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theme/themeOverride1.xml" ContentType="application/vnd.openxmlformats-officedocument.themeOverrid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theme/themeOverride2.xml" ContentType="application/vnd.openxmlformats-officedocument.themeOverrid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325"/>
  <workbookPr/>
  <mc:AlternateContent xmlns:mc="http://schemas.openxmlformats.org/markup-compatibility/2006">
    <mc:Choice Requires="x15">
      <x15ac:absPath xmlns:x15ac="http://schemas.microsoft.com/office/spreadsheetml/2010/11/ac" url="/Users/edgar/Library/CloudStorage/Dropbox/Greencode/Herramientas-RTH/"/>
    </mc:Choice>
  </mc:AlternateContent>
  <xr:revisionPtr revIDLastSave="0" documentId="8_{2B4DFAA0-99E4-470D-9F03-7E7236998A10}" xr6:coauthVersionLast="47" xr6:coauthVersionMax="47" xr10:uidLastSave="{00000000-0000-0000-0000-000000000000}"/>
  <bookViews>
    <workbookView xWindow="0" yWindow="500" windowWidth="38400" windowHeight="19820" firstSheet="3" activeTab="3" xr2:uid="{6B846D0C-B47E-46AA-A907-4816630E7CAF}"/>
  </bookViews>
  <sheets>
    <sheet name="INTRO" sheetId="16" r:id="rId1"/>
    <sheet name="1.DATOS GENERALES" sheetId="23" r:id="rId2"/>
    <sheet name="2.ALCANCES Y OBJETIVOS" sheetId="24" r:id="rId3"/>
    <sheet name="3.ANALISIS DE INVENTARIO" sheetId="25" r:id="rId4"/>
    <sheet name="4.RESULTADOS" sheetId="18" r:id="rId5"/>
    <sheet name="5.GLOSARIO" sheetId="2" r:id="rId6"/>
    <sheet name="COMENTARIOS" sheetId="26" r:id="rId7"/>
    <sheet name="Cálculos-HA" sheetId="19" state="hidden" r:id="rId8"/>
    <sheet name="Factores de caracterizacion" sheetId="8" state="hidden" r:id="rId9"/>
    <sheet name="Parámetros de agua" sheetId="17" state="hidden" r:id="rId10"/>
    <sheet name="Ecotoxicidad marina" sheetId="12" state="hidden" r:id="rId11"/>
    <sheet name="Ecotoxicidad acuática" sheetId="11" state="hidden" r:id="rId12"/>
    <sheet name="Eutrofización marina" sheetId="10" state="hidden" r:id="rId13"/>
    <sheet name="Eutrofización acuática" sheetId="9" state="hidden" r:id="rId14"/>
    <sheet name="DB Aware país" sheetId="7" state="hidden" r:id="rId15"/>
    <sheet name="Info AWARE Cuenca" sheetId="14" state="hidden" r:id="rId16"/>
    <sheet name="AWARE Cuenca" sheetId="15" state="hidden" r:id="rId17"/>
    <sheet name="Listas" sheetId="6" r:id="rId18"/>
  </sheets>
  <externalReferences>
    <externalReference r:id="rId19"/>
    <externalReference r:id="rId20"/>
    <externalReference r:id="rId21"/>
    <externalReference r:id="rId22"/>
    <externalReference r:id="rId23"/>
  </externalReferences>
  <definedNames>
    <definedName name="_xlnm._FilterDatabase" localSheetId="11" hidden="1">'Ecotoxicidad acuática'!$B$8:$E$6778</definedName>
    <definedName name="_xlnm._FilterDatabase" localSheetId="10" hidden="1">'Ecotoxicidad marina'!$B$8:$E$6778</definedName>
    <definedName name="DALY_VALUE" localSheetId="14">[1]Parameters!$B$3</definedName>
    <definedName name="DALY_VALUE">[1]Parameters!$B$3</definedName>
    <definedName name="Receiving_Body" localSheetId="14">[2]Lists!$A$2:$A$4</definedName>
    <definedName name="Receiving_Body">[3]Lists!$A$2:$A$4</definedName>
    <definedName name="USD_FECOTOX" localSheetId="14">'[4]DB | VF'!$M$12</definedName>
    <definedName name="USD_FECOTOX">'[5]DB | VF'!$M$12</definedName>
    <definedName name="USD_FETP" localSheetId="14">'[4]DB | VF'!$M$9</definedName>
    <definedName name="USD_FETP">'[5]DB | VF'!$M$9</definedName>
    <definedName name="USD_HTP" localSheetId="14">'[4]DB | VF'!$M$4</definedName>
    <definedName name="USD_HTP">'[5]DB | VF'!$M$4</definedName>
    <definedName name="USD_MECOTOX" localSheetId="14">'[4]DB | VF'!$M$13</definedName>
    <definedName name="USD_MECOTOX">'[5]DB | VF'!$M$13</definedName>
    <definedName name="USD_METP" localSheetId="14">'[4]DB | VF'!$M$10</definedName>
    <definedName name="USD_METP">'[5]DB | VF'!$M$10</definedName>
    <definedName name="withdrawal_sources" localSheetId="14">[2]Lists!$C$2:$C$5</definedName>
    <definedName name="withdrawal_sources">[3]Lists!$C$2:$C$5</definedName>
  </definedNames>
  <calcPr calcId="191028" calcCompleted="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H71" i="25" l="1"/>
  <c r="I71" i="25"/>
  <c r="J71" i="25"/>
  <c r="K71" i="25"/>
  <c r="L71" i="25"/>
  <c r="M71" i="25"/>
  <c r="N71" i="25"/>
  <c r="O71" i="25"/>
  <c r="P71" i="25"/>
  <c r="Q71" i="25"/>
  <c r="R71" i="25"/>
  <c r="S71" i="25"/>
  <c r="O17" i="24"/>
  <c r="M40" i="25"/>
  <c r="N40" i="25"/>
  <c r="O40" i="25"/>
  <c r="P40" i="25"/>
  <c r="Q40" i="25"/>
  <c r="R40" i="25"/>
  <c r="S40" i="25"/>
  <c r="T40" i="25"/>
  <c r="U40" i="25"/>
  <c r="V40" i="25"/>
  <c r="W40" i="25"/>
  <c r="M41" i="25"/>
  <c r="N41" i="25"/>
  <c r="O41" i="25"/>
  <c r="P41" i="25"/>
  <c r="Q41" i="25"/>
  <c r="R41" i="25"/>
  <c r="S41" i="25"/>
  <c r="T41" i="25"/>
  <c r="U41" i="25"/>
  <c r="V41" i="25"/>
  <c r="W41" i="25"/>
  <c r="J17" i="24"/>
  <c r="U14" i="24"/>
  <c r="T70" i="25"/>
  <c r="T69" i="25"/>
  <c r="T68" i="25"/>
  <c r="T67" i="25"/>
  <c r="T66" i="25"/>
  <c r="T65" i="25"/>
  <c r="T64" i="25"/>
  <c r="T63" i="25"/>
  <c r="T62" i="25"/>
  <c r="T61" i="25"/>
  <c r="T60" i="25"/>
  <c r="T59" i="25"/>
  <c r="T58" i="25"/>
  <c r="T57" i="25"/>
  <c r="T56" i="25"/>
  <c r="T55" i="25"/>
  <c r="T54" i="25"/>
  <c r="T53" i="25"/>
  <c r="T52" i="25"/>
  <c r="L41" i="25"/>
  <c r="L40" i="25"/>
  <c r="W39" i="25"/>
  <c r="V39" i="25"/>
  <c r="U39" i="25"/>
  <c r="T39" i="25"/>
  <c r="S39" i="25"/>
  <c r="R39" i="25"/>
  <c r="M9" i="18" s="1"/>
  <c r="Q39" i="25"/>
  <c r="P39" i="25"/>
  <c r="O39" i="25"/>
  <c r="N39" i="25"/>
  <c r="M39" i="25"/>
  <c r="L39" i="25"/>
  <c r="W34" i="25"/>
  <c r="V34" i="25"/>
  <c r="U34" i="25"/>
  <c r="T34" i="25"/>
  <c r="S34" i="25"/>
  <c r="R34" i="25"/>
  <c r="Q34" i="25"/>
  <c r="P34" i="25"/>
  <c r="O34" i="25"/>
  <c r="N34" i="25"/>
  <c r="M34" i="25"/>
  <c r="L34" i="25"/>
  <c r="X32" i="25"/>
  <c r="X31" i="25"/>
  <c r="X30" i="25"/>
  <c r="X29" i="25"/>
  <c r="X28" i="25"/>
  <c r="X27" i="25"/>
  <c r="X26" i="25"/>
  <c r="X25" i="25"/>
  <c r="W22" i="25"/>
  <c r="W38" i="25" s="1"/>
  <c r="V22" i="25"/>
  <c r="V38" i="25" s="1"/>
  <c r="U22" i="25"/>
  <c r="U38" i="25" s="1"/>
  <c r="T22" i="25"/>
  <c r="T38" i="25" s="1"/>
  <c r="S22" i="25"/>
  <c r="S38" i="25" s="1"/>
  <c r="R22" i="25"/>
  <c r="R38" i="25" s="1"/>
  <c r="Q22" i="25"/>
  <c r="Q38" i="25" s="1"/>
  <c r="P22" i="25"/>
  <c r="P38" i="25" s="1"/>
  <c r="O22" i="25"/>
  <c r="O38" i="25" s="1"/>
  <c r="N22" i="25"/>
  <c r="N38" i="25" s="1"/>
  <c r="M22" i="25"/>
  <c r="M38" i="25" s="1"/>
  <c r="L22" i="25"/>
  <c r="L38" i="25" s="1"/>
  <c r="X20" i="25"/>
  <c r="X19" i="25"/>
  <c r="X18" i="25"/>
  <c r="X17" i="25"/>
  <c r="X16" i="25"/>
  <c r="X15" i="25"/>
  <c r="X14" i="25"/>
  <c r="X13" i="25"/>
  <c r="X12" i="25"/>
  <c r="X11" i="25"/>
  <c r="X10" i="25"/>
  <c r="X9" i="25"/>
  <c r="X8" i="25"/>
  <c r="X7" i="25"/>
  <c r="T17" i="24"/>
  <c r="S17" i="24"/>
  <c r="R17" i="24"/>
  <c r="Q17" i="24"/>
  <c r="P17" i="24"/>
  <c r="N17" i="24"/>
  <c r="M17" i="24"/>
  <c r="L17" i="24"/>
  <c r="K17" i="24"/>
  <c r="I17" i="24"/>
  <c r="U53" i="25" l="1"/>
  <c r="U68" i="25"/>
  <c r="U64" i="25"/>
  <c r="U60" i="25"/>
  <c r="U56" i="25"/>
  <c r="U52" i="25"/>
  <c r="U67" i="25"/>
  <c r="U63" i="25"/>
  <c r="U59" i="25"/>
  <c r="U55" i="25"/>
  <c r="U70" i="25"/>
  <c r="U66" i="25"/>
  <c r="U62" i="25"/>
  <c r="U58" i="25"/>
  <c r="U54" i="25"/>
  <c r="U69" i="25"/>
  <c r="U65" i="25"/>
  <c r="U61" i="25"/>
  <c r="U57" i="25"/>
  <c r="N8" i="18"/>
  <c r="M8" i="18"/>
  <c r="N9" i="18"/>
  <c r="J9" i="18"/>
  <c r="I9" i="18"/>
  <c r="G8" i="18"/>
  <c r="O8" i="18"/>
  <c r="G9" i="18"/>
  <c r="O9" i="18"/>
  <c r="H9" i="18"/>
  <c r="P9" i="18"/>
  <c r="Q9" i="18"/>
  <c r="R9" i="18"/>
  <c r="H8" i="18"/>
  <c r="Q8" i="18"/>
  <c r="J8" i="18"/>
  <c r="K8" i="18"/>
  <c r="K9" i="18"/>
  <c r="P8" i="18"/>
  <c r="I8" i="18"/>
  <c r="R8" i="18"/>
  <c r="L8" i="18"/>
  <c r="L9" i="18"/>
  <c r="U17" i="24"/>
  <c r="X40" i="25"/>
  <c r="X41" i="25"/>
  <c r="T71" i="25"/>
  <c r="X22" i="25"/>
  <c r="X34" i="25"/>
  <c r="X39" i="25"/>
  <c r="S9" i="18" s="1"/>
  <c r="S10" i="18" s="1"/>
  <c r="X38" i="25" l="1"/>
  <c r="S8" i="18" s="1"/>
  <c r="BT25" i="19"/>
  <c r="BT24" i="19"/>
  <c r="BT23" i="19"/>
  <c r="BT22" i="19"/>
  <c r="BT21" i="19"/>
  <c r="BT20" i="19"/>
  <c r="BT19" i="19"/>
  <c r="BT18" i="19"/>
  <c r="BT17" i="19"/>
  <c r="BT16" i="19"/>
  <c r="BT15" i="19"/>
  <c r="BT14" i="19"/>
  <c r="BT13" i="19"/>
  <c r="BT12" i="19"/>
  <c r="BT11" i="19"/>
  <c r="BT10" i="19"/>
  <c r="BT9" i="19"/>
  <c r="BT8" i="19"/>
  <c r="BT7" i="19"/>
  <c r="BN25" i="19"/>
  <c r="BN24" i="19"/>
  <c r="BN23" i="19"/>
  <c r="BN22" i="19"/>
  <c r="BN21" i="19"/>
  <c r="BN20" i="19"/>
  <c r="BN19" i="19"/>
  <c r="BN18" i="19"/>
  <c r="BN17" i="19"/>
  <c r="BN16" i="19"/>
  <c r="BN15" i="19"/>
  <c r="BN14" i="19"/>
  <c r="BN13" i="19"/>
  <c r="BN12" i="19"/>
  <c r="BN11" i="19"/>
  <c r="BN10" i="19"/>
  <c r="BN9" i="19"/>
  <c r="BN8" i="19"/>
  <c r="BN7" i="19"/>
  <c r="BH25" i="19"/>
  <c r="BH24" i="19"/>
  <c r="BH23" i="19"/>
  <c r="BH22" i="19"/>
  <c r="BH21" i="19"/>
  <c r="BH20" i="19"/>
  <c r="BH19" i="19"/>
  <c r="BH18" i="19"/>
  <c r="BH17" i="19"/>
  <c r="BH16" i="19"/>
  <c r="BH15" i="19"/>
  <c r="BH14" i="19"/>
  <c r="BH13" i="19"/>
  <c r="BH12" i="19"/>
  <c r="BH11" i="19"/>
  <c r="BH10" i="19"/>
  <c r="BH9" i="19"/>
  <c r="BH8" i="19"/>
  <c r="BH7" i="19"/>
  <c r="BB25" i="19"/>
  <c r="BB24" i="19"/>
  <c r="BB23" i="19"/>
  <c r="BB22" i="19"/>
  <c r="BB21" i="19"/>
  <c r="BB20" i="19"/>
  <c r="BB19" i="19"/>
  <c r="BB18" i="19"/>
  <c r="BB17" i="19"/>
  <c r="BB16" i="19"/>
  <c r="BB15" i="19"/>
  <c r="BB14" i="19"/>
  <c r="BB13" i="19"/>
  <c r="BB12" i="19"/>
  <c r="BB11" i="19"/>
  <c r="BB10" i="19"/>
  <c r="BB9" i="19"/>
  <c r="BB8" i="19"/>
  <c r="BB7" i="19"/>
  <c r="AV25" i="19"/>
  <c r="AV24" i="19"/>
  <c r="AV23" i="19"/>
  <c r="AV22" i="19"/>
  <c r="AV21" i="19"/>
  <c r="AV20" i="19"/>
  <c r="AV19" i="19"/>
  <c r="AV18" i="19"/>
  <c r="AV17" i="19"/>
  <c r="AV16" i="19"/>
  <c r="AV15" i="19"/>
  <c r="AV14" i="19"/>
  <c r="AV13" i="19"/>
  <c r="AV12" i="19"/>
  <c r="AV11" i="19"/>
  <c r="AV10" i="19"/>
  <c r="AV9" i="19"/>
  <c r="AV8" i="19"/>
  <c r="AV7" i="19"/>
  <c r="AP25" i="19"/>
  <c r="AP24" i="19"/>
  <c r="AP23" i="19"/>
  <c r="AP22" i="19"/>
  <c r="AP21" i="19"/>
  <c r="AP20" i="19"/>
  <c r="AP19" i="19"/>
  <c r="AP18" i="19"/>
  <c r="AP17" i="19"/>
  <c r="AP16" i="19"/>
  <c r="AP15" i="19"/>
  <c r="AP14" i="19"/>
  <c r="AP13" i="19"/>
  <c r="AP12" i="19"/>
  <c r="AP11" i="19"/>
  <c r="AP10" i="19"/>
  <c r="AP9" i="19"/>
  <c r="AP8" i="19"/>
  <c r="AP7" i="19"/>
  <c r="AJ25" i="19"/>
  <c r="AJ24" i="19"/>
  <c r="AJ23" i="19"/>
  <c r="AJ22" i="19"/>
  <c r="AJ21" i="19"/>
  <c r="AJ20" i="19"/>
  <c r="AJ19" i="19"/>
  <c r="AJ18" i="19"/>
  <c r="AJ17" i="19"/>
  <c r="AJ16" i="19"/>
  <c r="AJ15" i="19"/>
  <c r="AJ14" i="19"/>
  <c r="AJ13" i="19"/>
  <c r="AJ12" i="19"/>
  <c r="AJ11" i="19"/>
  <c r="AJ10" i="19"/>
  <c r="AJ9" i="19"/>
  <c r="AJ8" i="19"/>
  <c r="AJ7" i="19"/>
  <c r="AD25" i="19"/>
  <c r="AD24" i="19"/>
  <c r="AD23" i="19"/>
  <c r="AD22" i="19"/>
  <c r="AD21" i="19"/>
  <c r="AD20" i="19"/>
  <c r="AD19" i="19"/>
  <c r="AD18" i="19"/>
  <c r="AD17" i="19"/>
  <c r="AD16" i="19"/>
  <c r="AD15" i="19"/>
  <c r="AD14" i="19"/>
  <c r="AD13" i="19"/>
  <c r="AD12" i="19"/>
  <c r="AD11" i="19"/>
  <c r="AD10" i="19"/>
  <c r="AD9" i="19"/>
  <c r="AD8" i="19"/>
  <c r="AD7" i="19"/>
  <c r="X25" i="19"/>
  <c r="X24" i="19"/>
  <c r="X23" i="19"/>
  <c r="X22" i="19"/>
  <c r="X21" i="19"/>
  <c r="X20" i="19"/>
  <c r="X19" i="19"/>
  <c r="X18" i="19"/>
  <c r="X17" i="19"/>
  <c r="X16" i="19"/>
  <c r="X15" i="19"/>
  <c r="X14" i="19"/>
  <c r="X13" i="19"/>
  <c r="X12" i="19"/>
  <c r="X11" i="19"/>
  <c r="X10" i="19"/>
  <c r="X9" i="19"/>
  <c r="X8" i="19"/>
  <c r="X7" i="19"/>
  <c r="R25" i="19"/>
  <c r="R24" i="19"/>
  <c r="R23" i="19"/>
  <c r="R22" i="19"/>
  <c r="R21" i="19"/>
  <c r="R20" i="19"/>
  <c r="R19" i="19"/>
  <c r="R18" i="19"/>
  <c r="R17" i="19"/>
  <c r="R16" i="19"/>
  <c r="R15" i="19"/>
  <c r="R14" i="19"/>
  <c r="R13" i="19"/>
  <c r="R12" i="19"/>
  <c r="R11" i="19"/>
  <c r="R10" i="19"/>
  <c r="R9" i="19"/>
  <c r="R8" i="19"/>
  <c r="R7" i="19"/>
  <c r="L25" i="19"/>
  <c r="L24" i="19"/>
  <c r="L23" i="19"/>
  <c r="L22" i="19"/>
  <c r="L21" i="19"/>
  <c r="L20" i="19"/>
  <c r="L19" i="19"/>
  <c r="L18" i="19"/>
  <c r="L17" i="19"/>
  <c r="L16" i="19"/>
  <c r="L15" i="19"/>
  <c r="L14" i="19"/>
  <c r="L13" i="19"/>
  <c r="L12" i="19"/>
  <c r="L11" i="19"/>
  <c r="L10" i="19"/>
  <c r="L9" i="19"/>
  <c r="L8" i="19"/>
  <c r="L7" i="19"/>
  <c r="F8" i="19"/>
  <c r="F9" i="19"/>
  <c r="F10" i="19"/>
  <c r="F11" i="19"/>
  <c r="F12" i="19"/>
  <c r="F13" i="19"/>
  <c r="F14" i="19"/>
  <c r="F15" i="19"/>
  <c r="F16" i="19"/>
  <c r="F17" i="19"/>
  <c r="F18" i="19"/>
  <c r="F19" i="19"/>
  <c r="F20" i="19"/>
  <c r="F21" i="19"/>
  <c r="F22" i="19"/>
  <c r="F23" i="19"/>
  <c r="F24" i="19"/>
  <c r="F25" i="19"/>
  <c r="F7" i="19"/>
  <c r="BU32" i="19"/>
  <c r="BU31" i="19"/>
  <c r="BU30" i="19"/>
  <c r="BU29" i="19"/>
  <c r="BT28" i="19"/>
  <c r="BT2" i="19"/>
  <c r="BO32" i="19"/>
  <c r="BO31" i="19"/>
  <c r="BO30" i="19"/>
  <c r="BO29" i="19"/>
  <c r="BN28" i="19"/>
  <c r="BN2" i="19"/>
  <c r="BI32" i="19"/>
  <c r="BI31" i="19"/>
  <c r="BI30" i="19"/>
  <c r="BI29" i="19"/>
  <c r="BH28" i="19"/>
  <c r="BH2" i="19"/>
  <c r="BC32" i="19"/>
  <c r="BC31" i="19"/>
  <c r="BC30" i="19"/>
  <c r="BC29" i="19"/>
  <c r="BB28" i="19"/>
  <c r="BB2" i="19"/>
  <c r="AW32" i="19"/>
  <c r="AW31" i="19"/>
  <c r="AW30" i="19"/>
  <c r="AW29" i="19"/>
  <c r="AV28" i="19"/>
  <c r="AV2" i="19"/>
  <c r="AQ32" i="19"/>
  <c r="AQ31" i="19"/>
  <c r="AQ30" i="19"/>
  <c r="AQ29" i="19"/>
  <c r="AP28" i="19"/>
  <c r="AP2" i="19"/>
  <c r="AK32" i="19"/>
  <c r="AK31" i="19"/>
  <c r="AK30" i="19"/>
  <c r="AK29" i="19"/>
  <c r="AJ28" i="19"/>
  <c r="AJ2" i="19"/>
  <c r="AE32" i="19"/>
  <c r="AE31" i="19"/>
  <c r="AE30" i="19"/>
  <c r="AE29" i="19"/>
  <c r="AD28" i="19"/>
  <c r="AD2" i="19"/>
  <c r="Y32" i="19"/>
  <c r="Y31" i="19"/>
  <c r="Y30" i="19"/>
  <c r="Y29" i="19"/>
  <c r="X28" i="19"/>
  <c r="X2" i="19"/>
  <c r="S32" i="19"/>
  <c r="S31" i="19"/>
  <c r="S30" i="19"/>
  <c r="S29" i="19"/>
  <c r="R28" i="19"/>
  <c r="R2" i="19"/>
  <c r="M32" i="19"/>
  <c r="M31" i="19"/>
  <c r="M30" i="19"/>
  <c r="M29" i="19"/>
  <c r="L28" i="19"/>
  <c r="L2" i="19"/>
  <c r="G32" i="19"/>
  <c r="G31" i="19"/>
  <c r="G30" i="19"/>
  <c r="G29" i="19"/>
  <c r="F28" i="19"/>
  <c r="F2" i="19"/>
  <c r="M14" i="18"/>
  <c r="N14" i="18"/>
  <c r="O14" i="18"/>
  <c r="P14" i="18"/>
  <c r="Q14" i="18"/>
  <c r="R14" i="18"/>
  <c r="H14" i="18"/>
  <c r="I14" i="18"/>
  <c r="J14" i="18"/>
  <c r="K14" i="18"/>
  <c r="L14" i="18"/>
  <c r="G14" i="18"/>
  <c r="M4" i="19" l="1"/>
  <c r="M19" i="19" s="1"/>
  <c r="Y4" i="19"/>
  <c r="AB4" i="19"/>
  <c r="Z4" i="19"/>
  <c r="AA4" i="19"/>
  <c r="K10" i="18"/>
  <c r="O4" i="19"/>
  <c r="J10" i="18"/>
  <c r="V4" i="19"/>
  <c r="V14" i="19" s="1"/>
  <c r="S4" i="19"/>
  <c r="T4" i="19"/>
  <c r="U4" i="19"/>
  <c r="P4" i="19"/>
  <c r="P18" i="19" s="1"/>
  <c r="N4" i="19"/>
  <c r="G4" i="19"/>
  <c r="J4" i="19"/>
  <c r="H4" i="19"/>
  <c r="I4" i="19"/>
  <c r="G10" i="18"/>
  <c r="I10" i="18"/>
  <c r="H10" i="18"/>
  <c r="M9" i="19" l="1"/>
  <c r="M22" i="19"/>
  <c r="M20" i="19"/>
  <c r="M15" i="19"/>
  <c r="M21" i="19"/>
  <c r="M10" i="19"/>
  <c r="M11" i="19"/>
  <c r="M16" i="19"/>
  <c r="M14" i="19"/>
  <c r="M18" i="19"/>
  <c r="M17" i="19"/>
  <c r="M12" i="19"/>
  <c r="M23" i="19"/>
  <c r="M7" i="19"/>
  <c r="M25" i="19"/>
  <c r="M13" i="19"/>
  <c r="M24" i="19"/>
  <c r="M8" i="19"/>
  <c r="Y21" i="19"/>
  <c r="AB11" i="19"/>
  <c r="O23" i="19"/>
  <c r="AB10" i="19"/>
  <c r="AA23" i="19"/>
  <c r="AB25" i="19"/>
  <c r="Y7" i="19"/>
  <c r="O22" i="19"/>
  <c r="Y22" i="19"/>
  <c r="Y8" i="19"/>
  <c r="Y10" i="19"/>
  <c r="O17" i="19"/>
  <c r="AB12" i="19"/>
  <c r="Y19" i="19"/>
  <c r="AB18" i="19"/>
  <c r="O21" i="19"/>
  <c r="O12" i="19"/>
  <c r="P22" i="19"/>
  <c r="O20" i="19"/>
  <c r="O11" i="19"/>
  <c r="AB17" i="19"/>
  <c r="Y14" i="19"/>
  <c r="Y11" i="19"/>
  <c r="Y12" i="19"/>
  <c r="O16" i="19"/>
  <c r="O10" i="19"/>
  <c r="O15" i="19"/>
  <c r="AB8" i="19"/>
  <c r="AB14" i="19"/>
  <c r="Y18" i="19"/>
  <c r="Y15" i="19"/>
  <c r="Y9" i="19"/>
  <c r="AB7" i="19"/>
  <c r="AB9" i="19"/>
  <c r="Y23" i="19"/>
  <c r="Y20" i="19"/>
  <c r="Y17" i="19"/>
  <c r="AE4" i="19"/>
  <c r="Y24" i="19"/>
  <c r="Y16" i="19"/>
  <c r="Y13" i="19"/>
  <c r="AF4" i="19"/>
  <c r="AF12" i="19" s="1"/>
  <c r="AH4" i="19"/>
  <c r="AG4" i="19"/>
  <c r="AB15" i="19"/>
  <c r="AB20" i="19"/>
  <c r="AB21" i="19"/>
  <c r="AB22" i="19"/>
  <c r="AB24" i="19"/>
  <c r="AB19" i="19"/>
  <c r="AB16" i="19"/>
  <c r="AB13" i="19"/>
  <c r="O9" i="19"/>
  <c r="O25" i="19"/>
  <c r="O14" i="19"/>
  <c r="O24" i="19"/>
  <c r="O19" i="19"/>
  <c r="O13" i="19"/>
  <c r="O8" i="19"/>
  <c r="O18" i="19"/>
  <c r="O7" i="19"/>
  <c r="AA19" i="19"/>
  <c r="AA15" i="19"/>
  <c r="AA7" i="19"/>
  <c r="AA22" i="19"/>
  <c r="AA18" i="19"/>
  <c r="AA14" i="19"/>
  <c r="AA10" i="19"/>
  <c r="AA21" i="19"/>
  <c r="AA17" i="19"/>
  <c r="AA13" i="19"/>
  <c r="AA9" i="19"/>
  <c r="AA24" i="19"/>
  <c r="AA20" i="19"/>
  <c r="AA16" i="19"/>
  <c r="AA12" i="19"/>
  <c r="AA8" i="19"/>
  <c r="Z24" i="19"/>
  <c r="Z20" i="19"/>
  <c r="Z16" i="19"/>
  <c r="Z12" i="19"/>
  <c r="Z8" i="19"/>
  <c r="Z19" i="19"/>
  <c r="Z15" i="19"/>
  <c r="Z11" i="19"/>
  <c r="Z7" i="19"/>
  <c r="Z22" i="19"/>
  <c r="Z18" i="19"/>
  <c r="Z14" i="19"/>
  <c r="Z10" i="19"/>
  <c r="Z21" i="19"/>
  <c r="Z17" i="19"/>
  <c r="Z13" i="19"/>
  <c r="Z9" i="19"/>
  <c r="V7" i="19"/>
  <c r="V11" i="19"/>
  <c r="V21" i="19"/>
  <c r="V8" i="19"/>
  <c r="V20" i="19"/>
  <c r="V24" i="19"/>
  <c r="V23" i="19"/>
  <c r="V17" i="19"/>
  <c r="V18" i="19"/>
  <c r="P12" i="19"/>
  <c r="V15" i="19"/>
  <c r="V12" i="19"/>
  <c r="V9" i="19"/>
  <c r="V25" i="19"/>
  <c r="P17" i="19"/>
  <c r="V19" i="19"/>
  <c r="V16" i="19"/>
  <c r="V13" i="19"/>
  <c r="V10" i="19"/>
  <c r="V22" i="19"/>
  <c r="P16" i="19"/>
  <c r="P21" i="19"/>
  <c r="P19" i="19"/>
  <c r="P15" i="19"/>
  <c r="P23" i="19"/>
  <c r="P10" i="19"/>
  <c r="P7" i="19"/>
  <c r="P20" i="19"/>
  <c r="P9" i="19"/>
  <c r="P25" i="19"/>
  <c r="P14" i="19"/>
  <c r="P8" i="19"/>
  <c r="P24" i="19"/>
  <c r="P13" i="19"/>
  <c r="P11" i="19"/>
  <c r="S25" i="19"/>
  <c r="S21" i="19"/>
  <c r="S17" i="19"/>
  <c r="S13" i="19"/>
  <c r="S9" i="19"/>
  <c r="S24" i="19"/>
  <c r="S20" i="19"/>
  <c r="S16" i="19"/>
  <c r="S12" i="19"/>
  <c r="S8" i="19"/>
  <c r="S23" i="19"/>
  <c r="S19" i="19"/>
  <c r="S15" i="19"/>
  <c r="S11" i="19"/>
  <c r="S7" i="19"/>
  <c r="S22" i="19"/>
  <c r="S18" i="19"/>
  <c r="S14" i="19"/>
  <c r="S10" i="19"/>
  <c r="U23" i="19"/>
  <c r="U19" i="19"/>
  <c r="U15" i="19"/>
  <c r="U11" i="19"/>
  <c r="U7" i="19"/>
  <c r="U22" i="19"/>
  <c r="U18" i="19"/>
  <c r="U14" i="19"/>
  <c r="U10" i="19"/>
  <c r="U25" i="19"/>
  <c r="U21" i="19"/>
  <c r="U17" i="19"/>
  <c r="U13" i="19"/>
  <c r="U9" i="19"/>
  <c r="U24" i="19"/>
  <c r="U20" i="19"/>
  <c r="U16" i="19"/>
  <c r="U12" i="19"/>
  <c r="U8" i="19"/>
  <c r="T24" i="19"/>
  <c r="T20" i="19"/>
  <c r="T16" i="19"/>
  <c r="T12" i="19"/>
  <c r="T8" i="19"/>
  <c r="T23" i="19"/>
  <c r="T19" i="19"/>
  <c r="T15" i="19"/>
  <c r="T11" i="19"/>
  <c r="T7" i="19"/>
  <c r="T22" i="19"/>
  <c r="T18" i="19"/>
  <c r="T14" i="19"/>
  <c r="T10" i="19"/>
  <c r="T25" i="19"/>
  <c r="T21" i="19"/>
  <c r="T17" i="19"/>
  <c r="T13" i="19"/>
  <c r="T9" i="19"/>
  <c r="N24" i="19"/>
  <c r="N20" i="19"/>
  <c r="N16" i="19"/>
  <c r="N12" i="19"/>
  <c r="N8" i="19"/>
  <c r="N17" i="19"/>
  <c r="N13" i="19"/>
  <c r="N23" i="19"/>
  <c r="N19" i="19"/>
  <c r="N15" i="19"/>
  <c r="N11" i="19"/>
  <c r="N7" i="19"/>
  <c r="N25" i="19"/>
  <c r="N21" i="19"/>
  <c r="N22" i="19"/>
  <c r="N18" i="19"/>
  <c r="N14" i="19"/>
  <c r="N10" i="19"/>
  <c r="N9" i="19"/>
  <c r="J7" i="19"/>
  <c r="J8" i="19"/>
  <c r="J12" i="19"/>
  <c r="J16" i="19"/>
  <c r="J20" i="19"/>
  <c r="J24" i="19"/>
  <c r="J9" i="19"/>
  <c r="J13" i="19"/>
  <c r="J17" i="19"/>
  <c r="J21" i="19"/>
  <c r="J25" i="19"/>
  <c r="J10" i="19"/>
  <c r="J14" i="19"/>
  <c r="J18" i="19"/>
  <c r="J22" i="19"/>
  <c r="J11" i="19"/>
  <c r="J15" i="19"/>
  <c r="J19" i="19"/>
  <c r="J23" i="19"/>
  <c r="I7" i="19"/>
  <c r="I8" i="19"/>
  <c r="I12" i="19"/>
  <c r="I16" i="19"/>
  <c r="I20" i="19"/>
  <c r="I24" i="19"/>
  <c r="I15" i="19"/>
  <c r="I9" i="19"/>
  <c r="I13" i="19"/>
  <c r="I17" i="19"/>
  <c r="I21" i="19"/>
  <c r="I25" i="19"/>
  <c r="I11" i="19"/>
  <c r="I19" i="19"/>
  <c r="I23" i="19"/>
  <c r="I10" i="19"/>
  <c r="I14" i="19"/>
  <c r="I18" i="19"/>
  <c r="I22" i="19"/>
  <c r="H7" i="19"/>
  <c r="H8" i="19"/>
  <c r="H12" i="19"/>
  <c r="H16" i="19"/>
  <c r="H20" i="19"/>
  <c r="H24" i="19"/>
  <c r="H11" i="19"/>
  <c r="H23" i="19"/>
  <c r="H9" i="19"/>
  <c r="H13" i="19"/>
  <c r="H17" i="19"/>
  <c r="H21" i="19"/>
  <c r="H25" i="19"/>
  <c r="H15" i="19"/>
  <c r="H10" i="19"/>
  <c r="H14" i="19"/>
  <c r="H18" i="19"/>
  <c r="H22" i="19"/>
  <c r="H19" i="19"/>
  <c r="G7" i="19"/>
  <c r="G8" i="19"/>
  <c r="G12" i="19"/>
  <c r="G16" i="19"/>
  <c r="G20" i="19"/>
  <c r="G24" i="19"/>
  <c r="G9" i="19"/>
  <c r="G13" i="19"/>
  <c r="G17" i="19"/>
  <c r="G21" i="19"/>
  <c r="G25" i="19"/>
  <c r="G10" i="19"/>
  <c r="G14" i="19"/>
  <c r="G18" i="19"/>
  <c r="G22" i="19"/>
  <c r="G11" i="19"/>
  <c r="G15" i="19"/>
  <c r="G19" i="19"/>
  <c r="G23" i="19"/>
  <c r="M26" i="19" l="1"/>
  <c r="L31" i="19" s="1"/>
  <c r="H17" i="18" s="1"/>
  <c r="AA25" i="19"/>
  <c r="Y25" i="19"/>
  <c r="Y26" i="19" s="1"/>
  <c r="X31" i="19" s="1"/>
  <c r="J17" i="18" s="1"/>
  <c r="Z25" i="19"/>
  <c r="AA11" i="19"/>
  <c r="AB23" i="19"/>
  <c r="AB26" i="19" s="1"/>
  <c r="X32" i="19" s="1"/>
  <c r="J18" i="18" s="1"/>
  <c r="Z23" i="19"/>
  <c r="AE23" i="19"/>
  <c r="AE25" i="19"/>
  <c r="AF13" i="19"/>
  <c r="AF16" i="19"/>
  <c r="AF17" i="19"/>
  <c r="O26" i="19"/>
  <c r="L30" i="19" s="1"/>
  <c r="H16" i="18" s="1"/>
  <c r="AF9" i="19"/>
  <c r="AF20" i="19"/>
  <c r="AE9" i="19"/>
  <c r="AE13" i="19"/>
  <c r="AE7" i="19"/>
  <c r="AM4" i="19"/>
  <c r="AF7" i="19"/>
  <c r="AF10" i="19"/>
  <c r="AE10" i="19"/>
  <c r="AE24" i="19"/>
  <c r="AE12" i="19"/>
  <c r="AF11" i="19"/>
  <c r="AF18" i="19"/>
  <c r="AE15" i="19"/>
  <c r="AE21" i="19"/>
  <c r="AN4" i="19"/>
  <c r="AN22" i="19" s="1"/>
  <c r="AK4" i="19"/>
  <c r="AK21" i="19" s="1"/>
  <c r="AL4" i="19"/>
  <c r="AL16" i="19" s="1"/>
  <c r="AF14" i="19"/>
  <c r="AF15" i="19"/>
  <c r="AF21" i="19"/>
  <c r="AF8" i="19"/>
  <c r="AF24" i="19"/>
  <c r="AE20" i="19"/>
  <c r="AE18" i="19"/>
  <c r="AE17" i="19"/>
  <c r="AE14" i="19"/>
  <c r="AE16" i="19"/>
  <c r="AF22" i="19"/>
  <c r="AF19" i="19"/>
  <c r="AF25" i="19"/>
  <c r="AE11" i="19"/>
  <c r="AE8" i="19"/>
  <c r="AE19" i="19"/>
  <c r="AE22" i="19"/>
  <c r="AH10" i="19"/>
  <c r="AH8" i="19"/>
  <c r="AH11" i="19"/>
  <c r="AH13" i="19"/>
  <c r="AH22" i="19"/>
  <c r="AH24" i="19"/>
  <c r="AH23" i="19"/>
  <c r="AH25" i="19"/>
  <c r="AH9" i="19"/>
  <c r="AH18" i="19"/>
  <c r="AH16" i="19"/>
  <c r="AH19" i="19"/>
  <c r="AH21" i="19"/>
  <c r="AH20" i="19"/>
  <c r="AH14" i="19"/>
  <c r="AH12" i="19"/>
  <c r="AH15" i="19"/>
  <c r="AH17" i="19"/>
  <c r="AH7" i="19"/>
  <c r="AG15" i="19"/>
  <c r="AG17" i="19"/>
  <c r="AG20" i="19"/>
  <c r="AG14" i="19"/>
  <c r="AG8" i="19"/>
  <c r="AG11" i="19"/>
  <c r="AG13" i="19"/>
  <c r="AG12" i="19"/>
  <c r="AG10" i="19"/>
  <c r="AG23" i="19"/>
  <c r="AG7" i="19"/>
  <c r="AG9" i="19"/>
  <c r="AG22" i="19"/>
  <c r="AG21" i="19"/>
  <c r="AG19" i="19"/>
  <c r="AG25" i="19"/>
  <c r="AG24" i="19"/>
  <c r="AG18" i="19"/>
  <c r="AG16" i="19"/>
  <c r="L10" i="18"/>
  <c r="M10" i="18"/>
  <c r="V26" i="19"/>
  <c r="R32" i="19" s="1"/>
  <c r="I18" i="18" s="1"/>
  <c r="P26" i="19"/>
  <c r="L32" i="19" s="1"/>
  <c r="H18" i="18" s="1"/>
  <c r="S26" i="19"/>
  <c r="R31" i="19" s="1"/>
  <c r="I17" i="18" s="1"/>
  <c r="T26" i="19"/>
  <c r="R29" i="19" s="1"/>
  <c r="I15" i="18" s="1"/>
  <c r="U26" i="19"/>
  <c r="R30" i="19" s="1"/>
  <c r="I16" i="18" s="1"/>
  <c r="N26" i="19"/>
  <c r="L29" i="19" s="1"/>
  <c r="H15" i="18" s="1"/>
  <c r="G26" i="19"/>
  <c r="F31" i="19" s="1"/>
  <c r="G17" i="18" s="1"/>
  <c r="J26" i="19"/>
  <c r="F32" i="19" s="1"/>
  <c r="G18" i="18" s="1"/>
  <c r="I26" i="19"/>
  <c r="F30" i="19" s="1"/>
  <c r="G16" i="18" s="1"/>
  <c r="H26" i="19"/>
  <c r="AA26" i="19" l="1"/>
  <c r="X30" i="19" s="1"/>
  <c r="J16" i="18" s="1"/>
  <c r="Z26" i="19"/>
  <c r="X29" i="19" s="1"/>
  <c r="J15" i="18" s="1"/>
  <c r="AF23" i="19"/>
  <c r="AF26" i="19" s="1"/>
  <c r="AD29" i="19" s="1"/>
  <c r="K15" i="18" s="1"/>
  <c r="AM25" i="19"/>
  <c r="AM23" i="19"/>
  <c r="AK12" i="19"/>
  <c r="AN14" i="19"/>
  <c r="AM15" i="19"/>
  <c r="AL13" i="19"/>
  <c r="AM20" i="19"/>
  <c r="AL20" i="19"/>
  <c r="AM17" i="19"/>
  <c r="AM14" i="19"/>
  <c r="AN20" i="19"/>
  <c r="AK14" i="19"/>
  <c r="AM8" i="19"/>
  <c r="AM21" i="19"/>
  <c r="AK18" i="19"/>
  <c r="AK16" i="19"/>
  <c r="AM9" i="19"/>
  <c r="AK11" i="19"/>
  <c r="AM24" i="19"/>
  <c r="AM18" i="19"/>
  <c r="AM12" i="19"/>
  <c r="AM22" i="19"/>
  <c r="AK13" i="19"/>
  <c r="AM16" i="19"/>
  <c r="AM13" i="19"/>
  <c r="AM10" i="19"/>
  <c r="AM11" i="19"/>
  <c r="AK15" i="19"/>
  <c r="AK17" i="19"/>
  <c r="AM19" i="19"/>
  <c r="AK22" i="19"/>
  <c r="AK19" i="19"/>
  <c r="AK20" i="19"/>
  <c r="AM7" i="19"/>
  <c r="AK10" i="19"/>
  <c r="AK7" i="19"/>
  <c r="AK9" i="19"/>
  <c r="AN7" i="19"/>
  <c r="AL10" i="19"/>
  <c r="AN24" i="19"/>
  <c r="AL7" i="19"/>
  <c r="AR4" i="19"/>
  <c r="AR16" i="19" s="1"/>
  <c r="AT4" i="19"/>
  <c r="AT10" i="19" s="1"/>
  <c r="AN8" i="19"/>
  <c r="AL17" i="19"/>
  <c r="AL14" i="19"/>
  <c r="AL11" i="19"/>
  <c r="AL8" i="19"/>
  <c r="AL24" i="19"/>
  <c r="AN11" i="19"/>
  <c r="AN21" i="19"/>
  <c r="AQ4" i="19"/>
  <c r="AQ17" i="19" s="1"/>
  <c r="AL21" i="19"/>
  <c r="AL18" i="19"/>
  <c r="AL15" i="19"/>
  <c r="AL12" i="19"/>
  <c r="AS4" i="19"/>
  <c r="AS11" i="19" s="1"/>
  <c r="AL9" i="19"/>
  <c r="AL25" i="19"/>
  <c r="AL22" i="19"/>
  <c r="AL19" i="19"/>
  <c r="AK8" i="19"/>
  <c r="AK24" i="19"/>
  <c r="AN17" i="19"/>
  <c r="AN15" i="19"/>
  <c r="AN12" i="19"/>
  <c r="AN9" i="19"/>
  <c r="AN25" i="19"/>
  <c r="AN19" i="19"/>
  <c r="AN16" i="19"/>
  <c r="AN13" i="19"/>
  <c r="AN18" i="19"/>
  <c r="AE26" i="19"/>
  <c r="AD31" i="19" s="1"/>
  <c r="K17" i="18" s="1"/>
  <c r="AN10" i="19"/>
  <c r="AH26" i="19"/>
  <c r="AD32" i="19" s="1"/>
  <c r="K18" i="18" s="1"/>
  <c r="AG26" i="19"/>
  <c r="AD30" i="19" s="1"/>
  <c r="K16" i="18" s="1"/>
  <c r="N10" i="18"/>
  <c r="F29" i="19"/>
  <c r="G15" i="18" s="1"/>
  <c r="AR24" i="19" l="1"/>
  <c r="AN23" i="19"/>
  <c r="AN26" i="19" s="1"/>
  <c r="AJ32" i="19" s="1"/>
  <c r="L18" i="18" s="1"/>
  <c r="AK25" i="19"/>
  <c r="AR15" i="19"/>
  <c r="AK23" i="19"/>
  <c r="AL23" i="19"/>
  <c r="AL26" i="19" s="1"/>
  <c r="AJ29" i="19" s="1"/>
  <c r="L15" i="18" s="1"/>
  <c r="AT23" i="19"/>
  <c r="AQ25" i="19"/>
  <c r="AT18" i="19"/>
  <c r="AQ11" i="19"/>
  <c r="AQ15" i="19"/>
  <c r="AT9" i="19"/>
  <c r="AQ16" i="19"/>
  <c r="AQ22" i="19"/>
  <c r="AQ9" i="19"/>
  <c r="AR13" i="19"/>
  <c r="AR14" i="19"/>
  <c r="AR10" i="19"/>
  <c r="AR11" i="19"/>
  <c r="AR20" i="19"/>
  <c r="AR17" i="19"/>
  <c r="AR18" i="19"/>
  <c r="AR21" i="19"/>
  <c r="AR7" i="19"/>
  <c r="AR8" i="19"/>
  <c r="AQ14" i="19"/>
  <c r="AQ8" i="19"/>
  <c r="AQ13" i="19"/>
  <c r="AQ12" i="19"/>
  <c r="AQ21" i="19"/>
  <c r="AS18" i="19"/>
  <c r="AQ18" i="19"/>
  <c r="AQ19" i="19"/>
  <c r="AQ24" i="19"/>
  <c r="AS15" i="19"/>
  <c r="AS8" i="19"/>
  <c r="AS21" i="19"/>
  <c r="AR12" i="19"/>
  <c r="AM26" i="19"/>
  <c r="AJ30" i="19" s="1"/>
  <c r="L16" i="18" s="1"/>
  <c r="AT12" i="19"/>
  <c r="AT7" i="19"/>
  <c r="AT14" i="19"/>
  <c r="AT17" i="19"/>
  <c r="AT13" i="19"/>
  <c r="AT15" i="19"/>
  <c r="AT16" i="19"/>
  <c r="AT22" i="19"/>
  <c r="AS24" i="19"/>
  <c r="AT19" i="19"/>
  <c r="AT20" i="19"/>
  <c r="AT25" i="19"/>
  <c r="AR9" i="19"/>
  <c r="AR25" i="19"/>
  <c r="AR22" i="19"/>
  <c r="AR19" i="19"/>
  <c r="AZ4" i="19"/>
  <c r="AZ18" i="19" s="1"/>
  <c r="AY4" i="19"/>
  <c r="AY19" i="19" s="1"/>
  <c r="AS9" i="19"/>
  <c r="AS19" i="19"/>
  <c r="AW4" i="19"/>
  <c r="AW13" i="19" s="1"/>
  <c r="AS12" i="19"/>
  <c r="AS10" i="19"/>
  <c r="AX4" i="19"/>
  <c r="AX24" i="19" s="1"/>
  <c r="AS25" i="19"/>
  <c r="AS22" i="19"/>
  <c r="AS16" i="19"/>
  <c r="AS13" i="19"/>
  <c r="AS7" i="19"/>
  <c r="AS23" i="19"/>
  <c r="AS20" i="19"/>
  <c r="AS17" i="19"/>
  <c r="AS14" i="19"/>
  <c r="AQ10" i="19"/>
  <c r="AQ7" i="19"/>
  <c r="AQ23" i="19"/>
  <c r="AQ20" i="19"/>
  <c r="AT11" i="19"/>
  <c r="AT8" i="19"/>
  <c r="AT24" i="19"/>
  <c r="AT21" i="19"/>
  <c r="O10" i="18"/>
  <c r="AR23" i="19" l="1"/>
  <c r="AR26" i="19" s="1"/>
  <c r="AP29" i="19" s="1"/>
  <c r="M15" i="18" s="1"/>
  <c r="AK26" i="19"/>
  <c r="AJ31" i="19" s="1"/>
  <c r="L17" i="18" s="1"/>
  <c r="AX25" i="19"/>
  <c r="AY23" i="19"/>
  <c r="AY7" i="19"/>
  <c r="AW15" i="19"/>
  <c r="AZ25" i="19"/>
  <c r="AY9" i="19"/>
  <c r="AY16" i="19"/>
  <c r="AX16" i="19"/>
  <c r="AX9" i="19"/>
  <c r="AX11" i="19"/>
  <c r="AZ12" i="19"/>
  <c r="AZ22" i="19"/>
  <c r="AW19" i="19"/>
  <c r="AZ9" i="19"/>
  <c r="AW10" i="19"/>
  <c r="AW17" i="19"/>
  <c r="AZ8" i="19"/>
  <c r="AW20" i="19"/>
  <c r="AX13" i="19"/>
  <c r="AX10" i="19"/>
  <c r="AX23" i="19"/>
  <c r="AX19" i="19"/>
  <c r="AX22" i="19"/>
  <c r="AX18" i="19"/>
  <c r="AX7" i="19"/>
  <c r="AX17" i="19"/>
  <c r="AX12" i="19"/>
  <c r="AY10" i="19"/>
  <c r="AS26" i="19"/>
  <c r="AP30" i="19" s="1"/>
  <c r="M16" i="18" s="1"/>
  <c r="AZ16" i="19"/>
  <c r="AZ10" i="19"/>
  <c r="AW24" i="19"/>
  <c r="AW21" i="19"/>
  <c r="AZ13" i="19"/>
  <c r="AW14" i="19"/>
  <c r="AW23" i="19"/>
  <c r="AZ20" i="19"/>
  <c r="AZ14" i="19"/>
  <c r="AW18" i="19"/>
  <c r="AW25" i="19"/>
  <c r="AZ15" i="19"/>
  <c r="AW8" i="19"/>
  <c r="AZ7" i="19"/>
  <c r="AZ17" i="19"/>
  <c r="AZ19" i="19"/>
  <c r="AX20" i="19"/>
  <c r="AW12" i="19"/>
  <c r="AW22" i="19"/>
  <c r="AW9" i="19"/>
  <c r="AZ11" i="19"/>
  <c r="AZ24" i="19"/>
  <c r="AZ21" i="19"/>
  <c r="AZ23" i="19"/>
  <c r="AX14" i="19"/>
  <c r="AX15" i="19"/>
  <c r="AX21" i="19"/>
  <c r="AX8" i="19"/>
  <c r="AW11" i="19"/>
  <c r="AW16" i="19"/>
  <c r="AW7" i="19"/>
  <c r="AQ26" i="19"/>
  <c r="AP31" i="19" s="1"/>
  <c r="M17" i="18" s="1"/>
  <c r="AY13" i="19"/>
  <c r="AY14" i="19"/>
  <c r="AY20" i="19"/>
  <c r="AY11" i="19"/>
  <c r="AY8" i="19"/>
  <c r="AY21" i="19"/>
  <c r="AY18" i="19"/>
  <c r="AY24" i="19"/>
  <c r="AY15" i="19"/>
  <c r="AY12" i="19"/>
  <c r="AY25" i="19"/>
  <c r="AY22" i="19"/>
  <c r="AY17" i="19"/>
  <c r="BF4" i="19"/>
  <c r="BC4" i="19"/>
  <c r="BD4" i="19"/>
  <c r="BD24" i="19" s="1"/>
  <c r="BE4" i="19"/>
  <c r="AT26" i="19"/>
  <c r="AP32" i="19" s="1"/>
  <c r="M18" i="18" s="1"/>
  <c r="P10" i="18"/>
  <c r="BF22" i="19" l="1"/>
  <c r="BE19" i="19"/>
  <c r="BC23" i="19"/>
  <c r="BF25" i="19"/>
  <c r="BE13" i="19"/>
  <c r="BC24" i="19"/>
  <c r="BF7" i="19"/>
  <c r="BF9" i="19"/>
  <c r="BE16" i="19"/>
  <c r="BE18" i="19"/>
  <c r="BE7" i="19"/>
  <c r="AX26" i="19"/>
  <c r="AV29" i="19" s="1"/>
  <c r="N15" i="18" s="1"/>
  <c r="BC13" i="19"/>
  <c r="BD19" i="19"/>
  <c r="BC7" i="19"/>
  <c r="BD18" i="19"/>
  <c r="BD22" i="19"/>
  <c r="BD12" i="19"/>
  <c r="BC18" i="19"/>
  <c r="BC17" i="19"/>
  <c r="AW26" i="19"/>
  <c r="AV31" i="19" s="1"/>
  <c r="N17" i="18" s="1"/>
  <c r="AZ26" i="19"/>
  <c r="AV32" i="19" s="1"/>
  <c r="N18" i="18" s="1"/>
  <c r="AY26" i="19"/>
  <c r="AV30" i="19" s="1"/>
  <c r="N16" i="18" s="1"/>
  <c r="BF12" i="19"/>
  <c r="BF18" i="19"/>
  <c r="BD15" i="19"/>
  <c r="BC16" i="19"/>
  <c r="BF20" i="19"/>
  <c r="BF17" i="19"/>
  <c r="BF10" i="19"/>
  <c r="BF19" i="19"/>
  <c r="BF8" i="19"/>
  <c r="BF24" i="19"/>
  <c r="BF23" i="19"/>
  <c r="BF21" i="19"/>
  <c r="BF14" i="19"/>
  <c r="BF16" i="19"/>
  <c r="BF15" i="19"/>
  <c r="BF13" i="19"/>
  <c r="BF11" i="19"/>
  <c r="BD21" i="19"/>
  <c r="BD17" i="19"/>
  <c r="BD9" i="19"/>
  <c r="BD16" i="19"/>
  <c r="BC11" i="19"/>
  <c r="BC8" i="19"/>
  <c r="BC10" i="19"/>
  <c r="BC21" i="19"/>
  <c r="BD10" i="19"/>
  <c r="BD11" i="19"/>
  <c r="BD13" i="19"/>
  <c r="BD20" i="19"/>
  <c r="BC19" i="19"/>
  <c r="BC12" i="19"/>
  <c r="BC14" i="19"/>
  <c r="BJ4" i="19"/>
  <c r="BJ24" i="19" s="1"/>
  <c r="BL4" i="19"/>
  <c r="BL18" i="19" s="1"/>
  <c r="BI4" i="19"/>
  <c r="BI16" i="19" s="1"/>
  <c r="BK4" i="19"/>
  <c r="BK15" i="19" s="1"/>
  <c r="BE22" i="19"/>
  <c r="BE21" i="19"/>
  <c r="BE15" i="19"/>
  <c r="BE17" i="19"/>
  <c r="BE20" i="19"/>
  <c r="BE11" i="19"/>
  <c r="BE8" i="19"/>
  <c r="BE10" i="19"/>
  <c r="BE12" i="19"/>
  <c r="BE9" i="19"/>
  <c r="BE25" i="19"/>
  <c r="BE14" i="19"/>
  <c r="BE24" i="19"/>
  <c r="BD14" i="19"/>
  <c r="BD7" i="19"/>
  <c r="BD23" i="19"/>
  <c r="BD8" i="19"/>
  <c r="BC15" i="19"/>
  <c r="BC22" i="19"/>
  <c r="BC20" i="19"/>
  <c r="BC9" i="19"/>
  <c r="Q10" i="18"/>
  <c r="BD25" i="19" l="1"/>
  <c r="BD26" i="19" s="1"/>
  <c r="BB29" i="19" s="1"/>
  <c r="O15" i="18" s="1"/>
  <c r="BE23" i="19"/>
  <c r="BE26" i="19" s="1"/>
  <c r="BB30" i="19" s="1"/>
  <c r="O16" i="18" s="1"/>
  <c r="BK17" i="19"/>
  <c r="BK19" i="19"/>
  <c r="BI13" i="19"/>
  <c r="BK20" i="19"/>
  <c r="BJ8" i="19"/>
  <c r="BK10" i="19"/>
  <c r="BK16" i="19"/>
  <c r="BK11" i="19"/>
  <c r="BI22" i="19"/>
  <c r="BI19" i="19"/>
  <c r="BC25" i="19"/>
  <c r="BC26" i="19" s="1"/>
  <c r="BB31" i="19" s="1"/>
  <c r="O17" i="18" s="1"/>
  <c r="BK23" i="19"/>
  <c r="BK25" i="19"/>
  <c r="BL16" i="19"/>
  <c r="BK9" i="19"/>
  <c r="BK7" i="19"/>
  <c r="BJ13" i="19"/>
  <c r="BJ17" i="19"/>
  <c r="BK12" i="19"/>
  <c r="BK13" i="19"/>
  <c r="BK22" i="19"/>
  <c r="BJ7" i="19"/>
  <c r="BI17" i="19"/>
  <c r="BF26" i="19"/>
  <c r="BB32" i="19" s="1"/>
  <c r="O18" i="18" s="1"/>
  <c r="BI14" i="19"/>
  <c r="BI20" i="19"/>
  <c r="BI10" i="19"/>
  <c r="BI21" i="19"/>
  <c r="BI7" i="19"/>
  <c r="BI11" i="19"/>
  <c r="BI8" i="19"/>
  <c r="BI24" i="19"/>
  <c r="BI18" i="19"/>
  <c r="BI15" i="19"/>
  <c r="BI12" i="19"/>
  <c r="BI9" i="19"/>
  <c r="BJ14" i="19"/>
  <c r="BL15" i="19"/>
  <c r="BL9" i="19"/>
  <c r="BK14" i="19"/>
  <c r="BL19" i="19"/>
  <c r="BJ25" i="19"/>
  <c r="BJ11" i="19"/>
  <c r="BK8" i="19"/>
  <c r="BK24" i="19"/>
  <c r="BK21" i="19"/>
  <c r="BK18" i="19"/>
  <c r="BL12" i="19"/>
  <c r="BJ9" i="19"/>
  <c r="BJ10" i="19"/>
  <c r="BJ23" i="19"/>
  <c r="BJ21" i="19"/>
  <c r="BJ18" i="19"/>
  <c r="BJ15" i="19"/>
  <c r="BJ12" i="19"/>
  <c r="BJ22" i="19"/>
  <c r="BJ19" i="19"/>
  <c r="BJ16" i="19"/>
  <c r="BL7" i="19"/>
  <c r="BL23" i="19"/>
  <c r="BL20" i="19"/>
  <c r="BL17" i="19"/>
  <c r="BL14" i="19"/>
  <c r="BL11" i="19"/>
  <c r="BL8" i="19"/>
  <c r="BL24" i="19"/>
  <c r="BL21" i="19"/>
  <c r="BL22" i="19"/>
  <c r="BL13" i="19"/>
  <c r="BL10" i="19"/>
  <c r="BQ4" i="19"/>
  <c r="BQ19" i="19" s="1"/>
  <c r="BR4" i="19"/>
  <c r="BO4" i="19"/>
  <c r="BO13" i="19" s="1"/>
  <c r="BJ20" i="19"/>
  <c r="BP4" i="19"/>
  <c r="BP16" i="19" s="1"/>
  <c r="BX4" i="19"/>
  <c r="H38" i="8"/>
  <c r="H37" i="8"/>
  <c r="H36" i="8"/>
  <c r="H35" i="8"/>
  <c r="H34" i="8"/>
  <c r="H32" i="8"/>
  <c r="H31" i="8"/>
  <c r="H30" i="8"/>
  <c r="H29" i="8"/>
  <c r="H28" i="8"/>
  <c r="BR18" i="19" l="1"/>
  <c r="BL25" i="19"/>
  <c r="BL26" i="19" s="1"/>
  <c r="BH32" i="19" s="1"/>
  <c r="P18" i="18" s="1"/>
  <c r="BQ7" i="19"/>
  <c r="BR8" i="19"/>
  <c r="BQ13" i="19"/>
  <c r="BR23" i="19"/>
  <c r="BX23" i="19"/>
  <c r="BI23" i="19"/>
  <c r="BR25" i="19"/>
  <c r="BI25" i="19"/>
  <c r="BR24" i="19"/>
  <c r="BR22" i="19"/>
  <c r="BP22" i="19"/>
  <c r="BK26" i="19"/>
  <c r="BH30" i="19" s="1"/>
  <c r="P16" i="18" s="1"/>
  <c r="BJ26" i="19"/>
  <c r="BH29" i="19" s="1"/>
  <c r="P15" i="18" s="1"/>
  <c r="BR21" i="19"/>
  <c r="BR9" i="19"/>
  <c r="BR10" i="19"/>
  <c r="BR16" i="19"/>
  <c r="BR14" i="19"/>
  <c r="BR12" i="19"/>
  <c r="BP11" i="19"/>
  <c r="BR7" i="19"/>
  <c r="BR13" i="19"/>
  <c r="BR11" i="19"/>
  <c r="BQ10" i="19"/>
  <c r="BP17" i="19"/>
  <c r="BP9" i="19"/>
  <c r="BR15" i="19"/>
  <c r="BR20" i="19"/>
  <c r="BR17" i="19"/>
  <c r="BR19" i="19"/>
  <c r="BQ8" i="19"/>
  <c r="BP14" i="19"/>
  <c r="BP8" i="19"/>
  <c r="BP18" i="19"/>
  <c r="BP15" i="19"/>
  <c r="BP12" i="19"/>
  <c r="BP10" i="19"/>
  <c r="BP7" i="19"/>
  <c r="BP13" i="19"/>
  <c r="BP24" i="19"/>
  <c r="BQ11" i="19"/>
  <c r="BQ14" i="19"/>
  <c r="BQ21" i="19"/>
  <c r="BQ15" i="19"/>
  <c r="BO17" i="19"/>
  <c r="BQ17" i="19"/>
  <c r="BQ12" i="19"/>
  <c r="BQ16" i="19"/>
  <c r="BQ18" i="19"/>
  <c r="BQ20" i="19"/>
  <c r="BQ9" i="19"/>
  <c r="BQ22" i="19"/>
  <c r="BQ24" i="19"/>
  <c r="BO21" i="19"/>
  <c r="BO18" i="19"/>
  <c r="BO22" i="19"/>
  <c r="BP23" i="19"/>
  <c r="BP25" i="19"/>
  <c r="BP20" i="19"/>
  <c r="BP19" i="19"/>
  <c r="BP21" i="19"/>
  <c r="BU4" i="19"/>
  <c r="BU17" i="19" s="1"/>
  <c r="BV4" i="19"/>
  <c r="BV12" i="19" s="1"/>
  <c r="BO8" i="19"/>
  <c r="BW4" i="19"/>
  <c r="BW19" i="19" s="1"/>
  <c r="BO12" i="19"/>
  <c r="BO15" i="19"/>
  <c r="BO24" i="19"/>
  <c r="BO19" i="19"/>
  <c r="BO14" i="19"/>
  <c r="BX22" i="19"/>
  <c r="BX18" i="19"/>
  <c r="BX14" i="19"/>
  <c r="BX10" i="19"/>
  <c r="BX21" i="19"/>
  <c r="BX17" i="19"/>
  <c r="BX13" i="19"/>
  <c r="BX9" i="19"/>
  <c r="BX24" i="19"/>
  <c r="BX20" i="19"/>
  <c r="BX16" i="19"/>
  <c r="BX12" i="19"/>
  <c r="BX8" i="19"/>
  <c r="BX19" i="19"/>
  <c r="BX15" i="19"/>
  <c r="BX11" i="19"/>
  <c r="BX7" i="19"/>
  <c r="BO7" i="19"/>
  <c r="BO23" i="19"/>
  <c r="BO16" i="19"/>
  <c r="BO9" i="19"/>
  <c r="BO25" i="19"/>
  <c r="BO11" i="19"/>
  <c r="BO10" i="19"/>
  <c r="BO20" i="19"/>
  <c r="R10" i="18"/>
  <c r="F41" i="8"/>
  <c r="G40" i="8"/>
  <c r="G39" i="8"/>
  <c r="G26" i="8"/>
  <c r="G25" i="8"/>
  <c r="G24" i="8"/>
  <c r="G23" i="8"/>
  <c r="G22" i="8"/>
  <c r="G21" i="8"/>
  <c r="G41" i="8"/>
  <c r="F40" i="8"/>
  <c r="F39" i="8"/>
  <c r="F26" i="8"/>
  <c r="F25" i="8"/>
  <c r="F24" i="8"/>
  <c r="F23" i="8"/>
  <c r="F22" i="8"/>
  <c r="F21" i="8"/>
  <c r="BI26" i="19" l="1"/>
  <c r="BH31" i="19" s="1"/>
  <c r="P17" i="18" s="1"/>
  <c r="BV18" i="19"/>
  <c r="BP26" i="19"/>
  <c r="BN29" i="19" s="1"/>
  <c r="Q15" i="18" s="1"/>
  <c r="BW7" i="19"/>
  <c r="BW8" i="19"/>
  <c r="BQ25" i="19"/>
  <c r="BQ23" i="19"/>
  <c r="BU19" i="19"/>
  <c r="BX25" i="19"/>
  <c r="BX26" i="19" s="1"/>
  <c r="BT32" i="19" s="1"/>
  <c r="R18" i="18" s="1"/>
  <c r="BV22" i="19"/>
  <c r="BV13" i="19"/>
  <c r="BV8" i="19"/>
  <c r="BV21" i="19"/>
  <c r="BV20" i="19"/>
  <c r="BV7" i="19"/>
  <c r="BU22" i="19"/>
  <c r="BR26" i="19"/>
  <c r="BN32" i="19" s="1"/>
  <c r="Q18" i="18" s="1"/>
  <c r="BV9" i="19"/>
  <c r="BV10" i="19"/>
  <c r="BV23" i="19"/>
  <c r="BU15" i="19"/>
  <c r="BW16" i="19"/>
  <c r="BW23" i="19"/>
  <c r="BW13" i="19"/>
  <c r="BU13" i="19"/>
  <c r="BW10" i="19"/>
  <c r="BW20" i="19"/>
  <c r="BW17" i="19"/>
  <c r="BW14" i="19"/>
  <c r="BW11" i="19"/>
  <c r="BV17" i="19"/>
  <c r="BV14" i="19"/>
  <c r="BV11" i="19"/>
  <c r="BU18" i="19"/>
  <c r="BU12" i="19"/>
  <c r="BW24" i="19"/>
  <c r="BW21" i="19"/>
  <c r="BW18" i="19"/>
  <c r="BW15" i="19"/>
  <c r="BW12" i="19"/>
  <c r="BW9" i="19"/>
  <c r="BW25" i="19"/>
  <c r="BW22" i="19"/>
  <c r="BU16" i="19"/>
  <c r="BV15" i="19"/>
  <c r="BV24" i="19"/>
  <c r="BU9" i="19"/>
  <c r="BV19" i="19"/>
  <c r="BV16" i="19"/>
  <c r="BU14" i="19"/>
  <c r="BU11" i="19"/>
  <c r="BU8" i="19"/>
  <c r="BU24" i="19"/>
  <c r="BU21" i="19"/>
  <c r="BU10" i="19"/>
  <c r="BU7" i="19"/>
  <c r="BU23" i="19"/>
  <c r="BU20" i="19"/>
  <c r="BO26" i="19"/>
  <c r="BN31" i="19" s="1"/>
  <c r="Q17" i="18" s="1"/>
  <c r="D23" i="10"/>
  <c r="D22" i="10"/>
  <c r="D21" i="10"/>
  <c r="D20" i="10"/>
  <c r="D19" i="10"/>
  <c r="D18" i="10"/>
  <c r="D16" i="10"/>
  <c r="D15" i="10"/>
  <c r="D14" i="10"/>
  <c r="D13" i="10"/>
  <c r="D12" i="10"/>
  <c r="D11" i="10"/>
  <c r="S18" i="18" l="1"/>
  <c r="BQ26" i="19"/>
  <c r="BN30" i="19" s="1"/>
  <c r="Q16" i="18" s="1"/>
  <c r="BV25" i="19"/>
  <c r="BV26" i="19" s="1"/>
  <c r="BT29" i="19" s="1"/>
  <c r="BU25" i="19"/>
  <c r="BU26" i="19" s="1"/>
  <c r="BT31" i="19" s="1"/>
  <c r="BW26" i="19"/>
  <c r="BT30" i="19" s="1"/>
  <c r="R16" i="18" s="1"/>
  <c r="C239" i="7"/>
  <c r="C238" i="7"/>
  <c r="C237" i="7"/>
  <c r="C236" i="7"/>
  <c r="C235" i="7"/>
  <c r="C234" i="7"/>
  <c r="C233" i="7"/>
  <c r="C232" i="7"/>
  <c r="C231" i="7"/>
  <c r="C230" i="7"/>
  <c r="C229" i="7"/>
  <c r="C228" i="7"/>
  <c r="C227" i="7"/>
  <c r="C226" i="7"/>
  <c r="C225" i="7"/>
  <c r="C224" i="7"/>
  <c r="C223" i="7"/>
  <c r="R17" i="18" l="1"/>
  <c r="S17" i="18" s="1"/>
  <c r="R15" i="18"/>
  <c r="S15" i="18" s="1"/>
  <c r="S16" i="18"/>
</calcChain>
</file>

<file path=xl/sharedStrings.xml><?xml version="1.0" encoding="utf-8"?>
<sst xmlns="http://schemas.openxmlformats.org/spreadsheetml/2006/main" count="28487" uniqueCount="3016">
  <si>
    <t>HERRAMIENTA DE CÁLCULO DE LA HUELLA DE AGUA</t>
  </si>
  <si>
    <t>Objetivo</t>
  </si>
  <si>
    <t>Facilitar la medición de la Huella de agua a las empresas e industrias de Panamá.</t>
  </si>
  <si>
    <t>Descripción</t>
  </si>
  <si>
    <t>Esta herramienta permite cuantificar y evaluar los impactos ambientales potenciales, relacionados con el agua de un producto u organización. Utilizando la metodología ISO 14046.</t>
  </si>
  <si>
    <t>Diagrama de flujo de la herramienta</t>
  </si>
  <si>
    <t>Instrucciones generales</t>
  </si>
  <si>
    <t>Nombre</t>
  </si>
  <si>
    <t>1. Datos generales</t>
  </si>
  <si>
    <t>Información de la empresa. Se deberá elegir la provincia para que la herramienta pueda calcular el factor de escasez regional.</t>
  </si>
  <si>
    <t>2. Alcances y objetivos</t>
  </si>
  <si>
    <t>Esta sección se usa para colocar la fecha de duración del periodo de análisis. Se debe seleccionar entre un análisis de huella de agua corporativa o huella de agua de producto. El objetivo de la medición. Los alcances se refieren a la unidad operativa de la organización. Si el análisis es de huella de agua de producto se activaran las casillas para introducir los volumenes de producción.</t>
  </si>
  <si>
    <t>3. Análisis del inventario</t>
  </si>
  <si>
    <t xml:space="preserve">Tabla 3.1 se utiliza para ingresar datos cuantitativos de todos los flujos hídricos que ingresan al sistema de producción, unidad operativa u organización. Tabla 3.2 se utiliza para ingresar los datos de los parámetros de aguas residuales (miligramo por litro). Se debe elegir solo un flujo hídrico de aguas residuales, asumiendo que solo existe una posibilidad. Los parametros del agua se tomaron a la salida de la planta (no cuenta con planta de tratamiento de aguas residuales, o se tomaron al salir de la planta de tratamiento. En ambos casos los factores de impacto multiplican la cantidad de contaminantes que llegan a la naturaleza. </t>
  </si>
  <si>
    <t>4.Resultados</t>
  </si>
  <si>
    <t>En esta sección se pueden ver los resultados totales y las graficas con una resolución mensual.</t>
  </si>
  <si>
    <t>Versiones</t>
  </si>
  <si>
    <t>Segunda Versión, desarrollado Mayo 2024, para Greencode</t>
  </si>
  <si>
    <t>Edgar E. Sacayón</t>
  </si>
  <si>
    <t>es@cesa-gt.com</t>
  </si>
  <si>
    <t>Huella de agua ISO 14046</t>
  </si>
  <si>
    <t>DATOS GENERALES DE LA ORGANIZACIÓN</t>
  </si>
  <si>
    <t>Nombre de la organización:</t>
  </si>
  <si>
    <t>Sucursal(es) que son parte de la evaluación:</t>
  </si>
  <si>
    <t>Provincia:</t>
  </si>
  <si>
    <t>Panamá</t>
  </si>
  <si>
    <t>Distrito:</t>
  </si>
  <si>
    <t>Dirección completa:</t>
  </si>
  <si>
    <t>Nombre del responsable de completar la herramienta:</t>
  </si>
  <si>
    <t>Cargo del responsable de completar la herramienta:</t>
  </si>
  <si>
    <t>Departamento de trabajo del responsable:</t>
  </si>
  <si>
    <t>E-mail:</t>
  </si>
  <si>
    <t>Número de teléfono:</t>
  </si>
  <si>
    <t>Descripción de la empresa (principales productos y/o servicios):</t>
  </si>
  <si>
    <t>Definición de alcances y objetivos</t>
  </si>
  <si>
    <t>Periodo de registro</t>
  </si>
  <si>
    <t>Fecha inicial</t>
  </si>
  <si>
    <t>Fecha final</t>
  </si>
  <si>
    <t>Selección de tipo de análisis</t>
  </si>
  <si>
    <t>Corporativo</t>
  </si>
  <si>
    <t>Si el tipo de análisis es corporativo seleccionar "organización" en volumen de produccion</t>
  </si>
  <si>
    <r>
      <rPr>
        <b/>
        <sz val="10"/>
        <rFont val="Calibri"/>
        <family val="2"/>
      </rPr>
      <t>Objetivo de la medición:</t>
    </r>
    <r>
      <rPr>
        <sz val="10"/>
        <rFont val="Calibri"/>
        <family val="2"/>
      </rPr>
      <t xml:space="preserve">
Razones por las cuales está realizando el análisis (p.ej. Evaluación interna, eco-eficiencia, desempeño ambiental)</t>
    </r>
  </si>
  <si>
    <r>
      <rPr>
        <b/>
        <sz val="10"/>
        <rFont val="Calibri"/>
        <family val="2"/>
      </rPr>
      <t xml:space="preserve">Alcance de la medición:
</t>
    </r>
    <r>
      <rPr>
        <sz val="10"/>
        <rFont val="Calibri"/>
        <family val="2"/>
      </rPr>
      <t>Los alcances se refieren a los limites de la unidad operativa (oficinas, planta de procesos, finca.)</t>
    </r>
  </si>
  <si>
    <t>Unidad</t>
  </si>
  <si>
    <t>Enero</t>
  </si>
  <si>
    <t>Febrero</t>
  </si>
  <si>
    <t>Marzo</t>
  </si>
  <si>
    <t>Abril</t>
  </si>
  <si>
    <t>Mayo</t>
  </si>
  <si>
    <t>Junio</t>
  </si>
  <si>
    <t>Julio</t>
  </si>
  <si>
    <t>Agosto</t>
  </si>
  <si>
    <t>Septiembre</t>
  </si>
  <si>
    <t xml:space="preserve">Octubre </t>
  </si>
  <si>
    <t>Noviembre</t>
  </si>
  <si>
    <t>Diciembre</t>
  </si>
  <si>
    <t>Total anual</t>
  </si>
  <si>
    <t>Volumen de producción</t>
  </si>
  <si>
    <t>items</t>
  </si>
  <si>
    <t>Se utiliza para la estimación de los resultados</t>
  </si>
  <si>
    <t>→</t>
  </si>
  <si>
    <t>Análisis del inventario</t>
  </si>
  <si>
    <t>Flujos elementales</t>
  </si>
  <si>
    <t>Ingresos</t>
  </si>
  <si>
    <t>Agua de pozo</t>
  </si>
  <si>
    <t>m3</t>
  </si>
  <si>
    <t>Agua subterránea</t>
  </si>
  <si>
    <t>Agua purificada</t>
  </si>
  <si>
    <t>Agua de lluvia</t>
  </si>
  <si>
    <t>Agua potable</t>
  </si>
  <si>
    <t>Agua de dulce de un cuerpo de agua</t>
  </si>
  <si>
    <t>Agua de mar</t>
  </si>
  <si>
    <t>Flujos de procesos</t>
  </si>
  <si>
    <t>Agua para irrigación</t>
  </si>
  <si>
    <t>Agua desionizada</t>
  </si>
  <si>
    <t>Agua destilada</t>
  </si>
  <si>
    <t>Agua turbinada</t>
  </si>
  <si>
    <t>Total ingresos</t>
  </si>
  <si>
    <t>Emisiones ambientales</t>
  </si>
  <si>
    <t>Egresos</t>
  </si>
  <si>
    <t>Efluentes residuales directos</t>
  </si>
  <si>
    <t>Evaporación</t>
  </si>
  <si>
    <t>Efluentes residuales hacia PTAR</t>
  </si>
  <si>
    <t>Incorporación en productos</t>
  </si>
  <si>
    <t>Otras perdidas</t>
  </si>
  <si>
    <t>Total egresos</t>
  </si>
  <si>
    <t>Octubre</t>
  </si>
  <si>
    <t>Total</t>
  </si>
  <si>
    <t>Totales del inventario</t>
  </si>
  <si>
    <t>Uso de agua</t>
  </si>
  <si>
    <t>Consumo de agua</t>
  </si>
  <si>
    <t>Parámetros de aguas residuales al salir de la unidad operativa</t>
  </si>
  <si>
    <t>Parámetro usado para estimar la cantidad de contaminantes</t>
  </si>
  <si>
    <t>Forma de salida del agua</t>
  </si>
  <si>
    <t>Fecha de evaluación</t>
  </si>
  <si>
    <t>Parámetro</t>
  </si>
  <si>
    <t>Abreviación</t>
  </si>
  <si>
    <t>Promedio Anual</t>
  </si>
  <si>
    <t>Demanda química de oxígeno</t>
  </si>
  <si>
    <t>DQO</t>
  </si>
  <si>
    <t>mg/L</t>
  </si>
  <si>
    <t>Demanda biológica de oxígeno</t>
  </si>
  <si>
    <t>DBO5</t>
  </si>
  <si>
    <t>Fósforo total</t>
  </si>
  <si>
    <t>P</t>
  </si>
  <si>
    <t>Fosfato</t>
  </si>
  <si>
    <t>PO43-</t>
  </si>
  <si>
    <t>Ácido fosfórico</t>
  </si>
  <si>
    <t>H3PO4</t>
  </si>
  <si>
    <t>Pentóxido de fósforo</t>
  </si>
  <si>
    <t>P2O5</t>
  </si>
  <si>
    <t>Arsénico</t>
  </si>
  <si>
    <t>As(III)</t>
  </si>
  <si>
    <t>Cadmio</t>
  </si>
  <si>
    <t>Cd(II)</t>
  </si>
  <si>
    <t>Cromo</t>
  </si>
  <si>
    <t>Cr(VI)</t>
  </si>
  <si>
    <t>Cobre</t>
  </si>
  <si>
    <t>Cu(II)</t>
  </si>
  <si>
    <t>Mercurio</t>
  </si>
  <si>
    <t>Hg(II)</t>
  </si>
  <si>
    <t>Níquel</t>
  </si>
  <si>
    <t>Ni(II)</t>
  </si>
  <si>
    <t>Nitrógeno total</t>
  </si>
  <si>
    <t>N</t>
  </si>
  <si>
    <t>Amoníaco</t>
  </si>
  <si>
    <t>NH3</t>
  </si>
  <si>
    <t>Óxido de nitrógeno</t>
  </si>
  <si>
    <t>NO</t>
  </si>
  <si>
    <t>Dióxido de nitrógeno</t>
  </si>
  <si>
    <t>NO2</t>
  </si>
  <si>
    <t>Nitrato</t>
  </si>
  <si>
    <t>NO3</t>
  </si>
  <si>
    <t>Plomo</t>
  </si>
  <si>
    <t>Pb(II)</t>
  </si>
  <si>
    <t>Zinc</t>
  </si>
  <si>
    <t>Zn(II)</t>
  </si>
  <si>
    <t>Total de contaminantes</t>
  </si>
  <si>
    <t>Agregar mas tablas para que se pueda estimar un promedio</t>
  </si>
  <si>
    <t>Opción para agregar otro inventario/Tabla de parámetros</t>
  </si>
  <si>
    <t>Resultados</t>
  </si>
  <si>
    <t>Impactos Cuantitativos</t>
  </si>
  <si>
    <t xml:space="preserve">Uso de agua </t>
  </si>
  <si>
    <t>[m3]/unidad</t>
  </si>
  <si>
    <t xml:space="preserve">Consumo de agua </t>
  </si>
  <si>
    <t>Escasez (Aware)</t>
  </si>
  <si>
    <t>[m3 H2O-eq]/unidad</t>
  </si>
  <si>
    <t>Impactos Cualitativos</t>
  </si>
  <si>
    <t>Potencial de ecotoxicidad acuática (FETP)</t>
  </si>
  <si>
    <t>[kg 1,4-DCB-Eq]/unidad</t>
  </si>
  <si>
    <t>Potencial de ecotoxicidad marina (METP)</t>
  </si>
  <si>
    <t>Potencial de eutrofización acuática (FEP)</t>
  </si>
  <si>
    <t>[kg P-eq]/unidad</t>
  </si>
  <si>
    <t>Potencial de eutrofización marina (MEP)</t>
  </si>
  <si>
    <t>[kg N-eq]/unidad</t>
  </si>
  <si>
    <t>Interpretación resultados</t>
  </si>
  <si>
    <t>Glosario</t>
  </si>
  <si>
    <t>Concepto</t>
  </si>
  <si>
    <t>Definición</t>
  </si>
  <si>
    <t>Referencia</t>
  </si>
  <si>
    <t>Agua dulce</t>
  </si>
  <si>
    <t>Agua con bajo contenido de sólidos disueltos, menos de 1,000 mg/L de sólidos disueltos y se acepta para producir agua potable.</t>
  </si>
  <si>
    <t>International Organization for Standardization. (2014) Environmental management — Water footprint — Principles, requirements and guidelines (ISO 14046:2014). https://www.iso.org/obp/ui#iso:std:iso:14046:ed-1:v1:es</t>
  </si>
  <si>
    <t>Agua que está contenida en una formación subterránea y que puede recuperarse.</t>
  </si>
  <si>
    <t>Agua superficial</t>
  </si>
  <si>
    <t>Agua sobre el suelo que fluye y se almacena, tales como ríos y lagos, excluyendo el agua de mar.</t>
  </si>
  <si>
    <t>Análisis de inventario de la huella de agua</t>
  </si>
  <si>
    <t>Recopilación y cuantificación de entradas y  salidas relacionados con el agua para productos, procesos u organizaciones como se indica en la definición del objetivo y el alcance.</t>
  </si>
  <si>
    <t>Categoría de impacto</t>
  </si>
  <si>
    <t>Clase que representa asuntos ambientales de interés a la cual se pueden asignar los resultados del análisis del inventario.</t>
  </si>
  <si>
    <t>Consumo</t>
  </si>
  <si>
    <t>Agua extraída de una cuenca hidrográfica pero no retornada a la misma cuenca. El consumo de agua puede ser por evaporación, integración en un producto o por liberación en una cuenca hidrográfica diferente o al mar.</t>
  </si>
  <si>
    <t>WULCA (2023).What is AWARE? https://wulca-waterlca.org/aware/what-is-aware/</t>
  </si>
  <si>
    <t>Escasez de agua (AWARE)</t>
  </si>
  <si>
    <t>Evalúa el potencial de la privación de agua, ya sea para los humanos o los ecosistemas, basándose en el supuesto de que cuanto menos agua permanezca disponible por área, más probable será que otro usuario se vea privado.</t>
  </si>
  <si>
    <t>Evaluación de la huella de agua</t>
  </si>
  <si>
    <t>Recopilación y evaluación de las entradas, salidas e impactos ambientales potenciales relacionados con el agua utilizada, por un producto, proceso, o una organización.</t>
  </si>
  <si>
    <t>Evaluación del impacto de la huella de agua</t>
  </si>
  <si>
    <t>Fase de evaluación de la huella de agua, que es el análisis del inventario dirigida a conocer y evaluar la magnitud y significancia de los impactos ambientales potenciales relacionados con el agua de un producto, proceso u organización.</t>
  </si>
  <si>
    <t>Extracción de agua</t>
  </si>
  <si>
    <t>Remoción antropogénica del agua de cualquier cuerpo de agua ya sea de forma permanente o temporal.</t>
  </si>
  <si>
    <t>Flujo elemental de agua</t>
  </si>
  <si>
    <t>Agua que entra al sistema, que ha sido extraída del medio ambiente; o agua que sale del sistema, que es liberada al medio ambiente.</t>
  </si>
  <si>
    <t>Huella de agua</t>
  </si>
  <si>
    <t>Métricas con las que se cuantifican los impactos ambientales potenciales relacionados con el agua.</t>
  </si>
  <si>
    <t>Unidad funcional</t>
  </si>
  <si>
    <t>Unidad de referencia para cuantificar el desempeño de un sistema del producto, proceso u organización.</t>
  </si>
  <si>
    <t>Cualquier extracción, liberación u otras actividades humanas dentro de una cuenca hidrográfica, que impacten en los flujos del agua o en su calidad.</t>
  </si>
  <si>
    <t xml:space="preserve"> </t>
  </si>
  <si>
    <t>Comentarios</t>
  </si>
  <si>
    <t>Procedimiento de cálculo para huella de agua</t>
  </si>
  <si>
    <t>Volumen de descarga</t>
  </si>
  <si>
    <t>freshwater eutrophication potential (FEP)</t>
  </si>
  <si>
    <t>freshwater ecotoxicity potential (FETP)</t>
  </si>
  <si>
    <t>marine ecotoxicity potential (METP)</t>
  </si>
  <si>
    <t>marine eutrophication potential (MEP)</t>
  </si>
  <si>
    <t>kg/m3</t>
  </si>
  <si>
    <t>[kg P-eq]</t>
  </si>
  <si>
    <t>[kg 1,4-DCB-Eq]</t>
  </si>
  <si>
    <t>[kg N-eq]</t>
  </si>
  <si>
    <t>Factores de caracterízación de impacto del método ReCiPe2016 H</t>
  </si>
  <si>
    <t>Método ReCiPe 2,016. Recuperado de:</t>
  </si>
  <si>
    <t>https://www.rivm.nl/documenten/recipe2016cfsv1120180117</t>
  </si>
  <si>
    <t>Huijbregts, M.A.J., Steinmann, Z.J.N., Elshout, P.M.F. et al. ReCiPe2016: a harmonised life cycle impact assessment method at midpoint and endpoint level. Int J Life Cycle Assess 22, 138–147 (2017). https://doi.org/10.1007/s11367-016-1246-y</t>
  </si>
  <si>
    <t>Impacto</t>
  </si>
  <si>
    <t>Emisión</t>
  </si>
  <si>
    <t>Freshwater eutrophication potential (FEP)</t>
  </si>
  <si>
    <t>Freshwater ecotoxicity potential (FETP)</t>
  </si>
  <si>
    <t>Marine ecotoxicity potential (METP)</t>
  </si>
  <si>
    <t>Marine eutrophication potential (MEP)</t>
  </si>
  <si>
    <t>-</t>
  </si>
  <si>
    <t>Fósforo</t>
  </si>
  <si>
    <t>freshwater</t>
  </si>
  <si>
    <r>
      <t>PO</t>
    </r>
    <r>
      <rPr>
        <vertAlign val="subscript"/>
        <sz val="11"/>
        <color theme="1"/>
        <rFont val="Calibri"/>
        <family val="2"/>
      </rPr>
      <t>4</t>
    </r>
    <r>
      <rPr>
        <vertAlign val="superscript"/>
        <sz val="11"/>
        <color theme="1"/>
        <rFont val="Calibri"/>
        <family val="2"/>
      </rPr>
      <t>3-</t>
    </r>
  </si>
  <si>
    <t>agricultural soil</t>
  </si>
  <si>
    <t>Niquel</t>
  </si>
  <si>
    <t>Amonio</t>
  </si>
  <si>
    <t>NH4+</t>
  </si>
  <si>
    <t>Dioxido de nitrogeno</t>
  </si>
  <si>
    <t>Pentaclorofenol</t>
  </si>
  <si>
    <t>C6OHCL5</t>
  </si>
  <si>
    <t>Agricultura</t>
  </si>
  <si>
    <t>Parámetros de agua residual del gobierno de Panamá</t>
  </si>
  <si>
    <t>Datos de concentracion máxima permitada de contamiamantes en agua residual, concentracion en afluente y concentracion en agua natural del gobierno de Panamá.</t>
  </si>
  <si>
    <r>
      <rPr>
        <b/>
        <sz val="11"/>
        <color theme="1"/>
        <rFont val="Calibri"/>
        <family val="2"/>
      </rPr>
      <t>Recuperado de:</t>
    </r>
    <r>
      <rPr>
        <sz val="11"/>
        <color theme="1"/>
        <rFont val="Calibri"/>
        <family val="2"/>
      </rPr>
      <t xml:space="preserve"> Hoja de "cálculos" de la herramienta: HH-Panamá-MiAMBIENTE 2</t>
    </r>
  </si>
  <si>
    <t>Concentración por defecto de DQO y DBO</t>
  </si>
  <si>
    <t>Concentración</t>
  </si>
  <si>
    <t>Cmax</t>
  </si>
  <si>
    <t>Concentración máxima permitida.</t>
  </si>
  <si>
    <t>Caf</t>
  </si>
  <si>
    <t>Concentración del afluente</t>
  </si>
  <si>
    <t>DBO</t>
  </si>
  <si>
    <t>Cnat</t>
  </si>
  <si>
    <t>Concetracion natural</t>
  </si>
  <si>
    <t>Concentraciones de contaminantes</t>
  </si>
  <si>
    <t>Cnorma</t>
  </si>
  <si>
    <t>C Max</t>
  </si>
  <si>
    <t>CAf</t>
  </si>
  <si>
    <t>Ecotoxicidad marina</t>
  </si>
  <si>
    <t>CAS</t>
  </si>
  <si>
    <t>Name</t>
  </si>
  <si>
    <t>Emission compartment</t>
  </si>
  <si>
    <t>ETPmarine</t>
  </si>
  <si>
    <t>1,4-DCB eq. emitted to seawater</t>
  </si>
  <si>
    <t>H</t>
  </si>
  <si>
    <t>P-CHLORONITROBENZENE</t>
  </si>
  <si>
    <t>4-NITROANILINE</t>
  </si>
  <si>
    <t>ethylbenzene</t>
  </si>
  <si>
    <t>styrene</t>
  </si>
  <si>
    <t>Benzyl chloride</t>
  </si>
  <si>
    <t>benzyl alcohol</t>
  </si>
  <si>
    <t>benzyldehyde</t>
  </si>
  <si>
    <t>HEXAMETHYLENETETRAMINE</t>
  </si>
  <si>
    <t>ANILAZINE</t>
  </si>
  <si>
    <t>Tribenuron-methyl</t>
  </si>
  <si>
    <t>CHLORPROPHAM</t>
  </si>
  <si>
    <t>Heptachlor epoxide</t>
  </si>
  <si>
    <t>METHAMIDPHOS</t>
  </si>
  <si>
    <t>TRIETHANOLAMINE</t>
  </si>
  <si>
    <t>DIALIFOR</t>
  </si>
  <si>
    <t>Bis(2-ethylhexyl)adipate</t>
  </si>
  <si>
    <t>AZOBENZENE</t>
  </si>
  <si>
    <t>PHENYLISOTHIOCYANATE</t>
  </si>
  <si>
    <t>BIS(8-QUINOLINOLATO-(N1,O8))COPPER</t>
  </si>
  <si>
    <t>N-PHENYLTHIOUREA</t>
  </si>
  <si>
    <t>RESMETHRIN</t>
  </si>
  <si>
    <t>2-ETHYL-1-HEXANOL</t>
  </si>
  <si>
    <t>N,N-DIETHYLTHIOUREA</t>
  </si>
  <si>
    <t>CAPROLACTAM</t>
  </si>
  <si>
    <t>2,4-dimethylphenol</t>
  </si>
  <si>
    <t>Chloramide</t>
  </si>
  <si>
    <t>CARBENDAZIM</t>
  </si>
  <si>
    <t>1,4-dichlorobenzene</t>
  </si>
  <si>
    <t>4-CHLOROANILINE</t>
  </si>
  <si>
    <t>p-Phenylenediamine</t>
  </si>
  <si>
    <t>1,4-Benzoquinone</t>
  </si>
  <si>
    <t>DI-n-BUTYL TIN DIACETATE</t>
  </si>
  <si>
    <t>Epichlorohydrin</t>
  </si>
  <si>
    <t>Ethylene dibromide</t>
  </si>
  <si>
    <t>Acrolein</t>
  </si>
  <si>
    <t>3-Chloropropene</t>
  </si>
  <si>
    <t>1,2-dichloroethane</t>
  </si>
  <si>
    <t>Allyl alcohol</t>
  </si>
  <si>
    <t>PROPARGYL ALCOHOL</t>
  </si>
  <si>
    <t>CHLOROACETALDEHYDE</t>
  </si>
  <si>
    <t>Ethylene glycol</t>
  </si>
  <si>
    <t>ACETALDEHYDE OXIME</t>
  </si>
  <si>
    <t>TEBUCONAZOLE</t>
  </si>
  <si>
    <t>Methyl isobutyl ketone</t>
  </si>
  <si>
    <t>MALEIC ANHYDRIDE</t>
  </si>
  <si>
    <t>m-Cresol</t>
  </si>
  <si>
    <t>RESORCINOL</t>
  </si>
  <si>
    <t>DICHLOFLUANID</t>
  </si>
  <si>
    <t>Melamine</t>
  </si>
  <si>
    <t>toluene</t>
  </si>
  <si>
    <t>chlorobenzene</t>
  </si>
  <si>
    <t>Phenol</t>
  </si>
  <si>
    <t>1-CHLOROBUTANE</t>
  </si>
  <si>
    <t>2-Methoxyethanol</t>
  </si>
  <si>
    <t>TETRAHYDROFURAN</t>
  </si>
  <si>
    <t>furan</t>
  </si>
  <si>
    <t>n-hexane</t>
  </si>
  <si>
    <t>cyclohexane</t>
  </si>
  <si>
    <t>Pyridine</t>
  </si>
  <si>
    <t>AROCLOR 1260</t>
  </si>
  <si>
    <t>AROCLOR 1254</t>
  </si>
  <si>
    <t>DIMETHOXON</t>
  </si>
  <si>
    <t>bis(2-chloroethyl)ether</t>
  </si>
  <si>
    <t>DIETHYLENE GLYCOL</t>
  </si>
  <si>
    <t>PEBULATE</t>
  </si>
  <si>
    <t>Ethylene glycol, monobutyl ether</t>
  </si>
  <si>
    <t>TRIETHYLENE GLYCOL</t>
  </si>
  <si>
    <t>TEBUFENOZIDE</t>
  </si>
  <si>
    <t>Propoxur</t>
  </si>
  <si>
    <t>Endosulfan</t>
  </si>
  <si>
    <t>DICOFOL</t>
  </si>
  <si>
    <t>FENSULFOTHION</t>
  </si>
  <si>
    <t>TRI-2-CHLOROETHYL PHOSPHATE</t>
  </si>
  <si>
    <t>Aldicarb</t>
  </si>
  <si>
    <t>Aflatoxin B1</t>
  </si>
  <si>
    <t>TETRADIFON</t>
  </si>
  <si>
    <t>9,10-Anthracenedione, 1,8-dihydroxy-</t>
  </si>
  <si>
    <t>2,3,5,6-TETRACHLORONITROBENZENE</t>
  </si>
  <si>
    <t>DICHLONE</t>
  </si>
  <si>
    <t>di-(2-ethylhexyl)-phthalate (DEHP)</t>
  </si>
  <si>
    <t>hexachlorobenzene</t>
  </si>
  <si>
    <t>CHLORANIL</t>
  </si>
  <si>
    <t>2,4,6-Trinitrotoluene</t>
  </si>
  <si>
    <t>PHENOL, 4-AMINO-2-NITRO-</t>
  </si>
  <si>
    <t>ISOLAN</t>
  </si>
  <si>
    <t>anthracene</t>
  </si>
  <si>
    <t>SULFOXIDE</t>
  </si>
  <si>
    <t>INDOLE</t>
  </si>
  <si>
    <t>catechol</t>
  </si>
  <si>
    <t>1,2,4-trichlorobenzene</t>
  </si>
  <si>
    <t>2,4-dichlorophenol</t>
  </si>
  <si>
    <t>2-Imidazolidinone</t>
  </si>
  <si>
    <t>2,4-dinitrotoluene</t>
  </si>
  <si>
    <t>ZINEB</t>
  </si>
  <si>
    <t>N,N-Dimethylaniline</t>
  </si>
  <si>
    <t>Malathion</t>
  </si>
  <si>
    <t>PROPYL GALLATE</t>
  </si>
  <si>
    <t>FENITROTHION</t>
  </si>
  <si>
    <t>simazine</t>
  </si>
  <si>
    <t>diphenylamine</t>
  </si>
  <si>
    <t>ISOPROPYL PHENYL CARBAMATE</t>
  </si>
  <si>
    <t>Hydrazobenzene</t>
  </si>
  <si>
    <t>Hydroquinone</t>
  </si>
  <si>
    <t>1,4-Dioxane</t>
  </si>
  <si>
    <t>MANEB</t>
  </si>
  <si>
    <t>Dibromochloromethane</t>
  </si>
  <si>
    <t>Tris (2,3-dibromopropyl) phosphate</t>
  </si>
  <si>
    <t>TRIBUTYLPHOSPHATE</t>
  </si>
  <si>
    <t>AROCLOR 1016</t>
  </si>
  <si>
    <t>1-CHLORO-2-PROPANOL</t>
  </si>
  <si>
    <t>tetrachloroethylene</t>
  </si>
  <si>
    <t>CHLORDANE</t>
  </si>
  <si>
    <t>Sodium saccharin</t>
  </si>
  <si>
    <t>pyrene</t>
  </si>
  <si>
    <t>TERBUFOS</t>
  </si>
  <si>
    <t>DIALLYLPHTHALATE</t>
  </si>
  <si>
    <t>TRICYCLOHEXYLHYDROXYSTANNANE</t>
  </si>
  <si>
    <t>PHOSPHAMIDON</t>
  </si>
  <si>
    <t>O-ETHYL S,S-DIPROPYL PHOSPHORODITHIOATE</t>
  </si>
  <si>
    <t>2-PHENYLPHENOL, SODIUM SALT</t>
  </si>
  <si>
    <t>Captan</t>
  </si>
  <si>
    <t>FOLPET</t>
  </si>
  <si>
    <t>TRICRESYL PHOSPHATE</t>
  </si>
  <si>
    <t>alpha-Naphthylamine</t>
  </si>
  <si>
    <t>PYRAZOPHOS</t>
  </si>
  <si>
    <t>DEET [N,N,-DIET-3-ME BENZAMIDE]</t>
  </si>
  <si>
    <t>N-PHENYL-2-NAPHTHYLAMINE</t>
  </si>
  <si>
    <t>QUINALPHOS</t>
  </si>
  <si>
    <t>TRIS(1,3-DICHLOROISOPROPYL) PHOSPHATE</t>
  </si>
  <si>
    <t>PHENMEDIPHAM</t>
  </si>
  <si>
    <t>Thiram</t>
  </si>
  <si>
    <t>Cumate</t>
  </si>
  <si>
    <t>ZIRAM</t>
  </si>
  <si>
    <t>IMIDACLOPRID</t>
  </si>
  <si>
    <t>PROPAZINE</t>
  </si>
  <si>
    <t>BENZYL ACETATE</t>
  </si>
  <si>
    <t>Tannins</t>
  </si>
  <si>
    <t>FENAMINOSULF</t>
  </si>
  <si>
    <t>ARAMITE</t>
  </si>
  <si>
    <t>N,N'-DINITROSOPIPERAZINE</t>
  </si>
  <si>
    <t>Ethyl acrylate</t>
  </si>
  <si>
    <t>DIETHYL MALEATE</t>
  </si>
  <si>
    <t>DICROTOPHOS</t>
  </si>
  <si>
    <t>Ethyl acetate</t>
  </si>
  <si>
    <t>2-THIOURACIL</t>
  </si>
  <si>
    <t>NICLOSAMIDE ETHANOLAMINE SALT</t>
  </si>
  <si>
    <t>NABAM</t>
  </si>
  <si>
    <t>Ethyl ziram</t>
  </si>
  <si>
    <t>BAS 490F</t>
  </si>
  <si>
    <t>Kepone</t>
  </si>
  <si>
    <t>PHOSPHONIC ACID, METHYL-, DIISOPROPYL ESTER</t>
  </si>
  <si>
    <t>FERBAM</t>
  </si>
  <si>
    <t>I-NICOTINAMIDE</t>
  </si>
  <si>
    <t>OXOLINIC ACID</t>
  </si>
  <si>
    <t>PHOXIM</t>
  </si>
  <si>
    <t>DIETHYLCARBAMODITHIOIC ACID, SODIUM SALT</t>
  </si>
  <si>
    <t>8-QUINOLINOL</t>
  </si>
  <si>
    <t>THIABENDAZOLE</t>
  </si>
  <si>
    <t>2-MERCAPTOBENZOTHIAZOLE</t>
  </si>
  <si>
    <t>MERPHOS</t>
  </si>
  <si>
    <t>MONURON</t>
  </si>
  <si>
    <t>P-METHOXYPHENOL</t>
  </si>
  <si>
    <t>Cartap</t>
  </si>
  <si>
    <t>N,N-DIETHYL-2-(1-NAPHTHALENYLOXY)PROPANAMIDE</t>
  </si>
  <si>
    <t>Carbofuran</t>
  </si>
  <si>
    <t>1,2-DICHLOROETHENE (TRANS)</t>
  </si>
  <si>
    <t>PROMETON</t>
  </si>
  <si>
    <t>Methyl t-butyl ether</t>
  </si>
  <si>
    <t>MALAOXON</t>
  </si>
  <si>
    <t>Erythrosine</t>
  </si>
  <si>
    <t>ETHEPHON</t>
  </si>
  <si>
    <t>METHOMYL</t>
  </si>
  <si>
    <t>BROMOXYNIL</t>
  </si>
  <si>
    <t>Bromoxynil octanoate</t>
  </si>
  <si>
    <t>C,I, ACID VIOLET 49, SODIUM SALT</t>
  </si>
  <si>
    <t>EDIFENPHOS</t>
  </si>
  <si>
    <t>Benomyl</t>
  </si>
  <si>
    <t>ISOPROPYL 4,4'DIBROMOBENZILATE</t>
  </si>
  <si>
    <t>PENTACHLOROANISOLE</t>
  </si>
  <si>
    <t>NITROFEN</t>
  </si>
  <si>
    <t>Dimethyl tetrachloroterephthalate</t>
  </si>
  <si>
    <t>Benefin</t>
  </si>
  <si>
    <t>Chlorothalonil</t>
  </si>
  <si>
    <t>atrazine</t>
  </si>
  <si>
    <t>PROPACHLOR</t>
  </si>
  <si>
    <t>VERNOLATE</t>
  </si>
  <si>
    <t>Tartrazine</t>
  </si>
  <si>
    <t>1,4-Benzenediol, 2-(1,1-dimethylethyl)-</t>
  </si>
  <si>
    <t>OXADIAZON</t>
  </si>
  <si>
    <t>BUTYLATE</t>
  </si>
  <si>
    <t>METHIOCARB</t>
  </si>
  <si>
    <t>fluoranthene</t>
  </si>
  <si>
    <t>EPN</t>
  </si>
  <si>
    <t>BROMOPHOS</t>
  </si>
  <si>
    <t>METRIBUZIN</t>
  </si>
  <si>
    <t>LEPTOPHOS</t>
  </si>
  <si>
    <t>3-(HEXAHYDRO-4,7-METHANOINDAN-5-YL)-1,1-DIMETHY*</t>
  </si>
  <si>
    <t>FLUOMETURON</t>
  </si>
  <si>
    <t>CYANAZINE</t>
  </si>
  <si>
    <t>MOLINATE</t>
  </si>
  <si>
    <t>TETRASUL</t>
  </si>
  <si>
    <t>1,5-DIAMINONAPHTHALENE</t>
  </si>
  <si>
    <t>VAMIDOTHION</t>
  </si>
  <si>
    <t>BENDIOCARB</t>
  </si>
  <si>
    <t>diallate</t>
  </si>
  <si>
    <t>triallate</t>
  </si>
  <si>
    <t>PHOSALONE</t>
  </si>
  <si>
    <t>PIRIMICARB</t>
  </si>
  <si>
    <t>PROPARGITE</t>
  </si>
  <si>
    <t>OXAMYL</t>
  </si>
  <si>
    <t>THIOPHANATE-METHYL</t>
  </si>
  <si>
    <t>Mirex</t>
  </si>
  <si>
    <t>PRONAMIDE</t>
  </si>
  <si>
    <t>TRIAZOPHOS</t>
  </si>
  <si>
    <t>CAPTAFOL</t>
  </si>
  <si>
    <t>OXYTHIOQUINOX</t>
  </si>
  <si>
    <t>DODINE</t>
  </si>
  <si>
    <t>BASIC YELLOW 2</t>
  </si>
  <si>
    <t>Trimethyl thiourea</t>
  </si>
  <si>
    <t>BUTYLATED HYDROXYANISOLE</t>
  </si>
  <si>
    <t>BENTAZONE</t>
  </si>
  <si>
    <t>2,4-D, ISOOCTYL ESTER</t>
  </si>
  <si>
    <t>ISOFENPHOS</t>
  </si>
  <si>
    <t>FORMOTHION</t>
  </si>
  <si>
    <t>MECARBAM</t>
  </si>
  <si>
    <t>FENTHOATE</t>
  </si>
  <si>
    <t>PHENOTHRIN</t>
  </si>
  <si>
    <t>CYANOPHOS</t>
  </si>
  <si>
    <t>Sodium azide</t>
  </si>
  <si>
    <t>OCTAHYDRO-1,3,5,7-TETRANITRO-1,3,5,7-TETRAZOC*</t>
  </si>
  <si>
    <t>o-Chlorobenzylidenemalononitrile</t>
  </si>
  <si>
    <t>DIQUAT</t>
  </si>
  <si>
    <t>THIOBENCARB</t>
  </si>
  <si>
    <t>BIORESMETHRIN</t>
  </si>
  <si>
    <t>Chloropyrifos</t>
  </si>
  <si>
    <t>PIRIMIPHOS-METHYL</t>
  </si>
  <si>
    <t>ISOBENZAN</t>
  </si>
  <si>
    <t>Parathion-methyl</t>
  </si>
  <si>
    <t>PHORATE</t>
  </si>
  <si>
    <t>Disulfoton</t>
  </si>
  <si>
    <t>ETHIOFENCARB</t>
  </si>
  <si>
    <t>RONNEL</t>
  </si>
  <si>
    <t>CRUFOMATE</t>
  </si>
  <si>
    <t>NALED</t>
  </si>
  <si>
    <t>Hydrazine</t>
  </si>
  <si>
    <t>CHORAL HYDRATE</t>
  </si>
  <si>
    <t>RETINOIC ACID</t>
  </si>
  <si>
    <t>ACEPHATE</t>
  </si>
  <si>
    <t>Aldrin</t>
  </si>
  <si>
    <t>MEXACARBATE</t>
  </si>
  <si>
    <t>alpha-HCH</t>
  </si>
  <si>
    <t>beta-Hexachlorocyclohexane</t>
  </si>
  <si>
    <t>PROCYMIDONE</t>
  </si>
  <si>
    <t>diuron</t>
  </si>
  <si>
    <t>linuron</t>
  </si>
  <si>
    <t>AMITRAZ</t>
  </si>
  <si>
    <t>Diazinon</t>
  </si>
  <si>
    <t>ASULAM</t>
  </si>
  <si>
    <t>DITHIANONE</t>
  </si>
  <si>
    <t>isopropalin</t>
  </si>
  <si>
    <t>TEBUTHIURON</t>
  </si>
  <si>
    <t>DIFLUBENZURON</t>
  </si>
  <si>
    <t>IMAZALIL BASE</t>
  </si>
  <si>
    <t>ROVRAL (IPRODIONE)</t>
  </si>
  <si>
    <t>SULFOTEPP</t>
  </si>
  <si>
    <t>ETRIMFOS</t>
  </si>
  <si>
    <t>Brilliant Blue FCF</t>
  </si>
  <si>
    <t>Fosetyl-aluminium</t>
  </si>
  <si>
    <t>FENPROPATHRIN</t>
  </si>
  <si>
    <t>6-Nonenamide, N- (4-hydroxy-3-methoxyphenyl)meth</t>
  </si>
  <si>
    <t>PENDIMETHALIN</t>
  </si>
  <si>
    <t>METHOPRENE</t>
  </si>
  <si>
    <t>Azocyclotin</t>
  </si>
  <si>
    <t>PROFENOFOS</t>
  </si>
  <si>
    <t>OXYFLUORFEN</t>
  </si>
  <si>
    <t>TRIADIMEFON</t>
  </si>
  <si>
    <t>Difenzoquat metilsulfate</t>
  </si>
  <si>
    <t>1,2-BENZENEDIOL, 4-METHYL-</t>
  </si>
  <si>
    <t>CURCUMIN</t>
  </si>
  <si>
    <t>1,8-CINEOLE</t>
  </si>
  <si>
    <t>CHLORFENVINPHOS</t>
  </si>
  <si>
    <t>BROMOPHOS ETHYL</t>
  </si>
  <si>
    <t>Phenobarbital</t>
  </si>
  <si>
    <t>ESTRADIOL</t>
  </si>
  <si>
    <t>benzo[a]pyrene</t>
  </si>
  <si>
    <t>6-PURINETHIOL HYDRATE</t>
  </si>
  <si>
    <t>VINCLOZOLIN</t>
  </si>
  <si>
    <t>1,4-DITHIANE</t>
  </si>
  <si>
    <t>Chlorobenzilate</t>
  </si>
  <si>
    <t>PIPERONYL BUTOXIDE</t>
  </si>
  <si>
    <t>metolachlor</t>
  </si>
  <si>
    <t>HEXAZINONE</t>
  </si>
  <si>
    <t>TRIMETHYL PHOSPHATE</t>
  </si>
  <si>
    <t>Propylthiouracil</t>
  </si>
  <si>
    <t>FENVALERATE</t>
  </si>
  <si>
    <t>Citrinin</t>
  </si>
  <si>
    <t>CYPERMETHRIN</t>
  </si>
  <si>
    <t>CARBOXIN</t>
  </si>
  <si>
    <t>PERMETHRIN</t>
  </si>
  <si>
    <t>Trichlorofon</t>
  </si>
  <si>
    <t>DELTAMETHRIN</t>
  </si>
  <si>
    <t>2-Chloroacetophenone</t>
  </si>
  <si>
    <t>BENZOIC ACID, SODIUM SALT</t>
  </si>
  <si>
    <t>2-Acetylaminofluorene</t>
  </si>
  <si>
    <t>CRYSTAL VIOLET (BASIC VIOLET 3)</t>
  </si>
  <si>
    <t>BITERTANOL</t>
  </si>
  <si>
    <t>TRIADIMENOL</t>
  </si>
  <si>
    <t>Praziquantel</t>
  </si>
  <si>
    <t>Carbamic acid, [(dibutylamino)thio]methyl-, 2,3-</t>
  </si>
  <si>
    <t>FENTHION</t>
  </si>
  <si>
    <t>Nitroglycerin</t>
  </si>
  <si>
    <t>Butanamide,2,2'-((3,3'-DiCL(1,1'-BiPH)-4,4'-diyl)bis(azo)bis(N-4-CL-2,5-DiMeOPH)-3-oxo</t>
  </si>
  <si>
    <t>CHLORPYRIFOS METHYL</t>
  </si>
  <si>
    <t>carbon tetrachloride (CCl4)</t>
  </si>
  <si>
    <t>ETHION</t>
  </si>
  <si>
    <t>3-CHLORO-2-METHYLPROPENE</t>
  </si>
  <si>
    <t>BIS(TRI-N-BUTYLTIN) OXIDE</t>
  </si>
  <si>
    <t>Parathion</t>
  </si>
  <si>
    <t>3-Methylcholanthrene</t>
  </si>
  <si>
    <t>Diethylstilbestrol</t>
  </si>
  <si>
    <t>COUMAPHOS</t>
  </si>
  <si>
    <t>CHLORAMPHENICOL</t>
  </si>
  <si>
    <t>GLYCEROL</t>
  </si>
  <si>
    <t>TOLCLOFOS-METHYL</t>
  </si>
  <si>
    <t>3-ISOTHIOCYANATO-1-PROPENE</t>
  </si>
  <si>
    <t>UREA</t>
  </si>
  <si>
    <t>AMOBARBITAL</t>
  </si>
  <si>
    <t>1,2-PROPANEDIOL</t>
  </si>
  <si>
    <t>2,6-DIMETHYLPHENOL</t>
  </si>
  <si>
    <t>ETHINYL ESTRADIOL</t>
  </si>
  <si>
    <t>Chlordane</t>
  </si>
  <si>
    <t>METALAXYL</t>
  </si>
  <si>
    <t>PYRIMETHAMINE</t>
  </si>
  <si>
    <t>THIODICARB</t>
  </si>
  <si>
    <t>D-LIMONENE</t>
  </si>
  <si>
    <t>FENARIMOL</t>
  </si>
  <si>
    <t>PROPICONAZOLE</t>
  </si>
  <si>
    <t>DIETHYL ETHER</t>
  </si>
  <si>
    <t>Acetamide</t>
  </si>
  <si>
    <t>Dimethoate</t>
  </si>
  <si>
    <t>Dieldrin</t>
  </si>
  <si>
    <t>2,6-Dintrotoluene</t>
  </si>
  <si>
    <t>1,2,3,4,5,6-HEXACHLOROCYCLOHEXANE</t>
  </si>
  <si>
    <t>pentachlorobenzene</t>
  </si>
  <si>
    <t>6-NITROQUINOLINE</t>
  </si>
  <si>
    <t>Amitrole</t>
  </si>
  <si>
    <t>BENZYLISOTHIOCYANATE</t>
  </si>
  <si>
    <t>PHENYLMERCURIC ACETATE</t>
  </si>
  <si>
    <t>aniline</t>
  </si>
  <si>
    <t>Thiourea</t>
  </si>
  <si>
    <t>DICHLORVOS</t>
  </si>
  <si>
    <t>1,1,1,2-Tetrachloroethane</t>
  </si>
  <si>
    <t>Carbaryl</t>
  </si>
  <si>
    <t>ROSANILINE</t>
  </si>
  <si>
    <t>2,4,6-TRICHLOROANILINE</t>
  </si>
  <si>
    <t>TRIPHENYLTIN CHLORIDE</t>
  </si>
  <si>
    <t>THIOMETON</t>
  </si>
  <si>
    <t>Ethanol</t>
  </si>
  <si>
    <t>Fenpropathrin</t>
  </si>
  <si>
    <t>Amycin hydrochloride</t>
  </si>
  <si>
    <t>CHLORSULFURON</t>
  </si>
  <si>
    <t>AVERMECTIN B1A</t>
  </si>
  <si>
    <t>Cyromazine</t>
  </si>
  <si>
    <t>Penconazole</t>
  </si>
  <si>
    <t>Flutolanil</t>
  </si>
  <si>
    <t>TRALOMETHRIN</t>
  </si>
  <si>
    <t>alpha-Cypermethrin</t>
  </si>
  <si>
    <t>HYDRAMETHYLNON</t>
  </si>
  <si>
    <t>Methanol</t>
  </si>
  <si>
    <t>Isopropanol</t>
  </si>
  <si>
    <t>trrichloromethane/chloroform (CHCl3)</t>
  </si>
  <si>
    <t>hexachloroethane</t>
  </si>
  <si>
    <t>PROCHLORAZ</t>
  </si>
  <si>
    <t>CYHALOTHRIN</t>
  </si>
  <si>
    <t>N,N'-DIMETHYLFORMAMIDE</t>
  </si>
  <si>
    <t>CYFLUTHRIN</t>
  </si>
  <si>
    <t>DIETHYLACETAMIDE</t>
  </si>
  <si>
    <t>AZODRIN</t>
  </si>
  <si>
    <t>Buprofezin</t>
  </si>
  <si>
    <t>1H-IMIDAZOLE, 2-METHYL-</t>
  </si>
  <si>
    <t>FLUVALINATE</t>
  </si>
  <si>
    <t>FLUCYTHRINATE</t>
  </si>
  <si>
    <t>PROPANIL</t>
  </si>
  <si>
    <t>1-Butanol</t>
  </si>
  <si>
    <t>1,1,1-Trichloroethane</t>
  </si>
  <si>
    <t>ENDRIN</t>
  </si>
  <si>
    <t>Methoxychlor</t>
  </si>
  <si>
    <t>p,p'-DDE</t>
  </si>
  <si>
    <t>1,1-DICHLORO-2,2-BIS(ETHYLPHENYL)ETHANE</t>
  </si>
  <si>
    <t>PROMETRYNE</t>
  </si>
  <si>
    <t>PHOSMET</t>
  </si>
  <si>
    <t>2,4,6-TRI(TERT-BUTYL)PHENOL</t>
  </si>
  <si>
    <t>Sethoxydim</t>
  </si>
  <si>
    <t>METSULFURON-METHYL</t>
  </si>
  <si>
    <t>Methyl bromide</t>
  </si>
  <si>
    <t>Acetonitrile</t>
  </si>
  <si>
    <t>CARBON DISULFIDE</t>
  </si>
  <si>
    <t>Ethylene oxide</t>
  </si>
  <si>
    <t>tribromomethane</t>
  </si>
  <si>
    <t>bromodichloromethane</t>
  </si>
  <si>
    <t>1,1-Dichloroethylene</t>
  </si>
  <si>
    <t>IODOFORM</t>
  </si>
  <si>
    <t>tert-Butyl alcohol</t>
  </si>
  <si>
    <t>EPTC</t>
  </si>
  <si>
    <t>pentachloroethane</t>
  </si>
  <si>
    <t>Chloropicrin</t>
  </si>
  <si>
    <t>Heptachlor</t>
  </si>
  <si>
    <t>QUIZALOFOP-ETHYL</t>
  </si>
  <si>
    <t>PACLOBUTRAZOL</t>
  </si>
  <si>
    <t>Hexachlorocyclopentadiene</t>
  </si>
  <si>
    <t>MEVINPHOS</t>
  </si>
  <si>
    <t>Tetraethyl lead</t>
  </si>
  <si>
    <t>PENTAERYTHRITOL TETRANITRATE</t>
  </si>
  <si>
    <t>DIOXATHION</t>
  </si>
  <si>
    <t>TRIS(2-ETHYLHEXYL) PHOSPHATE</t>
  </si>
  <si>
    <t>DEF</t>
  </si>
  <si>
    <t>Hexythiazox</t>
  </si>
  <si>
    <t>Isophorone</t>
  </si>
  <si>
    <t>CARBOPHENTHION</t>
  </si>
  <si>
    <t>Isobutyl alcohol</t>
  </si>
  <si>
    <t>1,2-dichloropropane</t>
  </si>
  <si>
    <t>1,1,2-Trichloroethane</t>
  </si>
  <si>
    <t>trichloroethylene</t>
  </si>
  <si>
    <t>THIOSEMICARBAZIDE</t>
  </si>
  <si>
    <t>1,1,2,2-tetrachloroethane</t>
  </si>
  <si>
    <t>TOXAPHENE (example isomer shown below)</t>
  </si>
  <si>
    <t>Pyrethrum</t>
  </si>
  <si>
    <t>4,4'-Isopropylidenediphenol</t>
  </si>
  <si>
    <t>MANCOZEB</t>
  </si>
  <si>
    <t>CHLORFENSON</t>
  </si>
  <si>
    <t>methyl methacrylate</t>
  </si>
  <si>
    <t>ETOFENPROX</t>
  </si>
  <si>
    <t>Saccharin</t>
  </si>
  <si>
    <t>PURPURIN</t>
  </si>
  <si>
    <t>Warfarin</t>
  </si>
  <si>
    <t>Triasulfuron</t>
  </si>
  <si>
    <t>Bifenthrin</t>
  </si>
  <si>
    <t>Pentachloronitrobenzene</t>
  </si>
  <si>
    <t>2,6-DIMETHYL-1,3-DIOXAN-4-OL ACETATE</t>
  </si>
  <si>
    <t>TEFLUBENZURON</t>
  </si>
  <si>
    <t>Acenapthene</t>
  </si>
  <si>
    <t>PROPYL ISOME</t>
  </si>
  <si>
    <t>ROTENONE</t>
  </si>
  <si>
    <t>ANTHRAQUINONE</t>
  </si>
  <si>
    <t>diethylphthalate (DEP)</t>
  </si>
  <si>
    <t>dibutylphthalate (DBP)</t>
  </si>
  <si>
    <t>Phthalic anhydride</t>
  </si>
  <si>
    <t>butyl benzyl phthalate</t>
  </si>
  <si>
    <t>Butylglycolyl butyl phthalate</t>
  </si>
  <si>
    <t>diphenyl nitrosamine</t>
  </si>
  <si>
    <t>METHYL AZINPHOS</t>
  </si>
  <si>
    <t>1-NITRONAPHTHALENE</t>
  </si>
  <si>
    <t>fluorene</t>
  </si>
  <si>
    <t>CARBAZOLE</t>
  </si>
  <si>
    <t>2,6-xylidine</t>
  </si>
  <si>
    <t>Hexachlorobutadiene</t>
  </si>
  <si>
    <t>HEXABROMOBENZENE</t>
  </si>
  <si>
    <t>2,4,6-trichlorophenol</t>
  </si>
  <si>
    <t>TERBUTRYN</t>
  </si>
  <si>
    <t>MYCLOBUTANIL</t>
  </si>
  <si>
    <t>2-nitrotoluene</t>
  </si>
  <si>
    <t>2-CHLORO-1-NITROBENZENE</t>
  </si>
  <si>
    <t>METIRAM</t>
  </si>
  <si>
    <t>FENTIN ACETATE</t>
  </si>
  <si>
    <t>1-methylnapthalene</t>
  </si>
  <si>
    <t>2-Phenylphenol</t>
  </si>
  <si>
    <t>2-NITROANISOLE</t>
  </si>
  <si>
    <t>ETHOXYQUIN</t>
  </si>
  <si>
    <t>2-METHYLNAPHTHALENE</t>
  </si>
  <si>
    <t>COUMARIN</t>
  </si>
  <si>
    <t>3,3'-dichlorobenzidine</t>
  </si>
  <si>
    <t>DEMETON-S-METHYL</t>
  </si>
  <si>
    <t>biphenyl</t>
  </si>
  <si>
    <t>P-PHENYLPHENOL</t>
  </si>
  <si>
    <t>Benzidine</t>
  </si>
  <si>
    <t>METHYLEUGENOL</t>
  </si>
  <si>
    <t>2,4-D, ISOPROPYL ESTER</t>
  </si>
  <si>
    <t>FONOPHOS</t>
  </si>
  <si>
    <t>1H-BENZIMIDAZOLE, 5-NITRO-</t>
  </si>
  <si>
    <t>2,4-D, BUTYL ESTER</t>
  </si>
  <si>
    <t>MCPB</t>
  </si>
  <si>
    <t>METHIDATHION</t>
  </si>
  <si>
    <t>o-cresol</t>
  </si>
  <si>
    <t>2-CHLOROTOLUENE</t>
  </si>
  <si>
    <t>1,2-dichlorobenzene</t>
  </si>
  <si>
    <t>2-CHLOROPHENOL</t>
  </si>
  <si>
    <t>1,2,4-trimethylbenzene</t>
  </si>
  <si>
    <t>3,4-DIMETHYLPHENOL</t>
  </si>
  <si>
    <t>PYRIPROXYFEN</t>
  </si>
  <si>
    <t>3-CHLORO-P-TOLUIDINE</t>
  </si>
  <si>
    <t>DIPHENAMID</t>
  </si>
  <si>
    <t>2,4-Diaminotoluene</t>
  </si>
  <si>
    <t>1,2,4,5-tetrachlorobenzene</t>
  </si>
  <si>
    <t>2,4,5-trichlorophenol</t>
  </si>
  <si>
    <t>Styrene oxide</t>
  </si>
  <si>
    <t>STIROFOS</t>
  </si>
  <si>
    <t>3-CHLORO-1,2-PROPANEDIOL</t>
  </si>
  <si>
    <t>Ethylenethiourea</t>
  </si>
  <si>
    <t>2,4-DINITROCHLOROBENZENE</t>
  </si>
  <si>
    <t>EUGENOL</t>
  </si>
  <si>
    <t>TETRAMETHYLTHIURAM</t>
  </si>
  <si>
    <t>DISULFIRAM</t>
  </si>
  <si>
    <t>FUFURAL</t>
  </si>
  <si>
    <t>P-T-BUTYLYPHENOL</t>
  </si>
  <si>
    <t>iso-propylbenzene</t>
  </si>
  <si>
    <t>NICOTINAMIDE</t>
  </si>
  <si>
    <t>nitrobenzene</t>
  </si>
  <si>
    <t>2,6-DICHLORO-4-NITROANILINE</t>
  </si>
  <si>
    <t>1,3,5-TRINITROBENZENE</t>
  </si>
  <si>
    <t>5-Nitro-o-toluidine</t>
  </si>
  <si>
    <t>2-AMINO-4-NITROANILINE</t>
  </si>
  <si>
    <t>1,3-Dinitrobenzene</t>
  </si>
  <si>
    <t>CHLORMEQUAT CHLORIDE</t>
  </si>
  <si>
    <t>4-nitrotoluene</t>
  </si>
  <si>
    <t>PHENYL HYDRAZINE</t>
  </si>
  <si>
    <t>ACETAMIDE, N-(4-HYDROXYPHENYL)</t>
  </si>
  <si>
    <t>Oxirane,  (2-propenyloxy)methyl -</t>
  </si>
  <si>
    <t>Acrylonitrile</t>
  </si>
  <si>
    <t>GLYPHOSPHATE</t>
  </si>
  <si>
    <t>vinyl acetate</t>
  </si>
  <si>
    <t>CYCLOHEXANAMINE</t>
  </si>
  <si>
    <t>cyclohexanone</t>
  </si>
  <si>
    <t>DIISOPROPANOLAMINE</t>
  </si>
  <si>
    <t>HEPTYLAMINE</t>
  </si>
  <si>
    <t>DICHLORPROP</t>
  </si>
  <si>
    <t>TRIETHYLAMINE</t>
  </si>
  <si>
    <t>PHENYL GLYDIDYL ETHER</t>
  </si>
  <si>
    <t>MALEIC HYDRAZIDE</t>
  </si>
  <si>
    <t>2-PROPANONE, OXIME</t>
  </si>
  <si>
    <t>2,6-DI-T-BUTYL-4-METHYLPHENOL (BHT)</t>
  </si>
  <si>
    <t>2-CYCLOHEXYL-4,6-DINITROPHENOL</t>
  </si>
  <si>
    <t>Xylenes</t>
  </si>
  <si>
    <t>FENBUTATIN OXIDE</t>
  </si>
  <si>
    <t>3-AMINO-2,5-DICHLOROBENZOIC ACID</t>
  </si>
  <si>
    <t>Sodium cyclamate</t>
  </si>
  <si>
    <t>Nitrilotriacetic acid</t>
  </si>
  <si>
    <t>ENDOTHAL</t>
  </si>
  <si>
    <t>Aziridine</t>
  </si>
  <si>
    <t>trifluralin</t>
  </si>
  <si>
    <t>DAMINOZIDE</t>
  </si>
  <si>
    <t>2,3,7,8-TetraCDD</t>
  </si>
  <si>
    <t>ORYZALIN</t>
  </si>
  <si>
    <t>Paraquat dichloride</t>
  </si>
  <si>
    <t>dicamba</t>
  </si>
  <si>
    <t>PICLORAM</t>
  </si>
  <si>
    <t>T-2 Toxin</t>
  </si>
  <si>
    <t>FENAMIPHOS</t>
  </si>
  <si>
    <t>Mepiquat chloride</t>
  </si>
  <si>
    <t>Propamocarb</t>
  </si>
  <si>
    <t>TRIFORINE</t>
  </si>
  <si>
    <t>BENZOFURAN</t>
  </si>
  <si>
    <t>DINOCAP</t>
  </si>
  <si>
    <t>METRONIDAZOLE</t>
  </si>
  <si>
    <t>Guinea Green B</t>
  </si>
  <si>
    <t>PARAQUAT</t>
  </si>
  <si>
    <t>Formaldehyde</t>
  </si>
  <si>
    <t>p,p'-DDT</t>
  </si>
  <si>
    <t>5-FLUOROURACIL</t>
  </si>
  <si>
    <t>2,4-Dinitrophenol</t>
  </si>
  <si>
    <t>Ethyl carbamate</t>
  </si>
  <si>
    <t>Dibenz(a,h)anthracene</t>
  </si>
  <si>
    <t>1,3-Dichloropropene</t>
  </si>
  <si>
    <t>ISONIAZID</t>
  </si>
  <si>
    <t>N-Nitrosodiethylamine</t>
  </si>
  <si>
    <t>ISONICOTINIC ACID</t>
  </si>
  <si>
    <t>OXIRANEMETHANOL</t>
  </si>
  <si>
    <t>SEMICARBAZIDE</t>
  </si>
  <si>
    <t>1,1-Dimethyl hydrazine</t>
  </si>
  <si>
    <t>Strychnine</t>
  </si>
  <si>
    <t>CAFFEINE</t>
  </si>
  <si>
    <t>gamma-HCH (lindane)</t>
  </si>
  <si>
    <t>2,3,4,6-tetrachlorophenol</t>
  </si>
  <si>
    <t>NICOTINIC ACID</t>
  </si>
  <si>
    <t>Fluridone</t>
  </si>
  <si>
    <t>NITROFURAZONE</t>
  </si>
  <si>
    <t>Methylhydrazine</t>
  </si>
  <si>
    <t>CHLORDIMEFORM</t>
  </si>
  <si>
    <t>Thioacetamide</t>
  </si>
  <si>
    <t>N-Nitrosodimethylamine</t>
  </si>
  <si>
    <t>benzoic acid</t>
  </si>
  <si>
    <t>Acetone</t>
  </si>
  <si>
    <t>HEXAMETHYLPHOSPHORAMIDE</t>
  </si>
  <si>
    <t>N-Methyl-N-nitrosourea</t>
  </si>
  <si>
    <t>Hexachloroprene</t>
  </si>
  <si>
    <t>benzene</t>
  </si>
  <si>
    <t>DDD</t>
  </si>
  <si>
    <t>Methyl chloride</t>
  </si>
  <si>
    <t>ACETALDEHYDE</t>
  </si>
  <si>
    <t>dichloromethane/methylenechloride (CH2Cl2)</t>
  </si>
  <si>
    <t>PROPYLENE OXIDE</t>
  </si>
  <si>
    <t>Dalapon</t>
  </si>
  <si>
    <t>TRICHLOROACETIC ACID</t>
  </si>
  <si>
    <t>TRIPHENYLTIN HYDROXIDE</t>
  </si>
  <si>
    <t>GLUFOSINATE-AMMONIUM</t>
  </si>
  <si>
    <t>Sulfamic acid, monoammonium salt</t>
  </si>
  <si>
    <t>CITRIC ACID</t>
  </si>
  <si>
    <t>Isoprene</t>
  </si>
  <si>
    <t>Methyl ethyl ketone</t>
  </si>
  <si>
    <t>ACRYLAMIDE</t>
  </si>
  <si>
    <t>Acrylic acid</t>
  </si>
  <si>
    <t>Chloroacetic acid</t>
  </si>
  <si>
    <t>DICHLOROACETIC ACID</t>
  </si>
  <si>
    <t>DIQUAT DIBROMIDE</t>
  </si>
  <si>
    <t>NAPHTHALENEACETIC ACID</t>
  </si>
  <si>
    <t>DIMETHYL PHOSPHITE</t>
  </si>
  <si>
    <t>INDOLE-3-ACETIC ACID</t>
  </si>
  <si>
    <t>pentachlorophenol</t>
  </si>
  <si>
    <t>Dinoseb</t>
  </si>
  <si>
    <t>naphthalene</t>
  </si>
  <si>
    <t>Mecoprop</t>
  </si>
  <si>
    <t>SILVEX</t>
  </si>
  <si>
    <t>2,4,5-trichlorophenoxyacetic acid</t>
  </si>
  <si>
    <t>2-Methyl-4-chlorophenoxyacetic acid</t>
  </si>
  <si>
    <t>2-(2,4-dichlorophenoxy)acetic acid</t>
  </si>
  <si>
    <t>2,4-DB</t>
  </si>
  <si>
    <t>SULFALLATE</t>
  </si>
  <si>
    <t>1,2-Dibromo-3-chloropropane</t>
  </si>
  <si>
    <t>1,2,3-trichloropropane</t>
  </si>
  <si>
    <t>2-BUTANONE OXIME</t>
  </si>
  <si>
    <t>2-HYDROXYMETHYLFURAN</t>
  </si>
  <si>
    <t>Benzotrichloride</t>
  </si>
  <si>
    <t>acetophenone</t>
  </si>
  <si>
    <t>4-ETHYLNITROBENZENE</t>
  </si>
  <si>
    <t>DECANOIC ACID, NA SALT</t>
  </si>
  <si>
    <t>Benzaldehyde, 4-ethoxy-</t>
  </si>
  <si>
    <t>4-VINYLPYRIDINE</t>
  </si>
  <si>
    <t>4-CYANOPYRIDINE</t>
  </si>
  <si>
    <t>3-CYANOPYRIDINE</t>
  </si>
  <si>
    <t>3-PYRIDINEMETHANOL</t>
  </si>
  <si>
    <t>CYCLOHEXANONE OXIME</t>
  </si>
  <si>
    <t>THIOANISOLE</t>
  </si>
  <si>
    <t>2-CYANOPYRIDINE</t>
  </si>
  <si>
    <t>2-ETHYLPYRIDINE</t>
  </si>
  <si>
    <t>DIOXOLANE</t>
  </si>
  <si>
    <t>3-PHENYLPYRIDINE</t>
  </si>
  <si>
    <t>2-PHENYLPYRIDINE</t>
  </si>
  <si>
    <t>Bismark Brown Y</t>
  </si>
  <si>
    <t>Triclocarban</t>
  </si>
  <si>
    <t>4-BROMOPHENYL PHENYL ETHER</t>
  </si>
  <si>
    <t>BENZENE, 1,1'-METHYLENEBIS-</t>
  </si>
  <si>
    <t>2-BENZYLPYRIDINE</t>
  </si>
  <si>
    <t>THIOCARBANILIDE</t>
  </si>
  <si>
    <t>Benzenamine, N-ethyl-3-methyl-</t>
  </si>
  <si>
    <t>2-Dibutylaminoethanol</t>
  </si>
  <si>
    <t>BENZENEMETHANAMINE, N-(1-METHYLETHYL)-</t>
  </si>
  <si>
    <t>Benzenepropanol, ,alpha,,,alpha,-dimethyl-</t>
  </si>
  <si>
    <t>ENDOSULFAN SULFATE</t>
  </si>
  <si>
    <t>2-PYRIDINEETHANOL</t>
  </si>
  <si>
    <t>1-Piperazineethanol</t>
  </si>
  <si>
    <t>ACETANILIDE</t>
  </si>
  <si>
    <t>BENZENAMINE, 4-BUTYL-</t>
  </si>
  <si>
    <t>P-DODECYLANILINE</t>
  </si>
  <si>
    <t>MCPB-ETHYL</t>
  </si>
  <si>
    <t>PHENOL, 4-DODECYL-</t>
  </si>
  <si>
    <t>N-BUTYLBENZENE</t>
  </si>
  <si>
    <t>4-METHYLBENZONITRILE</t>
  </si>
  <si>
    <t>P-TOLUALDEHYDE</t>
  </si>
  <si>
    <t>5-ETHYL-2-METHYLPYRIDINE</t>
  </si>
  <si>
    <t>p-Anisidine</t>
  </si>
  <si>
    <t>ETHYL CHLOROACETATE</t>
  </si>
  <si>
    <t>Tamoxifen</t>
  </si>
  <si>
    <t>S-BUTYLACETATE</t>
  </si>
  <si>
    <t>MORDANT BLUE 13</t>
  </si>
  <si>
    <t>P-BROMOANILINE</t>
  </si>
  <si>
    <t>P-BROMOPHENOL</t>
  </si>
  <si>
    <t>ISOBUTYL ACRYLATE</t>
  </si>
  <si>
    <t>3-OCTANONE</t>
  </si>
  <si>
    <t>1,2,6-HEXANETRIOL</t>
  </si>
  <si>
    <t>Tributyl tin hydroxide</t>
  </si>
  <si>
    <t>1-BROMOPROPANE</t>
  </si>
  <si>
    <t>3-BROMO-1-PROPENE</t>
  </si>
  <si>
    <t>1-PROPANETHIOL</t>
  </si>
  <si>
    <t>Butanoic acid, 3,3-dimethyl-</t>
  </si>
  <si>
    <t>PROPIONITRILE</t>
  </si>
  <si>
    <t>CHLOROACETONITRILE</t>
  </si>
  <si>
    <t>2-Pentanamine, 2,4,4-trimethyl-</t>
  </si>
  <si>
    <t>Propane, 2,2'-thiobis 2-methyl-</t>
  </si>
  <si>
    <t>DI-N-BUTYL PHOSPHATE</t>
  </si>
  <si>
    <t>Butane, 1,3-dibromo-</t>
  </si>
  <si>
    <t>2-PENTANONE</t>
  </si>
  <si>
    <t>4-METHYL-2-PENTANOL</t>
  </si>
  <si>
    <t>3-METHYLBENZENETHIOL</t>
  </si>
  <si>
    <t>M-TOLUIDINE</t>
  </si>
  <si>
    <t>Metaldehyde (tetramer)</t>
  </si>
  <si>
    <t>3,5-DIMETHYLANILINE</t>
  </si>
  <si>
    <t>4-METHYL-2-PENTYL ACETATE</t>
  </si>
  <si>
    <t>4-METHYLPYRIDINE</t>
  </si>
  <si>
    <t>3-METHYLPYRIDINE</t>
  </si>
  <si>
    <t>Piperazine, 1-methyl-</t>
  </si>
  <si>
    <t>2-METHYLPYRIDINE</t>
  </si>
  <si>
    <t>Piperazine, 2-methyl-</t>
  </si>
  <si>
    <t>2-CHLOROPYRIDINE</t>
  </si>
  <si>
    <t>N-BUTYLBUTYRATE</t>
  </si>
  <si>
    <t>1,3-DIBROMOPROPANE</t>
  </si>
  <si>
    <t>1-BROMOBUTANE</t>
  </si>
  <si>
    <t>n-pentane</t>
  </si>
  <si>
    <t>1-CHLORO-3-BROMOPROPANE</t>
  </si>
  <si>
    <t>3-BUTENENITRILE</t>
  </si>
  <si>
    <t>BUTANETHIOL</t>
  </si>
  <si>
    <t>Ethanamine, 2-methoxy-</t>
  </si>
  <si>
    <t>DIMETHOXYMETHANE</t>
  </si>
  <si>
    <t>thiophene</t>
  </si>
  <si>
    <t>DIETHYL SEBACATE</t>
  </si>
  <si>
    <t>2-heptanone</t>
  </si>
  <si>
    <t>2-METHOXYETHYL ACETATE</t>
  </si>
  <si>
    <t>BUTYL XANTHATE</t>
  </si>
  <si>
    <t>1,4-DICHLOROBUTANE</t>
  </si>
  <si>
    <t>1-PENTANAL</t>
  </si>
  <si>
    <t>Ethanol, 2-(ethylamino)-</t>
  </si>
  <si>
    <t>2-chloroethyl vinyl ether</t>
  </si>
  <si>
    <t>Ethanol, 2-(ethylthio)-</t>
  </si>
  <si>
    <t>DIETHYL DISULFIDE</t>
  </si>
  <si>
    <t>1,3-Propanediamine, N,N,N',N'-tetramethyl-</t>
  </si>
  <si>
    <t>2-Propanol, 1,1'-oxybis-</t>
  </si>
  <si>
    <t>Acetic acid, 2,2'-oxybis-</t>
  </si>
  <si>
    <t>2-OCTANONE</t>
  </si>
  <si>
    <t>1,6-Hexanediamine, N,N,N',N'-tetramethyl-</t>
  </si>
  <si>
    <t>1-BROMOHEXANE</t>
  </si>
  <si>
    <t>Ammonium Oxalate</t>
  </si>
  <si>
    <t>BUTYL ISOCYANATE</t>
  </si>
  <si>
    <t>1,2-Benzenedicarboxylic acid, heptyl nonyl ester, branched and linear</t>
  </si>
  <si>
    <t>DI-N-PROPYLSULFIDE</t>
  </si>
  <si>
    <t>ETHYLENE GLYCOL DIACETATE</t>
  </si>
  <si>
    <t>n-octane</t>
  </si>
  <si>
    <t>CYCLOOCTA-1,5-DIENE</t>
  </si>
  <si>
    <t>1-BROMOOCTANE</t>
  </si>
  <si>
    <t>bis(2-chloroethoxy)methane</t>
  </si>
  <si>
    <t>Myristyltrimethylammonium Bromide</t>
  </si>
  <si>
    <t>1-HEXADECANOL, HYDROGEN SULFATE, SODIUM SALT</t>
  </si>
  <si>
    <t>UNDECANONE</t>
  </si>
  <si>
    <t>2-PYRIDINECARBOXYALDEHYDE</t>
  </si>
  <si>
    <t>N,N-DIMETHYLDODECYLAMINE</t>
  </si>
  <si>
    <t>1,2-DIBENZOYL-1-TERT-BUTYLHYDRAZINE</t>
  </si>
  <si>
    <t>4-ACETYLPYRIDINE</t>
  </si>
  <si>
    <t>4-NITROPYRIDINE</t>
  </si>
  <si>
    <t>Benzaldehyde, 4-bromo-</t>
  </si>
  <si>
    <t>1-BROMODECANE</t>
  </si>
  <si>
    <t>BIS (2-ETHOXY ETHYL)  ETHER</t>
  </si>
  <si>
    <t>UNDECANOIC ACID</t>
  </si>
  <si>
    <t>PHENYLTIN TRICHLORIDE</t>
  </si>
  <si>
    <t>1-CHLORODODECANE</t>
  </si>
  <si>
    <t>METHYL P-CHLOROBENZOATE</t>
  </si>
  <si>
    <t>1-TRIDECANOL</t>
  </si>
  <si>
    <t>OLEIC ACID</t>
  </si>
  <si>
    <t>BIS(4-CHLOROPHENYL) DISULFIDE</t>
  </si>
  <si>
    <t>PENTAERYTHRITOL</t>
  </si>
  <si>
    <t>1-NAPHTHALENAMINE, N-ETHYL-</t>
  </si>
  <si>
    <t>PHENYL 2-HYDROXYBENZOATE</t>
  </si>
  <si>
    <t>ETHYL 2-HYDROXYBENZOATE</t>
  </si>
  <si>
    <t>3-NITRO-4-TOLUIDINE</t>
  </si>
  <si>
    <t>4-METHYL-2-NITROPHENOL</t>
  </si>
  <si>
    <t>Benzonitrile, 4-fluoro-</t>
  </si>
  <si>
    <t>3,3'-Dimethylbenzidine</t>
  </si>
  <si>
    <t>TRICHLOROBENZENES</t>
  </si>
  <si>
    <t>Trimedlure</t>
  </si>
  <si>
    <t>PHENYLDIETHANOLAMINE</t>
  </si>
  <si>
    <t>Benzaldehyde, 4-(diethylamino)-</t>
  </si>
  <si>
    <t>BENZYL BENZOATE</t>
  </si>
  <si>
    <t>PYRETHRIN II</t>
  </si>
  <si>
    <t>BENZALDEHYDE, 3-ETHOXY-4-HYDROXY-</t>
  </si>
  <si>
    <t>BICYCLO(2,2,1)HEPTA-2,5-DIENE</t>
  </si>
  <si>
    <t>2-CHLORO-4-NITROTOLUENE</t>
  </si>
  <si>
    <t>Benzaldehyde, 4-(1-methylethyl)-</t>
  </si>
  <si>
    <t>Bomyl</t>
  </si>
  <si>
    <t>PHENYL ACETATE</t>
  </si>
  <si>
    <t>DODECYLBENZENE</t>
  </si>
  <si>
    <t>2-METHYLPENTALDEHYDE</t>
  </si>
  <si>
    <t>DIETHYL SUCCINATE</t>
  </si>
  <si>
    <t>Acetic acid, sulfo-</t>
  </si>
  <si>
    <t>ETHYL HEXANOATE</t>
  </si>
  <si>
    <t>ISOAMYL ACETATE</t>
  </si>
  <si>
    <t>2-OCTANOL</t>
  </si>
  <si>
    <t>METHYLSULFONYL CHLORIDE</t>
  </si>
  <si>
    <t>PICROTOXIN</t>
  </si>
  <si>
    <t>5,5-DIMETHYL-1,3-CYCLOHEXANEDIONE</t>
  </si>
  <si>
    <t>HYDROXYUREA</t>
  </si>
  <si>
    <t>Pimaric acid</t>
  </si>
  <si>
    <t>Chloramine-B</t>
  </si>
  <si>
    <t>Benzenemethanol, ,alpha,-ethynyl-,alpha,-methyl-</t>
  </si>
  <si>
    <t>beta-PINENE</t>
  </si>
  <si>
    <t>DICHLOROETHANES</t>
  </si>
  <si>
    <t>Sodium Alizarinesulfonate</t>
  </si>
  <si>
    <t>Bentonite</t>
  </si>
  <si>
    <t>DIPROPYL PHTHALATE</t>
  </si>
  <si>
    <t>Sodium dodecyltrioxyethylene sulfate</t>
  </si>
  <si>
    <t>Yellow OB</t>
  </si>
  <si>
    <t>1-NITROSO-2-NAPHTHOL</t>
  </si>
  <si>
    <t>C,I, ACID ORANGE 24, MONOSODIUM SALT</t>
  </si>
  <si>
    <t>PROPANAMIDE, 2-METHYL-N-[4-NITRO-3-(TRIFLUOROMET</t>
  </si>
  <si>
    <t>PHENYL-4-AMINOSALICYLATE</t>
  </si>
  <si>
    <t>3-INDOLEBUTYRIC ACID</t>
  </si>
  <si>
    <t>PCBS</t>
  </si>
  <si>
    <t>O-DIETHYLBENZENE</t>
  </si>
  <si>
    <t>1,3-Benzenediol, 4,6-dichloro-</t>
  </si>
  <si>
    <t>Sodium Propionate</t>
  </si>
  <si>
    <t>LIMONENE</t>
  </si>
  <si>
    <t>2,3,4-TRIMETHOXYACETOPHENONE</t>
  </si>
  <si>
    <t>2-Allyl-4-chloro-phenol</t>
  </si>
  <si>
    <t>P-CHLOROPHENYLUREA</t>
  </si>
  <si>
    <t>3-AMINOBENZOYLHYDRAZINE</t>
  </si>
  <si>
    <t>Propanedioic acid, chloro-, diethyl ester</t>
  </si>
  <si>
    <t>PROCLONOL</t>
  </si>
  <si>
    <t>POTASSIUM ETHYLXANTHATE</t>
  </si>
  <si>
    <t>Carbonodithioic acid, O-ethyl ester, sodium salt</t>
  </si>
  <si>
    <t>ISOPROPYLXANTHIC ACID, SODIUM SALT</t>
  </si>
  <si>
    <t>Butanedioic acid, dibutyl ester</t>
  </si>
  <si>
    <t>DIETHYLHEXANEDIOATE</t>
  </si>
  <si>
    <t>Sodium Formate</t>
  </si>
  <si>
    <t>Morpholine, 2,6-dimethyl-</t>
  </si>
  <si>
    <t>M-DIETHYLBENZENE</t>
  </si>
  <si>
    <t>Propanidid</t>
  </si>
  <si>
    <t>Sodium octyl sulfate</t>
  </si>
  <si>
    <t>3-BUTYN-2-ONE</t>
  </si>
  <si>
    <t>Sulfuric acid, monodecyl ester, sodium salt</t>
  </si>
  <si>
    <t>DODECYL 2-METHYL-2-PROPENOATE</t>
  </si>
  <si>
    <t>N-HEXYL ACETATE</t>
  </si>
  <si>
    <t>BENZO[B]THIOPHENE, 5-METHYL-</t>
  </si>
  <si>
    <t>1-Hexanamine, N-hexyl-</t>
  </si>
  <si>
    <t>4-BENZOYLPYRIDINE</t>
  </si>
  <si>
    <t>BENZAMIDE, 2-METHYL-3,5-DINITRO-</t>
  </si>
  <si>
    <t>O-VANILLIN</t>
  </si>
  <si>
    <t>M-METHOXYPHENOL</t>
  </si>
  <si>
    <t>Glycine, N- 2- bis(carboxymethyl)amino ethyl -N-(2-hydroxyethyl)-</t>
  </si>
  <si>
    <t>2,2,5,5-TETRAMETHYL-TETRAHYDROFURAN</t>
  </si>
  <si>
    <t>P-DIMETHOXYBENZENE</t>
  </si>
  <si>
    <t>HALOTHANE</t>
  </si>
  <si>
    <t>1,3-Benzenediol, 2,4,6-trinitro-, lead(2+) salt (1:1)</t>
  </si>
  <si>
    <t>S,S'-(2-(DIMETHYLAMINO)-1,3-PROPANEDIYL) CARBAM*</t>
  </si>
  <si>
    <t>BENZAMIDE, 2-IODO-N-PHENYL</t>
  </si>
  <si>
    <t>CARBOFURAN PHENOL</t>
  </si>
  <si>
    <t>BUTANOIC ACID, SODIUM SALT</t>
  </si>
  <si>
    <t>PCB-29</t>
  </si>
  <si>
    <t>1-Hydroxy-2(1H)-pyridinethione sodium salt</t>
  </si>
  <si>
    <t>2,4-Pentadienenitrile</t>
  </si>
  <si>
    <t>4-Octylaniline</t>
  </si>
  <si>
    <t>DI-N-OCTYL SODIUM SULFOSUCCINATE</t>
  </si>
  <si>
    <t>ALDICARB SULFOXIDE</t>
  </si>
  <si>
    <t>ALDICARB SULFONE</t>
  </si>
  <si>
    <t>1,9-Decadiene</t>
  </si>
  <si>
    <t>Ferrate(1-), [N-[2-[bis(carboxymethyl)amino]ethyl]-N-(2-hydroxyethyl)glycinato(3-)]-, sodium</t>
  </si>
  <si>
    <t>1-HEPTANOL, 6-METHYL-</t>
  </si>
  <si>
    <t>ETHYLCYCLOHEXANE</t>
  </si>
  <si>
    <t>9H-Fluoren-9-ol</t>
  </si>
  <si>
    <t>P-PHENYLAZOPHENOL</t>
  </si>
  <si>
    <t>Spectinomycin</t>
  </si>
  <si>
    <t>Spiro[isobenzofuran-1(3H),9'-[9H]xanthen]-3-one,</t>
  </si>
  <si>
    <t>1,2,4-Triazin-3-amine, 5,6-dimethyl-</t>
  </si>
  <si>
    <t>Benzaldehyde, 5-bromo-2-hydroxy-</t>
  </si>
  <si>
    <t>Benzaldehyde, 4-(diethylamino)-2-hydroxy-</t>
  </si>
  <si>
    <t>BENZENEMETHANOL, 2-CHLORO-</t>
  </si>
  <si>
    <t>5-CHLOROURACIL</t>
  </si>
  <si>
    <t>Tetrafluoroterephthalonitrile</t>
  </si>
  <si>
    <t>6-Chloro-2-picoline</t>
  </si>
  <si>
    <t>2-NONYNOIC ACID</t>
  </si>
  <si>
    <t>2-(CHLOROMETHYL)-3-CHLORO-1-PROPENE</t>
  </si>
  <si>
    <t>CHLORTHIAMID</t>
  </si>
  <si>
    <t>2,4-D, Butoxypropyl ester</t>
  </si>
  <si>
    <t>MECOPROP, POTASSIUM SALT</t>
  </si>
  <si>
    <t>Benzthiazuron</t>
  </si>
  <si>
    <t>Propanoic acid, 2-hydroxy-, 3-methylbutyl ester</t>
  </si>
  <si>
    <t>1H-INDAZOL-5-AMINE</t>
  </si>
  <si>
    <t>PALUSTRIC ACID</t>
  </si>
  <si>
    <t>P-DIBUTYLTEREPHTHALATE</t>
  </si>
  <si>
    <t>3,4-DICHLOROBENZYL METHYLCARBAMATE</t>
  </si>
  <si>
    <t>Dicamba sodium salt</t>
  </si>
  <si>
    <t>OCTANOIC ACID, SODIUM SALT</t>
  </si>
  <si>
    <t>Benzene, 1,2-dichloro-3-methoxy-</t>
  </si>
  <si>
    <t>Benzene, 1,3-dichloro-2-methoxy-</t>
  </si>
  <si>
    <t>7-DODECEN-1-OL (Z)</t>
  </si>
  <si>
    <t>3-Butyn-2-ol</t>
  </si>
  <si>
    <t>Phosphorodithioic acid, S-[2-(ethylsulfonyl)ethy</t>
  </si>
  <si>
    <t>2,4,5-TRIBROMOIMIDAZOLE</t>
  </si>
  <si>
    <t>PROPYLCYCLOPENTANE</t>
  </si>
  <si>
    <t>PCB-15</t>
  </si>
  <si>
    <t>Benzo(b)naphtho(1,2-d)thiophene</t>
  </si>
  <si>
    <t>1,1'-DIMETHYL-4,4'-BIPYRIDINIUM BIS(METHYL SUL*)</t>
  </si>
  <si>
    <t>Glycine, N,N'-1,2-ethanediylbis[N-(carboxymethyl)-, diammonium salt</t>
  </si>
  <si>
    <t>4-BENZYLPYRIDINE</t>
  </si>
  <si>
    <t>4-CHLORCATECHOL</t>
  </si>
  <si>
    <t>METHYL 2,4-DIHYDROXYBENZOATE</t>
  </si>
  <si>
    <t>Tributyl[(2-methyl-1-oxo-2-propenyl)oxy]stannane</t>
  </si>
  <si>
    <t>ACETIC ACID, 1-(3,4-DICHLOROPHENYL)-2,2,2-TRICHL</t>
  </si>
  <si>
    <t>2,3,4,5,6-PENTACHLORPYRIDINE</t>
  </si>
  <si>
    <t>Tetrapropyl tin</t>
  </si>
  <si>
    <t>CHLORTHIOPHOS (MAIN ISOMER)</t>
  </si>
  <si>
    <t>1,2-DIMETHYLCYCLOHEXANE (CIS)</t>
  </si>
  <si>
    <t>MENTHOL (L)</t>
  </si>
  <si>
    <t>BENZOYLPROP ETHYL</t>
  </si>
  <si>
    <t>CADMIUM STEARATE</t>
  </si>
  <si>
    <t>Ethanone, 1-(2,4-dichlorophenyl)-</t>
  </si>
  <si>
    <t>Sulfuric acid, monododecyl ester, ammonium salt</t>
  </si>
  <si>
    <t>NONANONITRILE</t>
  </si>
  <si>
    <t>2,3,5-TRIMETHYLNAPHTHALENE</t>
  </si>
  <si>
    <t>Glycine, N,N'-1,2-ethanediylbis[N-(carboxymethyl)-, tetraammonium salt</t>
  </si>
  <si>
    <t>BENZ(A)ACRIDINE</t>
  </si>
  <si>
    <t>Benz(c)acridine</t>
  </si>
  <si>
    <t>3-METHYL-DIMETHYL PARA-OXON</t>
  </si>
  <si>
    <t>2-PHENETHYLISOTHIOCYANATE</t>
  </si>
  <si>
    <t>M-BROMOBENZAMIDE</t>
  </si>
  <si>
    <t>PHOSPHORIC ACID,2-CHLORO-(2,4-DICHLOROPHENYL)VIN</t>
  </si>
  <si>
    <t>CYPRAZINE</t>
  </si>
  <si>
    <t>PRALLETHRIN</t>
  </si>
  <si>
    <t>5-NITROBENZOTRIAZOLE</t>
  </si>
  <si>
    <t>Thiophanate</t>
  </si>
  <si>
    <t>2-Ethoxyethyl methacrylate</t>
  </si>
  <si>
    <t>OHRIC</t>
  </si>
  <si>
    <t>4-METHYL-2,6-DICHLOROPHENOL</t>
  </si>
  <si>
    <t>BENZOIC ACID, 2-[(AMINOMETHOXYPHOSPHINOTHIOYL)OX</t>
  </si>
  <si>
    <t>6,8-DIMETHYLQUINOLINE</t>
  </si>
  <si>
    <t>URBACID</t>
  </si>
  <si>
    <t>Benzenamine, 2,6-bis(1-methylethyl)-</t>
  </si>
  <si>
    <t>TETRAHYDROFURFURYL METHACRYLATE</t>
  </si>
  <si>
    <t>3,5-DICHLOROPYRIDINE</t>
  </si>
  <si>
    <t>I-NICOTINIC ACID, METHYL ESTER</t>
  </si>
  <si>
    <t>Oxirane,   (2-ethylhexyl)oxy methyl -</t>
  </si>
  <si>
    <t>Fenfuram</t>
  </si>
  <si>
    <t>C,I, DISPERSE BLUE 3</t>
  </si>
  <si>
    <t>BENZYL METHACRYLATE</t>
  </si>
  <si>
    <t>DISULFOTON SULFOXIDE</t>
  </si>
  <si>
    <t>2-Propenoic acid, hexyl ester</t>
  </si>
  <si>
    <t>4-AMINOQUINOLINE-1-OXIDE</t>
  </si>
  <si>
    <t>DIMETHYLPHENOL PHOSPHATE (3:1)</t>
  </si>
  <si>
    <t>DICHLOROPHENOL</t>
  </si>
  <si>
    <t>TRICHLOROPHENOL</t>
  </si>
  <si>
    <t>2,4,5-T, ISOOCTYL ESTER</t>
  </si>
  <si>
    <t>DIBUTYL PHENYL PHOSPHATE</t>
  </si>
  <si>
    <t>Carbonodithioic acid, O-(2-methylpropyl) ester, sodium salt</t>
  </si>
  <si>
    <t>MCPA-thioethyl</t>
  </si>
  <si>
    <t>DICHLOROBENZENE</t>
  </si>
  <si>
    <t>TETRACHLOROETHANES</t>
  </si>
  <si>
    <t>TRICHLOROETHANE</t>
  </si>
  <si>
    <t>THIAZAFLURON</t>
  </si>
  <si>
    <t>3,4,5-TRICL-2,6-MEO PHENOL</t>
  </si>
  <si>
    <t>DINITROPHENOL</t>
  </si>
  <si>
    <t>TRIMETHYLBENZENES</t>
  </si>
  <si>
    <t>CHLORONAPHTHALENE</t>
  </si>
  <si>
    <t>Cyclododecane, hexabromo-</t>
  </si>
  <si>
    <t>PENTADECYLAMINE</t>
  </si>
  <si>
    <t>TRIDECYLBENZENESULFONIC ACID, SODIUM SALT</t>
  </si>
  <si>
    <t>3-I-PR-5-MEPHENYL-N-ME CARBAMATE</t>
  </si>
  <si>
    <t>3,5-BIS(TERT-BUTYL)PHENOL METHYLCARBAMATE</t>
  </si>
  <si>
    <t>AMOXICILLIN</t>
  </si>
  <si>
    <t>ISOOCTYL ALCOHOL</t>
  </si>
  <si>
    <t>3-Pyridinecarboxamide, N-[(phenylamino)carbonyl]</t>
  </si>
  <si>
    <t>O-ETHYL O-(P-(METHYLTHIO)PHENYL) METHYL PHOSPHO*</t>
  </si>
  <si>
    <t>Phosphorodithioic acid, S-[2-(ethylsulfinyl)ethy</t>
  </si>
  <si>
    <t>INDAZOLE</t>
  </si>
  <si>
    <t>Carbonodithioic acid, O-pentyl ester, potassium salt</t>
  </si>
  <si>
    <t>OXYCHLORDANE</t>
  </si>
  <si>
    <t>1-PHENYL-3-ETHYL THIOUREA</t>
  </si>
  <si>
    <t>Isooctadecanol</t>
  </si>
  <si>
    <t>Quinonamid</t>
  </si>
  <si>
    <t>BICYCLO(2,2,1,)HEPTANE</t>
  </si>
  <si>
    <t>ISOPROPYL PHENYL DIPHENYL PHOSPHATE</t>
  </si>
  <si>
    <t>TRICYCLO[3,3,1,1]DECANE</t>
  </si>
  <si>
    <t>4(1H)-Pyrimidinone, 6-methyl-2-(1-methylethyl)-</t>
  </si>
  <si>
    <t>M-CHLOROANISOLE</t>
  </si>
  <si>
    <t>Benzenesulfonic acid, dodecyloxydi-, disodium salt</t>
  </si>
  <si>
    <t>3-PYRIDINEPROPANOL</t>
  </si>
  <si>
    <t>TRIMETHYL NAPHTHALENE</t>
  </si>
  <si>
    <t>2-(DIMETHYLAMINO)ETHYL 2-METHYL-2-PROPENOATE</t>
  </si>
  <si>
    <t>HEPTACHLORONORBORNENE</t>
  </si>
  <si>
    <t>1-Tridecanamine</t>
  </si>
  <si>
    <t>METHYL 2,5-DICHLOROBENZOATE</t>
  </si>
  <si>
    <t>CYCLOHEPTANE</t>
  </si>
  <si>
    <t>cyclooctane</t>
  </si>
  <si>
    <t>CYCLODODECANE</t>
  </si>
  <si>
    <t>IOXYNIL-SODIUM</t>
  </si>
  <si>
    <t>THIONAZIN</t>
  </si>
  <si>
    <t>Phosphorodithioic acid, O,O-diethyl ester</t>
  </si>
  <si>
    <t>O-DECYLHYDROXYLAMINE</t>
  </si>
  <si>
    <t>Benzene, (chloromethyl)ethenyl-</t>
  </si>
  <si>
    <t>Ethidimuron</t>
  </si>
  <si>
    <t>LETHANE 60</t>
  </si>
  <si>
    <t>THIOCYANIC ACID (-1 ION)</t>
  </si>
  <si>
    <t>HARMALINE</t>
  </si>
  <si>
    <t>1,1,3-TRIMETHYLCYCLOHEXANE</t>
  </si>
  <si>
    <t>Secobarbital Sodium</t>
  </si>
  <si>
    <t>MEBENDAZOLE</t>
  </si>
  <si>
    <t>Cyclohexylmethylamine</t>
  </si>
  <si>
    <t>DIBROMOACETONITRILE</t>
  </si>
  <si>
    <t>Diisopropyl Paraoxon</t>
  </si>
  <si>
    <t>trans-Bicylco[4,3,0]nonane</t>
  </si>
  <si>
    <t>PCB-7</t>
  </si>
  <si>
    <t>ACID BLUE 113</t>
  </si>
  <si>
    <t>3,5-DICHLOROANISOLE</t>
  </si>
  <si>
    <t>5-CHLORO-2-(2,4-DICHLOROPHENOXY)PHENOL</t>
  </si>
  <si>
    <t>1,2,3,4,7,7-HEXACHLORO-2,5-NORBORNADIENE</t>
  </si>
  <si>
    <t>PCB-155</t>
  </si>
  <si>
    <t>CUMYLPHENYL DIPHENYL PHOSPHATE</t>
  </si>
  <si>
    <t>ISONONYL ALCOHOL</t>
  </si>
  <si>
    <t>ORBENCARB</t>
  </si>
  <si>
    <t>2,3,5,6-TETRACHLOROANILINE</t>
  </si>
  <si>
    <t>1,4-Dithiothreitol</t>
  </si>
  <si>
    <t>2,4'-DICHLOROBIPHENYL</t>
  </si>
  <si>
    <t>4-FLUORONITROBENZENE</t>
  </si>
  <si>
    <t>DDE</t>
  </si>
  <si>
    <t>2,6-DIPHENYLPYRIDINE</t>
  </si>
  <si>
    <t>Bilanafos</t>
  </si>
  <si>
    <t>Sulcofuron-sodium</t>
  </si>
  <si>
    <t>5-QUINOLINAMINE, 6-NITRO-</t>
  </si>
  <si>
    <t>ISOTHIOATE</t>
  </si>
  <si>
    <t>A,A,A-TRIFLUOR-M-TOLUNITRIL</t>
  </si>
  <si>
    <t>4-FLUOROANILINE</t>
  </si>
  <si>
    <t>P-FLUOROPHENOL</t>
  </si>
  <si>
    <t>Validamycin</t>
  </si>
  <si>
    <t>CHLORDENE</t>
  </si>
  <si>
    <t>PARATHION-AMINO</t>
  </si>
  <si>
    <t>4-Decylaniline</t>
  </si>
  <si>
    <t>Phenol, 2,4-dichloro-, sodium salt</t>
  </si>
  <si>
    <t>PCB-18</t>
  </si>
  <si>
    <t>2,4,5,2',5'-PENTACHLOROBIPHENYL</t>
  </si>
  <si>
    <t>Dodecanoic acid, pentachlorophenyl ester</t>
  </si>
  <si>
    <t>TRIFLUOROETHYL ACETATE</t>
  </si>
  <si>
    <t>2,3,4'-TRICHLOROBIPHENYL</t>
  </si>
  <si>
    <t>THIOFANOX</t>
  </si>
  <si>
    <t>CHLOROACETIC ACID, SODIUM SALT</t>
  </si>
  <si>
    <t>TRANS-NONACHLOR</t>
  </si>
  <si>
    <t>4-(TERT-BUTYL)PYRIDINE</t>
  </si>
  <si>
    <t>2-AMINO-1,3,4-THIADIAZOLE</t>
  </si>
  <si>
    <t>1,2,3,7,8-PENTACHLORODIBENZO-P-DIOXIN</t>
  </si>
  <si>
    <t>Benzene, 1,4-diisothiocyanato-</t>
  </si>
  <si>
    <t>PHENOPYLATE</t>
  </si>
  <si>
    <t>Acetimidoylphosphoramidothioic acid, O,O-bis(p-Chlorophenyl) ester</t>
  </si>
  <si>
    <t>UREA,1-METHYL-1-PHENYL-2-THIO</t>
  </si>
  <si>
    <t>1-Heptadecanamine</t>
  </si>
  <si>
    <t>METHYL 4-CHLORO-2-NITROBENZOATE</t>
  </si>
  <si>
    <t>2-PYRIDINAMINE, 5-NITRO-</t>
  </si>
  <si>
    <t>1H-IMIDAZOLE, 1-(PHENYLMETHYL)-</t>
  </si>
  <si>
    <t>Isopropyl disulfide</t>
  </si>
  <si>
    <t>Flumequine</t>
  </si>
  <si>
    <t>FULENETIL</t>
  </si>
  <si>
    <t>Decafluorobiphenyl</t>
  </si>
  <si>
    <t>Alizarin Cyanine Green F</t>
  </si>
  <si>
    <t>3-HYDROXYMETHYLFURAN</t>
  </si>
  <si>
    <t>1-Octanamine, N-methyl-N-octyl-</t>
  </si>
  <si>
    <t>1,2-DIHYDRONAPHTHALENE</t>
  </si>
  <si>
    <t>A,A,A-TRIFLUOR-O-TOLUNITRIL</t>
  </si>
  <si>
    <t>M-(TRIFLUOROMETHYL)BENZALDEHYDE</t>
  </si>
  <si>
    <t>3-PHENYL-N-BUTYRIC ACID</t>
  </si>
  <si>
    <t>BENZENEMETHANOL, 4-FLUORO-</t>
  </si>
  <si>
    <t>BENZALDEHYDE, 4-FLUORO-</t>
  </si>
  <si>
    <t>fluorobenzene</t>
  </si>
  <si>
    <t>3-AMINOPYRIDINE</t>
  </si>
  <si>
    <t>Borneol</t>
  </si>
  <si>
    <t>(1R,4R)-(+)-CAMPHOR</t>
  </si>
  <si>
    <t>ISOPROPYL METHACRYLATE</t>
  </si>
  <si>
    <t>ISODRIN</t>
  </si>
  <si>
    <t>AZIPROTRYNE</t>
  </si>
  <si>
    <t>alpha-Cedrene</t>
  </si>
  <si>
    <t>2-Propynoic acid</t>
  </si>
  <si>
    <t>PINANE</t>
  </si>
  <si>
    <t>1-NAPHTHALENEMETHANOL</t>
  </si>
  <si>
    <t>1,8-NAPHTHALENEDIAMINE</t>
  </si>
  <si>
    <t>1-HEXEN-3-OL</t>
  </si>
  <si>
    <t>1,4-Naphthalenedione, 5-hydroxy-2-methyl-</t>
  </si>
  <si>
    <t>PHENANTHRENE, 1-METHYL-7-(1-METHYLETHYL)-</t>
  </si>
  <si>
    <t>Pentanedioic acid, 3,3-dimethyl-</t>
  </si>
  <si>
    <t>Bicuculline</t>
  </si>
  <si>
    <t>FLUORENONE</t>
  </si>
  <si>
    <t>3-METHYL-2-NITROPHENOL</t>
  </si>
  <si>
    <t>ALPHA-PHENYLPROPIONIC ACID</t>
  </si>
  <si>
    <t>1,4-BENZODIOXAN</t>
  </si>
  <si>
    <t>Benzene, 1,2-dimethoxy-4-methyl-</t>
  </si>
  <si>
    <t>2,4-DIAMINOAZOBENZENE</t>
  </si>
  <si>
    <t>indan</t>
  </si>
  <si>
    <t>2,3-DIHYDROBENZOFURAN</t>
  </si>
  <si>
    <t>exo-Norborneol</t>
  </si>
  <si>
    <t>BICYCLO[2,2,1]-2-HEPTENE</t>
  </si>
  <si>
    <t>3-FORMYLPYRIDINE</t>
  </si>
  <si>
    <t>3,5-DIMETHOXYPHENOL</t>
  </si>
  <si>
    <t>Methylmercury Dicyandiamide</t>
  </si>
  <si>
    <t>5-NONANONE</t>
  </si>
  <si>
    <t>2,3,6-TRICHLOROANISOLE</t>
  </si>
  <si>
    <t>PHORONE</t>
  </si>
  <si>
    <t>2-AMINOPYRIDINE</t>
  </si>
  <si>
    <t>1,3-PROPANEDIOL</t>
  </si>
  <si>
    <t>ACETYL BROMIDE</t>
  </si>
  <si>
    <t>Tricyclene</t>
  </si>
  <si>
    <t>cis-Chlordane</t>
  </si>
  <si>
    <t>trans-Chlordane</t>
  </si>
  <si>
    <t>2,3,7,8-TetraCDF</t>
  </si>
  <si>
    <t>2-IODOBUTANE</t>
  </si>
  <si>
    <t>2,3-DIMETHYL-1,3-BUTADIENE</t>
  </si>
  <si>
    <t>2,4-Dichlorodiphenyl ether</t>
  </si>
  <si>
    <t>5-AMINOINDOLE</t>
  </si>
  <si>
    <t>Pyrimithate</t>
  </si>
  <si>
    <t>Dimethirimol</t>
  </si>
  <si>
    <t>PROPANEDIOIC ACID, 1,3-DITHIOLAN-2-YLIDENE-, BIS</t>
  </si>
  <si>
    <t>1,2-Naphthalenedione</t>
  </si>
  <si>
    <t>FLAVONE</t>
  </si>
  <si>
    <t>PENTACHLOROANILINE</t>
  </si>
  <si>
    <t>O-DINITROBENZENE</t>
  </si>
  <si>
    <t>2-AMINO-4,7(3H,8H)-PTERIDINEDIONE</t>
  </si>
  <si>
    <t>ESTRONE</t>
  </si>
  <si>
    <t>2-Naphthalenesulfonic acid, sodium salt</t>
  </si>
  <si>
    <t>Benzoyl Isothiocyanate</t>
  </si>
  <si>
    <t>1-ETHOXY-NAPHTHALIN</t>
  </si>
  <si>
    <t>SULFAMIC ACID</t>
  </si>
  <si>
    <t>N,N-DIMETHYLTHIOUREA</t>
  </si>
  <si>
    <t>2-METHYLFURAN</t>
  </si>
  <si>
    <t>Benzenemethanol, 4-(1-methylethyl)-</t>
  </si>
  <si>
    <t>4-Chloro-2-methyl-1-nitro-benzene</t>
  </si>
  <si>
    <t>4-ETHYLPYRIDINE</t>
  </si>
  <si>
    <t>M-METHOXYANILINE</t>
  </si>
  <si>
    <t>Metomidate</t>
  </si>
  <si>
    <t>PENTYLBENZENE</t>
  </si>
  <si>
    <t>3,6-Dithiaoctane</t>
  </si>
  <si>
    <t>1H-INDAZOLE, 5-NITRO-</t>
  </si>
  <si>
    <t>4-IODOPHENOL</t>
  </si>
  <si>
    <t>1,2-Dichloroethylene</t>
  </si>
  <si>
    <t>Butane, 1-iodo-3-methyl-</t>
  </si>
  <si>
    <t>1,2,3-TRICHLORO-4-METHOXYBENZENE</t>
  </si>
  <si>
    <t>ETHYL AMYLKETONE</t>
  </si>
  <si>
    <t>SODIUM SALICYLATE</t>
  </si>
  <si>
    <t>CHLOROCYCLOHEXANE</t>
  </si>
  <si>
    <t>1,2-Ethanediol, monoacetate</t>
  </si>
  <si>
    <t>ETHYL ISOTHIOCYANATE</t>
  </si>
  <si>
    <t>EMPENTHRIN</t>
  </si>
  <si>
    <t>CYCLOHEPTATRIENE</t>
  </si>
  <si>
    <t>1-IODOHEXADECANE</t>
  </si>
  <si>
    <t>2-HYDROXYPROPANOIC ACID, METHYL ESTER</t>
  </si>
  <si>
    <t>2,4,6-TRICHLORO-3-METHYLPHENOL</t>
  </si>
  <si>
    <t>Benzamide</t>
  </si>
  <si>
    <t>2-HYDROXY-4-METHOXY-ACETOPHENON</t>
  </si>
  <si>
    <t>O-NITROBENZALDEHYDE</t>
  </si>
  <si>
    <t>METHYL PROPIONATE</t>
  </si>
  <si>
    <t>4-NITROBENZALDEHYDE</t>
  </si>
  <si>
    <t>PROPANEDINITRILE,  (3-CHLOROPHENYL)HYDRAZONO -</t>
  </si>
  <si>
    <t>NEOTRAN</t>
  </si>
  <si>
    <t>2-HEPTADECYL-2-IMIDAZOLINE ACETATE</t>
  </si>
  <si>
    <t>OCTAMETHYLTETRASILOXANE</t>
  </si>
  <si>
    <t>6-PHENYLCAPROIC ACID</t>
  </si>
  <si>
    <t>Propane, 2-iodo-2-methyl-</t>
  </si>
  <si>
    <t>ISOFLUROPHATE</t>
  </si>
  <si>
    <t>Fospirate</t>
  </si>
  <si>
    <t>DIFENACOUM</t>
  </si>
  <si>
    <t>ACID BLACK 52</t>
  </si>
  <si>
    <t>4-TERT-BUTYLBENZAMIDE</t>
  </si>
  <si>
    <t>TRI-M-CRESYL PHOSPHATE</t>
  </si>
  <si>
    <t>TETRAETHYL AMMONIUM CHLORIDE</t>
  </si>
  <si>
    <t>3,3',4,4'-TETRACHLOROBIPHENYL ETHER</t>
  </si>
  <si>
    <t>3-METHYL-2-BUTANONE</t>
  </si>
  <si>
    <t>Benz[a]anthracene</t>
  </si>
  <si>
    <t>Oct-2-ynoic acid</t>
  </si>
  <si>
    <t>1,3-DIMETHOXY-2-METHYLBENZENE</t>
  </si>
  <si>
    <t>T-BUTYLPHENYL DIPHENYL PHOSPHATE</t>
  </si>
  <si>
    <t>2-DIMETHYLAMINOPYRIDINE</t>
  </si>
  <si>
    <t>BENZYL TRIMETHYL AMMONIUM CHLORIDE</t>
  </si>
  <si>
    <t>3,4,5-TRICHLOROCATECHOL</t>
  </si>
  <si>
    <t>2-Methyl-6-nitrobenzeneamine</t>
  </si>
  <si>
    <t>3,4,5-TRICHLORO-2-METHOXYPHENOL</t>
  </si>
  <si>
    <t>B,B,B-TRICHLORO-T-BUTANOL</t>
  </si>
  <si>
    <t>1,5-DIMETHYLNAPHTHALENE</t>
  </si>
  <si>
    <t>PENTOBARBITAL SODIUM</t>
  </si>
  <si>
    <t>1,3-DIMETHYLNAPTHALENE</t>
  </si>
  <si>
    <t>AUREOMYCIN</t>
  </si>
  <si>
    <t>1,2,3,6,7,8-HEXACHLORODIBENZO-P-DIOXIN</t>
  </si>
  <si>
    <t>BIS(2-ETHYLHEXYL) SODIUM SULFOSUCCINATE</t>
  </si>
  <si>
    <t>O-BROMONITROBENZENE</t>
  </si>
  <si>
    <t>Anthrarobin</t>
  </si>
  <si>
    <t>3-Hydroxyflavone</t>
  </si>
  <si>
    <t>Closantel</t>
  </si>
  <si>
    <t>3-AMINOQUINOLINE</t>
  </si>
  <si>
    <t>2,2-DIMETHYL-1-PROPYLAMIN</t>
  </si>
  <si>
    <t>2,3-dimethylnapthalene</t>
  </si>
  <si>
    <t>2,6-DIMETHYLNAPHTHALENE</t>
  </si>
  <si>
    <t>2,6-NAPHTHALENEDIOL</t>
  </si>
  <si>
    <t>2,7-Naphthalenediol</t>
  </si>
  <si>
    <t>TESTOSTERONE</t>
  </si>
  <si>
    <t>APHIDAN</t>
  </si>
  <si>
    <t>2-METHYL-1,4-NAPHTHOQUINONE</t>
  </si>
  <si>
    <t>Isopimaric Acid</t>
  </si>
  <si>
    <t>O-DIBROMOBENZENE</t>
  </si>
  <si>
    <t>1,2-DIMETHYLCYCLOHEXANE</t>
  </si>
  <si>
    <t>2-METHYLCYCLOHEXANONE</t>
  </si>
  <si>
    <t>3-PENTANOL</t>
  </si>
  <si>
    <t>2,4-TOLUENE DIISOCYANATE</t>
  </si>
  <si>
    <t>PHENOL, 3-(1,1-DIMETHYLETHYL)-</t>
  </si>
  <si>
    <t>4-BROMO-1-NITROBENZENE</t>
  </si>
  <si>
    <t>4-PYRIDINEMETHANOL</t>
  </si>
  <si>
    <t>2-PYRIDINEMETHANOL</t>
  </si>
  <si>
    <t>Metanil Yellow</t>
  </si>
  <si>
    <t>STILBENE</t>
  </si>
  <si>
    <t>N-ALLYL-ANILIN</t>
  </si>
  <si>
    <t>P-METHYL BENZYL ALCOHOL</t>
  </si>
  <si>
    <t>1,4-DIMETHYLCYCLOHEXANE</t>
  </si>
  <si>
    <t>N-BUTYL PROPIONATE</t>
  </si>
  <si>
    <t>CMA</t>
  </si>
  <si>
    <t>1,1-DIMETHYL CYCLOHEXANE</t>
  </si>
  <si>
    <t>1,3-DIMETHYLCYCLOHEXANE</t>
  </si>
  <si>
    <t>2-hexanone</t>
  </si>
  <si>
    <t>4-Pentenoic acid</t>
  </si>
  <si>
    <t>Benzonitrile, 2-amino-5-chloro-</t>
  </si>
  <si>
    <t>2,4-Hexadiene</t>
  </si>
  <si>
    <t>1-HEPTENE</t>
  </si>
  <si>
    <t>BUTANE, 1-ISOTHIOCYANATO-</t>
  </si>
  <si>
    <t>2-TRIDECANONE</t>
  </si>
  <si>
    <t>Dimethyl arsine</t>
  </si>
  <si>
    <t>Propane, 2,2-dichloro-</t>
  </si>
  <si>
    <t>TETRAMETHYL STANNANE</t>
  </si>
  <si>
    <t>Butanedioic acid, 2,2-dimethyl-</t>
  </si>
  <si>
    <t>Phosphoric acid, diethyl ester</t>
  </si>
  <si>
    <t>N-METHYLTHIOUREA</t>
  </si>
  <si>
    <t>3-Methyl-2-butanamine</t>
  </si>
  <si>
    <t>Butanoic acid, 2-methyl-, (,+-,)-</t>
  </si>
  <si>
    <t>2,4-DIMETHYL-3-PENTANOL</t>
  </si>
  <si>
    <t>4-Aminoazobenzene</t>
  </si>
  <si>
    <t>2,3',4,4',5-PENTACHLORODIPHENYL ETHER</t>
  </si>
  <si>
    <t>3-Nitro-o-toluidine</t>
  </si>
  <si>
    <t>2-HYDROXYANTHRAQUINONE</t>
  </si>
  <si>
    <t>TETRACYCLINE</t>
  </si>
  <si>
    <t>2,6-DINITROANILINE</t>
  </si>
  <si>
    <t>Formamide, N,N-diphenyl-</t>
  </si>
  <si>
    <t>5-NITROQUINOLINE</t>
  </si>
  <si>
    <t>BENZYLMALONIC ACID, DIETHYL ESTER</t>
  </si>
  <si>
    <t>4-PENTYNOIC ACID</t>
  </si>
  <si>
    <t>2,4,6-TRIIODOPHENOL</t>
  </si>
  <si>
    <t>2,4-DICHLORO-6-NITROPHENOL</t>
  </si>
  <si>
    <t>3,4-Dinitrotoluene</t>
  </si>
  <si>
    <t>5-AMINOQUINOLINE</t>
  </si>
  <si>
    <t>2-METHYLANTHRACENE</t>
  </si>
  <si>
    <t>9,10-DIHYDROANTHRACENE</t>
  </si>
  <si>
    <t>2,4-DIMETHOXYBENZALDEHYD</t>
  </si>
  <si>
    <t>INDOLE, 5-NITRO</t>
  </si>
  <si>
    <t>O-HYDROXYACETANILIDE</t>
  </si>
  <si>
    <t>OXALIC ACID DIHYDRATE</t>
  </si>
  <si>
    <t>O-BROMOANILINE</t>
  </si>
  <si>
    <t>Benzenamine, 2-chloro-4-methyl-</t>
  </si>
  <si>
    <t>2,4-DINITRO-5-METHYLPHENOL</t>
  </si>
  <si>
    <t>2-Hydroxy-propionic acid isopropyl ester</t>
  </si>
  <si>
    <t>METHYL DECYL KETONE</t>
  </si>
  <si>
    <t>3,5-Dinitrotoluene</t>
  </si>
  <si>
    <t>DESETHYLATRAZINE</t>
  </si>
  <si>
    <t>2,5-Dinitrotoluene</t>
  </si>
  <si>
    <t>3-CYANO-1-NITROBENZENE</t>
  </si>
  <si>
    <t>METHYL P-NITROBENZOATE</t>
  </si>
  <si>
    <t>1-NITRO-4-CYANOBENZENE</t>
  </si>
  <si>
    <t>4-NITROBENZAMIDE</t>
  </si>
  <si>
    <t>4-NITRO DIPHENYL ETHER</t>
  </si>
  <si>
    <t>3-BENZYLPYRIDINE</t>
  </si>
  <si>
    <t>Benzene, 1,1'- sulfinylbis(methylene) bis-</t>
  </si>
  <si>
    <t>M-HYDROXYACETANILIDE</t>
  </si>
  <si>
    <t>1-Pentanamine, N,N-dipentyl-</t>
  </si>
  <si>
    <t>4-Morpholineethanol</t>
  </si>
  <si>
    <t>CYCLOHEXYL ACETATE</t>
  </si>
  <si>
    <t>4-BROMOBENZONITRILE</t>
  </si>
  <si>
    <t>BENZONITRILE, 4-CHLORO-</t>
  </si>
  <si>
    <t>P-HYDROXYBENZYL ALCOHOL</t>
  </si>
  <si>
    <t>4-CHLOROANISOLE</t>
  </si>
  <si>
    <t>Benzene, 1,4-bis(chloromethyl)-</t>
  </si>
  <si>
    <t>2-Butenedioic acid (E)-, diethyl ester</t>
  </si>
  <si>
    <t>N-ETHYLTHIOUREA</t>
  </si>
  <si>
    <t>FURAN, 2,5-DIMETHYL-</t>
  </si>
  <si>
    <t>1,3-DICYANOBENZENE</t>
  </si>
  <si>
    <t>3-CHLOROPYRIDINE</t>
  </si>
  <si>
    <t>Cyclohexane, iodo-</t>
  </si>
  <si>
    <t>4-HYDROXYPYRIDINE</t>
  </si>
  <si>
    <t>FUMARYL CHLORIDE</t>
  </si>
  <si>
    <t>1,5-DICHLOROPENTANE</t>
  </si>
  <si>
    <t>CYCLOHEPTENE</t>
  </si>
  <si>
    <t>1-BROMOHEPTANE</t>
  </si>
  <si>
    <t>4,5-DITHIAOCTANE</t>
  </si>
  <si>
    <t>OCTANEDINITRILE</t>
  </si>
  <si>
    <t>ANDROSTENEDIONE</t>
  </si>
  <si>
    <t>Acetic acid, ammonium salt</t>
  </si>
  <si>
    <t>Acetic acid, dibromo-</t>
  </si>
  <si>
    <t>Orange II</t>
  </si>
  <si>
    <t>Benzaldehyde, 5-chloro-2-hydroxy-</t>
  </si>
  <si>
    <t>AMYL LACTATE</t>
  </si>
  <si>
    <t>2-Anthracenesulfonic acid, 1-amino-9,10-dihydro-9,10-dioxo-4-(phenylamino)-, monosodium salt</t>
  </si>
  <si>
    <t>Benzenesulfonic acid, 5-(2H-naphtho[1,2-d]triazol-2-yl)-2-(2-phenylethenyl)-, sodium salt</t>
  </si>
  <si>
    <t>DIMETILAN</t>
  </si>
  <si>
    <t>4-PROPYLPHENOL</t>
  </si>
  <si>
    <t>1,3-DIOXALANE</t>
  </si>
  <si>
    <t>Triflumuron</t>
  </si>
  <si>
    <t>PENTAFLUOR-BENZALDEHYD</t>
  </si>
  <si>
    <t>O-HYDROXYBENZAMIDE</t>
  </si>
  <si>
    <t>HEXANAL</t>
  </si>
  <si>
    <t>DICOUMAROL</t>
  </si>
  <si>
    <t>CYCLOHEXIMIDE</t>
  </si>
  <si>
    <t>DIETHYLENETRIAMINEPENTAACETIC ACID</t>
  </si>
  <si>
    <t>2-Furaldehyde, 5-hydroxymethyl-</t>
  </si>
  <si>
    <t>SULFADIAZINE</t>
  </si>
  <si>
    <t>ACETAMIDE, 2,2-DICHLORO-</t>
  </si>
  <si>
    <t>ALKANE SULFONIC ACIDS (SODIUM SALT)</t>
  </si>
  <si>
    <t>1,2-DIMETHYLCYCLOHEXANE (TRANS)</t>
  </si>
  <si>
    <t>TRIPROPYNYL-AMINE</t>
  </si>
  <si>
    <t>2-DECANONE</t>
  </si>
  <si>
    <t>1-BROMO-N-NONANE</t>
  </si>
  <si>
    <t>DI-N-PENTYLETHER</t>
  </si>
  <si>
    <t>4-METHYLOXAZOL</t>
  </si>
  <si>
    <t>AMPICILLIN</t>
  </si>
  <si>
    <t>4-PYRIDINEALDOXIME</t>
  </si>
  <si>
    <t>THIOUREA, N,N-DIMETHYL-</t>
  </si>
  <si>
    <t>2,3,5-TRIMETHYLPHENOL</t>
  </si>
  <si>
    <t>Bixin</t>
  </si>
  <si>
    <t>3-ETHYL-5-METHYLPHENOL</t>
  </si>
  <si>
    <t>4-chlorophenyl phenyl ether</t>
  </si>
  <si>
    <t>GAMMA-DECALACTONE</t>
  </si>
  <si>
    <t>1-Propanone, 1-(4-aminophenyl)-</t>
  </si>
  <si>
    <t>2,4-DIMETHOXY-6-HYDROXY-BENZALDEHYD</t>
  </si>
  <si>
    <t>DIPHENYLCHLOROARSINE</t>
  </si>
  <si>
    <t>Thiopental Sodium</t>
  </si>
  <si>
    <t>1,4-PIPERAZINEDIPROPANAMINE</t>
  </si>
  <si>
    <t>Nerolidol</t>
  </si>
  <si>
    <t>ALIZARINE</t>
  </si>
  <si>
    <t>PROPAPHOS</t>
  </si>
  <si>
    <t>N-UNDECYLAMIN</t>
  </si>
  <si>
    <t>Octanohydroxamic Acid</t>
  </si>
  <si>
    <t>1-Octanamine, N,N-dimethyl-</t>
  </si>
  <si>
    <t>TRIMETHOPRIM</t>
  </si>
  <si>
    <t>Dimethyldiallylammonium chloride</t>
  </si>
  <si>
    <t>bromochloromethane</t>
  </si>
  <si>
    <t>ETHYL MERCAPTAN</t>
  </si>
  <si>
    <t>DIMETHYLSULFIDE</t>
  </si>
  <si>
    <t>ACETYLCHLORIDE</t>
  </si>
  <si>
    <t>Acetaldehyde ammonia</t>
  </si>
  <si>
    <t>Paromomycin</t>
  </si>
  <si>
    <t>N,N,N-Trimethylmethanaminium, Chloride</t>
  </si>
  <si>
    <t>2,2,2-TRIFLUOROETHANOL</t>
  </si>
  <si>
    <t>3,3-DIMETHYL-2-BUTANONE</t>
  </si>
  <si>
    <t>3,4-DICHLORO-1-BUTENE</t>
  </si>
  <si>
    <t>3-Bromo-d-camphor</t>
  </si>
  <si>
    <t>METHOXYFLURANE</t>
  </si>
  <si>
    <t>2-Butyn-1-ol</t>
  </si>
  <si>
    <t>2,5-DIMETHYL-2,4-HEXADIENE</t>
  </si>
  <si>
    <t>O-CHLOROANISOLE</t>
  </si>
  <si>
    <t>4-Ethylbenzyl alcohol</t>
  </si>
  <si>
    <t>AMANTADINE</t>
  </si>
  <si>
    <t>2,3,4,5,6-PENTAFLUOROANILINE</t>
  </si>
  <si>
    <t>Pentafluorothiophenol</t>
  </si>
  <si>
    <t>2,3-NAPHTHALENEDIAMINE</t>
  </si>
  <si>
    <t>Pyraclofos</t>
  </si>
  <si>
    <t>9,10-DIHYDROPHENANTHRENE</t>
  </si>
  <si>
    <t>3-METHYL-3-PENTANOL</t>
  </si>
  <si>
    <t>Dimethyl sulfate</t>
  </si>
  <si>
    <t>CHLOROSULFONIC ACID</t>
  </si>
  <si>
    <t>M-T-BUTYLPHENYL N-METHYLCARBAMATE</t>
  </si>
  <si>
    <t>1-ETHYNYL CYCLOHEXANOL</t>
  </si>
  <si>
    <t>TRI-2-BUTOXYETHYL PHOSPHATE</t>
  </si>
  <si>
    <t>DIMETHYL DIETHOXYSILANE</t>
  </si>
  <si>
    <t>2,3-DICHLOROPROPENE</t>
  </si>
  <si>
    <t>O,P'-DDT</t>
  </si>
  <si>
    <t>METHYLVINYLKETONE</t>
  </si>
  <si>
    <t>OXYTETRACYLCINE</t>
  </si>
  <si>
    <t>Phenol, 4,4'-(1-methylethylidene)bis 2,6-dichloro-</t>
  </si>
  <si>
    <t>Cumene hydroperoxide</t>
  </si>
  <si>
    <t>4-CHLOROPHENYL BENZENESULFONATE</t>
  </si>
  <si>
    <t>Lignosulfonic acid, sodium salt</t>
  </si>
  <si>
    <t>Lignosulfonic acid, ammonium salt</t>
  </si>
  <si>
    <t>Phosphoric acid, dimethyl ester</t>
  </si>
  <si>
    <t>Imazapyr-isopropylammonium salt</t>
  </si>
  <si>
    <t>QUINALIZARIN</t>
  </si>
  <si>
    <t>1,4-DIHYDROXY-9,10-ANTHRACENEDIONE</t>
  </si>
  <si>
    <t>C,I, VAT BLUE 4</t>
  </si>
  <si>
    <t>Di-n-butyltin oxide</t>
  </si>
  <si>
    <t>COUMACHLOR</t>
  </si>
  <si>
    <t>2-HYDROXYETHYL ACRYLATE</t>
  </si>
  <si>
    <t>2-NONANONE</t>
  </si>
  <si>
    <t>1,2-DICHLOROCYCLOHEXANE -TRANS</t>
  </si>
  <si>
    <t>BENZO(B)THIOPHENE S,S-DIOXIDE</t>
  </si>
  <si>
    <t>Benzenesulfonic acid, 4-hydroxy-, monosodium salt</t>
  </si>
  <si>
    <t>PHENYL CYCLOHEXANE</t>
  </si>
  <si>
    <t>1H-INDOLE-3-PROPANOIC ACID</t>
  </si>
  <si>
    <t>DIFLUFENICAN</t>
  </si>
  <si>
    <t>PHENOL, 4-PHENOXY-</t>
  </si>
  <si>
    <t>3-METHYLINDOLE</t>
  </si>
  <si>
    <t>Benzene, 1-(1,1-dimethylethyl)-2-methoxy-4-methy</t>
  </si>
  <si>
    <t>DIPHENYL PHTHALATE</t>
  </si>
  <si>
    <t>2-Naphthalenamine, 1-(phenylazo)-</t>
  </si>
  <si>
    <t>2,3,3',4,4'-Pentachlorodiphenylether</t>
  </si>
  <si>
    <t>3,6-DIAMINO-10-METHYL-ACRIDINIUM CHLORIDE</t>
  </si>
  <si>
    <t>1-Naphthalenecarbonitrile</t>
  </si>
  <si>
    <t>2-HYDROXYETHYL METHACRYLATE</t>
  </si>
  <si>
    <t>CARBAMIC ACID, (3,4-DIETHOXYPHENYL)-, 1-METHYLET</t>
  </si>
  <si>
    <t>SALICYLANILIDE</t>
  </si>
  <si>
    <t>3-BROMOTHIOPHENE</t>
  </si>
  <si>
    <t>4-FORMYLPYRIDINE</t>
  </si>
  <si>
    <t>M-CHLOROBENZYL ALCOHOL</t>
  </si>
  <si>
    <t>Benzenemethanol, 4-bromo-</t>
  </si>
  <si>
    <t>P-CHLOROBENZYL ALCOHOL</t>
  </si>
  <si>
    <t>2,4,6-TRICHLOROANISOLE</t>
  </si>
  <si>
    <t>2,4-Dichlorobenzaldehyde</t>
  </si>
  <si>
    <t>2-METHYL-6-CHLOROPHENOL</t>
  </si>
  <si>
    <t>L-Arabinose</t>
  </si>
  <si>
    <t>4-TERT-BUTYLBENZYL ALCOHOL</t>
  </si>
  <si>
    <t>TARTARIC ACID, DIETHYL ESTER</t>
  </si>
  <si>
    <t>4-CHLORO-3,5-DIMETHYL PHENOL</t>
  </si>
  <si>
    <t>O-T-BUTYLPHENOL</t>
  </si>
  <si>
    <t>DIPHENYL DISULFIDE</t>
  </si>
  <si>
    <t>2-Amino-5-methylbenzenesulfonic acid</t>
  </si>
  <si>
    <t>BENZAMIDE, 2-AMINO-</t>
  </si>
  <si>
    <t>Benzene, 1-chloro-4-methyl-2-nitro-</t>
  </si>
  <si>
    <t>2-NITRO-P-TOLUIDINE</t>
  </si>
  <si>
    <t>4-CHLORO-2-NITROANILINE</t>
  </si>
  <si>
    <t>CHLOROTHYMOL</t>
  </si>
  <si>
    <t>O-SEC-BUTYLPHENOL</t>
  </si>
  <si>
    <t>Pulegone</t>
  </si>
  <si>
    <t>CHLOROMERCURIPHENOL</t>
  </si>
  <si>
    <t>o-Anisidine</t>
  </si>
  <si>
    <t>Cellulose, nitrate</t>
  </si>
  <si>
    <t>guaiacol</t>
  </si>
  <si>
    <t>Benzeneacetic acid, ,alpha,-ethyl-</t>
  </si>
  <si>
    <t>3,5-DIBROMSALICYLALDEHYD</t>
  </si>
  <si>
    <t>DECAHYDRONAPHTHALENE</t>
  </si>
  <si>
    <t>2-METHYLQUINOLINE</t>
  </si>
  <si>
    <t>Cyclohexanamine, N,N-diethyl-</t>
  </si>
  <si>
    <t>Ethanol, 2- ethyl(3-methylphenyl)amino -</t>
  </si>
  <si>
    <t>1,1,1,3,3,3-HEXAFLUOROPROPAN-2-OL</t>
  </si>
  <si>
    <t>1,5-HEXADIEN-3-OL</t>
  </si>
  <si>
    <t>DICYCLOHEXYL</t>
  </si>
  <si>
    <t>3-Butyn-1-ol</t>
  </si>
  <si>
    <t>PHENAZINE</t>
  </si>
  <si>
    <t>9H-XANTHENE</t>
  </si>
  <si>
    <t>4,4'-BIPHENOL</t>
  </si>
  <si>
    <t>3-Hexen-1-ol, (Z)-</t>
  </si>
  <si>
    <t>NAPHTHALENE, 2-METHOXY-</t>
  </si>
  <si>
    <t>Enrofloxacin</t>
  </si>
  <si>
    <t>2-AMINOBENZIMIDAZOLE</t>
  </si>
  <si>
    <t>4-Methyl-2-methoxyphenol</t>
  </si>
  <si>
    <t>2-CHLORO-N,N-DIALLYLACETAMIDE</t>
  </si>
  <si>
    <t>2,4'-Dichloroacetophenone</t>
  </si>
  <si>
    <t>2,4,5-T, ISOPROPYL ESTER</t>
  </si>
  <si>
    <t>2,4,5-T, N-BUTYL ESTER</t>
  </si>
  <si>
    <t>1,3-Butanedione, 1-phenyl-</t>
  </si>
  <si>
    <t>4-PHENYLPYRIDINE</t>
  </si>
  <si>
    <t>FLUCYCLOXURON,(E)-ISOMER</t>
  </si>
  <si>
    <t>ALPHA-NAPHTHYL METHYL KETONE</t>
  </si>
  <si>
    <t>BENZALACETOPHENONE</t>
  </si>
  <si>
    <t>DIPHENYL SULFOXIDE</t>
  </si>
  <si>
    <t>1-PIPEROYL-(E,E)-PIPERIDINE</t>
  </si>
  <si>
    <t>Benzaldehyde, 2-hydroxy-, oxime</t>
  </si>
  <si>
    <t>2-ETHYL-1,3-HEXANDIOL</t>
  </si>
  <si>
    <t>Benzaldehyde, 2,4-dihydroxy-</t>
  </si>
  <si>
    <t>benzo(b)thiophene</t>
  </si>
  <si>
    <t>BENZOTHIAZOLE</t>
  </si>
  <si>
    <t>O-FLUOROTOLUENE</t>
  </si>
  <si>
    <t>O-BROMOPHENOL</t>
  </si>
  <si>
    <t>2,4-DIMETHYLANILINE</t>
  </si>
  <si>
    <t>2,5-DIAMINOTOLUENE</t>
  </si>
  <si>
    <t>3,4-DICHLOROTOLUENE</t>
  </si>
  <si>
    <t>PHENOL, 2-AMINO-4-METHYL-</t>
  </si>
  <si>
    <t>4-CHLORORESORCINOL</t>
  </si>
  <si>
    <t>ALLYL METHACRYLATE</t>
  </si>
  <si>
    <t>2-METHYLBUTANAL</t>
  </si>
  <si>
    <t>DIAZINON, O-ANALOG</t>
  </si>
  <si>
    <t>METHYL CHLOROACETATE</t>
  </si>
  <si>
    <t>CYCLOPENTANOL</t>
  </si>
  <si>
    <t>Cyclethrin</t>
  </si>
  <si>
    <t>ETHYL METHACRYLATE</t>
  </si>
  <si>
    <t>TETRAHYDROFURFURYL ALCOHOL</t>
  </si>
  <si>
    <t>PHENYL TRIMETHYL AMMONIUM IODIDE</t>
  </si>
  <si>
    <t>Phenylarsonic acid</t>
  </si>
  <si>
    <t>T-BUTYLBENZENE</t>
  </si>
  <si>
    <t>BENZOTRIFLUORIDE</t>
  </si>
  <si>
    <t>BENZENESULFONYL CHLORIDE</t>
  </si>
  <si>
    <t>PHENYLTRICHLOROSILANE</t>
  </si>
  <si>
    <t>M-TRIFLUOROMETHYLPHENOL</t>
  </si>
  <si>
    <t>Benzoyl chloride</t>
  </si>
  <si>
    <t>4-NITRO-2-TOLUIDINE</t>
  </si>
  <si>
    <t>M-NITROBENZALDEHYDE</t>
  </si>
  <si>
    <t>P-(SEC-BUTYL)PHENOL</t>
  </si>
  <si>
    <t>P-ISOPROPYLPHENOL</t>
  </si>
  <si>
    <t>4-AMINOACETOPHENONE</t>
  </si>
  <si>
    <t>P-HYDROXYACETOPHENONE</t>
  </si>
  <si>
    <t>2-HYDROXYPROPYL ACRYLATE</t>
  </si>
  <si>
    <t>N,N,4-TRIMETHYLANILINE</t>
  </si>
  <si>
    <t>4-Nitrophenol</t>
  </si>
  <si>
    <t>3-HYDROXY-5-METHYLISOXAZOLE</t>
  </si>
  <si>
    <t>P-NITROANISOLE</t>
  </si>
  <si>
    <t>Terephthalic acid</t>
  </si>
  <si>
    <t>P-DINITROBENZENE</t>
  </si>
  <si>
    <t>P-NITROPHENETOLE</t>
  </si>
  <si>
    <t>2-(DIETHYLAMINO)-ETHANOL</t>
  </si>
  <si>
    <t>BENZYLAMINE</t>
  </si>
  <si>
    <t>BENZONITRILE</t>
  </si>
  <si>
    <t>1,3-DICHLOROPROPENE, (Z)</t>
  </si>
  <si>
    <t>N-METHYLANILINE</t>
  </si>
  <si>
    <t>methoxybenzene</t>
  </si>
  <si>
    <t>Phosphorous acid, triphenyl ester</t>
  </si>
  <si>
    <t>Cycloxydim</t>
  </si>
  <si>
    <t>BARBAN</t>
  </si>
  <si>
    <t>FENURON</t>
  </si>
  <si>
    <t>DESMETRYNE</t>
  </si>
  <si>
    <t>SIMETRYN</t>
  </si>
  <si>
    <t>4-AMINODIPHENYLAMINE</t>
  </si>
  <si>
    <t>DICYCLOHEXYLAMINE</t>
  </si>
  <si>
    <t>diphenyl ether</t>
  </si>
  <si>
    <t>2,2-DIBROMO-2-CYANOACETAMIDE</t>
  </si>
  <si>
    <t>TRIPROPYLAMINE</t>
  </si>
  <si>
    <t>TRI N-BUTYLAMINE</t>
  </si>
  <si>
    <t>tau-Fluvalinate</t>
  </si>
  <si>
    <t>FENCHLORAZOLE-ETHYL</t>
  </si>
  <si>
    <t>2-ETHYLHEXYL ACRYLATE</t>
  </si>
  <si>
    <t>n-propylbenzene</t>
  </si>
  <si>
    <t>N-ETHYLANILINE</t>
  </si>
  <si>
    <t>phenylacetic acid</t>
  </si>
  <si>
    <t>N,N-DIMETHYLBENZYLAMINE</t>
  </si>
  <si>
    <t>P-NONYLPHENOL</t>
  </si>
  <si>
    <t>2-ETHYLHEXYLAMINE</t>
  </si>
  <si>
    <t>4-CHLOROBENZALDEHYDE</t>
  </si>
  <si>
    <t>ETHYL PROPIONATE</t>
  </si>
  <si>
    <t>CLODINAFOP-PROPARGYL</t>
  </si>
  <si>
    <t>Nitrothal-isopropyl</t>
  </si>
  <si>
    <t>DIETHYL MALONATE</t>
  </si>
  <si>
    <t>ETHYLBUTYRATE</t>
  </si>
  <si>
    <t>2-Butenedioic acid (E)-, dibutyl ester</t>
  </si>
  <si>
    <t>Hexanedioic acid, dibutyl ester</t>
  </si>
  <si>
    <t>GERANIOL</t>
  </si>
  <si>
    <t>BAS 480F</t>
  </si>
  <si>
    <t>p-xylene</t>
  </si>
  <si>
    <t>P-CHLOROTOLUENE</t>
  </si>
  <si>
    <t>p-cresol</t>
  </si>
  <si>
    <t>4-chlorophenol</t>
  </si>
  <si>
    <t>P-TOLUIDINE</t>
  </si>
  <si>
    <t>Trimethyltin chloride</t>
  </si>
  <si>
    <t>TRIETHYLCHLOROLEAD</t>
  </si>
  <si>
    <t>2-CHLOROETHANOL</t>
  </si>
  <si>
    <t>PROPYLAMINE</t>
  </si>
  <si>
    <t>ALLYLAMINE</t>
  </si>
  <si>
    <t>1,2-DIAMINOETHANE</t>
  </si>
  <si>
    <t>GLYOXAL</t>
  </si>
  <si>
    <t>ETHYLMERCURY CHLORIDE</t>
  </si>
  <si>
    <t>2-METHYL-2,4-PENTANEDIOL</t>
  </si>
  <si>
    <t>TETRAETHYL PYROPHOSPHATE</t>
  </si>
  <si>
    <t>DIMETHYL DIOCTADECYLAMMONIUM CHLORIDE</t>
  </si>
  <si>
    <t>Chloramben, ammonium salt</t>
  </si>
  <si>
    <t>BUTYRIC ACID</t>
  </si>
  <si>
    <t>CROTONIC ACID</t>
  </si>
  <si>
    <t>3-CHLOROPROPIONIC ACID</t>
  </si>
  <si>
    <t>2,5-THIOPHENYL-THIOPHENE</t>
  </si>
  <si>
    <t>DIISOPROPYLAMINE</t>
  </si>
  <si>
    <t>DI-ISOPROPYL ETHER</t>
  </si>
  <si>
    <t>ISOPROPYL ACETATE</t>
  </si>
  <si>
    <t>ACETIC ANHYDRIDE</t>
  </si>
  <si>
    <t>m-xylene</t>
  </si>
  <si>
    <t>3-CHLOROANILINE</t>
  </si>
  <si>
    <t>3-CHLOROPHENOL</t>
  </si>
  <si>
    <t>1,3,5-trimethylbenzene</t>
  </si>
  <si>
    <t>3,5-DIMETHYLPHENOL</t>
  </si>
  <si>
    <t>1,3,5-trichlorobenzene</t>
  </si>
  <si>
    <t>2,6-DIMETHYL-4-HEPTANONE</t>
  </si>
  <si>
    <t>BROMOCYCLOHEXANE</t>
  </si>
  <si>
    <t>bromobenzene</t>
  </si>
  <si>
    <t>methylcyclohexane</t>
  </si>
  <si>
    <t>cyclohexanol</t>
  </si>
  <si>
    <t>3-HYDROXYPYRIDINE</t>
  </si>
  <si>
    <t>N,N-DIBUTYLTHIOUREA</t>
  </si>
  <si>
    <t>PENTANOIC ACID</t>
  </si>
  <si>
    <t>ALLYLTHIOUREA</t>
  </si>
  <si>
    <t>propyl acetate</t>
  </si>
  <si>
    <t>N-BUTYLAMINE</t>
  </si>
  <si>
    <t>1,3-PROPANEDIAMINE</t>
  </si>
  <si>
    <t>MALONONITRILE</t>
  </si>
  <si>
    <t>DIETHYLAMINE</t>
  </si>
  <si>
    <t>PYRROLE</t>
  </si>
  <si>
    <t>5-METHYL-2-HEXANONE</t>
  </si>
  <si>
    <t>BUTANEDIOC ACID</t>
  </si>
  <si>
    <t>MALEIC ACID</t>
  </si>
  <si>
    <t>FUMARIC ACID</t>
  </si>
  <si>
    <t>SEC-BUTYLACETATE</t>
  </si>
  <si>
    <t>DIMETHOMORPH</t>
  </si>
  <si>
    <t>N-PENTYLAMINE</t>
  </si>
  <si>
    <t>2-BUTYNE-1,4-DIOL</t>
  </si>
  <si>
    <t>TETRAPROPYLENEBENZENESULFONIC ACID</t>
  </si>
  <si>
    <t>cyclohexene</t>
  </si>
  <si>
    <t>1,3,5-TRIOXANE</t>
  </si>
  <si>
    <t>MORPHOLINE</t>
  </si>
  <si>
    <t>5-Hepten-2-one, 6-methyl-</t>
  </si>
  <si>
    <t>DIISOBUTYLAMINE</t>
  </si>
  <si>
    <t>AROCLOR 1221</t>
  </si>
  <si>
    <t>HEPTANOIC ACID</t>
  </si>
  <si>
    <t>ETHOXYETHYLACETATE</t>
  </si>
  <si>
    <t>N-HEXYLAMINE</t>
  </si>
  <si>
    <t>1-hexanol</t>
  </si>
  <si>
    <t>DIETHYLENETRIAMINE</t>
  </si>
  <si>
    <t>AROCLOR 1232</t>
  </si>
  <si>
    <t>Azadirachtin</t>
  </si>
  <si>
    <t>Diethanolamine</t>
  </si>
  <si>
    <t>PROPAQUIZAFOP</t>
  </si>
  <si>
    <t>ADIPONITRILE</t>
  </si>
  <si>
    <t>1-HEPTANOL</t>
  </si>
  <si>
    <t>DIETHYLENE GLYCOL MONOMETHYL ETHER</t>
  </si>
  <si>
    <t>Butyl trichloro tin</t>
  </si>
  <si>
    <t>N-OCTYLAMINE</t>
  </si>
  <si>
    <t>1-octanol</t>
  </si>
  <si>
    <t>Diethylene glycol, monoethyl ether</t>
  </si>
  <si>
    <t>DIBUTYLAMINE</t>
  </si>
  <si>
    <t>Nicosulfuron</t>
  </si>
  <si>
    <t>Dodecyltrimethylammonium chloride</t>
  </si>
  <si>
    <t>CETRIMONIUM CHLORIDE</t>
  </si>
  <si>
    <t>NONANOIC ACID</t>
  </si>
  <si>
    <t>N-NONYLAMINE</t>
  </si>
  <si>
    <t>TRIETHYLENETETRAAMINE</t>
  </si>
  <si>
    <t>4-DIMETHYLAMINOPYRIDINE</t>
  </si>
  <si>
    <t>1-DECANOL</t>
  </si>
  <si>
    <t>DIETHYLENE GLYCOL MONO-N-BUTYL ETHER</t>
  </si>
  <si>
    <t>1-UNDECANOL</t>
  </si>
  <si>
    <t>DODECANOL</t>
  </si>
  <si>
    <t>2(2-BUTOXYETHOXY)ETHYLTHIOCYANATE</t>
  </si>
  <si>
    <t>BUTYL PHENYL ETHER</t>
  </si>
  <si>
    <t>1-Hexadecanamine, N,N-dimethyl-</t>
  </si>
  <si>
    <t>9-Octadecen-1-amine, (Z)-</t>
  </si>
  <si>
    <t>N-METHYL-M-TOLYLCARBAMATE</t>
  </si>
  <si>
    <t>Cyproconazole</t>
  </si>
  <si>
    <t>CYCLOATE</t>
  </si>
  <si>
    <t>DIPHENYLTIN DICHLORIDE</t>
  </si>
  <si>
    <t>ERYTHROMYCIN</t>
  </si>
  <si>
    <t>2-METHYL-3-BUTYN-2-OL</t>
  </si>
  <si>
    <t>2,2,2-TRICHLOROETHANOL</t>
  </si>
  <si>
    <t>THANITE</t>
  </si>
  <si>
    <t>TRIPHENYLPHOSPHATE</t>
  </si>
  <si>
    <t>BROMUCONAZOLE</t>
  </si>
  <si>
    <t>Di(n-octyl) phthalate</t>
  </si>
  <si>
    <t>2,4,6-TRIBROMOPHENOL</t>
  </si>
  <si>
    <t>2-(1-Methylethyl)-4,6-dinitrophenol</t>
  </si>
  <si>
    <t>PYRIDAPHENTHION</t>
  </si>
  <si>
    <t>1-TETRADECANOL, HYDROGEN SULFATE, SODIUM SALT</t>
  </si>
  <si>
    <t>Difenoconazole</t>
  </si>
  <si>
    <t>2,6-DICHLOROBENZONITRILE</t>
  </si>
  <si>
    <t>BENZOPHENONE</t>
  </si>
  <si>
    <t>TETRALIN</t>
  </si>
  <si>
    <t>ISOQUINOLINE</t>
  </si>
  <si>
    <t>TETRACHLORO-1,2-BENZENEDIOL</t>
  </si>
  <si>
    <t>NAPHTHALENE-2-SULFONIC ACID</t>
  </si>
  <si>
    <t>A-BROM-2,5-DIMETHOXY-ACETOPHENON</t>
  </si>
  <si>
    <t>CYCLOPENTANONE</t>
  </si>
  <si>
    <t>1-METHYL-PYRROLIDINE</t>
  </si>
  <si>
    <t>PYRETHRIN I</t>
  </si>
  <si>
    <t>Amprolium</t>
  </si>
  <si>
    <t>VANILLIN</t>
  </si>
  <si>
    <t>4-HYDROXY-3-METHOXYBENZOIC ACID</t>
  </si>
  <si>
    <t>1H-PURIN-6-AMINE, N-(PHENYLMETHYL)-</t>
  </si>
  <si>
    <t>Benzethonium Chloride</t>
  </si>
  <si>
    <t>BENZENESULFONIC ACID, 4-AMINO-</t>
  </si>
  <si>
    <t>3-CHLORO-NITROBENZENE</t>
  </si>
  <si>
    <t>1,3,5,-TRINITROHEXAHYDRO-1,3,5-TRIAZINE</t>
  </si>
  <si>
    <t>2-CHLORO-4-NITROANILINE</t>
  </si>
  <si>
    <t>P-CHLOROPHENOXYACETIC ACID</t>
  </si>
  <si>
    <t>RIMSULFURON</t>
  </si>
  <si>
    <t>2-PHENOXYETHANOL</t>
  </si>
  <si>
    <t>Pyridinium, 1-hexadecyl-, chloride</t>
  </si>
  <si>
    <t>P-ETHYLPHENOL</t>
  </si>
  <si>
    <t>PHENOL, 4-AMINO-</t>
  </si>
  <si>
    <t>propanal</t>
  </si>
  <si>
    <t>4-HYDROXY-4-METHYL-2-PENTANONE</t>
  </si>
  <si>
    <t>2,4-PENTANEDIONE</t>
  </si>
  <si>
    <t>Butyraldehyde</t>
  </si>
  <si>
    <t>butyl acetate</t>
  </si>
  <si>
    <t>ARETAN</t>
  </si>
  <si>
    <t>DIALLYLAMINE</t>
  </si>
  <si>
    <t>HEXANEDIOIC ACID</t>
  </si>
  <si>
    <t>OCTANOIC ACID</t>
  </si>
  <si>
    <t>n-decane</t>
  </si>
  <si>
    <t>2-ETHYLHEXYL DIPHENYL PHOSPHATE</t>
  </si>
  <si>
    <t>N-DODECYLAMINE</t>
  </si>
  <si>
    <t>OCTADECYLAMINE</t>
  </si>
  <si>
    <t>Dimethylamine</t>
  </si>
  <si>
    <t>Sodium Cacodylate</t>
  </si>
  <si>
    <t>BUTONATE</t>
  </si>
  <si>
    <t>TETRAHYDROTHIOPHENE-1,1-DIOXIDE</t>
  </si>
  <si>
    <t>Triflusulfuron-methyl</t>
  </si>
  <si>
    <t>Phosphoric acid, tris(2-methylpropyl) ester</t>
  </si>
  <si>
    <t>AROCLOR 1248</t>
  </si>
  <si>
    <t>ACETIC ACID, SODIUM SALT</t>
  </si>
  <si>
    <t>DALAPON (SODIUM SALT)</t>
  </si>
  <si>
    <t>Chloramine-T</t>
  </si>
  <si>
    <t>M-NITROBENZENESULFONIC ACID, SODIUM SALT</t>
  </si>
  <si>
    <t>ANCYMIDOL</t>
  </si>
  <si>
    <t>Carbamodithioic acid, dimethyl-, potassium salt</t>
  </si>
  <si>
    <t>DIMETHYLDITHIOCARBAMIC ACID, SODIUM SALT</t>
  </si>
  <si>
    <t>Carfentrazone-ethyl</t>
  </si>
  <si>
    <t>1,4-NAPHTHOQUINONE</t>
  </si>
  <si>
    <t>CYANOFENPHOS</t>
  </si>
  <si>
    <t>dimethylphthalate (DMP)</t>
  </si>
  <si>
    <t>FLUDIOXONIL</t>
  </si>
  <si>
    <t>PENTACHLOROPHENOL, NA SALT</t>
  </si>
  <si>
    <t>BROMOFENOXIM</t>
  </si>
  <si>
    <t>Azoxystrobin</t>
  </si>
  <si>
    <t>Cresol(s)</t>
  </si>
  <si>
    <t>2,4-D, PROPYLENE GLYCOL BUTYLETHER ESTER</t>
  </si>
  <si>
    <t>METHYL NAPHTHALENES (mixture of isomers)</t>
  </si>
  <si>
    <t>Dibenzofuran</t>
  </si>
  <si>
    <t>DIBENZOTHIOPHENE</t>
  </si>
  <si>
    <t>CHLORBROMURON</t>
  </si>
  <si>
    <t>2-PYRIDINEMETHANOL, 6-[2-(5-NITRO-2-FURANYL)ETHE</t>
  </si>
  <si>
    <t>METHYL ANTHRANILATE</t>
  </si>
  <si>
    <t>2-NAPHTHOL</t>
  </si>
  <si>
    <t>ERBON</t>
  </si>
  <si>
    <t>2-PROPANOL, 1-CHLORO-, PHOSPHATE (3:1)</t>
  </si>
  <si>
    <t>DESMEDIPHAM</t>
  </si>
  <si>
    <t>METHYLDITHIOCARBAMIC ACID, NA SALT</t>
  </si>
  <si>
    <t>BUTYL LACTATE</t>
  </si>
  <si>
    <t>Benzenemethanol, 3-phenoxy-</t>
  </si>
  <si>
    <t>TINOPAL 5BM</t>
  </si>
  <si>
    <t>Antimycin A</t>
  </si>
  <si>
    <t>DIETHYLENETRIAMINEPENTAACETIC ACID, PENTA SODIU*</t>
  </si>
  <si>
    <t>1-Piperazineethanamine</t>
  </si>
  <si>
    <t>P-(1,1,3,3-TETRAMETHYLBUTYL)PHENOL</t>
  </si>
  <si>
    <t>Isoxaflutole</t>
  </si>
  <si>
    <t>Butyl acrylate</t>
  </si>
  <si>
    <t>ETHANOLAMINE</t>
  </si>
  <si>
    <t>MALONIC ACID</t>
  </si>
  <si>
    <t>ACETOACETIC ESTER</t>
  </si>
  <si>
    <t>TRIFENMORPH</t>
  </si>
  <si>
    <t>Dinoterb</t>
  </si>
  <si>
    <t>2-HYDROXYPYRIDINE</t>
  </si>
  <si>
    <t>DIFENOXURON</t>
  </si>
  <si>
    <t>1,3-DICHLOROPROPANE</t>
  </si>
  <si>
    <t>Hydrargaphen</t>
  </si>
  <si>
    <t>Fluthiamide</t>
  </si>
  <si>
    <t>hexanoic acid</t>
  </si>
  <si>
    <t>N-HEPTANE</t>
  </si>
  <si>
    <t>DI-N-BUTYL ETHER</t>
  </si>
  <si>
    <t>DODECANOIC ACID</t>
  </si>
  <si>
    <t>1-NONANOL</t>
  </si>
  <si>
    <t>BENZENEMETHANAMINE, N-ETHYL-</t>
  </si>
  <si>
    <t>N-HEXADECYLAMINE</t>
  </si>
  <si>
    <t>DSMA</t>
  </si>
  <si>
    <t>CHLORFENPROP METHYL</t>
  </si>
  <si>
    <t>FLUOROACETIC ACID</t>
  </si>
  <si>
    <t>Metham (acid)</t>
  </si>
  <si>
    <t>OXALIC ACID</t>
  </si>
  <si>
    <t>TRIBUTYLCHLOROSTANNANE</t>
  </si>
  <si>
    <t>TETRABUTYLTIN</t>
  </si>
  <si>
    <t>Chlorphoxim</t>
  </si>
  <si>
    <t>4-PENTYLPHENOL</t>
  </si>
  <si>
    <t>HEXANOIC ACID, 2-ETHYL-</t>
  </si>
  <si>
    <t>BAS 620H</t>
  </si>
  <si>
    <t>DODECYL SULFATE, SODIUM SALT</t>
  </si>
  <si>
    <t>TRIMETHYL LEAD CHLORIDE</t>
  </si>
  <si>
    <t>OCTAMETHYLPYROPHOSPHORAMIDE</t>
  </si>
  <si>
    <t>Tranid</t>
  </si>
  <si>
    <t>FLUORODIFEN</t>
  </si>
  <si>
    <t>CHLORTOLURON</t>
  </si>
  <si>
    <t>Ryanodine</t>
  </si>
  <si>
    <t>2-METHYL-4-CHLOROPHENOL</t>
  </si>
  <si>
    <t>4,6-DICHLORO-O-CRESOL</t>
  </si>
  <si>
    <t>DODEMORPH</t>
  </si>
  <si>
    <t>2,3,4-TRICHLOROPHENOL</t>
  </si>
  <si>
    <t>ALACHLOR</t>
  </si>
  <si>
    <t>PENTACHLOROBENZYL ALCOHOL</t>
  </si>
  <si>
    <t>CI FLUORESCENT BRIGHTENER 260</t>
  </si>
  <si>
    <t>RH-2485</t>
  </si>
  <si>
    <t>Carbetamide</t>
  </si>
  <si>
    <t>Mecoprop-P</t>
  </si>
  <si>
    <t>2-Propenoic acid, 1,1-dimethylethyl ester</t>
  </si>
  <si>
    <t>IOXYNIL</t>
  </si>
  <si>
    <t>CHLORIDAZON</t>
  </si>
  <si>
    <t>3,6-DICHLOROPICOLINIC ACID</t>
  </si>
  <si>
    <t>DPX-MP062</t>
  </si>
  <si>
    <t>Phenol, 2-(2-propenyl)-</t>
  </si>
  <si>
    <t>MONOLINURON</t>
  </si>
  <si>
    <t>BENSULTAP</t>
  </si>
  <si>
    <t>Eriochrome Black T</t>
  </si>
  <si>
    <t>IODOFENPHOS</t>
  </si>
  <si>
    <t>4-PHENYLBUTYRIC ACID</t>
  </si>
  <si>
    <t>CHLORNITROFEN</t>
  </si>
  <si>
    <t>NOREA</t>
  </si>
  <si>
    <t>Methabenzthiazuron</t>
  </si>
  <si>
    <t>ISOXATHION</t>
  </si>
  <si>
    <t>DODECYL BENZENESULFONATE</t>
  </si>
  <si>
    <t>TRIETAZINE</t>
  </si>
  <si>
    <t>METHYL (3,4-DICHLOROPHENYL)CARBAMATE</t>
  </si>
  <si>
    <t>2,4-D, 2-ethylhexyl ester</t>
  </si>
  <si>
    <t>2,4-D, BUTOXYETHYL ESTER</t>
  </si>
  <si>
    <t>NITRAPYRIN</t>
  </si>
  <si>
    <t>CHLORBUFAM</t>
  </si>
  <si>
    <t>CHLOROXURON</t>
  </si>
  <si>
    <t>TRI-N-BUTYLTIN FLUORIDE</t>
  </si>
  <si>
    <t>METOXURON</t>
  </si>
  <si>
    <t>2,4-D, DIMETHYLAMINE SALT</t>
  </si>
  <si>
    <t>2,6-DICHLOROBENZAMIDE</t>
  </si>
  <si>
    <t>1-TETRADECANAMINE</t>
  </si>
  <si>
    <t>N-DECYLAMINE</t>
  </si>
  <si>
    <t>AMINOCARB</t>
  </si>
  <si>
    <t>(4-Chloro-2-methylphenoxy)acetic acid compd. with N-Methylmethanamine (1:1)</t>
  </si>
  <si>
    <t>PCB-1</t>
  </si>
  <si>
    <t>PCB-2</t>
  </si>
  <si>
    <t>PCB-3</t>
  </si>
  <si>
    <t>BLASTICIDIN-S</t>
  </si>
  <si>
    <t>2-(THIOCYANATEMETHYLTHIO)BENZOTHIAZOLE</t>
  </si>
  <si>
    <t>MSMA</t>
  </si>
  <si>
    <t>7-Oxabicyclo[2,2,1]heptane-2,3-dicarboxylic acid, dipotassium salt</t>
  </si>
  <si>
    <t>LENACIL</t>
  </si>
  <si>
    <t>TETRACHLORVINPHOS</t>
  </si>
  <si>
    <t>DIENOCHLOR</t>
  </si>
  <si>
    <t>ETHYL MERCURIC PHOSPHATE</t>
  </si>
  <si>
    <t>5-PHENYLPENTANOIC ACID</t>
  </si>
  <si>
    <t>PHENKAPTON</t>
  </si>
  <si>
    <t>Chlorotripropyl stannane</t>
  </si>
  <si>
    <t>DIMETHAMRTRYNE</t>
  </si>
  <si>
    <t>PHENANTHRIDINE</t>
  </si>
  <si>
    <t>BENZO(H)QUINOLINE</t>
  </si>
  <si>
    <t>3-ME-4'-NO2-DIPHENYL ETHER</t>
  </si>
  <si>
    <t>PENTANOCHLOR</t>
  </si>
  <si>
    <t>Flurenol-butyl</t>
  </si>
  <si>
    <t>BUTACHLOR</t>
  </si>
  <si>
    <t>Heptenophos</t>
  </si>
  <si>
    <t>DODECYL SULFONATE, SODIUM SALT</t>
  </si>
  <si>
    <t>Ethyrimol</t>
  </si>
  <si>
    <t>PIPEROPHOS</t>
  </si>
  <si>
    <t>2,3,6-TRIMETHYLPHENOL</t>
  </si>
  <si>
    <t>3,4-DIMEPHENYL N-METHYLCARBAMATE</t>
  </si>
  <si>
    <t>1-Chloro-2-nitro-propane</t>
  </si>
  <si>
    <t>PCB-47</t>
  </si>
  <si>
    <t>2,3,6-TRICHLOROPHENYLACETIC ACID, SODIUM SALT</t>
  </si>
  <si>
    <t>2-Propenoic acid, 2-(dimethylamino)ethyl ester</t>
  </si>
  <si>
    <t>Tridemorph</t>
  </si>
  <si>
    <t>4,5-DICHLORO-2-METHOXYPHENOL</t>
  </si>
  <si>
    <t>DICAPTHON</t>
  </si>
  <si>
    <t>9H-FLUORENE-9-CARBOXYLIC AICD, 2-CHLORO-9-HYDROX</t>
  </si>
  <si>
    <t>CHLORMEPHOS</t>
  </si>
  <si>
    <t>NONYLPHENOL</t>
  </si>
  <si>
    <t>DODECYLBENZENESULFONIC ACID, NA SALT</t>
  </si>
  <si>
    <t>TETRACHLOROPHENOLS</t>
  </si>
  <si>
    <t>ISODECANOL</t>
  </si>
  <si>
    <t>PHTHALAZINE</t>
  </si>
  <si>
    <t>tetrachloroguaiacol</t>
  </si>
  <si>
    <t>2,4,5-T, BUTOXYETHYL ESTER</t>
  </si>
  <si>
    <t>Picloram, potassium salt</t>
  </si>
  <si>
    <t>PROPAMOCARB HCL</t>
  </si>
  <si>
    <t>3-METHYL-4-NITROPHENOL</t>
  </si>
  <si>
    <t>Robenidine</t>
  </si>
  <si>
    <t>ETRIDAZOLE</t>
  </si>
  <si>
    <t>IBP (IPROBENFOS)</t>
  </si>
  <si>
    <t>ACRIDINE</t>
  </si>
  <si>
    <t>ETHOFUMESATE</t>
  </si>
  <si>
    <t>1,1-BIS(4-ETHOXYPHENYL)-2-NITROPROPANE</t>
  </si>
  <si>
    <t>SECBUMETON</t>
  </si>
  <si>
    <t>Dodecylbenzenesulfonic acid, Calcium salt</t>
  </si>
  <si>
    <t>ISOPROCARB</t>
  </si>
  <si>
    <t>1,2-Benzisothiazol-3(2H)-one</t>
  </si>
  <si>
    <t>AZINPHOS ETHYL</t>
  </si>
  <si>
    <t>CRESYL DIPHENYL PHOSPHATE</t>
  </si>
  <si>
    <t>4,5,6-TRICHLOROGUAIACOL</t>
  </si>
  <si>
    <t>N-ME-3,4,5-TRIMEPHENYL CARBAMATE</t>
  </si>
  <si>
    <t>2,4-D, SODIUM SALT</t>
  </si>
  <si>
    <t>DODECYLBENZENESULFONIC ACID</t>
  </si>
  <si>
    <t>Disodium 4,4'-bis(2-sulfostyryl)biphenyl</t>
  </si>
  <si>
    <t>TETRACHLOROPHTHALIDE</t>
  </si>
  <si>
    <t>AZULENE</t>
  </si>
  <si>
    <t>Triethyltin bromide</t>
  </si>
  <si>
    <t>TETRAMETHYLTHIOUREA</t>
  </si>
  <si>
    <t>2-AMINO-3-CHLORO-1,4-NAPHTHOQUINONE</t>
  </si>
  <si>
    <t>1,4-DIAZABICYCLO(2,2,2)OCTANE  (DABCO)</t>
  </si>
  <si>
    <t>DINOSEB ACETATE</t>
  </si>
  <si>
    <t>IRGAROL 1051</t>
  </si>
  <si>
    <t>trans-(+)-Allethrin</t>
  </si>
  <si>
    <t>ISOPHORONE DIAMINE</t>
  </si>
  <si>
    <t>DIISONONYL PHTHALATE</t>
  </si>
  <si>
    <t>DICHLORPROP-ISOOCTYL</t>
  </si>
  <si>
    <t>cyclopentane</t>
  </si>
  <si>
    <t>DIMETHYLNAPHTHALENE (mixture of isomers)</t>
  </si>
  <si>
    <t>Sodium dichlorocyanurate</t>
  </si>
  <si>
    <t>1-PIPERIDINYLOXY, 2,2,6,6-TETRAMETHYL-4-OXO-</t>
  </si>
  <si>
    <t>DINITRAMINE</t>
  </si>
  <si>
    <t>BENZOXIMATE</t>
  </si>
  <si>
    <t>ISODECYL DIPHENYL PHOSPHATE</t>
  </si>
  <si>
    <t>BIS(2-ETHYLHEXYL)PHOSPHATE</t>
  </si>
  <si>
    <t>DMPA</t>
  </si>
  <si>
    <t>OXYDEMETON METHYL</t>
  </si>
  <si>
    <t>Glycydyltrimethylammonium chloride</t>
  </si>
  <si>
    <t>METOBROMURON</t>
  </si>
  <si>
    <t>TRICHLOROETHYL PHOSPHATE</t>
  </si>
  <si>
    <t>Pentanol</t>
  </si>
  <si>
    <t>PARAOXON</t>
  </si>
  <si>
    <t>PROPETAMPHOS</t>
  </si>
  <si>
    <t>BROMACIL</t>
  </si>
  <si>
    <t>delta-Hexachlorocyclohexane</t>
  </si>
  <si>
    <t>2,3-DICHLORONITROBENZENE</t>
  </si>
  <si>
    <t>TETRAPROPYL THIOPYROPHOSPHORATE</t>
  </si>
  <si>
    <t>PCB-77 (3,3',4,4'-tetrachlorobiphenyl)</t>
  </si>
  <si>
    <t>TRICHLORONATE</t>
  </si>
  <si>
    <t>2,5-DINITROPHENOL</t>
  </si>
  <si>
    <t>1H-IMIDAZOLE-5-CARBOXYLIC ACID, 1-(1-PHENYLETHYL</t>
  </si>
  <si>
    <t>Endosulfan (beta)</t>
  </si>
  <si>
    <t>FLUCHLORALIN</t>
  </si>
  <si>
    <t>DECANOIC ACID</t>
  </si>
  <si>
    <t>TERBUMETON</t>
  </si>
  <si>
    <t>ABATE</t>
  </si>
  <si>
    <t>2-CHLORO-4,6-DIAMINO-S-TRIAZINE</t>
  </si>
  <si>
    <t>ISOPROTURON</t>
  </si>
  <si>
    <t>PROTHIOPHOS</t>
  </si>
  <si>
    <t>Butocarboxim</t>
  </si>
  <si>
    <t>Butoxycarboxim</t>
  </si>
  <si>
    <t>PIPERALIN</t>
  </si>
  <si>
    <t>SULPROFOS</t>
  </si>
  <si>
    <t>Azamethiphos</t>
  </si>
  <si>
    <t>BRUCINE</t>
  </si>
  <si>
    <t>BUTAMIFOS</t>
  </si>
  <si>
    <t>DIUNDECYL PHTHALATE</t>
  </si>
  <si>
    <t>MCPA - SODIUM SALT</t>
  </si>
  <si>
    <t>Benzene, 1,5-dichloro-2,4-dinitro-</t>
  </si>
  <si>
    <t>M-PHENOXYBENZOIC ACID</t>
  </si>
  <si>
    <t>N-METHYL O-SEC-BUTYL PHENYL CARBAMATE</t>
  </si>
  <si>
    <t>Triphenyltin fluoride</t>
  </si>
  <si>
    <t>SALITHION</t>
  </si>
  <si>
    <t>BENAZOLIN</t>
  </si>
  <si>
    <t>BENZOIC ACID, 2,6-DIFLUORO-</t>
  </si>
  <si>
    <t>Glyphosate-isopropylammonium</t>
  </si>
  <si>
    <t>FUBERIDAZOLE</t>
  </si>
  <si>
    <t>N-ME-2-CHLOROPHENYLCARBAMATE</t>
  </si>
  <si>
    <t>CYPHENOTHRIN</t>
  </si>
  <si>
    <t>3-PHENOXYBENZALDEHYDE</t>
  </si>
  <si>
    <t>Metamitron</t>
  </si>
  <si>
    <t>BUPIRIMATE</t>
  </si>
  <si>
    <t>CROTONALDEHYDE</t>
  </si>
  <si>
    <t>TRICYCLAZOLE</t>
  </si>
  <si>
    <t>BIFENOX</t>
  </si>
  <si>
    <t>ETHOXYCHLOR</t>
  </si>
  <si>
    <t>Stannane,(benzoyloxy)tributyl</t>
  </si>
  <si>
    <t>Thiocyanic Acid</t>
  </si>
  <si>
    <t>3,3-DIMETHYL-2-BUTANOL</t>
  </si>
  <si>
    <t>6-CHLOROPICOLINIC ACID</t>
  </si>
  <si>
    <t>NITRALIN</t>
  </si>
  <si>
    <t>LONGIFOLENE</t>
  </si>
  <si>
    <t>5-HYDROXY-1,4-NAPHTHOQUINONE</t>
  </si>
  <si>
    <t>2-(1,3-DIHYDRO-3-OXO-2H-INDOL-2-YLIDENE)-1,2-DI*</t>
  </si>
  <si>
    <t>BINAPACRYL</t>
  </si>
  <si>
    <t>2,3,4,5-tetrachlorophenol</t>
  </si>
  <si>
    <t>1,5,9-CYCLODODECATRIENE</t>
  </si>
  <si>
    <t>9H-THIOXANTHEN-9-ONE</t>
  </si>
  <si>
    <t>Difenzoquat</t>
  </si>
  <si>
    <t>PYRIDINE-2,6-DICARBOXYLIC ACID</t>
  </si>
  <si>
    <t>3-CHLORO-DIMETHYL PARATHION</t>
  </si>
  <si>
    <t>BETA-PHENYLPROPIONIC ACID</t>
  </si>
  <si>
    <t>2,6-DICHLOROBENZOIC ACID</t>
  </si>
  <si>
    <t>2,3,6-TRICHLOROBENZOIC ACID</t>
  </si>
  <si>
    <t>ISOVALERIC ACID</t>
  </si>
  <si>
    <t>4-AMINOPYRIDINE</t>
  </si>
  <si>
    <t>IPT (ISOPROTHIOLANE)</t>
  </si>
  <si>
    <t>Dimethachlor</t>
  </si>
  <si>
    <t>Trisodium Nitrilotriacetate</t>
  </si>
  <si>
    <t>NICLOSAMIDE</t>
  </si>
  <si>
    <t>PRETILCHLOR</t>
  </si>
  <si>
    <t>DICLOFOP-METHYL</t>
  </si>
  <si>
    <t>Abietic acid</t>
  </si>
  <si>
    <t>THIDIAZURON</t>
  </si>
  <si>
    <t>Fluorescein sodium</t>
  </si>
  <si>
    <t>1,3-Propanediol, 2-bromo-2-nitro-</t>
  </si>
  <si>
    <t>OXYCARBOXIN</t>
  </si>
  <si>
    <t>2,3-DIMETHYLPHENOL</t>
  </si>
  <si>
    <t>FLAMPROP-METHYL</t>
  </si>
  <si>
    <t>2,4,6-TRIMETHYLPHENOL</t>
  </si>
  <si>
    <t>PROSULFOCARB</t>
  </si>
  <si>
    <t>Pyrimethanil</t>
  </si>
  <si>
    <t>Sodium 1-octanesulfonate</t>
  </si>
  <si>
    <t>2,4-D, ETHYL ESTER</t>
  </si>
  <si>
    <t>DMTT (DAZOMET)</t>
  </si>
  <si>
    <t>4,6-Dinitro-o-cresol</t>
  </si>
  <si>
    <t>AROCLOR 1242</t>
  </si>
  <si>
    <t>M-CHLOROBENZOIC ACID</t>
  </si>
  <si>
    <t>T-BUTYL ACETATE</t>
  </si>
  <si>
    <t>NICOTINE</t>
  </si>
  <si>
    <t>1,3-dichlorobenzene</t>
  </si>
  <si>
    <t>Propanoic acid, 2-hydroxy-, octyl ester</t>
  </si>
  <si>
    <t>Thimerosal</t>
  </si>
  <si>
    <t>TRICLOPYR</t>
  </si>
  <si>
    <t>2,4-DICHLOROANILINE</t>
  </si>
  <si>
    <t>Carbamic acid, butyl-, 3-iodo-2-propynyl ester</t>
  </si>
  <si>
    <t>3-NITROPHENOL</t>
  </si>
  <si>
    <t>Pyridate</t>
  </si>
  <si>
    <t>NEBURON</t>
  </si>
  <si>
    <t>METHYL ISOTHIOCYANATE</t>
  </si>
  <si>
    <t>Brodifacoum</t>
  </si>
  <si>
    <t>Tributyl tin acetate</t>
  </si>
  <si>
    <t>C,I, Basic Green 4</t>
  </si>
  <si>
    <t>Cetrimonium Bromide</t>
  </si>
  <si>
    <t>2,4,5-T triethylammonium salt</t>
  </si>
  <si>
    <t>2,6-DINITROPHENOL</t>
  </si>
  <si>
    <t>PYROQUILON</t>
  </si>
  <si>
    <t>2,3-DICHLOROPHENOL</t>
  </si>
  <si>
    <t>FURALAXYL</t>
  </si>
  <si>
    <t>O-ETHYLANILINE</t>
  </si>
  <si>
    <t>Cymoxanil</t>
  </si>
  <si>
    <t>Endrocide (Endox) (Coumatetralyl)</t>
  </si>
  <si>
    <t>2,5-DICHLOROPHENOL</t>
  </si>
  <si>
    <t>ALLETHRIN</t>
  </si>
  <si>
    <t>P-ETHYLANILINE</t>
  </si>
  <si>
    <t>Ethopabate</t>
  </si>
  <si>
    <t>3-METHYL-1-BUTANAL</t>
  </si>
  <si>
    <t>PHENOL, 3-AMINO-</t>
  </si>
  <si>
    <t>3,5-DICHLOROPHENOL</t>
  </si>
  <si>
    <t>TERBUTHYLAZINE</t>
  </si>
  <si>
    <t>Trimethylamine, Hydrochloride</t>
  </si>
  <si>
    <t>3-METHYL-4-CHLOROPHENOL</t>
  </si>
  <si>
    <t>2,2-DIMETHYL BUTYRIC ACID</t>
  </si>
  <si>
    <t>Tetraethyl tin</t>
  </si>
  <si>
    <t>ETHENE, TRIBROMO-</t>
  </si>
  <si>
    <t>DOPA</t>
  </si>
  <si>
    <t>ETHYLENEDIAMINE TETRAACETIC ACID</t>
  </si>
  <si>
    <t>2,3-Dinitrotoluene</t>
  </si>
  <si>
    <t>AZACONAZOL</t>
  </si>
  <si>
    <t>Ethanol, 2-mercapto-</t>
  </si>
  <si>
    <t>6-CHLORO-2-NITROPHENOL</t>
  </si>
  <si>
    <t>MCPB-sodium</t>
  </si>
  <si>
    <t>2,6-DICHLOROANILINE</t>
  </si>
  <si>
    <t>PENTABROMOPHENOL</t>
  </si>
  <si>
    <t>3,4,5-TRICHLOROPHENOL</t>
  </si>
  <si>
    <t>2,4-DICHLORONITROBENZENE</t>
  </si>
  <si>
    <t>FLUROCHLORIDONE</t>
  </si>
  <si>
    <t>PYRROLIDONE</t>
  </si>
  <si>
    <t>METHYLENE BLUE</t>
  </si>
  <si>
    <t>BENZENE, 1,3-DICHLORO-5-NITRO-</t>
  </si>
  <si>
    <t>3,5-DINITROANILINE</t>
  </si>
  <si>
    <t>CIS-PERMETHRIN</t>
  </si>
  <si>
    <t>TRANS-PERMETHRIN</t>
  </si>
  <si>
    <t>3-HEXANOL</t>
  </si>
  <si>
    <t>3,5-DICHLOROANILINE</t>
  </si>
  <si>
    <t>2-HEXANOL</t>
  </si>
  <si>
    <t>3-CHLORO-1-PROPANOL</t>
  </si>
  <si>
    <t>Sodium oxalate</t>
  </si>
  <si>
    <t>pentyl acetate</t>
  </si>
  <si>
    <t>METHYLENE BISTHIOCYANATE</t>
  </si>
  <si>
    <t>TETRAMETHYLUREA</t>
  </si>
  <si>
    <t>5-PYRIMIDINEMETHANOL, ,ALPHA,-(2-CHLOROPHENYL)-,</t>
  </si>
  <si>
    <t>1,2,3,4-tetrachlorobenzene</t>
  </si>
  <si>
    <t>2,3,4-TRICHLOROANILINE</t>
  </si>
  <si>
    <t>2,3,4,5-TETRACHLOROANILINE</t>
  </si>
  <si>
    <t>1,2,3,5-tetrachlorobenzene</t>
  </si>
  <si>
    <t>2,4,5-TRICHLOROANILINE</t>
  </si>
  <si>
    <t>N-METHYL O-(3-IPRPHENYL)CARBAMATE</t>
  </si>
  <si>
    <t>EDTA, SODIUM SALT</t>
  </si>
  <si>
    <t>Formic acid</t>
  </si>
  <si>
    <t>ACETIC ACID</t>
  </si>
  <si>
    <t>4-METHYLPENTANOIC ACID</t>
  </si>
  <si>
    <t>TRICLOPYR ESTER</t>
  </si>
  <si>
    <t>SODIUM TRICHLOROACETATE</t>
  </si>
  <si>
    <t>3,5,6-TRICHLORO-2-PYRIDINOL</t>
  </si>
  <si>
    <t>NICOTINE SULFATE</t>
  </si>
  <si>
    <t>BETA-CYPERMETHRIN ISOMER</t>
  </si>
  <si>
    <t>PENCYCURON</t>
  </si>
  <si>
    <t>ESFENVALERATE</t>
  </si>
  <si>
    <t>Metazachlor</t>
  </si>
  <si>
    <t>FURAZOLIDONE</t>
  </si>
  <si>
    <t>Fenpropimorph</t>
  </si>
  <si>
    <t>DIMETHYL SULFOXIDE</t>
  </si>
  <si>
    <t>Sodium Citrate</t>
  </si>
  <si>
    <t>MERCAPTOACETIC ACID</t>
  </si>
  <si>
    <t>Dibutyl dichloro tin</t>
  </si>
  <si>
    <t>ALKYLBENZENESULFONIC ACID, SODIUM SALT C10-C13</t>
  </si>
  <si>
    <t>Alcohols, C12-14, ethoxylated</t>
  </si>
  <si>
    <t>TRIFLUMIZOLE</t>
  </si>
  <si>
    <t>Tributylstannane</t>
  </si>
  <si>
    <t>DIETHYLENE DIGLYCOL, DINITRATE</t>
  </si>
  <si>
    <t>Fluroxypyr</t>
  </si>
  <si>
    <t>Cyprofuram</t>
  </si>
  <si>
    <t>salicylic acid</t>
  </si>
  <si>
    <t>FLUAZIFOP - BUTYL</t>
  </si>
  <si>
    <t>DIOXACARB</t>
  </si>
  <si>
    <t>5-METHYL-2-NITROPHENOL</t>
  </si>
  <si>
    <t>DIMETHRIN</t>
  </si>
  <si>
    <t>Metalaxyl-M</t>
  </si>
  <si>
    <t>mecoprop</t>
  </si>
  <si>
    <t>1-PROPANOL</t>
  </si>
  <si>
    <t>Fenoxaprop-ethyl</t>
  </si>
  <si>
    <t>1-pentanol</t>
  </si>
  <si>
    <t>3-CHLORO-4-METHYLACETANILIDE</t>
  </si>
  <si>
    <t>Pyrazoxyfen</t>
  </si>
  <si>
    <t>Benzene, (2-bromo-2-nitroethenyl)-</t>
  </si>
  <si>
    <t>Didecyldimethylammonium Chloride</t>
  </si>
  <si>
    <t>1,3-Propanediamine, N-9-octadecenyl-, (Z)-</t>
  </si>
  <si>
    <t>FENOXYCARB</t>
  </si>
  <si>
    <t>CHLORAMBEN, METHYL ESTER</t>
  </si>
  <si>
    <t>TOLYFLUANIDE</t>
  </si>
  <si>
    <t>MEFENACET</t>
  </si>
  <si>
    <t>ACLONIFEN</t>
  </si>
  <si>
    <t>BENSULIDE</t>
  </si>
  <si>
    <t>SULFOMETURON (pH 5-7)</t>
  </si>
  <si>
    <t>FENPICLONIL</t>
  </si>
  <si>
    <t>METHYLAMINE</t>
  </si>
  <si>
    <t>ETHYLAMINE</t>
  </si>
  <si>
    <t>ISOPROPYLAMINE</t>
  </si>
  <si>
    <t>DIMETHYLTIN DICHLORIDE</t>
  </si>
  <si>
    <t>T-BUTYLAMINE</t>
  </si>
  <si>
    <t>Phosphorodithioic acid, O,O-dimethyl ester</t>
  </si>
  <si>
    <t>TETRAMETHYL LEAD</t>
  </si>
  <si>
    <t>2-METHYL-2-BUTANOL</t>
  </si>
  <si>
    <t>ACETONE CYANOHYDRIN</t>
  </si>
  <si>
    <t>TRICHLOROACETALDEHYDE</t>
  </si>
  <si>
    <t>2,2-Dimethyl propanoic acid</t>
  </si>
  <si>
    <t>Stannane, tetrachloro-</t>
  </si>
  <si>
    <t>SULFURIC ACID</t>
  </si>
  <si>
    <t>P-CYANOPHENOL</t>
  </si>
  <si>
    <t>PHTHALTHRIN</t>
  </si>
  <si>
    <t>CROTOXYPHOS</t>
  </si>
  <si>
    <t>PENTAFLUOROPHENOL</t>
  </si>
  <si>
    <t>DIBUTYLTIN DILAURATE</t>
  </si>
  <si>
    <t>2,4-IMIDAZOLIDINEDIONE, 5,5-DIMETHYL-</t>
  </si>
  <si>
    <t>Oxadixyl</t>
  </si>
  <si>
    <t>DICYCLOPENTADIENE</t>
  </si>
  <si>
    <t>METHYL PENTYNOL</t>
  </si>
  <si>
    <t>9-METHYLANTHRACENE</t>
  </si>
  <si>
    <t>1,1,1-TRIS(HYDROXYMETHYL)PROPANE</t>
  </si>
  <si>
    <t>TRI-O-CRESYL PHOSPHATE</t>
  </si>
  <si>
    <t>TRIETHYL PHOSPHATE</t>
  </si>
  <si>
    <t>1,2-DIAMINOPROPANE</t>
  </si>
  <si>
    <t>sec-Butyl alcohol</t>
  </si>
  <si>
    <t>1-AMINO-2-PROPANOL</t>
  </si>
  <si>
    <t>2-HYDROXYPROPANENITRILE</t>
  </si>
  <si>
    <t>1,1-Dichloropropane</t>
  </si>
  <si>
    <t>BROMOACETIC ACID</t>
  </si>
  <si>
    <t>PROPIONIC ACID</t>
  </si>
  <si>
    <t>TRIPHENYLPHOSPHINE OXIDE</t>
  </si>
  <si>
    <t>METHYL ACETATE</t>
  </si>
  <si>
    <t>Peracetic acid</t>
  </si>
  <si>
    <t>Fluazifop-P-butyl</t>
  </si>
  <si>
    <t>ISOBUTYRIC ACID</t>
  </si>
  <si>
    <t>L-LACTIC ACID</t>
  </si>
  <si>
    <t>METHACRYLIC ACID</t>
  </si>
  <si>
    <t>FLUAZINAM</t>
  </si>
  <si>
    <t>3-Buten-2-one, 4-(2,6,6-trimethyl-1-cyclohexen-1-yl)-, (E)-</t>
  </si>
  <si>
    <t>CAMPHENE</t>
  </si>
  <si>
    <t>2,2-BIS(4-HYDROXY-3,5-DIBROMOPHENYL)PROPANE</t>
  </si>
  <si>
    <t>SULPHENONE</t>
  </si>
  <si>
    <t>1,2-DICHLOROPROPANE &amp; 1,3-DICHLOROPROPENE</t>
  </si>
  <si>
    <t>C,I, BASIC VIOLET 1</t>
  </si>
  <si>
    <t>DIMITE</t>
  </si>
  <si>
    <t>Tetramethylenedisulfotetramine</t>
  </si>
  <si>
    <t>METHYLMECAPTOPHOS</t>
  </si>
  <si>
    <t>DILAN</t>
  </si>
  <si>
    <t>P-TERT-AMYLPHENOL</t>
  </si>
  <si>
    <t>Acriflavine</t>
  </si>
  <si>
    <t>ALPHA-PINENE</t>
  </si>
  <si>
    <t>BUFENCARB</t>
  </si>
  <si>
    <t>IMAZAPYR</t>
  </si>
  <si>
    <t>Imazamethabenz (isomer mix)</t>
  </si>
  <si>
    <t>Fluroxypyr-meptyl</t>
  </si>
  <si>
    <t>CLOMAZONE</t>
  </si>
  <si>
    <t>RHODAMINE B</t>
  </si>
  <si>
    <t>BENFURACARB</t>
  </si>
  <si>
    <t>2,4,6-TRINITRORESORCINOL</t>
  </si>
  <si>
    <t>1,2-DIMETHYL-3-NITROBENZENE</t>
  </si>
  <si>
    <t>AMETRYNE</t>
  </si>
  <si>
    <t>BENZENE, 1-CHLORO-2-METHYL-3-NITRO-</t>
  </si>
  <si>
    <t>Uniconazole</t>
  </si>
  <si>
    <t>Quinacrine</t>
  </si>
  <si>
    <t>METHOPROPTRYNE</t>
  </si>
  <si>
    <t>9,10-PHENANTHRENEDIONE</t>
  </si>
  <si>
    <t>DI-ISOBUTYLPHTHALATE</t>
  </si>
  <si>
    <t>DIHEXYL PHTHALATE</t>
  </si>
  <si>
    <t>N-NONYLPHENOL</t>
  </si>
  <si>
    <t>phenanthrene</t>
  </si>
  <si>
    <t>BENZO(F)QUINOLINE</t>
  </si>
  <si>
    <t>FENAC</t>
  </si>
  <si>
    <t>PHTHALIMIDE</t>
  </si>
  <si>
    <t>HALOXYFOP-ETOTYL</t>
  </si>
  <si>
    <t>S-Metolachlor</t>
  </si>
  <si>
    <t>2,3-DIMETHYLANILINE</t>
  </si>
  <si>
    <t>1,2,3-trichlorobenzene</t>
  </si>
  <si>
    <t>2,6-dichlorophenol</t>
  </si>
  <si>
    <t>2,6-DIMETHYLQUINOLINE</t>
  </si>
  <si>
    <t>2-ETHYLBUTYRIC ACID</t>
  </si>
  <si>
    <t>PYRIFENOX</t>
  </si>
  <si>
    <t>3-TRIFLUOROMETHYL-4-NITROPHENOL</t>
  </si>
  <si>
    <t>Tricaine</t>
  </si>
  <si>
    <t>2-NITROANILINE</t>
  </si>
  <si>
    <t>2-Nitrophenol</t>
  </si>
  <si>
    <t>Picric acid</t>
  </si>
  <si>
    <t>O-PHTHALIC ACID</t>
  </si>
  <si>
    <t>BENZENE, 4-CHLORO-1-METHYL-2-NITRO-</t>
  </si>
  <si>
    <t>2,5-DICHLORONITROBENZENE</t>
  </si>
  <si>
    <t>THYMOL</t>
  </si>
  <si>
    <t>2-CHLOROBENZALDEHYDE</t>
  </si>
  <si>
    <t>O-HYDROXYBENZALDEHYDE</t>
  </si>
  <si>
    <t>Octoxynol</t>
  </si>
  <si>
    <t>SODIUM LAURYL ETHER SULFATE</t>
  </si>
  <si>
    <t>1-CHLORONAPHTHALENE</t>
  </si>
  <si>
    <t>1-NAPHTHOL</t>
  </si>
  <si>
    <t>9-AMINOACRIDINE</t>
  </si>
  <si>
    <t>9H-XANTHEN-9-ONE</t>
  </si>
  <si>
    <t>Quinmerac</t>
  </si>
  <si>
    <t>1,2-DICYANOBENZENE</t>
  </si>
  <si>
    <t>quinoline</t>
  </si>
  <si>
    <t>LAMBDA-CYHALOTHRIN</t>
  </si>
  <si>
    <t>N,N-DIETHYLANILINE</t>
  </si>
  <si>
    <t>1-(2-NAPHTHALENYL)ETHANONE</t>
  </si>
  <si>
    <t>2,3,6-TRICHLOROPHENOL</t>
  </si>
  <si>
    <t>2,3,5-trichlorophenol</t>
  </si>
  <si>
    <t>2,3,5,6-tetrachlorophenol</t>
  </si>
  <si>
    <t>ETHYL BENZOATE</t>
  </si>
  <si>
    <t>P-AMINOBENZOIC ACID, ETHYL ESTER</t>
  </si>
  <si>
    <t>CYOLANE</t>
  </si>
  <si>
    <t>METHYL PARAOXON</t>
  </si>
  <si>
    <t>Trinexapac-ethyl</t>
  </si>
  <si>
    <t>CARBOPHENOTHION-METHYL</t>
  </si>
  <si>
    <t>o-xylene</t>
  </si>
  <si>
    <t>2-chloroaniline</t>
  </si>
  <si>
    <t>o-Toluidine</t>
  </si>
  <si>
    <t>1,2-BENZENEDIAMINE</t>
  </si>
  <si>
    <t>3,4-XYLIDINE</t>
  </si>
  <si>
    <t>3,4-DICHLOROANILINE</t>
  </si>
  <si>
    <t>3,4-DICHLOROPHENOL</t>
  </si>
  <si>
    <t>2,5-DICHLOROANILINE</t>
  </si>
  <si>
    <t>2,5-DIMETHYLPHENOL</t>
  </si>
  <si>
    <t>ETHYL OXALATE</t>
  </si>
  <si>
    <t>1,2,4,5-tetramethylbenzene</t>
  </si>
  <si>
    <t>A-ENDOSULFAN</t>
  </si>
  <si>
    <t>2,3-DIBROMO-1-PROPANOL</t>
  </si>
  <si>
    <t>3-pentanone</t>
  </si>
  <si>
    <t>1,3-DICHLORO-2-PROPANOL</t>
  </si>
  <si>
    <t>Methyl acrylate</t>
  </si>
  <si>
    <t>PYRIDABEN</t>
  </si>
  <si>
    <t>2-(BIS(1-METHYLETHYL)AMINO)ETHANOL</t>
  </si>
  <si>
    <t>2-AMINO-4,6-DINITROPHENOL</t>
  </si>
  <si>
    <t>2,4-DINITROANILINE</t>
  </si>
  <si>
    <t>DICHLOFENTHION</t>
  </si>
  <si>
    <t>PHENOL,2,2'-METHYLENEBIS 4-CHLORO-</t>
  </si>
  <si>
    <t>DINOBUTON</t>
  </si>
  <si>
    <t>PENTANOIC ACID, 2-METHYL-</t>
  </si>
  <si>
    <t>ETHYL LACTATE</t>
  </si>
  <si>
    <t>METHACRYLIC ACID, N-BUTYL ESTER</t>
  </si>
  <si>
    <t>BENZENESULFONIC ACID</t>
  </si>
  <si>
    <t>3-TRIFLUOROMETHYLANILINE</t>
  </si>
  <si>
    <t>P-(T-BUTYL)TOLUENE</t>
  </si>
  <si>
    <t>BENZOIC ACID, 4-(TERT-BUTYL)-</t>
  </si>
  <si>
    <t>PICOLINIC ACID</t>
  </si>
  <si>
    <t>M-HYDROXYBENZOIC ACID</t>
  </si>
  <si>
    <t>3-NITROTOLUENE</t>
  </si>
  <si>
    <t>3-NITROANILINE</t>
  </si>
  <si>
    <t>Stannane, trichloromethyl-</t>
  </si>
  <si>
    <t>1,2-DIMETHYL-4-NITROBENZENE</t>
  </si>
  <si>
    <t>3,4-DICHLORONITROBENZENE</t>
  </si>
  <si>
    <t>Cloquintocet-mexyl</t>
  </si>
  <si>
    <t>VALPROIC ACID</t>
  </si>
  <si>
    <t>P-CYMENE</t>
  </si>
  <si>
    <t>P-HYDROXYBENZOIC ACID</t>
  </si>
  <si>
    <t>Ag(I)</t>
  </si>
  <si>
    <t>As(V)</t>
  </si>
  <si>
    <t>Ba(II)</t>
  </si>
  <si>
    <t>Be(II)</t>
  </si>
  <si>
    <t>Co(II)</t>
  </si>
  <si>
    <t>Cr(III)</t>
  </si>
  <si>
    <t>Mo(VI)</t>
  </si>
  <si>
    <t>Sb(III)</t>
  </si>
  <si>
    <t>Sb(V)</t>
  </si>
  <si>
    <t>Se(IV)</t>
  </si>
  <si>
    <t>Sn(II)</t>
  </si>
  <si>
    <t>Tl(I)</t>
  </si>
  <si>
    <t>V(V)</t>
  </si>
  <si>
    <t>Aldehydes, unspecified</t>
  </si>
  <si>
    <t>Freshwater</t>
  </si>
  <si>
    <t>PAH, polycyclic aromatic hydrocarbons</t>
  </si>
  <si>
    <t>Carboxylic acids</t>
  </si>
  <si>
    <t>Hydrocarbons, chlorinated</t>
  </si>
  <si>
    <t>Hydrocarbons, aliphatic, alkanes, cyclic</t>
  </si>
  <si>
    <t>Hydrocarbons, aromatic</t>
  </si>
  <si>
    <t>sea water</t>
  </si>
  <si>
    <t>Sea water</t>
  </si>
  <si>
    <t>Ecotoxicidad acuática</t>
  </si>
  <si>
    <t>FEP</t>
  </si>
  <si>
    <t>kg P-eq. to freshwater/kg</t>
  </si>
  <si>
    <t>Hierarchist</t>
  </si>
  <si>
    <t>Eutrofización marina</t>
  </si>
  <si>
    <t>Substance name</t>
  </si>
  <si>
    <t>kg N-eq to marine water/kg</t>
  </si>
  <si>
    <t>all perspectives</t>
  </si>
  <si>
    <t>NOx</t>
  </si>
  <si>
    <t>Eutrofización acuática</t>
  </si>
  <si>
    <t>emission compartment</t>
  </si>
  <si>
    <t>Phosphorus (P)</t>
  </si>
  <si>
    <r>
      <t>Phosphate (PO</t>
    </r>
    <r>
      <rPr>
        <vertAlign val="subscript"/>
        <sz val="11"/>
        <color theme="1"/>
        <rFont val="Calibri"/>
        <family val="2"/>
      </rPr>
      <t>4</t>
    </r>
    <r>
      <rPr>
        <vertAlign val="superscript"/>
        <sz val="11"/>
        <color theme="1"/>
        <rFont val="Calibri"/>
        <family val="2"/>
      </rPr>
      <t>3-</t>
    </r>
    <r>
      <rPr>
        <sz val="11"/>
        <color theme="1"/>
        <rFont val="Calibri"/>
        <family val="2"/>
      </rPr>
      <t xml:space="preserve">) </t>
    </r>
  </si>
  <si>
    <t>Phosphoric acid</t>
  </si>
  <si>
    <t>Phosphorus pentoxide</t>
  </si>
  <si>
    <r>
      <t>Phosphate (PO</t>
    </r>
    <r>
      <rPr>
        <vertAlign val="subscript"/>
        <sz val="11"/>
        <rFont val="Calibri"/>
        <family val="2"/>
      </rPr>
      <t>4</t>
    </r>
    <r>
      <rPr>
        <vertAlign val="superscript"/>
        <sz val="11"/>
        <rFont val="Calibri"/>
        <family val="2"/>
      </rPr>
      <t>3-</t>
    </r>
    <r>
      <rPr>
        <sz val="11"/>
        <rFont val="Calibri"/>
        <family val="2"/>
      </rPr>
      <t xml:space="preserve">) </t>
    </r>
  </si>
  <si>
    <t>Factores AWARE de país</t>
  </si>
  <si>
    <t>AWARE factores por país. Recuperado de:</t>
  </si>
  <si>
    <t>https://wulca-waterlca.org/aware/download-aware-factors/</t>
  </si>
  <si>
    <t>Boulay A-M, Bare J, Benini L, et al. (2018). The WULCA consensus characterization model for water scarcity footprints: assessing impacts of water consumption based on available water remaining (AWARE). Int J Life Cycle Assess 23:368–378</t>
  </si>
  <si>
    <t>Country</t>
  </si>
  <si>
    <t>Code</t>
  </si>
  <si>
    <t>Agg_CF_irri</t>
  </si>
  <si>
    <t>Agg_CF_non_irri</t>
  </si>
  <si>
    <t>Agg_CF_unspecified</t>
  </si>
  <si>
    <t>Afghanistan</t>
  </si>
  <si>
    <t>AF</t>
  </si>
  <si>
    <t>Albania</t>
  </si>
  <si>
    <t>AL</t>
  </si>
  <si>
    <t>Algeria</t>
  </si>
  <si>
    <t>DZ</t>
  </si>
  <si>
    <t>American Samoa</t>
  </si>
  <si>
    <t>AS</t>
  </si>
  <si>
    <t>Andorra</t>
  </si>
  <si>
    <t>AD</t>
  </si>
  <si>
    <t>Angola</t>
  </si>
  <si>
    <t>AO</t>
  </si>
  <si>
    <t>Anguilla</t>
  </si>
  <si>
    <t>AI</t>
  </si>
  <si>
    <t>Antigua and Barbuda</t>
  </si>
  <si>
    <t>AG</t>
  </si>
  <si>
    <t>Argentina</t>
  </si>
  <si>
    <t>AR</t>
  </si>
  <si>
    <t>Armenia</t>
  </si>
  <si>
    <t>AM</t>
  </si>
  <si>
    <t>Aruba</t>
  </si>
  <si>
    <t>AW</t>
  </si>
  <si>
    <t>Australia</t>
  </si>
  <si>
    <t>AU</t>
  </si>
  <si>
    <t>Austria</t>
  </si>
  <si>
    <t>AT</t>
  </si>
  <si>
    <t>Azerbaijan</t>
  </si>
  <si>
    <t>AZ</t>
  </si>
  <si>
    <t>Bahrain</t>
  </si>
  <si>
    <t>BH</t>
  </si>
  <si>
    <t>Bangladesh</t>
  </si>
  <si>
    <t>BD</t>
  </si>
  <si>
    <t>Barbados</t>
  </si>
  <si>
    <t>BB</t>
  </si>
  <si>
    <t>Belarus</t>
  </si>
  <si>
    <t>BY</t>
  </si>
  <si>
    <t>Belgium</t>
  </si>
  <si>
    <t>BE</t>
  </si>
  <si>
    <t>Belize</t>
  </si>
  <si>
    <t>BZ</t>
  </si>
  <si>
    <t>Benin</t>
  </si>
  <si>
    <t>BJ</t>
  </si>
  <si>
    <t>Bhutan</t>
  </si>
  <si>
    <t>BT</t>
  </si>
  <si>
    <t>Bolivia</t>
  </si>
  <si>
    <t>BO</t>
  </si>
  <si>
    <t>Bosnia and Herzegovina</t>
  </si>
  <si>
    <t>BA</t>
  </si>
  <si>
    <t>Botswana</t>
  </si>
  <si>
    <t>BW</t>
  </si>
  <si>
    <t>Brazil</t>
  </si>
  <si>
    <t>BR</t>
  </si>
  <si>
    <t>British Virgin Islands</t>
  </si>
  <si>
    <t>VG</t>
  </si>
  <si>
    <t>Brunei</t>
  </si>
  <si>
    <t>BN</t>
  </si>
  <si>
    <t>Bulgaria</t>
  </si>
  <si>
    <t>BG</t>
  </si>
  <si>
    <t>Burkina Faso</t>
  </si>
  <si>
    <t>BF</t>
  </si>
  <si>
    <t>Burundi</t>
  </si>
  <si>
    <t>BI</t>
  </si>
  <si>
    <t>Cambodia</t>
  </si>
  <si>
    <t>KH</t>
  </si>
  <si>
    <t>Cameroon</t>
  </si>
  <si>
    <t>CM</t>
  </si>
  <si>
    <t>Canada</t>
  </si>
  <si>
    <t>CA</t>
  </si>
  <si>
    <t>Cape Verde</t>
  </si>
  <si>
    <t>CV</t>
  </si>
  <si>
    <t>Central African Republic</t>
  </si>
  <si>
    <t>CF</t>
  </si>
  <si>
    <t>Chad</t>
  </si>
  <si>
    <t>TD</t>
  </si>
  <si>
    <t>Chile</t>
  </si>
  <si>
    <t>CL</t>
  </si>
  <si>
    <t>China</t>
  </si>
  <si>
    <t>CN</t>
  </si>
  <si>
    <t>Colombia</t>
  </si>
  <si>
    <t>CO</t>
  </si>
  <si>
    <t>Comoros</t>
  </si>
  <si>
    <t>KM</t>
  </si>
  <si>
    <t>Congo</t>
  </si>
  <si>
    <t>CG</t>
  </si>
  <si>
    <t>Congo, Democratic Republic of the</t>
  </si>
  <si>
    <t>CD</t>
  </si>
  <si>
    <t>Costa Rica</t>
  </si>
  <si>
    <t>CR</t>
  </si>
  <si>
    <t>Ivory Coast</t>
  </si>
  <si>
    <t>CI</t>
  </si>
  <si>
    <t>Croatia</t>
  </si>
  <si>
    <t>HR</t>
  </si>
  <si>
    <t>Cuba</t>
  </si>
  <si>
    <t>CU</t>
  </si>
  <si>
    <t>Cyprus</t>
  </si>
  <si>
    <t>CY</t>
  </si>
  <si>
    <t>Czech Republic</t>
  </si>
  <si>
    <t>CZ</t>
  </si>
  <si>
    <t>Denmark</t>
  </si>
  <si>
    <t>DK</t>
  </si>
  <si>
    <t>Djibouti</t>
  </si>
  <si>
    <t>DJ</t>
  </si>
  <si>
    <t>Dominica</t>
  </si>
  <si>
    <t>DM</t>
  </si>
  <si>
    <t>Dominican Republic</t>
  </si>
  <si>
    <t>DO</t>
  </si>
  <si>
    <t>East Timor</t>
  </si>
  <si>
    <t>TL</t>
  </si>
  <si>
    <t>Ecuador</t>
  </si>
  <si>
    <t>EC</t>
  </si>
  <si>
    <t>Egypt</t>
  </si>
  <si>
    <t>EG</t>
  </si>
  <si>
    <t>El Salvador</t>
  </si>
  <si>
    <t>SV</t>
  </si>
  <si>
    <t>Equatorial Guinea</t>
  </si>
  <si>
    <t>GQ</t>
  </si>
  <si>
    <t>Eritrea</t>
  </si>
  <si>
    <t>ER</t>
  </si>
  <si>
    <t>Estonia</t>
  </si>
  <si>
    <t>EE</t>
  </si>
  <si>
    <t>Ethiopia</t>
  </si>
  <si>
    <t>ET</t>
  </si>
  <si>
    <t>Falkland Islands</t>
  </si>
  <si>
    <t>FK</t>
  </si>
  <si>
    <t>Faroe Islands</t>
  </si>
  <si>
    <t>FO</t>
  </si>
  <si>
    <t>Fiji</t>
  </si>
  <si>
    <t>FJ</t>
  </si>
  <si>
    <t>Finland</t>
  </si>
  <si>
    <t>FI</t>
  </si>
  <si>
    <t>France</t>
  </si>
  <si>
    <t>FR</t>
  </si>
  <si>
    <t>French Guiana</t>
  </si>
  <si>
    <t>GF</t>
  </si>
  <si>
    <t>Gabon</t>
  </si>
  <si>
    <t>GA</t>
  </si>
  <si>
    <t>Georgia</t>
  </si>
  <si>
    <t>GE</t>
  </si>
  <si>
    <t>Germany</t>
  </si>
  <si>
    <t>DE</t>
  </si>
  <si>
    <t>Ghana</t>
  </si>
  <si>
    <t>GH</t>
  </si>
  <si>
    <t>Gibraltar</t>
  </si>
  <si>
    <t>GI</t>
  </si>
  <si>
    <t>Greece</t>
  </si>
  <si>
    <t>GR</t>
  </si>
  <si>
    <t>Greenland</t>
  </si>
  <si>
    <t>GL</t>
  </si>
  <si>
    <t>Grenada</t>
  </si>
  <si>
    <t>GD</t>
  </si>
  <si>
    <t>Guadeloupe</t>
  </si>
  <si>
    <t>GP</t>
  </si>
  <si>
    <t>Guatemala</t>
  </si>
  <si>
    <t>GT</t>
  </si>
  <si>
    <t>Guinea</t>
  </si>
  <si>
    <t>GN</t>
  </si>
  <si>
    <t>Guinea Bissau</t>
  </si>
  <si>
    <t>GW</t>
  </si>
  <si>
    <t>Guyana</t>
  </si>
  <si>
    <t>GY</t>
  </si>
  <si>
    <t>Haiti</t>
  </si>
  <si>
    <t>HT</t>
  </si>
  <si>
    <t>Honduras</t>
  </si>
  <si>
    <t>HN</t>
  </si>
  <si>
    <t>Hungary</t>
  </si>
  <si>
    <t>HU</t>
  </si>
  <si>
    <t>Iceland</t>
  </si>
  <si>
    <t>IS</t>
  </si>
  <si>
    <t>India</t>
  </si>
  <si>
    <t>IN</t>
  </si>
  <si>
    <t>Indonesia</t>
  </si>
  <si>
    <t>ID</t>
  </si>
  <si>
    <t>Iran</t>
  </si>
  <si>
    <t>IR</t>
  </si>
  <si>
    <t>Iraq</t>
  </si>
  <si>
    <t>IQ</t>
  </si>
  <si>
    <t>Ireland</t>
  </si>
  <si>
    <t>IE</t>
  </si>
  <si>
    <t>Isle of Man</t>
  </si>
  <si>
    <t>IM</t>
  </si>
  <si>
    <t>Israel</t>
  </si>
  <si>
    <t>IL</t>
  </si>
  <si>
    <t>Italy</t>
  </si>
  <si>
    <t>IT</t>
  </si>
  <si>
    <t>Jamaica</t>
  </si>
  <si>
    <t>JM</t>
  </si>
  <si>
    <t>Japan</t>
  </si>
  <si>
    <t>JP</t>
  </si>
  <si>
    <t>Jersey</t>
  </si>
  <si>
    <t>JE</t>
  </si>
  <si>
    <t>Jordan</t>
  </si>
  <si>
    <t>JO</t>
  </si>
  <si>
    <t>Kazakhstan</t>
  </si>
  <si>
    <t>KZ</t>
  </si>
  <si>
    <t>Kenya</t>
  </si>
  <si>
    <t>KE</t>
  </si>
  <si>
    <t>Kuwait</t>
  </si>
  <si>
    <t>KW</t>
  </si>
  <si>
    <t>Kyrgyzstan</t>
  </si>
  <si>
    <t>KG</t>
  </si>
  <si>
    <t>Laos</t>
  </si>
  <si>
    <t>LA</t>
  </si>
  <si>
    <t>Latvia</t>
  </si>
  <si>
    <t>LV</t>
  </si>
  <si>
    <t>Lebanon</t>
  </si>
  <si>
    <t>LB</t>
  </si>
  <si>
    <t>Lesotho</t>
  </si>
  <si>
    <t>LS</t>
  </si>
  <si>
    <t>Liberia</t>
  </si>
  <si>
    <t>LR</t>
  </si>
  <si>
    <t>Libya</t>
  </si>
  <si>
    <t>LY</t>
  </si>
  <si>
    <t>Liechtenstein</t>
  </si>
  <si>
    <t>LI</t>
  </si>
  <si>
    <t>Lithuania</t>
  </si>
  <si>
    <t>LT</t>
  </si>
  <si>
    <t>Luxembourg</t>
  </si>
  <si>
    <t>LU</t>
  </si>
  <si>
    <t>Republic of North Macedonia</t>
  </si>
  <si>
    <t>MK</t>
  </si>
  <si>
    <t>Madagascar</t>
  </si>
  <si>
    <t>MG</t>
  </si>
  <si>
    <t>Malawi</t>
  </si>
  <si>
    <t>MW</t>
  </si>
  <si>
    <t>Malaysia</t>
  </si>
  <si>
    <t>MY</t>
  </si>
  <si>
    <t>Mali</t>
  </si>
  <si>
    <t>ML</t>
  </si>
  <si>
    <t>Malta</t>
  </si>
  <si>
    <t>MT</t>
  </si>
  <si>
    <t>Martinique</t>
  </si>
  <si>
    <t>MQ</t>
  </si>
  <si>
    <t>Mauritania</t>
  </si>
  <si>
    <t>MR</t>
  </si>
  <si>
    <t>Mauritius</t>
  </si>
  <si>
    <t>MU</t>
  </si>
  <si>
    <t>Mayotte</t>
  </si>
  <si>
    <t>YT</t>
  </si>
  <si>
    <t>Mexico</t>
  </si>
  <si>
    <t>MX</t>
  </si>
  <si>
    <t>Moldova</t>
  </si>
  <si>
    <t>MD</t>
  </si>
  <si>
    <t>Monaco</t>
  </si>
  <si>
    <t>MC</t>
  </si>
  <si>
    <t>Mongolia</t>
  </si>
  <si>
    <t>MN</t>
  </si>
  <si>
    <t>Montenegro</t>
  </si>
  <si>
    <t>ME</t>
  </si>
  <si>
    <t>Montserrat</t>
  </si>
  <si>
    <t>MS</t>
  </si>
  <si>
    <t>Morocco</t>
  </si>
  <si>
    <t>MA</t>
  </si>
  <si>
    <t>Mozambique</t>
  </si>
  <si>
    <t>MZ</t>
  </si>
  <si>
    <t>Myanmar</t>
  </si>
  <si>
    <t>MM</t>
  </si>
  <si>
    <t>Namibia</t>
  </si>
  <si>
    <t>NA</t>
  </si>
  <si>
    <t>Nepal</t>
  </si>
  <si>
    <t>NP</t>
  </si>
  <si>
    <t>Netherlands</t>
  </si>
  <si>
    <t>NL</t>
  </si>
  <si>
    <t>New Caledonia</t>
  </si>
  <si>
    <t>NC</t>
  </si>
  <si>
    <t>New Zealand</t>
  </si>
  <si>
    <t>NZ</t>
  </si>
  <si>
    <t>Nicaragua</t>
  </si>
  <si>
    <t>NI</t>
  </si>
  <si>
    <t>Niger</t>
  </si>
  <si>
    <t>NE</t>
  </si>
  <si>
    <t>Nigeria</t>
  </si>
  <si>
    <t>NG</t>
  </si>
  <si>
    <t>North Korea</t>
  </si>
  <si>
    <t>KP</t>
  </si>
  <si>
    <t>Norway</t>
  </si>
  <si>
    <t>Oman</t>
  </si>
  <si>
    <t>OM</t>
  </si>
  <si>
    <t>Pakistan</t>
  </si>
  <si>
    <t>PK</t>
  </si>
  <si>
    <t>Panama</t>
  </si>
  <si>
    <t>PA</t>
  </si>
  <si>
    <t>Papua New Guinea</t>
  </si>
  <si>
    <t>PG</t>
  </si>
  <si>
    <t>Paraguay</t>
  </si>
  <si>
    <t>PY</t>
  </si>
  <si>
    <t>Peru</t>
  </si>
  <si>
    <t>PE</t>
  </si>
  <si>
    <t>Philippines</t>
  </si>
  <si>
    <t>PH</t>
  </si>
  <si>
    <t>Poland</t>
  </si>
  <si>
    <t>PL</t>
  </si>
  <si>
    <t>Portugal</t>
  </si>
  <si>
    <t>PT</t>
  </si>
  <si>
    <t>Puerto Rico</t>
  </si>
  <si>
    <t>PR</t>
  </si>
  <si>
    <t>Qatar</t>
  </si>
  <si>
    <t>QA</t>
  </si>
  <si>
    <t>Raunion</t>
  </si>
  <si>
    <t>RE</t>
  </si>
  <si>
    <t>Romania</t>
  </si>
  <si>
    <t>RO</t>
  </si>
  <si>
    <t>Russia</t>
  </si>
  <si>
    <t>RU</t>
  </si>
  <si>
    <t>Rwanda</t>
  </si>
  <si>
    <t>RW</t>
  </si>
  <si>
    <t>Samoa</t>
  </si>
  <si>
    <t>WS</t>
  </si>
  <si>
    <t>San Marino</t>
  </si>
  <si>
    <t>SM</t>
  </si>
  <si>
    <t>Sao Tome and Principe</t>
  </si>
  <si>
    <t>ST</t>
  </si>
  <si>
    <t>Saudi Arabia</t>
  </si>
  <si>
    <t>SA</t>
  </si>
  <si>
    <t>Senegal</t>
  </si>
  <si>
    <t>SN</t>
  </si>
  <si>
    <t>Serbia</t>
  </si>
  <si>
    <t>RS</t>
  </si>
  <si>
    <t>Sierra Leone</t>
  </si>
  <si>
    <t>SL</t>
  </si>
  <si>
    <t>Singapore</t>
  </si>
  <si>
    <t>SG</t>
  </si>
  <si>
    <t>Slovakia</t>
  </si>
  <si>
    <t>SK</t>
  </si>
  <si>
    <t>Slovenia</t>
  </si>
  <si>
    <t>SI</t>
  </si>
  <si>
    <t>Solomon Islands</t>
  </si>
  <si>
    <t>SB</t>
  </si>
  <si>
    <t>Somalia</t>
  </si>
  <si>
    <t>SO</t>
  </si>
  <si>
    <t>South Africa</t>
  </si>
  <si>
    <t>ZA</t>
  </si>
  <si>
    <t>South Korea</t>
  </si>
  <si>
    <t>KR</t>
  </si>
  <si>
    <t>Spain</t>
  </si>
  <si>
    <t>ES</t>
  </si>
  <si>
    <t>Sri Lanka</t>
  </si>
  <si>
    <t>LK</t>
  </si>
  <si>
    <t>Saint Kitts and Nevis</t>
  </si>
  <si>
    <t>KN</t>
  </si>
  <si>
    <t>Saint Lucia</t>
  </si>
  <si>
    <t>LC</t>
  </si>
  <si>
    <t>Saint Pierre and Miquelon</t>
  </si>
  <si>
    <t>PM</t>
  </si>
  <si>
    <t>Saint Vincent and the Grenadines</t>
  </si>
  <si>
    <t>VC</t>
  </si>
  <si>
    <t>Sudan</t>
  </si>
  <si>
    <t>SD</t>
  </si>
  <si>
    <t>Suriname</t>
  </si>
  <si>
    <t>SR</t>
  </si>
  <si>
    <t>Svalbard and Jan Mayen</t>
  </si>
  <si>
    <t>SJ</t>
  </si>
  <si>
    <t>Swaziland</t>
  </si>
  <si>
    <t>SZ</t>
  </si>
  <si>
    <t>Sweden</t>
  </si>
  <si>
    <t>SE</t>
  </si>
  <si>
    <t>Switzerland</t>
  </si>
  <si>
    <t>CH</t>
  </si>
  <si>
    <t>Syria</t>
  </si>
  <si>
    <t>SY</t>
  </si>
  <si>
    <t>Taiwan</t>
  </si>
  <si>
    <t>TW</t>
  </si>
  <si>
    <t>Tajikistan</t>
  </si>
  <si>
    <t>TJ</t>
  </si>
  <si>
    <t>Tanzania</t>
  </si>
  <si>
    <t>TZ</t>
  </si>
  <si>
    <t>Thailand</t>
  </si>
  <si>
    <t>TH</t>
  </si>
  <si>
    <t>The Bahamas</t>
  </si>
  <si>
    <t>BS</t>
  </si>
  <si>
    <t>Gambia</t>
  </si>
  <si>
    <t>GM</t>
  </si>
  <si>
    <t>Togo</t>
  </si>
  <si>
    <t>TG</t>
  </si>
  <si>
    <t>Tonga</t>
  </si>
  <si>
    <t>TO</t>
  </si>
  <si>
    <t>Trinidad and Tobago</t>
  </si>
  <si>
    <t>TT</t>
  </si>
  <si>
    <t>Tunisia</t>
  </si>
  <si>
    <t>TN</t>
  </si>
  <si>
    <t>Turkey</t>
  </si>
  <si>
    <t>TR</t>
  </si>
  <si>
    <t>Turkmenistan</t>
  </si>
  <si>
    <t>TM</t>
  </si>
  <si>
    <t>Turks and Caicos Islands</t>
  </si>
  <si>
    <t>TC</t>
  </si>
  <si>
    <t>Uganda</t>
  </si>
  <si>
    <t>UG</t>
  </si>
  <si>
    <t>Ukraine</t>
  </si>
  <si>
    <t>UA</t>
  </si>
  <si>
    <t>United Arab Emirates</t>
  </si>
  <si>
    <t>AE</t>
  </si>
  <si>
    <t>United Kingdom</t>
  </si>
  <si>
    <t>GB</t>
  </si>
  <si>
    <t>United States of America</t>
  </si>
  <si>
    <t>US</t>
  </si>
  <si>
    <t>Uruguay</t>
  </si>
  <si>
    <t>UY</t>
  </si>
  <si>
    <t>Uzbekistan</t>
  </si>
  <si>
    <t>UZ</t>
  </si>
  <si>
    <t>Vanuatu</t>
  </si>
  <si>
    <t>VU</t>
  </si>
  <si>
    <t>Venezuela</t>
  </si>
  <si>
    <t>VE</t>
  </si>
  <si>
    <t>Vietnam</t>
  </si>
  <si>
    <t>VN</t>
  </si>
  <si>
    <t>Western Sahara</t>
  </si>
  <si>
    <t>EH</t>
  </si>
  <si>
    <t>Yemen</t>
  </si>
  <si>
    <t>YE</t>
  </si>
  <si>
    <t>Zambia</t>
  </si>
  <si>
    <t>ZM</t>
  </si>
  <si>
    <t>Zimbabwe</t>
  </si>
  <si>
    <t>ZW</t>
  </si>
  <si>
    <t>World AGRI</t>
  </si>
  <si>
    <t>World NON-AGRI</t>
  </si>
  <si>
    <t>GLO - Non Agri</t>
  </si>
  <si>
    <t>World, UNKNOWN</t>
  </si>
  <si>
    <t>GLO - Unknown</t>
  </si>
  <si>
    <t>REGIONS</t>
  </si>
  <si>
    <t>RER</t>
  </si>
  <si>
    <t>Europe-CH</t>
  </si>
  <si>
    <t>RoW</t>
  </si>
  <si>
    <t>*The Rest of the world dataset is a dynamic concept that exists in the situation when both a global dataset and one or more non-global datasets are available for the same activity, time period, and macro-economic scenario. The definitions is specific to each activity and depends on what defined geographies are available for the specific activity name. It is defined as the difference between the global reference dataset and the datasets with defined geographies. The “rest of world” dataset does not have a set KML description.</t>
  </si>
  <si>
    <t>RAF</t>
  </si>
  <si>
    <t>RAS</t>
  </si>
  <si>
    <t>RLA</t>
  </si>
  <si>
    <t>RNA</t>
  </si>
  <si>
    <t>*USA mainland, Greenland, Canada</t>
  </si>
  <si>
    <t>RME</t>
  </si>
  <si>
    <t>ENTSOE</t>
  </si>
  <si>
    <t>BRIC</t>
  </si>
  <si>
    <t>BRICS</t>
  </si>
  <si>
    <t>OECD</t>
  </si>
  <si>
    <t>OECD+BRIC</t>
  </si>
  <si>
    <t>OECD+BRICS</t>
  </si>
  <si>
    <t>CS</t>
  </si>
  <si>
    <t>PS</t>
  </si>
  <si>
    <t>OCEANIA</t>
  </si>
  <si>
    <t>AWARE Cuenca Enero2023</t>
  </si>
  <si>
    <t>Este archivo corresponde a la version final del concesos de los impactos de wulca, publicaco en:</t>
  </si>
  <si>
    <t>Worksheets</t>
  </si>
  <si>
    <t>AWARE Cuenca</t>
  </si>
  <si>
    <t>AWARE characterization factors as recommended in Boulay et al. (2018)</t>
  </si>
  <si>
    <t>Columns (x replaced by the month's name)</t>
  </si>
  <si>
    <t>FID</t>
  </si>
  <si>
    <t>consecutive ID for every (sub)basin</t>
  </si>
  <si>
    <t>BAS34S_ID</t>
  </si>
  <si>
    <t>ID of every (sub)basin, based on grid cell structure of hydrological model</t>
  </si>
  <si>
    <t>BASIN0_ID</t>
  </si>
  <si>
    <t>ID of every basin, based on grid cell structure of hydrological model. Subbasins all have the same ID</t>
  </si>
  <si>
    <t>CONSUMPTION</t>
  </si>
  <si>
    <t>Annual total human water consumption</t>
  </si>
  <si>
    <t>Area m2</t>
  </si>
  <si>
    <t>Grid cell area of a basin in m²</t>
  </si>
  <si>
    <t>FILTER</t>
  </si>
  <si>
    <t>Filter to indicate excluded basins</t>
  </si>
  <si>
    <t>x</t>
  </si>
  <si>
    <t>monthly AWARE characterization factor on basin level</t>
  </si>
  <si>
    <t>YR_IRRI</t>
  </si>
  <si>
    <t>annual aggregated characterization factor for agricultural/irrigation water consumption on basin level</t>
  </si>
  <si>
    <t>YR_NONIRRI</t>
  </si>
  <si>
    <t>annual aggregated characterization factor for all water consumption sectors except irrigation/agriculture on basin level</t>
  </si>
  <si>
    <t>YR_TOT</t>
  </si>
  <si>
    <t>annual aggregated characterization factor for unspecified water consumption sectors on basin level</t>
  </si>
  <si>
    <t>Jan</t>
  </si>
  <si>
    <t>Feb</t>
  </si>
  <si>
    <t>Mar</t>
  </si>
  <si>
    <t>Apr</t>
  </si>
  <si>
    <t>May</t>
  </si>
  <si>
    <t>Jun</t>
  </si>
  <si>
    <t>Jul</t>
  </si>
  <si>
    <t>Aug</t>
  </si>
  <si>
    <t>Sep</t>
  </si>
  <si>
    <t>Oct</t>
  </si>
  <si>
    <t>Nov</t>
  </si>
  <si>
    <t>Dec</t>
  </si>
  <si>
    <t>Outputs</t>
  </si>
  <si>
    <t>Municipios</t>
  </si>
  <si>
    <t>Cuenca AWARE (FID)</t>
  </si>
  <si>
    <t>Factor de caracterización AWARE para Cuencas de Panamá</t>
  </si>
  <si>
    <t>Bocas del Toro</t>
  </si>
  <si>
    <t>Coclé</t>
  </si>
  <si>
    <t>Colón</t>
  </si>
  <si>
    <t>Chiriquí</t>
  </si>
  <si>
    <t>Agua dulce de un cuerpo de agua</t>
  </si>
  <si>
    <t>Darién</t>
  </si>
  <si>
    <t>Herrera</t>
  </si>
  <si>
    <t>Los Santos</t>
  </si>
  <si>
    <t>Veraguas</t>
  </si>
  <si>
    <t>Panamá Oeste</t>
  </si>
  <si>
    <t>Comarca Kuna Yala</t>
  </si>
  <si>
    <t>Comarca Emberá Wounaan</t>
  </si>
  <si>
    <t>Comarca Ngobe Bugle</t>
  </si>
  <si>
    <t>Comarca Kuna Madugandí</t>
  </si>
  <si>
    <t>Comarca Kuna Wargandi</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</si>
</sst>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_(* #,##0.00_);_(* \(#,##0.00\);_(* &quot;-&quot;??_);_(@_)"/>
    <numFmt numFmtId="165" formatCode="0.000"/>
    <numFmt numFmtId="166" formatCode="0.0"/>
    <numFmt numFmtId="167" formatCode="#,##0.000"/>
    <numFmt numFmtId="168" formatCode="_(* #,##0_);_(* \(#,##0\);_(* &quot;-&quot;??_);_(@_)"/>
    <numFmt numFmtId="169" formatCode="#,##0.0"/>
  </numFmts>
  <fonts count="57">
    <font>
      <sz val="11"/>
      <color theme="1"/>
      <name val="Tw Cen MT"/>
      <family val="2"/>
      <scheme val="minor"/>
    </font>
    <font>
      <b/>
      <sz val="11"/>
      <color theme="1"/>
      <name val="Tw Cen MT"/>
      <family val="2"/>
      <scheme val="minor"/>
    </font>
    <font>
      <sz val="10"/>
      <name val="MS Sans Serif"/>
      <family val="2"/>
    </font>
    <font>
      <sz val="11"/>
      <name val="Tw Cen MT"/>
      <family val="2"/>
      <scheme val="minor"/>
    </font>
    <font>
      <u/>
      <sz val="11"/>
      <color theme="10"/>
      <name val="Tw Cen MT"/>
      <family val="2"/>
      <scheme val="minor"/>
    </font>
    <font>
      <sz val="12"/>
      <color theme="1"/>
      <name val="Tw Cen MT"/>
      <family val="2"/>
      <scheme val="minor"/>
    </font>
    <font>
      <sz val="11"/>
      <color theme="1"/>
      <name val="Calibri"/>
      <family val="2"/>
    </font>
    <font>
      <b/>
      <sz val="20"/>
      <color rgb="FFFFFFFF"/>
      <name val="Calibri"/>
      <family val="2"/>
    </font>
    <font>
      <b/>
      <sz val="11"/>
      <color theme="1" tint="0.499984740745262"/>
      <name val="Tw Cen MT"/>
      <family val="2"/>
      <scheme val="minor"/>
    </font>
    <font>
      <sz val="24"/>
      <color rgb="FF000000"/>
      <name val="Tw Cen MT"/>
      <family val="2"/>
      <scheme val="minor"/>
    </font>
    <font>
      <sz val="11"/>
      <color rgb="FF000000"/>
      <name val="Tw Cen MT"/>
      <family val="2"/>
      <scheme val="minor"/>
    </font>
    <font>
      <sz val="11"/>
      <color theme="1"/>
      <name val="Tw Cen MT"/>
      <family val="2"/>
      <scheme val="minor"/>
    </font>
    <font>
      <sz val="10"/>
      <color theme="1"/>
      <name val="Calibri"/>
      <family val="2"/>
    </font>
    <font>
      <b/>
      <sz val="10"/>
      <color theme="1"/>
      <name val="Calibri"/>
      <family val="2"/>
    </font>
    <font>
      <b/>
      <sz val="10"/>
      <color theme="0"/>
      <name val="Calibri"/>
      <family val="2"/>
    </font>
    <font>
      <sz val="10"/>
      <name val="Calibri"/>
      <family val="2"/>
    </font>
    <font>
      <u/>
      <sz val="10"/>
      <color theme="10"/>
      <name val="Calibri"/>
      <family val="2"/>
    </font>
    <font>
      <b/>
      <sz val="10"/>
      <name val="Calibri"/>
      <family val="2"/>
    </font>
    <font>
      <b/>
      <i/>
      <sz val="10"/>
      <color rgb="FFFF95F9"/>
      <name val="Calibri"/>
      <family val="2"/>
    </font>
    <font>
      <sz val="10"/>
      <color rgb="FFFF0000"/>
      <name val="Calibri"/>
      <family val="2"/>
    </font>
    <font>
      <b/>
      <sz val="10"/>
      <color theme="1" tint="0.499984740745262"/>
      <name val="Calibri"/>
      <family val="2"/>
    </font>
    <font>
      <vertAlign val="subscript"/>
      <sz val="11"/>
      <color theme="1"/>
      <name val="Calibri"/>
      <family val="2"/>
    </font>
    <font>
      <vertAlign val="superscript"/>
      <sz val="11"/>
      <color theme="1"/>
      <name val="Calibri"/>
      <family val="2"/>
    </font>
    <font>
      <b/>
      <sz val="11"/>
      <color theme="1"/>
      <name val="Calibri"/>
      <family val="2"/>
    </font>
    <font>
      <b/>
      <sz val="14"/>
      <color theme="1"/>
      <name val="Calibri"/>
      <family val="2"/>
    </font>
    <font>
      <b/>
      <u/>
      <sz val="11"/>
      <color theme="1"/>
      <name val="Calibri"/>
      <family val="2"/>
    </font>
    <font>
      <b/>
      <sz val="26"/>
      <color theme="0"/>
      <name val="Calibri"/>
      <family val="2"/>
    </font>
    <font>
      <b/>
      <sz val="16"/>
      <color theme="1"/>
      <name val="Calibri"/>
      <family val="2"/>
    </font>
    <font>
      <sz val="11"/>
      <name val="Calibri"/>
      <family val="2"/>
    </font>
    <font>
      <sz val="11"/>
      <color rgb="FF000000"/>
      <name val="Calibri"/>
      <family val="2"/>
    </font>
    <font>
      <vertAlign val="subscript"/>
      <sz val="11"/>
      <name val="Calibri"/>
      <family val="2"/>
    </font>
    <font>
      <vertAlign val="superscript"/>
      <sz val="11"/>
      <name val="Calibri"/>
      <family val="2"/>
    </font>
    <font>
      <i/>
      <sz val="11"/>
      <color theme="1"/>
      <name val="Calibri"/>
      <family val="2"/>
    </font>
    <font>
      <b/>
      <sz val="11"/>
      <name val="Calibri"/>
      <family val="2"/>
    </font>
    <font>
      <b/>
      <sz val="12"/>
      <color theme="0"/>
      <name val="Calibri"/>
      <family val="2"/>
    </font>
    <font>
      <b/>
      <sz val="16"/>
      <color theme="0"/>
      <name val="Calibri"/>
      <family val="2"/>
    </font>
    <font>
      <b/>
      <u/>
      <sz val="10"/>
      <color theme="1"/>
      <name val="Calibri"/>
      <family val="2"/>
    </font>
    <font>
      <b/>
      <sz val="24"/>
      <color theme="0"/>
      <name val="Calibri"/>
      <family val="2"/>
    </font>
    <font>
      <b/>
      <sz val="18"/>
      <color theme="0"/>
      <name val="Arial Rounded MT Bold"/>
      <family val="2"/>
    </font>
    <font>
      <i/>
      <sz val="10"/>
      <color rgb="FF00B050"/>
      <name val="Calibri"/>
      <family val="2"/>
    </font>
    <font>
      <sz val="10"/>
      <color rgb="FF00B050"/>
      <name val="Calibri"/>
      <family val="2"/>
    </font>
    <font>
      <i/>
      <sz val="10"/>
      <color theme="1" tint="0.499984740745262"/>
      <name val="Calibri"/>
      <family val="2"/>
    </font>
    <font>
      <b/>
      <sz val="18"/>
      <name val="Arial Rounded MT Bold"/>
      <family val="2"/>
    </font>
    <font>
      <b/>
      <i/>
      <sz val="10"/>
      <name val="Calibri"/>
      <family val="2"/>
    </font>
    <font>
      <sz val="8"/>
      <name val="Tw Cen MT"/>
      <family val="2"/>
      <scheme val="minor"/>
    </font>
    <font>
      <sz val="10"/>
      <color theme="6"/>
      <name val="Courier New Bold"/>
    </font>
    <font>
      <i/>
      <sz val="10"/>
      <color theme="6"/>
      <name val="Calibri"/>
      <family val="2"/>
    </font>
    <font>
      <sz val="10"/>
      <color theme="6"/>
      <name val="Calibri"/>
      <family val="2"/>
    </font>
    <font>
      <b/>
      <sz val="10"/>
      <color theme="6"/>
      <name val="Calibri"/>
      <family val="2"/>
    </font>
    <font>
      <sz val="10"/>
      <color rgb="FF00B0F0"/>
      <name val="Courier New Bold"/>
    </font>
    <font>
      <sz val="10"/>
      <color rgb="FF00B0F0"/>
      <name val="Calibri"/>
      <family val="2"/>
    </font>
    <font>
      <i/>
      <sz val="10"/>
      <color rgb="FF00B0F0"/>
      <name val="Calibri"/>
      <family val="2"/>
    </font>
    <font>
      <b/>
      <sz val="10"/>
      <color rgb="FF00B0F0"/>
      <name val="Calibri"/>
      <family val="2"/>
    </font>
    <font>
      <b/>
      <sz val="10"/>
      <color theme="3"/>
      <name val="Calibri"/>
      <family val="2"/>
    </font>
    <font>
      <u/>
      <sz val="11"/>
      <color theme="10"/>
      <name val="Calibri"/>
      <family val="2"/>
    </font>
    <font>
      <b/>
      <sz val="10"/>
      <color theme="6"/>
      <name val="Courier New Bold"/>
    </font>
    <font>
      <u/>
      <sz val="11"/>
      <color theme="6"/>
      <name val="Calibri"/>
      <family val="2"/>
    </font>
  </fonts>
  <fills count="23">
    <fill>
      <patternFill patternType="none"/>
    </fill>
    <fill>
      <patternFill patternType="gray125"/>
    </fill>
    <fill>
      <patternFill patternType="solid">
        <fgColor theme="0"/>
        <bgColor indexed="64"/>
      </patternFill>
    </fill>
    <fill>
      <patternFill patternType="solid">
        <fgColor rgb="FFFFFFFF"/>
        <bgColor rgb="FF000000"/>
      </patternFill>
    </fill>
    <fill>
      <patternFill patternType="solid">
        <fgColor theme="3" tint="0.79998168889431442"/>
        <bgColor indexed="64"/>
      </patternFill>
    </fill>
    <fill>
      <patternFill patternType="solid">
        <fgColor theme="0" tint="-4.9989318521683403E-2"/>
        <bgColor indexed="64"/>
      </patternFill>
    </fill>
    <fill>
      <patternFill patternType="solid">
        <fgColor theme="3" tint="0.59999389629810485"/>
        <bgColor indexed="64"/>
      </patternFill>
    </fill>
    <fill>
      <patternFill patternType="solid">
        <fgColor theme="3" tint="0.79998168889431442"/>
        <bgColor rgb="FF000000"/>
      </patternFill>
    </fill>
    <fill>
      <patternFill patternType="solid">
        <fgColor theme="7" tint="0.39997558519241921"/>
        <bgColor indexed="64"/>
      </patternFill>
    </fill>
    <fill>
      <patternFill patternType="solid">
        <fgColor theme="0" tint="-4.9989318521683403E-2"/>
        <bgColor rgb="FF000000"/>
      </patternFill>
    </fill>
    <fill>
      <patternFill patternType="solid">
        <fgColor theme="5" tint="0.59999389629810485"/>
        <bgColor indexed="64"/>
      </patternFill>
    </fill>
    <fill>
      <patternFill patternType="solid">
        <fgColor theme="2"/>
        <bgColor indexed="64"/>
      </patternFill>
    </fill>
    <fill>
      <patternFill patternType="solid">
        <fgColor theme="2" tint="-9.9978637043366805E-2"/>
        <bgColor indexed="64"/>
      </patternFill>
    </fill>
    <fill>
      <patternFill patternType="solid">
        <fgColor theme="5"/>
        <bgColor indexed="64"/>
      </patternFill>
    </fill>
    <fill>
      <patternFill patternType="solid">
        <fgColor theme="5" tint="0.79998168889431442"/>
        <bgColor indexed="64"/>
      </patternFill>
    </fill>
    <fill>
      <patternFill patternType="solid">
        <fgColor theme="5"/>
        <bgColor rgb="FF000000"/>
      </patternFill>
    </fill>
    <fill>
      <patternFill patternType="solid">
        <fgColor theme="3"/>
        <bgColor rgb="FF000000"/>
      </patternFill>
    </fill>
    <fill>
      <patternFill patternType="solid">
        <fgColor theme="3"/>
        <bgColor indexed="64"/>
      </patternFill>
    </fill>
    <fill>
      <patternFill patternType="solid">
        <fgColor rgb="FFFF95F9"/>
        <bgColor indexed="64"/>
      </patternFill>
    </fill>
    <fill>
      <patternFill patternType="solid">
        <fgColor rgb="FFFFFF00"/>
        <bgColor indexed="64"/>
      </patternFill>
    </fill>
    <fill>
      <patternFill patternType="solid">
        <fgColor rgb="FFFFFED6"/>
        <bgColor indexed="64"/>
      </patternFill>
    </fill>
    <fill>
      <patternFill patternType="solid">
        <fgColor rgb="FFFFC000"/>
        <bgColor indexed="64"/>
      </patternFill>
    </fill>
    <fill>
      <patternFill patternType="solid">
        <fgColor rgb="FFFFD8FF"/>
        <bgColor rgb="FF000000"/>
      </patternFill>
    </fill>
  </fills>
  <borders count="60">
    <border>
      <left/>
      <right/>
      <top/>
      <bottom/>
      <diagonal/>
    </border>
    <border>
      <left style="hair">
        <color theme="1"/>
      </left>
      <right style="hair">
        <color theme="1"/>
      </right>
      <top style="hair">
        <color theme="1"/>
      </top>
      <bottom style="hair">
        <color theme="1"/>
      </bottom>
      <diagonal/>
    </border>
    <border>
      <left/>
      <right/>
      <top/>
      <bottom style="hair">
        <color theme="1"/>
      </bottom>
      <diagonal/>
    </border>
    <border>
      <left style="hair">
        <color theme="1"/>
      </left>
      <right/>
      <top style="hair">
        <color theme="1"/>
      </top>
      <bottom style="hair">
        <color theme="1"/>
      </bottom>
      <diagonal/>
    </border>
    <border>
      <left style="hair">
        <color theme="1"/>
      </left>
      <right style="hair">
        <color theme="1"/>
      </right>
      <top/>
      <bottom style="hair">
        <color theme="1"/>
      </bottom>
      <diagonal/>
    </border>
    <border>
      <left style="hair">
        <color indexed="64"/>
      </left>
      <right style="hair">
        <color indexed="64"/>
      </right>
      <top style="hair">
        <color indexed="64"/>
      </top>
      <bottom style="hair">
        <color indexed="64"/>
      </bottom>
      <diagonal/>
    </border>
    <border>
      <left/>
      <right/>
      <top/>
      <bottom style="hair">
        <color indexed="64"/>
      </bottom>
      <diagonal/>
    </border>
    <border>
      <left/>
      <right/>
      <top/>
      <bottom style="thin">
        <color indexed="64"/>
      </bottom>
      <diagonal/>
    </border>
    <border>
      <left/>
      <right style="thin">
        <color indexed="64"/>
      </right>
      <top/>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top style="hair">
        <color indexed="64"/>
      </top>
      <bottom style="hair">
        <color indexed="64"/>
      </bottom>
      <diagonal/>
    </border>
    <border>
      <left/>
      <right style="hair">
        <color indexed="64"/>
      </right>
      <top style="hair">
        <color indexed="64"/>
      </top>
      <bottom style="hair">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thin">
        <color indexed="64"/>
      </left>
      <right style="thin">
        <color indexed="64"/>
      </right>
      <top style="thin">
        <color indexed="64"/>
      </top>
      <bottom style="thin">
        <color indexed="64"/>
      </bottom>
      <diagonal/>
    </border>
    <border>
      <left style="hair">
        <color theme="1"/>
      </left>
      <right/>
      <top/>
      <bottom style="hair">
        <color theme="1"/>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style="hair">
        <color theme="1"/>
      </right>
      <top style="hair">
        <color indexed="64"/>
      </top>
      <bottom style="hair">
        <color indexed="64"/>
      </bottom>
      <diagonal/>
    </border>
    <border>
      <left style="hair">
        <color theme="1"/>
      </left>
      <right/>
      <top/>
      <bottom style="hair">
        <color indexed="64"/>
      </bottom>
      <diagonal/>
    </border>
    <border>
      <left/>
      <right style="hair">
        <color theme="1"/>
      </right>
      <top/>
      <bottom style="hair">
        <color indexed="64"/>
      </bottom>
      <diagonal/>
    </border>
    <border>
      <left style="hair">
        <color theme="1"/>
      </left>
      <right/>
      <top style="hair">
        <color indexed="64"/>
      </top>
      <bottom style="hair">
        <color indexed="64"/>
      </bottom>
      <diagonal/>
    </border>
    <border>
      <left/>
      <right style="hair">
        <color theme="1"/>
      </right>
      <top/>
      <bottom style="hair">
        <color theme="1"/>
      </bottom>
      <diagonal/>
    </border>
    <border>
      <left style="hair">
        <color indexed="64"/>
      </left>
      <right/>
      <top style="thin">
        <color indexed="64"/>
      </top>
      <bottom/>
      <diagonal/>
    </border>
    <border>
      <left/>
      <right style="hair">
        <color theme="1"/>
      </right>
      <top style="thin">
        <color indexed="64"/>
      </top>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s>
  <cellStyleXfs count="6">
    <xf numFmtId="0" fontId="0" fillId="0" borderId="0"/>
    <xf numFmtId="0" fontId="2" fillId="0" borderId="0"/>
    <xf numFmtId="0" fontId="4" fillId="0" borderId="0" applyNumberFormat="0" applyFill="0" applyBorder="0" applyAlignment="0" applyProtection="0"/>
    <xf numFmtId="0" fontId="5" fillId="0" borderId="0"/>
    <xf numFmtId="0" fontId="5" fillId="0" borderId="0"/>
    <xf numFmtId="164" fontId="11" fillId="0" borderId="0" applyFont="0" applyFill="0" applyBorder="0" applyAlignment="0" applyProtection="0"/>
  </cellStyleXfs>
  <cellXfs count="373">
    <xf numFmtId="0" fontId="0" fillId="0" borderId="0" xfId="0"/>
    <xf numFmtId="0" fontId="1" fillId="0" borderId="0" xfId="0" applyFont="1"/>
    <xf numFmtId="0" fontId="1" fillId="0" borderId="0" xfId="0" applyFont="1" applyAlignment="1">
      <alignment horizontal="left"/>
    </xf>
    <xf numFmtId="0" fontId="0" fillId="0" borderId="0" xfId="0" applyAlignment="1">
      <alignment horizontal="left"/>
    </xf>
    <xf numFmtId="165" fontId="0" fillId="0" borderId="5" xfId="0" applyNumberFormat="1" applyBorder="1"/>
    <xf numFmtId="0" fontId="0" fillId="0" borderId="5" xfId="0" applyBorder="1"/>
    <xf numFmtId="0" fontId="8" fillId="8" borderId="5" xfId="0" applyFont="1" applyFill="1" applyBorder="1"/>
    <xf numFmtId="2" fontId="0" fillId="0" borderId="5" xfId="0" applyNumberFormat="1" applyBorder="1"/>
    <xf numFmtId="11" fontId="0" fillId="0" borderId="0" xfId="0" applyNumberFormat="1"/>
    <xf numFmtId="0" fontId="0" fillId="0" borderId="0" xfId="0" applyAlignment="1">
      <alignment horizontal="center"/>
    </xf>
    <xf numFmtId="0" fontId="3" fillId="0" borderId="0" xfId="0" applyFont="1"/>
    <xf numFmtId="0" fontId="9" fillId="0" borderId="0" xfId="0" applyFont="1" applyAlignment="1">
      <alignment horizontal="left" vertical="center" wrapText="1"/>
    </xf>
    <xf numFmtId="11" fontId="0" fillId="0" borderId="0" xfId="0" applyNumberFormat="1" applyAlignment="1">
      <alignment horizontal="center"/>
    </xf>
    <xf numFmtId="1" fontId="1" fillId="0" borderId="0" xfId="0" applyNumberFormat="1" applyFont="1" applyAlignment="1">
      <alignment horizontal="right"/>
    </xf>
    <xf numFmtId="11" fontId="3" fillId="0" borderId="0" xfId="0" applyNumberFormat="1" applyFont="1" applyAlignment="1">
      <alignment horizontal="center" vertical="center"/>
    </xf>
    <xf numFmtId="11" fontId="0" fillId="0" borderId="0" xfId="0" applyNumberFormat="1" applyAlignment="1">
      <alignment horizontal="center" vertical="center"/>
    </xf>
    <xf numFmtId="11" fontId="10" fillId="0" borderId="0" xfId="0" applyNumberFormat="1" applyFont="1" applyAlignment="1">
      <alignment horizontal="center" vertical="center"/>
    </xf>
    <xf numFmtId="0" fontId="12" fillId="0" borderId="0" xfId="0" applyFont="1"/>
    <xf numFmtId="0" fontId="12" fillId="0" borderId="0" xfId="3" applyFont="1"/>
    <xf numFmtId="0" fontId="13" fillId="3" borderId="0" xfId="3" applyFont="1" applyFill="1"/>
    <xf numFmtId="0" fontId="13" fillId="4" borderId="2" xfId="0" applyFont="1" applyFill="1" applyBorder="1"/>
    <xf numFmtId="0" fontId="12" fillId="4" borderId="2" xfId="0" applyFont="1" applyFill="1" applyBorder="1"/>
    <xf numFmtId="0" fontId="12" fillId="4" borderId="0" xfId="0" applyFont="1" applyFill="1" applyAlignment="1">
      <alignment vertical="center" wrapText="1"/>
    </xf>
    <xf numFmtId="0" fontId="15" fillId="4" borderId="0" xfId="1" applyFont="1" applyFill="1" applyAlignment="1">
      <alignment vertical="center" wrapText="1"/>
    </xf>
    <xf numFmtId="0" fontId="12" fillId="4" borderId="0" xfId="0" applyFont="1" applyFill="1"/>
    <xf numFmtId="0" fontId="13" fillId="4" borderId="23" xfId="0" applyFont="1" applyFill="1" applyBorder="1" applyAlignment="1">
      <alignment horizontal="left"/>
    </xf>
    <xf numFmtId="0" fontId="12" fillId="4" borderId="23" xfId="0" applyFont="1" applyFill="1" applyBorder="1"/>
    <xf numFmtId="0" fontId="12" fillId="4" borderId="28" xfId="0" applyFont="1" applyFill="1" applyBorder="1"/>
    <xf numFmtId="0" fontId="12" fillId="4" borderId="30" xfId="0" applyFont="1" applyFill="1" applyBorder="1"/>
    <xf numFmtId="0" fontId="15" fillId="4" borderId="28" xfId="1" applyFont="1" applyFill="1" applyBorder="1" applyAlignment="1">
      <alignment vertical="center" wrapText="1"/>
    </xf>
    <xf numFmtId="0" fontId="15" fillId="4" borderId="28" xfId="1" applyFont="1" applyFill="1" applyBorder="1" applyAlignment="1">
      <alignment vertical="top" wrapText="1"/>
    </xf>
    <xf numFmtId="0" fontId="13" fillId="4" borderId="0" xfId="0" applyFont="1" applyFill="1"/>
    <xf numFmtId="0" fontId="12" fillId="4" borderId="0" xfId="0" applyFont="1" applyFill="1" applyAlignment="1">
      <alignment horizontal="center"/>
    </xf>
    <xf numFmtId="0" fontId="18" fillId="0" borderId="0" xfId="0" applyFont="1"/>
    <xf numFmtId="0" fontId="12" fillId="4" borderId="25" xfId="0" applyFont="1" applyFill="1" applyBorder="1"/>
    <xf numFmtId="0" fontId="12" fillId="4" borderId="26" xfId="0" applyFont="1" applyFill="1" applyBorder="1"/>
    <xf numFmtId="0" fontId="15" fillId="4" borderId="0" xfId="0" applyFont="1" applyFill="1" applyAlignment="1">
      <alignment horizontal="center"/>
    </xf>
    <xf numFmtId="0" fontId="20" fillId="9" borderId="0" xfId="3" applyFont="1" applyFill="1"/>
    <xf numFmtId="0" fontId="13" fillId="6" borderId="5" xfId="0" applyFont="1" applyFill="1" applyBorder="1" applyAlignment="1">
      <alignment horizontal="center"/>
    </xf>
    <xf numFmtId="0" fontId="7" fillId="0" borderId="0" xfId="0" applyFont="1" applyAlignment="1">
      <alignment vertical="center"/>
    </xf>
    <xf numFmtId="1" fontId="1" fillId="0" borderId="0" xfId="0" applyNumberFormat="1" applyFont="1" applyAlignment="1">
      <alignment horizontal="left"/>
    </xf>
    <xf numFmtId="1" fontId="0" fillId="0" borderId="0" xfId="0" applyNumberFormat="1" applyAlignment="1">
      <alignment horizontal="left"/>
    </xf>
    <xf numFmtId="1" fontId="0" fillId="0" borderId="0" xfId="0" applyNumberFormat="1"/>
    <xf numFmtId="2" fontId="0" fillId="0" borderId="0" xfId="0" applyNumberFormat="1"/>
    <xf numFmtId="0" fontId="6" fillId="0" borderId="0" xfId="0" applyFont="1" applyAlignment="1">
      <alignment horizontal="left" vertical="top" wrapText="1"/>
    </xf>
    <xf numFmtId="0" fontId="0" fillId="13" borderId="0" xfId="0" applyFill="1"/>
    <xf numFmtId="0" fontId="0" fillId="13" borderId="0" xfId="0" applyFill="1" applyAlignment="1">
      <alignment horizontal="left"/>
    </xf>
    <xf numFmtId="0" fontId="0" fillId="0" borderId="0" xfId="0" applyAlignment="1">
      <alignment wrapText="1"/>
    </xf>
    <xf numFmtId="3" fontId="13" fillId="11" borderId="5" xfId="0" applyNumberFormat="1" applyFont="1" applyFill="1" applyBorder="1" applyAlignment="1">
      <alignment horizontal="center"/>
    </xf>
    <xf numFmtId="0" fontId="13" fillId="0" borderId="40" xfId="0" applyFont="1" applyBorder="1"/>
    <xf numFmtId="0" fontId="12" fillId="4" borderId="0" xfId="0" applyFont="1" applyFill="1" applyAlignment="1">
      <alignment horizontal="left"/>
    </xf>
    <xf numFmtId="0" fontId="15" fillId="4" borderId="0" xfId="1" applyFont="1" applyFill="1" applyAlignment="1">
      <alignment vertical="top" wrapText="1"/>
    </xf>
    <xf numFmtId="0" fontId="17" fillId="4" borderId="0" xfId="1" applyFont="1" applyFill="1" applyAlignment="1">
      <alignment vertical="center" wrapText="1"/>
    </xf>
    <xf numFmtId="0" fontId="6" fillId="5" borderId="1" xfId="0" applyFont="1" applyFill="1" applyBorder="1" applyAlignment="1">
      <alignment horizontal="center"/>
    </xf>
    <xf numFmtId="0" fontId="6" fillId="0" borderId="0" xfId="0" applyFont="1"/>
    <xf numFmtId="0" fontId="6" fillId="0" borderId="0" xfId="0" applyFont="1" applyAlignment="1">
      <alignment horizontal="left"/>
    </xf>
    <xf numFmtId="0" fontId="25" fillId="0" borderId="0" xfId="0" applyFont="1"/>
    <xf numFmtId="0" fontId="23" fillId="0" borderId="0" xfId="0" applyFont="1"/>
    <xf numFmtId="0" fontId="23" fillId="14" borderId="16" xfId="0" applyFont="1" applyFill="1" applyBorder="1"/>
    <xf numFmtId="0" fontId="6" fillId="0" borderId="7" xfId="0" applyFont="1" applyBorder="1" applyAlignment="1">
      <alignment wrapText="1"/>
    </xf>
    <xf numFmtId="0" fontId="27" fillId="0" borderId="0" xfId="0" applyFont="1"/>
    <xf numFmtId="0" fontId="6" fillId="0" borderId="0" xfId="0" applyFont="1" applyAlignment="1">
      <alignment horizontal="center"/>
    </xf>
    <xf numFmtId="0" fontId="6" fillId="0" borderId="0" xfId="0" applyFont="1" applyAlignment="1">
      <alignment horizontal="left" wrapText="1"/>
    </xf>
    <xf numFmtId="0" fontId="6" fillId="0" borderId="7" xfId="0" applyFont="1" applyBorder="1" applyAlignment="1">
      <alignment horizontal="left" wrapText="1"/>
    </xf>
    <xf numFmtId="0" fontId="23" fillId="6" borderId="36" xfId="0" applyFont="1" applyFill="1" applyBorder="1" applyAlignment="1">
      <alignment horizontal="center" wrapText="1"/>
    </xf>
    <xf numFmtId="0" fontId="6" fillId="6" borderId="36" xfId="0" applyFont="1" applyFill="1" applyBorder="1" applyAlignment="1">
      <alignment horizontal="center" wrapText="1"/>
    </xf>
    <xf numFmtId="0" fontId="6" fillId="5" borderId="37" xfId="0" applyFont="1" applyFill="1" applyBorder="1"/>
    <xf numFmtId="0" fontId="6" fillId="5" borderId="1" xfId="0" applyFont="1" applyFill="1" applyBorder="1"/>
    <xf numFmtId="0" fontId="6" fillId="5" borderId="4" xfId="0" applyFont="1" applyFill="1" applyBorder="1" applyAlignment="1">
      <alignment horizontal="center"/>
    </xf>
    <xf numFmtId="0" fontId="6" fillId="5" borderId="3" xfId="0" applyFont="1" applyFill="1" applyBorder="1"/>
    <xf numFmtId="2" fontId="6" fillId="5" borderId="1" xfId="0" applyNumberFormat="1" applyFont="1" applyFill="1" applyBorder="1" applyAlignment="1">
      <alignment horizontal="center"/>
    </xf>
    <xf numFmtId="165" fontId="6" fillId="5" borderId="1" xfId="0" applyNumberFormat="1" applyFont="1" applyFill="1" applyBorder="1" applyAlignment="1">
      <alignment horizontal="center"/>
    </xf>
    <xf numFmtId="0" fontId="6" fillId="5" borderId="3" xfId="0" applyFont="1" applyFill="1" applyBorder="1" applyAlignment="1">
      <alignment horizontal="left"/>
    </xf>
    <xf numFmtId="0" fontId="13" fillId="0" borderId="0" xfId="0" applyFont="1"/>
    <xf numFmtId="0" fontId="6" fillId="5" borderId="47" xfId="0" applyFont="1" applyFill="1" applyBorder="1" applyAlignment="1">
      <alignment horizontal="center"/>
    </xf>
    <xf numFmtId="1" fontId="6" fillId="0" borderId="5" xfId="0" applyNumberFormat="1" applyFont="1" applyBorder="1" applyAlignment="1">
      <alignment horizontal="left"/>
    </xf>
    <xf numFmtId="0" fontId="6" fillId="0" borderId="5" xfId="0" applyFont="1" applyBorder="1"/>
    <xf numFmtId="11" fontId="6" fillId="0" borderId="5" xfId="0" applyNumberFormat="1" applyFont="1" applyBorder="1" applyAlignment="1">
      <alignment horizontal="center"/>
    </xf>
    <xf numFmtId="0" fontId="28" fillId="0" borderId="5" xfId="0" applyFont="1" applyBorder="1" applyAlignment="1">
      <alignment horizontal="left"/>
    </xf>
    <xf numFmtId="0" fontId="28" fillId="0" borderId="5" xfId="0" applyFont="1" applyBorder="1" applyAlignment="1">
      <alignment vertical="center"/>
    </xf>
    <xf numFmtId="11" fontId="28" fillId="0" borderId="5" xfId="0" applyNumberFormat="1" applyFont="1" applyBorder="1" applyAlignment="1">
      <alignment horizontal="center" vertical="center"/>
    </xf>
    <xf numFmtId="1" fontId="25" fillId="0" borderId="0" xfId="0" applyNumberFormat="1" applyFont="1" applyAlignment="1">
      <alignment horizontal="left"/>
    </xf>
    <xf numFmtId="0" fontId="23" fillId="0" borderId="0" xfId="0" applyFont="1" applyAlignment="1">
      <alignment horizontal="left"/>
    </xf>
    <xf numFmtId="165" fontId="6" fillId="0" borderId="5" xfId="0" applyNumberFormat="1" applyFont="1" applyBorder="1" applyAlignment="1">
      <alignment horizontal="left"/>
    </xf>
    <xf numFmtId="165" fontId="6" fillId="0" borderId="5" xfId="0" applyNumberFormat="1" applyFont="1" applyBorder="1" applyAlignment="1">
      <alignment horizontal="center"/>
    </xf>
    <xf numFmtId="0" fontId="6" fillId="0" borderId="5" xfId="0" applyFont="1" applyBorder="1" applyAlignment="1">
      <alignment horizontal="left"/>
    </xf>
    <xf numFmtId="1" fontId="6" fillId="0" borderId="12" xfId="0" applyNumberFormat="1" applyFont="1" applyBorder="1" applyAlignment="1">
      <alignment horizontal="left"/>
    </xf>
    <xf numFmtId="0" fontId="6" fillId="0" borderId="12" xfId="0" applyFont="1" applyBorder="1" applyAlignment="1">
      <alignment horizontal="left"/>
    </xf>
    <xf numFmtId="0" fontId="6" fillId="0" borderId="12" xfId="0" applyFont="1" applyBorder="1"/>
    <xf numFmtId="11" fontId="6" fillId="0" borderId="12" xfId="0" applyNumberFormat="1" applyFont="1" applyBorder="1" applyAlignment="1">
      <alignment horizontal="center"/>
    </xf>
    <xf numFmtId="0" fontId="6" fillId="0" borderId="5" xfId="0" applyFont="1" applyBorder="1" applyAlignment="1">
      <alignment horizontal="left" vertical="center"/>
    </xf>
    <xf numFmtId="0" fontId="6" fillId="0" borderId="5" xfId="0" applyFont="1" applyBorder="1" applyAlignment="1">
      <alignment vertical="center"/>
    </xf>
    <xf numFmtId="11" fontId="29" fillId="0" borderId="5" xfId="0" applyNumberFormat="1" applyFont="1" applyBorder="1" applyAlignment="1">
      <alignment horizontal="center" vertical="center"/>
    </xf>
    <xf numFmtId="0" fontId="29" fillId="0" borderId="5" xfId="0" applyFont="1" applyBorder="1" applyAlignment="1">
      <alignment horizontal="left" vertical="center"/>
    </xf>
    <xf numFmtId="0" fontId="28" fillId="0" borderId="5" xfId="0" applyFont="1" applyBorder="1" applyAlignment="1">
      <alignment horizontal="left" vertical="center"/>
    </xf>
    <xf numFmtId="1" fontId="23" fillId="0" borderId="0" xfId="0" applyNumberFormat="1" applyFont="1" applyAlignment="1">
      <alignment horizontal="left"/>
    </xf>
    <xf numFmtId="1" fontId="23" fillId="0" borderId="0" xfId="0" applyNumberFormat="1" applyFont="1" applyAlignment="1">
      <alignment horizontal="right"/>
    </xf>
    <xf numFmtId="0" fontId="23" fillId="0" borderId="0" xfId="0" applyFont="1" applyAlignment="1">
      <alignment horizontal="center"/>
    </xf>
    <xf numFmtId="1" fontId="6" fillId="0" borderId="35" xfId="0" applyNumberFormat="1" applyFont="1" applyBorder="1" applyAlignment="1">
      <alignment horizontal="left"/>
    </xf>
    <xf numFmtId="1" fontId="6" fillId="0" borderId="5" xfId="0" applyNumberFormat="1" applyFont="1" applyBorder="1" applyAlignment="1">
      <alignment horizontal="center"/>
    </xf>
    <xf numFmtId="2" fontId="6" fillId="0" borderId="5" xfId="0" applyNumberFormat="1" applyFont="1" applyBorder="1" applyAlignment="1">
      <alignment horizontal="left"/>
    </xf>
    <xf numFmtId="2" fontId="6" fillId="0" borderId="5" xfId="0" applyNumberFormat="1" applyFont="1" applyBorder="1" applyAlignment="1">
      <alignment horizontal="center"/>
    </xf>
    <xf numFmtId="166" fontId="6" fillId="0" borderId="5" xfId="0" applyNumberFormat="1" applyFont="1" applyBorder="1" applyAlignment="1">
      <alignment horizontal="left"/>
    </xf>
    <xf numFmtId="166" fontId="6" fillId="0" borderId="5" xfId="0" applyNumberFormat="1" applyFont="1" applyBorder="1" applyAlignment="1">
      <alignment horizontal="center"/>
    </xf>
    <xf numFmtId="1" fontId="6" fillId="0" borderId="5" xfId="0" applyNumberFormat="1" applyFont="1" applyBorder="1"/>
    <xf numFmtId="165" fontId="6" fillId="0" borderId="5" xfId="0" applyNumberFormat="1" applyFont="1" applyBorder="1"/>
    <xf numFmtId="0" fontId="23" fillId="0" borderId="7" xfId="0" applyFont="1" applyBorder="1"/>
    <xf numFmtId="1" fontId="6" fillId="0" borderId="0" xfId="0" applyNumberFormat="1" applyFont="1"/>
    <xf numFmtId="11" fontId="6" fillId="0" borderId="0" xfId="0" applyNumberFormat="1" applyFont="1"/>
    <xf numFmtId="1" fontId="32" fillId="0" borderId="0" xfId="0" applyNumberFormat="1" applyFont="1"/>
    <xf numFmtId="2" fontId="6" fillId="0" borderId="0" xfId="0" applyNumberFormat="1" applyFont="1"/>
    <xf numFmtId="0" fontId="23" fillId="0" borderId="40" xfId="0" applyFont="1" applyBorder="1"/>
    <xf numFmtId="0" fontId="6" fillId="0" borderId="41" xfId="0" applyFont="1" applyBorder="1"/>
    <xf numFmtId="0" fontId="6" fillId="0" borderId="41" xfId="0" applyFont="1" applyBorder="1" applyAlignment="1">
      <alignment vertical="top" wrapText="1"/>
    </xf>
    <xf numFmtId="0" fontId="6" fillId="0" borderId="41" xfId="0" applyFont="1" applyBorder="1" applyAlignment="1">
      <alignment wrapText="1"/>
    </xf>
    <xf numFmtId="0" fontId="6" fillId="0" borderId="41" xfId="0" applyFont="1" applyBorder="1" applyAlignment="1">
      <alignment vertical="top"/>
    </xf>
    <xf numFmtId="0" fontId="6" fillId="0" borderId="42" xfId="0" applyFont="1" applyBorder="1"/>
    <xf numFmtId="0" fontId="6" fillId="0" borderId="41" xfId="0" applyFont="1" applyBorder="1" applyAlignment="1">
      <alignment vertical="center"/>
    </xf>
    <xf numFmtId="0" fontId="6" fillId="13" borderId="0" xfId="0" applyFont="1" applyFill="1"/>
    <xf numFmtId="0" fontId="7" fillId="15" borderId="0" xfId="0" applyFont="1" applyFill="1" applyAlignment="1">
      <alignment vertical="center"/>
    </xf>
    <xf numFmtId="0" fontId="6" fillId="13" borderId="0" xfId="0" applyFont="1" applyFill="1" applyAlignment="1">
      <alignment horizontal="left"/>
    </xf>
    <xf numFmtId="0" fontId="33" fillId="14" borderId="5" xfId="0" applyFont="1" applyFill="1" applyBorder="1" applyAlignment="1">
      <alignment horizontal="center" wrapText="1"/>
    </xf>
    <xf numFmtId="0" fontId="33" fillId="14" borderId="5" xfId="0" applyFont="1" applyFill="1" applyBorder="1" applyAlignment="1">
      <alignment horizontal="center" vertical="center"/>
    </xf>
    <xf numFmtId="0" fontId="33" fillId="14" borderId="14" xfId="0" applyFont="1" applyFill="1" applyBorder="1" applyAlignment="1">
      <alignment horizontal="center" vertical="center"/>
    </xf>
    <xf numFmtId="0" fontId="33" fillId="14" borderId="5" xfId="0" applyFont="1" applyFill="1" applyBorder="1"/>
    <xf numFmtId="0" fontId="14" fillId="17" borderId="32" xfId="0" applyFont="1" applyFill="1" applyBorder="1"/>
    <xf numFmtId="0" fontId="12" fillId="17" borderId="32" xfId="0" applyFont="1" applyFill="1" applyBorder="1"/>
    <xf numFmtId="0" fontId="12" fillId="17" borderId="33" xfId="0" applyFont="1" applyFill="1" applyBorder="1"/>
    <xf numFmtId="0" fontId="34" fillId="16" borderId="32" xfId="3" applyFont="1" applyFill="1" applyBorder="1"/>
    <xf numFmtId="0" fontId="14" fillId="16" borderId="32" xfId="3" applyFont="1" applyFill="1" applyBorder="1"/>
    <xf numFmtId="0" fontId="34" fillId="16" borderId="33" xfId="3" applyFont="1" applyFill="1" applyBorder="1"/>
    <xf numFmtId="0" fontId="35" fillId="16" borderId="32" xfId="3" applyFont="1" applyFill="1" applyBorder="1"/>
    <xf numFmtId="0" fontId="6" fillId="2" borderId="0" xfId="0" applyFont="1" applyFill="1" applyAlignment="1">
      <alignment wrapText="1"/>
    </xf>
    <xf numFmtId="0" fontId="6" fillId="5" borderId="0" xfId="0" applyFont="1" applyFill="1"/>
    <xf numFmtId="0" fontId="13" fillId="4" borderId="6" xfId="0" applyFont="1" applyFill="1" applyBorder="1"/>
    <xf numFmtId="0" fontId="39" fillId="0" borderId="0" xfId="0" applyFont="1" applyAlignment="1">
      <alignment horizontal="right"/>
    </xf>
    <xf numFmtId="0" fontId="40" fillId="0" borderId="0" xfId="0" applyFont="1" applyAlignment="1">
      <alignment horizontal="center" vertical="center"/>
    </xf>
    <xf numFmtId="0" fontId="40" fillId="0" borderId="0" xfId="3" applyFont="1"/>
    <xf numFmtId="0" fontId="39" fillId="0" borderId="0" xfId="0" applyFont="1"/>
    <xf numFmtId="0" fontId="39" fillId="0" borderId="0" xfId="0" applyFont="1" applyAlignment="1">
      <alignment horizontal="right" wrapText="1"/>
    </xf>
    <xf numFmtId="0" fontId="39" fillId="0" borderId="0" xfId="0" applyFont="1" applyAlignment="1">
      <alignment horizontal="right" vertical="center"/>
    </xf>
    <xf numFmtId="0" fontId="41" fillId="0" borderId="0" xfId="0" applyFont="1"/>
    <xf numFmtId="0" fontId="12" fillId="2" borderId="0" xfId="0" applyFont="1" applyFill="1"/>
    <xf numFmtId="0" fontId="12" fillId="0" borderId="0" xfId="3" applyFont="1" applyAlignment="1">
      <alignment horizontal="center"/>
    </xf>
    <xf numFmtId="0" fontId="35" fillId="16" borderId="31" xfId="3" applyFont="1" applyFill="1" applyBorder="1" applyAlignment="1">
      <alignment horizontal="center"/>
    </xf>
    <xf numFmtId="0" fontId="12" fillId="4" borderId="27" xfId="3" applyFont="1" applyFill="1" applyBorder="1" applyAlignment="1">
      <alignment horizontal="center"/>
    </xf>
    <xf numFmtId="0" fontId="12" fillId="4" borderId="29" xfId="3" applyFont="1" applyFill="1" applyBorder="1" applyAlignment="1">
      <alignment horizontal="center"/>
    </xf>
    <xf numFmtId="0" fontId="12" fillId="0" borderId="0" xfId="0" applyFont="1" applyAlignment="1">
      <alignment horizontal="center"/>
    </xf>
    <xf numFmtId="0" fontId="13" fillId="3" borderId="0" xfId="3" applyFont="1" applyFill="1" applyAlignment="1">
      <alignment horizontal="center"/>
    </xf>
    <xf numFmtId="0" fontId="12" fillId="4" borderId="27" xfId="0" applyFont="1" applyFill="1" applyBorder="1" applyAlignment="1">
      <alignment horizontal="center"/>
    </xf>
    <xf numFmtId="0" fontId="12" fillId="4" borderId="29" xfId="0" applyFont="1" applyFill="1" applyBorder="1" applyAlignment="1">
      <alignment horizontal="center"/>
    </xf>
    <xf numFmtId="0" fontId="12" fillId="4" borderId="24" xfId="0" applyFont="1" applyFill="1" applyBorder="1" applyAlignment="1">
      <alignment horizontal="center"/>
    </xf>
    <xf numFmtId="0" fontId="12" fillId="2" borderId="0" xfId="0" applyFont="1" applyFill="1" applyAlignment="1">
      <alignment horizontal="center"/>
    </xf>
    <xf numFmtId="0" fontId="6" fillId="0" borderId="7" xfId="0" applyFont="1" applyBorder="1"/>
    <xf numFmtId="0" fontId="1" fillId="0" borderId="18" xfId="0" applyFont="1" applyBorder="1"/>
    <xf numFmtId="0" fontId="0" fillId="0" borderId="19" xfId="0" applyBorder="1"/>
    <xf numFmtId="0" fontId="6" fillId="0" borderId="19" xfId="0" applyFont="1" applyBorder="1"/>
    <xf numFmtId="0" fontId="0" fillId="0" borderId="20" xfId="0" applyBorder="1"/>
    <xf numFmtId="0" fontId="1" fillId="0" borderId="56" xfId="0" applyFont="1" applyBorder="1"/>
    <xf numFmtId="0" fontId="0" fillId="0" borderId="8" xfId="0" applyBorder="1"/>
    <xf numFmtId="0" fontId="1" fillId="0" borderId="21" xfId="0" applyFont="1" applyBorder="1"/>
    <xf numFmtId="0" fontId="0" fillId="0" borderId="7" xfId="0" applyBorder="1"/>
    <xf numFmtId="0" fontId="0" fillId="0" borderId="22" xfId="0" applyBorder="1"/>
    <xf numFmtId="0" fontId="15" fillId="4" borderId="0" xfId="1" applyFont="1" applyFill="1" applyAlignment="1">
      <alignment horizontal="left" vertical="center" wrapText="1"/>
    </xf>
    <xf numFmtId="0" fontId="15" fillId="0" borderId="0" xfId="0" applyFont="1"/>
    <xf numFmtId="0" fontId="15" fillId="0" borderId="0" xfId="0" applyFont="1" applyAlignment="1">
      <alignment horizontal="center" vertical="center"/>
    </xf>
    <xf numFmtId="0" fontId="43" fillId="0" borderId="0" xfId="0" applyFont="1"/>
    <xf numFmtId="0" fontId="15" fillId="4" borderId="0" xfId="0" applyFont="1" applyFill="1"/>
    <xf numFmtId="0" fontId="12" fillId="4" borderId="0" xfId="0" applyFont="1" applyFill="1" applyAlignment="1">
      <alignment vertical="center"/>
    </xf>
    <xf numFmtId="0" fontId="19" fillId="4" borderId="0" xfId="0" applyFont="1" applyFill="1"/>
    <xf numFmtId="0" fontId="35" fillId="16" borderId="57" xfId="3" applyFont="1" applyFill="1" applyBorder="1" applyAlignment="1">
      <alignment horizontal="center"/>
    </xf>
    <xf numFmtId="0" fontId="35" fillId="16" borderId="58" xfId="3" applyFont="1" applyFill="1" applyBorder="1"/>
    <xf numFmtId="0" fontId="14" fillId="16" borderId="58" xfId="3" applyFont="1" applyFill="1" applyBorder="1"/>
    <xf numFmtId="0" fontId="14" fillId="17" borderId="58" xfId="0" applyFont="1" applyFill="1" applyBorder="1"/>
    <xf numFmtId="0" fontId="12" fillId="17" borderId="58" xfId="0" applyFont="1" applyFill="1" applyBorder="1"/>
    <xf numFmtId="0" fontId="12" fillId="17" borderId="59" xfId="0" applyFont="1" applyFill="1" applyBorder="1"/>
    <xf numFmtId="3" fontId="12" fillId="11" borderId="5" xfId="0" applyNumberFormat="1" applyFont="1" applyFill="1" applyBorder="1" applyAlignment="1">
      <alignment horizontal="center"/>
    </xf>
    <xf numFmtId="0" fontId="13" fillId="6" borderId="5" xfId="0" applyFont="1" applyFill="1" applyBorder="1" applyAlignment="1">
      <alignment vertical="center"/>
    </xf>
    <xf numFmtId="0" fontId="12" fillId="5" borderId="5" xfId="0" applyFont="1" applyFill="1" applyBorder="1"/>
    <xf numFmtId="0" fontId="12" fillId="5" borderId="5" xfId="0" applyFont="1" applyFill="1" applyBorder="1" applyAlignment="1">
      <alignment horizontal="center"/>
    </xf>
    <xf numFmtId="0" fontId="12" fillId="5" borderId="5" xfId="0" applyFont="1" applyFill="1" applyBorder="1" applyAlignment="1">
      <alignment horizontal="left"/>
    </xf>
    <xf numFmtId="0" fontId="6" fillId="5" borderId="5" xfId="0" applyFont="1" applyFill="1" applyBorder="1" applyAlignment="1">
      <alignment horizontal="center"/>
    </xf>
    <xf numFmtId="0" fontId="12" fillId="4" borderId="5" xfId="0" applyFont="1" applyFill="1" applyBorder="1" applyAlignment="1">
      <alignment horizontal="center"/>
    </xf>
    <xf numFmtId="0" fontId="17" fillId="4" borderId="0" xfId="1" applyFont="1" applyFill="1" applyAlignment="1">
      <alignment horizontal="center" vertical="center" wrapText="1"/>
    </xf>
    <xf numFmtId="0" fontId="12" fillId="4" borderId="5" xfId="0" applyFont="1" applyFill="1" applyBorder="1"/>
    <xf numFmtId="0" fontId="13" fillId="4" borderId="5" xfId="0" applyFont="1" applyFill="1" applyBorder="1"/>
    <xf numFmtId="0" fontId="17" fillId="4" borderId="6" xfId="1" applyFont="1" applyFill="1" applyBorder="1" applyAlignment="1">
      <alignment horizontal="center" vertical="center"/>
    </xf>
    <xf numFmtId="0" fontId="13" fillId="4" borderId="0" xfId="0" applyFont="1" applyFill="1" applyAlignment="1">
      <alignment horizontal="center" vertical="center"/>
    </xf>
    <xf numFmtId="0" fontId="12" fillId="4" borderId="0" xfId="0" applyFont="1" applyFill="1" applyAlignment="1">
      <alignment horizontal="center" vertical="center" wrapText="1"/>
    </xf>
    <xf numFmtId="0" fontId="19" fillId="4" borderId="0" xfId="1" applyFont="1" applyFill="1" applyAlignment="1">
      <alignment horizontal="center" vertical="center" wrapText="1"/>
    </xf>
    <xf numFmtId="0" fontId="19" fillId="4" borderId="0" xfId="1" applyFont="1" applyFill="1" applyAlignment="1">
      <alignment vertical="center"/>
    </xf>
    <xf numFmtId="0" fontId="17" fillId="4" borderId="0" xfId="1" applyFont="1" applyFill="1" applyAlignment="1">
      <alignment vertical="top"/>
    </xf>
    <xf numFmtId="0" fontId="15" fillId="4" borderId="0" xfId="1" applyFont="1" applyFill="1" applyAlignment="1">
      <alignment vertical="center"/>
    </xf>
    <xf numFmtId="0" fontId="35" fillId="0" borderId="0" xfId="3" applyFont="1"/>
    <xf numFmtId="0" fontId="34" fillId="0" borderId="0" xfId="3" applyFont="1"/>
    <xf numFmtId="0" fontId="36" fillId="0" borderId="0" xfId="0" applyFont="1"/>
    <xf numFmtId="0" fontId="13" fillId="0" borderId="0" xfId="0" applyFont="1" applyAlignment="1">
      <alignment horizontal="center"/>
    </xf>
    <xf numFmtId="0" fontId="13" fillId="0" borderId="0" xfId="0" applyFont="1" applyAlignment="1">
      <alignment horizontal="left"/>
    </xf>
    <xf numFmtId="0" fontId="12" fillId="0" borderId="0" xfId="0" applyFont="1" applyAlignment="1">
      <alignment horizontal="left"/>
    </xf>
    <xf numFmtId="4" fontId="12" fillId="0" borderId="0" xfId="0" applyNumberFormat="1" applyFont="1" applyAlignment="1">
      <alignment horizontal="center"/>
    </xf>
    <xf numFmtId="0" fontId="15" fillId="0" borderId="0" xfId="0" applyFont="1" applyAlignment="1">
      <alignment horizontal="left"/>
    </xf>
    <xf numFmtId="11" fontId="12" fillId="0" borderId="0" xfId="0" applyNumberFormat="1" applyFont="1" applyAlignment="1">
      <alignment horizontal="center"/>
    </xf>
    <xf numFmtId="4" fontId="12" fillId="0" borderId="0" xfId="5" applyNumberFormat="1" applyFont="1" applyFill="1" applyBorder="1" applyAlignment="1">
      <alignment horizontal="center"/>
    </xf>
    <xf numFmtId="167" fontId="12" fillId="0" borderId="0" xfId="5" applyNumberFormat="1" applyFont="1" applyFill="1" applyBorder="1" applyAlignment="1">
      <alignment horizontal="center"/>
    </xf>
    <xf numFmtId="1" fontId="6" fillId="19" borderId="5" xfId="0" applyNumberFormat="1" applyFont="1" applyFill="1" applyBorder="1"/>
    <xf numFmtId="165" fontId="6" fillId="19" borderId="5" xfId="0" applyNumberFormat="1" applyFont="1" applyFill="1" applyBorder="1"/>
    <xf numFmtId="37" fontId="13" fillId="11" borderId="5" xfId="5" applyNumberFormat="1" applyFont="1" applyFill="1" applyBorder="1" applyAlignment="1">
      <alignment horizontal="center" vertical="center"/>
    </xf>
    <xf numFmtId="0" fontId="45" fillId="0" borderId="0" xfId="0" applyFont="1"/>
    <xf numFmtId="168" fontId="45" fillId="0" borderId="0" xfId="5" applyNumberFormat="1" applyFont="1"/>
    <xf numFmtId="0" fontId="46" fillId="0" borderId="0" xfId="0" applyFont="1" applyAlignment="1">
      <alignment horizontal="right"/>
    </xf>
    <xf numFmtId="0" fontId="47" fillId="0" borderId="0" xfId="0" applyFont="1" applyAlignment="1">
      <alignment horizontal="center" vertical="center"/>
    </xf>
    <xf numFmtId="0" fontId="13" fillId="6" borderId="13" xfId="0" applyFont="1" applyFill="1" applyBorder="1" applyAlignment="1">
      <alignment horizontal="center" vertical="center"/>
    </xf>
    <xf numFmtId="0" fontId="12" fillId="5" borderId="13" xfId="0" applyFont="1" applyFill="1" applyBorder="1" applyAlignment="1">
      <alignment horizontal="center"/>
    </xf>
    <xf numFmtId="0" fontId="6" fillId="5" borderId="13" xfId="0" applyFont="1" applyFill="1" applyBorder="1" applyAlignment="1">
      <alignment horizontal="center"/>
    </xf>
    <xf numFmtId="0" fontId="23" fillId="12" borderId="5" xfId="0" applyFont="1" applyFill="1" applyBorder="1" applyAlignment="1">
      <alignment horizontal="center" wrapText="1"/>
    </xf>
    <xf numFmtId="0" fontId="6" fillId="12" borderId="5" xfId="0" applyFont="1" applyFill="1" applyBorder="1" applyAlignment="1">
      <alignment horizontal="center" wrapText="1"/>
    </xf>
    <xf numFmtId="0" fontId="13" fillId="5" borderId="5" xfId="0" applyFont="1" applyFill="1" applyBorder="1" applyAlignment="1">
      <alignment horizontal="center"/>
    </xf>
    <xf numFmtId="11" fontId="15" fillId="11" borderId="5" xfId="0" applyNumberFormat="1" applyFont="1" applyFill="1" applyBorder="1" applyAlignment="1">
      <alignment horizontal="center"/>
    </xf>
    <xf numFmtId="168" fontId="20" fillId="9" borderId="0" xfId="5" applyNumberFormat="1" applyFont="1" applyFill="1"/>
    <xf numFmtId="168" fontId="45" fillId="20" borderId="5" xfId="5" applyNumberFormat="1" applyFont="1" applyFill="1" applyBorder="1"/>
    <xf numFmtId="168" fontId="48" fillId="20" borderId="5" xfId="5" applyNumberFormat="1" applyFont="1" applyFill="1" applyBorder="1"/>
    <xf numFmtId="168" fontId="49" fillId="21" borderId="5" xfId="5" applyNumberFormat="1" applyFont="1" applyFill="1" applyBorder="1"/>
    <xf numFmtId="0" fontId="0" fillId="5" borderId="0" xfId="0" applyFill="1"/>
    <xf numFmtId="0" fontId="51" fillId="0" borderId="0" xfId="0" applyFont="1" applyAlignment="1">
      <alignment horizontal="right"/>
    </xf>
    <xf numFmtId="0" fontId="50" fillId="0" borderId="0" xfId="0" applyFont="1" applyAlignment="1">
      <alignment horizontal="center" vertical="center"/>
    </xf>
    <xf numFmtId="0" fontId="52" fillId="0" borderId="5" xfId="0" applyFont="1" applyBorder="1" applyAlignment="1">
      <alignment horizontal="center"/>
    </xf>
    <xf numFmtId="11" fontId="13" fillId="18" borderId="5" xfId="0" applyNumberFormat="1" applyFont="1" applyFill="1" applyBorder="1" applyAlignment="1">
      <alignment horizontal="center"/>
    </xf>
    <xf numFmtId="0" fontId="53" fillId="9" borderId="0" xfId="3" applyFont="1" applyFill="1" applyAlignment="1">
      <alignment horizontal="center"/>
    </xf>
    <xf numFmtId="0" fontId="13" fillId="5" borderId="0" xfId="0" applyFont="1" applyFill="1" applyAlignment="1">
      <alignment horizontal="center"/>
    </xf>
    <xf numFmtId="2" fontId="15" fillId="11" borderId="5" xfId="5" applyNumberFormat="1" applyFont="1" applyFill="1" applyBorder="1" applyAlignment="1">
      <alignment horizontal="center"/>
    </xf>
    <xf numFmtId="168" fontId="53" fillId="22" borderId="0" xfId="5" applyNumberFormat="1" applyFont="1" applyFill="1"/>
    <xf numFmtId="0" fontId="12" fillId="0" borderId="36" xfId="0" applyFont="1" applyBorder="1" applyAlignment="1">
      <alignment vertical="center"/>
    </xf>
    <xf numFmtId="0" fontId="6" fillId="0" borderId="36" xfId="0" applyFont="1" applyBorder="1"/>
    <xf numFmtId="0" fontId="6" fillId="0" borderId="36" xfId="0" applyFont="1" applyBorder="1" applyAlignment="1">
      <alignment wrapText="1"/>
    </xf>
    <xf numFmtId="0" fontId="13" fillId="0" borderId="0" xfId="3" applyFont="1"/>
    <xf numFmtId="0" fontId="13" fillId="0" borderId="0" xfId="3" applyFont="1" applyAlignment="1">
      <alignment horizontal="center"/>
    </xf>
    <xf numFmtId="0" fontId="13" fillId="7" borderId="0" xfId="3" applyFont="1" applyFill="1"/>
    <xf numFmtId="0" fontId="36" fillId="4" borderId="0" xfId="0" applyFont="1" applyFill="1"/>
    <xf numFmtId="0" fontId="13" fillId="4" borderId="0" xfId="0" applyFont="1" applyFill="1" applyAlignment="1">
      <alignment horizontal="left"/>
    </xf>
    <xf numFmtId="0" fontId="13" fillId="4" borderId="0" xfId="0" applyFont="1" applyFill="1" applyAlignment="1">
      <alignment horizontal="center"/>
    </xf>
    <xf numFmtId="0" fontId="34" fillId="16" borderId="58" xfId="3" applyFont="1" applyFill="1" applyBorder="1"/>
    <xf numFmtId="0" fontId="34" fillId="16" borderId="59" xfId="3" applyFont="1" applyFill="1" applyBorder="1"/>
    <xf numFmtId="169" fontId="12" fillId="11" borderId="5" xfId="0" applyNumberFormat="1" applyFont="1" applyFill="1" applyBorder="1" applyAlignment="1">
      <alignment horizontal="center"/>
    </xf>
    <xf numFmtId="3" fontId="12" fillId="0" borderId="0" xfId="0" applyNumberFormat="1" applyFont="1"/>
    <xf numFmtId="0" fontId="23" fillId="0" borderId="0" xfId="0" applyFont="1" applyAlignment="1">
      <alignment vertical="center" wrapText="1"/>
    </xf>
    <xf numFmtId="0" fontId="12" fillId="0" borderId="38" xfId="0" applyFont="1" applyBorder="1" applyProtection="1">
      <protection locked="0"/>
    </xf>
    <xf numFmtId="3" fontId="12" fillId="2" borderId="13" xfId="5" applyNumberFormat="1" applyFont="1" applyFill="1" applyBorder="1" applyAlignment="1" applyProtection="1">
      <alignment horizontal="center" vertical="center" wrapText="1"/>
      <protection locked="0"/>
    </xf>
    <xf numFmtId="0" fontId="12" fillId="2" borderId="5" xfId="0" applyFont="1" applyFill="1" applyBorder="1" applyAlignment="1" applyProtection="1">
      <alignment horizontal="center" vertical="center" wrapText="1"/>
      <protection locked="0"/>
    </xf>
    <xf numFmtId="0" fontId="15" fillId="4" borderId="0" xfId="1" applyFont="1" applyFill="1" applyAlignment="1">
      <alignment horizontal="left" vertical="top" wrapText="1"/>
    </xf>
    <xf numFmtId="0" fontId="23" fillId="5" borderId="0" xfId="0" applyFont="1" applyFill="1" applyAlignment="1">
      <alignment vertical="center" wrapText="1"/>
    </xf>
    <xf numFmtId="0" fontId="38" fillId="13" borderId="7" xfId="0" applyFont="1" applyFill="1" applyBorder="1" applyAlignment="1">
      <alignment horizontal="center" vertical="center"/>
    </xf>
    <xf numFmtId="0" fontId="37" fillId="13" borderId="7" xfId="0" applyFont="1" applyFill="1" applyBorder="1" applyAlignment="1">
      <alignment vertical="center"/>
    </xf>
    <xf numFmtId="0" fontId="42" fillId="13" borderId="7" xfId="0" applyFont="1" applyFill="1" applyBorder="1" applyAlignment="1">
      <alignment vertical="center"/>
    </xf>
    <xf numFmtId="0" fontId="15" fillId="13" borderId="7" xfId="0" applyFont="1" applyFill="1" applyBorder="1"/>
    <xf numFmtId="0" fontId="12" fillId="13" borderId="7" xfId="0" applyFont="1" applyFill="1" applyBorder="1"/>
    <xf numFmtId="3" fontId="12" fillId="2" borderId="5" xfId="0" applyNumberFormat="1" applyFont="1" applyFill="1" applyBorder="1" applyAlignment="1" applyProtection="1">
      <alignment horizontal="center"/>
      <protection locked="0"/>
    </xf>
    <xf numFmtId="168" fontId="48" fillId="0" borderId="0" xfId="5" applyNumberFormat="1" applyFont="1" applyFill="1" applyBorder="1"/>
    <xf numFmtId="168" fontId="49" fillId="0" borderId="0" xfId="5" applyNumberFormat="1" applyFont="1" applyFill="1" applyBorder="1"/>
    <xf numFmtId="168" fontId="55" fillId="0" borderId="5" xfId="5" applyNumberFormat="1" applyFont="1" applyBorder="1"/>
    <xf numFmtId="164" fontId="12" fillId="10" borderId="5" xfId="5" applyFont="1" applyFill="1" applyBorder="1" applyAlignment="1">
      <alignment horizontal="center"/>
    </xf>
    <xf numFmtId="164" fontId="12" fillId="11" borderId="5" xfId="5" applyFont="1" applyFill="1" applyBorder="1" applyAlignment="1">
      <alignment horizontal="center"/>
    </xf>
    <xf numFmtId="164" fontId="13" fillId="11" borderId="5" xfId="5" applyFont="1" applyFill="1" applyBorder="1" applyAlignment="1">
      <alignment horizontal="center"/>
    </xf>
    <xf numFmtId="3" fontId="12" fillId="5" borderId="5" xfId="0" applyNumberFormat="1" applyFont="1" applyFill="1" applyBorder="1" applyAlignment="1">
      <alignment horizontal="center"/>
    </xf>
    <xf numFmtId="0" fontId="12" fillId="2" borderId="5" xfId="0" applyFont="1" applyFill="1" applyBorder="1" applyAlignment="1" applyProtection="1">
      <alignment horizontal="center"/>
      <protection locked="0"/>
    </xf>
    <xf numFmtId="0" fontId="12" fillId="2" borderId="13" xfId="0" applyFont="1" applyFill="1" applyBorder="1" applyProtection="1">
      <protection locked="0"/>
    </xf>
    <xf numFmtId="14" fontId="12" fillId="2" borderId="13" xfId="0" applyNumberFormat="1" applyFont="1" applyFill="1" applyBorder="1" applyAlignment="1" applyProtection="1">
      <alignment horizontal="center"/>
      <protection locked="0"/>
    </xf>
    <xf numFmtId="164" fontId="13" fillId="4" borderId="5" xfId="5" applyFont="1" applyFill="1" applyBorder="1" applyAlignment="1">
      <alignment horizontal="center"/>
    </xf>
    <xf numFmtId="0" fontId="23" fillId="0" borderId="0" xfId="0" applyFont="1" applyAlignment="1">
      <alignment horizontal="left" vertical="center" wrapText="1"/>
    </xf>
    <xf numFmtId="0" fontId="6" fillId="0" borderId="0" xfId="0" applyFont="1" applyAlignment="1">
      <alignment horizontal="left" vertical="center"/>
    </xf>
    <xf numFmtId="0" fontId="23" fillId="0" borderId="5" xfId="0" applyFont="1" applyBorder="1" applyAlignment="1">
      <alignment horizontal="left" vertical="center" wrapText="1"/>
    </xf>
    <xf numFmtId="0" fontId="6" fillId="0" borderId="5" xfId="0" applyFont="1" applyBorder="1" applyAlignment="1">
      <alignment horizontal="left" vertical="center" wrapText="1"/>
    </xf>
    <xf numFmtId="0" fontId="0" fillId="0" borderId="0" xfId="0" applyAlignment="1">
      <alignment horizontal="left" vertical="center"/>
    </xf>
    <xf numFmtId="0" fontId="23" fillId="0" borderId="5" xfId="0" applyFont="1" applyBorder="1" applyAlignment="1">
      <alignment horizontal="left" vertical="center"/>
    </xf>
    <xf numFmtId="0" fontId="6" fillId="13" borderId="7" xfId="0" applyFont="1" applyFill="1" applyBorder="1"/>
    <xf numFmtId="0" fontId="26" fillId="13" borderId="7" xfId="0" applyFont="1" applyFill="1" applyBorder="1" applyAlignment="1">
      <alignment horizontal="left"/>
    </xf>
    <xf numFmtId="0" fontId="26" fillId="13" borderId="7" xfId="0" applyFont="1" applyFill="1" applyBorder="1"/>
    <xf numFmtId="0" fontId="3" fillId="0" borderId="7" xfId="0" applyFont="1" applyBorder="1"/>
    <xf numFmtId="0" fontId="56" fillId="0" borderId="0" xfId="2" applyFont="1"/>
    <xf numFmtId="2" fontId="6" fillId="0" borderId="36" xfId="0" applyNumberFormat="1" applyFont="1" applyBorder="1"/>
    <xf numFmtId="0" fontId="17" fillId="6" borderId="5" xfId="0" applyFont="1" applyFill="1" applyBorder="1" applyAlignment="1">
      <alignment horizontal="center" vertical="center"/>
    </xf>
    <xf numFmtId="0" fontId="17" fillId="6" borderId="5" xfId="0" applyFont="1" applyFill="1" applyBorder="1" applyAlignment="1">
      <alignment horizontal="center" vertical="center" wrapText="1"/>
    </xf>
    <xf numFmtId="0" fontId="12" fillId="11" borderId="5" xfId="0" applyFont="1" applyFill="1" applyBorder="1"/>
    <xf numFmtId="0" fontId="12" fillId="0" borderId="5" xfId="0" applyFont="1" applyBorder="1" applyProtection="1">
      <protection locked="0"/>
    </xf>
    <xf numFmtId="0" fontId="6" fillId="2" borderId="0" xfId="0" applyFont="1" applyFill="1" applyAlignment="1">
      <alignment wrapText="1"/>
    </xf>
    <xf numFmtId="0" fontId="6" fillId="5" borderId="0" xfId="0" applyFont="1" applyFill="1" applyAlignment="1">
      <alignment horizontal="left" vertical="center" wrapText="1"/>
    </xf>
    <xf numFmtId="0" fontId="6" fillId="0" borderId="7" xfId="0" applyFont="1" applyBorder="1" applyAlignment="1">
      <alignment wrapText="1"/>
    </xf>
    <xf numFmtId="0" fontId="6" fillId="0" borderId="19" xfId="0" applyFont="1" applyBorder="1" applyAlignment="1">
      <alignment horizontal="left" vertical="center" wrapText="1"/>
    </xf>
    <xf numFmtId="0" fontId="6" fillId="0" borderId="0" xfId="0" applyFont="1" applyAlignment="1">
      <alignment horizontal="left" vertical="center" wrapText="1"/>
    </xf>
    <xf numFmtId="0" fontId="24" fillId="2" borderId="7" xfId="0" applyFont="1" applyFill="1" applyBorder="1" applyAlignment="1">
      <alignment horizontal="center" vertical="center"/>
    </xf>
    <xf numFmtId="0" fontId="6" fillId="0" borderId="0" xfId="0" applyFont="1" applyAlignment="1">
      <alignment horizontal="left"/>
    </xf>
    <xf numFmtId="0" fontId="6" fillId="0" borderId="0" xfId="0" applyFont="1" applyAlignment="1">
      <alignment vertical="top" wrapText="1"/>
    </xf>
    <xf numFmtId="0" fontId="15" fillId="4" borderId="0" xfId="1" applyFont="1" applyFill="1" applyAlignment="1">
      <alignment vertical="center" wrapText="1"/>
    </xf>
    <xf numFmtId="0" fontId="15" fillId="4" borderId="8" xfId="1" applyFont="1" applyFill="1" applyBorder="1" applyAlignment="1">
      <alignment vertical="center" wrapText="1"/>
    </xf>
    <xf numFmtId="0" fontId="15" fillId="4" borderId="0" xfId="1" applyFont="1" applyFill="1" applyAlignment="1">
      <alignment horizontal="left" vertical="center" wrapText="1"/>
    </xf>
    <xf numFmtId="0" fontId="15" fillId="4" borderId="8" xfId="1" applyFont="1" applyFill="1" applyBorder="1" applyAlignment="1">
      <alignment horizontal="left" vertical="center" wrapText="1"/>
    </xf>
    <xf numFmtId="0" fontId="42" fillId="13" borderId="7" xfId="0" applyFont="1" applyFill="1" applyBorder="1" applyAlignment="1">
      <alignment horizontal="center" vertical="center"/>
    </xf>
    <xf numFmtId="0" fontId="15" fillId="0" borderId="53" xfId="0" applyFont="1" applyBorder="1" applyAlignment="1" applyProtection="1">
      <alignment horizontal="left" wrapText="1"/>
      <protection locked="0"/>
    </xf>
    <xf numFmtId="0" fontId="15" fillId="0" borderId="54" xfId="0" applyFont="1" applyBorder="1" applyAlignment="1" applyProtection="1">
      <alignment horizontal="left" wrapText="1"/>
      <protection locked="0"/>
    </xf>
    <xf numFmtId="0" fontId="15" fillId="0" borderId="55" xfId="0" applyFont="1" applyBorder="1" applyAlignment="1" applyProtection="1">
      <alignment horizontal="left" wrapText="1"/>
      <protection locked="0"/>
    </xf>
    <xf numFmtId="0" fontId="12" fillId="0" borderId="50" xfId="0" applyFont="1" applyBorder="1" applyAlignment="1" applyProtection="1">
      <alignment horizontal="left" wrapText="1"/>
      <protection locked="0"/>
    </xf>
    <xf numFmtId="0" fontId="12" fillId="0" borderId="51" xfId="0" applyFont="1" applyBorder="1" applyAlignment="1" applyProtection="1">
      <alignment horizontal="left" wrapText="1"/>
      <protection locked="0"/>
    </xf>
    <xf numFmtId="0" fontId="12" fillId="0" borderId="52" xfId="0" applyFont="1" applyBorder="1" applyAlignment="1" applyProtection="1">
      <alignment horizontal="left" wrapText="1"/>
      <protection locked="0"/>
    </xf>
    <xf numFmtId="0" fontId="12" fillId="0" borderId="53" xfId="0" applyFont="1" applyBorder="1" applyAlignment="1" applyProtection="1">
      <alignment horizontal="left" wrapText="1"/>
      <protection locked="0"/>
    </xf>
    <xf numFmtId="0" fontId="12" fillId="0" borderId="54" xfId="0" applyFont="1" applyBorder="1" applyAlignment="1" applyProtection="1">
      <alignment horizontal="left" wrapText="1"/>
      <protection locked="0"/>
    </xf>
    <xf numFmtId="0" fontId="12" fillId="0" borderId="55" xfId="0" applyFont="1" applyBorder="1" applyAlignment="1" applyProtection="1">
      <alignment horizontal="left" wrapText="1"/>
      <protection locked="0"/>
    </xf>
    <xf numFmtId="0" fontId="12" fillId="0" borderId="9" xfId="0" applyFont="1" applyBorder="1" applyAlignment="1" applyProtection="1">
      <alignment horizontal="left" wrapText="1"/>
      <protection locked="0"/>
    </xf>
    <xf numFmtId="0" fontId="12" fillId="0" borderId="10" xfId="0" applyFont="1" applyBorder="1" applyAlignment="1" applyProtection="1">
      <alignment horizontal="left" wrapText="1"/>
      <protection locked="0"/>
    </xf>
    <xf numFmtId="0" fontId="12" fillId="0" borderId="11" xfId="0" applyFont="1" applyBorder="1" applyAlignment="1" applyProtection="1">
      <alignment horizontal="left" wrapText="1"/>
      <protection locked="0"/>
    </xf>
    <xf numFmtId="0" fontId="12" fillId="0" borderId="50" xfId="0" applyFont="1" applyBorder="1" applyAlignment="1" applyProtection="1">
      <alignment horizontal="left" vertical="top" wrapText="1"/>
      <protection locked="0"/>
    </xf>
    <xf numFmtId="0" fontId="12" fillId="0" borderId="51" xfId="0" applyFont="1" applyBorder="1" applyAlignment="1" applyProtection="1">
      <alignment horizontal="left" vertical="top" wrapText="1"/>
      <protection locked="0"/>
    </xf>
    <xf numFmtId="0" fontId="12" fillId="0" borderId="52" xfId="0" applyFont="1" applyBorder="1" applyAlignment="1" applyProtection="1">
      <alignment horizontal="left" vertical="top" wrapText="1"/>
      <protection locked="0"/>
    </xf>
    <xf numFmtId="0" fontId="54" fillId="0" borderId="9" xfId="2" applyFont="1" applyFill="1" applyBorder="1" applyAlignment="1" applyProtection="1">
      <alignment horizontal="left" wrapText="1"/>
      <protection locked="0"/>
    </xf>
    <xf numFmtId="0" fontId="16" fillId="0" borderId="10" xfId="2" applyFont="1" applyFill="1" applyBorder="1" applyAlignment="1" applyProtection="1">
      <alignment horizontal="left" wrapText="1"/>
      <protection locked="0"/>
    </xf>
    <xf numFmtId="0" fontId="16" fillId="0" borderId="11" xfId="2" applyFont="1" applyFill="1" applyBorder="1" applyAlignment="1" applyProtection="1">
      <alignment horizontal="left" wrapText="1"/>
      <protection locked="0"/>
    </xf>
    <xf numFmtId="0" fontId="39" fillId="0" borderId="0" xfId="0" applyFont="1" applyAlignment="1">
      <alignment horizontal="right" wrapText="1"/>
    </xf>
    <xf numFmtId="14" fontId="12" fillId="2" borderId="13" xfId="0" applyNumberFormat="1" applyFont="1" applyFill="1" applyBorder="1" applyAlignment="1" applyProtection="1">
      <alignment horizontal="center" vertical="center" wrapText="1"/>
      <protection locked="0"/>
    </xf>
    <xf numFmtId="14" fontId="12" fillId="2" borderId="14" xfId="0" applyNumberFormat="1" applyFont="1" applyFill="1" applyBorder="1" applyAlignment="1" applyProtection="1">
      <alignment horizontal="center" vertical="center" wrapText="1"/>
      <protection locked="0"/>
    </xf>
    <xf numFmtId="0" fontId="12" fillId="2" borderId="13" xfId="0" applyFont="1" applyFill="1" applyBorder="1" applyAlignment="1" applyProtection="1">
      <alignment horizontal="left" vertical="top" wrapText="1"/>
      <protection locked="0"/>
    </xf>
    <xf numFmtId="0" fontId="12" fillId="2" borderId="10" xfId="0" applyFont="1" applyFill="1" applyBorder="1" applyAlignment="1" applyProtection="1">
      <alignment horizontal="left" vertical="top" wrapText="1"/>
      <protection locked="0"/>
    </xf>
    <xf numFmtId="0" fontId="15" fillId="2" borderId="5" xfId="1" applyFont="1" applyFill="1" applyBorder="1" applyAlignment="1" applyProtection="1">
      <alignment horizontal="center" vertical="center" wrapText="1"/>
      <protection locked="0"/>
    </xf>
    <xf numFmtId="0" fontId="17" fillId="4" borderId="0" xfId="1" applyFont="1" applyFill="1" applyAlignment="1">
      <alignment horizontal="center" vertical="center" wrapText="1"/>
    </xf>
    <xf numFmtId="0" fontId="17" fillId="4" borderId="0" xfId="1" applyFont="1" applyFill="1" applyAlignment="1">
      <alignment horizontal="left" vertical="center" wrapText="1"/>
    </xf>
    <xf numFmtId="0" fontId="15" fillId="4" borderId="0" xfId="1" applyFont="1" applyFill="1" applyAlignment="1">
      <alignment horizontal="left" vertical="top" wrapText="1"/>
    </xf>
    <xf numFmtId="0" fontId="12" fillId="4" borderId="0" xfId="0" applyFont="1" applyFill="1" applyAlignment="1">
      <alignment horizontal="left"/>
    </xf>
    <xf numFmtId="0" fontId="12" fillId="2" borderId="5" xfId="0" applyFont="1" applyFill="1" applyBorder="1" applyAlignment="1" applyProtection="1">
      <alignment horizontal="left"/>
      <protection locked="0"/>
    </xf>
    <xf numFmtId="0" fontId="13" fillId="11" borderId="5" xfId="0" applyFont="1" applyFill="1" applyBorder="1" applyAlignment="1">
      <alignment horizontal="right"/>
    </xf>
    <xf numFmtId="0" fontId="13" fillId="6" borderId="5" xfId="0" applyFont="1" applyFill="1" applyBorder="1" applyAlignment="1">
      <alignment horizontal="left"/>
    </xf>
    <xf numFmtId="0" fontId="17" fillId="4" borderId="0" xfId="1" applyFont="1" applyFill="1" applyAlignment="1">
      <alignment vertical="center" wrapText="1"/>
    </xf>
    <xf numFmtId="0" fontId="15" fillId="4" borderId="0" xfId="0" applyFont="1" applyFill="1" applyAlignment="1">
      <alignment horizontal="left"/>
    </xf>
    <xf numFmtId="0" fontId="12" fillId="2" borderId="13" xfId="0" applyFont="1" applyFill="1" applyBorder="1" applyAlignment="1" applyProtection="1">
      <alignment horizontal="left"/>
      <protection locked="0"/>
    </xf>
    <xf numFmtId="0" fontId="12" fillId="2" borderId="14" xfId="0" applyFont="1" applyFill="1" applyBorder="1" applyAlignment="1" applyProtection="1">
      <alignment horizontal="left"/>
      <protection locked="0"/>
    </xf>
    <xf numFmtId="0" fontId="33" fillId="14" borderId="5" xfId="0" applyFont="1" applyFill="1" applyBorder="1" applyAlignment="1">
      <alignment horizontal="center"/>
    </xf>
    <xf numFmtId="0" fontId="6" fillId="0" borderId="5" xfId="0" applyFont="1" applyBorder="1" applyAlignment="1">
      <alignment horizontal="left" vertical="center" wrapText="1"/>
    </xf>
    <xf numFmtId="0" fontId="6" fillId="0" borderId="5" xfId="0" applyFont="1" applyBorder="1" applyAlignment="1" applyProtection="1">
      <alignment horizontal="left"/>
      <protection locked="0"/>
    </xf>
    <xf numFmtId="0" fontId="6" fillId="0" borderId="5" xfId="0" applyFont="1" applyBorder="1" applyAlignment="1" applyProtection="1">
      <alignment vertical="top" wrapText="1"/>
      <protection locked="0"/>
    </xf>
    <xf numFmtId="0" fontId="23" fillId="6" borderId="18" xfId="0" applyFont="1" applyFill="1" applyBorder="1" applyAlignment="1">
      <alignment horizontal="center" vertical="center"/>
    </xf>
    <xf numFmtId="0" fontId="23" fillId="6" borderId="21" xfId="0" applyFont="1" applyFill="1" applyBorder="1" applyAlignment="1">
      <alignment horizontal="center" vertical="center"/>
    </xf>
    <xf numFmtId="0" fontId="23" fillId="6" borderId="20" xfId="0" applyFont="1" applyFill="1" applyBorder="1" applyAlignment="1">
      <alignment horizontal="center" vertical="center"/>
    </xf>
    <xf numFmtId="0" fontId="23" fillId="6" borderId="22" xfId="0" applyFont="1" applyFill="1" applyBorder="1" applyAlignment="1">
      <alignment horizontal="center" vertical="center"/>
    </xf>
    <xf numFmtId="0" fontId="23" fillId="6" borderId="38" xfId="0" applyFont="1" applyFill="1" applyBorder="1" applyAlignment="1">
      <alignment horizontal="center" vertical="center"/>
    </xf>
    <xf numFmtId="0" fontId="23" fillId="6" borderId="39" xfId="0" applyFont="1" applyFill="1" applyBorder="1" applyAlignment="1">
      <alignment horizontal="center" vertical="center"/>
    </xf>
    <xf numFmtId="0" fontId="6" fillId="0" borderId="0" xfId="0" applyFont="1" applyAlignment="1">
      <alignment horizontal="left" wrapText="1"/>
    </xf>
    <xf numFmtId="0" fontId="6" fillId="5" borderId="5" xfId="0" applyFont="1" applyFill="1" applyBorder="1" applyAlignment="1">
      <alignment horizontal="left"/>
    </xf>
    <xf numFmtId="0" fontId="6" fillId="6" borderId="15" xfId="0" applyFont="1" applyFill="1" applyBorder="1" applyAlignment="1">
      <alignment horizontal="center" wrapText="1"/>
    </xf>
    <xf numFmtId="0" fontId="6" fillId="6" borderId="17" xfId="0" applyFont="1" applyFill="1" applyBorder="1" applyAlignment="1">
      <alignment horizontal="center" wrapText="1"/>
    </xf>
    <xf numFmtId="0" fontId="6" fillId="5" borderId="46" xfId="0" applyFont="1" applyFill="1" applyBorder="1" applyAlignment="1">
      <alignment horizontal="left"/>
    </xf>
    <xf numFmtId="0" fontId="6" fillId="5" borderId="43" xfId="0" applyFont="1" applyFill="1" applyBorder="1" applyAlignment="1">
      <alignment horizontal="left"/>
    </xf>
    <xf numFmtId="0" fontId="6" fillId="0" borderId="18" xfId="0" applyFont="1" applyBorder="1" applyAlignment="1">
      <alignment horizontal="left" wrapText="1"/>
    </xf>
    <xf numFmtId="0" fontId="6" fillId="0" borderId="19" xfId="0" applyFont="1" applyBorder="1" applyAlignment="1">
      <alignment horizontal="left" wrapText="1"/>
    </xf>
    <xf numFmtId="0" fontId="6" fillId="0" borderId="20" xfId="0" applyFont="1" applyBorder="1" applyAlignment="1">
      <alignment horizontal="left" wrapText="1"/>
    </xf>
    <xf numFmtId="0" fontId="6" fillId="0" borderId="21" xfId="0" applyFont="1" applyBorder="1" applyAlignment="1">
      <alignment horizontal="left" wrapText="1"/>
    </xf>
    <xf numFmtId="0" fontId="6" fillId="0" borderId="7" xfId="0" applyFont="1" applyBorder="1" applyAlignment="1">
      <alignment horizontal="left" wrapText="1"/>
    </xf>
    <xf numFmtId="0" fontId="6" fillId="0" borderId="22" xfId="0" applyFont="1" applyBorder="1" applyAlignment="1">
      <alignment horizontal="left" wrapText="1"/>
    </xf>
    <xf numFmtId="0" fontId="6" fillId="5" borderId="44" xfId="0" applyFont="1" applyFill="1" applyBorder="1" applyAlignment="1">
      <alignment horizontal="left"/>
    </xf>
    <xf numFmtId="0" fontId="6" fillId="5" borderId="45" xfId="0" applyFont="1" applyFill="1" applyBorder="1" applyAlignment="1">
      <alignment horizontal="left"/>
    </xf>
    <xf numFmtId="0" fontId="6" fillId="5" borderId="48" xfId="0" applyFont="1" applyFill="1" applyBorder="1" applyAlignment="1">
      <alignment horizontal="left" vertical="top"/>
    </xf>
    <xf numFmtId="0" fontId="6" fillId="5" borderId="49" xfId="0" applyFont="1" applyFill="1" applyBorder="1" applyAlignment="1">
      <alignment horizontal="left" vertical="top"/>
    </xf>
    <xf numFmtId="0" fontId="33" fillId="14" borderId="5" xfId="0" applyFont="1" applyFill="1" applyBorder="1" applyAlignment="1">
      <alignment horizontal="center" vertical="center" wrapText="1"/>
    </xf>
    <xf numFmtId="0" fontId="33" fillId="14" borderId="5" xfId="0" applyFont="1" applyFill="1" applyBorder="1" applyAlignment="1">
      <alignment horizontal="center" vertical="center"/>
    </xf>
    <xf numFmtId="0" fontId="7" fillId="15" borderId="0" xfId="0" applyFont="1" applyFill="1" applyAlignment="1">
      <alignment horizontal="left" vertical="center"/>
    </xf>
    <xf numFmtId="0" fontId="33" fillId="14" borderId="12" xfId="0" applyFont="1" applyFill="1" applyBorder="1" applyAlignment="1">
      <alignment horizontal="center" vertical="center" wrapText="1"/>
    </xf>
    <xf numFmtId="0" fontId="33" fillId="14" borderId="34" xfId="0" applyFont="1" applyFill="1" applyBorder="1" applyAlignment="1">
      <alignment horizontal="center" vertical="center" wrapText="1"/>
    </xf>
    <xf numFmtId="0" fontId="33" fillId="14" borderId="35" xfId="0" applyFont="1" applyFill="1" applyBorder="1" applyAlignment="1">
      <alignment horizontal="center" vertical="center" wrapText="1"/>
    </xf>
    <xf numFmtId="0" fontId="23" fillId="0" borderId="7" xfId="0" applyFont="1" applyBorder="1" applyAlignment="1">
      <alignment horizontal="left"/>
    </xf>
    <xf numFmtId="0" fontId="23" fillId="0" borderId="0" xfId="0" applyFont="1" applyAlignment="1">
      <alignment horizontal="left" vertical="top" wrapText="1"/>
    </xf>
    <xf numFmtId="0" fontId="6" fillId="0" borderId="0" xfId="0" applyFont="1" applyAlignment="1">
      <alignment horizontal="left" vertical="top" wrapText="1"/>
    </xf>
    <xf numFmtId="0" fontId="25" fillId="0" borderId="0" xfId="0" applyFont="1" applyAlignment="1"/>
    <xf numFmtId="0" fontId="6" fillId="0" borderId="0" xfId="0" applyFont="1" applyAlignment="1"/>
    <xf numFmtId="0" fontId="23" fillId="14" borderId="16" xfId="0" applyFont="1" applyFill="1" applyBorder="1" applyAlignment="1"/>
    <xf numFmtId="0" fontId="6" fillId="2" borderId="0" xfId="0" applyFont="1" applyFill="1" applyAlignment="1"/>
    <xf numFmtId="0" fontId="6" fillId="0" borderId="7" xfId="0" applyFont="1" applyBorder="1" applyAlignment="1"/>
    <xf numFmtId="0" fontId="25" fillId="0" borderId="5" xfId="0" applyFont="1" applyBorder="1" applyAlignment="1" applyProtection="1">
      <protection locked="0"/>
    </xf>
    <xf numFmtId="0" fontId="6" fillId="0" borderId="5" xfId="0" applyFont="1" applyBorder="1" applyAlignment="1" applyProtection="1">
      <protection locked="0"/>
    </xf>
  </cellXfs>
  <cellStyles count="6">
    <cellStyle name="Hipervínculo" xfId="2" builtinId="8"/>
    <cellStyle name="Millares" xfId="5" builtinId="3"/>
    <cellStyle name="Normal" xfId="0" builtinId="0"/>
    <cellStyle name="Normal 2 2" xfId="1" xr:uid="{C05D1602-92E5-4A0E-9E45-02D2AEC80348}"/>
    <cellStyle name="Normal 4" xfId="3" xr:uid="{DE6AB7BF-F83C-4F38-A905-E69F6A634B0C}"/>
    <cellStyle name="Normal 5" xfId="4" xr:uid="{D3448CC5-A388-48AF-BFBA-4BA045A8F011}"/>
  </cellStyles>
  <dxfs count="13">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rgb="FF9C5700"/>
      </font>
      <fill>
        <patternFill>
          <bgColor rgb="FFFFEB9C"/>
        </patternFill>
      </fill>
    </dxf>
    <dxf>
      <font>
        <color theme="3" tint="0.79998168889431442"/>
      </font>
      <fill>
        <patternFill>
          <bgColor theme="3" tint="0.79998168889431442"/>
        </patternFill>
      </fill>
    </dxf>
  </dxfs>
  <tableStyles count="0" defaultTableStyle="TableStyleMedium2" defaultPivotStyle="PivotStyleLight16"/>
  <colors>
    <mruColors>
      <color rgb="FFFFFED6"/>
      <color rgb="FFFFFD78"/>
      <color rgb="FFFFD8FF"/>
      <color rgb="FFFF95F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2.xml"/><Relationship Id="rId29"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5.xml"/><Relationship Id="rId28"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externalLink" Target="externalLinks/externalLink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4.xml"/><Relationship Id="rId27" Type="http://schemas.openxmlformats.org/officeDocument/2006/relationships/calcChain" Target="calcChain.xml"/><Relationship Id="rId30" Type="http://schemas.openxmlformats.org/officeDocument/2006/relationships/customXml" Target="../customXml/item3.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themeOverride" Target="../theme/themeOverride2.xml"/><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b="1"/>
              <a:t>Impactos Cuantitativos</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title>
    <c:autoTitleDeleted val="0"/>
    <c:plotArea>
      <c:layout/>
      <c:barChart>
        <c:barDir val="col"/>
        <c:grouping val="clustered"/>
        <c:varyColors val="0"/>
        <c:ser>
          <c:idx val="0"/>
          <c:order val="0"/>
          <c:tx>
            <c:strRef>
              <c:f>'4.RESULTADOS'!$E$8:$F$8</c:f>
              <c:strCache>
                <c:ptCount val="2"/>
                <c:pt idx="0">
                  <c:v>Uso de agua </c:v>
                </c:pt>
                <c:pt idx="1">
                  <c:v>[m3]/unidad</c:v>
                </c:pt>
              </c:strCache>
            </c:strRef>
          </c:tx>
          <c:spPr>
            <a:solidFill>
              <a:schemeClr val="accent2"/>
            </a:solidFill>
            <a:ln>
              <a:solidFill>
                <a:schemeClr val="tx1"/>
              </a:solidFill>
            </a:ln>
            <a:effectLst/>
          </c:spPr>
          <c:invertIfNegative val="0"/>
          <c:cat>
            <c:strRef>
              <c:f>'4.RESULTADOS'!$G$7:$R$7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'4.RESULTADOS'!$G$8:$R$8</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D9-C548-9D79-5580383238D1}"/>
            </c:ext>
          </c:extLst>
        </c:ser>
        <c:ser>
          <c:idx val="1"/>
          <c:order val="1"/>
          <c:tx>
            <c:strRef>
              <c:f>'4.RESULTADOS'!$E$9:$F$9</c:f>
              <c:strCache>
                <c:ptCount val="2"/>
                <c:pt idx="0">
                  <c:v>Consumo de agua </c:v>
                </c:pt>
                <c:pt idx="1">
                  <c:v>[m3]/unidad</c:v>
                </c:pt>
              </c:strCache>
            </c:strRef>
          </c:tx>
          <c:spPr>
            <a:solidFill>
              <a:schemeClr val="accent2">
                <a:lumMod val="60000"/>
                <a:lumOff val="40000"/>
              </a:schemeClr>
            </a:solidFill>
            <a:ln w="3175">
              <a:solidFill>
                <a:schemeClr val="tx1"/>
              </a:solidFill>
              <a:prstDash val="sysDash"/>
            </a:ln>
            <a:effectLst/>
          </c:spPr>
          <c:invertIfNegative val="0"/>
          <c:cat>
            <c:strRef>
              <c:f>'4.RESULTADOS'!$G$7:$R$7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'4.RESULTADOS'!$G$9:$R$9</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6D9-C548-9D79-5580383238D1}"/>
            </c:ext>
          </c:extLst>
        </c:ser>
        <c:ser>
          <c:idx val="2"/>
          <c:order val="2"/>
          <c:tx>
            <c:strRef>
              <c:f>'4.RESULTADOS'!$E$10:$F$10</c:f>
              <c:strCache>
                <c:ptCount val="2"/>
                <c:pt idx="0">
                  <c:v>Escasez (Aware)</c:v>
                </c:pt>
                <c:pt idx="1">
                  <c:v>[m3 H2O-eq]/unidad</c:v>
                </c:pt>
              </c:strCache>
            </c:strRef>
          </c:tx>
          <c:spPr>
            <a:solidFill>
              <a:schemeClr val="accent1">
                <a:lumMod val="20000"/>
                <a:lumOff val="80000"/>
              </a:schemeClr>
            </a:solidFill>
            <a:ln>
              <a:solidFill>
                <a:schemeClr val="tx1">
                  <a:lumMod val="50000"/>
                  <a:lumOff val="50000"/>
                </a:schemeClr>
              </a:solidFill>
              <a:prstDash val="sysDash"/>
            </a:ln>
            <a:effectLst/>
          </c:spPr>
          <c:invertIfNegative val="0"/>
          <c:cat>
            <c:strRef>
              <c:f>'4.RESULTADOS'!$G$7:$R$7</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'4.RESULTADOS'!$G$10:$R$10</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2-66D9-C548-9D79-5580383238D1}"/>
            </c:ext>
          </c:extLst>
        </c:ser>
        <c:dLbls>
          <c:showLegendKey val="0"/>
          <c:showVal val="0"/>
          <c:showCatName val="0"/>
          <c:showSerName val="0"/>
          <c:showPercent val="0"/>
          <c:showBubbleSize val="0"/>
        </c:dLbls>
        <c:gapWidth val="219"/>
        <c:overlap val="-27"/>
        <c:axId val="779635344"/>
        <c:axId val="746166160"/>
      </c:barChart>
      <c:catAx>
        <c:axId val="7796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crossAx val="746166160"/>
        <c:crosses val="autoZero"/>
        <c:auto val="1"/>
        <c:lblAlgn val="ctr"/>
        <c:lblOffset val="100"/>
        <c:noMultiLvlLbl val="0"/>
      </c:catAx>
      <c:valAx>
        <c:axId val="746166160"/>
        <c:scaling>
          <c:orientation val="minMax"/>
        </c:scaling>
        <c:delete val="0"/>
        <c:axPos val="l"/>
        <c:majorGridlines>
          <c:spPr>
            <a:ln w="9525" cap="flat" cmpd="sng" algn="ctr">
              <a:solidFill>
                <a:schemeClr val="tx1"/>
              </a:solidFill>
              <a:round/>
            </a:ln>
            <a:effectLst/>
          </c:spPr>
        </c:majorGridlines>
        <c:numFmt formatCode="#,##0.00"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crossAx val="77963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legend>
    <c:plotVisOnly val="1"/>
    <c:dispBlanksAs val="gap"/>
    <c:showDLblsOverMax val="0"/>
    <c:extLst>
      <c:ext xmlns:c16r3="http://schemas.microsoft.com/office/drawing/2017/03/chart" uri="{56B9EC1D-385E-4148-901F-78D8002777C0}">
        <c16r3:dataDisplayOptions16>
          <c16r3:dispNaAsBlank val="1"/>
        </c16r3:dataDisplayOptions16>
      </c:ext>
    </c:extLst>
  </c:chart>
  <c:spPr>
    <a:noFill/>
    <a:ln w="9525" cap="flat" cmpd="sng" algn="ctr">
      <a:solidFill>
        <a:schemeClr val="tx1">
          <a:lumMod val="15000"/>
          <a:lumOff val="85000"/>
        </a:schemeClr>
      </a:solidFill>
      <a:round/>
    </a:ln>
    <a:effectLst/>
  </c:spPr>
  <c:txPr>
    <a:bodyPr/>
    <a:lstStyle/>
    <a:p>
      <a:pPr>
        <a:defRPr sz="1200">
          <a:latin typeface="Calibri" panose="020F0502020204030204" pitchFamily="34" charset="0"/>
          <a:cs typeface="Calibri" panose="020F0502020204030204" pitchFamily="34" charset="0"/>
        </a:defRPr>
      </a:pPr>
      <a:endParaRPr lang="en-GT"/>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b="1"/>
              <a:t>Ecotoxicidad</a:t>
            </a:r>
          </a:p>
        </c:rich>
      </c:tx>
      <c:overlay val="0"/>
      <c:spPr>
        <a:noFill/>
        <a:ln>
          <a:noFill/>
        </a:ln>
        <a:effectLst/>
      </c:spPr>
      <c:txPr>
        <a:bodyPr rot="0" spcFirstLastPara="1" vertOverflow="ellipsis" vert="horz" wrap="square" anchor="ctr" anchorCtr="1"/>
        <a:lstStyle/>
        <a:p>
          <a:pPr>
            <a:defRPr sz="1440" b="1"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title>
    <c:autoTitleDeleted val="0"/>
    <c:plotArea>
      <c:layout/>
      <c:barChart>
        <c:barDir val="col"/>
        <c:grouping val="clustered"/>
        <c:varyColors val="0"/>
        <c:ser>
          <c:idx val="0"/>
          <c:order val="0"/>
          <c:tx>
            <c:strRef>
              <c:f>'4.RESULTADOS'!$E$15:$F$15</c:f>
              <c:strCache>
                <c:ptCount val="2"/>
                <c:pt idx="0">
                  <c:v>Potencial de ecotoxicidad acuática (FETP)</c:v>
                </c:pt>
                <c:pt idx="1">
                  <c:v>[kg 1,4-DCB-Eq]/unidad</c:v>
                </c:pt>
              </c:strCache>
            </c:strRef>
          </c:tx>
          <c:spPr>
            <a:solidFill>
              <a:schemeClr val="accent2"/>
            </a:solidFill>
            <a:ln>
              <a:solidFill>
                <a:schemeClr val="tx1"/>
              </a:solidFill>
            </a:ln>
            <a:effectLst/>
          </c:spPr>
          <c:invertIfNegative val="0"/>
          <c:cat>
            <c:strRef>
              <c:f>'4.RESULTADOS'!$G$14:$R$14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'4.RESULTADOS'!$G$15:$R$15</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D9-C548-9D79-5580383238D1}"/>
            </c:ext>
          </c:extLst>
        </c:ser>
        <c:ser>
          <c:idx val="1"/>
          <c:order val="1"/>
          <c:tx>
            <c:strRef>
              <c:f>'4.RESULTADOS'!$E$16:$F$16</c:f>
              <c:strCache>
                <c:ptCount val="2"/>
                <c:pt idx="0">
                  <c:v>Potencial de ecotoxicidad marina (METP)</c:v>
                </c:pt>
                <c:pt idx="1">
                  <c:v>[kg 1,4-DCB-Eq]/unidad</c:v>
                </c:pt>
              </c:strCache>
            </c:strRef>
          </c:tx>
          <c:spPr>
            <a:solidFill>
              <a:srgbClr val="2683C6">
                <a:lumMod val="20000"/>
                <a:lumOff val="80000"/>
              </a:srgbClr>
            </a:solidFill>
            <a:ln w="3175">
              <a:solidFill>
                <a:schemeClr val="tx1"/>
              </a:solidFill>
              <a:prstDash val="sysDash"/>
            </a:ln>
            <a:effectLst/>
          </c:spPr>
          <c:invertIfNegative val="0"/>
          <c:cat>
            <c:strRef>
              <c:f>'4.RESULTADOS'!$G$14:$R$14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'4.RESULTADOS'!$G$16:$R$16</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6D9-C548-9D79-5580383238D1}"/>
            </c:ext>
          </c:extLst>
        </c:ser>
        <c:dLbls>
          <c:showLegendKey val="0"/>
          <c:showVal val="0"/>
          <c:showCatName val="0"/>
          <c:showSerName val="0"/>
          <c:showPercent val="0"/>
          <c:showBubbleSize val="0"/>
        </c:dLbls>
        <c:gapWidth val="219"/>
        <c:overlap val="-27"/>
        <c:axId val="779635344"/>
        <c:axId val="746166160"/>
      </c:barChart>
      <c:catAx>
        <c:axId val="7796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crossAx val="746166160"/>
        <c:crosses val="autoZero"/>
        <c:auto val="1"/>
        <c:lblAlgn val="ctr"/>
        <c:lblOffset val="100"/>
        <c:noMultiLvlLbl val="0"/>
      </c:catAx>
      <c:valAx>
        <c:axId val="746166160"/>
        <c:scaling>
          <c:orientation val="minMax"/>
        </c:scaling>
        <c:delete val="0"/>
        <c:axPos val="l"/>
        <c:majorGridlines>
          <c:spPr>
            <a:ln w="9525" cap="flat" cmpd="sng" algn="ctr">
              <a:solidFill>
                <a:schemeClr val="tx1"/>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crossAx val="77963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legend>
    <c:plotVisOnly val="1"/>
    <c:dispBlanksAs val="gap"/>
    <c:showDLblsOverMax val="0"/>
    <c:extLst/>
  </c:chart>
  <c:spPr>
    <a:noFill/>
    <a:ln w="9525" cap="flat" cmpd="sng" algn="ctr">
      <a:solidFill>
        <a:schemeClr val="tx1">
          <a:lumMod val="15000"/>
          <a:lumOff val="85000"/>
        </a:schemeClr>
      </a:solidFill>
      <a:round/>
    </a:ln>
    <a:effectLst/>
  </c:spPr>
  <c:txPr>
    <a:bodyPr/>
    <a:lstStyle/>
    <a:p>
      <a:pPr>
        <a:defRPr sz="1200">
          <a:latin typeface="Calibri" panose="020F0502020204030204" pitchFamily="34" charset="0"/>
          <a:cs typeface="Calibri" panose="020F0502020204030204" pitchFamily="34" charset="0"/>
        </a:defRPr>
      </a:pPr>
      <a:endParaRPr lang="en-GT"/>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title>
      <c:tx>
        <c:rich>
          <a:bodyPr rot="0" spcFirstLastPara="1" vertOverflow="ellipsis" vert="horz" wrap="square" anchor="ctr" anchorCtr="1"/>
          <a:lstStyle/>
          <a:p>
            <a:pPr>
              <a:defRPr sz="144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r>
              <a:rPr lang="en-US"/>
              <a:t>Eutrofización</a:t>
            </a:r>
          </a:p>
        </c:rich>
      </c:tx>
      <c:overlay val="0"/>
      <c:spPr>
        <a:noFill/>
        <a:ln>
          <a:noFill/>
        </a:ln>
        <a:effectLst/>
      </c:spPr>
      <c:txPr>
        <a:bodyPr rot="0" spcFirstLastPara="1" vertOverflow="ellipsis" vert="horz" wrap="square" anchor="ctr" anchorCtr="1"/>
        <a:lstStyle/>
        <a:p>
          <a:pPr>
            <a:defRPr sz="1440" b="0" i="0" u="none" strike="noStrike" kern="1200" spc="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title>
    <c:autoTitleDeleted val="0"/>
    <c:plotArea>
      <c:layout/>
      <c:barChart>
        <c:barDir val="col"/>
        <c:grouping val="clustered"/>
        <c:varyColors val="0"/>
        <c:ser>
          <c:idx val="0"/>
          <c:order val="0"/>
          <c:tx>
            <c:strRef>
              <c:f>'4.RESULTADOS'!$E$17:$F$17</c:f>
              <c:strCache>
                <c:ptCount val="2"/>
                <c:pt idx="0">
                  <c:v>Potencial de eutrofización acuática (FEP)</c:v>
                </c:pt>
                <c:pt idx="1">
                  <c:v>[kg P-eq]/unidad</c:v>
                </c:pt>
              </c:strCache>
            </c:strRef>
          </c:tx>
          <c:spPr>
            <a:solidFill>
              <a:schemeClr val="accent2"/>
            </a:solidFill>
            <a:ln>
              <a:solidFill>
                <a:schemeClr val="tx1"/>
              </a:solidFill>
            </a:ln>
            <a:effectLst/>
          </c:spPr>
          <c:invertIfNegative val="0"/>
          <c:cat>
            <c:strRef>
              <c:f>'4.RESULTADOS'!$G$14:$R$14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'4.RESULTADOS'!$G$17:$R$17</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0-66D9-C548-9D79-5580383238D1}"/>
            </c:ext>
          </c:extLst>
        </c:ser>
        <c:ser>
          <c:idx val="1"/>
          <c:order val="1"/>
          <c:tx>
            <c:strRef>
              <c:f>'4.RESULTADOS'!$E$18:$F$18</c:f>
              <c:strCache>
                <c:ptCount val="2"/>
                <c:pt idx="0">
                  <c:v>Potencial de eutrofización marina (MEP)</c:v>
                </c:pt>
                <c:pt idx="1">
                  <c:v>[kg N-eq]/unidad</c:v>
                </c:pt>
              </c:strCache>
            </c:strRef>
          </c:tx>
          <c:spPr>
            <a:solidFill>
              <a:srgbClr val="2683C6">
                <a:lumMod val="20000"/>
                <a:lumOff val="80000"/>
              </a:srgbClr>
            </a:solidFill>
            <a:ln w="3175">
              <a:solidFill>
                <a:schemeClr val="tx1"/>
              </a:solidFill>
              <a:prstDash val="sysDash"/>
            </a:ln>
            <a:effectLst/>
          </c:spPr>
          <c:invertIfNegative val="0"/>
          <c:cat>
            <c:strRef>
              <c:f>'4.RESULTADOS'!$G$14:$R$14</c:f>
              <c:strCache>
                <c:ptCount val="12"/>
                <c:pt idx="0">
                  <c:v>Enero</c:v>
                </c:pt>
                <c:pt idx="1">
                  <c:v>Febrero</c:v>
                </c:pt>
                <c:pt idx="2">
                  <c:v>Marzo</c:v>
                </c:pt>
                <c:pt idx="3">
                  <c:v>Abril</c:v>
                </c:pt>
                <c:pt idx="4">
                  <c:v>Mayo</c:v>
                </c:pt>
                <c:pt idx="5">
                  <c:v>Junio</c:v>
                </c:pt>
                <c:pt idx="6">
                  <c:v>Julio</c:v>
                </c:pt>
                <c:pt idx="7">
                  <c:v>Agosto</c:v>
                </c:pt>
                <c:pt idx="8">
                  <c:v>Septiembre</c:v>
                </c:pt>
                <c:pt idx="9">
                  <c:v>Octubre</c:v>
                </c:pt>
                <c:pt idx="10">
                  <c:v>Noviembre</c:v>
                </c:pt>
                <c:pt idx="11">
                  <c:v>Diciembre</c:v>
                </c:pt>
              </c:strCache>
            </c:strRef>
          </c:cat>
          <c:val>
            <c:numRef>
              <c:f>'4.RESULTADOS'!$G$18:$R$18</c:f>
              <c:numCache>
                <c:formatCode>_(* #,##0.00_);_(* \(#,##0.00\);_(* "-"??_);_(@_)</c:formatCode>
                <c:ptCount val="12"/>
                <c:pt idx="0">
                  <c:v>0</c:v>
                </c:pt>
                <c:pt idx="1">
                  <c:v>0</c:v>
                </c:pt>
                <c:pt idx="2">
                  <c:v>0</c:v>
                </c:pt>
                <c:pt idx="3">
                  <c:v>0</c:v>
                </c:pt>
                <c:pt idx="4">
                  <c:v>0</c:v>
                </c:pt>
                <c:pt idx="5">
                  <c:v>0</c:v>
                </c:pt>
                <c:pt idx="6">
                  <c:v>0</c:v>
                </c:pt>
                <c:pt idx="7">
                  <c:v>0</c:v>
                </c:pt>
                <c:pt idx="8">
                  <c:v>0</c:v>
                </c:pt>
                <c:pt idx="9">
                  <c:v>0</c:v>
                </c:pt>
                <c:pt idx="10">
                  <c:v>0</c:v>
                </c:pt>
                <c:pt idx="11">
                  <c:v>0</c:v>
                </c:pt>
              </c:numCache>
            </c:numRef>
          </c:val>
          <c:extLst>
            <c:ext xmlns:c16="http://schemas.microsoft.com/office/drawing/2014/chart" uri="{C3380CC4-5D6E-409C-BE32-E72D297353CC}">
              <c16:uniqueId val="{00000001-66D9-C548-9D79-5580383238D1}"/>
            </c:ext>
          </c:extLst>
        </c:ser>
        <c:dLbls>
          <c:showLegendKey val="0"/>
          <c:showVal val="0"/>
          <c:showCatName val="0"/>
          <c:showSerName val="0"/>
          <c:showPercent val="0"/>
          <c:showBubbleSize val="0"/>
        </c:dLbls>
        <c:gapWidth val="219"/>
        <c:overlap val="-27"/>
        <c:axId val="779635344"/>
        <c:axId val="746166160"/>
      </c:barChart>
      <c:catAx>
        <c:axId val="77963534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crossAx val="746166160"/>
        <c:crosses val="autoZero"/>
        <c:auto val="1"/>
        <c:lblAlgn val="ctr"/>
        <c:lblOffset val="100"/>
        <c:noMultiLvlLbl val="0"/>
      </c:catAx>
      <c:valAx>
        <c:axId val="746166160"/>
        <c:scaling>
          <c:orientation val="minMax"/>
        </c:scaling>
        <c:delete val="0"/>
        <c:axPos val="l"/>
        <c:majorGridlines>
          <c:spPr>
            <a:ln w="9525" cap="flat" cmpd="sng" algn="ctr">
              <a:solidFill>
                <a:schemeClr val="tx1"/>
              </a:solidFill>
              <a:round/>
            </a:ln>
            <a:effectLst/>
          </c:spPr>
        </c:majorGridlines>
        <c:numFmt formatCode="General" sourceLinked="0"/>
        <c:majorTickMark val="none"/>
        <c:minorTickMark val="none"/>
        <c:tickLblPos val="nextTo"/>
        <c:spPr>
          <a:noFill/>
          <a:ln>
            <a:noFill/>
          </a:ln>
          <a:effectLst/>
        </c:spPr>
        <c:txPr>
          <a:bodyPr rot="-60000000" spcFirstLastPara="1" vertOverflow="ellipsis" vert="horz" wrap="square" anchor="ctr" anchorCtr="1"/>
          <a:lstStyle/>
          <a:p>
            <a:pPr>
              <a:defRPr sz="11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crossAx val="779635344"/>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Calibri" panose="020F0502020204030204" pitchFamily="34" charset="0"/>
              <a:ea typeface="+mn-ea"/>
              <a:cs typeface="Calibri" panose="020F0502020204030204" pitchFamily="34" charset="0"/>
            </a:defRPr>
          </a:pPr>
          <a:endParaRPr lang="en-GT"/>
        </a:p>
      </c:txPr>
    </c:legend>
    <c:plotVisOnly val="1"/>
    <c:dispBlanksAs val="gap"/>
    <c:showDLblsOverMax val="0"/>
    <c:extLst/>
  </c:chart>
  <c:spPr>
    <a:noFill/>
    <a:ln w="9525" cap="flat" cmpd="sng" algn="ctr">
      <a:solidFill>
        <a:schemeClr val="tx1">
          <a:lumMod val="15000"/>
          <a:lumOff val="85000"/>
        </a:schemeClr>
      </a:solidFill>
      <a:round/>
    </a:ln>
    <a:effectLst/>
  </c:spPr>
  <c:txPr>
    <a:bodyPr/>
    <a:lstStyle/>
    <a:p>
      <a:pPr>
        <a:defRPr sz="1200">
          <a:latin typeface="Calibri" panose="020F0502020204030204" pitchFamily="34" charset="0"/>
          <a:cs typeface="Calibri" panose="020F0502020204030204" pitchFamily="34" charset="0"/>
        </a:defRPr>
      </a:pPr>
      <a:endParaRPr lang="en-GT"/>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image" Target="../media/image9.sv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svg"/><Relationship Id="rId17" Type="http://schemas.openxmlformats.org/officeDocument/2006/relationships/image" Target="../media/image18.png"/><Relationship Id="rId2" Type="http://schemas.openxmlformats.org/officeDocument/2006/relationships/image" Target="../media/image3.svg"/><Relationship Id="rId16" Type="http://schemas.openxmlformats.org/officeDocument/2006/relationships/image" Target="../media/image17.png"/><Relationship Id="rId1" Type="http://schemas.openxmlformats.org/officeDocument/2006/relationships/image" Target="../media/image2.png"/><Relationship Id="rId6" Type="http://schemas.openxmlformats.org/officeDocument/2006/relationships/image" Target="../media/image7.svg"/><Relationship Id="rId11" Type="http://schemas.openxmlformats.org/officeDocument/2006/relationships/image" Target="../media/image12.png"/><Relationship Id="rId5" Type="http://schemas.openxmlformats.org/officeDocument/2006/relationships/image" Target="../media/image6.png"/><Relationship Id="rId15" Type="http://schemas.openxmlformats.org/officeDocument/2006/relationships/image" Target="../media/image16.png"/><Relationship Id="rId10" Type="http://schemas.openxmlformats.org/officeDocument/2006/relationships/image" Target="../media/image11.svg"/><Relationship Id="rId4" Type="http://schemas.openxmlformats.org/officeDocument/2006/relationships/image" Target="../media/image5.svg"/><Relationship Id="rId9" Type="http://schemas.openxmlformats.org/officeDocument/2006/relationships/image" Target="../media/image10.png"/><Relationship Id="rId14" Type="http://schemas.openxmlformats.org/officeDocument/2006/relationships/image" Target="../media/image15.svg"/></Relationships>
</file>

<file path=xl/drawings/_rels/drawing2.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5</xdr:col>
      <xdr:colOff>282730</xdr:colOff>
      <xdr:row>26</xdr:row>
      <xdr:rowOff>7889</xdr:rowOff>
    </xdr:from>
    <xdr:to>
      <xdr:col>7</xdr:col>
      <xdr:colOff>326825</xdr:colOff>
      <xdr:row>29</xdr:row>
      <xdr:rowOff>89746</xdr:rowOff>
    </xdr:to>
    <xdr:sp macro="" textlink="">
      <xdr:nvSpPr>
        <xdr:cNvPr id="5" name="Rounded Rectangle 150">
          <a:extLst>
            <a:ext uri="{FF2B5EF4-FFF2-40B4-BE49-F238E27FC236}">
              <a16:creationId xmlns:a16="http://schemas.microsoft.com/office/drawing/2014/main" id="{AEAF8237-63EE-D54F-B0F7-C098B725CCE0}"/>
            </a:ext>
          </a:extLst>
        </xdr:cNvPr>
        <xdr:cNvSpPr/>
      </xdr:nvSpPr>
      <xdr:spPr>
        <a:xfrm>
          <a:off x="4174041" y="5746121"/>
          <a:ext cx="1740010" cy="639418"/>
        </a:xfrm>
        <a:prstGeom prst="roundRect">
          <a:avLst/>
        </a:prstGeom>
        <a:solidFill>
          <a:schemeClr val="bg1">
            <a:lumMod val="95000"/>
          </a:schemeClr>
        </a:solidFill>
        <a:ln w="3175"/>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5</xdr:col>
      <xdr:colOff>628457</xdr:colOff>
      <xdr:row>26</xdr:row>
      <xdr:rowOff>116314</xdr:rowOff>
    </xdr:from>
    <xdr:to>
      <xdr:col>7</xdr:col>
      <xdr:colOff>78613</xdr:colOff>
      <xdr:row>28</xdr:row>
      <xdr:rowOff>155921</xdr:rowOff>
    </xdr:to>
    <xdr:sp macro="" textlink="">
      <xdr:nvSpPr>
        <xdr:cNvPr id="6" name="TextBox 6">
          <a:extLst>
            <a:ext uri="{FF2B5EF4-FFF2-40B4-BE49-F238E27FC236}">
              <a16:creationId xmlns:a16="http://schemas.microsoft.com/office/drawing/2014/main" id="{EBE51F22-F455-F04B-B7F6-237BBD214CAD}"/>
            </a:ext>
          </a:extLst>
        </xdr:cNvPr>
        <xdr:cNvSpPr txBox="1"/>
      </xdr:nvSpPr>
      <xdr:spPr>
        <a:xfrm>
          <a:off x="4552757" y="5153134"/>
          <a:ext cx="1157036" cy="405367"/>
        </a:xfrm>
        <a:prstGeom prst="rect">
          <a:avLst/>
        </a:prstGeom>
        <a:noFill/>
        <a:ln>
          <a:no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1000" b="1">
              <a:latin typeface="Calibri" panose="020F0502020204030204" pitchFamily="34" charset="0"/>
              <a:cs typeface="Calibri" panose="020F0502020204030204" pitchFamily="34" charset="0"/>
            </a:rPr>
            <a:t>3. Análisis</a:t>
          </a:r>
          <a:r>
            <a:rPr lang="es-ES_tradnl" sz="1000" b="1" baseline="0">
              <a:latin typeface="Calibri" panose="020F0502020204030204" pitchFamily="34" charset="0"/>
              <a:cs typeface="Calibri" panose="020F0502020204030204" pitchFamily="34" charset="0"/>
            </a:rPr>
            <a:t> de </a:t>
          </a:r>
          <a:r>
            <a:rPr lang="es-ES_tradnl" sz="1000" b="1">
              <a:latin typeface="Calibri" panose="020F0502020204030204" pitchFamily="34" charset="0"/>
              <a:cs typeface="Calibri" panose="020F0502020204030204" pitchFamily="34" charset="0"/>
            </a:rPr>
            <a:t>Inventario</a:t>
          </a:r>
        </a:p>
      </xdr:txBody>
    </xdr:sp>
    <xdr:clientData/>
  </xdr:twoCellAnchor>
  <xdr:twoCellAnchor>
    <xdr:from>
      <xdr:col>5</xdr:col>
      <xdr:colOff>443998</xdr:colOff>
      <xdr:row>17</xdr:row>
      <xdr:rowOff>58078</xdr:rowOff>
    </xdr:from>
    <xdr:to>
      <xdr:col>7</xdr:col>
      <xdr:colOff>168732</xdr:colOff>
      <xdr:row>18</xdr:row>
      <xdr:rowOff>124049</xdr:rowOff>
    </xdr:to>
    <xdr:sp macro="" textlink="">
      <xdr:nvSpPr>
        <xdr:cNvPr id="8" name="TextBox 2">
          <a:extLst>
            <a:ext uri="{FF2B5EF4-FFF2-40B4-BE49-F238E27FC236}">
              <a16:creationId xmlns:a16="http://schemas.microsoft.com/office/drawing/2014/main" id="{92DE46CB-EA2C-7C49-99C5-E6ABE91D33B9}"/>
            </a:ext>
          </a:extLst>
        </xdr:cNvPr>
        <xdr:cNvSpPr txBox="1"/>
      </xdr:nvSpPr>
      <xdr:spPr>
        <a:xfrm>
          <a:off x="4368298" y="3448978"/>
          <a:ext cx="1431614" cy="248851"/>
        </a:xfrm>
        <a:prstGeom prst="rect">
          <a:avLst/>
        </a:prstGeom>
        <a:noFill/>
        <a:ln>
          <a:solidFill>
            <a:schemeClr val="tx1">
              <a:lumMod val="50000"/>
              <a:lumOff val="50000"/>
            </a:schemeClr>
          </a:solid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1000">
              <a:latin typeface="Calibri" panose="020F0502020204030204" pitchFamily="34" charset="0"/>
              <a:cs typeface="Calibri" panose="020F0502020204030204" pitchFamily="34" charset="0"/>
            </a:rPr>
            <a:t>1. Datos generales</a:t>
          </a:r>
        </a:p>
      </xdr:txBody>
    </xdr:sp>
    <xdr:clientData/>
  </xdr:twoCellAnchor>
  <xdr:twoCellAnchor>
    <xdr:from>
      <xdr:col>5</xdr:col>
      <xdr:colOff>453618</xdr:colOff>
      <xdr:row>20</xdr:row>
      <xdr:rowOff>107927</xdr:rowOff>
    </xdr:from>
    <xdr:to>
      <xdr:col>7</xdr:col>
      <xdr:colOff>159112</xdr:colOff>
      <xdr:row>22</xdr:row>
      <xdr:rowOff>147534</xdr:rowOff>
    </xdr:to>
    <xdr:sp macro="" textlink="">
      <xdr:nvSpPr>
        <xdr:cNvPr id="9" name="TextBox 3">
          <a:extLst>
            <a:ext uri="{FF2B5EF4-FFF2-40B4-BE49-F238E27FC236}">
              <a16:creationId xmlns:a16="http://schemas.microsoft.com/office/drawing/2014/main" id="{59205A38-EEAF-F943-8204-6FC515462E28}"/>
            </a:ext>
          </a:extLst>
        </xdr:cNvPr>
        <xdr:cNvSpPr txBox="1"/>
      </xdr:nvSpPr>
      <xdr:spPr>
        <a:xfrm>
          <a:off x="4377918" y="4047467"/>
          <a:ext cx="1412374" cy="405367"/>
        </a:xfrm>
        <a:prstGeom prst="rect">
          <a:avLst/>
        </a:prstGeom>
        <a:noFill/>
        <a:ln>
          <a:solidFill>
            <a:schemeClr val="tx1">
              <a:lumMod val="50000"/>
              <a:lumOff val="50000"/>
            </a:schemeClr>
          </a:solid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1000">
              <a:latin typeface="Calibri" panose="020F0502020204030204" pitchFamily="34" charset="0"/>
              <a:cs typeface="Calibri" panose="020F0502020204030204" pitchFamily="34" charset="0"/>
            </a:rPr>
            <a:t>2. Definición de alcances y objetivos</a:t>
          </a:r>
        </a:p>
      </xdr:txBody>
    </xdr:sp>
    <xdr:clientData/>
  </xdr:twoCellAnchor>
  <xdr:twoCellAnchor>
    <xdr:from>
      <xdr:col>2</xdr:col>
      <xdr:colOff>646135</xdr:colOff>
      <xdr:row>25</xdr:row>
      <xdr:rowOff>67604</xdr:rowOff>
    </xdr:from>
    <xdr:to>
      <xdr:col>4</xdr:col>
      <xdr:colOff>149612</xdr:colOff>
      <xdr:row>26</xdr:row>
      <xdr:rowOff>94664</xdr:rowOff>
    </xdr:to>
    <xdr:sp macro="" textlink="">
      <xdr:nvSpPr>
        <xdr:cNvPr id="11" name="TextBox 7">
          <a:extLst>
            <a:ext uri="{FF2B5EF4-FFF2-40B4-BE49-F238E27FC236}">
              <a16:creationId xmlns:a16="http://schemas.microsoft.com/office/drawing/2014/main" id="{FC274F47-7D05-2444-9E75-052D2FC7B723}"/>
            </a:ext>
          </a:extLst>
        </xdr:cNvPr>
        <xdr:cNvSpPr txBox="1"/>
      </xdr:nvSpPr>
      <xdr:spPr>
        <a:xfrm>
          <a:off x="1619802" y="5719104"/>
          <a:ext cx="1620143" cy="217560"/>
        </a:xfrm>
        <a:prstGeom prst="rect">
          <a:avLst/>
        </a:prstGeom>
        <a:solidFill>
          <a:schemeClr val="accent5">
            <a:lumMod val="40000"/>
            <a:lumOff val="60000"/>
          </a:schemeClr>
        </a:solidFill>
        <a:ln>
          <a:no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b="1">
              <a:latin typeface="Calibri" panose="020F0502020204030204" pitchFamily="34" charset="0"/>
              <a:cs typeface="Calibri" panose="020F0502020204030204" pitchFamily="34" charset="0"/>
            </a:rPr>
            <a:t>Flujos elementales</a:t>
          </a:r>
        </a:p>
      </xdr:txBody>
    </xdr:sp>
    <xdr:clientData/>
  </xdr:twoCellAnchor>
  <xdr:twoCellAnchor>
    <xdr:from>
      <xdr:col>4</xdr:col>
      <xdr:colOff>149612</xdr:colOff>
      <xdr:row>25</xdr:row>
      <xdr:rowOff>176384</xdr:rowOff>
    </xdr:from>
    <xdr:to>
      <xdr:col>5</xdr:col>
      <xdr:colOff>282730</xdr:colOff>
      <xdr:row>27</xdr:row>
      <xdr:rowOff>144068</xdr:rowOff>
    </xdr:to>
    <xdr:cxnSp macro="">
      <xdr:nvCxnSpPr>
        <xdr:cNvPr id="12" name="Elbow Connector 9">
          <a:extLst>
            <a:ext uri="{FF2B5EF4-FFF2-40B4-BE49-F238E27FC236}">
              <a16:creationId xmlns:a16="http://schemas.microsoft.com/office/drawing/2014/main" id="{ED142223-FF69-3C48-8900-11624076F5A4}"/>
            </a:ext>
          </a:extLst>
        </xdr:cNvPr>
        <xdr:cNvCxnSpPr>
          <a:cxnSpLocks/>
          <a:stCxn id="11" idx="3"/>
          <a:endCxn id="5" idx="1"/>
        </xdr:cNvCxnSpPr>
      </xdr:nvCxnSpPr>
      <xdr:spPr>
        <a:xfrm>
          <a:off x="3239945" y="5827884"/>
          <a:ext cx="958618" cy="34868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649150</xdr:colOff>
      <xdr:row>28</xdr:row>
      <xdr:rowOff>124754</xdr:rowOff>
    </xdr:from>
    <xdr:to>
      <xdr:col>4</xdr:col>
      <xdr:colOff>149612</xdr:colOff>
      <xdr:row>29</xdr:row>
      <xdr:rowOff>151814</xdr:rowOff>
    </xdr:to>
    <xdr:sp macro="" textlink="">
      <xdr:nvSpPr>
        <xdr:cNvPr id="13" name="TextBox 14">
          <a:extLst>
            <a:ext uri="{FF2B5EF4-FFF2-40B4-BE49-F238E27FC236}">
              <a16:creationId xmlns:a16="http://schemas.microsoft.com/office/drawing/2014/main" id="{BC2D5273-18C9-344B-B98F-725D04BD5073}"/>
            </a:ext>
          </a:extLst>
        </xdr:cNvPr>
        <xdr:cNvSpPr txBox="1"/>
      </xdr:nvSpPr>
      <xdr:spPr>
        <a:xfrm>
          <a:off x="1622817" y="6347754"/>
          <a:ext cx="1617128" cy="217560"/>
        </a:xfrm>
        <a:prstGeom prst="rect">
          <a:avLst/>
        </a:prstGeom>
        <a:solidFill>
          <a:schemeClr val="bg1">
            <a:lumMod val="95000"/>
          </a:schemeClr>
        </a:solidFill>
        <a:ln>
          <a:no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b="1">
              <a:latin typeface="Calibri" panose="020F0502020204030204" pitchFamily="34" charset="0"/>
              <a:cs typeface="Calibri" panose="020F0502020204030204" pitchFamily="34" charset="0"/>
            </a:rPr>
            <a:t>Flujos de procesos</a:t>
          </a:r>
        </a:p>
      </xdr:txBody>
    </xdr:sp>
    <xdr:clientData/>
  </xdr:twoCellAnchor>
  <xdr:twoCellAnchor>
    <xdr:from>
      <xdr:col>4</xdr:col>
      <xdr:colOff>149612</xdr:colOff>
      <xdr:row>27</xdr:row>
      <xdr:rowOff>144920</xdr:rowOff>
    </xdr:from>
    <xdr:to>
      <xdr:col>5</xdr:col>
      <xdr:colOff>282730</xdr:colOff>
      <xdr:row>29</xdr:row>
      <xdr:rowOff>43034</xdr:rowOff>
    </xdr:to>
    <xdr:cxnSp macro="">
      <xdr:nvCxnSpPr>
        <xdr:cNvPr id="14" name="Elbow Connector 15">
          <a:extLst>
            <a:ext uri="{FF2B5EF4-FFF2-40B4-BE49-F238E27FC236}">
              <a16:creationId xmlns:a16="http://schemas.microsoft.com/office/drawing/2014/main" id="{83EC5BD4-A43A-0E48-926C-4F129E026159}"/>
            </a:ext>
          </a:extLst>
        </xdr:cNvPr>
        <xdr:cNvCxnSpPr>
          <a:cxnSpLocks/>
          <a:stCxn id="13" idx="3"/>
        </xdr:cNvCxnSpPr>
      </xdr:nvCxnSpPr>
      <xdr:spPr>
        <a:xfrm flipV="1">
          <a:off x="3239945" y="6177420"/>
          <a:ext cx="958618" cy="279114"/>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511663</xdr:colOff>
      <xdr:row>24</xdr:row>
      <xdr:rowOff>78424</xdr:rowOff>
    </xdr:from>
    <xdr:to>
      <xdr:col>2</xdr:col>
      <xdr:colOff>915097</xdr:colOff>
      <xdr:row>26</xdr:row>
      <xdr:rowOff>132459</xdr:rowOff>
    </xdr:to>
    <xdr:grpSp>
      <xdr:nvGrpSpPr>
        <xdr:cNvPr id="15" name="Group 22">
          <a:extLst>
            <a:ext uri="{FF2B5EF4-FFF2-40B4-BE49-F238E27FC236}">
              <a16:creationId xmlns:a16="http://schemas.microsoft.com/office/drawing/2014/main" id="{61C1450B-0660-3342-BE97-0ECD97E16320}"/>
            </a:ext>
          </a:extLst>
        </xdr:cNvPr>
        <xdr:cNvGrpSpPr/>
      </xdr:nvGrpSpPr>
      <xdr:grpSpPr>
        <a:xfrm>
          <a:off x="1692763" y="5126674"/>
          <a:ext cx="403434" cy="435035"/>
          <a:chOff x="435077" y="1666218"/>
          <a:chExt cx="722671" cy="722671"/>
        </a:xfrm>
      </xdr:grpSpPr>
      <xdr:sp macro="" textlink="">
        <xdr:nvSpPr>
          <xdr:cNvPr id="16" name="Oval 20">
            <a:extLst>
              <a:ext uri="{FF2B5EF4-FFF2-40B4-BE49-F238E27FC236}">
                <a16:creationId xmlns:a16="http://schemas.microsoft.com/office/drawing/2014/main" id="{063FE597-2CE4-1611-697C-7C77F75C1785}"/>
              </a:ext>
            </a:extLst>
          </xdr:cNvPr>
          <xdr:cNvSpPr/>
        </xdr:nvSpPr>
        <xdr:spPr>
          <a:xfrm>
            <a:off x="435077" y="1666218"/>
            <a:ext cx="722671" cy="722671"/>
          </a:xfrm>
          <a:prstGeom prst="ellipse">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pic>
        <xdr:nvPicPr>
          <xdr:cNvPr id="17" name="Graphic 19" descr="Waterfall scene outline">
            <a:extLst>
              <a:ext uri="{FF2B5EF4-FFF2-40B4-BE49-F238E27FC236}">
                <a16:creationId xmlns:a16="http://schemas.microsoft.com/office/drawing/2014/main" id="{6CFC0ECC-180A-6B3A-258D-595F2A714E0F}"/>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596357" y="1827497"/>
            <a:ext cx="400111" cy="400111"/>
          </a:xfrm>
          <a:prstGeom prst="rect">
            <a:avLst/>
          </a:prstGeom>
        </xdr:spPr>
      </xdr:pic>
    </xdr:grpSp>
    <xdr:clientData/>
  </xdr:twoCellAnchor>
  <xdr:twoCellAnchor>
    <xdr:from>
      <xdr:col>2</xdr:col>
      <xdr:colOff>513575</xdr:colOff>
      <xdr:row>28</xdr:row>
      <xdr:rowOff>131408</xdr:rowOff>
    </xdr:from>
    <xdr:to>
      <xdr:col>2</xdr:col>
      <xdr:colOff>924621</xdr:colOff>
      <xdr:row>30</xdr:row>
      <xdr:rowOff>179094</xdr:rowOff>
    </xdr:to>
    <xdr:grpSp>
      <xdr:nvGrpSpPr>
        <xdr:cNvPr id="18" name="Group 26">
          <a:extLst>
            <a:ext uri="{FF2B5EF4-FFF2-40B4-BE49-F238E27FC236}">
              <a16:creationId xmlns:a16="http://schemas.microsoft.com/office/drawing/2014/main" id="{D1E55D5C-8BE1-C748-AD61-7DBBD8457CFB}"/>
            </a:ext>
          </a:extLst>
        </xdr:cNvPr>
        <xdr:cNvGrpSpPr/>
      </xdr:nvGrpSpPr>
      <xdr:grpSpPr>
        <a:xfrm>
          <a:off x="1694675" y="5941658"/>
          <a:ext cx="411046" cy="428686"/>
          <a:chOff x="435077" y="1666218"/>
          <a:chExt cx="722671" cy="722671"/>
        </a:xfrm>
        <a:solidFill>
          <a:schemeClr val="bg2">
            <a:lumMod val="90000"/>
          </a:schemeClr>
        </a:solidFill>
      </xdr:grpSpPr>
      <xdr:sp macro="" textlink="">
        <xdr:nvSpPr>
          <xdr:cNvPr id="19" name="Oval 27">
            <a:extLst>
              <a:ext uri="{FF2B5EF4-FFF2-40B4-BE49-F238E27FC236}">
                <a16:creationId xmlns:a16="http://schemas.microsoft.com/office/drawing/2014/main" id="{FEC438B5-D1BA-0548-BA2C-FEF7C42CAA43}"/>
              </a:ext>
            </a:extLst>
          </xdr:cNvPr>
          <xdr:cNvSpPr/>
        </xdr:nvSpPr>
        <xdr:spPr>
          <a:xfrm>
            <a:off x="435077" y="1666218"/>
            <a:ext cx="722671" cy="722671"/>
          </a:xfrm>
          <a:prstGeom prst="ellipse">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pic>
        <xdr:nvPicPr>
          <xdr:cNvPr id="20" name="Graphic 28" descr="Gears with solid fill">
            <a:extLst>
              <a:ext uri="{FF2B5EF4-FFF2-40B4-BE49-F238E27FC236}">
                <a16:creationId xmlns:a16="http://schemas.microsoft.com/office/drawing/2014/main" id="{7AFBBC2C-DC8F-1371-7E5F-D553F561D279}"/>
              </a:ext>
            </a:extLst>
          </xdr:cNvPr>
          <xdr:cNvPicPr>
            <a:picLocks noChangeAspect="1"/>
          </xdr:cNvPicPr>
        </xdr:nvPicPr>
        <xdr:blipFill>
          <a:blip xmlns:r="http://schemas.openxmlformats.org/officeDocument/2006/relationships" r:embed="rId3">
            <a:extLst>
              <a:ext uri="{96DAC541-7B7A-43D3-8B79-37D633B846F1}">
                <asvg:svgBlip xmlns:asvg="http://schemas.microsoft.com/office/drawing/2016/SVG/main" r:embed="rId4"/>
              </a:ext>
            </a:extLst>
          </a:blip>
          <a:srcRect/>
          <a:stretch/>
        </xdr:blipFill>
        <xdr:spPr>
          <a:xfrm>
            <a:off x="596358" y="1827497"/>
            <a:ext cx="400111" cy="400111"/>
          </a:xfrm>
          <a:prstGeom prst="rect">
            <a:avLst/>
          </a:prstGeom>
        </xdr:spPr>
      </xdr:pic>
    </xdr:grpSp>
    <xdr:clientData/>
  </xdr:twoCellAnchor>
  <xdr:twoCellAnchor>
    <xdr:from>
      <xdr:col>6</xdr:col>
      <xdr:colOff>115865</xdr:colOff>
      <xdr:row>18</xdr:row>
      <xdr:rowOff>124049</xdr:rowOff>
    </xdr:from>
    <xdr:to>
      <xdr:col>6</xdr:col>
      <xdr:colOff>115865</xdr:colOff>
      <xdr:row>20</xdr:row>
      <xdr:rowOff>107927</xdr:rowOff>
    </xdr:to>
    <xdr:cxnSp macro="">
      <xdr:nvCxnSpPr>
        <xdr:cNvPr id="21" name="Straight Arrow Connector 31">
          <a:extLst>
            <a:ext uri="{FF2B5EF4-FFF2-40B4-BE49-F238E27FC236}">
              <a16:creationId xmlns:a16="http://schemas.microsoft.com/office/drawing/2014/main" id="{64DA669E-C67F-3C49-842C-7EE6F61F3796}"/>
            </a:ext>
          </a:extLst>
        </xdr:cNvPr>
        <xdr:cNvCxnSpPr>
          <a:cxnSpLocks/>
          <a:stCxn id="8" idx="2"/>
          <a:endCxn id="9" idx="0"/>
        </xdr:cNvCxnSpPr>
      </xdr:nvCxnSpPr>
      <xdr:spPr>
        <a:xfrm>
          <a:off x="5084105" y="3697829"/>
          <a:ext cx="0" cy="349638"/>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6</xdr:col>
      <xdr:colOff>115865</xdr:colOff>
      <xdr:row>22</xdr:row>
      <xdr:rowOff>147534</xdr:rowOff>
    </xdr:from>
    <xdr:to>
      <xdr:col>6</xdr:col>
      <xdr:colOff>130018</xdr:colOff>
      <xdr:row>26</xdr:row>
      <xdr:rowOff>7889</xdr:rowOff>
    </xdr:to>
    <xdr:cxnSp macro="">
      <xdr:nvCxnSpPr>
        <xdr:cNvPr id="22" name="Straight Arrow Connector 35">
          <a:extLst>
            <a:ext uri="{FF2B5EF4-FFF2-40B4-BE49-F238E27FC236}">
              <a16:creationId xmlns:a16="http://schemas.microsoft.com/office/drawing/2014/main" id="{3A2B9D26-6B0E-CA4A-BEE5-50FAF95C2E01}"/>
            </a:ext>
          </a:extLst>
        </xdr:cNvPr>
        <xdr:cNvCxnSpPr>
          <a:cxnSpLocks/>
          <a:stCxn id="9" idx="2"/>
        </xdr:cNvCxnSpPr>
      </xdr:nvCxnSpPr>
      <xdr:spPr>
        <a:xfrm>
          <a:off x="5084105" y="4452834"/>
          <a:ext cx="14153" cy="59187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326825</xdr:colOff>
      <xdr:row>25</xdr:row>
      <xdr:rowOff>185773</xdr:rowOff>
    </xdr:from>
    <xdr:to>
      <xdr:col>7</xdr:col>
      <xdr:colOff>841862</xdr:colOff>
      <xdr:row>27</xdr:row>
      <xdr:rowOff>144068</xdr:rowOff>
    </xdr:to>
    <xdr:cxnSp macro="">
      <xdr:nvCxnSpPr>
        <xdr:cNvPr id="23" name="Elbow Connector 39">
          <a:extLst>
            <a:ext uri="{FF2B5EF4-FFF2-40B4-BE49-F238E27FC236}">
              <a16:creationId xmlns:a16="http://schemas.microsoft.com/office/drawing/2014/main" id="{DBCBE00B-957E-434D-B743-4FE74A7E37DE}"/>
            </a:ext>
          </a:extLst>
        </xdr:cNvPr>
        <xdr:cNvCxnSpPr>
          <a:cxnSpLocks/>
          <a:stCxn id="5" idx="3"/>
          <a:endCxn id="26" idx="1"/>
        </xdr:cNvCxnSpPr>
      </xdr:nvCxnSpPr>
      <xdr:spPr>
        <a:xfrm flipV="1">
          <a:off x="5935992" y="5837273"/>
          <a:ext cx="515037" cy="33929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837607</xdr:colOff>
      <xdr:row>28</xdr:row>
      <xdr:rowOff>171781</xdr:rowOff>
    </xdr:from>
    <xdr:to>
      <xdr:col>9</xdr:col>
      <xdr:colOff>482286</xdr:colOff>
      <xdr:row>30</xdr:row>
      <xdr:rowOff>133504</xdr:rowOff>
    </xdr:to>
    <xdr:sp macro="" textlink="">
      <xdr:nvSpPr>
        <xdr:cNvPr id="24" name="TextBox 43">
          <a:extLst>
            <a:ext uri="{FF2B5EF4-FFF2-40B4-BE49-F238E27FC236}">
              <a16:creationId xmlns:a16="http://schemas.microsoft.com/office/drawing/2014/main" id="{03111E19-B087-574D-BAC6-CFC8A7B28328}"/>
            </a:ext>
          </a:extLst>
        </xdr:cNvPr>
        <xdr:cNvSpPr txBox="1"/>
      </xdr:nvSpPr>
      <xdr:spPr>
        <a:xfrm>
          <a:off x="6446774" y="6394781"/>
          <a:ext cx="1348595" cy="342723"/>
        </a:xfrm>
        <a:prstGeom prst="rect">
          <a:avLst/>
        </a:prstGeom>
        <a:solidFill>
          <a:schemeClr val="bg1">
            <a:lumMod val="95000"/>
          </a:schemeClr>
        </a:solidFill>
        <a:ln>
          <a:no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b="1">
              <a:latin typeface="Calibri" panose="020F0502020204030204" pitchFamily="34" charset="0"/>
              <a:cs typeface="Calibri" panose="020F0502020204030204" pitchFamily="34" charset="0"/>
            </a:rPr>
            <a:t>Egresos y emisiones</a:t>
          </a:r>
        </a:p>
        <a:p>
          <a:pPr algn="ctr"/>
          <a:r>
            <a:rPr lang="es-ES_tradnl" sz="800">
              <a:latin typeface="Calibri" panose="020F0502020204030204" pitchFamily="34" charset="0"/>
              <a:cs typeface="Calibri" panose="020F0502020204030204" pitchFamily="34" charset="0"/>
            </a:rPr>
            <a:t>Parámetros PTAR</a:t>
          </a:r>
        </a:p>
      </xdr:txBody>
    </xdr:sp>
    <xdr:clientData/>
  </xdr:twoCellAnchor>
  <xdr:twoCellAnchor>
    <xdr:from>
      <xdr:col>7</xdr:col>
      <xdr:colOff>326825</xdr:colOff>
      <xdr:row>27</xdr:row>
      <xdr:rowOff>144068</xdr:rowOff>
    </xdr:from>
    <xdr:to>
      <xdr:col>7</xdr:col>
      <xdr:colOff>837607</xdr:colOff>
      <xdr:row>29</xdr:row>
      <xdr:rowOff>152643</xdr:rowOff>
    </xdr:to>
    <xdr:cxnSp macro="">
      <xdr:nvCxnSpPr>
        <xdr:cNvPr id="25" name="Elbow Connector 44">
          <a:extLst>
            <a:ext uri="{FF2B5EF4-FFF2-40B4-BE49-F238E27FC236}">
              <a16:creationId xmlns:a16="http://schemas.microsoft.com/office/drawing/2014/main" id="{A6E9054A-4681-514D-8B11-7DB638099E2A}"/>
            </a:ext>
          </a:extLst>
        </xdr:cNvPr>
        <xdr:cNvCxnSpPr>
          <a:cxnSpLocks/>
          <a:stCxn id="5" idx="3"/>
          <a:endCxn id="24" idx="1"/>
        </xdr:cNvCxnSpPr>
      </xdr:nvCxnSpPr>
      <xdr:spPr>
        <a:xfrm>
          <a:off x="5935992" y="6176568"/>
          <a:ext cx="510782" cy="389575"/>
        </a:xfrm>
        <a:prstGeom prst="bentConnector3">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841862</xdr:colOff>
      <xdr:row>25</xdr:row>
      <xdr:rowOff>14411</xdr:rowOff>
    </xdr:from>
    <xdr:to>
      <xdr:col>9</xdr:col>
      <xdr:colOff>504919</xdr:colOff>
      <xdr:row>26</xdr:row>
      <xdr:rowOff>166634</xdr:rowOff>
    </xdr:to>
    <xdr:sp macro="" textlink="">
      <xdr:nvSpPr>
        <xdr:cNvPr id="26" name="TextBox 50">
          <a:extLst>
            <a:ext uri="{FF2B5EF4-FFF2-40B4-BE49-F238E27FC236}">
              <a16:creationId xmlns:a16="http://schemas.microsoft.com/office/drawing/2014/main" id="{D7FDA73B-A745-FF4B-9118-F8C8BE101FF3}"/>
            </a:ext>
          </a:extLst>
        </xdr:cNvPr>
        <xdr:cNvSpPr txBox="1"/>
      </xdr:nvSpPr>
      <xdr:spPr>
        <a:xfrm>
          <a:off x="6451029" y="5665911"/>
          <a:ext cx="1366973" cy="342723"/>
        </a:xfrm>
        <a:prstGeom prst="rect">
          <a:avLst/>
        </a:prstGeom>
        <a:solidFill>
          <a:schemeClr val="accent5">
            <a:lumMod val="40000"/>
            <a:lumOff val="60000"/>
          </a:schemeClr>
        </a:solidFill>
        <a:ln>
          <a:noFill/>
        </a:ln>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800" b="1">
              <a:latin typeface="Calibri" panose="020F0502020204030204" pitchFamily="34" charset="0"/>
              <a:cs typeface="Calibri" panose="020F0502020204030204" pitchFamily="34" charset="0"/>
            </a:rPr>
            <a:t>Consumo</a:t>
          </a:r>
        </a:p>
        <a:p>
          <a:pPr algn="ctr"/>
          <a:r>
            <a:rPr lang="es-ES_tradnl" sz="800">
              <a:latin typeface="Calibri" panose="020F0502020204030204" pitchFamily="34" charset="0"/>
              <a:cs typeface="Calibri" panose="020F0502020204030204" pitchFamily="34" charset="0"/>
            </a:rPr>
            <a:t>incorporación en producto</a:t>
          </a:r>
        </a:p>
      </xdr:txBody>
    </xdr:sp>
    <xdr:clientData/>
  </xdr:twoCellAnchor>
  <xdr:twoCellAnchor>
    <xdr:from>
      <xdr:col>9</xdr:col>
      <xdr:colOff>44743</xdr:colOff>
      <xdr:row>23</xdr:row>
      <xdr:rowOff>86342</xdr:rowOff>
    </xdr:from>
    <xdr:to>
      <xdr:col>9</xdr:col>
      <xdr:colOff>444854</xdr:colOff>
      <xdr:row>25</xdr:row>
      <xdr:rowOff>134029</xdr:rowOff>
    </xdr:to>
    <xdr:grpSp>
      <xdr:nvGrpSpPr>
        <xdr:cNvPr id="27" name="Group 47">
          <a:extLst>
            <a:ext uri="{FF2B5EF4-FFF2-40B4-BE49-F238E27FC236}">
              <a16:creationId xmlns:a16="http://schemas.microsoft.com/office/drawing/2014/main" id="{5BBD9DCE-1887-6F4F-8803-43476A2B8ABD}"/>
            </a:ext>
          </a:extLst>
        </xdr:cNvPr>
        <xdr:cNvGrpSpPr/>
      </xdr:nvGrpSpPr>
      <xdr:grpSpPr>
        <a:xfrm>
          <a:off x="7579018" y="4944092"/>
          <a:ext cx="400111" cy="428687"/>
          <a:chOff x="435077" y="1666218"/>
          <a:chExt cx="722671" cy="722671"/>
        </a:xfrm>
      </xdr:grpSpPr>
      <xdr:sp macro="" textlink="">
        <xdr:nvSpPr>
          <xdr:cNvPr id="28" name="Oval 48">
            <a:extLst>
              <a:ext uri="{FF2B5EF4-FFF2-40B4-BE49-F238E27FC236}">
                <a16:creationId xmlns:a16="http://schemas.microsoft.com/office/drawing/2014/main" id="{DCA94FA1-6F2D-D682-422B-8034ACD14B92}"/>
              </a:ext>
            </a:extLst>
          </xdr:cNvPr>
          <xdr:cNvSpPr/>
        </xdr:nvSpPr>
        <xdr:spPr>
          <a:xfrm>
            <a:off x="435077" y="1666218"/>
            <a:ext cx="722671" cy="722671"/>
          </a:xfrm>
          <a:prstGeom prst="ellipse">
            <a:avLst/>
          </a:prstGeom>
          <a:solidFill>
            <a:srgbClr val="00B0F0"/>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pic>
        <xdr:nvPicPr>
          <xdr:cNvPr id="29" name="Graphic 49" descr="Water Bottle with solid fill">
            <a:extLst>
              <a:ext uri="{FF2B5EF4-FFF2-40B4-BE49-F238E27FC236}">
                <a16:creationId xmlns:a16="http://schemas.microsoft.com/office/drawing/2014/main" id="{F1B6A4B3-6F66-85DB-DD09-B990D79E7261}"/>
              </a:ext>
            </a:extLst>
          </xdr:cNvPr>
          <xdr:cNvPicPr>
            <a:picLocks noChangeAspect="1"/>
          </xdr:cNvPicPr>
        </xdr:nvPicPr>
        <xdr:blipFill>
          <a:blip xmlns:r="http://schemas.openxmlformats.org/officeDocument/2006/relationships" r:embed="rId5">
            <a:extLst>
              <a:ext uri="{96DAC541-7B7A-43D3-8B79-37D633B846F1}">
                <asvg:svgBlip xmlns:asvg="http://schemas.microsoft.com/office/drawing/2016/SVG/main" r:embed="rId6"/>
              </a:ext>
            </a:extLst>
          </a:blip>
          <a:srcRect/>
          <a:stretch/>
        </xdr:blipFill>
        <xdr:spPr>
          <a:xfrm>
            <a:off x="596358" y="1827497"/>
            <a:ext cx="400111" cy="400111"/>
          </a:xfrm>
          <a:prstGeom prst="rect">
            <a:avLst/>
          </a:prstGeom>
        </xdr:spPr>
      </xdr:pic>
    </xdr:grpSp>
    <xdr:clientData/>
  </xdr:twoCellAnchor>
  <xdr:twoCellAnchor>
    <xdr:from>
      <xdr:col>9</xdr:col>
      <xdr:colOff>197509</xdr:colOff>
      <xdr:row>30</xdr:row>
      <xdr:rowOff>104131</xdr:rowOff>
    </xdr:from>
    <xdr:to>
      <xdr:col>9</xdr:col>
      <xdr:colOff>523950</xdr:colOff>
      <xdr:row>32</xdr:row>
      <xdr:rowOff>87671</xdr:rowOff>
    </xdr:to>
    <xdr:grpSp>
      <xdr:nvGrpSpPr>
        <xdr:cNvPr id="30" name="Group 51">
          <a:extLst>
            <a:ext uri="{FF2B5EF4-FFF2-40B4-BE49-F238E27FC236}">
              <a16:creationId xmlns:a16="http://schemas.microsoft.com/office/drawing/2014/main" id="{431A15E7-602D-8341-AEFC-F9B54349CF63}"/>
            </a:ext>
          </a:extLst>
        </xdr:cNvPr>
        <xdr:cNvGrpSpPr/>
      </xdr:nvGrpSpPr>
      <xdr:grpSpPr>
        <a:xfrm>
          <a:off x="7731784" y="6295381"/>
          <a:ext cx="326441" cy="364540"/>
          <a:chOff x="435077" y="1666218"/>
          <a:chExt cx="722671" cy="722671"/>
        </a:xfrm>
        <a:solidFill>
          <a:schemeClr val="bg2">
            <a:lumMod val="90000"/>
          </a:schemeClr>
        </a:solidFill>
      </xdr:grpSpPr>
      <xdr:sp macro="" textlink="">
        <xdr:nvSpPr>
          <xdr:cNvPr id="31" name="Oval 52">
            <a:extLst>
              <a:ext uri="{FF2B5EF4-FFF2-40B4-BE49-F238E27FC236}">
                <a16:creationId xmlns:a16="http://schemas.microsoft.com/office/drawing/2014/main" id="{0D82BD30-D74C-2D85-9C1F-0E305AC8246D}"/>
              </a:ext>
            </a:extLst>
          </xdr:cNvPr>
          <xdr:cNvSpPr/>
        </xdr:nvSpPr>
        <xdr:spPr>
          <a:xfrm>
            <a:off x="435077" y="1666218"/>
            <a:ext cx="722671" cy="722671"/>
          </a:xfrm>
          <a:prstGeom prst="ellipse">
            <a:avLst/>
          </a:prstGeom>
          <a:grp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pic>
        <xdr:nvPicPr>
          <xdr:cNvPr id="32" name="Graphic 53" descr="Radioactive with solid fill">
            <a:extLst>
              <a:ext uri="{FF2B5EF4-FFF2-40B4-BE49-F238E27FC236}">
                <a16:creationId xmlns:a16="http://schemas.microsoft.com/office/drawing/2014/main" id="{BC40A068-724C-82B0-70DD-F4315B033D92}"/>
              </a:ext>
            </a:extLst>
          </xdr:cNvPr>
          <xdr:cNvPicPr>
            <a:picLocks noChangeAspect="1"/>
          </xdr:cNvPicPr>
        </xdr:nvPicPr>
        <xdr:blipFill>
          <a:blip xmlns:r="http://schemas.openxmlformats.org/officeDocument/2006/relationships" r:embed="rId7">
            <a:extLst>
              <a:ext uri="{96DAC541-7B7A-43D3-8B79-37D633B846F1}">
                <asvg:svgBlip xmlns:asvg="http://schemas.microsoft.com/office/drawing/2016/SVG/main" r:embed="rId8"/>
              </a:ext>
            </a:extLst>
          </a:blip>
          <a:srcRect/>
          <a:stretch/>
        </xdr:blipFill>
        <xdr:spPr>
          <a:xfrm>
            <a:off x="596358" y="1827497"/>
            <a:ext cx="400111" cy="400111"/>
          </a:xfrm>
          <a:prstGeom prst="rect">
            <a:avLst/>
          </a:prstGeom>
        </xdr:spPr>
      </xdr:pic>
    </xdr:grpSp>
    <xdr:clientData/>
  </xdr:twoCellAnchor>
  <xdr:twoCellAnchor>
    <xdr:from>
      <xdr:col>6</xdr:col>
      <xdr:colOff>130018</xdr:colOff>
      <xdr:row>29</xdr:row>
      <xdr:rowOff>86571</xdr:rowOff>
    </xdr:from>
    <xdr:to>
      <xdr:col>6</xdr:col>
      <xdr:colOff>130018</xdr:colOff>
      <xdr:row>31</xdr:row>
      <xdr:rowOff>160044</xdr:rowOff>
    </xdr:to>
    <xdr:cxnSp macro="">
      <xdr:nvCxnSpPr>
        <xdr:cNvPr id="33" name="Straight Arrow Connector 62">
          <a:extLst>
            <a:ext uri="{FF2B5EF4-FFF2-40B4-BE49-F238E27FC236}">
              <a16:creationId xmlns:a16="http://schemas.microsoft.com/office/drawing/2014/main" id="{15C9DECF-DBCB-6E42-B047-2399737CBADE}"/>
            </a:ext>
          </a:extLst>
        </xdr:cNvPr>
        <xdr:cNvCxnSpPr>
          <a:cxnSpLocks/>
          <a:stCxn id="5" idx="2"/>
        </xdr:cNvCxnSpPr>
      </xdr:nvCxnSpPr>
      <xdr:spPr>
        <a:xfrm>
          <a:off x="5055140" y="6382364"/>
          <a:ext cx="0" cy="44518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746491</xdr:colOff>
      <xdr:row>28</xdr:row>
      <xdr:rowOff>104754</xdr:rowOff>
    </xdr:from>
    <xdr:to>
      <xdr:col>11</xdr:col>
      <xdr:colOff>577947</xdr:colOff>
      <xdr:row>31</xdr:row>
      <xdr:rowOff>1139</xdr:rowOff>
    </xdr:to>
    <xdr:sp macro="" textlink="">
      <xdr:nvSpPr>
        <xdr:cNvPr id="34" name="TextBox 73">
          <a:extLst>
            <a:ext uri="{FF2B5EF4-FFF2-40B4-BE49-F238E27FC236}">
              <a16:creationId xmlns:a16="http://schemas.microsoft.com/office/drawing/2014/main" id="{EFC43BDD-5A1C-7C48-A773-40AB23B9C750}"/>
            </a:ext>
          </a:extLst>
        </xdr:cNvPr>
        <xdr:cNvSpPr txBox="1"/>
      </xdr:nvSpPr>
      <xdr:spPr>
        <a:xfrm>
          <a:off x="8059574" y="6327754"/>
          <a:ext cx="1482456" cy="467885"/>
        </a:xfrm>
        <a:prstGeom prst="rect">
          <a:avLst/>
        </a:prstGeom>
        <a:solidFill>
          <a:schemeClr val="accent4">
            <a:lumMod val="40000"/>
            <a:lumOff val="60000"/>
          </a:schemeClr>
        </a:solidFill>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_tradnl" sz="800" b="1">
              <a:latin typeface="Calibri" panose="020F0502020204030204" pitchFamily="34" charset="0"/>
              <a:cs typeface="Calibri" panose="020F0502020204030204" pitchFamily="34" charset="0"/>
            </a:rPr>
            <a:t>Factores de caracterización</a:t>
          </a:r>
        </a:p>
        <a:p>
          <a:r>
            <a:rPr lang="es-ES_tradnl" sz="800">
              <a:latin typeface="Calibri" panose="020F0502020204030204" pitchFamily="34" charset="0"/>
              <a:cs typeface="Calibri" panose="020F0502020204030204" pitchFamily="34" charset="0"/>
            </a:rPr>
            <a:t>Ecotoxicidad</a:t>
          </a:r>
        </a:p>
        <a:p>
          <a:r>
            <a:rPr lang="es-ES_tradnl" sz="800">
              <a:latin typeface="Calibri" panose="020F0502020204030204" pitchFamily="34" charset="0"/>
              <a:cs typeface="Calibri" panose="020F0502020204030204" pitchFamily="34" charset="0"/>
            </a:rPr>
            <a:t>Eutroficación</a:t>
          </a:r>
        </a:p>
      </xdr:txBody>
    </xdr:sp>
    <xdr:clientData/>
  </xdr:twoCellAnchor>
  <xdr:twoCellAnchor>
    <xdr:from>
      <xdr:col>9</xdr:col>
      <xdr:colOff>790406</xdr:colOff>
      <xdr:row>25</xdr:row>
      <xdr:rowOff>14411</xdr:rowOff>
    </xdr:from>
    <xdr:to>
      <xdr:col>11</xdr:col>
      <xdr:colOff>577947</xdr:colOff>
      <xdr:row>26</xdr:row>
      <xdr:rowOff>166634</xdr:rowOff>
    </xdr:to>
    <xdr:sp macro="" textlink="">
      <xdr:nvSpPr>
        <xdr:cNvPr id="35" name="TextBox 87">
          <a:extLst>
            <a:ext uri="{FF2B5EF4-FFF2-40B4-BE49-F238E27FC236}">
              <a16:creationId xmlns:a16="http://schemas.microsoft.com/office/drawing/2014/main" id="{4E526696-3153-A94D-9CBE-2D4C75B19CB9}"/>
            </a:ext>
          </a:extLst>
        </xdr:cNvPr>
        <xdr:cNvSpPr txBox="1"/>
      </xdr:nvSpPr>
      <xdr:spPr>
        <a:xfrm>
          <a:off x="8103489" y="5665911"/>
          <a:ext cx="1438541" cy="342723"/>
        </a:xfrm>
        <a:prstGeom prst="rect">
          <a:avLst/>
        </a:prstGeom>
        <a:solidFill>
          <a:schemeClr val="accent4">
            <a:lumMod val="40000"/>
            <a:lumOff val="60000"/>
          </a:schemeClr>
        </a:solidFill>
      </xdr:spPr>
      <xdr:txBody>
        <a:bodyPr wrap="square" rtlCol="0">
          <a:sp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_tradnl" sz="800" b="1">
              <a:latin typeface="Calibri" panose="020F0502020204030204" pitchFamily="34" charset="0"/>
              <a:cs typeface="Calibri" panose="020F0502020204030204" pitchFamily="34" charset="0"/>
            </a:rPr>
            <a:t>Factores de caracterización</a:t>
          </a:r>
        </a:p>
        <a:p>
          <a:r>
            <a:rPr lang="es-ES_tradnl" sz="800">
              <a:latin typeface="Calibri" panose="020F0502020204030204" pitchFamily="34" charset="0"/>
              <a:cs typeface="Calibri" panose="020F0502020204030204" pitchFamily="34" charset="0"/>
            </a:rPr>
            <a:t>Escasez</a:t>
          </a:r>
        </a:p>
      </xdr:txBody>
    </xdr:sp>
    <xdr:clientData/>
  </xdr:twoCellAnchor>
  <xdr:twoCellAnchor>
    <xdr:from>
      <xdr:col>9</xdr:col>
      <xdr:colOff>504919</xdr:colOff>
      <xdr:row>25</xdr:row>
      <xdr:rowOff>185773</xdr:rowOff>
    </xdr:from>
    <xdr:to>
      <xdr:col>9</xdr:col>
      <xdr:colOff>790406</xdr:colOff>
      <xdr:row>25</xdr:row>
      <xdr:rowOff>185773</xdr:rowOff>
    </xdr:to>
    <xdr:cxnSp macro="">
      <xdr:nvCxnSpPr>
        <xdr:cNvPr id="36" name="Straight Arrow Connector 107">
          <a:extLst>
            <a:ext uri="{FF2B5EF4-FFF2-40B4-BE49-F238E27FC236}">
              <a16:creationId xmlns:a16="http://schemas.microsoft.com/office/drawing/2014/main" id="{09D634A1-8FB0-F24F-B9B1-0C46E7A19596}"/>
            </a:ext>
          </a:extLst>
        </xdr:cNvPr>
        <xdr:cNvCxnSpPr>
          <a:cxnSpLocks/>
          <a:stCxn id="26" idx="3"/>
          <a:endCxn id="35" idx="1"/>
        </xdr:cNvCxnSpPr>
      </xdr:nvCxnSpPr>
      <xdr:spPr>
        <a:xfrm>
          <a:off x="7818002" y="5837273"/>
          <a:ext cx="285487" cy="0"/>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482286</xdr:colOff>
      <xdr:row>29</xdr:row>
      <xdr:rowOff>148197</xdr:rowOff>
    </xdr:from>
    <xdr:to>
      <xdr:col>9</xdr:col>
      <xdr:colOff>746491</xdr:colOff>
      <xdr:row>29</xdr:row>
      <xdr:rowOff>152643</xdr:rowOff>
    </xdr:to>
    <xdr:cxnSp macro="">
      <xdr:nvCxnSpPr>
        <xdr:cNvPr id="37" name="Straight Arrow Connector 111">
          <a:extLst>
            <a:ext uri="{FF2B5EF4-FFF2-40B4-BE49-F238E27FC236}">
              <a16:creationId xmlns:a16="http://schemas.microsoft.com/office/drawing/2014/main" id="{C7F0FF45-CFA4-D34C-9EC3-F29851935F12}"/>
            </a:ext>
          </a:extLst>
        </xdr:cNvPr>
        <xdr:cNvCxnSpPr>
          <a:cxnSpLocks/>
          <a:stCxn id="24" idx="3"/>
          <a:endCxn id="34" idx="1"/>
        </xdr:cNvCxnSpPr>
      </xdr:nvCxnSpPr>
      <xdr:spPr>
        <a:xfrm flipV="1">
          <a:off x="7795369" y="6561697"/>
          <a:ext cx="264205" cy="4446"/>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9</xdr:col>
      <xdr:colOff>675906</xdr:colOff>
      <xdr:row>24</xdr:row>
      <xdr:rowOff>2704</xdr:rowOff>
    </xdr:from>
    <xdr:to>
      <xdr:col>11</xdr:col>
      <xdr:colOff>774128</xdr:colOff>
      <xdr:row>32</xdr:row>
      <xdr:rowOff>55917</xdr:rowOff>
    </xdr:to>
    <xdr:sp macro="" textlink="">
      <xdr:nvSpPr>
        <xdr:cNvPr id="38" name="Rounded Rectangle 117">
          <a:extLst>
            <a:ext uri="{FF2B5EF4-FFF2-40B4-BE49-F238E27FC236}">
              <a16:creationId xmlns:a16="http://schemas.microsoft.com/office/drawing/2014/main" id="{4B932EC5-20CB-5449-8364-9FF250D821F8}"/>
            </a:ext>
          </a:extLst>
        </xdr:cNvPr>
        <xdr:cNvSpPr/>
      </xdr:nvSpPr>
      <xdr:spPr>
        <a:xfrm>
          <a:off x="7988989" y="5463704"/>
          <a:ext cx="1749222" cy="1577213"/>
        </a:xfrm>
        <a:prstGeom prst="roundRect">
          <a:avLst/>
        </a:prstGeom>
        <a:noFill/>
        <a:ln>
          <a:solidFill>
            <a:schemeClr val="tx1"/>
          </a:solidFill>
          <a:prstDash val="dash"/>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xdr:from>
      <xdr:col>7</xdr:col>
      <xdr:colOff>339728</xdr:colOff>
      <xdr:row>32</xdr:row>
      <xdr:rowOff>55916</xdr:rowOff>
    </xdr:from>
    <xdr:to>
      <xdr:col>10</xdr:col>
      <xdr:colOff>725018</xdr:colOff>
      <xdr:row>36</xdr:row>
      <xdr:rowOff>23107</xdr:rowOff>
    </xdr:to>
    <xdr:cxnSp macro="">
      <xdr:nvCxnSpPr>
        <xdr:cNvPr id="39" name="Elbow Connector 118">
          <a:extLst>
            <a:ext uri="{FF2B5EF4-FFF2-40B4-BE49-F238E27FC236}">
              <a16:creationId xmlns:a16="http://schemas.microsoft.com/office/drawing/2014/main" id="{B683B00E-53BA-6445-9C24-BE6DA9C14706}"/>
            </a:ext>
          </a:extLst>
        </xdr:cNvPr>
        <xdr:cNvCxnSpPr>
          <a:cxnSpLocks/>
          <a:stCxn id="38" idx="2"/>
          <a:endCxn id="47" idx="3"/>
        </xdr:cNvCxnSpPr>
      </xdr:nvCxnSpPr>
      <xdr:spPr>
        <a:xfrm rot="5400000">
          <a:off x="7075307" y="5085617"/>
          <a:ext cx="698711" cy="2907510"/>
        </a:xfrm>
        <a:prstGeom prst="bentConnector2">
          <a:avLst/>
        </a:prstGeom>
        <a:ln>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275249</xdr:colOff>
      <xdr:row>19</xdr:row>
      <xdr:rowOff>141786</xdr:rowOff>
    </xdr:from>
    <xdr:to>
      <xdr:col>5</xdr:col>
      <xdr:colOff>598320</xdr:colOff>
      <xdr:row>21</xdr:row>
      <xdr:rowOff>112432</xdr:rowOff>
    </xdr:to>
    <xdr:grpSp>
      <xdr:nvGrpSpPr>
        <xdr:cNvPr id="40" name="Group 128">
          <a:extLst>
            <a:ext uri="{FF2B5EF4-FFF2-40B4-BE49-F238E27FC236}">
              <a16:creationId xmlns:a16="http://schemas.microsoft.com/office/drawing/2014/main" id="{915ACE2D-CFFC-6A4C-A6B4-44BE7300C301}"/>
            </a:ext>
          </a:extLst>
        </xdr:cNvPr>
        <xdr:cNvGrpSpPr/>
      </xdr:nvGrpSpPr>
      <xdr:grpSpPr>
        <a:xfrm>
          <a:off x="4409099" y="4237536"/>
          <a:ext cx="323071" cy="351646"/>
          <a:chOff x="2889742" y="3729322"/>
          <a:chExt cx="400111" cy="400111"/>
        </a:xfrm>
      </xdr:grpSpPr>
      <xdr:sp macro="" textlink="">
        <xdr:nvSpPr>
          <xdr:cNvPr id="41" name="Oval 125">
            <a:extLst>
              <a:ext uri="{FF2B5EF4-FFF2-40B4-BE49-F238E27FC236}">
                <a16:creationId xmlns:a16="http://schemas.microsoft.com/office/drawing/2014/main" id="{33B4A816-2100-F9B8-9EA7-5F533F0F0A1C}"/>
              </a:ext>
            </a:extLst>
          </xdr:cNvPr>
          <xdr:cNvSpPr/>
        </xdr:nvSpPr>
        <xdr:spPr>
          <a:xfrm>
            <a:off x="2889742" y="3729322"/>
            <a:ext cx="400111" cy="400111"/>
          </a:xfrm>
          <a:prstGeom prst="ellipse">
            <a:avLst/>
          </a:prstGeom>
          <a:solidFill>
            <a:schemeClr val="bg2">
              <a:lumMod val="90000"/>
            </a:schemeClr>
          </a:solidFill>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pic>
        <xdr:nvPicPr>
          <xdr:cNvPr id="42" name="Graphic 123" descr="Puzzle with solid fill">
            <a:extLst>
              <a:ext uri="{FF2B5EF4-FFF2-40B4-BE49-F238E27FC236}">
                <a16:creationId xmlns:a16="http://schemas.microsoft.com/office/drawing/2014/main" id="{2EA811F6-67BF-AFEF-47CC-00BC86DC0227}"/>
              </a:ext>
            </a:extLst>
          </xdr:cNvPr>
          <xdr:cNvPicPr>
            <a:picLocks noChangeAspect="1"/>
          </xdr:cNvPicPr>
        </xdr:nvPicPr>
        <xdr:blipFill>
          <a:blip xmlns:r="http://schemas.openxmlformats.org/officeDocument/2006/relationships" r:embed="rId9">
            <a:extLst>
              <a:ext uri="{96DAC541-7B7A-43D3-8B79-37D633B846F1}">
                <asvg:svgBlip xmlns:asvg="http://schemas.microsoft.com/office/drawing/2016/SVG/main" r:embed="rId10"/>
              </a:ext>
            </a:extLst>
          </a:blip>
          <a:srcRect/>
          <a:stretch/>
        </xdr:blipFill>
        <xdr:spPr>
          <a:xfrm>
            <a:off x="2966686" y="3806266"/>
            <a:ext cx="246222" cy="246222"/>
          </a:xfrm>
          <a:prstGeom prst="rect">
            <a:avLst/>
          </a:prstGeom>
        </xdr:spPr>
      </xdr:pic>
    </xdr:grpSp>
    <xdr:clientData/>
  </xdr:twoCellAnchor>
  <xdr:twoCellAnchor>
    <xdr:from>
      <xdr:col>5</xdr:col>
      <xdr:colOff>449580</xdr:colOff>
      <xdr:row>32</xdr:row>
      <xdr:rowOff>132587</xdr:rowOff>
    </xdr:from>
    <xdr:to>
      <xdr:col>7</xdr:col>
      <xdr:colOff>269445</xdr:colOff>
      <xdr:row>34</xdr:row>
      <xdr:rowOff>38100</xdr:rowOff>
    </xdr:to>
    <xdr:sp macro="" textlink="">
      <xdr:nvSpPr>
        <xdr:cNvPr id="44" name="TextBox 10">
          <a:extLst>
            <a:ext uri="{FF2B5EF4-FFF2-40B4-BE49-F238E27FC236}">
              <a16:creationId xmlns:a16="http://schemas.microsoft.com/office/drawing/2014/main" id="{29D52793-365E-8166-7529-E632B3231848}"/>
            </a:ext>
          </a:extLst>
        </xdr:cNvPr>
        <xdr:cNvSpPr txBox="1"/>
      </xdr:nvSpPr>
      <xdr:spPr>
        <a:xfrm>
          <a:off x="4373880" y="6266687"/>
          <a:ext cx="1526745" cy="271273"/>
        </a:xfrm>
        <a:prstGeom prst="rect">
          <a:avLst/>
        </a:prstGeom>
        <a:noFill/>
        <a:ln>
          <a:noFill/>
        </a:ln>
      </xdr:spPr>
      <xdr:txBody>
        <a:bodyPr wrap="square" rtlCol="0">
          <a:no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ctr"/>
          <a:r>
            <a:rPr lang="es-ES_tradnl" sz="1000" b="1">
              <a:latin typeface="Calibri" panose="020F0502020204030204" pitchFamily="34" charset="0"/>
              <a:ea typeface="Calibri" panose="020F0502020204030204" pitchFamily="34" charset="0"/>
              <a:cs typeface="Calibri" panose="020F0502020204030204" pitchFamily="34" charset="0"/>
            </a:rPr>
            <a:t>4. Evaluación de impacto</a:t>
          </a:r>
        </a:p>
      </xdr:txBody>
    </xdr:sp>
    <xdr:clientData/>
  </xdr:twoCellAnchor>
  <xdr:twoCellAnchor>
    <xdr:from>
      <xdr:col>5</xdr:col>
      <xdr:colOff>696689</xdr:colOff>
      <xdr:row>34</xdr:row>
      <xdr:rowOff>43582</xdr:rowOff>
    </xdr:from>
    <xdr:to>
      <xdr:col>7</xdr:col>
      <xdr:colOff>288820</xdr:colOff>
      <xdr:row>40</xdr:row>
      <xdr:rowOff>30480</xdr:rowOff>
    </xdr:to>
    <xdr:sp macro="" textlink="">
      <xdr:nvSpPr>
        <xdr:cNvPr id="45" name="TextBox 71">
          <a:extLst>
            <a:ext uri="{FF2B5EF4-FFF2-40B4-BE49-F238E27FC236}">
              <a16:creationId xmlns:a16="http://schemas.microsoft.com/office/drawing/2014/main" id="{7CF3BD28-B715-1395-A795-C00B8237A350}"/>
            </a:ext>
          </a:extLst>
        </xdr:cNvPr>
        <xdr:cNvSpPr txBox="1"/>
      </xdr:nvSpPr>
      <xdr:spPr>
        <a:xfrm>
          <a:off x="4620989" y="6543442"/>
          <a:ext cx="1299011" cy="1084178"/>
        </a:xfrm>
        <a:prstGeom prst="rect">
          <a:avLst/>
        </a:prstGeom>
        <a:noFill/>
      </xdr:spPr>
      <xdr:txBody>
        <a:bodyPr wrap="square" rtlCol="0">
          <a:no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pPr algn="l"/>
          <a:r>
            <a:rPr lang="es-ES_tradnl" sz="800" b="1">
              <a:latin typeface="Calibri" panose="020F0502020204030204" pitchFamily="34" charset="0"/>
              <a:cs typeface="Calibri" panose="020F0502020204030204" pitchFamily="34" charset="0"/>
            </a:rPr>
            <a:t>ISO Corporativo/Producto</a:t>
          </a:r>
        </a:p>
        <a:p>
          <a:pPr algn="l"/>
          <a:r>
            <a:rPr lang="es-ES_tradnl" sz="800">
              <a:latin typeface="Calibri" panose="020F0502020204030204" pitchFamily="34" charset="0"/>
              <a:cs typeface="Calibri" panose="020F0502020204030204" pitchFamily="34" charset="0"/>
            </a:rPr>
            <a:t>Uso</a:t>
          </a:r>
        </a:p>
        <a:p>
          <a:pPr algn="l"/>
          <a:r>
            <a:rPr lang="es-ES_tradnl" sz="800">
              <a:latin typeface="Calibri" panose="020F0502020204030204" pitchFamily="34" charset="0"/>
              <a:cs typeface="Calibri" panose="020F0502020204030204" pitchFamily="34" charset="0"/>
            </a:rPr>
            <a:t>Consumo</a:t>
          </a:r>
        </a:p>
        <a:p>
          <a:pPr algn="l"/>
          <a:r>
            <a:rPr lang="es-ES_tradnl" sz="800">
              <a:latin typeface="Calibri" panose="020F0502020204030204" pitchFamily="34" charset="0"/>
              <a:cs typeface="Calibri" panose="020F0502020204030204" pitchFamily="34" charset="0"/>
            </a:rPr>
            <a:t>Escasez</a:t>
          </a:r>
        </a:p>
        <a:p>
          <a:pPr algn="l"/>
          <a:r>
            <a:rPr lang="es-ES_tradnl" sz="800">
              <a:latin typeface="Calibri" panose="020F0502020204030204" pitchFamily="34" charset="0"/>
              <a:cs typeface="Calibri" panose="020F0502020204030204" pitchFamily="34" charset="0"/>
            </a:rPr>
            <a:t>Contaminación</a:t>
          </a:r>
        </a:p>
        <a:p>
          <a:pPr algn="l"/>
          <a:r>
            <a:rPr lang="es-ES_tradnl" sz="800">
              <a:latin typeface="Calibri" panose="020F0502020204030204" pitchFamily="34" charset="0"/>
              <a:cs typeface="Calibri" panose="020F0502020204030204" pitchFamily="34" charset="0"/>
            </a:rPr>
            <a:t>- Ecotoxicidad</a:t>
          </a:r>
          <a:endParaRPr lang="es-ES_tradnl" sz="800" baseline="0">
            <a:latin typeface="Calibri" panose="020F0502020204030204" pitchFamily="34" charset="0"/>
            <a:cs typeface="Calibri" panose="020F0502020204030204" pitchFamily="34" charset="0"/>
          </a:endParaRPr>
        </a:p>
        <a:p>
          <a:pPr algn="l"/>
          <a:r>
            <a:rPr lang="es-ES_tradnl" sz="800" baseline="0">
              <a:latin typeface="Calibri" panose="020F0502020204030204" pitchFamily="34" charset="0"/>
              <a:cs typeface="Calibri" panose="020F0502020204030204" pitchFamily="34" charset="0"/>
            </a:rPr>
            <a:t>- Eutroficación</a:t>
          </a:r>
          <a:endParaRPr lang="es-ES_tradnl" sz="800">
            <a:latin typeface="Calibri" panose="020F0502020204030204" pitchFamily="34" charset="0"/>
            <a:cs typeface="Calibri" panose="020F0502020204030204" pitchFamily="34" charset="0"/>
          </a:endParaRPr>
        </a:p>
        <a:p>
          <a:pPr algn="l"/>
          <a:endParaRPr lang="es-ES_tradnl" sz="800" b="1">
            <a:latin typeface="Calibri" panose="020F0502020204030204" pitchFamily="34" charset="0"/>
            <a:cs typeface="Calibri" panose="020F0502020204030204" pitchFamily="34" charset="0"/>
          </a:endParaRPr>
        </a:p>
      </xdr:txBody>
    </xdr:sp>
    <xdr:clientData/>
  </xdr:twoCellAnchor>
  <xdr:twoCellAnchor>
    <xdr:from>
      <xdr:col>5</xdr:col>
      <xdr:colOff>295632</xdr:colOff>
      <xdr:row>32</xdr:row>
      <xdr:rowOff>30975</xdr:rowOff>
    </xdr:from>
    <xdr:to>
      <xdr:col>7</xdr:col>
      <xdr:colOff>339727</xdr:colOff>
      <xdr:row>40</xdr:row>
      <xdr:rowOff>15240</xdr:rowOff>
    </xdr:to>
    <xdr:sp macro="" textlink="">
      <xdr:nvSpPr>
        <xdr:cNvPr id="47" name="Rounded Rectangle 133">
          <a:extLst>
            <a:ext uri="{FF2B5EF4-FFF2-40B4-BE49-F238E27FC236}">
              <a16:creationId xmlns:a16="http://schemas.microsoft.com/office/drawing/2014/main" id="{18A750DC-5728-A7C2-E16F-6E0447CF69DE}"/>
            </a:ext>
          </a:extLst>
        </xdr:cNvPr>
        <xdr:cNvSpPr/>
      </xdr:nvSpPr>
      <xdr:spPr>
        <a:xfrm>
          <a:off x="4219932" y="6165075"/>
          <a:ext cx="1750975" cy="1447305"/>
        </a:xfrm>
        <a:prstGeom prst="roundRect">
          <a:avLst/>
        </a:prstGeom>
        <a:noFill/>
        <a:ln w="3175">
          <a:solidFill>
            <a:schemeClr val="tx1"/>
          </a:solidFill>
          <a:prstDash val="solid"/>
        </a:ln>
      </xdr:spPr>
      <xdr:style>
        <a:lnRef idx="2">
          <a:schemeClr val="accent1">
            <a:shade val="15000"/>
          </a:schemeClr>
        </a:lnRef>
        <a:fillRef idx="1">
          <a:schemeClr val="accent1"/>
        </a:fillRef>
        <a:effectRef idx="0">
          <a:schemeClr val="accent1"/>
        </a:effectRef>
        <a:fontRef idx="minor">
          <a:schemeClr val="lt1"/>
        </a:fontRef>
      </xdr:style>
      <xdr:txBody>
        <a:bodyPr wrap="square" rtlCol="0" anchor="ctr"/>
        <a:lstStyle>
          <a:defPPr>
            <a:defRPr lang="en-GT"/>
          </a:defPPr>
          <a:lvl1pPr marL="0" algn="l" defTabSz="914400" rtl="0" eaLnBrk="1" latinLnBrk="0" hangingPunct="1">
            <a:defRPr sz="1800" kern="1200">
              <a:solidFill>
                <a:schemeClr val="lt1"/>
              </a:solidFill>
              <a:latin typeface="+mn-lt"/>
              <a:ea typeface="+mn-ea"/>
              <a:cs typeface="+mn-cs"/>
            </a:defRPr>
          </a:lvl1pPr>
          <a:lvl2pPr marL="457200" algn="l" defTabSz="914400" rtl="0" eaLnBrk="1" latinLnBrk="0" hangingPunct="1">
            <a:defRPr sz="1800" kern="1200">
              <a:solidFill>
                <a:schemeClr val="lt1"/>
              </a:solidFill>
              <a:latin typeface="+mn-lt"/>
              <a:ea typeface="+mn-ea"/>
              <a:cs typeface="+mn-cs"/>
            </a:defRPr>
          </a:lvl2pPr>
          <a:lvl3pPr marL="914400" algn="l" defTabSz="914400" rtl="0" eaLnBrk="1" latinLnBrk="0" hangingPunct="1">
            <a:defRPr sz="1800" kern="1200">
              <a:solidFill>
                <a:schemeClr val="lt1"/>
              </a:solidFill>
              <a:latin typeface="+mn-lt"/>
              <a:ea typeface="+mn-ea"/>
              <a:cs typeface="+mn-cs"/>
            </a:defRPr>
          </a:lvl3pPr>
          <a:lvl4pPr marL="1371600" algn="l" defTabSz="914400" rtl="0" eaLnBrk="1" latinLnBrk="0" hangingPunct="1">
            <a:defRPr sz="1800" kern="1200">
              <a:solidFill>
                <a:schemeClr val="lt1"/>
              </a:solidFill>
              <a:latin typeface="+mn-lt"/>
              <a:ea typeface="+mn-ea"/>
              <a:cs typeface="+mn-cs"/>
            </a:defRPr>
          </a:lvl4pPr>
          <a:lvl5pPr marL="1828800" algn="l" defTabSz="914400" rtl="0" eaLnBrk="1" latinLnBrk="0" hangingPunct="1">
            <a:defRPr sz="1800" kern="1200">
              <a:solidFill>
                <a:schemeClr val="lt1"/>
              </a:solidFill>
              <a:latin typeface="+mn-lt"/>
              <a:ea typeface="+mn-ea"/>
              <a:cs typeface="+mn-cs"/>
            </a:defRPr>
          </a:lvl5pPr>
          <a:lvl6pPr marL="2286000" algn="l" defTabSz="914400" rtl="0" eaLnBrk="1" latinLnBrk="0" hangingPunct="1">
            <a:defRPr sz="1800" kern="1200">
              <a:solidFill>
                <a:schemeClr val="lt1"/>
              </a:solidFill>
              <a:latin typeface="+mn-lt"/>
              <a:ea typeface="+mn-ea"/>
              <a:cs typeface="+mn-cs"/>
            </a:defRPr>
          </a:lvl6pPr>
          <a:lvl7pPr marL="2743200" algn="l" defTabSz="914400" rtl="0" eaLnBrk="1" latinLnBrk="0" hangingPunct="1">
            <a:defRPr sz="1800" kern="1200">
              <a:solidFill>
                <a:schemeClr val="lt1"/>
              </a:solidFill>
              <a:latin typeface="+mn-lt"/>
              <a:ea typeface="+mn-ea"/>
              <a:cs typeface="+mn-cs"/>
            </a:defRPr>
          </a:lvl7pPr>
          <a:lvl8pPr marL="3200400" algn="l" defTabSz="914400" rtl="0" eaLnBrk="1" latinLnBrk="0" hangingPunct="1">
            <a:defRPr sz="1800" kern="1200">
              <a:solidFill>
                <a:schemeClr val="lt1"/>
              </a:solidFill>
              <a:latin typeface="+mn-lt"/>
              <a:ea typeface="+mn-ea"/>
              <a:cs typeface="+mn-cs"/>
            </a:defRPr>
          </a:lvl8pPr>
          <a:lvl9pPr marL="3657600" algn="l" defTabSz="914400" rtl="0" eaLnBrk="1" latinLnBrk="0" hangingPunct="1">
            <a:defRPr sz="1800" kern="1200">
              <a:solidFill>
                <a:schemeClr val="lt1"/>
              </a:solidFill>
              <a:latin typeface="+mn-lt"/>
              <a:ea typeface="+mn-ea"/>
              <a:cs typeface="+mn-cs"/>
            </a:defRPr>
          </a:lvl9pPr>
        </a:lstStyle>
        <a:p>
          <a:pPr algn="ctr"/>
          <a:endParaRPr lang="es-ES_tradnl"/>
        </a:p>
      </xdr:txBody>
    </xdr:sp>
    <xdr:clientData/>
  </xdr:twoCellAnchor>
  <xdr:twoCellAnchor editAs="oneCell">
    <xdr:from>
      <xdr:col>5</xdr:col>
      <xdr:colOff>371785</xdr:colOff>
      <xdr:row>26</xdr:row>
      <xdr:rowOff>153764</xdr:rowOff>
    </xdr:from>
    <xdr:to>
      <xdr:col>5</xdr:col>
      <xdr:colOff>654274</xdr:colOff>
      <xdr:row>28</xdr:row>
      <xdr:rowOff>126551</xdr:rowOff>
    </xdr:to>
    <xdr:pic>
      <xdr:nvPicPr>
        <xdr:cNvPr id="49" name="Graphic 149" descr="Clipboard Checked with solid fill">
          <a:extLst>
            <a:ext uri="{FF2B5EF4-FFF2-40B4-BE49-F238E27FC236}">
              <a16:creationId xmlns:a16="http://schemas.microsoft.com/office/drawing/2014/main" id="{5C8D0437-2E6B-194A-9893-76BCD99CCA3C}"/>
            </a:ext>
          </a:extLst>
        </xdr:cNvPr>
        <xdr:cNvPicPr>
          <a:picLocks noChangeAspect="1"/>
        </xdr:cNvPicPr>
      </xdr:nvPicPr>
      <xdr:blipFill>
        <a:blip xmlns:r="http://schemas.openxmlformats.org/officeDocument/2006/relationships" r:embed="rId11">
          <a:extLst>
            <a:ext uri="{96DAC541-7B7A-43D3-8B79-37D633B846F1}">
              <asvg:svgBlip xmlns:asvg="http://schemas.microsoft.com/office/drawing/2016/SVG/main" r:embed="rId12"/>
            </a:ext>
          </a:extLst>
        </a:blip>
        <a:srcRect/>
        <a:stretch/>
      </xdr:blipFill>
      <xdr:spPr>
        <a:xfrm>
          <a:off x="4263096" y="5891996"/>
          <a:ext cx="285664" cy="341318"/>
        </a:xfrm>
        <a:prstGeom prst="rect">
          <a:avLst/>
        </a:prstGeom>
      </xdr:spPr>
    </xdr:pic>
    <xdr:clientData/>
  </xdr:twoCellAnchor>
  <xdr:twoCellAnchor>
    <xdr:from>
      <xdr:col>7</xdr:col>
      <xdr:colOff>501957</xdr:colOff>
      <xdr:row>20</xdr:row>
      <xdr:rowOff>26457</xdr:rowOff>
    </xdr:from>
    <xdr:to>
      <xdr:col>8</xdr:col>
      <xdr:colOff>559078</xdr:colOff>
      <xdr:row>23</xdr:row>
      <xdr:rowOff>21166</xdr:rowOff>
    </xdr:to>
    <xdr:sp macro="" textlink="">
      <xdr:nvSpPr>
        <xdr:cNvPr id="50" name="TextBox 203">
          <a:extLst>
            <a:ext uri="{FF2B5EF4-FFF2-40B4-BE49-F238E27FC236}">
              <a16:creationId xmlns:a16="http://schemas.microsoft.com/office/drawing/2014/main" id="{0C1380E3-5B62-FD42-A9A7-9884A62BE230}"/>
            </a:ext>
          </a:extLst>
        </xdr:cNvPr>
        <xdr:cNvSpPr txBox="1"/>
      </xdr:nvSpPr>
      <xdr:spPr>
        <a:xfrm>
          <a:off x="6105832" y="4571999"/>
          <a:ext cx="935538" cy="534459"/>
        </a:xfrm>
        <a:prstGeom prst="rect">
          <a:avLst/>
        </a:prstGeom>
        <a:noFill/>
      </xdr:spPr>
      <xdr:txBody>
        <a:bodyPr wrap="square" rtlCol="0">
          <a:noAutofit/>
        </a:bodyPr>
        <a:lstStyle>
          <a:defPPr>
            <a:defRPr lang="en-GT"/>
          </a:defPPr>
          <a:lvl1pPr marL="0" algn="l" defTabSz="914400" rtl="0" eaLnBrk="1" latinLnBrk="0" hangingPunct="1">
            <a:defRPr sz="1800" kern="1200">
              <a:solidFill>
                <a:schemeClr val="tx1"/>
              </a:solidFill>
              <a:latin typeface="+mn-lt"/>
              <a:ea typeface="+mn-ea"/>
              <a:cs typeface="+mn-cs"/>
            </a:defRPr>
          </a:lvl1pPr>
          <a:lvl2pPr marL="457200" algn="l" defTabSz="914400" rtl="0" eaLnBrk="1" latinLnBrk="0" hangingPunct="1">
            <a:defRPr sz="1800" kern="1200">
              <a:solidFill>
                <a:schemeClr val="tx1"/>
              </a:solidFill>
              <a:latin typeface="+mn-lt"/>
              <a:ea typeface="+mn-ea"/>
              <a:cs typeface="+mn-cs"/>
            </a:defRPr>
          </a:lvl2pPr>
          <a:lvl3pPr marL="914400" algn="l" defTabSz="914400" rtl="0" eaLnBrk="1" latinLnBrk="0" hangingPunct="1">
            <a:defRPr sz="1800" kern="1200">
              <a:solidFill>
                <a:schemeClr val="tx1"/>
              </a:solidFill>
              <a:latin typeface="+mn-lt"/>
              <a:ea typeface="+mn-ea"/>
              <a:cs typeface="+mn-cs"/>
            </a:defRPr>
          </a:lvl3pPr>
          <a:lvl4pPr marL="1371600" algn="l" defTabSz="914400" rtl="0" eaLnBrk="1" latinLnBrk="0" hangingPunct="1">
            <a:defRPr sz="1800" kern="1200">
              <a:solidFill>
                <a:schemeClr val="tx1"/>
              </a:solidFill>
              <a:latin typeface="+mn-lt"/>
              <a:ea typeface="+mn-ea"/>
              <a:cs typeface="+mn-cs"/>
            </a:defRPr>
          </a:lvl4pPr>
          <a:lvl5pPr marL="1828800" algn="l" defTabSz="914400" rtl="0" eaLnBrk="1" latinLnBrk="0" hangingPunct="1">
            <a:defRPr sz="1800" kern="1200">
              <a:solidFill>
                <a:schemeClr val="tx1"/>
              </a:solidFill>
              <a:latin typeface="+mn-lt"/>
              <a:ea typeface="+mn-ea"/>
              <a:cs typeface="+mn-cs"/>
            </a:defRPr>
          </a:lvl5pPr>
          <a:lvl6pPr marL="2286000" algn="l" defTabSz="914400" rtl="0" eaLnBrk="1" latinLnBrk="0" hangingPunct="1">
            <a:defRPr sz="1800" kern="1200">
              <a:solidFill>
                <a:schemeClr val="tx1"/>
              </a:solidFill>
              <a:latin typeface="+mn-lt"/>
              <a:ea typeface="+mn-ea"/>
              <a:cs typeface="+mn-cs"/>
            </a:defRPr>
          </a:lvl6pPr>
          <a:lvl7pPr marL="2743200" algn="l" defTabSz="914400" rtl="0" eaLnBrk="1" latinLnBrk="0" hangingPunct="1">
            <a:defRPr sz="1800" kern="1200">
              <a:solidFill>
                <a:schemeClr val="tx1"/>
              </a:solidFill>
              <a:latin typeface="+mn-lt"/>
              <a:ea typeface="+mn-ea"/>
              <a:cs typeface="+mn-cs"/>
            </a:defRPr>
          </a:lvl7pPr>
          <a:lvl8pPr marL="3200400" algn="l" defTabSz="914400" rtl="0" eaLnBrk="1" latinLnBrk="0" hangingPunct="1">
            <a:defRPr sz="1800" kern="1200">
              <a:solidFill>
                <a:schemeClr val="tx1"/>
              </a:solidFill>
              <a:latin typeface="+mn-lt"/>
              <a:ea typeface="+mn-ea"/>
              <a:cs typeface="+mn-cs"/>
            </a:defRPr>
          </a:lvl8pPr>
          <a:lvl9pPr marL="3657600" algn="l" defTabSz="914400" rtl="0" eaLnBrk="1" latinLnBrk="0" hangingPunct="1">
            <a:defRPr sz="1800" kern="1200">
              <a:solidFill>
                <a:schemeClr val="tx1"/>
              </a:solidFill>
              <a:latin typeface="+mn-lt"/>
              <a:ea typeface="+mn-ea"/>
              <a:cs typeface="+mn-cs"/>
            </a:defRPr>
          </a:lvl9pPr>
        </a:lstStyle>
        <a:p>
          <a:r>
            <a:rPr lang="es-ES_tradnl" sz="1000"/>
            <a:t>Corporativo</a:t>
          </a:r>
        </a:p>
        <a:p>
          <a:endParaRPr lang="es-ES_tradnl" sz="1000"/>
        </a:p>
        <a:p>
          <a:r>
            <a:rPr lang="es-ES_tradnl" sz="1000"/>
            <a:t>Producto</a:t>
          </a:r>
        </a:p>
      </xdr:txBody>
    </xdr:sp>
    <xdr:clientData/>
  </xdr:twoCellAnchor>
  <xdr:twoCellAnchor>
    <xdr:from>
      <xdr:col>7</xdr:col>
      <xdr:colOff>159112</xdr:colOff>
      <xdr:row>20</xdr:row>
      <xdr:rowOff>148166</xdr:rowOff>
    </xdr:from>
    <xdr:to>
      <xdr:col>7</xdr:col>
      <xdr:colOff>550333</xdr:colOff>
      <xdr:row>21</xdr:row>
      <xdr:rowOff>127731</xdr:rowOff>
    </xdr:to>
    <xdr:cxnSp macro="">
      <xdr:nvCxnSpPr>
        <xdr:cNvPr id="51" name="Straight Arrow Connector 210">
          <a:extLst>
            <a:ext uri="{FF2B5EF4-FFF2-40B4-BE49-F238E27FC236}">
              <a16:creationId xmlns:a16="http://schemas.microsoft.com/office/drawing/2014/main" id="{252243A9-D91C-9641-99D5-1986B60A2B42}"/>
            </a:ext>
          </a:extLst>
        </xdr:cNvPr>
        <xdr:cNvCxnSpPr>
          <a:cxnSpLocks/>
          <a:stCxn id="9" idx="3"/>
        </xdr:cNvCxnSpPr>
      </xdr:nvCxnSpPr>
      <xdr:spPr>
        <a:xfrm flipV="1">
          <a:off x="5790292" y="4087706"/>
          <a:ext cx="391221" cy="162445"/>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7</xdr:col>
      <xdr:colOff>159112</xdr:colOff>
      <xdr:row>21</xdr:row>
      <xdr:rowOff>127731</xdr:rowOff>
    </xdr:from>
    <xdr:to>
      <xdr:col>7</xdr:col>
      <xdr:colOff>529167</xdr:colOff>
      <xdr:row>22</xdr:row>
      <xdr:rowOff>63500</xdr:rowOff>
    </xdr:to>
    <xdr:cxnSp macro="">
      <xdr:nvCxnSpPr>
        <xdr:cNvPr id="52" name="Straight Arrow Connector 213">
          <a:extLst>
            <a:ext uri="{FF2B5EF4-FFF2-40B4-BE49-F238E27FC236}">
              <a16:creationId xmlns:a16="http://schemas.microsoft.com/office/drawing/2014/main" id="{B9093397-9207-D446-BA6F-491160780E89}"/>
            </a:ext>
          </a:extLst>
        </xdr:cNvPr>
        <xdr:cNvCxnSpPr>
          <a:cxnSpLocks/>
          <a:stCxn id="9" idx="3"/>
        </xdr:cNvCxnSpPr>
      </xdr:nvCxnSpPr>
      <xdr:spPr>
        <a:xfrm>
          <a:off x="5790292" y="4250151"/>
          <a:ext cx="370055" cy="118649"/>
        </a:xfrm>
        <a:prstGeom prst="straightConnector1">
          <a:avLst/>
        </a:prstGeom>
        <a:ln>
          <a:tailEnd type="triangle"/>
        </a:ln>
      </xdr:spPr>
      <xdr:style>
        <a:lnRef idx="1">
          <a:schemeClr val="dk1"/>
        </a:lnRef>
        <a:fillRef idx="0">
          <a:schemeClr val="dk1"/>
        </a:fillRef>
        <a:effectRef idx="0">
          <a:schemeClr val="dk1"/>
        </a:effectRef>
        <a:fontRef idx="minor">
          <a:schemeClr val="tx1"/>
        </a:fontRef>
      </xdr:style>
    </xdr:cxnSp>
    <xdr:clientData/>
  </xdr:twoCellAnchor>
  <xdr:twoCellAnchor>
    <xdr:from>
      <xdr:col>5</xdr:col>
      <xdr:colOff>379769</xdr:colOff>
      <xdr:row>34</xdr:row>
      <xdr:rowOff>25693</xdr:rowOff>
    </xdr:from>
    <xdr:to>
      <xdr:col>5</xdr:col>
      <xdr:colOff>707134</xdr:colOff>
      <xdr:row>35</xdr:row>
      <xdr:rowOff>147320</xdr:rowOff>
    </xdr:to>
    <xdr:pic>
      <xdr:nvPicPr>
        <xdr:cNvPr id="66" name="Graphic 115" descr="Bar chart with solid fill">
          <a:extLst>
            <a:ext uri="{FF2B5EF4-FFF2-40B4-BE49-F238E27FC236}">
              <a16:creationId xmlns:a16="http://schemas.microsoft.com/office/drawing/2014/main" id="{7DB4F777-589E-4A72-BF97-79B2D23B57BF}"/>
            </a:ext>
          </a:extLst>
        </xdr:cNvPr>
        <xdr:cNvPicPr>
          <a:picLocks noChangeAspect="1"/>
        </xdr:cNvPicPr>
      </xdr:nvPicPr>
      <xdr:blipFill>
        <a:blip xmlns:r="http://schemas.openxmlformats.org/officeDocument/2006/relationships" r:embed="rId13">
          <a:extLst>
            <a:ext uri="{96DAC541-7B7A-43D3-8B79-37D633B846F1}">
              <asvg:svgBlip xmlns:asvg="http://schemas.microsoft.com/office/drawing/2016/SVG/main" r:embed="rId14"/>
            </a:ext>
          </a:extLst>
        </a:blip>
        <a:stretch>
          <a:fillRect/>
        </a:stretch>
      </xdr:blipFill>
      <xdr:spPr>
        <a:xfrm>
          <a:off x="4304069" y="6525553"/>
          <a:ext cx="327365" cy="304507"/>
        </a:xfrm>
        <a:prstGeom prst="rect">
          <a:avLst/>
        </a:prstGeom>
      </xdr:spPr>
    </xdr:pic>
    <xdr:clientData/>
  </xdr:twoCellAnchor>
  <xdr:twoCellAnchor editAs="oneCell">
    <xdr:from>
      <xdr:col>4</xdr:col>
      <xdr:colOff>392113</xdr:colOff>
      <xdr:row>1</xdr:row>
      <xdr:rowOff>169863</xdr:rowOff>
    </xdr:from>
    <xdr:to>
      <xdr:col>6</xdr:col>
      <xdr:colOff>618595</xdr:colOff>
      <xdr:row>4</xdr:row>
      <xdr:rowOff>68263</xdr:rowOff>
    </xdr:to>
    <xdr:pic>
      <xdr:nvPicPr>
        <xdr:cNvPr id="53" name="Imagen 3">
          <a:extLst>
            <a:ext uri="{FF2B5EF4-FFF2-40B4-BE49-F238E27FC236}">
              <a16:creationId xmlns:a16="http://schemas.microsoft.com/office/drawing/2014/main" id="{68087906-FBA6-41FB-8191-EA55F71DC280}"/>
            </a:ext>
          </a:extLst>
        </xdr:cNvPr>
        <xdr:cNvPicPr/>
      </xdr:nvPicPr>
      <xdr:blipFill rotWithShape="1">
        <a:blip xmlns:r="http://schemas.openxmlformats.org/officeDocument/2006/relationships" r:embed="rId15" cstate="print">
          <a:extLst>
            <a:ext uri="{28A0092B-C50C-407E-A947-70E740481C1C}">
              <a14:useLocalDpi xmlns:a14="http://schemas.microsoft.com/office/drawing/2010/main" val="0"/>
            </a:ext>
          </a:extLst>
        </a:blip>
        <a:srcRect t="20741" b="20000"/>
        <a:stretch/>
      </xdr:blipFill>
      <xdr:spPr>
        <a:xfrm>
          <a:off x="2665413" y="347663"/>
          <a:ext cx="2079624" cy="431800"/>
        </a:xfrm>
        <a:prstGeom prst="rect">
          <a:avLst/>
        </a:prstGeom>
      </xdr:spPr>
    </xdr:pic>
    <xdr:clientData/>
  </xdr:twoCellAnchor>
  <xdr:twoCellAnchor editAs="oneCell">
    <xdr:from>
      <xdr:col>9</xdr:col>
      <xdr:colOff>74613</xdr:colOff>
      <xdr:row>1</xdr:row>
      <xdr:rowOff>119062</xdr:rowOff>
    </xdr:from>
    <xdr:to>
      <xdr:col>9</xdr:col>
      <xdr:colOff>569912</xdr:colOff>
      <xdr:row>4</xdr:row>
      <xdr:rowOff>22224</xdr:rowOff>
    </xdr:to>
    <xdr:pic>
      <xdr:nvPicPr>
        <xdr:cNvPr id="54" name="Imagen 9" descr="Become a Greencoder!">
          <a:extLst>
            <a:ext uri="{FF2B5EF4-FFF2-40B4-BE49-F238E27FC236}">
              <a16:creationId xmlns:a16="http://schemas.microsoft.com/office/drawing/2014/main" id="{EBD4BF0E-A357-421C-BB42-72F725D6614D}"/>
            </a:ext>
          </a:extLst>
        </xdr:cNvPr>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a:stretch>
          <a:fillRect/>
        </a:stretch>
      </xdr:blipFill>
      <xdr:spPr bwMode="auto">
        <a:xfrm>
          <a:off x="6551613" y="296862"/>
          <a:ext cx="495299" cy="436562"/>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7</xdr:col>
      <xdr:colOff>183882</xdr:colOff>
      <xdr:row>1</xdr:row>
      <xdr:rowOff>125304</xdr:rowOff>
    </xdr:from>
    <xdr:to>
      <xdr:col>8</xdr:col>
      <xdr:colOff>223604</xdr:colOff>
      <xdr:row>4</xdr:row>
      <xdr:rowOff>121286</xdr:rowOff>
    </xdr:to>
    <xdr:pic>
      <xdr:nvPicPr>
        <xdr:cNvPr id="55" name="Picture 1" descr="A logo with blue text&#10;&#10;Description automatically generated">
          <a:extLst>
            <a:ext uri="{FF2B5EF4-FFF2-40B4-BE49-F238E27FC236}">
              <a16:creationId xmlns:a16="http://schemas.microsoft.com/office/drawing/2014/main" id="{0548E412-660A-4364-8FDA-1D63B631F4A8}"/>
            </a:ext>
          </a:extLst>
        </xdr:cNvPr>
        <xdr:cNvPicPr>
          <a:picLocks noChangeAspect="1"/>
        </xdr:cNvPicPr>
      </xdr:nvPicPr>
      <xdr:blipFill>
        <a:blip xmlns:r="http://schemas.openxmlformats.org/officeDocument/2006/relationships" r:embed="rId17"/>
        <a:stretch>
          <a:fillRect/>
        </a:stretch>
      </xdr:blipFill>
      <xdr:spPr>
        <a:xfrm>
          <a:off x="5124182" y="303104"/>
          <a:ext cx="917081" cy="52938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3</xdr:col>
      <xdr:colOff>488344</xdr:colOff>
      <xdr:row>24</xdr:row>
      <xdr:rowOff>176590</xdr:rowOff>
    </xdr:from>
    <xdr:to>
      <xdr:col>19</xdr:col>
      <xdr:colOff>279399</xdr:colOff>
      <xdr:row>50</xdr:row>
      <xdr:rowOff>125790</xdr:rowOff>
    </xdr:to>
    <xdr:graphicFrame macro="">
      <xdr:nvGraphicFramePr>
        <xdr:cNvPr id="3" name="Chart 2">
          <a:extLst>
            <a:ext uri="{FF2B5EF4-FFF2-40B4-BE49-F238E27FC236}">
              <a16:creationId xmlns:a16="http://schemas.microsoft.com/office/drawing/2014/main" id="{81E80B38-CA96-1A8E-60BF-2B8828E08C3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488344</xdr:colOff>
      <xdr:row>53</xdr:row>
      <xdr:rowOff>18445</xdr:rowOff>
    </xdr:from>
    <xdr:to>
      <xdr:col>19</xdr:col>
      <xdr:colOff>228599</xdr:colOff>
      <xdr:row>78</xdr:row>
      <xdr:rowOff>145445</xdr:rowOff>
    </xdr:to>
    <xdr:graphicFrame macro="">
      <xdr:nvGraphicFramePr>
        <xdr:cNvPr id="8" name="Chart 7">
          <a:extLst>
            <a:ext uri="{FF2B5EF4-FFF2-40B4-BE49-F238E27FC236}">
              <a16:creationId xmlns:a16="http://schemas.microsoft.com/office/drawing/2014/main" id="{54D86EA0-892D-6146-3DFC-D56CA7E1AB2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xdr:col>
      <xdr:colOff>488344</xdr:colOff>
      <xdr:row>81</xdr:row>
      <xdr:rowOff>38100</xdr:rowOff>
    </xdr:from>
    <xdr:to>
      <xdr:col>19</xdr:col>
      <xdr:colOff>152399</xdr:colOff>
      <xdr:row>106</xdr:row>
      <xdr:rowOff>165100</xdr:rowOff>
    </xdr:to>
    <xdr:graphicFrame macro="">
      <xdr:nvGraphicFramePr>
        <xdr:cNvPr id="9" name="Chart 8">
          <a:extLst>
            <a:ext uri="{FF2B5EF4-FFF2-40B4-BE49-F238E27FC236}">
              <a16:creationId xmlns:a16="http://schemas.microsoft.com/office/drawing/2014/main" id="{A16431FB-C25D-9ABB-DCD0-F44EBA417D4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Users/edgar/Library/CloudStorage/Dropbox/PMI/SROI%202022/Waste_Bank_ID/Waste_Bank_ID_SROI_Model_2023-07-18.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d.docs.live.net/15ebdc823ea3fe97/Valuing_Impact_OneDrive/PMI/Water_Footprint/PMI_water_footprint_tool_2018-09-20_Quantis.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Users/user/OneDrive/Valuing_Impact_OneDrive/PMI/Water_Footprint/PMI_water_footprint_tool_2018-09-20_Quanti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15ebdc823ea3fe97/Valuing_Impact_OneDrive/PMI/Water_Footprint/2022-PMI_Water_Footprint-2023-08-11.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d.docs.live.net/15ebdc823ea3fe97/Valuing_Impact_OneDrive/PMI/Water_Footprint/2022-PMI_Water_Footprint-2023-08-11CMMC.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rameters"/>
    </sheetNames>
    <sheetDataSet>
      <sheetData sheetId="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General info"/>
      <sheetName val="Use and EOL"/>
      <sheetName val="Tobacco"/>
      <sheetName val="Supply chain"/>
      <sheetName val="DB"/>
      <sheetName val="SP export"/>
      <sheetName val="Manufacturing"/>
      <sheetName val="Hoja1"/>
      <sheetName val="Results | Corporate"/>
      <sheetName val="Results | Product"/>
      <sheetName val="DB | WFN"/>
      <sheetName val="DB | WSI"/>
      <sheetName val="South Pole"/>
      <sheetName val="AWARE vs AQUEDUCT"/>
      <sheetName val="Tobacco 2015 vs 2017"/>
      <sheetName val="Lists"/>
      <sheetName val="Manuf CTY results"/>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ro"/>
      <sheetName val="General info"/>
      <sheetName val="Use and EOL"/>
      <sheetName val="Tobacco"/>
      <sheetName val="Supply chain"/>
      <sheetName val="DB"/>
      <sheetName val="SP export"/>
      <sheetName val="Manufacturing"/>
      <sheetName val="Hoja1"/>
      <sheetName val="Results | Corporate"/>
      <sheetName val="Results | Product"/>
      <sheetName val="DB | WFN"/>
      <sheetName val="DB | WSI"/>
      <sheetName val="South Pole"/>
      <sheetName val="AWARE vs AQUEDUCT"/>
      <sheetName val="Tobacco 2015 vs 2017"/>
      <sheetName val="Lists"/>
      <sheetName val="Manuf CTY resul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fo"/>
      <sheetName val="Results | Corporate"/>
      <sheetName val="Tobacco"/>
      <sheetName val="Supply chain"/>
      <sheetName val="Manufacturing"/>
      <sheetName val="Use and EOL"/>
      <sheetName val="DB"/>
      <sheetName val="DB | Eoinvent_3.9"/>
      <sheetName val="DB | MEcotox"/>
      <sheetName val="Emission CDP 22"/>
      <sheetName val="DB | FETP"/>
      <sheetName val="DB | MEP"/>
      <sheetName val="DB | HTPc"/>
      <sheetName val="DB | HTPnc"/>
      <sheetName val="DB | BWS"/>
      <sheetName val="DB | Aware"/>
      <sheetName val="DB | VF"/>
      <sheetName val="DB | WRI"/>
      <sheetName val="Pivot table check"/>
      <sheetName val="Coordinates"/>
      <sheetName val="Lists"/>
      <sheetName val="Summary"/>
      <sheetName val="Production volumes"/>
      <sheetName val="Water Leaf"/>
      <sheetName val="DIM"/>
      <sheetName val="CPA"/>
      <sheetName val="Green tobacco share"/>
      <sheetName val="Supply chain devices"/>
      <sheetName val="Fert"/>
      <sheetName val="Manufacturing_Data"/>
      <sheetName val="Markets"/>
      <sheetName val="RRP electricity us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ts | Corporate"/>
      <sheetName val="Results | Monetized"/>
      <sheetName val="Manufacturing"/>
      <sheetName val="Supply chain"/>
      <sheetName val="Use and EOL"/>
      <sheetName val="DB"/>
      <sheetName val="DB | Eoinvent_3.9"/>
      <sheetName val="DB | MEcotox"/>
      <sheetName val="Emission CDP 22"/>
      <sheetName val="DB | FETP"/>
      <sheetName val="DB | MEP"/>
      <sheetName val="DB | HTPc"/>
      <sheetName val="DB | HTPnc"/>
      <sheetName val="DB | BWS"/>
      <sheetName val="DB | Aware"/>
      <sheetName val="DB | VF"/>
      <sheetName val="DB | WRI"/>
      <sheetName val="Pivot table check"/>
      <sheetName val="Coordinates"/>
      <sheetName val="Lists"/>
      <sheetName val="Summary"/>
      <sheetName val="Production volumes"/>
      <sheetName val="Water Leaf"/>
      <sheetName val="DIM"/>
      <sheetName val="CPA"/>
      <sheetName val="Green tobacco share"/>
      <sheetName val="Supply chain devices"/>
      <sheetName val="Fert"/>
      <sheetName val="Manufacturing_Data"/>
      <sheetName val="Markets"/>
      <sheetName val="RRP electricity use"/>
    </sheetNames>
    <sheetDataSet>
      <sheetData sheetId="0" refreshError="1"/>
      <sheetData sheetId="1" refreshError="1"/>
      <sheetData sheetId="2" refreshError="1"/>
      <sheetData sheetId="3"/>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sheetData sheetId="17" refreshError="1"/>
      <sheetData sheetId="18" refreshError="1"/>
      <sheetData sheetId="19" refreshError="1"/>
      <sheetData sheetId="20" refreshError="1"/>
      <sheetData sheetId="21"/>
      <sheetData sheetId="22" refreshError="1"/>
      <sheetData sheetId="23"/>
      <sheetData sheetId="24"/>
      <sheetData sheetId="25"/>
      <sheetData sheetId="26" refreshError="1"/>
      <sheetData sheetId="27"/>
      <sheetData sheetId="28" refreshError="1"/>
      <sheetData sheetId="29"/>
      <sheetData sheetId="30" refreshError="1"/>
    </sheetDataSet>
  </externalBook>
</externalLink>
</file>

<file path=xl/theme/_rels/them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1.xml.rels><?xml version="1.0" encoding="UTF-8" standalone="yes"?>
<Relationships xmlns="http://schemas.openxmlformats.org/package/2006/relationships"><Relationship Id="rId1" Type="http://schemas.openxmlformats.org/officeDocument/2006/relationships/image" Target="../media/image1.jpeg"/></Relationships>
</file>

<file path=xl/theme/_rels/themeOverride2.x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Integral">
  <a:themeElements>
    <a:clrScheme name="Integral">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B9F25"/>
      </a:hlink>
      <a:folHlink>
        <a:srgbClr val="B26B02"/>
      </a:folHlink>
    </a:clrScheme>
    <a:fontScheme name="Integral">
      <a:majorFont>
        <a:latin typeface="Tw Cen MT Condensed" panose="020B06060201040202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w Cen MT" panose="020B06020201040206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Integral">
      <a:fillStyleLst>
        <a:solidFill>
          <a:schemeClr val="phClr"/>
        </a:solidFill>
        <a:gradFill rotWithShape="1">
          <a:gsLst>
            <a:gs pos="0">
              <a:schemeClr val="phClr">
                <a:tint val="83000"/>
                <a:satMod val="100000"/>
                <a:lumMod val="100000"/>
              </a:schemeClr>
            </a:gs>
            <a:gs pos="100000">
              <a:schemeClr val="phClr">
                <a:tint val="61000"/>
                <a:satMod val="150000"/>
                <a:lumMod val="100000"/>
              </a:schemeClr>
            </a:gs>
          </a:gsLst>
          <a:path path="circle">
            <a:fillToRect l="100000" t="100000" r="100000" b="100000"/>
          </a:path>
        </a:gradFill>
        <a:gradFill rotWithShape="1">
          <a:gsLst>
            <a:gs pos="0">
              <a:schemeClr val="phClr">
                <a:tint val="100000"/>
                <a:shade val="85000"/>
                <a:satMod val="100000"/>
                <a:lumMod val="100000"/>
              </a:schemeClr>
            </a:gs>
            <a:gs pos="100000">
              <a:schemeClr val="phClr">
                <a:tint val="90000"/>
                <a:shade val="100000"/>
                <a:satMod val="150000"/>
                <a:lumMod val="100000"/>
              </a:schemeClr>
            </a:gs>
          </a:gsLst>
          <a:path path="circle">
            <a:fillToRect l="100000" t="100000" r="100000" b="100000"/>
          </a:path>
        </a:gradFill>
      </a:fillStyleLst>
      <a:lnStyleLst>
        <a:ln w="9525" cap="flat" cmpd="sng" algn="ctr">
          <a:solidFill>
            <a:schemeClr val="phClr"/>
          </a:solidFill>
          <a:prstDash val="solid"/>
        </a:ln>
        <a:ln w="15875"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outerShdw blurRad="50800" dist="12700" dir="5400000" algn="ctr" rotWithShape="0">
              <a:srgbClr val="000000">
                <a:alpha val="50000"/>
              </a:srgbClr>
            </a:outerShdw>
          </a:effectLst>
        </a:effectStyle>
        <a:effectStyle>
          <a:effectLst>
            <a:outerShdw blurRad="76200" dist="25400" dir="5400000" algn="ctr" rotWithShape="0">
              <a:srgbClr val="000000">
                <a:alpha val="60000"/>
              </a:srgbClr>
            </a:outerShdw>
          </a:effectLst>
          <a:scene3d>
            <a:camera prst="orthographicFront">
              <a:rot lat="0" lon="0" rev="0"/>
            </a:camera>
            <a:lightRig rig="flat" dir="t">
              <a:rot lat="0" lon="0" rev="3600000"/>
            </a:lightRig>
          </a:scene3d>
          <a:sp3d contourW="12700" prstMaterial="flat">
            <a:bevelT w="38100" h="44450" prst="angle"/>
            <a:contourClr>
              <a:schemeClr val="phClr">
                <a:shade val="35000"/>
                <a:satMod val="160000"/>
              </a:schemeClr>
            </a:contourClr>
          </a:sp3d>
        </a:effectStyle>
      </a:effectStyleLst>
      <a:bgFillStyleLst>
        <a:solidFill>
          <a:schemeClr val="phClr"/>
        </a:solidFill>
        <a:solidFill>
          <a:schemeClr val="phClr">
            <a:tint val="95000"/>
            <a:shade val="85000"/>
            <a:satMod val="125000"/>
          </a:schemeClr>
        </a:solidFill>
        <a:blipFill rotWithShape="1">
          <a:blip xmlns:r="http://schemas.openxmlformats.org/officeDocument/2006/relationships" r:embed="rId1">
            <a:duotone>
              <a:schemeClr val="phClr">
                <a:tint val="95000"/>
                <a:shade val="74000"/>
                <a:satMod val="230000"/>
              </a:schemeClr>
              <a:schemeClr val="phClr">
                <a:tint val="92000"/>
                <a:shade val="69000"/>
                <a:satMod val="250000"/>
              </a:schemeClr>
            </a:duotone>
          </a:blip>
          <a:tile tx="0" ty="0" sx="40000" sy="40000" flip="none" algn="tl"/>
        </a:blipFill>
      </a:bgFillStyleLst>
    </a:fmtScheme>
  </a:themeElements>
  <a:objectDefaults/>
  <a:extraClrSchemeLst/>
  <a:extLst>
    <a:ext uri="{05A4C25C-085E-4340-85A3-A5531E510DB2}">
      <thm15:themeFamily xmlns:thm15="http://schemas.microsoft.com/office/thememl/2012/main" name="Integral" id="{3577F8C9-A904-41D8-97D2-FD898F53F20E}" vid="{682D6EBE-8D36-4FF2-9DB3-F3D8D7B6715D}"/>
    </a:ext>
  </a:extLst>
</a:theme>
</file>

<file path=xl/theme/themeOverride1.xml><?xml version="1.0" encoding="utf-8"?>
<a:themeOverride xmlns:a="http://schemas.openxmlformats.org/drawingml/2006/main">
  <a:clrScheme name="Integral">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B9F25"/>
    </a:hlink>
    <a:folHlink>
      <a:srgbClr val="B26B02"/>
    </a:folHlink>
  </a:clrScheme>
  <a:fontScheme name="Integral">
    <a:majorFont>
      <a:latin typeface="Tw Cen MT Condensed" panose="020B06060201040202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w Cen MT" panose="020B06020201040206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Integral">
    <a:fillStyleLst>
      <a:solidFill>
        <a:schemeClr val="phClr"/>
      </a:solidFill>
      <a:gradFill rotWithShape="1">
        <a:gsLst>
          <a:gs pos="0">
            <a:schemeClr val="phClr">
              <a:tint val="83000"/>
              <a:satMod val="100000"/>
              <a:lumMod val="100000"/>
            </a:schemeClr>
          </a:gs>
          <a:gs pos="100000">
            <a:schemeClr val="phClr">
              <a:tint val="61000"/>
              <a:satMod val="150000"/>
              <a:lumMod val="100000"/>
            </a:schemeClr>
          </a:gs>
        </a:gsLst>
        <a:path path="circle">
          <a:fillToRect l="100000" t="100000" r="100000" b="100000"/>
        </a:path>
      </a:gradFill>
      <a:gradFill rotWithShape="1">
        <a:gsLst>
          <a:gs pos="0">
            <a:schemeClr val="phClr">
              <a:tint val="100000"/>
              <a:shade val="85000"/>
              <a:satMod val="100000"/>
              <a:lumMod val="100000"/>
            </a:schemeClr>
          </a:gs>
          <a:gs pos="100000">
            <a:schemeClr val="phClr">
              <a:tint val="90000"/>
              <a:shade val="100000"/>
              <a:satMod val="150000"/>
              <a:lumMod val="100000"/>
            </a:schemeClr>
          </a:gs>
        </a:gsLst>
        <a:path path="circle">
          <a:fillToRect l="100000" t="100000" r="100000" b="100000"/>
        </a:path>
      </a:gradFill>
    </a:fillStyleLst>
    <a:lnStyleLst>
      <a:ln w="9525" cap="flat" cmpd="sng" algn="ctr">
        <a:solidFill>
          <a:schemeClr val="phClr"/>
        </a:solidFill>
        <a:prstDash val="solid"/>
      </a:ln>
      <a:ln w="15875"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outerShdw blurRad="50800" dist="12700" dir="5400000" algn="ctr" rotWithShape="0">
            <a:srgbClr val="000000">
              <a:alpha val="50000"/>
            </a:srgbClr>
          </a:outerShdw>
        </a:effectLst>
      </a:effectStyle>
      <a:effectStyle>
        <a:effectLst>
          <a:outerShdw blurRad="76200" dist="25400" dir="5400000" algn="ctr" rotWithShape="0">
            <a:srgbClr val="000000">
              <a:alpha val="60000"/>
            </a:srgbClr>
          </a:outerShdw>
        </a:effectLst>
        <a:scene3d>
          <a:camera prst="orthographicFront">
            <a:rot lat="0" lon="0" rev="0"/>
          </a:camera>
          <a:lightRig rig="flat" dir="t">
            <a:rot lat="0" lon="0" rev="3600000"/>
          </a:lightRig>
        </a:scene3d>
        <a:sp3d contourW="12700" prstMaterial="flat">
          <a:bevelT w="38100" h="44450" prst="angle"/>
          <a:contourClr>
            <a:schemeClr val="phClr">
              <a:shade val="35000"/>
              <a:satMod val="160000"/>
            </a:schemeClr>
          </a:contourClr>
        </a:sp3d>
      </a:effectStyle>
    </a:effectStyleLst>
    <a:bgFillStyleLst>
      <a:solidFill>
        <a:schemeClr val="phClr"/>
      </a:solidFill>
      <a:solidFill>
        <a:schemeClr val="phClr">
          <a:tint val="95000"/>
          <a:shade val="85000"/>
          <a:satMod val="125000"/>
        </a:schemeClr>
      </a:solidFill>
      <a:blipFill rotWithShape="1">
        <a:blip xmlns:r="http://schemas.openxmlformats.org/officeDocument/2006/relationships" r:embed="rId1">
          <a:duotone>
            <a:schemeClr val="phClr">
              <a:tint val="95000"/>
              <a:shade val="74000"/>
              <a:satMod val="230000"/>
            </a:schemeClr>
            <a:schemeClr val="phClr">
              <a:tint val="92000"/>
              <a:shade val="69000"/>
              <a:satMod val="250000"/>
            </a:schemeClr>
          </a:duotone>
        </a:blip>
        <a:tile tx="0" ty="0" sx="40000" sy="40000" flip="none" algn="tl"/>
      </a:blipFill>
    </a:bgFillStyleLst>
  </a:fmtScheme>
</a:themeOverride>
</file>

<file path=xl/theme/themeOverride2.xml><?xml version="1.0" encoding="utf-8"?>
<a:themeOverride xmlns:a="http://schemas.openxmlformats.org/drawingml/2006/main">
  <a:clrScheme name="Integral">
    <a:dk1>
      <a:sysClr val="windowText" lastClr="000000"/>
    </a:dk1>
    <a:lt1>
      <a:sysClr val="window" lastClr="FFFFFF"/>
    </a:lt1>
    <a:dk2>
      <a:srgbClr val="335B74"/>
    </a:dk2>
    <a:lt2>
      <a:srgbClr val="DFE3E5"/>
    </a:lt2>
    <a:accent1>
      <a:srgbClr val="1CADE4"/>
    </a:accent1>
    <a:accent2>
      <a:srgbClr val="2683C6"/>
    </a:accent2>
    <a:accent3>
      <a:srgbClr val="27CED7"/>
    </a:accent3>
    <a:accent4>
      <a:srgbClr val="42BA97"/>
    </a:accent4>
    <a:accent5>
      <a:srgbClr val="3E8853"/>
    </a:accent5>
    <a:accent6>
      <a:srgbClr val="62A39F"/>
    </a:accent6>
    <a:hlink>
      <a:srgbClr val="6B9F25"/>
    </a:hlink>
    <a:folHlink>
      <a:srgbClr val="B26B02"/>
    </a:folHlink>
  </a:clrScheme>
  <a:fontScheme name="Integral">
    <a:majorFont>
      <a:latin typeface="Tw Cen MT Condensed" panose="020B06060201040202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w Cen MT" panose="020B0602020104020603"/>
      <a:ea typeface=""/>
      <a:cs typeface=""/>
      <a:font script="Grek" typeface="Calibri"/>
      <a:font script="Cyrl" typeface="Calibri"/>
      <a:font script="Jpan" typeface="メイリオ"/>
      <a:font script="Hang" typeface="HY얕은샘물M"/>
      <a:font script="Hans" typeface="华文仿宋"/>
      <a:font script="Hant" typeface="微軟正黑體"/>
      <a:font script="Arab" typeface="Arial"/>
      <a:font script="Hebr" typeface="Levenim MT"/>
      <a:font script="Thai" typeface="Freesia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inorFont>
  </a:fontScheme>
  <a:fmtScheme name="Integral">
    <a:fillStyleLst>
      <a:solidFill>
        <a:schemeClr val="phClr"/>
      </a:solidFill>
      <a:gradFill rotWithShape="1">
        <a:gsLst>
          <a:gs pos="0">
            <a:schemeClr val="phClr">
              <a:tint val="83000"/>
              <a:satMod val="100000"/>
              <a:lumMod val="100000"/>
            </a:schemeClr>
          </a:gs>
          <a:gs pos="100000">
            <a:schemeClr val="phClr">
              <a:tint val="61000"/>
              <a:satMod val="150000"/>
              <a:lumMod val="100000"/>
            </a:schemeClr>
          </a:gs>
        </a:gsLst>
        <a:path path="circle">
          <a:fillToRect l="100000" t="100000" r="100000" b="100000"/>
        </a:path>
      </a:gradFill>
      <a:gradFill rotWithShape="1">
        <a:gsLst>
          <a:gs pos="0">
            <a:schemeClr val="phClr">
              <a:tint val="100000"/>
              <a:shade val="85000"/>
              <a:satMod val="100000"/>
              <a:lumMod val="100000"/>
            </a:schemeClr>
          </a:gs>
          <a:gs pos="100000">
            <a:schemeClr val="phClr">
              <a:tint val="90000"/>
              <a:shade val="100000"/>
              <a:satMod val="150000"/>
              <a:lumMod val="100000"/>
            </a:schemeClr>
          </a:gs>
        </a:gsLst>
        <a:path path="circle">
          <a:fillToRect l="100000" t="100000" r="100000" b="100000"/>
        </a:path>
      </a:gradFill>
    </a:fillStyleLst>
    <a:lnStyleLst>
      <a:ln w="9525" cap="flat" cmpd="sng" algn="ctr">
        <a:solidFill>
          <a:schemeClr val="phClr"/>
        </a:solidFill>
        <a:prstDash val="solid"/>
      </a:ln>
      <a:ln w="15875" cap="flat" cmpd="sng" algn="ctr">
        <a:solidFill>
          <a:schemeClr val="phClr"/>
        </a:solidFill>
        <a:prstDash val="solid"/>
      </a:ln>
      <a:ln w="19050" cap="flat" cmpd="sng" algn="ctr">
        <a:solidFill>
          <a:schemeClr val="phClr"/>
        </a:solidFill>
        <a:prstDash val="solid"/>
      </a:ln>
    </a:lnStyleLst>
    <a:effectStyleLst>
      <a:effectStyle>
        <a:effectLst/>
      </a:effectStyle>
      <a:effectStyle>
        <a:effectLst>
          <a:outerShdw blurRad="50800" dist="12700" dir="5400000" algn="ctr" rotWithShape="0">
            <a:srgbClr val="000000">
              <a:alpha val="50000"/>
            </a:srgbClr>
          </a:outerShdw>
        </a:effectLst>
      </a:effectStyle>
      <a:effectStyle>
        <a:effectLst>
          <a:outerShdw blurRad="76200" dist="25400" dir="5400000" algn="ctr" rotWithShape="0">
            <a:srgbClr val="000000">
              <a:alpha val="60000"/>
            </a:srgbClr>
          </a:outerShdw>
        </a:effectLst>
        <a:scene3d>
          <a:camera prst="orthographicFront">
            <a:rot lat="0" lon="0" rev="0"/>
          </a:camera>
          <a:lightRig rig="flat" dir="t">
            <a:rot lat="0" lon="0" rev="3600000"/>
          </a:lightRig>
        </a:scene3d>
        <a:sp3d contourW="12700" prstMaterial="flat">
          <a:bevelT w="38100" h="44450" prst="angle"/>
          <a:contourClr>
            <a:schemeClr val="phClr">
              <a:shade val="35000"/>
              <a:satMod val="160000"/>
            </a:schemeClr>
          </a:contourClr>
        </a:sp3d>
      </a:effectStyle>
    </a:effectStyleLst>
    <a:bgFillStyleLst>
      <a:solidFill>
        <a:schemeClr val="phClr"/>
      </a:solidFill>
      <a:solidFill>
        <a:schemeClr val="phClr">
          <a:tint val="95000"/>
          <a:shade val="85000"/>
          <a:satMod val="125000"/>
        </a:schemeClr>
      </a:solidFill>
      <a:blipFill rotWithShape="1">
        <a:blip xmlns:r="http://schemas.openxmlformats.org/officeDocument/2006/relationships" r:embed="rId1">
          <a:duotone>
            <a:schemeClr val="phClr">
              <a:tint val="95000"/>
              <a:shade val="74000"/>
              <a:satMod val="230000"/>
            </a:schemeClr>
            <a:schemeClr val="phClr">
              <a:tint val="92000"/>
              <a:shade val="69000"/>
              <a:satMod val="250000"/>
            </a:schemeClr>
          </a:duotone>
        </a:blip>
        <a:tile tx="0" ty="0" sx="40000" sy="40000" flip="none" algn="tl"/>
      </a:blipFill>
    </a:bgFillStyleLst>
  </a:fmtScheme>
</a:themeOverrid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es@cesa-gt.co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16.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www.doi.org/10.1007/s11367-017-1333-8" TargetMode="External"/></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690F66-8004-A94E-9960-3953DC5DFB47}">
  <dimension ref="A1:N59"/>
  <sheetViews>
    <sheetView showGridLines="0" topLeftCell="A26" zoomScale="85" zoomScaleNormal="85" workbookViewId="0">
      <selection activeCell="C8" sqref="C8:L8"/>
    </sheetView>
  </sheetViews>
  <sheetFormatPr defaultColWidth="0" defaultRowHeight="15" zeroHeight="1"/>
  <cols>
    <col min="1" max="1" width="5.375" style="54" customWidth="1"/>
    <col min="2" max="2" width="10.125" style="54" customWidth="1"/>
    <col min="3" max="3" width="17" style="54" customWidth="1"/>
    <col min="4" max="5" width="10.875" style="54" customWidth="1"/>
    <col min="6" max="6" width="13.625" style="54" customWidth="1"/>
    <col min="7" max="7" width="8.625" style="54" customWidth="1"/>
    <col min="8" max="8" width="11.5" style="54" customWidth="1"/>
    <col min="9" max="11" width="10.875" style="54" customWidth="1"/>
    <col min="12" max="12" width="16.875" style="54" customWidth="1"/>
    <col min="13" max="13" width="9" style="54" customWidth="1"/>
    <col min="14" max="14" width="5.375" style="54" customWidth="1"/>
    <col min="15" max="15" width="10.875" style="54" hidden="1" customWidth="1"/>
    <col min="16" max="16384" width="10.875" style="54" hidden="1"/>
  </cols>
  <sheetData>
    <row r="1" spans="1:14" ht="31.7" customHeight="1">
      <c r="A1" s="118"/>
      <c r="B1" s="118"/>
      <c r="C1" s="118"/>
      <c r="D1" s="118"/>
      <c r="E1" s="118"/>
      <c r="F1" s="118"/>
      <c r="G1" s="118"/>
      <c r="H1" s="118"/>
      <c r="I1" s="118"/>
      <c r="J1" s="118"/>
      <c r="K1" s="118"/>
      <c r="L1" s="118"/>
      <c r="M1" s="118"/>
      <c r="N1" s="118"/>
    </row>
    <row r="2" spans="1:14">
      <c r="A2" s="118"/>
      <c r="N2" s="118"/>
    </row>
    <row r="3" spans="1:14">
      <c r="A3" s="118"/>
      <c r="N3" s="118"/>
    </row>
    <row r="4" spans="1:14">
      <c r="A4" s="118"/>
      <c r="N4" s="118"/>
    </row>
    <row r="5" spans="1:14">
      <c r="A5" s="118"/>
      <c r="N5" s="118"/>
    </row>
    <row r="6" spans="1:14">
      <c r="A6" s="118"/>
      <c r="N6" s="118"/>
    </row>
    <row r="7" spans="1:14" ht="18.95">
      <c r="A7" s="118"/>
      <c r="C7" s="288" t="s">
        <v>0</v>
      </c>
      <c r="D7" s="288"/>
      <c r="E7" s="288"/>
      <c r="F7" s="288"/>
      <c r="G7" s="288"/>
      <c r="H7" s="288"/>
      <c r="I7" s="288"/>
      <c r="J7" s="288"/>
      <c r="K7" s="288"/>
      <c r="L7" s="288"/>
      <c r="N7" s="118"/>
    </row>
    <row r="8" spans="1:14" s="55" customFormat="1">
      <c r="A8" s="118"/>
      <c r="B8" s="54"/>
      <c r="C8" s="289"/>
      <c r="D8" s="289"/>
      <c r="E8" s="289"/>
      <c r="F8" s="289"/>
      <c r="G8" s="289"/>
      <c r="H8" s="289"/>
      <c r="I8" s="289"/>
      <c r="J8" s="289"/>
      <c r="K8" s="289"/>
      <c r="L8" s="289"/>
      <c r="N8" s="118"/>
    </row>
    <row r="9" spans="1:14">
      <c r="A9" s="118"/>
      <c r="C9" s="366" t="s">
        <v>1</v>
      </c>
      <c r="D9" s="366"/>
      <c r="E9" s="366"/>
      <c r="F9" s="366"/>
      <c r="G9" s="366"/>
      <c r="H9" s="366"/>
      <c r="I9" s="366"/>
      <c r="J9" s="366"/>
      <c r="K9" s="366"/>
      <c r="L9" s="366"/>
      <c r="N9" s="118"/>
    </row>
    <row r="10" spans="1:14" ht="14.45" customHeight="1">
      <c r="A10" s="118"/>
      <c r="C10" s="290" t="s">
        <v>2</v>
      </c>
      <c r="D10" s="290"/>
      <c r="E10" s="290"/>
      <c r="F10" s="290"/>
      <c r="G10" s="290"/>
      <c r="H10" s="290"/>
      <c r="I10" s="290"/>
      <c r="J10" s="290"/>
      <c r="K10" s="290"/>
      <c r="L10" s="290"/>
      <c r="N10" s="118"/>
    </row>
    <row r="11" spans="1:14">
      <c r="A11" s="118"/>
      <c r="B11" s="44"/>
      <c r="C11" s="290"/>
      <c r="D11" s="290"/>
      <c r="E11" s="290"/>
      <c r="F11" s="290"/>
      <c r="G11" s="290"/>
      <c r="H11" s="290"/>
      <c r="I11" s="290"/>
      <c r="J11" s="290"/>
      <c r="K11" s="290"/>
      <c r="L11" s="290"/>
      <c r="N11" s="118"/>
    </row>
    <row r="12" spans="1:14">
      <c r="A12" s="118"/>
      <c r="C12" s="366" t="s">
        <v>3</v>
      </c>
      <c r="D12" s="366"/>
      <c r="E12" s="366"/>
      <c r="F12" s="366"/>
      <c r="G12" s="366"/>
      <c r="H12" s="366"/>
      <c r="I12" s="366"/>
      <c r="J12" s="366"/>
      <c r="K12" s="366"/>
      <c r="L12" s="366"/>
      <c r="N12" s="118"/>
    </row>
    <row r="13" spans="1:14" ht="33" customHeight="1">
      <c r="A13" s="118"/>
      <c r="C13" s="290" t="s">
        <v>4</v>
      </c>
      <c r="D13" s="290"/>
      <c r="E13" s="290"/>
      <c r="F13" s="290"/>
      <c r="G13" s="290"/>
      <c r="H13" s="290"/>
      <c r="I13" s="290"/>
      <c r="J13" s="290"/>
      <c r="K13" s="290"/>
      <c r="L13" s="290"/>
      <c r="N13" s="118"/>
    </row>
    <row r="14" spans="1:14">
      <c r="A14" s="118"/>
      <c r="C14" s="367"/>
      <c r="D14" s="367"/>
      <c r="E14" s="367"/>
      <c r="F14" s="367"/>
      <c r="G14" s="367"/>
      <c r="H14" s="367"/>
      <c r="I14" s="367"/>
      <c r="J14" s="367"/>
      <c r="K14" s="367"/>
      <c r="L14" s="367"/>
      <c r="N14" s="118"/>
    </row>
    <row r="15" spans="1:14">
      <c r="A15" s="118"/>
      <c r="N15" s="118"/>
    </row>
    <row r="16" spans="1:14">
      <c r="A16" s="118"/>
      <c r="C16" s="56" t="s">
        <v>5</v>
      </c>
      <c r="N16" s="118"/>
    </row>
    <row r="17" spans="1:14">
      <c r="A17" s="118"/>
      <c r="N17" s="118"/>
    </row>
    <row r="18" spans="1:14">
      <c r="A18" s="118"/>
      <c r="N18" s="118"/>
    </row>
    <row r="19" spans="1:14">
      <c r="A19" s="118"/>
      <c r="N19" s="118"/>
    </row>
    <row r="20" spans="1:14">
      <c r="A20" s="118"/>
      <c r="N20" s="118"/>
    </row>
    <row r="21" spans="1:14">
      <c r="A21" s="118"/>
      <c r="N21" s="118"/>
    </row>
    <row r="22" spans="1:14">
      <c r="A22" s="118"/>
      <c r="N22" s="118"/>
    </row>
    <row r="23" spans="1:14">
      <c r="A23" s="118"/>
      <c r="N23" s="118"/>
    </row>
    <row r="24" spans="1:14">
      <c r="A24" s="118"/>
      <c r="N24" s="118"/>
    </row>
    <row r="25" spans="1:14">
      <c r="A25" s="118"/>
      <c r="N25" s="118"/>
    </row>
    <row r="26" spans="1:14">
      <c r="A26" s="118"/>
      <c r="N26" s="118"/>
    </row>
    <row r="27" spans="1:14">
      <c r="A27" s="118"/>
      <c r="N27" s="118"/>
    </row>
    <row r="28" spans="1:14">
      <c r="A28" s="118"/>
      <c r="N28" s="118"/>
    </row>
    <row r="29" spans="1:14">
      <c r="A29" s="118"/>
      <c r="N29" s="118"/>
    </row>
    <row r="30" spans="1:14">
      <c r="A30" s="118"/>
      <c r="N30" s="118"/>
    </row>
    <row r="31" spans="1:14">
      <c r="A31" s="118"/>
      <c r="N31" s="118"/>
    </row>
    <row r="32" spans="1:14">
      <c r="A32" s="118"/>
      <c r="N32" s="118"/>
    </row>
    <row r="33" spans="1:14">
      <c r="A33" s="118"/>
      <c r="N33" s="118"/>
    </row>
    <row r="34" spans="1:14">
      <c r="A34" s="118"/>
      <c r="N34" s="118"/>
    </row>
    <row r="35" spans="1:14">
      <c r="A35" s="118"/>
      <c r="N35" s="118"/>
    </row>
    <row r="36" spans="1:14">
      <c r="A36" s="118"/>
      <c r="N36" s="118"/>
    </row>
    <row r="37" spans="1:14">
      <c r="A37" s="118"/>
      <c r="N37" s="118"/>
    </row>
    <row r="38" spans="1:14">
      <c r="A38" s="118"/>
      <c r="N38" s="118"/>
    </row>
    <row r="39" spans="1:14">
      <c r="A39" s="118"/>
      <c r="N39" s="118"/>
    </row>
    <row r="40" spans="1:14">
      <c r="A40" s="118"/>
      <c r="N40" s="118"/>
    </row>
    <row r="41" spans="1:14">
      <c r="A41" s="118"/>
      <c r="N41" s="118"/>
    </row>
    <row r="42" spans="1:14">
      <c r="A42" s="118"/>
      <c r="N42" s="118"/>
    </row>
    <row r="43" spans="1:14">
      <c r="A43" s="118"/>
      <c r="C43" s="56" t="s">
        <v>6</v>
      </c>
      <c r="N43" s="118"/>
    </row>
    <row r="44" spans="1:14">
      <c r="A44" s="118"/>
      <c r="C44" s="57"/>
      <c r="N44" s="118"/>
    </row>
    <row r="45" spans="1:14">
      <c r="A45" s="118"/>
      <c r="C45" s="58" t="s">
        <v>7</v>
      </c>
      <c r="D45" s="368" t="s">
        <v>3</v>
      </c>
      <c r="E45" s="368"/>
      <c r="F45" s="368"/>
      <c r="G45" s="368"/>
      <c r="H45" s="368"/>
      <c r="I45" s="368"/>
      <c r="J45" s="368"/>
      <c r="K45" s="368"/>
      <c r="L45" s="368"/>
      <c r="N45" s="118"/>
    </row>
    <row r="46" spans="1:14" ht="55.35" customHeight="1">
      <c r="A46" s="118"/>
      <c r="C46" s="244" t="s">
        <v>8</v>
      </c>
      <c r="D46" s="286" t="s">
        <v>9</v>
      </c>
      <c r="E46" s="286"/>
      <c r="F46" s="286"/>
      <c r="G46" s="286"/>
      <c r="H46" s="286"/>
      <c r="I46" s="286"/>
      <c r="J46" s="286"/>
      <c r="K46" s="286"/>
      <c r="L46" s="286"/>
      <c r="N46" s="118"/>
    </row>
    <row r="47" spans="1:14" ht="73.349999999999994" customHeight="1">
      <c r="A47" s="118"/>
      <c r="C47" s="249" t="s">
        <v>10</v>
      </c>
      <c r="D47" s="284" t="s">
        <v>11</v>
      </c>
      <c r="E47" s="284"/>
      <c r="F47" s="284"/>
      <c r="G47" s="284"/>
      <c r="H47" s="284"/>
      <c r="I47" s="284"/>
      <c r="J47" s="284"/>
      <c r="K47" s="284"/>
      <c r="L47" s="284"/>
      <c r="N47" s="118"/>
    </row>
    <row r="48" spans="1:14" ht="92.45" customHeight="1">
      <c r="A48" s="118"/>
      <c r="C48" s="267" t="s">
        <v>12</v>
      </c>
      <c r="D48" s="287" t="s">
        <v>13</v>
      </c>
      <c r="E48" s="287"/>
      <c r="F48" s="287"/>
      <c r="G48" s="287"/>
      <c r="H48" s="287"/>
      <c r="I48" s="287"/>
      <c r="J48" s="287"/>
      <c r="K48" s="287"/>
      <c r="L48" s="287"/>
      <c r="N48" s="118"/>
    </row>
    <row r="49" spans="1:14" ht="42" customHeight="1">
      <c r="A49" s="118"/>
      <c r="C49" s="249" t="s">
        <v>14</v>
      </c>
      <c r="D49" s="284" t="s">
        <v>15</v>
      </c>
      <c r="E49" s="284"/>
      <c r="F49" s="284"/>
      <c r="G49" s="284"/>
      <c r="H49" s="284"/>
      <c r="I49" s="284"/>
      <c r="J49" s="284"/>
      <c r="K49" s="284"/>
      <c r="L49" s="284"/>
      <c r="N49" s="118"/>
    </row>
    <row r="50" spans="1:14">
      <c r="A50" s="118"/>
      <c r="C50" s="132"/>
      <c r="D50" s="283"/>
      <c r="E50" s="283"/>
      <c r="F50" s="283"/>
      <c r="G50" s="283"/>
      <c r="H50" s="283"/>
      <c r="I50" s="283"/>
      <c r="J50" s="369"/>
      <c r="K50" s="369"/>
      <c r="L50" s="369"/>
      <c r="N50" s="118"/>
    </row>
    <row r="51" spans="1:14">
      <c r="A51" s="118"/>
      <c r="C51" s="59"/>
      <c r="D51" s="285"/>
      <c r="E51" s="285"/>
      <c r="F51" s="285"/>
      <c r="G51" s="285"/>
      <c r="H51" s="285"/>
      <c r="I51" s="285"/>
      <c r="J51" s="370"/>
      <c r="K51" s="370"/>
      <c r="L51" s="370"/>
      <c r="N51" s="118"/>
    </row>
    <row r="52" spans="1:14">
      <c r="A52" s="118"/>
      <c r="N52" s="118"/>
    </row>
    <row r="53" spans="1:14">
      <c r="A53" s="118"/>
      <c r="N53" s="118"/>
    </row>
    <row r="54" spans="1:14">
      <c r="A54" s="118"/>
      <c r="C54" s="56" t="s">
        <v>16</v>
      </c>
      <c r="N54" s="118"/>
    </row>
    <row r="55" spans="1:14">
      <c r="A55" s="118"/>
      <c r="C55" s="54" t="s">
        <v>17</v>
      </c>
      <c r="N55" s="118"/>
    </row>
    <row r="56" spans="1:14">
      <c r="A56" s="118"/>
      <c r="C56" s="54" t="s">
        <v>18</v>
      </c>
      <c r="N56" s="118"/>
    </row>
    <row r="57" spans="1:14">
      <c r="A57" s="118"/>
      <c r="C57" s="277" t="s">
        <v>19</v>
      </c>
      <c r="N57" s="118"/>
    </row>
    <row r="58" spans="1:14">
      <c r="A58" s="118"/>
      <c r="N58" s="118"/>
    </row>
    <row r="59" spans="1:14" ht="45" customHeight="1">
      <c r="A59" s="118"/>
      <c r="B59" s="118"/>
      <c r="C59" s="118"/>
      <c r="D59" s="118"/>
      <c r="E59" s="118"/>
      <c r="F59" s="118"/>
      <c r="G59" s="118"/>
      <c r="H59" s="118"/>
      <c r="I59" s="118"/>
      <c r="J59" s="118"/>
      <c r="K59" s="118"/>
      <c r="L59" s="118"/>
      <c r="M59" s="118"/>
      <c r="N59" s="118"/>
    </row>
  </sheetData>
  <sheetProtection sheet="1" objects="1" scenarios="1"/>
  <mergeCells count="18">
    <mergeCell ref="C7:L7"/>
    <mergeCell ref="C8:L8"/>
    <mergeCell ref="C14:L14"/>
    <mergeCell ref="C9:L9"/>
    <mergeCell ref="C11:L11"/>
    <mergeCell ref="C12:L12"/>
    <mergeCell ref="C10:L10"/>
    <mergeCell ref="C13:L13"/>
    <mergeCell ref="D46:L46"/>
    <mergeCell ref="D47:L47"/>
    <mergeCell ref="D48:L48"/>
    <mergeCell ref="D45:I45"/>
    <mergeCell ref="J45:L45"/>
    <mergeCell ref="D50:I50"/>
    <mergeCell ref="J50:L50"/>
    <mergeCell ref="D49:L49"/>
    <mergeCell ref="D51:I51"/>
    <mergeCell ref="J51:L51"/>
  </mergeCells>
  <hyperlinks>
    <hyperlink ref="C57" r:id="rId1" xr:uid="{255AA0DC-D428-4CE3-8DE0-74B1895E9ED0}"/>
  </hyperlinks>
  <pageMargins left="0.7" right="0.7" top="0.75" bottom="0.75" header="0.3" footer="0.3"/>
  <pageSetup paperSize="9"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50AE11-81AB-4DCE-8F20-C153E6B6B4F1}">
  <sheetPr>
    <tabColor theme="2"/>
  </sheetPr>
  <dimension ref="A1:J32"/>
  <sheetViews>
    <sheetView showGridLines="0" topLeftCell="A10" zoomScale="145" zoomScaleNormal="145" workbookViewId="0">
      <selection activeCell="B6" sqref="B6:H7"/>
    </sheetView>
  </sheetViews>
  <sheetFormatPr defaultColWidth="11.125" defaultRowHeight="15"/>
  <cols>
    <col min="1" max="1" width="4.125" customWidth="1"/>
    <col min="3" max="3" width="15.125" customWidth="1"/>
    <col min="5" max="5" width="10.625" customWidth="1"/>
    <col min="9" max="9" width="5.5" customWidth="1"/>
    <col min="10" max="10" width="4.875" customWidth="1"/>
  </cols>
  <sheetData>
    <row r="1" spans="1:10" ht="26.1">
      <c r="A1" s="119"/>
      <c r="B1" s="119" t="s">
        <v>222</v>
      </c>
      <c r="C1" s="119"/>
      <c r="D1" s="119"/>
      <c r="E1" s="119"/>
      <c r="F1" s="119"/>
      <c r="G1" s="119"/>
      <c r="H1" s="119"/>
      <c r="I1" s="119"/>
      <c r="J1" s="119"/>
    </row>
    <row r="2" spans="1:10">
      <c r="A2" s="54"/>
      <c r="B2" s="54"/>
      <c r="C2" s="54"/>
      <c r="D2" s="54"/>
      <c r="E2" s="54"/>
      <c r="F2" s="54"/>
      <c r="G2" s="54"/>
      <c r="H2" s="54"/>
    </row>
    <row r="3" spans="1:10">
      <c r="A3" s="54"/>
      <c r="B3" s="347" t="s">
        <v>223</v>
      </c>
      <c r="C3" s="348"/>
      <c r="D3" s="348"/>
      <c r="E3" s="348"/>
      <c r="F3" s="348"/>
      <c r="G3" s="348"/>
      <c r="H3" s="348"/>
      <c r="I3" s="349"/>
    </row>
    <row r="4" spans="1:10">
      <c r="A4" s="54"/>
      <c r="B4" s="350"/>
      <c r="C4" s="351"/>
      <c r="D4" s="351"/>
      <c r="E4" s="351"/>
      <c r="F4" s="351"/>
      <c r="G4" s="351"/>
      <c r="H4" s="351"/>
      <c r="I4" s="352"/>
    </row>
    <row r="5" spans="1:10">
      <c r="A5" s="54"/>
      <c r="B5" s="54" t="s">
        <v>224</v>
      </c>
      <c r="C5" s="54"/>
      <c r="D5" s="54"/>
      <c r="E5" s="61"/>
      <c r="F5" s="61"/>
      <c r="G5" s="61"/>
      <c r="H5" s="61"/>
    </row>
    <row r="6" spans="1:10">
      <c r="A6" s="54"/>
      <c r="B6" s="54"/>
      <c r="C6" s="54"/>
      <c r="D6" s="54"/>
      <c r="E6" s="54"/>
      <c r="F6" s="54"/>
      <c r="G6" s="54"/>
      <c r="H6" s="54"/>
    </row>
    <row r="7" spans="1:10">
      <c r="A7" s="54"/>
      <c r="B7" s="57" t="s">
        <v>225</v>
      </c>
      <c r="C7" s="54"/>
      <c r="D7" s="54"/>
      <c r="E7" s="54"/>
      <c r="F7" s="54"/>
      <c r="G7" s="54"/>
      <c r="H7" s="54"/>
    </row>
    <row r="8" spans="1:10" ht="15.95">
      <c r="A8" s="54"/>
      <c r="B8" s="65" t="s">
        <v>96</v>
      </c>
      <c r="C8" s="65" t="s">
        <v>226</v>
      </c>
      <c r="D8" s="65" t="s">
        <v>43</v>
      </c>
      <c r="E8" s="54"/>
      <c r="F8" s="154" t="s">
        <v>227</v>
      </c>
      <c r="G8" s="155" t="s">
        <v>228</v>
      </c>
      <c r="H8" s="156"/>
      <c r="I8" s="157"/>
    </row>
    <row r="9" spans="1:10">
      <c r="A9" s="54"/>
      <c r="B9" s="68" t="s">
        <v>99</v>
      </c>
      <c r="C9" s="68">
        <v>600</v>
      </c>
      <c r="D9" s="68" t="s">
        <v>100</v>
      </c>
      <c r="E9" s="54"/>
      <c r="F9" s="158" t="s">
        <v>229</v>
      </c>
      <c r="G9" t="s">
        <v>230</v>
      </c>
      <c r="H9" s="54"/>
      <c r="I9" s="159"/>
    </row>
    <row r="10" spans="1:10">
      <c r="A10" s="54"/>
      <c r="B10" s="68" t="s">
        <v>231</v>
      </c>
      <c r="C10" s="68">
        <v>250</v>
      </c>
      <c r="D10" s="68" t="s">
        <v>100</v>
      </c>
      <c r="E10" s="54"/>
      <c r="F10" s="160" t="s">
        <v>232</v>
      </c>
      <c r="G10" s="161" t="s">
        <v>233</v>
      </c>
      <c r="H10" s="153"/>
      <c r="I10" s="162"/>
    </row>
    <row r="11" spans="1:10">
      <c r="A11" s="17"/>
      <c r="B11" s="17"/>
      <c r="C11" s="17"/>
      <c r="D11" s="17"/>
      <c r="E11" s="54"/>
      <c r="F11" s="54"/>
      <c r="G11" s="54"/>
      <c r="H11" s="54"/>
    </row>
    <row r="12" spans="1:10">
      <c r="A12" s="17"/>
      <c r="B12" s="73" t="s">
        <v>234</v>
      </c>
      <c r="C12" s="17"/>
      <c r="D12" s="17"/>
      <c r="E12" s="54"/>
      <c r="F12" s="54"/>
      <c r="G12" s="54"/>
      <c r="H12" s="54"/>
    </row>
    <row r="13" spans="1:10" ht="15.95">
      <c r="A13" s="17"/>
      <c r="B13" s="343" t="s">
        <v>235</v>
      </c>
      <c r="C13" s="344"/>
      <c r="D13" s="65" t="s">
        <v>96</v>
      </c>
      <c r="E13" s="65" t="s">
        <v>236</v>
      </c>
      <c r="F13" s="65" t="s">
        <v>237</v>
      </c>
      <c r="G13" s="65" t="s">
        <v>232</v>
      </c>
      <c r="H13" s="65" t="s">
        <v>43</v>
      </c>
    </row>
    <row r="14" spans="1:10">
      <c r="A14" s="17"/>
      <c r="B14" s="355" t="s">
        <v>98</v>
      </c>
      <c r="C14" s="356"/>
      <c r="D14" s="68" t="s">
        <v>99</v>
      </c>
      <c r="E14" s="68">
        <v>700</v>
      </c>
      <c r="F14" s="68">
        <v>4</v>
      </c>
      <c r="G14" s="68">
        <v>4</v>
      </c>
      <c r="H14" s="68" t="s">
        <v>100</v>
      </c>
    </row>
    <row r="15" spans="1:10">
      <c r="A15" s="17"/>
      <c r="B15" s="342" t="s">
        <v>101</v>
      </c>
      <c r="C15" s="342"/>
      <c r="D15" s="74" t="s">
        <v>102</v>
      </c>
      <c r="E15" s="68">
        <v>50</v>
      </c>
      <c r="F15" s="68">
        <v>2</v>
      </c>
      <c r="G15" s="68">
        <v>2</v>
      </c>
      <c r="H15" s="68" t="s">
        <v>100</v>
      </c>
    </row>
    <row r="16" spans="1:10">
      <c r="A16" s="17"/>
      <c r="B16" s="342" t="s">
        <v>103</v>
      </c>
      <c r="C16" s="342"/>
      <c r="D16" s="74" t="s">
        <v>104</v>
      </c>
      <c r="E16" s="68">
        <v>10</v>
      </c>
      <c r="F16" s="68">
        <v>2</v>
      </c>
      <c r="G16" s="68">
        <v>2</v>
      </c>
      <c r="H16" s="68" t="s">
        <v>100</v>
      </c>
    </row>
    <row r="17" spans="1:8">
      <c r="A17" s="17"/>
      <c r="B17" s="342" t="s">
        <v>105</v>
      </c>
      <c r="C17" s="342"/>
      <c r="D17" s="74" t="s">
        <v>106</v>
      </c>
      <c r="E17" s="68">
        <v>0</v>
      </c>
      <c r="F17" s="68">
        <v>0</v>
      </c>
      <c r="G17" s="68">
        <v>0</v>
      </c>
      <c r="H17" s="68" t="s">
        <v>100</v>
      </c>
    </row>
    <row r="18" spans="1:8">
      <c r="A18" s="17"/>
      <c r="B18" s="342" t="s">
        <v>107</v>
      </c>
      <c r="C18" s="342"/>
      <c r="D18" s="74" t="s">
        <v>108</v>
      </c>
      <c r="E18" s="68">
        <v>0</v>
      </c>
      <c r="F18" s="68">
        <v>0</v>
      </c>
      <c r="G18" s="68">
        <v>0</v>
      </c>
      <c r="H18" s="68" t="s">
        <v>100</v>
      </c>
    </row>
    <row r="19" spans="1:8">
      <c r="A19" s="17"/>
      <c r="B19" s="342" t="s">
        <v>109</v>
      </c>
      <c r="C19" s="342"/>
      <c r="D19" s="74" t="s">
        <v>110</v>
      </c>
      <c r="E19" s="68">
        <v>0</v>
      </c>
      <c r="F19" s="68">
        <v>0</v>
      </c>
      <c r="G19" s="68">
        <v>0</v>
      </c>
      <c r="H19" s="68" t="s">
        <v>100</v>
      </c>
    </row>
    <row r="20" spans="1:8">
      <c r="A20" s="17"/>
      <c r="B20" s="342" t="s">
        <v>111</v>
      </c>
      <c r="C20" s="342"/>
      <c r="D20" s="74" t="s">
        <v>112</v>
      </c>
      <c r="E20" s="68">
        <v>0.5</v>
      </c>
      <c r="F20" s="68">
        <v>0.1</v>
      </c>
      <c r="G20" s="68">
        <v>0.1</v>
      </c>
      <c r="H20" s="68" t="s">
        <v>100</v>
      </c>
    </row>
    <row r="21" spans="1:8">
      <c r="A21" s="17"/>
      <c r="B21" s="342" t="s">
        <v>113</v>
      </c>
      <c r="C21" s="342"/>
      <c r="D21" s="74" t="s">
        <v>114</v>
      </c>
      <c r="E21" s="68">
        <v>0.5</v>
      </c>
      <c r="F21" s="68">
        <v>3.0000000000000001E-3</v>
      </c>
      <c r="G21" s="68">
        <v>3.0000000000000001E-3</v>
      </c>
      <c r="H21" s="68" t="s">
        <v>100</v>
      </c>
    </row>
    <row r="22" spans="1:8">
      <c r="A22" s="54"/>
      <c r="B22" s="342" t="s">
        <v>115</v>
      </c>
      <c r="C22" s="342"/>
      <c r="D22" s="74" t="s">
        <v>116</v>
      </c>
      <c r="E22" s="68">
        <v>10</v>
      </c>
      <c r="F22" s="68">
        <v>0.05</v>
      </c>
      <c r="G22" s="68">
        <v>0.05</v>
      </c>
      <c r="H22" s="68" t="s">
        <v>100</v>
      </c>
    </row>
    <row r="23" spans="1:8">
      <c r="A23" s="54"/>
      <c r="B23" s="342" t="s">
        <v>117</v>
      </c>
      <c r="C23" s="342"/>
      <c r="D23" s="74" t="s">
        <v>118</v>
      </c>
      <c r="E23" s="68">
        <v>3</v>
      </c>
      <c r="F23" s="68">
        <v>2</v>
      </c>
      <c r="G23" s="68">
        <v>2</v>
      </c>
      <c r="H23" s="68" t="s">
        <v>100</v>
      </c>
    </row>
    <row r="24" spans="1:8">
      <c r="A24" s="54"/>
      <c r="B24" s="342" t="s">
        <v>119</v>
      </c>
      <c r="C24" s="342"/>
      <c r="D24" s="74" t="s">
        <v>120</v>
      </c>
      <c r="E24" s="68">
        <v>0.02</v>
      </c>
      <c r="F24" s="68">
        <v>1E-3</v>
      </c>
      <c r="G24" s="68">
        <v>1E-3</v>
      </c>
      <c r="H24" s="68" t="s">
        <v>100</v>
      </c>
    </row>
    <row r="25" spans="1:8">
      <c r="A25" s="54"/>
      <c r="B25" s="342" t="s">
        <v>121</v>
      </c>
      <c r="C25" s="342"/>
      <c r="D25" s="74" t="s">
        <v>122</v>
      </c>
      <c r="E25" s="68">
        <v>4</v>
      </c>
      <c r="F25" s="68">
        <v>0.01</v>
      </c>
      <c r="G25" s="68">
        <v>0.01</v>
      </c>
      <c r="H25" s="68" t="s">
        <v>100</v>
      </c>
    </row>
    <row r="26" spans="1:8">
      <c r="A26" s="54"/>
      <c r="B26" s="342" t="s">
        <v>123</v>
      </c>
      <c r="C26" s="342"/>
      <c r="D26" s="74" t="s">
        <v>124</v>
      </c>
      <c r="E26" s="68">
        <v>100</v>
      </c>
      <c r="F26" s="68">
        <v>50</v>
      </c>
      <c r="G26" s="68">
        <v>50</v>
      </c>
      <c r="H26" s="68" t="s">
        <v>100</v>
      </c>
    </row>
    <row r="27" spans="1:8">
      <c r="A27" s="54"/>
      <c r="B27" s="342" t="s">
        <v>125</v>
      </c>
      <c r="C27" s="342"/>
      <c r="D27" s="74" t="s">
        <v>126</v>
      </c>
      <c r="E27" s="68">
        <v>0</v>
      </c>
      <c r="F27" s="68">
        <v>0</v>
      </c>
      <c r="G27" s="68">
        <v>0</v>
      </c>
      <c r="H27" s="68" t="s">
        <v>100</v>
      </c>
    </row>
    <row r="28" spans="1:8">
      <c r="A28" s="54"/>
      <c r="B28" s="342" t="s">
        <v>127</v>
      </c>
      <c r="C28" s="342"/>
      <c r="D28" s="74" t="s">
        <v>128</v>
      </c>
      <c r="E28" s="68">
        <v>0</v>
      </c>
      <c r="F28" s="68">
        <v>0</v>
      </c>
      <c r="G28" s="68">
        <v>0</v>
      </c>
      <c r="H28" s="68" t="s">
        <v>100</v>
      </c>
    </row>
    <row r="29" spans="1:8">
      <c r="A29" s="54"/>
      <c r="B29" s="342" t="s">
        <v>129</v>
      </c>
      <c r="C29" s="342"/>
      <c r="D29" s="74" t="s">
        <v>130</v>
      </c>
      <c r="E29" s="68">
        <v>0</v>
      </c>
      <c r="F29" s="68">
        <v>0</v>
      </c>
      <c r="G29" s="68">
        <v>0</v>
      </c>
      <c r="H29" s="68" t="s">
        <v>100</v>
      </c>
    </row>
    <row r="30" spans="1:8">
      <c r="A30" s="54"/>
      <c r="B30" s="353" t="s">
        <v>131</v>
      </c>
      <c r="C30" s="354"/>
      <c r="D30" s="68" t="s">
        <v>132</v>
      </c>
      <c r="E30" s="68">
        <v>0</v>
      </c>
      <c r="F30" s="68">
        <v>0</v>
      </c>
      <c r="G30" s="68">
        <v>0</v>
      </c>
      <c r="H30" s="68" t="s">
        <v>100</v>
      </c>
    </row>
    <row r="31" spans="1:8">
      <c r="A31" s="54"/>
      <c r="B31" s="345" t="s">
        <v>133</v>
      </c>
      <c r="C31" s="346"/>
      <c r="D31" s="68" t="s">
        <v>134</v>
      </c>
      <c r="E31" s="68">
        <v>1</v>
      </c>
      <c r="F31" s="68">
        <v>0.1</v>
      </c>
      <c r="G31" s="68">
        <v>0.1</v>
      </c>
      <c r="H31" s="68" t="s">
        <v>100</v>
      </c>
    </row>
    <row r="32" spans="1:8">
      <c r="A32" s="54"/>
      <c r="B32" s="353" t="s">
        <v>135</v>
      </c>
      <c r="C32" s="354"/>
      <c r="D32" s="68" t="s">
        <v>136</v>
      </c>
      <c r="E32" s="68">
        <v>5</v>
      </c>
      <c r="F32" s="68">
        <v>1E-3</v>
      </c>
      <c r="G32" s="68">
        <v>1E-3</v>
      </c>
      <c r="H32" s="68" t="s">
        <v>100</v>
      </c>
    </row>
  </sheetData>
  <sheetProtection sheet="1" objects="1" scenarios="1"/>
  <mergeCells count="21">
    <mergeCell ref="B32:C32"/>
    <mergeCell ref="B14:C14"/>
    <mergeCell ref="B15:C15"/>
    <mergeCell ref="B16:C16"/>
    <mergeCell ref="B17:C17"/>
    <mergeCell ref="B18:C18"/>
    <mergeCell ref="B19:C19"/>
    <mergeCell ref="B30:C30"/>
    <mergeCell ref="B20:C20"/>
    <mergeCell ref="B21:C21"/>
    <mergeCell ref="B22:C22"/>
    <mergeCell ref="B23:C23"/>
    <mergeCell ref="B24:C24"/>
    <mergeCell ref="B25:C25"/>
    <mergeCell ref="B26:C26"/>
    <mergeCell ref="B27:C27"/>
    <mergeCell ref="B28:C28"/>
    <mergeCell ref="B29:C29"/>
    <mergeCell ref="B13:C13"/>
    <mergeCell ref="B31:C31"/>
    <mergeCell ref="B3:I4"/>
  </mergeCell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66795D-31F6-477A-A5F0-7E9BCCDBB16E}">
  <sheetPr>
    <tabColor theme="2"/>
  </sheetPr>
  <dimension ref="A1:N6778"/>
  <sheetViews>
    <sheetView showGridLines="0" topLeftCell="A6" zoomScale="200" workbookViewId="0">
      <selection activeCell="B6" sqref="B6:H7"/>
    </sheetView>
  </sheetViews>
  <sheetFormatPr defaultColWidth="8" defaultRowHeight="15"/>
  <cols>
    <col min="1" max="1" width="2.625" customWidth="1"/>
    <col min="2" max="2" width="9.5" style="41" customWidth="1"/>
    <col min="3" max="3" width="29" customWidth="1"/>
    <col min="4" max="4" width="12.375" customWidth="1"/>
    <col min="5" max="5" width="27.625" style="12" bestFit="1" customWidth="1"/>
  </cols>
  <sheetData>
    <row r="1" spans="1:8" s="3" customFormat="1" ht="26.1">
      <c r="A1" s="46"/>
      <c r="B1" s="119" t="s">
        <v>238</v>
      </c>
      <c r="C1" s="119"/>
      <c r="D1" s="119"/>
      <c r="E1" s="119"/>
    </row>
    <row r="2" spans="1:8" s="3" customFormat="1">
      <c r="B2" s="81"/>
      <c r="C2" s="54"/>
      <c r="D2" s="55"/>
      <c r="E2" s="82"/>
    </row>
    <row r="3" spans="1:8" s="3" customFormat="1">
      <c r="B3" s="57" t="s">
        <v>201</v>
      </c>
      <c r="C3" s="54"/>
      <c r="D3" s="54"/>
      <c r="E3" s="61"/>
      <c r="F3" s="9"/>
      <c r="G3" s="9"/>
      <c r="H3" s="9"/>
    </row>
    <row r="4" spans="1:8" s="3" customFormat="1">
      <c r="B4" s="54" t="s">
        <v>202</v>
      </c>
      <c r="C4" s="54"/>
      <c r="D4" s="54"/>
      <c r="E4" s="61"/>
      <c r="F4" s="9"/>
      <c r="G4" s="9"/>
      <c r="H4" s="9"/>
    </row>
    <row r="5" spans="1:8" s="3" customFormat="1">
      <c r="B5" s="57" t="s">
        <v>159</v>
      </c>
      <c r="C5" s="54"/>
      <c r="D5" s="54"/>
      <c r="E5" s="61"/>
      <c r="F5" s="9"/>
      <c r="G5" s="9"/>
      <c r="H5" s="9"/>
    </row>
    <row r="6" spans="1:8" s="3" customFormat="1" ht="41.1" customHeight="1">
      <c r="B6" s="341" t="s">
        <v>203</v>
      </c>
      <c r="C6" s="341"/>
      <c r="D6" s="341"/>
      <c r="E6" s="341"/>
      <c r="F6" s="47"/>
      <c r="G6" s="47"/>
      <c r="H6" s="47"/>
    </row>
    <row r="7" spans="1:8" s="3" customFormat="1">
      <c r="B7" s="47"/>
      <c r="C7" s="47"/>
      <c r="D7" s="47"/>
      <c r="E7" s="47"/>
      <c r="F7" s="47"/>
      <c r="G7" s="47"/>
      <c r="H7" s="47"/>
    </row>
    <row r="8" spans="1:8" s="3" customFormat="1">
      <c r="B8" s="358" t="s">
        <v>239</v>
      </c>
      <c r="C8" s="358" t="s">
        <v>240</v>
      </c>
      <c r="D8" s="357" t="s">
        <v>241</v>
      </c>
      <c r="E8" s="122" t="s">
        <v>242</v>
      </c>
    </row>
    <row r="9" spans="1:8">
      <c r="B9" s="358"/>
      <c r="C9" s="358"/>
      <c r="D9" s="357"/>
      <c r="E9" s="122" t="s">
        <v>243</v>
      </c>
    </row>
    <row r="10" spans="1:8">
      <c r="B10" s="358"/>
      <c r="C10" s="358"/>
      <c r="D10" s="357"/>
      <c r="E10" s="122" t="s">
        <v>244</v>
      </c>
    </row>
    <row r="11" spans="1:8">
      <c r="B11" s="75">
        <v>100005</v>
      </c>
      <c r="C11" s="76" t="s">
        <v>245</v>
      </c>
      <c r="D11" s="76" t="s">
        <v>212</v>
      </c>
      <c r="E11" s="77">
        <v>1.1518469344948179</v>
      </c>
    </row>
    <row r="12" spans="1:8">
      <c r="B12" s="75">
        <v>100016</v>
      </c>
      <c r="C12" s="76" t="s">
        <v>246</v>
      </c>
      <c r="D12" s="76" t="s">
        <v>212</v>
      </c>
      <c r="E12" s="77">
        <v>0.33721541216654027</v>
      </c>
    </row>
    <row r="13" spans="1:8">
      <c r="B13" s="75">
        <v>100414</v>
      </c>
      <c r="C13" s="76" t="s">
        <v>247</v>
      </c>
      <c r="D13" s="76" t="s">
        <v>212</v>
      </c>
      <c r="E13" s="77">
        <v>5.6273447533650382E-3</v>
      </c>
    </row>
    <row r="14" spans="1:8">
      <c r="B14" s="75">
        <v>100425</v>
      </c>
      <c r="C14" s="76" t="s">
        <v>248</v>
      </c>
      <c r="D14" s="76" t="s">
        <v>212</v>
      </c>
      <c r="E14" s="77">
        <v>7.1957502788316773E-3</v>
      </c>
    </row>
    <row r="15" spans="1:8">
      <c r="B15" s="75">
        <v>100447</v>
      </c>
      <c r="C15" s="76" t="s">
        <v>249</v>
      </c>
      <c r="D15" s="76" t="s">
        <v>212</v>
      </c>
      <c r="E15" s="77">
        <v>0.11571058620912625</v>
      </c>
    </row>
    <row r="16" spans="1:8">
      <c r="B16" s="75">
        <v>100516</v>
      </c>
      <c r="C16" s="76" t="s">
        <v>250</v>
      </c>
      <c r="D16" s="76" t="s">
        <v>212</v>
      </c>
      <c r="E16" s="77">
        <v>6.9871682711207302E-3</v>
      </c>
    </row>
    <row r="17" spans="2:5">
      <c r="B17" s="75">
        <v>100527</v>
      </c>
      <c r="C17" s="76" t="s">
        <v>251</v>
      </c>
      <c r="D17" s="76" t="s">
        <v>212</v>
      </c>
      <c r="E17" s="77">
        <v>3.9494744897789098E-2</v>
      </c>
    </row>
    <row r="18" spans="2:5">
      <c r="B18" s="75">
        <v>100970</v>
      </c>
      <c r="C18" s="76" t="s">
        <v>252</v>
      </c>
      <c r="D18" s="76" t="s">
        <v>212</v>
      </c>
      <c r="E18" s="77">
        <v>2.3405081330575431E-4</v>
      </c>
    </row>
    <row r="19" spans="2:5">
      <c r="B19" s="75">
        <v>101053</v>
      </c>
      <c r="C19" s="76" t="s">
        <v>253</v>
      </c>
      <c r="D19" s="76" t="s">
        <v>212</v>
      </c>
      <c r="E19" s="77">
        <v>123.13239250065226</v>
      </c>
    </row>
    <row r="20" spans="2:5">
      <c r="B20" s="75">
        <v>101200480</v>
      </c>
      <c r="C20" s="76" t="s">
        <v>254</v>
      </c>
      <c r="D20" s="76" t="s">
        <v>212</v>
      </c>
      <c r="E20" s="77">
        <v>135.26812316778549</v>
      </c>
    </row>
    <row r="21" spans="2:5">
      <c r="B21" s="75">
        <v>101213</v>
      </c>
      <c r="C21" s="76" t="s">
        <v>255</v>
      </c>
      <c r="D21" s="76" t="s">
        <v>212</v>
      </c>
      <c r="E21" s="77">
        <v>1.3174148932384357</v>
      </c>
    </row>
    <row r="22" spans="2:5">
      <c r="B22" s="75">
        <v>1024573</v>
      </c>
      <c r="C22" s="76" t="s">
        <v>256</v>
      </c>
      <c r="D22" s="76" t="s">
        <v>212</v>
      </c>
      <c r="E22" s="77">
        <v>1260.819605433082</v>
      </c>
    </row>
    <row r="23" spans="2:5">
      <c r="B23" s="75">
        <v>10265926</v>
      </c>
      <c r="C23" s="76" t="s">
        <v>257</v>
      </c>
      <c r="D23" s="76" t="s">
        <v>212</v>
      </c>
      <c r="E23" s="77">
        <v>2.2432378932138368</v>
      </c>
    </row>
    <row r="24" spans="2:5">
      <c r="B24" s="75">
        <v>102716</v>
      </c>
      <c r="C24" s="76" t="s">
        <v>258</v>
      </c>
      <c r="D24" s="76" t="s">
        <v>212</v>
      </c>
      <c r="E24" s="77">
        <v>7.1964117223438672E-4</v>
      </c>
    </row>
    <row r="25" spans="2:5">
      <c r="B25" s="75">
        <v>10311849</v>
      </c>
      <c r="C25" s="76" t="s">
        <v>259</v>
      </c>
      <c r="D25" s="76" t="s">
        <v>212</v>
      </c>
      <c r="E25" s="77">
        <v>2.383830629755292</v>
      </c>
    </row>
    <row r="26" spans="2:5">
      <c r="B26" s="75">
        <v>103231</v>
      </c>
      <c r="C26" s="76" t="s">
        <v>260</v>
      </c>
      <c r="D26" s="76" t="s">
        <v>212</v>
      </c>
      <c r="E26" s="77">
        <v>0.67231593027809111</v>
      </c>
    </row>
    <row r="27" spans="2:5">
      <c r="B27" s="75">
        <v>103333</v>
      </c>
      <c r="C27" s="76" t="s">
        <v>261</v>
      </c>
      <c r="D27" s="76" t="s">
        <v>212</v>
      </c>
      <c r="E27" s="77">
        <v>6.904325442750733</v>
      </c>
    </row>
    <row r="28" spans="2:5">
      <c r="B28" s="75">
        <v>103720</v>
      </c>
      <c r="C28" s="76" t="s">
        <v>262</v>
      </c>
      <c r="D28" s="76" t="s">
        <v>212</v>
      </c>
      <c r="E28" s="77">
        <v>0.9421053217629155</v>
      </c>
    </row>
    <row r="29" spans="2:5">
      <c r="B29" s="75">
        <v>10380286</v>
      </c>
      <c r="C29" s="76" t="s">
        <v>263</v>
      </c>
      <c r="D29" s="76" t="s">
        <v>212</v>
      </c>
      <c r="E29" s="77">
        <v>3.5058938338541727E-2</v>
      </c>
    </row>
    <row r="30" spans="2:5">
      <c r="B30" s="75">
        <v>103855</v>
      </c>
      <c r="C30" s="76" t="s">
        <v>264</v>
      </c>
      <c r="D30" s="76" t="s">
        <v>212</v>
      </c>
      <c r="E30" s="77">
        <v>5.8642044969425496E-2</v>
      </c>
    </row>
    <row r="31" spans="2:5">
      <c r="B31" s="75">
        <v>10453868</v>
      </c>
      <c r="C31" s="76" t="s">
        <v>265</v>
      </c>
      <c r="D31" s="76" t="s">
        <v>212</v>
      </c>
      <c r="E31" s="77">
        <v>360.2548791405867</v>
      </c>
    </row>
    <row r="32" spans="2:5">
      <c r="B32" s="75">
        <v>104767</v>
      </c>
      <c r="C32" s="76" t="s">
        <v>266</v>
      </c>
      <c r="D32" s="76" t="s">
        <v>212</v>
      </c>
      <c r="E32" s="77">
        <v>1.7745161322946287E-2</v>
      </c>
    </row>
    <row r="33" spans="2:5">
      <c r="B33" s="75">
        <v>105555</v>
      </c>
      <c r="C33" s="76" t="s">
        <v>267</v>
      </c>
      <c r="D33" s="76" t="s">
        <v>212</v>
      </c>
      <c r="E33" s="77">
        <v>5.6103141481258501E-3</v>
      </c>
    </row>
    <row r="34" spans="2:5">
      <c r="B34" s="75">
        <v>105602</v>
      </c>
      <c r="C34" s="76" t="s">
        <v>268</v>
      </c>
      <c r="D34" s="76" t="s">
        <v>212</v>
      </c>
      <c r="E34" s="77">
        <v>5.0513036308937054E-4</v>
      </c>
    </row>
    <row r="35" spans="2:5">
      <c r="B35" s="75">
        <v>105679</v>
      </c>
      <c r="C35" s="76" t="s">
        <v>269</v>
      </c>
      <c r="D35" s="76" t="s">
        <v>212</v>
      </c>
      <c r="E35" s="77">
        <v>0.1091682196656566</v>
      </c>
    </row>
    <row r="36" spans="2:5">
      <c r="B36" s="75">
        <v>10599903</v>
      </c>
      <c r="C36" s="76" t="s">
        <v>270</v>
      </c>
      <c r="D36" s="76" t="s">
        <v>212</v>
      </c>
      <c r="E36" s="77">
        <v>5.1638359837807526</v>
      </c>
    </row>
    <row r="37" spans="2:5">
      <c r="B37" s="75">
        <v>10605217</v>
      </c>
      <c r="C37" s="76" t="s">
        <v>271</v>
      </c>
      <c r="D37" s="76" t="s">
        <v>212</v>
      </c>
      <c r="E37" s="77">
        <v>2.5436113767076045</v>
      </c>
    </row>
    <row r="38" spans="2:5">
      <c r="B38" s="75">
        <v>106467</v>
      </c>
      <c r="C38" s="76" t="s">
        <v>272</v>
      </c>
      <c r="D38" s="76" t="s">
        <v>212</v>
      </c>
      <c r="E38" s="77">
        <v>0.17480361717871196</v>
      </c>
    </row>
    <row r="39" spans="2:5">
      <c r="B39" s="75">
        <v>106478</v>
      </c>
      <c r="C39" s="76" t="s">
        <v>273</v>
      </c>
      <c r="D39" s="76" t="s">
        <v>212</v>
      </c>
      <c r="E39" s="77">
        <v>0.38225696641465062</v>
      </c>
    </row>
    <row r="40" spans="2:5">
      <c r="B40" s="75">
        <v>106503</v>
      </c>
      <c r="C40" s="76" t="s">
        <v>274</v>
      </c>
      <c r="D40" s="76" t="s">
        <v>212</v>
      </c>
      <c r="E40" s="77">
        <v>0.16368326481144968</v>
      </c>
    </row>
    <row r="41" spans="2:5">
      <c r="B41" s="75">
        <v>106514</v>
      </c>
      <c r="C41" s="76" t="s">
        <v>275</v>
      </c>
      <c r="D41" s="76" t="s">
        <v>212</v>
      </c>
      <c r="E41" s="77">
        <v>6.0083881705199245</v>
      </c>
    </row>
    <row r="42" spans="2:5">
      <c r="B42" s="75">
        <v>1067330</v>
      </c>
      <c r="C42" s="76" t="s">
        <v>276</v>
      </c>
      <c r="D42" s="76" t="s">
        <v>212</v>
      </c>
      <c r="E42" s="77">
        <v>2.9227391905935147</v>
      </c>
    </row>
    <row r="43" spans="2:5">
      <c r="B43" s="75">
        <v>106898</v>
      </c>
      <c r="C43" s="76" t="s">
        <v>277</v>
      </c>
      <c r="D43" s="76" t="s">
        <v>212</v>
      </c>
      <c r="E43" s="77">
        <v>0.13003366073093578</v>
      </c>
    </row>
    <row r="44" spans="2:5">
      <c r="B44" s="75">
        <v>106934</v>
      </c>
      <c r="C44" s="76" t="s">
        <v>278</v>
      </c>
      <c r="D44" s="76" t="s">
        <v>212</v>
      </c>
      <c r="E44" s="77">
        <v>8.7389506343614282E-2</v>
      </c>
    </row>
    <row r="45" spans="2:5">
      <c r="B45" s="75">
        <v>107028</v>
      </c>
      <c r="C45" s="76" t="s">
        <v>279</v>
      </c>
      <c r="D45" s="76" t="s">
        <v>212</v>
      </c>
      <c r="E45" s="77">
        <v>3.243797266322586</v>
      </c>
    </row>
    <row r="46" spans="2:5">
      <c r="B46" s="75">
        <v>107051</v>
      </c>
      <c r="C46" s="76" t="s">
        <v>280</v>
      </c>
      <c r="D46" s="76" t="s">
        <v>212</v>
      </c>
      <c r="E46" s="77">
        <v>5.4639868954046242E-3</v>
      </c>
    </row>
    <row r="47" spans="2:5">
      <c r="B47" s="75">
        <v>107062</v>
      </c>
      <c r="C47" s="76" t="s">
        <v>281</v>
      </c>
      <c r="D47" s="76" t="s">
        <v>212</v>
      </c>
      <c r="E47" s="77">
        <v>1.8495594018744406E-2</v>
      </c>
    </row>
    <row r="48" spans="2:5">
      <c r="B48" s="75">
        <v>107186</v>
      </c>
      <c r="C48" s="76" t="s">
        <v>282</v>
      </c>
      <c r="D48" s="76" t="s">
        <v>212</v>
      </c>
      <c r="E48" s="77">
        <v>1.1210697442242428</v>
      </c>
    </row>
    <row r="49" spans="2:5">
      <c r="B49" s="75">
        <v>107197</v>
      </c>
      <c r="C49" s="76" t="s">
        <v>283</v>
      </c>
      <c r="D49" s="76" t="s">
        <v>212</v>
      </c>
      <c r="E49" s="77">
        <v>0.42050935986106164</v>
      </c>
    </row>
    <row r="50" spans="2:5">
      <c r="B50" s="75">
        <v>107200</v>
      </c>
      <c r="C50" s="76" t="s">
        <v>284</v>
      </c>
      <c r="D50" s="76" t="s">
        <v>212</v>
      </c>
      <c r="E50" s="77">
        <v>0.61628654532004423</v>
      </c>
    </row>
    <row r="51" spans="2:5">
      <c r="B51" s="75">
        <v>107211</v>
      </c>
      <c r="C51" s="76" t="s">
        <v>285</v>
      </c>
      <c r="D51" s="76" t="s">
        <v>212</v>
      </c>
      <c r="E51" s="77">
        <v>2.2328901050698657E-5</v>
      </c>
    </row>
    <row r="52" spans="2:5">
      <c r="B52" s="75">
        <v>107299</v>
      </c>
      <c r="C52" s="76" t="s">
        <v>286</v>
      </c>
      <c r="D52" s="76" t="s">
        <v>212</v>
      </c>
      <c r="E52" s="77">
        <v>2.700975442866543E-2</v>
      </c>
    </row>
    <row r="53" spans="2:5">
      <c r="B53" s="75">
        <v>107534963</v>
      </c>
      <c r="C53" s="76" t="s">
        <v>287</v>
      </c>
      <c r="D53" s="76" t="s">
        <v>212</v>
      </c>
      <c r="E53" s="77">
        <v>3.3606378090278928</v>
      </c>
    </row>
    <row r="54" spans="2:5">
      <c r="B54" s="75">
        <v>108101</v>
      </c>
      <c r="C54" s="76" t="s">
        <v>288</v>
      </c>
      <c r="D54" s="76" t="s">
        <v>212</v>
      </c>
      <c r="E54" s="77">
        <v>1.5542422823669848E-3</v>
      </c>
    </row>
    <row r="55" spans="2:5">
      <c r="B55" s="75">
        <v>108316</v>
      </c>
      <c r="C55" s="76" t="s">
        <v>289</v>
      </c>
      <c r="D55" s="76" t="s">
        <v>212</v>
      </c>
      <c r="E55" s="77">
        <v>6.9638165343072732E-3</v>
      </c>
    </row>
    <row r="56" spans="2:5">
      <c r="B56" s="75">
        <v>108394</v>
      </c>
      <c r="C56" s="76" t="s">
        <v>290</v>
      </c>
      <c r="D56" s="76" t="s">
        <v>212</v>
      </c>
      <c r="E56" s="77">
        <v>5.3128492794403182E-2</v>
      </c>
    </row>
    <row r="57" spans="2:5">
      <c r="B57" s="75">
        <v>108463</v>
      </c>
      <c r="C57" s="76" t="s">
        <v>291</v>
      </c>
      <c r="D57" s="76" t="s">
        <v>212</v>
      </c>
      <c r="E57" s="77">
        <v>6.7615875774762121E-2</v>
      </c>
    </row>
    <row r="58" spans="2:5">
      <c r="B58" s="75">
        <v>1085989</v>
      </c>
      <c r="C58" s="76" t="s">
        <v>292</v>
      </c>
      <c r="D58" s="76" t="s">
        <v>212</v>
      </c>
      <c r="E58" s="77">
        <v>31.477924428525288</v>
      </c>
    </row>
    <row r="59" spans="2:5">
      <c r="B59" s="75">
        <v>108781</v>
      </c>
      <c r="C59" s="76" t="s">
        <v>293</v>
      </c>
      <c r="D59" s="76" t="s">
        <v>212</v>
      </c>
      <c r="E59" s="77">
        <v>7.1013151753197383E-3</v>
      </c>
    </row>
    <row r="60" spans="2:5">
      <c r="B60" s="75">
        <v>108883</v>
      </c>
      <c r="C60" s="76" t="s">
        <v>294</v>
      </c>
      <c r="D60" s="76" t="s">
        <v>212</v>
      </c>
      <c r="E60" s="77">
        <v>2.7616021273840592E-3</v>
      </c>
    </row>
    <row r="61" spans="2:5">
      <c r="B61" s="75">
        <v>108907</v>
      </c>
      <c r="C61" s="76" t="s">
        <v>295</v>
      </c>
      <c r="D61" s="76" t="s">
        <v>212</v>
      </c>
      <c r="E61" s="77">
        <v>3.7711569895907675E-2</v>
      </c>
    </row>
    <row r="62" spans="2:5">
      <c r="B62" s="75">
        <v>108952</v>
      </c>
      <c r="C62" s="76" t="s">
        <v>296</v>
      </c>
      <c r="D62" s="76" t="s">
        <v>212</v>
      </c>
      <c r="E62" s="77">
        <v>2.3703145783209961E-2</v>
      </c>
    </row>
    <row r="63" spans="2:5">
      <c r="B63" s="75">
        <v>109693</v>
      </c>
      <c r="C63" s="76" t="s">
        <v>297</v>
      </c>
      <c r="D63" s="76" t="s">
        <v>212</v>
      </c>
      <c r="E63" s="77">
        <v>5.7088388288612309E-5</v>
      </c>
    </row>
    <row r="64" spans="2:5">
      <c r="B64" s="75">
        <v>109864</v>
      </c>
      <c r="C64" s="76" t="s">
        <v>298</v>
      </c>
      <c r="D64" s="76" t="s">
        <v>212</v>
      </c>
      <c r="E64" s="77">
        <v>9.667660516333529E-5</v>
      </c>
    </row>
    <row r="65" spans="2:5">
      <c r="B65" s="75">
        <v>109999</v>
      </c>
      <c r="C65" s="76" t="s">
        <v>299</v>
      </c>
      <c r="D65" s="76" t="s">
        <v>212</v>
      </c>
      <c r="E65" s="77">
        <v>2.0565046527987131E-4</v>
      </c>
    </row>
    <row r="66" spans="2:5">
      <c r="B66" s="75">
        <v>110009</v>
      </c>
      <c r="C66" s="76" t="s">
        <v>300</v>
      </c>
      <c r="D66" s="76" t="s">
        <v>212</v>
      </c>
      <c r="E66" s="77">
        <v>1.7025267720278689E-3</v>
      </c>
    </row>
    <row r="67" spans="2:5">
      <c r="B67" s="75">
        <v>110543</v>
      </c>
      <c r="C67" s="76" t="s">
        <v>301</v>
      </c>
      <c r="D67" s="76" t="s">
        <v>212</v>
      </c>
      <c r="E67" s="77">
        <v>1.6187992921000238E-3</v>
      </c>
    </row>
    <row r="68" spans="2:5">
      <c r="B68" s="75">
        <v>110827</v>
      </c>
      <c r="C68" s="76" t="s">
        <v>302</v>
      </c>
      <c r="D68" s="76" t="s">
        <v>212</v>
      </c>
      <c r="E68" s="77">
        <v>9.4351090055737699E-4</v>
      </c>
    </row>
    <row r="69" spans="2:5">
      <c r="B69" s="75">
        <v>110861</v>
      </c>
      <c r="C69" s="76" t="s">
        <v>303</v>
      </c>
      <c r="D69" s="76" t="s">
        <v>212</v>
      </c>
      <c r="E69" s="77">
        <v>1.7641459611638391E-2</v>
      </c>
    </row>
    <row r="70" spans="2:5">
      <c r="B70" s="75">
        <v>11096825</v>
      </c>
      <c r="C70" s="76" t="s">
        <v>304</v>
      </c>
      <c r="D70" s="76" t="s">
        <v>212</v>
      </c>
      <c r="E70" s="77">
        <v>38.043823659228401</v>
      </c>
    </row>
    <row r="71" spans="2:5">
      <c r="B71" s="75">
        <v>11097691</v>
      </c>
      <c r="C71" s="76" t="s">
        <v>305</v>
      </c>
      <c r="D71" s="76" t="s">
        <v>212</v>
      </c>
      <c r="E71" s="77">
        <v>133.1320488403901</v>
      </c>
    </row>
    <row r="72" spans="2:5">
      <c r="B72" s="75">
        <v>1113026</v>
      </c>
      <c r="C72" s="76" t="s">
        <v>306</v>
      </c>
      <c r="D72" s="76" t="s">
        <v>212</v>
      </c>
      <c r="E72" s="77">
        <v>0.12922016840674261</v>
      </c>
    </row>
    <row r="73" spans="2:5">
      <c r="B73" s="75">
        <v>111444</v>
      </c>
      <c r="C73" s="76" t="s">
        <v>307</v>
      </c>
      <c r="D73" s="76" t="s">
        <v>212</v>
      </c>
      <c r="E73" s="77">
        <v>2.2476075265211278E-2</v>
      </c>
    </row>
    <row r="74" spans="2:5">
      <c r="B74" s="75">
        <v>111466</v>
      </c>
      <c r="C74" s="76" t="s">
        <v>308</v>
      </c>
      <c r="D74" s="76" t="s">
        <v>212</v>
      </c>
      <c r="E74" s="77">
        <v>3.8062563662091702E-5</v>
      </c>
    </row>
    <row r="75" spans="2:5">
      <c r="B75" s="75">
        <v>1114712</v>
      </c>
      <c r="C75" s="76" t="s">
        <v>309</v>
      </c>
      <c r="D75" s="76" t="s">
        <v>212</v>
      </c>
      <c r="E75" s="77">
        <v>1.5061424964685929E-2</v>
      </c>
    </row>
    <row r="76" spans="2:5">
      <c r="B76" s="75">
        <v>111762</v>
      </c>
      <c r="C76" s="76" t="s">
        <v>310</v>
      </c>
      <c r="D76" s="76" t="s">
        <v>212</v>
      </c>
      <c r="E76" s="77">
        <v>4.4633115139880653E-4</v>
      </c>
    </row>
    <row r="77" spans="2:5">
      <c r="B77" s="75">
        <v>112276</v>
      </c>
      <c r="C77" s="76" t="s">
        <v>311</v>
      </c>
      <c r="D77" s="76" t="s">
        <v>212</v>
      </c>
      <c r="E77" s="77">
        <v>3.1597539386049249E-5</v>
      </c>
    </row>
    <row r="78" spans="2:5">
      <c r="B78" s="75">
        <v>112410238</v>
      </c>
      <c r="C78" s="76" t="s">
        <v>312</v>
      </c>
      <c r="D78" s="76" t="s">
        <v>212</v>
      </c>
      <c r="E78" s="77">
        <v>6.4835727282800946</v>
      </c>
    </row>
    <row r="79" spans="2:5">
      <c r="B79" s="75">
        <v>114261</v>
      </c>
      <c r="C79" s="76" t="s">
        <v>313</v>
      </c>
      <c r="D79" s="76" t="s">
        <v>212</v>
      </c>
      <c r="E79" s="77">
        <v>7.9039315953314757</v>
      </c>
    </row>
    <row r="80" spans="2:5">
      <c r="B80" s="75">
        <v>115297</v>
      </c>
      <c r="C80" s="76" t="s">
        <v>314</v>
      </c>
      <c r="D80" s="76" t="s">
        <v>212</v>
      </c>
      <c r="E80" s="77">
        <v>342.36103245939375</v>
      </c>
    </row>
    <row r="81" spans="2:5">
      <c r="B81" s="75">
        <v>115322</v>
      </c>
      <c r="C81" s="76" t="s">
        <v>315</v>
      </c>
      <c r="D81" s="76" t="s">
        <v>212</v>
      </c>
      <c r="E81" s="77">
        <v>53.150418257842801</v>
      </c>
    </row>
    <row r="82" spans="2:5">
      <c r="B82" s="75">
        <v>115902</v>
      </c>
      <c r="C82" s="76" t="s">
        <v>316</v>
      </c>
      <c r="D82" s="76" t="s">
        <v>212</v>
      </c>
      <c r="E82" s="77">
        <v>18.748050685941696</v>
      </c>
    </row>
    <row r="83" spans="2:5">
      <c r="B83" s="75">
        <v>115968</v>
      </c>
      <c r="C83" s="76" t="s">
        <v>317</v>
      </c>
      <c r="D83" s="76" t="s">
        <v>212</v>
      </c>
      <c r="E83" s="77">
        <v>4.4706450557104593E-2</v>
      </c>
    </row>
    <row r="84" spans="2:5">
      <c r="B84" s="75">
        <v>116063</v>
      </c>
      <c r="C84" s="76" t="s">
        <v>318</v>
      </c>
      <c r="D84" s="76" t="s">
        <v>212</v>
      </c>
      <c r="E84" s="77">
        <v>11.534185123797551</v>
      </c>
    </row>
    <row r="85" spans="2:5">
      <c r="B85" s="75">
        <v>1162658</v>
      </c>
      <c r="C85" s="76" t="s">
        <v>319</v>
      </c>
      <c r="D85" s="76" t="s">
        <v>212</v>
      </c>
      <c r="E85" s="77">
        <v>6.9995838226529106</v>
      </c>
    </row>
    <row r="86" spans="2:5">
      <c r="B86" s="75">
        <v>116290</v>
      </c>
      <c r="C86" s="76" t="s">
        <v>320</v>
      </c>
      <c r="D86" s="76" t="s">
        <v>212</v>
      </c>
      <c r="E86" s="77">
        <v>36.579882787302836</v>
      </c>
    </row>
    <row r="87" spans="2:5">
      <c r="B87" s="75">
        <v>117102</v>
      </c>
      <c r="C87" s="76" t="s">
        <v>321</v>
      </c>
      <c r="D87" s="76" t="s">
        <v>212</v>
      </c>
      <c r="E87" s="77">
        <v>3.4011453265036331</v>
      </c>
    </row>
    <row r="88" spans="2:5">
      <c r="B88" s="75">
        <v>117180</v>
      </c>
      <c r="C88" s="76" t="s">
        <v>322</v>
      </c>
      <c r="D88" s="76" t="s">
        <v>212</v>
      </c>
      <c r="E88" s="77">
        <v>39.281342855150669</v>
      </c>
    </row>
    <row r="89" spans="2:5">
      <c r="B89" s="75">
        <v>117806</v>
      </c>
      <c r="C89" s="76" t="s">
        <v>323</v>
      </c>
      <c r="D89" s="76" t="s">
        <v>212</v>
      </c>
      <c r="E89" s="77">
        <v>37.283338359303016</v>
      </c>
    </row>
    <row r="90" spans="2:5">
      <c r="B90" s="75">
        <v>117817</v>
      </c>
      <c r="C90" s="76" t="s">
        <v>324</v>
      </c>
      <c r="D90" s="76" t="s">
        <v>212</v>
      </c>
      <c r="E90" s="77">
        <v>3.2205144630845818E-2</v>
      </c>
    </row>
    <row r="91" spans="2:5">
      <c r="B91" s="75">
        <v>118741</v>
      </c>
      <c r="C91" s="76" t="s">
        <v>325</v>
      </c>
      <c r="D91" s="76" t="s">
        <v>212</v>
      </c>
      <c r="E91" s="77">
        <v>11.000550318708212</v>
      </c>
    </row>
    <row r="92" spans="2:5">
      <c r="B92" s="75">
        <v>118752</v>
      </c>
      <c r="C92" s="76" t="s">
        <v>326</v>
      </c>
      <c r="D92" s="76" t="s">
        <v>212</v>
      </c>
      <c r="E92" s="77">
        <v>7.7837355566767075</v>
      </c>
    </row>
    <row r="93" spans="2:5">
      <c r="B93" s="75">
        <v>118967</v>
      </c>
      <c r="C93" s="76" t="s">
        <v>327</v>
      </c>
      <c r="D93" s="76" t="s">
        <v>212</v>
      </c>
      <c r="E93" s="77">
        <v>2.388524162812514</v>
      </c>
    </row>
    <row r="94" spans="2:5">
      <c r="B94" s="75">
        <v>119346</v>
      </c>
      <c r="C94" s="76" t="s">
        <v>328</v>
      </c>
      <c r="D94" s="76" t="s">
        <v>212</v>
      </c>
      <c r="E94" s="77">
        <v>0.18316993502130105</v>
      </c>
    </row>
    <row r="95" spans="2:5">
      <c r="B95" s="75">
        <v>119380</v>
      </c>
      <c r="C95" s="76" t="s">
        <v>329</v>
      </c>
      <c r="D95" s="76" t="s">
        <v>212</v>
      </c>
      <c r="E95" s="77">
        <v>3.4146387533884259</v>
      </c>
    </row>
    <row r="96" spans="2:5">
      <c r="B96" s="75">
        <v>120127</v>
      </c>
      <c r="C96" s="76" t="s">
        <v>330</v>
      </c>
      <c r="D96" s="76" t="s">
        <v>212</v>
      </c>
      <c r="E96" s="77">
        <v>28.918042645958128</v>
      </c>
    </row>
    <row r="97" spans="2:5">
      <c r="B97" s="75">
        <v>120627</v>
      </c>
      <c r="C97" s="76" t="s">
        <v>331</v>
      </c>
      <c r="D97" s="76" t="s">
        <v>212</v>
      </c>
      <c r="E97" s="77">
        <v>9.0030196680557228</v>
      </c>
    </row>
    <row r="98" spans="2:5">
      <c r="B98" s="75">
        <v>120729</v>
      </c>
      <c r="C98" s="76" t="s">
        <v>332</v>
      </c>
      <c r="D98" s="76" t="s">
        <v>212</v>
      </c>
      <c r="E98" s="77">
        <v>0.46972043830737192</v>
      </c>
    </row>
    <row r="99" spans="2:5">
      <c r="B99" s="75">
        <v>120809</v>
      </c>
      <c r="C99" s="76" t="s">
        <v>333</v>
      </c>
      <c r="D99" s="76" t="s">
        <v>212</v>
      </c>
      <c r="E99" s="77">
        <v>0.20852445826679669</v>
      </c>
    </row>
    <row r="100" spans="2:5">
      <c r="B100" s="75">
        <v>120821</v>
      </c>
      <c r="C100" s="76" t="s">
        <v>334</v>
      </c>
      <c r="D100" s="76" t="s">
        <v>212</v>
      </c>
      <c r="E100" s="77">
        <v>0.84285108972266654</v>
      </c>
    </row>
    <row r="101" spans="2:5">
      <c r="B101" s="75">
        <v>120832</v>
      </c>
      <c r="C101" s="76" t="s">
        <v>335</v>
      </c>
      <c r="D101" s="76" t="s">
        <v>212</v>
      </c>
      <c r="E101" s="77">
        <v>1.0192581582592406</v>
      </c>
    </row>
    <row r="102" spans="2:5">
      <c r="B102" s="75">
        <v>120934</v>
      </c>
      <c r="C102" s="76" t="s">
        <v>336</v>
      </c>
      <c r="D102" s="76" t="s">
        <v>212</v>
      </c>
      <c r="E102" s="77">
        <v>8.9312270013237242E-4</v>
      </c>
    </row>
    <row r="103" spans="2:5">
      <c r="B103" s="75">
        <v>121142</v>
      </c>
      <c r="C103" s="76" t="s">
        <v>337</v>
      </c>
      <c r="D103" s="76" t="s">
        <v>212</v>
      </c>
      <c r="E103" s="77">
        <v>1.6433562371482091</v>
      </c>
    </row>
    <row r="104" spans="2:5">
      <c r="B104" s="75">
        <v>12122677</v>
      </c>
      <c r="C104" s="76" t="s">
        <v>338</v>
      </c>
      <c r="D104" s="76" t="s">
        <v>212</v>
      </c>
      <c r="E104" s="77">
        <v>1.2262204941802932</v>
      </c>
    </row>
    <row r="105" spans="2:5">
      <c r="B105" s="75">
        <v>121697</v>
      </c>
      <c r="C105" s="76" t="s">
        <v>339</v>
      </c>
      <c r="D105" s="76" t="s">
        <v>212</v>
      </c>
      <c r="E105" s="77">
        <v>1.7592303264517377E-2</v>
      </c>
    </row>
    <row r="106" spans="2:5">
      <c r="B106" s="75">
        <v>121755</v>
      </c>
      <c r="C106" s="76" t="s">
        <v>340</v>
      </c>
      <c r="D106" s="76" t="s">
        <v>212</v>
      </c>
      <c r="E106" s="77">
        <v>3.7298079183180493</v>
      </c>
    </row>
    <row r="107" spans="2:5">
      <c r="B107" s="75">
        <v>121799</v>
      </c>
      <c r="C107" s="76" t="s">
        <v>341</v>
      </c>
      <c r="D107" s="76" t="s">
        <v>212</v>
      </c>
      <c r="E107" s="77">
        <v>8.3412069220146892E-2</v>
      </c>
    </row>
    <row r="108" spans="2:5">
      <c r="B108" s="75">
        <v>122145</v>
      </c>
      <c r="C108" s="76" t="s">
        <v>342</v>
      </c>
      <c r="D108" s="76" t="s">
        <v>212</v>
      </c>
      <c r="E108" s="77">
        <v>29.389561655628981</v>
      </c>
    </row>
    <row r="109" spans="2:5">
      <c r="B109" s="75">
        <v>122349</v>
      </c>
      <c r="C109" s="76" t="s">
        <v>343</v>
      </c>
      <c r="D109" s="76" t="s">
        <v>212</v>
      </c>
      <c r="E109" s="77">
        <v>4.7844833434904199</v>
      </c>
    </row>
    <row r="110" spans="2:5">
      <c r="B110" s="75">
        <v>122394</v>
      </c>
      <c r="C110" s="76" t="s">
        <v>344</v>
      </c>
      <c r="D110" s="76" t="s">
        <v>212</v>
      </c>
      <c r="E110" s="77">
        <v>2.0342714459950315</v>
      </c>
    </row>
    <row r="111" spans="2:5">
      <c r="B111" s="75">
        <v>122429</v>
      </c>
      <c r="C111" s="76" t="s">
        <v>345</v>
      </c>
      <c r="D111" s="76" t="s">
        <v>212</v>
      </c>
      <c r="E111" s="77">
        <v>8.4817879750578667E-2</v>
      </c>
    </row>
    <row r="112" spans="2:5">
      <c r="B112" s="75">
        <v>122667</v>
      </c>
      <c r="C112" s="76" t="s">
        <v>346</v>
      </c>
      <c r="D112" s="76" t="s">
        <v>212</v>
      </c>
      <c r="E112" s="77">
        <v>0.65005006165998136</v>
      </c>
    </row>
    <row r="113" spans="2:5">
      <c r="B113" s="75">
        <v>123319</v>
      </c>
      <c r="C113" s="76" t="s">
        <v>347</v>
      </c>
      <c r="D113" s="76" t="s">
        <v>212</v>
      </c>
      <c r="E113" s="77">
        <v>3.7874543905122384</v>
      </c>
    </row>
    <row r="114" spans="2:5">
      <c r="B114" s="75">
        <v>123911</v>
      </c>
      <c r="C114" s="76" t="s">
        <v>348</v>
      </c>
      <c r="D114" s="76" t="s">
        <v>212</v>
      </c>
      <c r="E114" s="77">
        <v>2.3113609062448454E-4</v>
      </c>
    </row>
    <row r="115" spans="2:5">
      <c r="B115" s="75">
        <v>12427382</v>
      </c>
      <c r="C115" s="76" t="s">
        <v>349</v>
      </c>
      <c r="D115" s="76" t="s">
        <v>212</v>
      </c>
      <c r="E115" s="77">
        <v>4.432867659848081</v>
      </c>
    </row>
    <row r="116" spans="2:5">
      <c r="B116" s="75">
        <v>124481</v>
      </c>
      <c r="C116" s="76" t="s">
        <v>350</v>
      </c>
      <c r="D116" s="76" t="s">
        <v>212</v>
      </c>
      <c r="E116" s="77">
        <v>0.10610058979130146</v>
      </c>
    </row>
    <row r="117" spans="2:5">
      <c r="B117" s="75">
        <v>126727</v>
      </c>
      <c r="C117" s="76" t="s">
        <v>351</v>
      </c>
      <c r="D117" s="76" t="s">
        <v>212</v>
      </c>
      <c r="E117" s="77">
        <v>2.6054422309195626</v>
      </c>
    </row>
    <row r="118" spans="2:5">
      <c r="B118" s="75">
        <v>126738</v>
      </c>
      <c r="C118" s="76" t="s">
        <v>352</v>
      </c>
      <c r="D118" s="76" t="s">
        <v>212</v>
      </c>
      <c r="E118" s="77">
        <v>3.1021667036154273E-2</v>
      </c>
    </row>
    <row r="119" spans="2:5">
      <c r="B119" s="75">
        <v>12674112</v>
      </c>
      <c r="C119" s="76" t="s">
        <v>353</v>
      </c>
      <c r="D119" s="76" t="s">
        <v>212</v>
      </c>
      <c r="E119" s="77">
        <v>53.568716749910138</v>
      </c>
    </row>
    <row r="120" spans="2:5">
      <c r="B120" s="75">
        <v>127004</v>
      </c>
      <c r="C120" s="76" t="s">
        <v>354</v>
      </c>
      <c r="D120" s="76" t="s">
        <v>212</v>
      </c>
      <c r="E120" s="77">
        <v>6.0954179473297213E-3</v>
      </c>
    </row>
    <row r="121" spans="2:5">
      <c r="B121" s="75">
        <v>127184</v>
      </c>
      <c r="C121" s="76" t="s">
        <v>355</v>
      </c>
      <c r="D121" s="76" t="s">
        <v>212</v>
      </c>
      <c r="E121" s="77">
        <v>0.11978045662284298</v>
      </c>
    </row>
    <row r="122" spans="2:5">
      <c r="B122" s="75">
        <v>12789036</v>
      </c>
      <c r="C122" s="76" t="s">
        <v>356</v>
      </c>
      <c r="D122" s="76" t="s">
        <v>212</v>
      </c>
      <c r="E122" s="77">
        <v>161.23058438228813</v>
      </c>
    </row>
    <row r="123" spans="2:5">
      <c r="B123" s="75">
        <v>128449</v>
      </c>
      <c r="C123" s="76" t="s">
        <v>357</v>
      </c>
      <c r="D123" s="76" t="s">
        <v>212</v>
      </c>
      <c r="E123" s="77">
        <v>8.3651368349317034E-5</v>
      </c>
    </row>
    <row r="124" spans="2:5">
      <c r="B124" s="75">
        <v>129000</v>
      </c>
      <c r="C124" s="76" t="s">
        <v>358</v>
      </c>
      <c r="D124" s="76" t="s">
        <v>212</v>
      </c>
      <c r="E124" s="77">
        <v>156.16859207399526</v>
      </c>
    </row>
    <row r="125" spans="2:5">
      <c r="B125" s="75">
        <v>13071799</v>
      </c>
      <c r="C125" s="76" t="s">
        <v>359</v>
      </c>
      <c r="D125" s="76" t="s">
        <v>212</v>
      </c>
      <c r="E125" s="77">
        <v>166.96967762996152</v>
      </c>
    </row>
    <row r="126" spans="2:5">
      <c r="B126" s="75">
        <v>131179</v>
      </c>
      <c r="C126" s="76" t="s">
        <v>360</v>
      </c>
      <c r="D126" s="76" t="s">
        <v>212</v>
      </c>
      <c r="E126" s="77">
        <v>0.35518472008048141</v>
      </c>
    </row>
    <row r="127" spans="2:5">
      <c r="B127" s="75">
        <v>13121705</v>
      </c>
      <c r="C127" s="76" t="s">
        <v>361</v>
      </c>
      <c r="D127" s="76" t="s">
        <v>212</v>
      </c>
      <c r="E127" s="77">
        <v>47.757146159513496</v>
      </c>
    </row>
    <row r="128" spans="2:5">
      <c r="B128" s="75">
        <v>13171216</v>
      </c>
      <c r="C128" s="76" t="s">
        <v>362</v>
      </c>
      <c r="D128" s="76" t="s">
        <v>212</v>
      </c>
      <c r="E128" s="77">
        <v>1.5355837545324618</v>
      </c>
    </row>
    <row r="129" spans="2:5">
      <c r="B129" s="75">
        <v>13194484</v>
      </c>
      <c r="C129" s="76" t="s">
        <v>363</v>
      </c>
      <c r="D129" s="76" t="s">
        <v>212</v>
      </c>
      <c r="E129" s="77">
        <v>2.8460651891270117</v>
      </c>
    </row>
    <row r="130" spans="2:5">
      <c r="B130" s="75">
        <v>132274</v>
      </c>
      <c r="C130" s="76" t="s">
        <v>364</v>
      </c>
      <c r="D130" s="76" t="s">
        <v>212</v>
      </c>
      <c r="E130" s="77">
        <v>2.0163233652817887</v>
      </c>
    </row>
    <row r="131" spans="2:5">
      <c r="B131" s="75">
        <v>133062</v>
      </c>
      <c r="C131" s="76" t="s">
        <v>365</v>
      </c>
      <c r="D131" s="76" t="s">
        <v>212</v>
      </c>
      <c r="E131" s="77">
        <v>28.183322058375001</v>
      </c>
    </row>
    <row r="132" spans="2:5">
      <c r="B132" s="75">
        <v>133073</v>
      </c>
      <c r="C132" s="76" t="s">
        <v>366</v>
      </c>
      <c r="D132" s="76" t="s">
        <v>212</v>
      </c>
      <c r="E132" s="77">
        <v>20.327992572659301</v>
      </c>
    </row>
    <row r="133" spans="2:5">
      <c r="B133" s="75">
        <v>1330785</v>
      </c>
      <c r="C133" s="76" t="s">
        <v>367</v>
      </c>
      <c r="D133" s="76" t="s">
        <v>212</v>
      </c>
      <c r="E133" s="77">
        <v>0.91983971052490654</v>
      </c>
    </row>
    <row r="134" spans="2:5">
      <c r="B134" s="75">
        <v>134327</v>
      </c>
      <c r="C134" s="76" t="s">
        <v>368</v>
      </c>
      <c r="D134" s="76" t="s">
        <v>212</v>
      </c>
      <c r="E134" s="77">
        <v>0.21769344462880375</v>
      </c>
    </row>
    <row r="135" spans="2:5">
      <c r="B135" s="75">
        <v>13457186</v>
      </c>
      <c r="C135" s="76" t="s">
        <v>369</v>
      </c>
      <c r="D135" s="76" t="s">
        <v>212</v>
      </c>
      <c r="E135" s="77">
        <v>9.4386730047518146</v>
      </c>
    </row>
    <row r="136" spans="2:5">
      <c r="B136" s="75">
        <v>134623</v>
      </c>
      <c r="C136" s="76" t="s">
        <v>370</v>
      </c>
      <c r="D136" s="76" t="s">
        <v>212</v>
      </c>
      <c r="E136" s="77">
        <v>3.7459934269916124E-2</v>
      </c>
    </row>
    <row r="137" spans="2:5">
      <c r="B137" s="75">
        <v>135886</v>
      </c>
      <c r="C137" s="76" t="s">
        <v>371</v>
      </c>
      <c r="D137" s="76" t="s">
        <v>212</v>
      </c>
      <c r="E137" s="77">
        <v>16.384033216587209</v>
      </c>
    </row>
    <row r="138" spans="2:5">
      <c r="B138" s="75">
        <v>13593038</v>
      </c>
      <c r="C138" s="76" t="s">
        <v>372</v>
      </c>
      <c r="D138" s="76" t="s">
        <v>212</v>
      </c>
      <c r="E138" s="77">
        <v>17.573290419678827</v>
      </c>
    </row>
    <row r="139" spans="2:5">
      <c r="B139" s="75">
        <v>13674878</v>
      </c>
      <c r="C139" s="76" t="s">
        <v>373</v>
      </c>
      <c r="D139" s="76" t="s">
        <v>212</v>
      </c>
      <c r="E139" s="77">
        <v>7.3062636671644112</v>
      </c>
    </row>
    <row r="140" spans="2:5">
      <c r="B140" s="75">
        <v>13684634</v>
      </c>
      <c r="C140" s="76" t="s">
        <v>374</v>
      </c>
      <c r="D140" s="76" t="s">
        <v>212</v>
      </c>
      <c r="E140" s="77">
        <v>1.4725028389082477</v>
      </c>
    </row>
    <row r="141" spans="2:5">
      <c r="B141" s="75">
        <v>137268</v>
      </c>
      <c r="C141" s="76" t="s">
        <v>375</v>
      </c>
      <c r="D141" s="76" t="s">
        <v>212</v>
      </c>
      <c r="E141" s="77">
        <v>25.992497909940713</v>
      </c>
    </row>
    <row r="142" spans="2:5">
      <c r="B142" s="75">
        <v>137291</v>
      </c>
      <c r="C142" s="76" t="s">
        <v>376</v>
      </c>
      <c r="D142" s="76" t="s">
        <v>212</v>
      </c>
      <c r="E142" s="77">
        <v>21.342244882333556</v>
      </c>
    </row>
    <row r="143" spans="2:5">
      <c r="B143" s="75">
        <v>137304</v>
      </c>
      <c r="C143" s="76" t="s">
        <v>377</v>
      </c>
      <c r="D143" s="76" t="s">
        <v>212</v>
      </c>
      <c r="E143" s="77">
        <v>24.254740707428319</v>
      </c>
    </row>
    <row r="144" spans="2:5">
      <c r="B144" s="75">
        <v>138261413</v>
      </c>
      <c r="C144" s="76" t="s">
        <v>378</v>
      </c>
      <c r="D144" s="76" t="s">
        <v>212</v>
      </c>
      <c r="E144" s="77">
        <v>0.7602784193919967</v>
      </c>
    </row>
    <row r="145" spans="2:5">
      <c r="B145" s="75">
        <v>139402</v>
      </c>
      <c r="C145" s="76" t="s">
        <v>379</v>
      </c>
      <c r="D145" s="76" t="s">
        <v>212</v>
      </c>
      <c r="E145" s="77">
        <v>1.5408763870648232</v>
      </c>
    </row>
    <row r="146" spans="2:5">
      <c r="B146" s="75">
        <v>140114</v>
      </c>
      <c r="C146" s="76" t="s">
        <v>380</v>
      </c>
      <c r="D146" s="76" t="s">
        <v>212</v>
      </c>
      <c r="E146" s="77">
        <v>0.40566803525534556</v>
      </c>
    </row>
    <row r="147" spans="2:5">
      <c r="B147" s="75">
        <v>1401554</v>
      </c>
      <c r="C147" s="76" t="s">
        <v>381</v>
      </c>
      <c r="D147" s="76" t="s">
        <v>212</v>
      </c>
      <c r="E147" s="77">
        <v>0.26061031307712912</v>
      </c>
    </row>
    <row r="148" spans="2:5">
      <c r="B148" s="75">
        <v>140567</v>
      </c>
      <c r="C148" s="76" t="s">
        <v>382</v>
      </c>
      <c r="D148" s="76" t="s">
        <v>212</v>
      </c>
      <c r="E148" s="77">
        <v>0.38618258760964719</v>
      </c>
    </row>
    <row r="149" spans="2:5">
      <c r="B149" s="75">
        <v>140578</v>
      </c>
      <c r="C149" s="76" t="s">
        <v>383</v>
      </c>
      <c r="D149" s="76" t="s">
        <v>212</v>
      </c>
      <c r="E149" s="77">
        <v>41.292633188808985</v>
      </c>
    </row>
    <row r="150" spans="2:5">
      <c r="B150" s="75">
        <v>140794</v>
      </c>
      <c r="C150" s="76" t="s">
        <v>384</v>
      </c>
      <c r="D150" s="76" t="s">
        <v>212</v>
      </c>
      <c r="E150" s="77">
        <v>7.5368297139745744E-2</v>
      </c>
    </row>
    <row r="151" spans="2:5">
      <c r="B151" s="75">
        <v>140885</v>
      </c>
      <c r="C151" s="76" t="s">
        <v>385</v>
      </c>
      <c r="D151" s="76" t="s">
        <v>212</v>
      </c>
      <c r="E151" s="77">
        <v>5.7492232971070034E-2</v>
      </c>
    </row>
    <row r="152" spans="2:5">
      <c r="B152" s="75">
        <v>141059</v>
      </c>
      <c r="C152" s="76" t="s">
        <v>386</v>
      </c>
      <c r="D152" s="76" t="s">
        <v>212</v>
      </c>
      <c r="E152" s="77">
        <v>8.4857677625315708E-2</v>
      </c>
    </row>
    <row r="153" spans="2:5">
      <c r="B153" s="75">
        <v>141662</v>
      </c>
      <c r="C153" s="76" t="s">
        <v>387</v>
      </c>
      <c r="D153" s="76" t="s">
        <v>212</v>
      </c>
      <c r="E153" s="77">
        <v>0.60933491119324268</v>
      </c>
    </row>
    <row r="154" spans="2:5">
      <c r="B154" s="75">
        <v>141786</v>
      </c>
      <c r="C154" s="76" t="s">
        <v>388</v>
      </c>
      <c r="D154" s="76" t="s">
        <v>212</v>
      </c>
      <c r="E154" s="77">
        <v>2.6394348977846196E-3</v>
      </c>
    </row>
    <row r="155" spans="2:5">
      <c r="B155" s="75">
        <v>141902</v>
      </c>
      <c r="C155" s="76" t="s">
        <v>389</v>
      </c>
      <c r="D155" s="76" t="s">
        <v>212</v>
      </c>
      <c r="E155" s="77">
        <v>0.14923270195590232</v>
      </c>
    </row>
    <row r="156" spans="2:5">
      <c r="B156" s="75">
        <v>1420048</v>
      </c>
      <c r="C156" s="76" t="s">
        <v>390</v>
      </c>
      <c r="D156" s="76" t="s">
        <v>212</v>
      </c>
      <c r="E156" s="77">
        <v>39.47512432625355</v>
      </c>
    </row>
    <row r="157" spans="2:5">
      <c r="B157" s="75">
        <v>142596</v>
      </c>
      <c r="C157" s="76" t="s">
        <v>391</v>
      </c>
      <c r="D157" s="76" t="s">
        <v>212</v>
      </c>
      <c r="E157" s="77">
        <v>3.1411111324042378</v>
      </c>
    </row>
    <row r="158" spans="2:5">
      <c r="B158" s="75">
        <v>14324551</v>
      </c>
      <c r="C158" s="76" t="s">
        <v>392</v>
      </c>
      <c r="D158" s="76" t="s">
        <v>212</v>
      </c>
      <c r="E158" s="77">
        <v>20.8249967902204</v>
      </c>
    </row>
    <row r="159" spans="2:5">
      <c r="B159" s="75">
        <v>143390890</v>
      </c>
      <c r="C159" s="76" t="s">
        <v>393</v>
      </c>
      <c r="D159" s="76" t="s">
        <v>212</v>
      </c>
      <c r="E159" s="77">
        <v>39.042158610013644</v>
      </c>
    </row>
    <row r="160" spans="2:5">
      <c r="B160" s="75">
        <v>143500</v>
      </c>
      <c r="C160" s="76" t="s">
        <v>394</v>
      </c>
      <c r="D160" s="76" t="s">
        <v>212</v>
      </c>
      <c r="E160" s="77">
        <v>403.18594635720774</v>
      </c>
    </row>
    <row r="161" spans="2:5">
      <c r="B161" s="75">
        <v>1445756</v>
      </c>
      <c r="C161" s="76" t="s">
        <v>395</v>
      </c>
      <c r="D161" s="76" t="s">
        <v>212</v>
      </c>
      <c r="E161" s="77">
        <v>5.4801203446928882E-4</v>
      </c>
    </row>
    <row r="162" spans="2:5">
      <c r="B162" s="75">
        <v>14484641</v>
      </c>
      <c r="C162" s="76" t="s">
        <v>396</v>
      </c>
      <c r="D162" s="76" t="s">
        <v>212</v>
      </c>
      <c r="E162" s="77">
        <v>9.8376772016854304</v>
      </c>
    </row>
    <row r="163" spans="2:5">
      <c r="B163" s="75">
        <v>1453823</v>
      </c>
      <c r="C163" s="76" t="s">
        <v>397</v>
      </c>
      <c r="D163" s="76" t="s">
        <v>212</v>
      </c>
      <c r="E163" s="77">
        <v>5.273313077435015E-3</v>
      </c>
    </row>
    <row r="164" spans="2:5">
      <c r="B164" s="75">
        <v>14698294</v>
      </c>
      <c r="C164" s="76" t="s">
        <v>398</v>
      </c>
      <c r="D164" s="76" t="s">
        <v>212</v>
      </c>
      <c r="E164" s="77">
        <v>36.830739705072816</v>
      </c>
    </row>
    <row r="165" spans="2:5">
      <c r="B165" s="75">
        <v>14816183</v>
      </c>
      <c r="C165" s="76" t="s">
        <v>399</v>
      </c>
      <c r="D165" s="76" t="s">
        <v>212</v>
      </c>
      <c r="E165" s="77">
        <v>23.586534859786688</v>
      </c>
    </row>
    <row r="166" spans="2:5">
      <c r="B166" s="75">
        <v>148185</v>
      </c>
      <c r="C166" s="76" t="s">
        <v>400</v>
      </c>
      <c r="D166" s="76" t="s">
        <v>212</v>
      </c>
      <c r="E166" s="77">
        <v>1.0354269077704756</v>
      </c>
    </row>
    <row r="167" spans="2:5">
      <c r="B167" s="75">
        <v>148243</v>
      </c>
      <c r="C167" s="76" t="s">
        <v>401</v>
      </c>
      <c r="D167" s="76" t="s">
        <v>212</v>
      </c>
      <c r="E167" s="77">
        <v>0.10010566061981066</v>
      </c>
    </row>
    <row r="168" spans="2:5">
      <c r="B168" s="75">
        <v>148798</v>
      </c>
      <c r="C168" s="76" t="s">
        <v>402</v>
      </c>
      <c r="D168" s="76" t="s">
        <v>212</v>
      </c>
      <c r="E168" s="77">
        <v>0.35838313815506095</v>
      </c>
    </row>
    <row r="169" spans="2:5">
      <c r="B169" s="75">
        <v>149304</v>
      </c>
      <c r="C169" s="76" t="s">
        <v>403</v>
      </c>
      <c r="D169" s="76" t="s">
        <v>212</v>
      </c>
      <c r="E169" s="77">
        <v>0.56149416120041029</v>
      </c>
    </row>
    <row r="170" spans="2:5">
      <c r="B170" s="75">
        <v>150505</v>
      </c>
      <c r="C170" s="76" t="s">
        <v>404</v>
      </c>
      <c r="D170" s="76" t="s">
        <v>212</v>
      </c>
      <c r="E170" s="77">
        <v>1.5399372404709509E-2</v>
      </c>
    </row>
    <row r="171" spans="2:5">
      <c r="B171" s="75">
        <v>150685</v>
      </c>
      <c r="C171" s="76" t="s">
        <v>405</v>
      </c>
      <c r="D171" s="76" t="s">
        <v>212</v>
      </c>
      <c r="E171" s="77">
        <v>4.1203203341732246</v>
      </c>
    </row>
    <row r="172" spans="2:5">
      <c r="B172" s="75">
        <v>150765</v>
      </c>
      <c r="C172" s="76" t="s">
        <v>406</v>
      </c>
      <c r="D172" s="76" t="s">
        <v>212</v>
      </c>
      <c r="E172" s="77">
        <v>4.6387684621056496E-2</v>
      </c>
    </row>
    <row r="173" spans="2:5">
      <c r="B173" s="75">
        <v>15263533</v>
      </c>
      <c r="C173" s="76" t="s">
        <v>407</v>
      </c>
      <c r="D173" s="76" t="s">
        <v>212</v>
      </c>
      <c r="E173" s="77">
        <v>15.337120119928652</v>
      </c>
    </row>
    <row r="174" spans="2:5">
      <c r="B174" s="75">
        <v>15299997</v>
      </c>
      <c r="C174" s="76" t="s">
        <v>408</v>
      </c>
      <c r="D174" s="76" t="s">
        <v>212</v>
      </c>
      <c r="E174" s="77">
        <v>1.6291788546406083</v>
      </c>
    </row>
    <row r="175" spans="2:5">
      <c r="B175" s="75">
        <v>1563662</v>
      </c>
      <c r="C175" s="76" t="s">
        <v>409</v>
      </c>
      <c r="D175" s="76" t="s">
        <v>212</v>
      </c>
      <c r="E175" s="77">
        <v>15.965106549069407</v>
      </c>
    </row>
    <row r="176" spans="2:5">
      <c r="B176" s="75">
        <v>156605</v>
      </c>
      <c r="C176" s="76" t="s">
        <v>410</v>
      </c>
      <c r="D176" s="76" t="s">
        <v>212</v>
      </c>
      <c r="E176" s="77">
        <v>1.8570204245628536E-3</v>
      </c>
    </row>
    <row r="177" spans="2:5">
      <c r="B177" s="75">
        <v>1610180</v>
      </c>
      <c r="C177" s="76" t="s">
        <v>411</v>
      </c>
      <c r="D177" s="76" t="s">
        <v>212</v>
      </c>
      <c r="E177" s="77">
        <v>1.0837239736054336</v>
      </c>
    </row>
    <row r="178" spans="2:5">
      <c r="B178" s="75">
        <v>1634044</v>
      </c>
      <c r="C178" s="76" t="s">
        <v>412</v>
      </c>
      <c r="D178" s="76" t="s">
        <v>212</v>
      </c>
      <c r="E178" s="77">
        <v>4.1448065874256522E-4</v>
      </c>
    </row>
    <row r="179" spans="2:5">
      <c r="B179" s="75">
        <v>1634782</v>
      </c>
      <c r="C179" s="76" t="s">
        <v>413</v>
      </c>
      <c r="D179" s="76" t="s">
        <v>212</v>
      </c>
      <c r="E179" s="77">
        <v>34.994178597212361</v>
      </c>
    </row>
    <row r="180" spans="2:5">
      <c r="B180" s="75">
        <v>16423680</v>
      </c>
      <c r="C180" s="76" t="s">
        <v>414</v>
      </c>
      <c r="D180" s="76" t="s">
        <v>212</v>
      </c>
      <c r="E180" s="77">
        <v>6.236902152118691E-2</v>
      </c>
    </row>
    <row r="181" spans="2:5">
      <c r="B181" s="75">
        <v>16672870</v>
      </c>
      <c r="C181" s="76" t="s">
        <v>415</v>
      </c>
      <c r="D181" s="76" t="s">
        <v>212</v>
      </c>
      <c r="E181" s="77">
        <v>1.815309622695389E-2</v>
      </c>
    </row>
    <row r="182" spans="2:5">
      <c r="B182" s="75">
        <v>16752775</v>
      </c>
      <c r="C182" s="76" t="s">
        <v>416</v>
      </c>
      <c r="D182" s="76" t="s">
        <v>212</v>
      </c>
      <c r="E182" s="77">
        <v>1.8709243526637955</v>
      </c>
    </row>
    <row r="183" spans="2:5">
      <c r="B183" s="75">
        <v>1689845</v>
      </c>
      <c r="C183" s="76" t="s">
        <v>417</v>
      </c>
      <c r="D183" s="76" t="s">
        <v>212</v>
      </c>
      <c r="E183" s="77">
        <v>9.2333687052631781</v>
      </c>
    </row>
    <row r="184" spans="2:5">
      <c r="B184" s="75">
        <v>1689992</v>
      </c>
      <c r="C184" s="76" t="s">
        <v>418</v>
      </c>
      <c r="D184" s="76" t="s">
        <v>212</v>
      </c>
      <c r="E184" s="77">
        <v>36.348559045487924</v>
      </c>
    </row>
    <row r="185" spans="2:5">
      <c r="B185" s="75">
        <v>1694093</v>
      </c>
      <c r="C185" s="76" t="s">
        <v>419</v>
      </c>
      <c r="D185" s="76" t="s">
        <v>212</v>
      </c>
      <c r="E185" s="77">
        <v>5.0611883097918871E-2</v>
      </c>
    </row>
    <row r="186" spans="2:5">
      <c r="B186" s="75">
        <v>17109498</v>
      </c>
      <c r="C186" s="76" t="s">
        <v>420</v>
      </c>
      <c r="D186" s="76" t="s">
        <v>212</v>
      </c>
      <c r="E186" s="77">
        <v>2.4090145034896353</v>
      </c>
    </row>
    <row r="187" spans="2:5">
      <c r="B187" s="75">
        <v>17804352</v>
      </c>
      <c r="C187" s="76" t="s">
        <v>421</v>
      </c>
      <c r="D187" s="76" t="s">
        <v>212</v>
      </c>
      <c r="E187" s="77">
        <v>0.5904386857535977</v>
      </c>
    </row>
    <row r="188" spans="2:5">
      <c r="B188" s="75">
        <v>18181801</v>
      </c>
      <c r="C188" s="76" t="s">
        <v>422</v>
      </c>
      <c r="D188" s="76" t="s">
        <v>212</v>
      </c>
      <c r="E188" s="77">
        <v>10.173975659304563</v>
      </c>
    </row>
    <row r="189" spans="2:5">
      <c r="B189" s="75">
        <v>1825214</v>
      </c>
      <c r="C189" s="76" t="s">
        <v>423</v>
      </c>
      <c r="D189" s="76" t="s">
        <v>212</v>
      </c>
      <c r="E189" s="77">
        <v>44.420106435981232</v>
      </c>
    </row>
    <row r="190" spans="2:5">
      <c r="B190" s="75">
        <v>1836755</v>
      </c>
      <c r="C190" s="76" t="s">
        <v>424</v>
      </c>
      <c r="D190" s="76" t="s">
        <v>212</v>
      </c>
      <c r="E190" s="77">
        <v>5.2618853896735747</v>
      </c>
    </row>
    <row r="191" spans="2:5">
      <c r="B191" s="75">
        <v>1861321</v>
      </c>
      <c r="C191" s="76" t="s">
        <v>425</v>
      </c>
      <c r="D191" s="76" t="s">
        <v>212</v>
      </c>
      <c r="E191" s="77">
        <v>0.53571220436288924</v>
      </c>
    </row>
    <row r="192" spans="2:5">
      <c r="B192" s="75">
        <v>1861401</v>
      </c>
      <c r="C192" s="76" t="s">
        <v>426</v>
      </c>
      <c r="D192" s="76" t="s">
        <v>212</v>
      </c>
      <c r="E192" s="77">
        <v>0.25267772365985436</v>
      </c>
    </row>
    <row r="193" spans="2:5">
      <c r="B193" s="75">
        <v>1897456</v>
      </c>
      <c r="C193" s="76" t="s">
        <v>427</v>
      </c>
      <c r="D193" s="76" t="s">
        <v>212</v>
      </c>
      <c r="E193" s="77">
        <v>193.28770172934435</v>
      </c>
    </row>
    <row r="194" spans="2:5">
      <c r="B194" s="75">
        <v>1912249</v>
      </c>
      <c r="C194" s="76" t="s">
        <v>428</v>
      </c>
      <c r="D194" s="76" t="s">
        <v>212</v>
      </c>
      <c r="E194" s="77">
        <v>14.879728421280159</v>
      </c>
    </row>
    <row r="195" spans="2:5">
      <c r="B195" s="75">
        <v>1918167</v>
      </c>
      <c r="C195" s="76" t="s">
        <v>429</v>
      </c>
      <c r="D195" s="76" t="s">
        <v>212</v>
      </c>
      <c r="E195" s="77">
        <v>12.632191963416476</v>
      </c>
    </row>
    <row r="196" spans="2:5">
      <c r="B196" s="75">
        <v>1929777</v>
      </c>
      <c r="C196" s="76" t="s">
        <v>430</v>
      </c>
      <c r="D196" s="76" t="s">
        <v>212</v>
      </c>
      <c r="E196" s="77">
        <v>0.61218333228393929</v>
      </c>
    </row>
    <row r="197" spans="2:5">
      <c r="B197" s="75">
        <v>1934210</v>
      </c>
      <c r="C197" s="76" t="s">
        <v>431</v>
      </c>
      <c r="D197" s="76" t="s">
        <v>212</v>
      </c>
      <c r="E197" s="77">
        <v>1.1701468623843978E-3</v>
      </c>
    </row>
    <row r="198" spans="2:5">
      <c r="B198" s="75">
        <v>1948330</v>
      </c>
      <c r="C198" s="76" t="s">
        <v>432</v>
      </c>
      <c r="D198" s="76" t="s">
        <v>212</v>
      </c>
      <c r="E198" s="77">
        <v>8.317782808546653</v>
      </c>
    </row>
    <row r="199" spans="2:5">
      <c r="B199" s="75">
        <v>19666309</v>
      </c>
      <c r="C199" s="76" t="s">
        <v>433</v>
      </c>
      <c r="D199" s="76" t="s">
        <v>212</v>
      </c>
      <c r="E199" s="77">
        <v>7.5055588646260576</v>
      </c>
    </row>
    <row r="200" spans="2:5">
      <c r="B200" s="75">
        <v>2008415</v>
      </c>
      <c r="C200" s="76" t="s">
        <v>434</v>
      </c>
      <c r="D200" s="76" t="s">
        <v>212</v>
      </c>
      <c r="E200" s="77">
        <v>0.19780098280336544</v>
      </c>
    </row>
    <row r="201" spans="2:5">
      <c r="B201" s="75">
        <v>2032657</v>
      </c>
      <c r="C201" s="76" t="s">
        <v>435</v>
      </c>
      <c r="D201" s="76" t="s">
        <v>212</v>
      </c>
      <c r="E201" s="77">
        <v>14.907405278868829</v>
      </c>
    </row>
    <row r="202" spans="2:5">
      <c r="B202" s="75">
        <v>206440</v>
      </c>
      <c r="C202" s="76" t="s">
        <v>436</v>
      </c>
      <c r="D202" s="76" t="s">
        <v>212</v>
      </c>
      <c r="E202" s="77">
        <v>57.908193116082607</v>
      </c>
    </row>
    <row r="203" spans="2:5">
      <c r="B203" s="75">
        <v>2104645</v>
      </c>
      <c r="C203" s="76" t="s">
        <v>437</v>
      </c>
      <c r="D203" s="76" t="s">
        <v>212</v>
      </c>
      <c r="E203" s="77">
        <v>50.410199000572796</v>
      </c>
    </row>
    <row r="204" spans="2:5">
      <c r="B204" s="75">
        <v>2104963</v>
      </c>
      <c r="C204" s="76" t="s">
        <v>438</v>
      </c>
      <c r="D204" s="76" t="s">
        <v>212</v>
      </c>
      <c r="E204" s="77">
        <v>54.042039500461506</v>
      </c>
    </row>
    <row r="205" spans="2:5">
      <c r="B205" s="75">
        <v>21087649</v>
      </c>
      <c r="C205" s="76" t="s">
        <v>439</v>
      </c>
      <c r="D205" s="76" t="s">
        <v>212</v>
      </c>
      <c r="E205" s="77">
        <v>8.214633507343942</v>
      </c>
    </row>
    <row r="206" spans="2:5">
      <c r="B206" s="75">
        <v>21609905</v>
      </c>
      <c r="C206" s="76" t="s">
        <v>440</v>
      </c>
      <c r="D206" s="76" t="s">
        <v>212</v>
      </c>
      <c r="E206" s="77">
        <v>7.7752151899673319</v>
      </c>
    </row>
    <row r="207" spans="2:5">
      <c r="B207" s="75">
        <v>2163793</v>
      </c>
      <c r="C207" s="76" t="s">
        <v>441</v>
      </c>
      <c r="D207" s="76" t="s">
        <v>212</v>
      </c>
      <c r="E207" s="77">
        <v>0.44083555111565992</v>
      </c>
    </row>
    <row r="208" spans="2:5">
      <c r="B208" s="75">
        <v>2164172</v>
      </c>
      <c r="C208" s="76" t="s">
        <v>442</v>
      </c>
      <c r="D208" s="76" t="s">
        <v>212</v>
      </c>
      <c r="E208" s="77">
        <v>1.1252124454276247</v>
      </c>
    </row>
    <row r="209" spans="2:5">
      <c r="B209" s="75">
        <v>21725462</v>
      </c>
      <c r="C209" s="76" t="s">
        <v>443</v>
      </c>
      <c r="D209" s="76" t="s">
        <v>212</v>
      </c>
      <c r="E209" s="77">
        <v>10.346091418552792</v>
      </c>
    </row>
    <row r="210" spans="2:5">
      <c r="B210" s="75">
        <v>2212671</v>
      </c>
      <c r="C210" s="76" t="s">
        <v>444</v>
      </c>
      <c r="D210" s="76" t="s">
        <v>212</v>
      </c>
      <c r="E210" s="77">
        <v>0.9301284641427997</v>
      </c>
    </row>
    <row r="211" spans="2:5">
      <c r="B211" s="75">
        <v>2227136</v>
      </c>
      <c r="C211" s="76" t="s">
        <v>445</v>
      </c>
      <c r="D211" s="76" t="s">
        <v>212</v>
      </c>
      <c r="E211" s="77">
        <v>0.29841761678202522</v>
      </c>
    </row>
    <row r="212" spans="2:5">
      <c r="B212" s="75">
        <v>2243621</v>
      </c>
      <c r="C212" s="76" t="s">
        <v>446</v>
      </c>
      <c r="D212" s="76" t="s">
        <v>212</v>
      </c>
      <c r="E212" s="77">
        <v>0.14623976536754188</v>
      </c>
    </row>
    <row r="213" spans="2:5">
      <c r="B213" s="75">
        <v>2275232</v>
      </c>
      <c r="C213" s="76" t="s">
        <v>447</v>
      </c>
      <c r="D213" s="76" t="s">
        <v>212</v>
      </c>
      <c r="E213" s="77">
        <v>3.9528607058924616E-2</v>
      </c>
    </row>
    <row r="214" spans="2:5">
      <c r="B214" s="75">
        <v>22781233</v>
      </c>
      <c r="C214" s="76" t="s">
        <v>448</v>
      </c>
      <c r="D214" s="76" t="s">
        <v>212</v>
      </c>
      <c r="E214" s="77">
        <v>27.336837501310793</v>
      </c>
    </row>
    <row r="215" spans="2:5">
      <c r="B215" s="75">
        <v>2303164</v>
      </c>
      <c r="C215" s="76" t="s">
        <v>449</v>
      </c>
      <c r="D215" s="76" t="s">
        <v>212</v>
      </c>
      <c r="E215" s="77">
        <v>0.95371504151319908</v>
      </c>
    </row>
    <row r="216" spans="2:5">
      <c r="B216" s="75">
        <v>2303175</v>
      </c>
      <c r="C216" s="76" t="s">
        <v>450</v>
      </c>
      <c r="D216" s="76" t="s">
        <v>212</v>
      </c>
      <c r="E216" s="77">
        <v>7.7395036260249652</v>
      </c>
    </row>
    <row r="217" spans="2:5">
      <c r="B217" s="75">
        <v>2310170</v>
      </c>
      <c r="C217" s="76" t="s">
        <v>451</v>
      </c>
      <c r="D217" s="76" t="s">
        <v>212</v>
      </c>
      <c r="E217" s="77">
        <v>24.807758836282968</v>
      </c>
    </row>
    <row r="218" spans="2:5">
      <c r="B218" s="75">
        <v>23103982</v>
      </c>
      <c r="C218" s="76" t="s">
        <v>452</v>
      </c>
      <c r="D218" s="76" t="s">
        <v>212</v>
      </c>
      <c r="E218" s="77">
        <v>0.3917601710975549</v>
      </c>
    </row>
    <row r="219" spans="2:5">
      <c r="B219" s="75">
        <v>2312358</v>
      </c>
      <c r="C219" s="76" t="s">
        <v>453</v>
      </c>
      <c r="D219" s="76" t="s">
        <v>212</v>
      </c>
      <c r="E219" s="77">
        <v>6.272866797146011</v>
      </c>
    </row>
    <row r="220" spans="2:5">
      <c r="B220" s="75">
        <v>23135220</v>
      </c>
      <c r="C220" s="76" t="s">
        <v>454</v>
      </c>
      <c r="D220" s="76" t="s">
        <v>212</v>
      </c>
      <c r="E220" s="77">
        <v>3.3276170419587876</v>
      </c>
    </row>
    <row r="221" spans="2:5">
      <c r="B221" s="75">
        <v>23564058</v>
      </c>
      <c r="C221" s="76" t="s">
        <v>455</v>
      </c>
      <c r="D221" s="76" t="s">
        <v>212</v>
      </c>
      <c r="E221" s="77">
        <v>1.2512635002417118</v>
      </c>
    </row>
    <row r="222" spans="2:5">
      <c r="B222" s="75">
        <v>2385855</v>
      </c>
      <c r="C222" s="76" t="s">
        <v>456</v>
      </c>
      <c r="D222" s="76" t="s">
        <v>212</v>
      </c>
      <c r="E222" s="77">
        <v>2.8064983762011577</v>
      </c>
    </row>
    <row r="223" spans="2:5">
      <c r="B223" s="75">
        <v>23950585</v>
      </c>
      <c r="C223" s="76" t="s">
        <v>457</v>
      </c>
      <c r="D223" s="76" t="s">
        <v>212</v>
      </c>
      <c r="E223" s="77">
        <v>5.0276174387806423</v>
      </c>
    </row>
    <row r="224" spans="2:5">
      <c r="B224" s="75">
        <v>24017478</v>
      </c>
      <c r="C224" s="76" t="s">
        <v>458</v>
      </c>
      <c r="D224" s="76" t="s">
        <v>212</v>
      </c>
      <c r="E224" s="77">
        <v>21.781516592888842</v>
      </c>
    </row>
    <row r="225" spans="2:5">
      <c r="B225" s="75">
        <v>2425061</v>
      </c>
      <c r="C225" s="76" t="s">
        <v>459</v>
      </c>
      <c r="D225" s="76" t="s">
        <v>212</v>
      </c>
      <c r="E225" s="77">
        <v>76.692557192890504</v>
      </c>
    </row>
    <row r="226" spans="2:5">
      <c r="B226" s="75">
        <v>2439012</v>
      </c>
      <c r="C226" s="76" t="s">
        <v>460</v>
      </c>
      <c r="D226" s="76" t="s">
        <v>212</v>
      </c>
      <c r="E226" s="77">
        <v>0.63139783711877395</v>
      </c>
    </row>
    <row r="227" spans="2:5">
      <c r="B227" s="75">
        <v>2439103</v>
      </c>
      <c r="C227" s="76" t="s">
        <v>461</v>
      </c>
      <c r="D227" s="76" t="s">
        <v>212</v>
      </c>
      <c r="E227" s="77">
        <v>1.2989769228785955</v>
      </c>
    </row>
    <row r="228" spans="2:5">
      <c r="B228" s="75">
        <v>2465272</v>
      </c>
      <c r="C228" s="76" t="s">
        <v>462</v>
      </c>
      <c r="D228" s="76" t="s">
        <v>212</v>
      </c>
      <c r="E228" s="77">
        <v>3.3642419748439996</v>
      </c>
    </row>
    <row r="229" spans="2:5">
      <c r="B229" s="75">
        <v>2489772</v>
      </c>
      <c r="C229" s="76" t="s">
        <v>463</v>
      </c>
      <c r="D229" s="76" t="s">
        <v>212</v>
      </c>
      <c r="E229" s="77">
        <v>1.2600641176105216E-3</v>
      </c>
    </row>
    <row r="230" spans="2:5">
      <c r="B230" s="75">
        <v>25013165</v>
      </c>
      <c r="C230" s="76" t="s">
        <v>464</v>
      </c>
      <c r="D230" s="76" t="s">
        <v>212</v>
      </c>
      <c r="E230" s="77">
        <v>1.9692583272108297</v>
      </c>
    </row>
    <row r="231" spans="2:5">
      <c r="B231" s="75">
        <v>25057890</v>
      </c>
      <c r="C231" s="76" t="s">
        <v>465</v>
      </c>
      <c r="D231" s="76" t="s">
        <v>212</v>
      </c>
      <c r="E231" s="77">
        <v>3.7667497511213385E-2</v>
      </c>
    </row>
    <row r="232" spans="2:5">
      <c r="B232" s="75">
        <v>25168267</v>
      </c>
      <c r="C232" s="76" t="s">
        <v>466</v>
      </c>
      <c r="D232" s="76" t="s">
        <v>212</v>
      </c>
      <c r="E232" s="77">
        <v>0.20598780362443569</v>
      </c>
    </row>
    <row r="233" spans="2:5">
      <c r="B233" s="75">
        <v>25311711</v>
      </c>
      <c r="C233" s="76" t="s">
        <v>467</v>
      </c>
      <c r="D233" s="76" t="s">
        <v>212</v>
      </c>
      <c r="E233" s="77">
        <v>15.928282265035067</v>
      </c>
    </row>
    <row r="234" spans="2:5">
      <c r="B234" s="75">
        <v>2540821</v>
      </c>
      <c r="C234" s="76" t="s">
        <v>468</v>
      </c>
      <c r="D234" s="76" t="s">
        <v>212</v>
      </c>
      <c r="E234" s="77">
        <v>6.0397600097096917E-2</v>
      </c>
    </row>
    <row r="235" spans="2:5">
      <c r="B235" s="75">
        <v>2595542</v>
      </c>
      <c r="C235" s="76" t="s">
        <v>469</v>
      </c>
      <c r="D235" s="76" t="s">
        <v>212</v>
      </c>
      <c r="E235" s="77">
        <v>2.8607539258622756</v>
      </c>
    </row>
    <row r="236" spans="2:5">
      <c r="B236" s="75">
        <v>2597037</v>
      </c>
      <c r="C236" s="76" t="s">
        <v>470</v>
      </c>
      <c r="D236" s="76" t="s">
        <v>212</v>
      </c>
      <c r="E236" s="77">
        <v>21.354920869639944</v>
      </c>
    </row>
    <row r="237" spans="2:5">
      <c r="B237" s="75">
        <v>26002802</v>
      </c>
      <c r="C237" s="76" t="s">
        <v>471</v>
      </c>
      <c r="D237" s="76" t="s">
        <v>212</v>
      </c>
      <c r="E237" s="77">
        <v>20.022329923247746</v>
      </c>
    </row>
    <row r="238" spans="2:5">
      <c r="B238" s="75">
        <v>2636262</v>
      </c>
      <c r="C238" s="76" t="s">
        <v>472</v>
      </c>
      <c r="D238" s="76" t="s">
        <v>212</v>
      </c>
      <c r="E238" s="77">
        <v>0.10160703750900746</v>
      </c>
    </row>
    <row r="239" spans="2:5">
      <c r="B239" s="75">
        <v>26628228</v>
      </c>
      <c r="C239" s="76" t="s">
        <v>473</v>
      </c>
      <c r="D239" s="76" t="s">
        <v>212</v>
      </c>
      <c r="E239" s="77">
        <v>0.23093027120292542</v>
      </c>
    </row>
    <row r="240" spans="2:5">
      <c r="B240" s="75">
        <v>2691410</v>
      </c>
      <c r="C240" s="76" t="s">
        <v>474</v>
      </c>
      <c r="D240" s="76" t="s">
        <v>212</v>
      </c>
      <c r="E240" s="77">
        <v>0.34439765767106595</v>
      </c>
    </row>
    <row r="241" spans="2:5">
      <c r="B241" s="75">
        <v>2698411</v>
      </c>
      <c r="C241" s="76" t="s">
        <v>475</v>
      </c>
      <c r="D241" s="76" t="s">
        <v>212</v>
      </c>
      <c r="E241" s="77">
        <v>1.088267833747163</v>
      </c>
    </row>
    <row r="242" spans="2:5">
      <c r="B242" s="75">
        <v>2764729</v>
      </c>
      <c r="C242" s="76" t="s">
        <v>476</v>
      </c>
      <c r="D242" s="76" t="s">
        <v>212</v>
      </c>
      <c r="E242" s="77">
        <v>0.69151951660495492</v>
      </c>
    </row>
    <row r="243" spans="2:5">
      <c r="B243" s="75">
        <v>28249776</v>
      </c>
      <c r="C243" s="76" t="s">
        <v>477</v>
      </c>
      <c r="D243" s="76" t="s">
        <v>212</v>
      </c>
      <c r="E243" s="77">
        <v>4.5668274152002448</v>
      </c>
    </row>
    <row r="244" spans="2:5">
      <c r="B244" s="75">
        <v>28434017</v>
      </c>
      <c r="C244" s="76" t="s">
        <v>478</v>
      </c>
      <c r="D244" s="76" t="s">
        <v>212</v>
      </c>
      <c r="E244" s="77">
        <v>819.32281659923558</v>
      </c>
    </row>
    <row r="245" spans="2:5">
      <c r="B245" s="75">
        <v>2921882</v>
      </c>
      <c r="C245" s="76" t="s">
        <v>479</v>
      </c>
      <c r="D245" s="76" t="s">
        <v>212</v>
      </c>
      <c r="E245" s="77">
        <v>2680.937395539112</v>
      </c>
    </row>
    <row r="246" spans="2:5">
      <c r="B246" s="75">
        <v>29232937</v>
      </c>
      <c r="C246" s="76" t="s">
        <v>480</v>
      </c>
      <c r="D246" s="76" t="s">
        <v>212</v>
      </c>
      <c r="E246" s="77">
        <v>44.688524498253209</v>
      </c>
    </row>
    <row r="247" spans="2:5">
      <c r="B247" s="75">
        <v>297789</v>
      </c>
      <c r="C247" s="76" t="s">
        <v>481</v>
      </c>
      <c r="D247" s="76" t="s">
        <v>212</v>
      </c>
      <c r="E247" s="77">
        <v>82.236170384774766</v>
      </c>
    </row>
    <row r="248" spans="2:5">
      <c r="B248" s="75">
        <v>298000</v>
      </c>
      <c r="C248" s="76" t="s">
        <v>482</v>
      </c>
      <c r="D248" s="76" t="s">
        <v>212</v>
      </c>
      <c r="E248" s="77">
        <v>6.9024297507987242</v>
      </c>
    </row>
    <row r="249" spans="2:5">
      <c r="B249" s="75">
        <v>298022</v>
      </c>
      <c r="C249" s="76" t="s">
        <v>483</v>
      </c>
      <c r="D249" s="76" t="s">
        <v>212</v>
      </c>
      <c r="E249" s="77">
        <v>8.7534242590746238</v>
      </c>
    </row>
    <row r="250" spans="2:5">
      <c r="B250" s="75">
        <v>298044</v>
      </c>
      <c r="C250" s="76" t="s">
        <v>484</v>
      </c>
      <c r="D250" s="76" t="s">
        <v>212</v>
      </c>
      <c r="E250" s="77">
        <v>10.838621660179369</v>
      </c>
    </row>
    <row r="251" spans="2:5">
      <c r="B251" s="75">
        <v>29973135</v>
      </c>
      <c r="C251" s="76" t="s">
        <v>485</v>
      </c>
      <c r="D251" s="76" t="s">
        <v>212</v>
      </c>
      <c r="E251" s="77">
        <v>0.8157732960137456</v>
      </c>
    </row>
    <row r="252" spans="2:5">
      <c r="B252" s="75">
        <v>299843</v>
      </c>
      <c r="C252" s="76" t="s">
        <v>486</v>
      </c>
      <c r="D252" s="76" t="s">
        <v>212</v>
      </c>
      <c r="E252" s="77">
        <v>7.7376207645107877</v>
      </c>
    </row>
    <row r="253" spans="2:5">
      <c r="B253" s="75">
        <v>299865</v>
      </c>
      <c r="C253" s="76" t="s">
        <v>487</v>
      </c>
      <c r="D253" s="76" t="s">
        <v>212</v>
      </c>
      <c r="E253" s="77">
        <v>0.69914569747027666</v>
      </c>
    </row>
    <row r="254" spans="2:5">
      <c r="B254" s="75">
        <v>300765</v>
      </c>
      <c r="C254" s="76" t="s">
        <v>488</v>
      </c>
      <c r="D254" s="76" t="s">
        <v>212</v>
      </c>
      <c r="E254" s="77">
        <v>18.863671027004088</v>
      </c>
    </row>
    <row r="255" spans="2:5">
      <c r="B255" s="75">
        <v>302012</v>
      </c>
      <c r="C255" s="76" t="s">
        <v>489</v>
      </c>
      <c r="D255" s="76" t="s">
        <v>212</v>
      </c>
      <c r="E255" s="77">
        <v>2.2702963137770809</v>
      </c>
    </row>
    <row r="256" spans="2:5">
      <c r="B256" s="75">
        <v>302170</v>
      </c>
      <c r="C256" s="76" t="s">
        <v>490</v>
      </c>
      <c r="D256" s="76" t="s">
        <v>212</v>
      </c>
      <c r="E256" s="77">
        <v>6.3821089161000766E-2</v>
      </c>
    </row>
    <row r="257" spans="2:5">
      <c r="B257" s="75">
        <v>302794</v>
      </c>
      <c r="C257" s="76" t="s">
        <v>491</v>
      </c>
      <c r="D257" s="76" t="s">
        <v>212</v>
      </c>
      <c r="E257" s="77">
        <v>1041.952917424707</v>
      </c>
    </row>
    <row r="258" spans="2:5">
      <c r="B258" s="75">
        <v>30560191</v>
      </c>
      <c r="C258" s="76" t="s">
        <v>492</v>
      </c>
      <c r="D258" s="76" t="s">
        <v>212</v>
      </c>
      <c r="E258" s="77">
        <v>4.924710183512114E-2</v>
      </c>
    </row>
    <row r="259" spans="2:5">
      <c r="B259" s="75">
        <v>309002</v>
      </c>
      <c r="C259" s="76" t="s">
        <v>493</v>
      </c>
      <c r="D259" s="76" t="s">
        <v>212</v>
      </c>
      <c r="E259" s="77">
        <v>50.943063190339387</v>
      </c>
    </row>
    <row r="260" spans="2:5">
      <c r="B260" s="75">
        <v>315184</v>
      </c>
      <c r="C260" s="76" t="s">
        <v>494</v>
      </c>
      <c r="D260" s="76" t="s">
        <v>212</v>
      </c>
      <c r="E260" s="77">
        <v>5.5535337115375354</v>
      </c>
    </row>
    <row r="261" spans="2:5">
      <c r="B261" s="75">
        <v>319846</v>
      </c>
      <c r="C261" s="76" t="s">
        <v>495</v>
      </c>
      <c r="D261" s="76" t="s">
        <v>212</v>
      </c>
      <c r="E261" s="77">
        <v>30.812835517230017</v>
      </c>
    </row>
    <row r="262" spans="2:5">
      <c r="B262" s="75">
        <v>319857</v>
      </c>
      <c r="C262" s="76" t="s">
        <v>496</v>
      </c>
      <c r="D262" s="76" t="s">
        <v>212</v>
      </c>
      <c r="E262" s="77">
        <v>22.731862977682013</v>
      </c>
    </row>
    <row r="263" spans="2:5">
      <c r="B263" s="75">
        <v>32809168</v>
      </c>
      <c r="C263" s="76" t="s">
        <v>497</v>
      </c>
      <c r="D263" s="76" t="s">
        <v>212</v>
      </c>
      <c r="E263" s="77">
        <v>0.49498689103737697</v>
      </c>
    </row>
    <row r="264" spans="2:5">
      <c r="B264" s="75">
        <v>330541</v>
      </c>
      <c r="C264" s="76" t="s">
        <v>498</v>
      </c>
      <c r="D264" s="76" t="s">
        <v>212</v>
      </c>
      <c r="E264" s="77">
        <v>12.315858134249345</v>
      </c>
    </row>
    <row r="265" spans="2:5">
      <c r="B265" s="75">
        <v>330552</v>
      </c>
      <c r="C265" s="76" t="s">
        <v>499</v>
      </c>
      <c r="D265" s="76" t="s">
        <v>212</v>
      </c>
      <c r="E265" s="77">
        <v>30.192322355126866</v>
      </c>
    </row>
    <row r="266" spans="2:5">
      <c r="B266" s="75">
        <v>33089611</v>
      </c>
      <c r="C266" s="76" t="s">
        <v>500</v>
      </c>
      <c r="D266" s="76" t="s">
        <v>212</v>
      </c>
      <c r="E266" s="77">
        <v>14.339964625998725</v>
      </c>
    </row>
    <row r="267" spans="2:5">
      <c r="B267" s="75">
        <v>333415</v>
      </c>
      <c r="C267" s="76" t="s">
        <v>501</v>
      </c>
      <c r="D267" s="76" t="s">
        <v>212</v>
      </c>
      <c r="E267" s="77">
        <v>24.129832070357228</v>
      </c>
    </row>
    <row r="268" spans="2:5">
      <c r="B268" s="75">
        <v>3337711</v>
      </c>
      <c r="C268" s="76" t="s">
        <v>502</v>
      </c>
      <c r="D268" s="76" t="s">
        <v>212</v>
      </c>
      <c r="E268" s="77">
        <v>0.17203593002893089</v>
      </c>
    </row>
    <row r="269" spans="2:5">
      <c r="B269" s="75">
        <v>3347226</v>
      </c>
      <c r="C269" s="76" t="s">
        <v>503</v>
      </c>
      <c r="D269" s="76" t="s">
        <v>212</v>
      </c>
      <c r="E269" s="77">
        <v>8.6796082630393272</v>
      </c>
    </row>
    <row r="270" spans="2:5">
      <c r="B270" s="75">
        <v>33820530</v>
      </c>
      <c r="C270" s="76" t="s">
        <v>504</v>
      </c>
      <c r="D270" s="76" t="s">
        <v>212</v>
      </c>
      <c r="E270" s="77">
        <v>11.487931896334718</v>
      </c>
    </row>
    <row r="271" spans="2:5">
      <c r="B271" s="75">
        <v>34014181</v>
      </c>
      <c r="C271" s="76" t="s">
        <v>505</v>
      </c>
      <c r="D271" s="76" t="s">
        <v>212</v>
      </c>
      <c r="E271" s="77">
        <v>21.636081737767338</v>
      </c>
    </row>
    <row r="272" spans="2:5">
      <c r="B272" s="75">
        <v>35367385</v>
      </c>
      <c r="C272" s="76" t="s">
        <v>506</v>
      </c>
      <c r="D272" s="76" t="s">
        <v>212</v>
      </c>
      <c r="E272" s="77">
        <v>933.30876098920965</v>
      </c>
    </row>
    <row r="273" spans="2:5">
      <c r="B273" s="75">
        <v>35554440</v>
      </c>
      <c r="C273" s="76" t="s">
        <v>507</v>
      </c>
      <c r="D273" s="76" t="s">
        <v>212</v>
      </c>
      <c r="E273" s="77">
        <v>4.1736320966280402</v>
      </c>
    </row>
    <row r="274" spans="2:5">
      <c r="B274" s="75">
        <v>36734197</v>
      </c>
      <c r="C274" s="76" t="s">
        <v>508</v>
      </c>
      <c r="D274" s="76" t="s">
        <v>212</v>
      </c>
      <c r="E274" s="77">
        <v>4.2085539273539743</v>
      </c>
    </row>
    <row r="275" spans="2:5">
      <c r="B275" s="75">
        <v>3689245</v>
      </c>
      <c r="C275" s="76" t="s">
        <v>509</v>
      </c>
      <c r="D275" s="76" t="s">
        <v>212</v>
      </c>
      <c r="E275" s="77">
        <v>100.73388444354678</v>
      </c>
    </row>
    <row r="276" spans="2:5">
      <c r="B276" s="75">
        <v>38260547</v>
      </c>
      <c r="C276" s="76" t="s">
        <v>510</v>
      </c>
      <c r="D276" s="76" t="s">
        <v>212</v>
      </c>
      <c r="E276" s="77">
        <v>13.427595395152061</v>
      </c>
    </row>
    <row r="277" spans="2:5">
      <c r="B277" s="75">
        <v>3844459</v>
      </c>
      <c r="C277" s="76" t="s">
        <v>511</v>
      </c>
      <c r="D277" s="76" t="s">
        <v>212</v>
      </c>
      <c r="E277" s="77">
        <v>8.7452700378424342E-2</v>
      </c>
    </row>
    <row r="278" spans="2:5">
      <c r="B278" s="75">
        <v>39148248</v>
      </c>
      <c r="C278" s="76" t="s">
        <v>512</v>
      </c>
      <c r="D278" s="76" t="s">
        <v>212</v>
      </c>
      <c r="E278" s="77">
        <v>5.0945626543887922E-2</v>
      </c>
    </row>
    <row r="279" spans="2:5">
      <c r="B279" s="75">
        <v>39515418</v>
      </c>
      <c r="C279" s="76" t="s">
        <v>513</v>
      </c>
      <c r="D279" s="76" t="s">
        <v>212</v>
      </c>
      <c r="E279" s="77">
        <v>1168.1453003715467</v>
      </c>
    </row>
    <row r="280" spans="2:5">
      <c r="B280" s="75">
        <v>404864</v>
      </c>
      <c r="C280" s="76" t="s">
        <v>514</v>
      </c>
      <c r="D280" s="76" t="s">
        <v>212</v>
      </c>
      <c r="E280" s="77">
        <v>1.3081223733627949</v>
      </c>
    </row>
    <row r="281" spans="2:5">
      <c r="B281" s="75">
        <v>40487421</v>
      </c>
      <c r="C281" s="76" t="s">
        <v>515</v>
      </c>
      <c r="D281" s="76" t="s">
        <v>212</v>
      </c>
      <c r="E281" s="77">
        <v>14.861149241777674</v>
      </c>
    </row>
    <row r="282" spans="2:5">
      <c r="B282" s="75">
        <v>40596698</v>
      </c>
      <c r="C282" s="76" t="s">
        <v>516</v>
      </c>
      <c r="D282" s="76" t="s">
        <v>212</v>
      </c>
      <c r="E282" s="77">
        <v>3.1598569470028126</v>
      </c>
    </row>
    <row r="283" spans="2:5">
      <c r="B283" s="75">
        <v>41083118</v>
      </c>
      <c r="C283" s="76" t="s">
        <v>517</v>
      </c>
      <c r="D283" s="76" t="s">
        <v>212</v>
      </c>
      <c r="E283" s="77">
        <v>345.01469481181562</v>
      </c>
    </row>
    <row r="284" spans="2:5">
      <c r="B284" s="75">
        <v>41198087</v>
      </c>
      <c r="C284" s="76" t="s">
        <v>518</v>
      </c>
      <c r="D284" s="76" t="s">
        <v>212</v>
      </c>
      <c r="E284" s="77">
        <v>743.51203131439195</v>
      </c>
    </row>
    <row r="285" spans="2:5">
      <c r="B285" s="75">
        <v>42874033</v>
      </c>
      <c r="C285" s="76" t="s">
        <v>519</v>
      </c>
      <c r="D285" s="76" t="s">
        <v>212</v>
      </c>
      <c r="E285" s="77">
        <v>36.133226021884113</v>
      </c>
    </row>
    <row r="286" spans="2:5">
      <c r="B286" s="75">
        <v>43121433</v>
      </c>
      <c r="C286" s="76" t="s">
        <v>520</v>
      </c>
      <c r="D286" s="76" t="s">
        <v>212</v>
      </c>
      <c r="E286" s="77">
        <v>0.97695526141370415</v>
      </c>
    </row>
    <row r="287" spans="2:5">
      <c r="B287" s="75">
        <v>43222486</v>
      </c>
      <c r="C287" s="76" t="s">
        <v>521</v>
      </c>
      <c r="D287" s="76" t="s">
        <v>212</v>
      </c>
      <c r="E287" s="77">
        <v>0.11273161832265628</v>
      </c>
    </row>
    <row r="288" spans="2:5">
      <c r="B288" s="75">
        <v>452868</v>
      </c>
      <c r="C288" s="76" t="s">
        <v>522</v>
      </c>
      <c r="D288" s="76" t="s">
        <v>212</v>
      </c>
      <c r="E288" s="77">
        <v>5.4211755527325552E-2</v>
      </c>
    </row>
    <row r="289" spans="2:5">
      <c r="B289" s="75">
        <v>458377</v>
      </c>
      <c r="C289" s="76" t="s">
        <v>523</v>
      </c>
      <c r="D289" s="76" t="s">
        <v>212</v>
      </c>
      <c r="E289" s="77">
        <v>2.1981152000417607E-2</v>
      </c>
    </row>
    <row r="290" spans="2:5">
      <c r="B290" s="75">
        <v>470826</v>
      </c>
      <c r="C290" s="76" t="s">
        <v>524</v>
      </c>
      <c r="D290" s="76" t="s">
        <v>212</v>
      </c>
      <c r="E290" s="77">
        <v>1.3287932007030842E-2</v>
      </c>
    </row>
    <row r="291" spans="2:5">
      <c r="B291" s="75">
        <v>470906</v>
      </c>
      <c r="C291" s="76" t="s">
        <v>525</v>
      </c>
      <c r="D291" s="76" t="s">
        <v>212</v>
      </c>
      <c r="E291" s="77">
        <v>52.661197802859462</v>
      </c>
    </row>
    <row r="292" spans="2:5">
      <c r="B292" s="75">
        <v>4824786</v>
      </c>
      <c r="C292" s="76" t="s">
        <v>526</v>
      </c>
      <c r="D292" s="76" t="s">
        <v>212</v>
      </c>
      <c r="E292" s="77">
        <v>14.679201443725274</v>
      </c>
    </row>
    <row r="293" spans="2:5">
      <c r="B293" s="75">
        <v>50066</v>
      </c>
      <c r="C293" s="76" t="s">
        <v>527</v>
      </c>
      <c r="D293" s="76" t="s">
        <v>212</v>
      </c>
      <c r="E293" s="77">
        <v>1.283907558450318E-2</v>
      </c>
    </row>
    <row r="294" spans="2:5">
      <c r="B294" s="75">
        <v>50282</v>
      </c>
      <c r="C294" s="76" t="s">
        <v>528</v>
      </c>
      <c r="D294" s="76" t="s">
        <v>212</v>
      </c>
      <c r="E294" s="77">
        <v>24907.344607869054</v>
      </c>
    </row>
    <row r="295" spans="2:5">
      <c r="B295" s="75">
        <v>50328</v>
      </c>
      <c r="C295" s="76" t="s">
        <v>529</v>
      </c>
      <c r="D295" s="76" t="s">
        <v>212</v>
      </c>
      <c r="E295" s="77">
        <v>12.230421751666443</v>
      </c>
    </row>
    <row r="296" spans="2:5">
      <c r="B296" s="75">
        <v>50442</v>
      </c>
      <c r="C296" s="76" t="s">
        <v>530</v>
      </c>
      <c r="D296" s="76" t="s">
        <v>212</v>
      </c>
      <c r="E296" s="77">
        <v>2.8088294627325323E-2</v>
      </c>
    </row>
    <row r="297" spans="2:5">
      <c r="B297" s="75">
        <v>50471448</v>
      </c>
      <c r="C297" s="76" t="s">
        <v>531</v>
      </c>
      <c r="D297" s="76" t="s">
        <v>212</v>
      </c>
      <c r="E297" s="77">
        <v>0.70112277523671307</v>
      </c>
    </row>
    <row r="298" spans="2:5">
      <c r="B298" s="75">
        <v>505293</v>
      </c>
      <c r="C298" s="76" t="s">
        <v>532</v>
      </c>
      <c r="D298" s="76" t="s">
        <v>212</v>
      </c>
      <c r="E298" s="77">
        <v>2.4386022101112605E-2</v>
      </c>
    </row>
    <row r="299" spans="2:5">
      <c r="B299" s="75">
        <v>510156</v>
      </c>
      <c r="C299" s="76" t="s">
        <v>533</v>
      </c>
      <c r="D299" s="76" t="s">
        <v>212</v>
      </c>
      <c r="E299" s="77">
        <v>3.6411302286487053</v>
      </c>
    </row>
    <row r="300" spans="2:5">
      <c r="B300" s="75">
        <v>51036</v>
      </c>
      <c r="C300" s="76" t="s">
        <v>534</v>
      </c>
      <c r="D300" s="76" t="s">
        <v>212</v>
      </c>
      <c r="E300" s="77">
        <v>4.1612180043584539</v>
      </c>
    </row>
    <row r="301" spans="2:5">
      <c r="B301" s="75">
        <v>51218452</v>
      </c>
      <c r="C301" s="76" t="s">
        <v>535</v>
      </c>
      <c r="D301" s="76" t="s">
        <v>212</v>
      </c>
      <c r="E301" s="77">
        <v>12.224319812095652</v>
      </c>
    </row>
    <row r="302" spans="2:5">
      <c r="B302" s="75">
        <v>51235042</v>
      </c>
      <c r="C302" s="76" t="s">
        <v>536</v>
      </c>
      <c r="D302" s="76" t="s">
        <v>212</v>
      </c>
      <c r="E302" s="77">
        <v>4.179594560438229</v>
      </c>
    </row>
    <row r="303" spans="2:5">
      <c r="B303" s="75">
        <v>512561</v>
      </c>
      <c r="C303" s="76" t="s">
        <v>537</v>
      </c>
      <c r="D303" s="76" t="s">
        <v>212</v>
      </c>
      <c r="E303" s="77">
        <v>2.1867156818506698E-4</v>
      </c>
    </row>
    <row r="304" spans="2:5">
      <c r="B304" s="75">
        <v>51525</v>
      </c>
      <c r="C304" s="76" t="s">
        <v>538</v>
      </c>
      <c r="D304" s="76" t="s">
        <v>212</v>
      </c>
      <c r="E304" s="77">
        <v>0.15489488861356013</v>
      </c>
    </row>
    <row r="305" spans="2:5">
      <c r="B305" s="75">
        <v>51630581</v>
      </c>
      <c r="C305" s="76" t="s">
        <v>539</v>
      </c>
      <c r="D305" s="76" t="s">
        <v>212</v>
      </c>
      <c r="E305" s="77">
        <v>4570.5774130764403</v>
      </c>
    </row>
    <row r="306" spans="2:5">
      <c r="B306" s="75">
        <v>518752</v>
      </c>
      <c r="C306" s="76" t="s">
        <v>540</v>
      </c>
      <c r="D306" s="76" t="s">
        <v>212</v>
      </c>
      <c r="E306" s="77">
        <v>146.02070900323048</v>
      </c>
    </row>
    <row r="307" spans="2:5">
      <c r="B307" s="75">
        <v>52315078</v>
      </c>
      <c r="C307" s="76" t="s">
        <v>541</v>
      </c>
      <c r="D307" s="76" t="s">
        <v>212</v>
      </c>
      <c r="E307" s="77">
        <v>12412.127525429656</v>
      </c>
    </row>
    <row r="308" spans="2:5">
      <c r="B308" s="75">
        <v>5234684</v>
      </c>
      <c r="C308" s="76" t="s">
        <v>542</v>
      </c>
      <c r="D308" s="76" t="s">
        <v>212</v>
      </c>
      <c r="E308" s="77">
        <v>1.4416022467492406</v>
      </c>
    </row>
    <row r="309" spans="2:5">
      <c r="B309" s="75">
        <v>52645531</v>
      </c>
      <c r="C309" s="76" t="s">
        <v>543</v>
      </c>
      <c r="D309" s="76" t="s">
        <v>212</v>
      </c>
      <c r="E309" s="77">
        <v>286.99510441240278</v>
      </c>
    </row>
    <row r="310" spans="2:5">
      <c r="B310" s="75">
        <v>52686</v>
      </c>
      <c r="C310" s="76" t="s">
        <v>544</v>
      </c>
      <c r="D310" s="76" t="s">
        <v>212</v>
      </c>
      <c r="E310" s="77">
        <v>14.818670689680953</v>
      </c>
    </row>
    <row r="311" spans="2:5">
      <c r="B311" s="75">
        <v>52918635</v>
      </c>
      <c r="C311" s="76" t="s">
        <v>545</v>
      </c>
      <c r="D311" s="76" t="s">
        <v>212</v>
      </c>
      <c r="E311" s="77">
        <v>718.18972459271856</v>
      </c>
    </row>
    <row r="312" spans="2:5">
      <c r="B312" s="75">
        <v>532274</v>
      </c>
      <c r="C312" s="76" t="s">
        <v>546</v>
      </c>
      <c r="D312" s="76" t="s">
        <v>212</v>
      </c>
      <c r="E312" s="77">
        <v>6.1627907456699704</v>
      </c>
    </row>
    <row r="313" spans="2:5">
      <c r="B313" s="75">
        <v>532321</v>
      </c>
      <c r="C313" s="76" t="s">
        <v>547</v>
      </c>
      <c r="D313" s="76" t="s">
        <v>212</v>
      </c>
      <c r="E313" s="77">
        <v>3.165675966945951E-3</v>
      </c>
    </row>
    <row r="314" spans="2:5">
      <c r="B314" s="75">
        <v>53963</v>
      </c>
      <c r="C314" s="76" t="s">
        <v>548</v>
      </c>
      <c r="D314" s="76" t="s">
        <v>212</v>
      </c>
      <c r="E314" s="77">
        <v>0.2524431386343603</v>
      </c>
    </row>
    <row r="315" spans="2:5">
      <c r="B315" s="75">
        <v>548629</v>
      </c>
      <c r="C315" s="76" t="s">
        <v>549</v>
      </c>
      <c r="D315" s="76" t="s">
        <v>212</v>
      </c>
      <c r="E315" s="77">
        <v>90.500989409995796</v>
      </c>
    </row>
    <row r="316" spans="2:5">
      <c r="B316" s="75">
        <v>55179312</v>
      </c>
      <c r="C316" s="76" t="s">
        <v>550</v>
      </c>
      <c r="D316" s="76" t="s">
        <v>212</v>
      </c>
      <c r="E316" s="77">
        <v>2.7471928667098604</v>
      </c>
    </row>
    <row r="317" spans="2:5">
      <c r="B317" s="75">
        <v>55219653</v>
      </c>
      <c r="C317" s="76" t="s">
        <v>551</v>
      </c>
      <c r="D317" s="76" t="s">
        <v>212</v>
      </c>
      <c r="E317" s="77">
        <v>1.9870054614645147</v>
      </c>
    </row>
    <row r="318" spans="2:5">
      <c r="B318" s="75">
        <v>55268741</v>
      </c>
      <c r="C318" s="76" t="s">
        <v>552</v>
      </c>
      <c r="D318" s="76" t="s">
        <v>212</v>
      </c>
      <c r="E318" s="77">
        <v>0.45104423235162588</v>
      </c>
    </row>
    <row r="319" spans="2:5">
      <c r="B319" s="75">
        <v>55285148</v>
      </c>
      <c r="C319" s="76" t="s">
        <v>553</v>
      </c>
      <c r="D319" s="76" t="s">
        <v>212</v>
      </c>
      <c r="E319" s="77">
        <v>21.176251181714225</v>
      </c>
    </row>
    <row r="320" spans="2:5">
      <c r="B320" s="75">
        <v>55389</v>
      </c>
      <c r="C320" s="76" t="s">
        <v>554</v>
      </c>
      <c r="D320" s="76" t="s">
        <v>212</v>
      </c>
      <c r="E320" s="77">
        <v>56.695018905600556</v>
      </c>
    </row>
    <row r="321" spans="2:5">
      <c r="B321" s="75">
        <v>55630</v>
      </c>
      <c r="C321" s="76" t="s">
        <v>555</v>
      </c>
      <c r="D321" s="76" t="s">
        <v>212</v>
      </c>
      <c r="E321" s="77">
        <v>0.71378234233178162</v>
      </c>
    </row>
    <row r="322" spans="2:5">
      <c r="B322" s="75">
        <v>5567157</v>
      </c>
      <c r="C322" s="76" t="s">
        <v>556</v>
      </c>
      <c r="D322" s="76" t="s">
        <v>212</v>
      </c>
      <c r="E322" s="77">
        <v>1.7883121433536976E-2</v>
      </c>
    </row>
    <row r="323" spans="2:5">
      <c r="B323" s="75">
        <v>5598130</v>
      </c>
      <c r="C323" s="76" t="s">
        <v>557</v>
      </c>
      <c r="D323" s="76" t="s">
        <v>212</v>
      </c>
      <c r="E323" s="77">
        <v>111.445884866848</v>
      </c>
    </row>
    <row r="324" spans="2:5">
      <c r="B324" s="75">
        <v>56235</v>
      </c>
      <c r="C324" s="76" t="s">
        <v>558</v>
      </c>
      <c r="D324" s="76" t="s">
        <v>212</v>
      </c>
      <c r="E324" s="77">
        <v>0.5367188295373666</v>
      </c>
    </row>
    <row r="325" spans="2:5">
      <c r="B325" s="75">
        <v>563122</v>
      </c>
      <c r="C325" s="76" t="s">
        <v>559</v>
      </c>
      <c r="D325" s="76" t="s">
        <v>212</v>
      </c>
      <c r="E325" s="77">
        <v>24.264799524034924</v>
      </c>
    </row>
    <row r="326" spans="2:5">
      <c r="B326" s="75">
        <v>563473</v>
      </c>
      <c r="C326" s="76" t="s">
        <v>560</v>
      </c>
      <c r="D326" s="76" t="s">
        <v>212</v>
      </c>
      <c r="E326" s="77">
        <v>1.2065839695308096E-2</v>
      </c>
    </row>
    <row r="327" spans="2:5">
      <c r="B327" s="75">
        <v>56359</v>
      </c>
      <c r="C327" s="76" t="s">
        <v>561</v>
      </c>
      <c r="D327" s="76" t="s">
        <v>212</v>
      </c>
      <c r="E327" s="77">
        <v>0.2145185312046895</v>
      </c>
    </row>
    <row r="328" spans="2:5">
      <c r="B328" s="75">
        <v>56382</v>
      </c>
      <c r="C328" s="76" t="s">
        <v>562</v>
      </c>
      <c r="D328" s="76" t="s">
        <v>212</v>
      </c>
      <c r="E328" s="77">
        <v>82.76576990537508</v>
      </c>
    </row>
    <row r="329" spans="2:5">
      <c r="B329" s="75">
        <v>56495</v>
      </c>
      <c r="C329" s="76" t="s">
        <v>563</v>
      </c>
      <c r="D329" s="76" t="s">
        <v>212</v>
      </c>
      <c r="E329" s="77">
        <v>8981.7919235838126</v>
      </c>
    </row>
    <row r="330" spans="2:5">
      <c r="B330" s="75">
        <v>56531</v>
      </c>
      <c r="C330" s="76" t="s">
        <v>564</v>
      </c>
      <c r="D330" s="76" t="s">
        <v>212</v>
      </c>
      <c r="E330" s="77">
        <v>11.041694450809461</v>
      </c>
    </row>
    <row r="331" spans="2:5">
      <c r="B331" s="75">
        <v>56724</v>
      </c>
      <c r="C331" s="76" t="s">
        <v>565</v>
      </c>
      <c r="D331" s="76" t="s">
        <v>212</v>
      </c>
      <c r="E331" s="77">
        <v>21.069682925405893</v>
      </c>
    </row>
    <row r="332" spans="2:5">
      <c r="B332" s="75">
        <v>56757</v>
      </c>
      <c r="C332" s="76" t="s">
        <v>566</v>
      </c>
      <c r="D332" s="76" t="s">
        <v>212</v>
      </c>
      <c r="E332" s="77">
        <v>0.20516061041511707</v>
      </c>
    </row>
    <row r="333" spans="2:5">
      <c r="B333" s="75">
        <v>56815</v>
      </c>
      <c r="C333" s="76" t="s">
        <v>567</v>
      </c>
      <c r="D333" s="76" t="s">
        <v>212</v>
      </c>
      <c r="E333" s="77">
        <v>1.0707271696984758E-5</v>
      </c>
    </row>
    <row r="334" spans="2:5">
      <c r="B334" s="75">
        <v>57018049</v>
      </c>
      <c r="C334" s="76" t="s">
        <v>568</v>
      </c>
      <c r="D334" s="76" t="s">
        <v>212</v>
      </c>
      <c r="E334" s="77">
        <v>0.42375255369384474</v>
      </c>
    </row>
    <row r="335" spans="2:5">
      <c r="B335" s="75">
        <v>57067</v>
      </c>
      <c r="C335" s="76" t="s">
        <v>569</v>
      </c>
      <c r="D335" s="76" t="s">
        <v>212</v>
      </c>
      <c r="E335" s="77">
        <v>3.56626940595919</v>
      </c>
    </row>
    <row r="336" spans="2:5">
      <c r="B336" s="75">
        <v>57136</v>
      </c>
      <c r="C336" s="76" t="s">
        <v>570</v>
      </c>
      <c r="D336" s="76" t="s">
        <v>212</v>
      </c>
      <c r="E336" s="77">
        <v>7.6005507667946328E-4</v>
      </c>
    </row>
    <row r="337" spans="2:5">
      <c r="B337" s="75">
        <v>57432</v>
      </c>
      <c r="C337" s="76" t="s">
        <v>571</v>
      </c>
      <c r="D337" s="76" t="s">
        <v>212</v>
      </c>
      <c r="E337" s="77">
        <v>7.4468784566239191E-2</v>
      </c>
    </row>
    <row r="338" spans="2:5">
      <c r="B338" s="75">
        <v>57556</v>
      </c>
      <c r="C338" s="76" t="s">
        <v>572</v>
      </c>
      <c r="D338" s="76" t="s">
        <v>212</v>
      </c>
      <c r="E338" s="77">
        <v>1.5648214601687009E-4</v>
      </c>
    </row>
    <row r="339" spans="2:5">
      <c r="B339" s="75">
        <v>576261</v>
      </c>
      <c r="C339" s="76" t="s">
        <v>573</v>
      </c>
      <c r="D339" s="76" t="s">
        <v>212</v>
      </c>
      <c r="E339" s="77">
        <v>7.6150537842672783E-2</v>
      </c>
    </row>
    <row r="340" spans="2:5">
      <c r="B340" s="75">
        <v>57636</v>
      </c>
      <c r="C340" s="76" t="s">
        <v>574</v>
      </c>
      <c r="D340" s="76" t="s">
        <v>212</v>
      </c>
      <c r="E340" s="77">
        <v>549.64982583622952</v>
      </c>
    </row>
    <row r="341" spans="2:5">
      <c r="B341" s="75">
        <v>57749</v>
      </c>
      <c r="C341" s="76" t="s">
        <v>575</v>
      </c>
      <c r="D341" s="76" t="s">
        <v>212</v>
      </c>
      <c r="E341" s="77">
        <v>99.540325501252582</v>
      </c>
    </row>
    <row r="342" spans="2:5">
      <c r="B342" s="75">
        <v>57837191</v>
      </c>
      <c r="C342" s="76" t="s">
        <v>576</v>
      </c>
      <c r="D342" s="76" t="s">
        <v>212</v>
      </c>
      <c r="E342" s="77">
        <v>0.11086753190545919</v>
      </c>
    </row>
    <row r="343" spans="2:5">
      <c r="B343" s="75">
        <v>58140</v>
      </c>
      <c r="C343" s="76" t="s">
        <v>577</v>
      </c>
      <c r="D343" s="76" t="s">
        <v>212</v>
      </c>
      <c r="E343" s="77">
        <v>1.4215600790766092</v>
      </c>
    </row>
    <row r="344" spans="2:5">
      <c r="B344" s="75">
        <v>59669260</v>
      </c>
      <c r="C344" s="76" t="s">
        <v>578</v>
      </c>
      <c r="D344" s="76" t="s">
        <v>212</v>
      </c>
      <c r="E344" s="77">
        <v>8.5363670788912529</v>
      </c>
    </row>
    <row r="345" spans="2:5">
      <c r="B345" s="75">
        <v>5989275</v>
      </c>
      <c r="C345" s="76" t="s">
        <v>579</v>
      </c>
      <c r="D345" s="76" t="s">
        <v>212</v>
      </c>
      <c r="E345" s="77">
        <v>1.0811862726463039E-2</v>
      </c>
    </row>
    <row r="346" spans="2:5">
      <c r="B346" s="75">
        <v>60168889</v>
      </c>
      <c r="C346" s="76" t="s">
        <v>580</v>
      </c>
      <c r="D346" s="76" t="s">
        <v>212</v>
      </c>
      <c r="E346" s="77">
        <v>8.1501873334975272</v>
      </c>
    </row>
    <row r="347" spans="2:5">
      <c r="B347" s="75">
        <v>60207901</v>
      </c>
      <c r="C347" s="76" t="s">
        <v>581</v>
      </c>
      <c r="D347" s="76" t="s">
        <v>212</v>
      </c>
      <c r="E347" s="77">
        <v>6.2215844499917026</v>
      </c>
    </row>
    <row r="348" spans="2:5">
      <c r="B348" s="75">
        <v>60297</v>
      </c>
      <c r="C348" s="76" t="s">
        <v>582</v>
      </c>
      <c r="D348" s="76" t="s">
        <v>212</v>
      </c>
      <c r="E348" s="77">
        <v>1.4965911737389439E-4</v>
      </c>
    </row>
    <row r="349" spans="2:5">
      <c r="B349" s="75">
        <v>60355</v>
      </c>
      <c r="C349" s="76" t="s">
        <v>583</v>
      </c>
      <c r="D349" s="76" t="s">
        <v>212</v>
      </c>
      <c r="E349" s="77">
        <v>7.3128577194338191E-5</v>
      </c>
    </row>
    <row r="350" spans="2:5">
      <c r="B350" s="75">
        <v>60515</v>
      </c>
      <c r="C350" s="76" t="s">
        <v>584</v>
      </c>
      <c r="D350" s="76" t="s">
        <v>212</v>
      </c>
      <c r="E350" s="77">
        <v>0.92196485654073357</v>
      </c>
    </row>
    <row r="351" spans="2:5">
      <c r="B351" s="75">
        <v>60571</v>
      </c>
      <c r="C351" s="76" t="s">
        <v>585</v>
      </c>
      <c r="D351" s="76" t="s">
        <v>212</v>
      </c>
      <c r="E351" s="77">
        <v>541.23786547550787</v>
      </c>
    </row>
    <row r="352" spans="2:5">
      <c r="B352" s="75">
        <v>606202</v>
      </c>
      <c r="C352" s="76" t="s">
        <v>586</v>
      </c>
      <c r="D352" s="76" t="s">
        <v>212</v>
      </c>
      <c r="E352" s="77">
        <v>0.25334098695193735</v>
      </c>
    </row>
    <row r="353" spans="2:5">
      <c r="B353" s="75">
        <v>608731</v>
      </c>
      <c r="C353" s="76" t="s">
        <v>587</v>
      </c>
      <c r="D353" s="76" t="s">
        <v>212</v>
      </c>
      <c r="E353" s="77">
        <v>118.29192777791076</v>
      </c>
    </row>
    <row r="354" spans="2:5">
      <c r="B354" s="75">
        <v>608935</v>
      </c>
      <c r="C354" s="76" t="s">
        <v>588</v>
      </c>
      <c r="D354" s="76" t="s">
        <v>212</v>
      </c>
      <c r="E354" s="77">
        <v>21.947362361610327</v>
      </c>
    </row>
    <row r="355" spans="2:5">
      <c r="B355" s="75">
        <v>613503</v>
      </c>
      <c r="C355" s="76" t="s">
        <v>589</v>
      </c>
      <c r="D355" s="76" t="s">
        <v>212</v>
      </c>
      <c r="E355" s="77">
        <v>0.11240087237310624</v>
      </c>
    </row>
    <row r="356" spans="2:5">
      <c r="B356" s="75">
        <v>61825</v>
      </c>
      <c r="C356" s="76" t="s">
        <v>590</v>
      </c>
      <c r="D356" s="76" t="s">
        <v>212</v>
      </c>
      <c r="E356" s="77">
        <v>2.1442107233643207E-2</v>
      </c>
    </row>
    <row r="357" spans="2:5">
      <c r="B357" s="75">
        <v>622786</v>
      </c>
      <c r="C357" s="76" t="s">
        <v>591</v>
      </c>
      <c r="D357" s="76" t="s">
        <v>212</v>
      </c>
      <c r="E357" s="77">
        <v>34.602699926408491</v>
      </c>
    </row>
    <row r="358" spans="2:5">
      <c r="B358" s="75">
        <v>62384</v>
      </c>
      <c r="C358" s="76" t="s">
        <v>592</v>
      </c>
      <c r="D358" s="76" t="s">
        <v>212</v>
      </c>
      <c r="E358" s="77">
        <v>65.229524729829748</v>
      </c>
    </row>
    <row r="359" spans="2:5">
      <c r="B359" s="75">
        <v>62533</v>
      </c>
      <c r="C359" s="76" t="s">
        <v>593</v>
      </c>
      <c r="D359" s="76" t="s">
        <v>212</v>
      </c>
      <c r="E359" s="77">
        <v>2.5736801392179223E-2</v>
      </c>
    </row>
    <row r="360" spans="2:5">
      <c r="B360" s="75">
        <v>62566</v>
      </c>
      <c r="C360" s="76" t="s">
        <v>594</v>
      </c>
      <c r="D360" s="76" t="s">
        <v>212</v>
      </c>
      <c r="E360" s="77">
        <v>0.20102520316044353</v>
      </c>
    </row>
    <row r="361" spans="2:5">
      <c r="B361" s="75">
        <v>62737</v>
      </c>
      <c r="C361" s="76" t="s">
        <v>595</v>
      </c>
      <c r="D361" s="76" t="s">
        <v>212</v>
      </c>
      <c r="E361" s="77">
        <v>12.696929222243584</v>
      </c>
    </row>
    <row r="362" spans="2:5">
      <c r="B362" s="75">
        <v>630206</v>
      </c>
      <c r="C362" s="76" t="s">
        <v>596</v>
      </c>
      <c r="D362" s="76" t="s">
        <v>212</v>
      </c>
      <c r="E362" s="77">
        <v>0.36769800728238605</v>
      </c>
    </row>
    <row r="363" spans="2:5">
      <c r="B363" s="75">
        <v>63252</v>
      </c>
      <c r="C363" s="76" t="s">
        <v>597</v>
      </c>
      <c r="D363" s="76" t="s">
        <v>212</v>
      </c>
      <c r="E363" s="77">
        <v>6.4189824094281356</v>
      </c>
    </row>
    <row r="364" spans="2:5">
      <c r="B364" s="75">
        <v>632995</v>
      </c>
      <c r="C364" s="76" t="s">
        <v>598</v>
      </c>
      <c r="D364" s="76" t="s">
        <v>212</v>
      </c>
      <c r="E364" s="77">
        <v>2.3368577375460928</v>
      </c>
    </row>
    <row r="365" spans="2:5">
      <c r="B365" s="75">
        <v>634935</v>
      </c>
      <c r="C365" s="76" t="s">
        <v>599</v>
      </c>
      <c r="D365" s="76" t="s">
        <v>212</v>
      </c>
      <c r="E365" s="77">
        <v>2.7454728774222099</v>
      </c>
    </row>
    <row r="366" spans="2:5">
      <c r="B366" s="75">
        <v>639587</v>
      </c>
      <c r="C366" s="76" t="s">
        <v>600</v>
      </c>
      <c r="D366" s="76" t="s">
        <v>212</v>
      </c>
      <c r="E366" s="77">
        <v>58.192961388757219</v>
      </c>
    </row>
    <row r="367" spans="2:5">
      <c r="B367" s="75">
        <v>640153</v>
      </c>
      <c r="C367" s="76" t="s">
        <v>601</v>
      </c>
      <c r="D367" s="76" t="s">
        <v>212</v>
      </c>
      <c r="E367" s="77">
        <v>0.34562829550840368</v>
      </c>
    </row>
    <row r="368" spans="2:5">
      <c r="B368" s="75">
        <v>64175</v>
      </c>
      <c r="C368" s="76" t="s">
        <v>602</v>
      </c>
      <c r="D368" s="76" t="s">
        <v>212</v>
      </c>
      <c r="E368" s="77">
        <v>2.2461686612629256E-4</v>
      </c>
    </row>
    <row r="369" spans="2:5">
      <c r="B369" s="75">
        <v>64257847</v>
      </c>
      <c r="C369" s="76" t="s">
        <v>603</v>
      </c>
      <c r="D369" s="76" t="s">
        <v>212</v>
      </c>
      <c r="E369" s="77">
        <v>1290.96828889009</v>
      </c>
    </row>
    <row r="370" spans="2:5">
      <c r="B370" s="75">
        <v>64755</v>
      </c>
      <c r="C370" s="76" t="s">
        <v>604</v>
      </c>
      <c r="D370" s="76" t="s">
        <v>212</v>
      </c>
      <c r="E370" s="77">
        <v>3.1214053989029154</v>
      </c>
    </row>
    <row r="371" spans="2:5">
      <c r="B371" s="75">
        <v>64902723</v>
      </c>
      <c r="C371" s="76" t="s">
        <v>605</v>
      </c>
      <c r="D371" s="76" t="s">
        <v>212</v>
      </c>
      <c r="E371" s="77">
        <v>8.4083285212704801</v>
      </c>
    </row>
    <row r="372" spans="2:5">
      <c r="B372" s="75">
        <v>65195553</v>
      </c>
      <c r="C372" s="76" t="s">
        <v>606</v>
      </c>
      <c r="D372" s="76" t="s">
        <v>212</v>
      </c>
      <c r="E372" s="77">
        <v>78.148052737896052</v>
      </c>
    </row>
    <row r="373" spans="2:5">
      <c r="B373" s="75">
        <v>66215278</v>
      </c>
      <c r="C373" s="76" t="s">
        <v>607</v>
      </c>
      <c r="D373" s="76" t="s">
        <v>212</v>
      </c>
      <c r="E373" s="77">
        <v>0.74411057102155875</v>
      </c>
    </row>
    <row r="374" spans="2:5">
      <c r="B374" s="75">
        <v>66246886</v>
      </c>
      <c r="C374" s="76" t="s">
        <v>608</v>
      </c>
      <c r="D374" s="76" t="s">
        <v>212</v>
      </c>
      <c r="E374" s="77">
        <v>4.0152822476717187</v>
      </c>
    </row>
    <row r="375" spans="2:5">
      <c r="B375" s="75">
        <v>66332965</v>
      </c>
      <c r="C375" s="76" t="s">
        <v>609</v>
      </c>
      <c r="D375" s="76" t="s">
        <v>212</v>
      </c>
      <c r="E375" s="77">
        <v>0.81884784746740469</v>
      </c>
    </row>
    <row r="376" spans="2:5">
      <c r="B376" s="75">
        <v>66841256</v>
      </c>
      <c r="C376" s="76" t="s">
        <v>610</v>
      </c>
      <c r="D376" s="76" t="s">
        <v>212</v>
      </c>
      <c r="E376" s="77">
        <v>32577.074711995319</v>
      </c>
    </row>
    <row r="377" spans="2:5">
      <c r="B377" s="75">
        <v>67375308</v>
      </c>
      <c r="C377" s="76" t="s">
        <v>611</v>
      </c>
      <c r="D377" s="76" t="s">
        <v>212</v>
      </c>
      <c r="E377" s="77">
        <v>16244.289608947725</v>
      </c>
    </row>
    <row r="378" spans="2:5">
      <c r="B378" s="75">
        <v>67485294</v>
      </c>
      <c r="C378" s="76" t="s">
        <v>612</v>
      </c>
      <c r="D378" s="76" t="s">
        <v>212</v>
      </c>
      <c r="E378" s="77">
        <v>1483.4952318147932</v>
      </c>
    </row>
    <row r="379" spans="2:5">
      <c r="B379" s="75">
        <v>67561</v>
      </c>
      <c r="C379" s="76" t="s">
        <v>613</v>
      </c>
      <c r="D379" s="76" t="s">
        <v>212</v>
      </c>
      <c r="E379" s="77">
        <v>2.2252642952025686E-4</v>
      </c>
    </row>
    <row r="380" spans="2:5">
      <c r="B380" s="75">
        <v>67630</v>
      </c>
      <c r="C380" s="76" t="s">
        <v>614</v>
      </c>
      <c r="D380" s="76" t="s">
        <v>212</v>
      </c>
      <c r="E380" s="77">
        <v>2.990078963134982E-4</v>
      </c>
    </row>
    <row r="381" spans="2:5">
      <c r="B381" s="75">
        <v>67663</v>
      </c>
      <c r="C381" s="76" t="s">
        <v>615</v>
      </c>
      <c r="D381" s="76" t="s">
        <v>212</v>
      </c>
      <c r="E381" s="77">
        <v>4.6889567256822098E-2</v>
      </c>
    </row>
    <row r="382" spans="2:5">
      <c r="B382" s="75">
        <v>67721</v>
      </c>
      <c r="C382" s="76" t="s">
        <v>616</v>
      </c>
      <c r="D382" s="76" t="s">
        <v>212</v>
      </c>
      <c r="E382" s="77">
        <v>7.6976207134864891</v>
      </c>
    </row>
    <row r="383" spans="2:5">
      <c r="B383" s="75">
        <v>67747095</v>
      </c>
      <c r="C383" s="76" t="s">
        <v>617</v>
      </c>
      <c r="D383" s="76" t="s">
        <v>212</v>
      </c>
      <c r="E383" s="77">
        <v>42.277623223638869</v>
      </c>
    </row>
    <row r="384" spans="2:5">
      <c r="B384" s="75">
        <v>68085858</v>
      </c>
      <c r="C384" s="76" t="s">
        <v>618</v>
      </c>
      <c r="D384" s="76" t="s">
        <v>212</v>
      </c>
      <c r="E384" s="77">
        <v>3393.2016381775975</v>
      </c>
    </row>
    <row r="385" spans="2:5">
      <c r="B385" s="75">
        <v>68122</v>
      </c>
      <c r="C385" s="76" t="s">
        <v>619</v>
      </c>
      <c r="D385" s="76" t="s">
        <v>212</v>
      </c>
      <c r="E385" s="77">
        <v>1.2868106327271618E-4</v>
      </c>
    </row>
    <row r="386" spans="2:5">
      <c r="B386" s="75">
        <v>68359375</v>
      </c>
      <c r="C386" s="76" t="s">
        <v>620</v>
      </c>
      <c r="D386" s="76" t="s">
        <v>212</v>
      </c>
      <c r="E386" s="77">
        <v>4154.7322134365659</v>
      </c>
    </row>
    <row r="387" spans="2:5">
      <c r="B387" s="75">
        <v>685916</v>
      </c>
      <c r="C387" s="76" t="s">
        <v>621</v>
      </c>
      <c r="D387" s="76" t="s">
        <v>212</v>
      </c>
      <c r="E387" s="77">
        <v>9.3254295950409073E-4</v>
      </c>
    </row>
    <row r="388" spans="2:5">
      <c r="B388" s="75">
        <v>6923224</v>
      </c>
      <c r="C388" s="76" t="s">
        <v>622</v>
      </c>
      <c r="D388" s="76" t="s">
        <v>212</v>
      </c>
      <c r="E388" s="77">
        <v>0.56641833175563239</v>
      </c>
    </row>
    <row r="389" spans="2:5">
      <c r="B389" s="75">
        <v>69327760</v>
      </c>
      <c r="C389" s="76" t="s">
        <v>623</v>
      </c>
      <c r="D389" s="76" t="s">
        <v>212</v>
      </c>
      <c r="E389" s="77">
        <v>0.13805729972693589</v>
      </c>
    </row>
    <row r="390" spans="2:5">
      <c r="B390" s="75">
        <v>693981</v>
      </c>
      <c r="C390" s="76" t="s">
        <v>624</v>
      </c>
      <c r="D390" s="76" t="s">
        <v>212</v>
      </c>
      <c r="E390" s="77">
        <v>5.2472818550381561E-3</v>
      </c>
    </row>
    <row r="391" spans="2:5">
      <c r="B391" s="75">
        <v>69409945</v>
      </c>
      <c r="C391" s="76" t="s">
        <v>625</v>
      </c>
      <c r="D391" s="76" t="s">
        <v>212</v>
      </c>
      <c r="E391" s="77">
        <v>2273.372858655599</v>
      </c>
    </row>
    <row r="392" spans="2:5">
      <c r="B392" s="75">
        <v>70124775</v>
      </c>
      <c r="C392" s="76" t="s">
        <v>626</v>
      </c>
      <c r="D392" s="76" t="s">
        <v>212</v>
      </c>
      <c r="E392" s="77">
        <v>15007.311529368306</v>
      </c>
    </row>
    <row r="393" spans="2:5">
      <c r="B393" s="75">
        <v>709988</v>
      </c>
      <c r="C393" s="76" t="s">
        <v>627</v>
      </c>
      <c r="D393" s="76" t="s">
        <v>212</v>
      </c>
      <c r="E393" s="77">
        <v>1.8272654162804365</v>
      </c>
    </row>
    <row r="394" spans="2:5">
      <c r="B394" s="75">
        <v>71363</v>
      </c>
      <c r="C394" s="76" t="s">
        <v>628</v>
      </c>
      <c r="D394" s="76" t="s">
        <v>212</v>
      </c>
      <c r="E394" s="77">
        <v>5.5743307429450824E-4</v>
      </c>
    </row>
    <row r="395" spans="2:5">
      <c r="B395" s="75">
        <v>71556</v>
      </c>
      <c r="C395" s="76" t="s">
        <v>629</v>
      </c>
      <c r="D395" s="76" t="s">
        <v>212</v>
      </c>
      <c r="E395" s="77">
        <v>7.0502781672465653E-2</v>
      </c>
    </row>
    <row r="396" spans="2:5">
      <c r="B396" s="75">
        <v>72208</v>
      </c>
      <c r="C396" s="76" t="s">
        <v>630</v>
      </c>
      <c r="D396" s="76" t="s">
        <v>212</v>
      </c>
      <c r="E396" s="77">
        <v>1836.115734683284</v>
      </c>
    </row>
    <row r="397" spans="2:5">
      <c r="B397" s="75">
        <v>72435</v>
      </c>
      <c r="C397" s="76" t="s">
        <v>631</v>
      </c>
      <c r="D397" s="76" t="s">
        <v>212</v>
      </c>
      <c r="E397" s="77">
        <v>351.49400907864174</v>
      </c>
    </row>
    <row r="398" spans="2:5">
      <c r="B398" s="75">
        <v>72559</v>
      </c>
      <c r="C398" s="76" t="s">
        <v>632</v>
      </c>
      <c r="D398" s="76" t="s">
        <v>212</v>
      </c>
      <c r="E398" s="77">
        <v>79.254464977732653</v>
      </c>
    </row>
    <row r="399" spans="2:5">
      <c r="B399" s="75">
        <v>72560</v>
      </c>
      <c r="C399" s="76" t="s">
        <v>633</v>
      </c>
      <c r="D399" s="76" t="s">
        <v>212</v>
      </c>
      <c r="E399" s="77">
        <v>19.078252394219124</v>
      </c>
    </row>
    <row r="400" spans="2:5">
      <c r="B400" s="75">
        <v>7287196</v>
      </c>
      <c r="C400" s="76" t="s">
        <v>634</v>
      </c>
      <c r="D400" s="76" t="s">
        <v>212</v>
      </c>
      <c r="E400" s="77">
        <v>19.791881454886646</v>
      </c>
    </row>
    <row r="401" spans="2:5">
      <c r="B401" s="75">
        <v>732116</v>
      </c>
      <c r="C401" s="76" t="s">
        <v>635</v>
      </c>
      <c r="D401" s="76" t="s">
        <v>212</v>
      </c>
      <c r="E401" s="77">
        <v>25.120020981805567</v>
      </c>
    </row>
    <row r="402" spans="2:5">
      <c r="B402" s="75">
        <v>732263</v>
      </c>
      <c r="C402" s="76" t="s">
        <v>636</v>
      </c>
      <c r="D402" s="76" t="s">
        <v>212</v>
      </c>
      <c r="E402" s="77">
        <v>24.883323071742748</v>
      </c>
    </row>
    <row r="403" spans="2:5">
      <c r="B403" s="75">
        <v>74051802</v>
      </c>
      <c r="C403" s="76" t="s">
        <v>637</v>
      </c>
      <c r="D403" s="76" t="s">
        <v>212</v>
      </c>
      <c r="E403" s="77">
        <v>0.41038526172825374</v>
      </c>
    </row>
    <row r="404" spans="2:5">
      <c r="B404" s="75">
        <v>74223646</v>
      </c>
      <c r="C404" s="76" t="s">
        <v>638</v>
      </c>
      <c r="D404" s="76" t="s">
        <v>212</v>
      </c>
      <c r="E404" s="77">
        <v>420.71873185078755</v>
      </c>
    </row>
    <row r="405" spans="2:5">
      <c r="B405" s="75">
        <v>74839</v>
      </c>
      <c r="C405" s="76" t="s">
        <v>639</v>
      </c>
      <c r="D405" s="76" t="s">
        <v>212</v>
      </c>
      <c r="E405" s="77">
        <v>0.60762119547480342</v>
      </c>
    </row>
    <row r="406" spans="2:5">
      <c r="B406" s="75">
        <v>75058</v>
      </c>
      <c r="C406" s="76" t="s">
        <v>640</v>
      </c>
      <c r="D406" s="76" t="s">
        <v>212</v>
      </c>
      <c r="E406" s="77">
        <v>2.3923234825618147E-3</v>
      </c>
    </row>
    <row r="407" spans="2:5">
      <c r="B407" s="75">
        <v>75150</v>
      </c>
      <c r="C407" s="76" t="s">
        <v>641</v>
      </c>
      <c r="D407" s="76" t="s">
        <v>212</v>
      </c>
      <c r="E407" s="77">
        <v>0.13735271761659101</v>
      </c>
    </row>
    <row r="408" spans="2:5">
      <c r="B408" s="75">
        <v>75218</v>
      </c>
      <c r="C408" s="76" t="s">
        <v>642</v>
      </c>
      <c r="D408" s="76" t="s">
        <v>212</v>
      </c>
      <c r="E408" s="77">
        <v>1.7787572322347695E-2</v>
      </c>
    </row>
    <row r="409" spans="2:5">
      <c r="B409" s="75">
        <v>75252</v>
      </c>
      <c r="C409" s="76" t="s">
        <v>643</v>
      </c>
      <c r="D409" s="76" t="s">
        <v>212</v>
      </c>
      <c r="E409" s="77">
        <v>0.21893207310822202</v>
      </c>
    </row>
    <row r="410" spans="2:5">
      <c r="B410" s="75">
        <v>75274</v>
      </c>
      <c r="C410" s="76" t="s">
        <v>644</v>
      </c>
      <c r="D410" s="76" t="s">
        <v>212</v>
      </c>
      <c r="E410" s="77">
        <v>1.6204554661120273E-2</v>
      </c>
    </row>
    <row r="411" spans="2:5">
      <c r="B411" s="75">
        <v>75354</v>
      </c>
      <c r="C411" s="76" t="s">
        <v>645</v>
      </c>
      <c r="D411" s="76" t="s">
        <v>212</v>
      </c>
      <c r="E411" s="77">
        <v>1.8577673311418498E-3</v>
      </c>
    </row>
    <row r="412" spans="2:5">
      <c r="B412" s="75">
        <v>75478</v>
      </c>
      <c r="C412" s="76" t="s">
        <v>646</v>
      </c>
      <c r="D412" s="76" t="s">
        <v>212</v>
      </c>
      <c r="E412" s="77">
        <v>2.0832325707066062</v>
      </c>
    </row>
    <row r="413" spans="2:5">
      <c r="B413" s="75">
        <v>75650</v>
      </c>
      <c r="C413" s="76" t="s">
        <v>647</v>
      </c>
      <c r="D413" s="76" t="s">
        <v>212</v>
      </c>
      <c r="E413" s="77">
        <v>5.872964445735304E-4</v>
      </c>
    </row>
    <row r="414" spans="2:5">
      <c r="B414" s="75">
        <v>759944</v>
      </c>
      <c r="C414" s="76" t="s">
        <v>648</v>
      </c>
      <c r="D414" s="76" t="s">
        <v>212</v>
      </c>
      <c r="E414" s="77">
        <v>0.23191942014116423</v>
      </c>
    </row>
    <row r="415" spans="2:5">
      <c r="B415" s="75">
        <v>76017</v>
      </c>
      <c r="C415" s="76" t="s">
        <v>649</v>
      </c>
      <c r="D415" s="76" t="s">
        <v>212</v>
      </c>
      <c r="E415" s="77">
        <v>0.8546479059458818</v>
      </c>
    </row>
    <row r="416" spans="2:5">
      <c r="B416" s="75">
        <v>76062</v>
      </c>
      <c r="C416" s="76" t="s">
        <v>650</v>
      </c>
      <c r="D416" s="76" t="s">
        <v>212</v>
      </c>
      <c r="E416" s="77">
        <v>49.321448445578241</v>
      </c>
    </row>
    <row r="417" spans="2:5">
      <c r="B417" s="75">
        <v>76448</v>
      </c>
      <c r="C417" s="76" t="s">
        <v>651</v>
      </c>
      <c r="D417" s="76" t="s">
        <v>212</v>
      </c>
      <c r="E417" s="77">
        <v>21.02015948145073</v>
      </c>
    </row>
    <row r="418" spans="2:5">
      <c r="B418" s="75">
        <v>76578148</v>
      </c>
      <c r="C418" s="76" t="s">
        <v>652</v>
      </c>
      <c r="D418" s="76" t="s">
        <v>212</v>
      </c>
      <c r="E418" s="77">
        <v>5.7548982591054303</v>
      </c>
    </row>
    <row r="419" spans="2:5">
      <c r="B419" s="75">
        <v>76738620</v>
      </c>
      <c r="C419" s="76" t="s">
        <v>653</v>
      </c>
      <c r="D419" s="76" t="s">
        <v>212</v>
      </c>
      <c r="E419" s="77">
        <v>0.55359109420737274</v>
      </c>
    </row>
    <row r="420" spans="2:5">
      <c r="B420" s="75">
        <v>77474</v>
      </c>
      <c r="C420" s="76" t="s">
        <v>654</v>
      </c>
      <c r="D420" s="76" t="s">
        <v>212</v>
      </c>
      <c r="E420" s="77">
        <v>1.0305994564293317</v>
      </c>
    </row>
    <row r="421" spans="2:5">
      <c r="B421" s="75">
        <v>7786347</v>
      </c>
      <c r="C421" s="76" t="s">
        <v>655</v>
      </c>
      <c r="D421" s="76" t="s">
        <v>212</v>
      </c>
      <c r="E421" s="77">
        <v>20.184688866466328</v>
      </c>
    </row>
    <row r="422" spans="2:5">
      <c r="B422" s="75">
        <v>78002</v>
      </c>
      <c r="C422" s="76" t="s">
        <v>656</v>
      </c>
      <c r="D422" s="76" t="s">
        <v>212</v>
      </c>
      <c r="E422" s="77">
        <v>3.0787796651060066</v>
      </c>
    </row>
    <row r="423" spans="2:5">
      <c r="B423" s="75">
        <v>78115</v>
      </c>
      <c r="C423" s="76" t="s">
        <v>657</v>
      </c>
      <c r="D423" s="76" t="s">
        <v>212</v>
      </c>
      <c r="E423" s="77">
        <v>4.1959334607368773E-4</v>
      </c>
    </row>
    <row r="424" spans="2:5">
      <c r="B424" s="75">
        <v>78342</v>
      </c>
      <c r="C424" s="76" t="s">
        <v>658</v>
      </c>
      <c r="D424" s="76" t="s">
        <v>212</v>
      </c>
      <c r="E424" s="77">
        <v>35.03957051286276</v>
      </c>
    </row>
    <row r="425" spans="2:5">
      <c r="B425" s="75">
        <v>78422</v>
      </c>
      <c r="C425" s="76" t="s">
        <v>659</v>
      </c>
      <c r="D425" s="76" t="s">
        <v>212</v>
      </c>
      <c r="E425" s="77">
        <v>1.6899682789965661E-3</v>
      </c>
    </row>
    <row r="426" spans="2:5">
      <c r="B426" s="75">
        <v>78488</v>
      </c>
      <c r="C426" s="76" t="s">
        <v>660</v>
      </c>
      <c r="D426" s="76" t="s">
        <v>212</v>
      </c>
      <c r="E426" s="77">
        <v>1.4244425002342502</v>
      </c>
    </row>
    <row r="427" spans="2:5">
      <c r="B427" s="75">
        <v>78587050</v>
      </c>
      <c r="C427" s="76" t="s">
        <v>661</v>
      </c>
      <c r="D427" s="76" t="s">
        <v>212</v>
      </c>
      <c r="E427" s="77">
        <v>3.124946483120977</v>
      </c>
    </row>
    <row r="428" spans="2:5">
      <c r="B428" s="75">
        <v>78591</v>
      </c>
      <c r="C428" s="76" t="s">
        <v>662</v>
      </c>
      <c r="D428" s="76" t="s">
        <v>212</v>
      </c>
      <c r="E428" s="77">
        <v>1.8994538075491015E-2</v>
      </c>
    </row>
    <row r="429" spans="2:5">
      <c r="B429" s="75">
        <v>786196</v>
      </c>
      <c r="C429" s="76" t="s">
        <v>663</v>
      </c>
      <c r="D429" s="76" t="s">
        <v>212</v>
      </c>
      <c r="E429" s="77">
        <v>52.773641495674816</v>
      </c>
    </row>
    <row r="430" spans="2:5">
      <c r="B430" s="75">
        <v>78831</v>
      </c>
      <c r="C430" s="76" t="s">
        <v>664</v>
      </c>
      <c r="D430" s="76" t="s">
        <v>212</v>
      </c>
      <c r="E430" s="77">
        <v>1.4376541500664901E-3</v>
      </c>
    </row>
    <row r="431" spans="2:5">
      <c r="B431" s="75">
        <v>78875</v>
      </c>
      <c r="C431" s="76" t="s">
        <v>665</v>
      </c>
      <c r="D431" s="76" t="s">
        <v>212</v>
      </c>
      <c r="E431" s="77">
        <v>9.3637382083588371E-3</v>
      </c>
    </row>
    <row r="432" spans="2:5">
      <c r="B432" s="75">
        <v>79005</v>
      </c>
      <c r="C432" s="76" t="s">
        <v>666</v>
      </c>
      <c r="D432" s="76" t="s">
        <v>212</v>
      </c>
      <c r="E432" s="77">
        <v>4.463531379941546E-2</v>
      </c>
    </row>
    <row r="433" spans="2:5">
      <c r="B433" s="75">
        <v>79016</v>
      </c>
      <c r="C433" s="76" t="s">
        <v>667</v>
      </c>
      <c r="D433" s="76" t="s">
        <v>212</v>
      </c>
      <c r="E433" s="77">
        <v>6.3527873488794647E-3</v>
      </c>
    </row>
    <row r="434" spans="2:5">
      <c r="B434" s="75">
        <v>79196</v>
      </c>
      <c r="C434" s="76" t="s">
        <v>668</v>
      </c>
      <c r="D434" s="76" t="s">
        <v>212</v>
      </c>
      <c r="E434" s="77">
        <v>9.5873474861197114E-2</v>
      </c>
    </row>
    <row r="435" spans="2:5">
      <c r="B435" s="75">
        <v>79345</v>
      </c>
      <c r="C435" s="76" t="s">
        <v>669</v>
      </c>
      <c r="D435" s="76" t="s">
        <v>212</v>
      </c>
      <c r="E435" s="77">
        <v>0.32221517693926222</v>
      </c>
    </row>
    <row r="436" spans="2:5">
      <c r="B436" s="75">
        <v>8001352</v>
      </c>
      <c r="C436" s="76" t="s">
        <v>670</v>
      </c>
      <c r="D436" s="76" t="s">
        <v>212</v>
      </c>
      <c r="E436" s="77">
        <v>490.45150101720759</v>
      </c>
    </row>
    <row r="437" spans="2:5">
      <c r="B437" s="75">
        <v>8003347</v>
      </c>
      <c r="C437" s="76" t="s">
        <v>671</v>
      </c>
      <c r="D437" s="76" t="s">
        <v>212</v>
      </c>
      <c r="E437" s="77">
        <v>44.341873522891539</v>
      </c>
    </row>
    <row r="438" spans="2:5">
      <c r="B438" s="75">
        <v>80057</v>
      </c>
      <c r="C438" s="76" t="s">
        <v>672</v>
      </c>
      <c r="D438" s="76" t="s">
        <v>212</v>
      </c>
      <c r="E438" s="77">
        <v>2.4889005427144069</v>
      </c>
    </row>
    <row r="439" spans="2:5">
      <c r="B439" s="75">
        <v>8018017</v>
      </c>
      <c r="C439" s="76" t="s">
        <v>673</v>
      </c>
      <c r="D439" s="76" t="s">
        <v>212</v>
      </c>
      <c r="E439" s="77">
        <v>4.3130441879418022</v>
      </c>
    </row>
    <row r="440" spans="2:5">
      <c r="B440" s="75">
        <v>80331</v>
      </c>
      <c r="C440" s="76" t="s">
        <v>674</v>
      </c>
      <c r="D440" s="76" t="s">
        <v>212</v>
      </c>
      <c r="E440" s="77">
        <v>10.751077277659194</v>
      </c>
    </row>
    <row r="441" spans="2:5">
      <c r="B441" s="75">
        <v>80626</v>
      </c>
      <c r="C441" s="76" t="s">
        <v>675</v>
      </c>
      <c r="D441" s="76" t="s">
        <v>212</v>
      </c>
      <c r="E441" s="77">
        <v>5.8809280068504455E-4</v>
      </c>
    </row>
    <row r="442" spans="2:5">
      <c r="B442" s="75">
        <v>80844071</v>
      </c>
      <c r="C442" s="76" t="s">
        <v>676</v>
      </c>
      <c r="D442" s="76" t="s">
        <v>212</v>
      </c>
      <c r="E442" s="77">
        <v>0.20044093492539228</v>
      </c>
    </row>
    <row r="443" spans="2:5">
      <c r="B443" s="75">
        <v>81072</v>
      </c>
      <c r="C443" s="76" t="s">
        <v>677</v>
      </c>
      <c r="D443" s="76" t="s">
        <v>212</v>
      </c>
      <c r="E443" s="77">
        <v>9.6603375617818163E-5</v>
      </c>
    </row>
    <row r="444" spans="2:5">
      <c r="B444" s="75">
        <v>81549</v>
      </c>
      <c r="C444" s="76" t="s">
        <v>678</v>
      </c>
      <c r="D444" s="76" t="s">
        <v>212</v>
      </c>
      <c r="E444" s="77">
        <v>0.33874625479223264</v>
      </c>
    </row>
    <row r="445" spans="2:5">
      <c r="B445" s="75">
        <v>81812</v>
      </c>
      <c r="C445" s="76" t="s">
        <v>679</v>
      </c>
      <c r="D445" s="76" t="s">
        <v>212</v>
      </c>
      <c r="E445" s="77">
        <v>0.17298432495974783</v>
      </c>
    </row>
    <row r="446" spans="2:5">
      <c r="B446" s="75">
        <v>82097505</v>
      </c>
      <c r="C446" s="76" t="s">
        <v>680</v>
      </c>
      <c r="D446" s="76" t="s">
        <v>212</v>
      </c>
      <c r="E446" s="77">
        <v>308.26849714515919</v>
      </c>
    </row>
    <row r="447" spans="2:5">
      <c r="B447" s="75">
        <v>82657043</v>
      </c>
      <c r="C447" s="76" t="s">
        <v>681</v>
      </c>
      <c r="D447" s="76" t="s">
        <v>212</v>
      </c>
      <c r="E447" s="77">
        <v>2497.1186422430733</v>
      </c>
    </row>
    <row r="448" spans="2:5">
      <c r="B448" s="75">
        <v>82688</v>
      </c>
      <c r="C448" s="76" t="s">
        <v>682</v>
      </c>
      <c r="D448" s="76" t="s">
        <v>212</v>
      </c>
      <c r="E448" s="77">
        <v>11.679196156042975</v>
      </c>
    </row>
    <row r="449" spans="2:5">
      <c r="B449" s="75">
        <v>828002</v>
      </c>
      <c r="C449" s="76" t="s">
        <v>683</v>
      </c>
      <c r="D449" s="76" t="s">
        <v>212</v>
      </c>
      <c r="E449" s="77">
        <v>2.5395727396280356E-2</v>
      </c>
    </row>
    <row r="450" spans="2:5">
      <c r="B450" s="75">
        <v>83121180</v>
      </c>
      <c r="C450" s="76" t="s">
        <v>684</v>
      </c>
      <c r="D450" s="76" t="s">
        <v>212</v>
      </c>
      <c r="E450" s="77">
        <v>451.06148079243934</v>
      </c>
    </row>
    <row r="451" spans="2:5">
      <c r="B451" s="75">
        <v>83329</v>
      </c>
      <c r="C451" s="76" t="s">
        <v>685</v>
      </c>
      <c r="D451" s="76" t="s">
        <v>212</v>
      </c>
      <c r="E451" s="77">
        <v>0.62978643947154467</v>
      </c>
    </row>
    <row r="452" spans="2:5">
      <c r="B452" s="75">
        <v>83590</v>
      </c>
      <c r="C452" s="76" t="s">
        <v>686</v>
      </c>
      <c r="D452" s="76" t="s">
        <v>212</v>
      </c>
      <c r="E452" s="77">
        <v>239.3622582025821</v>
      </c>
    </row>
    <row r="453" spans="2:5">
      <c r="B453" s="75">
        <v>83794</v>
      </c>
      <c r="C453" s="76" t="s">
        <v>687</v>
      </c>
      <c r="D453" s="76" t="s">
        <v>212</v>
      </c>
      <c r="E453" s="77">
        <v>5.7358513139218328</v>
      </c>
    </row>
    <row r="454" spans="2:5">
      <c r="B454" s="75">
        <v>84651</v>
      </c>
      <c r="C454" s="76" t="s">
        <v>688</v>
      </c>
      <c r="D454" s="76" t="s">
        <v>212</v>
      </c>
      <c r="E454" s="77">
        <v>1.229408886822889</v>
      </c>
    </row>
    <row r="455" spans="2:5">
      <c r="B455" s="75">
        <v>84662</v>
      </c>
      <c r="C455" s="76" t="s">
        <v>689</v>
      </c>
      <c r="D455" s="76" t="s">
        <v>212</v>
      </c>
      <c r="E455" s="77">
        <v>3.7502110778239069E-2</v>
      </c>
    </row>
    <row r="456" spans="2:5">
      <c r="B456" s="75">
        <v>84742</v>
      </c>
      <c r="C456" s="76" t="s">
        <v>690</v>
      </c>
      <c r="D456" s="76" t="s">
        <v>212</v>
      </c>
      <c r="E456" s="77">
        <v>0.41783394212994668</v>
      </c>
    </row>
    <row r="457" spans="2:5">
      <c r="B457" s="75">
        <v>85449</v>
      </c>
      <c r="C457" s="76" t="s">
        <v>691</v>
      </c>
      <c r="D457" s="76" t="s">
        <v>212</v>
      </c>
      <c r="E457" s="77">
        <v>2.65457025676159E-2</v>
      </c>
    </row>
    <row r="458" spans="2:5">
      <c r="B458" s="75">
        <v>85687</v>
      </c>
      <c r="C458" s="76" t="s">
        <v>692</v>
      </c>
      <c r="D458" s="76" t="s">
        <v>212</v>
      </c>
      <c r="E458" s="77">
        <v>0.40541624796122605</v>
      </c>
    </row>
    <row r="459" spans="2:5">
      <c r="B459" s="75">
        <v>85701</v>
      </c>
      <c r="C459" s="76" t="s">
        <v>693</v>
      </c>
      <c r="D459" s="76" t="s">
        <v>212</v>
      </c>
      <c r="E459" s="77">
        <v>2.5124254546971071E-2</v>
      </c>
    </row>
    <row r="460" spans="2:5">
      <c r="B460" s="75">
        <v>86306</v>
      </c>
      <c r="C460" s="76" t="s">
        <v>694</v>
      </c>
      <c r="D460" s="76" t="s">
        <v>212</v>
      </c>
      <c r="E460" s="77">
        <v>0.52363946739472522</v>
      </c>
    </row>
    <row r="461" spans="2:5">
      <c r="B461" s="75">
        <v>86500</v>
      </c>
      <c r="C461" s="76" t="s">
        <v>695</v>
      </c>
      <c r="D461" s="76" t="s">
        <v>212</v>
      </c>
      <c r="E461" s="77">
        <v>194.19285119557617</v>
      </c>
    </row>
    <row r="462" spans="2:5">
      <c r="B462" s="75">
        <v>86577</v>
      </c>
      <c r="C462" s="76" t="s">
        <v>696</v>
      </c>
      <c r="D462" s="76" t="s">
        <v>212</v>
      </c>
      <c r="E462" s="77">
        <v>0.62750263140035134</v>
      </c>
    </row>
    <row r="463" spans="2:5">
      <c r="B463" s="75">
        <v>86737</v>
      </c>
      <c r="C463" s="76" t="s">
        <v>697</v>
      </c>
      <c r="D463" s="76" t="s">
        <v>212</v>
      </c>
      <c r="E463" s="77">
        <v>0.3285036499863021</v>
      </c>
    </row>
    <row r="464" spans="2:5">
      <c r="B464" s="75">
        <v>86748</v>
      </c>
      <c r="C464" s="76" t="s">
        <v>698</v>
      </c>
      <c r="D464" s="76" t="s">
        <v>212</v>
      </c>
      <c r="E464" s="77">
        <v>0.83884375696997004</v>
      </c>
    </row>
    <row r="465" spans="2:5">
      <c r="B465" s="75">
        <v>87627</v>
      </c>
      <c r="C465" s="76" t="s">
        <v>699</v>
      </c>
      <c r="D465" s="76" t="s">
        <v>212</v>
      </c>
      <c r="E465" s="77">
        <v>4.453107501382652E-2</v>
      </c>
    </row>
    <row r="466" spans="2:5">
      <c r="B466" s="75">
        <v>87683</v>
      </c>
      <c r="C466" s="76" t="s">
        <v>700</v>
      </c>
      <c r="D466" s="76" t="s">
        <v>212</v>
      </c>
      <c r="E466" s="77">
        <v>8.4142650721874741</v>
      </c>
    </row>
    <row r="467" spans="2:5">
      <c r="B467" s="75">
        <v>87821</v>
      </c>
      <c r="C467" s="76" t="s">
        <v>701</v>
      </c>
      <c r="D467" s="76" t="s">
        <v>212</v>
      </c>
      <c r="E467" s="77">
        <v>1.3537413999145864</v>
      </c>
    </row>
    <row r="468" spans="2:5">
      <c r="B468" s="75">
        <v>88062</v>
      </c>
      <c r="C468" s="76" t="s">
        <v>702</v>
      </c>
      <c r="D468" s="76" t="s">
        <v>212</v>
      </c>
      <c r="E468" s="77">
        <v>4.5887187349751271</v>
      </c>
    </row>
    <row r="469" spans="2:5">
      <c r="B469" s="75">
        <v>886500</v>
      </c>
      <c r="C469" s="76" t="s">
        <v>703</v>
      </c>
      <c r="D469" s="76" t="s">
        <v>212</v>
      </c>
      <c r="E469" s="77">
        <v>33.735296397904833</v>
      </c>
    </row>
    <row r="470" spans="2:5">
      <c r="B470" s="75">
        <v>88671890</v>
      </c>
      <c r="C470" s="76" t="s">
        <v>704</v>
      </c>
      <c r="D470" s="76" t="s">
        <v>212</v>
      </c>
      <c r="E470" s="77">
        <v>1.215671614599388</v>
      </c>
    </row>
    <row r="471" spans="2:5">
      <c r="B471" s="75">
        <v>88722</v>
      </c>
      <c r="C471" s="76" t="s">
        <v>705</v>
      </c>
      <c r="D471" s="76" t="s">
        <v>212</v>
      </c>
      <c r="E471" s="77">
        <v>0.24202893487746902</v>
      </c>
    </row>
    <row r="472" spans="2:5">
      <c r="B472" s="75">
        <v>88733</v>
      </c>
      <c r="C472" s="76" t="s">
        <v>706</v>
      </c>
      <c r="D472" s="76" t="s">
        <v>212</v>
      </c>
      <c r="E472" s="77">
        <v>0.45460786955547761</v>
      </c>
    </row>
    <row r="473" spans="2:5">
      <c r="B473" s="75">
        <v>9006422</v>
      </c>
      <c r="C473" s="76" t="s">
        <v>707</v>
      </c>
      <c r="D473" s="76" t="s">
        <v>212</v>
      </c>
      <c r="E473" s="77">
        <v>5.4893230160637323</v>
      </c>
    </row>
    <row r="474" spans="2:5">
      <c r="B474" s="75">
        <v>900958</v>
      </c>
      <c r="C474" s="76" t="s">
        <v>708</v>
      </c>
      <c r="D474" s="76" t="s">
        <v>212</v>
      </c>
      <c r="E474" s="77">
        <v>94.287897805403361</v>
      </c>
    </row>
    <row r="475" spans="2:5">
      <c r="B475" s="75">
        <v>90120</v>
      </c>
      <c r="C475" s="76" t="s">
        <v>709</v>
      </c>
      <c r="D475" s="76" t="s">
        <v>212</v>
      </c>
      <c r="E475" s="77">
        <v>3.4737474710687326E-2</v>
      </c>
    </row>
    <row r="476" spans="2:5">
      <c r="B476" s="75">
        <v>90437</v>
      </c>
      <c r="C476" s="76" t="s">
        <v>710</v>
      </c>
      <c r="D476" s="76" t="s">
        <v>212</v>
      </c>
      <c r="E476" s="77">
        <v>0.27526281164633071</v>
      </c>
    </row>
    <row r="477" spans="2:5">
      <c r="B477" s="75">
        <v>91236</v>
      </c>
      <c r="C477" s="76" t="s">
        <v>711</v>
      </c>
      <c r="D477" s="76" t="s">
        <v>212</v>
      </c>
      <c r="E477" s="77">
        <v>7.0452522241055485E-2</v>
      </c>
    </row>
    <row r="478" spans="2:5">
      <c r="B478" s="75">
        <v>91532</v>
      </c>
      <c r="C478" s="76" t="s">
        <v>712</v>
      </c>
      <c r="D478" s="76" t="s">
        <v>212</v>
      </c>
      <c r="E478" s="77">
        <v>1.6313817981199139</v>
      </c>
    </row>
    <row r="479" spans="2:5">
      <c r="B479" s="75">
        <v>91576</v>
      </c>
      <c r="C479" s="76" t="s">
        <v>713</v>
      </c>
      <c r="D479" s="76" t="s">
        <v>212</v>
      </c>
      <c r="E479" s="77">
        <v>0.1325758893268823</v>
      </c>
    </row>
    <row r="480" spans="2:5">
      <c r="B480" s="75">
        <v>91645</v>
      </c>
      <c r="C480" s="76" t="s">
        <v>714</v>
      </c>
      <c r="D480" s="76" t="s">
        <v>212</v>
      </c>
      <c r="E480" s="77">
        <v>7.3844213815855153E-2</v>
      </c>
    </row>
    <row r="481" spans="2:5">
      <c r="B481" s="75">
        <v>91941</v>
      </c>
      <c r="C481" s="76" t="s">
        <v>715</v>
      </c>
      <c r="D481" s="76" t="s">
        <v>212</v>
      </c>
      <c r="E481" s="77">
        <v>7.9127977148272413</v>
      </c>
    </row>
    <row r="482" spans="2:5">
      <c r="B482" s="75">
        <v>919868</v>
      </c>
      <c r="C482" s="76" t="s">
        <v>716</v>
      </c>
      <c r="D482" s="76" t="s">
        <v>212</v>
      </c>
      <c r="E482" s="77">
        <v>4.7362096911967085E-2</v>
      </c>
    </row>
    <row r="483" spans="2:5">
      <c r="B483" s="75">
        <v>92524</v>
      </c>
      <c r="C483" s="76" t="s">
        <v>717</v>
      </c>
      <c r="D483" s="76" t="s">
        <v>212</v>
      </c>
      <c r="E483" s="77">
        <v>0.24099236842204355</v>
      </c>
    </row>
    <row r="484" spans="2:5">
      <c r="B484" s="75">
        <v>92693</v>
      </c>
      <c r="C484" s="76" t="s">
        <v>718</v>
      </c>
      <c r="D484" s="76" t="s">
        <v>212</v>
      </c>
      <c r="E484" s="77">
        <v>0.2546204902933385</v>
      </c>
    </row>
    <row r="485" spans="2:5">
      <c r="B485" s="75">
        <v>92875</v>
      </c>
      <c r="C485" s="76" t="s">
        <v>719</v>
      </c>
      <c r="D485" s="76" t="s">
        <v>212</v>
      </c>
      <c r="E485" s="77">
        <v>1.8828699086673102</v>
      </c>
    </row>
    <row r="486" spans="2:5">
      <c r="B486" s="75">
        <v>93152</v>
      </c>
      <c r="C486" s="76" t="s">
        <v>720</v>
      </c>
      <c r="D486" s="76" t="s">
        <v>212</v>
      </c>
      <c r="E486" s="77">
        <v>0.47442697988944049</v>
      </c>
    </row>
    <row r="487" spans="2:5">
      <c r="B487" s="75">
        <v>94111</v>
      </c>
      <c r="C487" s="76" t="s">
        <v>721</v>
      </c>
      <c r="D487" s="76" t="s">
        <v>212</v>
      </c>
      <c r="E487" s="77">
        <v>6.9459558241730717</v>
      </c>
    </row>
    <row r="488" spans="2:5">
      <c r="B488" s="75">
        <v>944229</v>
      </c>
      <c r="C488" s="76" t="s">
        <v>722</v>
      </c>
      <c r="D488" s="76" t="s">
        <v>212</v>
      </c>
      <c r="E488" s="77">
        <v>27.209575362958574</v>
      </c>
    </row>
    <row r="489" spans="2:5">
      <c r="B489" s="75">
        <v>94520</v>
      </c>
      <c r="C489" s="76" t="s">
        <v>723</v>
      </c>
      <c r="D489" s="76" t="s">
        <v>212</v>
      </c>
      <c r="E489" s="77">
        <v>7.8684301909413695E-2</v>
      </c>
    </row>
    <row r="490" spans="2:5">
      <c r="B490" s="75">
        <v>94804</v>
      </c>
      <c r="C490" s="76" t="s">
        <v>724</v>
      </c>
      <c r="D490" s="76" t="s">
        <v>212</v>
      </c>
      <c r="E490" s="77">
        <v>1.752737853216058</v>
      </c>
    </row>
    <row r="491" spans="2:5">
      <c r="B491" s="75">
        <v>94815</v>
      </c>
      <c r="C491" s="76" t="s">
        <v>725</v>
      </c>
      <c r="D491" s="76" t="s">
        <v>212</v>
      </c>
      <c r="E491" s="77">
        <v>0.33205340719685811</v>
      </c>
    </row>
    <row r="492" spans="2:5">
      <c r="B492" s="75">
        <v>950378</v>
      </c>
      <c r="C492" s="76" t="s">
        <v>726</v>
      </c>
      <c r="D492" s="76" t="s">
        <v>212</v>
      </c>
      <c r="E492" s="77">
        <v>5.2512947722726997</v>
      </c>
    </row>
    <row r="493" spans="2:5">
      <c r="B493" s="75">
        <v>95487</v>
      </c>
      <c r="C493" s="76" t="s">
        <v>727</v>
      </c>
      <c r="D493" s="76" t="s">
        <v>212</v>
      </c>
      <c r="E493" s="77">
        <v>3.8096477695278519E-2</v>
      </c>
    </row>
    <row r="494" spans="2:5">
      <c r="B494" s="75">
        <v>95498</v>
      </c>
      <c r="C494" s="76" t="s">
        <v>728</v>
      </c>
      <c r="D494" s="76" t="s">
        <v>212</v>
      </c>
      <c r="E494" s="77">
        <v>1.8517197599781696E-2</v>
      </c>
    </row>
    <row r="495" spans="2:5">
      <c r="B495" s="75">
        <v>95501</v>
      </c>
      <c r="C495" s="76" t="s">
        <v>729</v>
      </c>
      <c r="D495" s="76" t="s">
        <v>212</v>
      </c>
      <c r="E495" s="77">
        <v>0.14097173125527276</v>
      </c>
    </row>
    <row r="496" spans="2:5">
      <c r="B496" s="75">
        <v>95578</v>
      </c>
      <c r="C496" s="76" t="s">
        <v>730</v>
      </c>
      <c r="D496" s="76" t="s">
        <v>212</v>
      </c>
      <c r="E496" s="77">
        <v>8.6586578121591581E-2</v>
      </c>
    </row>
    <row r="497" spans="2:5">
      <c r="B497" s="75">
        <v>95636</v>
      </c>
      <c r="C497" s="76" t="s">
        <v>731</v>
      </c>
      <c r="D497" s="76" t="s">
        <v>212</v>
      </c>
      <c r="E497" s="77">
        <v>4.1361864816120128E-2</v>
      </c>
    </row>
    <row r="498" spans="2:5">
      <c r="B498" s="75">
        <v>95658</v>
      </c>
      <c r="C498" s="76" t="s">
        <v>732</v>
      </c>
      <c r="D498" s="76" t="s">
        <v>212</v>
      </c>
      <c r="E498" s="77">
        <v>0.12959982471399578</v>
      </c>
    </row>
    <row r="499" spans="2:5">
      <c r="B499" s="75">
        <v>95737681</v>
      </c>
      <c r="C499" s="76" t="s">
        <v>733</v>
      </c>
      <c r="D499" s="76" t="s">
        <v>212</v>
      </c>
      <c r="E499" s="77">
        <v>226.62011084292553</v>
      </c>
    </row>
    <row r="500" spans="2:5">
      <c r="B500" s="75">
        <v>95749</v>
      </c>
      <c r="C500" s="76" t="s">
        <v>734</v>
      </c>
      <c r="D500" s="76" t="s">
        <v>212</v>
      </c>
      <c r="E500" s="77">
        <v>0.48139656828888955</v>
      </c>
    </row>
    <row r="501" spans="2:5">
      <c r="B501" s="75">
        <v>957517</v>
      </c>
      <c r="C501" s="76" t="s">
        <v>735</v>
      </c>
      <c r="D501" s="76" t="s">
        <v>212</v>
      </c>
      <c r="E501" s="77">
        <v>0.10577184187450026</v>
      </c>
    </row>
    <row r="502" spans="2:5">
      <c r="B502" s="75">
        <v>95807</v>
      </c>
      <c r="C502" s="76" t="s">
        <v>736</v>
      </c>
      <c r="D502" s="76" t="s">
        <v>212</v>
      </c>
      <c r="E502" s="77">
        <v>3.7373062505112818E-2</v>
      </c>
    </row>
    <row r="503" spans="2:5">
      <c r="B503" s="75">
        <v>95943</v>
      </c>
      <c r="C503" s="76" t="s">
        <v>737</v>
      </c>
      <c r="D503" s="76" t="s">
        <v>212</v>
      </c>
      <c r="E503" s="77">
        <v>2.3896275341608919</v>
      </c>
    </row>
    <row r="504" spans="2:5">
      <c r="B504" s="75">
        <v>95954</v>
      </c>
      <c r="C504" s="76" t="s">
        <v>738</v>
      </c>
      <c r="D504" s="76" t="s">
        <v>212</v>
      </c>
      <c r="E504" s="77">
        <v>8.0829496465355426</v>
      </c>
    </row>
    <row r="505" spans="2:5">
      <c r="B505" s="75">
        <v>96093</v>
      </c>
      <c r="C505" s="76" t="s">
        <v>739</v>
      </c>
      <c r="D505" s="76" t="s">
        <v>212</v>
      </c>
      <c r="E505" s="77">
        <v>0.10889773360462549</v>
      </c>
    </row>
    <row r="506" spans="2:5">
      <c r="B506" s="75">
        <v>961115</v>
      </c>
      <c r="C506" s="76" t="s">
        <v>740</v>
      </c>
      <c r="D506" s="76" t="s">
        <v>212</v>
      </c>
      <c r="E506" s="77">
        <v>29.086542610050731</v>
      </c>
    </row>
    <row r="507" spans="2:5">
      <c r="B507" s="75">
        <v>96242</v>
      </c>
      <c r="C507" s="76" t="s">
        <v>741</v>
      </c>
      <c r="D507" s="76" t="s">
        <v>212</v>
      </c>
      <c r="E507" s="77">
        <v>6.3526288290508145E-4</v>
      </c>
    </row>
    <row r="508" spans="2:5">
      <c r="B508" s="75">
        <v>96457</v>
      </c>
      <c r="C508" s="76" t="s">
        <v>742</v>
      </c>
      <c r="D508" s="76" t="s">
        <v>212</v>
      </c>
      <c r="E508" s="77">
        <v>1.7232943299822323E-3</v>
      </c>
    </row>
    <row r="509" spans="2:5">
      <c r="B509" s="75">
        <v>97007</v>
      </c>
      <c r="C509" s="76" t="s">
        <v>743</v>
      </c>
      <c r="D509" s="76" t="s">
        <v>212</v>
      </c>
      <c r="E509" s="77">
        <v>18.234612061371269</v>
      </c>
    </row>
    <row r="510" spans="2:5">
      <c r="B510" s="75">
        <v>97530</v>
      </c>
      <c r="C510" s="76" t="s">
        <v>744</v>
      </c>
      <c r="D510" s="76" t="s">
        <v>212</v>
      </c>
      <c r="E510" s="77">
        <v>5.2262279345871007E-2</v>
      </c>
    </row>
    <row r="511" spans="2:5">
      <c r="B511" s="75">
        <v>97745</v>
      </c>
      <c r="C511" s="76" t="s">
        <v>745</v>
      </c>
      <c r="D511" s="76" t="s">
        <v>212</v>
      </c>
      <c r="E511" s="77">
        <v>21.544073978895376</v>
      </c>
    </row>
    <row r="512" spans="2:5">
      <c r="B512" s="75">
        <v>97778</v>
      </c>
      <c r="C512" s="76" t="s">
        <v>746</v>
      </c>
      <c r="D512" s="76" t="s">
        <v>212</v>
      </c>
      <c r="E512" s="77">
        <v>37.894291256753526</v>
      </c>
    </row>
    <row r="513" spans="2:5">
      <c r="B513" s="75">
        <v>98011</v>
      </c>
      <c r="C513" s="76" t="s">
        <v>747</v>
      </c>
      <c r="D513" s="76" t="s">
        <v>212</v>
      </c>
      <c r="E513" s="77">
        <v>3.4069266170959546E-2</v>
      </c>
    </row>
    <row r="514" spans="2:5">
      <c r="B514" s="75">
        <v>98544</v>
      </c>
      <c r="C514" s="76" t="s">
        <v>748</v>
      </c>
      <c r="D514" s="76" t="s">
        <v>212</v>
      </c>
      <c r="E514" s="77">
        <v>0.87302225672091571</v>
      </c>
    </row>
    <row r="515" spans="2:5">
      <c r="B515" s="75">
        <v>98828</v>
      </c>
      <c r="C515" s="76" t="s">
        <v>749</v>
      </c>
      <c r="D515" s="76" t="s">
        <v>212</v>
      </c>
      <c r="E515" s="77">
        <v>1.050501721233109E-2</v>
      </c>
    </row>
    <row r="516" spans="2:5">
      <c r="B516" s="75">
        <v>98920</v>
      </c>
      <c r="C516" s="76" t="s">
        <v>750</v>
      </c>
      <c r="D516" s="76" t="s">
        <v>212</v>
      </c>
      <c r="E516" s="77">
        <v>19.624335602853431</v>
      </c>
    </row>
    <row r="517" spans="2:5">
      <c r="B517" s="75">
        <v>98953</v>
      </c>
      <c r="C517" s="76" t="s">
        <v>751</v>
      </c>
      <c r="D517" s="76" t="s">
        <v>212</v>
      </c>
      <c r="E517" s="77">
        <v>0.11834747306462207</v>
      </c>
    </row>
    <row r="518" spans="2:5">
      <c r="B518" s="75">
        <v>99309</v>
      </c>
      <c r="C518" s="76" t="s">
        <v>752</v>
      </c>
      <c r="D518" s="76" t="s">
        <v>212</v>
      </c>
      <c r="E518" s="77">
        <v>3.9937081869714728</v>
      </c>
    </row>
    <row r="519" spans="2:5">
      <c r="B519" s="75">
        <v>99354</v>
      </c>
      <c r="C519" s="76" t="s">
        <v>753</v>
      </c>
      <c r="D519" s="76" t="s">
        <v>212</v>
      </c>
      <c r="E519" s="77">
        <v>14.027090717707374</v>
      </c>
    </row>
    <row r="520" spans="2:5">
      <c r="B520" s="75">
        <v>99558</v>
      </c>
      <c r="C520" s="76" t="s">
        <v>754</v>
      </c>
      <c r="D520" s="76" t="s">
        <v>212</v>
      </c>
      <c r="E520" s="77">
        <v>0.29391242860851446</v>
      </c>
    </row>
    <row r="521" spans="2:5">
      <c r="B521" s="75">
        <v>99569</v>
      </c>
      <c r="C521" s="76" t="s">
        <v>755</v>
      </c>
      <c r="D521" s="76" t="s">
        <v>212</v>
      </c>
      <c r="E521" s="77">
        <v>0.14482441021359535</v>
      </c>
    </row>
    <row r="522" spans="2:5">
      <c r="B522" s="75">
        <v>99650</v>
      </c>
      <c r="C522" s="76" t="s">
        <v>756</v>
      </c>
      <c r="D522" s="76" t="s">
        <v>212</v>
      </c>
      <c r="E522" s="77">
        <v>1.2346544680257101</v>
      </c>
    </row>
    <row r="523" spans="2:5">
      <c r="B523" s="75">
        <v>999815</v>
      </c>
      <c r="C523" s="76" t="s">
        <v>757</v>
      </c>
      <c r="D523" s="76" t="s">
        <v>212</v>
      </c>
      <c r="E523" s="77">
        <v>1.6895672309644449E-2</v>
      </c>
    </row>
    <row r="524" spans="2:5">
      <c r="B524" s="75">
        <v>99990</v>
      </c>
      <c r="C524" s="76" t="s">
        <v>758</v>
      </c>
      <c r="D524" s="76" t="s">
        <v>212</v>
      </c>
      <c r="E524" s="77">
        <v>0.25425341237927235</v>
      </c>
    </row>
    <row r="525" spans="2:5">
      <c r="B525" s="75">
        <v>100005</v>
      </c>
      <c r="C525" s="76" t="s">
        <v>245</v>
      </c>
      <c r="D525" s="76" t="s">
        <v>212</v>
      </c>
      <c r="E525" s="77">
        <v>1.1518469344948179</v>
      </c>
    </row>
    <row r="526" spans="2:5">
      <c r="B526" s="75">
        <v>100630</v>
      </c>
      <c r="C526" s="76" t="s">
        <v>759</v>
      </c>
      <c r="D526" s="76" t="s">
        <v>212</v>
      </c>
      <c r="E526" s="77">
        <v>8.3314479229219349E-2</v>
      </c>
    </row>
    <row r="527" spans="2:5">
      <c r="B527" s="75">
        <v>103902</v>
      </c>
      <c r="C527" s="76" t="s">
        <v>760</v>
      </c>
      <c r="D527" s="76" t="s">
        <v>212</v>
      </c>
      <c r="E527" s="77">
        <v>1.6102571856140554E-2</v>
      </c>
    </row>
    <row r="528" spans="2:5">
      <c r="B528" s="75">
        <v>106923</v>
      </c>
      <c r="C528" s="76" t="s">
        <v>761</v>
      </c>
      <c r="D528" s="76" t="s">
        <v>212</v>
      </c>
      <c r="E528" s="77">
        <v>1.7482069461435351E-2</v>
      </c>
    </row>
    <row r="529" spans="2:5">
      <c r="B529" s="75">
        <v>107131</v>
      </c>
      <c r="C529" s="76" t="s">
        <v>762</v>
      </c>
      <c r="D529" s="76" t="s">
        <v>212</v>
      </c>
      <c r="E529" s="77">
        <v>5.196824471266373E-2</v>
      </c>
    </row>
    <row r="530" spans="2:5">
      <c r="B530" s="75">
        <v>1071836</v>
      </c>
      <c r="C530" s="76" t="s">
        <v>763</v>
      </c>
      <c r="D530" s="76" t="s">
        <v>212</v>
      </c>
      <c r="E530" s="77">
        <v>5.6890685463173198E-2</v>
      </c>
    </row>
    <row r="531" spans="2:5">
      <c r="B531" s="75">
        <v>108054</v>
      </c>
      <c r="C531" s="76" t="s">
        <v>764</v>
      </c>
      <c r="D531" s="76" t="s">
        <v>212</v>
      </c>
      <c r="E531" s="77">
        <v>5.9827495506482092E-3</v>
      </c>
    </row>
    <row r="532" spans="2:5">
      <c r="B532" s="75">
        <v>108918</v>
      </c>
      <c r="C532" s="76" t="s">
        <v>765</v>
      </c>
      <c r="D532" s="76" t="s">
        <v>212</v>
      </c>
      <c r="E532" s="77">
        <v>2.0045134770795652E-2</v>
      </c>
    </row>
    <row r="533" spans="2:5">
      <c r="B533" s="75">
        <v>108941</v>
      </c>
      <c r="C533" s="76" t="s">
        <v>766</v>
      </c>
      <c r="D533" s="76" t="s">
        <v>212</v>
      </c>
      <c r="E533" s="77">
        <v>2.4960508864240493E-3</v>
      </c>
    </row>
    <row r="534" spans="2:5">
      <c r="B534" s="75">
        <v>110974</v>
      </c>
      <c r="C534" s="76" t="s">
        <v>767</v>
      </c>
      <c r="D534" s="76" t="s">
        <v>212</v>
      </c>
      <c r="E534" s="77">
        <v>2.2775303559924237E-3</v>
      </c>
    </row>
    <row r="535" spans="2:5">
      <c r="B535" s="75">
        <v>111682</v>
      </c>
      <c r="C535" s="76" t="s">
        <v>768</v>
      </c>
      <c r="D535" s="76" t="s">
        <v>212</v>
      </c>
      <c r="E535" s="77">
        <v>3.8901514464663563E-2</v>
      </c>
    </row>
    <row r="536" spans="2:5">
      <c r="B536" s="75">
        <v>120365</v>
      </c>
      <c r="C536" s="76" t="s">
        <v>769</v>
      </c>
      <c r="D536" s="76" t="s">
        <v>212</v>
      </c>
      <c r="E536" s="77">
        <v>3.4888952431658363E-2</v>
      </c>
    </row>
    <row r="537" spans="2:5">
      <c r="B537" s="75">
        <v>121448</v>
      </c>
      <c r="C537" s="76" t="s">
        <v>770</v>
      </c>
      <c r="D537" s="76" t="s">
        <v>212</v>
      </c>
      <c r="E537" s="77">
        <v>2.9596727339096476E-2</v>
      </c>
    </row>
    <row r="538" spans="2:5">
      <c r="B538" s="75">
        <v>122601</v>
      </c>
      <c r="C538" s="76" t="s">
        <v>771</v>
      </c>
      <c r="D538" s="76" t="s">
        <v>212</v>
      </c>
      <c r="E538" s="77">
        <v>2.6912878181354519E-2</v>
      </c>
    </row>
    <row r="539" spans="2:5">
      <c r="B539" s="75">
        <v>123331</v>
      </c>
      <c r="C539" s="76" t="s">
        <v>772</v>
      </c>
      <c r="D539" s="76" t="s">
        <v>212</v>
      </c>
      <c r="E539" s="77">
        <v>9.3769024404220021E-3</v>
      </c>
    </row>
    <row r="540" spans="2:5">
      <c r="B540" s="75">
        <v>127060</v>
      </c>
      <c r="C540" s="76" t="s">
        <v>773</v>
      </c>
      <c r="D540" s="76" t="s">
        <v>212</v>
      </c>
      <c r="E540" s="77">
        <v>3.3795177228751853E-3</v>
      </c>
    </row>
    <row r="541" spans="2:5">
      <c r="B541" s="75">
        <v>128370</v>
      </c>
      <c r="C541" s="76" t="s">
        <v>774</v>
      </c>
      <c r="D541" s="76" t="s">
        <v>212</v>
      </c>
      <c r="E541" s="77">
        <v>0.13758013914615744</v>
      </c>
    </row>
    <row r="542" spans="2:5">
      <c r="B542" s="75">
        <v>131895</v>
      </c>
      <c r="C542" s="76" t="s">
        <v>775</v>
      </c>
      <c r="D542" s="76" t="s">
        <v>212</v>
      </c>
      <c r="E542" s="77">
        <v>22.909674536716985</v>
      </c>
    </row>
    <row r="543" spans="2:5">
      <c r="B543" s="75">
        <v>1330207</v>
      </c>
      <c r="C543" s="76" t="s">
        <v>776</v>
      </c>
      <c r="D543" s="76" t="s">
        <v>212</v>
      </c>
      <c r="E543" s="77">
        <v>2.9250865830380761E-3</v>
      </c>
    </row>
    <row r="544" spans="2:5">
      <c r="B544" s="75">
        <v>13356086</v>
      </c>
      <c r="C544" s="76" t="s">
        <v>777</v>
      </c>
      <c r="D544" s="76" t="s">
        <v>212</v>
      </c>
      <c r="E544" s="77">
        <v>2138.1665359906783</v>
      </c>
    </row>
    <row r="545" spans="2:5">
      <c r="B545" s="75">
        <v>133904</v>
      </c>
      <c r="C545" s="76" t="s">
        <v>778</v>
      </c>
      <c r="D545" s="76" t="s">
        <v>212</v>
      </c>
      <c r="E545" s="77">
        <v>5.8195611564568199E-2</v>
      </c>
    </row>
    <row r="546" spans="2:5">
      <c r="B546" s="75">
        <v>139059</v>
      </c>
      <c r="C546" s="76" t="s">
        <v>779</v>
      </c>
      <c r="D546" s="76" t="s">
        <v>212</v>
      </c>
      <c r="E546" s="77">
        <v>105.31849492209673</v>
      </c>
    </row>
    <row r="547" spans="2:5">
      <c r="B547" s="75">
        <v>139139</v>
      </c>
      <c r="C547" s="76" t="s">
        <v>780</v>
      </c>
      <c r="D547" s="76" t="s">
        <v>212</v>
      </c>
      <c r="E547" s="77">
        <v>2.5705021082624274E-3</v>
      </c>
    </row>
    <row r="548" spans="2:5">
      <c r="B548" s="75">
        <v>145733</v>
      </c>
      <c r="C548" s="76" t="s">
        <v>781</v>
      </c>
      <c r="D548" s="76" t="s">
        <v>212</v>
      </c>
      <c r="E548" s="77">
        <v>3.8608512485773662E-2</v>
      </c>
    </row>
    <row r="549" spans="2:5">
      <c r="B549" s="75">
        <v>151564</v>
      </c>
      <c r="C549" s="76" t="s">
        <v>782</v>
      </c>
      <c r="D549" s="76" t="s">
        <v>212</v>
      </c>
      <c r="E549" s="77">
        <v>0.19360839337674729</v>
      </c>
    </row>
    <row r="550" spans="2:5">
      <c r="B550" s="75">
        <v>1582098</v>
      </c>
      <c r="C550" s="76" t="s">
        <v>783</v>
      </c>
      <c r="D550" s="76" t="s">
        <v>212</v>
      </c>
      <c r="E550" s="77">
        <v>4.6139387169103614</v>
      </c>
    </row>
    <row r="551" spans="2:5">
      <c r="B551" s="75">
        <v>1596845</v>
      </c>
      <c r="C551" s="76" t="s">
        <v>784</v>
      </c>
      <c r="D551" s="76" t="s">
        <v>212</v>
      </c>
      <c r="E551" s="77">
        <v>9.1963570800150489E-3</v>
      </c>
    </row>
    <row r="552" spans="2:5">
      <c r="B552" s="75">
        <v>1746016</v>
      </c>
      <c r="C552" s="76" t="s">
        <v>785</v>
      </c>
      <c r="D552" s="76" t="s">
        <v>212</v>
      </c>
      <c r="E552" s="77">
        <v>12202.337601979383</v>
      </c>
    </row>
    <row r="553" spans="2:5">
      <c r="B553" s="75">
        <v>19044883</v>
      </c>
      <c r="C553" s="76" t="s">
        <v>786</v>
      </c>
      <c r="D553" s="76" t="s">
        <v>212</v>
      </c>
      <c r="E553" s="77">
        <v>23.208214502286776</v>
      </c>
    </row>
    <row r="554" spans="2:5">
      <c r="B554" s="75">
        <v>1910425</v>
      </c>
      <c r="C554" s="76" t="s">
        <v>787</v>
      </c>
      <c r="D554" s="76" t="s">
        <v>212</v>
      </c>
      <c r="E554" s="77">
        <v>1.4423586579409555</v>
      </c>
    </row>
    <row r="555" spans="2:5">
      <c r="B555" s="75">
        <v>1918009</v>
      </c>
      <c r="C555" s="76" t="s">
        <v>788</v>
      </c>
      <c r="D555" s="76" t="s">
        <v>212</v>
      </c>
      <c r="E555" s="77">
        <v>0.12925261340328634</v>
      </c>
    </row>
    <row r="556" spans="2:5">
      <c r="B556" s="75">
        <v>1918021</v>
      </c>
      <c r="C556" s="76" t="s">
        <v>789</v>
      </c>
      <c r="D556" s="76" t="s">
        <v>212</v>
      </c>
      <c r="E556" s="77">
        <v>0.41607732815738507</v>
      </c>
    </row>
    <row r="557" spans="2:5">
      <c r="B557" s="75">
        <v>21259201</v>
      </c>
      <c r="C557" s="76" t="s">
        <v>790</v>
      </c>
      <c r="D557" s="76" t="s">
        <v>212</v>
      </c>
      <c r="E557" s="77">
        <v>99.287529930659161</v>
      </c>
    </row>
    <row r="558" spans="2:5">
      <c r="B558" s="75">
        <v>22224926</v>
      </c>
      <c r="C558" s="76" t="s">
        <v>791</v>
      </c>
      <c r="D558" s="76" t="s">
        <v>212</v>
      </c>
      <c r="E558" s="77">
        <v>100.82575917199617</v>
      </c>
    </row>
    <row r="559" spans="2:5">
      <c r="B559" s="75">
        <v>24307264</v>
      </c>
      <c r="C559" s="76" t="s">
        <v>792</v>
      </c>
      <c r="D559" s="76" t="s">
        <v>212</v>
      </c>
      <c r="E559" s="77">
        <v>1.5057602728735513E-4</v>
      </c>
    </row>
    <row r="560" spans="2:5">
      <c r="B560" s="75">
        <v>24579735</v>
      </c>
      <c r="C560" s="76" t="s">
        <v>793</v>
      </c>
      <c r="D560" s="76" t="s">
        <v>212</v>
      </c>
      <c r="E560" s="77">
        <v>1.9010792455706471E-2</v>
      </c>
    </row>
    <row r="561" spans="2:5">
      <c r="B561" s="75">
        <v>26644462</v>
      </c>
      <c r="C561" s="76" t="s">
        <v>794</v>
      </c>
      <c r="D561" s="76" t="s">
        <v>212</v>
      </c>
      <c r="E561" s="77">
        <v>2.2329418701965102</v>
      </c>
    </row>
    <row r="562" spans="2:5">
      <c r="B562" s="75">
        <v>271896</v>
      </c>
      <c r="C562" s="76" t="s">
        <v>795</v>
      </c>
      <c r="D562" s="76" t="s">
        <v>212</v>
      </c>
      <c r="E562" s="77">
        <v>2.4731551027652083E-2</v>
      </c>
    </row>
    <row r="563" spans="2:5">
      <c r="B563" s="75">
        <v>39300453</v>
      </c>
      <c r="C563" s="76" t="s">
        <v>796</v>
      </c>
      <c r="D563" s="76" t="s">
        <v>212</v>
      </c>
      <c r="E563" s="77">
        <v>18.668687390833103</v>
      </c>
    </row>
    <row r="564" spans="2:5">
      <c r="B564" s="75">
        <v>443481</v>
      </c>
      <c r="C564" s="76" t="s">
        <v>797</v>
      </c>
      <c r="D564" s="76" t="s">
        <v>212</v>
      </c>
      <c r="E564" s="77">
        <v>0.20007584123775216</v>
      </c>
    </row>
    <row r="565" spans="2:5">
      <c r="B565" s="75">
        <v>4680788</v>
      </c>
      <c r="C565" s="76" t="s">
        <v>798</v>
      </c>
      <c r="D565" s="76" t="s">
        <v>212</v>
      </c>
      <c r="E565" s="77">
        <v>1.2881781634855165E-2</v>
      </c>
    </row>
    <row r="566" spans="2:5">
      <c r="B566" s="75">
        <v>4685147</v>
      </c>
      <c r="C566" s="76" t="s">
        <v>799</v>
      </c>
      <c r="D566" s="76" t="s">
        <v>212</v>
      </c>
      <c r="E566" s="77">
        <v>0.20197482819033463</v>
      </c>
    </row>
    <row r="567" spans="2:5">
      <c r="B567" s="75">
        <v>50000</v>
      </c>
      <c r="C567" s="76" t="s">
        <v>800</v>
      </c>
      <c r="D567" s="76" t="s">
        <v>212</v>
      </c>
      <c r="E567" s="77">
        <v>2.3661659106723843E-2</v>
      </c>
    </row>
    <row r="568" spans="2:5">
      <c r="B568" s="75">
        <v>50293</v>
      </c>
      <c r="C568" s="76" t="s">
        <v>801</v>
      </c>
      <c r="D568" s="76" t="s">
        <v>212</v>
      </c>
      <c r="E568" s="77">
        <v>190.90591917824437</v>
      </c>
    </row>
    <row r="569" spans="2:5">
      <c r="B569" s="75">
        <v>51218</v>
      </c>
      <c r="C569" s="76" t="s">
        <v>802</v>
      </c>
      <c r="D569" s="76" t="s">
        <v>212</v>
      </c>
      <c r="E569" s="77">
        <v>2.1096432049499056</v>
      </c>
    </row>
    <row r="570" spans="2:5">
      <c r="B570" s="75">
        <v>51285</v>
      </c>
      <c r="C570" s="76" t="s">
        <v>803</v>
      </c>
      <c r="D570" s="76" t="s">
        <v>212</v>
      </c>
      <c r="E570" s="77">
        <v>0.58402004780090078</v>
      </c>
    </row>
    <row r="571" spans="2:5">
      <c r="B571" s="75">
        <v>51796</v>
      </c>
      <c r="C571" s="76" t="s">
        <v>804</v>
      </c>
      <c r="D571" s="76" t="s">
        <v>212</v>
      </c>
      <c r="E571" s="77">
        <v>6.7245570829449345E-4</v>
      </c>
    </row>
    <row r="572" spans="2:5">
      <c r="B572" s="75">
        <v>53703</v>
      </c>
      <c r="C572" s="76" t="s">
        <v>805</v>
      </c>
      <c r="D572" s="76" t="s">
        <v>212</v>
      </c>
      <c r="E572" s="77">
        <v>0.52414736689362884</v>
      </c>
    </row>
    <row r="573" spans="2:5">
      <c r="B573" s="75">
        <v>542756</v>
      </c>
      <c r="C573" s="76" t="s">
        <v>806</v>
      </c>
      <c r="D573" s="76" t="s">
        <v>212</v>
      </c>
      <c r="E573" s="77">
        <v>8.7943480408956248E-2</v>
      </c>
    </row>
    <row r="574" spans="2:5">
      <c r="B574" s="75">
        <v>54853</v>
      </c>
      <c r="C574" s="76" t="s">
        <v>807</v>
      </c>
      <c r="D574" s="76" t="s">
        <v>212</v>
      </c>
      <c r="E574" s="77">
        <v>6.9953913769722131E-3</v>
      </c>
    </row>
    <row r="575" spans="2:5">
      <c r="B575" s="75">
        <v>55185</v>
      </c>
      <c r="C575" s="76" t="s">
        <v>808</v>
      </c>
      <c r="D575" s="76" t="s">
        <v>212</v>
      </c>
      <c r="E575" s="77">
        <v>3.1809354514487131E-2</v>
      </c>
    </row>
    <row r="576" spans="2:5">
      <c r="B576" s="75">
        <v>55221</v>
      </c>
      <c r="C576" s="76" t="s">
        <v>809</v>
      </c>
      <c r="D576" s="76" t="s">
        <v>212</v>
      </c>
      <c r="E576" s="77">
        <v>5.2216917719797543E-4</v>
      </c>
    </row>
    <row r="577" spans="2:5">
      <c r="B577" s="75">
        <v>556525</v>
      </c>
      <c r="C577" s="76" t="s">
        <v>810</v>
      </c>
      <c r="D577" s="76" t="s">
        <v>212</v>
      </c>
      <c r="E577" s="77">
        <v>1.8549230489009427E-2</v>
      </c>
    </row>
    <row r="578" spans="2:5">
      <c r="B578" s="75">
        <v>563417</v>
      </c>
      <c r="C578" s="76" t="s">
        <v>811</v>
      </c>
      <c r="D578" s="76" t="s">
        <v>212</v>
      </c>
      <c r="E578" s="77">
        <v>6.0121031084041862E-3</v>
      </c>
    </row>
    <row r="579" spans="2:5">
      <c r="B579" s="75">
        <v>57147</v>
      </c>
      <c r="C579" s="76" t="s">
        <v>812</v>
      </c>
      <c r="D579" s="76" t="s">
        <v>212</v>
      </c>
      <c r="E579" s="77">
        <v>0.2283111899750967</v>
      </c>
    </row>
    <row r="580" spans="2:5">
      <c r="B580" s="75">
        <v>57249</v>
      </c>
      <c r="C580" s="76" t="s">
        <v>813</v>
      </c>
      <c r="D580" s="76" t="s">
        <v>212</v>
      </c>
      <c r="E580" s="77">
        <v>11.804115565614234</v>
      </c>
    </row>
    <row r="581" spans="2:5">
      <c r="B581" s="75">
        <v>58082</v>
      </c>
      <c r="C581" s="76" t="s">
        <v>814</v>
      </c>
      <c r="D581" s="76" t="s">
        <v>212</v>
      </c>
      <c r="E581" s="77">
        <v>5.6963808243444856</v>
      </c>
    </row>
    <row r="582" spans="2:5">
      <c r="B582" s="75">
        <v>58899</v>
      </c>
      <c r="C582" s="76" t="s">
        <v>815</v>
      </c>
      <c r="D582" s="76" t="s">
        <v>212</v>
      </c>
      <c r="E582" s="77">
        <v>234.75676977279844</v>
      </c>
    </row>
    <row r="583" spans="2:5">
      <c r="B583" s="75">
        <v>58902</v>
      </c>
      <c r="C583" s="76" t="s">
        <v>816</v>
      </c>
      <c r="D583" s="76" t="s">
        <v>212</v>
      </c>
      <c r="E583" s="77">
        <v>12.843275310594359</v>
      </c>
    </row>
    <row r="584" spans="2:5">
      <c r="B584" s="75">
        <v>59676</v>
      </c>
      <c r="C584" s="76" t="s">
        <v>817</v>
      </c>
      <c r="D584" s="76" t="s">
        <v>212</v>
      </c>
      <c r="E584" s="77">
        <v>5.4824443363205705E-4</v>
      </c>
    </row>
    <row r="585" spans="2:5">
      <c r="B585" s="75">
        <v>59756604</v>
      </c>
      <c r="C585" s="76" t="s">
        <v>818</v>
      </c>
      <c r="D585" s="76" t="s">
        <v>212</v>
      </c>
      <c r="E585" s="77">
        <v>4.1353699877740429</v>
      </c>
    </row>
    <row r="586" spans="2:5">
      <c r="B586" s="75">
        <v>59870</v>
      </c>
      <c r="C586" s="76" t="s">
        <v>819</v>
      </c>
      <c r="D586" s="76" t="s">
        <v>212</v>
      </c>
      <c r="E586" s="77">
        <v>0.26356400190485491</v>
      </c>
    </row>
    <row r="587" spans="2:5">
      <c r="B587" s="75">
        <v>60344</v>
      </c>
      <c r="C587" s="76" t="s">
        <v>820</v>
      </c>
      <c r="D587" s="76" t="s">
        <v>212</v>
      </c>
      <c r="E587" s="77">
        <v>0.92646357271735014</v>
      </c>
    </row>
    <row r="588" spans="2:5">
      <c r="B588" s="75">
        <v>6164983</v>
      </c>
      <c r="C588" s="76" t="s">
        <v>821</v>
      </c>
      <c r="D588" s="76" t="s">
        <v>212</v>
      </c>
      <c r="E588" s="77">
        <v>0.10631507454187038</v>
      </c>
    </row>
    <row r="589" spans="2:5">
      <c r="B589" s="75">
        <v>62555</v>
      </c>
      <c r="C589" s="76" t="s">
        <v>822</v>
      </c>
      <c r="D589" s="76" t="s">
        <v>212</v>
      </c>
      <c r="E589" s="77">
        <v>2.2339200656327763E-2</v>
      </c>
    </row>
    <row r="590" spans="2:5">
      <c r="B590" s="75">
        <v>62759</v>
      </c>
      <c r="C590" s="76" t="s">
        <v>823</v>
      </c>
      <c r="D590" s="76" t="s">
        <v>212</v>
      </c>
      <c r="E590" s="77">
        <v>3.8615285237624197E-2</v>
      </c>
    </row>
    <row r="591" spans="2:5">
      <c r="B591" s="75">
        <v>65850</v>
      </c>
      <c r="C591" s="76" t="s">
        <v>824</v>
      </c>
      <c r="D591" s="76" t="s">
        <v>212</v>
      </c>
      <c r="E591" s="77">
        <v>1.1456317012758581E-2</v>
      </c>
    </row>
    <row r="592" spans="2:5">
      <c r="B592" s="75">
        <v>67641</v>
      </c>
      <c r="C592" s="76" t="s">
        <v>825</v>
      </c>
      <c r="D592" s="76" t="s">
        <v>212</v>
      </c>
      <c r="E592" s="77">
        <v>5.0320392117792943E-4</v>
      </c>
    </row>
    <row r="593" spans="2:5">
      <c r="B593" s="75">
        <v>680319</v>
      </c>
      <c r="C593" s="76" t="s">
        <v>826</v>
      </c>
      <c r="D593" s="76" t="s">
        <v>212</v>
      </c>
      <c r="E593" s="77">
        <v>2.5172527784269455E-4</v>
      </c>
    </row>
    <row r="594" spans="2:5">
      <c r="B594" s="75">
        <v>684935</v>
      </c>
      <c r="C594" s="76" t="s">
        <v>827</v>
      </c>
      <c r="D594" s="76" t="s">
        <v>212</v>
      </c>
      <c r="E594" s="77">
        <v>1.3769895761150943E-2</v>
      </c>
    </row>
    <row r="595" spans="2:5">
      <c r="B595" s="75">
        <v>70304</v>
      </c>
      <c r="C595" s="76" t="s">
        <v>828</v>
      </c>
      <c r="D595" s="76" t="s">
        <v>212</v>
      </c>
      <c r="E595" s="77">
        <v>883.45085100699146</v>
      </c>
    </row>
    <row r="596" spans="2:5">
      <c r="B596" s="75">
        <v>71432</v>
      </c>
      <c r="C596" s="76" t="s">
        <v>829</v>
      </c>
      <c r="D596" s="76" t="s">
        <v>212</v>
      </c>
      <c r="E596" s="77">
        <v>4.8543679587134091E-3</v>
      </c>
    </row>
    <row r="597" spans="2:5">
      <c r="B597" s="75">
        <v>72548</v>
      </c>
      <c r="C597" s="76" t="s">
        <v>830</v>
      </c>
      <c r="D597" s="76" t="s">
        <v>212</v>
      </c>
      <c r="E597" s="77">
        <v>513.76142935692815</v>
      </c>
    </row>
    <row r="598" spans="2:5">
      <c r="B598" s="75">
        <v>74873</v>
      </c>
      <c r="C598" s="76" t="s">
        <v>831</v>
      </c>
      <c r="D598" s="76" t="s">
        <v>212</v>
      </c>
      <c r="E598" s="77">
        <v>3.612963700097423E-3</v>
      </c>
    </row>
    <row r="599" spans="2:5">
      <c r="B599" s="75">
        <v>75070</v>
      </c>
      <c r="C599" s="76" t="s">
        <v>832</v>
      </c>
      <c r="D599" s="76" t="s">
        <v>212</v>
      </c>
      <c r="E599" s="77">
        <v>9.4426337167830242E-3</v>
      </c>
    </row>
    <row r="600" spans="2:5">
      <c r="B600" s="75">
        <v>75092</v>
      </c>
      <c r="C600" s="76" t="s">
        <v>833</v>
      </c>
      <c r="D600" s="76" t="s">
        <v>212</v>
      </c>
      <c r="E600" s="77">
        <v>8.2890189089054635E-3</v>
      </c>
    </row>
    <row r="601" spans="2:5">
      <c r="B601" s="75">
        <v>75569</v>
      </c>
      <c r="C601" s="76" t="s">
        <v>834</v>
      </c>
      <c r="D601" s="76" t="s">
        <v>212</v>
      </c>
      <c r="E601" s="77">
        <v>1.850267312006262E-2</v>
      </c>
    </row>
    <row r="602" spans="2:5">
      <c r="B602" s="75">
        <v>75990</v>
      </c>
      <c r="C602" s="76" t="s">
        <v>835</v>
      </c>
      <c r="D602" s="76" t="s">
        <v>212</v>
      </c>
      <c r="E602" s="77">
        <v>2.2774377730616188E-2</v>
      </c>
    </row>
    <row r="603" spans="2:5">
      <c r="B603" s="75">
        <v>76039</v>
      </c>
      <c r="C603" s="76" t="s">
        <v>836</v>
      </c>
      <c r="D603" s="76" t="s">
        <v>212</v>
      </c>
      <c r="E603" s="77">
        <v>5.7155418209536473E-3</v>
      </c>
    </row>
    <row r="604" spans="2:5">
      <c r="B604" s="75">
        <v>76879</v>
      </c>
      <c r="C604" s="76" t="s">
        <v>837</v>
      </c>
      <c r="D604" s="76" t="s">
        <v>212</v>
      </c>
      <c r="E604" s="77">
        <v>371.33027379776581</v>
      </c>
    </row>
    <row r="605" spans="2:5">
      <c r="B605" s="75">
        <v>77182822</v>
      </c>
      <c r="C605" s="76" t="s">
        <v>838</v>
      </c>
      <c r="D605" s="76" t="s">
        <v>212</v>
      </c>
      <c r="E605" s="77">
        <v>0.10180615868090159</v>
      </c>
    </row>
    <row r="606" spans="2:5">
      <c r="B606" s="75">
        <v>7773060</v>
      </c>
      <c r="C606" s="76" t="s">
        <v>839</v>
      </c>
      <c r="D606" s="76" t="s">
        <v>212</v>
      </c>
      <c r="E606" s="77">
        <v>1.8110856807684445E-3</v>
      </c>
    </row>
    <row r="607" spans="2:5">
      <c r="B607" s="75">
        <v>77929</v>
      </c>
      <c r="C607" s="76" t="s">
        <v>840</v>
      </c>
      <c r="D607" s="76" t="s">
        <v>212</v>
      </c>
      <c r="E607" s="77">
        <v>1.1069769884426677E-3</v>
      </c>
    </row>
    <row r="608" spans="2:5">
      <c r="B608" s="75">
        <v>78795</v>
      </c>
      <c r="C608" s="76" t="s">
        <v>841</v>
      </c>
      <c r="D608" s="76" t="s">
        <v>212</v>
      </c>
      <c r="E608" s="77">
        <v>1.1716629648717521E-3</v>
      </c>
    </row>
    <row r="609" spans="2:5">
      <c r="B609" s="75">
        <v>78933</v>
      </c>
      <c r="C609" s="76" t="s">
        <v>842</v>
      </c>
      <c r="D609" s="76" t="s">
        <v>212</v>
      </c>
      <c r="E609" s="77">
        <v>6.6910984267854574E-4</v>
      </c>
    </row>
    <row r="610" spans="2:5">
      <c r="B610" s="75">
        <v>79061</v>
      </c>
      <c r="C610" s="76" t="s">
        <v>843</v>
      </c>
      <c r="D610" s="76" t="s">
        <v>212</v>
      </c>
      <c r="E610" s="77">
        <v>1.0491858423192965E-2</v>
      </c>
    </row>
    <row r="611" spans="2:5">
      <c r="B611" s="75">
        <v>79107</v>
      </c>
      <c r="C611" s="76" t="s">
        <v>844</v>
      </c>
      <c r="D611" s="76" t="s">
        <v>212</v>
      </c>
      <c r="E611" s="77">
        <v>1.8551141008993069E-3</v>
      </c>
    </row>
    <row r="612" spans="2:5">
      <c r="B612" s="75">
        <v>79118</v>
      </c>
      <c r="C612" s="76" t="s">
        <v>845</v>
      </c>
      <c r="D612" s="76" t="s">
        <v>212</v>
      </c>
      <c r="E612" s="77">
        <v>0.21418265326030439</v>
      </c>
    </row>
    <row r="613" spans="2:5">
      <c r="B613" s="75">
        <v>79436</v>
      </c>
      <c r="C613" s="76" t="s">
        <v>846</v>
      </c>
      <c r="D613" s="76" t="s">
        <v>212</v>
      </c>
      <c r="E613" s="77">
        <v>4.2760163165075889E-3</v>
      </c>
    </row>
    <row r="614" spans="2:5">
      <c r="B614" s="75">
        <v>85007</v>
      </c>
      <c r="C614" s="76" t="s">
        <v>847</v>
      </c>
      <c r="D614" s="76" t="s">
        <v>212</v>
      </c>
      <c r="E614" s="77">
        <v>1.0863041052568283</v>
      </c>
    </row>
    <row r="615" spans="2:5">
      <c r="B615" s="75">
        <v>86873</v>
      </c>
      <c r="C615" s="76" t="s">
        <v>848</v>
      </c>
      <c r="D615" s="76" t="s">
        <v>212</v>
      </c>
      <c r="E615" s="77">
        <v>1.0502469035099165E-2</v>
      </c>
    </row>
    <row r="616" spans="2:5">
      <c r="B616" s="75">
        <v>868859</v>
      </c>
      <c r="C616" s="76" t="s">
        <v>849</v>
      </c>
      <c r="D616" s="76" t="s">
        <v>212</v>
      </c>
      <c r="E616" s="77">
        <v>7.1311963895355785E-3</v>
      </c>
    </row>
    <row r="617" spans="2:5">
      <c r="B617" s="75">
        <v>87514</v>
      </c>
      <c r="C617" s="76" t="s">
        <v>850</v>
      </c>
      <c r="D617" s="76" t="s">
        <v>212</v>
      </c>
      <c r="E617" s="77">
        <v>7.5058024224139361E-2</v>
      </c>
    </row>
    <row r="618" spans="2:5">
      <c r="B618" s="75">
        <v>87865</v>
      </c>
      <c r="C618" s="76" t="s">
        <v>851</v>
      </c>
      <c r="D618" s="76" t="s">
        <v>212</v>
      </c>
      <c r="E618" s="77">
        <v>69.962995090152589</v>
      </c>
    </row>
    <row r="619" spans="2:5">
      <c r="B619" s="75">
        <v>88857</v>
      </c>
      <c r="C619" s="76" t="s">
        <v>852</v>
      </c>
      <c r="D619" s="76" t="s">
        <v>212</v>
      </c>
      <c r="E619" s="77">
        <v>15.210814766317604</v>
      </c>
    </row>
    <row r="620" spans="2:5">
      <c r="B620" s="75">
        <v>91203</v>
      </c>
      <c r="C620" s="76" t="s">
        <v>853</v>
      </c>
      <c r="D620" s="76" t="s">
        <v>212</v>
      </c>
      <c r="E620" s="77">
        <v>0.10958686523968118</v>
      </c>
    </row>
    <row r="621" spans="2:5">
      <c r="B621" s="75">
        <v>93652</v>
      </c>
      <c r="C621" s="76" t="s">
        <v>854</v>
      </c>
      <c r="D621" s="76" t="s">
        <v>212</v>
      </c>
      <c r="E621" s="77">
        <v>0.5049396440343652</v>
      </c>
    </row>
    <row r="622" spans="2:5">
      <c r="B622" s="75">
        <v>93721</v>
      </c>
      <c r="C622" s="76" t="s">
        <v>855</v>
      </c>
      <c r="D622" s="76" t="s">
        <v>212</v>
      </c>
      <c r="E622" s="77">
        <v>0.75368867324143562</v>
      </c>
    </row>
    <row r="623" spans="2:5">
      <c r="B623" s="75">
        <v>93765</v>
      </c>
      <c r="C623" s="76" t="s">
        <v>856</v>
      </c>
      <c r="D623" s="76" t="s">
        <v>212</v>
      </c>
      <c r="E623" s="77">
        <v>0.40686994437407459</v>
      </c>
    </row>
    <row r="624" spans="2:5">
      <c r="B624" s="75">
        <v>94746</v>
      </c>
      <c r="C624" s="76" t="s">
        <v>857</v>
      </c>
      <c r="D624" s="76" t="s">
        <v>212</v>
      </c>
      <c r="E624" s="77">
        <v>3.8892561205973591E-2</v>
      </c>
    </row>
    <row r="625" spans="2:5">
      <c r="B625" s="75">
        <v>94757</v>
      </c>
      <c r="C625" s="76" t="s">
        <v>858</v>
      </c>
      <c r="D625" s="76" t="s">
        <v>212</v>
      </c>
      <c r="E625" s="77">
        <v>0.14504108834698265</v>
      </c>
    </row>
    <row r="626" spans="2:5">
      <c r="B626" s="75">
        <v>94826</v>
      </c>
      <c r="C626" s="76" t="s">
        <v>859</v>
      </c>
      <c r="D626" s="76" t="s">
        <v>212</v>
      </c>
      <c r="E626" s="77">
        <v>0.23650753284429726</v>
      </c>
    </row>
    <row r="627" spans="2:5">
      <c r="B627" s="75">
        <v>95067</v>
      </c>
      <c r="C627" s="76" t="s">
        <v>860</v>
      </c>
      <c r="D627" s="76" t="s">
        <v>212</v>
      </c>
      <c r="E627" s="77">
        <v>1.5728269829221122</v>
      </c>
    </row>
    <row r="628" spans="2:5">
      <c r="B628" s="75">
        <v>96128</v>
      </c>
      <c r="C628" s="76" t="s">
        <v>861</v>
      </c>
      <c r="D628" s="76" t="s">
        <v>212</v>
      </c>
      <c r="E628" s="77">
        <v>0.22467832566498971</v>
      </c>
    </row>
    <row r="629" spans="2:5">
      <c r="B629" s="75">
        <v>96184</v>
      </c>
      <c r="C629" s="76" t="s">
        <v>862</v>
      </c>
      <c r="D629" s="76" t="s">
        <v>212</v>
      </c>
      <c r="E629" s="77">
        <v>1.0892381588790281</v>
      </c>
    </row>
    <row r="630" spans="2:5">
      <c r="B630" s="75">
        <v>96297</v>
      </c>
      <c r="C630" s="76" t="s">
        <v>863</v>
      </c>
      <c r="D630" s="76" t="s">
        <v>212</v>
      </c>
      <c r="E630" s="77">
        <v>2.1589704540026559E-3</v>
      </c>
    </row>
    <row r="631" spans="2:5">
      <c r="B631" s="75">
        <v>98000</v>
      </c>
      <c r="C631" s="76" t="s">
        <v>864</v>
      </c>
      <c r="D631" s="76" t="s">
        <v>212</v>
      </c>
      <c r="E631" s="77">
        <v>3.4960744341887983E-3</v>
      </c>
    </row>
    <row r="632" spans="2:5">
      <c r="B632" s="75">
        <v>98077</v>
      </c>
      <c r="C632" s="76" t="s">
        <v>865</v>
      </c>
      <c r="D632" s="76" t="s">
        <v>212</v>
      </c>
      <c r="E632" s="77">
        <v>3.4625681623093409E-2</v>
      </c>
    </row>
    <row r="633" spans="2:5">
      <c r="B633" s="75">
        <v>98862</v>
      </c>
      <c r="C633" s="76" t="s">
        <v>866</v>
      </c>
      <c r="D633" s="76" t="s">
        <v>212</v>
      </c>
      <c r="E633" s="77">
        <v>1.2502302868293354E-2</v>
      </c>
    </row>
    <row r="634" spans="2:5">
      <c r="B634" s="75">
        <v>100129</v>
      </c>
      <c r="C634" s="76" t="s">
        <v>867</v>
      </c>
      <c r="D634" s="76" t="s">
        <v>212</v>
      </c>
      <c r="E634" s="77">
        <v>8.4742779746950214E-2</v>
      </c>
    </row>
    <row r="635" spans="2:5">
      <c r="B635" s="75">
        <v>1002626</v>
      </c>
      <c r="C635" s="76" t="s">
        <v>868</v>
      </c>
      <c r="D635" s="76" t="s">
        <v>212</v>
      </c>
      <c r="E635" s="77">
        <v>8.8379852850414154E-3</v>
      </c>
    </row>
    <row r="636" spans="2:5">
      <c r="B636" s="75">
        <v>10031820</v>
      </c>
      <c r="C636" s="76" t="s">
        <v>869</v>
      </c>
      <c r="D636" s="76" t="s">
        <v>212</v>
      </c>
      <c r="E636" s="77">
        <v>3.7791139400927945E-2</v>
      </c>
    </row>
    <row r="637" spans="2:5">
      <c r="B637" s="75">
        <v>100436</v>
      </c>
      <c r="C637" s="76" t="s">
        <v>870</v>
      </c>
      <c r="D637" s="76" t="s">
        <v>212</v>
      </c>
      <c r="E637" s="77">
        <v>0.12515982119117086</v>
      </c>
    </row>
    <row r="638" spans="2:5">
      <c r="B638" s="75">
        <v>100481</v>
      </c>
      <c r="C638" s="76" t="s">
        <v>871</v>
      </c>
      <c r="D638" s="76" t="s">
        <v>212</v>
      </c>
      <c r="E638" s="77">
        <v>1.0805894483097005E-2</v>
      </c>
    </row>
    <row r="639" spans="2:5">
      <c r="B639" s="75">
        <v>100549</v>
      </c>
      <c r="C639" s="76" t="s">
        <v>872</v>
      </c>
      <c r="D639" s="76" t="s">
        <v>212</v>
      </c>
      <c r="E639" s="77">
        <v>1.1810918029137441E-2</v>
      </c>
    </row>
    <row r="640" spans="2:5">
      <c r="B640" s="75">
        <v>100550</v>
      </c>
      <c r="C640" s="76" t="s">
        <v>873</v>
      </c>
      <c r="D640" s="76" t="s">
        <v>212</v>
      </c>
      <c r="E640" s="77">
        <v>4.8347987851565056E-4</v>
      </c>
    </row>
    <row r="641" spans="2:5">
      <c r="B641" s="75">
        <v>100641</v>
      </c>
      <c r="C641" s="76" t="s">
        <v>874</v>
      </c>
      <c r="D641" s="76" t="s">
        <v>212</v>
      </c>
      <c r="E641" s="77">
        <v>7.371846334083448E-3</v>
      </c>
    </row>
    <row r="642" spans="2:5">
      <c r="B642" s="75">
        <v>100685</v>
      </c>
      <c r="C642" s="76" t="s">
        <v>875</v>
      </c>
      <c r="D642" s="76" t="s">
        <v>212</v>
      </c>
      <c r="E642" s="77">
        <v>0.16109861460306013</v>
      </c>
    </row>
    <row r="643" spans="2:5">
      <c r="B643" s="75">
        <v>100709</v>
      </c>
      <c r="C643" s="76" t="s">
        <v>876</v>
      </c>
      <c r="D643" s="76" t="s">
        <v>212</v>
      </c>
      <c r="E643" s="77">
        <v>1.029328293986947E-2</v>
      </c>
    </row>
    <row r="644" spans="2:5">
      <c r="B644" s="75">
        <v>100710</v>
      </c>
      <c r="C644" s="76" t="s">
        <v>877</v>
      </c>
      <c r="D644" s="76" t="s">
        <v>212</v>
      </c>
      <c r="E644" s="77">
        <v>1.59696215478911E-2</v>
      </c>
    </row>
    <row r="645" spans="2:5">
      <c r="B645" s="75">
        <v>100798</v>
      </c>
      <c r="C645" s="76" t="s">
        <v>878</v>
      </c>
      <c r="D645" s="76" t="s">
        <v>212</v>
      </c>
      <c r="E645" s="77">
        <v>1.4402441307848079E-5</v>
      </c>
    </row>
    <row r="646" spans="2:5">
      <c r="B646" s="75">
        <v>1008884</v>
      </c>
      <c r="C646" s="76" t="s">
        <v>879</v>
      </c>
      <c r="D646" s="76" t="s">
        <v>212</v>
      </c>
      <c r="E646" s="77">
        <v>0.13608158462744857</v>
      </c>
    </row>
    <row r="647" spans="2:5">
      <c r="B647" s="75">
        <v>1008895</v>
      </c>
      <c r="C647" s="76" t="s">
        <v>880</v>
      </c>
      <c r="D647" s="76" t="s">
        <v>212</v>
      </c>
      <c r="E647" s="77">
        <v>8.3321122458243455E-2</v>
      </c>
    </row>
    <row r="648" spans="2:5">
      <c r="B648" s="75">
        <v>10114586</v>
      </c>
      <c r="C648" s="76" t="s">
        <v>881</v>
      </c>
      <c r="D648" s="76" t="s">
        <v>212</v>
      </c>
      <c r="E648" s="77">
        <v>67.761179192355485</v>
      </c>
    </row>
    <row r="649" spans="2:5">
      <c r="B649" s="75">
        <v>101202</v>
      </c>
      <c r="C649" s="76" t="s">
        <v>882</v>
      </c>
      <c r="D649" s="76" t="s">
        <v>212</v>
      </c>
      <c r="E649" s="77">
        <v>332.63334212718058</v>
      </c>
    </row>
    <row r="650" spans="2:5">
      <c r="B650" s="75">
        <v>101553</v>
      </c>
      <c r="C650" s="76" t="s">
        <v>883</v>
      </c>
      <c r="D650" s="76" t="s">
        <v>212</v>
      </c>
      <c r="E650" s="77">
        <v>0.39595473044056945</v>
      </c>
    </row>
    <row r="651" spans="2:5">
      <c r="B651" s="75">
        <v>101815</v>
      </c>
      <c r="C651" s="76" t="s">
        <v>884</v>
      </c>
      <c r="D651" s="76" t="s">
        <v>212</v>
      </c>
      <c r="E651" s="77">
        <v>7.6415088801060252E-2</v>
      </c>
    </row>
    <row r="652" spans="2:5">
      <c r="B652" s="75">
        <v>101826</v>
      </c>
      <c r="C652" s="76" t="s">
        <v>885</v>
      </c>
      <c r="D652" s="76" t="s">
        <v>212</v>
      </c>
      <c r="E652" s="77">
        <v>9.7168246961229152E-2</v>
      </c>
    </row>
    <row r="653" spans="2:5">
      <c r="B653" s="75">
        <v>102089</v>
      </c>
      <c r="C653" s="76" t="s">
        <v>886</v>
      </c>
      <c r="D653" s="76" t="s">
        <v>212</v>
      </c>
      <c r="E653" s="77">
        <v>0.18146639434989056</v>
      </c>
    </row>
    <row r="654" spans="2:5">
      <c r="B654" s="75">
        <v>102272</v>
      </c>
      <c r="C654" s="76" t="s">
        <v>887</v>
      </c>
      <c r="D654" s="76" t="s">
        <v>212</v>
      </c>
      <c r="E654" s="77">
        <v>1.869131492852321E-2</v>
      </c>
    </row>
    <row r="655" spans="2:5">
      <c r="B655" s="75">
        <v>102818</v>
      </c>
      <c r="C655" s="76" t="s">
        <v>888</v>
      </c>
      <c r="D655" s="76" t="s">
        <v>212</v>
      </c>
      <c r="E655" s="77">
        <v>4.6039136608608516E-3</v>
      </c>
    </row>
    <row r="656" spans="2:5">
      <c r="B656" s="75">
        <v>102976</v>
      </c>
      <c r="C656" s="76" t="s">
        <v>889</v>
      </c>
      <c r="D656" s="76" t="s">
        <v>212</v>
      </c>
      <c r="E656" s="77">
        <v>3.8068578913379787E-2</v>
      </c>
    </row>
    <row r="657" spans="2:5">
      <c r="B657" s="75">
        <v>103059</v>
      </c>
      <c r="C657" s="76" t="s">
        <v>890</v>
      </c>
      <c r="D657" s="76" t="s">
        <v>212</v>
      </c>
      <c r="E657" s="77">
        <v>8.9773409394164019E-2</v>
      </c>
    </row>
    <row r="658" spans="2:5">
      <c r="B658" s="75">
        <v>1031078</v>
      </c>
      <c r="C658" s="76" t="s">
        <v>891</v>
      </c>
      <c r="D658" s="76" t="s">
        <v>212</v>
      </c>
      <c r="E658" s="77">
        <v>80.807084087408654</v>
      </c>
    </row>
    <row r="659" spans="2:5">
      <c r="B659" s="75">
        <v>103742</v>
      </c>
      <c r="C659" s="76" t="s">
        <v>892</v>
      </c>
      <c r="D659" s="76" t="s">
        <v>212</v>
      </c>
      <c r="E659" s="77">
        <v>0.11074553123226361</v>
      </c>
    </row>
    <row r="660" spans="2:5">
      <c r="B660" s="75">
        <v>103764</v>
      </c>
      <c r="C660" s="76" t="s">
        <v>893</v>
      </c>
      <c r="D660" s="76" t="s">
        <v>212</v>
      </c>
      <c r="E660" s="77">
        <v>2.3902780085172814E-4</v>
      </c>
    </row>
    <row r="661" spans="2:5">
      <c r="B661" s="75">
        <v>103844</v>
      </c>
      <c r="C661" s="76" t="s">
        <v>894</v>
      </c>
      <c r="D661" s="76" t="s">
        <v>212</v>
      </c>
      <c r="E661" s="77">
        <v>1.4284968011937529E-2</v>
      </c>
    </row>
    <row r="662" spans="2:5">
      <c r="B662" s="75">
        <v>104132</v>
      </c>
      <c r="C662" s="76" t="s">
        <v>895</v>
      </c>
      <c r="D662" s="76" t="s">
        <v>212</v>
      </c>
      <c r="E662" s="77">
        <v>7.9684461929324352E-2</v>
      </c>
    </row>
    <row r="663" spans="2:5">
      <c r="B663" s="75">
        <v>104427</v>
      </c>
      <c r="C663" s="76" t="s">
        <v>896</v>
      </c>
      <c r="D663" s="76" t="s">
        <v>212</v>
      </c>
      <c r="E663" s="77">
        <v>5843.3432020967139</v>
      </c>
    </row>
    <row r="664" spans="2:5">
      <c r="B664" s="75">
        <v>10443706</v>
      </c>
      <c r="C664" s="76" t="s">
        <v>897</v>
      </c>
      <c r="D664" s="76" t="s">
        <v>212</v>
      </c>
      <c r="E664" s="77">
        <v>1.3058656680181471</v>
      </c>
    </row>
    <row r="665" spans="2:5">
      <c r="B665" s="75">
        <v>104438</v>
      </c>
      <c r="C665" s="76" t="s">
        <v>898</v>
      </c>
      <c r="D665" s="76" t="s">
        <v>212</v>
      </c>
      <c r="E665" s="77">
        <v>1.3607635670517604</v>
      </c>
    </row>
    <row r="666" spans="2:5">
      <c r="B666" s="75">
        <v>104518</v>
      </c>
      <c r="C666" s="76" t="s">
        <v>899</v>
      </c>
      <c r="D666" s="76" t="s">
        <v>212</v>
      </c>
      <c r="E666" s="77">
        <v>0.32788138516962267</v>
      </c>
    </row>
    <row r="667" spans="2:5">
      <c r="B667" s="75">
        <v>104858</v>
      </c>
      <c r="C667" s="76" t="s">
        <v>900</v>
      </c>
      <c r="D667" s="76" t="s">
        <v>212</v>
      </c>
      <c r="E667" s="77">
        <v>1.7546112234895817E-2</v>
      </c>
    </row>
    <row r="668" spans="2:5">
      <c r="B668" s="75">
        <v>104870</v>
      </c>
      <c r="C668" s="76" t="s">
        <v>901</v>
      </c>
      <c r="D668" s="76" t="s">
        <v>212</v>
      </c>
      <c r="E668" s="77">
        <v>7.6666606048440755E-3</v>
      </c>
    </row>
    <row r="669" spans="2:5">
      <c r="B669" s="75">
        <v>104905</v>
      </c>
      <c r="C669" s="76" t="s">
        <v>902</v>
      </c>
      <c r="D669" s="76" t="s">
        <v>212</v>
      </c>
      <c r="E669" s="77">
        <v>7.4567915483306824E-2</v>
      </c>
    </row>
    <row r="670" spans="2:5">
      <c r="B670" s="75">
        <v>104949</v>
      </c>
      <c r="C670" s="76" t="s">
        <v>903</v>
      </c>
      <c r="D670" s="76" t="s">
        <v>212</v>
      </c>
      <c r="E670" s="77">
        <v>0.77019630690448093</v>
      </c>
    </row>
    <row r="671" spans="2:5">
      <c r="B671" s="75">
        <v>105395</v>
      </c>
      <c r="C671" s="76" t="s">
        <v>904</v>
      </c>
      <c r="D671" s="76" t="s">
        <v>212</v>
      </c>
      <c r="E671" s="77">
        <v>1.1354442206416531</v>
      </c>
    </row>
    <row r="672" spans="2:5">
      <c r="B672" s="75">
        <v>10540291</v>
      </c>
      <c r="C672" s="76" t="s">
        <v>905</v>
      </c>
      <c r="D672" s="76" t="s">
        <v>212</v>
      </c>
      <c r="E672" s="77">
        <v>196.78105578962106</v>
      </c>
    </row>
    <row r="673" spans="2:5">
      <c r="B673" s="75">
        <v>105464</v>
      </c>
      <c r="C673" s="76" t="s">
        <v>906</v>
      </c>
      <c r="D673" s="76" t="s">
        <v>212</v>
      </c>
      <c r="E673" s="77">
        <v>1.6742437944092174E-3</v>
      </c>
    </row>
    <row r="674" spans="2:5">
      <c r="B674" s="75">
        <v>1058920</v>
      </c>
      <c r="C674" s="76" t="s">
        <v>907</v>
      </c>
      <c r="D674" s="76" t="s">
        <v>212</v>
      </c>
      <c r="E674" s="77">
        <v>5.9927298907542104E-3</v>
      </c>
    </row>
    <row r="675" spans="2:5">
      <c r="B675" s="75">
        <v>106401</v>
      </c>
      <c r="C675" s="76" t="s">
        <v>908</v>
      </c>
      <c r="D675" s="76" t="s">
        <v>212</v>
      </c>
      <c r="E675" s="77">
        <v>6.1784101282522055E-2</v>
      </c>
    </row>
    <row r="676" spans="2:5">
      <c r="B676" s="75">
        <v>106412</v>
      </c>
      <c r="C676" s="76" t="s">
        <v>909</v>
      </c>
      <c r="D676" s="76" t="s">
        <v>212</v>
      </c>
      <c r="E676" s="77">
        <v>0.40917019042359004</v>
      </c>
    </row>
    <row r="677" spans="2:5">
      <c r="B677" s="75">
        <v>106638</v>
      </c>
      <c r="C677" s="76" t="s">
        <v>910</v>
      </c>
      <c r="D677" s="76" t="s">
        <v>212</v>
      </c>
      <c r="E677" s="77">
        <v>0.10413595575818305</v>
      </c>
    </row>
    <row r="678" spans="2:5">
      <c r="B678" s="75">
        <v>106683</v>
      </c>
      <c r="C678" s="76" t="s">
        <v>911</v>
      </c>
      <c r="D678" s="76" t="s">
        <v>212</v>
      </c>
      <c r="E678" s="77">
        <v>3.3038425579044323E-3</v>
      </c>
    </row>
    <row r="679" spans="2:5">
      <c r="B679" s="75">
        <v>106694</v>
      </c>
      <c r="C679" s="76" t="s">
        <v>912</v>
      </c>
      <c r="D679" s="76" t="s">
        <v>212</v>
      </c>
      <c r="E679" s="77">
        <v>4.2178355857808182E-5</v>
      </c>
    </row>
    <row r="680" spans="2:5">
      <c r="B680" s="75">
        <v>1067976</v>
      </c>
      <c r="C680" s="76" t="s">
        <v>913</v>
      </c>
      <c r="D680" s="76" t="s">
        <v>212</v>
      </c>
      <c r="E680" s="77">
        <v>1.9748440859444583</v>
      </c>
    </row>
    <row r="681" spans="2:5">
      <c r="B681" s="75">
        <v>106945</v>
      </c>
      <c r="C681" s="76" t="s">
        <v>914</v>
      </c>
      <c r="D681" s="76" t="s">
        <v>212</v>
      </c>
      <c r="E681" s="77">
        <v>3.5342054009053275E-3</v>
      </c>
    </row>
    <row r="682" spans="2:5">
      <c r="B682" s="75">
        <v>106956</v>
      </c>
      <c r="C682" s="76" t="s">
        <v>915</v>
      </c>
      <c r="D682" s="76" t="s">
        <v>212</v>
      </c>
      <c r="E682" s="77">
        <v>0.24186142893058243</v>
      </c>
    </row>
    <row r="683" spans="2:5">
      <c r="B683" s="75">
        <v>107039</v>
      </c>
      <c r="C683" s="76" t="s">
        <v>916</v>
      </c>
      <c r="D683" s="76" t="s">
        <v>212</v>
      </c>
      <c r="E683" s="77">
        <v>2.3190736913654146</v>
      </c>
    </row>
    <row r="684" spans="2:5">
      <c r="B684" s="75">
        <v>1070833</v>
      </c>
      <c r="C684" s="76" t="s">
        <v>917</v>
      </c>
      <c r="D684" s="76" t="s">
        <v>212</v>
      </c>
      <c r="E684" s="77">
        <v>5.9574922800652026E-4</v>
      </c>
    </row>
    <row r="685" spans="2:5">
      <c r="B685" s="75">
        <v>107120</v>
      </c>
      <c r="C685" s="76" t="s">
        <v>918</v>
      </c>
      <c r="D685" s="76" t="s">
        <v>212</v>
      </c>
      <c r="E685" s="77">
        <v>2.4715640095861998E-3</v>
      </c>
    </row>
    <row r="686" spans="2:5">
      <c r="B686" s="75">
        <v>107142</v>
      </c>
      <c r="C686" s="76" t="s">
        <v>919</v>
      </c>
      <c r="D686" s="76" t="s">
        <v>212</v>
      </c>
      <c r="E686" s="77">
        <v>2.6615447101899945</v>
      </c>
    </row>
    <row r="687" spans="2:5">
      <c r="B687" s="75">
        <v>107459</v>
      </c>
      <c r="C687" s="76" t="s">
        <v>920</v>
      </c>
      <c r="D687" s="76" t="s">
        <v>212</v>
      </c>
      <c r="E687" s="77">
        <v>0.23365401265316887</v>
      </c>
    </row>
    <row r="688" spans="2:5">
      <c r="B688" s="75">
        <v>107471</v>
      </c>
      <c r="C688" s="76" t="s">
        <v>921</v>
      </c>
      <c r="D688" s="76" t="s">
        <v>212</v>
      </c>
      <c r="E688" s="77">
        <v>1.1663014922115265E-2</v>
      </c>
    </row>
    <row r="689" spans="2:5">
      <c r="B689" s="75">
        <v>107664</v>
      </c>
      <c r="C689" s="76" t="s">
        <v>922</v>
      </c>
      <c r="D689" s="76" t="s">
        <v>212</v>
      </c>
      <c r="E689" s="77">
        <v>1.6436465766577982E-2</v>
      </c>
    </row>
    <row r="690" spans="2:5">
      <c r="B690" s="75">
        <v>107802</v>
      </c>
      <c r="C690" s="76" t="s">
        <v>923</v>
      </c>
      <c r="D690" s="76" t="s">
        <v>212</v>
      </c>
      <c r="E690" s="77">
        <v>4.3361094589541036E-4</v>
      </c>
    </row>
    <row r="691" spans="2:5">
      <c r="B691" s="75">
        <v>107879</v>
      </c>
      <c r="C691" s="76" t="s">
        <v>924</v>
      </c>
      <c r="D691" s="76" t="s">
        <v>212</v>
      </c>
      <c r="E691" s="77">
        <v>1.0155642950639347E-3</v>
      </c>
    </row>
    <row r="692" spans="2:5">
      <c r="B692" s="75">
        <v>108112</v>
      </c>
      <c r="C692" s="76" t="s">
        <v>925</v>
      </c>
      <c r="D692" s="76" t="s">
        <v>212</v>
      </c>
      <c r="E692" s="77">
        <v>1.8929071464735497E-3</v>
      </c>
    </row>
    <row r="693" spans="2:5">
      <c r="B693" s="75">
        <v>108407</v>
      </c>
      <c r="C693" s="76" t="s">
        <v>926</v>
      </c>
      <c r="D693" s="76" t="s">
        <v>212</v>
      </c>
      <c r="E693" s="77">
        <v>87.809901529943062</v>
      </c>
    </row>
    <row r="694" spans="2:5">
      <c r="B694" s="75">
        <v>108441</v>
      </c>
      <c r="C694" s="76" t="s">
        <v>927</v>
      </c>
      <c r="D694" s="76" t="s">
        <v>212</v>
      </c>
      <c r="E694" s="77">
        <v>0.15922599623075429</v>
      </c>
    </row>
    <row r="695" spans="2:5">
      <c r="B695" s="75">
        <v>108623</v>
      </c>
      <c r="C695" s="76" t="s">
        <v>928</v>
      </c>
      <c r="D695" s="76" t="s">
        <v>212</v>
      </c>
      <c r="E695" s="77">
        <v>2.0117978959669429E-2</v>
      </c>
    </row>
    <row r="696" spans="2:5">
      <c r="B696" s="75">
        <v>108690</v>
      </c>
      <c r="C696" s="76" t="s">
        <v>929</v>
      </c>
      <c r="D696" s="76" t="s">
        <v>212</v>
      </c>
      <c r="E696" s="77">
        <v>5.963578803845955E-2</v>
      </c>
    </row>
    <row r="697" spans="2:5">
      <c r="B697" s="75">
        <v>108849</v>
      </c>
      <c r="C697" s="76" t="s">
        <v>930</v>
      </c>
      <c r="D697" s="76" t="s">
        <v>212</v>
      </c>
      <c r="E697" s="77">
        <v>1.3875380606159957E-3</v>
      </c>
    </row>
    <row r="698" spans="2:5">
      <c r="B698" s="75">
        <v>108894</v>
      </c>
      <c r="C698" s="76" t="s">
        <v>931</v>
      </c>
      <c r="D698" s="76" t="s">
        <v>212</v>
      </c>
      <c r="E698" s="77">
        <v>1.4263040090005818E-2</v>
      </c>
    </row>
    <row r="699" spans="2:5">
      <c r="B699" s="75">
        <v>108996</v>
      </c>
      <c r="C699" s="76" t="s">
        <v>932</v>
      </c>
      <c r="D699" s="76" t="s">
        <v>212</v>
      </c>
      <c r="E699" s="77">
        <v>2.2493479289995694E-2</v>
      </c>
    </row>
    <row r="700" spans="2:5">
      <c r="B700" s="75">
        <v>109013</v>
      </c>
      <c r="C700" s="76" t="s">
        <v>933</v>
      </c>
      <c r="D700" s="76" t="s">
        <v>212</v>
      </c>
      <c r="E700" s="77">
        <v>2.4027569605078918E-3</v>
      </c>
    </row>
    <row r="701" spans="2:5">
      <c r="B701" s="75">
        <v>109068</v>
      </c>
      <c r="C701" s="76" t="s">
        <v>934</v>
      </c>
      <c r="D701" s="76" t="s">
        <v>212</v>
      </c>
      <c r="E701" s="77">
        <v>8.2376761753219334E-3</v>
      </c>
    </row>
    <row r="702" spans="2:5">
      <c r="B702" s="75">
        <v>109079</v>
      </c>
      <c r="C702" s="76" t="s">
        <v>935</v>
      </c>
      <c r="D702" s="76" t="s">
        <v>212</v>
      </c>
      <c r="E702" s="77">
        <v>6.5315009923791749E-4</v>
      </c>
    </row>
    <row r="703" spans="2:5">
      <c r="B703" s="75">
        <v>109091</v>
      </c>
      <c r="C703" s="76" t="s">
        <v>936</v>
      </c>
      <c r="D703" s="76" t="s">
        <v>212</v>
      </c>
      <c r="E703" s="77">
        <v>1.4048021475965554E-2</v>
      </c>
    </row>
    <row r="704" spans="2:5">
      <c r="B704" s="75">
        <v>109217</v>
      </c>
      <c r="C704" s="76" t="s">
        <v>937</v>
      </c>
      <c r="D704" s="76" t="s">
        <v>212</v>
      </c>
      <c r="E704" s="77">
        <v>1.4048104738667543E-2</v>
      </c>
    </row>
    <row r="705" spans="2:5">
      <c r="B705" s="75">
        <v>109648</v>
      </c>
      <c r="C705" s="76" t="s">
        <v>938</v>
      </c>
      <c r="D705" s="76" t="s">
        <v>212</v>
      </c>
      <c r="E705" s="77">
        <v>0.4539548959631492</v>
      </c>
    </row>
    <row r="706" spans="2:5">
      <c r="B706" s="75">
        <v>109659</v>
      </c>
      <c r="C706" s="76" t="s">
        <v>939</v>
      </c>
      <c r="D706" s="76" t="s">
        <v>212</v>
      </c>
      <c r="E706" s="77">
        <v>5.202730608367497E-3</v>
      </c>
    </row>
    <row r="707" spans="2:5">
      <c r="B707" s="75">
        <v>109660</v>
      </c>
      <c r="C707" s="76" t="s">
        <v>940</v>
      </c>
      <c r="D707" s="76" t="s">
        <v>212</v>
      </c>
      <c r="E707" s="77">
        <v>8.1735690871829261E-2</v>
      </c>
    </row>
    <row r="708" spans="2:5">
      <c r="B708" s="75">
        <v>109706</v>
      </c>
      <c r="C708" s="76" t="s">
        <v>941</v>
      </c>
      <c r="D708" s="76" t="s">
        <v>212</v>
      </c>
      <c r="E708" s="77">
        <v>3.7686783434518339E-2</v>
      </c>
    </row>
    <row r="709" spans="2:5">
      <c r="B709" s="75">
        <v>109751</v>
      </c>
      <c r="C709" s="76" t="s">
        <v>942</v>
      </c>
      <c r="D709" s="76" t="s">
        <v>212</v>
      </c>
      <c r="E709" s="77">
        <v>4.9802212913191033E-3</v>
      </c>
    </row>
    <row r="710" spans="2:5">
      <c r="B710" s="75">
        <v>109795</v>
      </c>
      <c r="C710" s="76" t="s">
        <v>943</v>
      </c>
      <c r="D710" s="76" t="s">
        <v>212</v>
      </c>
      <c r="E710" s="77">
        <v>6.1138510331197477E-5</v>
      </c>
    </row>
    <row r="711" spans="2:5">
      <c r="B711" s="75">
        <v>109853</v>
      </c>
      <c r="C711" s="76" t="s">
        <v>944</v>
      </c>
      <c r="D711" s="76" t="s">
        <v>212</v>
      </c>
      <c r="E711" s="77">
        <v>2.9257388071645203E-3</v>
      </c>
    </row>
    <row r="712" spans="2:5">
      <c r="B712" s="75">
        <v>109875</v>
      </c>
      <c r="C712" s="76" t="s">
        <v>945</v>
      </c>
      <c r="D712" s="76" t="s">
        <v>212</v>
      </c>
      <c r="E712" s="77">
        <v>1.215020967012428E-4</v>
      </c>
    </row>
    <row r="713" spans="2:5">
      <c r="B713" s="75">
        <v>110021</v>
      </c>
      <c r="C713" s="76" t="s">
        <v>946</v>
      </c>
      <c r="D713" s="76" t="s">
        <v>212</v>
      </c>
      <c r="E713" s="77">
        <v>5.6330964145888504E-4</v>
      </c>
    </row>
    <row r="714" spans="2:5">
      <c r="B714" s="75">
        <v>110407</v>
      </c>
      <c r="C714" s="76" t="s">
        <v>947</v>
      </c>
      <c r="D714" s="76" t="s">
        <v>212</v>
      </c>
      <c r="E714" s="77">
        <v>0.52460092784521384</v>
      </c>
    </row>
    <row r="715" spans="2:5">
      <c r="B715" s="75">
        <v>110430</v>
      </c>
      <c r="C715" s="76" t="s">
        <v>948</v>
      </c>
      <c r="D715" s="76" t="s">
        <v>212</v>
      </c>
      <c r="E715" s="77">
        <v>3.8564658558459929E-3</v>
      </c>
    </row>
    <row r="716" spans="2:5">
      <c r="B716" s="75">
        <v>110496</v>
      </c>
      <c r="C716" s="76" t="s">
        <v>949</v>
      </c>
      <c r="D716" s="76" t="s">
        <v>212</v>
      </c>
      <c r="E716" s="77">
        <v>8.1598779466800168E-3</v>
      </c>
    </row>
    <row r="717" spans="2:5">
      <c r="B717" s="75">
        <v>110509</v>
      </c>
      <c r="C717" s="76" t="s">
        <v>950</v>
      </c>
      <c r="D717" s="76" t="s">
        <v>212</v>
      </c>
      <c r="E717" s="77">
        <v>0.25669018195810589</v>
      </c>
    </row>
    <row r="718" spans="2:5">
      <c r="B718" s="75">
        <v>110565</v>
      </c>
      <c r="C718" s="76" t="s">
        <v>951</v>
      </c>
      <c r="D718" s="76" t="s">
        <v>212</v>
      </c>
      <c r="E718" s="77">
        <v>3.1030642655288963E-2</v>
      </c>
    </row>
    <row r="719" spans="2:5">
      <c r="B719" s="75">
        <v>110623</v>
      </c>
      <c r="C719" s="76" t="s">
        <v>952</v>
      </c>
      <c r="D719" s="76" t="s">
        <v>212</v>
      </c>
      <c r="E719" s="77">
        <v>1.6276183645481054E-2</v>
      </c>
    </row>
    <row r="720" spans="2:5">
      <c r="B720" s="75">
        <v>110736</v>
      </c>
      <c r="C720" s="76" t="s">
        <v>953</v>
      </c>
      <c r="D720" s="76" t="s">
        <v>212</v>
      </c>
      <c r="E720" s="77">
        <v>1.0349905496093745E-3</v>
      </c>
    </row>
    <row r="721" spans="2:5">
      <c r="B721" s="75">
        <v>110758</v>
      </c>
      <c r="C721" s="76" t="s">
        <v>954</v>
      </c>
      <c r="D721" s="76" t="s">
        <v>212</v>
      </c>
      <c r="E721" s="77">
        <v>3.7580270833421507E-4</v>
      </c>
    </row>
    <row r="722" spans="2:5">
      <c r="B722" s="75">
        <v>110770</v>
      </c>
      <c r="C722" s="76" t="s">
        <v>955</v>
      </c>
      <c r="D722" s="76" t="s">
        <v>212</v>
      </c>
      <c r="E722" s="77">
        <v>5.0789569051197914E-2</v>
      </c>
    </row>
    <row r="723" spans="2:5">
      <c r="B723" s="75">
        <v>110816</v>
      </c>
      <c r="C723" s="76" t="s">
        <v>956</v>
      </c>
      <c r="D723" s="76" t="s">
        <v>212</v>
      </c>
      <c r="E723" s="77">
        <v>1.0869902625872689E-2</v>
      </c>
    </row>
    <row r="724" spans="2:5">
      <c r="B724" s="75">
        <v>110952</v>
      </c>
      <c r="C724" s="76" t="s">
        <v>957</v>
      </c>
      <c r="D724" s="76" t="s">
        <v>212</v>
      </c>
      <c r="E724" s="77">
        <v>8.1246753684219838E-2</v>
      </c>
    </row>
    <row r="725" spans="2:5">
      <c r="B725" s="75">
        <v>110985</v>
      </c>
      <c r="C725" s="76" t="s">
        <v>958</v>
      </c>
      <c r="D725" s="76" t="s">
        <v>212</v>
      </c>
      <c r="E725" s="77">
        <v>4.9106683183828635E-5</v>
      </c>
    </row>
    <row r="726" spans="2:5">
      <c r="B726" s="75">
        <v>110996</v>
      </c>
      <c r="C726" s="76" t="s">
        <v>959</v>
      </c>
      <c r="D726" s="76" t="s">
        <v>212</v>
      </c>
      <c r="E726" s="77">
        <v>5.5007757327164963E-3</v>
      </c>
    </row>
    <row r="727" spans="2:5">
      <c r="B727" s="75">
        <v>111137</v>
      </c>
      <c r="C727" s="76" t="s">
        <v>960</v>
      </c>
      <c r="D727" s="76" t="s">
        <v>212</v>
      </c>
      <c r="E727" s="77">
        <v>1.1086248491310031E-2</v>
      </c>
    </row>
    <row r="728" spans="2:5">
      <c r="B728" s="75">
        <v>111182</v>
      </c>
      <c r="C728" s="76" t="s">
        <v>961</v>
      </c>
      <c r="D728" s="76" t="s">
        <v>212</v>
      </c>
      <c r="E728" s="77">
        <v>0.61117265003981136</v>
      </c>
    </row>
    <row r="729" spans="2:5">
      <c r="B729" s="75">
        <v>111251</v>
      </c>
      <c r="C729" s="76" t="s">
        <v>962</v>
      </c>
      <c r="D729" s="76" t="s">
        <v>212</v>
      </c>
      <c r="E729" s="77">
        <v>4.8932689800955338E-2</v>
      </c>
    </row>
    <row r="730" spans="2:5">
      <c r="B730" s="75">
        <v>1113388</v>
      </c>
      <c r="C730" s="76" t="s">
        <v>963</v>
      </c>
      <c r="D730" s="76" t="s">
        <v>212</v>
      </c>
      <c r="E730" s="77">
        <v>0.1106564372928074</v>
      </c>
    </row>
    <row r="731" spans="2:5">
      <c r="B731" s="75">
        <v>111364</v>
      </c>
      <c r="C731" s="76" t="s">
        <v>964</v>
      </c>
      <c r="D731" s="76" t="s">
        <v>212</v>
      </c>
      <c r="E731" s="77">
        <v>1.4073360394794726E-2</v>
      </c>
    </row>
    <row r="732" spans="2:5">
      <c r="B732" s="75">
        <v>111381896</v>
      </c>
      <c r="C732" s="76" t="s">
        <v>965</v>
      </c>
      <c r="D732" s="76" t="s">
        <v>212</v>
      </c>
      <c r="E732" s="77">
        <v>1.8425351384780062</v>
      </c>
    </row>
    <row r="733" spans="2:5">
      <c r="B733" s="75">
        <v>111477</v>
      </c>
      <c r="C733" s="76" t="s">
        <v>966</v>
      </c>
      <c r="D733" s="76" t="s">
        <v>212</v>
      </c>
      <c r="E733" s="77">
        <v>7.5806782968034945E-3</v>
      </c>
    </row>
    <row r="734" spans="2:5">
      <c r="B734" s="75">
        <v>111557</v>
      </c>
      <c r="C734" s="76" t="s">
        <v>967</v>
      </c>
      <c r="D734" s="76" t="s">
        <v>212</v>
      </c>
      <c r="E734" s="77">
        <v>1.8446911177086429E-2</v>
      </c>
    </row>
    <row r="735" spans="2:5">
      <c r="B735" s="75">
        <v>111659</v>
      </c>
      <c r="C735" s="76" t="s">
        <v>968</v>
      </c>
      <c r="D735" s="76" t="s">
        <v>212</v>
      </c>
      <c r="E735" s="77">
        <v>8.3572289743383497</v>
      </c>
    </row>
    <row r="736" spans="2:5">
      <c r="B736" s="75">
        <v>111784</v>
      </c>
      <c r="C736" s="76" t="s">
        <v>969</v>
      </c>
      <c r="D736" s="76" t="s">
        <v>212</v>
      </c>
      <c r="E736" s="77">
        <v>8.0606385593484965E-3</v>
      </c>
    </row>
    <row r="737" spans="2:5">
      <c r="B737" s="75">
        <v>111831</v>
      </c>
      <c r="C737" s="76" t="s">
        <v>970</v>
      </c>
      <c r="D737" s="76" t="s">
        <v>212</v>
      </c>
      <c r="E737" s="77">
        <v>0.20702291678943868</v>
      </c>
    </row>
    <row r="738" spans="2:5">
      <c r="B738" s="75">
        <v>111911</v>
      </c>
      <c r="C738" s="76" t="s">
        <v>971</v>
      </c>
      <c r="D738" s="76" t="s">
        <v>212</v>
      </c>
      <c r="E738" s="77">
        <v>2.8498545663125104E-2</v>
      </c>
    </row>
    <row r="739" spans="2:5">
      <c r="B739" s="75">
        <v>1119977</v>
      </c>
      <c r="C739" s="76" t="s">
        <v>972</v>
      </c>
      <c r="D739" s="76" t="s">
        <v>212</v>
      </c>
      <c r="E739" s="77">
        <v>3.7390771085382253E-2</v>
      </c>
    </row>
    <row r="740" spans="2:5">
      <c r="B740" s="75">
        <v>1120010</v>
      </c>
      <c r="C740" s="76" t="s">
        <v>973</v>
      </c>
      <c r="D740" s="76" t="s">
        <v>212</v>
      </c>
      <c r="E740" s="77">
        <v>4.8213406491219524E-2</v>
      </c>
    </row>
    <row r="741" spans="2:5">
      <c r="B741" s="75">
        <v>112129</v>
      </c>
      <c r="C741" s="76" t="s">
        <v>974</v>
      </c>
      <c r="D741" s="76" t="s">
        <v>212</v>
      </c>
      <c r="E741" s="77">
        <v>0.48838532412584873</v>
      </c>
    </row>
    <row r="742" spans="2:5">
      <c r="B742" s="75">
        <v>1121604</v>
      </c>
      <c r="C742" s="76" t="s">
        <v>975</v>
      </c>
      <c r="D742" s="76" t="s">
        <v>212</v>
      </c>
      <c r="E742" s="77">
        <v>1.0791446627907661E-2</v>
      </c>
    </row>
    <row r="743" spans="2:5">
      <c r="B743" s="75">
        <v>112185</v>
      </c>
      <c r="C743" s="76" t="s">
        <v>976</v>
      </c>
      <c r="D743" s="76" t="s">
        <v>212</v>
      </c>
      <c r="E743" s="77">
        <v>2.6852468465264177</v>
      </c>
    </row>
    <row r="744" spans="2:5">
      <c r="B744" s="75">
        <v>112225873</v>
      </c>
      <c r="C744" s="76" t="s">
        <v>977</v>
      </c>
      <c r="D744" s="76" t="s">
        <v>212</v>
      </c>
      <c r="E744" s="77">
        <v>0.93141791099405902</v>
      </c>
    </row>
    <row r="745" spans="2:5">
      <c r="B745" s="75">
        <v>1122549</v>
      </c>
      <c r="C745" s="76" t="s">
        <v>978</v>
      </c>
      <c r="D745" s="76" t="s">
        <v>212</v>
      </c>
      <c r="E745" s="77">
        <v>1.79343741093087E-2</v>
      </c>
    </row>
    <row r="746" spans="2:5">
      <c r="B746" s="75">
        <v>1122618</v>
      </c>
      <c r="C746" s="76" t="s">
        <v>979</v>
      </c>
      <c r="D746" s="76" t="s">
        <v>212</v>
      </c>
      <c r="E746" s="77">
        <v>0.15393915611217296</v>
      </c>
    </row>
    <row r="747" spans="2:5">
      <c r="B747" s="75">
        <v>1122914</v>
      </c>
      <c r="C747" s="76" t="s">
        <v>980</v>
      </c>
      <c r="D747" s="76" t="s">
        <v>212</v>
      </c>
      <c r="E747" s="77">
        <v>5.5037609827071982E-2</v>
      </c>
    </row>
    <row r="748" spans="2:5">
      <c r="B748" s="75">
        <v>112298</v>
      </c>
      <c r="C748" s="76" t="s">
        <v>981</v>
      </c>
      <c r="D748" s="76" t="s">
        <v>212</v>
      </c>
      <c r="E748" s="77">
        <v>0.12292671600122666</v>
      </c>
    </row>
    <row r="749" spans="2:5">
      <c r="B749" s="75">
        <v>112367</v>
      </c>
      <c r="C749" s="76" t="s">
        <v>982</v>
      </c>
      <c r="D749" s="76" t="s">
        <v>212</v>
      </c>
      <c r="E749" s="77">
        <v>2.3145889668437509E-4</v>
      </c>
    </row>
    <row r="750" spans="2:5">
      <c r="B750" s="75">
        <v>112378</v>
      </c>
      <c r="C750" s="76" t="s">
        <v>983</v>
      </c>
      <c r="D750" s="76" t="s">
        <v>212</v>
      </c>
      <c r="E750" s="77">
        <v>3.4107150366453794E-2</v>
      </c>
    </row>
    <row r="751" spans="2:5">
      <c r="B751" s="75">
        <v>1124192</v>
      </c>
      <c r="C751" s="76" t="s">
        <v>984</v>
      </c>
      <c r="D751" s="76" t="s">
        <v>212</v>
      </c>
      <c r="E751" s="77">
        <v>161.06648922840157</v>
      </c>
    </row>
    <row r="752" spans="2:5">
      <c r="B752" s="75">
        <v>112527</v>
      </c>
      <c r="C752" s="76" t="s">
        <v>985</v>
      </c>
      <c r="D752" s="76" t="s">
        <v>212</v>
      </c>
      <c r="E752" s="77">
        <v>13.57615659256505</v>
      </c>
    </row>
    <row r="753" spans="2:5">
      <c r="B753" s="75">
        <v>1126461</v>
      </c>
      <c r="C753" s="76" t="s">
        <v>986</v>
      </c>
      <c r="D753" s="76" t="s">
        <v>212</v>
      </c>
      <c r="E753" s="77">
        <v>0.21928819290288037</v>
      </c>
    </row>
    <row r="754" spans="2:5">
      <c r="B754" s="75">
        <v>112709</v>
      </c>
      <c r="C754" s="76" t="s">
        <v>987</v>
      </c>
      <c r="D754" s="76" t="s">
        <v>212</v>
      </c>
      <c r="E754" s="77">
        <v>0.8364198275157867</v>
      </c>
    </row>
    <row r="755" spans="2:5">
      <c r="B755" s="75">
        <v>112801</v>
      </c>
      <c r="C755" s="76" t="s">
        <v>988</v>
      </c>
      <c r="D755" s="76" t="s">
        <v>212</v>
      </c>
      <c r="E755" s="77">
        <v>5.1731110003140944E-3</v>
      </c>
    </row>
    <row r="756" spans="2:5">
      <c r="B756" s="75">
        <v>1142194</v>
      </c>
      <c r="C756" s="76" t="s">
        <v>989</v>
      </c>
      <c r="D756" s="76" t="s">
        <v>212</v>
      </c>
      <c r="E756" s="77">
        <v>8.5762196309934063E-2</v>
      </c>
    </row>
    <row r="757" spans="2:5">
      <c r="B757" s="75">
        <v>115775</v>
      </c>
      <c r="C757" s="76" t="s">
        <v>990</v>
      </c>
      <c r="D757" s="76" t="s">
        <v>212</v>
      </c>
      <c r="E757" s="77">
        <v>1.5442925641709521E-5</v>
      </c>
    </row>
    <row r="758" spans="2:5">
      <c r="B758" s="75">
        <v>118445</v>
      </c>
      <c r="C758" s="76" t="s">
        <v>991</v>
      </c>
      <c r="D758" s="76" t="s">
        <v>212</v>
      </c>
      <c r="E758" s="77">
        <v>7.5618509538295697</v>
      </c>
    </row>
    <row r="759" spans="2:5">
      <c r="B759" s="75">
        <v>118558</v>
      </c>
      <c r="C759" s="76" t="s">
        <v>992</v>
      </c>
      <c r="D759" s="76" t="s">
        <v>212</v>
      </c>
      <c r="E759" s="77">
        <v>0.92925294321528151</v>
      </c>
    </row>
    <row r="760" spans="2:5">
      <c r="B760" s="75">
        <v>118616</v>
      </c>
      <c r="C760" s="76" t="s">
        <v>993</v>
      </c>
      <c r="D760" s="76" t="s">
        <v>212</v>
      </c>
      <c r="E760" s="77">
        <v>5.3858461902380056E-2</v>
      </c>
    </row>
    <row r="761" spans="2:5">
      <c r="B761" s="75">
        <v>119324</v>
      </c>
      <c r="C761" s="76" t="s">
        <v>994</v>
      </c>
      <c r="D761" s="76" t="s">
        <v>212</v>
      </c>
      <c r="E761" s="77">
        <v>0.33662592942617919</v>
      </c>
    </row>
    <row r="762" spans="2:5">
      <c r="B762" s="75">
        <v>119335</v>
      </c>
      <c r="C762" s="76" t="s">
        <v>995</v>
      </c>
      <c r="D762" s="76" t="s">
        <v>212</v>
      </c>
      <c r="E762" s="77">
        <v>0.15689170123436599</v>
      </c>
    </row>
    <row r="763" spans="2:5">
      <c r="B763" s="75">
        <v>1194021</v>
      </c>
      <c r="C763" s="76" t="s">
        <v>996</v>
      </c>
      <c r="D763" s="76" t="s">
        <v>212</v>
      </c>
      <c r="E763" s="77">
        <v>3.6656729229533828E-2</v>
      </c>
    </row>
    <row r="764" spans="2:5">
      <c r="B764" s="75">
        <v>119937</v>
      </c>
      <c r="C764" s="76" t="s">
        <v>997</v>
      </c>
      <c r="D764" s="76" t="s">
        <v>212</v>
      </c>
      <c r="E764" s="77">
        <v>2.0671962621451954</v>
      </c>
    </row>
    <row r="765" spans="2:5">
      <c r="B765" s="75">
        <v>12002481</v>
      </c>
      <c r="C765" s="76" t="s">
        <v>998</v>
      </c>
      <c r="D765" s="76" t="s">
        <v>212</v>
      </c>
      <c r="E765" s="77">
        <v>0.34141136770161745</v>
      </c>
    </row>
    <row r="766" spans="2:5">
      <c r="B766" s="75">
        <v>12002538</v>
      </c>
      <c r="C766" s="76" t="s">
        <v>999</v>
      </c>
      <c r="D766" s="76" t="s">
        <v>212</v>
      </c>
      <c r="E766" s="77">
        <v>2.8751369024400258E-2</v>
      </c>
    </row>
    <row r="767" spans="2:5">
      <c r="B767" s="75">
        <v>120070</v>
      </c>
      <c r="C767" s="76" t="s">
        <v>1000</v>
      </c>
      <c r="D767" s="76" t="s">
        <v>212</v>
      </c>
      <c r="E767" s="77">
        <v>2.0809828759529394E-3</v>
      </c>
    </row>
    <row r="768" spans="2:5">
      <c r="B768" s="75">
        <v>120218</v>
      </c>
      <c r="C768" s="76" t="s">
        <v>1001</v>
      </c>
      <c r="D768" s="76" t="s">
        <v>212</v>
      </c>
      <c r="E768" s="77">
        <v>0.13271211965801688</v>
      </c>
    </row>
    <row r="769" spans="2:5">
      <c r="B769" s="75">
        <v>120514</v>
      </c>
      <c r="C769" s="76" t="s">
        <v>1002</v>
      </c>
      <c r="D769" s="76" t="s">
        <v>212</v>
      </c>
      <c r="E769" s="77">
        <v>0.21761539955969153</v>
      </c>
    </row>
    <row r="770" spans="2:5">
      <c r="B770" s="75">
        <v>121299</v>
      </c>
      <c r="C770" s="76" t="s">
        <v>1003</v>
      </c>
      <c r="D770" s="76" t="s">
        <v>212</v>
      </c>
      <c r="E770" s="77">
        <v>799.83751084029609</v>
      </c>
    </row>
    <row r="771" spans="2:5">
      <c r="B771" s="75">
        <v>121324</v>
      </c>
      <c r="C771" s="76" t="s">
        <v>1004</v>
      </c>
      <c r="D771" s="76" t="s">
        <v>212</v>
      </c>
      <c r="E771" s="77">
        <v>1.7009167731670393E-2</v>
      </c>
    </row>
    <row r="772" spans="2:5">
      <c r="B772" s="75">
        <v>121460</v>
      </c>
      <c r="C772" s="76" t="s">
        <v>1005</v>
      </c>
      <c r="D772" s="76" t="s">
        <v>212</v>
      </c>
      <c r="E772" s="77">
        <v>3.046505262082114E-3</v>
      </c>
    </row>
    <row r="773" spans="2:5">
      <c r="B773" s="75">
        <v>121868</v>
      </c>
      <c r="C773" s="76" t="s">
        <v>1006</v>
      </c>
      <c r="D773" s="76" t="s">
        <v>212</v>
      </c>
      <c r="E773" s="77">
        <v>1.297393457144125</v>
      </c>
    </row>
    <row r="774" spans="2:5">
      <c r="B774" s="75">
        <v>122032</v>
      </c>
      <c r="C774" s="76" t="s">
        <v>1007</v>
      </c>
      <c r="D774" s="76" t="s">
        <v>212</v>
      </c>
      <c r="E774" s="77">
        <v>1.7472466720031561E-2</v>
      </c>
    </row>
    <row r="775" spans="2:5">
      <c r="B775" s="75">
        <v>122101</v>
      </c>
      <c r="C775" s="76" t="s">
        <v>1008</v>
      </c>
      <c r="D775" s="76" t="s">
        <v>212</v>
      </c>
      <c r="E775" s="77">
        <v>5.7049661475699214</v>
      </c>
    </row>
    <row r="776" spans="2:5">
      <c r="B776" s="75">
        <v>122792</v>
      </c>
      <c r="C776" s="76" t="s">
        <v>1009</v>
      </c>
      <c r="D776" s="76" t="s">
        <v>212</v>
      </c>
      <c r="E776" s="77">
        <v>3.7468740086887137E-2</v>
      </c>
    </row>
    <row r="777" spans="2:5">
      <c r="B777" s="75">
        <v>123013</v>
      </c>
      <c r="C777" s="76" t="s">
        <v>1010</v>
      </c>
      <c r="D777" s="76" t="s">
        <v>212</v>
      </c>
      <c r="E777" s="77">
        <v>1.7695315248959009E-4</v>
      </c>
    </row>
    <row r="778" spans="2:5">
      <c r="B778" s="75">
        <v>123159</v>
      </c>
      <c r="C778" s="76" t="s">
        <v>1011</v>
      </c>
      <c r="D778" s="76" t="s">
        <v>212</v>
      </c>
      <c r="E778" s="77">
        <v>1.1112528097391248E-2</v>
      </c>
    </row>
    <row r="779" spans="2:5">
      <c r="B779" s="75">
        <v>123251</v>
      </c>
      <c r="C779" s="76" t="s">
        <v>1012</v>
      </c>
      <c r="D779" s="76" t="s">
        <v>212</v>
      </c>
      <c r="E779" s="77">
        <v>1.1400878409799199E-2</v>
      </c>
    </row>
    <row r="780" spans="2:5">
      <c r="B780" s="75">
        <v>123433</v>
      </c>
      <c r="C780" s="76" t="s">
        <v>1013</v>
      </c>
      <c r="D780" s="76" t="s">
        <v>212</v>
      </c>
      <c r="E780" s="77">
        <v>7.1428095479731443E-4</v>
      </c>
    </row>
    <row r="781" spans="2:5">
      <c r="B781" s="75">
        <v>123660</v>
      </c>
      <c r="C781" s="76" t="s">
        <v>1014</v>
      </c>
      <c r="D781" s="76" t="s">
        <v>212</v>
      </c>
      <c r="E781" s="77">
        <v>2.1666298137540972E-2</v>
      </c>
    </row>
    <row r="782" spans="2:5">
      <c r="B782" s="75">
        <v>123922</v>
      </c>
      <c r="C782" s="76" t="s">
        <v>1015</v>
      </c>
      <c r="D782" s="76" t="s">
        <v>212</v>
      </c>
      <c r="E782" s="77">
        <v>3.0538484179256082E-3</v>
      </c>
    </row>
    <row r="783" spans="2:5">
      <c r="B783" s="75">
        <v>123966</v>
      </c>
      <c r="C783" s="76" t="s">
        <v>1016</v>
      </c>
      <c r="D783" s="76" t="s">
        <v>212</v>
      </c>
      <c r="E783" s="77">
        <v>3.9364963956872801E-3</v>
      </c>
    </row>
    <row r="784" spans="2:5">
      <c r="B784" s="75">
        <v>124630</v>
      </c>
      <c r="C784" s="76" t="s">
        <v>1017</v>
      </c>
      <c r="D784" s="76" t="s">
        <v>212</v>
      </c>
      <c r="E784" s="77">
        <v>0.21259468717099361</v>
      </c>
    </row>
    <row r="785" spans="2:5">
      <c r="B785" s="75">
        <v>124878</v>
      </c>
      <c r="C785" s="76" t="s">
        <v>1018</v>
      </c>
      <c r="D785" s="76" t="s">
        <v>212</v>
      </c>
      <c r="E785" s="77">
        <v>0.55730191187799027</v>
      </c>
    </row>
    <row r="786" spans="2:5">
      <c r="B786" s="75">
        <v>126818</v>
      </c>
      <c r="C786" s="76" t="s">
        <v>1019</v>
      </c>
      <c r="D786" s="76" t="s">
        <v>212</v>
      </c>
      <c r="E786" s="77">
        <v>5.8375030367692493E-4</v>
      </c>
    </row>
    <row r="787" spans="2:5">
      <c r="B787" s="75">
        <v>127071</v>
      </c>
      <c r="C787" s="76" t="s">
        <v>1020</v>
      </c>
      <c r="D787" s="76" t="s">
        <v>212</v>
      </c>
      <c r="E787" s="77">
        <v>4.1715636574810363E-3</v>
      </c>
    </row>
    <row r="788" spans="2:5">
      <c r="B788" s="75">
        <v>127275</v>
      </c>
      <c r="C788" s="76" t="s">
        <v>1021</v>
      </c>
      <c r="D788" s="76" t="s">
        <v>212</v>
      </c>
      <c r="E788" s="77">
        <v>19.663245835325913</v>
      </c>
    </row>
    <row r="789" spans="2:5">
      <c r="B789" s="75">
        <v>127526</v>
      </c>
      <c r="C789" s="76" t="s">
        <v>1022</v>
      </c>
      <c r="D789" s="76" t="s">
        <v>212</v>
      </c>
      <c r="E789" s="77">
        <v>8.668460616366459E-3</v>
      </c>
    </row>
    <row r="790" spans="2:5">
      <c r="B790" s="75">
        <v>127662</v>
      </c>
      <c r="C790" s="76" t="s">
        <v>1023</v>
      </c>
      <c r="D790" s="76" t="s">
        <v>212</v>
      </c>
      <c r="E790" s="77">
        <v>5.7828414483377208E-2</v>
      </c>
    </row>
    <row r="791" spans="2:5">
      <c r="B791" s="75">
        <v>127913</v>
      </c>
      <c r="C791" s="76" t="s">
        <v>1024</v>
      </c>
      <c r="D791" s="76" t="s">
        <v>212</v>
      </c>
      <c r="E791" s="77">
        <v>0.255751336220924</v>
      </c>
    </row>
    <row r="792" spans="2:5">
      <c r="B792" s="75">
        <v>1300216</v>
      </c>
      <c r="C792" s="76" t="s">
        <v>1025</v>
      </c>
      <c r="D792" s="76" t="s">
        <v>212</v>
      </c>
      <c r="E792" s="77">
        <v>5.9469968172064262E-3</v>
      </c>
    </row>
    <row r="793" spans="2:5">
      <c r="B793" s="75">
        <v>130223</v>
      </c>
      <c r="C793" s="76" t="s">
        <v>1026</v>
      </c>
      <c r="D793" s="76" t="s">
        <v>212</v>
      </c>
      <c r="E793" s="77">
        <v>3.237764635420301E-2</v>
      </c>
    </row>
    <row r="794" spans="2:5">
      <c r="B794" s="75">
        <v>1302789</v>
      </c>
      <c r="C794" s="76" t="s">
        <v>1027</v>
      </c>
      <c r="D794" s="76" t="s">
        <v>212</v>
      </c>
      <c r="E794" s="77">
        <v>3.5027655752734081E-4</v>
      </c>
    </row>
    <row r="795" spans="2:5">
      <c r="B795" s="75">
        <v>131168</v>
      </c>
      <c r="C795" s="76" t="s">
        <v>1028</v>
      </c>
      <c r="D795" s="76" t="s">
        <v>212</v>
      </c>
      <c r="E795" s="77">
        <v>0.74516192681433246</v>
      </c>
    </row>
    <row r="796" spans="2:5">
      <c r="B796" s="75">
        <v>13150000</v>
      </c>
      <c r="C796" s="76" t="s">
        <v>1029</v>
      </c>
      <c r="D796" s="76" t="s">
        <v>212</v>
      </c>
      <c r="E796" s="77">
        <v>0.3775952124228425</v>
      </c>
    </row>
    <row r="797" spans="2:5">
      <c r="B797" s="75">
        <v>131793</v>
      </c>
      <c r="C797" s="76" t="s">
        <v>1030</v>
      </c>
      <c r="D797" s="76" t="s">
        <v>212</v>
      </c>
      <c r="E797" s="77">
        <v>21.849146257363504</v>
      </c>
    </row>
    <row r="798" spans="2:5">
      <c r="B798" s="75">
        <v>131919</v>
      </c>
      <c r="C798" s="76" t="s">
        <v>1031</v>
      </c>
      <c r="D798" s="76" t="s">
        <v>212</v>
      </c>
      <c r="E798" s="77">
        <v>3.1233034282237959</v>
      </c>
    </row>
    <row r="799" spans="2:5">
      <c r="B799" s="75">
        <v>1320076</v>
      </c>
      <c r="C799" s="76" t="s">
        <v>1032</v>
      </c>
      <c r="D799" s="76" t="s">
        <v>212</v>
      </c>
      <c r="E799" s="77">
        <v>5.1136916124377464E-2</v>
      </c>
    </row>
    <row r="800" spans="2:5">
      <c r="B800" s="75">
        <v>13311847</v>
      </c>
      <c r="C800" s="76" t="s">
        <v>1033</v>
      </c>
      <c r="D800" s="76" t="s">
        <v>212</v>
      </c>
      <c r="E800" s="77">
        <v>7.7200707606360721</v>
      </c>
    </row>
    <row r="801" spans="2:5">
      <c r="B801" s="75">
        <v>133119</v>
      </c>
      <c r="C801" s="76" t="s">
        <v>1034</v>
      </c>
      <c r="D801" s="76" t="s">
        <v>212</v>
      </c>
      <c r="E801" s="77">
        <v>0.31540734329751191</v>
      </c>
    </row>
    <row r="802" spans="2:5">
      <c r="B802" s="75">
        <v>133324</v>
      </c>
      <c r="C802" s="76" t="s">
        <v>1035</v>
      </c>
      <c r="D802" s="76" t="s">
        <v>212</v>
      </c>
      <c r="E802" s="77">
        <v>1.3908340603608696E-2</v>
      </c>
    </row>
    <row r="803" spans="2:5">
      <c r="B803" s="75">
        <v>1336363</v>
      </c>
      <c r="C803" s="76" t="s">
        <v>1036</v>
      </c>
      <c r="D803" s="76" t="s">
        <v>212</v>
      </c>
      <c r="E803" s="77">
        <v>20.256879084885504</v>
      </c>
    </row>
    <row r="804" spans="2:5">
      <c r="B804" s="75">
        <v>135013</v>
      </c>
      <c r="C804" s="76" t="s">
        <v>1037</v>
      </c>
      <c r="D804" s="76" t="s">
        <v>212</v>
      </c>
      <c r="E804" s="77">
        <v>6.0771955371952688E-3</v>
      </c>
    </row>
    <row r="805" spans="2:5">
      <c r="B805" s="75">
        <v>137199</v>
      </c>
      <c r="C805" s="76" t="s">
        <v>1038</v>
      </c>
      <c r="D805" s="76" t="s">
        <v>212</v>
      </c>
      <c r="E805" s="77">
        <v>0.32159284330830762</v>
      </c>
    </row>
    <row r="806" spans="2:5">
      <c r="B806" s="75">
        <v>137406</v>
      </c>
      <c r="C806" s="76" t="s">
        <v>1039</v>
      </c>
      <c r="D806" s="76" t="s">
        <v>212</v>
      </c>
      <c r="E806" s="77">
        <v>1.4379995237477554E-4</v>
      </c>
    </row>
    <row r="807" spans="2:5">
      <c r="B807" s="75">
        <v>138863</v>
      </c>
      <c r="C807" s="76" t="s">
        <v>1040</v>
      </c>
      <c r="D807" s="76" t="s">
        <v>212</v>
      </c>
      <c r="E807" s="77">
        <v>4.598629709273298E-3</v>
      </c>
    </row>
    <row r="808" spans="2:5">
      <c r="B808" s="75">
        <v>13909734</v>
      </c>
      <c r="C808" s="76" t="s">
        <v>1041</v>
      </c>
      <c r="D808" s="76" t="s">
        <v>212</v>
      </c>
      <c r="E808" s="77">
        <v>3.4133465850658469E-2</v>
      </c>
    </row>
    <row r="809" spans="2:5">
      <c r="B809" s="75">
        <v>13997734</v>
      </c>
      <c r="C809" s="76" t="s">
        <v>1042</v>
      </c>
      <c r="D809" s="76" t="s">
        <v>212</v>
      </c>
      <c r="E809" s="77">
        <v>9.5281091946189829</v>
      </c>
    </row>
    <row r="810" spans="2:5">
      <c r="B810" s="75">
        <v>140385</v>
      </c>
      <c r="C810" s="76" t="s">
        <v>1043</v>
      </c>
      <c r="D810" s="76" t="s">
        <v>212</v>
      </c>
      <c r="E810" s="77">
        <v>0.15599075638816121</v>
      </c>
    </row>
    <row r="811" spans="2:5">
      <c r="B811" s="75">
        <v>14062341</v>
      </c>
      <c r="C811" s="76" t="s">
        <v>1044</v>
      </c>
      <c r="D811" s="76" t="s">
        <v>212</v>
      </c>
      <c r="E811" s="77">
        <v>0.8469257090439446</v>
      </c>
    </row>
    <row r="812" spans="2:5">
      <c r="B812" s="75">
        <v>14064109</v>
      </c>
      <c r="C812" s="76" t="s">
        <v>1045</v>
      </c>
      <c r="D812" s="76" t="s">
        <v>212</v>
      </c>
      <c r="E812" s="77">
        <v>1.5923481623875175</v>
      </c>
    </row>
    <row r="813" spans="2:5">
      <c r="B813" s="75">
        <v>14088712</v>
      </c>
      <c r="C813" s="76" t="s">
        <v>1046</v>
      </c>
      <c r="D813" s="76" t="s">
        <v>212</v>
      </c>
      <c r="E813" s="77">
        <v>6.3167029401586925</v>
      </c>
    </row>
    <row r="814" spans="2:5">
      <c r="B814" s="75">
        <v>140896</v>
      </c>
      <c r="C814" s="76" t="s">
        <v>1047</v>
      </c>
      <c r="D814" s="76" t="s">
        <v>212</v>
      </c>
      <c r="E814" s="77">
        <v>4.472515367342203E-2</v>
      </c>
    </row>
    <row r="815" spans="2:5">
      <c r="B815" s="75">
        <v>140909</v>
      </c>
      <c r="C815" s="76" t="s">
        <v>1048</v>
      </c>
      <c r="D815" s="76" t="s">
        <v>212</v>
      </c>
      <c r="E815" s="77">
        <v>0.45250645578723736</v>
      </c>
    </row>
    <row r="816" spans="2:5">
      <c r="B816" s="75">
        <v>140932</v>
      </c>
      <c r="C816" s="76" t="s">
        <v>1049</v>
      </c>
      <c r="D816" s="76" t="s">
        <v>212</v>
      </c>
      <c r="E816" s="77">
        <v>5.406560427456493E-2</v>
      </c>
    </row>
    <row r="817" spans="2:5">
      <c r="B817" s="75">
        <v>141037</v>
      </c>
      <c r="C817" s="76" t="s">
        <v>1050</v>
      </c>
      <c r="D817" s="76" t="s">
        <v>212</v>
      </c>
      <c r="E817" s="77">
        <v>0.13766035367789903</v>
      </c>
    </row>
    <row r="818" spans="2:5">
      <c r="B818" s="75">
        <v>141286</v>
      </c>
      <c r="C818" s="76" t="s">
        <v>1051</v>
      </c>
      <c r="D818" s="76" t="s">
        <v>212</v>
      </c>
      <c r="E818" s="77">
        <v>8.8414962187349858E-2</v>
      </c>
    </row>
    <row r="819" spans="2:5">
      <c r="B819" s="75">
        <v>141537</v>
      </c>
      <c r="C819" s="76" t="s">
        <v>1052</v>
      </c>
      <c r="D819" s="76" t="s">
        <v>212</v>
      </c>
      <c r="E819" s="77">
        <v>1.1556301601367765E-4</v>
      </c>
    </row>
    <row r="820" spans="2:5">
      <c r="B820" s="75">
        <v>141913</v>
      </c>
      <c r="C820" s="76" t="s">
        <v>1053</v>
      </c>
      <c r="D820" s="76" t="s">
        <v>212</v>
      </c>
      <c r="E820" s="77">
        <v>3.8893725800888527E-3</v>
      </c>
    </row>
    <row r="821" spans="2:5">
      <c r="B821" s="75">
        <v>141935</v>
      </c>
      <c r="C821" s="76" t="s">
        <v>1054</v>
      </c>
      <c r="D821" s="76" t="s">
        <v>212</v>
      </c>
      <c r="E821" s="77">
        <v>3.9272012099462947E-2</v>
      </c>
    </row>
    <row r="822" spans="2:5">
      <c r="B822" s="75">
        <v>1421143</v>
      </c>
      <c r="C822" s="76" t="s">
        <v>1055</v>
      </c>
      <c r="D822" s="76" t="s">
        <v>212</v>
      </c>
      <c r="E822" s="77">
        <v>0.21327195855907222</v>
      </c>
    </row>
    <row r="823" spans="2:5">
      <c r="B823" s="75">
        <v>142314</v>
      </c>
      <c r="C823" s="76" t="s">
        <v>1056</v>
      </c>
      <c r="D823" s="76" t="s">
        <v>212</v>
      </c>
      <c r="E823" s="77">
        <v>3.8496056220671044E-4</v>
      </c>
    </row>
    <row r="824" spans="2:5">
      <c r="B824" s="75">
        <v>1423605</v>
      </c>
      <c r="C824" s="76" t="s">
        <v>1057</v>
      </c>
      <c r="D824" s="76" t="s">
        <v>212</v>
      </c>
      <c r="E824" s="77">
        <v>6.9429211101473029E-2</v>
      </c>
    </row>
    <row r="825" spans="2:5">
      <c r="B825" s="75">
        <v>142870</v>
      </c>
      <c r="C825" s="76" t="s">
        <v>1058</v>
      </c>
      <c r="D825" s="76" t="s">
        <v>212</v>
      </c>
      <c r="E825" s="77">
        <v>7.1444722267938457E-3</v>
      </c>
    </row>
    <row r="826" spans="2:5">
      <c r="B826" s="75">
        <v>142905</v>
      </c>
      <c r="C826" s="76" t="s">
        <v>1059</v>
      </c>
      <c r="D826" s="76" t="s">
        <v>212</v>
      </c>
      <c r="E826" s="77">
        <v>1.4201372612116466E-5</v>
      </c>
    </row>
    <row r="827" spans="2:5">
      <c r="B827" s="75">
        <v>142927</v>
      </c>
      <c r="C827" s="76" t="s">
        <v>1060</v>
      </c>
      <c r="D827" s="76" t="s">
        <v>212</v>
      </c>
      <c r="E827" s="77">
        <v>4.1561565782403331E-2</v>
      </c>
    </row>
    <row r="828" spans="2:5">
      <c r="B828" s="75">
        <v>14315141</v>
      </c>
      <c r="C828" s="76" t="s">
        <v>1061</v>
      </c>
      <c r="D828" s="76" t="s">
        <v>212</v>
      </c>
      <c r="E828" s="77">
        <v>3.2057149475877435E-2</v>
      </c>
    </row>
    <row r="829" spans="2:5">
      <c r="B829" s="75">
        <v>143168</v>
      </c>
      <c r="C829" s="76" t="s">
        <v>1062</v>
      </c>
      <c r="D829" s="76" t="s">
        <v>212</v>
      </c>
      <c r="E829" s="77">
        <v>0.18955299150109933</v>
      </c>
    </row>
    <row r="830" spans="2:5">
      <c r="B830" s="75">
        <v>14548460</v>
      </c>
      <c r="C830" s="76" t="s">
        <v>1063</v>
      </c>
      <c r="D830" s="76" t="s">
        <v>212</v>
      </c>
      <c r="E830" s="77">
        <v>4.3463792567177917E-2</v>
      </c>
    </row>
    <row r="831" spans="2:5">
      <c r="B831" s="75">
        <v>148016</v>
      </c>
      <c r="C831" s="76" t="s">
        <v>1064</v>
      </c>
      <c r="D831" s="76" t="s">
        <v>212</v>
      </c>
      <c r="E831" s="77">
        <v>9.2404196265449906E-2</v>
      </c>
    </row>
    <row r="832" spans="2:5">
      <c r="B832" s="75">
        <v>148538</v>
      </c>
      <c r="C832" s="76" t="s">
        <v>1065</v>
      </c>
      <c r="D832" s="76" t="s">
        <v>212</v>
      </c>
      <c r="E832" s="77">
        <v>0.40560926271941872</v>
      </c>
    </row>
    <row r="833" spans="2:5">
      <c r="B833" s="75">
        <v>150196</v>
      </c>
      <c r="C833" s="76" t="s">
        <v>1066</v>
      </c>
      <c r="D833" s="76" t="s">
        <v>212</v>
      </c>
      <c r="E833" s="77">
        <v>2.8069889907313256E-2</v>
      </c>
    </row>
    <row r="834" spans="2:5">
      <c r="B834" s="75">
        <v>150390</v>
      </c>
      <c r="C834" s="76" t="s">
        <v>1067</v>
      </c>
      <c r="D834" s="76" t="s">
        <v>212</v>
      </c>
      <c r="E834" s="77">
        <v>7.1501210872316546E-4</v>
      </c>
    </row>
    <row r="835" spans="2:5">
      <c r="B835" s="75">
        <v>15045439</v>
      </c>
      <c r="C835" s="76" t="s">
        <v>1068</v>
      </c>
      <c r="D835" s="76" t="s">
        <v>212</v>
      </c>
      <c r="E835" s="77">
        <v>2.1962218207916208E-3</v>
      </c>
    </row>
    <row r="836" spans="2:5">
      <c r="B836" s="75">
        <v>150787</v>
      </c>
      <c r="C836" s="76" t="s">
        <v>1069</v>
      </c>
      <c r="D836" s="76" t="s">
        <v>212</v>
      </c>
      <c r="E836" s="77">
        <v>8.88394177987923E-3</v>
      </c>
    </row>
    <row r="837" spans="2:5">
      <c r="B837" s="75">
        <v>151677</v>
      </c>
      <c r="C837" s="76" t="s">
        <v>1070</v>
      </c>
      <c r="D837" s="76" t="s">
        <v>212</v>
      </c>
      <c r="E837" s="77">
        <v>2.9666868804635267E-2</v>
      </c>
    </row>
    <row r="838" spans="2:5">
      <c r="B838" s="75">
        <v>15245440</v>
      </c>
      <c r="C838" s="76" t="s">
        <v>1071</v>
      </c>
      <c r="D838" s="76" t="s">
        <v>212</v>
      </c>
      <c r="E838" s="77">
        <v>3.8369816821945666E-3</v>
      </c>
    </row>
    <row r="839" spans="2:5">
      <c r="B839" s="75">
        <v>15263522</v>
      </c>
      <c r="C839" s="76" t="s">
        <v>1072</v>
      </c>
      <c r="D839" s="76" t="s">
        <v>212</v>
      </c>
      <c r="E839" s="77">
        <v>4.9519544528555697</v>
      </c>
    </row>
    <row r="840" spans="2:5">
      <c r="B840" s="75">
        <v>15310017</v>
      </c>
      <c r="C840" s="76" t="s">
        <v>1073</v>
      </c>
      <c r="D840" s="76" t="s">
        <v>212</v>
      </c>
      <c r="E840" s="77">
        <v>0.83777066625887753</v>
      </c>
    </row>
    <row r="841" spans="2:5">
      <c r="B841" s="75">
        <v>1563388</v>
      </c>
      <c r="C841" s="76" t="s">
        <v>1074</v>
      </c>
      <c r="D841" s="76" t="s">
        <v>212</v>
      </c>
      <c r="E841" s="77">
        <v>0.81426713580085597</v>
      </c>
    </row>
    <row r="842" spans="2:5">
      <c r="B842" s="75">
        <v>156547</v>
      </c>
      <c r="C842" s="76" t="s">
        <v>1075</v>
      </c>
      <c r="D842" s="76" t="s">
        <v>212</v>
      </c>
      <c r="E842" s="77">
        <v>1.8503715074729758E-4</v>
      </c>
    </row>
    <row r="843" spans="2:5">
      <c r="B843" s="75">
        <v>15862074</v>
      </c>
      <c r="C843" s="76" t="s">
        <v>1076</v>
      </c>
      <c r="D843" s="76" t="s">
        <v>212</v>
      </c>
      <c r="E843" s="77">
        <v>6.0451382945845324</v>
      </c>
    </row>
    <row r="844" spans="2:5">
      <c r="B844" s="75">
        <v>15922788</v>
      </c>
      <c r="C844" s="76" t="s">
        <v>1077</v>
      </c>
      <c r="D844" s="76" t="s">
        <v>212</v>
      </c>
      <c r="E844" s="77">
        <v>18.42033107961025</v>
      </c>
    </row>
    <row r="845" spans="2:5">
      <c r="B845" s="75">
        <v>1615709</v>
      </c>
      <c r="C845" s="76" t="s">
        <v>1078</v>
      </c>
      <c r="D845" s="76" t="s">
        <v>212</v>
      </c>
      <c r="E845" s="77">
        <v>1.0682655863410748E-2</v>
      </c>
    </row>
    <row r="846" spans="2:5">
      <c r="B846" s="75">
        <v>16245797</v>
      </c>
      <c r="C846" s="76" t="s">
        <v>1079</v>
      </c>
      <c r="D846" s="76" t="s">
        <v>212</v>
      </c>
      <c r="E846" s="77">
        <v>4.3523151316580657</v>
      </c>
    </row>
    <row r="847" spans="2:5">
      <c r="B847" s="75">
        <v>1639663</v>
      </c>
      <c r="C847" s="76" t="s">
        <v>1080</v>
      </c>
      <c r="D847" s="76" t="s">
        <v>212</v>
      </c>
      <c r="E847" s="77">
        <v>1.3232071887971909E-2</v>
      </c>
    </row>
    <row r="848" spans="2:5">
      <c r="B848" s="75">
        <v>1646873</v>
      </c>
      <c r="C848" s="76" t="s">
        <v>1081</v>
      </c>
      <c r="D848" s="76" t="s">
        <v>212</v>
      </c>
      <c r="E848" s="77">
        <v>5.2423662015709462</v>
      </c>
    </row>
    <row r="849" spans="2:5">
      <c r="B849" s="75">
        <v>1646884</v>
      </c>
      <c r="C849" s="76" t="s">
        <v>1082</v>
      </c>
      <c r="D849" s="76" t="s">
        <v>212</v>
      </c>
      <c r="E849" s="77">
        <v>1.6023099661567104</v>
      </c>
    </row>
    <row r="850" spans="2:5">
      <c r="B850" s="75">
        <v>1647161</v>
      </c>
      <c r="C850" s="76" t="s">
        <v>1083</v>
      </c>
      <c r="D850" s="76" t="s">
        <v>212</v>
      </c>
      <c r="E850" s="77">
        <v>0.53951980984097658</v>
      </c>
    </row>
    <row r="851" spans="2:5">
      <c r="B851" s="75">
        <v>16485475</v>
      </c>
      <c r="C851" s="76" t="s">
        <v>1084</v>
      </c>
      <c r="D851" s="76" t="s">
        <v>212</v>
      </c>
      <c r="E851" s="77">
        <v>0.40427910093197006</v>
      </c>
    </row>
    <row r="852" spans="2:5">
      <c r="B852" s="75">
        <v>1653403</v>
      </c>
      <c r="C852" s="76" t="s">
        <v>1085</v>
      </c>
      <c r="D852" s="76" t="s">
        <v>212</v>
      </c>
      <c r="E852" s="77">
        <v>1.618882464708073E-2</v>
      </c>
    </row>
    <row r="853" spans="2:5">
      <c r="B853" s="75">
        <v>1678917</v>
      </c>
      <c r="C853" s="76" t="s">
        <v>1086</v>
      </c>
      <c r="D853" s="76" t="s">
        <v>212</v>
      </c>
      <c r="E853" s="77">
        <v>2.5718070031789251E-2</v>
      </c>
    </row>
    <row r="854" spans="2:5">
      <c r="B854" s="75">
        <v>1689641</v>
      </c>
      <c r="C854" s="76" t="s">
        <v>1087</v>
      </c>
      <c r="D854" s="76" t="s">
        <v>212</v>
      </c>
      <c r="E854" s="77">
        <v>0.40973114544369527</v>
      </c>
    </row>
    <row r="855" spans="2:5">
      <c r="B855" s="75">
        <v>1689823</v>
      </c>
      <c r="C855" s="76" t="s">
        <v>1088</v>
      </c>
      <c r="D855" s="76" t="s">
        <v>212</v>
      </c>
      <c r="E855" s="77">
        <v>3.9474075191855342</v>
      </c>
    </row>
    <row r="856" spans="2:5">
      <c r="B856" s="75">
        <v>1695778</v>
      </c>
      <c r="C856" s="76" t="s">
        <v>1089</v>
      </c>
      <c r="D856" s="76" t="s">
        <v>212</v>
      </c>
      <c r="E856" s="77">
        <v>5.6817774986211659E-3</v>
      </c>
    </row>
    <row r="857" spans="2:5">
      <c r="B857" s="75">
        <v>17372871</v>
      </c>
      <c r="C857" s="76" t="s">
        <v>1090</v>
      </c>
      <c r="D857" s="76" t="s">
        <v>212</v>
      </c>
      <c r="E857" s="77">
        <v>3.0457154185432614E-2</v>
      </c>
    </row>
    <row r="858" spans="2:5">
      <c r="B858" s="75">
        <v>17584122</v>
      </c>
      <c r="C858" s="76" t="s">
        <v>1091</v>
      </c>
      <c r="D858" s="76" t="s">
        <v>212</v>
      </c>
      <c r="E858" s="77">
        <v>6.9978697287800089E-3</v>
      </c>
    </row>
    <row r="859" spans="2:5">
      <c r="B859" s="75">
        <v>1761611</v>
      </c>
      <c r="C859" s="76" t="s">
        <v>1092</v>
      </c>
      <c r="D859" s="76" t="s">
        <v>212</v>
      </c>
      <c r="E859" s="77">
        <v>3.2829524005275612</v>
      </c>
    </row>
    <row r="860" spans="2:5">
      <c r="B860" s="75">
        <v>17754904</v>
      </c>
      <c r="C860" s="76" t="s">
        <v>1093</v>
      </c>
      <c r="D860" s="76" t="s">
        <v>212</v>
      </c>
      <c r="E860" s="77">
        <v>1.0898290831213684</v>
      </c>
    </row>
    <row r="861" spans="2:5">
      <c r="B861" s="75">
        <v>17849386</v>
      </c>
      <c r="C861" s="76" t="s">
        <v>1094</v>
      </c>
      <c r="D861" s="76" t="s">
        <v>212</v>
      </c>
      <c r="E861" s="77">
        <v>4.5327085170284651E-3</v>
      </c>
    </row>
    <row r="862" spans="2:5">
      <c r="B862" s="75">
        <v>1820811</v>
      </c>
      <c r="C862" s="76" t="s">
        <v>1095</v>
      </c>
      <c r="D862" s="76" t="s">
        <v>212</v>
      </c>
      <c r="E862" s="77">
        <v>0.25080558668017394</v>
      </c>
    </row>
    <row r="863" spans="2:5">
      <c r="B863" s="75">
        <v>1835490</v>
      </c>
      <c r="C863" s="76" t="s">
        <v>1096</v>
      </c>
      <c r="D863" s="76" t="s">
        <v>212</v>
      </c>
      <c r="E863" s="77">
        <v>42.156847832857189</v>
      </c>
    </row>
    <row r="864" spans="2:5">
      <c r="B864" s="75">
        <v>18368633</v>
      </c>
      <c r="C864" s="76" t="s">
        <v>1097</v>
      </c>
      <c r="D864" s="76" t="s">
        <v>212</v>
      </c>
      <c r="E864" s="77">
        <v>2.6121743661950764E-2</v>
      </c>
    </row>
    <row r="865" spans="2:5">
      <c r="B865" s="75">
        <v>1846704</v>
      </c>
      <c r="C865" s="76" t="s">
        <v>1098</v>
      </c>
      <c r="D865" s="76" t="s">
        <v>212</v>
      </c>
      <c r="E865" s="77">
        <v>1.4793693154254854E-2</v>
      </c>
    </row>
    <row r="866" spans="2:5">
      <c r="B866" s="75">
        <v>1871574</v>
      </c>
      <c r="C866" s="76" t="s">
        <v>1099</v>
      </c>
      <c r="D866" s="76" t="s">
        <v>212</v>
      </c>
      <c r="E866" s="77">
        <v>1.6377969513531712</v>
      </c>
    </row>
    <row r="867" spans="2:5">
      <c r="B867" s="75">
        <v>1918134</v>
      </c>
      <c r="C867" s="76" t="s">
        <v>1100</v>
      </c>
      <c r="D867" s="76" t="s">
        <v>212</v>
      </c>
      <c r="E867" s="77">
        <v>0.17238125216975175</v>
      </c>
    </row>
    <row r="868" spans="2:5">
      <c r="B868" s="75">
        <v>1928456</v>
      </c>
      <c r="C868" s="76" t="s">
        <v>1101</v>
      </c>
      <c r="D868" s="76" t="s">
        <v>212</v>
      </c>
      <c r="E868" s="77">
        <v>1.2097185739431542</v>
      </c>
    </row>
    <row r="869" spans="2:5">
      <c r="B869" s="75">
        <v>1929868</v>
      </c>
      <c r="C869" s="76" t="s">
        <v>1102</v>
      </c>
      <c r="D869" s="76" t="s">
        <v>212</v>
      </c>
      <c r="E869" s="77">
        <v>6.6684169323056375E-2</v>
      </c>
    </row>
    <row r="870" spans="2:5">
      <c r="B870" s="75">
        <v>1929880</v>
      </c>
      <c r="C870" s="76" t="s">
        <v>1103</v>
      </c>
      <c r="D870" s="76" t="s">
        <v>212</v>
      </c>
      <c r="E870" s="77">
        <v>8.3351943667311391E-3</v>
      </c>
    </row>
    <row r="871" spans="2:5">
      <c r="B871" s="75">
        <v>19329896</v>
      </c>
      <c r="C871" s="76" t="s">
        <v>1104</v>
      </c>
      <c r="D871" s="76" t="s">
        <v>212</v>
      </c>
      <c r="E871" s="77">
        <v>1.0480520702053953E-2</v>
      </c>
    </row>
    <row r="872" spans="2:5">
      <c r="B872" s="75">
        <v>19335116</v>
      </c>
      <c r="C872" s="76" t="s">
        <v>1105</v>
      </c>
      <c r="D872" s="76" t="s">
        <v>212</v>
      </c>
      <c r="E872" s="77">
        <v>9.2304774129245686E-3</v>
      </c>
    </row>
    <row r="873" spans="2:5">
      <c r="B873" s="75">
        <v>1945535</v>
      </c>
      <c r="C873" s="76" t="s">
        <v>1106</v>
      </c>
      <c r="D873" s="76" t="s">
        <v>212</v>
      </c>
      <c r="E873" s="77">
        <v>10.088785514105558</v>
      </c>
    </row>
    <row r="874" spans="2:5">
      <c r="B874" s="75">
        <v>1962750</v>
      </c>
      <c r="C874" s="76" t="s">
        <v>1107</v>
      </c>
      <c r="D874" s="76" t="s">
        <v>212</v>
      </c>
      <c r="E874" s="77">
        <v>0.66222041741775362</v>
      </c>
    </row>
    <row r="875" spans="2:5">
      <c r="B875" s="75">
        <v>1966581</v>
      </c>
      <c r="C875" s="76" t="s">
        <v>1108</v>
      </c>
      <c r="D875" s="76" t="s">
        <v>212</v>
      </c>
      <c r="E875" s="77">
        <v>1.6485599157545705</v>
      </c>
    </row>
    <row r="876" spans="2:5">
      <c r="B876" s="75">
        <v>1982690</v>
      </c>
      <c r="C876" s="76" t="s">
        <v>1109</v>
      </c>
      <c r="D876" s="76" t="s">
        <v>212</v>
      </c>
      <c r="E876" s="77">
        <v>0.18337776877876763</v>
      </c>
    </row>
    <row r="877" spans="2:5">
      <c r="B877" s="75">
        <v>1984061</v>
      </c>
      <c r="C877" s="76" t="s">
        <v>1110</v>
      </c>
      <c r="D877" s="76" t="s">
        <v>212</v>
      </c>
      <c r="E877" s="77">
        <v>6.4164499659029491E-4</v>
      </c>
    </row>
    <row r="878" spans="2:5">
      <c r="B878" s="75">
        <v>1984594</v>
      </c>
      <c r="C878" s="76" t="s">
        <v>1111</v>
      </c>
      <c r="D878" s="76" t="s">
        <v>212</v>
      </c>
      <c r="E878" s="77">
        <v>0.70266059513170898</v>
      </c>
    </row>
    <row r="879" spans="2:5">
      <c r="B879" s="75">
        <v>1984652</v>
      </c>
      <c r="C879" s="76" t="s">
        <v>1112</v>
      </c>
      <c r="D879" s="76" t="s">
        <v>212</v>
      </c>
      <c r="E879" s="77">
        <v>0.83202032967915696</v>
      </c>
    </row>
    <row r="880" spans="2:5">
      <c r="B880" s="75">
        <v>20056922</v>
      </c>
      <c r="C880" s="76" t="s">
        <v>1113</v>
      </c>
      <c r="D880" s="76" t="s">
        <v>212</v>
      </c>
      <c r="E880" s="77">
        <v>0.14021598643372349</v>
      </c>
    </row>
    <row r="881" spans="2:5">
      <c r="B881" s="75">
        <v>2028639</v>
      </c>
      <c r="C881" s="76" t="s">
        <v>1114</v>
      </c>
      <c r="D881" s="76" t="s">
        <v>212</v>
      </c>
      <c r="E881" s="77">
        <v>0.12762884932615301</v>
      </c>
    </row>
    <row r="882" spans="2:5">
      <c r="B882" s="75">
        <v>20301637</v>
      </c>
      <c r="C882" s="76" t="s">
        <v>1115</v>
      </c>
      <c r="D882" s="76" t="s">
        <v>212</v>
      </c>
      <c r="E882" s="77">
        <v>0.42874137303860638</v>
      </c>
    </row>
    <row r="883" spans="2:5">
      <c r="B883" s="75">
        <v>2034222</v>
      </c>
      <c r="C883" s="76" t="s">
        <v>1116</v>
      </c>
      <c r="D883" s="76" t="s">
        <v>212</v>
      </c>
      <c r="E883" s="77">
        <v>2.0833898262396064</v>
      </c>
    </row>
    <row r="884" spans="2:5">
      <c r="B884" s="75">
        <v>2040962</v>
      </c>
      <c r="C884" s="76" t="s">
        <v>1117</v>
      </c>
      <c r="D884" s="76" t="s">
        <v>212</v>
      </c>
      <c r="E884" s="77">
        <v>4.7517735077687979E-2</v>
      </c>
    </row>
    <row r="885" spans="2:5">
      <c r="B885" s="75">
        <v>2050682</v>
      </c>
      <c r="C885" s="76" t="s">
        <v>1118</v>
      </c>
      <c r="D885" s="76" t="s">
        <v>212</v>
      </c>
      <c r="E885" s="77">
        <v>20.92907634264083</v>
      </c>
    </row>
    <row r="886" spans="2:5">
      <c r="B886" s="75">
        <v>205436</v>
      </c>
      <c r="C886" s="76" t="s">
        <v>1119</v>
      </c>
      <c r="D886" s="76" t="s">
        <v>212</v>
      </c>
      <c r="E886" s="77">
        <v>58.13348294570438</v>
      </c>
    </row>
    <row r="887" spans="2:5">
      <c r="B887" s="75">
        <v>2074502</v>
      </c>
      <c r="C887" s="76" t="s">
        <v>1120</v>
      </c>
      <c r="D887" s="76" t="s">
        <v>212</v>
      </c>
      <c r="E887" s="77">
        <v>6.4193739048233903E-2</v>
      </c>
    </row>
    <row r="888" spans="2:5">
      <c r="B888" s="75">
        <v>20824560</v>
      </c>
      <c r="C888" s="76" t="s">
        <v>1121</v>
      </c>
      <c r="D888" s="76" t="s">
        <v>212</v>
      </c>
      <c r="E888" s="77">
        <v>2.4693896136366217E-4</v>
      </c>
    </row>
    <row r="889" spans="2:5">
      <c r="B889" s="75">
        <v>2116656</v>
      </c>
      <c r="C889" s="76" t="s">
        <v>1122</v>
      </c>
      <c r="D889" s="76" t="s">
        <v>212</v>
      </c>
      <c r="E889" s="77">
        <v>0.18401326262481943</v>
      </c>
    </row>
    <row r="890" spans="2:5">
      <c r="B890" s="75">
        <v>2138229</v>
      </c>
      <c r="C890" s="76" t="s">
        <v>1123</v>
      </c>
      <c r="D890" s="76" t="s">
        <v>212</v>
      </c>
      <c r="E890" s="77">
        <v>0.94113043157053489</v>
      </c>
    </row>
    <row r="891" spans="2:5">
      <c r="B891" s="75">
        <v>2150472</v>
      </c>
      <c r="C891" s="76" t="s">
        <v>1124</v>
      </c>
      <c r="D891" s="76" t="s">
        <v>212</v>
      </c>
      <c r="E891" s="77">
        <v>3.6386425065006937E-2</v>
      </c>
    </row>
    <row r="892" spans="2:5">
      <c r="B892" s="75">
        <v>2155706</v>
      </c>
      <c r="C892" s="76" t="s">
        <v>1125</v>
      </c>
      <c r="D892" s="76" t="s">
        <v>212</v>
      </c>
      <c r="E892" s="77">
        <v>3.4590126493898996</v>
      </c>
    </row>
    <row r="893" spans="2:5">
      <c r="B893" s="75">
        <v>21757824</v>
      </c>
      <c r="C893" s="76" t="s">
        <v>1126</v>
      </c>
      <c r="D893" s="76" t="s">
        <v>212</v>
      </c>
      <c r="E893" s="77">
        <v>52.269233184750092</v>
      </c>
    </row>
    <row r="894" spans="2:5">
      <c r="B894" s="75">
        <v>2176627</v>
      </c>
      <c r="C894" s="76" t="s">
        <v>1127</v>
      </c>
      <c r="D894" s="76" t="s">
        <v>212</v>
      </c>
      <c r="E894" s="77">
        <v>27.251747803261733</v>
      </c>
    </row>
    <row r="895" spans="2:5">
      <c r="B895" s="75">
        <v>2176989</v>
      </c>
      <c r="C895" s="76" t="s">
        <v>1128</v>
      </c>
      <c r="D895" s="76" t="s">
        <v>212</v>
      </c>
      <c r="E895" s="77">
        <v>0.33963508690295469</v>
      </c>
    </row>
    <row r="896" spans="2:5">
      <c r="B896" s="75">
        <v>21923239</v>
      </c>
      <c r="C896" s="76" t="s">
        <v>1129</v>
      </c>
      <c r="D896" s="76" t="s">
        <v>212</v>
      </c>
      <c r="E896" s="77">
        <v>178.66412719277298</v>
      </c>
    </row>
    <row r="897" spans="2:5">
      <c r="B897" s="75">
        <v>2207014</v>
      </c>
      <c r="C897" s="76" t="s">
        <v>1130</v>
      </c>
      <c r="D897" s="76" t="s">
        <v>212</v>
      </c>
      <c r="E897" s="77">
        <v>3.1115109053092244E-2</v>
      </c>
    </row>
    <row r="898" spans="2:5">
      <c r="B898" s="75">
        <v>2216515</v>
      </c>
      <c r="C898" s="76" t="s">
        <v>1131</v>
      </c>
      <c r="D898" s="76" t="s">
        <v>212</v>
      </c>
      <c r="E898" s="77">
        <v>8.0935479944352018E-2</v>
      </c>
    </row>
    <row r="899" spans="2:5">
      <c r="B899" s="75">
        <v>22212551</v>
      </c>
      <c r="C899" s="76" t="s">
        <v>1132</v>
      </c>
      <c r="D899" s="76" t="s">
        <v>212</v>
      </c>
      <c r="E899" s="77">
        <v>10.433045053472489</v>
      </c>
    </row>
    <row r="900" spans="2:5">
      <c r="B900" s="75">
        <v>2223930</v>
      </c>
      <c r="C900" s="76" t="s">
        <v>1133</v>
      </c>
      <c r="D900" s="76" t="s">
        <v>212</v>
      </c>
      <c r="E900" s="77">
        <v>80.985547098331196</v>
      </c>
    </row>
    <row r="901" spans="2:5">
      <c r="B901" s="75">
        <v>2234164</v>
      </c>
      <c r="C901" s="76" t="s">
        <v>1134</v>
      </c>
      <c r="D901" s="76" t="s">
        <v>212</v>
      </c>
      <c r="E901" s="77">
        <v>0.56983925274536196</v>
      </c>
    </row>
    <row r="902" spans="2:5">
      <c r="B902" s="75">
        <v>2235543</v>
      </c>
      <c r="C902" s="76" t="s">
        <v>1135</v>
      </c>
      <c r="D902" s="76" t="s">
        <v>212</v>
      </c>
      <c r="E902" s="77">
        <v>4.9190265406872526E-2</v>
      </c>
    </row>
    <row r="903" spans="2:5">
      <c r="B903" s="75">
        <v>2243278</v>
      </c>
      <c r="C903" s="76" t="s">
        <v>1136</v>
      </c>
      <c r="D903" s="76" t="s">
        <v>212</v>
      </c>
      <c r="E903" s="77">
        <v>7.1377895552492188E-2</v>
      </c>
    </row>
    <row r="904" spans="2:5">
      <c r="B904" s="75">
        <v>2245387</v>
      </c>
      <c r="C904" s="76" t="s">
        <v>1137</v>
      </c>
      <c r="D904" s="76" t="s">
        <v>212</v>
      </c>
      <c r="E904" s="77">
        <v>0.43687940073789439</v>
      </c>
    </row>
    <row r="905" spans="2:5">
      <c r="B905" s="75">
        <v>22473785</v>
      </c>
      <c r="C905" s="76" t="s">
        <v>1138</v>
      </c>
      <c r="D905" s="76" t="s">
        <v>212</v>
      </c>
      <c r="E905" s="77">
        <v>8.1962719090918729E-4</v>
      </c>
    </row>
    <row r="906" spans="2:5">
      <c r="B906" s="75">
        <v>225116</v>
      </c>
      <c r="C906" s="76" t="s">
        <v>1139</v>
      </c>
      <c r="D906" s="76" t="s">
        <v>212</v>
      </c>
      <c r="E906" s="77">
        <v>134.96031649830508</v>
      </c>
    </row>
    <row r="907" spans="2:5">
      <c r="B907" s="75">
        <v>225514</v>
      </c>
      <c r="C907" s="76" t="s">
        <v>1140</v>
      </c>
      <c r="D907" s="76" t="s">
        <v>212</v>
      </c>
      <c r="E907" s="77">
        <v>1621.1600137161868</v>
      </c>
    </row>
    <row r="908" spans="2:5">
      <c r="B908" s="75">
        <v>2255176</v>
      </c>
      <c r="C908" s="76" t="s">
        <v>1141</v>
      </c>
      <c r="D908" s="76" t="s">
        <v>212</v>
      </c>
      <c r="E908" s="77">
        <v>28.940511213192995</v>
      </c>
    </row>
    <row r="909" spans="2:5">
      <c r="B909" s="75">
        <v>2257092</v>
      </c>
      <c r="C909" s="76" t="s">
        <v>1142</v>
      </c>
      <c r="D909" s="76" t="s">
        <v>212</v>
      </c>
      <c r="E909" s="77">
        <v>10.777144415739507</v>
      </c>
    </row>
    <row r="910" spans="2:5">
      <c r="B910" s="75">
        <v>22726007</v>
      </c>
      <c r="C910" s="76" t="s">
        <v>1143</v>
      </c>
      <c r="D910" s="76" t="s">
        <v>212</v>
      </c>
      <c r="E910" s="77">
        <v>7.0546601235594739E-2</v>
      </c>
    </row>
    <row r="911" spans="2:5">
      <c r="B911" s="75">
        <v>2274671</v>
      </c>
      <c r="C911" s="76" t="s">
        <v>1144</v>
      </c>
      <c r="D911" s="76" t="s">
        <v>212</v>
      </c>
      <c r="E911" s="77">
        <v>0.98494834240965901</v>
      </c>
    </row>
    <row r="912" spans="2:5">
      <c r="B912" s="75">
        <v>22936863</v>
      </c>
      <c r="C912" s="76" t="s">
        <v>1145</v>
      </c>
      <c r="D912" s="76" t="s">
        <v>212</v>
      </c>
      <c r="E912" s="77">
        <v>2.370514256697053</v>
      </c>
    </row>
    <row r="913" spans="2:5">
      <c r="B913" s="75">
        <v>23031369</v>
      </c>
      <c r="C913" s="76" t="s">
        <v>1146</v>
      </c>
      <c r="D913" s="76" t="s">
        <v>212</v>
      </c>
      <c r="E913" s="77">
        <v>1624.3858586654276</v>
      </c>
    </row>
    <row r="914" spans="2:5">
      <c r="B914" s="75">
        <v>2338127</v>
      </c>
      <c r="C914" s="76" t="s">
        <v>1147</v>
      </c>
      <c r="D914" s="76" t="s">
        <v>212</v>
      </c>
      <c r="E914" s="77">
        <v>0.22674232534016481</v>
      </c>
    </row>
    <row r="915" spans="2:5">
      <c r="B915" s="75">
        <v>23564069</v>
      </c>
      <c r="C915" s="76" t="s">
        <v>1148</v>
      </c>
      <c r="D915" s="76" t="s">
        <v>212</v>
      </c>
      <c r="E915" s="77">
        <v>2.6966138179835418E-2</v>
      </c>
    </row>
    <row r="916" spans="2:5">
      <c r="B916" s="75">
        <v>2370630</v>
      </c>
      <c r="C916" s="76" t="s">
        <v>1149</v>
      </c>
      <c r="D916" s="76" t="s">
        <v>212</v>
      </c>
      <c r="E916" s="77">
        <v>2.2909134742916358E-2</v>
      </c>
    </row>
    <row r="917" spans="2:5">
      <c r="B917" s="75">
        <v>24096535</v>
      </c>
      <c r="C917" s="76" t="s">
        <v>1150</v>
      </c>
      <c r="D917" s="76" t="s">
        <v>212</v>
      </c>
      <c r="E917" s="77">
        <v>0.1372955400611538</v>
      </c>
    </row>
    <row r="918" spans="2:5">
      <c r="B918" s="75">
        <v>2432124</v>
      </c>
      <c r="C918" s="76" t="s">
        <v>1151</v>
      </c>
      <c r="D918" s="76" t="s">
        <v>212</v>
      </c>
      <c r="E918" s="77">
        <v>8.8685718555538931E-2</v>
      </c>
    </row>
    <row r="919" spans="2:5">
      <c r="B919" s="75">
        <v>24353615</v>
      </c>
      <c r="C919" s="76" t="s">
        <v>1152</v>
      </c>
      <c r="D919" s="76" t="s">
        <v>212</v>
      </c>
      <c r="E919" s="77">
        <v>0.6939045690497786</v>
      </c>
    </row>
    <row r="920" spans="2:5">
      <c r="B920" s="75">
        <v>2436933</v>
      </c>
      <c r="C920" s="76" t="s">
        <v>1153</v>
      </c>
      <c r="D920" s="76" t="s">
        <v>212</v>
      </c>
      <c r="E920" s="77">
        <v>1.2376791549063038</v>
      </c>
    </row>
    <row r="921" spans="2:5">
      <c r="B921" s="75">
        <v>2445070</v>
      </c>
      <c r="C921" s="76" t="s">
        <v>1154</v>
      </c>
      <c r="D921" s="76" t="s">
        <v>212</v>
      </c>
      <c r="E921" s="77">
        <v>0.61918911183428205</v>
      </c>
    </row>
    <row r="922" spans="2:5">
      <c r="B922" s="75">
        <v>24544045</v>
      </c>
      <c r="C922" s="76" t="s">
        <v>1155</v>
      </c>
      <c r="D922" s="76" t="s">
        <v>212</v>
      </c>
      <c r="E922" s="77">
        <v>6.0832771402518811E-2</v>
      </c>
    </row>
    <row r="923" spans="2:5">
      <c r="B923" s="75">
        <v>2455245</v>
      </c>
      <c r="C923" s="76" t="s">
        <v>1156</v>
      </c>
      <c r="D923" s="76" t="s">
        <v>212</v>
      </c>
      <c r="E923" s="77">
        <v>2.2230740620421584E-2</v>
      </c>
    </row>
    <row r="924" spans="2:5">
      <c r="B924" s="75">
        <v>2457478</v>
      </c>
      <c r="C924" s="76" t="s">
        <v>1157</v>
      </c>
      <c r="D924" s="76" t="s">
        <v>212</v>
      </c>
      <c r="E924" s="77">
        <v>0.39162415318317106</v>
      </c>
    </row>
    <row r="925" spans="2:5">
      <c r="B925" s="75">
        <v>2459098</v>
      </c>
      <c r="C925" s="76" t="s">
        <v>1158</v>
      </c>
      <c r="D925" s="76" t="s">
        <v>212</v>
      </c>
      <c r="E925" s="77">
        <v>2.4571336005927277E-3</v>
      </c>
    </row>
    <row r="926" spans="2:5">
      <c r="B926" s="75">
        <v>2461156</v>
      </c>
      <c r="C926" s="76" t="s">
        <v>1159</v>
      </c>
      <c r="D926" s="76" t="s">
        <v>212</v>
      </c>
      <c r="E926" s="77">
        <v>2.0091601006375921E-2</v>
      </c>
    </row>
    <row r="927" spans="2:5">
      <c r="B927" s="75">
        <v>24691803</v>
      </c>
      <c r="C927" s="76" t="s">
        <v>1160</v>
      </c>
      <c r="D927" s="76" t="s">
        <v>212</v>
      </c>
      <c r="E927" s="77">
        <v>0.60018800424191221</v>
      </c>
    </row>
    <row r="928" spans="2:5">
      <c r="B928" s="75">
        <v>2475469</v>
      </c>
      <c r="C928" s="76" t="s">
        <v>1161</v>
      </c>
      <c r="D928" s="76" t="s">
        <v>212</v>
      </c>
      <c r="E928" s="77">
        <v>6.538691834825066</v>
      </c>
    </row>
    <row r="929" spans="2:5">
      <c r="B929" s="75">
        <v>2495376</v>
      </c>
      <c r="C929" s="76" t="s">
        <v>1162</v>
      </c>
      <c r="D929" s="76" t="s">
        <v>212</v>
      </c>
      <c r="E929" s="77">
        <v>0.19060955666978135</v>
      </c>
    </row>
    <row r="930" spans="2:5">
      <c r="B930" s="75">
        <v>2497076</v>
      </c>
      <c r="C930" s="76" t="s">
        <v>1163</v>
      </c>
      <c r="D930" s="76" t="s">
        <v>212</v>
      </c>
      <c r="E930" s="77">
        <v>222.04044918294559</v>
      </c>
    </row>
    <row r="931" spans="2:5">
      <c r="B931" s="75">
        <v>2499958</v>
      </c>
      <c r="C931" s="76" t="s">
        <v>1164</v>
      </c>
      <c r="D931" s="76" t="s">
        <v>212</v>
      </c>
      <c r="E931" s="77">
        <v>0.11950257880135737</v>
      </c>
    </row>
    <row r="932" spans="2:5">
      <c r="B932" s="75">
        <v>2508863</v>
      </c>
      <c r="C932" s="76" t="s">
        <v>1165</v>
      </c>
      <c r="D932" s="76" t="s">
        <v>212</v>
      </c>
      <c r="E932" s="77">
        <v>2.6519563760140521</v>
      </c>
    </row>
    <row r="933" spans="2:5">
      <c r="B933" s="75">
        <v>25155231</v>
      </c>
      <c r="C933" s="76" t="s">
        <v>1166</v>
      </c>
      <c r="D933" s="76" t="s">
        <v>212</v>
      </c>
      <c r="E933" s="77">
        <v>1.4087072784865464</v>
      </c>
    </row>
    <row r="934" spans="2:5">
      <c r="B934" s="75">
        <v>25167811</v>
      </c>
      <c r="C934" s="76" t="s">
        <v>1167</v>
      </c>
      <c r="D934" s="76" t="s">
        <v>212</v>
      </c>
      <c r="E934" s="77">
        <v>1.7182520306577709</v>
      </c>
    </row>
    <row r="935" spans="2:5">
      <c r="B935" s="75">
        <v>25167822</v>
      </c>
      <c r="C935" s="76" t="s">
        <v>1168</v>
      </c>
      <c r="D935" s="76" t="s">
        <v>212</v>
      </c>
      <c r="E935" s="77">
        <v>0.5997374532037042</v>
      </c>
    </row>
    <row r="936" spans="2:5">
      <c r="B936" s="75">
        <v>25168154</v>
      </c>
      <c r="C936" s="76" t="s">
        <v>1169</v>
      </c>
      <c r="D936" s="76" t="s">
        <v>212</v>
      </c>
      <c r="E936" s="77">
        <v>7.2901749489930667E-2</v>
      </c>
    </row>
    <row r="937" spans="2:5">
      <c r="B937" s="75">
        <v>2528361</v>
      </c>
      <c r="C937" s="76" t="s">
        <v>1170</v>
      </c>
      <c r="D937" s="76" t="s">
        <v>212</v>
      </c>
      <c r="E937" s="77">
        <v>2.0632121901228753</v>
      </c>
    </row>
    <row r="938" spans="2:5">
      <c r="B938" s="75">
        <v>25306756</v>
      </c>
      <c r="C938" s="76" t="s">
        <v>1171</v>
      </c>
      <c r="D938" s="76" t="s">
        <v>212</v>
      </c>
      <c r="E938" s="77">
        <v>4.4019216922321837E-2</v>
      </c>
    </row>
    <row r="939" spans="2:5">
      <c r="B939" s="75">
        <v>25319908</v>
      </c>
      <c r="C939" s="76" t="s">
        <v>1172</v>
      </c>
      <c r="D939" s="76" t="s">
        <v>212</v>
      </c>
      <c r="E939" s="77">
        <v>0.46396896063595305</v>
      </c>
    </row>
    <row r="940" spans="2:5">
      <c r="B940" s="75">
        <v>25321226</v>
      </c>
      <c r="C940" s="76" t="s">
        <v>1173</v>
      </c>
      <c r="D940" s="76" t="s">
        <v>212</v>
      </c>
      <c r="E940" s="77">
        <v>0.16603201998478251</v>
      </c>
    </row>
    <row r="941" spans="2:5">
      <c r="B941" s="75">
        <v>25322207</v>
      </c>
      <c r="C941" s="76" t="s">
        <v>1174</v>
      </c>
      <c r="D941" s="76" t="s">
        <v>212</v>
      </c>
      <c r="E941" s="77">
        <v>0.13858733852713018</v>
      </c>
    </row>
    <row r="942" spans="2:5">
      <c r="B942" s="75">
        <v>25323891</v>
      </c>
      <c r="C942" s="76" t="s">
        <v>1175</v>
      </c>
      <c r="D942" s="76" t="s">
        <v>212</v>
      </c>
      <c r="E942" s="77">
        <v>0.24867071154670622</v>
      </c>
    </row>
    <row r="943" spans="2:5">
      <c r="B943" s="75">
        <v>25366238</v>
      </c>
      <c r="C943" s="76" t="s">
        <v>1176</v>
      </c>
      <c r="D943" s="76" t="s">
        <v>212</v>
      </c>
      <c r="E943" s="77">
        <v>0.17232994806332141</v>
      </c>
    </row>
    <row r="944" spans="2:5">
      <c r="B944" s="75">
        <v>2539266</v>
      </c>
      <c r="C944" s="76" t="s">
        <v>1177</v>
      </c>
      <c r="D944" s="76" t="s">
        <v>212</v>
      </c>
      <c r="E944" s="77">
        <v>3.1107747043755247</v>
      </c>
    </row>
    <row r="945" spans="2:5">
      <c r="B945" s="75">
        <v>25550587</v>
      </c>
      <c r="C945" s="76" t="s">
        <v>1178</v>
      </c>
      <c r="D945" s="76" t="s">
        <v>212</v>
      </c>
      <c r="E945" s="77">
        <v>4.9780510358771171</v>
      </c>
    </row>
    <row r="946" spans="2:5">
      <c r="B946" s="75">
        <v>25551137</v>
      </c>
      <c r="C946" s="76" t="s">
        <v>1179</v>
      </c>
      <c r="D946" s="76" t="s">
        <v>212</v>
      </c>
      <c r="E946" s="77">
        <v>4.7762254368885503E-2</v>
      </c>
    </row>
    <row r="947" spans="2:5">
      <c r="B947" s="75">
        <v>25586430</v>
      </c>
      <c r="C947" s="76" t="s">
        <v>1180</v>
      </c>
      <c r="D947" s="76" t="s">
        <v>212</v>
      </c>
      <c r="E947" s="77">
        <v>0.44603848567532617</v>
      </c>
    </row>
    <row r="948" spans="2:5">
      <c r="B948" s="75">
        <v>25637994</v>
      </c>
      <c r="C948" s="76" t="s">
        <v>1181</v>
      </c>
      <c r="D948" s="76" t="s">
        <v>212</v>
      </c>
      <c r="E948" s="77">
        <v>112.6990691864721</v>
      </c>
    </row>
    <row r="949" spans="2:5">
      <c r="B949" s="75">
        <v>2570265</v>
      </c>
      <c r="C949" s="76" t="s">
        <v>1182</v>
      </c>
      <c r="D949" s="76" t="s">
        <v>212</v>
      </c>
      <c r="E949" s="77">
        <v>173.49776630818462</v>
      </c>
    </row>
    <row r="950" spans="2:5">
      <c r="B950" s="75">
        <v>26248248</v>
      </c>
      <c r="C950" s="76" t="s">
        <v>1183</v>
      </c>
      <c r="D950" s="76" t="s">
        <v>212</v>
      </c>
      <c r="E950" s="77">
        <v>0.30074040035825328</v>
      </c>
    </row>
    <row r="951" spans="2:5">
      <c r="B951" s="75">
        <v>2631370</v>
      </c>
      <c r="C951" s="76" t="s">
        <v>1184</v>
      </c>
      <c r="D951" s="76" t="s">
        <v>212</v>
      </c>
      <c r="E951" s="77">
        <v>0.23245357499500979</v>
      </c>
    </row>
    <row r="952" spans="2:5">
      <c r="B952" s="75">
        <v>2655198</v>
      </c>
      <c r="C952" s="76" t="s">
        <v>1185</v>
      </c>
      <c r="D952" s="76" t="s">
        <v>212</v>
      </c>
      <c r="E952" s="77">
        <v>19.458011413229087</v>
      </c>
    </row>
    <row r="953" spans="2:5">
      <c r="B953" s="75">
        <v>26787780</v>
      </c>
      <c r="C953" s="76" t="s">
        <v>1186</v>
      </c>
      <c r="D953" s="76" t="s">
        <v>212</v>
      </c>
      <c r="E953" s="77">
        <v>1800.426961856683</v>
      </c>
    </row>
    <row r="954" spans="2:5">
      <c r="B954" s="75">
        <v>26952216</v>
      </c>
      <c r="C954" s="76" t="s">
        <v>1187</v>
      </c>
      <c r="D954" s="76" t="s">
        <v>212</v>
      </c>
      <c r="E954" s="77">
        <v>1.5053429246538432E-2</v>
      </c>
    </row>
    <row r="955" spans="2:5">
      <c r="B955" s="75">
        <v>26972010</v>
      </c>
      <c r="C955" s="76" t="s">
        <v>1188</v>
      </c>
      <c r="D955" s="76" t="s">
        <v>212</v>
      </c>
      <c r="E955" s="77">
        <v>117.23668413950243</v>
      </c>
    </row>
    <row r="956" spans="2:5">
      <c r="B956" s="75">
        <v>2703131</v>
      </c>
      <c r="C956" s="76" t="s">
        <v>1189</v>
      </c>
      <c r="D956" s="76" t="s">
        <v>212</v>
      </c>
      <c r="E956" s="77">
        <v>674.73425465052037</v>
      </c>
    </row>
    <row r="957" spans="2:5">
      <c r="B957" s="75">
        <v>2703379</v>
      </c>
      <c r="C957" s="76" t="s">
        <v>1190</v>
      </c>
      <c r="D957" s="76" t="s">
        <v>212</v>
      </c>
      <c r="E957" s="77">
        <v>0.67022293477636097</v>
      </c>
    </row>
    <row r="958" spans="2:5">
      <c r="B958" s="75">
        <v>271443</v>
      </c>
      <c r="C958" s="76" t="s">
        <v>1191</v>
      </c>
      <c r="D958" s="76" t="s">
        <v>212</v>
      </c>
      <c r="E958" s="77">
        <v>1.8380785925686528E-2</v>
      </c>
    </row>
    <row r="959" spans="2:5">
      <c r="B959" s="75">
        <v>2720732</v>
      </c>
      <c r="C959" s="76" t="s">
        <v>1192</v>
      </c>
      <c r="D959" s="76" t="s">
        <v>212</v>
      </c>
      <c r="E959" s="77">
        <v>0.20844836773677741</v>
      </c>
    </row>
    <row r="960" spans="2:5">
      <c r="B960" s="75">
        <v>27304138</v>
      </c>
      <c r="C960" s="76" t="s">
        <v>1193</v>
      </c>
      <c r="D960" s="76" t="s">
        <v>212</v>
      </c>
      <c r="E960" s="77">
        <v>85.365453807447636</v>
      </c>
    </row>
    <row r="961" spans="2:5">
      <c r="B961" s="75">
        <v>2741062</v>
      </c>
      <c r="C961" s="76" t="s">
        <v>1194</v>
      </c>
      <c r="D961" s="76" t="s">
        <v>212</v>
      </c>
      <c r="E961" s="77">
        <v>1.9030663317989086E-2</v>
      </c>
    </row>
    <row r="962" spans="2:5">
      <c r="B962" s="75">
        <v>27458931</v>
      </c>
      <c r="C962" s="76" t="s">
        <v>1195</v>
      </c>
      <c r="D962" s="76" t="s">
        <v>212</v>
      </c>
      <c r="E962" s="77">
        <v>25.726830692986862</v>
      </c>
    </row>
    <row r="963" spans="2:5">
      <c r="B963" s="75">
        <v>27541884</v>
      </c>
      <c r="C963" s="76" t="s">
        <v>1196</v>
      </c>
      <c r="D963" s="76" t="s">
        <v>212</v>
      </c>
      <c r="E963" s="77">
        <v>11.88963744110964</v>
      </c>
    </row>
    <row r="964" spans="2:5">
      <c r="B964" s="75">
        <v>279232</v>
      </c>
      <c r="C964" s="76" t="s">
        <v>1197</v>
      </c>
      <c r="D964" s="76" t="s">
        <v>212</v>
      </c>
      <c r="E964" s="77">
        <v>2.7815112568711706E-2</v>
      </c>
    </row>
    <row r="965" spans="2:5">
      <c r="B965" s="75">
        <v>28108998</v>
      </c>
      <c r="C965" s="76" t="s">
        <v>1198</v>
      </c>
      <c r="D965" s="76" t="s">
        <v>212</v>
      </c>
      <c r="E965" s="77">
        <v>6.5879421235039306</v>
      </c>
    </row>
    <row r="966" spans="2:5">
      <c r="B966" s="75">
        <v>281232</v>
      </c>
      <c r="C966" s="76" t="s">
        <v>1199</v>
      </c>
      <c r="D966" s="76" t="s">
        <v>212</v>
      </c>
      <c r="E966" s="77">
        <v>0.77176521009686894</v>
      </c>
    </row>
    <row r="967" spans="2:5">
      <c r="B967" s="75">
        <v>2814202</v>
      </c>
      <c r="C967" s="76" t="s">
        <v>1200</v>
      </c>
      <c r="D967" s="76" t="s">
        <v>212</v>
      </c>
      <c r="E967" s="77">
        <v>1.2657159711290606E-3</v>
      </c>
    </row>
    <row r="968" spans="2:5">
      <c r="B968" s="75">
        <v>2845898</v>
      </c>
      <c r="C968" s="76" t="s">
        <v>1201</v>
      </c>
      <c r="D968" s="76" t="s">
        <v>212</v>
      </c>
      <c r="E968" s="77">
        <v>8.8415236559926544E-2</v>
      </c>
    </row>
    <row r="969" spans="2:5">
      <c r="B969" s="75">
        <v>28519020</v>
      </c>
      <c r="C969" s="76" t="s">
        <v>1202</v>
      </c>
      <c r="D969" s="76" t="s">
        <v>212</v>
      </c>
      <c r="E969" s="77">
        <v>0.14290834544118591</v>
      </c>
    </row>
    <row r="970" spans="2:5">
      <c r="B970" s="75">
        <v>2859678</v>
      </c>
      <c r="C970" s="76" t="s">
        <v>1203</v>
      </c>
      <c r="D970" s="76" t="s">
        <v>212</v>
      </c>
      <c r="E970" s="77">
        <v>6.4303880310478808E-3</v>
      </c>
    </row>
    <row r="971" spans="2:5">
      <c r="B971" s="75">
        <v>28652779</v>
      </c>
      <c r="C971" s="76" t="s">
        <v>1204</v>
      </c>
      <c r="D971" s="76" t="s">
        <v>212</v>
      </c>
      <c r="E971" s="77">
        <v>0.14765657364495779</v>
      </c>
    </row>
    <row r="972" spans="2:5">
      <c r="B972" s="75">
        <v>2867472</v>
      </c>
      <c r="C972" s="76" t="s">
        <v>1205</v>
      </c>
      <c r="D972" s="76" t="s">
        <v>212</v>
      </c>
      <c r="E972" s="77">
        <v>4.189267245246231E-2</v>
      </c>
    </row>
    <row r="973" spans="2:5">
      <c r="B973" s="75">
        <v>28680457</v>
      </c>
      <c r="C973" s="76" t="s">
        <v>1206</v>
      </c>
      <c r="D973" s="76" t="s">
        <v>212</v>
      </c>
      <c r="E973" s="77">
        <v>10.915905275407347</v>
      </c>
    </row>
    <row r="974" spans="2:5">
      <c r="B974" s="75">
        <v>2869343</v>
      </c>
      <c r="C974" s="76" t="s">
        <v>1207</v>
      </c>
      <c r="D974" s="76" t="s">
        <v>212</v>
      </c>
      <c r="E974" s="77">
        <v>19.391902291281312</v>
      </c>
    </row>
    <row r="975" spans="2:5">
      <c r="B975" s="75">
        <v>2905693</v>
      </c>
      <c r="C975" s="76" t="s">
        <v>1208</v>
      </c>
      <c r="D975" s="76" t="s">
        <v>212</v>
      </c>
      <c r="E975" s="77">
        <v>0.55440516609201518</v>
      </c>
    </row>
    <row r="976" spans="2:5">
      <c r="B976" s="75">
        <v>291645</v>
      </c>
      <c r="C976" s="76" t="s">
        <v>1209</v>
      </c>
      <c r="D976" s="76" t="s">
        <v>212</v>
      </c>
      <c r="E976" s="77">
        <v>4.2102846980373866E-4</v>
      </c>
    </row>
    <row r="977" spans="2:5">
      <c r="B977" s="75">
        <v>292648</v>
      </c>
      <c r="C977" s="76" t="s">
        <v>1210</v>
      </c>
      <c r="D977" s="76" t="s">
        <v>212</v>
      </c>
      <c r="E977" s="77">
        <v>1.1504419866453913E-3</v>
      </c>
    </row>
    <row r="978" spans="2:5">
      <c r="B978" s="75">
        <v>294622</v>
      </c>
      <c r="C978" s="76" t="s">
        <v>1211</v>
      </c>
      <c r="D978" s="76" t="s">
        <v>212</v>
      </c>
      <c r="E978" s="77">
        <v>7.883345915482648E-3</v>
      </c>
    </row>
    <row r="979" spans="2:5">
      <c r="B979" s="75">
        <v>2961628</v>
      </c>
      <c r="C979" s="76" t="s">
        <v>1212</v>
      </c>
      <c r="D979" s="76" t="s">
        <v>212</v>
      </c>
      <c r="E979" s="77">
        <v>0.42374683740851837</v>
      </c>
    </row>
    <row r="980" spans="2:5">
      <c r="B980" s="75">
        <v>297972</v>
      </c>
      <c r="C980" s="76" t="s">
        <v>1213</v>
      </c>
      <c r="D980" s="76" t="s">
        <v>212</v>
      </c>
      <c r="E980" s="77">
        <v>14.349786642882332</v>
      </c>
    </row>
    <row r="981" spans="2:5">
      <c r="B981" s="75">
        <v>298066</v>
      </c>
      <c r="C981" s="76" t="s">
        <v>1214</v>
      </c>
      <c r="D981" s="76" t="s">
        <v>212</v>
      </c>
      <c r="E981" s="77">
        <v>0.31554902587800282</v>
      </c>
    </row>
    <row r="982" spans="2:5">
      <c r="B982" s="75">
        <v>29812791</v>
      </c>
      <c r="C982" s="76" t="s">
        <v>1215</v>
      </c>
      <c r="D982" s="76" t="s">
        <v>212</v>
      </c>
      <c r="E982" s="77">
        <v>3.0858627201629059</v>
      </c>
    </row>
    <row r="983" spans="2:5">
      <c r="B983" s="75">
        <v>30030252</v>
      </c>
      <c r="C983" s="76" t="s">
        <v>1216</v>
      </c>
      <c r="D983" s="76" t="s">
        <v>212</v>
      </c>
      <c r="E983" s="77">
        <v>1.4883318226291462</v>
      </c>
    </row>
    <row r="984" spans="2:5">
      <c r="B984" s="75">
        <v>30043493</v>
      </c>
      <c r="C984" s="76" t="s">
        <v>1217</v>
      </c>
      <c r="D984" s="76" t="s">
        <v>212</v>
      </c>
      <c r="E984" s="77">
        <v>8.2121217647423084E-2</v>
      </c>
    </row>
    <row r="985" spans="2:5">
      <c r="B985" s="75">
        <v>301111</v>
      </c>
      <c r="C985" s="76" t="s">
        <v>1218</v>
      </c>
      <c r="D985" s="76" t="s">
        <v>212</v>
      </c>
      <c r="E985" s="77">
        <v>0.23189621747439676</v>
      </c>
    </row>
    <row r="986" spans="2:5">
      <c r="B986" s="75">
        <v>302045</v>
      </c>
      <c r="C986" s="76" t="s">
        <v>1219</v>
      </c>
      <c r="D986" s="76" t="s">
        <v>212</v>
      </c>
      <c r="E986" s="77">
        <v>0.21509234206924607</v>
      </c>
    </row>
    <row r="987" spans="2:5">
      <c r="B987" s="75">
        <v>304212</v>
      </c>
      <c r="C987" s="76" t="s">
        <v>1220</v>
      </c>
      <c r="D987" s="76" t="s">
        <v>212</v>
      </c>
      <c r="E987" s="77">
        <v>0.13642462353982887</v>
      </c>
    </row>
    <row r="988" spans="2:5">
      <c r="B988" s="75">
        <v>3073663</v>
      </c>
      <c r="C988" s="76" t="s">
        <v>1221</v>
      </c>
      <c r="D988" s="76" t="s">
        <v>212</v>
      </c>
      <c r="E988" s="77">
        <v>0.284090876611657</v>
      </c>
    </row>
    <row r="989" spans="2:5">
      <c r="B989" s="75">
        <v>309433</v>
      </c>
      <c r="C989" s="76" t="s">
        <v>1222</v>
      </c>
      <c r="D989" s="76" t="s">
        <v>212</v>
      </c>
      <c r="E989" s="77">
        <v>0.28263926835062214</v>
      </c>
    </row>
    <row r="990" spans="2:5">
      <c r="B990" s="75">
        <v>31431397</v>
      </c>
      <c r="C990" s="76" t="s">
        <v>1223</v>
      </c>
      <c r="D990" s="76" t="s">
        <v>212</v>
      </c>
      <c r="E990" s="77">
        <v>1.8396805147182747E-2</v>
      </c>
    </row>
    <row r="991" spans="2:5">
      <c r="B991" s="75">
        <v>3218028</v>
      </c>
      <c r="C991" s="76" t="s">
        <v>1224</v>
      </c>
      <c r="D991" s="76" t="s">
        <v>212</v>
      </c>
      <c r="E991" s="77">
        <v>4.1554013788412059E-2</v>
      </c>
    </row>
    <row r="992" spans="2:5">
      <c r="B992" s="75">
        <v>3252435</v>
      </c>
      <c r="C992" s="76" t="s">
        <v>1225</v>
      </c>
      <c r="D992" s="76" t="s">
        <v>212</v>
      </c>
      <c r="E992" s="77">
        <v>14.486258295154309</v>
      </c>
    </row>
    <row r="993" spans="2:5">
      <c r="B993" s="75">
        <v>3254668</v>
      </c>
      <c r="C993" s="76" t="s">
        <v>1226</v>
      </c>
      <c r="D993" s="76" t="s">
        <v>212</v>
      </c>
      <c r="E993" s="77">
        <v>5.0200504519312918</v>
      </c>
    </row>
    <row r="994" spans="2:5">
      <c r="B994" s="75">
        <v>3296502</v>
      </c>
      <c r="C994" s="76" t="s">
        <v>1227</v>
      </c>
      <c r="D994" s="76" t="s">
        <v>212</v>
      </c>
      <c r="E994" s="77">
        <v>4.1802631248556217E-2</v>
      </c>
    </row>
    <row r="995" spans="2:5">
      <c r="B995" s="75">
        <v>33284503</v>
      </c>
      <c r="C995" s="76" t="s">
        <v>1228</v>
      </c>
      <c r="D995" s="76" t="s">
        <v>212</v>
      </c>
      <c r="E995" s="77">
        <v>12.339396944325312</v>
      </c>
    </row>
    <row r="996" spans="2:5">
      <c r="B996" s="75">
        <v>3351051</v>
      </c>
      <c r="C996" s="76" t="s">
        <v>1229</v>
      </c>
      <c r="D996" s="76" t="s">
        <v>212</v>
      </c>
      <c r="E996" s="77">
        <v>8.2213079706051762</v>
      </c>
    </row>
    <row r="997" spans="2:5">
      <c r="B997" s="75">
        <v>33719743</v>
      </c>
      <c r="C997" s="76" t="s">
        <v>1230</v>
      </c>
      <c r="D997" s="76" t="s">
        <v>212</v>
      </c>
      <c r="E997" s="77">
        <v>8.9193343107765694E-2</v>
      </c>
    </row>
    <row r="998" spans="2:5">
      <c r="B998" s="75">
        <v>3380345</v>
      </c>
      <c r="C998" s="76" t="s">
        <v>1231</v>
      </c>
      <c r="D998" s="76" t="s">
        <v>212</v>
      </c>
      <c r="E998" s="77">
        <v>15.286455514633936</v>
      </c>
    </row>
    <row r="999" spans="2:5">
      <c r="B999" s="75">
        <v>3389717</v>
      </c>
      <c r="C999" s="76" t="s">
        <v>1232</v>
      </c>
      <c r="D999" s="76" t="s">
        <v>212</v>
      </c>
      <c r="E999" s="77">
        <v>4.9185390144892986</v>
      </c>
    </row>
    <row r="1000" spans="2:5">
      <c r="B1000" s="75">
        <v>33979032</v>
      </c>
      <c r="C1000" s="76" t="s">
        <v>1233</v>
      </c>
      <c r="D1000" s="76" t="s">
        <v>212</v>
      </c>
      <c r="E1000" s="77">
        <v>11.463960348891653</v>
      </c>
    </row>
    <row r="1001" spans="2:5">
      <c r="B1001" s="75">
        <v>34364426</v>
      </c>
      <c r="C1001" s="76" t="s">
        <v>1234</v>
      </c>
      <c r="D1001" s="76" t="s">
        <v>212</v>
      </c>
      <c r="E1001" s="77">
        <v>2.4372836655785348E-2</v>
      </c>
    </row>
    <row r="1002" spans="2:5">
      <c r="B1002" s="75">
        <v>3452979</v>
      </c>
      <c r="C1002" s="76" t="s">
        <v>1235</v>
      </c>
      <c r="D1002" s="76" t="s">
        <v>212</v>
      </c>
      <c r="E1002" s="77">
        <v>4.6946015169657559E-2</v>
      </c>
    </row>
    <row r="1003" spans="2:5">
      <c r="B1003" s="75">
        <v>34622587</v>
      </c>
      <c r="C1003" s="76" t="s">
        <v>1236</v>
      </c>
      <c r="D1003" s="76" t="s">
        <v>212</v>
      </c>
      <c r="E1003" s="77">
        <v>1.8707731629156468</v>
      </c>
    </row>
    <row r="1004" spans="2:5">
      <c r="B1004" s="75">
        <v>3481207</v>
      </c>
      <c r="C1004" s="76" t="s">
        <v>1237</v>
      </c>
      <c r="D1004" s="76" t="s">
        <v>212</v>
      </c>
      <c r="E1004" s="77">
        <v>112.98746256227913</v>
      </c>
    </row>
    <row r="1005" spans="2:5">
      <c r="B1005" s="75">
        <v>3483123</v>
      </c>
      <c r="C1005" s="76" t="s">
        <v>1238</v>
      </c>
      <c r="D1005" s="76" t="s">
        <v>212</v>
      </c>
      <c r="E1005" s="77">
        <v>5.6762326814043453E-2</v>
      </c>
    </row>
    <row r="1006" spans="2:5">
      <c r="B1006" s="75">
        <v>34883437</v>
      </c>
      <c r="C1006" s="76" t="s">
        <v>1239</v>
      </c>
      <c r="D1006" s="76" t="s">
        <v>212</v>
      </c>
      <c r="E1006" s="77">
        <v>18.854899613188735</v>
      </c>
    </row>
    <row r="1007" spans="2:5">
      <c r="B1007" s="75">
        <v>350469</v>
      </c>
      <c r="C1007" s="76" t="s">
        <v>1240</v>
      </c>
      <c r="D1007" s="76" t="s">
        <v>212</v>
      </c>
      <c r="E1007" s="77">
        <v>0.11118447322074694</v>
      </c>
    </row>
    <row r="1008" spans="2:5">
      <c r="B1008" s="75">
        <v>3547044</v>
      </c>
      <c r="C1008" s="76" t="s">
        <v>1241</v>
      </c>
      <c r="D1008" s="76" t="s">
        <v>212</v>
      </c>
      <c r="E1008" s="77">
        <v>46.145836637693101</v>
      </c>
    </row>
    <row r="1009" spans="2:5">
      <c r="B1009" s="75">
        <v>3558698</v>
      </c>
      <c r="C1009" s="76" t="s">
        <v>1242</v>
      </c>
      <c r="D1009" s="76" t="s">
        <v>212</v>
      </c>
      <c r="E1009" s="77">
        <v>28.438236765537035</v>
      </c>
    </row>
    <row r="1010" spans="2:5">
      <c r="B1010" s="75">
        <v>35597434</v>
      </c>
      <c r="C1010" s="76" t="s">
        <v>1243</v>
      </c>
      <c r="D1010" s="76" t="s">
        <v>212</v>
      </c>
      <c r="E1010" s="77">
        <v>0.20702563346942818</v>
      </c>
    </row>
    <row r="1011" spans="2:5">
      <c r="B1011" s="75">
        <v>3567257</v>
      </c>
      <c r="C1011" s="76" t="s">
        <v>1244</v>
      </c>
      <c r="D1011" s="76" t="s">
        <v>212</v>
      </c>
      <c r="E1011" s="77">
        <v>5.2281238022961487</v>
      </c>
    </row>
    <row r="1012" spans="2:5">
      <c r="B1012" s="75">
        <v>35975009</v>
      </c>
      <c r="C1012" s="76" t="s">
        <v>1245</v>
      </c>
      <c r="D1012" s="76" t="s">
        <v>212</v>
      </c>
      <c r="E1012" s="77">
        <v>0.29441174513385998</v>
      </c>
    </row>
    <row r="1013" spans="2:5">
      <c r="B1013" s="75">
        <v>36614387</v>
      </c>
      <c r="C1013" s="76" t="s">
        <v>1246</v>
      </c>
      <c r="D1013" s="76" t="s">
        <v>212</v>
      </c>
      <c r="E1013" s="77">
        <v>0.15999444312564762</v>
      </c>
    </row>
    <row r="1014" spans="2:5">
      <c r="B1014" s="75">
        <v>368774</v>
      </c>
      <c r="C1014" s="76" t="s">
        <v>1247</v>
      </c>
      <c r="D1014" s="76" t="s">
        <v>212</v>
      </c>
      <c r="E1014" s="77">
        <v>0.17366680290485731</v>
      </c>
    </row>
    <row r="1015" spans="2:5">
      <c r="B1015" s="75">
        <v>371404</v>
      </c>
      <c r="C1015" s="76" t="s">
        <v>1248</v>
      </c>
      <c r="D1015" s="76" t="s">
        <v>212</v>
      </c>
      <c r="E1015" s="77">
        <v>0.14045069037108857</v>
      </c>
    </row>
    <row r="1016" spans="2:5">
      <c r="B1016" s="75">
        <v>371415</v>
      </c>
      <c r="C1016" s="76" t="s">
        <v>1249</v>
      </c>
      <c r="D1016" s="76" t="s">
        <v>212</v>
      </c>
      <c r="E1016" s="77">
        <v>5.6104461586277771E-2</v>
      </c>
    </row>
    <row r="1017" spans="2:5">
      <c r="B1017" s="75">
        <v>37248478</v>
      </c>
      <c r="C1017" s="76" t="s">
        <v>1250</v>
      </c>
      <c r="D1017" s="76" t="s">
        <v>212</v>
      </c>
      <c r="E1017" s="77">
        <v>4.6451736869246672E-3</v>
      </c>
    </row>
    <row r="1018" spans="2:5">
      <c r="B1018" s="75">
        <v>3734483</v>
      </c>
      <c r="C1018" s="76" t="s">
        <v>1251</v>
      </c>
      <c r="D1018" s="76" t="s">
        <v>212</v>
      </c>
      <c r="E1018" s="77">
        <v>2.6970292517732113</v>
      </c>
    </row>
    <row r="1019" spans="2:5">
      <c r="B1019" s="75">
        <v>3735011</v>
      </c>
      <c r="C1019" s="76" t="s">
        <v>1252</v>
      </c>
      <c r="D1019" s="76" t="s">
        <v>212</v>
      </c>
      <c r="E1019" s="77">
        <v>0.2636463248486246</v>
      </c>
    </row>
    <row r="1020" spans="2:5">
      <c r="B1020" s="75">
        <v>37529309</v>
      </c>
      <c r="C1020" s="76" t="s">
        <v>1253</v>
      </c>
      <c r="D1020" s="76" t="s">
        <v>212</v>
      </c>
      <c r="E1020" s="77">
        <v>9.3013427216753168</v>
      </c>
    </row>
    <row r="1021" spans="2:5">
      <c r="B1021" s="75">
        <v>3757764</v>
      </c>
      <c r="C1021" s="76" t="s">
        <v>1254</v>
      </c>
      <c r="D1021" s="76" t="s">
        <v>212</v>
      </c>
      <c r="E1021" s="77">
        <v>4.1489791118773232</v>
      </c>
    </row>
    <row r="1022" spans="2:5">
      <c r="B1022" s="75">
        <v>37680652</v>
      </c>
      <c r="C1022" s="76" t="s">
        <v>1255</v>
      </c>
      <c r="D1022" s="76" t="s">
        <v>212</v>
      </c>
      <c r="E1022" s="77">
        <v>111.86903966752151</v>
      </c>
    </row>
    <row r="1023" spans="2:5">
      <c r="B1023" s="75">
        <v>37680732</v>
      </c>
      <c r="C1023" s="76" t="s">
        <v>1256</v>
      </c>
      <c r="D1023" s="76" t="s">
        <v>212</v>
      </c>
      <c r="E1023" s="77">
        <v>226.5312206539123</v>
      </c>
    </row>
    <row r="1024" spans="2:5">
      <c r="B1024" s="75">
        <v>3772949</v>
      </c>
      <c r="C1024" s="76" t="s">
        <v>1257</v>
      </c>
      <c r="D1024" s="76" t="s">
        <v>212</v>
      </c>
      <c r="E1024" s="77">
        <v>7.6272824090374919E-2</v>
      </c>
    </row>
    <row r="1025" spans="2:5">
      <c r="B1025" s="75">
        <v>383631</v>
      </c>
      <c r="C1025" s="76" t="s">
        <v>1258</v>
      </c>
      <c r="D1025" s="76" t="s">
        <v>212</v>
      </c>
      <c r="E1025" s="77">
        <v>8.9035950769699411E-5</v>
      </c>
    </row>
    <row r="1026" spans="2:5">
      <c r="B1026" s="75">
        <v>38444858</v>
      </c>
      <c r="C1026" s="76" t="s">
        <v>1259</v>
      </c>
      <c r="D1026" s="76" t="s">
        <v>212</v>
      </c>
      <c r="E1026" s="77">
        <v>60.449983418642169</v>
      </c>
    </row>
    <row r="1027" spans="2:5">
      <c r="B1027" s="75">
        <v>39196184</v>
      </c>
      <c r="C1027" s="76" t="s">
        <v>1260</v>
      </c>
      <c r="D1027" s="76" t="s">
        <v>212</v>
      </c>
      <c r="E1027" s="77">
        <v>32.165339849072843</v>
      </c>
    </row>
    <row r="1028" spans="2:5">
      <c r="B1028" s="75">
        <v>3926623</v>
      </c>
      <c r="C1028" s="76" t="s">
        <v>1261</v>
      </c>
      <c r="D1028" s="76" t="s">
        <v>212</v>
      </c>
      <c r="E1028" s="77">
        <v>1.1422617423973069E-3</v>
      </c>
    </row>
    <row r="1029" spans="2:5">
      <c r="B1029" s="75">
        <v>39765805</v>
      </c>
      <c r="C1029" s="76" t="s">
        <v>1262</v>
      </c>
      <c r="D1029" s="76" t="s">
        <v>212</v>
      </c>
      <c r="E1029" s="77">
        <v>257.17094962449869</v>
      </c>
    </row>
    <row r="1030" spans="2:5">
      <c r="B1030" s="75">
        <v>3978812</v>
      </c>
      <c r="C1030" s="76" t="s">
        <v>1263</v>
      </c>
      <c r="D1030" s="76" t="s">
        <v>212</v>
      </c>
      <c r="E1030" s="77">
        <v>3.6622681591817627E-2</v>
      </c>
    </row>
    <row r="1031" spans="2:5">
      <c r="B1031" s="75">
        <v>4005510</v>
      </c>
      <c r="C1031" s="76" t="s">
        <v>1264</v>
      </c>
      <c r="D1031" s="76" t="s">
        <v>212</v>
      </c>
      <c r="E1031" s="77">
        <v>4.990537152172775E-3</v>
      </c>
    </row>
    <row r="1032" spans="2:5">
      <c r="B1032" s="75">
        <v>40321764</v>
      </c>
      <c r="C1032" s="76" t="s">
        <v>1265</v>
      </c>
      <c r="D1032" s="76" t="s">
        <v>212</v>
      </c>
      <c r="E1032" s="77">
        <v>780186.87823487085</v>
      </c>
    </row>
    <row r="1033" spans="2:5">
      <c r="B1033" s="75">
        <v>4044659</v>
      </c>
      <c r="C1033" s="76" t="s">
        <v>1266</v>
      </c>
      <c r="D1033" s="76" t="s">
        <v>212</v>
      </c>
      <c r="E1033" s="77">
        <v>24.731167634259851</v>
      </c>
    </row>
    <row r="1034" spans="2:5">
      <c r="B1034" s="75">
        <v>40575346</v>
      </c>
      <c r="C1034" s="76" t="s">
        <v>1267</v>
      </c>
      <c r="D1034" s="76" t="s">
        <v>212</v>
      </c>
      <c r="E1034" s="77">
        <v>6.2539088779106104E-3</v>
      </c>
    </row>
    <row r="1035" spans="2:5">
      <c r="B1035" s="75">
        <v>4104147</v>
      </c>
      <c r="C1035" s="76" t="s">
        <v>1268</v>
      </c>
      <c r="D1035" s="76" t="s">
        <v>212</v>
      </c>
      <c r="E1035" s="77">
        <v>19.553513260924557</v>
      </c>
    </row>
    <row r="1036" spans="2:5">
      <c r="B1036" s="75">
        <v>4104750</v>
      </c>
      <c r="C1036" s="76" t="s">
        <v>1269</v>
      </c>
      <c r="D1036" s="76" t="s">
        <v>212</v>
      </c>
      <c r="E1036" s="77">
        <v>1.5857360560922875E-2</v>
      </c>
    </row>
    <row r="1037" spans="2:5">
      <c r="B1037" s="75">
        <v>4200957</v>
      </c>
      <c r="C1037" s="76" t="s">
        <v>1270</v>
      </c>
      <c r="D1037" s="76" t="s">
        <v>212</v>
      </c>
      <c r="E1037" s="77">
        <v>1.5900628119632407</v>
      </c>
    </row>
    <row r="1038" spans="2:5">
      <c r="B1038" s="75">
        <v>42087809</v>
      </c>
      <c r="C1038" s="76" t="s">
        <v>1271</v>
      </c>
      <c r="D1038" s="76" t="s">
        <v>212</v>
      </c>
      <c r="E1038" s="77">
        <v>0.26667116173313676</v>
      </c>
    </row>
    <row r="1039" spans="2:5">
      <c r="B1039" s="75">
        <v>4214760</v>
      </c>
      <c r="C1039" s="76" t="s">
        <v>1272</v>
      </c>
      <c r="D1039" s="76" t="s">
        <v>212</v>
      </c>
      <c r="E1039" s="77">
        <v>8.0110850857725624E-2</v>
      </c>
    </row>
    <row r="1040" spans="2:5">
      <c r="B1040" s="75">
        <v>4238715</v>
      </c>
      <c r="C1040" s="76" t="s">
        <v>1273</v>
      </c>
      <c r="D1040" s="76" t="s">
        <v>212</v>
      </c>
      <c r="E1040" s="77">
        <v>1.0210536045968168E-2</v>
      </c>
    </row>
    <row r="1041" spans="2:5">
      <c r="B1041" s="75">
        <v>4253898</v>
      </c>
      <c r="C1041" s="76" t="s">
        <v>1274</v>
      </c>
      <c r="D1041" s="76" t="s">
        <v>212</v>
      </c>
      <c r="E1041" s="77">
        <v>1.9695054385401124E-2</v>
      </c>
    </row>
    <row r="1042" spans="2:5">
      <c r="B1042" s="75">
        <v>42835256</v>
      </c>
      <c r="C1042" s="76" t="s">
        <v>1275</v>
      </c>
      <c r="D1042" s="76" t="s">
        <v>212</v>
      </c>
      <c r="E1042" s="77">
        <v>2.0019857179110678</v>
      </c>
    </row>
    <row r="1043" spans="2:5">
      <c r="B1043" s="75">
        <v>4301502</v>
      </c>
      <c r="C1043" s="76" t="s">
        <v>1276</v>
      </c>
      <c r="D1043" s="76" t="s">
        <v>212</v>
      </c>
      <c r="E1043" s="77">
        <v>4.706456000175848</v>
      </c>
    </row>
    <row r="1044" spans="2:5">
      <c r="B1044" s="75">
        <v>434902</v>
      </c>
      <c r="C1044" s="76" t="s">
        <v>1277</v>
      </c>
      <c r="D1044" s="76" t="s">
        <v>212</v>
      </c>
      <c r="E1044" s="77">
        <v>5.9140476179325142E-2</v>
      </c>
    </row>
    <row r="1045" spans="2:5">
      <c r="B1045" s="75">
        <v>4403901</v>
      </c>
      <c r="C1045" s="76" t="s">
        <v>1278</v>
      </c>
      <c r="D1045" s="76" t="s">
        <v>212</v>
      </c>
      <c r="E1045" s="77">
        <v>1.6134036537912546</v>
      </c>
    </row>
    <row r="1046" spans="2:5">
      <c r="B1046" s="75">
        <v>4412913</v>
      </c>
      <c r="C1046" s="76" t="s">
        <v>1279</v>
      </c>
      <c r="D1046" s="76" t="s">
        <v>212</v>
      </c>
      <c r="E1046" s="77">
        <v>2.0415504290721793E-3</v>
      </c>
    </row>
    <row r="1047" spans="2:5">
      <c r="B1047" s="75">
        <v>4455269</v>
      </c>
      <c r="C1047" s="76" t="s">
        <v>1280</v>
      </c>
      <c r="D1047" s="76" t="s">
        <v>212</v>
      </c>
      <c r="E1047" s="77">
        <v>3.927330609622357</v>
      </c>
    </row>
    <row r="1048" spans="2:5">
      <c r="B1048" s="75">
        <v>447530</v>
      </c>
      <c r="C1048" s="76" t="s">
        <v>1281</v>
      </c>
      <c r="D1048" s="76" t="s">
        <v>212</v>
      </c>
      <c r="E1048" s="77">
        <v>4.2495875534216083E-2</v>
      </c>
    </row>
    <row r="1049" spans="2:5">
      <c r="B1049" s="75">
        <v>447609</v>
      </c>
      <c r="C1049" s="76" t="s">
        <v>1282</v>
      </c>
      <c r="D1049" s="76" t="s">
        <v>212</v>
      </c>
      <c r="E1049" s="77">
        <v>0.23358696546072547</v>
      </c>
    </row>
    <row r="1050" spans="2:5">
      <c r="B1050" s="75">
        <v>454897</v>
      </c>
      <c r="C1050" s="76" t="s">
        <v>1283</v>
      </c>
      <c r="D1050" s="76" t="s">
        <v>212</v>
      </c>
      <c r="E1050" s="77">
        <v>0.49741780548943293</v>
      </c>
    </row>
    <row r="1051" spans="2:5">
      <c r="B1051" s="75">
        <v>4593902</v>
      </c>
      <c r="C1051" s="76" t="s">
        <v>1284</v>
      </c>
      <c r="D1051" s="76" t="s">
        <v>212</v>
      </c>
      <c r="E1051" s="77">
        <v>2.9373312086923287E-3</v>
      </c>
    </row>
    <row r="1052" spans="2:5">
      <c r="B1052" s="75">
        <v>459563</v>
      </c>
      <c r="C1052" s="76" t="s">
        <v>1285</v>
      </c>
      <c r="D1052" s="76" t="s">
        <v>212</v>
      </c>
      <c r="E1052" s="77">
        <v>1.4673614739481047E-2</v>
      </c>
    </row>
    <row r="1053" spans="2:5">
      <c r="B1053" s="75">
        <v>459574</v>
      </c>
      <c r="C1053" s="76" t="s">
        <v>1286</v>
      </c>
      <c r="D1053" s="76" t="s">
        <v>212</v>
      </c>
      <c r="E1053" s="77">
        <v>1.4696093130009169E-2</v>
      </c>
    </row>
    <row r="1054" spans="2:5">
      <c r="B1054" s="75">
        <v>462066</v>
      </c>
      <c r="C1054" s="76" t="s">
        <v>1287</v>
      </c>
      <c r="D1054" s="76" t="s">
        <v>212</v>
      </c>
      <c r="E1054" s="77">
        <v>8.1664031059384523E-2</v>
      </c>
    </row>
    <row r="1055" spans="2:5">
      <c r="B1055" s="75">
        <v>462088</v>
      </c>
      <c r="C1055" s="76" t="s">
        <v>1288</v>
      </c>
      <c r="D1055" s="76" t="s">
        <v>212</v>
      </c>
      <c r="E1055" s="77">
        <v>2.3527367067402931E-2</v>
      </c>
    </row>
    <row r="1056" spans="2:5">
      <c r="B1056" s="75">
        <v>464459</v>
      </c>
      <c r="C1056" s="76" t="s">
        <v>1289</v>
      </c>
      <c r="D1056" s="76" t="s">
        <v>212</v>
      </c>
      <c r="E1056" s="77">
        <v>5.6435559852154732E-2</v>
      </c>
    </row>
    <row r="1057" spans="2:5">
      <c r="B1057" s="75">
        <v>464493</v>
      </c>
      <c r="C1057" s="76" t="s">
        <v>1290</v>
      </c>
      <c r="D1057" s="76" t="s">
        <v>212</v>
      </c>
      <c r="E1057" s="77">
        <v>1.4735078824236421E-2</v>
      </c>
    </row>
    <row r="1058" spans="2:5">
      <c r="B1058" s="75">
        <v>4655349</v>
      </c>
      <c r="C1058" s="76" t="s">
        <v>1291</v>
      </c>
      <c r="D1058" s="76" t="s">
        <v>212</v>
      </c>
      <c r="E1058" s="77">
        <v>4.6977701428471816E-3</v>
      </c>
    </row>
    <row r="1059" spans="2:5">
      <c r="B1059" s="75">
        <v>465736</v>
      </c>
      <c r="C1059" s="76" t="s">
        <v>1292</v>
      </c>
      <c r="D1059" s="76" t="s">
        <v>212</v>
      </c>
      <c r="E1059" s="77">
        <v>357.5149448613634</v>
      </c>
    </row>
    <row r="1060" spans="2:5">
      <c r="B1060" s="75">
        <v>4658280</v>
      </c>
      <c r="C1060" s="76" t="s">
        <v>1293</v>
      </c>
      <c r="D1060" s="76" t="s">
        <v>212</v>
      </c>
      <c r="E1060" s="77">
        <v>0.19208673039462879</v>
      </c>
    </row>
    <row r="1061" spans="2:5">
      <c r="B1061" s="75">
        <v>469614</v>
      </c>
      <c r="C1061" s="76" t="s">
        <v>1294</v>
      </c>
      <c r="D1061" s="76" t="s">
        <v>212</v>
      </c>
      <c r="E1061" s="77">
        <v>11.495079661107331</v>
      </c>
    </row>
    <row r="1062" spans="2:5">
      <c r="B1062" s="75">
        <v>471250</v>
      </c>
      <c r="C1062" s="76" t="s">
        <v>1295</v>
      </c>
      <c r="D1062" s="76" t="s">
        <v>212</v>
      </c>
      <c r="E1062" s="77">
        <v>1.4769743917503937E-4</v>
      </c>
    </row>
    <row r="1063" spans="2:5">
      <c r="B1063" s="75">
        <v>473552</v>
      </c>
      <c r="C1063" s="76" t="s">
        <v>1296</v>
      </c>
      <c r="D1063" s="76" t="s">
        <v>212</v>
      </c>
      <c r="E1063" s="77">
        <v>8.7785807465204757E-2</v>
      </c>
    </row>
    <row r="1064" spans="2:5">
      <c r="B1064" s="75">
        <v>4780794</v>
      </c>
      <c r="C1064" s="76" t="s">
        <v>1297</v>
      </c>
      <c r="D1064" s="76" t="s">
        <v>212</v>
      </c>
      <c r="E1064" s="77">
        <v>2.906927287180144E-2</v>
      </c>
    </row>
    <row r="1065" spans="2:5">
      <c r="B1065" s="75">
        <v>479276</v>
      </c>
      <c r="C1065" s="76" t="s">
        <v>1298</v>
      </c>
      <c r="D1065" s="76" t="s">
        <v>212</v>
      </c>
      <c r="E1065" s="77">
        <v>0.29016466560810339</v>
      </c>
    </row>
    <row r="1066" spans="2:5">
      <c r="B1066" s="75">
        <v>4798441</v>
      </c>
      <c r="C1066" s="76" t="s">
        <v>1299</v>
      </c>
      <c r="D1066" s="76" t="s">
        <v>212</v>
      </c>
      <c r="E1066" s="77">
        <v>2.6832916287823767E-2</v>
      </c>
    </row>
    <row r="1067" spans="2:5">
      <c r="B1067" s="75">
        <v>481425</v>
      </c>
      <c r="C1067" s="76" t="s">
        <v>1300</v>
      </c>
      <c r="D1067" s="76" t="s">
        <v>212</v>
      </c>
      <c r="E1067" s="77">
        <v>0.11310721099312142</v>
      </c>
    </row>
    <row r="1068" spans="2:5">
      <c r="B1068" s="75">
        <v>483658</v>
      </c>
      <c r="C1068" s="76" t="s">
        <v>1301</v>
      </c>
      <c r="D1068" s="76" t="s">
        <v>212</v>
      </c>
      <c r="E1068" s="77">
        <v>1.3553760188497879</v>
      </c>
    </row>
    <row r="1069" spans="2:5">
      <c r="B1069" s="75">
        <v>4839467</v>
      </c>
      <c r="C1069" s="76" t="s">
        <v>1302</v>
      </c>
      <c r="D1069" s="76" t="s">
        <v>212</v>
      </c>
      <c r="E1069" s="77">
        <v>4.094380204179797E-5</v>
      </c>
    </row>
    <row r="1070" spans="2:5">
      <c r="B1070" s="75">
        <v>485494</v>
      </c>
      <c r="C1070" s="76" t="s">
        <v>1303</v>
      </c>
      <c r="D1070" s="76" t="s">
        <v>212</v>
      </c>
      <c r="E1070" s="77">
        <v>12.345055143547711</v>
      </c>
    </row>
    <row r="1071" spans="2:5">
      <c r="B1071" s="75">
        <v>486259</v>
      </c>
      <c r="C1071" s="76" t="s">
        <v>1304</v>
      </c>
      <c r="D1071" s="76" t="s">
        <v>212</v>
      </c>
      <c r="E1071" s="77">
        <v>0.27881931477032035</v>
      </c>
    </row>
    <row r="1072" spans="2:5">
      <c r="B1072" s="75">
        <v>4920778</v>
      </c>
      <c r="C1072" s="76" t="s">
        <v>1305</v>
      </c>
      <c r="D1072" s="76" t="s">
        <v>212</v>
      </c>
      <c r="E1072" s="77">
        <v>0.18344181915816574</v>
      </c>
    </row>
    <row r="1073" spans="2:5">
      <c r="B1073" s="75">
        <v>492375</v>
      </c>
      <c r="C1073" s="76" t="s">
        <v>1306</v>
      </c>
      <c r="D1073" s="76" t="s">
        <v>212</v>
      </c>
      <c r="E1073" s="77">
        <v>2.9582014366796488E-3</v>
      </c>
    </row>
    <row r="1074" spans="2:5">
      <c r="B1074" s="75">
        <v>493094</v>
      </c>
      <c r="C1074" s="76" t="s">
        <v>1307</v>
      </c>
      <c r="D1074" s="76" t="s">
        <v>212</v>
      </c>
      <c r="E1074" s="77">
        <v>3.0464132837496129E-2</v>
      </c>
    </row>
    <row r="1075" spans="2:5">
      <c r="B1075" s="75">
        <v>494995</v>
      </c>
      <c r="C1075" s="76" t="s">
        <v>1308</v>
      </c>
      <c r="D1075" s="76" t="s">
        <v>212</v>
      </c>
      <c r="E1075" s="77">
        <v>1.3445410776987416E-3</v>
      </c>
    </row>
    <row r="1076" spans="2:5">
      <c r="B1076" s="75">
        <v>495545</v>
      </c>
      <c r="C1076" s="76" t="s">
        <v>1309</v>
      </c>
      <c r="D1076" s="76" t="s">
        <v>212</v>
      </c>
      <c r="E1076" s="77">
        <v>32.873362841596162</v>
      </c>
    </row>
    <row r="1077" spans="2:5">
      <c r="B1077" s="75">
        <v>496117</v>
      </c>
      <c r="C1077" s="76" t="s">
        <v>1310</v>
      </c>
      <c r="D1077" s="76" t="s">
        <v>212</v>
      </c>
      <c r="E1077" s="77">
        <v>3.0241925693764382E-2</v>
      </c>
    </row>
    <row r="1078" spans="2:5">
      <c r="B1078" s="75">
        <v>496162</v>
      </c>
      <c r="C1078" s="76" t="s">
        <v>1311</v>
      </c>
      <c r="D1078" s="76" t="s">
        <v>212</v>
      </c>
      <c r="E1078" s="77">
        <v>5.7293341830461867E-3</v>
      </c>
    </row>
    <row r="1079" spans="2:5">
      <c r="B1079" s="75">
        <v>497370</v>
      </c>
      <c r="C1079" s="76" t="s">
        <v>1312</v>
      </c>
      <c r="D1079" s="76" t="s">
        <v>212</v>
      </c>
      <c r="E1079" s="77">
        <v>6.7474306429955938E-3</v>
      </c>
    </row>
    <row r="1080" spans="2:5">
      <c r="B1080" s="75">
        <v>498668</v>
      </c>
      <c r="C1080" s="76" t="s">
        <v>1313</v>
      </c>
      <c r="D1080" s="76" t="s">
        <v>212</v>
      </c>
      <c r="E1080" s="77">
        <v>1.409786291272077E-2</v>
      </c>
    </row>
    <row r="1081" spans="2:5">
      <c r="B1081" s="75">
        <v>500221</v>
      </c>
      <c r="C1081" s="76" t="s">
        <v>1314</v>
      </c>
      <c r="D1081" s="76" t="s">
        <v>212</v>
      </c>
      <c r="E1081" s="77">
        <v>3.26148168326819E-2</v>
      </c>
    </row>
    <row r="1082" spans="2:5">
      <c r="B1082" s="75">
        <v>500992</v>
      </c>
      <c r="C1082" s="76" t="s">
        <v>1315</v>
      </c>
      <c r="D1082" s="76" t="s">
        <v>212</v>
      </c>
      <c r="E1082" s="77">
        <v>4.6419156049592403E-2</v>
      </c>
    </row>
    <row r="1083" spans="2:5">
      <c r="B1083" s="75">
        <v>502396</v>
      </c>
      <c r="C1083" s="76" t="s">
        <v>1316</v>
      </c>
      <c r="D1083" s="76" t="s">
        <v>212</v>
      </c>
      <c r="E1083" s="77">
        <v>82.747184401762055</v>
      </c>
    </row>
    <row r="1084" spans="2:5">
      <c r="B1084" s="75">
        <v>502567</v>
      </c>
      <c r="C1084" s="76" t="s">
        <v>1317</v>
      </c>
      <c r="D1084" s="76" t="s">
        <v>212</v>
      </c>
      <c r="E1084" s="77">
        <v>6.942330267816277E-3</v>
      </c>
    </row>
    <row r="1085" spans="2:5">
      <c r="B1085" s="75">
        <v>50375105</v>
      </c>
      <c r="C1085" s="76" t="s">
        <v>1318</v>
      </c>
      <c r="D1085" s="76" t="s">
        <v>212</v>
      </c>
      <c r="E1085" s="77">
        <v>3.8522301917112198</v>
      </c>
    </row>
    <row r="1086" spans="2:5">
      <c r="B1086" s="75">
        <v>504201</v>
      </c>
      <c r="C1086" s="76" t="s">
        <v>1319</v>
      </c>
      <c r="D1086" s="76" t="s">
        <v>212</v>
      </c>
      <c r="E1086" s="77">
        <v>5.3207431017816432E-3</v>
      </c>
    </row>
    <row r="1087" spans="2:5">
      <c r="B1087" s="75">
        <v>504290</v>
      </c>
      <c r="C1087" s="76" t="s">
        <v>1320</v>
      </c>
      <c r="D1087" s="76" t="s">
        <v>212</v>
      </c>
      <c r="E1087" s="77">
        <v>0.11433630280204746</v>
      </c>
    </row>
    <row r="1088" spans="2:5">
      <c r="B1088" s="75">
        <v>504632</v>
      </c>
      <c r="C1088" s="76" t="s">
        <v>1321</v>
      </c>
      <c r="D1088" s="76" t="s">
        <v>212</v>
      </c>
      <c r="E1088" s="77">
        <v>7.3750940900450235E-5</v>
      </c>
    </row>
    <row r="1089" spans="2:5">
      <c r="B1089" s="75">
        <v>506967</v>
      </c>
      <c r="C1089" s="76" t="s">
        <v>1322</v>
      </c>
      <c r="D1089" s="76" t="s">
        <v>212</v>
      </c>
      <c r="E1089" s="77">
        <v>8.4354687684324914E-2</v>
      </c>
    </row>
    <row r="1090" spans="2:5">
      <c r="B1090" s="75">
        <v>508327</v>
      </c>
      <c r="C1090" s="76" t="s">
        <v>1323</v>
      </c>
      <c r="D1090" s="76" t="s">
        <v>212</v>
      </c>
      <c r="E1090" s="77">
        <v>0.21721850633613671</v>
      </c>
    </row>
    <row r="1091" spans="2:5">
      <c r="B1091" s="75">
        <v>5103719</v>
      </c>
      <c r="C1091" s="76" t="s">
        <v>1324</v>
      </c>
      <c r="D1091" s="76" t="s">
        <v>212</v>
      </c>
      <c r="E1091" s="77">
        <v>553.81788793049475</v>
      </c>
    </row>
    <row r="1092" spans="2:5">
      <c r="B1092" s="75">
        <v>5103742</v>
      </c>
      <c r="C1092" s="76" t="s">
        <v>1325</v>
      </c>
      <c r="D1092" s="76" t="s">
        <v>212</v>
      </c>
      <c r="E1092" s="77">
        <v>74.791663454223752</v>
      </c>
    </row>
    <row r="1093" spans="2:5">
      <c r="B1093" s="75">
        <v>51207319</v>
      </c>
      <c r="C1093" s="76" t="s">
        <v>1326</v>
      </c>
      <c r="D1093" s="76" t="s">
        <v>212</v>
      </c>
      <c r="E1093" s="77">
        <v>1782923.1241133956</v>
      </c>
    </row>
    <row r="1094" spans="2:5">
      <c r="B1094" s="75">
        <v>513484</v>
      </c>
      <c r="C1094" s="76" t="s">
        <v>1327</v>
      </c>
      <c r="D1094" s="76" t="s">
        <v>212</v>
      </c>
      <c r="E1094" s="77">
        <v>1.7168880293137779E-2</v>
      </c>
    </row>
    <row r="1095" spans="2:5">
      <c r="B1095" s="75">
        <v>513815</v>
      </c>
      <c r="C1095" s="76" t="s">
        <v>1328</v>
      </c>
      <c r="D1095" s="76" t="s">
        <v>212</v>
      </c>
      <c r="E1095" s="77">
        <v>1.9622059186663612E-2</v>
      </c>
    </row>
    <row r="1096" spans="2:5">
      <c r="B1096" s="75">
        <v>51892263</v>
      </c>
      <c r="C1096" s="76" t="s">
        <v>1329</v>
      </c>
      <c r="D1096" s="76" t="s">
        <v>212</v>
      </c>
      <c r="E1096" s="77">
        <v>5.7698923709938379</v>
      </c>
    </row>
    <row r="1097" spans="2:5">
      <c r="B1097" s="75">
        <v>5192030</v>
      </c>
      <c r="C1097" s="76" t="s">
        <v>1330</v>
      </c>
      <c r="D1097" s="76" t="s">
        <v>212</v>
      </c>
      <c r="E1097" s="77">
        <v>1.0002682705233117E-2</v>
      </c>
    </row>
    <row r="1098" spans="2:5">
      <c r="B1098" s="75">
        <v>5221498</v>
      </c>
      <c r="C1098" s="76" t="s">
        <v>1331</v>
      </c>
      <c r="D1098" s="76" t="s">
        <v>212</v>
      </c>
      <c r="E1098" s="77">
        <v>1.1945924955061333</v>
      </c>
    </row>
    <row r="1099" spans="2:5">
      <c r="B1099" s="75">
        <v>5221534</v>
      </c>
      <c r="C1099" s="76" t="s">
        <v>1332</v>
      </c>
      <c r="D1099" s="76" t="s">
        <v>212</v>
      </c>
      <c r="E1099" s="77">
        <v>7.484810723225864E-2</v>
      </c>
    </row>
    <row r="1100" spans="2:5">
      <c r="B1100" s="75">
        <v>52303692</v>
      </c>
      <c r="C1100" s="76" t="s">
        <v>1333</v>
      </c>
      <c r="D1100" s="76" t="s">
        <v>212</v>
      </c>
      <c r="E1100" s="77">
        <v>4.3738549371573232E-2</v>
      </c>
    </row>
    <row r="1101" spans="2:5">
      <c r="B1101" s="75">
        <v>524425</v>
      </c>
      <c r="C1101" s="76" t="s">
        <v>1334</v>
      </c>
      <c r="D1101" s="76" t="s">
        <v>212</v>
      </c>
      <c r="E1101" s="77">
        <v>1.5330085583528255</v>
      </c>
    </row>
    <row r="1102" spans="2:5">
      <c r="B1102" s="75">
        <v>525826</v>
      </c>
      <c r="C1102" s="76" t="s">
        <v>1335</v>
      </c>
      <c r="D1102" s="76" t="s">
        <v>212</v>
      </c>
      <c r="E1102" s="77">
        <v>1.8040633088125784</v>
      </c>
    </row>
    <row r="1103" spans="2:5">
      <c r="B1103" s="75">
        <v>527208</v>
      </c>
      <c r="C1103" s="76" t="s">
        <v>1336</v>
      </c>
      <c r="D1103" s="76" t="s">
        <v>212</v>
      </c>
      <c r="E1103" s="77">
        <v>286.18043917540137</v>
      </c>
    </row>
    <row r="1104" spans="2:5">
      <c r="B1104" s="75">
        <v>528290</v>
      </c>
      <c r="C1104" s="76" t="s">
        <v>1337</v>
      </c>
      <c r="D1104" s="76" t="s">
        <v>212</v>
      </c>
      <c r="E1104" s="77">
        <v>2.7939444612284645</v>
      </c>
    </row>
    <row r="1105" spans="2:5">
      <c r="B1105" s="75">
        <v>529691</v>
      </c>
      <c r="C1105" s="76" t="s">
        <v>1338</v>
      </c>
      <c r="D1105" s="76" t="s">
        <v>212</v>
      </c>
      <c r="E1105" s="77">
        <v>2.2481087169159655</v>
      </c>
    </row>
    <row r="1106" spans="2:5">
      <c r="B1106" s="75">
        <v>53167</v>
      </c>
      <c r="C1106" s="76" t="s">
        <v>1339</v>
      </c>
      <c r="D1106" s="76" t="s">
        <v>212</v>
      </c>
      <c r="E1106" s="77">
        <v>2.0690361284703167</v>
      </c>
    </row>
    <row r="1107" spans="2:5">
      <c r="B1107" s="75">
        <v>532025</v>
      </c>
      <c r="C1107" s="76" t="s">
        <v>1340</v>
      </c>
      <c r="D1107" s="76" t="s">
        <v>212</v>
      </c>
      <c r="E1107" s="77">
        <v>1.1345493315230307E-2</v>
      </c>
    </row>
    <row r="1108" spans="2:5">
      <c r="B1108" s="75">
        <v>532558</v>
      </c>
      <c r="C1108" s="76" t="s">
        <v>1341</v>
      </c>
      <c r="D1108" s="76" t="s">
        <v>212</v>
      </c>
      <c r="E1108" s="77">
        <v>0.80779572740357874</v>
      </c>
    </row>
    <row r="1109" spans="2:5">
      <c r="B1109" s="75">
        <v>5328018</v>
      </c>
      <c r="C1109" s="76" t="s">
        <v>1342</v>
      </c>
      <c r="D1109" s="76" t="s">
        <v>212</v>
      </c>
      <c r="E1109" s="77">
        <v>0.19073683436657068</v>
      </c>
    </row>
    <row r="1110" spans="2:5">
      <c r="B1110" s="75">
        <v>5329146</v>
      </c>
      <c r="C1110" s="76" t="s">
        <v>1343</v>
      </c>
      <c r="D1110" s="76" t="s">
        <v>212</v>
      </c>
      <c r="E1110" s="77">
        <v>4.8506836099033557E-2</v>
      </c>
    </row>
    <row r="1111" spans="2:5">
      <c r="B1111" s="75">
        <v>534134</v>
      </c>
      <c r="C1111" s="76" t="s">
        <v>1344</v>
      </c>
      <c r="D1111" s="76" t="s">
        <v>212</v>
      </c>
      <c r="E1111" s="77">
        <v>9.1909691402940807E-2</v>
      </c>
    </row>
    <row r="1112" spans="2:5">
      <c r="B1112" s="75">
        <v>534225</v>
      </c>
      <c r="C1112" s="76" t="s">
        <v>1345</v>
      </c>
      <c r="D1112" s="76" t="s">
        <v>212</v>
      </c>
      <c r="E1112" s="77">
        <v>2.3691007114859069E-4</v>
      </c>
    </row>
    <row r="1113" spans="2:5">
      <c r="B1113" s="75">
        <v>536607</v>
      </c>
      <c r="C1113" s="76" t="s">
        <v>1346</v>
      </c>
      <c r="D1113" s="76" t="s">
        <v>212</v>
      </c>
      <c r="E1113" s="77">
        <v>1.5160340870330212E-2</v>
      </c>
    </row>
    <row r="1114" spans="2:5">
      <c r="B1114" s="75">
        <v>5367282</v>
      </c>
      <c r="C1114" s="76" t="s">
        <v>1347</v>
      </c>
      <c r="D1114" s="76" t="s">
        <v>212</v>
      </c>
      <c r="E1114" s="77">
        <v>0.27621372182984516</v>
      </c>
    </row>
    <row r="1115" spans="2:5">
      <c r="B1115" s="75">
        <v>536754</v>
      </c>
      <c r="C1115" s="76" t="s">
        <v>1348</v>
      </c>
      <c r="D1115" s="76" t="s">
        <v>212</v>
      </c>
      <c r="E1115" s="77">
        <v>3.2937835103776583E-2</v>
      </c>
    </row>
    <row r="1116" spans="2:5">
      <c r="B1116" s="75">
        <v>536903</v>
      </c>
      <c r="C1116" s="76" t="s">
        <v>1349</v>
      </c>
      <c r="D1116" s="76" t="s">
        <v>212</v>
      </c>
      <c r="E1116" s="77">
        <v>32.530094440074933</v>
      </c>
    </row>
    <row r="1117" spans="2:5">
      <c r="B1117" s="75">
        <v>5377208</v>
      </c>
      <c r="C1117" s="76" t="s">
        <v>1350</v>
      </c>
      <c r="D1117" s="76" t="s">
        <v>212</v>
      </c>
      <c r="E1117" s="77">
        <v>0.59497436053710173</v>
      </c>
    </row>
    <row r="1118" spans="2:5">
      <c r="B1118" s="75">
        <v>538681</v>
      </c>
      <c r="C1118" s="76" t="s">
        <v>1351</v>
      </c>
      <c r="D1118" s="76" t="s">
        <v>212</v>
      </c>
      <c r="E1118" s="77">
        <v>9.4852480037336623E-2</v>
      </c>
    </row>
    <row r="1119" spans="2:5">
      <c r="B1119" s="75">
        <v>5395755</v>
      </c>
      <c r="C1119" s="76" t="s">
        <v>1352</v>
      </c>
      <c r="D1119" s="76" t="s">
        <v>212</v>
      </c>
      <c r="E1119" s="77">
        <v>3.3577108890880197E-2</v>
      </c>
    </row>
    <row r="1120" spans="2:5">
      <c r="B1120" s="75">
        <v>5401945</v>
      </c>
      <c r="C1120" s="76" t="s">
        <v>1353</v>
      </c>
      <c r="D1120" s="76" t="s">
        <v>212</v>
      </c>
      <c r="E1120" s="77">
        <v>0.14470626890244528</v>
      </c>
    </row>
    <row r="1121" spans="2:5">
      <c r="B1121" s="75">
        <v>540385</v>
      </c>
      <c r="C1121" s="76" t="s">
        <v>1354</v>
      </c>
      <c r="D1121" s="76" t="s">
        <v>212</v>
      </c>
      <c r="E1121" s="77">
        <v>0.16995161487131585</v>
      </c>
    </row>
    <row r="1122" spans="2:5">
      <c r="B1122" s="75">
        <v>540590</v>
      </c>
      <c r="C1122" s="76" t="s">
        <v>1355</v>
      </c>
      <c r="D1122" s="76" t="s">
        <v>212</v>
      </c>
      <c r="E1122" s="77">
        <v>2.7484380276908489E-3</v>
      </c>
    </row>
    <row r="1123" spans="2:5">
      <c r="B1123" s="75">
        <v>541286</v>
      </c>
      <c r="C1123" s="76" t="s">
        <v>1356</v>
      </c>
      <c r="D1123" s="76" t="s">
        <v>212</v>
      </c>
      <c r="E1123" s="77">
        <v>1.9982304483020904E-2</v>
      </c>
    </row>
    <row r="1124" spans="2:5">
      <c r="B1124" s="75">
        <v>54135807</v>
      </c>
      <c r="C1124" s="76" t="s">
        <v>1357</v>
      </c>
      <c r="D1124" s="76" t="s">
        <v>212</v>
      </c>
      <c r="E1124" s="77">
        <v>4.7108180842040346</v>
      </c>
    </row>
    <row r="1125" spans="2:5">
      <c r="B1125" s="75">
        <v>541855</v>
      </c>
      <c r="C1125" s="76" t="s">
        <v>1358</v>
      </c>
      <c r="D1125" s="76" t="s">
        <v>212</v>
      </c>
      <c r="E1125" s="77">
        <v>3.81475913826576E-3</v>
      </c>
    </row>
    <row r="1126" spans="2:5">
      <c r="B1126" s="75">
        <v>54217</v>
      </c>
      <c r="C1126" s="76" t="s">
        <v>1359</v>
      </c>
      <c r="D1126" s="76" t="s">
        <v>212</v>
      </c>
      <c r="E1126" s="77">
        <v>8.9006427611163159E-4</v>
      </c>
    </row>
    <row r="1127" spans="2:5">
      <c r="B1127" s="75">
        <v>542187</v>
      </c>
      <c r="C1127" s="76" t="s">
        <v>1360</v>
      </c>
      <c r="D1127" s="76" t="s">
        <v>212</v>
      </c>
      <c r="E1127" s="77">
        <v>5.3001514960134374E-2</v>
      </c>
    </row>
    <row r="1128" spans="2:5">
      <c r="B1128" s="75">
        <v>542596</v>
      </c>
      <c r="C1128" s="76" t="s">
        <v>1361</v>
      </c>
      <c r="D1128" s="76" t="s">
        <v>212</v>
      </c>
      <c r="E1128" s="77">
        <v>2.6947013542825866E-3</v>
      </c>
    </row>
    <row r="1129" spans="2:5">
      <c r="B1129" s="75">
        <v>542858</v>
      </c>
      <c r="C1129" s="76" t="s">
        <v>1362</v>
      </c>
      <c r="D1129" s="76" t="s">
        <v>212</v>
      </c>
      <c r="E1129" s="77">
        <v>3.5936877694166696</v>
      </c>
    </row>
    <row r="1130" spans="2:5">
      <c r="B1130" s="75">
        <v>54406483</v>
      </c>
      <c r="C1130" s="76" t="s">
        <v>1363</v>
      </c>
      <c r="D1130" s="76" t="s">
        <v>212</v>
      </c>
      <c r="E1130" s="77">
        <v>58.29612716535047</v>
      </c>
    </row>
    <row r="1131" spans="2:5">
      <c r="B1131" s="75">
        <v>544252</v>
      </c>
      <c r="C1131" s="76" t="s">
        <v>1364</v>
      </c>
      <c r="D1131" s="76" t="s">
        <v>212</v>
      </c>
      <c r="E1131" s="77">
        <v>5.7952025005393003E-3</v>
      </c>
    </row>
    <row r="1132" spans="2:5">
      <c r="B1132" s="75">
        <v>544774</v>
      </c>
      <c r="C1132" s="76" t="s">
        <v>1365</v>
      </c>
      <c r="D1132" s="76" t="s">
        <v>212</v>
      </c>
      <c r="E1132" s="77">
        <v>1.5827446590872605</v>
      </c>
    </row>
    <row r="1133" spans="2:5">
      <c r="B1133" s="75">
        <v>547648</v>
      </c>
      <c r="C1133" s="76" t="s">
        <v>1366</v>
      </c>
      <c r="D1133" s="76" t="s">
        <v>212</v>
      </c>
      <c r="E1133" s="77">
        <v>7.8929742486904175E-4</v>
      </c>
    </row>
    <row r="1134" spans="2:5">
      <c r="B1134" s="75">
        <v>551768</v>
      </c>
      <c r="C1134" s="76" t="s">
        <v>1367</v>
      </c>
      <c r="D1134" s="76" t="s">
        <v>212</v>
      </c>
      <c r="E1134" s="77">
        <v>1.9330879147621765</v>
      </c>
    </row>
    <row r="1135" spans="2:5">
      <c r="B1135" s="75">
        <v>55210</v>
      </c>
      <c r="C1135" s="76" t="s">
        <v>1368</v>
      </c>
      <c r="D1135" s="76" t="s">
        <v>212</v>
      </c>
      <c r="E1135" s="77">
        <v>2.317139190262761E-3</v>
      </c>
    </row>
    <row r="1136" spans="2:5">
      <c r="B1136" s="75">
        <v>552410</v>
      </c>
      <c r="C1136" s="76" t="s">
        <v>1369</v>
      </c>
      <c r="D1136" s="76" t="s">
        <v>212</v>
      </c>
      <c r="E1136" s="77">
        <v>2.3825875183756139E-2</v>
      </c>
    </row>
    <row r="1137" spans="2:5">
      <c r="B1137" s="75">
        <v>552896</v>
      </c>
      <c r="C1137" s="76" t="s">
        <v>1370</v>
      </c>
      <c r="D1137" s="76" t="s">
        <v>212</v>
      </c>
      <c r="E1137" s="77">
        <v>0.30905775452510825</v>
      </c>
    </row>
    <row r="1138" spans="2:5">
      <c r="B1138" s="75">
        <v>554121</v>
      </c>
      <c r="C1138" s="76" t="s">
        <v>1371</v>
      </c>
      <c r="D1138" s="76" t="s">
        <v>212</v>
      </c>
      <c r="E1138" s="77">
        <v>2.0772536776610092E-3</v>
      </c>
    </row>
    <row r="1139" spans="2:5">
      <c r="B1139" s="75">
        <v>555168</v>
      </c>
      <c r="C1139" s="76" t="s">
        <v>1372</v>
      </c>
      <c r="D1139" s="76" t="s">
        <v>212</v>
      </c>
      <c r="E1139" s="77">
        <v>0.65346673792113874</v>
      </c>
    </row>
    <row r="1140" spans="2:5">
      <c r="B1140" s="75">
        <v>555602</v>
      </c>
      <c r="C1140" s="76" t="s">
        <v>1373</v>
      </c>
      <c r="D1140" s="76" t="s">
        <v>212</v>
      </c>
      <c r="E1140" s="77">
        <v>4.1765759444692761E-2</v>
      </c>
    </row>
    <row r="1141" spans="2:5">
      <c r="B1141" s="75">
        <v>555895</v>
      </c>
      <c r="C1141" s="76" t="s">
        <v>1374</v>
      </c>
      <c r="D1141" s="76" t="s">
        <v>212</v>
      </c>
      <c r="E1141" s="77">
        <v>3.9399498534803859E-2</v>
      </c>
    </row>
    <row r="1142" spans="2:5">
      <c r="B1142" s="75">
        <v>556229</v>
      </c>
      <c r="C1142" s="76" t="s">
        <v>1375</v>
      </c>
      <c r="D1142" s="76" t="s">
        <v>212</v>
      </c>
      <c r="E1142" s="77">
        <v>0.48622208264051348</v>
      </c>
    </row>
    <row r="1143" spans="2:5">
      <c r="B1143" s="75">
        <v>556672</v>
      </c>
      <c r="C1143" s="76" t="s">
        <v>1376</v>
      </c>
      <c r="D1143" s="76" t="s">
        <v>212</v>
      </c>
      <c r="E1143" s="77">
        <v>39.317495710289585</v>
      </c>
    </row>
    <row r="1144" spans="2:5">
      <c r="B1144" s="75">
        <v>5581759</v>
      </c>
      <c r="C1144" s="76" t="s">
        <v>1377</v>
      </c>
      <c r="D1144" s="76" t="s">
        <v>212</v>
      </c>
      <c r="E1144" s="77">
        <v>2.8237850393251645E-2</v>
      </c>
    </row>
    <row r="1145" spans="2:5">
      <c r="B1145" s="75">
        <v>558178</v>
      </c>
      <c r="C1145" s="76" t="s">
        <v>1378</v>
      </c>
      <c r="D1145" s="76" t="s">
        <v>212</v>
      </c>
      <c r="E1145" s="77">
        <v>0.91477209415076455</v>
      </c>
    </row>
    <row r="1146" spans="2:5">
      <c r="B1146" s="75">
        <v>55914</v>
      </c>
      <c r="C1146" s="76" t="s">
        <v>1379</v>
      </c>
      <c r="D1146" s="76" t="s">
        <v>212</v>
      </c>
      <c r="E1146" s="77">
        <v>7.6216456422330228E-2</v>
      </c>
    </row>
    <row r="1147" spans="2:5">
      <c r="B1147" s="75">
        <v>5598527</v>
      </c>
      <c r="C1147" s="76" t="s">
        <v>1380</v>
      </c>
      <c r="D1147" s="76" t="s">
        <v>212</v>
      </c>
      <c r="E1147" s="77">
        <v>4935.7142226312335</v>
      </c>
    </row>
    <row r="1148" spans="2:5">
      <c r="B1148" s="75">
        <v>56073075</v>
      </c>
      <c r="C1148" s="76" t="s">
        <v>1381</v>
      </c>
      <c r="D1148" s="76" t="s">
        <v>212</v>
      </c>
      <c r="E1148" s="77">
        <v>0.26986264639767477</v>
      </c>
    </row>
    <row r="1149" spans="2:5">
      <c r="B1149" s="75">
        <v>5610640</v>
      </c>
      <c r="C1149" s="76" t="s">
        <v>1382</v>
      </c>
      <c r="D1149" s="76" t="s">
        <v>212</v>
      </c>
      <c r="E1149" s="77">
        <v>1.8700440410894827</v>
      </c>
    </row>
    <row r="1150" spans="2:5">
      <c r="B1150" s="75">
        <v>56108124</v>
      </c>
      <c r="C1150" s="76" t="s">
        <v>1383</v>
      </c>
      <c r="D1150" s="76" t="s">
        <v>212</v>
      </c>
      <c r="E1150" s="77">
        <v>0.20864640511563073</v>
      </c>
    </row>
    <row r="1151" spans="2:5">
      <c r="B1151" s="75">
        <v>563042</v>
      </c>
      <c r="C1151" s="76" t="s">
        <v>1384</v>
      </c>
      <c r="D1151" s="76" t="s">
        <v>212</v>
      </c>
      <c r="E1151" s="77">
        <v>0.73414409409772785</v>
      </c>
    </row>
    <row r="1152" spans="2:5">
      <c r="B1152" s="75">
        <v>56348</v>
      </c>
      <c r="C1152" s="76" t="s">
        <v>1385</v>
      </c>
      <c r="D1152" s="76" t="s">
        <v>212</v>
      </c>
      <c r="E1152" s="77">
        <v>1.0899714353147737E-3</v>
      </c>
    </row>
    <row r="1153" spans="2:5">
      <c r="B1153" s="75">
        <v>56348722</v>
      </c>
      <c r="C1153" s="76" t="s">
        <v>1386</v>
      </c>
      <c r="D1153" s="76" t="s">
        <v>212</v>
      </c>
      <c r="E1153" s="77">
        <v>67.213281634126702</v>
      </c>
    </row>
    <row r="1154" spans="2:5">
      <c r="B1154" s="75">
        <v>563804</v>
      </c>
      <c r="C1154" s="76" t="s">
        <v>1387</v>
      </c>
      <c r="D1154" s="76" t="s">
        <v>212</v>
      </c>
      <c r="E1154" s="77">
        <v>1.3751874485308125E-3</v>
      </c>
    </row>
    <row r="1155" spans="2:5">
      <c r="B1155" s="75">
        <v>56553</v>
      </c>
      <c r="C1155" s="76" t="s">
        <v>1388</v>
      </c>
      <c r="D1155" s="76" t="s">
        <v>212</v>
      </c>
      <c r="E1155" s="77">
        <v>151.21304862172511</v>
      </c>
    </row>
    <row r="1156" spans="2:5">
      <c r="B1156" s="75">
        <v>5663967</v>
      </c>
      <c r="C1156" s="76" t="s">
        <v>1389</v>
      </c>
      <c r="D1156" s="76" t="s">
        <v>212</v>
      </c>
      <c r="E1156" s="77">
        <v>2.826406443168956E-3</v>
      </c>
    </row>
    <row r="1157" spans="2:5">
      <c r="B1157" s="75">
        <v>5673074</v>
      </c>
      <c r="C1157" s="76" t="s">
        <v>1390</v>
      </c>
      <c r="D1157" s="76" t="s">
        <v>212</v>
      </c>
      <c r="E1157" s="77">
        <v>2.9145940311030943E-2</v>
      </c>
    </row>
    <row r="1158" spans="2:5">
      <c r="B1158" s="75">
        <v>56803373</v>
      </c>
      <c r="C1158" s="76" t="s">
        <v>1391</v>
      </c>
      <c r="D1158" s="76" t="s">
        <v>212</v>
      </c>
      <c r="E1158" s="77">
        <v>9.5725045025104638</v>
      </c>
    </row>
    <row r="1159" spans="2:5">
      <c r="B1159" s="75">
        <v>5683330</v>
      </c>
      <c r="C1159" s="76" t="s">
        <v>1392</v>
      </c>
      <c r="D1159" s="76" t="s">
        <v>212</v>
      </c>
      <c r="E1159" s="77">
        <v>4.9024293550526017E-2</v>
      </c>
    </row>
    <row r="1160" spans="2:5">
      <c r="B1160" s="75">
        <v>56939</v>
      </c>
      <c r="C1160" s="76" t="s">
        <v>1393</v>
      </c>
      <c r="D1160" s="76" t="s">
        <v>212</v>
      </c>
      <c r="E1160" s="77">
        <v>0.14130715111199374</v>
      </c>
    </row>
    <row r="1161" spans="2:5">
      <c r="B1161" s="75">
        <v>56961207</v>
      </c>
      <c r="C1161" s="76" t="s">
        <v>1394</v>
      </c>
      <c r="D1161" s="76" t="s">
        <v>212</v>
      </c>
      <c r="E1161" s="77">
        <v>3.5349918200418196</v>
      </c>
    </row>
    <row r="1162" spans="2:5">
      <c r="B1162" s="75">
        <v>570241</v>
      </c>
      <c r="C1162" s="76" t="s">
        <v>1395</v>
      </c>
      <c r="D1162" s="76" t="s">
        <v>212</v>
      </c>
      <c r="E1162" s="77">
        <v>0.26332620194839557</v>
      </c>
    </row>
    <row r="1163" spans="2:5">
      <c r="B1163" s="75">
        <v>57057837</v>
      </c>
      <c r="C1163" s="76" t="s">
        <v>1396</v>
      </c>
      <c r="D1163" s="76" t="s">
        <v>212</v>
      </c>
      <c r="E1163" s="77">
        <v>13.743021497309861</v>
      </c>
    </row>
    <row r="1164" spans="2:5">
      <c r="B1164" s="75">
        <v>57158</v>
      </c>
      <c r="C1164" s="76" t="s">
        <v>1397</v>
      </c>
      <c r="D1164" s="76" t="s">
        <v>212</v>
      </c>
      <c r="E1164" s="77">
        <v>9.604731257559368E-2</v>
      </c>
    </row>
    <row r="1165" spans="2:5">
      <c r="B1165" s="75">
        <v>571619</v>
      </c>
      <c r="C1165" s="76" t="s">
        <v>1398</v>
      </c>
      <c r="D1165" s="76" t="s">
        <v>212</v>
      </c>
      <c r="E1165" s="77">
        <v>8.5585745776355623E-2</v>
      </c>
    </row>
    <row r="1166" spans="2:5">
      <c r="B1166" s="75">
        <v>57330</v>
      </c>
      <c r="C1166" s="76" t="s">
        <v>1399</v>
      </c>
      <c r="D1166" s="76" t="s">
        <v>212</v>
      </c>
      <c r="E1166" s="77">
        <v>0.13482017973772087</v>
      </c>
    </row>
    <row r="1167" spans="2:5">
      <c r="B1167" s="75">
        <v>575417</v>
      </c>
      <c r="C1167" s="76" t="s">
        <v>1400</v>
      </c>
      <c r="D1167" s="76" t="s">
        <v>212</v>
      </c>
      <c r="E1167" s="77">
        <v>0.29135524962509229</v>
      </c>
    </row>
    <row r="1168" spans="2:5">
      <c r="B1168" s="75">
        <v>57625</v>
      </c>
      <c r="C1168" s="76" t="s">
        <v>1401</v>
      </c>
      <c r="D1168" s="76" t="s">
        <v>212</v>
      </c>
      <c r="E1168" s="77">
        <v>0.40537254586393734</v>
      </c>
    </row>
    <row r="1169" spans="2:5">
      <c r="B1169" s="75">
        <v>57653857</v>
      </c>
      <c r="C1169" s="76" t="s">
        <v>1402</v>
      </c>
      <c r="D1169" s="76" t="s">
        <v>212</v>
      </c>
      <c r="E1169" s="77">
        <v>26843.499842083973</v>
      </c>
    </row>
    <row r="1170" spans="2:5">
      <c r="B1170" s="75">
        <v>577117</v>
      </c>
      <c r="C1170" s="76" t="s">
        <v>1403</v>
      </c>
      <c r="D1170" s="76" t="s">
        <v>212</v>
      </c>
      <c r="E1170" s="77">
        <v>1.526213081429224E-2</v>
      </c>
    </row>
    <row r="1171" spans="2:5">
      <c r="B1171" s="75">
        <v>577195</v>
      </c>
      <c r="C1171" s="76" t="s">
        <v>1404</v>
      </c>
      <c r="D1171" s="76" t="s">
        <v>212</v>
      </c>
      <c r="E1171" s="77">
        <v>0.19238399281509361</v>
      </c>
    </row>
    <row r="1172" spans="2:5">
      <c r="B1172" s="75">
        <v>577333</v>
      </c>
      <c r="C1172" s="76" t="s">
        <v>1405</v>
      </c>
      <c r="D1172" s="76" t="s">
        <v>212</v>
      </c>
      <c r="E1172" s="77">
        <v>0.14666638624325853</v>
      </c>
    </row>
    <row r="1173" spans="2:5">
      <c r="B1173" s="75">
        <v>577855</v>
      </c>
      <c r="C1173" s="76" t="s">
        <v>1406</v>
      </c>
      <c r="D1173" s="76" t="s">
        <v>212</v>
      </c>
      <c r="E1173" s="77">
        <v>0.14899379955598499</v>
      </c>
    </row>
    <row r="1174" spans="2:5">
      <c r="B1174" s="75">
        <v>57808658</v>
      </c>
      <c r="C1174" s="76" t="s">
        <v>1407</v>
      </c>
      <c r="D1174" s="76" t="s">
        <v>212</v>
      </c>
      <c r="E1174" s="77">
        <v>1.338128585048159</v>
      </c>
    </row>
    <row r="1175" spans="2:5">
      <c r="B1175" s="75">
        <v>580176</v>
      </c>
      <c r="C1175" s="76" t="s">
        <v>1408</v>
      </c>
      <c r="D1175" s="76" t="s">
        <v>212</v>
      </c>
      <c r="E1175" s="77">
        <v>3.9155077773915914E-2</v>
      </c>
    </row>
    <row r="1176" spans="2:5">
      <c r="B1176" s="75">
        <v>5813649</v>
      </c>
      <c r="C1176" s="76" t="s">
        <v>1409</v>
      </c>
      <c r="D1176" s="76" t="s">
        <v>212</v>
      </c>
      <c r="E1176" s="77">
        <v>3.2106369024016549E-3</v>
      </c>
    </row>
    <row r="1177" spans="2:5">
      <c r="B1177" s="75">
        <v>581408</v>
      </c>
      <c r="C1177" s="76" t="s">
        <v>1410</v>
      </c>
      <c r="D1177" s="76" t="s">
        <v>212</v>
      </c>
      <c r="E1177" s="77">
        <v>2.9164219351640569E-2</v>
      </c>
    </row>
    <row r="1178" spans="2:5">
      <c r="B1178" s="75">
        <v>581420</v>
      </c>
      <c r="C1178" s="76" t="s">
        <v>1411</v>
      </c>
      <c r="D1178" s="76" t="s">
        <v>212</v>
      </c>
      <c r="E1178" s="77">
        <v>1.1732626611065091</v>
      </c>
    </row>
    <row r="1179" spans="2:5">
      <c r="B1179" s="75">
        <v>581431</v>
      </c>
      <c r="C1179" s="76" t="s">
        <v>1412</v>
      </c>
      <c r="D1179" s="76" t="s">
        <v>212</v>
      </c>
      <c r="E1179" s="77">
        <v>4.1001937994716624E-2</v>
      </c>
    </row>
    <row r="1180" spans="2:5">
      <c r="B1180" s="75">
        <v>582172</v>
      </c>
      <c r="C1180" s="76" t="s">
        <v>1413</v>
      </c>
      <c r="D1180" s="76" t="s">
        <v>212</v>
      </c>
      <c r="E1180" s="77">
        <v>8.3159479649004442E-2</v>
      </c>
    </row>
    <row r="1181" spans="2:5">
      <c r="B1181" s="75">
        <v>58220</v>
      </c>
      <c r="C1181" s="76" t="s">
        <v>1414</v>
      </c>
      <c r="D1181" s="76" t="s">
        <v>212</v>
      </c>
      <c r="E1181" s="77">
        <v>2.1692675924058649</v>
      </c>
    </row>
    <row r="1182" spans="2:5">
      <c r="B1182" s="75">
        <v>5827054</v>
      </c>
      <c r="C1182" s="76" t="s">
        <v>1415</v>
      </c>
      <c r="D1182" s="76" t="s">
        <v>212</v>
      </c>
      <c r="E1182" s="77">
        <v>420.54950421989457</v>
      </c>
    </row>
    <row r="1183" spans="2:5">
      <c r="B1183" s="75">
        <v>58275</v>
      </c>
      <c r="C1183" s="76" t="s">
        <v>1416</v>
      </c>
      <c r="D1183" s="76" t="s">
        <v>212</v>
      </c>
      <c r="E1183" s="77">
        <v>4.880664566740986</v>
      </c>
    </row>
    <row r="1184" spans="2:5">
      <c r="B1184" s="75">
        <v>5835267</v>
      </c>
      <c r="C1184" s="76" t="s">
        <v>1417</v>
      </c>
      <c r="D1184" s="76" t="s">
        <v>212</v>
      </c>
      <c r="E1184" s="77">
        <v>14.04557497897623</v>
      </c>
    </row>
    <row r="1185" spans="2:5">
      <c r="B1185" s="75">
        <v>583539</v>
      </c>
      <c r="C1185" s="76" t="s">
        <v>1418</v>
      </c>
      <c r="D1185" s="76" t="s">
        <v>212</v>
      </c>
      <c r="E1185" s="77">
        <v>0.96488284422148585</v>
      </c>
    </row>
    <row r="1186" spans="2:5">
      <c r="B1186" s="75">
        <v>583573</v>
      </c>
      <c r="C1186" s="76" t="s">
        <v>1419</v>
      </c>
      <c r="D1186" s="76" t="s">
        <v>212</v>
      </c>
      <c r="E1186" s="77">
        <v>6.7939557845818524E-2</v>
      </c>
    </row>
    <row r="1187" spans="2:5">
      <c r="B1187" s="75">
        <v>583608</v>
      </c>
      <c r="C1187" s="76" t="s">
        <v>1420</v>
      </c>
      <c r="D1187" s="76" t="s">
        <v>212</v>
      </c>
      <c r="E1187" s="77">
        <v>1.7057954628391285E-3</v>
      </c>
    </row>
    <row r="1188" spans="2:5">
      <c r="B1188" s="75">
        <v>584021</v>
      </c>
      <c r="C1188" s="76" t="s">
        <v>1421</v>
      </c>
      <c r="D1188" s="76" t="s">
        <v>212</v>
      </c>
      <c r="E1188" s="77">
        <v>1.3516016139935765E-3</v>
      </c>
    </row>
    <row r="1189" spans="2:5">
      <c r="B1189" s="75">
        <v>584849</v>
      </c>
      <c r="C1189" s="76" t="s">
        <v>1422</v>
      </c>
      <c r="D1189" s="76" t="s">
        <v>212</v>
      </c>
      <c r="E1189" s="77">
        <v>8.3407889121520917E-3</v>
      </c>
    </row>
    <row r="1190" spans="2:5">
      <c r="B1190" s="75">
        <v>585342</v>
      </c>
      <c r="C1190" s="76" t="s">
        <v>1423</v>
      </c>
      <c r="D1190" s="76" t="s">
        <v>212</v>
      </c>
      <c r="E1190" s="77">
        <v>0.80270208978163626</v>
      </c>
    </row>
    <row r="1191" spans="2:5">
      <c r="B1191" s="75">
        <v>586787</v>
      </c>
      <c r="C1191" s="76" t="s">
        <v>1424</v>
      </c>
      <c r="D1191" s="76" t="s">
        <v>212</v>
      </c>
      <c r="E1191" s="77">
        <v>9.5929657169006075E-2</v>
      </c>
    </row>
    <row r="1192" spans="2:5">
      <c r="B1192" s="75">
        <v>586958</v>
      </c>
      <c r="C1192" s="76" t="s">
        <v>1425</v>
      </c>
      <c r="D1192" s="76" t="s">
        <v>212</v>
      </c>
      <c r="E1192" s="77">
        <v>6.5758423309486731E-4</v>
      </c>
    </row>
    <row r="1193" spans="2:5">
      <c r="B1193" s="75">
        <v>586981</v>
      </c>
      <c r="C1193" s="76" t="s">
        <v>1426</v>
      </c>
      <c r="D1193" s="76" t="s">
        <v>212</v>
      </c>
      <c r="E1193" s="77">
        <v>4.9395422139170933E-4</v>
      </c>
    </row>
    <row r="1194" spans="2:5">
      <c r="B1194" s="75">
        <v>587984</v>
      </c>
      <c r="C1194" s="76" t="s">
        <v>1427</v>
      </c>
      <c r="D1194" s="76" t="s">
        <v>212</v>
      </c>
      <c r="E1194" s="77">
        <v>0.36757507001760298</v>
      </c>
    </row>
    <row r="1195" spans="2:5">
      <c r="B1195" s="75">
        <v>588590</v>
      </c>
      <c r="C1195" s="76" t="s">
        <v>1428</v>
      </c>
      <c r="D1195" s="76" t="s">
        <v>212</v>
      </c>
      <c r="E1195" s="77">
        <v>1.1136004853999048E-2</v>
      </c>
    </row>
    <row r="1196" spans="2:5">
      <c r="B1196" s="75">
        <v>589093</v>
      </c>
      <c r="C1196" s="76" t="s">
        <v>1429</v>
      </c>
      <c r="D1196" s="76" t="s">
        <v>212</v>
      </c>
      <c r="E1196" s="77">
        <v>1.4216666323883711E-2</v>
      </c>
    </row>
    <row r="1197" spans="2:5">
      <c r="B1197" s="75">
        <v>589184</v>
      </c>
      <c r="C1197" s="76" t="s">
        <v>1430</v>
      </c>
      <c r="D1197" s="76" t="s">
        <v>212</v>
      </c>
      <c r="E1197" s="77">
        <v>4.0698452338456892E-3</v>
      </c>
    </row>
    <row r="1198" spans="2:5">
      <c r="B1198" s="75">
        <v>589902</v>
      </c>
      <c r="C1198" s="76" t="s">
        <v>1431</v>
      </c>
      <c r="D1198" s="76" t="s">
        <v>212</v>
      </c>
      <c r="E1198" s="77">
        <v>4.0227003402418401E-2</v>
      </c>
    </row>
    <row r="1199" spans="2:5">
      <c r="B1199" s="75">
        <v>590012</v>
      </c>
      <c r="C1199" s="76" t="s">
        <v>1432</v>
      </c>
      <c r="D1199" s="76" t="s">
        <v>212</v>
      </c>
      <c r="E1199" s="77">
        <v>1.1137809658177294E-3</v>
      </c>
    </row>
    <row r="1200" spans="2:5">
      <c r="B1200" s="75">
        <v>5902954</v>
      </c>
      <c r="C1200" s="76" t="s">
        <v>1433</v>
      </c>
      <c r="D1200" s="76" t="s">
        <v>212</v>
      </c>
      <c r="E1200" s="77">
        <v>1.432646483698552E-2</v>
      </c>
    </row>
    <row r="1201" spans="2:5">
      <c r="B1201" s="75">
        <v>590669</v>
      </c>
      <c r="C1201" s="76" t="s">
        <v>1434</v>
      </c>
      <c r="D1201" s="76" t="s">
        <v>212</v>
      </c>
      <c r="E1201" s="77">
        <v>4.2269771923819553E-2</v>
      </c>
    </row>
    <row r="1202" spans="2:5">
      <c r="B1202" s="75">
        <v>591219</v>
      </c>
      <c r="C1202" s="76" t="s">
        <v>1435</v>
      </c>
      <c r="D1202" s="76" t="s">
        <v>212</v>
      </c>
      <c r="E1202" s="77">
        <v>1.9214366088560388E-2</v>
      </c>
    </row>
    <row r="1203" spans="2:5">
      <c r="B1203" s="75">
        <v>591786</v>
      </c>
      <c r="C1203" s="76" t="s">
        <v>1436</v>
      </c>
      <c r="D1203" s="76" t="s">
        <v>212</v>
      </c>
      <c r="E1203" s="77">
        <v>1.0692399779182041E-3</v>
      </c>
    </row>
    <row r="1204" spans="2:5">
      <c r="B1204" s="75">
        <v>591800</v>
      </c>
      <c r="C1204" s="76" t="s">
        <v>1437</v>
      </c>
      <c r="D1204" s="76" t="s">
        <v>212</v>
      </c>
      <c r="E1204" s="77">
        <v>5.4622870920415303E-4</v>
      </c>
    </row>
    <row r="1205" spans="2:5">
      <c r="B1205" s="75">
        <v>5922601</v>
      </c>
      <c r="C1205" s="76" t="s">
        <v>1438</v>
      </c>
      <c r="D1205" s="76" t="s">
        <v>212</v>
      </c>
      <c r="E1205" s="77">
        <v>0.23171258167070141</v>
      </c>
    </row>
    <row r="1206" spans="2:5">
      <c r="B1206" s="75">
        <v>592461</v>
      </c>
      <c r="C1206" s="76" t="s">
        <v>1439</v>
      </c>
      <c r="D1206" s="76" t="s">
        <v>212</v>
      </c>
      <c r="E1206" s="77">
        <v>4.2230942981401065E-3</v>
      </c>
    </row>
    <row r="1207" spans="2:5">
      <c r="B1207" s="75">
        <v>592767</v>
      </c>
      <c r="C1207" s="76" t="s">
        <v>1440</v>
      </c>
      <c r="D1207" s="76" t="s">
        <v>212</v>
      </c>
      <c r="E1207" s="77">
        <v>3.0803841899164531E-4</v>
      </c>
    </row>
    <row r="1208" spans="2:5">
      <c r="B1208" s="75">
        <v>592825</v>
      </c>
      <c r="C1208" s="76" t="s">
        <v>1441</v>
      </c>
      <c r="D1208" s="76" t="s">
        <v>212</v>
      </c>
      <c r="E1208" s="77">
        <v>0.81584270784619828</v>
      </c>
    </row>
    <row r="1209" spans="2:5">
      <c r="B1209" s="75">
        <v>593088</v>
      </c>
      <c r="C1209" s="76" t="s">
        <v>1442</v>
      </c>
      <c r="D1209" s="76" t="s">
        <v>212</v>
      </c>
      <c r="E1209" s="77">
        <v>0.71676335562654203</v>
      </c>
    </row>
    <row r="1210" spans="2:5">
      <c r="B1210" s="75">
        <v>593577</v>
      </c>
      <c r="C1210" s="76" t="s">
        <v>1443</v>
      </c>
      <c r="D1210" s="76" t="s">
        <v>212</v>
      </c>
      <c r="E1210" s="77">
        <v>0.29731362733009742</v>
      </c>
    </row>
    <row r="1211" spans="2:5">
      <c r="B1211" s="75">
        <v>594207</v>
      </c>
      <c r="C1211" s="76" t="s">
        <v>1444</v>
      </c>
      <c r="D1211" s="76" t="s">
        <v>212</v>
      </c>
      <c r="E1211" s="77">
        <v>1.3951374211322306E-2</v>
      </c>
    </row>
    <row r="1212" spans="2:5">
      <c r="B1212" s="75">
        <v>594274</v>
      </c>
      <c r="C1212" s="76" t="s">
        <v>1445</v>
      </c>
      <c r="D1212" s="76" t="s">
        <v>212</v>
      </c>
      <c r="E1212" s="77">
        <v>4.2196086933509458E-3</v>
      </c>
    </row>
    <row r="1213" spans="2:5">
      <c r="B1213" s="75">
        <v>597433</v>
      </c>
      <c r="C1213" s="76" t="s">
        <v>1446</v>
      </c>
      <c r="D1213" s="76" t="s">
        <v>212</v>
      </c>
      <c r="E1213" s="77">
        <v>4.8590925244947731E-4</v>
      </c>
    </row>
    <row r="1214" spans="2:5">
      <c r="B1214" s="75">
        <v>598027</v>
      </c>
      <c r="C1214" s="76" t="s">
        <v>1447</v>
      </c>
      <c r="D1214" s="76" t="s">
        <v>212</v>
      </c>
      <c r="E1214" s="77">
        <v>2.3771607917953595E-2</v>
      </c>
    </row>
    <row r="1215" spans="2:5">
      <c r="B1215" s="75">
        <v>598527</v>
      </c>
      <c r="C1215" s="76" t="s">
        <v>1448</v>
      </c>
      <c r="D1215" s="76" t="s">
        <v>212</v>
      </c>
      <c r="E1215" s="77">
        <v>0.14508123537191289</v>
      </c>
    </row>
    <row r="1216" spans="2:5">
      <c r="B1216" s="75">
        <v>598743</v>
      </c>
      <c r="C1216" s="76" t="s">
        <v>1449</v>
      </c>
      <c r="D1216" s="76" t="s">
        <v>212</v>
      </c>
      <c r="E1216" s="77">
        <v>5.3676919049102812E-3</v>
      </c>
    </row>
    <row r="1217" spans="2:5">
      <c r="B1217" s="75">
        <v>600077</v>
      </c>
      <c r="C1217" s="76" t="s">
        <v>1450</v>
      </c>
      <c r="D1217" s="76" t="s">
        <v>212</v>
      </c>
      <c r="E1217" s="77">
        <v>1.7056089136314621E-4</v>
      </c>
    </row>
    <row r="1218" spans="2:5">
      <c r="B1218" s="75">
        <v>600362</v>
      </c>
      <c r="C1218" s="76" t="s">
        <v>1451</v>
      </c>
      <c r="D1218" s="76" t="s">
        <v>212</v>
      </c>
      <c r="E1218" s="77">
        <v>4.2369900534869609E-3</v>
      </c>
    </row>
    <row r="1219" spans="2:5">
      <c r="B1219" s="75">
        <v>60093</v>
      </c>
      <c r="C1219" s="76" t="s">
        <v>1452</v>
      </c>
      <c r="D1219" s="76" t="s">
        <v>212</v>
      </c>
      <c r="E1219" s="77">
        <v>5.9706793363033626</v>
      </c>
    </row>
    <row r="1220" spans="2:5">
      <c r="B1220" s="75">
        <v>60123651</v>
      </c>
      <c r="C1220" s="76" t="s">
        <v>1453</v>
      </c>
      <c r="D1220" s="76" t="s">
        <v>212</v>
      </c>
      <c r="E1220" s="77">
        <v>24.471454285410257</v>
      </c>
    </row>
    <row r="1221" spans="2:5">
      <c r="B1221" s="75">
        <v>603838</v>
      </c>
      <c r="C1221" s="76" t="s">
        <v>1454</v>
      </c>
      <c r="D1221" s="76" t="s">
        <v>212</v>
      </c>
      <c r="E1221" s="77">
        <v>0.25768158899984273</v>
      </c>
    </row>
    <row r="1222" spans="2:5">
      <c r="B1222" s="75">
        <v>605323</v>
      </c>
      <c r="C1222" s="76" t="s">
        <v>1455</v>
      </c>
      <c r="D1222" s="76" t="s">
        <v>212</v>
      </c>
      <c r="E1222" s="77">
        <v>102.66438200174913</v>
      </c>
    </row>
    <row r="1223" spans="2:5">
      <c r="B1223" s="75">
        <v>60548</v>
      </c>
      <c r="C1223" s="76" t="s">
        <v>1456</v>
      </c>
      <c r="D1223" s="76" t="s">
        <v>212</v>
      </c>
      <c r="E1223" s="77">
        <v>5.9267415945153896E-2</v>
      </c>
    </row>
    <row r="1224" spans="2:5">
      <c r="B1224" s="75">
        <v>606224</v>
      </c>
      <c r="C1224" s="76" t="s">
        <v>1457</v>
      </c>
      <c r="D1224" s="76" t="s">
        <v>212</v>
      </c>
      <c r="E1224" s="77">
        <v>0.52717229488748807</v>
      </c>
    </row>
    <row r="1225" spans="2:5">
      <c r="B1225" s="75">
        <v>607001</v>
      </c>
      <c r="C1225" s="76" t="s">
        <v>1458</v>
      </c>
      <c r="D1225" s="76" t="s">
        <v>212</v>
      </c>
      <c r="E1225" s="77">
        <v>3.6316294719215859E-2</v>
      </c>
    </row>
    <row r="1226" spans="2:5">
      <c r="B1226" s="75">
        <v>607341</v>
      </c>
      <c r="C1226" s="76" t="s">
        <v>1459</v>
      </c>
      <c r="D1226" s="76" t="s">
        <v>212</v>
      </c>
      <c r="E1226" s="77">
        <v>8.7617711125679773E-2</v>
      </c>
    </row>
    <row r="1227" spans="2:5">
      <c r="B1227" s="75">
        <v>607818</v>
      </c>
      <c r="C1227" s="76" t="s">
        <v>1460</v>
      </c>
      <c r="D1227" s="76" t="s">
        <v>212</v>
      </c>
      <c r="E1227" s="77">
        <v>0.26263852175757252</v>
      </c>
    </row>
    <row r="1228" spans="2:5">
      <c r="B1228" s="75">
        <v>6089094</v>
      </c>
      <c r="C1228" s="76" t="s">
        <v>1461</v>
      </c>
      <c r="D1228" s="76" t="s">
        <v>212</v>
      </c>
      <c r="E1228" s="77">
        <v>2.2103839790612627E-4</v>
      </c>
    </row>
    <row r="1229" spans="2:5">
      <c r="B1229" s="75">
        <v>609234</v>
      </c>
      <c r="C1229" s="76" t="s">
        <v>1462</v>
      </c>
      <c r="D1229" s="76" t="s">
        <v>212</v>
      </c>
      <c r="E1229" s="77">
        <v>9.3229726789492151</v>
      </c>
    </row>
    <row r="1230" spans="2:5">
      <c r="B1230" s="75">
        <v>609892</v>
      </c>
      <c r="C1230" s="76" t="s">
        <v>1463</v>
      </c>
      <c r="D1230" s="76" t="s">
        <v>212</v>
      </c>
      <c r="E1230" s="77">
        <v>25.539183864121473</v>
      </c>
    </row>
    <row r="1231" spans="2:5">
      <c r="B1231" s="75">
        <v>610399</v>
      </c>
      <c r="C1231" s="76" t="s">
        <v>1464</v>
      </c>
      <c r="D1231" s="76" t="s">
        <v>212</v>
      </c>
      <c r="E1231" s="77">
        <v>3.9279545943771312</v>
      </c>
    </row>
    <row r="1232" spans="2:5">
      <c r="B1232" s="75">
        <v>611347</v>
      </c>
      <c r="C1232" s="76" t="s">
        <v>1465</v>
      </c>
      <c r="D1232" s="76" t="s">
        <v>212</v>
      </c>
      <c r="E1232" s="77">
        <v>2.8140479222554027E-2</v>
      </c>
    </row>
    <row r="1233" spans="2:5">
      <c r="B1233" s="75">
        <v>613127</v>
      </c>
      <c r="C1233" s="76" t="s">
        <v>1466</v>
      </c>
      <c r="D1233" s="76" t="s">
        <v>212</v>
      </c>
      <c r="E1233" s="77">
        <v>3.8454300490664908</v>
      </c>
    </row>
    <row r="1234" spans="2:5">
      <c r="B1234" s="75">
        <v>613310</v>
      </c>
      <c r="C1234" s="76" t="s">
        <v>1467</v>
      </c>
      <c r="D1234" s="76" t="s">
        <v>212</v>
      </c>
      <c r="E1234" s="77">
        <v>3.0592671515744572</v>
      </c>
    </row>
    <row r="1235" spans="2:5">
      <c r="B1235" s="75">
        <v>613456</v>
      </c>
      <c r="C1235" s="76" t="s">
        <v>1468</v>
      </c>
      <c r="D1235" s="76" t="s">
        <v>212</v>
      </c>
      <c r="E1235" s="77">
        <v>0.23098650560642225</v>
      </c>
    </row>
    <row r="1236" spans="2:5">
      <c r="B1236" s="75">
        <v>6146527</v>
      </c>
      <c r="C1236" s="76" t="s">
        <v>1469</v>
      </c>
      <c r="D1236" s="76" t="s">
        <v>212</v>
      </c>
      <c r="E1236" s="77">
        <v>0.48872042715934322</v>
      </c>
    </row>
    <row r="1237" spans="2:5">
      <c r="B1237" s="75">
        <v>614802</v>
      </c>
      <c r="C1237" s="76" t="s">
        <v>1470</v>
      </c>
      <c r="D1237" s="76" t="s">
        <v>212</v>
      </c>
      <c r="E1237" s="77">
        <v>3.5942586890667885E-2</v>
      </c>
    </row>
    <row r="1238" spans="2:5">
      <c r="B1238" s="75">
        <v>6153566</v>
      </c>
      <c r="C1238" s="76" t="s">
        <v>1471</v>
      </c>
      <c r="D1238" s="76" t="s">
        <v>212</v>
      </c>
      <c r="E1238" s="77">
        <v>3.8504099143376295E-4</v>
      </c>
    </row>
    <row r="1239" spans="2:5">
      <c r="B1239" s="75">
        <v>615361</v>
      </c>
      <c r="C1239" s="76" t="s">
        <v>1472</v>
      </c>
      <c r="D1239" s="76" t="s">
        <v>212</v>
      </c>
      <c r="E1239" s="77">
        <v>9.7167471866670407E-2</v>
      </c>
    </row>
    <row r="1240" spans="2:5">
      <c r="B1240" s="75">
        <v>615656</v>
      </c>
      <c r="C1240" s="76" t="s">
        <v>1473</v>
      </c>
      <c r="D1240" s="76" t="s">
        <v>212</v>
      </c>
      <c r="E1240" s="77">
        <v>4.8090426015588335E-2</v>
      </c>
    </row>
    <row r="1241" spans="2:5">
      <c r="B1241" s="75">
        <v>616739</v>
      </c>
      <c r="C1241" s="76" t="s">
        <v>1474</v>
      </c>
      <c r="D1241" s="76" t="s">
        <v>212</v>
      </c>
      <c r="E1241" s="77">
        <v>1.9922029676914068</v>
      </c>
    </row>
    <row r="1242" spans="2:5">
      <c r="B1242" s="75">
        <v>617516</v>
      </c>
      <c r="C1242" s="76" t="s">
        <v>1475</v>
      </c>
      <c r="D1242" s="76" t="s">
        <v>212</v>
      </c>
      <c r="E1242" s="77">
        <v>1.4893967943096517E-3</v>
      </c>
    </row>
    <row r="1243" spans="2:5">
      <c r="B1243" s="75">
        <v>6175491</v>
      </c>
      <c r="C1243" s="76" t="s">
        <v>1476</v>
      </c>
      <c r="D1243" s="76" t="s">
        <v>212</v>
      </c>
      <c r="E1243" s="77">
        <v>0.26801268699482717</v>
      </c>
    </row>
    <row r="1244" spans="2:5">
      <c r="B1244" s="75">
        <v>618859</v>
      </c>
      <c r="C1244" s="76" t="s">
        <v>1477</v>
      </c>
      <c r="D1244" s="76" t="s">
        <v>212</v>
      </c>
      <c r="E1244" s="77">
        <v>0.21270131215716337</v>
      </c>
    </row>
    <row r="1245" spans="2:5">
      <c r="B1245" s="75">
        <v>6190654</v>
      </c>
      <c r="C1245" s="76" t="s">
        <v>1478</v>
      </c>
      <c r="D1245" s="76" t="s">
        <v>212</v>
      </c>
      <c r="E1245" s="77">
        <v>13.405909652052438</v>
      </c>
    </row>
    <row r="1246" spans="2:5">
      <c r="B1246" s="75">
        <v>619158</v>
      </c>
      <c r="C1246" s="76" t="s">
        <v>1479</v>
      </c>
      <c r="D1246" s="76" t="s">
        <v>212</v>
      </c>
      <c r="E1246" s="77">
        <v>3.6235346453433186</v>
      </c>
    </row>
    <row r="1247" spans="2:5">
      <c r="B1247" s="75">
        <v>619249</v>
      </c>
      <c r="C1247" s="76" t="s">
        <v>1480</v>
      </c>
      <c r="D1247" s="76" t="s">
        <v>212</v>
      </c>
      <c r="E1247" s="77">
        <v>0.12450588966316105</v>
      </c>
    </row>
    <row r="1248" spans="2:5">
      <c r="B1248" s="75">
        <v>619501</v>
      </c>
      <c r="C1248" s="76" t="s">
        <v>1481</v>
      </c>
      <c r="D1248" s="76" t="s">
        <v>212</v>
      </c>
      <c r="E1248" s="77">
        <v>6.9535027959883797E-2</v>
      </c>
    </row>
    <row r="1249" spans="2:5">
      <c r="B1249" s="75">
        <v>619727</v>
      </c>
      <c r="C1249" s="76" t="s">
        <v>1482</v>
      </c>
      <c r="D1249" s="76" t="s">
        <v>212</v>
      </c>
      <c r="E1249" s="77">
        <v>0.19223959580999198</v>
      </c>
    </row>
    <row r="1250" spans="2:5">
      <c r="B1250" s="75">
        <v>619807</v>
      </c>
      <c r="C1250" s="76" t="s">
        <v>1483</v>
      </c>
      <c r="D1250" s="76" t="s">
        <v>212</v>
      </c>
      <c r="E1250" s="77">
        <v>5.011362047225798E-2</v>
      </c>
    </row>
    <row r="1251" spans="2:5">
      <c r="B1251" s="75">
        <v>620882</v>
      </c>
      <c r="C1251" s="76" t="s">
        <v>1484</v>
      </c>
      <c r="D1251" s="76" t="s">
        <v>212</v>
      </c>
      <c r="E1251" s="77">
        <v>1.8420944649181206</v>
      </c>
    </row>
    <row r="1252" spans="2:5">
      <c r="B1252" s="75">
        <v>620951</v>
      </c>
      <c r="C1252" s="76" t="s">
        <v>1485</v>
      </c>
      <c r="D1252" s="76" t="s">
        <v>212</v>
      </c>
      <c r="E1252" s="77">
        <v>0.19307929974161708</v>
      </c>
    </row>
    <row r="1253" spans="2:5">
      <c r="B1253" s="75">
        <v>621089</v>
      </c>
      <c r="C1253" s="76" t="s">
        <v>1486</v>
      </c>
      <c r="D1253" s="76" t="s">
        <v>212</v>
      </c>
      <c r="E1253" s="77">
        <v>7.6221407293341342E-2</v>
      </c>
    </row>
    <row r="1254" spans="2:5">
      <c r="B1254" s="75">
        <v>621421</v>
      </c>
      <c r="C1254" s="76" t="s">
        <v>1487</v>
      </c>
      <c r="D1254" s="76" t="s">
        <v>212</v>
      </c>
      <c r="E1254" s="77">
        <v>1.3405583153521573E-3</v>
      </c>
    </row>
    <row r="1255" spans="2:5">
      <c r="B1255" s="75">
        <v>621772</v>
      </c>
      <c r="C1255" s="76" t="s">
        <v>1488</v>
      </c>
      <c r="D1255" s="76" t="s">
        <v>212</v>
      </c>
      <c r="E1255" s="77">
        <v>4.4759337910054799E-2</v>
      </c>
    </row>
    <row r="1256" spans="2:5">
      <c r="B1256" s="75">
        <v>622402</v>
      </c>
      <c r="C1256" s="76" t="s">
        <v>1489</v>
      </c>
      <c r="D1256" s="76" t="s">
        <v>212</v>
      </c>
      <c r="E1256" s="77">
        <v>5.6541198722207951E-4</v>
      </c>
    </row>
    <row r="1257" spans="2:5">
      <c r="B1257" s="75">
        <v>622457</v>
      </c>
      <c r="C1257" s="76" t="s">
        <v>1490</v>
      </c>
      <c r="D1257" s="76" t="s">
        <v>212</v>
      </c>
      <c r="E1257" s="77">
        <v>1.287825816613511E-3</v>
      </c>
    </row>
    <row r="1258" spans="2:5">
      <c r="B1258" s="75">
        <v>623007</v>
      </c>
      <c r="C1258" s="76" t="s">
        <v>1491</v>
      </c>
      <c r="D1258" s="76" t="s">
        <v>212</v>
      </c>
      <c r="E1258" s="77">
        <v>8.8361479659630274E-2</v>
      </c>
    </row>
    <row r="1259" spans="2:5">
      <c r="B1259" s="75">
        <v>623030</v>
      </c>
      <c r="C1259" s="76" t="s">
        <v>1492</v>
      </c>
      <c r="D1259" s="76" t="s">
        <v>212</v>
      </c>
      <c r="E1259" s="77">
        <v>9.5682256128752835E-2</v>
      </c>
    </row>
    <row r="1260" spans="2:5">
      <c r="B1260" s="75">
        <v>623052</v>
      </c>
      <c r="C1260" s="76" t="s">
        <v>1493</v>
      </c>
      <c r="D1260" s="76" t="s">
        <v>212</v>
      </c>
      <c r="E1260" s="77">
        <v>1.4493781760839598E-4</v>
      </c>
    </row>
    <row r="1261" spans="2:5">
      <c r="B1261" s="75">
        <v>623121</v>
      </c>
      <c r="C1261" s="76" t="s">
        <v>1494</v>
      </c>
      <c r="D1261" s="76" t="s">
        <v>212</v>
      </c>
      <c r="E1261" s="77">
        <v>0.17607544338326056</v>
      </c>
    </row>
    <row r="1262" spans="2:5">
      <c r="B1262" s="75">
        <v>623256</v>
      </c>
      <c r="C1262" s="76" t="s">
        <v>1495</v>
      </c>
      <c r="D1262" s="76" t="s">
        <v>212</v>
      </c>
      <c r="E1262" s="77">
        <v>86.008931148330788</v>
      </c>
    </row>
    <row r="1263" spans="2:5">
      <c r="B1263" s="75">
        <v>623916</v>
      </c>
      <c r="C1263" s="76" t="s">
        <v>1496</v>
      </c>
      <c r="D1263" s="76" t="s">
        <v>212</v>
      </c>
      <c r="E1263" s="77">
        <v>0.2945712353501127</v>
      </c>
    </row>
    <row r="1264" spans="2:5">
      <c r="B1264" s="75">
        <v>625536</v>
      </c>
      <c r="C1264" s="76" t="s">
        <v>1497</v>
      </c>
      <c r="D1264" s="76" t="s">
        <v>212</v>
      </c>
      <c r="E1264" s="77">
        <v>0.10589353263953144</v>
      </c>
    </row>
    <row r="1265" spans="2:5">
      <c r="B1265" s="75">
        <v>625865</v>
      </c>
      <c r="C1265" s="76" t="s">
        <v>1498</v>
      </c>
      <c r="D1265" s="76" t="s">
        <v>212</v>
      </c>
      <c r="E1265" s="77">
        <v>2.0417733128510092E-3</v>
      </c>
    </row>
    <row r="1266" spans="2:5">
      <c r="B1266" s="75">
        <v>626175</v>
      </c>
      <c r="C1266" s="76" t="s">
        <v>1499</v>
      </c>
      <c r="D1266" s="76" t="s">
        <v>212</v>
      </c>
      <c r="E1266" s="77">
        <v>5.1642575573004994E-2</v>
      </c>
    </row>
    <row r="1267" spans="2:5">
      <c r="B1267" s="75">
        <v>626608</v>
      </c>
      <c r="C1267" s="76" t="s">
        <v>1500</v>
      </c>
      <c r="D1267" s="76" t="s">
        <v>212</v>
      </c>
      <c r="E1267" s="77">
        <v>1.1985350905120103E-2</v>
      </c>
    </row>
    <row r="1268" spans="2:5">
      <c r="B1268" s="75">
        <v>626620</v>
      </c>
      <c r="C1268" s="76" t="s">
        <v>1501</v>
      </c>
      <c r="D1268" s="76" t="s">
        <v>212</v>
      </c>
      <c r="E1268" s="77">
        <v>5.0333122344100624E-2</v>
      </c>
    </row>
    <row r="1269" spans="2:5">
      <c r="B1269" s="75">
        <v>626642</v>
      </c>
      <c r="C1269" s="76" t="s">
        <v>1502</v>
      </c>
      <c r="D1269" s="76" t="s">
        <v>212</v>
      </c>
      <c r="E1269" s="77">
        <v>4.1697341200685204E-4</v>
      </c>
    </row>
    <row r="1270" spans="2:5">
      <c r="B1270" s="75">
        <v>627634</v>
      </c>
      <c r="C1270" s="76" t="s">
        <v>1503</v>
      </c>
      <c r="D1270" s="76" t="s">
        <v>212</v>
      </c>
      <c r="E1270" s="77">
        <v>2.6943707208614033E-2</v>
      </c>
    </row>
    <row r="1271" spans="2:5">
      <c r="B1271" s="75">
        <v>628762</v>
      </c>
      <c r="C1271" s="76" t="s">
        <v>1504</v>
      </c>
      <c r="D1271" s="76" t="s">
        <v>212</v>
      </c>
      <c r="E1271" s="77">
        <v>3.9826767126725275E-2</v>
      </c>
    </row>
    <row r="1272" spans="2:5">
      <c r="B1272" s="75">
        <v>628922</v>
      </c>
      <c r="C1272" s="76" t="s">
        <v>1505</v>
      </c>
      <c r="D1272" s="76" t="s">
        <v>212</v>
      </c>
      <c r="E1272" s="77">
        <v>1.3369304802868943E-3</v>
      </c>
    </row>
    <row r="1273" spans="2:5">
      <c r="B1273" s="75">
        <v>629049</v>
      </c>
      <c r="C1273" s="76" t="s">
        <v>1506</v>
      </c>
      <c r="D1273" s="76" t="s">
        <v>212</v>
      </c>
      <c r="E1273" s="77">
        <v>0.11639006758436131</v>
      </c>
    </row>
    <row r="1274" spans="2:5">
      <c r="B1274" s="75">
        <v>629196</v>
      </c>
      <c r="C1274" s="76" t="s">
        <v>1507</v>
      </c>
      <c r="D1274" s="76" t="s">
        <v>212</v>
      </c>
      <c r="E1274" s="77">
        <v>6.3247106679808304E-2</v>
      </c>
    </row>
    <row r="1275" spans="2:5">
      <c r="B1275" s="75">
        <v>629403</v>
      </c>
      <c r="C1275" s="76" t="s">
        <v>1508</v>
      </c>
      <c r="D1275" s="76" t="s">
        <v>212</v>
      </c>
      <c r="E1275" s="77">
        <v>1.2646125548189469E-2</v>
      </c>
    </row>
    <row r="1276" spans="2:5">
      <c r="B1276" s="75">
        <v>63058</v>
      </c>
      <c r="C1276" s="76" t="s">
        <v>1509</v>
      </c>
      <c r="D1276" s="76" t="s">
        <v>212</v>
      </c>
      <c r="E1276" s="77">
        <v>1.1093177596283723</v>
      </c>
    </row>
    <row r="1277" spans="2:5">
      <c r="B1277" s="75">
        <v>631618</v>
      </c>
      <c r="C1277" s="76" t="s">
        <v>1510</v>
      </c>
      <c r="D1277" s="76" t="s">
        <v>212</v>
      </c>
      <c r="E1277" s="77">
        <v>2.7363014122539026E-2</v>
      </c>
    </row>
    <row r="1278" spans="2:5">
      <c r="B1278" s="75">
        <v>631641</v>
      </c>
      <c r="C1278" s="76" t="s">
        <v>1511</v>
      </c>
      <c r="D1278" s="76" t="s">
        <v>212</v>
      </c>
      <c r="E1278" s="77">
        <v>1.5481245553778836E-2</v>
      </c>
    </row>
    <row r="1279" spans="2:5">
      <c r="B1279" s="75">
        <v>633965</v>
      </c>
      <c r="C1279" s="76" t="s">
        <v>1512</v>
      </c>
      <c r="D1279" s="76" t="s">
        <v>212</v>
      </c>
      <c r="E1279" s="77">
        <v>1.6277101749830242E-2</v>
      </c>
    </row>
    <row r="1280" spans="2:5">
      <c r="B1280" s="75">
        <v>635938</v>
      </c>
      <c r="C1280" s="76" t="s">
        <v>1513</v>
      </c>
      <c r="D1280" s="76" t="s">
        <v>212</v>
      </c>
      <c r="E1280" s="77">
        <v>7.8979300794804175</v>
      </c>
    </row>
    <row r="1281" spans="2:5">
      <c r="B1281" s="75">
        <v>6382065</v>
      </c>
      <c r="C1281" s="76" t="s">
        <v>1514</v>
      </c>
      <c r="D1281" s="76" t="s">
        <v>212</v>
      </c>
      <c r="E1281" s="77">
        <v>3.7013878436794535E-3</v>
      </c>
    </row>
    <row r="1282" spans="2:5">
      <c r="B1282" s="75">
        <v>6408782</v>
      </c>
      <c r="C1282" s="76" t="s">
        <v>1515</v>
      </c>
      <c r="D1282" s="76" t="s">
        <v>212</v>
      </c>
      <c r="E1282" s="77">
        <v>0.97937361613327256</v>
      </c>
    </row>
    <row r="1283" spans="2:5">
      <c r="B1283" s="75">
        <v>6416688</v>
      </c>
      <c r="C1283" s="76" t="s">
        <v>1516</v>
      </c>
      <c r="D1283" s="76" t="s">
        <v>212</v>
      </c>
      <c r="E1283" s="77">
        <v>3.9806795052575138E-3</v>
      </c>
    </row>
    <row r="1284" spans="2:5">
      <c r="B1284" s="75">
        <v>644644</v>
      </c>
      <c r="C1284" s="76" t="s">
        <v>1517</v>
      </c>
      <c r="D1284" s="76" t="s">
        <v>212</v>
      </c>
      <c r="E1284" s="77">
        <v>552.34515796576875</v>
      </c>
    </row>
    <row r="1285" spans="2:5">
      <c r="B1285" s="75">
        <v>645567</v>
      </c>
      <c r="C1285" s="76" t="s">
        <v>1518</v>
      </c>
      <c r="D1285" s="76" t="s">
        <v>212</v>
      </c>
      <c r="E1285" s="77">
        <v>0.11053318893469742</v>
      </c>
    </row>
    <row r="1286" spans="2:5">
      <c r="B1286" s="75">
        <v>646060</v>
      </c>
      <c r="C1286" s="76" t="s">
        <v>1519</v>
      </c>
      <c r="D1286" s="76" t="s">
        <v>212</v>
      </c>
      <c r="E1286" s="77">
        <v>1.3923309168462138E-4</v>
      </c>
    </row>
    <row r="1287" spans="2:5">
      <c r="B1287" s="75">
        <v>64628440</v>
      </c>
      <c r="C1287" s="76" t="s">
        <v>1520</v>
      </c>
      <c r="D1287" s="76" t="s">
        <v>212</v>
      </c>
      <c r="E1287" s="77">
        <v>4263.6269508341729</v>
      </c>
    </row>
    <row r="1288" spans="2:5">
      <c r="B1288" s="75">
        <v>653372</v>
      </c>
      <c r="C1288" s="76" t="s">
        <v>1521</v>
      </c>
      <c r="D1288" s="76" t="s">
        <v>212</v>
      </c>
      <c r="E1288" s="77">
        <v>0.43747001381187278</v>
      </c>
    </row>
    <row r="1289" spans="2:5">
      <c r="B1289" s="75">
        <v>65452</v>
      </c>
      <c r="C1289" s="76" t="s">
        <v>1522</v>
      </c>
      <c r="D1289" s="76" t="s">
        <v>212</v>
      </c>
      <c r="E1289" s="77">
        <v>1.3998078298267722E-2</v>
      </c>
    </row>
    <row r="1290" spans="2:5">
      <c r="B1290" s="75">
        <v>66251</v>
      </c>
      <c r="C1290" s="76" t="s">
        <v>1523</v>
      </c>
      <c r="D1290" s="76" t="s">
        <v>212</v>
      </c>
      <c r="E1290" s="77">
        <v>7.8683119262867082E-3</v>
      </c>
    </row>
    <row r="1291" spans="2:5">
      <c r="B1291" s="75">
        <v>66762</v>
      </c>
      <c r="C1291" s="76" t="s">
        <v>1524</v>
      </c>
      <c r="D1291" s="76" t="s">
        <v>212</v>
      </c>
      <c r="E1291" s="77">
        <v>0.29961042204404226</v>
      </c>
    </row>
    <row r="1292" spans="2:5">
      <c r="B1292" s="75">
        <v>66819</v>
      </c>
      <c r="C1292" s="76" t="s">
        <v>1525</v>
      </c>
      <c r="D1292" s="76" t="s">
        <v>212</v>
      </c>
      <c r="E1292" s="77">
        <v>4.7686389254087151</v>
      </c>
    </row>
    <row r="1293" spans="2:5">
      <c r="B1293" s="75">
        <v>67436</v>
      </c>
      <c r="C1293" s="76" t="s">
        <v>1526</v>
      </c>
      <c r="D1293" s="76" t="s">
        <v>212</v>
      </c>
      <c r="E1293" s="77">
        <v>1.9936758681181775E-3</v>
      </c>
    </row>
    <row r="1294" spans="2:5">
      <c r="B1294" s="75">
        <v>67470</v>
      </c>
      <c r="C1294" s="76" t="s">
        <v>1527</v>
      </c>
      <c r="D1294" s="76" t="s">
        <v>212</v>
      </c>
      <c r="E1294" s="77">
        <v>3.3375833864849547E-2</v>
      </c>
    </row>
    <row r="1295" spans="2:5">
      <c r="B1295" s="75">
        <v>68359</v>
      </c>
      <c r="C1295" s="76" t="s">
        <v>1528</v>
      </c>
      <c r="D1295" s="76" t="s">
        <v>212</v>
      </c>
      <c r="E1295" s="77">
        <v>1.9921571058147405</v>
      </c>
    </row>
    <row r="1296" spans="2:5">
      <c r="B1296" s="75">
        <v>683727</v>
      </c>
      <c r="C1296" s="76" t="s">
        <v>1529</v>
      </c>
      <c r="D1296" s="76" t="s">
        <v>212</v>
      </c>
      <c r="E1296" s="77">
        <v>2.7729500818452511E-2</v>
      </c>
    </row>
    <row r="1297" spans="2:5">
      <c r="B1297" s="75">
        <v>68608151</v>
      </c>
      <c r="C1297" s="76" t="s">
        <v>1530</v>
      </c>
      <c r="D1297" s="76" t="s">
        <v>212</v>
      </c>
      <c r="E1297" s="77">
        <v>5.9279808412423689E-2</v>
      </c>
    </row>
    <row r="1298" spans="2:5">
      <c r="B1298" s="75">
        <v>6876239</v>
      </c>
      <c r="C1298" s="76" t="s">
        <v>1531</v>
      </c>
      <c r="D1298" s="76" t="s">
        <v>212</v>
      </c>
      <c r="E1298" s="77">
        <v>3.0422587138648195E-2</v>
      </c>
    </row>
    <row r="1299" spans="2:5">
      <c r="B1299" s="75">
        <v>6921295</v>
      </c>
      <c r="C1299" s="76" t="s">
        <v>1532</v>
      </c>
      <c r="D1299" s="76" t="s">
        <v>212</v>
      </c>
      <c r="E1299" s="77">
        <v>1.6949873422584697E-2</v>
      </c>
    </row>
    <row r="1300" spans="2:5">
      <c r="B1300" s="75">
        <v>693549</v>
      </c>
      <c r="C1300" s="76" t="s">
        <v>1533</v>
      </c>
      <c r="D1300" s="76" t="s">
        <v>212</v>
      </c>
      <c r="E1300" s="77">
        <v>5.7067574587485931E-2</v>
      </c>
    </row>
    <row r="1301" spans="2:5">
      <c r="B1301" s="75">
        <v>693583</v>
      </c>
      <c r="C1301" s="76" t="s">
        <v>1534</v>
      </c>
      <c r="D1301" s="76" t="s">
        <v>212</v>
      </c>
      <c r="E1301" s="77">
        <v>0.33159133811485175</v>
      </c>
    </row>
    <row r="1302" spans="2:5">
      <c r="B1302" s="75">
        <v>693652</v>
      </c>
      <c r="C1302" s="76" t="s">
        <v>1535</v>
      </c>
      <c r="D1302" s="76" t="s">
        <v>212</v>
      </c>
      <c r="E1302" s="77">
        <v>3.3018935313833701E-2</v>
      </c>
    </row>
    <row r="1303" spans="2:5">
      <c r="B1303" s="75">
        <v>693936</v>
      </c>
      <c r="C1303" s="76" t="s">
        <v>1536</v>
      </c>
      <c r="D1303" s="76" t="s">
        <v>212</v>
      </c>
      <c r="E1303" s="77">
        <v>2.1781362452675976E-4</v>
      </c>
    </row>
    <row r="1304" spans="2:5">
      <c r="B1304" s="75">
        <v>69534</v>
      </c>
      <c r="C1304" s="76" t="s">
        <v>1537</v>
      </c>
      <c r="D1304" s="76" t="s">
        <v>212</v>
      </c>
      <c r="E1304" s="77">
        <v>5.2153540257103552E-2</v>
      </c>
    </row>
    <row r="1305" spans="2:5">
      <c r="B1305" s="75">
        <v>696548</v>
      </c>
      <c r="C1305" s="76" t="s">
        <v>1538</v>
      </c>
      <c r="D1305" s="76" t="s">
        <v>212</v>
      </c>
      <c r="E1305" s="77">
        <v>1.5487572977655354E-2</v>
      </c>
    </row>
    <row r="1306" spans="2:5">
      <c r="B1306" s="75">
        <v>6972050</v>
      </c>
      <c r="C1306" s="76" t="s">
        <v>1539</v>
      </c>
      <c r="D1306" s="76" t="s">
        <v>212</v>
      </c>
      <c r="E1306" s="77">
        <v>3.0271986156769144E-2</v>
      </c>
    </row>
    <row r="1307" spans="2:5">
      <c r="B1307" s="75">
        <v>697825</v>
      </c>
      <c r="C1307" s="76" t="s">
        <v>1540</v>
      </c>
      <c r="D1307" s="76" t="s">
        <v>212</v>
      </c>
      <c r="E1307" s="77">
        <v>3.1840929740783626E-2</v>
      </c>
    </row>
    <row r="1308" spans="2:5">
      <c r="B1308" s="75">
        <v>6983795</v>
      </c>
      <c r="C1308" s="76" t="s">
        <v>1541</v>
      </c>
      <c r="D1308" s="76" t="s">
        <v>212</v>
      </c>
      <c r="E1308" s="77">
        <v>3.5070682248291324E-2</v>
      </c>
    </row>
    <row r="1309" spans="2:5">
      <c r="B1309" s="75">
        <v>698715</v>
      </c>
      <c r="C1309" s="76" t="s">
        <v>1542</v>
      </c>
      <c r="D1309" s="76" t="s">
        <v>212</v>
      </c>
      <c r="E1309" s="77">
        <v>9.5532984709282391E-3</v>
      </c>
    </row>
    <row r="1310" spans="2:5">
      <c r="B1310" s="75">
        <v>7005723</v>
      </c>
      <c r="C1310" s="76" t="s">
        <v>1543</v>
      </c>
      <c r="D1310" s="76" t="s">
        <v>212</v>
      </c>
      <c r="E1310" s="77">
        <v>1.4001918635108643</v>
      </c>
    </row>
    <row r="1311" spans="2:5">
      <c r="B1311" s="75">
        <v>706149</v>
      </c>
      <c r="C1311" s="76" t="s">
        <v>1544</v>
      </c>
      <c r="D1311" s="76" t="s">
        <v>212</v>
      </c>
      <c r="E1311" s="77">
        <v>2.991778540849819E-3</v>
      </c>
    </row>
    <row r="1312" spans="2:5">
      <c r="B1312" s="75">
        <v>70699</v>
      </c>
      <c r="C1312" s="76" t="s">
        <v>1545</v>
      </c>
      <c r="D1312" s="76" t="s">
        <v>212</v>
      </c>
      <c r="E1312" s="77">
        <v>4.3310941598113134E-2</v>
      </c>
    </row>
    <row r="1313" spans="2:5">
      <c r="B1313" s="75">
        <v>708769</v>
      </c>
      <c r="C1313" s="76" t="s">
        <v>1546</v>
      </c>
      <c r="D1313" s="76" t="s">
        <v>212</v>
      </c>
      <c r="E1313" s="77">
        <v>0.47637661063992576</v>
      </c>
    </row>
    <row r="1314" spans="2:5">
      <c r="B1314" s="75">
        <v>712481</v>
      </c>
      <c r="C1314" s="76" t="s">
        <v>1547</v>
      </c>
      <c r="D1314" s="76" t="s">
        <v>212</v>
      </c>
      <c r="E1314" s="77">
        <v>117.98653330197095</v>
      </c>
    </row>
    <row r="1315" spans="2:5">
      <c r="B1315" s="75">
        <v>71738</v>
      </c>
      <c r="C1315" s="76" t="s">
        <v>1548</v>
      </c>
      <c r="D1315" s="76" t="s">
        <v>212</v>
      </c>
      <c r="E1315" s="77">
        <v>0.24247932326047614</v>
      </c>
    </row>
    <row r="1316" spans="2:5">
      <c r="B1316" s="75">
        <v>7209383</v>
      </c>
      <c r="C1316" s="76" t="s">
        <v>1549</v>
      </c>
      <c r="D1316" s="76" t="s">
        <v>212</v>
      </c>
      <c r="E1316" s="77">
        <v>2.15332223473661E-3</v>
      </c>
    </row>
    <row r="1317" spans="2:5">
      <c r="B1317" s="75">
        <v>7212444</v>
      </c>
      <c r="C1317" s="76" t="s">
        <v>1550</v>
      </c>
      <c r="D1317" s="76" t="s">
        <v>212</v>
      </c>
      <c r="E1317" s="77">
        <v>0.43995102033973338</v>
      </c>
    </row>
    <row r="1318" spans="2:5">
      <c r="B1318" s="75">
        <v>72480</v>
      </c>
      <c r="C1318" s="76" t="s">
        <v>1551</v>
      </c>
      <c r="D1318" s="76" t="s">
        <v>212</v>
      </c>
      <c r="E1318" s="77">
        <v>2.9442683806668093</v>
      </c>
    </row>
    <row r="1319" spans="2:5">
      <c r="B1319" s="75">
        <v>7292162</v>
      </c>
      <c r="C1319" s="76" t="s">
        <v>1552</v>
      </c>
      <c r="D1319" s="76" t="s">
        <v>212</v>
      </c>
      <c r="E1319" s="77">
        <v>0.49377903789343713</v>
      </c>
    </row>
    <row r="1320" spans="2:5">
      <c r="B1320" s="75">
        <v>7307553</v>
      </c>
      <c r="C1320" s="76" t="s">
        <v>1553</v>
      </c>
      <c r="D1320" s="76" t="s">
        <v>212</v>
      </c>
      <c r="E1320" s="77">
        <v>1.9595831667503643</v>
      </c>
    </row>
    <row r="1321" spans="2:5">
      <c r="B1321" s="75">
        <v>7377039</v>
      </c>
      <c r="C1321" s="76" t="s">
        <v>1554</v>
      </c>
      <c r="D1321" s="76" t="s">
        <v>212</v>
      </c>
      <c r="E1321" s="77">
        <v>0.11167492614720544</v>
      </c>
    </row>
    <row r="1322" spans="2:5">
      <c r="B1322" s="75">
        <v>7378996</v>
      </c>
      <c r="C1322" s="76" t="s">
        <v>1555</v>
      </c>
      <c r="D1322" s="76" t="s">
        <v>212</v>
      </c>
      <c r="E1322" s="77">
        <v>8.2178672211056972E-2</v>
      </c>
    </row>
    <row r="1323" spans="2:5">
      <c r="B1323" s="75">
        <v>738705</v>
      </c>
      <c r="C1323" s="76" t="s">
        <v>1556</v>
      </c>
      <c r="D1323" s="76" t="s">
        <v>212</v>
      </c>
      <c r="E1323" s="77">
        <v>0.10960828927102351</v>
      </c>
    </row>
    <row r="1324" spans="2:5">
      <c r="B1324" s="75">
        <v>7398698</v>
      </c>
      <c r="C1324" s="76" t="s">
        <v>1557</v>
      </c>
      <c r="D1324" s="76" t="s">
        <v>212</v>
      </c>
      <c r="E1324" s="77">
        <v>1.3862963307927438</v>
      </c>
    </row>
    <row r="1325" spans="2:5">
      <c r="B1325" s="75">
        <v>74975</v>
      </c>
      <c r="C1325" s="76" t="s">
        <v>1558</v>
      </c>
      <c r="D1325" s="76" t="s">
        <v>212</v>
      </c>
      <c r="E1325" s="77">
        <v>2.9024277843680803E-2</v>
      </c>
    </row>
    <row r="1326" spans="2:5">
      <c r="B1326" s="75">
        <v>75081</v>
      </c>
      <c r="C1326" s="76" t="s">
        <v>1559</v>
      </c>
      <c r="D1326" s="76" t="s">
        <v>212</v>
      </c>
      <c r="E1326" s="77">
        <v>0.76922256938769751</v>
      </c>
    </row>
    <row r="1327" spans="2:5">
      <c r="B1327" s="75">
        <v>75183</v>
      </c>
      <c r="C1327" s="76" t="s">
        <v>1560</v>
      </c>
      <c r="D1327" s="76" t="s">
        <v>212</v>
      </c>
      <c r="E1327" s="77">
        <v>1.8459466502971096E-2</v>
      </c>
    </row>
    <row r="1328" spans="2:5">
      <c r="B1328" s="75">
        <v>75365</v>
      </c>
      <c r="C1328" s="76" t="s">
        <v>1561</v>
      </c>
      <c r="D1328" s="76" t="s">
        <v>212</v>
      </c>
      <c r="E1328" s="77">
        <v>8.5283817903761217E-2</v>
      </c>
    </row>
    <row r="1329" spans="2:5">
      <c r="B1329" s="75">
        <v>75398</v>
      </c>
      <c r="C1329" s="76" t="s">
        <v>1562</v>
      </c>
      <c r="D1329" s="76" t="s">
        <v>212</v>
      </c>
      <c r="E1329" s="77">
        <v>7.5515267870967517E-3</v>
      </c>
    </row>
    <row r="1330" spans="2:5">
      <c r="B1330" s="75">
        <v>7542372</v>
      </c>
      <c r="C1330" s="76" t="s">
        <v>1563</v>
      </c>
      <c r="D1330" s="76" t="s">
        <v>212</v>
      </c>
      <c r="E1330" s="77">
        <v>8.9642606915765324</v>
      </c>
    </row>
    <row r="1331" spans="2:5">
      <c r="B1331" s="75">
        <v>75570</v>
      </c>
      <c r="C1331" s="76" t="s">
        <v>1564</v>
      </c>
      <c r="D1331" s="76" t="s">
        <v>212</v>
      </c>
      <c r="E1331" s="77">
        <v>3.317075308395956E-3</v>
      </c>
    </row>
    <row r="1332" spans="2:5">
      <c r="B1332" s="75">
        <v>75898</v>
      </c>
      <c r="C1332" s="76" t="s">
        <v>1565</v>
      </c>
      <c r="D1332" s="76" t="s">
        <v>212</v>
      </c>
      <c r="E1332" s="77">
        <v>8.2067643327795897E-2</v>
      </c>
    </row>
    <row r="1333" spans="2:5">
      <c r="B1333" s="75">
        <v>75978</v>
      </c>
      <c r="C1333" s="76" t="s">
        <v>1566</v>
      </c>
      <c r="D1333" s="76" t="s">
        <v>212</v>
      </c>
      <c r="E1333" s="77">
        <v>3.8033042019202282E-2</v>
      </c>
    </row>
    <row r="1334" spans="2:5">
      <c r="B1334" s="75">
        <v>760236</v>
      </c>
      <c r="C1334" s="76" t="s">
        <v>1567</v>
      </c>
      <c r="D1334" s="76" t="s">
        <v>212</v>
      </c>
      <c r="E1334" s="77">
        <v>3.599020691605577E-2</v>
      </c>
    </row>
    <row r="1335" spans="2:5">
      <c r="B1335" s="75">
        <v>76299</v>
      </c>
      <c r="C1335" s="76" t="s">
        <v>1568</v>
      </c>
      <c r="D1335" s="76" t="s">
        <v>212</v>
      </c>
      <c r="E1335" s="77">
        <v>4.3101668424941571E-2</v>
      </c>
    </row>
    <row r="1336" spans="2:5">
      <c r="B1336" s="75">
        <v>76380</v>
      </c>
      <c r="C1336" s="76" t="s">
        <v>1569</v>
      </c>
      <c r="D1336" s="76" t="s">
        <v>212</v>
      </c>
      <c r="E1336" s="77">
        <v>9.5111299773350269E-2</v>
      </c>
    </row>
    <row r="1337" spans="2:5">
      <c r="B1337" s="75">
        <v>764012</v>
      </c>
      <c r="C1337" s="76" t="s">
        <v>1570</v>
      </c>
      <c r="D1337" s="76" t="s">
        <v>212</v>
      </c>
      <c r="E1337" s="77">
        <v>0.1486808991222125</v>
      </c>
    </row>
    <row r="1338" spans="2:5">
      <c r="B1338" s="75">
        <v>764136</v>
      </c>
      <c r="C1338" s="76" t="s">
        <v>1571</v>
      </c>
      <c r="D1338" s="76" t="s">
        <v>212</v>
      </c>
      <c r="E1338" s="77">
        <v>3.8986862950694742E-2</v>
      </c>
    </row>
    <row r="1339" spans="2:5">
      <c r="B1339" s="75">
        <v>766518</v>
      </c>
      <c r="C1339" s="76" t="s">
        <v>1572</v>
      </c>
      <c r="D1339" s="76" t="s">
        <v>212</v>
      </c>
      <c r="E1339" s="77">
        <v>0.24510333936743536</v>
      </c>
    </row>
    <row r="1340" spans="2:5">
      <c r="B1340" s="75">
        <v>768592</v>
      </c>
      <c r="C1340" s="76" t="s">
        <v>1573</v>
      </c>
      <c r="D1340" s="76" t="s">
        <v>212</v>
      </c>
      <c r="E1340" s="77">
        <v>1.3588457934329742E-2</v>
      </c>
    </row>
    <row r="1341" spans="2:5">
      <c r="B1341" s="75">
        <v>768945</v>
      </c>
      <c r="C1341" s="76" t="s">
        <v>1574</v>
      </c>
      <c r="D1341" s="76" t="s">
        <v>212</v>
      </c>
      <c r="E1341" s="77">
        <v>0.19616926474469407</v>
      </c>
    </row>
    <row r="1342" spans="2:5">
      <c r="B1342" s="75">
        <v>771608</v>
      </c>
      <c r="C1342" s="76" t="s">
        <v>1575</v>
      </c>
      <c r="D1342" s="76" t="s">
        <v>212</v>
      </c>
      <c r="E1342" s="77">
        <v>3.3256829192212192E-2</v>
      </c>
    </row>
    <row r="1343" spans="2:5">
      <c r="B1343" s="75">
        <v>771620</v>
      </c>
      <c r="C1343" s="76" t="s">
        <v>1576</v>
      </c>
      <c r="D1343" s="76" t="s">
        <v>212</v>
      </c>
      <c r="E1343" s="77">
        <v>5.7297471445677166</v>
      </c>
    </row>
    <row r="1344" spans="2:5">
      <c r="B1344" s="75">
        <v>771971</v>
      </c>
      <c r="C1344" s="76" t="s">
        <v>1577</v>
      </c>
      <c r="D1344" s="76" t="s">
        <v>212</v>
      </c>
      <c r="E1344" s="77">
        <v>0.12109549955475431</v>
      </c>
    </row>
    <row r="1345" spans="2:5">
      <c r="B1345" s="75">
        <v>77458016</v>
      </c>
      <c r="C1345" s="76" t="s">
        <v>1578</v>
      </c>
      <c r="D1345" s="76" t="s">
        <v>212</v>
      </c>
      <c r="E1345" s="77">
        <v>75.95591616191652</v>
      </c>
    </row>
    <row r="1346" spans="2:5">
      <c r="B1346" s="75">
        <v>776352</v>
      </c>
      <c r="C1346" s="76" t="s">
        <v>1579</v>
      </c>
      <c r="D1346" s="76" t="s">
        <v>212</v>
      </c>
      <c r="E1346" s="77">
        <v>5.7364143458342323</v>
      </c>
    </row>
    <row r="1347" spans="2:5">
      <c r="B1347" s="75">
        <v>77747</v>
      </c>
      <c r="C1347" s="76" t="s">
        <v>1580</v>
      </c>
      <c r="D1347" s="76" t="s">
        <v>212</v>
      </c>
      <c r="E1347" s="77">
        <v>2.2110384094538153E-3</v>
      </c>
    </row>
    <row r="1348" spans="2:5">
      <c r="B1348" s="75">
        <v>77781</v>
      </c>
      <c r="C1348" s="76" t="s">
        <v>1581</v>
      </c>
      <c r="D1348" s="76" t="s">
        <v>212</v>
      </c>
      <c r="E1348" s="77">
        <v>0.21916963769820716</v>
      </c>
    </row>
    <row r="1349" spans="2:5">
      <c r="B1349" s="75">
        <v>7790945</v>
      </c>
      <c r="C1349" s="76" t="s">
        <v>1582</v>
      </c>
      <c r="D1349" s="76" t="s">
        <v>212</v>
      </c>
      <c r="E1349" s="77">
        <v>5.7231154758013075E-2</v>
      </c>
    </row>
    <row r="1350" spans="2:5">
      <c r="B1350" s="75">
        <v>780110</v>
      </c>
      <c r="C1350" s="76" t="s">
        <v>1583</v>
      </c>
      <c r="D1350" s="76" t="s">
        <v>212</v>
      </c>
      <c r="E1350" s="77">
        <v>0.23442557946335865</v>
      </c>
    </row>
    <row r="1351" spans="2:5">
      <c r="B1351" s="75">
        <v>78273</v>
      </c>
      <c r="C1351" s="76" t="s">
        <v>1584</v>
      </c>
      <c r="D1351" s="76" t="s">
        <v>212</v>
      </c>
      <c r="E1351" s="77">
        <v>8.1654086472656498E-3</v>
      </c>
    </row>
    <row r="1352" spans="2:5">
      <c r="B1352" s="75">
        <v>78513</v>
      </c>
      <c r="C1352" s="76" t="s">
        <v>1585</v>
      </c>
      <c r="D1352" s="76" t="s">
        <v>212</v>
      </c>
      <c r="E1352" s="77">
        <v>2.1143912636567296E-2</v>
      </c>
    </row>
    <row r="1353" spans="2:5">
      <c r="B1353" s="75">
        <v>78626</v>
      </c>
      <c r="C1353" s="76" t="s">
        <v>1586</v>
      </c>
      <c r="D1353" s="76" t="s">
        <v>212</v>
      </c>
      <c r="E1353" s="77">
        <v>0.29449508014878922</v>
      </c>
    </row>
    <row r="1354" spans="2:5">
      <c r="B1354" s="75">
        <v>78886</v>
      </c>
      <c r="C1354" s="76" t="s">
        <v>1587</v>
      </c>
      <c r="D1354" s="76" t="s">
        <v>212</v>
      </c>
      <c r="E1354" s="77">
        <v>2.7998379231437358E-3</v>
      </c>
    </row>
    <row r="1355" spans="2:5">
      <c r="B1355" s="75">
        <v>789026</v>
      </c>
      <c r="C1355" s="76" t="s">
        <v>1588</v>
      </c>
      <c r="D1355" s="76" t="s">
        <v>212</v>
      </c>
      <c r="E1355" s="77">
        <v>303.76213326359618</v>
      </c>
    </row>
    <row r="1356" spans="2:5">
      <c r="B1356" s="75">
        <v>78944</v>
      </c>
      <c r="C1356" s="76" t="s">
        <v>1589</v>
      </c>
      <c r="D1356" s="76" t="s">
        <v>212</v>
      </c>
      <c r="E1356" s="77">
        <v>6.0978707066126914</v>
      </c>
    </row>
    <row r="1357" spans="2:5">
      <c r="B1357" s="75">
        <v>79572</v>
      </c>
      <c r="C1357" s="76" t="s">
        <v>1590</v>
      </c>
      <c r="D1357" s="76" t="s">
        <v>212</v>
      </c>
      <c r="E1357" s="77">
        <v>3.2417954447980648</v>
      </c>
    </row>
    <row r="1358" spans="2:5">
      <c r="B1358" s="75">
        <v>79958</v>
      </c>
      <c r="C1358" s="76" t="s">
        <v>1591</v>
      </c>
      <c r="D1358" s="76" t="s">
        <v>212</v>
      </c>
      <c r="E1358" s="77">
        <v>10.101891027492037</v>
      </c>
    </row>
    <row r="1359" spans="2:5">
      <c r="B1359" s="75">
        <v>80159</v>
      </c>
      <c r="C1359" s="76" t="s">
        <v>1592</v>
      </c>
      <c r="D1359" s="76" t="s">
        <v>212</v>
      </c>
      <c r="E1359" s="77">
        <v>0.51890994589105832</v>
      </c>
    </row>
    <row r="1360" spans="2:5">
      <c r="B1360" s="75">
        <v>80386</v>
      </c>
      <c r="C1360" s="76" t="s">
        <v>1593</v>
      </c>
      <c r="D1360" s="76" t="s">
        <v>212</v>
      </c>
      <c r="E1360" s="77">
        <v>0.88978660426355838</v>
      </c>
    </row>
    <row r="1361" spans="2:5">
      <c r="B1361" s="75">
        <v>8061516</v>
      </c>
      <c r="C1361" s="76" t="s">
        <v>1594</v>
      </c>
      <c r="D1361" s="76" t="s">
        <v>212</v>
      </c>
      <c r="E1361" s="77">
        <v>1.7758949478780556E-2</v>
      </c>
    </row>
    <row r="1362" spans="2:5">
      <c r="B1362" s="75">
        <v>8061538</v>
      </c>
      <c r="C1362" s="76" t="s">
        <v>1595</v>
      </c>
      <c r="D1362" s="76" t="s">
        <v>212</v>
      </c>
      <c r="E1362" s="77">
        <v>2.7173988942981446</v>
      </c>
    </row>
    <row r="1363" spans="2:5">
      <c r="B1363" s="75">
        <v>813785</v>
      </c>
      <c r="C1363" s="76" t="s">
        <v>1596</v>
      </c>
      <c r="D1363" s="76" t="s">
        <v>212</v>
      </c>
      <c r="E1363" s="77">
        <v>8.508749576863367E-2</v>
      </c>
    </row>
    <row r="1364" spans="2:5">
      <c r="B1364" s="75">
        <v>81510830</v>
      </c>
      <c r="C1364" s="76" t="s">
        <v>1597</v>
      </c>
      <c r="D1364" s="76" t="s">
        <v>212</v>
      </c>
      <c r="E1364" s="77">
        <v>3.6994616748840023</v>
      </c>
    </row>
    <row r="1365" spans="2:5">
      <c r="B1365" s="75">
        <v>81618</v>
      </c>
      <c r="C1365" s="76" t="s">
        <v>1598</v>
      </c>
      <c r="D1365" s="76" t="s">
        <v>212</v>
      </c>
      <c r="E1365" s="77">
        <v>0.18064563862588148</v>
      </c>
    </row>
    <row r="1366" spans="2:5">
      <c r="B1366" s="75">
        <v>81641</v>
      </c>
      <c r="C1366" s="76" t="s">
        <v>1599</v>
      </c>
      <c r="D1366" s="76" t="s">
        <v>212</v>
      </c>
      <c r="E1366" s="77">
        <v>0.69638926548946012</v>
      </c>
    </row>
    <row r="1367" spans="2:5">
      <c r="B1367" s="75">
        <v>81776</v>
      </c>
      <c r="C1367" s="76" t="s">
        <v>1600</v>
      </c>
      <c r="D1367" s="76" t="s">
        <v>212</v>
      </c>
      <c r="E1367" s="77">
        <v>0.10347478249962551</v>
      </c>
    </row>
    <row r="1368" spans="2:5">
      <c r="B1368" s="75">
        <v>818086</v>
      </c>
      <c r="C1368" s="76" t="s">
        <v>1601</v>
      </c>
      <c r="D1368" s="76" t="s">
        <v>212</v>
      </c>
      <c r="E1368" s="77">
        <v>0.23172715118317747</v>
      </c>
    </row>
    <row r="1369" spans="2:5">
      <c r="B1369" s="75">
        <v>81823</v>
      </c>
      <c r="C1369" s="76" t="s">
        <v>1602</v>
      </c>
      <c r="D1369" s="76" t="s">
        <v>212</v>
      </c>
      <c r="E1369" s="77">
        <v>1.0150564404073527E-2</v>
      </c>
    </row>
    <row r="1370" spans="2:5">
      <c r="B1370" s="75">
        <v>818611</v>
      </c>
      <c r="C1370" s="76" t="s">
        <v>1603</v>
      </c>
      <c r="D1370" s="76" t="s">
        <v>212</v>
      </c>
      <c r="E1370" s="77">
        <v>0.31933302249359041</v>
      </c>
    </row>
    <row r="1371" spans="2:5">
      <c r="B1371" s="75">
        <v>821556</v>
      </c>
      <c r="C1371" s="76" t="s">
        <v>1604</v>
      </c>
      <c r="D1371" s="76" t="s">
        <v>212</v>
      </c>
      <c r="E1371" s="77">
        <v>2.20346367354422E-2</v>
      </c>
    </row>
    <row r="1372" spans="2:5">
      <c r="B1372" s="75">
        <v>822866</v>
      </c>
      <c r="C1372" s="76" t="s">
        <v>1605</v>
      </c>
      <c r="D1372" s="76" t="s">
        <v>212</v>
      </c>
      <c r="E1372" s="77">
        <v>6.057623071884953E-2</v>
      </c>
    </row>
    <row r="1373" spans="2:5">
      <c r="B1373" s="75">
        <v>825445</v>
      </c>
      <c r="C1373" s="76" t="s">
        <v>1606</v>
      </c>
      <c r="D1373" s="76" t="s">
        <v>212</v>
      </c>
      <c r="E1373" s="77">
        <v>0.10909539165478303</v>
      </c>
    </row>
    <row r="1374" spans="2:5">
      <c r="B1374" s="75">
        <v>825901</v>
      </c>
      <c r="C1374" s="76" t="s">
        <v>1607</v>
      </c>
      <c r="D1374" s="76" t="s">
        <v>212</v>
      </c>
      <c r="E1374" s="77">
        <v>2.0485384535299847E-4</v>
      </c>
    </row>
    <row r="1375" spans="2:5">
      <c r="B1375" s="75">
        <v>827521</v>
      </c>
      <c r="C1375" s="76" t="s">
        <v>1608</v>
      </c>
      <c r="D1375" s="76" t="s">
        <v>212</v>
      </c>
      <c r="E1375" s="77">
        <v>0.36191593083083939</v>
      </c>
    </row>
    <row r="1376" spans="2:5">
      <c r="B1376" s="75">
        <v>830966</v>
      </c>
      <c r="C1376" s="76" t="s">
        <v>1609</v>
      </c>
      <c r="D1376" s="76" t="s">
        <v>212</v>
      </c>
      <c r="E1376" s="77">
        <v>0.11334641367079779</v>
      </c>
    </row>
    <row r="1377" spans="2:5">
      <c r="B1377" s="75">
        <v>83164334</v>
      </c>
      <c r="C1377" s="76" t="s">
        <v>1610</v>
      </c>
      <c r="D1377" s="76" t="s">
        <v>212</v>
      </c>
      <c r="E1377" s="77">
        <v>0.56491262836307055</v>
      </c>
    </row>
    <row r="1378" spans="2:5">
      <c r="B1378" s="75">
        <v>831823</v>
      </c>
      <c r="C1378" s="76" t="s">
        <v>1611</v>
      </c>
      <c r="D1378" s="76" t="s">
        <v>212</v>
      </c>
      <c r="E1378" s="77">
        <v>0.25358256523865641</v>
      </c>
    </row>
    <row r="1379" spans="2:5">
      <c r="B1379" s="75">
        <v>83341</v>
      </c>
      <c r="C1379" s="76" t="s">
        <v>1612</v>
      </c>
      <c r="D1379" s="76" t="s">
        <v>212</v>
      </c>
      <c r="E1379" s="77">
        <v>0.14282443760106209</v>
      </c>
    </row>
    <row r="1380" spans="2:5">
      <c r="B1380" s="75">
        <v>83669</v>
      </c>
      <c r="C1380" s="76" t="s">
        <v>1613</v>
      </c>
      <c r="D1380" s="76" t="s">
        <v>212</v>
      </c>
      <c r="E1380" s="77">
        <v>18.743165587426436</v>
      </c>
    </row>
    <row r="1381" spans="2:5">
      <c r="B1381" s="75">
        <v>84628</v>
      </c>
      <c r="C1381" s="76" t="s">
        <v>1614</v>
      </c>
      <c r="D1381" s="76" t="s">
        <v>212</v>
      </c>
      <c r="E1381" s="77">
        <v>16.798303400519053</v>
      </c>
    </row>
    <row r="1382" spans="2:5">
      <c r="B1382" s="75">
        <v>85847</v>
      </c>
      <c r="C1382" s="76" t="s">
        <v>1615</v>
      </c>
      <c r="D1382" s="76" t="s">
        <v>212</v>
      </c>
      <c r="E1382" s="77">
        <v>15.59213335870292</v>
      </c>
    </row>
    <row r="1383" spans="2:5">
      <c r="B1383" s="75">
        <v>85918316</v>
      </c>
      <c r="C1383" s="76" t="s">
        <v>1616</v>
      </c>
      <c r="D1383" s="76" t="s">
        <v>212</v>
      </c>
      <c r="E1383" s="77">
        <v>1446.6017669870391</v>
      </c>
    </row>
    <row r="1384" spans="2:5">
      <c r="B1384" s="75">
        <v>86408</v>
      </c>
      <c r="C1384" s="76" t="s">
        <v>1617</v>
      </c>
      <c r="D1384" s="76" t="s">
        <v>212</v>
      </c>
      <c r="E1384" s="77">
        <v>0.54438332478592655</v>
      </c>
    </row>
    <row r="1385" spans="2:5">
      <c r="B1385" s="75">
        <v>86533</v>
      </c>
      <c r="C1385" s="76" t="s">
        <v>1618</v>
      </c>
      <c r="D1385" s="76" t="s">
        <v>212</v>
      </c>
      <c r="E1385" s="77">
        <v>0.22770687895235886</v>
      </c>
    </row>
    <row r="1386" spans="2:5">
      <c r="B1386" s="75">
        <v>868779</v>
      </c>
      <c r="C1386" s="76" t="s">
        <v>1619</v>
      </c>
      <c r="D1386" s="76" t="s">
        <v>212</v>
      </c>
      <c r="E1386" s="77">
        <v>1.8462766944374234E-2</v>
      </c>
    </row>
    <row r="1387" spans="2:5">
      <c r="B1387" s="75">
        <v>87130209</v>
      </c>
      <c r="C1387" s="76" t="s">
        <v>1620</v>
      </c>
      <c r="D1387" s="76" t="s">
        <v>212</v>
      </c>
      <c r="E1387" s="77">
        <v>1.0426469809473209</v>
      </c>
    </row>
    <row r="1388" spans="2:5">
      <c r="B1388" s="75">
        <v>87172</v>
      </c>
      <c r="C1388" s="76" t="s">
        <v>1621</v>
      </c>
      <c r="D1388" s="76" t="s">
        <v>212</v>
      </c>
      <c r="E1388" s="77">
        <v>3.2147885328500774</v>
      </c>
    </row>
    <row r="1389" spans="2:5">
      <c r="B1389" s="75">
        <v>872311</v>
      </c>
      <c r="C1389" s="76" t="s">
        <v>1622</v>
      </c>
      <c r="D1389" s="76" t="s">
        <v>212</v>
      </c>
      <c r="E1389" s="77">
        <v>5.4141129561230163E-2</v>
      </c>
    </row>
    <row r="1390" spans="2:5">
      <c r="B1390" s="75">
        <v>872855</v>
      </c>
      <c r="C1390" s="76" t="s">
        <v>1623</v>
      </c>
      <c r="D1390" s="76" t="s">
        <v>212</v>
      </c>
      <c r="E1390" s="77">
        <v>9.7281500712458439E-3</v>
      </c>
    </row>
    <row r="1391" spans="2:5">
      <c r="B1391" s="75">
        <v>873632</v>
      </c>
      <c r="C1391" s="76" t="s">
        <v>1624</v>
      </c>
      <c r="D1391" s="76" t="s">
        <v>212</v>
      </c>
      <c r="E1391" s="77">
        <v>3.0770446197208156E-2</v>
      </c>
    </row>
    <row r="1392" spans="2:5">
      <c r="B1392" s="75">
        <v>873756</v>
      </c>
      <c r="C1392" s="76" t="s">
        <v>1625</v>
      </c>
      <c r="D1392" s="76" t="s">
        <v>212</v>
      </c>
      <c r="E1392" s="77">
        <v>2.7746659614936345E-2</v>
      </c>
    </row>
    <row r="1393" spans="2:5">
      <c r="B1393" s="75">
        <v>873767</v>
      </c>
      <c r="C1393" s="76" t="s">
        <v>1626</v>
      </c>
      <c r="D1393" s="76" t="s">
        <v>212</v>
      </c>
      <c r="E1393" s="77">
        <v>1.9414233121186421E-2</v>
      </c>
    </row>
    <row r="1394" spans="2:5">
      <c r="B1394" s="75">
        <v>87401</v>
      </c>
      <c r="C1394" s="76" t="s">
        <v>1627</v>
      </c>
      <c r="D1394" s="76" t="s">
        <v>212</v>
      </c>
      <c r="E1394" s="77">
        <v>16.333331675528548</v>
      </c>
    </row>
    <row r="1395" spans="2:5">
      <c r="B1395" s="75">
        <v>874420</v>
      </c>
      <c r="C1395" s="76" t="s">
        <v>1628</v>
      </c>
      <c r="D1395" s="76" t="s">
        <v>212</v>
      </c>
      <c r="E1395" s="77">
        <v>0.88508329055853052</v>
      </c>
    </row>
    <row r="1396" spans="2:5">
      <c r="B1396" s="75">
        <v>87649</v>
      </c>
      <c r="C1396" s="76" t="s">
        <v>1629</v>
      </c>
      <c r="D1396" s="76" t="s">
        <v>212</v>
      </c>
      <c r="E1396" s="77">
        <v>8.5690717537527904E-3</v>
      </c>
    </row>
    <row r="1397" spans="2:5">
      <c r="B1397" s="75">
        <v>87729</v>
      </c>
      <c r="C1397" s="76" t="s">
        <v>1630</v>
      </c>
      <c r="D1397" s="76" t="s">
        <v>212</v>
      </c>
      <c r="E1397" s="77">
        <v>1.53243686586985E-5</v>
      </c>
    </row>
    <row r="1398" spans="2:5">
      <c r="B1398" s="75">
        <v>877656</v>
      </c>
      <c r="C1398" s="76" t="s">
        <v>1631</v>
      </c>
      <c r="D1398" s="76" t="s">
        <v>212</v>
      </c>
      <c r="E1398" s="77">
        <v>2.6348865286662259E-2</v>
      </c>
    </row>
    <row r="1399" spans="2:5">
      <c r="B1399" s="75">
        <v>87912</v>
      </c>
      <c r="C1399" s="76" t="s">
        <v>1632</v>
      </c>
      <c r="D1399" s="76" t="s">
        <v>212</v>
      </c>
      <c r="E1399" s="77">
        <v>8.8887526260391053E-4</v>
      </c>
    </row>
    <row r="1400" spans="2:5">
      <c r="B1400" s="75">
        <v>88040</v>
      </c>
      <c r="C1400" s="76" t="s">
        <v>1633</v>
      </c>
      <c r="D1400" s="76" t="s">
        <v>212</v>
      </c>
      <c r="E1400" s="77">
        <v>2.7052788086973898</v>
      </c>
    </row>
    <row r="1401" spans="2:5">
      <c r="B1401" s="75">
        <v>88186</v>
      </c>
      <c r="C1401" s="76" t="s">
        <v>1634</v>
      </c>
      <c r="D1401" s="76" t="s">
        <v>212</v>
      </c>
      <c r="E1401" s="77">
        <v>0.68277559370415453</v>
      </c>
    </row>
    <row r="1402" spans="2:5">
      <c r="B1402" s="75">
        <v>882337</v>
      </c>
      <c r="C1402" s="76" t="s">
        <v>1635</v>
      </c>
      <c r="D1402" s="76" t="s">
        <v>212</v>
      </c>
      <c r="E1402" s="77">
        <v>6.1109601428538554</v>
      </c>
    </row>
    <row r="1403" spans="2:5">
      <c r="B1403" s="75">
        <v>88448</v>
      </c>
      <c r="C1403" s="76" t="s">
        <v>1636</v>
      </c>
      <c r="D1403" s="76" t="s">
        <v>212</v>
      </c>
      <c r="E1403" s="77">
        <v>1.656536638972923E-2</v>
      </c>
    </row>
    <row r="1404" spans="2:5">
      <c r="B1404" s="75">
        <v>88686</v>
      </c>
      <c r="C1404" s="76" t="s">
        <v>1637</v>
      </c>
      <c r="D1404" s="76" t="s">
        <v>212</v>
      </c>
      <c r="E1404" s="77">
        <v>1.6810326832962422E-2</v>
      </c>
    </row>
    <row r="1405" spans="2:5">
      <c r="B1405" s="75">
        <v>89601</v>
      </c>
      <c r="C1405" s="76" t="s">
        <v>1638</v>
      </c>
      <c r="D1405" s="76" t="s">
        <v>212</v>
      </c>
      <c r="E1405" s="77">
        <v>0.62006791590016075</v>
      </c>
    </row>
    <row r="1406" spans="2:5">
      <c r="B1406" s="75">
        <v>89623</v>
      </c>
      <c r="C1406" s="76" t="s">
        <v>1639</v>
      </c>
      <c r="D1406" s="76" t="s">
        <v>212</v>
      </c>
      <c r="E1406" s="77">
        <v>0.15893702598749362</v>
      </c>
    </row>
    <row r="1407" spans="2:5">
      <c r="B1407" s="75">
        <v>89634</v>
      </c>
      <c r="C1407" s="76" t="s">
        <v>1640</v>
      </c>
      <c r="D1407" s="76" t="s">
        <v>212</v>
      </c>
      <c r="E1407" s="77">
        <v>1.9163724210960411</v>
      </c>
    </row>
    <row r="1408" spans="2:5">
      <c r="B1408" s="75">
        <v>89689</v>
      </c>
      <c r="C1408" s="76" t="s">
        <v>1641</v>
      </c>
      <c r="D1408" s="76" t="s">
        <v>212</v>
      </c>
      <c r="E1408" s="77">
        <v>5.165926584534092</v>
      </c>
    </row>
    <row r="1409" spans="2:5">
      <c r="B1409" s="75">
        <v>89725</v>
      </c>
      <c r="C1409" s="76" t="s">
        <v>1642</v>
      </c>
      <c r="D1409" s="76" t="s">
        <v>212</v>
      </c>
      <c r="E1409" s="77">
        <v>0.56137697495235861</v>
      </c>
    </row>
    <row r="1410" spans="2:5">
      <c r="B1410" s="75">
        <v>89827</v>
      </c>
      <c r="C1410" s="76" t="s">
        <v>1643</v>
      </c>
      <c r="D1410" s="76" t="s">
        <v>212</v>
      </c>
      <c r="E1410" s="77">
        <v>1.0987615182621941E-2</v>
      </c>
    </row>
    <row r="1411" spans="2:5">
      <c r="B1411" s="75">
        <v>90039</v>
      </c>
      <c r="C1411" s="76" t="s">
        <v>1644</v>
      </c>
      <c r="D1411" s="76" t="s">
        <v>212</v>
      </c>
      <c r="E1411" s="77">
        <v>4.332901374851831</v>
      </c>
    </row>
    <row r="1412" spans="2:5">
      <c r="B1412" s="75">
        <v>90040</v>
      </c>
      <c r="C1412" s="76" t="s">
        <v>1645</v>
      </c>
      <c r="D1412" s="76" t="s">
        <v>212</v>
      </c>
      <c r="E1412" s="77">
        <v>0.62163836469482658</v>
      </c>
    </row>
    <row r="1413" spans="2:5">
      <c r="B1413" s="75">
        <v>9004700</v>
      </c>
      <c r="C1413" s="76" t="s">
        <v>1646</v>
      </c>
      <c r="D1413" s="76" t="s">
        <v>212</v>
      </c>
      <c r="E1413" s="77">
        <v>9.9780431774725031E-4</v>
      </c>
    </row>
    <row r="1414" spans="2:5">
      <c r="B1414" s="75">
        <v>90051</v>
      </c>
      <c r="C1414" s="76" t="s">
        <v>1647</v>
      </c>
      <c r="D1414" s="76" t="s">
        <v>212</v>
      </c>
      <c r="E1414" s="77">
        <v>5.4202912290842856E-2</v>
      </c>
    </row>
    <row r="1415" spans="2:5">
      <c r="B1415" s="75">
        <v>90277</v>
      </c>
      <c r="C1415" s="76" t="s">
        <v>1648</v>
      </c>
      <c r="D1415" s="76" t="s">
        <v>212</v>
      </c>
      <c r="E1415" s="77">
        <v>1.7432239094330383E-3</v>
      </c>
    </row>
    <row r="1416" spans="2:5">
      <c r="B1416" s="75">
        <v>90595</v>
      </c>
      <c r="C1416" s="76" t="s">
        <v>1649</v>
      </c>
      <c r="D1416" s="76" t="s">
        <v>212</v>
      </c>
      <c r="E1416" s="77">
        <v>7.4814687464167449</v>
      </c>
    </row>
    <row r="1417" spans="2:5">
      <c r="B1417" s="75">
        <v>91178</v>
      </c>
      <c r="C1417" s="76" t="s">
        <v>1650</v>
      </c>
      <c r="D1417" s="76" t="s">
        <v>212</v>
      </c>
      <c r="E1417" s="77">
        <v>6.236826308551837E-2</v>
      </c>
    </row>
    <row r="1418" spans="2:5">
      <c r="B1418" s="75">
        <v>91634</v>
      </c>
      <c r="C1418" s="76" t="s">
        <v>1651</v>
      </c>
      <c r="D1418" s="76" t="s">
        <v>212</v>
      </c>
      <c r="E1418" s="77">
        <v>7.8781145897102292E-2</v>
      </c>
    </row>
    <row r="1419" spans="2:5">
      <c r="B1419" s="75">
        <v>91656</v>
      </c>
      <c r="C1419" s="76" t="s">
        <v>1652</v>
      </c>
      <c r="D1419" s="76" t="s">
        <v>212</v>
      </c>
      <c r="E1419" s="77">
        <v>0.25850728515835114</v>
      </c>
    </row>
    <row r="1420" spans="2:5">
      <c r="B1420" s="75">
        <v>91883</v>
      </c>
      <c r="C1420" s="76" t="s">
        <v>1653</v>
      </c>
      <c r="D1420" s="76" t="s">
        <v>212</v>
      </c>
      <c r="E1420" s="77">
        <v>0.12448560040481275</v>
      </c>
    </row>
    <row r="1421" spans="2:5">
      <c r="B1421" s="75">
        <v>920661</v>
      </c>
      <c r="C1421" s="76" t="s">
        <v>1654</v>
      </c>
      <c r="D1421" s="76" t="s">
        <v>212</v>
      </c>
      <c r="E1421" s="77">
        <v>5.5216133957312799E-2</v>
      </c>
    </row>
    <row r="1422" spans="2:5">
      <c r="B1422" s="75">
        <v>924414</v>
      </c>
      <c r="C1422" s="76" t="s">
        <v>1655</v>
      </c>
      <c r="D1422" s="76" t="s">
        <v>212</v>
      </c>
      <c r="E1422" s="77">
        <v>1.7263033998631969E-2</v>
      </c>
    </row>
    <row r="1423" spans="2:5">
      <c r="B1423" s="75">
        <v>92513</v>
      </c>
      <c r="C1423" s="76" t="s">
        <v>1656</v>
      </c>
      <c r="D1423" s="76" t="s">
        <v>212</v>
      </c>
      <c r="E1423" s="77">
        <v>4.6646814490021997</v>
      </c>
    </row>
    <row r="1424" spans="2:5">
      <c r="B1424" s="75">
        <v>927742</v>
      </c>
      <c r="C1424" s="76" t="s">
        <v>1657</v>
      </c>
      <c r="D1424" s="76" t="s">
        <v>212</v>
      </c>
      <c r="E1424" s="77">
        <v>4.3007910557717771E-2</v>
      </c>
    </row>
    <row r="1425" spans="2:5">
      <c r="B1425" s="75">
        <v>92820</v>
      </c>
      <c r="C1425" s="76" t="s">
        <v>1658</v>
      </c>
      <c r="D1425" s="76" t="s">
        <v>212</v>
      </c>
      <c r="E1425" s="77">
        <v>7.8220579289058262E-2</v>
      </c>
    </row>
    <row r="1426" spans="2:5">
      <c r="B1426" s="75">
        <v>92831</v>
      </c>
      <c r="C1426" s="76" t="s">
        <v>1659</v>
      </c>
      <c r="D1426" s="76" t="s">
        <v>212</v>
      </c>
      <c r="E1426" s="77">
        <v>8.9604336080713179E-2</v>
      </c>
    </row>
    <row r="1427" spans="2:5">
      <c r="B1427" s="75">
        <v>92886</v>
      </c>
      <c r="C1427" s="76" t="s">
        <v>1660</v>
      </c>
      <c r="D1427" s="76" t="s">
        <v>212</v>
      </c>
      <c r="E1427" s="77">
        <v>0.12741904284785546</v>
      </c>
    </row>
    <row r="1428" spans="2:5">
      <c r="B1428" s="75">
        <v>928961</v>
      </c>
      <c r="C1428" s="76" t="s">
        <v>1661</v>
      </c>
      <c r="D1428" s="76" t="s">
        <v>212</v>
      </c>
      <c r="E1428" s="77">
        <v>1.0708088003642967E-3</v>
      </c>
    </row>
    <row r="1429" spans="2:5">
      <c r="B1429" s="75">
        <v>93049</v>
      </c>
      <c r="C1429" s="76" t="s">
        <v>1662</v>
      </c>
      <c r="D1429" s="76" t="s">
        <v>212</v>
      </c>
      <c r="E1429" s="77">
        <v>0.22320439228292049</v>
      </c>
    </row>
    <row r="1430" spans="2:5">
      <c r="B1430" s="75">
        <v>93106606</v>
      </c>
      <c r="C1430" s="76" t="s">
        <v>1663</v>
      </c>
      <c r="D1430" s="76" t="s">
        <v>212</v>
      </c>
      <c r="E1430" s="77">
        <v>1577.0521300165294</v>
      </c>
    </row>
    <row r="1431" spans="2:5">
      <c r="B1431" s="75">
        <v>934327</v>
      </c>
      <c r="C1431" s="76" t="s">
        <v>1664</v>
      </c>
      <c r="D1431" s="76" t="s">
        <v>212</v>
      </c>
      <c r="E1431" s="77">
        <v>1.1943109358701527E-2</v>
      </c>
    </row>
    <row r="1432" spans="2:5">
      <c r="B1432" s="75">
        <v>93516</v>
      </c>
      <c r="C1432" s="76" t="s">
        <v>1665</v>
      </c>
      <c r="D1432" s="76" t="s">
        <v>212</v>
      </c>
      <c r="E1432" s="77">
        <v>9.0331937285388977E-3</v>
      </c>
    </row>
    <row r="1433" spans="2:5">
      <c r="B1433" s="75">
        <v>93710</v>
      </c>
      <c r="C1433" s="76" t="s">
        <v>1666</v>
      </c>
      <c r="D1433" s="76" t="s">
        <v>212</v>
      </c>
      <c r="E1433" s="77">
        <v>1.5758999302419199</v>
      </c>
    </row>
    <row r="1434" spans="2:5">
      <c r="B1434" s="75">
        <v>937202</v>
      </c>
      <c r="C1434" s="76" t="s">
        <v>1667</v>
      </c>
      <c r="D1434" s="76" t="s">
        <v>212</v>
      </c>
      <c r="E1434" s="77">
        <v>0.59296384361822163</v>
      </c>
    </row>
    <row r="1435" spans="2:5">
      <c r="B1435" s="75">
        <v>93787</v>
      </c>
      <c r="C1435" s="76" t="s">
        <v>1668</v>
      </c>
      <c r="D1435" s="76" t="s">
        <v>212</v>
      </c>
      <c r="E1435" s="77">
        <v>2.2408655380847522</v>
      </c>
    </row>
    <row r="1436" spans="2:5">
      <c r="B1436" s="75">
        <v>93798</v>
      </c>
      <c r="C1436" s="76" t="s">
        <v>1669</v>
      </c>
      <c r="D1436" s="76" t="s">
        <v>212</v>
      </c>
      <c r="E1436" s="77">
        <v>0.41867459197250556</v>
      </c>
    </row>
    <row r="1437" spans="2:5">
      <c r="B1437" s="75">
        <v>93914</v>
      </c>
      <c r="C1437" s="76" t="s">
        <v>1670</v>
      </c>
      <c r="D1437" s="76" t="s">
        <v>212</v>
      </c>
      <c r="E1437" s="77">
        <v>1.8028332571832946</v>
      </c>
    </row>
    <row r="1438" spans="2:5">
      <c r="B1438" s="75">
        <v>939231</v>
      </c>
      <c r="C1438" s="76" t="s">
        <v>1671</v>
      </c>
      <c r="D1438" s="76" t="s">
        <v>212</v>
      </c>
      <c r="E1438" s="77">
        <v>0.28100276663943841</v>
      </c>
    </row>
    <row r="1439" spans="2:5">
      <c r="B1439" s="75">
        <v>94050529</v>
      </c>
      <c r="C1439" s="76" t="s">
        <v>1672</v>
      </c>
      <c r="D1439" s="76" t="s">
        <v>212</v>
      </c>
      <c r="E1439" s="77">
        <v>1330.390812123683</v>
      </c>
    </row>
    <row r="1440" spans="2:5">
      <c r="B1440" s="75">
        <v>941980</v>
      </c>
      <c r="C1440" s="76" t="s">
        <v>1673</v>
      </c>
      <c r="D1440" s="76" t="s">
        <v>212</v>
      </c>
      <c r="E1440" s="77">
        <v>0.18623860073558698</v>
      </c>
    </row>
    <row r="1441" spans="2:5">
      <c r="B1441" s="75">
        <v>94417</v>
      </c>
      <c r="C1441" s="76" t="s">
        <v>1674</v>
      </c>
      <c r="D1441" s="76" t="s">
        <v>212</v>
      </c>
      <c r="E1441" s="77">
        <v>0.15771033251357103</v>
      </c>
    </row>
    <row r="1442" spans="2:5">
      <c r="B1442" s="75">
        <v>945517</v>
      </c>
      <c r="C1442" s="76" t="s">
        <v>1675</v>
      </c>
      <c r="D1442" s="76" t="s">
        <v>212</v>
      </c>
      <c r="E1442" s="77">
        <v>1.7108226727090482E-2</v>
      </c>
    </row>
    <row r="1443" spans="2:5">
      <c r="B1443" s="75">
        <v>94622</v>
      </c>
      <c r="C1443" s="76" t="s">
        <v>1676</v>
      </c>
      <c r="D1443" s="76" t="s">
        <v>212</v>
      </c>
      <c r="E1443" s="77">
        <v>0.28827753037920617</v>
      </c>
    </row>
    <row r="1444" spans="2:5">
      <c r="B1444" s="75">
        <v>94677</v>
      </c>
      <c r="C1444" s="76" t="s">
        <v>1677</v>
      </c>
      <c r="D1444" s="76" t="s">
        <v>212</v>
      </c>
      <c r="E1444" s="77">
        <v>0.47394962454433559</v>
      </c>
    </row>
    <row r="1445" spans="2:5">
      <c r="B1445" s="75">
        <v>94962</v>
      </c>
      <c r="C1445" s="76" t="s">
        <v>1678</v>
      </c>
      <c r="D1445" s="76" t="s">
        <v>212</v>
      </c>
      <c r="E1445" s="77">
        <v>2.3901813216477539E-3</v>
      </c>
    </row>
    <row r="1446" spans="2:5">
      <c r="B1446" s="75">
        <v>95012</v>
      </c>
      <c r="C1446" s="76" t="s">
        <v>1679</v>
      </c>
      <c r="D1446" s="76" t="s">
        <v>212</v>
      </c>
      <c r="E1446" s="77">
        <v>0.10726631823954456</v>
      </c>
    </row>
    <row r="1447" spans="2:5">
      <c r="B1447" s="75">
        <v>95158</v>
      </c>
      <c r="C1447" s="76" t="s">
        <v>1680</v>
      </c>
      <c r="D1447" s="76" t="s">
        <v>212</v>
      </c>
      <c r="E1447" s="77">
        <v>1.4709157409242618E-2</v>
      </c>
    </row>
    <row r="1448" spans="2:5">
      <c r="B1448" s="75">
        <v>95169</v>
      </c>
      <c r="C1448" s="76" t="s">
        <v>1681</v>
      </c>
      <c r="D1448" s="76" t="s">
        <v>212</v>
      </c>
      <c r="E1448" s="77">
        <v>2.5221008971784347E-2</v>
      </c>
    </row>
    <row r="1449" spans="2:5">
      <c r="B1449" s="75">
        <v>95523</v>
      </c>
      <c r="C1449" s="76" t="s">
        <v>1682</v>
      </c>
      <c r="D1449" s="76" t="s">
        <v>212</v>
      </c>
      <c r="E1449" s="77">
        <v>1.7643516641806873E-2</v>
      </c>
    </row>
    <row r="1450" spans="2:5">
      <c r="B1450" s="75">
        <v>95567</v>
      </c>
      <c r="C1450" s="76" t="s">
        <v>1683</v>
      </c>
      <c r="D1450" s="76" t="s">
        <v>212</v>
      </c>
      <c r="E1450" s="77">
        <v>0.17645455114467606</v>
      </c>
    </row>
    <row r="1451" spans="2:5">
      <c r="B1451" s="75">
        <v>95681</v>
      </c>
      <c r="C1451" s="76" t="s">
        <v>1684</v>
      </c>
      <c r="D1451" s="76" t="s">
        <v>212</v>
      </c>
      <c r="E1451" s="77">
        <v>5.4150616699250385E-2</v>
      </c>
    </row>
    <row r="1452" spans="2:5">
      <c r="B1452" s="75">
        <v>95705</v>
      </c>
      <c r="C1452" s="76" t="s">
        <v>1685</v>
      </c>
      <c r="D1452" s="76" t="s">
        <v>212</v>
      </c>
      <c r="E1452" s="77">
        <v>0.48062724721621802</v>
      </c>
    </row>
    <row r="1453" spans="2:5">
      <c r="B1453" s="75">
        <v>95750</v>
      </c>
      <c r="C1453" s="76" t="s">
        <v>1686</v>
      </c>
      <c r="D1453" s="76" t="s">
        <v>212</v>
      </c>
      <c r="E1453" s="77">
        <v>0.21404350597385108</v>
      </c>
    </row>
    <row r="1454" spans="2:5">
      <c r="B1454" s="75">
        <v>95841</v>
      </c>
      <c r="C1454" s="76" t="s">
        <v>1687</v>
      </c>
      <c r="D1454" s="76" t="s">
        <v>212</v>
      </c>
      <c r="E1454" s="77">
        <v>0.34109313466324032</v>
      </c>
    </row>
    <row r="1455" spans="2:5">
      <c r="B1455" s="75">
        <v>95885</v>
      </c>
      <c r="C1455" s="76" t="s">
        <v>1688</v>
      </c>
      <c r="D1455" s="76" t="s">
        <v>212</v>
      </c>
      <c r="E1455" s="77">
        <v>3.973918577195875E-2</v>
      </c>
    </row>
    <row r="1456" spans="2:5">
      <c r="B1456" s="75">
        <v>96059</v>
      </c>
      <c r="C1456" s="76" t="s">
        <v>1689</v>
      </c>
      <c r="D1456" s="76" t="s">
        <v>212</v>
      </c>
      <c r="E1456" s="77">
        <v>0.19590421083536638</v>
      </c>
    </row>
    <row r="1457" spans="2:5">
      <c r="B1457" s="75">
        <v>96173</v>
      </c>
      <c r="C1457" s="76" t="s">
        <v>1690</v>
      </c>
      <c r="D1457" s="76" t="s">
        <v>212</v>
      </c>
      <c r="E1457" s="77">
        <v>4.2959904141151917E-2</v>
      </c>
    </row>
    <row r="1458" spans="2:5">
      <c r="B1458" s="75">
        <v>962583</v>
      </c>
      <c r="C1458" s="76" t="s">
        <v>1691</v>
      </c>
      <c r="D1458" s="76" t="s">
        <v>212</v>
      </c>
      <c r="E1458" s="77">
        <v>21.778694216124244</v>
      </c>
    </row>
    <row r="1459" spans="2:5">
      <c r="B1459" s="75">
        <v>96344</v>
      </c>
      <c r="C1459" s="76" t="s">
        <v>1692</v>
      </c>
      <c r="D1459" s="76" t="s">
        <v>212</v>
      </c>
      <c r="E1459" s="77">
        <v>4.0778377303282695E-2</v>
      </c>
    </row>
    <row r="1460" spans="2:5">
      <c r="B1460" s="75">
        <v>96413</v>
      </c>
      <c r="C1460" s="76" t="s">
        <v>1693</v>
      </c>
      <c r="D1460" s="76" t="s">
        <v>212</v>
      </c>
      <c r="E1460" s="77">
        <v>1.0753062267472603E-3</v>
      </c>
    </row>
    <row r="1461" spans="2:5">
      <c r="B1461" s="75">
        <v>97110</v>
      </c>
      <c r="C1461" s="76" t="s">
        <v>1694</v>
      </c>
      <c r="D1461" s="76" t="s">
        <v>212</v>
      </c>
      <c r="E1461" s="77">
        <v>14.745413678911598</v>
      </c>
    </row>
    <row r="1462" spans="2:5">
      <c r="B1462" s="75">
        <v>97632</v>
      </c>
      <c r="C1462" s="76" t="s">
        <v>1695</v>
      </c>
      <c r="D1462" s="76" t="s">
        <v>212</v>
      </c>
      <c r="E1462" s="77">
        <v>9.3211435064147045E-4</v>
      </c>
    </row>
    <row r="1463" spans="2:5">
      <c r="B1463" s="75">
        <v>97994</v>
      </c>
      <c r="C1463" s="76" t="s">
        <v>1696</v>
      </c>
      <c r="D1463" s="76" t="s">
        <v>212</v>
      </c>
      <c r="E1463" s="77">
        <v>4.2563457509665252E-4</v>
      </c>
    </row>
    <row r="1464" spans="2:5">
      <c r="B1464" s="75">
        <v>98044</v>
      </c>
      <c r="C1464" s="76" t="s">
        <v>1697</v>
      </c>
      <c r="D1464" s="76" t="s">
        <v>212</v>
      </c>
      <c r="E1464" s="77">
        <v>2.7474421701937819E-2</v>
      </c>
    </row>
    <row r="1465" spans="2:5">
      <c r="B1465" s="75">
        <v>98055</v>
      </c>
      <c r="C1465" s="76" t="s">
        <v>1698</v>
      </c>
      <c r="D1465" s="76" t="s">
        <v>212</v>
      </c>
      <c r="E1465" s="77">
        <v>2.3071742720756632E-3</v>
      </c>
    </row>
    <row r="1466" spans="2:5">
      <c r="B1466" s="75">
        <v>98066</v>
      </c>
      <c r="C1466" s="76" t="s">
        <v>1699</v>
      </c>
      <c r="D1466" s="76" t="s">
        <v>212</v>
      </c>
      <c r="E1466" s="77">
        <v>5.481186310032045E-3</v>
      </c>
    </row>
    <row r="1467" spans="2:5">
      <c r="B1467" s="75">
        <v>98088</v>
      </c>
      <c r="C1467" s="76" t="s">
        <v>1700</v>
      </c>
      <c r="D1467" s="76" t="s">
        <v>212</v>
      </c>
      <c r="E1467" s="77">
        <v>0.13974145051645234</v>
      </c>
    </row>
    <row r="1468" spans="2:5">
      <c r="B1468" s="75">
        <v>98099</v>
      </c>
      <c r="C1468" s="76" t="s">
        <v>1701</v>
      </c>
      <c r="D1468" s="76" t="s">
        <v>212</v>
      </c>
      <c r="E1468" s="77">
        <v>0.93564929474840741</v>
      </c>
    </row>
    <row r="1469" spans="2:5">
      <c r="B1469" s="75">
        <v>98135</v>
      </c>
      <c r="C1469" s="76" t="s">
        <v>1702</v>
      </c>
      <c r="D1469" s="76" t="s">
        <v>212</v>
      </c>
      <c r="E1469" s="77">
        <v>9.3783426178918269E-4</v>
      </c>
    </row>
    <row r="1470" spans="2:5">
      <c r="B1470" s="75">
        <v>98179</v>
      </c>
      <c r="C1470" s="76" t="s">
        <v>1703</v>
      </c>
      <c r="D1470" s="76" t="s">
        <v>212</v>
      </c>
      <c r="E1470" s="77">
        <v>0.15079521256102857</v>
      </c>
    </row>
    <row r="1471" spans="2:5">
      <c r="B1471" s="75">
        <v>98884</v>
      </c>
      <c r="C1471" s="76" t="s">
        <v>1704</v>
      </c>
      <c r="D1471" s="76" t="s">
        <v>212</v>
      </c>
      <c r="E1471" s="77">
        <v>2.9616056587099225E-2</v>
      </c>
    </row>
    <row r="1472" spans="2:5">
      <c r="B1472" s="75">
        <v>99525</v>
      </c>
      <c r="C1472" s="76" t="s">
        <v>1705</v>
      </c>
      <c r="D1472" s="76" t="s">
        <v>212</v>
      </c>
      <c r="E1472" s="77">
        <v>7.626798336684891E-2</v>
      </c>
    </row>
    <row r="1473" spans="2:5">
      <c r="B1473" s="75">
        <v>99616</v>
      </c>
      <c r="C1473" s="76" t="s">
        <v>1706</v>
      </c>
      <c r="D1473" s="76" t="s">
        <v>212</v>
      </c>
      <c r="E1473" s="77">
        <v>1.0432272628551253</v>
      </c>
    </row>
    <row r="1474" spans="2:5">
      <c r="B1474" s="75">
        <v>99718</v>
      </c>
      <c r="C1474" s="76" t="s">
        <v>1707</v>
      </c>
      <c r="D1474" s="76" t="s">
        <v>212</v>
      </c>
      <c r="E1474" s="77">
        <v>0.8139075123059395</v>
      </c>
    </row>
    <row r="1475" spans="2:5">
      <c r="B1475" s="75">
        <v>99898</v>
      </c>
      <c r="C1475" s="76" t="s">
        <v>1708</v>
      </c>
      <c r="D1475" s="76" t="s">
        <v>212</v>
      </c>
      <c r="E1475" s="77">
        <v>2.1112030095764085E-2</v>
      </c>
    </row>
    <row r="1476" spans="2:5">
      <c r="B1476" s="75">
        <v>99923</v>
      </c>
      <c r="C1476" s="76" t="s">
        <v>1709</v>
      </c>
      <c r="D1476" s="76" t="s">
        <v>212</v>
      </c>
      <c r="E1476" s="77">
        <v>1.3272333463130035</v>
      </c>
    </row>
    <row r="1477" spans="2:5">
      <c r="B1477" s="75">
        <v>99934</v>
      </c>
      <c r="C1477" s="76" t="s">
        <v>1710</v>
      </c>
      <c r="D1477" s="76" t="s">
        <v>212</v>
      </c>
      <c r="E1477" s="77">
        <v>7.9370717174603016E-3</v>
      </c>
    </row>
    <row r="1478" spans="2:5">
      <c r="B1478" s="75">
        <v>999611</v>
      </c>
      <c r="C1478" s="76" t="s">
        <v>1711</v>
      </c>
      <c r="D1478" s="76" t="s">
        <v>212</v>
      </c>
      <c r="E1478" s="77">
        <v>0.45810863049417683</v>
      </c>
    </row>
    <row r="1479" spans="2:5">
      <c r="B1479" s="75">
        <v>99978</v>
      </c>
      <c r="C1479" s="76" t="s">
        <v>1712</v>
      </c>
      <c r="D1479" s="76" t="s">
        <v>212</v>
      </c>
      <c r="E1479" s="77">
        <v>2.2353481156263517E-2</v>
      </c>
    </row>
    <row r="1480" spans="2:5">
      <c r="B1480" s="75">
        <v>100027</v>
      </c>
      <c r="C1480" s="76" t="s">
        <v>1713</v>
      </c>
      <c r="D1480" s="76" t="s">
        <v>212</v>
      </c>
      <c r="E1480" s="77">
        <v>0.11869878955247269</v>
      </c>
    </row>
    <row r="1481" spans="2:5">
      <c r="B1481" s="75">
        <v>10004441</v>
      </c>
      <c r="C1481" s="76" t="s">
        <v>1714</v>
      </c>
      <c r="D1481" s="76" t="s">
        <v>212</v>
      </c>
      <c r="E1481" s="77">
        <v>5.7067256772953129E-3</v>
      </c>
    </row>
    <row r="1482" spans="2:5">
      <c r="B1482" s="75">
        <v>100174</v>
      </c>
      <c r="C1482" s="76" t="s">
        <v>1715</v>
      </c>
      <c r="D1482" s="76" t="s">
        <v>212</v>
      </c>
      <c r="E1482" s="77">
        <v>0.18596647278421807</v>
      </c>
    </row>
    <row r="1483" spans="2:5">
      <c r="B1483" s="75">
        <v>100210</v>
      </c>
      <c r="C1483" s="76" t="s">
        <v>1716</v>
      </c>
      <c r="D1483" s="76" t="s">
        <v>212</v>
      </c>
      <c r="E1483" s="77">
        <v>1.9131707739939224E-3</v>
      </c>
    </row>
    <row r="1484" spans="2:5">
      <c r="B1484" s="75">
        <v>100254</v>
      </c>
      <c r="C1484" s="76" t="s">
        <v>1717</v>
      </c>
      <c r="D1484" s="76" t="s">
        <v>212</v>
      </c>
      <c r="E1484" s="77">
        <v>3.2684329568835029</v>
      </c>
    </row>
    <row r="1485" spans="2:5">
      <c r="B1485" s="75">
        <v>100298</v>
      </c>
      <c r="C1485" s="76" t="s">
        <v>1718</v>
      </c>
      <c r="D1485" s="76" t="s">
        <v>212</v>
      </c>
      <c r="E1485" s="77">
        <v>0.29552893892683596</v>
      </c>
    </row>
    <row r="1486" spans="2:5">
      <c r="B1486" s="75">
        <v>100378</v>
      </c>
      <c r="C1486" s="76" t="s">
        <v>1719</v>
      </c>
      <c r="D1486" s="76" t="s">
        <v>212</v>
      </c>
      <c r="E1486" s="77">
        <v>8.5965598787243345E-4</v>
      </c>
    </row>
    <row r="1487" spans="2:5">
      <c r="B1487" s="75">
        <v>100469</v>
      </c>
      <c r="C1487" s="76" t="s">
        <v>1720</v>
      </c>
      <c r="D1487" s="76" t="s">
        <v>212</v>
      </c>
      <c r="E1487" s="77">
        <v>1.4762096247937085E-2</v>
      </c>
    </row>
    <row r="1488" spans="2:5">
      <c r="B1488" s="75">
        <v>100470</v>
      </c>
      <c r="C1488" s="76" t="s">
        <v>1721</v>
      </c>
      <c r="D1488" s="76" t="s">
        <v>212</v>
      </c>
      <c r="E1488" s="77">
        <v>3.322741659736772E-2</v>
      </c>
    </row>
    <row r="1489" spans="2:5">
      <c r="B1489" s="75">
        <v>10061015</v>
      </c>
      <c r="C1489" s="76" t="s">
        <v>1722</v>
      </c>
      <c r="D1489" s="76" t="s">
        <v>212</v>
      </c>
      <c r="E1489" s="77">
        <v>5.022282571026649E-2</v>
      </c>
    </row>
    <row r="1490" spans="2:5">
      <c r="B1490" s="75">
        <v>100618</v>
      </c>
      <c r="C1490" s="76" t="s">
        <v>1723</v>
      </c>
      <c r="D1490" s="76" t="s">
        <v>212</v>
      </c>
      <c r="E1490" s="77">
        <v>3.4495007402261905E-2</v>
      </c>
    </row>
    <row r="1491" spans="2:5">
      <c r="B1491" s="75">
        <v>100663</v>
      </c>
      <c r="C1491" s="76" t="s">
        <v>1724</v>
      </c>
      <c r="D1491" s="76" t="s">
        <v>212</v>
      </c>
      <c r="E1491" s="77">
        <v>3.8944052657255836E-3</v>
      </c>
    </row>
    <row r="1492" spans="2:5">
      <c r="B1492" s="75">
        <v>101020</v>
      </c>
      <c r="C1492" s="76" t="s">
        <v>1725</v>
      </c>
      <c r="D1492" s="76" t="s">
        <v>212</v>
      </c>
      <c r="E1492" s="77">
        <v>0.18082173023327788</v>
      </c>
    </row>
    <row r="1493" spans="2:5">
      <c r="B1493" s="75">
        <v>101205021</v>
      </c>
      <c r="C1493" s="76" t="s">
        <v>1726</v>
      </c>
      <c r="D1493" s="76" t="s">
        <v>212</v>
      </c>
      <c r="E1493" s="77">
        <v>5.4320416554092463E-2</v>
      </c>
    </row>
    <row r="1494" spans="2:5">
      <c r="B1494" s="75">
        <v>101279</v>
      </c>
      <c r="C1494" s="76" t="s">
        <v>1727</v>
      </c>
      <c r="D1494" s="76" t="s">
        <v>212</v>
      </c>
      <c r="E1494" s="77">
        <v>7.4224548781824664</v>
      </c>
    </row>
    <row r="1495" spans="2:5">
      <c r="B1495" s="75">
        <v>101428</v>
      </c>
      <c r="C1495" s="76" t="s">
        <v>1728</v>
      </c>
      <c r="D1495" s="76" t="s">
        <v>212</v>
      </c>
      <c r="E1495" s="77">
        <v>0.22721514229700399</v>
      </c>
    </row>
    <row r="1496" spans="2:5">
      <c r="B1496" s="75">
        <v>1014693</v>
      </c>
      <c r="C1496" s="76" t="s">
        <v>1729</v>
      </c>
      <c r="D1496" s="76" t="s">
        <v>212</v>
      </c>
      <c r="E1496" s="77">
        <v>4.6630280740345249</v>
      </c>
    </row>
    <row r="1497" spans="2:5">
      <c r="B1497" s="75">
        <v>1014706</v>
      </c>
      <c r="C1497" s="76" t="s">
        <v>1730</v>
      </c>
      <c r="D1497" s="76" t="s">
        <v>212</v>
      </c>
      <c r="E1497" s="77">
        <v>140.67403821179425</v>
      </c>
    </row>
    <row r="1498" spans="2:5">
      <c r="B1498" s="75">
        <v>101542</v>
      </c>
      <c r="C1498" s="76" t="s">
        <v>1731</v>
      </c>
      <c r="D1498" s="76" t="s">
        <v>212</v>
      </c>
      <c r="E1498" s="77">
        <v>9.8803226795428163</v>
      </c>
    </row>
    <row r="1499" spans="2:5">
      <c r="B1499" s="75">
        <v>101837</v>
      </c>
      <c r="C1499" s="76" t="s">
        <v>1732</v>
      </c>
      <c r="D1499" s="76" t="s">
        <v>212</v>
      </c>
      <c r="E1499" s="77">
        <v>6.494107226168634E-3</v>
      </c>
    </row>
    <row r="1500" spans="2:5">
      <c r="B1500" s="75">
        <v>101848</v>
      </c>
      <c r="C1500" s="76" t="s">
        <v>1733</v>
      </c>
      <c r="D1500" s="76" t="s">
        <v>212</v>
      </c>
      <c r="E1500" s="77">
        <v>0.2667130632613367</v>
      </c>
    </row>
    <row r="1501" spans="2:5">
      <c r="B1501" s="75">
        <v>10222012</v>
      </c>
      <c r="C1501" s="76" t="s">
        <v>1734</v>
      </c>
      <c r="D1501" s="76" t="s">
        <v>212</v>
      </c>
      <c r="E1501" s="77">
        <v>3.0646078837205142</v>
      </c>
    </row>
    <row r="1502" spans="2:5">
      <c r="B1502" s="75">
        <v>102692</v>
      </c>
      <c r="C1502" s="76" t="s">
        <v>1735</v>
      </c>
      <c r="D1502" s="76" t="s">
        <v>212</v>
      </c>
      <c r="E1502" s="77">
        <v>0.10694909585248312</v>
      </c>
    </row>
    <row r="1503" spans="2:5">
      <c r="B1503" s="75">
        <v>102829</v>
      </c>
      <c r="C1503" s="76" t="s">
        <v>1736</v>
      </c>
      <c r="D1503" s="76" t="s">
        <v>212</v>
      </c>
      <c r="E1503" s="77">
        <v>2.4678105602830711E-2</v>
      </c>
    </row>
    <row r="1504" spans="2:5">
      <c r="B1504" s="75">
        <v>102851069</v>
      </c>
      <c r="C1504" s="76" t="s">
        <v>1737</v>
      </c>
      <c r="D1504" s="76" t="s">
        <v>212</v>
      </c>
      <c r="E1504" s="77">
        <v>394.73285757743076</v>
      </c>
    </row>
    <row r="1505" spans="2:5">
      <c r="B1505" s="75">
        <v>103112352</v>
      </c>
      <c r="C1505" s="76" t="s">
        <v>1738</v>
      </c>
      <c r="D1505" s="76" t="s">
        <v>212</v>
      </c>
      <c r="E1505" s="77">
        <v>104.79225667157567</v>
      </c>
    </row>
    <row r="1506" spans="2:5">
      <c r="B1506" s="75">
        <v>103117</v>
      </c>
      <c r="C1506" s="76" t="s">
        <v>1739</v>
      </c>
      <c r="D1506" s="76" t="s">
        <v>212</v>
      </c>
      <c r="E1506" s="77">
        <v>3.9220041714840628E-3</v>
      </c>
    </row>
    <row r="1507" spans="2:5">
      <c r="B1507" s="75">
        <v>103651</v>
      </c>
      <c r="C1507" s="76" t="s">
        <v>1740</v>
      </c>
      <c r="D1507" s="76" t="s">
        <v>212</v>
      </c>
      <c r="E1507" s="77">
        <v>4.7672169575253318E-2</v>
      </c>
    </row>
    <row r="1508" spans="2:5">
      <c r="B1508" s="75">
        <v>103695</v>
      </c>
      <c r="C1508" s="76" t="s">
        <v>1741</v>
      </c>
      <c r="D1508" s="76" t="s">
        <v>212</v>
      </c>
      <c r="E1508" s="77">
        <v>3.5011754767012959E-2</v>
      </c>
    </row>
    <row r="1509" spans="2:5">
      <c r="B1509" s="75">
        <v>103822</v>
      </c>
      <c r="C1509" s="76" t="s">
        <v>1742</v>
      </c>
      <c r="D1509" s="76" t="s">
        <v>212</v>
      </c>
      <c r="E1509" s="77">
        <v>2.7894241184640137E-2</v>
      </c>
    </row>
    <row r="1510" spans="2:5">
      <c r="B1510" s="75">
        <v>103833</v>
      </c>
      <c r="C1510" s="76" t="s">
        <v>1743</v>
      </c>
      <c r="D1510" s="76" t="s">
        <v>212</v>
      </c>
      <c r="E1510" s="77">
        <v>0.14351567529886275</v>
      </c>
    </row>
    <row r="1511" spans="2:5">
      <c r="B1511" s="75">
        <v>104405</v>
      </c>
      <c r="C1511" s="76" t="s">
        <v>1744</v>
      </c>
      <c r="D1511" s="76" t="s">
        <v>212</v>
      </c>
      <c r="E1511" s="77">
        <v>0.77650304925326574</v>
      </c>
    </row>
    <row r="1512" spans="2:5">
      <c r="B1512" s="75">
        <v>104756</v>
      </c>
      <c r="C1512" s="76" t="s">
        <v>1745</v>
      </c>
      <c r="D1512" s="76" t="s">
        <v>212</v>
      </c>
      <c r="E1512" s="77">
        <v>0.1431189705786029</v>
      </c>
    </row>
    <row r="1513" spans="2:5">
      <c r="B1513" s="75">
        <v>104881</v>
      </c>
      <c r="C1513" s="76" t="s">
        <v>1746</v>
      </c>
      <c r="D1513" s="76" t="s">
        <v>212</v>
      </c>
      <c r="E1513" s="77">
        <v>0.27663582343901627</v>
      </c>
    </row>
    <row r="1514" spans="2:5">
      <c r="B1514" s="75">
        <v>105373</v>
      </c>
      <c r="C1514" s="76" t="s">
        <v>1747</v>
      </c>
      <c r="D1514" s="76" t="s">
        <v>212</v>
      </c>
      <c r="E1514" s="77">
        <v>6.6962680762733956E-3</v>
      </c>
    </row>
    <row r="1515" spans="2:5">
      <c r="B1515" s="75">
        <v>105512069</v>
      </c>
      <c r="C1515" s="76" t="s">
        <v>1748</v>
      </c>
      <c r="D1515" s="76" t="s">
        <v>212</v>
      </c>
      <c r="E1515" s="77">
        <v>111.74061316919946</v>
      </c>
    </row>
    <row r="1516" spans="2:5">
      <c r="B1516" s="75">
        <v>10552746</v>
      </c>
      <c r="C1516" s="76" t="s">
        <v>1749</v>
      </c>
      <c r="D1516" s="76" t="s">
        <v>212</v>
      </c>
      <c r="E1516" s="77">
        <v>3.6511456236478383</v>
      </c>
    </row>
    <row r="1517" spans="2:5">
      <c r="B1517" s="75">
        <v>105533</v>
      </c>
      <c r="C1517" s="76" t="s">
        <v>1750</v>
      </c>
      <c r="D1517" s="76" t="s">
        <v>212</v>
      </c>
      <c r="E1517" s="77">
        <v>0.11002228291952702</v>
      </c>
    </row>
    <row r="1518" spans="2:5">
      <c r="B1518" s="75">
        <v>105544</v>
      </c>
      <c r="C1518" s="76" t="s">
        <v>1751</v>
      </c>
      <c r="D1518" s="76" t="s">
        <v>212</v>
      </c>
      <c r="E1518" s="77">
        <v>1.3616564166727117E-3</v>
      </c>
    </row>
    <row r="1519" spans="2:5">
      <c r="B1519" s="75">
        <v>105759</v>
      </c>
      <c r="C1519" s="76" t="s">
        <v>1752</v>
      </c>
      <c r="D1519" s="76" t="s">
        <v>212</v>
      </c>
      <c r="E1519" s="77">
        <v>0.84543090117896669</v>
      </c>
    </row>
    <row r="1520" spans="2:5">
      <c r="B1520" s="75">
        <v>105997</v>
      </c>
      <c r="C1520" s="76" t="s">
        <v>1753</v>
      </c>
      <c r="D1520" s="76" t="s">
        <v>212</v>
      </c>
      <c r="E1520" s="77">
        <v>6.7286753409924002E-2</v>
      </c>
    </row>
    <row r="1521" spans="2:5">
      <c r="B1521" s="75">
        <v>106241</v>
      </c>
      <c r="C1521" s="76" t="s">
        <v>1754</v>
      </c>
      <c r="D1521" s="76" t="s">
        <v>212</v>
      </c>
      <c r="E1521" s="77">
        <v>0.20836554574578853</v>
      </c>
    </row>
    <row r="1522" spans="2:5">
      <c r="B1522" s="75">
        <v>106325080</v>
      </c>
      <c r="C1522" s="76" t="s">
        <v>1755</v>
      </c>
      <c r="D1522" s="76" t="s">
        <v>212</v>
      </c>
      <c r="E1522" s="77">
        <v>16.118964921095781</v>
      </c>
    </row>
    <row r="1523" spans="2:5">
      <c r="B1523" s="75">
        <v>106423</v>
      </c>
      <c r="C1523" s="76" t="s">
        <v>1756</v>
      </c>
      <c r="D1523" s="76" t="s">
        <v>212</v>
      </c>
      <c r="E1523" s="77">
        <v>9.6325695845710345E-3</v>
      </c>
    </row>
    <row r="1524" spans="2:5">
      <c r="B1524" s="75">
        <v>106434</v>
      </c>
      <c r="C1524" s="76" t="s">
        <v>1757</v>
      </c>
      <c r="D1524" s="76" t="s">
        <v>212</v>
      </c>
      <c r="E1524" s="77">
        <v>4.356721194859433E-2</v>
      </c>
    </row>
    <row r="1525" spans="2:5">
      <c r="B1525" s="75">
        <v>106445</v>
      </c>
      <c r="C1525" s="76" t="s">
        <v>1758</v>
      </c>
      <c r="D1525" s="76" t="s">
        <v>212</v>
      </c>
      <c r="E1525" s="77">
        <v>9.2633074215504804E-2</v>
      </c>
    </row>
    <row r="1526" spans="2:5">
      <c r="B1526" s="75">
        <v>106489</v>
      </c>
      <c r="C1526" s="76" t="s">
        <v>1759</v>
      </c>
      <c r="D1526" s="76" t="s">
        <v>212</v>
      </c>
      <c r="E1526" s="77">
        <v>7.5203612743437509E-2</v>
      </c>
    </row>
    <row r="1527" spans="2:5">
      <c r="B1527" s="75">
        <v>106490</v>
      </c>
      <c r="C1527" s="76" t="s">
        <v>1760</v>
      </c>
      <c r="D1527" s="76" t="s">
        <v>212</v>
      </c>
      <c r="E1527" s="77">
        <v>0.13591419296122473</v>
      </c>
    </row>
    <row r="1528" spans="2:5">
      <c r="B1528" s="75">
        <v>1066451</v>
      </c>
      <c r="C1528" s="76" t="s">
        <v>1761</v>
      </c>
      <c r="D1528" s="76" t="s">
        <v>212</v>
      </c>
      <c r="E1528" s="77">
        <v>10.679533936413439</v>
      </c>
    </row>
    <row r="1529" spans="2:5">
      <c r="B1529" s="75">
        <v>1067147</v>
      </c>
      <c r="C1529" s="76" t="s">
        <v>1762</v>
      </c>
      <c r="D1529" s="76" t="s">
        <v>212</v>
      </c>
      <c r="E1529" s="77">
        <v>10.287009610203716</v>
      </c>
    </row>
    <row r="1530" spans="2:5">
      <c r="B1530" s="75">
        <v>107073</v>
      </c>
      <c r="C1530" s="76" t="s">
        <v>1763</v>
      </c>
      <c r="D1530" s="76" t="s">
        <v>212</v>
      </c>
      <c r="E1530" s="77">
        <v>2.2430886085757069E-2</v>
      </c>
    </row>
    <row r="1531" spans="2:5">
      <c r="B1531" s="75">
        <v>107108</v>
      </c>
      <c r="C1531" s="76" t="s">
        <v>1764</v>
      </c>
      <c r="D1531" s="76" t="s">
        <v>212</v>
      </c>
      <c r="E1531" s="77">
        <v>2.7574418297825242E-3</v>
      </c>
    </row>
    <row r="1532" spans="2:5">
      <c r="B1532" s="75">
        <v>107119</v>
      </c>
      <c r="C1532" s="76" t="s">
        <v>1765</v>
      </c>
      <c r="D1532" s="76" t="s">
        <v>212</v>
      </c>
      <c r="E1532" s="77">
        <v>5.6451043124956794E-2</v>
      </c>
    </row>
    <row r="1533" spans="2:5">
      <c r="B1533" s="75">
        <v>107153</v>
      </c>
      <c r="C1533" s="76" t="s">
        <v>1766</v>
      </c>
      <c r="D1533" s="76" t="s">
        <v>212</v>
      </c>
      <c r="E1533" s="77">
        <v>1.0120217789872968E-2</v>
      </c>
    </row>
    <row r="1534" spans="2:5">
      <c r="B1534" s="75">
        <v>107222</v>
      </c>
      <c r="C1534" s="76" t="s">
        <v>1767</v>
      </c>
      <c r="D1534" s="76" t="s">
        <v>212</v>
      </c>
      <c r="E1534" s="77">
        <v>8.8610341971948302E-3</v>
      </c>
    </row>
    <row r="1535" spans="2:5">
      <c r="B1535" s="75">
        <v>107277</v>
      </c>
      <c r="C1535" s="76" t="s">
        <v>1768</v>
      </c>
      <c r="D1535" s="76" t="s">
        <v>212</v>
      </c>
      <c r="E1535" s="77">
        <v>2.0776874050617415</v>
      </c>
    </row>
    <row r="1536" spans="2:5">
      <c r="B1536" s="75">
        <v>107415</v>
      </c>
      <c r="C1536" s="76" t="s">
        <v>1769</v>
      </c>
      <c r="D1536" s="76" t="s">
        <v>212</v>
      </c>
      <c r="E1536" s="77">
        <v>2.5795878571069374E-4</v>
      </c>
    </row>
    <row r="1537" spans="2:5">
      <c r="B1537" s="75">
        <v>107493</v>
      </c>
      <c r="C1537" s="76" t="s">
        <v>1770</v>
      </c>
      <c r="D1537" s="76" t="s">
        <v>212</v>
      </c>
      <c r="E1537" s="77">
        <v>1.5121022007476281</v>
      </c>
    </row>
    <row r="1538" spans="2:5">
      <c r="B1538" s="75">
        <v>107642</v>
      </c>
      <c r="C1538" s="76" t="s">
        <v>1771</v>
      </c>
      <c r="D1538" s="76" t="s">
        <v>212</v>
      </c>
      <c r="E1538" s="77">
        <v>5.1702070386324696E-4</v>
      </c>
    </row>
    <row r="1539" spans="2:5">
      <c r="B1539" s="75">
        <v>1076466</v>
      </c>
      <c r="C1539" s="76" t="s">
        <v>1772</v>
      </c>
      <c r="D1539" s="76" t="s">
        <v>212</v>
      </c>
      <c r="E1539" s="77">
        <v>5.5872977176765117E-3</v>
      </c>
    </row>
    <row r="1540" spans="2:5">
      <c r="B1540" s="75">
        <v>107926</v>
      </c>
      <c r="C1540" s="76" t="s">
        <v>1773</v>
      </c>
      <c r="D1540" s="76" t="s">
        <v>212</v>
      </c>
      <c r="E1540" s="77">
        <v>2.0310161025808545E-3</v>
      </c>
    </row>
    <row r="1541" spans="2:5">
      <c r="B1541" s="75">
        <v>107937</v>
      </c>
      <c r="C1541" s="76" t="s">
        <v>1774</v>
      </c>
      <c r="D1541" s="76" t="s">
        <v>212</v>
      </c>
      <c r="E1541" s="77">
        <v>2.6339512044605768E-4</v>
      </c>
    </row>
    <row r="1542" spans="2:5">
      <c r="B1542" s="75">
        <v>107948</v>
      </c>
      <c r="C1542" s="76" t="s">
        <v>1775</v>
      </c>
      <c r="D1542" s="76" t="s">
        <v>212</v>
      </c>
      <c r="E1542" s="77">
        <v>3.9697596320426541E-3</v>
      </c>
    </row>
    <row r="1543" spans="2:5">
      <c r="B1543" s="75">
        <v>1081341</v>
      </c>
      <c r="C1543" s="76" t="s">
        <v>1776</v>
      </c>
      <c r="D1543" s="76" t="s">
        <v>212</v>
      </c>
      <c r="E1543" s="77">
        <v>361.32364242342334</v>
      </c>
    </row>
    <row r="1544" spans="2:5">
      <c r="B1544" s="75">
        <v>108189</v>
      </c>
      <c r="C1544" s="76" t="s">
        <v>1777</v>
      </c>
      <c r="D1544" s="76" t="s">
        <v>212</v>
      </c>
      <c r="E1544" s="77">
        <v>1.2286652095563436E-2</v>
      </c>
    </row>
    <row r="1545" spans="2:5">
      <c r="B1545" s="75">
        <v>108203</v>
      </c>
      <c r="C1545" s="76" t="s">
        <v>1778</v>
      </c>
      <c r="D1545" s="76" t="s">
        <v>212</v>
      </c>
      <c r="E1545" s="77">
        <v>1.0980026998211236E-4</v>
      </c>
    </row>
    <row r="1546" spans="2:5">
      <c r="B1546" s="75">
        <v>108214</v>
      </c>
      <c r="C1546" s="76" t="s">
        <v>1779</v>
      </c>
      <c r="D1546" s="76" t="s">
        <v>212</v>
      </c>
      <c r="E1546" s="77">
        <v>1.4897073536940565E-3</v>
      </c>
    </row>
    <row r="1547" spans="2:5">
      <c r="B1547" s="75">
        <v>108247</v>
      </c>
      <c r="C1547" s="76" t="s">
        <v>1780</v>
      </c>
      <c r="D1547" s="76" t="s">
        <v>212</v>
      </c>
      <c r="E1547" s="77">
        <v>2.7432414239718672E-3</v>
      </c>
    </row>
    <row r="1548" spans="2:5">
      <c r="B1548" s="75">
        <v>108383</v>
      </c>
      <c r="C1548" s="76" t="s">
        <v>1781</v>
      </c>
      <c r="D1548" s="76" t="s">
        <v>212</v>
      </c>
      <c r="E1548" s="77">
        <v>8.8997685309385489E-3</v>
      </c>
    </row>
    <row r="1549" spans="2:5">
      <c r="B1549" s="75">
        <v>108429</v>
      </c>
      <c r="C1549" s="76" t="s">
        <v>1782</v>
      </c>
      <c r="D1549" s="76" t="s">
        <v>212</v>
      </c>
      <c r="E1549" s="77">
        <v>0.39471754223868522</v>
      </c>
    </row>
    <row r="1550" spans="2:5">
      <c r="B1550" s="75">
        <v>108430</v>
      </c>
      <c r="C1550" s="76" t="s">
        <v>1783</v>
      </c>
      <c r="D1550" s="76" t="s">
        <v>212</v>
      </c>
      <c r="E1550" s="77">
        <v>0.14010190770582048</v>
      </c>
    </row>
    <row r="1551" spans="2:5">
      <c r="B1551" s="75">
        <v>108678</v>
      </c>
      <c r="C1551" s="76" t="s">
        <v>1784</v>
      </c>
      <c r="D1551" s="76" t="s">
        <v>212</v>
      </c>
      <c r="E1551" s="77">
        <v>1.32952921082524E-2</v>
      </c>
    </row>
    <row r="1552" spans="2:5">
      <c r="B1552" s="75">
        <v>108689</v>
      </c>
      <c r="C1552" s="76" t="s">
        <v>1785</v>
      </c>
      <c r="D1552" s="76" t="s">
        <v>212</v>
      </c>
      <c r="E1552" s="77">
        <v>4.0390110328967777E-2</v>
      </c>
    </row>
    <row r="1553" spans="2:5">
      <c r="B1553" s="75">
        <v>108703</v>
      </c>
      <c r="C1553" s="76" t="s">
        <v>1786</v>
      </c>
      <c r="D1553" s="76" t="s">
        <v>212</v>
      </c>
      <c r="E1553" s="77">
        <v>0.38748720867681441</v>
      </c>
    </row>
    <row r="1554" spans="2:5">
      <c r="B1554" s="75">
        <v>108838</v>
      </c>
      <c r="C1554" s="76" t="s">
        <v>1787</v>
      </c>
      <c r="D1554" s="76" t="s">
        <v>212</v>
      </c>
      <c r="E1554" s="77">
        <v>6.3059026772303798E-3</v>
      </c>
    </row>
    <row r="1555" spans="2:5">
      <c r="B1555" s="75">
        <v>108850</v>
      </c>
      <c r="C1555" s="76" t="s">
        <v>1788</v>
      </c>
      <c r="D1555" s="76" t="s">
        <v>212</v>
      </c>
      <c r="E1555" s="77">
        <v>7.2525690624540076E-2</v>
      </c>
    </row>
    <row r="1556" spans="2:5">
      <c r="B1556" s="75">
        <v>108861</v>
      </c>
      <c r="C1556" s="76" t="s">
        <v>1789</v>
      </c>
      <c r="D1556" s="76" t="s">
        <v>212</v>
      </c>
      <c r="E1556" s="77">
        <v>0.25980233086118132</v>
      </c>
    </row>
    <row r="1557" spans="2:5">
      <c r="B1557" s="75">
        <v>108872</v>
      </c>
      <c r="C1557" s="76" t="s">
        <v>1790</v>
      </c>
      <c r="D1557" s="76" t="s">
        <v>212</v>
      </c>
      <c r="E1557" s="77">
        <v>2.0456223817844044E-3</v>
      </c>
    </row>
    <row r="1558" spans="2:5">
      <c r="B1558" s="75">
        <v>108930</v>
      </c>
      <c r="C1558" s="76" t="s">
        <v>1791</v>
      </c>
      <c r="D1558" s="76" t="s">
        <v>212</v>
      </c>
      <c r="E1558" s="77">
        <v>1.6417348929303628E-3</v>
      </c>
    </row>
    <row r="1559" spans="2:5">
      <c r="B1559" s="75">
        <v>109002</v>
      </c>
      <c r="C1559" s="76" t="s">
        <v>1792</v>
      </c>
      <c r="D1559" s="76" t="s">
        <v>212</v>
      </c>
      <c r="E1559" s="77">
        <v>3.5584628060180471E-3</v>
      </c>
    </row>
    <row r="1560" spans="2:5">
      <c r="B1560" s="75">
        <v>109466</v>
      </c>
      <c r="C1560" s="76" t="s">
        <v>1793</v>
      </c>
      <c r="D1560" s="76" t="s">
        <v>212</v>
      </c>
      <c r="E1560" s="77">
        <v>7.3306058864967244E-2</v>
      </c>
    </row>
    <row r="1561" spans="2:5">
      <c r="B1561" s="75">
        <v>109524</v>
      </c>
      <c r="C1561" s="76" t="s">
        <v>1794</v>
      </c>
      <c r="D1561" s="76" t="s">
        <v>212</v>
      </c>
      <c r="E1561" s="77">
        <v>5.6495791441798808E-3</v>
      </c>
    </row>
    <row r="1562" spans="2:5">
      <c r="B1562" s="75">
        <v>109579</v>
      </c>
      <c r="C1562" s="76" t="s">
        <v>1795</v>
      </c>
      <c r="D1562" s="76" t="s">
        <v>212</v>
      </c>
      <c r="E1562" s="77">
        <v>1.4433440225365538E-3</v>
      </c>
    </row>
    <row r="1563" spans="2:5">
      <c r="B1563" s="75">
        <v>109604</v>
      </c>
      <c r="C1563" s="76" t="s">
        <v>1796</v>
      </c>
      <c r="D1563" s="76" t="s">
        <v>212</v>
      </c>
      <c r="E1563" s="77">
        <v>3.8073005257028515E-3</v>
      </c>
    </row>
    <row r="1564" spans="2:5">
      <c r="B1564" s="75">
        <v>109739</v>
      </c>
      <c r="C1564" s="76" t="s">
        <v>1797</v>
      </c>
      <c r="D1564" s="76" t="s">
        <v>212</v>
      </c>
      <c r="E1564" s="77">
        <v>4.9964969733722973E-3</v>
      </c>
    </row>
    <row r="1565" spans="2:5">
      <c r="B1565" s="75">
        <v>109762</v>
      </c>
      <c r="C1565" s="76" t="s">
        <v>1798</v>
      </c>
      <c r="D1565" s="76" t="s">
        <v>212</v>
      </c>
      <c r="E1565" s="77">
        <v>1.28761881959024E-3</v>
      </c>
    </row>
    <row r="1566" spans="2:5">
      <c r="B1566" s="75">
        <v>109773</v>
      </c>
      <c r="C1566" s="76" t="s">
        <v>1799</v>
      </c>
      <c r="D1566" s="76" t="s">
        <v>212</v>
      </c>
      <c r="E1566" s="77">
        <v>1.0658122605332319</v>
      </c>
    </row>
    <row r="1567" spans="2:5">
      <c r="B1567" s="75">
        <v>109897</v>
      </c>
      <c r="C1567" s="76" t="s">
        <v>1800</v>
      </c>
      <c r="D1567" s="76" t="s">
        <v>212</v>
      </c>
      <c r="E1567" s="77">
        <v>1.1005414359630258E-2</v>
      </c>
    </row>
    <row r="1568" spans="2:5">
      <c r="B1568" s="75">
        <v>109977</v>
      </c>
      <c r="C1568" s="76" t="s">
        <v>1801</v>
      </c>
      <c r="D1568" s="76" t="s">
        <v>212</v>
      </c>
      <c r="E1568" s="77">
        <v>2.833281797680426E-3</v>
      </c>
    </row>
    <row r="1569" spans="2:5">
      <c r="B1569" s="75">
        <v>110123</v>
      </c>
      <c r="C1569" s="76" t="s">
        <v>1802</v>
      </c>
      <c r="D1569" s="76" t="s">
        <v>212</v>
      </c>
      <c r="E1569" s="77">
        <v>1.3948219471093459E-3</v>
      </c>
    </row>
    <row r="1570" spans="2:5">
      <c r="B1570" s="75">
        <v>110156</v>
      </c>
      <c r="C1570" s="76" t="s">
        <v>1803</v>
      </c>
      <c r="D1570" s="76" t="s">
        <v>212</v>
      </c>
      <c r="E1570" s="77">
        <v>1.5431798920623188E-3</v>
      </c>
    </row>
    <row r="1571" spans="2:5">
      <c r="B1571" s="75">
        <v>110167</v>
      </c>
      <c r="C1571" s="76" t="s">
        <v>1804</v>
      </c>
      <c r="D1571" s="76" t="s">
        <v>212</v>
      </c>
      <c r="E1571" s="77">
        <v>8.054266442723541E-3</v>
      </c>
    </row>
    <row r="1572" spans="2:5">
      <c r="B1572" s="75">
        <v>110178</v>
      </c>
      <c r="C1572" s="76" t="s">
        <v>1805</v>
      </c>
      <c r="D1572" s="76" t="s">
        <v>212</v>
      </c>
      <c r="E1572" s="77">
        <v>2.7232893083253156E-3</v>
      </c>
    </row>
    <row r="1573" spans="2:5">
      <c r="B1573" s="75">
        <v>110190</v>
      </c>
      <c r="C1573" s="76" t="s">
        <v>1806</v>
      </c>
      <c r="D1573" s="76" t="s">
        <v>212</v>
      </c>
      <c r="E1573" s="77">
        <v>1.1117285197679366E-3</v>
      </c>
    </row>
    <row r="1574" spans="2:5">
      <c r="B1574" s="75">
        <v>110488705</v>
      </c>
      <c r="C1574" s="76" t="s">
        <v>1807</v>
      </c>
      <c r="D1574" s="76" t="s">
        <v>212</v>
      </c>
      <c r="E1574" s="77">
        <v>0.89653150896019462</v>
      </c>
    </row>
    <row r="1575" spans="2:5">
      <c r="B1575" s="75">
        <v>110587</v>
      </c>
      <c r="C1575" s="76" t="s">
        <v>1808</v>
      </c>
      <c r="D1575" s="76" t="s">
        <v>212</v>
      </c>
      <c r="E1575" s="77">
        <v>4.2409098910619171E-3</v>
      </c>
    </row>
    <row r="1576" spans="2:5">
      <c r="B1576" s="75">
        <v>110656</v>
      </c>
      <c r="C1576" s="76" t="s">
        <v>1809</v>
      </c>
      <c r="D1576" s="76" t="s">
        <v>212</v>
      </c>
      <c r="E1576" s="77">
        <v>1.0780834750297785E-2</v>
      </c>
    </row>
    <row r="1577" spans="2:5">
      <c r="B1577" s="75">
        <v>11067815</v>
      </c>
      <c r="C1577" s="76" t="s">
        <v>1810</v>
      </c>
      <c r="D1577" s="76" t="s">
        <v>212</v>
      </c>
      <c r="E1577" s="77">
        <v>1.8440555653241854E-2</v>
      </c>
    </row>
    <row r="1578" spans="2:5">
      <c r="B1578" s="75">
        <v>110838</v>
      </c>
      <c r="C1578" s="76" t="s">
        <v>1811</v>
      </c>
      <c r="D1578" s="76" t="s">
        <v>212</v>
      </c>
      <c r="E1578" s="77">
        <v>2.955215458150539E-3</v>
      </c>
    </row>
    <row r="1579" spans="2:5">
      <c r="B1579" s="75">
        <v>110883</v>
      </c>
      <c r="C1579" s="76" t="s">
        <v>1812</v>
      </c>
      <c r="D1579" s="76" t="s">
        <v>212</v>
      </c>
      <c r="E1579" s="77">
        <v>1.4609619979442056E-4</v>
      </c>
    </row>
    <row r="1580" spans="2:5">
      <c r="B1580" s="75">
        <v>110918</v>
      </c>
      <c r="C1580" s="76" t="s">
        <v>1813</v>
      </c>
      <c r="D1580" s="76" t="s">
        <v>212</v>
      </c>
      <c r="E1580" s="77">
        <v>1.0424490825901779E-2</v>
      </c>
    </row>
    <row r="1581" spans="2:5">
      <c r="B1581" s="75">
        <v>110930</v>
      </c>
      <c r="C1581" s="76" t="s">
        <v>1814</v>
      </c>
      <c r="D1581" s="76" t="s">
        <v>212</v>
      </c>
      <c r="E1581" s="77">
        <v>2.676932696492728E-3</v>
      </c>
    </row>
    <row r="1582" spans="2:5">
      <c r="B1582" s="75">
        <v>110963</v>
      </c>
      <c r="C1582" s="76" t="s">
        <v>1815</v>
      </c>
      <c r="D1582" s="76" t="s">
        <v>212</v>
      </c>
      <c r="E1582" s="77">
        <v>1.9952438042292003E-2</v>
      </c>
    </row>
    <row r="1583" spans="2:5">
      <c r="B1583" s="75">
        <v>11104282</v>
      </c>
      <c r="C1583" s="76" t="s">
        <v>1816</v>
      </c>
      <c r="D1583" s="76" t="s">
        <v>212</v>
      </c>
      <c r="E1583" s="77">
        <v>0.89877544352136429</v>
      </c>
    </row>
    <row r="1584" spans="2:5">
      <c r="B1584" s="75">
        <v>111148</v>
      </c>
      <c r="C1584" s="76" t="s">
        <v>1817</v>
      </c>
      <c r="D1584" s="76" t="s">
        <v>212</v>
      </c>
      <c r="E1584" s="77">
        <v>4.5124662229148104E-3</v>
      </c>
    </row>
    <row r="1585" spans="2:5">
      <c r="B1585" s="75">
        <v>111159</v>
      </c>
      <c r="C1585" s="76" t="s">
        <v>1818</v>
      </c>
      <c r="D1585" s="76" t="s">
        <v>212</v>
      </c>
      <c r="E1585" s="77">
        <v>1.065273633113693E-2</v>
      </c>
    </row>
    <row r="1586" spans="2:5">
      <c r="B1586" s="75">
        <v>111262</v>
      </c>
      <c r="C1586" s="76" t="s">
        <v>1819</v>
      </c>
      <c r="D1586" s="76" t="s">
        <v>212</v>
      </c>
      <c r="E1586" s="77">
        <v>2.0641672502725007E-2</v>
      </c>
    </row>
    <row r="1587" spans="2:5">
      <c r="B1587" s="75">
        <v>111273</v>
      </c>
      <c r="C1587" s="76" t="s">
        <v>1820</v>
      </c>
      <c r="D1587" s="76" t="s">
        <v>212</v>
      </c>
      <c r="E1587" s="77">
        <v>2.0894265200876562E-3</v>
      </c>
    </row>
    <row r="1588" spans="2:5">
      <c r="B1588" s="75">
        <v>111400</v>
      </c>
      <c r="C1588" s="76" t="s">
        <v>1821</v>
      </c>
      <c r="D1588" s="76" t="s">
        <v>212</v>
      </c>
      <c r="E1588" s="77">
        <v>3.6351626309411422E-3</v>
      </c>
    </row>
    <row r="1589" spans="2:5">
      <c r="B1589" s="75">
        <v>11141165</v>
      </c>
      <c r="C1589" s="76" t="s">
        <v>1822</v>
      </c>
      <c r="D1589" s="76" t="s">
        <v>212</v>
      </c>
      <c r="E1589" s="77">
        <v>1.0850958215351072</v>
      </c>
    </row>
    <row r="1590" spans="2:5">
      <c r="B1590" s="75">
        <v>11141176</v>
      </c>
      <c r="C1590" s="76" t="s">
        <v>1823</v>
      </c>
      <c r="D1590" s="76" t="s">
        <v>212</v>
      </c>
      <c r="E1590" s="77">
        <v>4.3906707756279566</v>
      </c>
    </row>
    <row r="1591" spans="2:5">
      <c r="B1591" s="75">
        <v>111422</v>
      </c>
      <c r="C1591" s="76" t="s">
        <v>1824</v>
      </c>
      <c r="D1591" s="76" t="s">
        <v>212</v>
      </c>
      <c r="E1591" s="77">
        <v>2.2364799141565642E-3</v>
      </c>
    </row>
    <row r="1592" spans="2:5">
      <c r="B1592" s="75">
        <v>111479051</v>
      </c>
      <c r="C1592" s="76" t="s">
        <v>1825</v>
      </c>
      <c r="D1592" s="76" t="s">
        <v>212</v>
      </c>
      <c r="E1592" s="77">
        <v>31.932728887617785</v>
      </c>
    </row>
    <row r="1593" spans="2:5">
      <c r="B1593" s="75">
        <v>111693</v>
      </c>
      <c r="C1593" s="76" t="s">
        <v>1826</v>
      </c>
      <c r="D1593" s="76" t="s">
        <v>212</v>
      </c>
      <c r="E1593" s="77">
        <v>2.0981623113251117E-3</v>
      </c>
    </row>
    <row r="1594" spans="2:5">
      <c r="B1594" s="75">
        <v>111706</v>
      </c>
      <c r="C1594" s="76" t="s">
        <v>1827</v>
      </c>
      <c r="D1594" s="76" t="s">
        <v>212</v>
      </c>
      <c r="E1594" s="77">
        <v>7.6546003192277043E-3</v>
      </c>
    </row>
    <row r="1595" spans="2:5">
      <c r="B1595" s="75">
        <v>111773</v>
      </c>
      <c r="C1595" s="76" t="s">
        <v>1828</v>
      </c>
      <c r="D1595" s="76" t="s">
        <v>212</v>
      </c>
      <c r="E1595" s="77">
        <v>2.0418070287647004E-4</v>
      </c>
    </row>
    <row r="1596" spans="2:5">
      <c r="B1596" s="75">
        <v>1118463</v>
      </c>
      <c r="C1596" s="76" t="s">
        <v>1829</v>
      </c>
      <c r="D1596" s="76" t="s">
        <v>212</v>
      </c>
      <c r="E1596" s="77">
        <v>18.763329303244586</v>
      </c>
    </row>
    <row r="1597" spans="2:5">
      <c r="B1597" s="75">
        <v>111864</v>
      </c>
      <c r="C1597" s="76" t="s">
        <v>1830</v>
      </c>
      <c r="D1597" s="76" t="s">
        <v>212</v>
      </c>
      <c r="E1597" s="77">
        <v>1.1706484744198182</v>
      </c>
    </row>
    <row r="1598" spans="2:5">
      <c r="B1598" s="75">
        <v>111875</v>
      </c>
      <c r="C1598" s="76" t="s">
        <v>1831</v>
      </c>
      <c r="D1598" s="76" t="s">
        <v>212</v>
      </c>
      <c r="E1598" s="77">
        <v>1.861112948963263E-2</v>
      </c>
    </row>
    <row r="1599" spans="2:5">
      <c r="B1599" s="75">
        <v>111900</v>
      </c>
      <c r="C1599" s="76" t="s">
        <v>1832</v>
      </c>
      <c r="D1599" s="76" t="s">
        <v>212</v>
      </c>
      <c r="E1599" s="77">
        <v>1.0935182255138667E-4</v>
      </c>
    </row>
    <row r="1600" spans="2:5">
      <c r="B1600" s="75">
        <v>111922</v>
      </c>
      <c r="C1600" s="76" t="s">
        <v>1833</v>
      </c>
      <c r="D1600" s="76" t="s">
        <v>212</v>
      </c>
      <c r="E1600" s="77">
        <v>1.4335872550900909E-2</v>
      </c>
    </row>
    <row r="1601" spans="2:5">
      <c r="B1601" s="75">
        <v>111991094</v>
      </c>
      <c r="C1601" s="76" t="s">
        <v>1834</v>
      </c>
      <c r="D1601" s="76" t="s">
        <v>212</v>
      </c>
      <c r="E1601" s="77">
        <v>0.15495533240496148</v>
      </c>
    </row>
    <row r="1602" spans="2:5">
      <c r="B1602" s="75">
        <v>112005</v>
      </c>
      <c r="C1602" s="76" t="s">
        <v>1835</v>
      </c>
      <c r="D1602" s="76" t="s">
        <v>212</v>
      </c>
      <c r="E1602" s="77">
        <v>2.2347789797429014</v>
      </c>
    </row>
    <row r="1603" spans="2:5">
      <c r="B1603" s="75">
        <v>112027</v>
      </c>
      <c r="C1603" s="76" t="s">
        <v>1836</v>
      </c>
      <c r="D1603" s="76" t="s">
        <v>212</v>
      </c>
      <c r="E1603" s="77">
        <v>0.22424362719696581</v>
      </c>
    </row>
    <row r="1604" spans="2:5">
      <c r="B1604" s="75">
        <v>112050</v>
      </c>
      <c r="C1604" s="76" t="s">
        <v>1837</v>
      </c>
      <c r="D1604" s="76" t="s">
        <v>212</v>
      </c>
      <c r="E1604" s="77">
        <v>1.4782295086590553E-2</v>
      </c>
    </row>
    <row r="1605" spans="2:5">
      <c r="B1605" s="75">
        <v>112209</v>
      </c>
      <c r="C1605" s="76" t="s">
        <v>1838</v>
      </c>
      <c r="D1605" s="76" t="s">
        <v>212</v>
      </c>
      <c r="E1605" s="77">
        <v>0.4815353084376956</v>
      </c>
    </row>
    <row r="1606" spans="2:5">
      <c r="B1606" s="75">
        <v>112243</v>
      </c>
      <c r="C1606" s="76" t="s">
        <v>1839</v>
      </c>
      <c r="D1606" s="76" t="s">
        <v>212</v>
      </c>
      <c r="E1606" s="77">
        <v>0.13682852323312311</v>
      </c>
    </row>
    <row r="1607" spans="2:5">
      <c r="B1607" s="75">
        <v>1122583</v>
      </c>
      <c r="C1607" s="76" t="s">
        <v>1840</v>
      </c>
      <c r="D1607" s="76" t="s">
        <v>212</v>
      </c>
      <c r="E1607" s="77">
        <v>1.253363171207985E-2</v>
      </c>
    </row>
    <row r="1608" spans="2:5">
      <c r="B1608" s="75">
        <v>112301</v>
      </c>
      <c r="C1608" s="76" t="s">
        <v>1841</v>
      </c>
      <c r="D1608" s="76" t="s">
        <v>212</v>
      </c>
      <c r="E1608" s="77">
        <v>0.11762201488741407</v>
      </c>
    </row>
    <row r="1609" spans="2:5">
      <c r="B1609" s="75">
        <v>112345</v>
      </c>
      <c r="C1609" s="76" t="s">
        <v>1842</v>
      </c>
      <c r="D1609" s="76" t="s">
        <v>212</v>
      </c>
      <c r="E1609" s="77">
        <v>2.3392747999788818E-4</v>
      </c>
    </row>
    <row r="1610" spans="2:5">
      <c r="B1610" s="75">
        <v>112425</v>
      </c>
      <c r="C1610" s="76" t="s">
        <v>1843</v>
      </c>
      <c r="D1610" s="76" t="s">
        <v>212</v>
      </c>
      <c r="E1610" s="77">
        <v>0.28353204077104383</v>
      </c>
    </row>
    <row r="1611" spans="2:5">
      <c r="B1611" s="75">
        <v>112538</v>
      </c>
      <c r="C1611" s="76" t="s">
        <v>1844</v>
      </c>
      <c r="D1611" s="76" t="s">
        <v>212</v>
      </c>
      <c r="E1611" s="77">
        <v>0.86439314422695812</v>
      </c>
    </row>
    <row r="1612" spans="2:5">
      <c r="B1612" s="75">
        <v>112561</v>
      </c>
      <c r="C1612" s="76" t="s">
        <v>1845</v>
      </c>
      <c r="D1612" s="76" t="s">
        <v>212</v>
      </c>
      <c r="E1612" s="77">
        <v>0.28516614216134251</v>
      </c>
    </row>
    <row r="1613" spans="2:5">
      <c r="B1613" s="75">
        <v>1126790</v>
      </c>
      <c r="C1613" s="76" t="s">
        <v>1846</v>
      </c>
      <c r="D1613" s="76" t="s">
        <v>212</v>
      </c>
      <c r="E1613" s="77">
        <v>6.2810714767846651E-2</v>
      </c>
    </row>
    <row r="1614" spans="2:5">
      <c r="B1614" s="75">
        <v>112696</v>
      </c>
      <c r="C1614" s="76" t="s">
        <v>1847</v>
      </c>
      <c r="D1614" s="76" t="s">
        <v>212</v>
      </c>
      <c r="E1614" s="77">
        <v>0.1425189147817898</v>
      </c>
    </row>
    <row r="1615" spans="2:5">
      <c r="B1615" s="75">
        <v>112903</v>
      </c>
      <c r="C1615" s="76" t="s">
        <v>1848</v>
      </c>
      <c r="D1615" s="76" t="s">
        <v>212</v>
      </c>
      <c r="E1615" s="77">
        <v>0.60403277826928903</v>
      </c>
    </row>
    <row r="1616" spans="2:5">
      <c r="B1616" s="75">
        <v>1129415</v>
      </c>
      <c r="C1616" s="76" t="s">
        <v>1849</v>
      </c>
      <c r="D1616" s="76" t="s">
        <v>212</v>
      </c>
      <c r="E1616" s="77">
        <v>0.46418420229775492</v>
      </c>
    </row>
    <row r="1617" spans="2:5">
      <c r="B1617" s="75">
        <v>113096994</v>
      </c>
      <c r="C1617" s="76" t="s">
        <v>1850</v>
      </c>
      <c r="D1617" s="76" t="s">
        <v>212</v>
      </c>
      <c r="E1617" s="77">
        <v>2.3028174099238283</v>
      </c>
    </row>
    <row r="1618" spans="2:5">
      <c r="B1618" s="75">
        <v>1134232</v>
      </c>
      <c r="C1618" s="76" t="s">
        <v>1851</v>
      </c>
      <c r="D1618" s="76" t="s">
        <v>212</v>
      </c>
      <c r="E1618" s="77">
        <v>1.0532359269238647</v>
      </c>
    </row>
    <row r="1619" spans="2:5">
      <c r="B1619" s="75">
        <v>1135995</v>
      </c>
      <c r="C1619" s="76" t="s">
        <v>1852</v>
      </c>
      <c r="D1619" s="76" t="s">
        <v>212</v>
      </c>
      <c r="E1619" s="77">
        <v>122.35030481239629</v>
      </c>
    </row>
    <row r="1620" spans="2:5">
      <c r="B1620" s="75">
        <v>114078</v>
      </c>
      <c r="C1620" s="76" t="s">
        <v>1853</v>
      </c>
      <c r="D1620" s="76" t="s">
        <v>212</v>
      </c>
      <c r="E1620" s="77">
        <v>10.042005121136475</v>
      </c>
    </row>
    <row r="1621" spans="2:5">
      <c r="B1621" s="75">
        <v>115195</v>
      </c>
      <c r="C1621" s="76" t="s">
        <v>1854</v>
      </c>
      <c r="D1621" s="76" t="s">
        <v>212</v>
      </c>
      <c r="E1621" s="77">
        <v>5.0218265496343331E-4</v>
      </c>
    </row>
    <row r="1622" spans="2:5">
      <c r="B1622" s="75">
        <v>115208</v>
      </c>
      <c r="C1622" s="76" t="s">
        <v>1855</v>
      </c>
      <c r="D1622" s="76" t="s">
        <v>212</v>
      </c>
      <c r="E1622" s="77">
        <v>2.9861644968432847E-2</v>
      </c>
    </row>
    <row r="1623" spans="2:5">
      <c r="B1623" s="75">
        <v>115311</v>
      </c>
      <c r="C1623" s="76" t="s">
        <v>1856</v>
      </c>
      <c r="D1623" s="76" t="s">
        <v>212</v>
      </c>
      <c r="E1623" s="77">
        <v>6.2120074839981605</v>
      </c>
    </row>
    <row r="1624" spans="2:5">
      <c r="B1624" s="75">
        <v>115866</v>
      </c>
      <c r="C1624" s="76" t="s">
        <v>1857</v>
      </c>
      <c r="D1624" s="76" t="s">
        <v>212</v>
      </c>
      <c r="E1624" s="77">
        <v>2.4469435225621137</v>
      </c>
    </row>
    <row r="1625" spans="2:5">
      <c r="B1625" s="75">
        <v>116255482</v>
      </c>
      <c r="C1625" s="76" t="s">
        <v>1858</v>
      </c>
      <c r="D1625" s="76" t="s">
        <v>212</v>
      </c>
      <c r="E1625" s="77">
        <v>16.030183904728048</v>
      </c>
    </row>
    <row r="1626" spans="2:5">
      <c r="B1626" s="75">
        <v>117840</v>
      </c>
      <c r="C1626" s="76" t="s">
        <v>1859</v>
      </c>
      <c r="D1626" s="76" t="s">
        <v>212</v>
      </c>
      <c r="E1626" s="77">
        <v>4.2557936665623798E-3</v>
      </c>
    </row>
    <row r="1627" spans="2:5">
      <c r="B1627" s="75">
        <v>118796</v>
      </c>
      <c r="C1627" s="76" t="s">
        <v>1860</v>
      </c>
      <c r="D1627" s="76" t="s">
        <v>212</v>
      </c>
      <c r="E1627" s="77">
        <v>11.827447400323651</v>
      </c>
    </row>
    <row r="1628" spans="2:5">
      <c r="B1628" s="75">
        <v>118956</v>
      </c>
      <c r="C1628" s="76" t="s">
        <v>1861</v>
      </c>
      <c r="D1628" s="76" t="s">
        <v>212</v>
      </c>
      <c r="E1628" s="77">
        <v>9.1032959732352143</v>
      </c>
    </row>
    <row r="1629" spans="2:5">
      <c r="B1629" s="75">
        <v>119120</v>
      </c>
      <c r="C1629" s="76" t="s">
        <v>1862</v>
      </c>
      <c r="D1629" s="76" t="s">
        <v>212</v>
      </c>
      <c r="E1629" s="77">
        <v>3.233467693852949</v>
      </c>
    </row>
    <row r="1630" spans="2:5">
      <c r="B1630" s="75">
        <v>1191500</v>
      </c>
      <c r="C1630" s="76" t="s">
        <v>1863</v>
      </c>
      <c r="D1630" s="76" t="s">
        <v>212</v>
      </c>
      <c r="E1630" s="77">
        <v>0.13910791917261431</v>
      </c>
    </row>
    <row r="1631" spans="2:5">
      <c r="B1631" s="75">
        <v>119446683</v>
      </c>
      <c r="C1631" s="76" t="s">
        <v>1864</v>
      </c>
      <c r="D1631" s="76" t="s">
        <v>212</v>
      </c>
      <c r="E1631" s="77">
        <v>44.873836227294071</v>
      </c>
    </row>
    <row r="1632" spans="2:5">
      <c r="B1632" s="75">
        <v>1194656</v>
      </c>
      <c r="C1632" s="76" t="s">
        <v>1865</v>
      </c>
      <c r="D1632" s="76" t="s">
        <v>212</v>
      </c>
      <c r="E1632" s="77">
        <v>0.59978858452187644</v>
      </c>
    </row>
    <row r="1633" spans="2:5">
      <c r="B1633" s="75">
        <v>119619</v>
      </c>
      <c r="C1633" s="76" t="s">
        <v>1866</v>
      </c>
      <c r="D1633" s="76" t="s">
        <v>212</v>
      </c>
      <c r="E1633" s="77">
        <v>0.57725403715815793</v>
      </c>
    </row>
    <row r="1634" spans="2:5">
      <c r="B1634" s="75">
        <v>119642</v>
      </c>
      <c r="C1634" s="76" t="s">
        <v>1867</v>
      </c>
      <c r="D1634" s="76" t="s">
        <v>212</v>
      </c>
      <c r="E1634" s="77">
        <v>1.3025604901861939E-2</v>
      </c>
    </row>
    <row r="1635" spans="2:5">
      <c r="B1635" s="75">
        <v>119653</v>
      </c>
      <c r="C1635" s="76" t="s">
        <v>1868</v>
      </c>
      <c r="D1635" s="76" t="s">
        <v>212</v>
      </c>
      <c r="E1635" s="77">
        <v>8.3712209437111218E-2</v>
      </c>
    </row>
    <row r="1636" spans="2:5">
      <c r="B1636" s="75">
        <v>1198556</v>
      </c>
      <c r="C1636" s="76" t="s">
        <v>1869</v>
      </c>
      <c r="D1636" s="76" t="s">
        <v>212</v>
      </c>
      <c r="E1636" s="77">
        <v>7.0396952549998861</v>
      </c>
    </row>
    <row r="1637" spans="2:5">
      <c r="B1637" s="75">
        <v>120183</v>
      </c>
      <c r="C1637" s="76" t="s">
        <v>1870</v>
      </c>
      <c r="D1637" s="76" t="s">
        <v>212</v>
      </c>
      <c r="E1637" s="77">
        <v>6.546798824561632E-3</v>
      </c>
    </row>
    <row r="1638" spans="2:5">
      <c r="B1638" s="75">
        <v>1204213</v>
      </c>
      <c r="C1638" s="76" t="s">
        <v>1871</v>
      </c>
      <c r="D1638" s="76" t="s">
        <v>212</v>
      </c>
      <c r="E1638" s="77">
        <v>74.897632767547648</v>
      </c>
    </row>
    <row r="1639" spans="2:5">
      <c r="B1639" s="75">
        <v>120923</v>
      </c>
      <c r="C1639" s="76" t="s">
        <v>1872</v>
      </c>
      <c r="D1639" s="76" t="s">
        <v>212</v>
      </c>
      <c r="E1639" s="77">
        <v>1.0242288300811135E-3</v>
      </c>
    </row>
    <row r="1640" spans="2:5">
      <c r="B1640" s="75">
        <v>120945</v>
      </c>
      <c r="C1640" s="76" t="s">
        <v>1873</v>
      </c>
      <c r="D1640" s="76" t="s">
        <v>212</v>
      </c>
      <c r="E1640" s="77">
        <v>0.14339984404401906</v>
      </c>
    </row>
    <row r="1641" spans="2:5">
      <c r="B1641" s="75">
        <v>121211</v>
      </c>
      <c r="C1641" s="76" t="s">
        <v>1874</v>
      </c>
      <c r="D1641" s="76" t="s">
        <v>212</v>
      </c>
      <c r="E1641" s="77">
        <v>15.064565689314881</v>
      </c>
    </row>
    <row r="1642" spans="2:5">
      <c r="B1642" s="75">
        <v>121255</v>
      </c>
      <c r="C1642" s="76" t="s">
        <v>1875</v>
      </c>
      <c r="D1642" s="76" t="s">
        <v>212</v>
      </c>
      <c r="E1642" s="77">
        <v>1.6777325098406327E-2</v>
      </c>
    </row>
    <row r="1643" spans="2:5">
      <c r="B1643" s="75">
        <v>121335</v>
      </c>
      <c r="C1643" s="76" t="s">
        <v>1876</v>
      </c>
      <c r="D1643" s="76" t="s">
        <v>212</v>
      </c>
      <c r="E1643" s="77">
        <v>1.3007387224582265E-2</v>
      </c>
    </row>
    <row r="1644" spans="2:5">
      <c r="B1644" s="75">
        <v>121346</v>
      </c>
      <c r="C1644" s="76" t="s">
        <v>1877</v>
      </c>
      <c r="D1644" s="76" t="s">
        <v>212</v>
      </c>
      <c r="E1644" s="77">
        <v>3.1443626926753766E-2</v>
      </c>
    </row>
    <row r="1645" spans="2:5">
      <c r="B1645" s="75">
        <v>1214397</v>
      </c>
      <c r="C1645" s="76" t="s">
        <v>1878</v>
      </c>
      <c r="D1645" s="76" t="s">
        <v>212</v>
      </c>
      <c r="E1645" s="77">
        <v>0.1187255516279363</v>
      </c>
    </row>
    <row r="1646" spans="2:5">
      <c r="B1646" s="75">
        <v>121540</v>
      </c>
      <c r="C1646" s="76" t="s">
        <v>1879</v>
      </c>
      <c r="D1646" s="76" t="s">
        <v>212</v>
      </c>
      <c r="E1646" s="77">
        <v>6.7524961805991461</v>
      </c>
    </row>
    <row r="1647" spans="2:5">
      <c r="B1647" s="75">
        <v>121573</v>
      </c>
      <c r="C1647" s="76" t="s">
        <v>1880</v>
      </c>
      <c r="D1647" s="76" t="s">
        <v>212</v>
      </c>
      <c r="E1647" s="77">
        <v>1.5258042683326447E-2</v>
      </c>
    </row>
    <row r="1648" spans="2:5">
      <c r="B1648" s="75">
        <v>121733</v>
      </c>
      <c r="C1648" s="76" t="s">
        <v>1881</v>
      </c>
      <c r="D1648" s="76" t="s">
        <v>212</v>
      </c>
      <c r="E1648" s="77">
        <v>1.6940642679958886</v>
      </c>
    </row>
    <row r="1649" spans="2:5">
      <c r="B1649" s="75">
        <v>121824</v>
      </c>
      <c r="C1649" s="76" t="s">
        <v>1882</v>
      </c>
      <c r="D1649" s="76" t="s">
        <v>212</v>
      </c>
      <c r="E1649" s="77">
        <v>0.87974768958652239</v>
      </c>
    </row>
    <row r="1650" spans="2:5">
      <c r="B1650" s="75">
        <v>121879</v>
      </c>
      <c r="C1650" s="76" t="s">
        <v>1883</v>
      </c>
      <c r="D1650" s="76" t="s">
        <v>212</v>
      </c>
      <c r="E1650" s="77">
        <v>0.91772791028916056</v>
      </c>
    </row>
    <row r="1651" spans="2:5">
      <c r="B1651" s="75">
        <v>122883</v>
      </c>
      <c r="C1651" s="76" t="s">
        <v>1884</v>
      </c>
      <c r="D1651" s="76" t="s">
        <v>212</v>
      </c>
      <c r="E1651" s="77">
        <v>1.0202513763739086E-2</v>
      </c>
    </row>
    <row r="1652" spans="2:5">
      <c r="B1652" s="75">
        <v>122931480</v>
      </c>
      <c r="C1652" s="76" t="s">
        <v>1885</v>
      </c>
      <c r="D1652" s="76" t="s">
        <v>212</v>
      </c>
      <c r="E1652" s="77">
        <v>2.2551878504792664</v>
      </c>
    </row>
    <row r="1653" spans="2:5">
      <c r="B1653" s="75">
        <v>122996</v>
      </c>
      <c r="C1653" s="76" t="s">
        <v>1886</v>
      </c>
      <c r="D1653" s="76" t="s">
        <v>212</v>
      </c>
      <c r="E1653" s="77">
        <v>6.6311288958837101E-3</v>
      </c>
    </row>
    <row r="1654" spans="2:5">
      <c r="B1654" s="75">
        <v>123035</v>
      </c>
      <c r="C1654" s="76" t="s">
        <v>1887</v>
      </c>
      <c r="D1654" s="76" t="s">
        <v>212</v>
      </c>
      <c r="E1654" s="77">
        <v>7.8073582978271894</v>
      </c>
    </row>
    <row r="1655" spans="2:5">
      <c r="B1655" s="75">
        <v>123079</v>
      </c>
      <c r="C1655" s="76" t="s">
        <v>1888</v>
      </c>
      <c r="D1655" s="76" t="s">
        <v>212</v>
      </c>
      <c r="E1655" s="77">
        <v>7.4002436561438872E-2</v>
      </c>
    </row>
    <row r="1656" spans="2:5">
      <c r="B1656" s="75">
        <v>123308</v>
      </c>
      <c r="C1656" s="76" t="s">
        <v>1889</v>
      </c>
      <c r="D1656" s="76" t="s">
        <v>212</v>
      </c>
      <c r="E1656" s="77">
        <v>3.0914688056579358</v>
      </c>
    </row>
    <row r="1657" spans="2:5">
      <c r="B1657" s="75">
        <v>123386</v>
      </c>
      <c r="C1657" s="76" t="s">
        <v>1890</v>
      </c>
      <c r="D1657" s="76" t="s">
        <v>212</v>
      </c>
      <c r="E1657" s="77">
        <v>5.3484676060362403E-3</v>
      </c>
    </row>
    <row r="1658" spans="2:5">
      <c r="B1658" s="75">
        <v>123422</v>
      </c>
      <c r="C1658" s="76" t="s">
        <v>1891</v>
      </c>
      <c r="D1658" s="76" t="s">
        <v>212</v>
      </c>
      <c r="E1658" s="77">
        <v>3.3383399819155008E-3</v>
      </c>
    </row>
    <row r="1659" spans="2:5">
      <c r="B1659" s="75">
        <v>123546</v>
      </c>
      <c r="C1659" s="76" t="s">
        <v>1892</v>
      </c>
      <c r="D1659" s="76" t="s">
        <v>212</v>
      </c>
      <c r="E1659" s="77">
        <v>2.3590397347367616E-2</v>
      </c>
    </row>
    <row r="1660" spans="2:5">
      <c r="B1660" s="75">
        <v>123728</v>
      </c>
      <c r="C1660" s="76" t="s">
        <v>1893</v>
      </c>
      <c r="D1660" s="76" t="s">
        <v>212</v>
      </c>
      <c r="E1660" s="77">
        <v>4.0167532577923539E-3</v>
      </c>
    </row>
    <row r="1661" spans="2:5">
      <c r="B1661" s="75">
        <v>123864</v>
      </c>
      <c r="C1661" s="76" t="s">
        <v>1894</v>
      </c>
      <c r="D1661" s="76" t="s">
        <v>212</v>
      </c>
      <c r="E1661" s="77">
        <v>3.0475141424548082E-3</v>
      </c>
    </row>
    <row r="1662" spans="2:5">
      <c r="B1662" s="75">
        <v>123886</v>
      </c>
      <c r="C1662" s="76" t="s">
        <v>1895</v>
      </c>
      <c r="D1662" s="76" t="s">
        <v>212</v>
      </c>
      <c r="E1662" s="77">
        <v>2.9177005529448241</v>
      </c>
    </row>
    <row r="1663" spans="2:5">
      <c r="B1663" s="75">
        <v>124027</v>
      </c>
      <c r="C1663" s="76" t="s">
        <v>1896</v>
      </c>
      <c r="D1663" s="76" t="s">
        <v>212</v>
      </c>
      <c r="E1663" s="77">
        <v>6.195461814724941E-2</v>
      </c>
    </row>
    <row r="1664" spans="2:5">
      <c r="B1664" s="75">
        <v>124049</v>
      </c>
      <c r="C1664" s="76" t="s">
        <v>1897</v>
      </c>
      <c r="D1664" s="76" t="s">
        <v>212</v>
      </c>
      <c r="E1664" s="77">
        <v>4.9541076889344738E-3</v>
      </c>
    </row>
    <row r="1665" spans="2:5">
      <c r="B1665" s="75">
        <v>124072</v>
      </c>
      <c r="C1665" s="76" t="s">
        <v>1898</v>
      </c>
      <c r="D1665" s="76" t="s">
        <v>212</v>
      </c>
      <c r="E1665" s="77">
        <v>9.6422228325662648E-3</v>
      </c>
    </row>
    <row r="1666" spans="2:5">
      <c r="B1666" s="75">
        <v>124185</v>
      </c>
      <c r="C1666" s="76" t="s">
        <v>1899</v>
      </c>
      <c r="D1666" s="76" t="s">
        <v>212</v>
      </c>
      <c r="E1666" s="77">
        <v>0.10130342776629199</v>
      </c>
    </row>
    <row r="1667" spans="2:5">
      <c r="B1667" s="75">
        <v>1241947</v>
      </c>
      <c r="C1667" s="76" t="s">
        <v>1900</v>
      </c>
      <c r="D1667" s="76" t="s">
        <v>212</v>
      </c>
      <c r="E1667" s="77">
        <v>1.5001046486933216</v>
      </c>
    </row>
    <row r="1668" spans="2:5">
      <c r="B1668" s="75">
        <v>124221</v>
      </c>
      <c r="C1668" s="76" t="s">
        <v>1901</v>
      </c>
      <c r="D1668" s="76" t="s">
        <v>212</v>
      </c>
      <c r="E1668" s="77">
        <v>10.502614696355735</v>
      </c>
    </row>
    <row r="1669" spans="2:5">
      <c r="B1669" s="75">
        <v>124301</v>
      </c>
      <c r="C1669" s="76" t="s">
        <v>1902</v>
      </c>
      <c r="D1669" s="76" t="s">
        <v>212</v>
      </c>
      <c r="E1669" s="77">
        <v>0.42384435045267643</v>
      </c>
    </row>
    <row r="1670" spans="2:5">
      <c r="B1670" s="75">
        <v>124403</v>
      </c>
      <c r="C1670" s="76" t="s">
        <v>1903</v>
      </c>
      <c r="D1670" s="76" t="s">
        <v>212</v>
      </c>
      <c r="E1670" s="77">
        <v>2.3196116281754983E-2</v>
      </c>
    </row>
    <row r="1671" spans="2:5">
      <c r="B1671" s="75">
        <v>124652</v>
      </c>
      <c r="C1671" s="76" t="s">
        <v>1904</v>
      </c>
      <c r="D1671" s="76" t="s">
        <v>212</v>
      </c>
      <c r="E1671" s="77">
        <v>3.8478308929468734E-2</v>
      </c>
    </row>
    <row r="1672" spans="2:5">
      <c r="B1672" s="75">
        <v>126227</v>
      </c>
      <c r="C1672" s="76" t="s">
        <v>1905</v>
      </c>
      <c r="D1672" s="76" t="s">
        <v>212</v>
      </c>
      <c r="E1672" s="77">
        <v>2.9945962306811831</v>
      </c>
    </row>
    <row r="1673" spans="2:5">
      <c r="B1673" s="75">
        <v>126330</v>
      </c>
      <c r="C1673" s="76" t="s">
        <v>1906</v>
      </c>
      <c r="D1673" s="76" t="s">
        <v>212</v>
      </c>
      <c r="E1673" s="77">
        <v>1.8658705635265953E-3</v>
      </c>
    </row>
    <row r="1674" spans="2:5">
      <c r="B1674" s="75">
        <v>126535157</v>
      </c>
      <c r="C1674" s="76" t="s">
        <v>1907</v>
      </c>
      <c r="D1674" s="76" t="s">
        <v>212</v>
      </c>
      <c r="E1674" s="77">
        <v>2.1584627190270078</v>
      </c>
    </row>
    <row r="1675" spans="2:5">
      <c r="B1675" s="75">
        <v>126716</v>
      </c>
      <c r="C1675" s="76" t="s">
        <v>1908</v>
      </c>
      <c r="D1675" s="76" t="s">
        <v>212</v>
      </c>
      <c r="E1675" s="77">
        <v>6.5274813521206659E-3</v>
      </c>
    </row>
    <row r="1676" spans="2:5">
      <c r="B1676" s="75">
        <v>12672296</v>
      </c>
      <c r="C1676" s="76" t="s">
        <v>1909</v>
      </c>
      <c r="D1676" s="76" t="s">
        <v>212</v>
      </c>
      <c r="E1676" s="77">
        <v>81.981777985011419</v>
      </c>
    </row>
    <row r="1677" spans="2:5">
      <c r="B1677" s="75">
        <v>127093</v>
      </c>
      <c r="C1677" s="76" t="s">
        <v>1910</v>
      </c>
      <c r="D1677" s="76" t="s">
        <v>212</v>
      </c>
      <c r="E1677" s="77">
        <v>8.9808579960173844E-5</v>
      </c>
    </row>
    <row r="1678" spans="2:5">
      <c r="B1678" s="75">
        <v>127208</v>
      </c>
      <c r="C1678" s="76" t="s">
        <v>1911</v>
      </c>
      <c r="D1678" s="76" t="s">
        <v>212</v>
      </c>
      <c r="E1678" s="77">
        <v>1.4819988562279359E-2</v>
      </c>
    </row>
    <row r="1679" spans="2:5">
      <c r="B1679" s="75">
        <v>127651</v>
      </c>
      <c r="C1679" s="76" t="s">
        <v>1912</v>
      </c>
      <c r="D1679" s="76" t="s">
        <v>212</v>
      </c>
      <c r="E1679" s="77">
        <v>0.76288617368430045</v>
      </c>
    </row>
    <row r="1680" spans="2:5">
      <c r="B1680" s="75">
        <v>127684</v>
      </c>
      <c r="C1680" s="76" t="s">
        <v>1913</v>
      </c>
      <c r="D1680" s="76" t="s">
        <v>212</v>
      </c>
      <c r="E1680" s="77">
        <v>1.1772584578049283E-3</v>
      </c>
    </row>
    <row r="1681" spans="2:5">
      <c r="B1681" s="75">
        <v>12771685</v>
      </c>
      <c r="C1681" s="76" t="s">
        <v>1914</v>
      </c>
      <c r="D1681" s="76" t="s">
        <v>212</v>
      </c>
      <c r="E1681" s="77">
        <v>7.4078744201205721E-2</v>
      </c>
    </row>
    <row r="1682" spans="2:5">
      <c r="B1682" s="75">
        <v>128030</v>
      </c>
      <c r="C1682" s="76" t="s">
        <v>1915</v>
      </c>
      <c r="D1682" s="76" t="s">
        <v>212</v>
      </c>
      <c r="E1682" s="77">
        <v>93.023915531812577</v>
      </c>
    </row>
    <row r="1683" spans="2:5">
      <c r="B1683" s="75">
        <v>128041</v>
      </c>
      <c r="C1683" s="76" t="s">
        <v>1916</v>
      </c>
      <c r="D1683" s="76" t="s">
        <v>212</v>
      </c>
      <c r="E1683" s="77">
        <v>10.197911685281396</v>
      </c>
    </row>
    <row r="1684" spans="2:5">
      <c r="B1684" s="75">
        <v>128639021</v>
      </c>
      <c r="C1684" s="76" t="s">
        <v>1917</v>
      </c>
      <c r="D1684" s="76" t="s">
        <v>212</v>
      </c>
      <c r="E1684" s="77">
        <v>794.50309922817871</v>
      </c>
    </row>
    <row r="1685" spans="2:5">
      <c r="B1685" s="75">
        <v>130154</v>
      </c>
      <c r="C1685" s="76" t="s">
        <v>1918</v>
      </c>
      <c r="D1685" s="76" t="s">
        <v>212</v>
      </c>
      <c r="E1685" s="77">
        <v>7.9635925936103247</v>
      </c>
    </row>
    <row r="1686" spans="2:5">
      <c r="B1686" s="75">
        <v>13067931</v>
      </c>
      <c r="C1686" s="76" t="s">
        <v>1919</v>
      </c>
      <c r="D1686" s="76" t="s">
        <v>212</v>
      </c>
      <c r="E1686" s="77">
        <v>4.5929680721308968</v>
      </c>
    </row>
    <row r="1687" spans="2:5">
      <c r="B1687" s="75">
        <v>131113</v>
      </c>
      <c r="C1687" s="76" t="s">
        <v>1920</v>
      </c>
      <c r="D1687" s="76" t="s">
        <v>212</v>
      </c>
      <c r="E1687" s="77">
        <v>1.5171985707445655E-2</v>
      </c>
    </row>
    <row r="1688" spans="2:5">
      <c r="B1688" s="75">
        <v>131341861</v>
      </c>
      <c r="C1688" s="76" t="s">
        <v>1921</v>
      </c>
      <c r="D1688" s="76" t="s">
        <v>212</v>
      </c>
      <c r="E1688" s="77">
        <v>22.810129631860491</v>
      </c>
    </row>
    <row r="1689" spans="2:5">
      <c r="B1689" s="75">
        <v>131522</v>
      </c>
      <c r="C1689" s="76" t="s">
        <v>1922</v>
      </c>
      <c r="D1689" s="76" t="s">
        <v>212</v>
      </c>
      <c r="E1689" s="77">
        <v>55.283504840806515</v>
      </c>
    </row>
    <row r="1690" spans="2:5">
      <c r="B1690" s="75">
        <v>13181174</v>
      </c>
      <c r="C1690" s="76" t="s">
        <v>1923</v>
      </c>
      <c r="D1690" s="76" t="s">
        <v>212</v>
      </c>
      <c r="E1690" s="77">
        <v>74.046158212456589</v>
      </c>
    </row>
    <row r="1691" spans="2:5">
      <c r="B1691" s="75">
        <v>131860338</v>
      </c>
      <c r="C1691" s="76" t="s">
        <v>1924</v>
      </c>
      <c r="D1691" s="76" t="s">
        <v>212</v>
      </c>
      <c r="E1691" s="77">
        <v>12.963042505235656</v>
      </c>
    </row>
    <row r="1692" spans="2:5">
      <c r="B1692" s="75">
        <v>1319773</v>
      </c>
      <c r="C1692" s="76" t="s">
        <v>1925</v>
      </c>
      <c r="D1692" s="76" t="s">
        <v>212</v>
      </c>
      <c r="E1692" s="77">
        <v>5.1374220896723062E-2</v>
      </c>
    </row>
    <row r="1693" spans="2:5">
      <c r="B1693" s="75">
        <v>1320189</v>
      </c>
      <c r="C1693" s="76" t="s">
        <v>1926</v>
      </c>
      <c r="D1693" s="76" t="s">
        <v>212</v>
      </c>
      <c r="E1693" s="77">
        <v>5.8883296546599473</v>
      </c>
    </row>
    <row r="1694" spans="2:5">
      <c r="B1694" s="75">
        <v>1321944</v>
      </c>
      <c r="C1694" s="76" t="s">
        <v>1927</v>
      </c>
      <c r="D1694" s="76" t="s">
        <v>212</v>
      </c>
      <c r="E1694" s="77">
        <v>7.0287582848690883E-2</v>
      </c>
    </row>
    <row r="1695" spans="2:5">
      <c r="B1695" s="75">
        <v>132649</v>
      </c>
      <c r="C1695" s="76" t="s">
        <v>1928</v>
      </c>
      <c r="D1695" s="76" t="s">
        <v>212</v>
      </c>
      <c r="E1695" s="77">
        <v>0.31681206839913728</v>
      </c>
    </row>
    <row r="1696" spans="2:5">
      <c r="B1696" s="75">
        <v>132650</v>
      </c>
      <c r="C1696" s="76" t="s">
        <v>1929</v>
      </c>
      <c r="D1696" s="76" t="s">
        <v>212</v>
      </c>
      <c r="E1696" s="77">
        <v>3.5454865161145852</v>
      </c>
    </row>
    <row r="1697" spans="2:5">
      <c r="B1697" s="75">
        <v>13360457</v>
      </c>
      <c r="C1697" s="76" t="s">
        <v>1930</v>
      </c>
      <c r="D1697" s="76" t="s">
        <v>212</v>
      </c>
      <c r="E1697" s="77">
        <v>3.8114890951029303</v>
      </c>
    </row>
    <row r="1698" spans="2:5">
      <c r="B1698" s="75">
        <v>13411160</v>
      </c>
      <c r="C1698" s="76" t="s">
        <v>1931</v>
      </c>
      <c r="D1698" s="76" t="s">
        <v>212</v>
      </c>
      <c r="E1698" s="77">
        <v>1.7384891344164255</v>
      </c>
    </row>
    <row r="1699" spans="2:5">
      <c r="B1699" s="75">
        <v>134203</v>
      </c>
      <c r="C1699" s="76" t="s">
        <v>1932</v>
      </c>
      <c r="D1699" s="76" t="s">
        <v>212</v>
      </c>
      <c r="E1699" s="77">
        <v>6.9301984367671141E-2</v>
      </c>
    </row>
    <row r="1700" spans="2:5">
      <c r="B1700" s="75">
        <v>135193</v>
      </c>
      <c r="C1700" s="76" t="s">
        <v>1933</v>
      </c>
      <c r="D1700" s="76" t="s">
        <v>212</v>
      </c>
      <c r="E1700" s="77">
        <v>0.38721523563635885</v>
      </c>
    </row>
    <row r="1701" spans="2:5">
      <c r="B1701" s="75">
        <v>136254</v>
      </c>
      <c r="C1701" s="76" t="s">
        <v>1934</v>
      </c>
      <c r="D1701" s="76" t="s">
        <v>212</v>
      </c>
      <c r="E1701" s="77">
        <v>0.23212040925765795</v>
      </c>
    </row>
    <row r="1702" spans="2:5">
      <c r="B1702" s="75">
        <v>13674845</v>
      </c>
      <c r="C1702" s="76" t="s">
        <v>1935</v>
      </c>
      <c r="D1702" s="76" t="s">
        <v>212</v>
      </c>
      <c r="E1702" s="77">
        <v>0.15369776935740531</v>
      </c>
    </row>
    <row r="1703" spans="2:5">
      <c r="B1703" s="75">
        <v>13684565</v>
      </c>
      <c r="C1703" s="76" t="s">
        <v>1936</v>
      </c>
      <c r="D1703" s="76" t="s">
        <v>212</v>
      </c>
      <c r="E1703" s="77">
        <v>5.7435624937899492</v>
      </c>
    </row>
    <row r="1704" spans="2:5">
      <c r="B1704" s="75">
        <v>137428</v>
      </c>
      <c r="C1704" s="76" t="s">
        <v>1937</v>
      </c>
      <c r="D1704" s="76" t="s">
        <v>212</v>
      </c>
      <c r="E1704" s="77">
        <v>4.5350365180007133</v>
      </c>
    </row>
    <row r="1705" spans="2:5">
      <c r="B1705" s="75">
        <v>138227</v>
      </c>
      <c r="C1705" s="76" t="s">
        <v>1938</v>
      </c>
      <c r="D1705" s="76" t="s">
        <v>212</v>
      </c>
      <c r="E1705" s="77">
        <v>2.6037535826762192E-3</v>
      </c>
    </row>
    <row r="1706" spans="2:5">
      <c r="B1706" s="75">
        <v>13826352</v>
      </c>
      <c r="C1706" s="76" t="s">
        <v>1939</v>
      </c>
      <c r="D1706" s="76" t="s">
        <v>212</v>
      </c>
      <c r="E1706" s="77">
        <v>0.13785532975013964</v>
      </c>
    </row>
    <row r="1707" spans="2:5">
      <c r="B1707" s="75">
        <v>13863315</v>
      </c>
      <c r="C1707" s="76" t="s">
        <v>1940</v>
      </c>
      <c r="D1707" s="76" t="s">
        <v>212</v>
      </c>
      <c r="E1707" s="77">
        <v>0.10799973754272968</v>
      </c>
    </row>
    <row r="1708" spans="2:5">
      <c r="B1708" s="75">
        <v>1397940</v>
      </c>
      <c r="C1708" s="76" t="s">
        <v>1941</v>
      </c>
      <c r="D1708" s="76" t="s">
        <v>212</v>
      </c>
      <c r="E1708" s="77">
        <v>13671.096108174821</v>
      </c>
    </row>
    <row r="1709" spans="2:5">
      <c r="B1709" s="75">
        <v>140012</v>
      </c>
      <c r="C1709" s="76" t="s">
        <v>1942</v>
      </c>
      <c r="D1709" s="76" t="s">
        <v>212</v>
      </c>
      <c r="E1709" s="77">
        <v>5.1825299052809268E-4</v>
      </c>
    </row>
    <row r="1710" spans="2:5">
      <c r="B1710" s="75">
        <v>140318</v>
      </c>
      <c r="C1710" s="76" t="s">
        <v>1943</v>
      </c>
      <c r="D1710" s="76" t="s">
        <v>212</v>
      </c>
      <c r="E1710" s="77">
        <v>3.0416775436906437E-3</v>
      </c>
    </row>
    <row r="1711" spans="2:5">
      <c r="B1711" s="75">
        <v>140669</v>
      </c>
      <c r="C1711" s="76" t="s">
        <v>1944</v>
      </c>
      <c r="D1711" s="76" t="s">
        <v>212</v>
      </c>
      <c r="E1711" s="77">
        <v>6.0234972914549658</v>
      </c>
    </row>
    <row r="1712" spans="2:5">
      <c r="B1712" s="75">
        <v>141112290</v>
      </c>
      <c r="C1712" s="76" t="s">
        <v>1945</v>
      </c>
      <c r="D1712" s="76" t="s">
        <v>212</v>
      </c>
      <c r="E1712" s="77">
        <v>51.024989004539925</v>
      </c>
    </row>
    <row r="1713" spans="2:5">
      <c r="B1713" s="75">
        <v>141322</v>
      </c>
      <c r="C1713" s="76" t="s">
        <v>1946</v>
      </c>
      <c r="D1713" s="76" t="s">
        <v>212</v>
      </c>
      <c r="E1713" s="77">
        <v>3.0263108915013531E-2</v>
      </c>
    </row>
    <row r="1714" spans="2:5">
      <c r="B1714" s="75">
        <v>141435</v>
      </c>
      <c r="C1714" s="76" t="s">
        <v>1947</v>
      </c>
      <c r="D1714" s="76" t="s">
        <v>212</v>
      </c>
      <c r="E1714" s="77">
        <v>6.8441468975024089E-3</v>
      </c>
    </row>
    <row r="1715" spans="2:5">
      <c r="B1715" s="75">
        <v>141822</v>
      </c>
      <c r="C1715" s="76" t="s">
        <v>1948</v>
      </c>
      <c r="D1715" s="76" t="s">
        <v>212</v>
      </c>
      <c r="E1715" s="77">
        <v>2.8433224506894577E-3</v>
      </c>
    </row>
    <row r="1716" spans="2:5">
      <c r="B1716" s="75">
        <v>141979</v>
      </c>
      <c r="C1716" s="76" t="s">
        <v>1949</v>
      </c>
      <c r="D1716" s="76" t="s">
        <v>212</v>
      </c>
      <c r="E1716" s="77">
        <v>3.2306802059804884E-3</v>
      </c>
    </row>
    <row r="1717" spans="2:5">
      <c r="B1717" s="75">
        <v>1420060</v>
      </c>
      <c r="C1717" s="76" t="s">
        <v>1950</v>
      </c>
      <c r="D1717" s="76" t="s">
        <v>212</v>
      </c>
      <c r="E1717" s="77">
        <v>72.134623013287921</v>
      </c>
    </row>
    <row r="1718" spans="2:5">
      <c r="B1718" s="75">
        <v>1420071</v>
      </c>
      <c r="C1718" s="76" t="s">
        <v>1951</v>
      </c>
      <c r="D1718" s="76" t="s">
        <v>212</v>
      </c>
      <c r="E1718" s="77">
        <v>97.280861991838208</v>
      </c>
    </row>
    <row r="1719" spans="2:5">
      <c r="B1719" s="75">
        <v>142085</v>
      </c>
      <c r="C1719" s="76" t="s">
        <v>1952</v>
      </c>
      <c r="D1719" s="76" t="s">
        <v>212</v>
      </c>
      <c r="E1719" s="77">
        <v>3.9354031289161659E-4</v>
      </c>
    </row>
    <row r="1720" spans="2:5">
      <c r="B1720" s="75">
        <v>14214325</v>
      </c>
      <c r="C1720" s="76" t="s">
        <v>1953</v>
      </c>
      <c r="D1720" s="76" t="s">
        <v>212</v>
      </c>
      <c r="E1720" s="77">
        <v>1.7792231164331072</v>
      </c>
    </row>
    <row r="1721" spans="2:5">
      <c r="B1721" s="75">
        <v>142289</v>
      </c>
      <c r="C1721" s="76" t="s">
        <v>1954</v>
      </c>
      <c r="D1721" s="76" t="s">
        <v>212</v>
      </c>
      <c r="E1721" s="77">
        <v>2.1723346936383555E-2</v>
      </c>
    </row>
    <row r="1722" spans="2:5">
      <c r="B1722" s="75">
        <v>14235860</v>
      </c>
      <c r="C1722" s="76" t="s">
        <v>1955</v>
      </c>
      <c r="D1722" s="76" t="s">
        <v>212</v>
      </c>
      <c r="E1722" s="77">
        <v>1.7360260862095071E-3</v>
      </c>
    </row>
    <row r="1723" spans="2:5">
      <c r="B1723" s="75">
        <v>142459583</v>
      </c>
      <c r="C1723" s="76" t="s">
        <v>1956</v>
      </c>
      <c r="D1723" s="76" t="s">
        <v>212</v>
      </c>
      <c r="E1723" s="77">
        <v>88.373323916937721</v>
      </c>
    </row>
    <row r="1724" spans="2:5">
      <c r="B1724" s="75">
        <v>142621</v>
      </c>
      <c r="C1724" s="76" t="s">
        <v>1957</v>
      </c>
      <c r="D1724" s="76" t="s">
        <v>212</v>
      </c>
      <c r="E1724" s="77">
        <v>2.9990088571098393E-3</v>
      </c>
    </row>
    <row r="1725" spans="2:5">
      <c r="B1725" s="75">
        <v>142825</v>
      </c>
      <c r="C1725" s="76" t="s">
        <v>1958</v>
      </c>
      <c r="D1725" s="76" t="s">
        <v>212</v>
      </c>
      <c r="E1725" s="77">
        <v>2.569379220074914E-4</v>
      </c>
    </row>
    <row r="1726" spans="2:5">
      <c r="B1726" s="75">
        <v>142961</v>
      </c>
      <c r="C1726" s="76" t="s">
        <v>1959</v>
      </c>
      <c r="D1726" s="76" t="s">
        <v>212</v>
      </c>
      <c r="E1726" s="77">
        <v>1.3381042522993009E-3</v>
      </c>
    </row>
    <row r="1727" spans="2:5">
      <c r="B1727" s="75">
        <v>143077</v>
      </c>
      <c r="C1727" s="76" t="s">
        <v>1960</v>
      </c>
      <c r="D1727" s="76" t="s">
        <v>212</v>
      </c>
      <c r="E1727" s="77">
        <v>2.050540231288351E-2</v>
      </c>
    </row>
    <row r="1728" spans="2:5">
      <c r="B1728" s="75">
        <v>143088</v>
      </c>
      <c r="C1728" s="76" t="s">
        <v>1961</v>
      </c>
      <c r="D1728" s="76" t="s">
        <v>212</v>
      </c>
      <c r="E1728" s="77">
        <v>3.1796391638394754E-2</v>
      </c>
    </row>
    <row r="1729" spans="2:5">
      <c r="B1729" s="75">
        <v>14321278</v>
      </c>
      <c r="C1729" s="76" t="s">
        <v>1962</v>
      </c>
      <c r="D1729" s="76" t="s">
        <v>212</v>
      </c>
      <c r="E1729" s="77">
        <v>2.5469716692544775E-2</v>
      </c>
    </row>
    <row r="1730" spans="2:5">
      <c r="B1730" s="75">
        <v>143271</v>
      </c>
      <c r="C1730" s="76" t="s">
        <v>1963</v>
      </c>
      <c r="D1730" s="76" t="s">
        <v>212</v>
      </c>
      <c r="E1730" s="77">
        <v>116.29312238657457</v>
      </c>
    </row>
    <row r="1731" spans="2:5">
      <c r="B1731" s="75">
        <v>144218</v>
      </c>
      <c r="C1731" s="76" t="s">
        <v>1964</v>
      </c>
      <c r="D1731" s="76" t="s">
        <v>212</v>
      </c>
      <c r="E1731" s="77">
        <v>6.7016324904144216E-3</v>
      </c>
    </row>
    <row r="1732" spans="2:5">
      <c r="B1732" s="75">
        <v>14437173</v>
      </c>
      <c r="C1732" s="76" t="s">
        <v>1965</v>
      </c>
      <c r="D1732" s="76" t="s">
        <v>212</v>
      </c>
      <c r="E1732" s="77">
        <v>513.93593212387304</v>
      </c>
    </row>
    <row r="1733" spans="2:5">
      <c r="B1733" s="75">
        <v>144490</v>
      </c>
      <c r="C1733" s="76" t="s">
        <v>1966</v>
      </c>
      <c r="D1733" s="76" t="s">
        <v>212</v>
      </c>
      <c r="E1733" s="77">
        <v>4.7464285246228057E-3</v>
      </c>
    </row>
    <row r="1734" spans="2:5">
      <c r="B1734" s="75">
        <v>144547</v>
      </c>
      <c r="C1734" s="76" t="s">
        <v>1967</v>
      </c>
      <c r="D1734" s="76" t="s">
        <v>212</v>
      </c>
      <c r="E1734" s="77">
        <v>1.4996778673073934</v>
      </c>
    </row>
    <row r="1735" spans="2:5">
      <c r="B1735" s="75">
        <v>144627</v>
      </c>
      <c r="C1735" s="76" t="s">
        <v>1968</v>
      </c>
      <c r="D1735" s="76" t="s">
        <v>212</v>
      </c>
      <c r="E1735" s="77">
        <v>7.2553469699821696E-4</v>
      </c>
    </row>
    <row r="1736" spans="2:5">
      <c r="B1736" s="75">
        <v>1461229</v>
      </c>
      <c r="C1736" s="76" t="s">
        <v>1969</v>
      </c>
      <c r="D1736" s="76" t="s">
        <v>212</v>
      </c>
      <c r="E1736" s="77">
        <v>27.773229151656775</v>
      </c>
    </row>
    <row r="1737" spans="2:5">
      <c r="B1737" s="75">
        <v>1461252</v>
      </c>
      <c r="C1737" s="76" t="s">
        <v>1970</v>
      </c>
      <c r="D1737" s="76" t="s">
        <v>212</v>
      </c>
      <c r="E1737" s="77">
        <v>0.57568487431120219</v>
      </c>
    </row>
    <row r="1738" spans="2:5">
      <c r="B1738" s="75">
        <v>14816207</v>
      </c>
      <c r="C1738" s="76" t="s">
        <v>1971</v>
      </c>
      <c r="D1738" s="76" t="s">
        <v>212</v>
      </c>
      <c r="E1738" s="77">
        <v>1484.609349637263</v>
      </c>
    </row>
    <row r="1739" spans="2:5">
      <c r="B1739" s="75">
        <v>14938353</v>
      </c>
      <c r="C1739" s="76" t="s">
        <v>1972</v>
      </c>
      <c r="D1739" s="76" t="s">
        <v>212</v>
      </c>
      <c r="E1739" s="77">
        <v>0.23324034988437511</v>
      </c>
    </row>
    <row r="1740" spans="2:5">
      <c r="B1740" s="75">
        <v>149575</v>
      </c>
      <c r="C1740" s="76" t="s">
        <v>1973</v>
      </c>
      <c r="D1740" s="76" t="s">
        <v>212</v>
      </c>
      <c r="E1740" s="77">
        <v>3.3034838809637948E-3</v>
      </c>
    </row>
    <row r="1741" spans="2:5">
      <c r="B1741" s="75">
        <v>149979419</v>
      </c>
      <c r="C1741" s="76" t="s">
        <v>1974</v>
      </c>
      <c r="D1741" s="76" t="s">
        <v>212</v>
      </c>
      <c r="E1741" s="77">
        <v>2.1141429740533746</v>
      </c>
    </row>
    <row r="1742" spans="2:5">
      <c r="B1742" s="75">
        <v>151213</v>
      </c>
      <c r="C1742" s="76" t="s">
        <v>1975</v>
      </c>
      <c r="D1742" s="76" t="s">
        <v>212</v>
      </c>
      <c r="E1742" s="77">
        <v>0.20824680310994037</v>
      </c>
    </row>
    <row r="1743" spans="2:5">
      <c r="B1743" s="75">
        <v>1520781</v>
      </c>
      <c r="C1743" s="76" t="s">
        <v>1976</v>
      </c>
      <c r="D1743" s="76" t="s">
        <v>212</v>
      </c>
      <c r="E1743" s="77">
        <v>3.0370284896851016</v>
      </c>
    </row>
    <row r="1744" spans="2:5">
      <c r="B1744" s="75">
        <v>152169</v>
      </c>
      <c r="C1744" s="76" t="s">
        <v>1977</v>
      </c>
      <c r="D1744" s="76" t="s">
        <v>212</v>
      </c>
      <c r="E1744" s="77">
        <v>1.5606838373798825E-2</v>
      </c>
    </row>
    <row r="1745" spans="2:5">
      <c r="B1745" s="75">
        <v>15271417</v>
      </c>
      <c r="C1745" s="76" t="s">
        <v>1978</v>
      </c>
      <c r="D1745" s="76" t="s">
        <v>212</v>
      </c>
      <c r="E1745" s="77">
        <v>3.8582814217212871</v>
      </c>
    </row>
    <row r="1746" spans="2:5">
      <c r="B1746" s="75">
        <v>15457053</v>
      </c>
      <c r="C1746" s="76" t="s">
        <v>1979</v>
      </c>
      <c r="D1746" s="76" t="s">
        <v>212</v>
      </c>
      <c r="E1746" s="77">
        <v>3.6192247675616103</v>
      </c>
    </row>
    <row r="1747" spans="2:5">
      <c r="B1747" s="75">
        <v>15545489</v>
      </c>
      <c r="C1747" s="76" t="s">
        <v>1980</v>
      </c>
      <c r="D1747" s="76" t="s">
        <v>212</v>
      </c>
      <c r="E1747" s="77">
        <v>1.0320530430723589</v>
      </c>
    </row>
    <row r="1748" spans="2:5">
      <c r="B1748" s="75">
        <v>15662336</v>
      </c>
      <c r="C1748" s="76" t="s">
        <v>1981</v>
      </c>
      <c r="D1748" s="76" t="s">
        <v>212</v>
      </c>
      <c r="E1748" s="77">
        <v>2.7069463344057465</v>
      </c>
    </row>
    <row r="1749" spans="2:5">
      <c r="B1749" s="75">
        <v>1570645</v>
      </c>
      <c r="C1749" s="76" t="s">
        <v>1982</v>
      </c>
      <c r="D1749" s="76" t="s">
        <v>212</v>
      </c>
      <c r="E1749" s="77">
        <v>1.4902438484030454</v>
      </c>
    </row>
    <row r="1750" spans="2:5">
      <c r="B1750" s="75">
        <v>1570656</v>
      </c>
      <c r="C1750" s="76" t="s">
        <v>1983</v>
      </c>
      <c r="D1750" s="76" t="s">
        <v>212</v>
      </c>
      <c r="E1750" s="77">
        <v>3.5919027211978434</v>
      </c>
    </row>
    <row r="1751" spans="2:5">
      <c r="B1751" s="75">
        <v>1593777</v>
      </c>
      <c r="C1751" s="76" t="s">
        <v>1984</v>
      </c>
      <c r="D1751" s="76" t="s">
        <v>212</v>
      </c>
      <c r="E1751" s="77">
        <v>2.7931912628998337</v>
      </c>
    </row>
    <row r="1752" spans="2:5">
      <c r="B1752" s="75">
        <v>15950660</v>
      </c>
      <c r="C1752" s="76" t="s">
        <v>1985</v>
      </c>
      <c r="D1752" s="76" t="s">
        <v>212</v>
      </c>
      <c r="E1752" s="77">
        <v>4.9083051132512123</v>
      </c>
    </row>
    <row r="1753" spans="2:5">
      <c r="B1753" s="75">
        <v>15972608</v>
      </c>
      <c r="C1753" s="76" t="s">
        <v>1986</v>
      </c>
      <c r="D1753" s="76" t="s">
        <v>212</v>
      </c>
      <c r="E1753" s="77">
        <v>7.9425656917031526</v>
      </c>
    </row>
    <row r="1754" spans="2:5">
      <c r="B1754" s="75">
        <v>16022698</v>
      </c>
      <c r="C1754" s="76" t="s">
        <v>1987</v>
      </c>
      <c r="D1754" s="76" t="s">
        <v>212</v>
      </c>
      <c r="E1754" s="77">
        <v>24.13771059159734</v>
      </c>
    </row>
    <row r="1755" spans="2:5">
      <c r="B1755" s="75">
        <v>16090021</v>
      </c>
      <c r="C1755" s="76" t="s">
        <v>1988</v>
      </c>
      <c r="D1755" s="76" t="s">
        <v>212</v>
      </c>
      <c r="E1755" s="77">
        <v>0.15311096580555875</v>
      </c>
    </row>
    <row r="1756" spans="2:5">
      <c r="B1756" s="75">
        <v>161050584</v>
      </c>
      <c r="C1756" s="76" t="s">
        <v>1989</v>
      </c>
      <c r="D1756" s="76" t="s">
        <v>212</v>
      </c>
      <c r="E1756" s="77">
        <v>20.063335066726356</v>
      </c>
    </row>
    <row r="1757" spans="2:5">
      <c r="B1757" s="75">
        <v>16118493</v>
      </c>
      <c r="C1757" s="76" t="s">
        <v>1990</v>
      </c>
      <c r="D1757" s="76" t="s">
        <v>212</v>
      </c>
      <c r="E1757" s="77">
        <v>0.36793784432376858</v>
      </c>
    </row>
    <row r="1758" spans="2:5">
      <c r="B1758" s="75">
        <v>16484778</v>
      </c>
      <c r="C1758" s="76" t="s">
        <v>1991</v>
      </c>
      <c r="D1758" s="76" t="s">
        <v>212</v>
      </c>
      <c r="E1758" s="77">
        <v>7.1962924314736318E-2</v>
      </c>
    </row>
    <row r="1759" spans="2:5">
      <c r="B1759" s="75">
        <v>1663394</v>
      </c>
      <c r="C1759" s="76" t="s">
        <v>1992</v>
      </c>
      <c r="D1759" s="76" t="s">
        <v>212</v>
      </c>
      <c r="E1759" s="77">
        <v>6.9181639528703475E-3</v>
      </c>
    </row>
    <row r="1760" spans="2:5">
      <c r="B1760" s="75">
        <v>1689834</v>
      </c>
      <c r="C1760" s="76" t="s">
        <v>1993</v>
      </c>
      <c r="D1760" s="76" t="s">
        <v>212</v>
      </c>
      <c r="E1760" s="77">
        <v>3.3811876956607505</v>
      </c>
    </row>
    <row r="1761" spans="2:5">
      <c r="B1761" s="75">
        <v>1698608</v>
      </c>
      <c r="C1761" s="76" t="s">
        <v>1994</v>
      </c>
      <c r="D1761" s="76" t="s">
        <v>212</v>
      </c>
      <c r="E1761" s="77">
        <v>0.24541914530858397</v>
      </c>
    </row>
    <row r="1762" spans="2:5">
      <c r="B1762" s="75">
        <v>1702176</v>
      </c>
      <c r="C1762" s="76" t="s">
        <v>1995</v>
      </c>
      <c r="D1762" s="76" t="s">
        <v>212</v>
      </c>
      <c r="E1762" s="77">
        <v>0.21676430618256451</v>
      </c>
    </row>
    <row r="1763" spans="2:5">
      <c r="B1763" s="75">
        <v>173584446</v>
      </c>
      <c r="C1763" s="76" t="s">
        <v>1996</v>
      </c>
      <c r="D1763" s="76" t="s">
        <v>212</v>
      </c>
      <c r="E1763" s="77">
        <v>56.288250328889553</v>
      </c>
    </row>
    <row r="1764" spans="2:5">
      <c r="B1764" s="75">
        <v>1745819</v>
      </c>
      <c r="C1764" s="76" t="s">
        <v>1997</v>
      </c>
      <c r="D1764" s="76" t="s">
        <v>212</v>
      </c>
      <c r="E1764" s="77">
        <v>6.7364691683857836E-2</v>
      </c>
    </row>
    <row r="1765" spans="2:5">
      <c r="B1765" s="75">
        <v>1746812</v>
      </c>
      <c r="C1765" s="76" t="s">
        <v>1998</v>
      </c>
      <c r="D1765" s="76" t="s">
        <v>212</v>
      </c>
      <c r="E1765" s="77">
        <v>0.92927611485492878</v>
      </c>
    </row>
    <row r="1766" spans="2:5">
      <c r="B1766" s="75">
        <v>17606314</v>
      </c>
      <c r="C1766" s="76" t="s">
        <v>1999</v>
      </c>
      <c r="D1766" s="76" t="s">
        <v>212</v>
      </c>
      <c r="E1766" s="77">
        <v>0.5025146860741827</v>
      </c>
    </row>
    <row r="1767" spans="2:5">
      <c r="B1767" s="75">
        <v>1787617</v>
      </c>
      <c r="C1767" s="76" t="s">
        <v>2000</v>
      </c>
      <c r="D1767" s="76" t="s">
        <v>212</v>
      </c>
      <c r="E1767" s="77">
        <v>1.8071044760757984</v>
      </c>
    </row>
    <row r="1768" spans="2:5">
      <c r="B1768" s="75">
        <v>18181709</v>
      </c>
      <c r="C1768" s="76" t="s">
        <v>2001</v>
      </c>
      <c r="D1768" s="76" t="s">
        <v>212</v>
      </c>
      <c r="E1768" s="77">
        <v>43.835182823448207</v>
      </c>
    </row>
    <row r="1769" spans="2:5">
      <c r="B1769" s="75">
        <v>1821121</v>
      </c>
      <c r="C1769" s="76" t="s">
        <v>2002</v>
      </c>
      <c r="D1769" s="76" t="s">
        <v>212</v>
      </c>
      <c r="E1769" s="77">
        <v>9.8122013785399351E-3</v>
      </c>
    </row>
    <row r="1770" spans="2:5">
      <c r="B1770" s="75">
        <v>1836777</v>
      </c>
      <c r="C1770" s="76" t="s">
        <v>2003</v>
      </c>
      <c r="D1770" s="76" t="s">
        <v>212</v>
      </c>
      <c r="E1770" s="77">
        <v>27.408529818495889</v>
      </c>
    </row>
    <row r="1771" spans="2:5">
      <c r="B1771" s="75">
        <v>18530568</v>
      </c>
      <c r="C1771" s="76" t="s">
        <v>2004</v>
      </c>
      <c r="D1771" s="76" t="s">
        <v>212</v>
      </c>
      <c r="E1771" s="77">
        <v>0.20086576989088104</v>
      </c>
    </row>
    <row r="1772" spans="2:5">
      <c r="B1772" s="75">
        <v>18691979</v>
      </c>
      <c r="C1772" s="76" t="s">
        <v>2005</v>
      </c>
      <c r="D1772" s="76" t="s">
        <v>212</v>
      </c>
      <c r="E1772" s="77">
        <v>0.89383513433183803</v>
      </c>
    </row>
    <row r="1773" spans="2:5">
      <c r="B1773" s="75">
        <v>18854018</v>
      </c>
      <c r="C1773" s="76" t="s">
        <v>2006</v>
      </c>
      <c r="D1773" s="76" t="s">
        <v>212</v>
      </c>
      <c r="E1773" s="77">
        <v>2.7483199090302914</v>
      </c>
    </row>
    <row r="1774" spans="2:5">
      <c r="B1774" s="75">
        <v>1886813</v>
      </c>
      <c r="C1774" s="76" t="s">
        <v>2007</v>
      </c>
      <c r="D1774" s="76" t="s">
        <v>212</v>
      </c>
      <c r="E1774" s="77">
        <v>6.4710024257030221E-2</v>
      </c>
    </row>
    <row r="1775" spans="2:5">
      <c r="B1775" s="75">
        <v>1912261</v>
      </c>
      <c r="C1775" s="76" t="s">
        <v>2008</v>
      </c>
      <c r="D1775" s="76" t="s">
        <v>212</v>
      </c>
      <c r="E1775" s="77">
        <v>3.3763182753352932</v>
      </c>
    </row>
    <row r="1776" spans="2:5">
      <c r="B1776" s="75">
        <v>1918189</v>
      </c>
      <c r="C1776" s="76" t="s">
        <v>2009</v>
      </c>
      <c r="D1776" s="76" t="s">
        <v>212</v>
      </c>
      <c r="E1776" s="77">
        <v>0.78584906876975669</v>
      </c>
    </row>
    <row r="1777" spans="2:5">
      <c r="B1777" s="75">
        <v>1928434</v>
      </c>
      <c r="C1777" s="76" t="s">
        <v>2010</v>
      </c>
      <c r="D1777" s="76" t="s">
        <v>212</v>
      </c>
      <c r="E1777" s="77">
        <v>0.33866547740149</v>
      </c>
    </row>
    <row r="1778" spans="2:5">
      <c r="B1778" s="75">
        <v>1929733</v>
      </c>
      <c r="C1778" s="76" t="s">
        <v>2011</v>
      </c>
      <c r="D1778" s="76" t="s">
        <v>212</v>
      </c>
      <c r="E1778" s="77">
        <v>1.6674639334006198</v>
      </c>
    </row>
    <row r="1779" spans="2:5">
      <c r="B1779" s="75">
        <v>1929824</v>
      </c>
      <c r="C1779" s="76" t="s">
        <v>2012</v>
      </c>
      <c r="D1779" s="76" t="s">
        <v>212</v>
      </c>
      <c r="E1779" s="77">
        <v>11.614175606879803</v>
      </c>
    </row>
    <row r="1780" spans="2:5">
      <c r="B1780" s="75">
        <v>1967164</v>
      </c>
      <c r="C1780" s="76" t="s">
        <v>2013</v>
      </c>
      <c r="D1780" s="76" t="s">
        <v>212</v>
      </c>
      <c r="E1780" s="77">
        <v>0.38943424216827349</v>
      </c>
    </row>
    <row r="1781" spans="2:5">
      <c r="B1781" s="75">
        <v>1982474</v>
      </c>
      <c r="C1781" s="76" t="s">
        <v>2014</v>
      </c>
      <c r="D1781" s="76" t="s">
        <v>212</v>
      </c>
      <c r="E1781" s="77">
        <v>7.9189250978960439</v>
      </c>
    </row>
    <row r="1782" spans="2:5">
      <c r="B1782" s="75">
        <v>1983104</v>
      </c>
      <c r="C1782" s="76" t="s">
        <v>2015</v>
      </c>
      <c r="D1782" s="76" t="s">
        <v>212</v>
      </c>
      <c r="E1782" s="77">
        <v>121.45558474628403</v>
      </c>
    </row>
    <row r="1783" spans="2:5">
      <c r="B1783" s="75">
        <v>19937598</v>
      </c>
      <c r="C1783" s="76" t="s">
        <v>2016</v>
      </c>
      <c r="D1783" s="76" t="s">
        <v>212</v>
      </c>
      <c r="E1783" s="77">
        <v>0.3422043419362395</v>
      </c>
    </row>
    <row r="1784" spans="2:5">
      <c r="B1784" s="75">
        <v>2008391</v>
      </c>
      <c r="C1784" s="76" t="s">
        <v>2017</v>
      </c>
      <c r="D1784" s="76" t="s">
        <v>212</v>
      </c>
      <c r="E1784" s="77">
        <v>8.8289073217620098E-2</v>
      </c>
    </row>
    <row r="1785" spans="2:5">
      <c r="B1785" s="75">
        <v>2008584</v>
      </c>
      <c r="C1785" s="76" t="s">
        <v>2018</v>
      </c>
      <c r="D1785" s="76" t="s">
        <v>212</v>
      </c>
      <c r="E1785" s="77">
        <v>2.3957548163949779E-2</v>
      </c>
    </row>
    <row r="1786" spans="2:5">
      <c r="B1786" s="75">
        <v>2016424</v>
      </c>
      <c r="C1786" s="76" t="s">
        <v>2019</v>
      </c>
      <c r="D1786" s="76" t="s">
        <v>212</v>
      </c>
      <c r="E1786" s="77">
        <v>35.657901060788696</v>
      </c>
    </row>
    <row r="1787" spans="2:5">
      <c r="B1787" s="75">
        <v>2016571</v>
      </c>
      <c r="C1787" s="76" t="s">
        <v>2020</v>
      </c>
      <c r="D1787" s="76" t="s">
        <v>212</v>
      </c>
      <c r="E1787" s="77">
        <v>1.0421602088338944</v>
      </c>
    </row>
    <row r="1788" spans="2:5">
      <c r="B1788" s="75">
        <v>2032599</v>
      </c>
      <c r="C1788" s="76" t="s">
        <v>2021</v>
      </c>
      <c r="D1788" s="76" t="s">
        <v>212</v>
      </c>
      <c r="E1788" s="77">
        <v>4.9717498272671596</v>
      </c>
    </row>
    <row r="1789" spans="2:5">
      <c r="B1789" s="75">
        <v>2039465</v>
      </c>
      <c r="C1789" s="76" t="s">
        <v>2022</v>
      </c>
      <c r="D1789" s="76" t="s">
        <v>212</v>
      </c>
      <c r="E1789" s="77">
        <v>2.1545442939831242E-2</v>
      </c>
    </row>
    <row r="1790" spans="2:5">
      <c r="B1790" s="75">
        <v>2051607</v>
      </c>
      <c r="C1790" s="76" t="s">
        <v>2023</v>
      </c>
      <c r="D1790" s="76" t="s">
        <v>212</v>
      </c>
      <c r="E1790" s="77">
        <v>0.69356070081613497</v>
      </c>
    </row>
    <row r="1791" spans="2:5">
      <c r="B1791" s="75">
        <v>2051618</v>
      </c>
      <c r="C1791" s="76" t="s">
        <v>2024</v>
      </c>
      <c r="D1791" s="76" t="s">
        <v>212</v>
      </c>
      <c r="E1791" s="77">
        <v>0.41644337276033616</v>
      </c>
    </row>
    <row r="1792" spans="2:5">
      <c r="B1792" s="75">
        <v>2051629</v>
      </c>
      <c r="C1792" s="76" t="s">
        <v>2025</v>
      </c>
      <c r="D1792" s="76" t="s">
        <v>212</v>
      </c>
      <c r="E1792" s="77">
        <v>1.0989966070590529</v>
      </c>
    </row>
    <row r="1793" spans="2:5">
      <c r="B1793" s="75">
        <v>2079007</v>
      </c>
      <c r="C1793" s="76" t="s">
        <v>2026</v>
      </c>
      <c r="D1793" s="76" t="s">
        <v>212</v>
      </c>
      <c r="E1793" s="77">
        <v>1.7471486067062174</v>
      </c>
    </row>
    <row r="1794" spans="2:5">
      <c r="B1794" s="75">
        <v>21564170</v>
      </c>
      <c r="C1794" s="76" t="s">
        <v>2027</v>
      </c>
      <c r="D1794" s="76" t="s">
        <v>212</v>
      </c>
      <c r="E1794" s="77">
        <v>529.69842246602707</v>
      </c>
    </row>
    <row r="1795" spans="2:5">
      <c r="B1795" s="75">
        <v>2163806</v>
      </c>
      <c r="C1795" s="76" t="s">
        <v>2028</v>
      </c>
      <c r="D1795" s="76" t="s">
        <v>212</v>
      </c>
      <c r="E1795" s="77">
        <v>1.0627121475314956E-2</v>
      </c>
    </row>
    <row r="1796" spans="2:5">
      <c r="B1796" s="75">
        <v>2164070</v>
      </c>
      <c r="C1796" s="76" t="s">
        <v>2029</v>
      </c>
      <c r="D1796" s="76" t="s">
        <v>212</v>
      </c>
      <c r="E1796" s="77">
        <v>3.42887757797149E-3</v>
      </c>
    </row>
    <row r="1797" spans="2:5">
      <c r="B1797" s="75">
        <v>2164081</v>
      </c>
      <c r="C1797" s="76" t="s">
        <v>2030</v>
      </c>
      <c r="D1797" s="76" t="s">
        <v>212</v>
      </c>
      <c r="E1797" s="77">
        <v>7.2048007591709364</v>
      </c>
    </row>
    <row r="1798" spans="2:5">
      <c r="B1798" s="75">
        <v>22248799</v>
      </c>
      <c r="C1798" s="76" t="s">
        <v>2031</v>
      </c>
      <c r="D1798" s="76" t="s">
        <v>212</v>
      </c>
      <c r="E1798" s="77">
        <v>7.0689984172561937</v>
      </c>
    </row>
    <row r="1799" spans="2:5">
      <c r="B1799" s="75">
        <v>2227170</v>
      </c>
      <c r="C1799" s="76" t="s">
        <v>2032</v>
      </c>
      <c r="D1799" s="76" t="s">
        <v>212</v>
      </c>
      <c r="E1799" s="77">
        <v>33.155006198953004</v>
      </c>
    </row>
    <row r="1800" spans="2:5">
      <c r="B1800" s="75">
        <v>2235258</v>
      </c>
      <c r="C1800" s="76" t="s">
        <v>2033</v>
      </c>
      <c r="D1800" s="76" t="s">
        <v>212</v>
      </c>
      <c r="E1800" s="77">
        <v>4.6704911120753607</v>
      </c>
    </row>
    <row r="1801" spans="2:5">
      <c r="B1801" s="75">
        <v>2270204</v>
      </c>
      <c r="C1801" s="76" t="s">
        <v>2034</v>
      </c>
      <c r="D1801" s="76" t="s">
        <v>212</v>
      </c>
      <c r="E1801" s="77">
        <v>1.3129017135047511E-2</v>
      </c>
    </row>
    <row r="1802" spans="2:5">
      <c r="B1802" s="75">
        <v>2275141</v>
      </c>
      <c r="C1802" s="76" t="s">
        <v>2035</v>
      </c>
      <c r="D1802" s="76" t="s">
        <v>212</v>
      </c>
      <c r="E1802" s="77">
        <v>1.6648911047294066</v>
      </c>
    </row>
    <row r="1803" spans="2:5">
      <c r="B1803" s="75">
        <v>2279767</v>
      </c>
      <c r="C1803" s="76" t="s">
        <v>2036</v>
      </c>
      <c r="D1803" s="76" t="s">
        <v>212</v>
      </c>
      <c r="E1803" s="77">
        <v>1059.6133844429382</v>
      </c>
    </row>
    <row r="1804" spans="2:5">
      <c r="B1804" s="75">
        <v>22936750</v>
      </c>
      <c r="C1804" s="76" t="s">
        <v>2037</v>
      </c>
      <c r="D1804" s="76" t="s">
        <v>212</v>
      </c>
      <c r="E1804" s="77">
        <v>1.9713197958454947</v>
      </c>
    </row>
    <row r="1805" spans="2:5">
      <c r="B1805" s="75">
        <v>229878</v>
      </c>
      <c r="C1805" s="76" t="s">
        <v>2038</v>
      </c>
      <c r="D1805" s="76" t="s">
        <v>212</v>
      </c>
      <c r="E1805" s="77">
        <v>2.3886250109805349</v>
      </c>
    </row>
    <row r="1806" spans="2:5">
      <c r="B1806" s="75">
        <v>230273</v>
      </c>
      <c r="C1806" s="76" t="s">
        <v>2039</v>
      </c>
      <c r="D1806" s="76" t="s">
        <v>212</v>
      </c>
      <c r="E1806" s="77">
        <v>1.0705888264156369</v>
      </c>
    </row>
    <row r="1807" spans="2:5">
      <c r="B1807" s="75">
        <v>2303255</v>
      </c>
      <c r="C1807" s="76" t="s">
        <v>2040</v>
      </c>
      <c r="D1807" s="76" t="s">
        <v>212</v>
      </c>
      <c r="E1807" s="77">
        <v>0.5598876631846833</v>
      </c>
    </row>
    <row r="1808" spans="2:5">
      <c r="B1808" s="75">
        <v>2307688</v>
      </c>
      <c r="C1808" s="76" t="s">
        <v>2041</v>
      </c>
      <c r="D1808" s="76" t="s">
        <v>212</v>
      </c>
      <c r="E1808" s="77">
        <v>0.33312233634090549</v>
      </c>
    </row>
    <row r="1809" spans="2:5">
      <c r="B1809" s="75">
        <v>2314092</v>
      </c>
      <c r="C1809" s="76" t="s">
        <v>2042</v>
      </c>
      <c r="D1809" s="76" t="s">
        <v>212</v>
      </c>
      <c r="E1809" s="77">
        <v>0.13698368956385895</v>
      </c>
    </row>
    <row r="1810" spans="2:5">
      <c r="B1810" s="75">
        <v>23184669</v>
      </c>
      <c r="C1810" s="76" t="s">
        <v>2043</v>
      </c>
      <c r="D1810" s="76" t="s">
        <v>212</v>
      </c>
      <c r="E1810" s="77">
        <v>9.4123266139546491</v>
      </c>
    </row>
    <row r="1811" spans="2:5">
      <c r="B1811" s="75">
        <v>23560590</v>
      </c>
      <c r="C1811" s="76" t="s">
        <v>2044</v>
      </c>
      <c r="D1811" s="76" t="s">
        <v>212</v>
      </c>
      <c r="E1811" s="77">
        <v>12.013949162230581</v>
      </c>
    </row>
    <row r="1812" spans="2:5">
      <c r="B1812" s="75">
        <v>2386530</v>
      </c>
      <c r="C1812" s="76" t="s">
        <v>2045</v>
      </c>
      <c r="D1812" s="76" t="s">
        <v>212</v>
      </c>
      <c r="E1812" s="77">
        <v>4.2959300048585648E-2</v>
      </c>
    </row>
    <row r="1813" spans="2:5">
      <c r="B1813" s="75">
        <v>23947606</v>
      </c>
      <c r="C1813" s="76" t="s">
        <v>2046</v>
      </c>
      <c r="D1813" s="76" t="s">
        <v>212</v>
      </c>
      <c r="E1813" s="77">
        <v>3.2512316955563607E-2</v>
      </c>
    </row>
    <row r="1814" spans="2:5">
      <c r="B1814" s="75">
        <v>24151937</v>
      </c>
      <c r="C1814" s="76" t="s">
        <v>2047</v>
      </c>
      <c r="D1814" s="76" t="s">
        <v>212</v>
      </c>
      <c r="E1814" s="77">
        <v>6.8595638076439014E-3</v>
      </c>
    </row>
    <row r="1815" spans="2:5">
      <c r="B1815" s="75">
        <v>2416946</v>
      </c>
      <c r="C1815" s="76" t="s">
        <v>2048</v>
      </c>
      <c r="D1815" s="76" t="s">
        <v>212</v>
      </c>
      <c r="E1815" s="77">
        <v>0.43044003559789323</v>
      </c>
    </row>
    <row r="1816" spans="2:5">
      <c r="B1816" s="75">
        <v>2425107</v>
      </c>
      <c r="C1816" s="76" t="s">
        <v>2049</v>
      </c>
      <c r="D1816" s="76" t="s">
        <v>212</v>
      </c>
      <c r="E1816" s="77">
        <v>1.3707989840993489</v>
      </c>
    </row>
    <row r="1817" spans="2:5">
      <c r="B1817" s="75">
        <v>2425663</v>
      </c>
      <c r="C1817" s="76" t="s">
        <v>2050</v>
      </c>
      <c r="D1817" s="76" t="s">
        <v>212</v>
      </c>
      <c r="E1817" s="77">
        <v>12.691388680640948</v>
      </c>
    </row>
    <row r="1818" spans="2:5">
      <c r="B1818" s="75">
        <v>2437798</v>
      </c>
      <c r="C1818" s="76" t="s">
        <v>2051</v>
      </c>
      <c r="D1818" s="76" t="s">
        <v>212</v>
      </c>
      <c r="E1818" s="77">
        <v>112.93446949755237</v>
      </c>
    </row>
    <row r="1819" spans="2:5">
      <c r="B1819" s="75">
        <v>2439001</v>
      </c>
      <c r="C1819" s="76" t="s">
        <v>2052</v>
      </c>
      <c r="D1819" s="76" t="s">
        <v>212</v>
      </c>
      <c r="E1819" s="77">
        <v>0.48086734383362029</v>
      </c>
    </row>
    <row r="1820" spans="2:5">
      <c r="B1820" s="75">
        <v>2439352</v>
      </c>
      <c r="C1820" s="76" t="s">
        <v>2053</v>
      </c>
      <c r="D1820" s="76" t="s">
        <v>212</v>
      </c>
      <c r="E1820" s="77">
        <v>1.7723523692880622E-3</v>
      </c>
    </row>
    <row r="1821" spans="2:5">
      <c r="B1821" s="75">
        <v>24602866</v>
      </c>
      <c r="C1821" s="76" t="s">
        <v>2054</v>
      </c>
      <c r="D1821" s="76" t="s">
        <v>212</v>
      </c>
      <c r="E1821" s="77">
        <v>1229.4717256676208</v>
      </c>
    </row>
    <row r="1822" spans="2:5">
      <c r="B1822" s="75">
        <v>2460493</v>
      </c>
      <c r="C1822" s="76" t="s">
        <v>2055</v>
      </c>
      <c r="D1822" s="76" t="s">
        <v>212</v>
      </c>
      <c r="E1822" s="77">
        <v>0.4723395179651218</v>
      </c>
    </row>
    <row r="1823" spans="2:5">
      <c r="B1823" s="75">
        <v>2463845</v>
      </c>
      <c r="C1823" s="76" t="s">
        <v>2056</v>
      </c>
      <c r="D1823" s="76" t="s">
        <v>212</v>
      </c>
      <c r="E1823" s="77">
        <v>26.955007484272567</v>
      </c>
    </row>
    <row r="1824" spans="2:5">
      <c r="B1824" s="75">
        <v>2464371</v>
      </c>
      <c r="C1824" s="76" t="s">
        <v>2057</v>
      </c>
      <c r="D1824" s="76" t="s">
        <v>212</v>
      </c>
      <c r="E1824" s="77">
        <v>6.7302586856814495</v>
      </c>
    </row>
    <row r="1825" spans="2:5">
      <c r="B1825" s="75">
        <v>24934916</v>
      </c>
      <c r="C1825" s="76" t="s">
        <v>2058</v>
      </c>
      <c r="D1825" s="76" t="s">
        <v>212</v>
      </c>
      <c r="E1825" s="77">
        <v>1.0237467894824479</v>
      </c>
    </row>
    <row r="1826" spans="2:5">
      <c r="B1826" s="75">
        <v>25154523</v>
      </c>
      <c r="C1826" s="76" t="s">
        <v>2059</v>
      </c>
      <c r="D1826" s="76" t="s">
        <v>212</v>
      </c>
      <c r="E1826" s="77">
        <v>0.7214619745081593</v>
      </c>
    </row>
    <row r="1827" spans="2:5">
      <c r="B1827" s="75">
        <v>25155300</v>
      </c>
      <c r="C1827" s="76" t="s">
        <v>2060</v>
      </c>
      <c r="D1827" s="76" t="s">
        <v>212</v>
      </c>
      <c r="E1827" s="77">
        <v>0.12325585137973713</v>
      </c>
    </row>
    <row r="1828" spans="2:5">
      <c r="B1828" s="75">
        <v>25167833</v>
      </c>
      <c r="C1828" s="76" t="s">
        <v>2061</v>
      </c>
      <c r="D1828" s="76" t="s">
        <v>212</v>
      </c>
      <c r="E1828" s="77">
        <v>55.774786413489373</v>
      </c>
    </row>
    <row r="1829" spans="2:5">
      <c r="B1829" s="75">
        <v>25339177</v>
      </c>
      <c r="C1829" s="76" t="s">
        <v>2062</v>
      </c>
      <c r="D1829" s="76" t="s">
        <v>212</v>
      </c>
      <c r="E1829" s="77">
        <v>0.14278574688587334</v>
      </c>
    </row>
    <row r="1830" spans="2:5">
      <c r="B1830" s="75">
        <v>253521</v>
      </c>
      <c r="C1830" s="76" t="s">
        <v>2063</v>
      </c>
      <c r="D1830" s="76" t="s">
        <v>212</v>
      </c>
      <c r="E1830" s="77">
        <v>1.6472290738667832E-2</v>
      </c>
    </row>
    <row r="1831" spans="2:5">
      <c r="B1831" s="75">
        <v>2539175</v>
      </c>
      <c r="C1831" s="76" t="s">
        <v>2064</v>
      </c>
      <c r="D1831" s="76" t="s">
        <v>212</v>
      </c>
      <c r="E1831" s="77">
        <v>16.814258130678724</v>
      </c>
    </row>
    <row r="1832" spans="2:5">
      <c r="B1832" s="75">
        <v>2545597</v>
      </c>
      <c r="C1832" s="76" t="s">
        <v>2065</v>
      </c>
      <c r="D1832" s="76" t="s">
        <v>212</v>
      </c>
      <c r="E1832" s="77">
        <v>8.2705738856455486</v>
      </c>
    </row>
    <row r="1833" spans="2:5">
      <c r="B1833" s="75">
        <v>2545600</v>
      </c>
      <c r="C1833" s="76" t="s">
        <v>2066</v>
      </c>
      <c r="D1833" s="76" t="s">
        <v>212</v>
      </c>
      <c r="E1833" s="77">
        <v>0.32500730325566146</v>
      </c>
    </row>
    <row r="1834" spans="2:5">
      <c r="B1834" s="75">
        <v>25606411</v>
      </c>
      <c r="C1834" s="76" t="s">
        <v>2067</v>
      </c>
      <c r="D1834" s="76" t="s">
        <v>212</v>
      </c>
      <c r="E1834" s="77">
        <v>1.903201337027785E-2</v>
      </c>
    </row>
    <row r="1835" spans="2:5">
      <c r="B1835" s="75">
        <v>2581342</v>
      </c>
      <c r="C1835" s="76" t="s">
        <v>2068</v>
      </c>
      <c r="D1835" s="76" t="s">
        <v>212</v>
      </c>
      <c r="E1835" s="77">
        <v>1.0354568849781458</v>
      </c>
    </row>
    <row r="1836" spans="2:5">
      <c r="B1836" s="75">
        <v>25875518</v>
      </c>
      <c r="C1836" s="76" t="s">
        <v>2069</v>
      </c>
      <c r="D1836" s="76" t="s">
        <v>212</v>
      </c>
      <c r="E1836" s="77">
        <v>81.312901612751432</v>
      </c>
    </row>
    <row r="1837" spans="2:5">
      <c r="B1837" s="75">
        <v>2593159</v>
      </c>
      <c r="C1837" s="76" t="s">
        <v>2070</v>
      </c>
      <c r="D1837" s="76" t="s">
        <v>212</v>
      </c>
      <c r="E1837" s="77">
        <v>4.2920393920282933</v>
      </c>
    </row>
    <row r="1838" spans="2:5">
      <c r="B1838" s="75">
        <v>26087478</v>
      </c>
      <c r="C1838" s="76" t="s">
        <v>2071</v>
      </c>
      <c r="D1838" s="76" t="s">
        <v>212</v>
      </c>
      <c r="E1838" s="77">
        <v>0.72246849970437133</v>
      </c>
    </row>
    <row r="1839" spans="2:5">
      <c r="B1839" s="75">
        <v>260946</v>
      </c>
      <c r="C1839" s="76" t="s">
        <v>2072</v>
      </c>
      <c r="D1839" s="76" t="s">
        <v>212</v>
      </c>
      <c r="E1839" s="77">
        <v>1.1789144340323761</v>
      </c>
    </row>
    <row r="1840" spans="2:5">
      <c r="B1840" s="75">
        <v>26225796</v>
      </c>
      <c r="C1840" s="76" t="s">
        <v>2073</v>
      </c>
      <c r="D1840" s="76" t="s">
        <v>212</v>
      </c>
      <c r="E1840" s="77">
        <v>0.40494924026623397</v>
      </c>
    </row>
    <row r="1841" spans="2:5">
      <c r="B1841" s="75">
        <v>26258708</v>
      </c>
      <c r="C1841" s="76" t="s">
        <v>2074</v>
      </c>
      <c r="D1841" s="76" t="s">
        <v>212</v>
      </c>
      <c r="E1841" s="77">
        <v>68.302064187807687</v>
      </c>
    </row>
    <row r="1842" spans="2:5">
      <c r="B1842" s="75">
        <v>26259450</v>
      </c>
      <c r="C1842" s="76" t="s">
        <v>2075</v>
      </c>
      <c r="D1842" s="76" t="s">
        <v>212</v>
      </c>
      <c r="E1842" s="77">
        <v>0.41842246316678611</v>
      </c>
    </row>
    <row r="1843" spans="2:5">
      <c r="B1843" s="75">
        <v>26264062</v>
      </c>
      <c r="C1843" s="76" t="s">
        <v>2076</v>
      </c>
      <c r="D1843" s="76" t="s">
        <v>212</v>
      </c>
      <c r="E1843" s="77">
        <v>1.1859734261358747E-5</v>
      </c>
    </row>
    <row r="1844" spans="2:5">
      <c r="B1844" s="75">
        <v>2631405</v>
      </c>
      <c r="C1844" s="76" t="s">
        <v>2077</v>
      </c>
      <c r="D1844" s="76" t="s">
        <v>212</v>
      </c>
      <c r="E1844" s="77">
        <v>2.0853964092562691</v>
      </c>
    </row>
    <row r="1845" spans="2:5">
      <c r="B1845" s="75">
        <v>2634335</v>
      </c>
      <c r="C1845" s="76" t="s">
        <v>2078</v>
      </c>
      <c r="D1845" s="76" t="s">
        <v>212</v>
      </c>
      <c r="E1845" s="77">
        <v>9.6736749659207061E-2</v>
      </c>
    </row>
    <row r="1846" spans="2:5">
      <c r="B1846" s="75">
        <v>2642719</v>
      </c>
      <c r="C1846" s="76" t="s">
        <v>2079</v>
      </c>
      <c r="D1846" s="76" t="s">
        <v>212</v>
      </c>
      <c r="E1846" s="77">
        <v>561.247438333422</v>
      </c>
    </row>
    <row r="1847" spans="2:5">
      <c r="B1847" s="75">
        <v>26444495</v>
      </c>
      <c r="C1847" s="76" t="s">
        <v>2080</v>
      </c>
      <c r="D1847" s="76" t="s">
        <v>212</v>
      </c>
      <c r="E1847" s="77">
        <v>6.1258833670818804</v>
      </c>
    </row>
    <row r="1848" spans="2:5">
      <c r="B1848" s="75">
        <v>2668248</v>
      </c>
      <c r="C1848" s="76" t="s">
        <v>2081</v>
      </c>
      <c r="D1848" s="76" t="s">
        <v>212</v>
      </c>
      <c r="E1848" s="77">
        <v>9.7150006027704556</v>
      </c>
    </row>
    <row r="1849" spans="2:5">
      <c r="B1849" s="75">
        <v>2686999</v>
      </c>
      <c r="C1849" s="76" t="s">
        <v>2082</v>
      </c>
      <c r="D1849" s="76" t="s">
        <v>212</v>
      </c>
      <c r="E1849" s="77">
        <v>4.1888582284951399</v>
      </c>
    </row>
    <row r="1850" spans="2:5">
      <c r="B1850" s="75">
        <v>2702729</v>
      </c>
      <c r="C1850" s="76" t="s">
        <v>2083</v>
      </c>
      <c r="D1850" s="76" t="s">
        <v>212</v>
      </c>
      <c r="E1850" s="77">
        <v>0.283592657443136</v>
      </c>
    </row>
    <row r="1851" spans="2:5">
      <c r="B1851" s="75">
        <v>27176870</v>
      </c>
      <c r="C1851" s="76" t="s">
        <v>2084</v>
      </c>
      <c r="D1851" s="76" t="s">
        <v>212</v>
      </c>
      <c r="E1851" s="77">
        <v>6.7570339921031855E-2</v>
      </c>
    </row>
    <row r="1852" spans="2:5">
      <c r="B1852" s="75">
        <v>27344418</v>
      </c>
      <c r="C1852" s="76" t="s">
        <v>2085</v>
      </c>
      <c r="D1852" s="76" t="s">
        <v>212</v>
      </c>
      <c r="E1852" s="77">
        <v>3.6225117210189797E-2</v>
      </c>
    </row>
    <row r="1853" spans="2:5">
      <c r="B1853" s="75">
        <v>27355222</v>
      </c>
      <c r="C1853" s="76" t="s">
        <v>2086</v>
      </c>
      <c r="D1853" s="76" t="s">
        <v>212</v>
      </c>
      <c r="E1853" s="77">
        <v>5.3020669759870298E-2</v>
      </c>
    </row>
    <row r="1854" spans="2:5">
      <c r="B1854" s="75">
        <v>275514</v>
      </c>
      <c r="C1854" s="76" t="s">
        <v>2087</v>
      </c>
      <c r="D1854" s="76" t="s">
        <v>212</v>
      </c>
      <c r="E1854" s="77">
        <v>3.1779739910936057E-2</v>
      </c>
    </row>
    <row r="1855" spans="2:5">
      <c r="B1855" s="75">
        <v>2767546</v>
      </c>
      <c r="C1855" s="76" t="s">
        <v>2088</v>
      </c>
      <c r="D1855" s="76" t="s">
        <v>212</v>
      </c>
      <c r="E1855" s="77">
        <v>14.73668114798536</v>
      </c>
    </row>
    <row r="1856" spans="2:5">
      <c r="B1856" s="75">
        <v>2782914</v>
      </c>
      <c r="C1856" s="76" t="s">
        <v>2089</v>
      </c>
      <c r="D1856" s="76" t="s">
        <v>212</v>
      </c>
      <c r="E1856" s="77">
        <v>3.7413549694415194E-3</v>
      </c>
    </row>
    <row r="1857" spans="2:5">
      <c r="B1857" s="75">
        <v>2797515</v>
      </c>
      <c r="C1857" s="76" t="s">
        <v>2090</v>
      </c>
      <c r="D1857" s="76" t="s">
        <v>212</v>
      </c>
      <c r="E1857" s="77">
        <v>7.0208010297319126</v>
      </c>
    </row>
    <row r="1858" spans="2:5">
      <c r="B1858" s="75">
        <v>280579</v>
      </c>
      <c r="C1858" s="76" t="s">
        <v>2091</v>
      </c>
      <c r="D1858" s="76" t="s">
        <v>212</v>
      </c>
      <c r="E1858" s="77">
        <v>3.8517271868259107E-3</v>
      </c>
    </row>
    <row r="1859" spans="2:5">
      <c r="B1859" s="75">
        <v>2813958</v>
      </c>
      <c r="C1859" s="76" t="s">
        <v>2092</v>
      </c>
      <c r="D1859" s="76" t="s">
        <v>212</v>
      </c>
      <c r="E1859" s="77">
        <v>145.64884056245418</v>
      </c>
    </row>
    <row r="1860" spans="2:5">
      <c r="B1860" s="75">
        <v>28159980</v>
      </c>
      <c r="C1860" s="76" t="s">
        <v>2093</v>
      </c>
      <c r="D1860" s="76" t="s">
        <v>212</v>
      </c>
      <c r="E1860" s="77">
        <v>8256.3063865798977</v>
      </c>
    </row>
    <row r="1861" spans="2:5">
      <c r="B1861" s="75">
        <v>28434006</v>
      </c>
      <c r="C1861" s="76" t="s">
        <v>2094</v>
      </c>
      <c r="D1861" s="76" t="s">
        <v>212</v>
      </c>
      <c r="E1861" s="77">
        <v>269.00979217947054</v>
      </c>
    </row>
    <row r="1862" spans="2:5">
      <c r="B1862" s="75">
        <v>2855132</v>
      </c>
      <c r="C1862" s="76" t="s">
        <v>2095</v>
      </c>
      <c r="D1862" s="76" t="s">
        <v>212</v>
      </c>
      <c r="E1862" s="77">
        <v>0.21877418232117057</v>
      </c>
    </row>
    <row r="1863" spans="2:5">
      <c r="B1863" s="75">
        <v>28553120</v>
      </c>
      <c r="C1863" s="76" t="s">
        <v>2096</v>
      </c>
      <c r="D1863" s="76" t="s">
        <v>212</v>
      </c>
      <c r="E1863" s="77">
        <v>0.29482113745883759</v>
      </c>
    </row>
    <row r="1864" spans="2:5">
      <c r="B1864" s="75">
        <v>28631358</v>
      </c>
      <c r="C1864" s="76" t="s">
        <v>2097</v>
      </c>
      <c r="D1864" s="76" t="s">
        <v>212</v>
      </c>
      <c r="E1864" s="77">
        <v>0.11855059020717594</v>
      </c>
    </row>
    <row r="1865" spans="2:5">
      <c r="B1865" s="75">
        <v>287923</v>
      </c>
      <c r="C1865" s="76" t="s">
        <v>2098</v>
      </c>
      <c r="D1865" s="76" t="s">
        <v>212</v>
      </c>
      <c r="E1865" s="77">
        <v>3.8453061610819005E-5</v>
      </c>
    </row>
    <row r="1866" spans="2:5">
      <c r="B1866" s="75">
        <v>28804888</v>
      </c>
      <c r="C1866" s="76" t="s">
        <v>2099</v>
      </c>
      <c r="D1866" s="76" t="s">
        <v>212</v>
      </c>
      <c r="E1866" s="77">
        <v>0.85406912010988068</v>
      </c>
    </row>
    <row r="1867" spans="2:5">
      <c r="B1867" s="75">
        <v>2893789</v>
      </c>
      <c r="C1867" s="76" t="s">
        <v>2100</v>
      </c>
      <c r="D1867" s="76" t="s">
        <v>212</v>
      </c>
      <c r="E1867" s="77">
        <v>5.1648296211812825</v>
      </c>
    </row>
    <row r="1868" spans="2:5">
      <c r="B1868" s="75">
        <v>2896700</v>
      </c>
      <c r="C1868" s="76" t="s">
        <v>2101</v>
      </c>
      <c r="D1868" s="76" t="s">
        <v>212</v>
      </c>
      <c r="E1868" s="77">
        <v>51.552578598687731</v>
      </c>
    </row>
    <row r="1869" spans="2:5">
      <c r="B1869" s="75">
        <v>29091052</v>
      </c>
      <c r="C1869" s="76" t="s">
        <v>2102</v>
      </c>
      <c r="D1869" s="76" t="s">
        <v>212</v>
      </c>
      <c r="E1869" s="77">
        <v>27.404213656329354</v>
      </c>
    </row>
    <row r="1870" spans="2:5">
      <c r="B1870" s="75">
        <v>29104301</v>
      </c>
      <c r="C1870" s="76" t="s">
        <v>2103</v>
      </c>
      <c r="D1870" s="76" t="s">
        <v>212</v>
      </c>
      <c r="E1870" s="77">
        <v>0.70350391928152856</v>
      </c>
    </row>
    <row r="1871" spans="2:5">
      <c r="B1871" s="75">
        <v>29761215</v>
      </c>
      <c r="C1871" s="76" t="s">
        <v>2104</v>
      </c>
      <c r="D1871" s="76" t="s">
        <v>212</v>
      </c>
      <c r="E1871" s="77">
        <v>2.0586477443368723E-2</v>
      </c>
    </row>
    <row r="1872" spans="2:5">
      <c r="B1872" s="75">
        <v>298077</v>
      </c>
      <c r="C1872" s="76" t="s">
        <v>2105</v>
      </c>
      <c r="D1872" s="76" t="s">
        <v>212</v>
      </c>
      <c r="E1872" s="77">
        <v>4.5581691659723006E-2</v>
      </c>
    </row>
    <row r="1873" spans="2:5">
      <c r="B1873" s="75">
        <v>299854</v>
      </c>
      <c r="C1873" s="76" t="s">
        <v>2106</v>
      </c>
      <c r="D1873" s="76" t="s">
        <v>212</v>
      </c>
      <c r="E1873" s="77">
        <v>155.63933882188974</v>
      </c>
    </row>
    <row r="1874" spans="2:5">
      <c r="B1874" s="75">
        <v>301122</v>
      </c>
      <c r="C1874" s="76" t="s">
        <v>2107</v>
      </c>
      <c r="D1874" s="76" t="s">
        <v>212</v>
      </c>
      <c r="E1874" s="77">
        <v>0.49025867827913522</v>
      </c>
    </row>
    <row r="1875" spans="2:5">
      <c r="B1875" s="75">
        <v>3033770</v>
      </c>
      <c r="C1875" s="76" t="s">
        <v>2108</v>
      </c>
      <c r="D1875" s="76" t="s">
        <v>212</v>
      </c>
      <c r="E1875" s="77">
        <v>3.06472128942264E-4</v>
      </c>
    </row>
    <row r="1876" spans="2:5">
      <c r="B1876" s="75">
        <v>3060897</v>
      </c>
      <c r="C1876" s="76" t="s">
        <v>2109</v>
      </c>
      <c r="D1876" s="76" t="s">
        <v>212</v>
      </c>
      <c r="E1876" s="77">
        <v>0.22787434540657295</v>
      </c>
    </row>
    <row r="1877" spans="2:5">
      <c r="B1877" s="75">
        <v>306525</v>
      </c>
      <c r="C1877" s="76" t="s">
        <v>2110</v>
      </c>
      <c r="D1877" s="76" t="s">
        <v>212</v>
      </c>
      <c r="E1877" s="77">
        <v>0.77739235422346031</v>
      </c>
    </row>
    <row r="1878" spans="2:5">
      <c r="B1878" s="75">
        <v>30899195</v>
      </c>
      <c r="C1878" s="76" t="s">
        <v>2111</v>
      </c>
      <c r="D1878" s="76" t="s">
        <v>212</v>
      </c>
      <c r="E1878" s="77">
        <v>1.855853058954032E-3</v>
      </c>
    </row>
    <row r="1879" spans="2:5">
      <c r="B1879" s="75">
        <v>311455</v>
      </c>
      <c r="C1879" s="76" t="s">
        <v>2112</v>
      </c>
      <c r="D1879" s="76" t="s">
        <v>212</v>
      </c>
      <c r="E1879" s="77">
        <v>220.26433157937632</v>
      </c>
    </row>
    <row r="1880" spans="2:5">
      <c r="B1880" s="75">
        <v>31218834</v>
      </c>
      <c r="C1880" s="76" t="s">
        <v>2113</v>
      </c>
      <c r="D1880" s="76" t="s">
        <v>212</v>
      </c>
      <c r="E1880" s="77">
        <v>6.2374083175847463</v>
      </c>
    </row>
    <row r="1881" spans="2:5">
      <c r="B1881" s="75">
        <v>314409</v>
      </c>
      <c r="C1881" s="76" t="s">
        <v>2114</v>
      </c>
      <c r="D1881" s="76" t="s">
        <v>212</v>
      </c>
      <c r="E1881" s="77">
        <v>0.17721468124830664</v>
      </c>
    </row>
    <row r="1882" spans="2:5">
      <c r="B1882" s="75">
        <v>319868</v>
      </c>
      <c r="C1882" s="76" t="s">
        <v>2115</v>
      </c>
      <c r="D1882" s="76" t="s">
        <v>212</v>
      </c>
      <c r="E1882" s="77">
        <v>30.618596746688233</v>
      </c>
    </row>
    <row r="1883" spans="2:5">
      <c r="B1883" s="75">
        <v>3209221</v>
      </c>
      <c r="C1883" s="76" t="s">
        <v>2116</v>
      </c>
      <c r="D1883" s="76" t="s">
        <v>212</v>
      </c>
      <c r="E1883" s="77">
        <v>3.2147106676221027</v>
      </c>
    </row>
    <row r="1884" spans="2:5">
      <c r="B1884" s="75">
        <v>3244904</v>
      </c>
      <c r="C1884" s="76" t="s">
        <v>2117</v>
      </c>
      <c r="D1884" s="76" t="s">
        <v>212</v>
      </c>
      <c r="E1884" s="77">
        <v>324.67971816422875</v>
      </c>
    </row>
    <row r="1885" spans="2:5">
      <c r="B1885" s="75">
        <v>32598133</v>
      </c>
      <c r="C1885" s="76" t="s">
        <v>2118</v>
      </c>
      <c r="D1885" s="76" t="s">
        <v>212</v>
      </c>
      <c r="E1885" s="77">
        <v>76.391380349217144</v>
      </c>
    </row>
    <row r="1886" spans="2:5">
      <c r="B1886" s="75">
        <v>327980</v>
      </c>
      <c r="C1886" s="76" t="s">
        <v>2119</v>
      </c>
      <c r="D1886" s="76" t="s">
        <v>212</v>
      </c>
      <c r="E1886" s="77">
        <v>98.466445434273581</v>
      </c>
    </row>
    <row r="1887" spans="2:5">
      <c r="B1887" s="75">
        <v>329715</v>
      </c>
      <c r="C1887" s="76" t="s">
        <v>2120</v>
      </c>
      <c r="D1887" s="76" t="s">
        <v>212</v>
      </c>
      <c r="E1887" s="77">
        <v>1.9837407234501816</v>
      </c>
    </row>
    <row r="1888" spans="2:5">
      <c r="B1888" s="75">
        <v>33125972</v>
      </c>
      <c r="C1888" s="76" t="s">
        <v>2121</v>
      </c>
      <c r="D1888" s="76" t="s">
        <v>212</v>
      </c>
      <c r="E1888" s="77">
        <v>1.3899018197903736</v>
      </c>
    </row>
    <row r="1889" spans="2:5">
      <c r="B1889" s="75">
        <v>33213659</v>
      </c>
      <c r="C1889" s="76" t="s">
        <v>2122</v>
      </c>
      <c r="D1889" s="76" t="s">
        <v>212</v>
      </c>
      <c r="E1889" s="77">
        <v>288.48054252105942</v>
      </c>
    </row>
    <row r="1890" spans="2:5">
      <c r="B1890" s="75">
        <v>33245395</v>
      </c>
      <c r="C1890" s="76" t="s">
        <v>2123</v>
      </c>
      <c r="D1890" s="76" t="s">
        <v>212</v>
      </c>
      <c r="E1890" s="77">
        <v>202.53517896631024</v>
      </c>
    </row>
    <row r="1891" spans="2:5">
      <c r="B1891" s="75">
        <v>334485</v>
      </c>
      <c r="C1891" s="76" t="s">
        <v>2124</v>
      </c>
      <c r="D1891" s="76" t="s">
        <v>212</v>
      </c>
      <c r="E1891" s="77">
        <v>4.2765182520230462E-2</v>
      </c>
    </row>
    <row r="1892" spans="2:5">
      <c r="B1892" s="75">
        <v>33693048</v>
      </c>
      <c r="C1892" s="76" t="s">
        <v>2125</v>
      </c>
      <c r="D1892" s="76" t="s">
        <v>212</v>
      </c>
      <c r="E1892" s="77">
        <v>0.71409938895882097</v>
      </c>
    </row>
    <row r="1893" spans="2:5">
      <c r="B1893" s="75">
        <v>3383968</v>
      </c>
      <c r="C1893" s="76" t="s">
        <v>2126</v>
      </c>
      <c r="D1893" s="76" t="s">
        <v>212</v>
      </c>
      <c r="E1893" s="77">
        <v>30.53944859255245</v>
      </c>
    </row>
    <row r="1894" spans="2:5">
      <c r="B1894" s="75">
        <v>3397624</v>
      </c>
      <c r="C1894" s="76" t="s">
        <v>2127</v>
      </c>
      <c r="D1894" s="76" t="s">
        <v>212</v>
      </c>
      <c r="E1894" s="77">
        <v>0.76310970459395033</v>
      </c>
    </row>
    <row r="1895" spans="2:5">
      <c r="B1895" s="75">
        <v>34123596</v>
      </c>
      <c r="C1895" s="76" t="s">
        <v>2128</v>
      </c>
      <c r="D1895" s="76" t="s">
        <v>212</v>
      </c>
      <c r="E1895" s="77">
        <v>4.3882268238947777</v>
      </c>
    </row>
    <row r="1896" spans="2:5">
      <c r="B1896" s="75">
        <v>34643464</v>
      </c>
      <c r="C1896" s="76" t="s">
        <v>2129</v>
      </c>
      <c r="D1896" s="76" t="s">
        <v>212</v>
      </c>
      <c r="E1896" s="77">
        <v>0.50589159134230599</v>
      </c>
    </row>
    <row r="1897" spans="2:5">
      <c r="B1897" s="75">
        <v>34681102</v>
      </c>
      <c r="C1897" s="76" t="s">
        <v>2130</v>
      </c>
      <c r="D1897" s="76" t="s">
        <v>212</v>
      </c>
      <c r="E1897" s="77">
        <v>7.28342899573199E-2</v>
      </c>
    </row>
    <row r="1898" spans="2:5">
      <c r="B1898" s="75">
        <v>34681237</v>
      </c>
      <c r="C1898" s="76" t="s">
        <v>2131</v>
      </c>
      <c r="D1898" s="76" t="s">
        <v>212</v>
      </c>
      <c r="E1898" s="77">
        <v>0.12595906475388424</v>
      </c>
    </row>
    <row r="1899" spans="2:5">
      <c r="B1899" s="75">
        <v>3478942</v>
      </c>
      <c r="C1899" s="76" t="s">
        <v>2132</v>
      </c>
      <c r="D1899" s="76" t="s">
        <v>212</v>
      </c>
      <c r="E1899" s="77">
        <v>3.8877885593217241</v>
      </c>
    </row>
    <row r="1900" spans="2:5">
      <c r="B1900" s="75">
        <v>35400432</v>
      </c>
      <c r="C1900" s="76" t="s">
        <v>2133</v>
      </c>
      <c r="D1900" s="76" t="s">
        <v>212</v>
      </c>
      <c r="E1900" s="77">
        <v>3.2587328424452107</v>
      </c>
    </row>
    <row r="1901" spans="2:5">
      <c r="B1901" s="75">
        <v>35575963</v>
      </c>
      <c r="C1901" s="76" t="s">
        <v>2134</v>
      </c>
      <c r="D1901" s="76" t="s">
        <v>212</v>
      </c>
      <c r="E1901" s="77">
        <v>18.170963172985847</v>
      </c>
    </row>
    <row r="1902" spans="2:5">
      <c r="B1902" s="75">
        <v>357573</v>
      </c>
      <c r="C1902" s="76" t="s">
        <v>2135</v>
      </c>
      <c r="D1902" s="76" t="s">
        <v>212</v>
      </c>
      <c r="E1902" s="77">
        <v>1.5207161416192343</v>
      </c>
    </row>
    <row r="1903" spans="2:5">
      <c r="B1903" s="75">
        <v>36335678</v>
      </c>
      <c r="C1903" s="76" t="s">
        <v>2136</v>
      </c>
      <c r="D1903" s="76" t="s">
        <v>212</v>
      </c>
      <c r="E1903" s="77">
        <v>1.5963163137396374</v>
      </c>
    </row>
    <row r="1904" spans="2:5">
      <c r="B1904" s="75">
        <v>3648202</v>
      </c>
      <c r="C1904" s="76" t="s">
        <v>2137</v>
      </c>
      <c r="D1904" s="76" t="s">
        <v>212</v>
      </c>
      <c r="E1904" s="77">
        <v>1.1799335373351249E-3</v>
      </c>
    </row>
    <row r="1905" spans="2:5">
      <c r="B1905" s="75">
        <v>3653483</v>
      </c>
      <c r="C1905" s="76" t="s">
        <v>2138</v>
      </c>
      <c r="D1905" s="76" t="s">
        <v>212</v>
      </c>
      <c r="E1905" s="77">
        <v>4.4157259888510042E-3</v>
      </c>
    </row>
    <row r="1906" spans="2:5">
      <c r="B1906" s="75">
        <v>3698837</v>
      </c>
      <c r="C1906" s="76" t="s">
        <v>2139</v>
      </c>
      <c r="D1906" s="76" t="s">
        <v>212</v>
      </c>
      <c r="E1906" s="77">
        <v>241.30428452863305</v>
      </c>
    </row>
    <row r="1907" spans="2:5">
      <c r="B1907" s="75">
        <v>3739386</v>
      </c>
      <c r="C1907" s="76" t="s">
        <v>2140</v>
      </c>
      <c r="D1907" s="76" t="s">
        <v>212</v>
      </c>
      <c r="E1907" s="77">
        <v>3.7799530337701073E-2</v>
      </c>
    </row>
    <row r="1908" spans="2:5">
      <c r="B1908" s="75">
        <v>3766812</v>
      </c>
      <c r="C1908" s="76" t="s">
        <v>2141</v>
      </c>
      <c r="D1908" s="76" t="s">
        <v>212</v>
      </c>
      <c r="E1908" s="77">
        <v>1.6546655810506752</v>
      </c>
    </row>
    <row r="1909" spans="2:5">
      <c r="B1909" s="75">
        <v>379522</v>
      </c>
      <c r="C1909" s="76" t="s">
        <v>2142</v>
      </c>
      <c r="D1909" s="76" t="s">
        <v>212</v>
      </c>
      <c r="E1909" s="77">
        <v>7.6532906037021071</v>
      </c>
    </row>
    <row r="1910" spans="2:5">
      <c r="B1910" s="75">
        <v>3811492</v>
      </c>
      <c r="C1910" s="76" t="s">
        <v>2143</v>
      </c>
      <c r="D1910" s="76" t="s">
        <v>212</v>
      </c>
      <c r="E1910" s="77">
        <v>0.18156776811872008</v>
      </c>
    </row>
    <row r="1911" spans="2:5">
      <c r="B1911" s="75">
        <v>3813056</v>
      </c>
      <c r="C1911" s="76" t="s">
        <v>2144</v>
      </c>
      <c r="D1911" s="76" t="s">
        <v>212</v>
      </c>
      <c r="E1911" s="77">
        <v>1.2249408013012801E-2</v>
      </c>
    </row>
    <row r="1912" spans="2:5">
      <c r="B1912" s="75">
        <v>385002</v>
      </c>
      <c r="C1912" s="76" t="s">
        <v>2145</v>
      </c>
      <c r="D1912" s="76" t="s">
        <v>212</v>
      </c>
      <c r="E1912" s="77">
        <v>0.25281556002000366</v>
      </c>
    </row>
    <row r="1913" spans="2:5">
      <c r="B1913" s="75">
        <v>38641940</v>
      </c>
      <c r="C1913" s="76" t="s">
        <v>2146</v>
      </c>
      <c r="D1913" s="76" t="s">
        <v>212</v>
      </c>
      <c r="E1913" s="77">
        <v>5.8324774585151423E-2</v>
      </c>
    </row>
    <row r="1914" spans="2:5">
      <c r="B1914" s="75">
        <v>3878191</v>
      </c>
      <c r="C1914" s="76" t="s">
        <v>2147</v>
      </c>
      <c r="D1914" s="76" t="s">
        <v>212</v>
      </c>
      <c r="E1914" s="77">
        <v>0.46651353454591987</v>
      </c>
    </row>
    <row r="1915" spans="2:5">
      <c r="B1915" s="75">
        <v>3942549</v>
      </c>
      <c r="C1915" s="76" t="s">
        <v>2148</v>
      </c>
      <c r="D1915" s="76" t="s">
        <v>212</v>
      </c>
      <c r="E1915" s="77">
        <v>1.2026722863933275</v>
      </c>
    </row>
    <row r="1916" spans="2:5">
      <c r="B1916" s="75">
        <v>39515407</v>
      </c>
      <c r="C1916" s="76" t="s">
        <v>2149</v>
      </c>
      <c r="D1916" s="76" t="s">
        <v>212</v>
      </c>
      <c r="E1916" s="77">
        <v>64.85490503548553</v>
      </c>
    </row>
    <row r="1917" spans="2:5">
      <c r="B1917" s="75">
        <v>39515510</v>
      </c>
      <c r="C1917" s="76" t="s">
        <v>2150</v>
      </c>
      <c r="D1917" s="76" t="s">
        <v>212</v>
      </c>
      <c r="E1917" s="77">
        <v>0.54259898065581635</v>
      </c>
    </row>
    <row r="1918" spans="2:5">
      <c r="B1918" s="75">
        <v>41394052</v>
      </c>
      <c r="C1918" s="76" t="s">
        <v>2151</v>
      </c>
      <c r="D1918" s="76" t="s">
        <v>212</v>
      </c>
      <c r="E1918" s="77">
        <v>4.5670867837253465E-2</v>
      </c>
    </row>
    <row r="1919" spans="2:5">
      <c r="B1919" s="75">
        <v>41483436</v>
      </c>
      <c r="C1919" s="76" t="s">
        <v>2152</v>
      </c>
      <c r="D1919" s="76" t="s">
        <v>212</v>
      </c>
      <c r="E1919" s="77">
        <v>2.8642240224978468</v>
      </c>
    </row>
    <row r="1920" spans="2:5">
      <c r="B1920" s="75">
        <v>4170303</v>
      </c>
      <c r="C1920" s="76" t="s">
        <v>2153</v>
      </c>
      <c r="D1920" s="76" t="s">
        <v>212</v>
      </c>
      <c r="E1920" s="77">
        <v>2.6409332004884496E-2</v>
      </c>
    </row>
    <row r="1921" spans="2:5">
      <c r="B1921" s="75">
        <v>41814782</v>
      </c>
      <c r="C1921" s="76" t="s">
        <v>2154</v>
      </c>
      <c r="D1921" s="76" t="s">
        <v>212</v>
      </c>
      <c r="E1921" s="77">
        <v>0.53249815450022464</v>
      </c>
    </row>
    <row r="1922" spans="2:5">
      <c r="B1922" s="75">
        <v>42576023</v>
      </c>
      <c r="C1922" s="76" t="s">
        <v>2155</v>
      </c>
      <c r="D1922" s="76" t="s">
        <v>212</v>
      </c>
      <c r="E1922" s="77">
        <v>6.0951176923615673</v>
      </c>
    </row>
    <row r="1923" spans="2:5">
      <c r="B1923" s="75">
        <v>4329037</v>
      </c>
      <c r="C1923" s="76" t="s">
        <v>2156</v>
      </c>
      <c r="D1923" s="76" t="s">
        <v>212</v>
      </c>
      <c r="E1923" s="77">
        <v>13.599792838338189</v>
      </c>
    </row>
    <row r="1924" spans="2:5">
      <c r="B1924" s="75">
        <v>4342363</v>
      </c>
      <c r="C1924" s="76" t="s">
        <v>2157</v>
      </c>
      <c r="D1924" s="76" t="s">
        <v>212</v>
      </c>
      <c r="E1924" s="77">
        <v>55.943960768340972</v>
      </c>
    </row>
    <row r="1925" spans="2:5">
      <c r="B1925" s="75">
        <v>463569</v>
      </c>
      <c r="C1925" s="76" t="s">
        <v>2158</v>
      </c>
      <c r="D1925" s="76" t="s">
        <v>212</v>
      </c>
      <c r="E1925" s="77">
        <v>5.8104781446111017E-2</v>
      </c>
    </row>
    <row r="1926" spans="2:5">
      <c r="B1926" s="75">
        <v>464073</v>
      </c>
      <c r="C1926" s="76" t="s">
        <v>2159</v>
      </c>
      <c r="D1926" s="76" t="s">
        <v>212</v>
      </c>
      <c r="E1926" s="77">
        <v>2.9870162371593949E-3</v>
      </c>
    </row>
    <row r="1927" spans="2:5">
      <c r="B1927" s="75">
        <v>4684940</v>
      </c>
      <c r="C1927" s="76" t="s">
        <v>2160</v>
      </c>
      <c r="D1927" s="76" t="s">
        <v>212</v>
      </c>
      <c r="E1927" s="77">
        <v>0.7225497823755872</v>
      </c>
    </row>
    <row r="1928" spans="2:5">
      <c r="B1928" s="75">
        <v>4726141</v>
      </c>
      <c r="C1928" s="76" t="s">
        <v>2161</v>
      </c>
      <c r="D1928" s="76" t="s">
        <v>212</v>
      </c>
      <c r="E1928" s="77">
        <v>6.3656048421327283</v>
      </c>
    </row>
    <row r="1929" spans="2:5">
      <c r="B1929" s="75">
        <v>475207</v>
      </c>
      <c r="C1929" s="76" t="s">
        <v>2162</v>
      </c>
      <c r="D1929" s="76" t="s">
        <v>212</v>
      </c>
      <c r="E1929" s="77">
        <v>0.53236849387944052</v>
      </c>
    </row>
    <row r="1930" spans="2:5">
      <c r="B1930" s="75">
        <v>481390</v>
      </c>
      <c r="C1930" s="76" t="s">
        <v>2163</v>
      </c>
      <c r="D1930" s="76" t="s">
        <v>212</v>
      </c>
      <c r="E1930" s="77">
        <v>7.2327541801064008</v>
      </c>
    </row>
    <row r="1931" spans="2:5">
      <c r="B1931" s="75">
        <v>482893</v>
      </c>
      <c r="C1931" s="76" t="s">
        <v>2164</v>
      </c>
      <c r="D1931" s="76" t="s">
        <v>212</v>
      </c>
      <c r="E1931" s="77">
        <v>0.12579617809026147</v>
      </c>
    </row>
    <row r="1932" spans="2:5">
      <c r="B1932" s="75">
        <v>485314</v>
      </c>
      <c r="C1932" s="76" t="s">
        <v>2165</v>
      </c>
      <c r="D1932" s="76" t="s">
        <v>212</v>
      </c>
      <c r="E1932" s="77">
        <v>13.460335000945125</v>
      </c>
    </row>
    <row r="1933" spans="2:5">
      <c r="B1933" s="75">
        <v>4901513</v>
      </c>
      <c r="C1933" s="76" t="s">
        <v>2166</v>
      </c>
      <c r="D1933" s="76" t="s">
        <v>212</v>
      </c>
      <c r="E1933" s="77">
        <v>13.849799585138237</v>
      </c>
    </row>
    <row r="1934" spans="2:5">
      <c r="B1934" s="75">
        <v>4904614</v>
      </c>
      <c r="C1934" s="76" t="s">
        <v>2167</v>
      </c>
      <c r="D1934" s="76" t="s">
        <v>212</v>
      </c>
      <c r="E1934" s="77">
        <v>6.4506078078415671E-2</v>
      </c>
    </row>
    <row r="1935" spans="2:5">
      <c r="B1935" s="75">
        <v>492228</v>
      </c>
      <c r="C1935" s="76" t="s">
        <v>2168</v>
      </c>
      <c r="D1935" s="76" t="s">
        <v>212</v>
      </c>
      <c r="E1935" s="77">
        <v>29.271275173206842</v>
      </c>
    </row>
    <row r="1936" spans="2:5">
      <c r="B1936" s="75">
        <v>49866877</v>
      </c>
      <c r="C1936" s="76" t="s">
        <v>2169</v>
      </c>
      <c r="D1936" s="76" t="s">
        <v>212</v>
      </c>
      <c r="E1936" s="77">
        <v>0.2662207432680932</v>
      </c>
    </row>
    <row r="1937" spans="2:5">
      <c r="B1937" s="75">
        <v>499832</v>
      </c>
      <c r="C1937" s="76" t="s">
        <v>2170</v>
      </c>
      <c r="D1937" s="76" t="s">
        <v>212</v>
      </c>
      <c r="E1937" s="77">
        <v>4.755247569920725E-3</v>
      </c>
    </row>
    <row r="1938" spans="2:5">
      <c r="B1938" s="75">
        <v>500287</v>
      </c>
      <c r="C1938" s="76" t="s">
        <v>2171</v>
      </c>
      <c r="D1938" s="76" t="s">
        <v>212</v>
      </c>
      <c r="E1938" s="77">
        <v>8.0070124039381909</v>
      </c>
    </row>
    <row r="1939" spans="2:5">
      <c r="B1939" s="75">
        <v>501520</v>
      </c>
      <c r="C1939" s="76" t="s">
        <v>2172</v>
      </c>
      <c r="D1939" s="76" t="s">
        <v>212</v>
      </c>
      <c r="E1939" s="77">
        <v>5.103627053604844E-3</v>
      </c>
    </row>
    <row r="1940" spans="2:5">
      <c r="B1940" s="75">
        <v>50306</v>
      </c>
      <c r="C1940" s="76" t="s">
        <v>2173</v>
      </c>
      <c r="D1940" s="76" t="s">
        <v>212</v>
      </c>
      <c r="E1940" s="77">
        <v>5.0975878813192876E-2</v>
      </c>
    </row>
    <row r="1941" spans="2:5">
      <c r="B1941" s="75">
        <v>50317</v>
      </c>
      <c r="C1941" s="76" t="s">
        <v>2174</v>
      </c>
      <c r="D1941" s="76" t="s">
        <v>212</v>
      </c>
      <c r="E1941" s="77">
        <v>9.5337592458329512E-2</v>
      </c>
    </row>
    <row r="1942" spans="2:5">
      <c r="B1942" s="75">
        <v>503742</v>
      </c>
      <c r="C1942" s="76" t="s">
        <v>2175</v>
      </c>
      <c r="D1942" s="76" t="s">
        <v>212</v>
      </c>
      <c r="E1942" s="77">
        <v>2.9933320719339996E-4</v>
      </c>
    </row>
    <row r="1943" spans="2:5">
      <c r="B1943" s="75">
        <v>504245</v>
      </c>
      <c r="C1943" s="76" t="s">
        <v>2176</v>
      </c>
      <c r="D1943" s="76" t="s">
        <v>212</v>
      </c>
      <c r="E1943" s="77">
        <v>0.43400683189897887</v>
      </c>
    </row>
    <row r="1944" spans="2:5">
      <c r="B1944" s="75">
        <v>50512351</v>
      </c>
      <c r="C1944" s="76" t="s">
        <v>2177</v>
      </c>
      <c r="D1944" s="76" t="s">
        <v>212</v>
      </c>
      <c r="E1944" s="77">
        <v>4.9823872334328265E-2</v>
      </c>
    </row>
    <row r="1945" spans="2:5">
      <c r="B1945" s="75">
        <v>50563365</v>
      </c>
      <c r="C1945" s="76" t="s">
        <v>2178</v>
      </c>
      <c r="D1945" s="76" t="s">
        <v>212</v>
      </c>
      <c r="E1945" s="77">
        <v>2.9541340454048592</v>
      </c>
    </row>
    <row r="1946" spans="2:5">
      <c r="B1946" s="75">
        <v>5064313</v>
      </c>
      <c r="C1946" s="76" t="s">
        <v>2179</v>
      </c>
      <c r="D1946" s="76" t="s">
        <v>212</v>
      </c>
      <c r="E1946" s="77">
        <v>4.6728186199225042E-4</v>
      </c>
    </row>
    <row r="1947" spans="2:5">
      <c r="B1947" s="75">
        <v>50657</v>
      </c>
      <c r="C1947" s="76" t="s">
        <v>2180</v>
      </c>
      <c r="D1947" s="76" t="s">
        <v>212</v>
      </c>
      <c r="E1947" s="77">
        <v>158.25779696206794</v>
      </c>
    </row>
    <row r="1948" spans="2:5">
      <c r="B1948" s="75">
        <v>51218496</v>
      </c>
      <c r="C1948" s="76" t="s">
        <v>2181</v>
      </c>
      <c r="D1948" s="76" t="s">
        <v>212</v>
      </c>
      <c r="E1948" s="77">
        <v>197.91518529850319</v>
      </c>
    </row>
    <row r="1949" spans="2:5">
      <c r="B1949" s="75">
        <v>51338273</v>
      </c>
      <c r="C1949" s="76" t="s">
        <v>2182</v>
      </c>
      <c r="D1949" s="76" t="s">
        <v>212</v>
      </c>
      <c r="E1949" s="77">
        <v>18.54669209059729</v>
      </c>
    </row>
    <row r="1950" spans="2:5">
      <c r="B1950" s="75">
        <v>514103</v>
      </c>
      <c r="C1950" s="76" t="s">
        <v>2183</v>
      </c>
      <c r="D1950" s="76" t="s">
        <v>212</v>
      </c>
      <c r="E1950" s="77">
        <v>3.3923221931915419</v>
      </c>
    </row>
    <row r="1951" spans="2:5">
      <c r="B1951" s="75">
        <v>51707552</v>
      </c>
      <c r="C1951" s="76" t="s">
        <v>2184</v>
      </c>
      <c r="D1951" s="76" t="s">
        <v>212</v>
      </c>
      <c r="E1951" s="77">
        <v>0.67784664182561272</v>
      </c>
    </row>
    <row r="1952" spans="2:5">
      <c r="B1952" s="75">
        <v>518478</v>
      </c>
      <c r="C1952" s="76" t="s">
        <v>2185</v>
      </c>
      <c r="D1952" s="76" t="s">
        <v>212</v>
      </c>
      <c r="E1952" s="77">
        <v>3.6929817308061874E-3</v>
      </c>
    </row>
    <row r="1953" spans="2:5">
      <c r="B1953" s="75">
        <v>52517</v>
      </c>
      <c r="C1953" s="76" t="s">
        <v>2186</v>
      </c>
      <c r="D1953" s="76" t="s">
        <v>212</v>
      </c>
      <c r="E1953" s="77">
        <v>4.8110745102824213</v>
      </c>
    </row>
    <row r="1954" spans="2:5">
      <c r="B1954" s="75">
        <v>5259881</v>
      </c>
      <c r="C1954" s="76" t="s">
        <v>2187</v>
      </c>
      <c r="D1954" s="76" t="s">
        <v>212</v>
      </c>
      <c r="E1954" s="77">
        <v>0.30996888521339699</v>
      </c>
    </row>
    <row r="1955" spans="2:5">
      <c r="B1955" s="75">
        <v>526750</v>
      </c>
      <c r="C1955" s="76" t="s">
        <v>2188</v>
      </c>
      <c r="D1955" s="76" t="s">
        <v>212</v>
      </c>
      <c r="E1955" s="77">
        <v>0.1093503870334594</v>
      </c>
    </row>
    <row r="1956" spans="2:5">
      <c r="B1956" s="75">
        <v>52756259</v>
      </c>
      <c r="C1956" s="76" t="s">
        <v>2189</v>
      </c>
      <c r="D1956" s="76" t="s">
        <v>212</v>
      </c>
      <c r="E1956" s="77">
        <v>2.4032220851360564</v>
      </c>
    </row>
    <row r="1957" spans="2:5">
      <c r="B1957" s="75">
        <v>527606</v>
      </c>
      <c r="C1957" s="76" t="s">
        <v>2190</v>
      </c>
      <c r="D1957" s="76" t="s">
        <v>212</v>
      </c>
      <c r="E1957" s="77">
        <v>0.20242789420385535</v>
      </c>
    </row>
    <row r="1958" spans="2:5">
      <c r="B1958" s="75">
        <v>52888809</v>
      </c>
      <c r="C1958" s="76" t="s">
        <v>2191</v>
      </c>
      <c r="D1958" s="76" t="s">
        <v>212</v>
      </c>
      <c r="E1958" s="77">
        <v>5.6589727480194512</v>
      </c>
    </row>
    <row r="1959" spans="2:5">
      <c r="B1959" s="75">
        <v>53112280</v>
      </c>
      <c r="C1959" s="76" t="s">
        <v>2192</v>
      </c>
      <c r="D1959" s="76" t="s">
        <v>212</v>
      </c>
      <c r="E1959" s="77">
        <v>0.57886995825579746</v>
      </c>
    </row>
    <row r="1960" spans="2:5">
      <c r="B1960" s="75">
        <v>5324845</v>
      </c>
      <c r="C1960" s="76" t="s">
        <v>2193</v>
      </c>
      <c r="D1960" s="76" t="s">
        <v>212</v>
      </c>
      <c r="E1960" s="77">
        <v>1.804163550147842E-4</v>
      </c>
    </row>
    <row r="1961" spans="2:5">
      <c r="B1961" s="75">
        <v>533233</v>
      </c>
      <c r="C1961" s="76" t="s">
        <v>2194</v>
      </c>
      <c r="D1961" s="76" t="s">
        <v>212</v>
      </c>
      <c r="E1961" s="77">
        <v>3.0245551043765211</v>
      </c>
    </row>
    <row r="1962" spans="2:5">
      <c r="B1962" s="75">
        <v>533744</v>
      </c>
      <c r="C1962" s="76" t="s">
        <v>2195</v>
      </c>
      <c r="D1962" s="76" t="s">
        <v>212</v>
      </c>
      <c r="E1962" s="77">
        <v>4.456265582423895</v>
      </c>
    </row>
    <row r="1963" spans="2:5">
      <c r="B1963" s="75">
        <v>534521</v>
      </c>
      <c r="C1963" s="76" t="s">
        <v>2196</v>
      </c>
      <c r="D1963" s="76" t="s">
        <v>212</v>
      </c>
      <c r="E1963" s="77">
        <v>4.0143632151883581</v>
      </c>
    </row>
    <row r="1964" spans="2:5">
      <c r="B1964" s="75">
        <v>53469219</v>
      </c>
      <c r="C1964" s="76" t="s">
        <v>2197</v>
      </c>
      <c r="D1964" s="76" t="s">
        <v>212</v>
      </c>
      <c r="E1964" s="77">
        <v>116.57371881744335</v>
      </c>
    </row>
    <row r="1965" spans="2:5">
      <c r="B1965" s="75">
        <v>535808</v>
      </c>
      <c r="C1965" s="76" t="s">
        <v>2198</v>
      </c>
      <c r="D1965" s="76" t="s">
        <v>212</v>
      </c>
      <c r="E1965" s="77">
        <v>0.11444014562201972</v>
      </c>
    </row>
    <row r="1966" spans="2:5">
      <c r="B1966" s="75">
        <v>540885</v>
      </c>
      <c r="C1966" s="76" t="s">
        <v>2199</v>
      </c>
      <c r="D1966" s="76" t="s">
        <v>212</v>
      </c>
      <c r="E1966" s="77">
        <v>1.3335371383395508E-3</v>
      </c>
    </row>
    <row r="1967" spans="2:5">
      <c r="B1967" s="75">
        <v>54115</v>
      </c>
      <c r="C1967" s="76" t="s">
        <v>2200</v>
      </c>
      <c r="D1967" s="76" t="s">
        <v>212</v>
      </c>
      <c r="E1967" s="77">
        <v>6.3917457110069691</v>
      </c>
    </row>
    <row r="1968" spans="2:5">
      <c r="B1968" s="75">
        <v>541731</v>
      </c>
      <c r="C1968" s="76" t="s">
        <v>2201</v>
      </c>
      <c r="D1968" s="76" t="s">
        <v>212</v>
      </c>
      <c r="E1968" s="77">
        <v>5.9950522376712105E-2</v>
      </c>
    </row>
    <row r="1969" spans="2:5">
      <c r="B1969" s="75">
        <v>5464711</v>
      </c>
      <c r="C1969" s="76" t="s">
        <v>2202</v>
      </c>
      <c r="D1969" s="76" t="s">
        <v>212</v>
      </c>
      <c r="E1969" s="77">
        <v>2.742337261937831E-2</v>
      </c>
    </row>
    <row r="1970" spans="2:5">
      <c r="B1970" s="75">
        <v>54648</v>
      </c>
      <c r="C1970" s="76" t="s">
        <v>2203</v>
      </c>
      <c r="D1970" s="76" t="s">
        <v>212</v>
      </c>
      <c r="E1970" s="77">
        <v>0.25776886648520636</v>
      </c>
    </row>
    <row r="1971" spans="2:5">
      <c r="B1971" s="75">
        <v>55335063</v>
      </c>
      <c r="C1971" s="76" t="s">
        <v>2204</v>
      </c>
      <c r="D1971" s="76" t="s">
        <v>212</v>
      </c>
      <c r="E1971" s="77">
        <v>2.3608055233649976</v>
      </c>
    </row>
    <row r="1972" spans="2:5">
      <c r="B1972" s="75">
        <v>554007</v>
      </c>
      <c r="C1972" s="76" t="s">
        <v>2205</v>
      </c>
      <c r="D1972" s="76" t="s">
        <v>212</v>
      </c>
      <c r="E1972" s="77">
        <v>0.98592474807820518</v>
      </c>
    </row>
    <row r="1973" spans="2:5">
      <c r="B1973" s="75">
        <v>55406536</v>
      </c>
      <c r="C1973" s="76" t="s">
        <v>2206</v>
      </c>
      <c r="D1973" s="76" t="s">
        <v>212</v>
      </c>
      <c r="E1973" s="77">
        <v>11.061252315400079</v>
      </c>
    </row>
    <row r="1974" spans="2:5">
      <c r="B1974" s="75">
        <v>554847</v>
      </c>
      <c r="C1974" s="76" t="s">
        <v>2207</v>
      </c>
      <c r="D1974" s="76" t="s">
        <v>212</v>
      </c>
      <c r="E1974" s="77">
        <v>0.29672333987371263</v>
      </c>
    </row>
    <row r="1975" spans="2:5">
      <c r="B1975" s="75">
        <v>55512339</v>
      </c>
      <c r="C1975" s="76" t="s">
        <v>2208</v>
      </c>
      <c r="D1975" s="76" t="s">
        <v>212</v>
      </c>
      <c r="E1975" s="77">
        <v>0.24552317092332571</v>
      </c>
    </row>
    <row r="1976" spans="2:5">
      <c r="B1976" s="75">
        <v>555373</v>
      </c>
      <c r="C1976" s="76" t="s">
        <v>2209</v>
      </c>
      <c r="D1976" s="76" t="s">
        <v>212</v>
      </c>
      <c r="E1976" s="77">
        <v>137.08491219999888</v>
      </c>
    </row>
    <row r="1977" spans="2:5">
      <c r="B1977" s="75">
        <v>556616</v>
      </c>
      <c r="C1977" s="76" t="s">
        <v>2210</v>
      </c>
      <c r="D1977" s="76" t="s">
        <v>212</v>
      </c>
      <c r="E1977" s="77">
        <v>7.8965235745786853</v>
      </c>
    </row>
    <row r="1978" spans="2:5">
      <c r="B1978" s="75">
        <v>56073100</v>
      </c>
      <c r="C1978" s="76" t="s">
        <v>2211</v>
      </c>
      <c r="D1978" s="76" t="s">
        <v>212</v>
      </c>
      <c r="E1978" s="77">
        <v>0.22953918339713164</v>
      </c>
    </row>
    <row r="1979" spans="2:5">
      <c r="B1979" s="75">
        <v>56360</v>
      </c>
      <c r="C1979" s="76" t="s">
        <v>2212</v>
      </c>
      <c r="D1979" s="76" t="s">
        <v>212</v>
      </c>
      <c r="E1979" s="77">
        <v>39.23092212826586</v>
      </c>
    </row>
    <row r="1980" spans="2:5">
      <c r="B1980" s="75">
        <v>569642</v>
      </c>
      <c r="C1980" s="76" t="s">
        <v>2213</v>
      </c>
      <c r="D1980" s="76" t="s">
        <v>212</v>
      </c>
      <c r="E1980" s="77">
        <v>13.537147497336422</v>
      </c>
    </row>
    <row r="1981" spans="2:5">
      <c r="B1981" s="75">
        <v>57090</v>
      </c>
      <c r="C1981" s="76" t="s">
        <v>2214</v>
      </c>
      <c r="D1981" s="76" t="s">
        <v>212</v>
      </c>
      <c r="E1981" s="77">
        <v>10.477786784993132</v>
      </c>
    </row>
    <row r="1982" spans="2:5">
      <c r="B1982" s="75">
        <v>57213691</v>
      </c>
      <c r="C1982" s="76" t="s">
        <v>2215</v>
      </c>
      <c r="D1982" s="76" t="s">
        <v>212</v>
      </c>
      <c r="E1982" s="77">
        <v>0.15287483350704836</v>
      </c>
    </row>
    <row r="1983" spans="2:5">
      <c r="B1983" s="75">
        <v>573568</v>
      </c>
      <c r="C1983" s="76" t="s">
        <v>2216</v>
      </c>
      <c r="D1983" s="76" t="s">
        <v>212</v>
      </c>
      <c r="E1983" s="77">
        <v>0.16803533756626804</v>
      </c>
    </row>
    <row r="1984" spans="2:5">
      <c r="B1984" s="75">
        <v>57369321</v>
      </c>
      <c r="C1984" s="76" t="s">
        <v>2217</v>
      </c>
      <c r="D1984" s="76" t="s">
        <v>212</v>
      </c>
      <c r="E1984" s="77">
        <v>0.19519071235789792</v>
      </c>
    </row>
    <row r="1985" spans="2:5">
      <c r="B1985" s="75">
        <v>576249</v>
      </c>
      <c r="C1985" s="76" t="s">
        <v>2218</v>
      </c>
      <c r="D1985" s="76" t="s">
        <v>212</v>
      </c>
      <c r="E1985" s="77">
        <v>2.0381233076720706</v>
      </c>
    </row>
    <row r="1986" spans="2:5">
      <c r="B1986" s="75">
        <v>57646307</v>
      </c>
      <c r="C1986" s="76" t="s">
        <v>2219</v>
      </c>
      <c r="D1986" s="76" t="s">
        <v>212</v>
      </c>
      <c r="E1986" s="77">
        <v>0.15578645525928986</v>
      </c>
    </row>
    <row r="1987" spans="2:5">
      <c r="B1987" s="75">
        <v>578541</v>
      </c>
      <c r="C1987" s="76" t="s">
        <v>2220</v>
      </c>
      <c r="D1987" s="76" t="s">
        <v>212</v>
      </c>
      <c r="E1987" s="77">
        <v>8.0901665327716504E-2</v>
      </c>
    </row>
    <row r="1988" spans="2:5">
      <c r="B1988" s="75">
        <v>57966957</v>
      </c>
      <c r="C1988" s="76" t="s">
        <v>2221</v>
      </c>
      <c r="D1988" s="76" t="s">
        <v>212</v>
      </c>
      <c r="E1988" s="77">
        <v>0.10597910834785422</v>
      </c>
    </row>
    <row r="1989" spans="2:5">
      <c r="B1989" s="75">
        <v>5836293</v>
      </c>
      <c r="C1989" s="76" t="s">
        <v>2222</v>
      </c>
      <c r="D1989" s="76" t="s">
        <v>212</v>
      </c>
      <c r="E1989" s="77">
        <v>7.9258380561291267E-2</v>
      </c>
    </row>
    <row r="1990" spans="2:5">
      <c r="B1990" s="75">
        <v>583788</v>
      </c>
      <c r="C1990" s="76" t="s">
        <v>2223</v>
      </c>
      <c r="D1990" s="76" t="s">
        <v>212</v>
      </c>
      <c r="E1990" s="77">
        <v>1.6064398026409548</v>
      </c>
    </row>
    <row r="1991" spans="2:5">
      <c r="B1991" s="75">
        <v>584792</v>
      </c>
      <c r="C1991" s="76" t="s">
        <v>2224</v>
      </c>
      <c r="D1991" s="76" t="s">
        <v>212</v>
      </c>
      <c r="E1991" s="77">
        <v>196.03727858370291</v>
      </c>
    </row>
    <row r="1992" spans="2:5">
      <c r="B1992" s="75">
        <v>589162</v>
      </c>
      <c r="C1992" s="76" t="s">
        <v>2225</v>
      </c>
      <c r="D1992" s="76" t="s">
        <v>212</v>
      </c>
      <c r="E1992" s="77">
        <v>0.14334281416488276</v>
      </c>
    </row>
    <row r="1993" spans="2:5">
      <c r="B1993" s="75">
        <v>59063</v>
      </c>
      <c r="C1993" s="76" t="s">
        <v>2226</v>
      </c>
      <c r="D1993" s="76" t="s">
        <v>212</v>
      </c>
      <c r="E1993" s="77">
        <v>8.7403768849833835E-2</v>
      </c>
    </row>
    <row r="1994" spans="2:5">
      <c r="B1994" s="75">
        <v>590863</v>
      </c>
      <c r="C1994" s="76" t="s">
        <v>2227</v>
      </c>
      <c r="D1994" s="76" t="s">
        <v>212</v>
      </c>
      <c r="E1994" s="77">
        <v>7.1118431282897368E-2</v>
      </c>
    </row>
    <row r="1995" spans="2:5">
      <c r="B1995" s="75">
        <v>591275</v>
      </c>
      <c r="C1995" s="76" t="s">
        <v>2228</v>
      </c>
      <c r="D1995" s="76" t="s">
        <v>212</v>
      </c>
      <c r="E1995" s="77">
        <v>0.74347213424522696</v>
      </c>
    </row>
    <row r="1996" spans="2:5">
      <c r="B1996" s="75">
        <v>591355</v>
      </c>
      <c r="C1996" s="76" t="s">
        <v>2229</v>
      </c>
      <c r="D1996" s="76" t="s">
        <v>212</v>
      </c>
      <c r="E1996" s="77">
        <v>1.9192633609888465</v>
      </c>
    </row>
    <row r="1997" spans="2:5">
      <c r="B1997" s="75">
        <v>5915413</v>
      </c>
      <c r="C1997" s="76" t="s">
        <v>2230</v>
      </c>
      <c r="D1997" s="76" t="s">
        <v>212</v>
      </c>
      <c r="E1997" s="77">
        <v>5.4177441300199778</v>
      </c>
    </row>
    <row r="1998" spans="2:5">
      <c r="B1998" s="75">
        <v>593817</v>
      </c>
      <c r="C1998" s="76" t="s">
        <v>2231</v>
      </c>
      <c r="D1998" s="76" t="s">
        <v>212</v>
      </c>
      <c r="E1998" s="77">
        <v>4.8417403107012422</v>
      </c>
    </row>
    <row r="1999" spans="2:5">
      <c r="B1999" s="75">
        <v>59507</v>
      </c>
      <c r="C1999" s="76" t="s">
        <v>2232</v>
      </c>
      <c r="D1999" s="76" t="s">
        <v>212</v>
      </c>
      <c r="E1999" s="77">
        <v>0.54601049083685449</v>
      </c>
    </row>
    <row r="2000" spans="2:5">
      <c r="B2000" s="75">
        <v>595379</v>
      </c>
      <c r="C2000" s="76" t="s">
        <v>2233</v>
      </c>
      <c r="D2000" s="76" t="s">
        <v>212</v>
      </c>
      <c r="E2000" s="77">
        <v>6.7978825563536343E-4</v>
      </c>
    </row>
    <row r="2001" spans="2:5">
      <c r="B2001" s="75">
        <v>597648</v>
      </c>
      <c r="C2001" s="76" t="s">
        <v>2234</v>
      </c>
      <c r="D2001" s="76" t="s">
        <v>212</v>
      </c>
      <c r="E2001" s="77">
        <v>6.0025020237615125</v>
      </c>
    </row>
    <row r="2002" spans="2:5">
      <c r="B2002" s="75">
        <v>598163</v>
      </c>
      <c r="C2002" s="76" t="s">
        <v>2235</v>
      </c>
      <c r="D2002" s="76" t="s">
        <v>212</v>
      </c>
      <c r="E2002" s="77">
        <v>6.540523011342679E-2</v>
      </c>
    </row>
    <row r="2003" spans="2:5">
      <c r="B2003" s="75">
        <v>59927</v>
      </c>
      <c r="C2003" s="76" t="s">
        <v>2236</v>
      </c>
      <c r="D2003" s="76" t="s">
        <v>212</v>
      </c>
      <c r="E2003" s="77">
        <v>3.8298702089880088</v>
      </c>
    </row>
    <row r="2004" spans="2:5">
      <c r="B2004" s="75">
        <v>60004</v>
      </c>
      <c r="C2004" s="76" t="s">
        <v>2237</v>
      </c>
      <c r="D2004" s="76" t="s">
        <v>212</v>
      </c>
      <c r="E2004" s="77">
        <v>4.4714462550206864E-3</v>
      </c>
    </row>
    <row r="2005" spans="2:5">
      <c r="B2005" s="75">
        <v>602017</v>
      </c>
      <c r="C2005" s="76" t="s">
        <v>2238</v>
      </c>
      <c r="D2005" s="76" t="s">
        <v>212</v>
      </c>
      <c r="E2005" s="77">
        <v>5.9466885222494765</v>
      </c>
    </row>
    <row r="2006" spans="2:5">
      <c r="B2006" s="75">
        <v>60207310</v>
      </c>
      <c r="C2006" s="76" t="s">
        <v>2239</v>
      </c>
      <c r="D2006" s="76" t="s">
        <v>212</v>
      </c>
      <c r="E2006" s="77">
        <v>0.39509513232156901</v>
      </c>
    </row>
    <row r="2007" spans="2:5">
      <c r="B2007" s="75">
        <v>60242</v>
      </c>
      <c r="C2007" s="76" t="s">
        <v>2240</v>
      </c>
      <c r="D2007" s="76" t="s">
        <v>212</v>
      </c>
      <c r="E2007" s="77">
        <v>8.0657151788779829E-3</v>
      </c>
    </row>
    <row r="2008" spans="2:5">
      <c r="B2008" s="75">
        <v>603861</v>
      </c>
      <c r="C2008" s="76" t="s">
        <v>2241</v>
      </c>
      <c r="D2008" s="76" t="s">
        <v>212</v>
      </c>
      <c r="E2008" s="77">
        <v>5.4925915437816295</v>
      </c>
    </row>
    <row r="2009" spans="2:5">
      <c r="B2009" s="75">
        <v>6062266</v>
      </c>
      <c r="C2009" s="76" t="s">
        <v>2242</v>
      </c>
      <c r="D2009" s="76" t="s">
        <v>212</v>
      </c>
      <c r="E2009" s="77">
        <v>0.17340440655916523</v>
      </c>
    </row>
    <row r="2010" spans="2:5">
      <c r="B2010" s="75">
        <v>608311</v>
      </c>
      <c r="C2010" s="76" t="s">
        <v>2243</v>
      </c>
      <c r="D2010" s="76" t="s">
        <v>212</v>
      </c>
      <c r="E2010" s="77">
        <v>2.762112327043591</v>
      </c>
    </row>
    <row r="2011" spans="2:5">
      <c r="B2011" s="75">
        <v>608719</v>
      </c>
      <c r="C2011" s="76" t="s">
        <v>2244</v>
      </c>
      <c r="D2011" s="76" t="s">
        <v>212</v>
      </c>
      <c r="E2011" s="77">
        <v>449.42874305678623</v>
      </c>
    </row>
    <row r="2012" spans="2:5">
      <c r="B2012" s="75">
        <v>609198</v>
      </c>
      <c r="C2012" s="76" t="s">
        <v>2245</v>
      </c>
      <c r="D2012" s="76" t="s">
        <v>212</v>
      </c>
      <c r="E2012" s="77">
        <v>11.113501158571236</v>
      </c>
    </row>
    <row r="2013" spans="2:5">
      <c r="B2013" s="75">
        <v>611063</v>
      </c>
      <c r="C2013" s="76" t="s">
        <v>2246</v>
      </c>
      <c r="D2013" s="76" t="s">
        <v>212</v>
      </c>
      <c r="E2013" s="77">
        <v>2.8002302184577701</v>
      </c>
    </row>
    <row r="2014" spans="2:5">
      <c r="B2014" s="75">
        <v>61213250</v>
      </c>
      <c r="C2014" s="76" t="s">
        <v>2247</v>
      </c>
      <c r="D2014" s="76" t="s">
        <v>212</v>
      </c>
      <c r="E2014" s="77">
        <v>9.7825014798259122</v>
      </c>
    </row>
    <row r="2015" spans="2:5">
      <c r="B2015" s="75">
        <v>616455</v>
      </c>
      <c r="C2015" s="76" t="s">
        <v>2248</v>
      </c>
      <c r="D2015" s="76" t="s">
        <v>212</v>
      </c>
      <c r="E2015" s="77">
        <v>0.11580274098294574</v>
      </c>
    </row>
    <row r="2016" spans="2:5">
      <c r="B2016" s="75">
        <v>61734</v>
      </c>
      <c r="C2016" s="76" t="s">
        <v>2249</v>
      </c>
      <c r="D2016" s="76" t="s">
        <v>212</v>
      </c>
      <c r="E2016" s="77">
        <v>0.27038669411957988</v>
      </c>
    </row>
    <row r="2017" spans="2:5">
      <c r="B2017" s="75">
        <v>618622</v>
      </c>
      <c r="C2017" s="76" t="s">
        <v>2250</v>
      </c>
      <c r="D2017" s="76" t="s">
        <v>212</v>
      </c>
      <c r="E2017" s="77">
        <v>5.6233485075081306</v>
      </c>
    </row>
    <row r="2018" spans="2:5">
      <c r="B2018" s="75">
        <v>618871</v>
      </c>
      <c r="C2018" s="76" t="s">
        <v>2251</v>
      </c>
      <c r="D2018" s="76" t="s">
        <v>212</v>
      </c>
      <c r="E2018" s="77">
        <v>0.73773372052242714</v>
      </c>
    </row>
    <row r="2019" spans="2:5">
      <c r="B2019" s="75">
        <v>61949766</v>
      </c>
      <c r="C2019" s="76" t="s">
        <v>2252</v>
      </c>
      <c r="D2019" s="76" t="s">
        <v>212</v>
      </c>
      <c r="E2019" s="77">
        <v>649.67237619047887</v>
      </c>
    </row>
    <row r="2020" spans="2:5">
      <c r="B2020" s="75">
        <v>61949777</v>
      </c>
      <c r="C2020" s="76" t="s">
        <v>2253</v>
      </c>
      <c r="D2020" s="76" t="s">
        <v>212</v>
      </c>
      <c r="E2020" s="77">
        <v>330.31165753125089</v>
      </c>
    </row>
    <row r="2021" spans="2:5">
      <c r="B2021" s="75">
        <v>623370</v>
      </c>
      <c r="C2021" s="76" t="s">
        <v>2254</v>
      </c>
      <c r="D2021" s="76" t="s">
        <v>212</v>
      </c>
      <c r="E2021" s="77">
        <v>1.8729298232050965E-3</v>
      </c>
    </row>
    <row r="2022" spans="2:5">
      <c r="B2022" s="75">
        <v>626437</v>
      </c>
      <c r="C2022" s="76" t="s">
        <v>2255</v>
      </c>
      <c r="D2022" s="76" t="s">
        <v>212</v>
      </c>
      <c r="E2022" s="77">
        <v>1.867451415326606</v>
      </c>
    </row>
    <row r="2023" spans="2:5">
      <c r="B2023" s="75">
        <v>626937</v>
      </c>
      <c r="C2023" s="76" t="s">
        <v>2256</v>
      </c>
      <c r="D2023" s="76" t="s">
        <v>212</v>
      </c>
      <c r="E2023" s="77">
        <v>1.2728448353461828E-3</v>
      </c>
    </row>
    <row r="2024" spans="2:5">
      <c r="B2024" s="75">
        <v>627305</v>
      </c>
      <c r="C2024" s="76" t="s">
        <v>2257</v>
      </c>
      <c r="D2024" s="76" t="s">
        <v>212</v>
      </c>
      <c r="E2024" s="77">
        <v>4.0910271523382042E-3</v>
      </c>
    </row>
    <row r="2025" spans="2:5">
      <c r="B2025" s="75">
        <v>62760</v>
      </c>
      <c r="C2025" s="76" t="s">
        <v>2258</v>
      </c>
      <c r="D2025" s="76" t="s">
        <v>212</v>
      </c>
      <c r="E2025" s="77">
        <v>3.8420651838330704E-4</v>
      </c>
    </row>
    <row r="2026" spans="2:5">
      <c r="B2026" s="75">
        <v>628637</v>
      </c>
      <c r="C2026" s="76" t="s">
        <v>2259</v>
      </c>
      <c r="D2026" s="76" t="s">
        <v>212</v>
      </c>
      <c r="E2026" s="77">
        <v>1.3732186813700355E-3</v>
      </c>
    </row>
    <row r="2027" spans="2:5">
      <c r="B2027" s="75">
        <v>6317186</v>
      </c>
      <c r="C2027" s="76" t="s">
        <v>2260</v>
      </c>
      <c r="D2027" s="76" t="s">
        <v>212</v>
      </c>
      <c r="E2027" s="77">
        <v>5.2880417184404251</v>
      </c>
    </row>
    <row r="2028" spans="2:5">
      <c r="B2028" s="75">
        <v>632224</v>
      </c>
      <c r="C2028" s="76" t="s">
        <v>2261</v>
      </c>
      <c r="D2028" s="76" t="s">
        <v>212</v>
      </c>
      <c r="E2028" s="77">
        <v>1.5277640749515257E-3</v>
      </c>
    </row>
    <row r="2029" spans="2:5">
      <c r="B2029" s="75">
        <v>63284719</v>
      </c>
      <c r="C2029" s="76" t="s">
        <v>2262</v>
      </c>
      <c r="D2029" s="76" t="s">
        <v>212</v>
      </c>
      <c r="E2029" s="77">
        <v>8.4610275366134697</v>
      </c>
    </row>
    <row r="2030" spans="2:5">
      <c r="B2030" s="75">
        <v>634662</v>
      </c>
      <c r="C2030" s="76" t="s">
        <v>2263</v>
      </c>
      <c r="D2030" s="76" t="s">
        <v>212</v>
      </c>
      <c r="E2030" s="77">
        <v>9.1499631007700888</v>
      </c>
    </row>
    <row r="2031" spans="2:5">
      <c r="B2031" s="75">
        <v>634673</v>
      </c>
      <c r="C2031" s="76" t="s">
        <v>2264</v>
      </c>
      <c r="D2031" s="76" t="s">
        <v>212</v>
      </c>
      <c r="E2031" s="77">
        <v>6.6132607343214396</v>
      </c>
    </row>
    <row r="2032" spans="2:5">
      <c r="B2032" s="75">
        <v>634833</v>
      </c>
      <c r="C2032" s="76" t="s">
        <v>2265</v>
      </c>
      <c r="D2032" s="76" t="s">
        <v>212</v>
      </c>
      <c r="E2032" s="77">
        <v>31.864404651343108</v>
      </c>
    </row>
    <row r="2033" spans="2:5">
      <c r="B2033" s="75">
        <v>634902</v>
      </c>
      <c r="C2033" s="76" t="s">
        <v>2266</v>
      </c>
      <c r="D2033" s="76" t="s">
        <v>212</v>
      </c>
      <c r="E2033" s="77">
        <v>1.3696713697626106</v>
      </c>
    </row>
    <row r="2034" spans="2:5">
      <c r="B2034" s="75">
        <v>636306</v>
      </c>
      <c r="C2034" s="76" t="s">
        <v>2267</v>
      </c>
      <c r="D2034" s="76" t="s">
        <v>212</v>
      </c>
      <c r="E2034" s="77">
        <v>4.7831596169596269</v>
      </c>
    </row>
    <row r="2035" spans="2:5">
      <c r="B2035" s="75">
        <v>64006</v>
      </c>
      <c r="C2035" s="76" t="s">
        <v>2268</v>
      </c>
      <c r="D2035" s="76" t="s">
        <v>212</v>
      </c>
      <c r="E2035" s="77">
        <v>72.132626656788204</v>
      </c>
    </row>
    <row r="2036" spans="2:5">
      <c r="B2036" s="75">
        <v>64028</v>
      </c>
      <c r="C2036" s="76" t="s">
        <v>2269</v>
      </c>
      <c r="D2036" s="76" t="s">
        <v>212</v>
      </c>
      <c r="E2036" s="77">
        <v>5.6072280581914724E-4</v>
      </c>
    </row>
    <row r="2037" spans="2:5">
      <c r="B2037" s="75">
        <v>64186</v>
      </c>
      <c r="C2037" s="76" t="s">
        <v>2270</v>
      </c>
      <c r="D2037" s="76" t="s">
        <v>212</v>
      </c>
      <c r="E2037" s="77">
        <v>1.200666362868894E-3</v>
      </c>
    </row>
    <row r="2038" spans="2:5">
      <c r="B2038" s="75">
        <v>64197</v>
      </c>
      <c r="C2038" s="76" t="s">
        <v>2271</v>
      </c>
      <c r="D2038" s="76" t="s">
        <v>212</v>
      </c>
      <c r="E2038" s="77">
        <v>2.3830315800472323E-3</v>
      </c>
    </row>
    <row r="2039" spans="2:5">
      <c r="B2039" s="75">
        <v>646071</v>
      </c>
      <c r="C2039" s="76" t="s">
        <v>2272</v>
      </c>
      <c r="D2039" s="76" t="s">
        <v>212</v>
      </c>
      <c r="E2039" s="77">
        <v>7.709948248413338E-4</v>
      </c>
    </row>
    <row r="2040" spans="2:5">
      <c r="B2040" s="75">
        <v>64700567</v>
      </c>
      <c r="C2040" s="76" t="s">
        <v>2273</v>
      </c>
      <c r="D2040" s="76" t="s">
        <v>212</v>
      </c>
      <c r="E2040" s="77">
        <v>4.4403242440952893</v>
      </c>
    </row>
    <row r="2041" spans="2:5">
      <c r="B2041" s="75">
        <v>650511</v>
      </c>
      <c r="C2041" s="76" t="s">
        <v>2274</v>
      </c>
      <c r="D2041" s="76" t="s">
        <v>212</v>
      </c>
      <c r="E2041" s="77">
        <v>2.4620461638613287E-2</v>
      </c>
    </row>
    <row r="2042" spans="2:5">
      <c r="B2042" s="75">
        <v>6515384</v>
      </c>
      <c r="C2042" s="76" t="s">
        <v>2275</v>
      </c>
      <c r="D2042" s="76" t="s">
        <v>212</v>
      </c>
      <c r="E2042" s="77">
        <v>3.8462185286957218</v>
      </c>
    </row>
    <row r="2043" spans="2:5">
      <c r="B2043" s="75">
        <v>65305</v>
      </c>
      <c r="C2043" s="76" t="s">
        <v>2276</v>
      </c>
      <c r="D2043" s="76" t="s">
        <v>212</v>
      </c>
      <c r="E2043" s="77">
        <v>1.2475430077528926</v>
      </c>
    </row>
    <row r="2044" spans="2:5">
      <c r="B2044" s="75">
        <v>65732072</v>
      </c>
      <c r="C2044" s="76" t="s">
        <v>2277</v>
      </c>
      <c r="D2044" s="76" t="s">
        <v>212</v>
      </c>
      <c r="E2044" s="77">
        <v>76780.821287078652</v>
      </c>
    </row>
    <row r="2045" spans="2:5">
      <c r="B2045" s="75">
        <v>66063056</v>
      </c>
      <c r="C2045" s="76" t="s">
        <v>2278</v>
      </c>
      <c r="D2045" s="76" t="s">
        <v>212</v>
      </c>
      <c r="E2045" s="77">
        <v>0.61386954569548513</v>
      </c>
    </row>
    <row r="2046" spans="2:5">
      <c r="B2046" s="75">
        <v>66230044</v>
      </c>
      <c r="C2046" s="76" t="s">
        <v>2279</v>
      </c>
      <c r="D2046" s="76" t="s">
        <v>212</v>
      </c>
      <c r="E2046" s="77">
        <v>6914.0667281372234</v>
      </c>
    </row>
    <row r="2047" spans="2:5">
      <c r="B2047" s="75">
        <v>67129082</v>
      </c>
      <c r="C2047" s="76" t="s">
        <v>2280</v>
      </c>
      <c r="D2047" s="76" t="s">
        <v>212</v>
      </c>
      <c r="E2047" s="77">
        <v>1.7756107245385626</v>
      </c>
    </row>
    <row r="2048" spans="2:5">
      <c r="B2048" s="75">
        <v>67458</v>
      </c>
      <c r="C2048" s="76" t="s">
        <v>2281</v>
      </c>
      <c r="D2048" s="76" t="s">
        <v>212</v>
      </c>
      <c r="E2048" s="77">
        <v>14.660574777779448</v>
      </c>
    </row>
    <row r="2049" spans="2:5">
      <c r="B2049" s="75">
        <v>67564914</v>
      </c>
      <c r="C2049" s="76" t="s">
        <v>2282</v>
      </c>
      <c r="D2049" s="76" t="s">
        <v>212</v>
      </c>
      <c r="E2049" s="77">
        <v>2.6137846256454953</v>
      </c>
    </row>
    <row r="2050" spans="2:5">
      <c r="B2050" s="75">
        <v>67685</v>
      </c>
      <c r="C2050" s="76" t="s">
        <v>2283</v>
      </c>
      <c r="D2050" s="76" t="s">
        <v>212</v>
      </c>
      <c r="E2050" s="77">
        <v>4.7896051141490365E-5</v>
      </c>
    </row>
    <row r="2051" spans="2:5">
      <c r="B2051" s="75">
        <v>68042</v>
      </c>
      <c r="C2051" s="76" t="s">
        <v>2284</v>
      </c>
      <c r="D2051" s="76" t="s">
        <v>212</v>
      </c>
      <c r="E2051" s="77">
        <v>3.6823166681855123E-4</v>
      </c>
    </row>
    <row r="2052" spans="2:5">
      <c r="B2052" s="75">
        <v>68111</v>
      </c>
      <c r="C2052" s="76" t="s">
        <v>2285</v>
      </c>
      <c r="D2052" s="76" t="s">
        <v>212</v>
      </c>
      <c r="E2052" s="77">
        <v>1.9246122920220574E-2</v>
      </c>
    </row>
    <row r="2053" spans="2:5">
      <c r="B2053" s="75">
        <v>683181</v>
      </c>
      <c r="C2053" s="76" t="s">
        <v>2286</v>
      </c>
      <c r="D2053" s="76" t="s">
        <v>212</v>
      </c>
      <c r="E2053" s="77">
        <v>4.7720302188769459</v>
      </c>
    </row>
    <row r="2054" spans="2:5">
      <c r="B2054" s="75">
        <v>68411303</v>
      </c>
      <c r="C2054" s="76" t="s">
        <v>2287</v>
      </c>
      <c r="D2054" s="76" t="s">
        <v>212</v>
      </c>
      <c r="E2054" s="77">
        <v>0.16494215319249447</v>
      </c>
    </row>
    <row r="2055" spans="2:5">
      <c r="B2055" s="75">
        <v>68439509</v>
      </c>
      <c r="C2055" s="76" t="s">
        <v>2288</v>
      </c>
      <c r="D2055" s="76" t="s">
        <v>212</v>
      </c>
      <c r="E2055" s="77">
        <v>3.0118371192671044E-2</v>
      </c>
    </row>
    <row r="2056" spans="2:5">
      <c r="B2056" s="75">
        <v>68694111</v>
      </c>
      <c r="C2056" s="76" t="s">
        <v>2289</v>
      </c>
      <c r="D2056" s="76" t="s">
        <v>212</v>
      </c>
      <c r="E2056" s="77">
        <v>16.505827131605656</v>
      </c>
    </row>
    <row r="2057" spans="2:5">
      <c r="B2057" s="75">
        <v>688733</v>
      </c>
      <c r="C2057" s="76" t="s">
        <v>2290</v>
      </c>
      <c r="D2057" s="76" t="s">
        <v>212</v>
      </c>
      <c r="E2057" s="77">
        <v>39.109548595000589</v>
      </c>
    </row>
    <row r="2058" spans="2:5">
      <c r="B2058" s="75">
        <v>693210</v>
      </c>
      <c r="C2058" s="76" t="s">
        <v>2291</v>
      </c>
      <c r="D2058" s="76" t="s">
        <v>212</v>
      </c>
      <c r="E2058" s="77">
        <v>7.0844049705215423E-3</v>
      </c>
    </row>
    <row r="2059" spans="2:5">
      <c r="B2059" s="75">
        <v>69377817</v>
      </c>
      <c r="C2059" s="76" t="s">
        <v>2292</v>
      </c>
      <c r="D2059" s="76" t="s">
        <v>212</v>
      </c>
      <c r="E2059" s="77">
        <v>0.60991496677435397</v>
      </c>
    </row>
    <row r="2060" spans="2:5">
      <c r="B2060" s="75">
        <v>69581335</v>
      </c>
      <c r="C2060" s="76" t="s">
        <v>2293</v>
      </c>
      <c r="D2060" s="76" t="s">
        <v>212</v>
      </c>
      <c r="E2060" s="77">
        <v>0.11482235945498544</v>
      </c>
    </row>
    <row r="2061" spans="2:5">
      <c r="B2061" s="75">
        <v>69727</v>
      </c>
      <c r="C2061" s="76" t="s">
        <v>2294</v>
      </c>
      <c r="D2061" s="76" t="s">
        <v>212</v>
      </c>
      <c r="E2061" s="77">
        <v>1.3121304567187613E-2</v>
      </c>
    </row>
    <row r="2062" spans="2:5">
      <c r="B2062" s="75">
        <v>69806504</v>
      </c>
      <c r="C2062" s="76" t="s">
        <v>2295</v>
      </c>
      <c r="D2062" s="76" t="s">
        <v>212</v>
      </c>
      <c r="E2062" s="77">
        <v>6.3800993567964071</v>
      </c>
    </row>
    <row r="2063" spans="2:5">
      <c r="B2063" s="75">
        <v>6988212</v>
      </c>
      <c r="C2063" s="76" t="s">
        <v>2296</v>
      </c>
      <c r="D2063" s="76" t="s">
        <v>212</v>
      </c>
      <c r="E2063" s="77">
        <v>0.29224001015017054</v>
      </c>
    </row>
    <row r="2064" spans="2:5">
      <c r="B2064" s="75">
        <v>700389</v>
      </c>
      <c r="C2064" s="76" t="s">
        <v>2297</v>
      </c>
      <c r="D2064" s="76" t="s">
        <v>212</v>
      </c>
      <c r="E2064" s="77">
        <v>0.24210391843136642</v>
      </c>
    </row>
    <row r="2065" spans="2:5">
      <c r="B2065" s="75">
        <v>70382</v>
      </c>
      <c r="C2065" s="76" t="s">
        <v>2298</v>
      </c>
      <c r="D2065" s="76" t="s">
        <v>212</v>
      </c>
      <c r="E2065" s="77">
        <v>4.8286719016469233</v>
      </c>
    </row>
    <row r="2066" spans="2:5">
      <c r="B2066" s="75">
        <v>70630170</v>
      </c>
      <c r="C2066" s="76" t="s">
        <v>2299</v>
      </c>
      <c r="D2066" s="76" t="s">
        <v>212</v>
      </c>
      <c r="E2066" s="77">
        <v>0.18455431407815073</v>
      </c>
    </row>
    <row r="2067" spans="2:5">
      <c r="B2067" s="75">
        <v>7085190</v>
      </c>
      <c r="C2067" s="76" t="s">
        <v>2300</v>
      </c>
      <c r="D2067" s="76" t="s">
        <v>212</v>
      </c>
      <c r="E2067" s="77">
        <v>5.1339872333018004E-2</v>
      </c>
    </row>
    <row r="2068" spans="2:5">
      <c r="B2068" s="75">
        <v>71238</v>
      </c>
      <c r="C2068" s="76" t="s">
        <v>2301</v>
      </c>
      <c r="D2068" s="76" t="s">
        <v>212</v>
      </c>
      <c r="E2068" s="77">
        <v>5.5031209653457543E-4</v>
      </c>
    </row>
    <row r="2069" spans="2:5">
      <c r="B2069" s="75">
        <v>71283802</v>
      </c>
      <c r="C2069" s="76" t="s">
        <v>2302</v>
      </c>
      <c r="D2069" s="76" t="s">
        <v>212</v>
      </c>
      <c r="E2069" s="77">
        <v>15.514693465939478</v>
      </c>
    </row>
    <row r="2070" spans="2:5">
      <c r="B2070" s="75">
        <v>71410</v>
      </c>
      <c r="C2070" s="76" t="s">
        <v>2303</v>
      </c>
      <c r="D2070" s="76" t="s">
        <v>212</v>
      </c>
      <c r="E2070" s="77">
        <v>1.2544650711393101E-3</v>
      </c>
    </row>
    <row r="2071" spans="2:5">
      <c r="B2071" s="75">
        <v>7149793</v>
      </c>
      <c r="C2071" s="76" t="s">
        <v>2304</v>
      </c>
      <c r="D2071" s="76" t="s">
        <v>212</v>
      </c>
      <c r="E2071" s="77">
        <v>0.13242553021699946</v>
      </c>
    </row>
    <row r="2072" spans="2:5">
      <c r="B2072" s="75">
        <v>71561110</v>
      </c>
      <c r="C2072" s="76" t="s">
        <v>2305</v>
      </c>
      <c r="D2072" s="76" t="s">
        <v>212</v>
      </c>
      <c r="E2072" s="77">
        <v>93.430414828165823</v>
      </c>
    </row>
    <row r="2073" spans="2:5">
      <c r="B2073" s="75">
        <v>7166190</v>
      </c>
      <c r="C2073" s="76" t="s">
        <v>2306</v>
      </c>
      <c r="D2073" s="76" t="s">
        <v>212</v>
      </c>
      <c r="E2073" s="77">
        <v>18.513441995757695</v>
      </c>
    </row>
    <row r="2074" spans="2:5">
      <c r="B2074" s="75">
        <v>7173515</v>
      </c>
      <c r="C2074" s="76" t="s">
        <v>2307</v>
      </c>
      <c r="D2074" s="76" t="s">
        <v>212</v>
      </c>
      <c r="E2074" s="77">
        <v>0.42652334422114563</v>
      </c>
    </row>
    <row r="2075" spans="2:5">
      <c r="B2075" s="75">
        <v>7173628</v>
      </c>
      <c r="C2075" s="76" t="s">
        <v>2308</v>
      </c>
      <c r="D2075" s="76" t="s">
        <v>212</v>
      </c>
      <c r="E2075" s="77">
        <v>1.3093289653689306</v>
      </c>
    </row>
    <row r="2076" spans="2:5">
      <c r="B2076" s="75">
        <v>72490018</v>
      </c>
      <c r="C2076" s="76" t="s">
        <v>2309</v>
      </c>
      <c r="D2076" s="76" t="s">
        <v>212</v>
      </c>
      <c r="E2076" s="77">
        <v>5.3311205644759463</v>
      </c>
    </row>
    <row r="2077" spans="2:5">
      <c r="B2077" s="75">
        <v>7286842</v>
      </c>
      <c r="C2077" s="76" t="s">
        <v>2310</v>
      </c>
      <c r="D2077" s="76" t="s">
        <v>212</v>
      </c>
      <c r="E2077" s="77">
        <v>3.3703432747655766</v>
      </c>
    </row>
    <row r="2078" spans="2:5">
      <c r="B2078" s="75">
        <v>731271</v>
      </c>
      <c r="C2078" s="76" t="s">
        <v>2311</v>
      </c>
      <c r="D2078" s="76" t="s">
        <v>212</v>
      </c>
      <c r="E2078" s="77">
        <v>84.763995854379061</v>
      </c>
    </row>
    <row r="2079" spans="2:5">
      <c r="B2079" s="75">
        <v>73250687</v>
      </c>
      <c r="C2079" s="76" t="s">
        <v>2312</v>
      </c>
      <c r="D2079" s="76" t="s">
        <v>212</v>
      </c>
      <c r="E2079" s="77">
        <v>118.65538338149155</v>
      </c>
    </row>
    <row r="2080" spans="2:5">
      <c r="B2080" s="75">
        <v>74070465</v>
      </c>
      <c r="C2080" s="76" t="s">
        <v>2313</v>
      </c>
      <c r="D2080" s="76" t="s">
        <v>212</v>
      </c>
      <c r="E2080" s="77">
        <v>11.808251565152894</v>
      </c>
    </row>
    <row r="2081" spans="2:5">
      <c r="B2081" s="75">
        <v>741582</v>
      </c>
      <c r="C2081" s="76" t="s">
        <v>2314</v>
      </c>
      <c r="D2081" s="76" t="s">
        <v>212</v>
      </c>
      <c r="E2081" s="77">
        <v>6.5926256647517212</v>
      </c>
    </row>
    <row r="2082" spans="2:5">
      <c r="B2082" s="75">
        <v>74222972</v>
      </c>
      <c r="C2082" s="76" t="s">
        <v>2315</v>
      </c>
      <c r="D2082" s="76" t="s">
        <v>212</v>
      </c>
      <c r="E2082" s="77">
        <v>3.2155665082694946E-3</v>
      </c>
    </row>
    <row r="2083" spans="2:5">
      <c r="B2083" s="75">
        <v>74738173</v>
      </c>
      <c r="C2083" s="76" t="s">
        <v>2316</v>
      </c>
      <c r="D2083" s="76" t="s">
        <v>212</v>
      </c>
      <c r="E2083" s="77">
        <v>15.380214875463325</v>
      </c>
    </row>
    <row r="2084" spans="2:5">
      <c r="B2084" s="75">
        <v>74895</v>
      </c>
      <c r="C2084" s="76" t="s">
        <v>2317</v>
      </c>
      <c r="D2084" s="76" t="s">
        <v>212</v>
      </c>
      <c r="E2084" s="77">
        <v>6.9474656397312652E-3</v>
      </c>
    </row>
    <row r="2085" spans="2:5">
      <c r="B2085" s="75">
        <v>75047</v>
      </c>
      <c r="C2085" s="76" t="s">
        <v>2318</v>
      </c>
      <c r="D2085" s="76" t="s">
        <v>212</v>
      </c>
      <c r="E2085" s="77">
        <v>4.8033013192882645E-3</v>
      </c>
    </row>
    <row r="2086" spans="2:5">
      <c r="B2086" s="75">
        <v>75310</v>
      </c>
      <c r="C2086" s="76" t="s">
        <v>2319</v>
      </c>
      <c r="D2086" s="76" t="s">
        <v>212</v>
      </c>
      <c r="E2086" s="77">
        <v>4.176886675397313E-3</v>
      </c>
    </row>
    <row r="2087" spans="2:5">
      <c r="B2087" s="75">
        <v>753731</v>
      </c>
      <c r="C2087" s="76" t="s">
        <v>2320</v>
      </c>
      <c r="D2087" s="76" t="s">
        <v>212</v>
      </c>
      <c r="E2087" s="77">
        <v>11.259712695797983</v>
      </c>
    </row>
    <row r="2088" spans="2:5">
      <c r="B2088" s="75">
        <v>75649</v>
      </c>
      <c r="C2088" s="76" t="s">
        <v>2321</v>
      </c>
      <c r="D2088" s="76" t="s">
        <v>212</v>
      </c>
      <c r="E2088" s="77">
        <v>2.6674836021448538E-2</v>
      </c>
    </row>
    <row r="2089" spans="2:5">
      <c r="B2089" s="75">
        <v>756809</v>
      </c>
      <c r="C2089" s="76" t="s">
        <v>2322</v>
      </c>
      <c r="D2089" s="76" t="s">
        <v>212</v>
      </c>
      <c r="E2089" s="77">
        <v>3.0743191282633923E-2</v>
      </c>
    </row>
    <row r="2090" spans="2:5">
      <c r="B2090" s="75">
        <v>75741</v>
      </c>
      <c r="C2090" s="76" t="s">
        <v>2323</v>
      </c>
      <c r="D2090" s="76" t="s">
        <v>212</v>
      </c>
      <c r="E2090" s="77">
        <v>0.53472560011717551</v>
      </c>
    </row>
    <row r="2091" spans="2:5">
      <c r="B2091" s="75">
        <v>75854</v>
      </c>
      <c r="C2091" s="76" t="s">
        <v>2324</v>
      </c>
      <c r="D2091" s="76" t="s">
        <v>212</v>
      </c>
      <c r="E2091" s="77">
        <v>4.7427502577985001E-4</v>
      </c>
    </row>
    <row r="2092" spans="2:5">
      <c r="B2092" s="75">
        <v>75865</v>
      </c>
      <c r="C2092" s="76" t="s">
        <v>2325</v>
      </c>
      <c r="D2092" s="76" t="s">
        <v>212</v>
      </c>
      <c r="E2092" s="77">
        <v>9.4456380643843509</v>
      </c>
    </row>
    <row r="2093" spans="2:5">
      <c r="B2093" s="75">
        <v>75876</v>
      </c>
      <c r="C2093" s="76" t="s">
        <v>2326</v>
      </c>
      <c r="D2093" s="76" t="s">
        <v>212</v>
      </c>
      <c r="E2093" s="77">
        <v>5.7075077916641445E-2</v>
      </c>
    </row>
    <row r="2094" spans="2:5">
      <c r="B2094" s="75">
        <v>75989</v>
      </c>
      <c r="C2094" s="76" t="s">
        <v>2327</v>
      </c>
      <c r="D2094" s="76" t="s">
        <v>212</v>
      </c>
      <c r="E2094" s="77">
        <v>7.5051298199994387E-4</v>
      </c>
    </row>
    <row r="2095" spans="2:5">
      <c r="B2095" s="75">
        <v>7646788</v>
      </c>
      <c r="C2095" s="76" t="s">
        <v>2328</v>
      </c>
      <c r="D2095" s="76" t="s">
        <v>212</v>
      </c>
      <c r="E2095" s="77">
        <v>0.19447564779406162</v>
      </c>
    </row>
    <row r="2096" spans="2:5">
      <c r="B2096" s="75">
        <v>7664939</v>
      </c>
      <c r="C2096" s="76" t="s">
        <v>2329</v>
      </c>
      <c r="D2096" s="76" t="s">
        <v>212</v>
      </c>
      <c r="E2096" s="77">
        <v>3.6258986745068493E-2</v>
      </c>
    </row>
    <row r="2097" spans="2:5">
      <c r="B2097" s="75">
        <v>767000</v>
      </c>
      <c r="C2097" s="76" t="s">
        <v>2330</v>
      </c>
      <c r="D2097" s="76" t="s">
        <v>212</v>
      </c>
      <c r="E2097" s="77">
        <v>2.9046117161988325E-2</v>
      </c>
    </row>
    <row r="2098" spans="2:5">
      <c r="B2098" s="75">
        <v>7696120</v>
      </c>
      <c r="C2098" s="76" t="s">
        <v>2331</v>
      </c>
      <c r="D2098" s="76" t="s">
        <v>212</v>
      </c>
      <c r="E2098" s="77">
        <v>6.7326005066761363</v>
      </c>
    </row>
    <row r="2099" spans="2:5">
      <c r="B2099" s="75">
        <v>7700176</v>
      </c>
      <c r="C2099" s="76" t="s">
        <v>2332</v>
      </c>
      <c r="D2099" s="76" t="s">
        <v>212</v>
      </c>
      <c r="E2099" s="77">
        <v>7.9235043180771951</v>
      </c>
    </row>
    <row r="2100" spans="2:5">
      <c r="B2100" s="75">
        <v>771619</v>
      </c>
      <c r="C2100" s="76" t="s">
        <v>2333</v>
      </c>
      <c r="D2100" s="76" t="s">
        <v>212</v>
      </c>
      <c r="E2100" s="77">
        <v>2.4415014179085133</v>
      </c>
    </row>
    <row r="2101" spans="2:5">
      <c r="B2101" s="75">
        <v>77587</v>
      </c>
      <c r="C2101" s="76" t="s">
        <v>2334</v>
      </c>
      <c r="D2101" s="76" t="s">
        <v>212</v>
      </c>
      <c r="E2101" s="77">
        <v>1.8552733607325997E-2</v>
      </c>
    </row>
    <row r="2102" spans="2:5">
      <c r="B2102" s="75">
        <v>77714</v>
      </c>
      <c r="C2102" s="76" t="s">
        <v>2335</v>
      </c>
      <c r="D2102" s="76" t="s">
        <v>212</v>
      </c>
      <c r="E2102" s="77">
        <v>4.0415053390602284E-4</v>
      </c>
    </row>
    <row r="2103" spans="2:5">
      <c r="B2103" s="75">
        <v>77732093</v>
      </c>
      <c r="C2103" s="76" t="s">
        <v>2336</v>
      </c>
      <c r="D2103" s="76" t="s">
        <v>212</v>
      </c>
      <c r="E2103" s="77">
        <v>2.6964908202454688E-2</v>
      </c>
    </row>
    <row r="2104" spans="2:5">
      <c r="B2104" s="75">
        <v>77736</v>
      </c>
      <c r="C2104" s="76" t="s">
        <v>2337</v>
      </c>
      <c r="D2104" s="76" t="s">
        <v>212</v>
      </c>
      <c r="E2104" s="77">
        <v>1.3995184241619062E-2</v>
      </c>
    </row>
    <row r="2105" spans="2:5">
      <c r="B2105" s="75">
        <v>77758</v>
      </c>
      <c r="C2105" s="76" t="s">
        <v>2338</v>
      </c>
      <c r="D2105" s="76" t="s">
        <v>212</v>
      </c>
      <c r="E2105" s="77">
        <v>1.220844594407456E-3</v>
      </c>
    </row>
    <row r="2106" spans="2:5">
      <c r="B2106" s="75">
        <v>779022</v>
      </c>
      <c r="C2106" s="76" t="s">
        <v>2339</v>
      </c>
      <c r="D2106" s="76" t="s">
        <v>212</v>
      </c>
      <c r="E2106" s="77">
        <v>21.24738581424576</v>
      </c>
    </row>
    <row r="2107" spans="2:5">
      <c r="B2107" s="75">
        <v>77996</v>
      </c>
      <c r="C2107" s="76" t="s">
        <v>2340</v>
      </c>
      <c r="D2107" s="76" t="s">
        <v>212</v>
      </c>
      <c r="E2107" s="77">
        <v>1.4136614353086135E-4</v>
      </c>
    </row>
    <row r="2108" spans="2:5">
      <c r="B2108" s="75">
        <v>78308</v>
      </c>
      <c r="C2108" s="76" t="s">
        <v>2341</v>
      </c>
      <c r="D2108" s="76" t="s">
        <v>212</v>
      </c>
      <c r="E2108" s="77">
        <v>1.0407200414298485</v>
      </c>
    </row>
    <row r="2109" spans="2:5">
      <c r="B2109" s="75">
        <v>78400</v>
      </c>
      <c r="C2109" s="76" t="s">
        <v>2342</v>
      </c>
      <c r="D2109" s="76" t="s">
        <v>212</v>
      </c>
      <c r="E2109" s="77">
        <v>1.3793978569577392E-3</v>
      </c>
    </row>
    <row r="2110" spans="2:5">
      <c r="B2110" s="75">
        <v>78900</v>
      </c>
      <c r="C2110" s="76" t="s">
        <v>2343</v>
      </c>
      <c r="D2110" s="76" t="s">
        <v>212</v>
      </c>
      <c r="E2110" s="77">
        <v>1.3544666512849877E-3</v>
      </c>
    </row>
    <row r="2111" spans="2:5">
      <c r="B2111" s="75">
        <v>78922</v>
      </c>
      <c r="C2111" s="76" t="s">
        <v>2344</v>
      </c>
      <c r="D2111" s="76" t="s">
        <v>212</v>
      </c>
      <c r="E2111" s="77">
        <v>4.8540962937340958E-4</v>
      </c>
    </row>
    <row r="2112" spans="2:5">
      <c r="B2112" s="75">
        <v>78966</v>
      </c>
      <c r="C2112" s="76" t="s">
        <v>2345</v>
      </c>
      <c r="D2112" s="76" t="s">
        <v>212</v>
      </c>
      <c r="E2112" s="77">
        <v>2.509422495779214E-3</v>
      </c>
    </row>
    <row r="2113" spans="2:5">
      <c r="B2113" s="75">
        <v>78977</v>
      </c>
      <c r="C2113" s="76" t="s">
        <v>2346</v>
      </c>
      <c r="D2113" s="76" t="s">
        <v>212</v>
      </c>
      <c r="E2113" s="77">
        <v>1.5482866914523885</v>
      </c>
    </row>
    <row r="2114" spans="2:5">
      <c r="B2114" s="75">
        <v>78999</v>
      </c>
      <c r="C2114" s="76" t="s">
        <v>2347</v>
      </c>
      <c r="D2114" s="76" t="s">
        <v>212</v>
      </c>
      <c r="E2114" s="77">
        <v>1.4070877462892865E-2</v>
      </c>
    </row>
    <row r="2115" spans="2:5">
      <c r="B2115" s="75">
        <v>79083</v>
      </c>
      <c r="C2115" s="76" t="s">
        <v>2348</v>
      </c>
      <c r="D2115" s="76" t="s">
        <v>212</v>
      </c>
      <c r="E2115" s="77">
        <v>9.6983819380064507E-2</v>
      </c>
    </row>
    <row r="2116" spans="2:5">
      <c r="B2116" s="75">
        <v>79094</v>
      </c>
      <c r="C2116" s="76" t="s">
        <v>2349</v>
      </c>
      <c r="D2116" s="76" t="s">
        <v>212</v>
      </c>
      <c r="E2116" s="77">
        <v>2.2071746955729405E-3</v>
      </c>
    </row>
    <row r="2117" spans="2:5">
      <c r="B2117" s="75">
        <v>79127803</v>
      </c>
      <c r="C2117" s="76" t="s">
        <v>2309</v>
      </c>
      <c r="D2117" s="76" t="s">
        <v>212</v>
      </c>
      <c r="E2117" s="77">
        <v>22.766699491922886</v>
      </c>
    </row>
    <row r="2118" spans="2:5">
      <c r="B2118" s="75">
        <v>791286</v>
      </c>
      <c r="C2118" s="76" t="s">
        <v>2350</v>
      </c>
      <c r="D2118" s="76" t="s">
        <v>212</v>
      </c>
      <c r="E2118" s="77">
        <v>0.11786146897055697</v>
      </c>
    </row>
    <row r="2119" spans="2:5">
      <c r="B2119" s="75">
        <v>79209</v>
      </c>
      <c r="C2119" s="76" t="s">
        <v>2351</v>
      </c>
      <c r="D2119" s="76" t="s">
        <v>212</v>
      </c>
      <c r="E2119" s="77">
        <v>7.6539429717465872E-3</v>
      </c>
    </row>
    <row r="2120" spans="2:5">
      <c r="B2120" s="75">
        <v>79210</v>
      </c>
      <c r="C2120" s="76" t="s">
        <v>2352</v>
      </c>
      <c r="D2120" s="76" t="s">
        <v>212</v>
      </c>
      <c r="E2120" s="77">
        <v>0.91140078244752076</v>
      </c>
    </row>
    <row r="2121" spans="2:5">
      <c r="B2121" s="75">
        <v>79241466</v>
      </c>
      <c r="C2121" s="76" t="s">
        <v>2353</v>
      </c>
      <c r="D2121" s="76" t="s">
        <v>212</v>
      </c>
      <c r="E2121" s="77">
        <v>7.3452767651312643</v>
      </c>
    </row>
    <row r="2122" spans="2:5">
      <c r="B2122" s="75">
        <v>79312</v>
      </c>
      <c r="C2122" s="76" t="s">
        <v>2354</v>
      </c>
      <c r="D2122" s="76" t="s">
        <v>212</v>
      </c>
      <c r="E2122" s="77">
        <v>6.1520988124889463E-4</v>
      </c>
    </row>
    <row r="2123" spans="2:5">
      <c r="B2123" s="75">
        <v>79334</v>
      </c>
      <c r="C2123" s="76" t="s">
        <v>2355</v>
      </c>
      <c r="D2123" s="76" t="s">
        <v>212</v>
      </c>
      <c r="E2123" s="77">
        <v>1.1458428489853837E-3</v>
      </c>
    </row>
    <row r="2124" spans="2:5">
      <c r="B2124" s="75">
        <v>79414</v>
      </c>
      <c r="C2124" s="76" t="s">
        <v>2356</v>
      </c>
      <c r="D2124" s="76" t="s">
        <v>212</v>
      </c>
      <c r="E2124" s="77">
        <v>7.6768745979957607E-3</v>
      </c>
    </row>
    <row r="2125" spans="2:5">
      <c r="B2125" s="75">
        <v>79622596</v>
      </c>
      <c r="C2125" s="76" t="s">
        <v>2357</v>
      </c>
      <c r="D2125" s="76" t="s">
        <v>212</v>
      </c>
      <c r="E2125" s="77">
        <v>434.49110577859926</v>
      </c>
    </row>
    <row r="2126" spans="2:5">
      <c r="B2126" s="75">
        <v>79776</v>
      </c>
      <c r="C2126" s="76" t="s">
        <v>2358</v>
      </c>
      <c r="D2126" s="76" t="s">
        <v>212</v>
      </c>
      <c r="E2126" s="77">
        <v>0.13690116818145687</v>
      </c>
    </row>
    <row r="2127" spans="2:5">
      <c r="B2127" s="75">
        <v>79925</v>
      </c>
      <c r="C2127" s="76" t="s">
        <v>2359</v>
      </c>
      <c r="D2127" s="76" t="s">
        <v>212</v>
      </c>
      <c r="E2127" s="77">
        <v>2.5259869783876048E-2</v>
      </c>
    </row>
    <row r="2128" spans="2:5">
      <c r="B2128" s="75">
        <v>79947</v>
      </c>
      <c r="C2128" s="76" t="s">
        <v>2360</v>
      </c>
      <c r="D2128" s="76" t="s">
        <v>212</v>
      </c>
      <c r="E2128" s="77">
        <v>19.852741038153958</v>
      </c>
    </row>
    <row r="2129" spans="2:5">
      <c r="B2129" s="75">
        <v>80002</v>
      </c>
      <c r="C2129" s="76" t="s">
        <v>2361</v>
      </c>
      <c r="D2129" s="76" t="s">
        <v>212</v>
      </c>
      <c r="E2129" s="77">
        <v>1.6694796788926765</v>
      </c>
    </row>
    <row r="2130" spans="2:5">
      <c r="B2130" s="75">
        <v>8003198</v>
      </c>
      <c r="C2130" s="76" t="s">
        <v>2362</v>
      </c>
      <c r="D2130" s="76" t="s">
        <v>212</v>
      </c>
      <c r="E2130" s="77">
        <v>0.43676997356018216</v>
      </c>
    </row>
    <row r="2131" spans="2:5">
      <c r="B2131" s="75">
        <v>8004873</v>
      </c>
      <c r="C2131" s="76" t="s">
        <v>2363</v>
      </c>
      <c r="D2131" s="76" t="s">
        <v>212</v>
      </c>
      <c r="E2131" s="77">
        <v>0.16179352269184605</v>
      </c>
    </row>
    <row r="2132" spans="2:5">
      <c r="B2132" s="75">
        <v>80068</v>
      </c>
      <c r="C2132" s="76" t="s">
        <v>2364</v>
      </c>
      <c r="D2132" s="76" t="s">
        <v>212</v>
      </c>
      <c r="E2132" s="77">
        <v>10.663520864122855</v>
      </c>
    </row>
    <row r="2133" spans="2:5">
      <c r="B2133" s="75">
        <v>80126</v>
      </c>
      <c r="C2133" s="76" t="s">
        <v>2365</v>
      </c>
      <c r="D2133" s="76" t="s">
        <v>212</v>
      </c>
      <c r="E2133" s="77">
        <v>126.13756945754916</v>
      </c>
    </row>
    <row r="2134" spans="2:5">
      <c r="B2134" s="75">
        <v>8022002</v>
      </c>
      <c r="C2134" s="76" t="s">
        <v>2366</v>
      </c>
      <c r="D2134" s="76" t="s">
        <v>212</v>
      </c>
      <c r="E2134" s="77">
        <v>1.3907600821851791</v>
      </c>
    </row>
    <row r="2135" spans="2:5">
      <c r="B2135" s="75">
        <v>8027007</v>
      </c>
      <c r="C2135" s="76" t="s">
        <v>2367</v>
      </c>
      <c r="D2135" s="76" t="s">
        <v>212</v>
      </c>
      <c r="E2135" s="77">
        <v>26.389843555551664</v>
      </c>
    </row>
    <row r="2136" spans="2:5">
      <c r="B2136" s="75">
        <v>80466</v>
      </c>
      <c r="C2136" s="76" t="s">
        <v>2368</v>
      </c>
      <c r="D2136" s="76" t="s">
        <v>212</v>
      </c>
      <c r="E2136" s="77">
        <v>4.0097266987911997</v>
      </c>
    </row>
    <row r="2137" spans="2:5">
      <c r="B2137" s="75">
        <v>8048520</v>
      </c>
      <c r="C2137" s="76" t="s">
        <v>2369</v>
      </c>
      <c r="D2137" s="76" t="s">
        <v>212</v>
      </c>
      <c r="E2137" s="77">
        <v>0.29116726057909931</v>
      </c>
    </row>
    <row r="2138" spans="2:5">
      <c r="B2138" s="75">
        <v>80568</v>
      </c>
      <c r="C2138" s="76" t="s">
        <v>2370</v>
      </c>
      <c r="D2138" s="76" t="s">
        <v>212</v>
      </c>
      <c r="E2138" s="77">
        <v>5.5225434624949239E-3</v>
      </c>
    </row>
    <row r="2139" spans="2:5">
      <c r="B2139" s="75">
        <v>8065369</v>
      </c>
      <c r="C2139" s="76" t="s">
        <v>2371</v>
      </c>
      <c r="D2139" s="76" t="s">
        <v>212</v>
      </c>
      <c r="E2139" s="77">
        <v>306.11093812603218</v>
      </c>
    </row>
    <row r="2140" spans="2:5">
      <c r="B2140" s="75">
        <v>81334341</v>
      </c>
      <c r="C2140" s="76" t="s">
        <v>2372</v>
      </c>
      <c r="D2140" s="76" t="s">
        <v>212</v>
      </c>
      <c r="E2140" s="77">
        <v>3.6442483706172233</v>
      </c>
    </row>
    <row r="2141" spans="2:5">
      <c r="B2141" s="75">
        <v>81405858</v>
      </c>
      <c r="C2141" s="76" t="s">
        <v>2373</v>
      </c>
      <c r="D2141" s="76" t="s">
        <v>212</v>
      </c>
      <c r="E2141" s="77">
        <v>3.7545050012825439E-2</v>
      </c>
    </row>
    <row r="2142" spans="2:5">
      <c r="B2142" s="75">
        <v>81406373</v>
      </c>
      <c r="C2142" s="76" t="s">
        <v>2374</v>
      </c>
      <c r="D2142" s="76" t="s">
        <v>212</v>
      </c>
      <c r="E2142" s="77">
        <v>95.205190471677184</v>
      </c>
    </row>
    <row r="2143" spans="2:5">
      <c r="B2143" s="75">
        <v>81777891</v>
      </c>
      <c r="C2143" s="76" t="s">
        <v>2375</v>
      </c>
      <c r="D2143" s="76" t="s">
        <v>212</v>
      </c>
      <c r="E2143" s="77">
        <v>0.62258420049216756</v>
      </c>
    </row>
    <row r="2144" spans="2:5">
      <c r="B2144" s="75">
        <v>81889</v>
      </c>
      <c r="C2144" s="76" t="s">
        <v>2376</v>
      </c>
      <c r="D2144" s="76" t="s">
        <v>212</v>
      </c>
      <c r="E2144" s="77">
        <v>0.12840408837476655</v>
      </c>
    </row>
    <row r="2145" spans="2:5">
      <c r="B2145" s="75">
        <v>82560541</v>
      </c>
      <c r="C2145" s="76" t="s">
        <v>2377</v>
      </c>
      <c r="D2145" s="76" t="s">
        <v>212</v>
      </c>
      <c r="E2145" s="77">
        <v>49.91102891899137</v>
      </c>
    </row>
    <row r="2146" spans="2:5">
      <c r="B2146" s="75">
        <v>82713</v>
      </c>
      <c r="C2146" s="76" t="s">
        <v>2378</v>
      </c>
      <c r="D2146" s="76" t="s">
        <v>212</v>
      </c>
      <c r="E2146" s="77">
        <v>6.5706565033791242E-3</v>
      </c>
    </row>
    <row r="2147" spans="2:5">
      <c r="B2147" s="75">
        <v>83410</v>
      </c>
      <c r="C2147" s="76" t="s">
        <v>2379</v>
      </c>
      <c r="D2147" s="76" t="s">
        <v>212</v>
      </c>
      <c r="E2147" s="77">
        <v>0.34990179030139773</v>
      </c>
    </row>
    <row r="2148" spans="2:5">
      <c r="B2148" s="75">
        <v>834128</v>
      </c>
      <c r="C2148" s="76" t="s">
        <v>2380</v>
      </c>
      <c r="D2148" s="76" t="s">
        <v>212</v>
      </c>
      <c r="E2148" s="77">
        <v>38.592233625978629</v>
      </c>
    </row>
    <row r="2149" spans="2:5">
      <c r="B2149" s="75">
        <v>83421</v>
      </c>
      <c r="C2149" s="76" t="s">
        <v>2381</v>
      </c>
      <c r="D2149" s="76" t="s">
        <v>212</v>
      </c>
      <c r="E2149" s="77">
        <v>0.75973118239226334</v>
      </c>
    </row>
    <row r="2150" spans="2:5">
      <c r="B2150" s="75">
        <v>83657221</v>
      </c>
      <c r="C2150" s="76" t="s">
        <v>2382</v>
      </c>
      <c r="D2150" s="76" t="s">
        <v>212</v>
      </c>
      <c r="E2150" s="77">
        <v>8.3077790292381923E-2</v>
      </c>
    </row>
    <row r="2151" spans="2:5">
      <c r="B2151" s="75">
        <v>83896</v>
      </c>
      <c r="C2151" s="76" t="s">
        <v>2383</v>
      </c>
      <c r="D2151" s="76" t="s">
        <v>212</v>
      </c>
      <c r="E2151" s="77">
        <v>0.38757240675962112</v>
      </c>
    </row>
    <row r="2152" spans="2:5">
      <c r="B2152" s="75">
        <v>841065</v>
      </c>
      <c r="C2152" s="76" t="s">
        <v>2384</v>
      </c>
      <c r="D2152" s="76" t="s">
        <v>212</v>
      </c>
      <c r="E2152" s="77">
        <v>0.58918064863610642</v>
      </c>
    </row>
    <row r="2153" spans="2:5">
      <c r="B2153" s="75">
        <v>84117</v>
      </c>
      <c r="C2153" s="76" t="s">
        <v>2385</v>
      </c>
      <c r="D2153" s="76" t="s">
        <v>212</v>
      </c>
      <c r="E2153" s="77">
        <v>12.573932816873075</v>
      </c>
    </row>
    <row r="2154" spans="2:5">
      <c r="B2154" s="75">
        <v>84695</v>
      </c>
      <c r="C2154" s="76" t="s">
        <v>2386</v>
      </c>
      <c r="D2154" s="76" t="s">
        <v>212</v>
      </c>
      <c r="E2154" s="77">
        <v>0.36235172787529374</v>
      </c>
    </row>
    <row r="2155" spans="2:5">
      <c r="B2155" s="75">
        <v>84753</v>
      </c>
      <c r="C2155" s="76" t="s">
        <v>2387</v>
      </c>
      <c r="D2155" s="76" t="s">
        <v>212</v>
      </c>
      <c r="E2155" s="77">
        <v>0.14045366091766959</v>
      </c>
    </row>
    <row r="2156" spans="2:5">
      <c r="B2156" s="75">
        <v>84852153</v>
      </c>
      <c r="C2156" s="76" t="s">
        <v>2388</v>
      </c>
      <c r="D2156" s="76" t="s">
        <v>212</v>
      </c>
      <c r="E2156" s="77">
        <v>13.283656293482233</v>
      </c>
    </row>
    <row r="2157" spans="2:5">
      <c r="B2157" s="75">
        <v>85018</v>
      </c>
      <c r="C2157" s="76" t="s">
        <v>2389</v>
      </c>
      <c r="D2157" s="76" t="s">
        <v>212</v>
      </c>
      <c r="E2157" s="77">
        <v>7.3484945869990224</v>
      </c>
    </row>
    <row r="2158" spans="2:5">
      <c r="B2158" s="75">
        <v>85029</v>
      </c>
      <c r="C2158" s="76" t="s">
        <v>2390</v>
      </c>
      <c r="D2158" s="76" t="s">
        <v>212</v>
      </c>
      <c r="E2158" s="77">
        <v>0.98342007112058072</v>
      </c>
    </row>
    <row r="2159" spans="2:5">
      <c r="B2159" s="75">
        <v>85347</v>
      </c>
      <c r="C2159" s="76" t="s">
        <v>2391</v>
      </c>
      <c r="D2159" s="76" t="s">
        <v>212</v>
      </c>
      <c r="E2159" s="77">
        <v>0.4181521723446886</v>
      </c>
    </row>
    <row r="2160" spans="2:5">
      <c r="B2160" s="75">
        <v>85416</v>
      </c>
      <c r="C2160" s="76" t="s">
        <v>2392</v>
      </c>
      <c r="D2160" s="76" t="s">
        <v>212</v>
      </c>
      <c r="E2160" s="77">
        <v>6.7695783378207974E-2</v>
      </c>
    </row>
    <row r="2161" spans="2:5">
      <c r="B2161" s="75">
        <v>87237487</v>
      </c>
      <c r="C2161" s="76" t="s">
        <v>2393</v>
      </c>
      <c r="D2161" s="76" t="s">
        <v>212</v>
      </c>
      <c r="E2161" s="77">
        <v>6.160512971293425</v>
      </c>
    </row>
    <row r="2162" spans="2:5">
      <c r="B2162" s="75">
        <v>87392129</v>
      </c>
      <c r="C2162" s="76" t="s">
        <v>2394</v>
      </c>
      <c r="D2162" s="76" t="s">
        <v>212</v>
      </c>
      <c r="E2162" s="77">
        <v>207.12339518053881</v>
      </c>
    </row>
    <row r="2163" spans="2:5">
      <c r="B2163" s="75">
        <v>87592</v>
      </c>
      <c r="C2163" s="76" t="s">
        <v>2395</v>
      </c>
      <c r="D2163" s="76" t="s">
        <v>212</v>
      </c>
      <c r="E2163" s="77">
        <v>0.1056873307538977</v>
      </c>
    </row>
    <row r="2164" spans="2:5">
      <c r="B2164" s="75">
        <v>87616</v>
      </c>
      <c r="C2164" s="76" t="s">
        <v>2396</v>
      </c>
      <c r="D2164" s="76" t="s">
        <v>212</v>
      </c>
      <c r="E2164" s="77">
        <v>2.2158057653593044</v>
      </c>
    </row>
    <row r="2165" spans="2:5">
      <c r="B2165" s="75">
        <v>87650</v>
      </c>
      <c r="C2165" s="76" t="s">
        <v>2397</v>
      </c>
      <c r="D2165" s="76" t="s">
        <v>212</v>
      </c>
      <c r="E2165" s="77">
        <v>0.56814739271569259</v>
      </c>
    </row>
    <row r="2166" spans="2:5">
      <c r="B2166" s="75">
        <v>877430</v>
      </c>
      <c r="C2166" s="76" t="s">
        <v>2398</v>
      </c>
      <c r="D2166" s="76" t="s">
        <v>212</v>
      </c>
      <c r="E2166" s="77">
        <v>0.35691109183595798</v>
      </c>
    </row>
    <row r="2167" spans="2:5">
      <c r="B2167" s="75">
        <v>88095</v>
      </c>
      <c r="C2167" s="76" t="s">
        <v>2399</v>
      </c>
      <c r="D2167" s="76" t="s">
        <v>212</v>
      </c>
      <c r="E2167" s="77">
        <v>1.5015752980391937E-4</v>
      </c>
    </row>
    <row r="2168" spans="2:5">
      <c r="B2168" s="75">
        <v>88283414</v>
      </c>
      <c r="C2168" s="76" t="s">
        <v>2400</v>
      </c>
      <c r="D2168" s="76" t="s">
        <v>212</v>
      </c>
      <c r="E2168" s="77">
        <v>11.255869707438267</v>
      </c>
    </row>
    <row r="2169" spans="2:5">
      <c r="B2169" s="75">
        <v>88302</v>
      </c>
      <c r="C2169" s="76" t="s">
        <v>2401</v>
      </c>
      <c r="D2169" s="76" t="s">
        <v>212</v>
      </c>
      <c r="E2169" s="77">
        <v>1.4589212737470623</v>
      </c>
    </row>
    <row r="2170" spans="2:5">
      <c r="B2170" s="75">
        <v>886862</v>
      </c>
      <c r="C2170" s="76" t="s">
        <v>2402</v>
      </c>
      <c r="D2170" s="76" t="s">
        <v>212</v>
      </c>
      <c r="E2170" s="77">
        <v>2.5200133324008778E-2</v>
      </c>
    </row>
    <row r="2171" spans="2:5">
      <c r="B2171" s="75">
        <v>88744</v>
      </c>
      <c r="C2171" s="76" t="s">
        <v>2403</v>
      </c>
      <c r="D2171" s="76" t="s">
        <v>212</v>
      </c>
      <c r="E2171" s="77">
        <v>0.1124390603021737</v>
      </c>
    </row>
    <row r="2172" spans="2:5">
      <c r="B2172" s="75">
        <v>88755</v>
      </c>
      <c r="C2172" s="76" t="s">
        <v>2404</v>
      </c>
      <c r="D2172" s="76" t="s">
        <v>212</v>
      </c>
      <c r="E2172" s="77">
        <v>0.17675822267507216</v>
      </c>
    </row>
    <row r="2173" spans="2:5">
      <c r="B2173" s="75">
        <v>88891</v>
      </c>
      <c r="C2173" s="76" t="s">
        <v>2405</v>
      </c>
      <c r="D2173" s="76" t="s">
        <v>212</v>
      </c>
      <c r="E2173" s="77">
        <v>0.10426774286967917</v>
      </c>
    </row>
    <row r="2174" spans="2:5">
      <c r="B2174" s="75">
        <v>88993</v>
      </c>
      <c r="C2174" s="76" t="s">
        <v>2406</v>
      </c>
      <c r="D2174" s="76" t="s">
        <v>212</v>
      </c>
      <c r="E2174" s="77">
        <v>4.2531370843779337E-2</v>
      </c>
    </row>
    <row r="2175" spans="2:5">
      <c r="B2175" s="75">
        <v>89598</v>
      </c>
      <c r="C2175" s="76" t="s">
        <v>2407</v>
      </c>
      <c r="D2175" s="76" t="s">
        <v>212</v>
      </c>
      <c r="E2175" s="77">
        <v>0.64615707988318294</v>
      </c>
    </row>
    <row r="2176" spans="2:5">
      <c r="B2176" s="75">
        <v>89612</v>
      </c>
      <c r="C2176" s="76" t="s">
        <v>2408</v>
      </c>
      <c r="D2176" s="76" t="s">
        <v>212</v>
      </c>
      <c r="E2176" s="77">
        <v>3.4107290487332964</v>
      </c>
    </row>
    <row r="2177" spans="2:5">
      <c r="B2177" s="75">
        <v>89838</v>
      </c>
      <c r="C2177" s="76" t="s">
        <v>2409</v>
      </c>
      <c r="D2177" s="76" t="s">
        <v>212</v>
      </c>
      <c r="E2177" s="77">
        <v>0.19744333959042457</v>
      </c>
    </row>
    <row r="2178" spans="2:5">
      <c r="B2178" s="75">
        <v>89985</v>
      </c>
      <c r="C2178" s="76" t="s">
        <v>2410</v>
      </c>
      <c r="D2178" s="76" t="s">
        <v>212</v>
      </c>
      <c r="E2178" s="77">
        <v>0.33237134095923748</v>
      </c>
    </row>
    <row r="2179" spans="2:5">
      <c r="B2179" s="75">
        <v>90028</v>
      </c>
      <c r="C2179" s="76" t="s">
        <v>2411</v>
      </c>
      <c r="D2179" s="76" t="s">
        <v>212</v>
      </c>
      <c r="E2179" s="77">
        <v>0.18102231606663824</v>
      </c>
    </row>
    <row r="2180" spans="2:5">
      <c r="B2180" s="75">
        <v>9002931</v>
      </c>
      <c r="C2180" s="76" t="s">
        <v>2412</v>
      </c>
      <c r="D2180" s="76" t="s">
        <v>212</v>
      </c>
      <c r="E2180" s="77">
        <v>1.5972008757619206E-2</v>
      </c>
    </row>
    <row r="2181" spans="2:5">
      <c r="B2181" s="75">
        <v>9004824</v>
      </c>
      <c r="C2181" s="76" t="s">
        <v>2413</v>
      </c>
      <c r="D2181" s="76" t="s">
        <v>212</v>
      </c>
      <c r="E2181" s="77">
        <v>1.7851486881341463</v>
      </c>
    </row>
    <row r="2182" spans="2:5">
      <c r="B2182" s="75">
        <v>90131</v>
      </c>
      <c r="C2182" s="76" t="s">
        <v>2414</v>
      </c>
      <c r="D2182" s="76" t="s">
        <v>212</v>
      </c>
      <c r="E2182" s="77">
        <v>0.6162282803689112</v>
      </c>
    </row>
    <row r="2183" spans="2:5">
      <c r="B2183" s="75">
        <v>90153</v>
      </c>
      <c r="C2183" s="76" t="s">
        <v>2415</v>
      </c>
      <c r="D2183" s="76" t="s">
        <v>212</v>
      </c>
      <c r="E2183" s="77">
        <v>0.31046698732966499</v>
      </c>
    </row>
    <row r="2184" spans="2:5">
      <c r="B2184" s="75">
        <v>90459</v>
      </c>
      <c r="C2184" s="76" t="s">
        <v>2416</v>
      </c>
      <c r="D2184" s="76" t="s">
        <v>212</v>
      </c>
      <c r="E2184" s="77">
        <v>0.49819712640640512</v>
      </c>
    </row>
    <row r="2185" spans="2:5">
      <c r="B2185" s="75">
        <v>90471</v>
      </c>
      <c r="C2185" s="76" t="s">
        <v>2417</v>
      </c>
      <c r="D2185" s="76" t="s">
        <v>212</v>
      </c>
      <c r="E2185" s="77">
        <v>34.850177461925604</v>
      </c>
    </row>
    <row r="2186" spans="2:5">
      <c r="B2186" s="75">
        <v>90717036</v>
      </c>
      <c r="C2186" s="76" t="s">
        <v>2418</v>
      </c>
      <c r="D2186" s="76" t="s">
        <v>212</v>
      </c>
      <c r="E2186" s="77">
        <v>8.66826960582633E-2</v>
      </c>
    </row>
    <row r="2187" spans="2:5">
      <c r="B2187" s="75">
        <v>91156</v>
      </c>
      <c r="C2187" s="76" t="s">
        <v>2419</v>
      </c>
      <c r="D2187" s="76" t="s">
        <v>212</v>
      </c>
      <c r="E2187" s="77">
        <v>4.8270760042728816E-2</v>
      </c>
    </row>
    <row r="2188" spans="2:5">
      <c r="B2188" s="75">
        <v>91225</v>
      </c>
      <c r="C2188" s="76" t="s">
        <v>2420</v>
      </c>
      <c r="D2188" s="76" t="s">
        <v>212</v>
      </c>
      <c r="E2188" s="77">
        <v>3.1502919023630491E-2</v>
      </c>
    </row>
    <row r="2189" spans="2:5">
      <c r="B2189" s="75">
        <v>91465086</v>
      </c>
      <c r="C2189" s="76" t="s">
        <v>2421</v>
      </c>
      <c r="D2189" s="76" t="s">
        <v>212</v>
      </c>
      <c r="E2189" s="77">
        <v>10745.282279450465</v>
      </c>
    </row>
    <row r="2190" spans="2:5">
      <c r="B2190" s="75">
        <v>91667</v>
      </c>
      <c r="C2190" s="76" t="s">
        <v>2422</v>
      </c>
      <c r="D2190" s="76" t="s">
        <v>212</v>
      </c>
      <c r="E2190" s="77">
        <v>4.8466374142608251E-2</v>
      </c>
    </row>
    <row r="2191" spans="2:5">
      <c r="B2191" s="75">
        <v>93083</v>
      </c>
      <c r="C2191" s="76" t="s">
        <v>2423</v>
      </c>
      <c r="D2191" s="76" t="s">
        <v>212</v>
      </c>
      <c r="E2191" s="77">
        <v>0.33552148872415238</v>
      </c>
    </row>
    <row r="2192" spans="2:5">
      <c r="B2192" s="75">
        <v>933755</v>
      </c>
      <c r="C2192" s="76" t="s">
        <v>2424</v>
      </c>
      <c r="D2192" s="76" t="s">
        <v>212</v>
      </c>
      <c r="E2192" s="77">
        <v>2.0393433913703385</v>
      </c>
    </row>
    <row r="2193" spans="2:5">
      <c r="B2193" s="75">
        <v>933788</v>
      </c>
      <c r="C2193" s="76" t="s">
        <v>2425</v>
      </c>
      <c r="D2193" s="76" t="s">
        <v>212</v>
      </c>
      <c r="E2193" s="77">
        <v>3.7531186284150011</v>
      </c>
    </row>
    <row r="2194" spans="2:5">
      <c r="B2194" s="75">
        <v>935955</v>
      </c>
      <c r="C2194" s="76" t="s">
        <v>2426</v>
      </c>
      <c r="D2194" s="76" t="s">
        <v>212</v>
      </c>
      <c r="E2194" s="77">
        <v>6.765523739593279</v>
      </c>
    </row>
    <row r="2195" spans="2:5">
      <c r="B2195" s="75">
        <v>93890</v>
      </c>
      <c r="C2195" s="76" t="s">
        <v>2427</v>
      </c>
      <c r="D2195" s="76" t="s">
        <v>212</v>
      </c>
      <c r="E2195" s="77">
        <v>0.10735239524757656</v>
      </c>
    </row>
    <row r="2196" spans="2:5">
      <c r="B2196" s="75">
        <v>94097</v>
      </c>
      <c r="C2196" s="76" t="s">
        <v>2428</v>
      </c>
      <c r="D2196" s="76" t="s">
        <v>212</v>
      </c>
      <c r="E2196" s="77">
        <v>5.3516578952949423E-2</v>
      </c>
    </row>
    <row r="2197" spans="2:5">
      <c r="B2197" s="75">
        <v>947024</v>
      </c>
      <c r="C2197" s="76" t="s">
        <v>2429</v>
      </c>
      <c r="D2197" s="76" t="s">
        <v>212</v>
      </c>
      <c r="E2197" s="77">
        <v>0.76870820529708539</v>
      </c>
    </row>
    <row r="2198" spans="2:5">
      <c r="B2198" s="75">
        <v>950356</v>
      </c>
      <c r="C2198" s="76" t="s">
        <v>2430</v>
      </c>
      <c r="D2198" s="76" t="s">
        <v>212</v>
      </c>
      <c r="E2198" s="77">
        <v>31.900992549321195</v>
      </c>
    </row>
    <row r="2199" spans="2:5">
      <c r="B2199" s="75">
        <v>95266403</v>
      </c>
      <c r="C2199" s="76" t="s">
        <v>2431</v>
      </c>
      <c r="D2199" s="76" t="s">
        <v>212</v>
      </c>
      <c r="E2199" s="77">
        <v>0.10748658197906545</v>
      </c>
    </row>
    <row r="2200" spans="2:5">
      <c r="B2200" s="75">
        <v>953173</v>
      </c>
      <c r="C2200" s="76" t="s">
        <v>2432</v>
      </c>
      <c r="D2200" s="76" t="s">
        <v>212</v>
      </c>
      <c r="E2200" s="77">
        <v>14.900487936582286</v>
      </c>
    </row>
    <row r="2201" spans="2:5">
      <c r="B2201" s="75">
        <v>95476</v>
      </c>
      <c r="C2201" s="76" t="s">
        <v>2433</v>
      </c>
      <c r="D2201" s="76" t="s">
        <v>212</v>
      </c>
      <c r="E2201" s="77">
        <v>9.9110275229465517E-3</v>
      </c>
    </row>
    <row r="2202" spans="2:5">
      <c r="B2202" s="75">
        <v>95512</v>
      </c>
      <c r="C2202" s="76" t="s">
        <v>2434</v>
      </c>
      <c r="D2202" s="76" t="s">
        <v>212</v>
      </c>
      <c r="E2202" s="77">
        <v>0.21829328081336574</v>
      </c>
    </row>
    <row r="2203" spans="2:5">
      <c r="B2203" s="75">
        <v>95534</v>
      </c>
      <c r="C2203" s="76" t="s">
        <v>2435</v>
      </c>
      <c r="D2203" s="76" t="s">
        <v>212</v>
      </c>
      <c r="E2203" s="77">
        <v>2.1276187003566358E-2</v>
      </c>
    </row>
    <row r="2204" spans="2:5">
      <c r="B2204" s="75">
        <v>95545</v>
      </c>
      <c r="C2204" s="76" t="s">
        <v>2436</v>
      </c>
      <c r="D2204" s="76" t="s">
        <v>212</v>
      </c>
      <c r="E2204" s="77">
        <v>0.13806291473746235</v>
      </c>
    </row>
    <row r="2205" spans="2:5">
      <c r="B2205" s="75">
        <v>95647</v>
      </c>
      <c r="C2205" s="76" t="s">
        <v>2437</v>
      </c>
      <c r="D2205" s="76" t="s">
        <v>212</v>
      </c>
      <c r="E2205" s="77">
        <v>0.47639682996174698</v>
      </c>
    </row>
    <row r="2206" spans="2:5">
      <c r="B2206" s="75">
        <v>95761</v>
      </c>
      <c r="C2206" s="76" t="s">
        <v>2438</v>
      </c>
      <c r="D2206" s="76" t="s">
        <v>212</v>
      </c>
      <c r="E2206" s="77">
        <v>0.8882407340047257</v>
      </c>
    </row>
    <row r="2207" spans="2:5">
      <c r="B2207" s="75">
        <v>95772</v>
      </c>
      <c r="C2207" s="76" t="s">
        <v>2439</v>
      </c>
      <c r="D2207" s="76" t="s">
        <v>212</v>
      </c>
      <c r="E2207" s="77">
        <v>2.1809750789688245</v>
      </c>
    </row>
    <row r="2208" spans="2:5">
      <c r="B2208" s="75">
        <v>95829</v>
      </c>
      <c r="C2208" s="76" t="s">
        <v>2440</v>
      </c>
      <c r="D2208" s="76" t="s">
        <v>212</v>
      </c>
      <c r="E2208" s="77">
        <v>0.59220686753035701</v>
      </c>
    </row>
    <row r="2209" spans="2:5">
      <c r="B2209" s="75">
        <v>95874</v>
      </c>
      <c r="C2209" s="76" t="s">
        <v>2441</v>
      </c>
      <c r="D2209" s="76" t="s">
        <v>212</v>
      </c>
      <c r="E2209" s="77">
        <v>4.9822877813790592E-2</v>
      </c>
    </row>
    <row r="2210" spans="2:5">
      <c r="B2210" s="75">
        <v>95921</v>
      </c>
      <c r="C2210" s="76" t="s">
        <v>2442</v>
      </c>
      <c r="D2210" s="76" t="s">
        <v>212</v>
      </c>
      <c r="E2210" s="77">
        <v>4.4275325069829613E-3</v>
      </c>
    </row>
    <row r="2211" spans="2:5">
      <c r="B2211" s="75">
        <v>95932</v>
      </c>
      <c r="C2211" s="76" t="s">
        <v>2443</v>
      </c>
      <c r="D2211" s="76" t="s">
        <v>212</v>
      </c>
      <c r="E2211" s="77">
        <v>3.6926371848200079E-2</v>
      </c>
    </row>
    <row r="2212" spans="2:5">
      <c r="B2212" s="75">
        <v>959988</v>
      </c>
      <c r="C2212" s="76" t="s">
        <v>2444</v>
      </c>
      <c r="D2212" s="76" t="s">
        <v>212</v>
      </c>
      <c r="E2212" s="77">
        <v>609.42399835137212</v>
      </c>
    </row>
    <row r="2213" spans="2:5">
      <c r="B2213" s="75">
        <v>96139</v>
      </c>
      <c r="C2213" s="76" t="s">
        <v>2445</v>
      </c>
      <c r="D2213" s="76" t="s">
        <v>212</v>
      </c>
      <c r="E2213" s="77">
        <v>7.1221446174510681E-3</v>
      </c>
    </row>
    <row r="2214" spans="2:5">
      <c r="B2214" s="75">
        <v>96220</v>
      </c>
      <c r="C2214" s="76" t="s">
        <v>2446</v>
      </c>
      <c r="D2214" s="76" t="s">
        <v>212</v>
      </c>
      <c r="E2214" s="77">
        <v>1.4684400465387374E-3</v>
      </c>
    </row>
    <row r="2215" spans="2:5">
      <c r="B2215" s="75">
        <v>96231</v>
      </c>
      <c r="C2215" s="76" t="s">
        <v>2447</v>
      </c>
      <c r="D2215" s="76" t="s">
        <v>212</v>
      </c>
      <c r="E2215" s="77">
        <v>4.1983328240779745</v>
      </c>
    </row>
    <row r="2216" spans="2:5">
      <c r="B2216" s="75">
        <v>96333</v>
      </c>
      <c r="C2216" s="76" t="s">
        <v>2448</v>
      </c>
      <c r="D2216" s="76" t="s">
        <v>212</v>
      </c>
      <c r="E2216" s="77">
        <v>3.8459231259967565E-2</v>
      </c>
    </row>
    <row r="2217" spans="2:5">
      <c r="B2217" s="75">
        <v>96489713</v>
      </c>
      <c r="C2217" s="76" t="s">
        <v>2449</v>
      </c>
      <c r="D2217" s="76" t="s">
        <v>212</v>
      </c>
      <c r="E2217" s="77">
        <v>884.07958064973786</v>
      </c>
    </row>
    <row r="2218" spans="2:5">
      <c r="B2218" s="75">
        <v>96800</v>
      </c>
      <c r="C2218" s="76" t="s">
        <v>2450</v>
      </c>
      <c r="D2218" s="76" t="s">
        <v>212</v>
      </c>
      <c r="E2218" s="77">
        <v>7.588756407189849E-3</v>
      </c>
    </row>
    <row r="2219" spans="2:5">
      <c r="B2219" s="75">
        <v>96913</v>
      </c>
      <c r="C2219" s="76" t="s">
        <v>2451</v>
      </c>
      <c r="D2219" s="76" t="s">
        <v>212</v>
      </c>
      <c r="E2219" s="77">
        <v>0.13273979503472319</v>
      </c>
    </row>
    <row r="2220" spans="2:5">
      <c r="B2220" s="75">
        <v>97029</v>
      </c>
      <c r="C2220" s="76" t="s">
        <v>2452</v>
      </c>
      <c r="D2220" s="76" t="s">
        <v>212</v>
      </c>
      <c r="E2220" s="77">
        <v>2.4794962866434953</v>
      </c>
    </row>
    <row r="2221" spans="2:5">
      <c r="B2221" s="75">
        <v>97176</v>
      </c>
      <c r="C2221" s="76" t="s">
        <v>2453</v>
      </c>
      <c r="D2221" s="76" t="s">
        <v>212</v>
      </c>
      <c r="E2221" s="77">
        <v>0.65540565591210931</v>
      </c>
    </row>
    <row r="2222" spans="2:5">
      <c r="B2222" s="75">
        <v>97234</v>
      </c>
      <c r="C2222" s="76" t="s">
        <v>2454</v>
      </c>
      <c r="D2222" s="76" t="s">
        <v>212</v>
      </c>
      <c r="E2222" s="77">
        <v>9.3320700481708663</v>
      </c>
    </row>
    <row r="2223" spans="2:5">
      <c r="B2223" s="75">
        <v>973217</v>
      </c>
      <c r="C2223" s="76" t="s">
        <v>2455</v>
      </c>
      <c r="D2223" s="76" t="s">
        <v>212</v>
      </c>
      <c r="E2223" s="77">
        <v>363.55080791810786</v>
      </c>
    </row>
    <row r="2224" spans="2:5">
      <c r="B2224" s="75">
        <v>97610</v>
      </c>
      <c r="C2224" s="76" t="s">
        <v>2456</v>
      </c>
      <c r="D2224" s="76" t="s">
        <v>212</v>
      </c>
      <c r="E2224" s="77">
        <v>1.0279900783054215E-3</v>
      </c>
    </row>
    <row r="2225" spans="2:5">
      <c r="B2225" s="75">
        <v>97643</v>
      </c>
      <c r="C2225" s="76" t="s">
        <v>2457</v>
      </c>
      <c r="D2225" s="76" t="s">
        <v>212</v>
      </c>
      <c r="E2225" s="77">
        <v>1.9662742164626157E-3</v>
      </c>
    </row>
    <row r="2226" spans="2:5">
      <c r="B2226" s="75">
        <v>97881</v>
      </c>
      <c r="C2226" s="76" t="s">
        <v>2458</v>
      </c>
      <c r="D2226" s="76" t="s">
        <v>212</v>
      </c>
      <c r="E2226" s="77">
        <v>1.1524265992898547E-3</v>
      </c>
    </row>
    <row r="2227" spans="2:5">
      <c r="B2227" s="75">
        <v>98113</v>
      </c>
      <c r="C2227" s="76" t="s">
        <v>2459</v>
      </c>
      <c r="D2227" s="76" t="s">
        <v>212</v>
      </c>
      <c r="E2227" s="77">
        <v>9.9809083304360947E-5</v>
      </c>
    </row>
    <row r="2228" spans="2:5">
      <c r="B2228" s="75">
        <v>98168</v>
      </c>
      <c r="C2228" s="76" t="s">
        <v>2460</v>
      </c>
      <c r="D2228" s="76" t="s">
        <v>212</v>
      </c>
      <c r="E2228" s="77">
        <v>0.81455265396982734</v>
      </c>
    </row>
    <row r="2229" spans="2:5">
      <c r="B2229" s="75">
        <v>98511</v>
      </c>
      <c r="C2229" s="76" t="s">
        <v>2461</v>
      </c>
      <c r="D2229" s="76" t="s">
        <v>212</v>
      </c>
      <c r="E2229" s="77">
        <v>7.8171795538778205E-2</v>
      </c>
    </row>
    <row r="2230" spans="2:5">
      <c r="B2230" s="75">
        <v>98737</v>
      </c>
      <c r="C2230" s="76" t="s">
        <v>2462</v>
      </c>
      <c r="D2230" s="76" t="s">
        <v>212</v>
      </c>
      <c r="E2230" s="77">
        <v>0.5791612010474454</v>
      </c>
    </row>
    <row r="2231" spans="2:5">
      <c r="B2231" s="75">
        <v>98986</v>
      </c>
      <c r="C2231" s="76" t="s">
        <v>2463</v>
      </c>
      <c r="D2231" s="76" t="s">
        <v>212</v>
      </c>
      <c r="E2231" s="77">
        <v>1.4629349547687699E-2</v>
      </c>
    </row>
    <row r="2232" spans="2:5">
      <c r="B2232" s="75">
        <v>99069</v>
      </c>
      <c r="C2232" s="76" t="s">
        <v>2464</v>
      </c>
      <c r="D2232" s="76" t="s">
        <v>212</v>
      </c>
      <c r="E2232" s="77">
        <v>1.9526240797046377E-2</v>
      </c>
    </row>
    <row r="2233" spans="2:5">
      <c r="B2233" s="75">
        <v>99081</v>
      </c>
      <c r="C2233" s="76" t="s">
        <v>2465</v>
      </c>
      <c r="D2233" s="76" t="s">
        <v>212</v>
      </c>
      <c r="E2233" s="77">
        <v>0.30730360564265896</v>
      </c>
    </row>
    <row r="2234" spans="2:5">
      <c r="B2234" s="75">
        <v>99092</v>
      </c>
      <c r="C2234" s="76" t="s">
        <v>2466</v>
      </c>
      <c r="D2234" s="76" t="s">
        <v>212</v>
      </c>
      <c r="E2234" s="77">
        <v>0.17470022749100012</v>
      </c>
    </row>
    <row r="2235" spans="2:5">
      <c r="B2235" s="75">
        <v>993168</v>
      </c>
      <c r="C2235" s="76" t="s">
        <v>2467</v>
      </c>
      <c r="D2235" s="76" t="s">
        <v>212</v>
      </c>
      <c r="E2235" s="77">
        <v>62.478554771133112</v>
      </c>
    </row>
    <row r="2236" spans="2:5">
      <c r="B2236" s="75">
        <v>99514</v>
      </c>
      <c r="C2236" s="76" t="s">
        <v>2468</v>
      </c>
      <c r="D2236" s="76" t="s">
        <v>212</v>
      </c>
      <c r="E2236" s="77">
        <v>0.78131386031713745</v>
      </c>
    </row>
    <row r="2237" spans="2:5">
      <c r="B2237" s="75">
        <v>99547</v>
      </c>
      <c r="C2237" s="76" t="s">
        <v>2469</v>
      </c>
      <c r="D2237" s="76" t="s">
        <v>212</v>
      </c>
      <c r="E2237" s="77">
        <v>5.6218992285535014</v>
      </c>
    </row>
    <row r="2238" spans="2:5">
      <c r="B2238" s="75">
        <v>99607702</v>
      </c>
      <c r="C2238" s="76" t="s">
        <v>2470</v>
      </c>
      <c r="D2238" s="76" t="s">
        <v>212</v>
      </c>
      <c r="E2238" s="77">
        <v>2.3973451765423865</v>
      </c>
    </row>
    <row r="2239" spans="2:5">
      <c r="B2239" s="75">
        <v>99661</v>
      </c>
      <c r="C2239" s="76" t="s">
        <v>2471</v>
      </c>
      <c r="D2239" s="76" t="s">
        <v>212</v>
      </c>
      <c r="E2239" s="77">
        <v>1.4056813529370374E-2</v>
      </c>
    </row>
    <row r="2240" spans="2:5">
      <c r="B2240" s="75">
        <v>99876</v>
      </c>
      <c r="C2240" s="76" t="s">
        <v>2472</v>
      </c>
      <c r="D2240" s="76" t="s">
        <v>212</v>
      </c>
      <c r="E2240" s="77">
        <v>1.2057157636312687E-2</v>
      </c>
    </row>
    <row r="2241" spans="2:5">
      <c r="B2241" s="75">
        <v>99967</v>
      </c>
      <c r="C2241" s="76" t="s">
        <v>2473</v>
      </c>
      <c r="D2241" s="76" t="s">
        <v>212</v>
      </c>
      <c r="E2241" s="77">
        <v>1.9300339967247102E-2</v>
      </c>
    </row>
    <row r="2242" spans="2:5">
      <c r="B2242" s="75">
        <v>7440224</v>
      </c>
      <c r="C2242" s="76" t="s">
        <v>2474</v>
      </c>
      <c r="D2242" s="76" t="s">
        <v>212</v>
      </c>
      <c r="E2242" s="77">
        <v>546.34786538183357</v>
      </c>
    </row>
    <row r="2243" spans="2:5">
      <c r="B2243" s="75">
        <v>7440382</v>
      </c>
      <c r="C2243" s="76" t="s">
        <v>112</v>
      </c>
      <c r="D2243" s="76" t="s">
        <v>212</v>
      </c>
      <c r="E2243" s="77">
        <v>32.811454791608533</v>
      </c>
    </row>
    <row r="2244" spans="2:5">
      <c r="B2244" s="75">
        <v>7440382</v>
      </c>
      <c r="C2244" s="76" t="s">
        <v>2475</v>
      </c>
      <c r="D2244" s="76" t="s">
        <v>212</v>
      </c>
      <c r="E2244" s="77">
        <v>86.302919305890242</v>
      </c>
    </row>
    <row r="2245" spans="2:5">
      <c r="B2245" s="75">
        <v>7440393</v>
      </c>
      <c r="C2245" s="76" t="s">
        <v>2476</v>
      </c>
      <c r="D2245" s="76" t="s">
        <v>212</v>
      </c>
      <c r="E2245" s="77">
        <v>3.9280562774791874</v>
      </c>
    </row>
    <row r="2246" spans="2:5">
      <c r="B2246" s="75">
        <v>7440417</v>
      </c>
      <c r="C2246" s="76" t="s">
        <v>2477</v>
      </c>
      <c r="D2246" s="76" t="s">
        <v>212</v>
      </c>
      <c r="E2246" s="77">
        <v>72.005168030354184</v>
      </c>
    </row>
    <row r="2247" spans="2:5">
      <c r="B2247" s="75">
        <v>7440439</v>
      </c>
      <c r="C2247" s="76" t="s">
        <v>114</v>
      </c>
      <c r="D2247" s="76" t="s">
        <v>212</v>
      </c>
      <c r="E2247" s="77">
        <v>19.633140806827466</v>
      </c>
    </row>
    <row r="2248" spans="2:5">
      <c r="B2248" s="75">
        <v>7440484</v>
      </c>
      <c r="C2248" s="76" t="s">
        <v>2478</v>
      </c>
      <c r="D2248" s="76" t="s">
        <v>212</v>
      </c>
      <c r="E2248" s="77">
        <v>7.8450980268291621</v>
      </c>
    </row>
    <row r="2249" spans="2:5">
      <c r="B2249" s="75">
        <v>7440473</v>
      </c>
      <c r="C2249" s="76" t="s">
        <v>2479</v>
      </c>
      <c r="D2249" s="76" t="s">
        <v>212</v>
      </c>
      <c r="E2249" s="77">
        <v>2.471338077894353</v>
      </c>
    </row>
    <row r="2250" spans="2:5">
      <c r="B2250" s="75">
        <v>7440473</v>
      </c>
      <c r="C2250" s="76" t="s">
        <v>116</v>
      </c>
      <c r="D2250" s="76" t="s">
        <v>212</v>
      </c>
      <c r="E2250" s="77">
        <v>130.11201237284888</v>
      </c>
    </row>
    <row r="2251" spans="2:5">
      <c r="B2251" s="75">
        <v>7440508</v>
      </c>
      <c r="C2251" s="76" t="s">
        <v>118</v>
      </c>
      <c r="D2251" s="76" t="s">
        <v>212</v>
      </c>
      <c r="E2251" s="77">
        <v>193.01418689396723</v>
      </c>
    </row>
    <row r="2252" spans="2:5">
      <c r="B2252" s="75">
        <v>7439976</v>
      </c>
      <c r="C2252" s="76" t="s">
        <v>120</v>
      </c>
      <c r="D2252" s="76" t="s">
        <v>212</v>
      </c>
      <c r="E2252" s="77">
        <v>51.448556992276437</v>
      </c>
    </row>
    <row r="2253" spans="2:5">
      <c r="B2253" s="75">
        <v>7439987</v>
      </c>
      <c r="C2253" s="76" t="s">
        <v>2480</v>
      </c>
      <c r="D2253" s="76" t="s">
        <v>212</v>
      </c>
      <c r="E2253" s="77">
        <v>0.55950406293149402</v>
      </c>
    </row>
    <row r="2254" spans="2:5">
      <c r="B2254" s="75">
        <v>7440020</v>
      </c>
      <c r="C2254" s="76" t="s">
        <v>122</v>
      </c>
      <c r="D2254" s="76" t="s">
        <v>212</v>
      </c>
      <c r="E2254" s="77">
        <v>57.144960721827225</v>
      </c>
    </row>
    <row r="2255" spans="2:5">
      <c r="B2255" s="75">
        <v>7439921</v>
      </c>
      <c r="C2255" s="76" t="s">
        <v>134</v>
      </c>
      <c r="D2255" s="76" t="s">
        <v>212</v>
      </c>
      <c r="E2255" s="77">
        <v>0.59288426948861195</v>
      </c>
    </row>
    <row r="2256" spans="2:5">
      <c r="B2256" s="75">
        <v>7440360</v>
      </c>
      <c r="C2256" s="76" t="s">
        <v>2481</v>
      </c>
      <c r="D2256" s="76" t="s">
        <v>212</v>
      </c>
      <c r="E2256" s="77">
        <v>20.062247196345609</v>
      </c>
    </row>
    <row r="2257" spans="2:14">
      <c r="B2257" s="75">
        <v>7440360</v>
      </c>
      <c r="C2257" s="76" t="s">
        <v>2482</v>
      </c>
      <c r="D2257" s="76" t="s">
        <v>212</v>
      </c>
      <c r="E2257" s="77">
        <v>459.59953143939077</v>
      </c>
    </row>
    <row r="2258" spans="2:14">
      <c r="B2258" s="75">
        <v>7782492</v>
      </c>
      <c r="C2258" s="76" t="s">
        <v>2483</v>
      </c>
      <c r="D2258" s="76" t="s">
        <v>212</v>
      </c>
      <c r="E2258" s="77">
        <v>19.141074797545286</v>
      </c>
    </row>
    <row r="2259" spans="2:14">
      <c r="B2259" s="75">
        <v>7440315</v>
      </c>
      <c r="C2259" s="76" t="s">
        <v>2484</v>
      </c>
      <c r="D2259" s="76" t="s">
        <v>212</v>
      </c>
      <c r="E2259" s="77">
        <v>5.4327602878597219</v>
      </c>
    </row>
    <row r="2260" spans="2:14">
      <c r="B2260" s="75">
        <v>7440280</v>
      </c>
      <c r="C2260" s="76" t="s">
        <v>2485</v>
      </c>
      <c r="D2260" s="76" t="s">
        <v>212</v>
      </c>
      <c r="E2260" s="77">
        <v>81.021565019053327</v>
      </c>
    </row>
    <row r="2261" spans="2:14">
      <c r="B2261" s="75">
        <v>7440622</v>
      </c>
      <c r="C2261" s="76" t="s">
        <v>2486</v>
      </c>
      <c r="D2261" s="76" t="s">
        <v>212</v>
      </c>
      <c r="E2261" s="77">
        <v>251.93718063894451</v>
      </c>
    </row>
    <row r="2262" spans="2:14">
      <c r="B2262" s="75">
        <v>7440666</v>
      </c>
      <c r="C2262" s="76" t="s">
        <v>136</v>
      </c>
      <c r="D2262" s="76" t="s">
        <v>212</v>
      </c>
      <c r="E2262" s="77">
        <v>299.19340232776887</v>
      </c>
    </row>
    <row r="2263" spans="2:14" s="10" customFormat="1">
      <c r="B2263" s="78"/>
      <c r="C2263" s="79" t="s">
        <v>2487</v>
      </c>
      <c r="D2263" s="79" t="s">
        <v>2488</v>
      </c>
      <c r="E2263" s="80">
        <v>1.9400000000000001E-2</v>
      </c>
      <c r="F2263" s="14"/>
      <c r="G2263" s="14"/>
      <c r="H2263" s="14"/>
      <c r="I2263" s="14"/>
      <c r="J2263" s="14"/>
      <c r="K2263" s="14"/>
      <c r="L2263" s="14"/>
      <c r="M2263" s="14"/>
      <c r="N2263" s="14"/>
    </row>
    <row r="2264" spans="2:14" s="10" customFormat="1">
      <c r="B2264" s="78"/>
      <c r="C2264" s="79" t="s">
        <v>2489</v>
      </c>
      <c r="D2264" s="79" t="s">
        <v>2488</v>
      </c>
      <c r="E2264" s="80">
        <v>1.06</v>
      </c>
      <c r="F2264" s="14"/>
      <c r="G2264" s="14"/>
      <c r="H2264" s="14"/>
      <c r="I2264" s="14"/>
      <c r="J2264" s="14"/>
      <c r="K2264" s="14"/>
      <c r="L2264" s="14"/>
      <c r="M2264" s="14"/>
      <c r="N2264" s="14"/>
    </row>
    <row r="2265" spans="2:14" s="10" customFormat="1">
      <c r="B2265" s="78"/>
      <c r="C2265" s="79" t="s">
        <v>2490</v>
      </c>
      <c r="D2265" s="79" t="s">
        <v>2488</v>
      </c>
      <c r="E2265" s="80">
        <v>1.33E-3</v>
      </c>
      <c r="F2265" s="14"/>
      <c r="G2265" s="14"/>
      <c r="H2265" s="14"/>
      <c r="I2265" s="14"/>
      <c r="J2265" s="14"/>
      <c r="K2265" s="14"/>
      <c r="L2265" s="14"/>
      <c r="M2265" s="14"/>
      <c r="N2265" s="14"/>
    </row>
    <row r="2266" spans="2:14" s="10" customFormat="1" ht="15" customHeight="1">
      <c r="B2266" s="78"/>
      <c r="C2266" s="79" t="s">
        <v>2491</v>
      </c>
      <c r="D2266" s="79" t="s">
        <v>2488</v>
      </c>
      <c r="E2266" s="80">
        <v>6.3399999999999998E-2</v>
      </c>
      <c r="F2266" s="14"/>
      <c r="G2266" s="14"/>
      <c r="H2266" s="14"/>
      <c r="I2266" s="14"/>
      <c r="J2266" s="14"/>
      <c r="K2266" s="14"/>
      <c r="L2266" s="14"/>
      <c r="M2266" s="14"/>
      <c r="N2266" s="14"/>
    </row>
    <row r="2267" spans="2:14" s="10" customFormat="1">
      <c r="B2267" s="78"/>
      <c r="C2267" s="79" t="s">
        <v>2492</v>
      </c>
      <c r="D2267" s="79" t="s">
        <v>2488</v>
      </c>
      <c r="E2267" s="80">
        <v>5.5300000000000002E-3</v>
      </c>
      <c r="F2267" s="14"/>
      <c r="G2267" s="14"/>
      <c r="H2267" s="14"/>
      <c r="I2267" s="14"/>
      <c r="J2267" s="14"/>
      <c r="K2267" s="14"/>
      <c r="L2267" s="14"/>
      <c r="M2267" s="14"/>
      <c r="N2267" s="14"/>
    </row>
    <row r="2268" spans="2:14" s="10" customFormat="1">
      <c r="B2268" s="78"/>
      <c r="C2268" s="79" t="s">
        <v>2493</v>
      </c>
      <c r="D2268" s="79" t="s">
        <v>2488</v>
      </c>
      <c r="E2268" s="80">
        <v>3.7000000000000002E-3</v>
      </c>
      <c r="F2268" s="14"/>
      <c r="G2268" s="14"/>
      <c r="H2268" s="14"/>
      <c r="I2268" s="14"/>
      <c r="J2268" s="14"/>
      <c r="K2268" s="14"/>
      <c r="L2268" s="14"/>
      <c r="M2268" s="14"/>
      <c r="N2268" s="14"/>
    </row>
    <row r="2269" spans="2:14">
      <c r="B2269" s="75">
        <v>100005</v>
      </c>
      <c r="C2269" s="76" t="s">
        <v>245</v>
      </c>
      <c r="D2269" s="76" t="s">
        <v>2494</v>
      </c>
      <c r="E2269" s="77">
        <v>2.1137484950968686</v>
      </c>
    </row>
    <row r="2270" spans="2:14">
      <c r="B2270" s="75">
        <v>100016</v>
      </c>
      <c r="C2270" s="76" t="s">
        <v>246</v>
      </c>
      <c r="D2270" s="76" t="s">
        <v>2494</v>
      </c>
      <c r="E2270" s="77">
        <v>0.81192213449443529</v>
      </c>
    </row>
    <row r="2271" spans="2:14">
      <c r="B2271" s="75">
        <v>100414</v>
      </c>
      <c r="C2271" s="76" t="s">
        <v>247</v>
      </c>
      <c r="D2271" s="76" t="s">
        <v>2494</v>
      </c>
      <c r="E2271" s="77">
        <v>0.17686471691686706</v>
      </c>
    </row>
    <row r="2272" spans="2:14">
      <c r="B2272" s="75">
        <v>100425</v>
      </c>
      <c r="C2272" s="76" t="s">
        <v>248</v>
      </c>
      <c r="D2272" s="76" t="s">
        <v>2494</v>
      </c>
      <c r="E2272" s="77">
        <v>0.23802717919483776</v>
      </c>
    </row>
    <row r="2273" spans="2:5">
      <c r="B2273" s="75">
        <v>100447</v>
      </c>
      <c r="C2273" s="76" t="s">
        <v>249</v>
      </c>
      <c r="D2273" s="76" t="s">
        <v>2494</v>
      </c>
      <c r="E2273" s="77">
        <v>0.95991343871406609</v>
      </c>
    </row>
    <row r="2274" spans="2:5">
      <c r="B2274" s="75">
        <v>100516</v>
      </c>
      <c r="C2274" s="76" t="s">
        <v>250</v>
      </c>
      <c r="D2274" s="76" t="s">
        <v>2494</v>
      </c>
      <c r="E2274" s="77">
        <v>3.2218894131753412E-2</v>
      </c>
    </row>
    <row r="2275" spans="2:5">
      <c r="B2275" s="75">
        <v>100527</v>
      </c>
      <c r="C2275" s="76" t="s">
        <v>251</v>
      </c>
      <c r="D2275" s="76" t="s">
        <v>2494</v>
      </c>
      <c r="E2275" s="77">
        <v>0.23096979941112802</v>
      </c>
    </row>
    <row r="2276" spans="2:5">
      <c r="B2276" s="75">
        <v>100970</v>
      </c>
      <c r="C2276" s="76" t="s">
        <v>252</v>
      </c>
      <c r="D2276" s="76" t="s">
        <v>2494</v>
      </c>
      <c r="E2276" s="77">
        <v>4.3894139517329446E-4</v>
      </c>
    </row>
    <row r="2277" spans="2:5">
      <c r="B2277" s="75">
        <v>101053</v>
      </c>
      <c r="C2277" s="76" t="s">
        <v>253</v>
      </c>
      <c r="D2277" s="76" t="s">
        <v>2494</v>
      </c>
      <c r="E2277" s="77">
        <v>163.82722717936679</v>
      </c>
    </row>
    <row r="2278" spans="2:5">
      <c r="B2278" s="75">
        <v>101200480</v>
      </c>
      <c r="C2278" s="76" t="s">
        <v>254</v>
      </c>
      <c r="D2278" s="76" t="s">
        <v>2494</v>
      </c>
      <c r="E2278" s="77">
        <v>256.05217155634779</v>
      </c>
    </row>
    <row r="2279" spans="2:5">
      <c r="B2279" s="75">
        <v>101213</v>
      </c>
      <c r="C2279" s="76" t="s">
        <v>255</v>
      </c>
      <c r="D2279" s="76" t="s">
        <v>2494</v>
      </c>
      <c r="E2279" s="77">
        <v>3.4840365717604143</v>
      </c>
    </row>
    <row r="2280" spans="2:5">
      <c r="B2280" s="75">
        <v>1024573</v>
      </c>
      <c r="C2280" s="76" t="s">
        <v>256</v>
      </c>
      <c r="D2280" s="76" t="s">
        <v>2494</v>
      </c>
      <c r="E2280" s="77">
        <v>3912.3840459077587</v>
      </c>
    </row>
    <row r="2281" spans="2:5">
      <c r="B2281" s="75">
        <v>10265926</v>
      </c>
      <c r="C2281" s="76" t="s">
        <v>257</v>
      </c>
      <c r="D2281" s="76" t="s">
        <v>2494</v>
      </c>
      <c r="E2281" s="77">
        <v>10.095063361782165</v>
      </c>
    </row>
    <row r="2282" spans="2:5">
      <c r="B2282" s="75">
        <v>102716</v>
      </c>
      <c r="C2282" s="76" t="s">
        <v>258</v>
      </c>
      <c r="D2282" s="76" t="s">
        <v>2494</v>
      </c>
      <c r="E2282" s="77">
        <v>3.2446927374144017E-3</v>
      </c>
    </row>
    <row r="2283" spans="2:5">
      <c r="B2283" s="75">
        <v>10311849</v>
      </c>
      <c r="C2283" s="76" t="s">
        <v>259</v>
      </c>
      <c r="D2283" s="76" t="s">
        <v>2494</v>
      </c>
      <c r="E2283" s="77">
        <v>6.2763070837675228</v>
      </c>
    </row>
    <row r="2284" spans="2:5">
      <c r="B2284" s="75">
        <v>103231</v>
      </c>
      <c r="C2284" s="76" t="s">
        <v>260</v>
      </c>
      <c r="D2284" s="76" t="s">
        <v>2494</v>
      </c>
      <c r="E2284" s="77">
        <v>6.1205875916748811</v>
      </c>
    </row>
    <row r="2285" spans="2:5">
      <c r="B2285" s="75">
        <v>103333</v>
      </c>
      <c r="C2285" s="76" t="s">
        <v>261</v>
      </c>
      <c r="D2285" s="76" t="s">
        <v>2494</v>
      </c>
      <c r="E2285" s="77">
        <v>15.146598145530445</v>
      </c>
    </row>
    <row r="2286" spans="2:5">
      <c r="B2286" s="75">
        <v>103720</v>
      </c>
      <c r="C2286" s="76" t="s">
        <v>262</v>
      </c>
      <c r="D2286" s="76" t="s">
        <v>2494</v>
      </c>
      <c r="E2286" s="77">
        <v>18.221916140323394</v>
      </c>
    </row>
    <row r="2287" spans="2:5">
      <c r="B2287" s="75">
        <v>10380286</v>
      </c>
      <c r="C2287" s="76" t="s">
        <v>263</v>
      </c>
      <c r="D2287" s="76" t="s">
        <v>2494</v>
      </c>
      <c r="E2287" s="77">
        <v>1.5341570168806833</v>
      </c>
    </row>
    <row r="2288" spans="2:5">
      <c r="B2288" s="75">
        <v>103855</v>
      </c>
      <c r="C2288" s="76" t="s">
        <v>264</v>
      </c>
      <c r="D2288" s="76" t="s">
        <v>2494</v>
      </c>
      <c r="E2288" s="77">
        <v>0.26457964414446938</v>
      </c>
    </row>
    <row r="2289" spans="2:5">
      <c r="B2289" s="75">
        <v>10453868</v>
      </c>
      <c r="C2289" s="76" t="s">
        <v>265</v>
      </c>
      <c r="D2289" s="76" t="s">
        <v>2494</v>
      </c>
      <c r="E2289" s="77">
        <v>3176.7516669661341</v>
      </c>
    </row>
    <row r="2290" spans="2:5">
      <c r="B2290" s="75">
        <v>104767</v>
      </c>
      <c r="C2290" s="76" t="s">
        <v>266</v>
      </c>
      <c r="D2290" s="76" t="s">
        <v>2494</v>
      </c>
      <c r="E2290" s="77">
        <v>0.12604361949382664</v>
      </c>
    </row>
    <row r="2291" spans="2:5">
      <c r="B2291" s="75">
        <v>105555</v>
      </c>
      <c r="C2291" s="76" t="s">
        <v>267</v>
      </c>
      <c r="D2291" s="76" t="s">
        <v>2494</v>
      </c>
      <c r="E2291" s="77">
        <v>5.3915679757439716E-2</v>
      </c>
    </row>
    <row r="2292" spans="2:5">
      <c r="B2292" s="75">
        <v>105602</v>
      </c>
      <c r="C2292" s="76" t="s">
        <v>268</v>
      </c>
      <c r="D2292" s="76" t="s">
        <v>2494</v>
      </c>
      <c r="E2292" s="77">
        <v>2.2763341166137535E-3</v>
      </c>
    </row>
    <row r="2293" spans="2:5">
      <c r="B2293" s="75">
        <v>105679</v>
      </c>
      <c r="C2293" s="76" t="s">
        <v>269</v>
      </c>
      <c r="D2293" s="76" t="s">
        <v>2494</v>
      </c>
      <c r="E2293" s="77">
        <v>0.55968396568098189</v>
      </c>
    </row>
    <row r="2294" spans="2:5">
      <c r="B2294" s="75">
        <v>10599903</v>
      </c>
      <c r="C2294" s="76" t="s">
        <v>270</v>
      </c>
      <c r="D2294" s="76" t="s">
        <v>2494</v>
      </c>
      <c r="E2294" s="77">
        <v>23.234714026654483</v>
      </c>
    </row>
    <row r="2295" spans="2:5">
      <c r="B2295" s="75">
        <v>10605217</v>
      </c>
      <c r="C2295" s="76" t="s">
        <v>271</v>
      </c>
      <c r="D2295" s="76" t="s">
        <v>2494</v>
      </c>
      <c r="E2295" s="77">
        <v>6.1270227363099563</v>
      </c>
    </row>
    <row r="2296" spans="2:5">
      <c r="B2296" s="75">
        <v>106467</v>
      </c>
      <c r="C2296" s="76" t="s">
        <v>272</v>
      </c>
      <c r="D2296" s="76" t="s">
        <v>2494</v>
      </c>
      <c r="E2296" s="77">
        <v>1.0000023906477351</v>
      </c>
    </row>
    <row r="2297" spans="2:5">
      <c r="B2297" s="75">
        <v>106478</v>
      </c>
      <c r="C2297" s="76" t="s">
        <v>273</v>
      </c>
      <c r="D2297" s="76" t="s">
        <v>2494</v>
      </c>
      <c r="E2297" s="77">
        <v>1.0905898522621194</v>
      </c>
    </row>
    <row r="2298" spans="2:5">
      <c r="B2298" s="75">
        <v>106503</v>
      </c>
      <c r="C2298" s="76" t="s">
        <v>274</v>
      </c>
      <c r="D2298" s="76" t="s">
        <v>2494</v>
      </c>
      <c r="E2298" s="77">
        <v>0.39366915650649492</v>
      </c>
    </row>
    <row r="2299" spans="2:5">
      <c r="B2299" s="75">
        <v>106514</v>
      </c>
      <c r="C2299" s="76" t="s">
        <v>275</v>
      </c>
      <c r="D2299" s="76" t="s">
        <v>2494</v>
      </c>
      <c r="E2299" s="77">
        <v>68.263935344700357</v>
      </c>
    </row>
    <row r="2300" spans="2:5">
      <c r="B2300" s="75">
        <v>1067330</v>
      </c>
      <c r="C2300" s="76" t="s">
        <v>276</v>
      </c>
      <c r="D2300" s="76" t="s">
        <v>2494</v>
      </c>
      <c r="E2300" s="77">
        <v>49.774412331996523</v>
      </c>
    </row>
    <row r="2301" spans="2:5">
      <c r="B2301" s="75">
        <v>106898</v>
      </c>
      <c r="C2301" s="76" t="s">
        <v>277</v>
      </c>
      <c r="D2301" s="76" t="s">
        <v>2494</v>
      </c>
      <c r="E2301" s="77">
        <v>0.25589092804216695</v>
      </c>
    </row>
    <row r="2302" spans="2:5">
      <c r="B2302" s="75">
        <v>106934</v>
      </c>
      <c r="C2302" s="76" t="s">
        <v>278</v>
      </c>
      <c r="D2302" s="76" t="s">
        <v>2494</v>
      </c>
      <c r="E2302" s="77">
        <v>0.29374542314903068</v>
      </c>
    </row>
    <row r="2303" spans="2:5">
      <c r="B2303" s="75">
        <v>107028</v>
      </c>
      <c r="C2303" s="76" t="s">
        <v>279</v>
      </c>
      <c r="D2303" s="76" t="s">
        <v>2494</v>
      </c>
      <c r="E2303" s="77">
        <v>37.66454325069482</v>
      </c>
    </row>
    <row r="2304" spans="2:5">
      <c r="B2304" s="75">
        <v>107051</v>
      </c>
      <c r="C2304" s="76" t="s">
        <v>280</v>
      </c>
      <c r="D2304" s="76" t="s">
        <v>2494</v>
      </c>
      <c r="E2304" s="77">
        <v>0.19567179066085585</v>
      </c>
    </row>
    <row r="2305" spans="2:5">
      <c r="B2305" s="75">
        <v>107062</v>
      </c>
      <c r="C2305" s="76" t="s">
        <v>281</v>
      </c>
      <c r="D2305" s="76" t="s">
        <v>2494</v>
      </c>
      <c r="E2305" s="77">
        <v>6.165641041383086E-2</v>
      </c>
    </row>
    <row r="2306" spans="2:5">
      <c r="B2306" s="75">
        <v>107186</v>
      </c>
      <c r="C2306" s="76" t="s">
        <v>282</v>
      </c>
      <c r="D2306" s="76" t="s">
        <v>2494</v>
      </c>
      <c r="E2306" s="77">
        <v>6.0172451421284734</v>
      </c>
    </row>
    <row r="2307" spans="2:5">
      <c r="B2307" s="75">
        <v>107197</v>
      </c>
      <c r="C2307" s="76" t="s">
        <v>283</v>
      </c>
      <c r="D2307" s="76" t="s">
        <v>2494</v>
      </c>
      <c r="E2307" s="77">
        <v>1.8060658530617633</v>
      </c>
    </row>
    <row r="2308" spans="2:5">
      <c r="B2308" s="75">
        <v>107200</v>
      </c>
      <c r="C2308" s="76" t="s">
        <v>284</v>
      </c>
      <c r="D2308" s="76" t="s">
        <v>2494</v>
      </c>
      <c r="E2308" s="77">
        <v>2.0729520191991901</v>
      </c>
    </row>
    <row r="2309" spans="2:5">
      <c r="B2309" s="75">
        <v>107211</v>
      </c>
      <c r="C2309" s="76" t="s">
        <v>285</v>
      </c>
      <c r="D2309" s="76" t="s">
        <v>2494</v>
      </c>
      <c r="E2309" s="77">
        <v>1.5623963442983686E-4</v>
      </c>
    </row>
    <row r="2310" spans="2:5">
      <c r="B2310" s="75">
        <v>107299</v>
      </c>
      <c r="C2310" s="76" t="s">
        <v>286</v>
      </c>
      <c r="D2310" s="76" t="s">
        <v>2494</v>
      </c>
      <c r="E2310" s="77">
        <v>8.9898812962652647E-2</v>
      </c>
    </row>
    <row r="2311" spans="2:5">
      <c r="B2311" s="75">
        <v>107534963</v>
      </c>
      <c r="C2311" s="76" t="s">
        <v>287</v>
      </c>
      <c r="D2311" s="76" t="s">
        <v>2494</v>
      </c>
      <c r="E2311" s="77">
        <v>6.4836902230832285</v>
      </c>
    </row>
    <row r="2312" spans="2:5">
      <c r="B2312" s="75">
        <v>108101</v>
      </c>
      <c r="C2312" s="76" t="s">
        <v>288</v>
      </c>
      <c r="D2312" s="76" t="s">
        <v>2494</v>
      </c>
      <c r="E2312" s="77">
        <v>6.9980064998291002E-3</v>
      </c>
    </row>
    <row r="2313" spans="2:5">
      <c r="B2313" s="75">
        <v>108316</v>
      </c>
      <c r="C2313" s="76" t="s">
        <v>289</v>
      </c>
      <c r="D2313" s="76" t="s">
        <v>2494</v>
      </c>
      <c r="E2313" s="77">
        <v>3.1357520378507982E-2</v>
      </c>
    </row>
    <row r="2314" spans="2:5">
      <c r="B2314" s="75">
        <v>108394</v>
      </c>
      <c r="C2314" s="76" t="s">
        <v>290</v>
      </c>
      <c r="D2314" s="76" t="s">
        <v>2494</v>
      </c>
      <c r="E2314" s="77">
        <v>0.26563984892868819</v>
      </c>
    </row>
    <row r="2315" spans="2:5">
      <c r="B2315" s="75">
        <v>108463</v>
      </c>
      <c r="C2315" s="76" t="s">
        <v>291</v>
      </c>
      <c r="D2315" s="76" t="s">
        <v>2494</v>
      </c>
      <c r="E2315" s="77">
        <v>0.30779118903057384</v>
      </c>
    </row>
    <row r="2316" spans="2:5">
      <c r="B2316" s="75">
        <v>1085989</v>
      </c>
      <c r="C2316" s="76" t="s">
        <v>292</v>
      </c>
      <c r="D2316" s="76" t="s">
        <v>2494</v>
      </c>
      <c r="E2316" s="77">
        <v>60.938118618072139</v>
      </c>
    </row>
    <row r="2317" spans="2:5">
      <c r="B2317" s="75">
        <v>108781</v>
      </c>
      <c r="C2317" s="76" t="s">
        <v>293</v>
      </c>
      <c r="D2317" s="76" t="s">
        <v>2494</v>
      </c>
      <c r="E2317" s="77">
        <v>1.7043723493860161E-2</v>
      </c>
    </row>
    <row r="2318" spans="2:5">
      <c r="B2318" s="75">
        <v>108883</v>
      </c>
      <c r="C2318" s="76" t="s">
        <v>294</v>
      </c>
      <c r="D2318" s="76" t="s">
        <v>2494</v>
      </c>
      <c r="E2318" s="77">
        <v>8.5650875129311452E-2</v>
      </c>
    </row>
    <row r="2319" spans="2:5">
      <c r="B2319" s="75">
        <v>108907</v>
      </c>
      <c r="C2319" s="76" t="s">
        <v>295</v>
      </c>
      <c r="D2319" s="76" t="s">
        <v>2494</v>
      </c>
      <c r="E2319" s="77">
        <v>0.45074075075127223</v>
      </c>
    </row>
    <row r="2320" spans="2:5">
      <c r="B2320" s="75">
        <v>108952</v>
      </c>
      <c r="C2320" s="76" t="s">
        <v>296</v>
      </c>
      <c r="D2320" s="76" t="s">
        <v>2494</v>
      </c>
      <c r="E2320" s="77">
        <v>0.11038273889218848</v>
      </c>
    </row>
    <row r="2321" spans="2:5">
      <c r="B2321" s="75">
        <v>109693</v>
      </c>
      <c r="C2321" s="76" t="s">
        <v>297</v>
      </c>
      <c r="D2321" s="76" t="s">
        <v>2494</v>
      </c>
      <c r="E2321" s="77">
        <v>1.6620740901255148E-3</v>
      </c>
    </row>
    <row r="2322" spans="2:5">
      <c r="B2322" s="75">
        <v>109864</v>
      </c>
      <c r="C2322" s="76" t="s">
        <v>298</v>
      </c>
      <c r="D2322" s="76" t="s">
        <v>2494</v>
      </c>
      <c r="E2322" s="77">
        <v>4.3008546895086395E-4</v>
      </c>
    </row>
    <row r="2323" spans="2:5">
      <c r="B2323" s="75">
        <v>109999</v>
      </c>
      <c r="C2323" s="76" t="s">
        <v>299</v>
      </c>
      <c r="D2323" s="76" t="s">
        <v>2494</v>
      </c>
      <c r="E2323" s="77">
        <v>1.7182213035656978E-3</v>
      </c>
    </row>
    <row r="2324" spans="2:5">
      <c r="B2324" s="75">
        <v>110009</v>
      </c>
      <c r="C2324" s="76" t="s">
        <v>300</v>
      </c>
      <c r="D2324" s="76" t="s">
        <v>2494</v>
      </c>
      <c r="E2324" s="77">
        <v>6.2450738867956691E-2</v>
      </c>
    </row>
    <row r="2325" spans="2:5">
      <c r="B2325" s="75">
        <v>110543</v>
      </c>
      <c r="C2325" s="76" t="s">
        <v>301</v>
      </c>
      <c r="D2325" s="76" t="s">
        <v>2494</v>
      </c>
      <c r="E2325" s="77">
        <v>6.2879118841908513E-2</v>
      </c>
    </row>
    <row r="2326" spans="2:5">
      <c r="B2326" s="75">
        <v>110827</v>
      </c>
      <c r="C2326" s="76" t="s">
        <v>302</v>
      </c>
      <c r="D2326" s="76" t="s">
        <v>2494</v>
      </c>
      <c r="E2326" s="77">
        <v>3.4241869879301154E-2</v>
      </c>
    </row>
    <row r="2327" spans="2:5">
      <c r="B2327" s="75">
        <v>110861</v>
      </c>
      <c r="C2327" s="76" t="s">
        <v>303</v>
      </c>
      <c r="D2327" s="76" t="s">
        <v>2494</v>
      </c>
      <c r="E2327" s="77">
        <v>3.7942654668001966E-2</v>
      </c>
    </row>
    <row r="2328" spans="2:5">
      <c r="B2328" s="75">
        <v>11096825</v>
      </c>
      <c r="C2328" s="76" t="s">
        <v>304</v>
      </c>
      <c r="D2328" s="76" t="s">
        <v>2494</v>
      </c>
      <c r="E2328" s="77">
        <v>87.456483384296092</v>
      </c>
    </row>
    <row r="2329" spans="2:5">
      <c r="B2329" s="75">
        <v>11097691</v>
      </c>
      <c r="C2329" s="76" t="s">
        <v>305</v>
      </c>
      <c r="D2329" s="76" t="s">
        <v>2494</v>
      </c>
      <c r="E2329" s="77">
        <v>364.6338014616116</v>
      </c>
    </row>
    <row r="2330" spans="2:5">
      <c r="B2330" s="75">
        <v>1113026</v>
      </c>
      <c r="C2330" s="76" t="s">
        <v>306</v>
      </c>
      <c r="D2330" s="76" t="s">
        <v>2494</v>
      </c>
      <c r="E2330" s="77">
        <v>0.58153640230004233</v>
      </c>
    </row>
    <row r="2331" spans="2:5">
      <c r="B2331" s="75">
        <v>111444</v>
      </c>
      <c r="C2331" s="76" t="s">
        <v>307</v>
      </c>
      <c r="D2331" s="76" t="s">
        <v>2494</v>
      </c>
      <c r="E2331" s="77">
        <v>5.7763935232333127E-2</v>
      </c>
    </row>
    <row r="2332" spans="2:5">
      <c r="B2332" s="75">
        <v>111466</v>
      </c>
      <c r="C2332" s="76" t="s">
        <v>308</v>
      </c>
      <c r="D2332" s="76" t="s">
        <v>2494</v>
      </c>
      <c r="E2332" s="77">
        <v>2.6838181183981265E-4</v>
      </c>
    </row>
    <row r="2333" spans="2:5">
      <c r="B2333" s="75">
        <v>1114712</v>
      </c>
      <c r="C2333" s="76" t="s">
        <v>309</v>
      </c>
      <c r="D2333" s="76" t="s">
        <v>2494</v>
      </c>
      <c r="E2333" s="77">
        <v>0.27289528165596721</v>
      </c>
    </row>
    <row r="2334" spans="2:5">
      <c r="B2334" s="75">
        <v>111762</v>
      </c>
      <c r="C2334" s="76" t="s">
        <v>310</v>
      </c>
      <c r="D2334" s="76" t="s">
        <v>2494</v>
      </c>
      <c r="E2334" s="77">
        <v>3.1013261835002429E-3</v>
      </c>
    </row>
    <row r="2335" spans="2:5">
      <c r="B2335" s="75">
        <v>112276</v>
      </c>
      <c r="C2335" s="76" t="s">
        <v>311</v>
      </c>
      <c r="D2335" s="76" t="s">
        <v>2494</v>
      </c>
      <c r="E2335" s="77">
        <v>1.421486245316772E-4</v>
      </c>
    </row>
    <row r="2336" spans="2:5">
      <c r="B2336" s="75">
        <v>112410238</v>
      </c>
      <c r="C2336" s="76" t="s">
        <v>312</v>
      </c>
      <c r="D2336" s="76" t="s">
        <v>2494</v>
      </c>
      <c r="E2336" s="77">
        <v>12.769297422036576</v>
      </c>
    </row>
    <row r="2337" spans="2:5">
      <c r="B2337" s="75">
        <v>114261</v>
      </c>
      <c r="C2337" s="76" t="s">
        <v>313</v>
      </c>
      <c r="D2337" s="76" t="s">
        <v>2494</v>
      </c>
      <c r="E2337" s="77">
        <v>19.039390714346229</v>
      </c>
    </row>
    <row r="2338" spans="2:5">
      <c r="B2338" s="75">
        <v>115297</v>
      </c>
      <c r="C2338" s="76" t="s">
        <v>314</v>
      </c>
      <c r="D2338" s="76" t="s">
        <v>2494</v>
      </c>
      <c r="E2338" s="77">
        <v>1622.2498544068576</v>
      </c>
    </row>
    <row r="2339" spans="2:5">
      <c r="B2339" s="75">
        <v>115322</v>
      </c>
      <c r="C2339" s="76" t="s">
        <v>315</v>
      </c>
      <c r="D2339" s="76" t="s">
        <v>2494</v>
      </c>
      <c r="E2339" s="77">
        <v>79.092897004892166</v>
      </c>
    </row>
    <row r="2340" spans="2:5">
      <c r="B2340" s="75">
        <v>115902</v>
      </c>
      <c r="C2340" s="76" t="s">
        <v>316</v>
      </c>
      <c r="D2340" s="76" t="s">
        <v>2494</v>
      </c>
      <c r="E2340" s="77">
        <v>45.379850854222802</v>
      </c>
    </row>
    <row r="2341" spans="2:5">
      <c r="B2341" s="75">
        <v>115968</v>
      </c>
      <c r="C2341" s="76" t="s">
        <v>317</v>
      </c>
      <c r="D2341" s="76" t="s">
        <v>2494</v>
      </c>
      <c r="E2341" s="77">
        <v>0.12305152164442829</v>
      </c>
    </row>
    <row r="2342" spans="2:5">
      <c r="B2342" s="75">
        <v>116063</v>
      </c>
      <c r="C2342" s="76" t="s">
        <v>318</v>
      </c>
      <c r="D2342" s="76" t="s">
        <v>2494</v>
      </c>
      <c r="E2342" s="77">
        <v>27.750829420106733</v>
      </c>
    </row>
    <row r="2343" spans="2:5">
      <c r="B2343" s="75">
        <v>1162658</v>
      </c>
      <c r="C2343" s="76" t="s">
        <v>319</v>
      </c>
      <c r="D2343" s="76" t="s">
        <v>2494</v>
      </c>
      <c r="E2343" s="77">
        <v>16.814670644202469</v>
      </c>
    </row>
    <row r="2344" spans="2:5">
      <c r="B2344" s="75">
        <v>116290</v>
      </c>
      <c r="C2344" s="76" t="s">
        <v>320</v>
      </c>
      <c r="D2344" s="76" t="s">
        <v>2494</v>
      </c>
      <c r="E2344" s="77">
        <v>68.490654192476796</v>
      </c>
    </row>
    <row r="2345" spans="2:5">
      <c r="B2345" s="75">
        <v>117102</v>
      </c>
      <c r="C2345" s="76" t="s">
        <v>321</v>
      </c>
      <c r="D2345" s="76" t="s">
        <v>2494</v>
      </c>
      <c r="E2345" s="77">
        <v>10.213481588804902</v>
      </c>
    </row>
    <row r="2346" spans="2:5">
      <c r="B2346" s="75">
        <v>117180</v>
      </c>
      <c r="C2346" s="76" t="s">
        <v>322</v>
      </c>
      <c r="D2346" s="76" t="s">
        <v>2494</v>
      </c>
      <c r="E2346" s="77">
        <v>59.388216555289596</v>
      </c>
    </row>
    <row r="2347" spans="2:5">
      <c r="B2347" s="75">
        <v>117806</v>
      </c>
      <c r="C2347" s="76" t="s">
        <v>323</v>
      </c>
      <c r="D2347" s="76" t="s">
        <v>2494</v>
      </c>
      <c r="E2347" s="77">
        <v>92.211565592900939</v>
      </c>
    </row>
    <row r="2348" spans="2:5">
      <c r="B2348" s="75">
        <v>117817</v>
      </c>
      <c r="C2348" s="76" t="s">
        <v>324</v>
      </c>
      <c r="D2348" s="76" t="s">
        <v>2494</v>
      </c>
      <c r="E2348" s="77">
        <v>0.41943651495006878</v>
      </c>
    </row>
    <row r="2349" spans="2:5">
      <c r="B2349" s="75">
        <v>118741</v>
      </c>
      <c r="C2349" s="76" t="s">
        <v>325</v>
      </c>
      <c r="D2349" s="76" t="s">
        <v>2494</v>
      </c>
      <c r="E2349" s="77">
        <v>43.598825563420696</v>
      </c>
    </row>
    <row r="2350" spans="2:5">
      <c r="B2350" s="75">
        <v>118752</v>
      </c>
      <c r="C2350" s="76" t="s">
        <v>326</v>
      </c>
      <c r="D2350" s="76" t="s">
        <v>2494</v>
      </c>
      <c r="E2350" s="77">
        <v>14.688055321830884</v>
      </c>
    </row>
    <row r="2351" spans="2:5">
      <c r="B2351" s="75">
        <v>118967</v>
      </c>
      <c r="C2351" s="76" t="s">
        <v>327</v>
      </c>
      <c r="D2351" s="76" t="s">
        <v>2494</v>
      </c>
      <c r="E2351" s="77">
        <v>4.8219630255858874</v>
      </c>
    </row>
    <row r="2352" spans="2:5">
      <c r="B2352" s="75">
        <v>119346</v>
      </c>
      <c r="C2352" s="76" t="s">
        <v>328</v>
      </c>
      <c r="D2352" s="76" t="s">
        <v>2494</v>
      </c>
      <c r="E2352" s="77">
        <v>0.44515646813647725</v>
      </c>
    </row>
    <row r="2353" spans="2:5">
      <c r="B2353" s="75">
        <v>119380</v>
      </c>
      <c r="C2353" s="76" t="s">
        <v>329</v>
      </c>
      <c r="D2353" s="76" t="s">
        <v>2494</v>
      </c>
      <c r="E2353" s="77">
        <v>8.2291808601669612</v>
      </c>
    </row>
    <row r="2354" spans="2:5">
      <c r="B2354" s="75">
        <v>120127</v>
      </c>
      <c r="C2354" s="76" t="s">
        <v>330</v>
      </c>
      <c r="D2354" s="76" t="s">
        <v>2494</v>
      </c>
      <c r="E2354" s="77">
        <v>306.37632210913057</v>
      </c>
    </row>
    <row r="2355" spans="2:5">
      <c r="B2355" s="75">
        <v>120627</v>
      </c>
      <c r="C2355" s="76" t="s">
        <v>331</v>
      </c>
      <c r="D2355" s="76" t="s">
        <v>2494</v>
      </c>
      <c r="E2355" s="77">
        <v>21.645758201173894</v>
      </c>
    </row>
    <row r="2356" spans="2:5">
      <c r="B2356" s="75">
        <v>120729</v>
      </c>
      <c r="C2356" s="76" t="s">
        <v>332</v>
      </c>
      <c r="D2356" s="76" t="s">
        <v>2494</v>
      </c>
      <c r="E2356" s="77">
        <v>2.2380247799165445</v>
      </c>
    </row>
    <row r="2357" spans="2:5">
      <c r="B2357" s="75">
        <v>120809</v>
      </c>
      <c r="C2357" s="76" t="s">
        <v>333</v>
      </c>
      <c r="D2357" s="76" t="s">
        <v>2494</v>
      </c>
      <c r="E2357" s="77">
        <v>0.95023184527554838</v>
      </c>
    </row>
    <row r="2358" spans="2:5">
      <c r="B2358" s="75">
        <v>120821</v>
      </c>
      <c r="C2358" s="76" t="s">
        <v>334</v>
      </c>
      <c r="D2358" s="76" t="s">
        <v>2494</v>
      </c>
      <c r="E2358" s="77">
        <v>4.7983652240236587</v>
      </c>
    </row>
    <row r="2359" spans="2:5">
      <c r="B2359" s="75">
        <v>120832</v>
      </c>
      <c r="C2359" s="76" t="s">
        <v>335</v>
      </c>
      <c r="D2359" s="76" t="s">
        <v>2494</v>
      </c>
      <c r="E2359" s="77">
        <v>2.5525787844625674</v>
      </c>
    </row>
    <row r="2360" spans="2:5">
      <c r="B2360" s="75">
        <v>120934</v>
      </c>
      <c r="C2360" s="76" t="s">
        <v>336</v>
      </c>
      <c r="D2360" s="76" t="s">
        <v>2494</v>
      </c>
      <c r="E2360" s="77">
        <v>4.0005768800577398E-3</v>
      </c>
    </row>
    <row r="2361" spans="2:5">
      <c r="B2361" s="75">
        <v>121142</v>
      </c>
      <c r="C2361" s="76" t="s">
        <v>337</v>
      </c>
      <c r="D2361" s="76" t="s">
        <v>2494</v>
      </c>
      <c r="E2361" s="77">
        <v>3.984509251252113</v>
      </c>
    </row>
    <row r="2362" spans="2:5">
      <c r="B2362" s="75">
        <v>12122677</v>
      </c>
      <c r="C2362" s="76" t="s">
        <v>338</v>
      </c>
      <c r="D2362" s="76" t="s">
        <v>2494</v>
      </c>
      <c r="E2362" s="77">
        <v>2.9442380377747521</v>
      </c>
    </row>
    <row r="2363" spans="2:5">
      <c r="B2363" s="75">
        <v>121697</v>
      </c>
      <c r="C2363" s="76" t="s">
        <v>339</v>
      </c>
      <c r="D2363" s="76" t="s">
        <v>2494</v>
      </c>
      <c r="E2363" s="77">
        <v>0.25527775175218004</v>
      </c>
    </row>
    <row r="2364" spans="2:5">
      <c r="B2364" s="75">
        <v>121755</v>
      </c>
      <c r="C2364" s="76" t="s">
        <v>340</v>
      </c>
      <c r="D2364" s="76" t="s">
        <v>2494</v>
      </c>
      <c r="E2364" s="77">
        <v>16.866794612177948</v>
      </c>
    </row>
    <row r="2365" spans="2:5">
      <c r="B2365" s="75">
        <v>121799</v>
      </c>
      <c r="C2365" s="76" t="s">
        <v>341</v>
      </c>
      <c r="D2365" s="76" t="s">
        <v>2494</v>
      </c>
      <c r="E2365" s="77">
        <v>0.38697284397026055</v>
      </c>
    </row>
    <row r="2366" spans="2:5">
      <c r="B2366" s="75">
        <v>122145</v>
      </c>
      <c r="C2366" s="76" t="s">
        <v>342</v>
      </c>
      <c r="D2366" s="76" t="s">
        <v>2494</v>
      </c>
      <c r="E2366" s="77">
        <v>80.262287198626325</v>
      </c>
    </row>
    <row r="2367" spans="2:5">
      <c r="B2367" s="75">
        <v>122349</v>
      </c>
      <c r="C2367" s="76" t="s">
        <v>343</v>
      </c>
      <c r="D2367" s="76" t="s">
        <v>2494</v>
      </c>
      <c r="E2367" s="77">
        <v>9.0309979089515107</v>
      </c>
    </row>
    <row r="2368" spans="2:5">
      <c r="B2368" s="75">
        <v>122394</v>
      </c>
      <c r="C2368" s="76" t="s">
        <v>344</v>
      </c>
      <c r="D2368" s="76" t="s">
        <v>2494</v>
      </c>
      <c r="E2368" s="77">
        <v>7.2833960229939123</v>
      </c>
    </row>
    <row r="2369" spans="2:5">
      <c r="B2369" s="75">
        <v>122429</v>
      </c>
      <c r="C2369" s="76" t="s">
        <v>345</v>
      </c>
      <c r="D2369" s="76" t="s">
        <v>2494</v>
      </c>
      <c r="E2369" s="77">
        <v>0.38958187911588088</v>
      </c>
    </row>
    <row r="2370" spans="2:5">
      <c r="B2370" s="75">
        <v>122667</v>
      </c>
      <c r="C2370" s="76" t="s">
        <v>346</v>
      </c>
      <c r="D2370" s="76" t="s">
        <v>2494</v>
      </c>
      <c r="E2370" s="77">
        <v>3.072920515247437</v>
      </c>
    </row>
    <row r="2371" spans="2:5">
      <c r="B2371" s="75">
        <v>123319</v>
      </c>
      <c r="C2371" s="76" t="s">
        <v>347</v>
      </c>
      <c r="D2371" s="76" t="s">
        <v>2494</v>
      </c>
      <c r="E2371" s="77">
        <v>17.199616582173697</v>
      </c>
    </row>
    <row r="2372" spans="2:5">
      <c r="B2372" s="75">
        <v>123911</v>
      </c>
      <c r="C2372" s="76" t="s">
        <v>348</v>
      </c>
      <c r="D2372" s="76" t="s">
        <v>2494</v>
      </c>
      <c r="E2372" s="77">
        <v>1.019617829653479E-3</v>
      </c>
    </row>
    <row r="2373" spans="2:5">
      <c r="B2373" s="75">
        <v>12427382</v>
      </c>
      <c r="C2373" s="76" t="s">
        <v>349</v>
      </c>
      <c r="D2373" s="76" t="s">
        <v>2494</v>
      </c>
      <c r="E2373" s="77">
        <v>10.645282896088386</v>
      </c>
    </row>
    <row r="2374" spans="2:5">
      <c r="B2374" s="75">
        <v>124481</v>
      </c>
      <c r="C2374" s="76" t="s">
        <v>350</v>
      </c>
      <c r="D2374" s="76" t="s">
        <v>2494</v>
      </c>
      <c r="E2374" s="77">
        <v>0.22827663878340423</v>
      </c>
    </row>
    <row r="2375" spans="2:5">
      <c r="B2375" s="75">
        <v>126727</v>
      </c>
      <c r="C2375" s="76" t="s">
        <v>351</v>
      </c>
      <c r="D2375" s="76" t="s">
        <v>2494</v>
      </c>
      <c r="E2375" s="77">
        <v>14.951119174235558</v>
      </c>
    </row>
    <row r="2376" spans="2:5">
      <c r="B2376" s="75">
        <v>126738</v>
      </c>
      <c r="C2376" s="76" t="s">
        <v>352</v>
      </c>
      <c r="D2376" s="76" t="s">
        <v>2494</v>
      </c>
      <c r="E2376" s="77">
        <v>0.24108243223898701</v>
      </c>
    </row>
    <row r="2377" spans="2:5">
      <c r="B2377" s="75">
        <v>12674112</v>
      </c>
      <c r="C2377" s="76" t="s">
        <v>353</v>
      </c>
      <c r="D2377" s="76" t="s">
        <v>2494</v>
      </c>
      <c r="E2377" s="77">
        <v>196.66988773904384</v>
      </c>
    </row>
    <row r="2378" spans="2:5">
      <c r="B2378" s="75">
        <v>127004</v>
      </c>
      <c r="C2378" s="76" t="s">
        <v>354</v>
      </c>
      <c r="D2378" s="76" t="s">
        <v>2494</v>
      </c>
      <c r="E2378" s="77">
        <v>2.0338691092400912E-2</v>
      </c>
    </row>
    <row r="2379" spans="2:5">
      <c r="B2379" s="75">
        <v>127184</v>
      </c>
      <c r="C2379" s="76" t="s">
        <v>355</v>
      </c>
      <c r="D2379" s="76" t="s">
        <v>2494</v>
      </c>
      <c r="E2379" s="77">
        <v>1.4287615371017057</v>
      </c>
    </row>
    <row r="2380" spans="2:5">
      <c r="B2380" s="75">
        <v>12789036</v>
      </c>
      <c r="C2380" s="76" t="s">
        <v>356</v>
      </c>
      <c r="D2380" s="76" t="s">
        <v>2494</v>
      </c>
      <c r="E2380" s="77">
        <v>733.45645323626684</v>
      </c>
    </row>
    <row r="2381" spans="2:5">
      <c r="B2381" s="75">
        <v>128449</v>
      </c>
      <c r="C2381" s="76" t="s">
        <v>357</v>
      </c>
      <c r="D2381" s="76" t="s">
        <v>2494</v>
      </c>
      <c r="E2381" s="77">
        <v>3.7666006706668626E-4</v>
      </c>
    </row>
    <row r="2382" spans="2:5">
      <c r="B2382" s="75">
        <v>129000</v>
      </c>
      <c r="C2382" s="76" t="s">
        <v>358</v>
      </c>
      <c r="D2382" s="76" t="s">
        <v>2494</v>
      </c>
      <c r="E2382" s="77">
        <v>1300.6936998124756</v>
      </c>
    </row>
    <row r="2383" spans="2:5">
      <c r="B2383" s="75">
        <v>13071799</v>
      </c>
      <c r="C2383" s="76" t="s">
        <v>359</v>
      </c>
      <c r="D2383" s="76" t="s">
        <v>2494</v>
      </c>
      <c r="E2383" s="77">
        <v>1445.2305848225453</v>
      </c>
    </row>
    <row r="2384" spans="2:5">
      <c r="B2384" s="75">
        <v>131179</v>
      </c>
      <c r="C2384" s="76" t="s">
        <v>360</v>
      </c>
      <c r="D2384" s="76" t="s">
        <v>2494</v>
      </c>
      <c r="E2384" s="77">
        <v>1.8258671103561985</v>
      </c>
    </row>
    <row r="2385" spans="2:5">
      <c r="B2385" s="75">
        <v>13121705</v>
      </c>
      <c r="C2385" s="76" t="s">
        <v>361</v>
      </c>
      <c r="D2385" s="76" t="s">
        <v>2494</v>
      </c>
      <c r="E2385" s="77">
        <v>1122.1734354870705</v>
      </c>
    </row>
    <row r="2386" spans="2:5">
      <c r="B2386" s="75">
        <v>13171216</v>
      </c>
      <c r="C2386" s="76" t="s">
        <v>362</v>
      </c>
      <c r="D2386" s="76" t="s">
        <v>2494</v>
      </c>
      <c r="E2386" s="77">
        <v>3.6868099451932794</v>
      </c>
    </row>
    <row r="2387" spans="2:5">
      <c r="B2387" s="75">
        <v>13194484</v>
      </c>
      <c r="C2387" s="76" t="s">
        <v>363</v>
      </c>
      <c r="D2387" s="76" t="s">
        <v>2494</v>
      </c>
      <c r="E2387" s="77">
        <v>12.947229750608678</v>
      </c>
    </row>
    <row r="2388" spans="2:5">
      <c r="B2388" s="75">
        <v>132274</v>
      </c>
      <c r="C2388" s="76" t="s">
        <v>364</v>
      </c>
      <c r="D2388" s="76" t="s">
        <v>2494</v>
      </c>
      <c r="E2388" s="77">
        <v>9.1859316212551825</v>
      </c>
    </row>
    <row r="2389" spans="2:5">
      <c r="B2389" s="75">
        <v>133062</v>
      </c>
      <c r="C2389" s="76" t="s">
        <v>365</v>
      </c>
      <c r="D2389" s="76" t="s">
        <v>2494</v>
      </c>
      <c r="E2389" s="77">
        <v>53.538983442484039</v>
      </c>
    </row>
    <row r="2390" spans="2:5">
      <c r="B2390" s="75">
        <v>133073</v>
      </c>
      <c r="C2390" s="76" t="s">
        <v>366</v>
      </c>
      <c r="D2390" s="76" t="s">
        <v>2494</v>
      </c>
      <c r="E2390" s="77">
        <v>38.421626906641393</v>
      </c>
    </row>
    <row r="2391" spans="2:5">
      <c r="B2391" s="75">
        <v>1330785</v>
      </c>
      <c r="C2391" s="76" t="s">
        <v>367</v>
      </c>
      <c r="D2391" s="76" t="s">
        <v>2494</v>
      </c>
      <c r="E2391" s="77">
        <v>5.1149807498137116</v>
      </c>
    </row>
    <row r="2392" spans="2:5">
      <c r="B2392" s="75">
        <v>134327</v>
      </c>
      <c r="C2392" s="76" t="s">
        <v>368</v>
      </c>
      <c r="D2392" s="76" t="s">
        <v>2494</v>
      </c>
      <c r="E2392" s="77">
        <v>0.53706575042361082</v>
      </c>
    </row>
    <row r="2393" spans="2:5">
      <c r="B2393" s="75">
        <v>13457186</v>
      </c>
      <c r="C2393" s="76" t="s">
        <v>369</v>
      </c>
      <c r="D2393" s="76" t="s">
        <v>2494</v>
      </c>
      <c r="E2393" s="77">
        <v>23.46200452908877</v>
      </c>
    </row>
    <row r="2394" spans="2:5">
      <c r="B2394" s="75">
        <v>134623</v>
      </c>
      <c r="C2394" s="76" t="s">
        <v>370</v>
      </c>
      <c r="D2394" s="76" t="s">
        <v>2494</v>
      </c>
      <c r="E2394" s="77">
        <v>9.8819916390318743E-2</v>
      </c>
    </row>
    <row r="2395" spans="2:5">
      <c r="B2395" s="75">
        <v>135886</v>
      </c>
      <c r="C2395" s="76" t="s">
        <v>371</v>
      </c>
      <c r="D2395" s="76" t="s">
        <v>2494</v>
      </c>
      <c r="E2395" s="77">
        <v>42.025956789594652</v>
      </c>
    </row>
    <row r="2396" spans="2:5">
      <c r="B2396" s="75">
        <v>13593038</v>
      </c>
      <c r="C2396" s="76" t="s">
        <v>372</v>
      </c>
      <c r="D2396" s="76" t="s">
        <v>2494</v>
      </c>
      <c r="E2396" s="77">
        <v>44.938313785452991</v>
      </c>
    </row>
    <row r="2397" spans="2:5">
      <c r="B2397" s="75">
        <v>13674878</v>
      </c>
      <c r="C2397" s="76" t="s">
        <v>373</v>
      </c>
      <c r="D2397" s="76" t="s">
        <v>2494</v>
      </c>
      <c r="E2397" s="77">
        <v>12.255842510658301</v>
      </c>
    </row>
    <row r="2398" spans="2:5">
      <c r="B2398" s="75">
        <v>13684634</v>
      </c>
      <c r="C2398" s="76" t="s">
        <v>374</v>
      </c>
      <c r="D2398" s="76" t="s">
        <v>2494</v>
      </c>
      <c r="E2398" s="77">
        <v>3.6287862039372691</v>
      </c>
    </row>
    <row r="2399" spans="2:5">
      <c r="B2399" s="75">
        <v>137268</v>
      </c>
      <c r="C2399" s="76" t="s">
        <v>375</v>
      </c>
      <c r="D2399" s="76" t="s">
        <v>2494</v>
      </c>
      <c r="E2399" s="77">
        <v>72.61051797622261</v>
      </c>
    </row>
    <row r="2400" spans="2:5">
      <c r="B2400" s="75">
        <v>137291</v>
      </c>
      <c r="C2400" s="76" t="s">
        <v>376</v>
      </c>
      <c r="D2400" s="76" t="s">
        <v>2494</v>
      </c>
      <c r="E2400" s="77">
        <v>51.363518379021784</v>
      </c>
    </row>
    <row r="2401" spans="2:5">
      <c r="B2401" s="75">
        <v>137304</v>
      </c>
      <c r="C2401" s="76" t="s">
        <v>377</v>
      </c>
      <c r="D2401" s="76" t="s">
        <v>2494</v>
      </c>
      <c r="E2401" s="77">
        <v>58.372901166894067</v>
      </c>
    </row>
    <row r="2402" spans="2:5">
      <c r="B2402" s="75">
        <v>138261413</v>
      </c>
      <c r="C2402" s="76" t="s">
        <v>378</v>
      </c>
      <c r="D2402" s="76" t="s">
        <v>2494</v>
      </c>
      <c r="E2402" s="77">
        <v>1.4275646130147881</v>
      </c>
    </row>
    <row r="2403" spans="2:5">
      <c r="B2403" s="75">
        <v>139402</v>
      </c>
      <c r="C2403" s="76" t="s">
        <v>379</v>
      </c>
      <c r="D2403" s="76" t="s">
        <v>2494</v>
      </c>
      <c r="E2403" s="77">
        <v>2.9302991500551001</v>
      </c>
    </row>
    <row r="2404" spans="2:5">
      <c r="B2404" s="75">
        <v>140114</v>
      </c>
      <c r="C2404" s="76" t="s">
        <v>380</v>
      </c>
      <c r="D2404" s="76" t="s">
        <v>2494</v>
      </c>
      <c r="E2404" s="77">
        <v>1.6563690569320393</v>
      </c>
    </row>
    <row r="2405" spans="2:5">
      <c r="B2405" s="75">
        <v>1401554</v>
      </c>
      <c r="C2405" s="76" t="s">
        <v>381</v>
      </c>
      <c r="D2405" s="76" t="s">
        <v>2494</v>
      </c>
      <c r="E2405" s="77">
        <v>1.1769106489638577</v>
      </c>
    </row>
    <row r="2406" spans="2:5">
      <c r="B2406" s="75">
        <v>140567</v>
      </c>
      <c r="C2406" s="76" t="s">
        <v>382</v>
      </c>
      <c r="D2406" s="76" t="s">
        <v>2494</v>
      </c>
      <c r="E2406" s="77">
        <v>0.92696700060880566</v>
      </c>
    </row>
    <row r="2407" spans="2:5">
      <c r="B2407" s="75">
        <v>140578</v>
      </c>
      <c r="C2407" s="76" t="s">
        <v>383</v>
      </c>
      <c r="D2407" s="76" t="s">
        <v>2494</v>
      </c>
      <c r="E2407" s="77">
        <v>122.20424595352746</v>
      </c>
    </row>
    <row r="2408" spans="2:5">
      <c r="B2408" s="75">
        <v>140794</v>
      </c>
      <c r="C2408" s="76" t="s">
        <v>384</v>
      </c>
      <c r="D2408" s="76" t="s">
        <v>2494</v>
      </c>
      <c r="E2408" s="77">
        <v>0.14135808892110724</v>
      </c>
    </row>
    <row r="2409" spans="2:5">
      <c r="B2409" s="75">
        <v>140885</v>
      </c>
      <c r="C2409" s="76" t="s">
        <v>385</v>
      </c>
      <c r="D2409" s="76" t="s">
        <v>2494</v>
      </c>
      <c r="E2409" s="77">
        <v>0.99157215442656399</v>
      </c>
    </row>
    <row r="2410" spans="2:5">
      <c r="B2410" s="75">
        <v>141059</v>
      </c>
      <c r="C2410" s="76" t="s">
        <v>386</v>
      </c>
      <c r="D2410" s="76" t="s">
        <v>2494</v>
      </c>
      <c r="E2410" s="77">
        <v>0.38024831618050819</v>
      </c>
    </row>
    <row r="2411" spans="2:5">
      <c r="B2411" s="75">
        <v>141662</v>
      </c>
      <c r="C2411" s="76" t="s">
        <v>387</v>
      </c>
      <c r="D2411" s="76" t="s">
        <v>2494</v>
      </c>
      <c r="E2411" s="77">
        <v>2.7436537432454449</v>
      </c>
    </row>
    <row r="2412" spans="2:5">
      <c r="B2412" s="75">
        <v>141786</v>
      </c>
      <c r="C2412" s="76" t="s">
        <v>388</v>
      </c>
      <c r="D2412" s="76" t="s">
        <v>2494</v>
      </c>
      <c r="E2412" s="77">
        <v>8.8230691595175079E-3</v>
      </c>
    </row>
    <row r="2413" spans="2:5">
      <c r="B2413" s="75">
        <v>141902</v>
      </c>
      <c r="C2413" s="76" t="s">
        <v>389</v>
      </c>
      <c r="D2413" s="76" t="s">
        <v>2494</v>
      </c>
      <c r="E2413" s="77">
        <v>0.68581583375661892</v>
      </c>
    </row>
    <row r="2414" spans="2:5">
      <c r="B2414" s="75">
        <v>1420048</v>
      </c>
      <c r="C2414" s="76" t="s">
        <v>390</v>
      </c>
      <c r="D2414" s="76" t="s">
        <v>2494</v>
      </c>
      <c r="E2414" s="77">
        <v>74.769488537327604</v>
      </c>
    </row>
    <row r="2415" spans="2:5">
      <c r="B2415" s="75">
        <v>142596</v>
      </c>
      <c r="C2415" s="76" t="s">
        <v>391</v>
      </c>
      <c r="D2415" s="76" t="s">
        <v>2494</v>
      </c>
      <c r="E2415" s="77">
        <v>7.537057628557652</v>
      </c>
    </row>
    <row r="2416" spans="2:5">
      <c r="B2416" s="75">
        <v>14324551</v>
      </c>
      <c r="C2416" s="76" t="s">
        <v>392</v>
      </c>
      <c r="D2416" s="76" t="s">
        <v>2494</v>
      </c>
      <c r="E2416" s="77">
        <v>50.827675019778823</v>
      </c>
    </row>
    <row r="2417" spans="2:5">
      <c r="B2417" s="75">
        <v>143390890</v>
      </c>
      <c r="C2417" s="76" t="s">
        <v>393</v>
      </c>
      <c r="D2417" s="76" t="s">
        <v>2494</v>
      </c>
      <c r="E2417" s="77">
        <v>95.81711834841019</v>
      </c>
    </row>
    <row r="2418" spans="2:5">
      <c r="B2418" s="75">
        <v>143500</v>
      </c>
      <c r="C2418" s="76" t="s">
        <v>394</v>
      </c>
      <c r="D2418" s="76" t="s">
        <v>2494</v>
      </c>
      <c r="E2418" s="77">
        <v>741.81238970323886</v>
      </c>
    </row>
    <row r="2419" spans="2:5">
      <c r="B2419" s="75">
        <v>1445756</v>
      </c>
      <c r="C2419" s="76" t="s">
        <v>395</v>
      </c>
      <c r="D2419" s="76" t="s">
        <v>2494</v>
      </c>
      <c r="E2419" s="77">
        <v>7.0021031596834253E-3</v>
      </c>
    </row>
    <row r="2420" spans="2:5">
      <c r="B2420" s="75">
        <v>14484641</v>
      </c>
      <c r="C2420" s="76" t="s">
        <v>396</v>
      </c>
      <c r="D2420" s="76" t="s">
        <v>2494</v>
      </c>
      <c r="E2420" s="77">
        <v>23.609693822848406</v>
      </c>
    </row>
    <row r="2421" spans="2:5">
      <c r="B2421" s="75">
        <v>1453823</v>
      </c>
      <c r="C2421" s="76" t="s">
        <v>397</v>
      </c>
      <c r="D2421" s="76" t="s">
        <v>2494</v>
      </c>
      <c r="E2421" s="77">
        <v>1.2662458467806536E-2</v>
      </c>
    </row>
    <row r="2422" spans="2:5">
      <c r="B2422" s="75">
        <v>14698294</v>
      </c>
      <c r="C2422" s="76" t="s">
        <v>398</v>
      </c>
      <c r="D2422" s="76" t="s">
        <v>2494</v>
      </c>
      <c r="E2422" s="77">
        <v>88.998081704806751</v>
      </c>
    </row>
    <row r="2423" spans="2:5">
      <c r="B2423" s="75">
        <v>14816183</v>
      </c>
      <c r="C2423" s="76" t="s">
        <v>399</v>
      </c>
      <c r="D2423" s="76" t="s">
        <v>2494</v>
      </c>
      <c r="E2423" s="77">
        <v>71.87940108370195</v>
      </c>
    </row>
    <row r="2424" spans="2:5">
      <c r="B2424" s="75">
        <v>148185</v>
      </c>
      <c r="C2424" s="76" t="s">
        <v>400</v>
      </c>
      <c r="D2424" s="76" t="s">
        <v>2494</v>
      </c>
      <c r="E2424" s="77">
        <v>4.6597979402875591</v>
      </c>
    </row>
    <row r="2425" spans="2:5">
      <c r="B2425" s="75">
        <v>148243</v>
      </c>
      <c r="C2425" s="76" t="s">
        <v>401</v>
      </c>
      <c r="D2425" s="76" t="s">
        <v>2494</v>
      </c>
      <c r="E2425" s="77">
        <v>0.47742342710538954</v>
      </c>
    </row>
    <row r="2426" spans="2:5">
      <c r="B2426" s="75">
        <v>148798</v>
      </c>
      <c r="C2426" s="76" t="s">
        <v>402</v>
      </c>
      <c r="D2426" s="76" t="s">
        <v>2494</v>
      </c>
      <c r="E2426" s="77">
        <v>1.6272578174441792</v>
      </c>
    </row>
    <row r="2427" spans="2:5">
      <c r="B2427" s="75">
        <v>149304</v>
      </c>
      <c r="C2427" s="76" t="s">
        <v>403</v>
      </c>
      <c r="D2427" s="76" t="s">
        <v>2494</v>
      </c>
      <c r="E2427" s="77">
        <v>2.620411283813425</v>
      </c>
    </row>
    <row r="2428" spans="2:5">
      <c r="B2428" s="75">
        <v>150505</v>
      </c>
      <c r="C2428" s="76" t="s">
        <v>404</v>
      </c>
      <c r="D2428" s="76" t="s">
        <v>2494</v>
      </c>
      <c r="E2428" s="77">
        <v>0.48592561218277958</v>
      </c>
    </row>
    <row r="2429" spans="2:5">
      <c r="B2429" s="75">
        <v>150685</v>
      </c>
      <c r="C2429" s="76" t="s">
        <v>405</v>
      </c>
      <c r="D2429" s="76" t="s">
        <v>2494</v>
      </c>
      <c r="E2429" s="77">
        <v>9.9431677237362894</v>
      </c>
    </row>
    <row r="2430" spans="2:5">
      <c r="B2430" s="75">
        <v>150765</v>
      </c>
      <c r="C2430" s="76" t="s">
        <v>406</v>
      </c>
      <c r="D2430" s="76" t="s">
        <v>2494</v>
      </c>
      <c r="E2430" s="77">
        <v>0.2145795795376382</v>
      </c>
    </row>
    <row r="2431" spans="2:5">
      <c r="B2431" s="75">
        <v>15263533</v>
      </c>
      <c r="C2431" s="76" t="s">
        <v>407</v>
      </c>
      <c r="D2431" s="76" t="s">
        <v>2494</v>
      </c>
      <c r="E2431" s="77">
        <v>36.903428847250765</v>
      </c>
    </row>
    <row r="2432" spans="2:5">
      <c r="B2432" s="75">
        <v>15299997</v>
      </c>
      <c r="C2432" s="76" t="s">
        <v>408</v>
      </c>
      <c r="D2432" s="76" t="s">
        <v>2494</v>
      </c>
      <c r="E2432" s="77">
        <v>3.9944363762398156</v>
      </c>
    </row>
    <row r="2433" spans="2:5">
      <c r="B2433" s="75">
        <v>1563662</v>
      </c>
      <c r="C2433" s="76" t="s">
        <v>409</v>
      </c>
      <c r="D2433" s="76" t="s">
        <v>2494</v>
      </c>
      <c r="E2433" s="77">
        <v>38.360492547243823</v>
      </c>
    </row>
    <row r="2434" spans="2:5">
      <c r="B2434" s="75">
        <v>156605</v>
      </c>
      <c r="C2434" s="76" t="s">
        <v>410</v>
      </c>
      <c r="D2434" s="76" t="s">
        <v>2494</v>
      </c>
      <c r="E2434" s="77">
        <v>3.893225025664198E-2</v>
      </c>
    </row>
    <row r="2435" spans="2:5">
      <c r="B2435" s="75">
        <v>1610180</v>
      </c>
      <c r="C2435" s="76" t="s">
        <v>411</v>
      </c>
      <c r="D2435" s="76" t="s">
        <v>2494</v>
      </c>
      <c r="E2435" s="77">
        <v>2.0616598321471153</v>
      </c>
    </row>
    <row r="2436" spans="2:5">
      <c r="B2436" s="75">
        <v>1634044</v>
      </c>
      <c r="C2436" s="76" t="s">
        <v>412</v>
      </c>
      <c r="D2436" s="76" t="s">
        <v>2494</v>
      </c>
      <c r="E2436" s="77">
        <v>4.0301142590954435E-3</v>
      </c>
    </row>
    <row r="2437" spans="2:5">
      <c r="B2437" s="75">
        <v>1634782</v>
      </c>
      <c r="C2437" s="76" t="s">
        <v>413</v>
      </c>
      <c r="D2437" s="76" t="s">
        <v>2494</v>
      </c>
      <c r="E2437" s="77">
        <v>157.44463314369932</v>
      </c>
    </row>
    <row r="2438" spans="2:5">
      <c r="B2438" s="75">
        <v>16423680</v>
      </c>
      <c r="C2438" s="76" t="s">
        <v>414</v>
      </c>
      <c r="D2438" s="76" t="s">
        <v>2494</v>
      </c>
      <c r="E2438" s="77">
        <v>8.0628257936097417E-2</v>
      </c>
    </row>
    <row r="2439" spans="2:5">
      <c r="B2439" s="75">
        <v>16672870</v>
      </c>
      <c r="C2439" s="76" t="s">
        <v>415</v>
      </c>
      <c r="D2439" s="76" t="s">
        <v>2494</v>
      </c>
      <c r="E2439" s="77">
        <v>4.3583797378488658E-2</v>
      </c>
    </row>
    <row r="2440" spans="2:5">
      <c r="B2440" s="75">
        <v>16752775</v>
      </c>
      <c r="C2440" s="76" t="s">
        <v>416</v>
      </c>
      <c r="D2440" s="76" t="s">
        <v>2494</v>
      </c>
      <c r="E2440" s="77">
        <v>8.4305842979028061</v>
      </c>
    </row>
    <row r="2441" spans="2:5">
      <c r="B2441" s="75">
        <v>1689845</v>
      </c>
      <c r="C2441" s="76" t="s">
        <v>417</v>
      </c>
      <c r="D2441" s="76" t="s">
        <v>2494</v>
      </c>
      <c r="E2441" s="77">
        <v>22.196731397845582</v>
      </c>
    </row>
    <row r="2442" spans="2:5">
      <c r="B2442" s="75">
        <v>1689992</v>
      </c>
      <c r="C2442" s="76" t="s">
        <v>418</v>
      </c>
      <c r="D2442" s="76" t="s">
        <v>2494</v>
      </c>
      <c r="E2442" s="77">
        <v>167.83817787986763</v>
      </c>
    </row>
    <row r="2443" spans="2:5">
      <c r="B2443" s="75">
        <v>1694093</v>
      </c>
      <c r="C2443" s="76" t="s">
        <v>419</v>
      </c>
      <c r="D2443" s="76" t="s">
        <v>2494</v>
      </c>
      <c r="E2443" s="77">
        <v>6.5436302678464467E-2</v>
      </c>
    </row>
    <row r="2444" spans="2:5">
      <c r="B2444" s="75">
        <v>17109498</v>
      </c>
      <c r="C2444" s="76" t="s">
        <v>420</v>
      </c>
      <c r="D2444" s="76" t="s">
        <v>2494</v>
      </c>
      <c r="E2444" s="77">
        <v>5.9189464875359494</v>
      </c>
    </row>
    <row r="2445" spans="2:5">
      <c r="B2445" s="75">
        <v>17804352</v>
      </c>
      <c r="C2445" s="76" t="s">
        <v>421</v>
      </c>
      <c r="D2445" s="76" t="s">
        <v>2494</v>
      </c>
      <c r="E2445" s="77">
        <v>2.6742186257856884</v>
      </c>
    </row>
    <row r="2446" spans="2:5">
      <c r="B2446" s="75">
        <v>18181801</v>
      </c>
      <c r="C2446" s="76" t="s">
        <v>422</v>
      </c>
      <c r="D2446" s="76" t="s">
        <v>2494</v>
      </c>
      <c r="E2446" s="77">
        <v>20.700521220718777</v>
      </c>
    </row>
    <row r="2447" spans="2:5">
      <c r="B2447" s="75">
        <v>1825214</v>
      </c>
      <c r="C2447" s="76" t="s">
        <v>423</v>
      </c>
      <c r="D2447" s="76" t="s">
        <v>2494</v>
      </c>
      <c r="E2447" s="77">
        <v>172.14255890393238</v>
      </c>
    </row>
    <row r="2448" spans="2:5">
      <c r="B2448" s="75">
        <v>1836755</v>
      </c>
      <c r="C2448" s="76" t="s">
        <v>424</v>
      </c>
      <c r="D2448" s="76" t="s">
        <v>2494</v>
      </c>
      <c r="E2448" s="77">
        <v>12.047201161481073</v>
      </c>
    </row>
    <row r="2449" spans="2:5">
      <c r="B2449" s="75">
        <v>1861321</v>
      </c>
      <c r="C2449" s="76" t="s">
        <v>425</v>
      </c>
      <c r="D2449" s="76" t="s">
        <v>2494</v>
      </c>
      <c r="E2449" s="77">
        <v>1.0959003188218399</v>
      </c>
    </row>
    <row r="2450" spans="2:5">
      <c r="B2450" s="75">
        <v>1861401</v>
      </c>
      <c r="C2450" s="76" t="s">
        <v>426</v>
      </c>
      <c r="D2450" s="76" t="s">
        <v>2494</v>
      </c>
      <c r="E2450" s="77">
        <v>3.7520510772392393</v>
      </c>
    </row>
    <row r="2451" spans="2:5">
      <c r="B2451" s="75">
        <v>1897456</v>
      </c>
      <c r="C2451" s="76" t="s">
        <v>427</v>
      </c>
      <c r="D2451" s="76" t="s">
        <v>2494</v>
      </c>
      <c r="E2451" s="77">
        <v>265.88130224490743</v>
      </c>
    </row>
    <row r="2452" spans="2:5">
      <c r="B2452" s="75">
        <v>1912249</v>
      </c>
      <c r="C2452" s="76" t="s">
        <v>428</v>
      </c>
      <c r="D2452" s="76" t="s">
        <v>2494</v>
      </c>
      <c r="E2452" s="77">
        <v>28.186045007924534</v>
      </c>
    </row>
    <row r="2453" spans="2:5">
      <c r="B2453" s="75">
        <v>1918167</v>
      </c>
      <c r="C2453" s="76" t="s">
        <v>429</v>
      </c>
      <c r="D2453" s="76" t="s">
        <v>2494</v>
      </c>
      <c r="E2453" s="77">
        <v>31.658395924661423</v>
      </c>
    </row>
    <row r="2454" spans="2:5">
      <c r="B2454" s="75">
        <v>1929777</v>
      </c>
      <c r="C2454" s="76" t="s">
        <v>430</v>
      </c>
      <c r="D2454" s="76" t="s">
        <v>2494</v>
      </c>
      <c r="E2454" s="77">
        <v>4.5462481871673743</v>
      </c>
    </row>
    <row r="2455" spans="2:5">
      <c r="B2455" s="75">
        <v>1934210</v>
      </c>
      <c r="C2455" s="76" t="s">
        <v>431</v>
      </c>
      <c r="D2455" s="76" t="s">
        <v>2494</v>
      </c>
      <c r="E2455" s="77">
        <v>2.807542152964403E-3</v>
      </c>
    </row>
    <row r="2456" spans="2:5">
      <c r="B2456" s="75">
        <v>1948330</v>
      </c>
      <c r="C2456" s="76" t="s">
        <v>432</v>
      </c>
      <c r="D2456" s="76" t="s">
        <v>2494</v>
      </c>
      <c r="E2456" s="77">
        <v>23.154849436290327</v>
      </c>
    </row>
    <row r="2457" spans="2:5">
      <c r="B2457" s="75">
        <v>19666309</v>
      </c>
      <c r="C2457" s="76" t="s">
        <v>433</v>
      </c>
      <c r="D2457" s="76" t="s">
        <v>2494</v>
      </c>
      <c r="E2457" s="77">
        <v>15.344692994895304</v>
      </c>
    </row>
    <row r="2458" spans="2:5">
      <c r="B2458" s="75">
        <v>2008415</v>
      </c>
      <c r="C2458" s="76" t="s">
        <v>434</v>
      </c>
      <c r="D2458" s="76" t="s">
        <v>2494</v>
      </c>
      <c r="E2458" s="77">
        <v>2.2300583887061709</v>
      </c>
    </row>
    <row r="2459" spans="2:5">
      <c r="B2459" s="75">
        <v>2032657</v>
      </c>
      <c r="C2459" s="76" t="s">
        <v>435</v>
      </c>
      <c r="D2459" s="76" t="s">
        <v>2494</v>
      </c>
      <c r="E2459" s="77">
        <v>35.932117552333807</v>
      </c>
    </row>
    <row r="2460" spans="2:5">
      <c r="B2460" s="75">
        <v>206440</v>
      </c>
      <c r="C2460" s="76" t="s">
        <v>436</v>
      </c>
      <c r="D2460" s="76" t="s">
        <v>2494</v>
      </c>
      <c r="E2460" s="77">
        <v>384.58345040479702</v>
      </c>
    </row>
    <row r="2461" spans="2:5">
      <c r="B2461" s="75">
        <v>2104645</v>
      </c>
      <c r="C2461" s="76" t="s">
        <v>437</v>
      </c>
      <c r="D2461" s="76" t="s">
        <v>2494</v>
      </c>
      <c r="E2461" s="77">
        <v>149.19702098635557</v>
      </c>
    </row>
    <row r="2462" spans="2:5">
      <c r="B2462" s="75">
        <v>2104963</v>
      </c>
      <c r="C2462" s="76" t="s">
        <v>438</v>
      </c>
      <c r="D2462" s="76" t="s">
        <v>2494</v>
      </c>
      <c r="E2462" s="77">
        <v>879.28732042851811</v>
      </c>
    </row>
    <row r="2463" spans="2:5">
      <c r="B2463" s="75">
        <v>21087649</v>
      </c>
      <c r="C2463" s="76" t="s">
        <v>439</v>
      </c>
      <c r="D2463" s="76" t="s">
        <v>2494</v>
      </c>
      <c r="E2463" s="77">
        <v>19.801003381094979</v>
      </c>
    </row>
    <row r="2464" spans="2:5">
      <c r="B2464" s="75">
        <v>21609905</v>
      </c>
      <c r="C2464" s="76" t="s">
        <v>440</v>
      </c>
      <c r="D2464" s="76" t="s">
        <v>2494</v>
      </c>
      <c r="E2464" s="77">
        <v>28.909890465800071</v>
      </c>
    </row>
    <row r="2465" spans="2:5">
      <c r="B2465" s="75">
        <v>2163793</v>
      </c>
      <c r="C2465" s="76" t="s">
        <v>441</v>
      </c>
      <c r="D2465" s="76" t="s">
        <v>2494</v>
      </c>
      <c r="E2465" s="77">
        <v>1.0664608600293366</v>
      </c>
    </row>
    <row r="2466" spans="2:5">
      <c r="B2466" s="75">
        <v>2164172</v>
      </c>
      <c r="C2466" s="76" t="s">
        <v>442</v>
      </c>
      <c r="D2466" s="76" t="s">
        <v>2494</v>
      </c>
      <c r="E2466" s="77">
        <v>2.1277039988882285</v>
      </c>
    </row>
    <row r="2467" spans="2:5">
      <c r="B2467" s="75">
        <v>21725462</v>
      </c>
      <c r="C2467" s="76" t="s">
        <v>443</v>
      </c>
      <c r="D2467" s="76" t="s">
        <v>2494</v>
      </c>
      <c r="E2467" s="77">
        <v>13.407854935661932</v>
      </c>
    </row>
    <row r="2468" spans="2:5">
      <c r="B2468" s="75">
        <v>2212671</v>
      </c>
      <c r="C2468" s="76" t="s">
        <v>444</v>
      </c>
      <c r="D2468" s="76" t="s">
        <v>2494</v>
      </c>
      <c r="E2468" s="77">
        <v>3.3739951605714698</v>
      </c>
    </row>
    <row r="2469" spans="2:5">
      <c r="B2469" s="75">
        <v>2227136</v>
      </c>
      <c r="C2469" s="76" t="s">
        <v>445</v>
      </c>
      <c r="D2469" s="76" t="s">
        <v>2494</v>
      </c>
      <c r="E2469" s="77">
        <v>0.88439245688437096</v>
      </c>
    </row>
    <row r="2470" spans="2:5">
      <c r="B2470" s="75">
        <v>2243621</v>
      </c>
      <c r="C2470" s="76" t="s">
        <v>446</v>
      </c>
      <c r="D2470" s="76" t="s">
        <v>2494</v>
      </c>
      <c r="E2470" s="77">
        <v>0.35175898478257417</v>
      </c>
    </row>
    <row r="2471" spans="2:5">
      <c r="B2471" s="75">
        <v>2275232</v>
      </c>
      <c r="C2471" s="76" t="s">
        <v>447</v>
      </c>
      <c r="D2471" s="76" t="s">
        <v>2494</v>
      </c>
      <c r="E2471" s="77">
        <v>9.495523192995721E-2</v>
      </c>
    </row>
    <row r="2472" spans="2:5">
      <c r="B2472" s="75">
        <v>22781233</v>
      </c>
      <c r="C2472" s="76" t="s">
        <v>448</v>
      </c>
      <c r="D2472" s="76" t="s">
        <v>2494</v>
      </c>
      <c r="E2472" s="77">
        <v>66.1107735447045</v>
      </c>
    </row>
    <row r="2473" spans="2:5">
      <c r="B2473" s="75">
        <v>2303164</v>
      </c>
      <c r="C2473" s="76" t="s">
        <v>449</v>
      </c>
      <c r="D2473" s="76" t="s">
        <v>2494</v>
      </c>
      <c r="E2473" s="77">
        <v>2.9427166336425761</v>
      </c>
    </row>
    <row r="2474" spans="2:5">
      <c r="B2474" s="75">
        <v>2303175</v>
      </c>
      <c r="C2474" s="76" t="s">
        <v>450</v>
      </c>
      <c r="D2474" s="76" t="s">
        <v>2494</v>
      </c>
      <c r="E2474" s="77">
        <v>36.548995255108217</v>
      </c>
    </row>
    <row r="2475" spans="2:5">
      <c r="B2475" s="75">
        <v>2310170</v>
      </c>
      <c r="C2475" s="76" t="s">
        <v>451</v>
      </c>
      <c r="D2475" s="76" t="s">
        <v>2494</v>
      </c>
      <c r="E2475" s="77">
        <v>60.229531070425075</v>
      </c>
    </row>
    <row r="2476" spans="2:5">
      <c r="B2476" s="75">
        <v>23103982</v>
      </c>
      <c r="C2476" s="76" t="s">
        <v>452</v>
      </c>
      <c r="D2476" s="76" t="s">
        <v>2494</v>
      </c>
      <c r="E2476" s="77">
        <v>0.7377123046388534</v>
      </c>
    </row>
    <row r="2477" spans="2:5">
      <c r="B2477" s="75">
        <v>2312358</v>
      </c>
      <c r="C2477" s="76" t="s">
        <v>453</v>
      </c>
      <c r="D2477" s="76" t="s">
        <v>2494</v>
      </c>
      <c r="E2477" s="77">
        <v>18.432115247852106</v>
      </c>
    </row>
    <row r="2478" spans="2:5">
      <c r="B2478" s="75">
        <v>23135220</v>
      </c>
      <c r="C2478" s="76" t="s">
        <v>454</v>
      </c>
      <c r="D2478" s="76" t="s">
        <v>2494</v>
      </c>
      <c r="E2478" s="77">
        <v>7.9894083946660412</v>
      </c>
    </row>
    <row r="2479" spans="2:5">
      <c r="B2479" s="75">
        <v>23564058</v>
      </c>
      <c r="C2479" s="76" t="s">
        <v>455</v>
      </c>
      <c r="D2479" s="76" t="s">
        <v>2494</v>
      </c>
      <c r="E2479" s="77">
        <v>2.3537373657840441</v>
      </c>
    </row>
    <row r="2480" spans="2:5">
      <c r="B2480" s="75">
        <v>2385855</v>
      </c>
      <c r="C2480" s="76" t="s">
        <v>456</v>
      </c>
      <c r="D2480" s="76" t="s">
        <v>2494</v>
      </c>
      <c r="E2480" s="77">
        <v>14.546969095063448</v>
      </c>
    </row>
    <row r="2481" spans="2:5">
      <c r="B2481" s="75">
        <v>23950585</v>
      </c>
      <c r="C2481" s="76" t="s">
        <v>457</v>
      </c>
      <c r="D2481" s="76" t="s">
        <v>2494</v>
      </c>
      <c r="E2481" s="77">
        <v>9.6442483954196003</v>
      </c>
    </row>
    <row r="2482" spans="2:5">
      <c r="B2482" s="75">
        <v>24017478</v>
      </c>
      <c r="C2482" s="76" t="s">
        <v>458</v>
      </c>
      <c r="D2482" s="76" t="s">
        <v>2494</v>
      </c>
      <c r="E2482" s="77">
        <v>53.702125947533972</v>
      </c>
    </row>
    <row r="2483" spans="2:5">
      <c r="B2483" s="75">
        <v>2425061</v>
      </c>
      <c r="C2483" s="76" t="s">
        <v>459</v>
      </c>
      <c r="D2483" s="76" t="s">
        <v>2494</v>
      </c>
      <c r="E2483" s="77">
        <v>103.99868508192544</v>
      </c>
    </row>
    <row r="2484" spans="2:5">
      <c r="B2484" s="75">
        <v>2439012</v>
      </c>
      <c r="C2484" s="76" t="s">
        <v>460</v>
      </c>
      <c r="D2484" s="76" t="s">
        <v>2494</v>
      </c>
      <c r="E2484" s="77">
        <v>1.5636793561090332</v>
      </c>
    </row>
    <row r="2485" spans="2:5">
      <c r="B2485" s="75">
        <v>2439103</v>
      </c>
      <c r="C2485" s="76" t="s">
        <v>461</v>
      </c>
      <c r="D2485" s="76" t="s">
        <v>2494</v>
      </c>
      <c r="E2485" s="77">
        <v>6.0265675145039825</v>
      </c>
    </row>
    <row r="2486" spans="2:5">
      <c r="B2486" s="75">
        <v>2465272</v>
      </c>
      <c r="C2486" s="76" t="s">
        <v>462</v>
      </c>
      <c r="D2486" s="76" t="s">
        <v>2494</v>
      </c>
      <c r="E2486" s="77">
        <v>6.3997783757776743</v>
      </c>
    </row>
    <row r="2487" spans="2:5">
      <c r="B2487" s="75">
        <v>2489772</v>
      </c>
      <c r="C2487" s="76" t="s">
        <v>463</v>
      </c>
      <c r="D2487" s="76" t="s">
        <v>2494</v>
      </c>
      <c r="E2487" s="77">
        <v>8.6615799344687116E-3</v>
      </c>
    </row>
    <row r="2488" spans="2:5">
      <c r="B2488" s="75">
        <v>25013165</v>
      </c>
      <c r="C2488" s="76" t="s">
        <v>464</v>
      </c>
      <c r="D2488" s="76" t="s">
        <v>2494</v>
      </c>
      <c r="E2488" s="77">
        <v>4.733298853436672</v>
      </c>
    </row>
    <row r="2489" spans="2:5">
      <c r="B2489" s="75">
        <v>25057890</v>
      </c>
      <c r="C2489" s="76" t="s">
        <v>465</v>
      </c>
      <c r="D2489" s="76" t="s">
        <v>2494</v>
      </c>
      <c r="E2489" s="77">
        <v>9.1145714919574128E-2</v>
      </c>
    </row>
    <row r="2490" spans="2:5">
      <c r="B2490" s="75">
        <v>25168267</v>
      </c>
      <c r="C2490" s="76" t="s">
        <v>466</v>
      </c>
      <c r="D2490" s="76" t="s">
        <v>2494</v>
      </c>
      <c r="E2490" s="77">
        <v>1.6679727069247654</v>
      </c>
    </row>
    <row r="2491" spans="2:5">
      <c r="B2491" s="75">
        <v>25311711</v>
      </c>
      <c r="C2491" s="76" t="s">
        <v>467</v>
      </c>
      <c r="D2491" s="76" t="s">
        <v>2494</v>
      </c>
      <c r="E2491" s="77">
        <v>40.24974695341389</v>
      </c>
    </row>
    <row r="2492" spans="2:5">
      <c r="B2492" s="75">
        <v>2540821</v>
      </c>
      <c r="C2492" s="76" t="s">
        <v>468</v>
      </c>
      <c r="D2492" s="76" t="s">
        <v>2494</v>
      </c>
      <c r="E2492" s="77">
        <v>0.27273780255758523</v>
      </c>
    </row>
    <row r="2493" spans="2:5">
      <c r="B2493" s="75">
        <v>2595542</v>
      </c>
      <c r="C2493" s="76" t="s">
        <v>469</v>
      </c>
      <c r="D2493" s="76" t="s">
        <v>2494</v>
      </c>
      <c r="E2493" s="77">
        <v>6.8756688320204375</v>
      </c>
    </row>
    <row r="2494" spans="2:5">
      <c r="B2494" s="75">
        <v>2597037</v>
      </c>
      <c r="C2494" s="76" t="s">
        <v>470</v>
      </c>
      <c r="D2494" s="76" t="s">
        <v>2494</v>
      </c>
      <c r="E2494" s="77">
        <v>98.361231305456926</v>
      </c>
    </row>
    <row r="2495" spans="2:5">
      <c r="B2495" s="75">
        <v>26002802</v>
      </c>
      <c r="C2495" s="76" t="s">
        <v>471</v>
      </c>
      <c r="D2495" s="76" t="s">
        <v>2494</v>
      </c>
      <c r="E2495" s="77">
        <v>222.95522379204183</v>
      </c>
    </row>
    <row r="2496" spans="2:5">
      <c r="B2496" s="75">
        <v>2636262</v>
      </c>
      <c r="C2496" s="76" t="s">
        <v>472</v>
      </c>
      <c r="D2496" s="76" t="s">
        <v>2494</v>
      </c>
      <c r="E2496" s="77">
        <v>0.41827502443726688</v>
      </c>
    </row>
    <row r="2497" spans="2:5">
      <c r="B2497" s="75">
        <v>26628228</v>
      </c>
      <c r="C2497" s="76" t="s">
        <v>473</v>
      </c>
      <c r="D2497" s="76" t="s">
        <v>2494</v>
      </c>
      <c r="E2497" s="77">
        <v>1.0444564107702929</v>
      </c>
    </row>
    <row r="2498" spans="2:5">
      <c r="B2498" s="75">
        <v>2691410</v>
      </c>
      <c r="C2498" s="76" t="s">
        <v>474</v>
      </c>
      <c r="D2498" s="76" t="s">
        <v>2494</v>
      </c>
      <c r="E2498" s="77">
        <v>0.82728793792431932</v>
      </c>
    </row>
    <row r="2499" spans="2:5">
      <c r="B2499" s="75">
        <v>2698411</v>
      </c>
      <c r="C2499" s="76" t="s">
        <v>475</v>
      </c>
      <c r="D2499" s="76" t="s">
        <v>2494</v>
      </c>
      <c r="E2499" s="77">
        <v>2.6288159227232875</v>
      </c>
    </row>
    <row r="2500" spans="2:5">
      <c r="B2500" s="75">
        <v>2764729</v>
      </c>
      <c r="C2500" s="76" t="s">
        <v>476</v>
      </c>
      <c r="D2500" s="76" t="s">
        <v>2494</v>
      </c>
      <c r="E2500" s="77">
        <v>3.4191707794565693</v>
      </c>
    </row>
    <row r="2501" spans="2:5">
      <c r="B2501" s="75">
        <v>28249776</v>
      </c>
      <c r="C2501" s="76" t="s">
        <v>477</v>
      </c>
      <c r="D2501" s="76" t="s">
        <v>2494</v>
      </c>
      <c r="E2501" s="77">
        <v>11.513473223022757</v>
      </c>
    </row>
    <row r="2502" spans="2:5">
      <c r="B2502" s="75">
        <v>28434017</v>
      </c>
      <c r="C2502" s="76" t="s">
        <v>478</v>
      </c>
      <c r="D2502" s="76" t="s">
        <v>2494</v>
      </c>
      <c r="E2502" s="77">
        <v>1972.6006540646742</v>
      </c>
    </row>
    <row r="2503" spans="2:5">
      <c r="B2503" s="75">
        <v>2921882</v>
      </c>
      <c r="C2503" s="76" t="s">
        <v>479</v>
      </c>
      <c r="D2503" s="76" t="s">
        <v>2494</v>
      </c>
      <c r="E2503" s="77">
        <v>6290.1534910713799</v>
      </c>
    </row>
    <row r="2504" spans="2:5">
      <c r="B2504" s="75">
        <v>29232937</v>
      </c>
      <c r="C2504" s="76" t="s">
        <v>480</v>
      </c>
      <c r="D2504" s="76" t="s">
        <v>2494</v>
      </c>
      <c r="E2504" s="77">
        <v>123.40849904609821</v>
      </c>
    </row>
    <row r="2505" spans="2:5">
      <c r="B2505" s="75">
        <v>297789</v>
      </c>
      <c r="C2505" s="76" t="s">
        <v>481</v>
      </c>
      <c r="D2505" s="76" t="s">
        <v>2494</v>
      </c>
      <c r="E2505" s="77">
        <v>175.55820781774955</v>
      </c>
    </row>
    <row r="2506" spans="2:5">
      <c r="B2506" s="75">
        <v>298000</v>
      </c>
      <c r="C2506" s="76" t="s">
        <v>482</v>
      </c>
      <c r="D2506" s="76" t="s">
        <v>2494</v>
      </c>
      <c r="E2506" s="77">
        <v>17.190659038125698</v>
      </c>
    </row>
    <row r="2507" spans="2:5">
      <c r="B2507" s="75">
        <v>298022</v>
      </c>
      <c r="C2507" s="76" t="s">
        <v>483</v>
      </c>
      <c r="D2507" s="76" t="s">
        <v>2494</v>
      </c>
      <c r="E2507" s="77">
        <v>53.223673978932723</v>
      </c>
    </row>
    <row r="2508" spans="2:5">
      <c r="B2508" s="75">
        <v>298044</v>
      </c>
      <c r="C2508" s="76" t="s">
        <v>484</v>
      </c>
      <c r="D2508" s="76" t="s">
        <v>2494</v>
      </c>
      <c r="E2508" s="77">
        <v>35.432930175668581</v>
      </c>
    </row>
    <row r="2509" spans="2:5">
      <c r="B2509" s="75">
        <v>29973135</v>
      </c>
      <c r="C2509" s="76" t="s">
        <v>485</v>
      </c>
      <c r="D2509" s="76" t="s">
        <v>2494</v>
      </c>
      <c r="E2509" s="77">
        <v>1.9725808898563264</v>
      </c>
    </row>
    <row r="2510" spans="2:5">
      <c r="B2510" s="75">
        <v>299843</v>
      </c>
      <c r="C2510" s="76" t="s">
        <v>486</v>
      </c>
      <c r="D2510" s="76" t="s">
        <v>2494</v>
      </c>
      <c r="E2510" s="77">
        <v>62.986871417627533</v>
      </c>
    </row>
    <row r="2511" spans="2:5">
      <c r="B2511" s="75">
        <v>299865</v>
      </c>
      <c r="C2511" s="76" t="s">
        <v>487</v>
      </c>
      <c r="D2511" s="76" t="s">
        <v>2494</v>
      </c>
      <c r="E2511" s="77">
        <v>1.3292465255174744</v>
      </c>
    </row>
    <row r="2512" spans="2:5">
      <c r="B2512" s="75">
        <v>300765</v>
      </c>
      <c r="C2512" s="76" t="s">
        <v>488</v>
      </c>
      <c r="D2512" s="76" t="s">
        <v>2494</v>
      </c>
      <c r="E2512" s="77">
        <v>96.186350388600019</v>
      </c>
    </row>
    <row r="2513" spans="2:5">
      <c r="B2513" s="75">
        <v>302012</v>
      </c>
      <c r="C2513" s="76" t="s">
        <v>489</v>
      </c>
      <c r="D2513" s="76" t="s">
        <v>2494</v>
      </c>
      <c r="E2513" s="77">
        <v>10.080379590983011</v>
      </c>
    </row>
    <row r="2514" spans="2:5">
      <c r="B2514" s="75">
        <v>302170</v>
      </c>
      <c r="C2514" s="76" t="s">
        <v>490</v>
      </c>
      <c r="D2514" s="76" t="s">
        <v>2494</v>
      </c>
      <c r="E2514" s="77">
        <v>0.14564533514805142</v>
      </c>
    </row>
    <row r="2515" spans="2:5">
      <c r="B2515" s="75">
        <v>302794</v>
      </c>
      <c r="C2515" s="76" t="s">
        <v>491</v>
      </c>
      <c r="D2515" s="76" t="s">
        <v>2494</v>
      </c>
      <c r="E2515" s="77">
        <v>2641.5323961388017</v>
      </c>
    </row>
    <row r="2516" spans="2:5">
      <c r="B2516" s="75">
        <v>30560191</v>
      </c>
      <c r="C2516" s="76" t="s">
        <v>492</v>
      </c>
      <c r="D2516" s="76" t="s">
        <v>2494</v>
      </c>
      <c r="E2516" s="77">
        <v>0.11821684199237095</v>
      </c>
    </row>
    <row r="2517" spans="2:5">
      <c r="B2517" s="75">
        <v>309002</v>
      </c>
      <c r="C2517" s="76" t="s">
        <v>493</v>
      </c>
      <c r="D2517" s="76" t="s">
        <v>2494</v>
      </c>
      <c r="E2517" s="77">
        <v>494.40095678407869</v>
      </c>
    </row>
    <row r="2518" spans="2:5">
      <c r="B2518" s="75">
        <v>315184</v>
      </c>
      <c r="C2518" s="76" t="s">
        <v>494</v>
      </c>
      <c r="D2518" s="76" t="s">
        <v>2494</v>
      </c>
      <c r="E2518" s="77">
        <v>14.703557135681471</v>
      </c>
    </row>
    <row r="2519" spans="2:5">
      <c r="B2519" s="75">
        <v>319846</v>
      </c>
      <c r="C2519" s="76" t="s">
        <v>495</v>
      </c>
      <c r="D2519" s="76" t="s">
        <v>2494</v>
      </c>
      <c r="E2519" s="77">
        <v>42.85382805015238</v>
      </c>
    </row>
    <row r="2520" spans="2:5">
      <c r="B2520" s="75">
        <v>319857</v>
      </c>
      <c r="C2520" s="76" t="s">
        <v>496</v>
      </c>
      <c r="D2520" s="76" t="s">
        <v>2494</v>
      </c>
      <c r="E2520" s="77">
        <v>31.613805687267181</v>
      </c>
    </row>
    <row r="2521" spans="2:5">
      <c r="B2521" s="75">
        <v>32809168</v>
      </c>
      <c r="C2521" s="76" t="s">
        <v>497</v>
      </c>
      <c r="D2521" s="76" t="s">
        <v>2494</v>
      </c>
      <c r="E2521" s="77">
        <v>1.4042900993445802</v>
      </c>
    </row>
    <row r="2522" spans="2:5">
      <c r="B2522" s="75">
        <v>330541</v>
      </c>
      <c r="C2522" s="76" t="s">
        <v>498</v>
      </c>
      <c r="D2522" s="76" t="s">
        <v>2494</v>
      </c>
      <c r="E2522" s="77">
        <v>29.890186654206236</v>
      </c>
    </row>
    <row r="2523" spans="2:5">
      <c r="B2523" s="75">
        <v>330552</v>
      </c>
      <c r="C2523" s="76" t="s">
        <v>499</v>
      </c>
      <c r="D2523" s="76" t="s">
        <v>2494</v>
      </c>
      <c r="E2523" s="77">
        <v>106.87636690770087</v>
      </c>
    </row>
    <row r="2524" spans="2:5">
      <c r="B2524" s="75">
        <v>33089611</v>
      </c>
      <c r="C2524" s="76" t="s">
        <v>500</v>
      </c>
      <c r="D2524" s="76" t="s">
        <v>2494</v>
      </c>
      <c r="E2524" s="77">
        <v>81.698270085490293</v>
      </c>
    </row>
    <row r="2525" spans="2:5">
      <c r="B2525" s="75">
        <v>333415</v>
      </c>
      <c r="C2525" s="76" t="s">
        <v>501</v>
      </c>
      <c r="D2525" s="76" t="s">
        <v>2494</v>
      </c>
      <c r="E2525" s="77">
        <v>60.706071094458721</v>
      </c>
    </row>
    <row r="2526" spans="2:5">
      <c r="B2526" s="75">
        <v>3337711</v>
      </c>
      <c r="C2526" s="76" t="s">
        <v>502</v>
      </c>
      <c r="D2526" s="76" t="s">
        <v>2494</v>
      </c>
      <c r="E2526" s="77">
        <v>0.41310140441405591</v>
      </c>
    </row>
    <row r="2527" spans="2:5">
      <c r="B2527" s="75">
        <v>3347226</v>
      </c>
      <c r="C2527" s="76" t="s">
        <v>503</v>
      </c>
      <c r="D2527" s="76" t="s">
        <v>2494</v>
      </c>
      <c r="E2527" s="77">
        <v>22.081590779324706</v>
      </c>
    </row>
    <row r="2528" spans="2:5">
      <c r="B2528" s="75">
        <v>33820530</v>
      </c>
      <c r="C2528" s="76" t="s">
        <v>504</v>
      </c>
      <c r="D2528" s="76" t="s">
        <v>2494</v>
      </c>
      <c r="E2528" s="77">
        <v>132.19400733968644</v>
      </c>
    </row>
    <row r="2529" spans="2:5">
      <c r="B2529" s="75">
        <v>34014181</v>
      </c>
      <c r="C2529" s="76" t="s">
        <v>505</v>
      </c>
      <c r="D2529" s="76" t="s">
        <v>2494</v>
      </c>
      <c r="E2529" s="77">
        <v>52.173469940237943</v>
      </c>
    </row>
    <row r="2530" spans="2:5">
      <c r="B2530" s="75">
        <v>35367385</v>
      </c>
      <c r="C2530" s="76" t="s">
        <v>506</v>
      </c>
      <c r="D2530" s="76" t="s">
        <v>2494</v>
      </c>
      <c r="E2530" s="77">
        <v>1242.6483112978412</v>
      </c>
    </row>
    <row r="2531" spans="2:5">
      <c r="B2531" s="75">
        <v>35554440</v>
      </c>
      <c r="C2531" s="76" t="s">
        <v>507</v>
      </c>
      <c r="D2531" s="76" t="s">
        <v>2494</v>
      </c>
      <c r="E2531" s="77">
        <v>8.0806220068538721</v>
      </c>
    </row>
    <row r="2532" spans="2:5">
      <c r="B2532" s="75">
        <v>36734197</v>
      </c>
      <c r="C2532" s="76" t="s">
        <v>508</v>
      </c>
      <c r="D2532" s="76" t="s">
        <v>2494</v>
      </c>
      <c r="E2532" s="77">
        <v>8.0076032488707671</v>
      </c>
    </row>
    <row r="2533" spans="2:5">
      <c r="B2533" s="75">
        <v>3689245</v>
      </c>
      <c r="C2533" s="76" t="s">
        <v>509</v>
      </c>
      <c r="D2533" s="76" t="s">
        <v>2494</v>
      </c>
      <c r="E2533" s="77">
        <v>599.29760312699602</v>
      </c>
    </row>
    <row r="2534" spans="2:5">
      <c r="B2534" s="75">
        <v>38260547</v>
      </c>
      <c r="C2534" s="76" t="s">
        <v>510</v>
      </c>
      <c r="D2534" s="76" t="s">
        <v>2494</v>
      </c>
      <c r="E2534" s="77">
        <v>35.492296145344049</v>
      </c>
    </row>
    <row r="2535" spans="2:5">
      <c r="B2535" s="75">
        <v>3844459</v>
      </c>
      <c r="C2535" s="76" t="s">
        <v>511</v>
      </c>
      <c r="D2535" s="76" t="s">
        <v>2494</v>
      </c>
      <c r="E2535" s="77">
        <v>0.11297747373027274</v>
      </c>
    </row>
    <row r="2536" spans="2:5">
      <c r="B2536" s="75">
        <v>39148248</v>
      </c>
      <c r="C2536" s="76" t="s">
        <v>512</v>
      </c>
      <c r="D2536" s="76" t="s">
        <v>2494</v>
      </c>
      <c r="E2536" s="77">
        <v>0.14522248373615884</v>
      </c>
    </row>
    <row r="2537" spans="2:5">
      <c r="B2537" s="75">
        <v>39515418</v>
      </c>
      <c r="C2537" s="76" t="s">
        <v>513</v>
      </c>
      <c r="D2537" s="76" t="s">
        <v>2494</v>
      </c>
      <c r="E2537" s="77">
        <v>4949.7236440603283</v>
      </c>
    </row>
    <row r="2538" spans="2:5">
      <c r="B2538" s="75">
        <v>404864</v>
      </c>
      <c r="C2538" s="76" t="s">
        <v>514</v>
      </c>
      <c r="D2538" s="76" t="s">
        <v>2494</v>
      </c>
      <c r="E2538" s="77">
        <v>3.2641122976399357</v>
      </c>
    </row>
    <row r="2539" spans="2:5">
      <c r="B2539" s="75">
        <v>40487421</v>
      </c>
      <c r="C2539" s="76" t="s">
        <v>515</v>
      </c>
      <c r="D2539" s="76" t="s">
        <v>2494</v>
      </c>
      <c r="E2539" s="77">
        <v>34.88111227633874</v>
      </c>
    </row>
    <row r="2540" spans="2:5">
      <c r="B2540" s="75">
        <v>40596698</v>
      </c>
      <c r="C2540" s="76" t="s">
        <v>516</v>
      </c>
      <c r="D2540" s="76" t="s">
        <v>2494</v>
      </c>
      <c r="E2540" s="77">
        <v>15.103069519357094</v>
      </c>
    </row>
    <row r="2541" spans="2:5">
      <c r="B2541" s="75">
        <v>41083118</v>
      </c>
      <c r="C2541" s="76" t="s">
        <v>517</v>
      </c>
      <c r="D2541" s="76" t="s">
        <v>2494</v>
      </c>
      <c r="E2541" s="77">
        <v>728.93997988844944</v>
      </c>
    </row>
    <row r="2542" spans="2:5">
      <c r="B2542" s="75">
        <v>41198087</v>
      </c>
      <c r="C2542" s="76" t="s">
        <v>518</v>
      </c>
      <c r="D2542" s="76" t="s">
        <v>2494</v>
      </c>
      <c r="E2542" s="77">
        <v>1434.7486150796124</v>
      </c>
    </row>
    <row r="2543" spans="2:5">
      <c r="B2543" s="75">
        <v>42874033</v>
      </c>
      <c r="C2543" s="76" t="s">
        <v>519</v>
      </c>
      <c r="D2543" s="76" t="s">
        <v>2494</v>
      </c>
      <c r="E2543" s="77">
        <v>159.9923646149181</v>
      </c>
    </row>
    <row r="2544" spans="2:5">
      <c r="B2544" s="75">
        <v>43121433</v>
      </c>
      <c r="C2544" s="76" t="s">
        <v>520</v>
      </c>
      <c r="D2544" s="76" t="s">
        <v>2494</v>
      </c>
      <c r="E2544" s="77">
        <v>1.8533231518915938</v>
      </c>
    </row>
    <row r="2545" spans="2:5">
      <c r="B2545" s="75">
        <v>43222486</v>
      </c>
      <c r="C2545" s="76" t="s">
        <v>521</v>
      </c>
      <c r="D2545" s="76" t="s">
        <v>2494</v>
      </c>
      <c r="E2545" s="77">
        <v>0.68956432244917176</v>
      </c>
    </row>
    <row r="2546" spans="2:5">
      <c r="B2546" s="75">
        <v>452868</v>
      </c>
      <c r="C2546" s="76" t="s">
        <v>522</v>
      </c>
      <c r="D2546" s="76" t="s">
        <v>2494</v>
      </c>
      <c r="E2546" s="77">
        <v>0.24950142067109829</v>
      </c>
    </row>
    <row r="2547" spans="2:5">
      <c r="B2547" s="75">
        <v>458377</v>
      </c>
      <c r="C2547" s="76" t="s">
        <v>523</v>
      </c>
      <c r="D2547" s="76" t="s">
        <v>2494</v>
      </c>
      <c r="E2547" s="77">
        <v>6.4110621686942634E-2</v>
      </c>
    </row>
    <row r="2548" spans="2:5">
      <c r="B2548" s="75">
        <v>470826</v>
      </c>
      <c r="C2548" s="76" t="s">
        <v>524</v>
      </c>
      <c r="D2548" s="76" t="s">
        <v>2494</v>
      </c>
      <c r="E2548" s="77">
        <v>0.10775191645668146</v>
      </c>
    </row>
    <row r="2549" spans="2:5">
      <c r="B2549" s="75">
        <v>470906</v>
      </c>
      <c r="C2549" s="76" t="s">
        <v>525</v>
      </c>
      <c r="D2549" s="76" t="s">
        <v>2494</v>
      </c>
      <c r="E2549" s="77">
        <v>99.758572844133226</v>
      </c>
    </row>
    <row r="2550" spans="2:5">
      <c r="B2550" s="75">
        <v>4824786</v>
      </c>
      <c r="C2550" s="76" t="s">
        <v>526</v>
      </c>
      <c r="D2550" s="76" t="s">
        <v>2494</v>
      </c>
      <c r="E2550" s="77">
        <v>56.255499671251791</v>
      </c>
    </row>
    <row r="2551" spans="2:5">
      <c r="B2551" s="75">
        <v>50066</v>
      </c>
      <c r="C2551" s="76" t="s">
        <v>527</v>
      </c>
      <c r="D2551" s="76" t="s">
        <v>2494</v>
      </c>
      <c r="E2551" s="77">
        <v>3.3072124926564035E-2</v>
      </c>
    </row>
    <row r="2552" spans="2:5">
      <c r="B2552" s="75">
        <v>50282</v>
      </c>
      <c r="C2552" s="76" t="s">
        <v>528</v>
      </c>
      <c r="D2552" s="76" t="s">
        <v>2494</v>
      </c>
      <c r="E2552" s="77">
        <v>93627.852875515644</v>
      </c>
    </row>
    <row r="2553" spans="2:5">
      <c r="B2553" s="75">
        <v>50328</v>
      </c>
      <c r="C2553" s="76" t="s">
        <v>529</v>
      </c>
      <c r="D2553" s="76" t="s">
        <v>2494</v>
      </c>
      <c r="E2553" s="77">
        <v>291.67133351805836</v>
      </c>
    </row>
    <row r="2554" spans="2:5">
      <c r="B2554" s="75">
        <v>50442</v>
      </c>
      <c r="C2554" s="76" t="s">
        <v>530</v>
      </c>
      <c r="D2554" s="76" t="s">
        <v>2494</v>
      </c>
      <c r="E2554" s="77">
        <v>0.12647484371726797</v>
      </c>
    </row>
    <row r="2555" spans="2:5">
      <c r="B2555" s="75">
        <v>50471448</v>
      </c>
      <c r="C2555" s="76" t="s">
        <v>531</v>
      </c>
      <c r="D2555" s="76" t="s">
        <v>2494</v>
      </c>
      <c r="E2555" s="77">
        <v>1.3388367679586166</v>
      </c>
    </row>
    <row r="2556" spans="2:5">
      <c r="B2556" s="75">
        <v>505293</v>
      </c>
      <c r="C2556" s="76" t="s">
        <v>532</v>
      </c>
      <c r="D2556" s="76" t="s">
        <v>2494</v>
      </c>
      <c r="E2556" s="77">
        <v>0.25972754644597712</v>
      </c>
    </row>
    <row r="2557" spans="2:5">
      <c r="B2557" s="75">
        <v>510156</v>
      </c>
      <c r="C2557" s="76" t="s">
        <v>533</v>
      </c>
      <c r="D2557" s="76" t="s">
        <v>2494</v>
      </c>
      <c r="E2557" s="77">
        <v>7.2114075309282315</v>
      </c>
    </row>
    <row r="2558" spans="2:5">
      <c r="B2558" s="75">
        <v>51036</v>
      </c>
      <c r="C2558" s="76" t="s">
        <v>534</v>
      </c>
      <c r="D2558" s="76" t="s">
        <v>2494</v>
      </c>
      <c r="E2558" s="77">
        <v>10.354618586029705</v>
      </c>
    </row>
    <row r="2559" spans="2:5">
      <c r="B2559" s="75">
        <v>51218452</v>
      </c>
      <c r="C2559" s="76" t="s">
        <v>535</v>
      </c>
      <c r="D2559" s="76" t="s">
        <v>2494</v>
      </c>
      <c r="E2559" s="77">
        <v>23.332437367367884</v>
      </c>
    </row>
    <row r="2560" spans="2:5">
      <c r="B2560" s="75">
        <v>51235042</v>
      </c>
      <c r="C2560" s="76" t="s">
        <v>536</v>
      </c>
      <c r="D2560" s="76" t="s">
        <v>2494</v>
      </c>
      <c r="E2560" s="77">
        <v>10.082986640527873</v>
      </c>
    </row>
    <row r="2561" spans="2:5">
      <c r="B2561" s="75">
        <v>512561</v>
      </c>
      <c r="C2561" s="76" t="s">
        <v>537</v>
      </c>
      <c r="D2561" s="76" t="s">
        <v>2494</v>
      </c>
      <c r="E2561" s="77">
        <v>9.833089102230018E-4</v>
      </c>
    </row>
    <row r="2562" spans="2:5">
      <c r="B2562" s="75">
        <v>51525</v>
      </c>
      <c r="C2562" s="76" t="s">
        <v>538</v>
      </c>
      <c r="D2562" s="76" t="s">
        <v>2494</v>
      </c>
      <c r="E2562" s="77">
        <v>0.37254248060131084</v>
      </c>
    </row>
    <row r="2563" spans="2:5">
      <c r="B2563" s="75">
        <v>51630581</v>
      </c>
      <c r="C2563" s="76" t="s">
        <v>539</v>
      </c>
      <c r="D2563" s="76" t="s">
        <v>2494</v>
      </c>
      <c r="E2563" s="77">
        <v>9927.8431755678303</v>
      </c>
    </row>
    <row r="2564" spans="2:5">
      <c r="B2564" s="75">
        <v>518752</v>
      </c>
      <c r="C2564" s="76" t="s">
        <v>540</v>
      </c>
      <c r="D2564" s="76" t="s">
        <v>2494</v>
      </c>
      <c r="E2564" s="77">
        <v>657.32471353025915</v>
      </c>
    </row>
    <row r="2565" spans="2:5">
      <c r="B2565" s="75">
        <v>52315078</v>
      </c>
      <c r="C2565" s="76" t="s">
        <v>541</v>
      </c>
      <c r="D2565" s="76" t="s">
        <v>2494</v>
      </c>
      <c r="E2565" s="77">
        <v>55918.11106435948</v>
      </c>
    </row>
    <row r="2566" spans="2:5">
      <c r="B2566" s="75">
        <v>5234684</v>
      </c>
      <c r="C2566" s="76" t="s">
        <v>542</v>
      </c>
      <c r="D2566" s="76" t="s">
        <v>2494</v>
      </c>
      <c r="E2566" s="77">
        <v>3.4829762478293094</v>
      </c>
    </row>
    <row r="2567" spans="2:5">
      <c r="B2567" s="75">
        <v>52645531</v>
      </c>
      <c r="C2567" s="76" t="s">
        <v>543</v>
      </c>
      <c r="D2567" s="76" t="s">
        <v>2494</v>
      </c>
      <c r="E2567" s="77">
        <v>1371.0042297085522</v>
      </c>
    </row>
    <row r="2568" spans="2:5">
      <c r="B2568" s="75">
        <v>52686</v>
      </c>
      <c r="C2568" s="76" t="s">
        <v>544</v>
      </c>
      <c r="D2568" s="76" t="s">
        <v>2494</v>
      </c>
      <c r="E2568" s="77">
        <v>28.01478939972797</v>
      </c>
    </row>
    <row r="2569" spans="2:5">
      <c r="B2569" s="75">
        <v>52918635</v>
      </c>
      <c r="C2569" s="76" t="s">
        <v>545</v>
      </c>
      <c r="D2569" s="76" t="s">
        <v>2494</v>
      </c>
      <c r="E2569" s="77">
        <v>3748.0824097272184</v>
      </c>
    </row>
    <row r="2570" spans="2:5">
      <c r="B2570" s="75">
        <v>532274</v>
      </c>
      <c r="C2570" s="76" t="s">
        <v>546</v>
      </c>
      <c r="D2570" s="76" t="s">
        <v>2494</v>
      </c>
      <c r="E2570" s="77">
        <v>14.28302327377966</v>
      </c>
    </row>
    <row r="2571" spans="2:5">
      <c r="B2571" s="75">
        <v>532321</v>
      </c>
      <c r="C2571" s="76" t="s">
        <v>547</v>
      </c>
      <c r="D2571" s="76" t="s">
        <v>2494</v>
      </c>
      <c r="E2571" s="77">
        <v>1.4242095860532638E-2</v>
      </c>
    </row>
    <row r="2572" spans="2:5">
      <c r="B2572" s="75">
        <v>53963</v>
      </c>
      <c r="C2572" s="76" t="s">
        <v>548</v>
      </c>
      <c r="D2572" s="76" t="s">
        <v>2494</v>
      </c>
      <c r="E2572" s="77">
        <v>0.72761301304044879</v>
      </c>
    </row>
    <row r="2573" spans="2:5">
      <c r="B2573" s="75">
        <v>548629</v>
      </c>
      <c r="C2573" s="76" t="s">
        <v>549</v>
      </c>
      <c r="D2573" s="76" t="s">
        <v>2494</v>
      </c>
      <c r="E2573" s="77">
        <v>169.91445691926245</v>
      </c>
    </row>
    <row r="2574" spans="2:5">
      <c r="B2574" s="75">
        <v>55179312</v>
      </c>
      <c r="C2574" s="76" t="s">
        <v>550</v>
      </c>
      <c r="D2574" s="76" t="s">
        <v>2494</v>
      </c>
      <c r="E2574" s="77">
        <v>6.8957501128938024</v>
      </c>
    </row>
    <row r="2575" spans="2:5">
      <c r="B2575" s="75">
        <v>55219653</v>
      </c>
      <c r="C2575" s="76" t="s">
        <v>551</v>
      </c>
      <c r="D2575" s="76" t="s">
        <v>2494</v>
      </c>
      <c r="E2575" s="77">
        <v>3.7753446377876747</v>
      </c>
    </row>
    <row r="2576" spans="2:5">
      <c r="B2576" s="75">
        <v>55268741</v>
      </c>
      <c r="C2576" s="76" t="s">
        <v>552</v>
      </c>
      <c r="D2576" s="76" t="s">
        <v>2494</v>
      </c>
      <c r="E2576" s="77">
        <v>1.1908730111476262</v>
      </c>
    </row>
    <row r="2577" spans="2:5">
      <c r="B2577" s="75">
        <v>55285148</v>
      </c>
      <c r="C2577" s="76" t="s">
        <v>553</v>
      </c>
      <c r="D2577" s="76" t="s">
        <v>2494</v>
      </c>
      <c r="E2577" s="77">
        <v>62.239499891968656</v>
      </c>
    </row>
    <row r="2578" spans="2:5">
      <c r="B2578" s="75">
        <v>55389</v>
      </c>
      <c r="C2578" s="76" t="s">
        <v>554</v>
      </c>
      <c r="D2578" s="76" t="s">
        <v>2494</v>
      </c>
      <c r="E2578" s="77">
        <v>169.06006049360522</v>
      </c>
    </row>
    <row r="2579" spans="2:5">
      <c r="B2579" s="75">
        <v>55630</v>
      </c>
      <c r="C2579" s="76" t="s">
        <v>555</v>
      </c>
      <c r="D2579" s="76" t="s">
        <v>2494</v>
      </c>
      <c r="E2579" s="77">
        <v>1.7094213592291574</v>
      </c>
    </row>
    <row r="2580" spans="2:5">
      <c r="B2580" s="75">
        <v>5567157</v>
      </c>
      <c r="C2580" s="76" t="s">
        <v>556</v>
      </c>
      <c r="D2580" s="76" t="s">
        <v>2494</v>
      </c>
      <c r="E2580" s="77">
        <v>0.32904467758088785</v>
      </c>
    </row>
    <row r="2581" spans="2:5">
      <c r="B2581" s="75">
        <v>5598130</v>
      </c>
      <c r="C2581" s="76" t="s">
        <v>557</v>
      </c>
      <c r="D2581" s="76" t="s">
        <v>2494</v>
      </c>
      <c r="E2581" s="77">
        <v>347.55548976231279</v>
      </c>
    </row>
    <row r="2582" spans="2:5">
      <c r="B2582" s="75">
        <v>56235</v>
      </c>
      <c r="C2582" s="76" t="s">
        <v>558</v>
      </c>
      <c r="D2582" s="76" t="s">
        <v>2494</v>
      </c>
      <c r="E2582" s="77">
        <v>0.90513544657598566</v>
      </c>
    </row>
    <row r="2583" spans="2:5">
      <c r="B2583" s="75">
        <v>563122</v>
      </c>
      <c r="C2583" s="76" t="s">
        <v>559</v>
      </c>
      <c r="D2583" s="76" t="s">
        <v>2494</v>
      </c>
      <c r="E2583" s="77">
        <v>80.840118208976378</v>
      </c>
    </row>
    <row r="2584" spans="2:5">
      <c r="B2584" s="75">
        <v>563473</v>
      </c>
      <c r="C2584" s="76" t="s">
        <v>560</v>
      </c>
      <c r="D2584" s="76" t="s">
        <v>2494</v>
      </c>
      <c r="E2584" s="77">
        <v>0.42316046892063608</v>
      </c>
    </row>
    <row r="2585" spans="2:5">
      <c r="B2585" s="75">
        <v>56359</v>
      </c>
      <c r="C2585" s="76" t="s">
        <v>561</v>
      </c>
      <c r="D2585" s="76" t="s">
        <v>2494</v>
      </c>
      <c r="E2585" s="77">
        <v>20.749536716108992</v>
      </c>
    </row>
    <row r="2586" spans="2:5">
      <c r="B2586" s="75">
        <v>56382</v>
      </c>
      <c r="C2586" s="76" t="s">
        <v>562</v>
      </c>
      <c r="D2586" s="76" t="s">
        <v>2494</v>
      </c>
      <c r="E2586" s="77">
        <v>215.21253337240577</v>
      </c>
    </row>
    <row r="2587" spans="2:5">
      <c r="B2587" s="75">
        <v>56495</v>
      </c>
      <c r="C2587" s="76" t="s">
        <v>563</v>
      </c>
      <c r="D2587" s="76" t="s">
        <v>2494</v>
      </c>
      <c r="E2587" s="77">
        <v>158826.79702345221</v>
      </c>
    </row>
    <row r="2588" spans="2:5">
      <c r="B2588" s="75">
        <v>56531</v>
      </c>
      <c r="C2588" s="76" t="s">
        <v>564</v>
      </c>
      <c r="D2588" s="76" t="s">
        <v>2494</v>
      </c>
      <c r="E2588" s="77">
        <v>78.185350233626082</v>
      </c>
    </row>
    <row r="2589" spans="2:5">
      <c r="B2589" s="75">
        <v>56724</v>
      </c>
      <c r="C2589" s="76" t="s">
        <v>565</v>
      </c>
      <c r="D2589" s="76" t="s">
        <v>2494</v>
      </c>
      <c r="E2589" s="77">
        <v>55.940695779380015</v>
      </c>
    </row>
    <row r="2590" spans="2:5">
      <c r="B2590" s="75">
        <v>56757</v>
      </c>
      <c r="C2590" s="76" t="s">
        <v>566</v>
      </c>
      <c r="D2590" s="76" t="s">
        <v>2494</v>
      </c>
      <c r="E2590" s="77">
        <v>0.38470877711697471</v>
      </c>
    </row>
    <row r="2591" spans="2:5">
      <c r="B2591" s="75">
        <v>56815</v>
      </c>
      <c r="C2591" s="76" t="s">
        <v>567</v>
      </c>
      <c r="D2591" s="76" t="s">
        <v>2494</v>
      </c>
      <c r="E2591" s="77">
        <v>7.544824868416541E-5</v>
      </c>
    </row>
    <row r="2592" spans="2:5">
      <c r="B2592" s="75">
        <v>57018049</v>
      </c>
      <c r="C2592" s="76" t="s">
        <v>568</v>
      </c>
      <c r="D2592" s="76" t="s">
        <v>2494</v>
      </c>
      <c r="E2592" s="77">
        <v>6.6213667619993934</v>
      </c>
    </row>
    <row r="2593" spans="2:5">
      <c r="B2593" s="75">
        <v>57067</v>
      </c>
      <c r="C2593" s="76" t="s">
        <v>569</v>
      </c>
      <c r="D2593" s="76" t="s">
        <v>2494</v>
      </c>
      <c r="E2593" s="77">
        <v>65.588281224553512</v>
      </c>
    </row>
    <row r="2594" spans="2:5">
      <c r="B2594" s="75">
        <v>57136</v>
      </c>
      <c r="C2594" s="76" t="s">
        <v>570</v>
      </c>
      <c r="D2594" s="76" t="s">
        <v>2494</v>
      </c>
      <c r="E2594" s="77">
        <v>3.4191224295494656E-3</v>
      </c>
    </row>
    <row r="2595" spans="2:5">
      <c r="B2595" s="75">
        <v>57432</v>
      </c>
      <c r="C2595" s="76" t="s">
        <v>571</v>
      </c>
      <c r="D2595" s="76" t="s">
        <v>2494</v>
      </c>
      <c r="E2595" s="77">
        <v>0.18737291988837057</v>
      </c>
    </row>
    <row r="2596" spans="2:5">
      <c r="B2596" s="75">
        <v>57556</v>
      </c>
      <c r="C2596" s="76" t="s">
        <v>572</v>
      </c>
      <c r="D2596" s="76" t="s">
        <v>2494</v>
      </c>
      <c r="E2596" s="77">
        <v>1.1035998294963991E-3</v>
      </c>
    </row>
    <row r="2597" spans="2:5">
      <c r="B2597" s="75">
        <v>576261</v>
      </c>
      <c r="C2597" s="76" t="s">
        <v>573</v>
      </c>
      <c r="D2597" s="76" t="s">
        <v>2494</v>
      </c>
      <c r="E2597" s="77">
        <v>0.5251118934868424</v>
      </c>
    </row>
    <row r="2598" spans="2:5">
      <c r="B2598" s="75">
        <v>57636</v>
      </c>
      <c r="C2598" s="76" t="s">
        <v>574</v>
      </c>
      <c r="D2598" s="76" t="s">
        <v>2494</v>
      </c>
      <c r="E2598" s="77">
        <v>1421.0882121608197</v>
      </c>
    </row>
    <row r="2599" spans="2:5">
      <c r="B2599" s="75">
        <v>57749</v>
      </c>
      <c r="C2599" s="76" t="s">
        <v>575</v>
      </c>
      <c r="D2599" s="76" t="s">
        <v>2494</v>
      </c>
      <c r="E2599" s="77">
        <v>452.78263883575477</v>
      </c>
    </row>
    <row r="2600" spans="2:5">
      <c r="B2600" s="75">
        <v>57837191</v>
      </c>
      <c r="C2600" s="76" t="s">
        <v>576</v>
      </c>
      <c r="D2600" s="76" t="s">
        <v>2494</v>
      </c>
      <c r="E2600" s="77">
        <v>0.26627757099433697</v>
      </c>
    </row>
    <row r="2601" spans="2:5">
      <c r="B2601" s="75">
        <v>58140</v>
      </c>
      <c r="C2601" s="76" t="s">
        <v>577</v>
      </c>
      <c r="D2601" s="76" t="s">
        <v>2494</v>
      </c>
      <c r="E2601" s="77">
        <v>2.9030056032013341</v>
      </c>
    </row>
    <row r="2602" spans="2:5">
      <c r="B2602" s="75">
        <v>59669260</v>
      </c>
      <c r="C2602" s="76" t="s">
        <v>578</v>
      </c>
      <c r="D2602" s="76" t="s">
        <v>2494</v>
      </c>
      <c r="E2602" s="77">
        <v>22.110357398006137</v>
      </c>
    </row>
    <row r="2603" spans="2:5">
      <c r="B2603" s="75">
        <v>5989275</v>
      </c>
      <c r="C2603" s="76" t="s">
        <v>579</v>
      </c>
      <c r="D2603" s="76" t="s">
        <v>2494</v>
      </c>
      <c r="E2603" s="77">
        <v>0.35495698214735522</v>
      </c>
    </row>
    <row r="2604" spans="2:5">
      <c r="B2604" s="75">
        <v>60168889</v>
      </c>
      <c r="C2604" s="76" t="s">
        <v>580</v>
      </c>
      <c r="D2604" s="76" t="s">
        <v>2494</v>
      </c>
      <c r="E2604" s="77">
        <v>15.687939689099922</v>
      </c>
    </row>
    <row r="2605" spans="2:5">
      <c r="B2605" s="75">
        <v>60207901</v>
      </c>
      <c r="C2605" s="76" t="s">
        <v>581</v>
      </c>
      <c r="D2605" s="76" t="s">
        <v>2494</v>
      </c>
      <c r="E2605" s="77">
        <v>12.010999507633043</v>
      </c>
    </row>
    <row r="2606" spans="2:5">
      <c r="B2606" s="75">
        <v>60297</v>
      </c>
      <c r="C2606" s="76" t="s">
        <v>582</v>
      </c>
      <c r="D2606" s="76" t="s">
        <v>2494</v>
      </c>
      <c r="E2606" s="77">
        <v>3.9013116491487289E-3</v>
      </c>
    </row>
    <row r="2607" spans="2:5">
      <c r="B2607" s="75">
        <v>60355</v>
      </c>
      <c r="C2607" s="76" t="s">
        <v>583</v>
      </c>
      <c r="D2607" s="76" t="s">
        <v>2494</v>
      </c>
      <c r="E2607" s="77">
        <v>3.2897268802179537E-4</v>
      </c>
    </row>
    <row r="2608" spans="2:5">
      <c r="B2608" s="75">
        <v>60515</v>
      </c>
      <c r="C2608" s="76" t="s">
        <v>584</v>
      </c>
      <c r="D2608" s="76" t="s">
        <v>2494</v>
      </c>
      <c r="E2608" s="77">
        <v>4.1482218179140293</v>
      </c>
    </row>
    <row r="2609" spans="2:5">
      <c r="B2609" s="75">
        <v>60571</v>
      </c>
      <c r="C2609" s="76" t="s">
        <v>585</v>
      </c>
      <c r="D2609" s="76" t="s">
        <v>2494</v>
      </c>
      <c r="E2609" s="77">
        <v>1678.6155228778091</v>
      </c>
    </row>
    <row r="2610" spans="2:5">
      <c r="B2610" s="75">
        <v>606202</v>
      </c>
      <c r="C2610" s="76" t="s">
        <v>586</v>
      </c>
      <c r="D2610" s="76" t="s">
        <v>2494</v>
      </c>
      <c r="E2610" s="77">
        <v>0.57841008197744337</v>
      </c>
    </row>
    <row r="2611" spans="2:5">
      <c r="B2611" s="75">
        <v>608731</v>
      </c>
      <c r="C2611" s="76" t="s">
        <v>587</v>
      </c>
      <c r="D2611" s="76" t="s">
        <v>2494</v>
      </c>
      <c r="E2611" s="77">
        <v>164.43855797231419</v>
      </c>
    </row>
    <row r="2612" spans="2:5">
      <c r="B2612" s="75">
        <v>608935</v>
      </c>
      <c r="C2612" s="76" t="s">
        <v>588</v>
      </c>
      <c r="D2612" s="76" t="s">
        <v>2494</v>
      </c>
      <c r="E2612" s="77">
        <v>37.906475762392695</v>
      </c>
    </row>
    <row r="2613" spans="2:5">
      <c r="B2613" s="75">
        <v>613503</v>
      </c>
      <c r="C2613" s="76" t="s">
        <v>589</v>
      </c>
      <c r="D2613" s="76" t="s">
        <v>2494</v>
      </c>
      <c r="E2613" s="77">
        <v>0.27090575736842609</v>
      </c>
    </row>
    <row r="2614" spans="2:5">
      <c r="B2614" s="75">
        <v>61825</v>
      </c>
      <c r="C2614" s="76" t="s">
        <v>590</v>
      </c>
      <c r="D2614" s="76" t="s">
        <v>2494</v>
      </c>
      <c r="E2614" s="77">
        <v>9.6486881265886087E-2</v>
      </c>
    </row>
    <row r="2615" spans="2:5">
      <c r="B2615" s="75">
        <v>622786</v>
      </c>
      <c r="C2615" s="76" t="s">
        <v>591</v>
      </c>
      <c r="D2615" s="76" t="s">
        <v>2494</v>
      </c>
      <c r="E2615" s="77">
        <v>147.97744454791592</v>
      </c>
    </row>
    <row r="2616" spans="2:5">
      <c r="B2616" s="75">
        <v>62384</v>
      </c>
      <c r="C2616" s="76" t="s">
        <v>592</v>
      </c>
      <c r="D2616" s="76" t="s">
        <v>2494</v>
      </c>
      <c r="E2616" s="77">
        <v>156.68576804106544</v>
      </c>
    </row>
    <row r="2617" spans="2:5">
      <c r="B2617" s="75">
        <v>62533</v>
      </c>
      <c r="C2617" s="76" t="s">
        <v>593</v>
      </c>
      <c r="D2617" s="76" t="s">
        <v>2494</v>
      </c>
      <c r="E2617" s="77">
        <v>0.13894789986141171</v>
      </c>
    </row>
    <row r="2618" spans="2:5">
      <c r="B2618" s="75">
        <v>62566</v>
      </c>
      <c r="C2618" s="76" t="s">
        <v>594</v>
      </c>
      <c r="D2618" s="76" t="s">
        <v>2494</v>
      </c>
      <c r="E2618" s="77">
        <v>0.90445104000387155</v>
      </c>
    </row>
    <row r="2619" spans="2:5">
      <c r="B2619" s="75">
        <v>62737</v>
      </c>
      <c r="C2619" s="76" t="s">
        <v>595</v>
      </c>
      <c r="D2619" s="76" t="s">
        <v>2494</v>
      </c>
      <c r="E2619" s="77">
        <v>31.566726997562576</v>
      </c>
    </row>
    <row r="2620" spans="2:5">
      <c r="B2620" s="75">
        <v>630206</v>
      </c>
      <c r="C2620" s="76" t="s">
        <v>596</v>
      </c>
      <c r="D2620" s="76" t="s">
        <v>2494</v>
      </c>
      <c r="E2620" s="77">
        <v>0.70761213394567901</v>
      </c>
    </row>
    <row r="2621" spans="2:5">
      <c r="B2621" s="75">
        <v>63252</v>
      </c>
      <c r="C2621" s="76" t="s">
        <v>597</v>
      </c>
      <c r="D2621" s="76" t="s">
        <v>2494</v>
      </c>
      <c r="E2621" s="77">
        <v>15.534759769318535</v>
      </c>
    </row>
    <row r="2622" spans="2:5">
      <c r="B2622" s="75">
        <v>632995</v>
      </c>
      <c r="C2622" s="76" t="s">
        <v>598</v>
      </c>
      <c r="D2622" s="76" t="s">
        <v>2494</v>
      </c>
      <c r="E2622" s="77">
        <v>4.4411909624108556</v>
      </c>
    </row>
    <row r="2623" spans="2:5">
      <c r="B2623" s="75">
        <v>634935</v>
      </c>
      <c r="C2623" s="76" t="s">
        <v>599</v>
      </c>
      <c r="D2623" s="76" t="s">
        <v>2494</v>
      </c>
      <c r="E2623" s="77">
        <v>5.5025081791306718</v>
      </c>
    </row>
    <row r="2624" spans="2:5">
      <c r="B2624" s="75">
        <v>639587</v>
      </c>
      <c r="C2624" s="76" t="s">
        <v>600</v>
      </c>
      <c r="D2624" s="76" t="s">
        <v>2494</v>
      </c>
      <c r="E2624" s="77">
        <v>1254.9699225619017</v>
      </c>
    </row>
    <row r="2625" spans="2:5">
      <c r="B2625" s="75">
        <v>640153</v>
      </c>
      <c r="C2625" s="76" t="s">
        <v>601</v>
      </c>
      <c r="D2625" s="76" t="s">
        <v>2494</v>
      </c>
      <c r="E2625" s="77">
        <v>1.5660163646576661</v>
      </c>
    </row>
    <row r="2626" spans="2:5">
      <c r="B2626" s="75">
        <v>64175</v>
      </c>
      <c r="C2626" s="76" t="s">
        <v>602</v>
      </c>
      <c r="D2626" s="76" t="s">
        <v>2494</v>
      </c>
      <c r="E2626" s="77">
        <v>9.0095736232133122E-4</v>
      </c>
    </row>
    <row r="2627" spans="2:5">
      <c r="B2627" s="75">
        <v>64257847</v>
      </c>
      <c r="C2627" s="76" t="s">
        <v>603</v>
      </c>
      <c r="D2627" s="76" t="s">
        <v>2494</v>
      </c>
      <c r="E2627" s="77">
        <v>5472.3846934036574</v>
      </c>
    </row>
    <row r="2628" spans="2:5">
      <c r="B2628" s="75">
        <v>64755</v>
      </c>
      <c r="C2628" s="76" t="s">
        <v>604</v>
      </c>
      <c r="D2628" s="76" t="s">
        <v>2494</v>
      </c>
      <c r="E2628" s="77">
        <v>5.8587534715235323</v>
      </c>
    </row>
    <row r="2629" spans="2:5">
      <c r="B2629" s="75">
        <v>64902723</v>
      </c>
      <c r="C2629" s="76" t="s">
        <v>605</v>
      </c>
      <c r="D2629" s="76" t="s">
        <v>2494</v>
      </c>
      <c r="E2629" s="77">
        <v>15.853833076467252</v>
      </c>
    </row>
    <row r="2630" spans="2:5">
      <c r="B2630" s="75">
        <v>65195553</v>
      </c>
      <c r="C2630" s="76" t="s">
        <v>606</v>
      </c>
      <c r="D2630" s="76" t="s">
        <v>2494</v>
      </c>
      <c r="E2630" s="77">
        <v>1181.7736794832947</v>
      </c>
    </row>
    <row r="2631" spans="2:5">
      <c r="B2631" s="75">
        <v>66215278</v>
      </c>
      <c r="C2631" s="76" t="s">
        <v>607</v>
      </c>
      <c r="D2631" s="76" t="s">
        <v>2494</v>
      </c>
      <c r="E2631" s="77">
        <v>1.3983883167478139</v>
      </c>
    </row>
    <row r="2632" spans="2:5">
      <c r="B2632" s="75">
        <v>66246886</v>
      </c>
      <c r="C2632" s="76" t="s">
        <v>608</v>
      </c>
      <c r="D2632" s="76" t="s">
        <v>2494</v>
      </c>
      <c r="E2632" s="77">
        <v>8.0814428045701803</v>
      </c>
    </row>
    <row r="2633" spans="2:5">
      <c r="B2633" s="75">
        <v>66332965</v>
      </c>
      <c r="C2633" s="76" t="s">
        <v>609</v>
      </c>
      <c r="D2633" s="76" t="s">
        <v>2494</v>
      </c>
      <c r="E2633" s="77">
        <v>1.6425505196190415</v>
      </c>
    </row>
    <row r="2634" spans="2:5">
      <c r="B2634" s="75">
        <v>66841256</v>
      </c>
      <c r="C2634" s="76" t="s">
        <v>610</v>
      </c>
      <c r="D2634" s="76" t="s">
        <v>2494</v>
      </c>
      <c r="E2634" s="77">
        <v>77208.150037552317</v>
      </c>
    </row>
    <row r="2635" spans="2:5">
      <c r="B2635" s="75">
        <v>67375308</v>
      </c>
      <c r="C2635" s="76" t="s">
        <v>611</v>
      </c>
      <c r="D2635" s="76" t="s">
        <v>2494</v>
      </c>
      <c r="E2635" s="77">
        <v>73171.814239053871</v>
      </c>
    </row>
    <row r="2636" spans="2:5">
      <c r="B2636" s="75">
        <v>67485294</v>
      </c>
      <c r="C2636" s="76" t="s">
        <v>612</v>
      </c>
      <c r="D2636" s="76" t="s">
        <v>2494</v>
      </c>
      <c r="E2636" s="77">
        <v>2188.0947347513666</v>
      </c>
    </row>
    <row r="2637" spans="2:5">
      <c r="B2637" s="75">
        <v>67561</v>
      </c>
      <c r="C2637" s="76" t="s">
        <v>613</v>
      </c>
      <c r="D2637" s="76" t="s">
        <v>2494</v>
      </c>
      <c r="E2637" s="77">
        <v>7.1331627324069859E-4</v>
      </c>
    </row>
    <row r="2638" spans="2:5">
      <c r="B2638" s="75">
        <v>67630</v>
      </c>
      <c r="C2638" s="76" t="s">
        <v>614</v>
      </c>
      <c r="D2638" s="76" t="s">
        <v>2494</v>
      </c>
      <c r="E2638" s="77">
        <v>9.9664649085206918E-4</v>
      </c>
    </row>
    <row r="2639" spans="2:5">
      <c r="B2639" s="75">
        <v>67663</v>
      </c>
      <c r="C2639" s="76" t="s">
        <v>615</v>
      </c>
      <c r="D2639" s="76" t="s">
        <v>2494</v>
      </c>
      <c r="E2639" s="77">
        <v>0.17617885866206329</v>
      </c>
    </row>
    <row r="2640" spans="2:5">
      <c r="B2640" s="75">
        <v>67721</v>
      </c>
      <c r="C2640" s="76" t="s">
        <v>616</v>
      </c>
      <c r="D2640" s="76" t="s">
        <v>2494</v>
      </c>
      <c r="E2640" s="77">
        <v>10.958965051555428</v>
      </c>
    </row>
    <row r="2641" spans="2:5">
      <c r="B2641" s="75">
        <v>67747095</v>
      </c>
      <c r="C2641" s="76" t="s">
        <v>617</v>
      </c>
      <c r="D2641" s="76" t="s">
        <v>2494</v>
      </c>
      <c r="E2641" s="77">
        <v>56.850212469868254</v>
      </c>
    </row>
    <row r="2642" spans="2:5">
      <c r="B2642" s="75">
        <v>68085858</v>
      </c>
      <c r="C2642" s="76" t="s">
        <v>618</v>
      </c>
      <c r="D2642" s="76" t="s">
        <v>2494</v>
      </c>
      <c r="E2642" s="77">
        <v>20141.511639378943</v>
      </c>
    </row>
    <row r="2643" spans="2:5">
      <c r="B2643" s="75">
        <v>68122</v>
      </c>
      <c r="C2643" s="76" t="s">
        <v>619</v>
      </c>
      <c r="D2643" s="76" t="s">
        <v>2494</v>
      </c>
      <c r="E2643" s="77">
        <v>5.7794026467170446E-4</v>
      </c>
    </row>
    <row r="2644" spans="2:5">
      <c r="B2644" s="75">
        <v>68359375</v>
      </c>
      <c r="C2644" s="76" t="s">
        <v>620</v>
      </c>
      <c r="D2644" s="76" t="s">
        <v>2494</v>
      </c>
      <c r="E2644" s="77">
        <v>18478.679806203651</v>
      </c>
    </row>
    <row r="2645" spans="2:5">
      <c r="B2645" s="75">
        <v>685916</v>
      </c>
      <c r="C2645" s="76" t="s">
        <v>621</v>
      </c>
      <c r="D2645" s="76" t="s">
        <v>2494</v>
      </c>
      <c r="E2645" s="77">
        <v>4.5444928748961944E-3</v>
      </c>
    </row>
    <row r="2646" spans="2:5">
      <c r="B2646" s="75">
        <v>6923224</v>
      </c>
      <c r="C2646" s="76" t="s">
        <v>622</v>
      </c>
      <c r="D2646" s="76" t="s">
        <v>2494</v>
      </c>
      <c r="E2646" s="77">
        <v>2.5499723254813307</v>
      </c>
    </row>
    <row r="2647" spans="2:5">
      <c r="B2647" s="75">
        <v>69327760</v>
      </c>
      <c r="C2647" s="76" t="s">
        <v>623</v>
      </c>
      <c r="D2647" s="76" t="s">
        <v>2494</v>
      </c>
      <c r="E2647" s="77">
        <v>0.46437743868289971</v>
      </c>
    </row>
    <row r="2648" spans="2:5">
      <c r="B2648" s="75">
        <v>693981</v>
      </c>
      <c r="C2648" s="76" t="s">
        <v>624</v>
      </c>
      <c r="D2648" s="76" t="s">
        <v>2494</v>
      </c>
      <c r="E2648" s="77">
        <v>2.409129829321438E-2</v>
      </c>
    </row>
    <row r="2649" spans="2:5">
      <c r="B2649" s="75">
        <v>69409945</v>
      </c>
      <c r="C2649" s="76" t="s">
        <v>625</v>
      </c>
      <c r="D2649" s="76" t="s">
        <v>2494</v>
      </c>
      <c r="E2649" s="77">
        <v>5652.6681779374676</v>
      </c>
    </row>
    <row r="2650" spans="2:5">
      <c r="B2650" s="75">
        <v>70124775</v>
      </c>
      <c r="C2650" s="76" t="s">
        <v>626</v>
      </c>
      <c r="D2650" s="76" t="s">
        <v>2494</v>
      </c>
      <c r="E2650" s="77">
        <v>36525.873325899098</v>
      </c>
    </row>
    <row r="2651" spans="2:5">
      <c r="B2651" s="75">
        <v>709988</v>
      </c>
      <c r="C2651" s="76" t="s">
        <v>627</v>
      </c>
      <c r="D2651" s="76" t="s">
        <v>2494</v>
      </c>
      <c r="E2651" s="77">
        <v>3.4802575051276996</v>
      </c>
    </row>
    <row r="2652" spans="2:5">
      <c r="B2652" s="75">
        <v>71363</v>
      </c>
      <c r="C2652" s="76" t="s">
        <v>628</v>
      </c>
      <c r="D2652" s="76" t="s">
        <v>2494</v>
      </c>
      <c r="E2652" s="77">
        <v>2.9529142810037759E-3</v>
      </c>
    </row>
    <row r="2653" spans="2:5">
      <c r="B2653" s="75">
        <v>71556</v>
      </c>
      <c r="C2653" s="76" t="s">
        <v>629</v>
      </c>
      <c r="D2653" s="76" t="s">
        <v>2494</v>
      </c>
      <c r="E2653" s="77">
        <v>0.1772503999727085</v>
      </c>
    </row>
    <row r="2654" spans="2:5">
      <c r="B2654" s="75">
        <v>72208</v>
      </c>
      <c r="C2654" s="76" t="s">
        <v>630</v>
      </c>
      <c r="D2654" s="76" t="s">
        <v>2494</v>
      </c>
      <c r="E2654" s="77">
        <v>5677.3919009951978</v>
      </c>
    </row>
    <row r="2655" spans="2:5">
      <c r="B2655" s="75">
        <v>72435</v>
      </c>
      <c r="C2655" s="76" t="s">
        <v>631</v>
      </c>
      <c r="D2655" s="76" t="s">
        <v>2494</v>
      </c>
      <c r="E2655" s="77">
        <v>1376.0032647654548</v>
      </c>
    </row>
    <row r="2656" spans="2:5">
      <c r="B2656" s="75">
        <v>72559</v>
      </c>
      <c r="C2656" s="76" t="s">
        <v>632</v>
      </c>
      <c r="D2656" s="76" t="s">
        <v>2494</v>
      </c>
      <c r="E2656" s="77">
        <v>401.13944469990253</v>
      </c>
    </row>
    <row r="2657" spans="2:5">
      <c r="B2657" s="75">
        <v>72560</v>
      </c>
      <c r="C2657" s="76" t="s">
        <v>633</v>
      </c>
      <c r="D2657" s="76" t="s">
        <v>2494</v>
      </c>
      <c r="E2657" s="77">
        <v>274.39431243503554</v>
      </c>
    </row>
    <row r="2658" spans="2:5">
      <c r="B2658" s="75">
        <v>7287196</v>
      </c>
      <c r="C2658" s="76" t="s">
        <v>634</v>
      </c>
      <c r="D2658" s="76" t="s">
        <v>2494</v>
      </c>
      <c r="E2658" s="77">
        <v>38.063163096297536</v>
      </c>
    </row>
    <row r="2659" spans="2:5">
      <c r="B2659" s="75">
        <v>732116</v>
      </c>
      <c r="C2659" s="76" t="s">
        <v>635</v>
      </c>
      <c r="D2659" s="76" t="s">
        <v>2494</v>
      </c>
      <c r="E2659" s="77">
        <v>60.348965234703357</v>
      </c>
    </row>
    <row r="2660" spans="2:5">
      <c r="B2660" s="75">
        <v>732263</v>
      </c>
      <c r="C2660" s="76" t="s">
        <v>636</v>
      </c>
      <c r="D2660" s="76" t="s">
        <v>2494</v>
      </c>
      <c r="E2660" s="77">
        <v>281.95677420009696</v>
      </c>
    </row>
    <row r="2661" spans="2:5">
      <c r="B2661" s="75">
        <v>74051802</v>
      </c>
      <c r="C2661" s="76" t="s">
        <v>637</v>
      </c>
      <c r="D2661" s="76" t="s">
        <v>2494</v>
      </c>
      <c r="E2661" s="77">
        <v>1.040438459897856</v>
      </c>
    </row>
    <row r="2662" spans="2:5">
      <c r="B2662" s="75">
        <v>74223646</v>
      </c>
      <c r="C2662" s="76" t="s">
        <v>638</v>
      </c>
      <c r="D2662" s="76" t="s">
        <v>2494</v>
      </c>
      <c r="E2662" s="77">
        <v>794.19340775003707</v>
      </c>
    </row>
    <row r="2663" spans="2:5">
      <c r="B2663" s="75">
        <v>74839</v>
      </c>
      <c r="C2663" s="76" t="s">
        <v>639</v>
      </c>
      <c r="D2663" s="76" t="s">
        <v>2494</v>
      </c>
      <c r="E2663" s="77">
        <v>2.2111520675068319</v>
      </c>
    </row>
    <row r="2664" spans="2:5">
      <c r="B2664" s="75">
        <v>75058</v>
      </c>
      <c r="C2664" s="76" t="s">
        <v>640</v>
      </c>
      <c r="D2664" s="76" t="s">
        <v>2494</v>
      </c>
      <c r="E2664" s="77">
        <v>3.8771931727533235E-3</v>
      </c>
    </row>
    <row r="2665" spans="2:5">
      <c r="B2665" s="75">
        <v>75150</v>
      </c>
      <c r="C2665" s="76" t="s">
        <v>641</v>
      </c>
      <c r="D2665" s="76" t="s">
        <v>2494</v>
      </c>
      <c r="E2665" s="77">
        <v>0.26339378722178231</v>
      </c>
    </row>
    <row r="2666" spans="2:5">
      <c r="B2666" s="75">
        <v>75218</v>
      </c>
      <c r="C2666" s="76" t="s">
        <v>642</v>
      </c>
      <c r="D2666" s="76" t="s">
        <v>2494</v>
      </c>
      <c r="E2666" s="77">
        <v>3.2403892737269929E-2</v>
      </c>
    </row>
    <row r="2667" spans="2:5">
      <c r="B2667" s="75">
        <v>75252</v>
      </c>
      <c r="C2667" s="76" t="s">
        <v>643</v>
      </c>
      <c r="D2667" s="76" t="s">
        <v>2494</v>
      </c>
      <c r="E2667" s="77">
        <v>0.44288111718651818</v>
      </c>
    </row>
    <row r="2668" spans="2:5">
      <c r="B2668" s="75">
        <v>75274</v>
      </c>
      <c r="C2668" s="76" t="s">
        <v>644</v>
      </c>
      <c r="D2668" s="76" t="s">
        <v>2494</v>
      </c>
      <c r="E2668" s="77">
        <v>4.5443747903619373E-2</v>
      </c>
    </row>
    <row r="2669" spans="2:5">
      <c r="B2669" s="75">
        <v>75354</v>
      </c>
      <c r="C2669" s="76" t="s">
        <v>645</v>
      </c>
      <c r="D2669" s="76" t="s">
        <v>2494</v>
      </c>
      <c r="E2669" s="77">
        <v>6.0450582107099866E-2</v>
      </c>
    </row>
    <row r="2670" spans="2:5">
      <c r="B2670" s="75">
        <v>75478</v>
      </c>
      <c r="C2670" s="76" t="s">
        <v>646</v>
      </c>
      <c r="D2670" s="76" t="s">
        <v>2494</v>
      </c>
      <c r="E2670" s="77">
        <v>4.5316663702615623</v>
      </c>
    </row>
    <row r="2671" spans="2:5">
      <c r="B2671" s="75">
        <v>75650</v>
      </c>
      <c r="C2671" s="76" t="s">
        <v>647</v>
      </c>
      <c r="D2671" s="76" t="s">
        <v>2494</v>
      </c>
      <c r="E2671" s="77">
        <v>1.4331826928287231E-3</v>
      </c>
    </row>
    <row r="2672" spans="2:5">
      <c r="B2672" s="75">
        <v>759944</v>
      </c>
      <c r="C2672" s="76" t="s">
        <v>648</v>
      </c>
      <c r="D2672" s="76" t="s">
        <v>2494</v>
      </c>
      <c r="E2672" s="77">
        <v>1.3465954629924617</v>
      </c>
    </row>
    <row r="2673" spans="2:5">
      <c r="B2673" s="75">
        <v>76017</v>
      </c>
      <c r="C2673" s="76" t="s">
        <v>649</v>
      </c>
      <c r="D2673" s="76" t="s">
        <v>2494</v>
      </c>
      <c r="E2673" s="77">
        <v>1.3926163123330135</v>
      </c>
    </row>
    <row r="2674" spans="2:5">
      <c r="B2674" s="75">
        <v>76062</v>
      </c>
      <c r="C2674" s="76" t="s">
        <v>650</v>
      </c>
      <c r="D2674" s="76" t="s">
        <v>2494</v>
      </c>
      <c r="E2674" s="77">
        <v>156.20791350703522</v>
      </c>
    </row>
    <row r="2675" spans="2:5">
      <c r="B2675" s="75">
        <v>76448</v>
      </c>
      <c r="C2675" s="76" t="s">
        <v>651</v>
      </c>
      <c r="D2675" s="76" t="s">
        <v>2494</v>
      </c>
      <c r="E2675" s="77">
        <v>367.46124545387363</v>
      </c>
    </row>
    <row r="2676" spans="2:5">
      <c r="B2676" s="75">
        <v>76578148</v>
      </c>
      <c r="C2676" s="76" t="s">
        <v>652</v>
      </c>
      <c r="D2676" s="76" t="s">
        <v>2494</v>
      </c>
      <c r="E2676" s="77">
        <v>11.34706437284415</v>
      </c>
    </row>
    <row r="2677" spans="2:5">
      <c r="B2677" s="75">
        <v>76738620</v>
      </c>
      <c r="C2677" s="76" t="s">
        <v>653</v>
      </c>
      <c r="D2677" s="76" t="s">
        <v>2494</v>
      </c>
      <c r="E2677" s="77">
        <v>1.0565175282902866</v>
      </c>
    </row>
    <row r="2678" spans="2:5">
      <c r="B2678" s="75">
        <v>77474</v>
      </c>
      <c r="C2678" s="76" t="s">
        <v>654</v>
      </c>
      <c r="D2678" s="76" t="s">
        <v>2494</v>
      </c>
      <c r="E2678" s="77">
        <v>18.776124670705112</v>
      </c>
    </row>
    <row r="2679" spans="2:5">
      <c r="B2679" s="75">
        <v>7786347</v>
      </c>
      <c r="C2679" s="76" t="s">
        <v>655</v>
      </c>
      <c r="D2679" s="76" t="s">
        <v>2494</v>
      </c>
      <c r="E2679" s="77">
        <v>90.872913267526442</v>
      </c>
    </row>
    <row r="2680" spans="2:5">
      <c r="B2680" s="75">
        <v>78002</v>
      </c>
      <c r="C2680" s="76" t="s">
        <v>656</v>
      </c>
      <c r="D2680" s="76" t="s">
        <v>2494</v>
      </c>
      <c r="E2680" s="77">
        <v>77.765959554701524</v>
      </c>
    </row>
    <row r="2681" spans="2:5">
      <c r="B2681" s="75">
        <v>78115</v>
      </c>
      <c r="C2681" s="76" t="s">
        <v>657</v>
      </c>
      <c r="D2681" s="76" t="s">
        <v>2494</v>
      </c>
      <c r="E2681" s="77">
        <v>1.0224846639243527E-3</v>
      </c>
    </row>
    <row r="2682" spans="2:5">
      <c r="B2682" s="75">
        <v>78342</v>
      </c>
      <c r="C2682" s="76" t="s">
        <v>658</v>
      </c>
      <c r="D2682" s="76" t="s">
        <v>2494</v>
      </c>
      <c r="E2682" s="77">
        <v>85.00682733585775</v>
      </c>
    </row>
    <row r="2683" spans="2:5">
      <c r="B2683" s="75">
        <v>78422</v>
      </c>
      <c r="C2683" s="76" t="s">
        <v>659</v>
      </c>
      <c r="D2683" s="76" t="s">
        <v>2494</v>
      </c>
      <c r="E2683" s="77">
        <v>0.13420406004366653</v>
      </c>
    </row>
    <row r="2684" spans="2:5">
      <c r="B2684" s="75">
        <v>78488</v>
      </c>
      <c r="C2684" s="76" t="s">
        <v>660</v>
      </c>
      <c r="D2684" s="76" t="s">
        <v>2494</v>
      </c>
      <c r="E2684" s="77">
        <v>11.126479854356321</v>
      </c>
    </row>
    <row r="2685" spans="2:5">
      <c r="B2685" s="75">
        <v>78587050</v>
      </c>
      <c r="C2685" s="76" t="s">
        <v>661</v>
      </c>
      <c r="D2685" s="76" t="s">
        <v>2494</v>
      </c>
      <c r="E2685" s="77">
        <v>6.8440909342859477</v>
      </c>
    </row>
    <row r="2686" spans="2:5">
      <c r="B2686" s="75">
        <v>78591</v>
      </c>
      <c r="C2686" s="76" t="s">
        <v>662</v>
      </c>
      <c r="D2686" s="76" t="s">
        <v>2494</v>
      </c>
      <c r="E2686" s="77">
        <v>9.1776443578907935E-2</v>
      </c>
    </row>
    <row r="2687" spans="2:5">
      <c r="B2687" s="75">
        <v>786196</v>
      </c>
      <c r="C2687" s="76" t="s">
        <v>663</v>
      </c>
      <c r="D2687" s="76" t="s">
        <v>2494</v>
      </c>
      <c r="E2687" s="77">
        <v>293.69054807111235</v>
      </c>
    </row>
    <row r="2688" spans="2:5">
      <c r="B2688" s="75">
        <v>78831</v>
      </c>
      <c r="C2688" s="76" t="s">
        <v>664</v>
      </c>
      <c r="D2688" s="76" t="s">
        <v>2494</v>
      </c>
      <c r="E2688" s="77">
        <v>5.4011535620974967E-3</v>
      </c>
    </row>
    <row r="2689" spans="2:5">
      <c r="B2689" s="75">
        <v>78875</v>
      </c>
      <c r="C2689" s="76" t="s">
        <v>665</v>
      </c>
      <c r="D2689" s="76" t="s">
        <v>2494</v>
      </c>
      <c r="E2689" s="77">
        <v>6.8363853867160859E-2</v>
      </c>
    </row>
    <row r="2690" spans="2:5">
      <c r="B2690" s="75">
        <v>79005</v>
      </c>
      <c r="C2690" s="76" t="s">
        <v>666</v>
      </c>
      <c r="D2690" s="76" t="s">
        <v>2494</v>
      </c>
      <c r="E2690" s="77">
        <v>0.12415233748879623</v>
      </c>
    </row>
    <row r="2691" spans="2:5">
      <c r="B2691" s="75">
        <v>79016</v>
      </c>
      <c r="C2691" s="76" t="s">
        <v>667</v>
      </c>
      <c r="D2691" s="76" t="s">
        <v>2494</v>
      </c>
      <c r="E2691" s="77">
        <v>0.16242787884105583</v>
      </c>
    </row>
    <row r="2692" spans="2:5">
      <c r="B2692" s="75">
        <v>79196</v>
      </c>
      <c r="C2692" s="76" t="s">
        <v>668</v>
      </c>
      <c r="D2692" s="76" t="s">
        <v>2494</v>
      </c>
      <c r="E2692" s="77">
        <v>0.43490798115554391</v>
      </c>
    </row>
    <row r="2693" spans="2:5">
      <c r="B2693" s="75">
        <v>79345</v>
      </c>
      <c r="C2693" s="76" t="s">
        <v>669</v>
      </c>
      <c r="D2693" s="76" t="s">
        <v>2494</v>
      </c>
      <c r="E2693" s="77">
        <v>0.73737691965379715</v>
      </c>
    </row>
    <row r="2694" spans="2:5">
      <c r="B2694" s="75">
        <v>8001352</v>
      </c>
      <c r="C2694" s="76" t="s">
        <v>670</v>
      </c>
      <c r="D2694" s="76" t="s">
        <v>2494</v>
      </c>
      <c r="E2694" s="77">
        <v>1681.8086101443273</v>
      </c>
    </row>
    <row r="2695" spans="2:5">
      <c r="B2695" s="75">
        <v>8003347</v>
      </c>
      <c r="C2695" s="76" t="s">
        <v>671</v>
      </c>
      <c r="D2695" s="76" t="s">
        <v>2494</v>
      </c>
      <c r="E2695" s="77">
        <v>428.32435235728667</v>
      </c>
    </row>
    <row r="2696" spans="2:5">
      <c r="B2696" s="75">
        <v>80057</v>
      </c>
      <c r="C2696" s="76" t="s">
        <v>672</v>
      </c>
      <c r="D2696" s="76" t="s">
        <v>2494</v>
      </c>
      <c r="E2696" s="77">
        <v>7.4420527506626026</v>
      </c>
    </row>
    <row r="2697" spans="2:5">
      <c r="B2697" s="75">
        <v>8018017</v>
      </c>
      <c r="C2697" s="76" t="s">
        <v>673</v>
      </c>
      <c r="D2697" s="76" t="s">
        <v>2494</v>
      </c>
      <c r="E2697" s="77">
        <v>10.357533553244807</v>
      </c>
    </row>
    <row r="2698" spans="2:5">
      <c r="B2698" s="75">
        <v>80331</v>
      </c>
      <c r="C2698" s="76" t="s">
        <v>674</v>
      </c>
      <c r="D2698" s="76" t="s">
        <v>2494</v>
      </c>
      <c r="E2698" s="77">
        <v>23.474014206715417</v>
      </c>
    </row>
    <row r="2699" spans="2:5">
      <c r="B2699" s="75">
        <v>80626</v>
      </c>
      <c r="C2699" s="76" t="s">
        <v>675</v>
      </c>
      <c r="D2699" s="76" t="s">
        <v>2494</v>
      </c>
      <c r="E2699" s="77">
        <v>1.1814163840727055E-2</v>
      </c>
    </row>
    <row r="2700" spans="2:5">
      <c r="B2700" s="75">
        <v>80844071</v>
      </c>
      <c r="C2700" s="76" t="s">
        <v>676</v>
      </c>
      <c r="D2700" s="76" t="s">
        <v>2494</v>
      </c>
      <c r="E2700" s="77">
        <v>2.3513928053719866</v>
      </c>
    </row>
    <row r="2701" spans="2:5">
      <c r="B2701" s="75">
        <v>81072</v>
      </c>
      <c r="C2701" s="76" t="s">
        <v>677</v>
      </c>
      <c r="D2701" s="76" t="s">
        <v>2494</v>
      </c>
      <c r="E2701" s="77">
        <v>4.3491459373427101E-4</v>
      </c>
    </row>
    <row r="2702" spans="2:5">
      <c r="B2702" s="75">
        <v>81549</v>
      </c>
      <c r="C2702" s="76" t="s">
        <v>678</v>
      </c>
      <c r="D2702" s="76" t="s">
        <v>2494</v>
      </c>
      <c r="E2702" s="77">
        <v>1.6238131227437813</v>
      </c>
    </row>
    <row r="2703" spans="2:5">
      <c r="B2703" s="75">
        <v>81812</v>
      </c>
      <c r="C2703" s="76" t="s">
        <v>679</v>
      </c>
      <c r="D2703" s="76" t="s">
        <v>2494</v>
      </c>
      <c r="E2703" s="77">
        <v>0.41925718799502304</v>
      </c>
    </row>
    <row r="2704" spans="2:5">
      <c r="B2704" s="75">
        <v>82097505</v>
      </c>
      <c r="C2704" s="76" t="s">
        <v>680</v>
      </c>
      <c r="D2704" s="76" t="s">
        <v>2494</v>
      </c>
      <c r="E2704" s="77">
        <v>401.13860530810246</v>
      </c>
    </row>
    <row r="2705" spans="2:5">
      <c r="B2705" s="75">
        <v>82657043</v>
      </c>
      <c r="C2705" s="76" t="s">
        <v>681</v>
      </c>
      <c r="D2705" s="76" t="s">
        <v>2494</v>
      </c>
      <c r="E2705" s="77">
        <v>17947.916961927032</v>
      </c>
    </row>
    <row r="2706" spans="2:5">
      <c r="B2706" s="75">
        <v>82688</v>
      </c>
      <c r="C2706" s="76" t="s">
        <v>682</v>
      </c>
      <c r="D2706" s="76" t="s">
        <v>2494</v>
      </c>
      <c r="E2706" s="77">
        <v>17.143904461918591</v>
      </c>
    </row>
    <row r="2707" spans="2:5">
      <c r="B2707" s="75">
        <v>828002</v>
      </c>
      <c r="C2707" s="76" t="s">
        <v>683</v>
      </c>
      <c r="D2707" s="76" t="s">
        <v>2494</v>
      </c>
      <c r="E2707" s="77">
        <v>0.11441254220788712</v>
      </c>
    </row>
    <row r="2708" spans="2:5">
      <c r="B2708" s="75">
        <v>83121180</v>
      </c>
      <c r="C2708" s="76" t="s">
        <v>684</v>
      </c>
      <c r="D2708" s="76" t="s">
        <v>2494</v>
      </c>
      <c r="E2708" s="77">
        <v>616.45564337467374</v>
      </c>
    </row>
    <row r="2709" spans="2:5">
      <c r="B2709" s="75">
        <v>83329</v>
      </c>
      <c r="C2709" s="76" t="s">
        <v>685</v>
      </c>
      <c r="D2709" s="76" t="s">
        <v>2494</v>
      </c>
      <c r="E2709" s="77">
        <v>11.6526125777077</v>
      </c>
    </row>
    <row r="2710" spans="2:5">
      <c r="B2710" s="75">
        <v>83590</v>
      </c>
      <c r="C2710" s="76" t="s">
        <v>686</v>
      </c>
      <c r="D2710" s="76" t="s">
        <v>2494</v>
      </c>
      <c r="E2710" s="77">
        <v>663.24788687862042</v>
      </c>
    </row>
    <row r="2711" spans="2:5">
      <c r="B2711" s="75">
        <v>83794</v>
      </c>
      <c r="C2711" s="76" t="s">
        <v>687</v>
      </c>
      <c r="D2711" s="76" t="s">
        <v>2494</v>
      </c>
      <c r="E2711" s="77">
        <v>73.293867569812207</v>
      </c>
    </row>
    <row r="2712" spans="2:5">
      <c r="B2712" s="75">
        <v>84651</v>
      </c>
      <c r="C2712" s="76" t="s">
        <v>688</v>
      </c>
      <c r="D2712" s="76" t="s">
        <v>2494</v>
      </c>
      <c r="E2712" s="77">
        <v>3.3711346944191738</v>
      </c>
    </row>
    <row r="2713" spans="2:5">
      <c r="B2713" s="75">
        <v>84662</v>
      </c>
      <c r="C2713" s="76" t="s">
        <v>689</v>
      </c>
      <c r="D2713" s="76" t="s">
        <v>2494</v>
      </c>
      <c r="E2713" s="77">
        <v>0.16144503175615649</v>
      </c>
    </row>
    <row r="2714" spans="2:5">
      <c r="B2714" s="75">
        <v>84742</v>
      </c>
      <c r="C2714" s="76" t="s">
        <v>690</v>
      </c>
      <c r="D2714" s="76" t="s">
        <v>2494</v>
      </c>
      <c r="E2714" s="77">
        <v>2.9023024945667264</v>
      </c>
    </row>
    <row r="2715" spans="2:5">
      <c r="B2715" s="75">
        <v>85449</v>
      </c>
      <c r="C2715" s="76" t="s">
        <v>691</v>
      </c>
      <c r="D2715" s="76" t="s">
        <v>2494</v>
      </c>
      <c r="E2715" s="77">
        <v>0.1191766066371933</v>
      </c>
    </row>
    <row r="2716" spans="2:5">
      <c r="B2716" s="75">
        <v>85687</v>
      </c>
      <c r="C2716" s="76" t="s">
        <v>692</v>
      </c>
      <c r="D2716" s="76" t="s">
        <v>2494</v>
      </c>
      <c r="E2716" s="77">
        <v>2.069509820551624</v>
      </c>
    </row>
    <row r="2717" spans="2:5">
      <c r="B2717" s="75">
        <v>85701</v>
      </c>
      <c r="C2717" s="76" t="s">
        <v>693</v>
      </c>
      <c r="D2717" s="76" t="s">
        <v>2494</v>
      </c>
      <c r="E2717" s="77">
        <v>0.18476337322445235</v>
      </c>
    </row>
    <row r="2718" spans="2:5">
      <c r="B2718" s="75">
        <v>86306</v>
      </c>
      <c r="C2718" s="76" t="s">
        <v>694</v>
      </c>
      <c r="D2718" s="76" t="s">
        <v>2494</v>
      </c>
      <c r="E2718" s="77">
        <v>1.423335941166457</v>
      </c>
    </row>
    <row r="2719" spans="2:5">
      <c r="B2719" s="75">
        <v>86500</v>
      </c>
      <c r="C2719" s="76" t="s">
        <v>695</v>
      </c>
      <c r="D2719" s="76" t="s">
        <v>2494</v>
      </c>
      <c r="E2719" s="77">
        <v>473.13594264501268</v>
      </c>
    </row>
    <row r="2720" spans="2:5">
      <c r="B2720" s="75">
        <v>86577</v>
      </c>
      <c r="C2720" s="76" t="s">
        <v>696</v>
      </c>
      <c r="D2720" s="76" t="s">
        <v>2494</v>
      </c>
      <c r="E2720" s="77">
        <v>1.6735754282618431</v>
      </c>
    </row>
    <row r="2721" spans="2:5">
      <c r="B2721" s="75">
        <v>86737</v>
      </c>
      <c r="C2721" s="76" t="s">
        <v>697</v>
      </c>
      <c r="D2721" s="76" t="s">
        <v>2494</v>
      </c>
      <c r="E2721" s="77">
        <v>3.1156328195865424</v>
      </c>
    </row>
    <row r="2722" spans="2:5">
      <c r="B2722" s="75">
        <v>86748</v>
      </c>
      <c r="C2722" s="76" t="s">
        <v>698</v>
      </c>
      <c r="D2722" s="76" t="s">
        <v>2494</v>
      </c>
      <c r="E2722" s="77">
        <v>3.8988609851152587</v>
      </c>
    </row>
    <row r="2723" spans="2:5">
      <c r="B2723" s="75">
        <v>87627</v>
      </c>
      <c r="C2723" s="76" t="s">
        <v>699</v>
      </c>
      <c r="D2723" s="76" t="s">
        <v>2494</v>
      </c>
      <c r="E2723" s="77">
        <v>0.15874195159897478</v>
      </c>
    </row>
    <row r="2724" spans="2:5">
      <c r="B2724" s="75">
        <v>87683</v>
      </c>
      <c r="C2724" s="76" t="s">
        <v>700</v>
      </c>
      <c r="D2724" s="76" t="s">
        <v>2494</v>
      </c>
      <c r="E2724" s="77">
        <v>26.124754551426999</v>
      </c>
    </row>
    <row r="2725" spans="2:5">
      <c r="B2725" s="75">
        <v>87821</v>
      </c>
      <c r="C2725" s="76" t="s">
        <v>701</v>
      </c>
      <c r="D2725" s="76" t="s">
        <v>2494</v>
      </c>
      <c r="E2725" s="77">
        <v>2.0865111622465169</v>
      </c>
    </row>
    <row r="2726" spans="2:5">
      <c r="B2726" s="75">
        <v>88062</v>
      </c>
      <c r="C2726" s="76" t="s">
        <v>702</v>
      </c>
      <c r="D2726" s="76" t="s">
        <v>2494</v>
      </c>
      <c r="E2726" s="77">
        <v>9.0734141301088869</v>
      </c>
    </row>
    <row r="2727" spans="2:5">
      <c r="B2727" s="75">
        <v>886500</v>
      </c>
      <c r="C2727" s="76" t="s">
        <v>703</v>
      </c>
      <c r="D2727" s="76" t="s">
        <v>2494</v>
      </c>
      <c r="E2727" s="77">
        <v>65.261260001458155</v>
      </c>
    </row>
    <row r="2728" spans="2:5">
      <c r="B2728" s="75">
        <v>88671890</v>
      </c>
      <c r="C2728" s="76" t="s">
        <v>704</v>
      </c>
      <c r="D2728" s="76" t="s">
        <v>2494</v>
      </c>
      <c r="E2728" s="77">
        <v>2.9597289271351777</v>
      </c>
    </row>
    <row r="2729" spans="2:5">
      <c r="B2729" s="75">
        <v>88722</v>
      </c>
      <c r="C2729" s="76" t="s">
        <v>705</v>
      </c>
      <c r="D2729" s="76" t="s">
        <v>2494</v>
      </c>
      <c r="E2729" s="77">
        <v>0.4425153195862635</v>
      </c>
    </row>
    <row r="2730" spans="2:5">
      <c r="B2730" s="75">
        <v>88733</v>
      </c>
      <c r="C2730" s="76" t="s">
        <v>706</v>
      </c>
      <c r="D2730" s="76" t="s">
        <v>2494</v>
      </c>
      <c r="E2730" s="77">
        <v>0.78097286577425351</v>
      </c>
    </row>
    <row r="2731" spans="2:5">
      <c r="B2731" s="75">
        <v>9006422</v>
      </c>
      <c r="C2731" s="76" t="s">
        <v>707</v>
      </c>
      <c r="D2731" s="76" t="s">
        <v>2494</v>
      </c>
      <c r="E2731" s="77">
        <v>10.298090754925788</v>
      </c>
    </row>
    <row r="2732" spans="2:5">
      <c r="B2732" s="75">
        <v>900958</v>
      </c>
      <c r="C2732" s="76" t="s">
        <v>708</v>
      </c>
      <c r="D2732" s="76" t="s">
        <v>2494</v>
      </c>
      <c r="E2732" s="77">
        <v>667.43472246168301</v>
      </c>
    </row>
    <row r="2733" spans="2:5">
      <c r="B2733" s="75">
        <v>90120</v>
      </c>
      <c r="C2733" s="76" t="s">
        <v>709</v>
      </c>
      <c r="D2733" s="76" t="s">
        <v>2494</v>
      </c>
      <c r="E2733" s="77">
        <v>0.90073548272402448</v>
      </c>
    </row>
    <row r="2734" spans="2:5">
      <c r="B2734" s="75">
        <v>90437</v>
      </c>
      <c r="C2734" s="76" t="s">
        <v>710</v>
      </c>
      <c r="D2734" s="76" t="s">
        <v>2494</v>
      </c>
      <c r="E2734" s="77">
        <v>1.4829646327265891</v>
      </c>
    </row>
    <row r="2735" spans="2:5">
      <c r="B2735" s="75">
        <v>91236</v>
      </c>
      <c r="C2735" s="76" t="s">
        <v>711</v>
      </c>
      <c r="D2735" s="76" t="s">
        <v>2494</v>
      </c>
      <c r="E2735" s="77">
        <v>0.16844932909650207</v>
      </c>
    </row>
    <row r="2736" spans="2:5">
      <c r="B2736" s="75">
        <v>91532</v>
      </c>
      <c r="C2736" s="76" t="s">
        <v>712</v>
      </c>
      <c r="D2736" s="76" t="s">
        <v>2494</v>
      </c>
      <c r="E2736" s="77">
        <v>5.3868575415972701</v>
      </c>
    </row>
    <row r="2737" spans="2:5">
      <c r="B2737" s="75">
        <v>91576</v>
      </c>
      <c r="C2737" s="76" t="s">
        <v>713</v>
      </c>
      <c r="D2737" s="76" t="s">
        <v>2494</v>
      </c>
      <c r="E2737" s="77">
        <v>3.4523077710556045</v>
      </c>
    </row>
    <row r="2738" spans="2:5">
      <c r="B2738" s="75">
        <v>91645</v>
      </c>
      <c r="C2738" s="76" t="s">
        <v>714</v>
      </c>
      <c r="D2738" s="76" t="s">
        <v>2494</v>
      </c>
      <c r="E2738" s="77">
        <v>0.33222115713201439</v>
      </c>
    </row>
    <row r="2739" spans="2:5">
      <c r="B2739" s="75">
        <v>91941</v>
      </c>
      <c r="C2739" s="76" t="s">
        <v>715</v>
      </c>
      <c r="D2739" s="76" t="s">
        <v>2494</v>
      </c>
      <c r="E2739" s="77">
        <v>16.347756481220561</v>
      </c>
    </row>
    <row r="2740" spans="2:5">
      <c r="B2740" s="75">
        <v>919868</v>
      </c>
      <c r="C2740" s="76" t="s">
        <v>716</v>
      </c>
      <c r="D2740" s="76" t="s">
        <v>2494</v>
      </c>
      <c r="E2740" s="77">
        <v>0.21341253844338282</v>
      </c>
    </row>
    <row r="2741" spans="2:5">
      <c r="B2741" s="75">
        <v>92524</v>
      </c>
      <c r="C2741" s="76" t="s">
        <v>717</v>
      </c>
      <c r="D2741" s="76" t="s">
        <v>2494</v>
      </c>
      <c r="E2741" s="77">
        <v>2.8437026804297636</v>
      </c>
    </row>
    <row r="2742" spans="2:5">
      <c r="B2742" s="75">
        <v>92693</v>
      </c>
      <c r="C2742" s="76" t="s">
        <v>718</v>
      </c>
      <c r="D2742" s="76" t="s">
        <v>2494</v>
      </c>
      <c r="E2742" s="77">
        <v>1.3492500667240703</v>
      </c>
    </row>
    <row r="2743" spans="2:5">
      <c r="B2743" s="75">
        <v>92875</v>
      </c>
      <c r="C2743" s="76" t="s">
        <v>719</v>
      </c>
      <c r="D2743" s="76" t="s">
        <v>2494</v>
      </c>
      <c r="E2743" s="77">
        <v>4.5330701707038319</v>
      </c>
    </row>
    <row r="2744" spans="2:5">
      <c r="B2744" s="75">
        <v>93152</v>
      </c>
      <c r="C2744" s="76" t="s">
        <v>720</v>
      </c>
      <c r="D2744" s="76" t="s">
        <v>2494</v>
      </c>
      <c r="E2744" s="77">
        <v>2.0723947369963178</v>
      </c>
    </row>
    <row r="2745" spans="2:5">
      <c r="B2745" s="75">
        <v>94111</v>
      </c>
      <c r="C2745" s="76" t="s">
        <v>721</v>
      </c>
      <c r="D2745" s="76" t="s">
        <v>2494</v>
      </c>
      <c r="E2745" s="77">
        <v>18.558740731295217</v>
      </c>
    </row>
    <row r="2746" spans="2:5">
      <c r="B2746" s="75">
        <v>944229</v>
      </c>
      <c r="C2746" s="76" t="s">
        <v>722</v>
      </c>
      <c r="D2746" s="76" t="s">
        <v>2494</v>
      </c>
      <c r="E2746" s="77">
        <v>126.86217247684633</v>
      </c>
    </row>
    <row r="2747" spans="2:5">
      <c r="B2747" s="75">
        <v>94520</v>
      </c>
      <c r="C2747" s="76" t="s">
        <v>723</v>
      </c>
      <c r="D2747" s="76" t="s">
        <v>2494</v>
      </c>
      <c r="E2747" s="77">
        <v>0.1895193520589141</v>
      </c>
    </row>
    <row r="2748" spans="2:5">
      <c r="B2748" s="75">
        <v>94804</v>
      </c>
      <c r="C2748" s="76" t="s">
        <v>724</v>
      </c>
      <c r="D2748" s="76" t="s">
        <v>2494</v>
      </c>
      <c r="E2748" s="77">
        <v>4.386970495220285</v>
      </c>
    </row>
    <row r="2749" spans="2:5">
      <c r="B2749" s="75">
        <v>94815</v>
      </c>
      <c r="C2749" s="76" t="s">
        <v>725</v>
      </c>
      <c r="D2749" s="76" t="s">
        <v>2494</v>
      </c>
      <c r="E2749" s="77">
        <v>0.80022519499885503</v>
      </c>
    </row>
    <row r="2750" spans="2:5">
      <c r="B2750" s="75">
        <v>950378</v>
      </c>
      <c r="C2750" s="76" t="s">
        <v>726</v>
      </c>
      <c r="D2750" s="76" t="s">
        <v>2494</v>
      </c>
      <c r="E2750" s="77">
        <v>12.703501239409579</v>
      </c>
    </row>
    <row r="2751" spans="2:5">
      <c r="B2751" s="75">
        <v>95487</v>
      </c>
      <c r="C2751" s="76" t="s">
        <v>727</v>
      </c>
      <c r="D2751" s="76" t="s">
        <v>2494</v>
      </c>
      <c r="E2751" s="77">
        <v>0.19212005622136707</v>
      </c>
    </row>
    <row r="2752" spans="2:5">
      <c r="B2752" s="75">
        <v>95498</v>
      </c>
      <c r="C2752" s="76" t="s">
        <v>728</v>
      </c>
      <c r="D2752" s="76" t="s">
        <v>2494</v>
      </c>
      <c r="E2752" s="77">
        <v>0.3325817677214305</v>
      </c>
    </row>
    <row r="2753" spans="2:5">
      <c r="B2753" s="75">
        <v>95501</v>
      </c>
      <c r="C2753" s="76" t="s">
        <v>729</v>
      </c>
      <c r="D2753" s="76" t="s">
        <v>2494</v>
      </c>
      <c r="E2753" s="77">
        <v>0.83112917335564562</v>
      </c>
    </row>
    <row r="2754" spans="2:5">
      <c r="B2754" s="75">
        <v>95578</v>
      </c>
      <c r="C2754" s="76" t="s">
        <v>730</v>
      </c>
      <c r="D2754" s="76" t="s">
        <v>2494</v>
      </c>
      <c r="E2754" s="77">
        <v>0.41245652606091254</v>
      </c>
    </row>
    <row r="2755" spans="2:5">
      <c r="B2755" s="75">
        <v>95636</v>
      </c>
      <c r="C2755" s="76" t="s">
        <v>731</v>
      </c>
      <c r="D2755" s="76" t="s">
        <v>2494</v>
      </c>
      <c r="E2755" s="77">
        <v>1.2644174287232326</v>
      </c>
    </row>
    <row r="2756" spans="2:5">
      <c r="B2756" s="75">
        <v>95658</v>
      </c>
      <c r="C2756" s="76" t="s">
        <v>732</v>
      </c>
      <c r="D2756" s="76" t="s">
        <v>2494</v>
      </c>
      <c r="E2756" s="77">
        <v>0.63635403963136783</v>
      </c>
    </row>
    <row r="2757" spans="2:5">
      <c r="B2757" s="75">
        <v>95737681</v>
      </c>
      <c r="C2757" s="76" t="s">
        <v>733</v>
      </c>
      <c r="D2757" s="76" t="s">
        <v>2494</v>
      </c>
      <c r="E2757" s="77">
        <v>846.6230341261753</v>
      </c>
    </row>
    <row r="2758" spans="2:5">
      <c r="B2758" s="75">
        <v>95749</v>
      </c>
      <c r="C2758" s="76" t="s">
        <v>734</v>
      </c>
      <c r="D2758" s="76" t="s">
        <v>2494</v>
      </c>
      <c r="E2758" s="77">
        <v>1.1786436637368132</v>
      </c>
    </row>
    <row r="2759" spans="2:5">
      <c r="B2759" s="75">
        <v>957517</v>
      </c>
      <c r="C2759" s="76" t="s">
        <v>735</v>
      </c>
      <c r="D2759" s="76" t="s">
        <v>2494</v>
      </c>
      <c r="E2759" s="77">
        <v>0.25724321067459821</v>
      </c>
    </row>
    <row r="2760" spans="2:5">
      <c r="B2760" s="75">
        <v>95807</v>
      </c>
      <c r="C2760" s="76" t="s">
        <v>736</v>
      </c>
      <c r="D2760" s="76" t="s">
        <v>2494</v>
      </c>
      <c r="E2760" s="77">
        <v>8.9813620706025207E-2</v>
      </c>
    </row>
    <row r="2761" spans="2:5">
      <c r="B2761" s="75">
        <v>95943</v>
      </c>
      <c r="C2761" s="76" t="s">
        <v>737</v>
      </c>
      <c r="D2761" s="76" t="s">
        <v>2494</v>
      </c>
      <c r="E2761" s="77">
        <v>5.5344776412459238</v>
      </c>
    </row>
    <row r="2762" spans="2:5">
      <c r="B2762" s="75">
        <v>95954</v>
      </c>
      <c r="C2762" s="76" t="s">
        <v>738</v>
      </c>
      <c r="D2762" s="76" t="s">
        <v>2494</v>
      </c>
      <c r="E2762" s="77">
        <v>19.409572565785805</v>
      </c>
    </row>
    <row r="2763" spans="2:5">
      <c r="B2763" s="75">
        <v>96093</v>
      </c>
      <c r="C2763" s="76" t="s">
        <v>739</v>
      </c>
      <c r="D2763" s="76" t="s">
        <v>2494</v>
      </c>
      <c r="E2763" s="77">
        <v>0.40285091959682628</v>
      </c>
    </row>
    <row r="2764" spans="2:5">
      <c r="B2764" s="75">
        <v>961115</v>
      </c>
      <c r="C2764" s="76" t="s">
        <v>740</v>
      </c>
      <c r="D2764" s="76" t="s">
        <v>2494</v>
      </c>
      <c r="E2764" s="77">
        <v>56.131588380622297</v>
      </c>
    </row>
    <row r="2765" spans="2:5">
      <c r="B2765" s="75">
        <v>96242</v>
      </c>
      <c r="C2765" s="76" t="s">
        <v>741</v>
      </c>
      <c r="D2765" s="76" t="s">
        <v>2494</v>
      </c>
      <c r="E2765" s="77">
        <v>2.8512922711274439E-3</v>
      </c>
    </row>
    <row r="2766" spans="2:5">
      <c r="B2766" s="75">
        <v>96457</v>
      </c>
      <c r="C2766" s="76" t="s">
        <v>742</v>
      </c>
      <c r="D2766" s="76" t="s">
        <v>2494</v>
      </c>
      <c r="E2766" s="77">
        <v>7.7557484715503342E-3</v>
      </c>
    </row>
    <row r="2767" spans="2:5">
      <c r="B2767" s="75">
        <v>97007</v>
      </c>
      <c r="C2767" s="76" t="s">
        <v>743</v>
      </c>
      <c r="D2767" s="76" t="s">
        <v>2494</v>
      </c>
      <c r="E2767" s="77">
        <v>30.655777532618565</v>
      </c>
    </row>
    <row r="2768" spans="2:5">
      <c r="B2768" s="75">
        <v>97530</v>
      </c>
      <c r="C2768" s="76" t="s">
        <v>744</v>
      </c>
      <c r="D2768" s="76" t="s">
        <v>2494</v>
      </c>
      <c r="E2768" s="77">
        <v>0.28368006761890985</v>
      </c>
    </row>
    <row r="2769" spans="2:5">
      <c r="B2769" s="75">
        <v>97745</v>
      </c>
      <c r="C2769" s="76" t="s">
        <v>745</v>
      </c>
      <c r="D2769" s="76" t="s">
        <v>2494</v>
      </c>
      <c r="E2769" s="77">
        <v>51.795709213681512</v>
      </c>
    </row>
    <row r="2770" spans="2:5">
      <c r="B2770" s="75">
        <v>97778</v>
      </c>
      <c r="C2770" s="76" t="s">
        <v>746</v>
      </c>
      <c r="D2770" s="76" t="s">
        <v>2494</v>
      </c>
      <c r="E2770" s="77">
        <v>103.02902381633822</v>
      </c>
    </row>
    <row r="2771" spans="2:5">
      <c r="B2771" s="75">
        <v>98011</v>
      </c>
      <c r="C2771" s="76" t="s">
        <v>747</v>
      </c>
      <c r="D2771" s="76" t="s">
        <v>2494</v>
      </c>
      <c r="E2771" s="77">
        <v>0.18622316750515544</v>
      </c>
    </row>
    <row r="2772" spans="2:5">
      <c r="B2772" s="75">
        <v>98544</v>
      </c>
      <c r="C2772" s="76" t="s">
        <v>748</v>
      </c>
      <c r="D2772" s="76" t="s">
        <v>2494</v>
      </c>
      <c r="E2772" s="77">
        <v>2.9556718363100201</v>
      </c>
    </row>
    <row r="2773" spans="2:5">
      <c r="B2773" s="75">
        <v>98828</v>
      </c>
      <c r="C2773" s="76" t="s">
        <v>749</v>
      </c>
      <c r="D2773" s="76" t="s">
        <v>2494</v>
      </c>
      <c r="E2773" s="77">
        <v>0.33106243316002748</v>
      </c>
    </row>
    <row r="2774" spans="2:5">
      <c r="B2774" s="75">
        <v>98920</v>
      </c>
      <c r="C2774" s="76" t="s">
        <v>750</v>
      </c>
      <c r="D2774" s="76" t="s">
        <v>2494</v>
      </c>
      <c r="E2774" s="77">
        <v>47.11978101696991</v>
      </c>
    </row>
    <row r="2775" spans="2:5">
      <c r="B2775" s="75">
        <v>98953</v>
      </c>
      <c r="C2775" s="76" t="s">
        <v>751</v>
      </c>
      <c r="D2775" s="76" t="s">
        <v>2494</v>
      </c>
      <c r="E2775" s="77">
        <v>0.22815821631521024</v>
      </c>
    </row>
    <row r="2776" spans="2:5">
      <c r="B2776" s="75">
        <v>99309</v>
      </c>
      <c r="C2776" s="76" t="s">
        <v>752</v>
      </c>
      <c r="D2776" s="76" t="s">
        <v>2494</v>
      </c>
      <c r="E2776" s="77">
        <v>7.5789030689539443</v>
      </c>
    </row>
    <row r="2777" spans="2:5">
      <c r="B2777" s="75">
        <v>99354</v>
      </c>
      <c r="C2777" s="76" t="s">
        <v>753</v>
      </c>
      <c r="D2777" s="76" t="s">
        <v>2494</v>
      </c>
      <c r="E2777" s="77">
        <v>27.447961500190189</v>
      </c>
    </row>
    <row r="2778" spans="2:5">
      <c r="B2778" s="75">
        <v>99558</v>
      </c>
      <c r="C2778" s="76" t="s">
        <v>754</v>
      </c>
      <c r="D2778" s="76" t="s">
        <v>2494</v>
      </c>
      <c r="E2778" s="77">
        <v>0.71112593469165208</v>
      </c>
    </row>
    <row r="2779" spans="2:5">
      <c r="B2779" s="75">
        <v>99569</v>
      </c>
      <c r="C2779" s="76" t="s">
        <v>755</v>
      </c>
      <c r="D2779" s="76" t="s">
        <v>2494</v>
      </c>
      <c r="E2779" s="77">
        <v>0.34824956698424325</v>
      </c>
    </row>
    <row r="2780" spans="2:5">
      <c r="B2780" s="75">
        <v>99650</v>
      </c>
      <c r="C2780" s="76" t="s">
        <v>756</v>
      </c>
      <c r="D2780" s="76" t="s">
        <v>2494</v>
      </c>
      <c r="E2780" s="77">
        <v>2.9763963934384789</v>
      </c>
    </row>
    <row r="2781" spans="2:5">
      <c r="B2781" s="75">
        <v>999815</v>
      </c>
      <c r="C2781" s="76" t="s">
        <v>757</v>
      </c>
      <c r="D2781" s="76" t="s">
        <v>2494</v>
      </c>
      <c r="E2781" s="77">
        <v>4.0562358855127177E-2</v>
      </c>
    </row>
    <row r="2782" spans="2:5">
      <c r="B2782" s="75">
        <v>99990</v>
      </c>
      <c r="C2782" s="76" t="s">
        <v>758</v>
      </c>
      <c r="D2782" s="76" t="s">
        <v>2494</v>
      </c>
      <c r="E2782" s="77">
        <v>0.49054123848802678</v>
      </c>
    </row>
    <row r="2783" spans="2:5">
      <c r="B2783" s="75">
        <v>100005</v>
      </c>
      <c r="C2783" s="76" t="s">
        <v>245</v>
      </c>
      <c r="D2783" s="76" t="s">
        <v>2494</v>
      </c>
      <c r="E2783" s="77">
        <v>2.1137484950968686</v>
      </c>
    </row>
    <row r="2784" spans="2:5">
      <c r="B2784" s="75">
        <v>100630</v>
      </c>
      <c r="C2784" s="76" t="s">
        <v>759</v>
      </c>
      <c r="D2784" s="76" t="s">
        <v>2494</v>
      </c>
      <c r="E2784" s="77">
        <v>0.37600168374334503</v>
      </c>
    </row>
    <row r="2785" spans="2:5">
      <c r="B2785" s="75">
        <v>103902</v>
      </c>
      <c r="C2785" s="76" t="s">
        <v>760</v>
      </c>
      <c r="D2785" s="76" t="s">
        <v>2494</v>
      </c>
      <c r="E2785" s="77">
        <v>7.3030987346510548E-2</v>
      </c>
    </row>
    <row r="2786" spans="2:5">
      <c r="B2786" s="75">
        <v>106923</v>
      </c>
      <c r="C2786" s="76" t="s">
        <v>761</v>
      </c>
      <c r="D2786" s="76" t="s">
        <v>2494</v>
      </c>
      <c r="E2786" s="77">
        <v>0.13310711020570545</v>
      </c>
    </row>
    <row r="2787" spans="2:5">
      <c r="B2787" s="75">
        <v>107131</v>
      </c>
      <c r="C2787" s="76" t="s">
        <v>762</v>
      </c>
      <c r="D2787" s="76" t="s">
        <v>2494</v>
      </c>
      <c r="E2787" s="77">
        <v>0.25475611741069532</v>
      </c>
    </row>
    <row r="2788" spans="2:5">
      <c r="B2788" s="75">
        <v>1071836</v>
      </c>
      <c r="C2788" s="76" t="s">
        <v>763</v>
      </c>
      <c r="D2788" s="76" t="s">
        <v>2494</v>
      </c>
      <c r="E2788" s="77">
        <v>0.25595979352684506</v>
      </c>
    </row>
    <row r="2789" spans="2:5">
      <c r="B2789" s="75">
        <v>108054</v>
      </c>
      <c r="C2789" s="76" t="s">
        <v>764</v>
      </c>
      <c r="D2789" s="76" t="s">
        <v>2494</v>
      </c>
      <c r="E2789" s="77">
        <v>0.14066925159309374</v>
      </c>
    </row>
    <row r="2790" spans="2:5">
      <c r="B2790" s="75">
        <v>108918</v>
      </c>
      <c r="C2790" s="76" t="s">
        <v>765</v>
      </c>
      <c r="D2790" s="76" t="s">
        <v>2494</v>
      </c>
      <c r="E2790" s="77">
        <v>9.1021563313283912E-2</v>
      </c>
    </row>
    <row r="2791" spans="2:5">
      <c r="B2791" s="75">
        <v>108941</v>
      </c>
      <c r="C2791" s="76" t="s">
        <v>766</v>
      </c>
      <c r="D2791" s="76" t="s">
        <v>2494</v>
      </c>
      <c r="E2791" s="77">
        <v>9.7078684532821875E-3</v>
      </c>
    </row>
    <row r="2792" spans="2:5">
      <c r="B2792" s="75">
        <v>110974</v>
      </c>
      <c r="C2792" s="76" t="s">
        <v>767</v>
      </c>
      <c r="D2792" s="76" t="s">
        <v>2494</v>
      </c>
      <c r="E2792" s="77">
        <v>1.0263515359379602E-2</v>
      </c>
    </row>
    <row r="2793" spans="2:5">
      <c r="B2793" s="75">
        <v>111682</v>
      </c>
      <c r="C2793" s="76" t="s">
        <v>768</v>
      </c>
      <c r="D2793" s="76" t="s">
        <v>2494</v>
      </c>
      <c r="E2793" s="77">
        <v>0.29637541148094426</v>
      </c>
    </row>
    <row r="2794" spans="2:5">
      <c r="B2794" s="75">
        <v>120365</v>
      </c>
      <c r="C2794" s="76" t="s">
        <v>769</v>
      </c>
      <c r="D2794" s="76" t="s">
        <v>2494</v>
      </c>
      <c r="E2794" s="77">
        <v>8.3856175156598114E-2</v>
      </c>
    </row>
    <row r="2795" spans="2:5">
      <c r="B2795" s="75">
        <v>121448</v>
      </c>
      <c r="C2795" s="76" t="s">
        <v>770</v>
      </c>
      <c r="D2795" s="76" t="s">
        <v>2494</v>
      </c>
      <c r="E2795" s="77">
        <v>7.1696500545765818E-2</v>
      </c>
    </row>
    <row r="2796" spans="2:5">
      <c r="B2796" s="75">
        <v>122601</v>
      </c>
      <c r="C2796" s="76" t="s">
        <v>771</v>
      </c>
      <c r="D2796" s="76" t="s">
        <v>2494</v>
      </c>
      <c r="E2796" s="77">
        <v>0.12601402053890748</v>
      </c>
    </row>
    <row r="2797" spans="2:5">
      <c r="B2797" s="75">
        <v>123331</v>
      </c>
      <c r="C2797" s="76" t="s">
        <v>772</v>
      </c>
      <c r="D2797" s="76" t="s">
        <v>2494</v>
      </c>
      <c r="E2797" s="77">
        <v>4.2204706230844019E-2</v>
      </c>
    </row>
    <row r="2798" spans="2:5">
      <c r="B2798" s="75">
        <v>127060</v>
      </c>
      <c r="C2798" s="76" t="s">
        <v>773</v>
      </c>
      <c r="D2798" s="76" t="s">
        <v>2494</v>
      </c>
      <c r="E2798" s="77">
        <v>1.2313185756765875E-2</v>
      </c>
    </row>
    <row r="2799" spans="2:5">
      <c r="B2799" s="75">
        <v>128370</v>
      </c>
      <c r="C2799" s="76" t="s">
        <v>774</v>
      </c>
      <c r="D2799" s="76" t="s">
        <v>2494</v>
      </c>
      <c r="E2799" s="77">
        <v>3.7563086365413643</v>
      </c>
    </row>
    <row r="2800" spans="2:5">
      <c r="B2800" s="75">
        <v>131895</v>
      </c>
      <c r="C2800" s="76" t="s">
        <v>775</v>
      </c>
      <c r="D2800" s="76" t="s">
        <v>2494</v>
      </c>
      <c r="E2800" s="77">
        <v>55.883841841541027</v>
      </c>
    </row>
    <row r="2801" spans="2:5">
      <c r="B2801" s="75">
        <v>1330207</v>
      </c>
      <c r="C2801" s="76" t="s">
        <v>776</v>
      </c>
      <c r="D2801" s="76" t="s">
        <v>2494</v>
      </c>
      <c r="E2801" s="77">
        <v>9.3188815408148204E-2</v>
      </c>
    </row>
    <row r="2802" spans="2:5">
      <c r="B2802" s="75">
        <v>13356086</v>
      </c>
      <c r="C2802" s="76" t="s">
        <v>777</v>
      </c>
      <c r="D2802" s="76" t="s">
        <v>2494</v>
      </c>
      <c r="E2802" s="77">
        <v>2941.7123828229978</v>
      </c>
    </row>
    <row r="2803" spans="2:5">
      <c r="B2803" s="75">
        <v>133904</v>
      </c>
      <c r="C2803" s="76" t="s">
        <v>778</v>
      </c>
      <c r="D2803" s="76" t="s">
        <v>2494</v>
      </c>
      <c r="E2803" s="77">
        <v>0.13978984401309322</v>
      </c>
    </row>
    <row r="2804" spans="2:5">
      <c r="B2804" s="75">
        <v>139059</v>
      </c>
      <c r="C2804" s="76" t="s">
        <v>779</v>
      </c>
      <c r="D2804" s="76" t="s">
        <v>2494</v>
      </c>
      <c r="E2804" s="77">
        <v>473.78739471982095</v>
      </c>
    </row>
    <row r="2805" spans="2:5">
      <c r="B2805" s="75">
        <v>139139</v>
      </c>
      <c r="C2805" s="76" t="s">
        <v>780</v>
      </c>
      <c r="D2805" s="76" t="s">
        <v>2494</v>
      </c>
      <c r="E2805" s="77">
        <v>1.8130066914691878E-2</v>
      </c>
    </row>
    <row r="2806" spans="2:5">
      <c r="B2806" s="75">
        <v>145733</v>
      </c>
      <c r="C2806" s="76" t="s">
        <v>781</v>
      </c>
      <c r="D2806" s="76" t="s">
        <v>2494</v>
      </c>
      <c r="E2806" s="77">
        <v>0.27257679284862019</v>
      </c>
    </row>
    <row r="2807" spans="2:5">
      <c r="B2807" s="75">
        <v>151564</v>
      </c>
      <c r="C2807" s="76" t="s">
        <v>782</v>
      </c>
      <c r="D2807" s="76" t="s">
        <v>2494</v>
      </c>
      <c r="E2807" s="77">
        <v>0.77227372162039087</v>
      </c>
    </row>
    <row r="2808" spans="2:5">
      <c r="B2808" s="75">
        <v>1582098</v>
      </c>
      <c r="C2808" s="76" t="s">
        <v>783</v>
      </c>
      <c r="D2808" s="76" t="s">
        <v>2494</v>
      </c>
      <c r="E2808" s="77">
        <v>47.240149352216669</v>
      </c>
    </row>
    <row r="2809" spans="2:5">
      <c r="B2809" s="75">
        <v>1596845</v>
      </c>
      <c r="C2809" s="76" t="s">
        <v>784</v>
      </c>
      <c r="D2809" s="76" t="s">
        <v>2494</v>
      </c>
      <c r="E2809" s="77">
        <v>4.1384215631152042E-2</v>
      </c>
    </row>
    <row r="2810" spans="2:5">
      <c r="B2810" s="75">
        <v>1746016</v>
      </c>
      <c r="C2810" s="76" t="s">
        <v>785</v>
      </c>
      <c r="D2810" s="76" t="s">
        <v>2494</v>
      </c>
      <c r="E2810" s="77">
        <v>125125.51631961437</v>
      </c>
    </row>
    <row r="2811" spans="2:5">
      <c r="B2811" s="75">
        <v>19044883</v>
      </c>
      <c r="C2811" s="76" t="s">
        <v>786</v>
      </c>
      <c r="D2811" s="76" t="s">
        <v>2494</v>
      </c>
      <c r="E2811" s="77">
        <v>67.08630945843808</v>
      </c>
    </row>
    <row r="2812" spans="2:5">
      <c r="B2812" s="75">
        <v>1910425</v>
      </c>
      <c r="C2812" s="76" t="s">
        <v>787</v>
      </c>
      <c r="D2812" s="76" t="s">
        <v>2494</v>
      </c>
      <c r="E2812" s="77">
        <v>3.4610069714132381</v>
      </c>
    </row>
    <row r="2813" spans="2:5">
      <c r="B2813" s="75">
        <v>1918009</v>
      </c>
      <c r="C2813" s="76" t="s">
        <v>788</v>
      </c>
      <c r="D2813" s="76" t="s">
        <v>2494</v>
      </c>
      <c r="E2813" s="77">
        <v>0.31050342496448657</v>
      </c>
    </row>
    <row r="2814" spans="2:5">
      <c r="B2814" s="75">
        <v>1918021</v>
      </c>
      <c r="C2814" s="76" t="s">
        <v>789</v>
      </c>
      <c r="D2814" s="76" t="s">
        <v>2494</v>
      </c>
      <c r="E2814" s="77">
        <v>0.78085219581597409</v>
      </c>
    </row>
    <row r="2815" spans="2:5">
      <c r="B2815" s="75">
        <v>21259201</v>
      </c>
      <c r="C2815" s="76" t="s">
        <v>790</v>
      </c>
      <c r="D2815" s="76" t="s">
        <v>2494</v>
      </c>
      <c r="E2815" s="77">
        <v>186.35310692995876</v>
      </c>
    </row>
    <row r="2816" spans="2:5">
      <c r="B2816" s="75">
        <v>22224926</v>
      </c>
      <c r="C2816" s="76" t="s">
        <v>791</v>
      </c>
      <c r="D2816" s="76" t="s">
        <v>2494</v>
      </c>
      <c r="E2816" s="77">
        <v>355.78294144975149</v>
      </c>
    </row>
    <row r="2817" spans="2:5">
      <c r="B2817" s="75">
        <v>24307264</v>
      </c>
      <c r="C2817" s="76" t="s">
        <v>792</v>
      </c>
      <c r="D2817" s="76" t="s">
        <v>2494</v>
      </c>
      <c r="E2817" s="77">
        <v>7.5046093827686395E-3</v>
      </c>
    </row>
    <row r="2818" spans="2:5">
      <c r="B2818" s="75">
        <v>24579735</v>
      </c>
      <c r="C2818" s="76" t="s">
        <v>793</v>
      </c>
      <c r="D2818" s="76" t="s">
        <v>2494</v>
      </c>
      <c r="E2818" s="77">
        <v>4.628219483292504E-2</v>
      </c>
    </row>
    <row r="2819" spans="2:5">
      <c r="B2819" s="75">
        <v>26644462</v>
      </c>
      <c r="C2819" s="76" t="s">
        <v>794</v>
      </c>
      <c r="D2819" s="76" t="s">
        <v>2494</v>
      </c>
      <c r="E2819" s="77">
        <v>3.0083560389546671</v>
      </c>
    </row>
    <row r="2820" spans="2:5">
      <c r="B2820" s="75">
        <v>271896</v>
      </c>
      <c r="C2820" s="76" t="s">
        <v>795</v>
      </c>
      <c r="D2820" s="76" t="s">
        <v>2494</v>
      </c>
      <c r="E2820" s="77">
        <v>0.39679963340437402</v>
      </c>
    </row>
    <row r="2821" spans="2:5">
      <c r="B2821" s="75">
        <v>39300453</v>
      </c>
      <c r="C2821" s="76" t="s">
        <v>796</v>
      </c>
      <c r="D2821" s="76" t="s">
        <v>2494</v>
      </c>
      <c r="E2821" s="77">
        <v>270.13553604628947</v>
      </c>
    </row>
    <row r="2822" spans="2:5">
      <c r="B2822" s="75">
        <v>443481</v>
      </c>
      <c r="C2822" s="76" t="s">
        <v>797</v>
      </c>
      <c r="D2822" s="76" t="s">
        <v>2494</v>
      </c>
      <c r="E2822" s="77">
        <v>0.48052614557016732</v>
      </c>
    </row>
    <row r="2823" spans="2:5">
      <c r="B2823" s="75">
        <v>4680788</v>
      </c>
      <c r="C2823" s="76" t="s">
        <v>798</v>
      </c>
      <c r="D2823" s="76" t="s">
        <v>2494</v>
      </c>
      <c r="E2823" s="77">
        <v>2.4152411404686606E-2</v>
      </c>
    </row>
    <row r="2824" spans="2:5">
      <c r="B2824" s="75">
        <v>4685147</v>
      </c>
      <c r="C2824" s="76" t="s">
        <v>799</v>
      </c>
      <c r="D2824" s="76" t="s">
        <v>2494</v>
      </c>
      <c r="E2824" s="77">
        <v>0.7154711506010446</v>
      </c>
    </row>
    <row r="2825" spans="2:5">
      <c r="B2825" s="75">
        <v>50000</v>
      </c>
      <c r="C2825" s="76" t="s">
        <v>800</v>
      </c>
      <c r="D2825" s="76" t="s">
        <v>2494</v>
      </c>
      <c r="E2825" s="77">
        <v>0.10348981662453385</v>
      </c>
    </row>
    <row r="2826" spans="2:5">
      <c r="B2826" s="75">
        <v>50293</v>
      </c>
      <c r="C2826" s="76" t="s">
        <v>801</v>
      </c>
      <c r="D2826" s="76" t="s">
        <v>2494</v>
      </c>
      <c r="E2826" s="77">
        <v>1015.1609081550913</v>
      </c>
    </row>
    <row r="2827" spans="2:5">
      <c r="B2827" s="75">
        <v>51218</v>
      </c>
      <c r="C2827" s="76" t="s">
        <v>802</v>
      </c>
      <c r="D2827" s="76" t="s">
        <v>2494</v>
      </c>
      <c r="E2827" s="77">
        <v>9.5114275079692998</v>
      </c>
    </row>
    <row r="2828" spans="2:5">
      <c r="B2828" s="75">
        <v>51285</v>
      </c>
      <c r="C2828" s="76" t="s">
        <v>803</v>
      </c>
      <c r="D2828" s="76" t="s">
        <v>2494</v>
      </c>
      <c r="E2828" s="77">
        <v>1.4028209933768687</v>
      </c>
    </row>
    <row r="2829" spans="2:5">
      <c r="B2829" s="75">
        <v>51796</v>
      </c>
      <c r="C2829" s="76" t="s">
        <v>804</v>
      </c>
      <c r="D2829" s="76" t="s">
        <v>2494</v>
      </c>
      <c r="E2829" s="77">
        <v>3.0103534500095165E-3</v>
      </c>
    </row>
    <row r="2830" spans="2:5">
      <c r="B2830" s="75">
        <v>53703</v>
      </c>
      <c r="C2830" s="76" t="s">
        <v>805</v>
      </c>
      <c r="D2830" s="76" t="s">
        <v>2494</v>
      </c>
      <c r="E2830" s="77">
        <v>15.450912486127262</v>
      </c>
    </row>
    <row r="2831" spans="2:5">
      <c r="B2831" s="75">
        <v>542756</v>
      </c>
      <c r="C2831" s="76" t="s">
        <v>806</v>
      </c>
      <c r="D2831" s="76" t="s">
        <v>2494</v>
      </c>
      <c r="E2831" s="77">
        <v>2.5181915023514341</v>
      </c>
    </row>
    <row r="2832" spans="2:5">
      <c r="B2832" s="75">
        <v>54853</v>
      </c>
      <c r="C2832" s="76" t="s">
        <v>807</v>
      </c>
      <c r="D2832" s="76" t="s">
        <v>2494</v>
      </c>
      <c r="E2832" s="77">
        <v>1.6793464644281848E-2</v>
      </c>
    </row>
    <row r="2833" spans="2:5">
      <c r="B2833" s="75">
        <v>55185</v>
      </c>
      <c r="C2833" s="76" t="s">
        <v>808</v>
      </c>
      <c r="D2833" s="76" t="s">
        <v>2494</v>
      </c>
      <c r="E2833" s="77">
        <v>0.10409881772885898</v>
      </c>
    </row>
    <row r="2834" spans="2:5">
      <c r="B2834" s="75">
        <v>55221</v>
      </c>
      <c r="C2834" s="76" t="s">
        <v>809</v>
      </c>
      <c r="D2834" s="76" t="s">
        <v>2494</v>
      </c>
      <c r="E2834" s="77">
        <v>2.3506583022149786E-3</v>
      </c>
    </row>
    <row r="2835" spans="2:5">
      <c r="B2835" s="75">
        <v>556525</v>
      </c>
      <c r="C2835" s="76" t="s">
        <v>810</v>
      </c>
      <c r="D2835" s="76" t="s">
        <v>2494</v>
      </c>
      <c r="E2835" s="77">
        <v>7.8307801878857386E-2</v>
      </c>
    </row>
    <row r="2836" spans="2:5">
      <c r="B2836" s="75">
        <v>563417</v>
      </c>
      <c r="C2836" s="76" t="s">
        <v>811</v>
      </c>
      <c r="D2836" s="76" t="s">
        <v>2494</v>
      </c>
      <c r="E2836" s="77">
        <v>2.7041740435588976E-2</v>
      </c>
    </row>
    <row r="2837" spans="2:5">
      <c r="B2837" s="75">
        <v>57147</v>
      </c>
      <c r="C2837" s="76" t="s">
        <v>812</v>
      </c>
      <c r="D2837" s="76" t="s">
        <v>2494</v>
      </c>
      <c r="E2837" s="77">
        <v>0.68307371874534095</v>
      </c>
    </row>
    <row r="2838" spans="2:5">
      <c r="B2838" s="75">
        <v>57249</v>
      </c>
      <c r="C2838" s="76" t="s">
        <v>813</v>
      </c>
      <c r="D2838" s="76" t="s">
        <v>2494</v>
      </c>
      <c r="E2838" s="77">
        <v>26.289032878769504</v>
      </c>
    </row>
    <row r="2839" spans="2:5">
      <c r="B2839" s="75">
        <v>58082</v>
      </c>
      <c r="C2839" s="76" t="s">
        <v>814</v>
      </c>
      <c r="D2839" s="76" t="s">
        <v>2494</v>
      </c>
      <c r="E2839" s="77">
        <v>25.644180603253236</v>
      </c>
    </row>
    <row r="2840" spans="2:5">
      <c r="B2840" s="75">
        <v>58899</v>
      </c>
      <c r="C2840" s="76" t="s">
        <v>815</v>
      </c>
      <c r="D2840" s="76" t="s">
        <v>2494</v>
      </c>
      <c r="E2840" s="77">
        <v>331.81576385087402</v>
      </c>
    </row>
    <row r="2841" spans="2:5">
      <c r="B2841" s="75">
        <v>58902</v>
      </c>
      <c r="C2841" s="76" t="s">
        <v>816</v>
      </c>
      <c r="D2841" s="76" t="s">
        <v>2494</v>
      </c>
      <c r="E2841" s="77">
        <v>24.491323105478113</v>
      </c>
    </row>
    <row r="2842" spans="2:5">
      <c r="B2842" s="75">
        <v>59676</v>
      </c>
      <c r="C2842" s="76" t="s">
        <v>817</v>
      </c>
      <c r="D2842" s="76" t="s">
        <v>2494</v>
      </c>
      <c r="E2842" s="77">
        <v>2.468025803236548E-3</v>
      </c>
    </row>
    <row r="2843" spans="2:5">
      <c r="B2843" s="75">
        <v>59756604</v>
      </c>
      <c r="C2843" s="76" t="s">
        <v>818</v>
      </c>
      <c r="D2843" s="76" t="s">
        <v>2494</v>
      </c>
      <c r="E2843" s="77">
        <v>8.5474018030914038</v>
      </c>
    </row>
    <row r="2844" spans="2:5">
      <c r="B2844" s="75">
        <v>59870</v>
      </c>
      <c r="C2844" s="76" t="s">
        <v>819</v>
      </c>
      <c r="D2844" s="76" t="s">
        <v>2494</v>
      </c>
      <c r="E2844" s="77">
        <v>0.63340928073773672</v>
      </c>
    </row>
    <row r="2845" spans="2:5">
      <c r="B2845" s="75">
        <v>60344</v>
      </c>
      <c r="C2845" s="76" t="s">
        <v>820</v>
      </c>
      <c r="D2845" s="76" t="s">
        <v>2494</v>
      </c>
      <c r="E2845" s="77">
        <v>4.2522067186080221</v>
      </c>
    </row>
    <row r="2846" spans="2:5">
      <c r="B2846" s="75">
        <v>6164983</v>
      </c>
      <c r="C2846" s="76" t="s">
        <v>821</v>
      </c>
      <c r="D2846" s="76" t="s">
        <v>2494</v>
      </c>
      <c r="E2846" s="77">
        <v>0.35496013112963687</v>
      </c>
    </row>
    <row r="2847" spans="2:5">
      <c r="B2847" s="75">
        <v>62555</v>
      </c>
      <c r="C2847" s="76" t="s">
        <v>822</v>
      </c>
      <c r="D2847" s="76" t="s">
        <v>2494</v>
      </c>
      <c r="E2847" s="77">
        <v>0.10056548957983731</v>
      </c>
    </row>
    <row r="2848" spans="2:5">
      <c r="B2848" s="75">
        <v>62759</v>
      </c>
      <c r="C2848" s="76" t="s">
        <v>823</v>
      </c>
      <c r="D2848" s="76" t="s">
        <v>2494</v>
      </c>
      <c r="E2848" s="77">
        <v>8.5491217580879769E-2</v>
      </c>
    </row>
    <row r="2849" spans="2:5">
      <c r="B2849" s="75">
        <v>65850</v>
      </c>
      <c r="C2849" s="76" t="s">
        <v>824</v>
      </c>
      <c r="D2849" s="76" t="s">
        <v>2494</v>
      </c>
      <c r="E2849" s="77">
        <v>5.1594985166179545E-2</v>
      </c>
    </row>
    <row r="2850" spans="2:5">
      <c r="B2850" s="75">
        <v>67641</v>
      </c>
      <c r="C2850" s="76" t="s">
        <v>825</v>
      </c>
      <c r="D2850" s="76" t="s">
        <v>2494</v>
      </c>
      <c r="E2850" s="77">
        <v>8.9395461100695605E-4</v>
      </c>
    </row>
    <row r="2851" spans="2:5">
      <c r="B2851" s="75">
        <v>680319</v>
      </c>
      <c r="C2851" s="76" t="s">
        <v>826</v>
      </c>
      <c r="D2851" s="76" t="s">
        <v>2494</v>
      </c>
      <c r="E2851" s="77">
        <v>1.1350777808566996E-3</v>
      </c>
    </row>
    <row r="2852" spans="2:5">
      <c r="B2852" s="75">
        <v>684935</v>
      </c>
      <c r="C2852" s="76" t="s">
        <v>827</v>
      </c>
      <c r="D2852" s="76" t="s">
        <v>2494</v>
      </c>
      <c r="E2852" s="77">
        <v>5.9370137956614395E-2</v>
      </c>
    </row>
    <row r="2853" spans="2:5">
      <c r="B2853" s="75">
        <v>70304</v>
      </c>
      <c r="C2853" s="76" t="s">
        <v>828</v>
      </c>
      <c r="D2853" s="76" t="s">
        <v>2494</v>
      </c>
      <c r="E2853" s="77">
        <v>1574.0830529620823</v>
      </c>
    </row>
    <row r="2854" spans="2:5">
      <c r="B2854" s="75">
        <v>71432</v>
      </c>
      <c r="C2854" s="76" t="s">
        <v>829</v>
      </c>
      <c r="D2854" s="76" t="s">
        <v>2494</v>
      </c>
      <c r="E2854" s="77">
        <v>8.8997064720164595E-2</v>
      </c>
    </row>
    <row r="2855" spans="2:5">
      <c r="B2855" s="75">
        <v>72548</v>
      </c>
      <c r="C2855" s="76" t="s">
        <v>830</v>
      </c>
      <c r="D2855" s="76" t="s">
        <v>2494</v>
      </c>
      <c r="E2855" s="77">
        <v>1071.3998489395981</v>
      </c>
    </row>
    <row r="2856" spans="2:5">
      <c r="B2856" s="75">
        <v>74873</v>
      </c>
      <c r="C2856" s="76" t="s">
        <v>831</v>
      </c>
      <c r="D2856" s="76" t="s">
        <v>2494</v>
      </c>
      <c r="E2856" s="77">
        <v>1.3584551015119682E-2</v>
      </c>
    </row>
    <row r="2857" spans="2:5">
      <c r="B2857" s="75">
        <v>75070</v>
      </c>
      <c r="C2857" s="76" t="s">
        <v>832</v>
      </c>
      <c r="D2857" s="76" t="s">
        <v>2494</v>
      </c>
      <c r="E2857" s="77">
        <v>7.1615670113555005E-2</v>
      </c>
    </row>
    <row r="2858" spans="2:5">
      <c r="B2858" s="75">
        <v>75092</v>
      </c>
      <c r="C2858" s="76" t="s">
        <v>833</v>
      </c>
      <c r="D2858" s="76" t="s">
        <v>2494</v>
      </c>
      <c r="E2858" s="77">
        <v>3.2843200516535442E-2</v>
      </c>
    </row>
    <row r="2859" spans="2:5">
      <c r="B2859" s="75">
        <v>75569</v>
      </c>
      <c r="C2859" s="76" t="s">
        <v>834</v>
      </c>
      <c r="D2859" s="76" t="s">
        <v>2494</v>
      </c>
      <c r="E2859" s="77">
        <v>3.6733845850709879E-2</v>
      </c>
    </row>
    <row r="2860" spans="2:5">
      <c r="B2860" s="75">
        <v>75990</v>
      </c>
      <c r="C2860" s="76" t="s">
        <v>835</v>
      </c>
      <c r="D2860" s="76" t="s">
        <v>2494</v>
      </c>
      <c r="E2860" s="77">
        <v>5.4701812609018657E-2</v>
      </c>
    </row>
    <row r="2861" spans="2:5">
      <c r="B2861" s="75">
        <v>76039</v>
      </c>
      <c r="C2861" s="76" t="s">
        <v>836</v>
      </c>
      <c r="D2861" s="76" t="s">
        <v>2494</v>
      </c>
      <c r="E2861" s="77">
        <v>1.3726919279658484E-2</v>
      </c>
    </row>
    <row r="2862" spans="2:5">
      <c r="B2862" s="75">
        <v>76879</v>
      </c>
      <c r="C2862" s="76" t="s">
        <v>837</v>
      </c>
      <c r="D2862" s="76" t="s">
        <v>2494</v>
      </c>
      <c r="E2862" s="77">
        <v>898.11293584398516</v>
      </c>
    </row>
    <row r="2863" spans="2:5">
      <c r="B2863" s="75">
        <v>77182822</v>
      </c>
      <c r="C2863" s="76" t="s">
        <v>838</v>
      </c>
      <c r="D2863" s="76" t="s">
        <v>2494</v>
      </c>
      <c r="E2863" s="77">
        <v>0.46052404628759963</v>
      </c>
    </row>
    <row r="2864" spans="2:5">
      <c r="B2864" s="75">
        <v>7773060</v>
      </c>
      <c r="C2864" s="76" t="s">
        <v>839</v>
      </c>
      <c r="D2864" s="76" t="s">
        <v>2494</v>
      </c>
      <c r="E2864" s="77">
        <v>8.1460871763384748E-3</v>
      </c>
    </row>
    <row r="2865" spans="2:5">
      <c r="B2865" s="75">
        <v>77929</v>
      </c>
      <c r="C2865" s="76" t="s">
        <v>840</v>
      </c>
      <c r="D2865" s="76" t="s">
        <v>2494</v>
      </c>
      <c r="E2865" s="77">
        <v>7.8093325776182228E-3</v>
      </c>
    </row>
    <row r="2866" spans="2:5">
      <c r="B2866" s="75">
        <v>78795</v>
      </c>
      <c r="C2866" s="76" t="s">
        <v>841</v>
      </c>
      <c r="D2866" s="76" t="s">
        <v>2494</v>
      </c>
      <c r="E2866" s="77">
        <v>4.4733041274863106E-2</v>
      </c>
    </row>
    <row r="2867" spans="2:5">
      <c r="B2867" s="75">
        <v>78933</v>
      </c>
      <c r="C2867" s="76" t="s">
        <v>842</v>
      </c>
      <c r="D2867" s="76" t="s">
        <v>2494</v>
      </c>
      <c r="E2867" s="77">
        <v>1.5700281218268587E-3</v>
      </c>
    </row>
    <row r="2868" spans="2:5">
      <c r="B2868" s="75">
        <v>79061</v>
      </c>
      <c r="C2868" s="76" t="s">
        <v>843</v>
      </c>
      <c r="D2868" s="76" t="s">
        <v>2494</v>
      </c>
      <c r="E2868" s="77">
        <v>4.7190401705232442E-2</v>
      </c>
    </row>
    <row r="2869" spans="2:5">
      <c r="B2869" s="75">
        <v>79107</v>
      </c>
      <c r="C2869" s="76" t="s">
        <v>844</v>
      </c>
      <c r="D2869" s="76" t="s">
        <v>2494</v>
      </c>
      <c r="E2869" s="77">
        <v>1.3090436481982076E-2</v>
      </c>
    </row>
    <row r="2870" spans="2:5">
      <c r="B2870" s="75">
        <v>79118</v>
      </c>
      <c r="C2870" s="76" t="s">
        <v>845</v>
      </c>
      <c r="D2870" s="76" t="s">
        <v>2494</v>
      </c>
      <c r="E2870" s="77">
        <v>0.96411348706393651</v>
      </c>
    </row>
    <row r="2871" spans="2:5">
      <c r="B2871" s="75">
        <v>79436</v>
      </c>
      <c r="C2871" s="76" t="s">
        <v>846</v>
      </c>
      <c r="D2871" s="76" t="s">
        <v>2494</v>
      </c>
      <c r="E2871" s="77">
        <v>1.9250947413967989E-2</v>
      </c>
    </row>
    <row r="2872" spans="2:5">
      <c r="B2872" s="75">
        <v>85007</v>
      </c>
      <c r="C2872" s="76" t="s">
        <v>847</v>
      </c>
      <c r="D2872" s="76" t="s">
        <v>2494</v>
      </c>
      <c r="E2872" s="77">
        <v>2.6370850935857924</v>
      </c>
    </row>
    <row r="2873" spans="2:5">
      <c r="B2873" s="75">
        <v>86873</v>
      </c>
      <c r="C2873" s="76" t="s">
        <v>848</v>
      </c>
      <c r="D2873" s="76" t="s">
        <v>2494</v>
      </c>
      <c r="E2873" s="77">
        <v>4.7308332707385173E-2</v>
      </c>
    </row>
    <row r="2874" spans="2:5">
      <c r="B2874" s="75">
        <v>868859</v>
      </c>
      <c r="C2874" s="76" t="s">
        <v>849</v>
      </c>
      <c r="D2874" s="76" t="s">
        <v>2494</v>
      </c>
      <c r="E2874" s="77">
        <v>3.0556592007153719E-2</v>
      </c>
    </row>
    <row r="2875" spans="2:5">
      <c r="B2875" s="75">
        <v>87514</v>
      </c>
      <c r="C2875" s="76" t="s">
        <v>850</v>
      </c>
      <c r="D2875" s="76" t="s">
        <v>2494</v>
      </c>
      <c r="E2875" s="77">
        <v>0.33801883026321472</v>
      </c>
    </row>
    <row r="2876" spans="2:5">
      <c r="B2876" s="75">
        <v>87865</v>
      </c>
      <c r="C2876" s="76" t="s">
        <v>851</v>
      </c>
      <c r="D2876" s="76" t="s">
        <v>2494</v>
      </c>
      <c r="E2876" s="77">
        <v>91.580334098394374</v>
      </c>
    </row>
    <row r="2877" spans="2:5">
      <c r="B2877" s="75">
        <v>88857</v>
      </c>
      <c r="C2877" s="76" t="s">
        <v>852</v>
      </c>
      <c r="D2877" s="76" t="s">
        <v>2494</v>
      </c>
      <c r="E2877" s="77">
        <v>36.623049654318187</v>
      </c>
    </row>
    <row r="2878" spans="2:5">
      <c r="B2878" s="75">
        <v>91203</v>
      </c>
      <c r="C2878" s="76" t="s">
        <v>853</v>
      </c>
      <c r="D2878" s="76" t="s">
        <v>2494</v>
      </c>
      <c r="E2878" s="77">
        <v>2.1314489072853502</v>
      </c>
    </row>
    <row r="2879" spans="2:5">
      <c r="B2879" s="75">
        <v>93652</v>
      </c>
      <c r="C2879" s="76" t="s">
        <v>854</v>
      </c>
      <c r="D2879" s="76" t="s">
        <v>2494</v>
      </c>
      <c r="E2879" s="77">
        <v>1.2134576070538647</v>
      </c>
    </row>
    <row r="2880" spans="2:5">
      <c r="B2880" s="75">
        <v>93721</v>
      </c>
      <c r="C2880" s="76" t="s">
        <v>855</v>
      </c>
      <c r="D2880" s="76" t="s">
        <v>2494</v>
      </c>
      <c r="E2880" s="77">
        <v>1.8118060321538763</v>
      </c>
    </row>
    <row r="2881" spans="2:5">
      <c r="B2881" s="75">
        <v>93765</v>
      </c>
      <c r="C2881" s="76" t="s">
        <v>856</v>
      </c>
      <c r="D2881" s="76" t="s">
        <v>2494</v>
      </c>
      <c r="E2881" s="77">
        <v>0.97784309215512988</v>
      </c>
    </row>
    <row r="2882" spans="2:5">
      <c r="B2882" s="75">
        <v>94746</v>
      </c>
      <c r="C2882" s="76" t="s">
        <v>857</v>
      </c>
      <c r="D2882" s="76" t="s">
        <v>2494</v>
      </c>
      <c r="E2882" s="77">
        <v>0.17524255763989455</v>
      </c>
    </row>
    <row r="2883" spans="2:5">
      <c r="B2883" s="75">
        <v>94757</v>
      </c>
      <c r="C2883" s="76" t="s">
        <v>858</v>
      </c>
      <c r="D2883" s="76" t="s">
        <v>2494</v>
      </c>
      <c r="E2883" s="77">
        <v>0.34850711838893705</v>
      </c>
    </row>
    <row r="2884" spans="2:5">
      <c r="B2884" s="75">
        <v>94826</v>
      </c>
      <c r="C2884" s="76" t="s">
        <v>859</v>
      </c>
      <c r="D2884" s="76" t="s">
        <v>2494</v>
      </c>
      <c r="E2884" s="77">
        <v>0.57061367222135129</v>
      </c>
    </row>
    <row r="2885" spans="2:5">
      <c r="B2885" s="75">
        <v>95067</v>
      </c>
      <c r="C2885" s="76" t="s">
        <v>860</v>
      </c>
      <c r="D2885" s="76" t="s">
        <v>2494</v>
      </c>
      <c r="E2885" s="77">
        <v>7.2711774408938084</v>
      </c>
    </row>
    <row r="2886" spans="2:5">
      <c r="B2886" s="75">
        <v>96128</v>
      </c>
      <c r="C2886" s="76" t="s">
        <v>861</v>
      </c>
      <c r="D2886" s="76" t="s">
        <v>2494</v>
      </c>
      <c r="E2886" s="77">
        <v>0.519562536407838</v>
      </c>
    </row>
    <row r="2887" spans="2:5">
      <c r="B2887" s="75">
        <v>96184</v>
      </c>
      <c r="C2887" s="76" t="s">
        <v>862</v>
      </c>
      <c r="D2887" s="76" t="s">
        <v>2494</v>
      </c>
      <c r="E2887" s="77">
        <v>2.8231503239065585</v>
      </c>
    </row>
    <row r="2888" spans="2:5">
      <c r="B2888" s="75">
        <v>96297</v>
      </c>
      <c r="C2888" s="76" t="s">
        <v>863</v>
      </c>
      <c r="D2888" s="76" t="s">
        <v>2494</v>
      </c>
      <c r="E2888" s="77">
        <v>8.1383209523488917E-3</v>
      </c>
    </row>
    <row r="2889" spans="2:5">
      <c r="B2889" s="75">
        <v>98000</v>
      </c>
      <c r="C2889" s="76" t="s">
        <v>864</v>
      </c>
      <c r="D2889" s="76" t="s">
        <v>2494</v>
      </c>
      <c r="E2889" s="77">
        <v>1.5833209606033256E-2</v>
      </c>
    </row>
    <row r="2890" spans="2:5">
      <c r="B2890" s="75">
        <v>98077</v>
      </c>
      <c r="C2890" s="76" t="s">
        <v>865</v>
      </c>
      <c r="D2890" s="76" t="s">
        <v>2494</v>
      </c>
      <c r="E2890" s="77">
        <v>0.25032283891703833</v>
      </c>
    </row>
    <row r="2891" spans="2:5">
      <c r="B2891" s="75">
        <v>98862</v>
      </c>
      <c r="C2891" s="76" t="s">
        <v>866</v>
      </c>
      <c r="D2891" s="76" t="s">
        <v>2494</v>
      </c>
      <c r="E2891" s="77">
        <v>3.9712195151831393E-2</v>
      </c>
    </row>
    <row r="2892" spans="2:5">
      <c r="B2892" s="75">
        <v>100129</v>
      </c>
      <c r="C2892" s="76" t="s">
        <v>867</v>
      </c>
      <c r="D2892" s="76" t="s">
        <v>2494</v>
      </c>
      <c r="E2892" s="77">
        <v>0.24504434244258064</v>
      </c>
    </row>
    <row r="2893" spans="2:5">
      <c r="B2893" s="75">
        <v>1002626</v>
      </c>
      <c r="C2893" s="76" t="s">
        <v>868</v>
      </c>
      <c r="D2893" s="76" t="s">
        <v>2494</v>
      </c>
      <c r="E2893" s="77">
        <v>6.2669438452721923E-2</v>
      </c>
    </row>
    <row r="2894" spans="2:5">
      <c r="B2894" s="75">
        <v>10031820</v>
      </c>
      <c r="C2894" s="76" t="s">
        <v>869</v>
      </c>
      <c r="D2894" s="76" t="s">
        <v>2494</v>
      </c>
      <c r="E2894" s="77">
        <v>0.22247123504198926</v>
      </c>
    </row>
    <row r="2895" spans="2:5">
      <c r="B2895" s="75">
        <v>100436</v>
      </c>
      <c r="C2895" s="76" t="s">
        <v>870</v>
      </c>
      <c r="D2895" s="76" t="s">
        <v>2494</v>
      </c>
      <c r="E2895" s="77">
        <v>0.73544189764652557</v>
      </c>
    </row>
    <row r="2896" spans="2:5">
      <c r="B2896" s="75">
        <v>100481</v>
      </c>
      <c r="C2896" s="76" t="s">
        <v>871</v>
      </c>
      <c r="D2896" s="76" t="s">
        <v>2494</v>
      </c>
      <c r="E2896" s="77">
        <v>2.3224920076898029E-2</v>
      </c>
    </row>
    <row r="2897" spans="2:5">
      <c r="B2897" s="75">
        <v>100549</v>
      </c>
      <c r="C2897" s="76" t="s">
        <v>872</v>
      </c>
      <c r="D2897" s="76" t="s">
        <v>2494</v>
      </c>
      <c r="E2897" s="77">
        <v>2.750251869557669E-2</v>
      </c>
    </row>
    <row r="2898" spans="2:5">
      <c r="B2898" s="75">
        <v>100550</v>
      </c>
      <c r="C2898" s="76" t="s">
        <v>873</v>
      </c>
      <c r="D2898" s="76" t="s">
        <v>2494</v>
      </c>
      <c r="E2898" s="77">
        <v>2.1770136491775166E-3</v>
      </c>
    </row>
    <row r="2899" spans="2:5">
      <c r="B2899" s="75">
        <v>100641</v>
      </c>
      <c r="C2899" s="76" t="s">
        <v>874</v>
      </c>
      <c r="D2899" s="76" t="s">
        <v>2494</v>
      </c>
      <c r="E2899" s="77">
        <v>3.3088882286226924E-2</v>
      </c>
    </row>
    <row r="2900" spans="2:5">
      <c r="B2900" s="75">
        <v>100685</v>
      </c>
      <c r="C2900" s="76" t="s">
        <v>875</v>
      </c>
      <c r="D2900" s="76" t="s">
        <v>2494</v>
      </c>
      <c r="E2900" s="77">
        <v>1.8483690361067089</v>
      </c>
    </row>
    <row r="2901" spans="2:5">
      <c r="B2901" s="75">
        <v>100709</v>
      </c>
      <c r="C2901" s="76" t="s">
        <v>876</v>
      </c>
      <c r="D2901" s="76" t="s">
        <v>2494</v>
      </c>
      <c r="E2901" s="77">
        <v>2.3325393172679145E-2</v>
      </c>
    </row>
    <row r="2902" spans="2:5">
      <c r="B2902" s="75">
        <v>100710</v>
      </c>
      <c r="C2902" s="76" t="s">
        <v>877</v>
      </c>
      <c r="D2902" s="76" t="s">
        <v>2494</v>
      </c>
      <c r="E2902" s="77">
        <v>3.5172389552605772E-2</v>
      </c>
    </row>
    <row r="2903" spans="2:5">
      <c r="B2903" s="75">
        <v>100798</v>
      </c>
      <c r="C2903" s="76" t="s">
        <v>878</v>
      </c>
      <c r="D2903" s="76" t="s">
        <v>2494</v>
      </c>
      <c r="E2903" s="77">
        <v>3.1585319475573725E-4</v>
      </c>
    </row>
    <row r="2904" spans="2:5">
      <c r="B2904" s="75">
        <v>1008884</v>
      </c>
      <c r="C2904" s="76" t="s">
        <v>879</v>
      </c>
      <c r="D2904" s="76" t="s">
        <v>2494</v>
      </c>
      <c r="E2904" s="77">
        <v>0.32955235400450872</v>
      </c>
    </row>
    <row r="2905" spans="2:5">
      <c r="B2905" s="75">
        <v>1008895</v>
      </c>
      <c r="C2905" s="76" t="s">
        <v>880</v>
      </c>
      <c r="D2905" s="76" t="s">
        <v>2494</v>
      </c>
      <c r="E2905" s="77">
        <v>0.20658829737910298</v>
      </c>
    </row>
    <row r="2906" spans="2:5">
      <c r="B2906" s="75">
        <v>10114586</v>
      </c>
      <c r="C2906" s="76" t="s">
        <v>881</v>
      </c>
      <c r="D2906" s="76" t="s">
        <v>2494</v>
      </c>
      <c r="E2906" s="77">
        <v>87.898786115775167</v>
      </c>
    </row>
    <row r="2907" spans="2:5">
      <c r="B2907" s="75">
        <v>101202</v>
      </c>
      <c r="C2907" s="76" t="s">
        <v>882</v>
      </c>
      <c r="D2907" s="76" t="s">
        <v>2494</v>
      </c>
      <c r="E2907" s="77">
        <v>694.92402157770232</v>
      </c>
    </row>
    <row r="2908" spans="2:5">
      <c r="B2908" s="75">
        <v>101553</v>
      </c>
      <c r="C2908" s="76" t="s">
        <v>883</v>
      </c>
      <c r="D2908" s="76" t="s">
        <v>2494</v>
      </c>
      <c r="E2908" s="77">
        <v>3.9151650424065068</v>
      </c>
    </row>
    <row r="2909" spans="2:5">
      <c r="B2909" s="75">
        <v>101815</v>
      </c>
      <c r="C2909" s="76" t="s">
        <v>884</v>
      </c>
      <c r="D2909" s="76" t="s">
        <v>2494</v>
      </c>
      <c r="E2909" s="77">
        <v>0.75718036894120244</v>
      </c>
    </row>
    <row r="2910" spans="2:5">
      <c r="B2910" s="75">
        <v>101826</v>
      </c>
      <c r="C2910" s="76" t="s">
        <v>885</v>
      </c>
      <c r="D2910" s="76" t="s">
        <v>2494</v>
      </c>
      <c r="E2910" s="77">
        <v>0.2405227123567846</v>
      </c>
    </row>
    <row r="2911" spans="2:5">
      <c r="B2911" s="75">
        <v>102089</v>
      </c>
      <c r="C2911" s="76" t="s">
        <v>886</v>
      </c>
      <c r="D2911" s="76" t="s">
        <v>2494</v>
      </c>
      <c r="E2911" s="77">
        <v>0.44956054506500626</v>
      </c>
    </row>
    <row r="2912" spans="2:5">
      <c r="B2912" s="75">
        <v>102272</v>
      </c>
      <c r="C2912" s="76" t="s">
        <v>887</v>
      </c>
      <c r="D2912" s="76" t="s">
        <v>2494</v>
      </c>
      <c r="E2912" s="77">
        <v>0.23910171692554522</v>
      </c>
    </row>
    <row r="2913" spans="2:5">
      <c r="B2913" s="75">
        <v>102818</v>
      </c>
      <c r="C2913" s="76" t="s">
        <v>888</v>
      </c>
      <c r="D2913" s="76" t="s">
        <v>2494</v>
      </c>
      <c r="E2913" s="77">
        <v>3.4548770883929492E-2</v>
      </c>
    </row>
    <row r="2914" spans="2:5">
      <c r="B2914" s="75">
        <v>102976</v>
      </c>
      <c r="C2914" s="76" t="s">
        <v>889</v>
      </c>
      <c r="D2914" s="76" t="s">
        <v>2494</v>
      </c>
      <c r="E2914" s="77">
        <v>0.17873134945541672</v>
      </c>
    </row>
    <row r="2915" spans="2:5">
      <c r="B2915" s="75">
        <v>103059</v>
      </c>
      <c r="C2915" s="76" t="s">
        <v>890</v>
      </c>
      <c r="D2915" s="76" t="s">
        <v>2494</v>
      </c>
      <c r="E2915" s="77">
        <v>0.23820859778077627</v>
      </c>
    </row>
    <row r="2916" spans="2:5">
      <c r="B2916" s="75">
        <v>1031078</v>
      </c>
      <c r="C2916" s="76" t="s">
        <v>891</v>
      </c>
      <c r="D2916" s="76" t="s">
        <v>2494</v>
      </c>
      <c r="E2916" s="77">
        <v>136.27893058677714</v>
      </c>
    </row>
    <row r="2917" spans="2:5">
      <c r="B2917" s="75">
        <v>103742</v>
      </c>
      <c r="C2917" s="76" t="s">
        <v>892</v>
      </c>
      <c r="D2917" s="76" t="s">
        <v>2494</v>
      </c>
      <c r="E2917" s="77">
        <v>0.49875504138018095</v>
      </c>
    </row>
    <row r="2918" spans="2:5">
      <c r="B2918" s="75">
        <v>103764</v>
      </c>
      <c r="C2918" s="76" t="s">
        <v>893</v>
      </c>
      <c r="D2918" s="76" t="s">
        <v>2494</v>
      </c>
      <c r="E2918" s="77">
        <v>1.0753756181542708E-3</v>
      </c>
    </row>
    <row r="2919" spans="2:5">
      <c r="B2919" s="75">
        <v>103844</v>
      </c>
      <c r="C2919" s="76" t="s">
        <v>894</v>
      </c>
      <c r="D2919" s="76" t="s">
        <v>2494</v>
      </c>
      <c r="E2919" s="77">
        <v>6.4276573501527892E-2</v>
      </c>
    </row>
    <row r="2920" spans="2:5">
      <c r="B2920" s="75">
        <v>104132</v>
      </c>
      <c r="C2920" s="76" t="s">
        <v>895</v>
      </c>
      <c r="D2920" s="76" t="s">
        <v>2494</v>
      </c>
      <c r="E2920" s="77">
        <v>0.64310390341211432</v>
      </c>
    </row>
    <row r="2921" spans="2:5">
      <c r="B2921" s="75">
        <v>104427</v>
      </c>
      <c r="C2921" s="76" t="s">
        <v>896</v>
      </c>
      <c r="D2921" s="76" t="s">
        <v>2494</v>
      </c>
      <c r="E2921" s="77">
        <v>22052.641255313003</v>
      </c>
    </row>
    <row r="2922" spans="2:5">
      <c r="B2922" s="75">
        <v>10443706</v>
      </c>
      <c r="C2922" s="76" t="s">
        <v>897</v>
      </c>
      <c r="D2922" s="76" t="s">
        <v>2494</v>
      </c>
      <c r="E2922" s="77">
        <v>3.2003019651940661</v>
      </c>
    </row>
    <row r="2923" spans="2:5">
      <c r="B2923" s="75">
        <v>104438</v>
      </c>
      <c r="C2923" s="76" t="s">
        <v>898</v>
      </c>
      <c r="D2923" s="76" t="s">
        <v>2494</v>
      </c>
      <c r="E2923" s="77">
        <v>36.535992324055456</v>
      </c>
    </row>
    <row r="2924" spans="2:5">
      <c r="B2924" s="75">
        <v>104518</v>
      </c>
      <c r="C2924" s="76" t="s">
        <v>899</v>
      </c>
      <c r="D2924" s="76" t="s">
        <v>2494</v>
      </c>
      <c r="E2924" s="77">
        <v>10.457767346733394</v>
      </c>
    </row>
    <row r="2925" spans="2:5">
      <c r="B2925" s="75">
        <v>104858</v>
      </c>
      <c r="C2925" s="76" t="s">
        <v>900</v>
      </c>
      <c r="D2925" s="76" t="s">
        <v>2494</v>
      </c>
      <c r="E2925" s="77">
        <v>4.241219552749316E-2</v>
      </c>
    </row>
    <row r="2926" spans="2:5">
      <c r="B2926" s="75">
        <v>104870</v>
      </c>
      <c r="C2926" s="76" t="s">
        <v>901</v>
      </c>
      <c r="D2926" s="76" t="s">
        <v>2494</v>
      </c>
      <c r="E2926" s="77">
        <v>4.7740236167388449E-2</v>
      </c>
    </row>
    <row r="2927" spans="2:5">
      <c r="B2927" s="75">
        <v>104905</v>
      </c>
      <c r="C2927" s="76" t="s">
        <v>902</v>
      </c>
      <c r="D2927" s="76" t="s">
        <v>2494</v>
      </c>
      <c r="E2927" s="77">
        <v>0.17728116392546556</v>
      </c>
    </row>
    <row r="2928" spans="2:5">
      <c r="B2928" s="75">
        <v>104949</v>
      </c>
      <c r="C2928" s="76" t="s">
        <v>903</v>
      </c>
      <c r="D2928" s="76" t="s">
        <v>2494</v>
      </c>
      <c r="E2928" s="77">
        <v>1.873265913058856</v>
      </c>
    </row>
    <row r="2929" spans="2:5">
      <c r="B2929" s="75">
        <v>105395</v>
      </c>
      <c r="C2929" s="76" t="s">
        <v>904</v>
      </c>
      <c r="D2929" s="76" t="s">
        <v>2494</v>
      </c>
      <c r="E2929" s="77">
        <v>2.7853816676274015</v>
      </c>
    </row>
    <row r="2930" spans="2:5">
      <c r="B2930" s="75">
        <v>10540291</v>
      </c>
      <c r="C2930" s="76" t="s">
        <v>905</v>
      </c>
      <c r="D2930" s="76" t="s">
        <v>2494</v>
      </c>
      <c r="E2930" s="77">
        <v>483.87557154380403</v>
      </c>
    </row>
    <row r="2931" spans="2:5">
      <c r="B2931" s="75">
        <v>105464</v>
      </c>
      <c r="C2931" s="76" t="s">
        <v>906</v>
      </c>
      <c r="D2931" s="76" t="s">
        <v>2494</v>
      </c>
      <c r="E2931" s="77">
        <v>1.9578633443747707E-2</v>
      </c>
    </row>
    <row r="2932" spans="2:5">
      <c r="B2932" s="75">
        <v>1058920</v>
      </c>
      <c r="C2932" s="76" t="s">
        <v>907</v>
      </c>
      <c r="D2932" s="76" t="s">
        <v>2494</v>
      </c>
      <c r="E2932" s="77">
        <v>3.3373988006871837E-2</v>
      </c>
    </row>
    <row r="2933" spans="2:5">
      <c r="B2933" s="75">
        <v>106401</v>
      </c>
      <c r="C2933" s="76" t="s">
        <v>908</v>
      </c>
      <c r="D2933" s="76" t="s">
        <v>2494</v>
      </c>
      <c r="E2933" s="77">
        <v>0.26870408816786601</v>
      </c>
    </row>
    <row r="2934" spans="2:5">
      <c r="B2934" s="75">
        <v>106412</v>
      </c>
      <c r="C2934" s="76" t="s">
        <v>909</v>
      </c>
      <c r="D2934" s="76" t="s">
        <v>2494</v>
      </c>
      <c r="E2934" s="77">
        <v>1.0872843269312082</v>
      </c>
    </row>
    <row r="2935" spans="2:5">
      <c r="B2935" s="75">
        <v>106638</v>
      </c>
      <c r="C2935" s="76" t="s">
        <v>910</v>
      </c>
      <c r="D2935" s="76" t="s">
        <v>2494</v>
      </c>
      <c r="E2935" s="77">
        <v>2.2820245220835189</v>
      </c>
    </row>
    <row r="2936" spans="2:5">
      <c r="B2936" s="75">
        <v>106683</v>
      </c>
      <c r="C2936" s="76" t="s">
        <v>911</v>
      </c>
      <c r="D2936" s="76" t="s">
        <v>2494</v>
      </c>
      <c r="E2936" s="77">
        <v>2.8599729305580822E-2</v>
      </c>
    </row>
    <row r="2937" spans="2:5">
      <c r="B2937" s="75">
        <v>106694</v>
      </c>
      <c r="C2937" s="76" t="s">
        <v>912</v>
      </c>
      <c r="D2937" s="76" t="s">
        <v>2494</v>
      </c>
      <c r="E2937" s="77">
        <v>2.9741127659279443E-4</v>
      </c>
    </row>
    <row r="2938" spans="2:5">
      <c r="B2938" s="75">
        <v>1067976</v>
      </c>
      <c r="C2938" s="76" t="s">
        <v>913</v>
      </c>
      <c r="D2938" s="76" t="s">
        <v>2494</v>
      </c>
      <c r="E2938" s="77">
        <v>14.989093354113573</v>
      </c>
    </row>
    <row r="2939" spans="2:5">
      <c r="B2939" s="75">
        <v>106945</v>
      </c>
      <c r="C2939" s="76" t="s">
        <v>914</v>
      </c>
      <c r="D2939" s="76" t="s">
        <v>2494</v>
      </c>
      <c r="E2939" s="77">
        <v>7.6322130977868968E-2</v>
      </c>
    </row>
    <row r="2940" spans="2:5">
      <c r="B2940" s="75">
        <v>106956</v>
      </c>
      <c r="C2940" s="76" t="s">
        <v>915</v>
      </c>
      <c r="D2940" s="76" t="s">
        <v>2494</v>
      </c>
      <c r="E2940" s="77">
        <v>7.7425898050580688</v>
      </c>
    </row>
    <row r="2941" spans="2:5">
      <c r="B2941" s="75">
        <v>107039</v>
      </c>
      <c r="C2941" s="76" t="s">
        <v>916</v>
      </c>
      <c r="D2941" s="76" t="s">
        <v>2494</v>
      </c>
      <c r="E2941" s="77">
        <v>82.623083701318393</v>
      </c>
    </row>
    <row r="2942" spans="2:5">
      <c r="B2942" s="75">
        <v>1070833</v>
      </c>
      <c r="C2942" s="76" t="s">
        <v>917</v>
      </c>
      <c r="D2942" s="76" t="s">
        <v>2494</v>
      </c>
      <c r="E2942" s="77">
        <v>2.6492562682907854E-3</v>
      </c>
    </row>
    <row r="2943" spans="2:5">
      <c r="B2943" s="75">
        <v>107120</v>
      </c>
      <c r="C2943" s="76" t="s">
        <v>918</v>
      </c>
      <c r="D2943" s="76" t="s">
        <v>2494</v>
      </c>
      <c r="E2943" s="77">
        <v>4.2952472647514025E-3</v>
      </c>
    </row>
    <row r="2944" spans="2:5">
      <c r="B2944" s="75">
        <v>107142</v>
      </c>
      <c r="C2944" s="76" t="s">
        <v>919</v>
      </c>
      <c r="D2944" s="76" t="s">
        <v>2494</v>
      </c>
      <c r="E2944" s="77">
        <v>4.9906157983584372</v>
      </c>
    </row>
    <row r="2945" spans="2:5">
      <c r="B2945" s="75">
        <v>107459</v>
      </c>
      <c r="C2945" s="76" t="s">
        <v>920</v>
      </c>
      <c r="D2945" s="76" t="s">
        <v>2494</v>
      </c>
      <c r="E2945" s="77">
        <v>0.64238992203434331</v>
      </c>
    </row>
    <row r="2946" spans="2:5">
      <c r="B2946" s="75">
        <v>107471</v>
      </c>
      <c r="C2946" s="76" t="s">
        <v>921</v>
      </c>
      <c r="D2946" s="76" t="s">
        <v>2494</v>
      </c>
      <c r="E2946" s="77">
        <v>0.31168299193974008</v>
      </c>
    </row>
    <row r="2947" spans="2:5">
      <c r="B2947" s="75">
        <v>107664</v>
      </c>
      <c r="C2947" s="76" t="s">
        <v>922</v>
      </c>
      <c r="D2947" s="76" t="s">
        <v>2494</v>
      </c>
      <c r="E2947" s="77">
        <v>0.11639228251160047</v>
      </c>
    </row>
    <row r="2948" spans="2:5">
      <c r="B2948" s="75">
        <v>107802</v>
      </c>
      <c r="C2948" s="76" t="s">
        <v>923</v>
      </c>
      <c r="D2948" s="76" t="s">
        <v>2494</v>
      </c>
      <c r="E2948" s="77">
        <v>7.7733144229707018E-3</v>
      </c>
    </row>
    <row r="2949" spans="2:5">
      <c r="B2949" s="75">
        <v>107879</v>
      </c>
      <c r="C2949" s="76" t="s">
        <v>924</v>
      </c>
      <c r="D2949" s="76" t="s">
        <v>2494</v>
      </c>
      <c r="E2949" s="77">
        <v>4.7020234995445338E-3</v>
      </c>
    </row>
    <row r="2950" spans="2:5">
      <c r="B2950" s="75">
        <v>108112</v>
      </c>
      <c r="C2950" s="76" t="s">
        <v>925</v>
      </c>
      <c r="D2950" s="76" t="s">
        <v>2494</v>
      </c>
      <c r="E2950" s="77">
        <v>1.2414413199400592E-2</v>
      </c>
    </row>
    <row r="2951" spans="2:5">
      <c r="B2951" s="75">
        <v>108407</v>
      </c>
      <c r="C2951" s="76" t="s">
        <v>926</v>
      </c>
      <c r="D2951" s="76" t="s">
        <v>2494</v>
      </c>
      <c r="E2951" s="77">
        <v>898.14057949469452</v>
      </c>
    </row>
    <row r="2952" spans="2:5">
      <c r="B2952" s="75">
        <v>108441</v>
      </c>
      <c r="C2952" s="76" t="s">
        <v>927</v>
      </c>
      <c r="D2952" s="76" t="s">
        <v>2494</v>
      </c>
      <c r="E2952" s="77">
        <v>0.84254606710956292</v>
      </c>
    </row>
    <row r="2953" spans="2:5">
      <c r="B2953" s="75">
        <v>108623</v>
      </c>
      <c r="C2953" s="76" t="s">
        <v>928</v>
      </c>
      <c r="D2953" s="76" t="s">
        <v>2494</v>
      </c>
      <c r="E2953" s="77">
        <v>9.3466308143227803E-2</v>
      </c>
    </row>
    <row r="2954" spans="2:5">
      <c r="B2954" s="75">
        <v>108690</v>
      </c>
      <c r="C2954" s="76" t="s">
        <v>929</v>
      </c>
      <c r="D2954" s="76" t="s">
        <v>2494</v>
      </c>
      <c r="E2954" s="77">
        <v>0.54359960719450495</v>
      </c>
    </row>
    <row r="2955" spans="2:5">
      <c r="B2955" s="75">
        <v>108849</v>
      </c>
      <c r="C2955" s="76" t="s">
        <v>930</v>
      </c>
      <c r="D2955" s="76" t="s">
        <v>2494</v>
      </c>
      <c r="E2955" s="77">
        <v>2.309274996594109E-2</v>
      </c>
    </row>
    <row r="2956" spans="2:5">
      <c r="B2956" s="75">
        <v>108894</v>
      </c>
      <c r="C2956" s="76" t="s">
        <v>931</v>
      </c>
      <c r="D2956" s="76" t="s">
        <v>2494</v>
      </c>
      <c r="E2956" s="77">
        <v>2.849777913173315E-2</v>
      </c>
    </row>
    <row r="2957" spans="2:5">
      <c r="B2957" s="75">
        <v>108996</v>
      </c>
      <c r="C2957" s="76" t="s">
        <v>932</v>
      </c>
      <c r="D2957" s="76" t="s">
        <v>2494</v>
      </c>
      <c r="E2957" s="77">
        <v>4.354602519037859E-2</v>
      </c>
    </row>
    <row r="2958" spans="2:5">
      <c r="B2958" s="75">
        <v>109013</v>
      </c>
      <c r="C2958" s="76" t="s">
        <v>933</v>
      </c>
      <c r="D2958" s="76" t="s">
        <v>2494</v>
      </c>
      <c r="E2958" s="77">
        <v>6.8731890604208801E-3</v>
      </c>
    </row>
    <row r="2959" spans="2:5">
      <c r="B2959" s="75">
        <v>109068</v>
      </c>
      <c r="C2959" s="76" t="s">
        <v>934</v>
      </c>
      <c r="D2959" s="76" t="s">
        <v>2494</v>
      </c>
      <c r="E2959" s="77">
        <v>1.5996389518252167E-2</v>
      </c>
    </row>
    <row r="2960" spans="2:5">
      <c r="B2960" s="75">
        <v>109079</v>
      </c>
      <c r="C2960" s="76" t="s">
        <v>935</v>
      </c>
      <c r="D2960" s="76" t="s">
        <v>2494</v>
      </c>
      <c r="E2960" s="77">
        <v>3.0686507139271006E-3</v>
      </c>
    </row>
    <row r="2961" spans="2:5">
      <c r="B2961" s="75">
        <v>109091</v>
      </c>
      <c r="C2961" s="76" t="s">
        <v>936</v>
      </c>
      <c r="D2961" s="76" t="s">
        <v>2494</v>
      </c>
      <c r="E2961" s="77">
        <v>2.3009702757593401E-2</v>
      </c>
    </row>
    <row r="2962" spans="2:5">
      <c r="B2962" s="75">
        <v>109217</v>
      </c>
      <c r="C2962" s="76" t="s">
        <v>937</v>
      </c>
      <c r="D2962" s="76" t="s">
        <v>2494</v>
      </c>
      <c r="E2962" s="77">
        <v>0.29740165526111789</v>
      </c>
    </row>
    <row r="2963" spans="2:5">
      <c r="B2963" s="75">
        <v>109648</v>
      </c>
      <c r="C2963" s="76" t="s">
        <v>938</v>
      </c>
      <c r="D2963" s="76" t="s">
        <v>2494</v>
      </c>
      <c r="E2963" s="77">
        <v>3.0760862658064281</v>
      </c>
    </row>
    <row r="2964" spans="2:5">
      <c r="B2964" s="75">
        <v>109659</v>
      </c>
      <c r="C2964" s="76" t="s">
        <v>939</v>
      </c>
      <c r="D2964" s="76" t="s">
        <v>2494</v>
      </c>
      <c r="E2964" s="77">
        <v>0.14045642314799722</v>
      </c>
    </row>
    <row r="2965" spans="2:5">
      <c r="B2965" s="75">
        <v>109660</v>
      </c>
      <c r="C2965" s="76" t="s">
        <v>940</v>
      </c>
      <c r="D2965" s="76" t="s">
        <v>2494</v>
      </c>
      <c r="E2965" s="77">
        <v>3.2904597718570776</v>
      </c>
    </row>
    <row r="2966" spans="2:5">
      <c r="B2966" s="75">
        <v>109706</v>
      </c>
      <c r="C2966" s="76" t="s">
        <v>941</v>
      </c>
      <c r="D2966" s="76" t="s">
        <v>2494</v>
      </c>
      <c r="E2966" s="77">
        <v>0.18493851265160263</v>
      </c>
    </row>
    <row r="2967" spans="2:5">
      <c r="B2967" s="75">
        <v>109751</v>
      </c>
      <c r="C2967" s="76" t="s">
        <v>942</v>
      </c>
      <c r="D2967" s="76" t="s">
        <v>2494</v>
      </c>
      <c r="E2967" s="77">
        <v>3.2415804981940431E-2</v>
      </c>
    </row>
    <row r="2968" spans="2:5">
      <c r="B2968" s="75">
        <v>109795</v>
      </c>
      <c r="C2968" s="76" t="s">
        <v>943</v>
      </c>
      <c r="D2968" s="76" t="s">
        <v>2494</v>
      </c>
      <c r="E2968" s="77">
        <v>2.2831156205921242E-3</v>
      </c>
    </row>
    <row r="2969" spans="2:5">
      <c r="B2969" s="75">
        <v>109853</v>
      </c>
      <c r="C2969" s="76" t="s">
        <v>944</v>
      </c>
      <c r="D2969" s="76" t="s">
        <v>2494</v>
      </c>
      <c r="E2969" s="77">
        <v>1.3141974248981619E-2</v>
      </c>
    </row>
    <row r="2970" spans="2:5">
      <c r="B2970" s="75">
        <v>109875</v>
      </c>
      <c r="C2970" s="76" t="s">
        <v>945</v>
      </c>
      <c r="D2970" s="76" t="s">
        <v>2494</v>
      </c>
      <c r="E2970" s="77">
        <v>7.8361759925935158E-4</v>
      </c>
    </row>
    <row r="2971" spans="2:5">
      <c r="B2971" s="75">
        <v>110021</v>
      </c>
      <c r="C2971" s="76" t="s">
        <v>946</v>
      </c>
      <c r="D2971" s="76" t="s">
        <v>2494</v>
      </c>
      <c r="E2971" s="77">
        <v>1.5776767258147733E-2</v>
      </c>
    </row>
    <row r="2972" spans="2:5">
      <c r="B2972" s="75">
        <v>110407</v>
      </c>
      <c r="C2972" s="76" t="s">
        <v>947</v>
      </c>
      <c r="D2972" s="76" t="s">
        <v>2494</v>
      </c>
      <c r="E2972" s="77">
        <v>2.4622036216612826</v>
      </c>
    </row>
    <row r="2973" spans="2:5">
      <c r="B2973" s="75">
        <v>110430</v>
      </c>
      <c r="C2973" s="76" t="s">
        <v>948</v>
      </c>
      <c r="D2973" s="76" t="s">
        <v>2494</v>
      </c>
      <c r="E2973" s="77">
        <v>4.2054734343954708E-2</v>
      </c>
    </row>
    <row r="2974" spans="2:5">
      <c r="B2974" s="75">
        <v>110496</v>
      </c>
      <c r="C2974" s="76" t="s">
        <v>949</v>
      </c>
      <c r="D2974" s="76" t="s">
        <v>2494</v>
      </c>
      <c r="E2974" s="77">
        <v>3.6231100014428162E-2</v>
      </c>
    </row>
    <row r="2975" spans="2:5">
      <c r="B2975" s="75">
        <v>110509</v>
      </c>
      <c r="C2975" s="76" t="s">
        <v>950</v>
      </c>
      <c r="D2975" s="76" t="s">
        <v>2494</v>
      </c>
      <c r="E2975" s="77">
        <v>1.1562015060078721</v>
      </c>
    </row>
    <row r="2976" spans="2:5">
      <c r="B2976" s="75">
        <v>110565</v>
      </c>
      <c r="C2976" s="76" t="s">
        <v>951</v>
      </c>
      <c r="D2976" s="76" t="s">
        <v>2494</v>
      </c>
      <c r="E2976" s="77">
        <v>0.18790968831884866</v>
      </c>
    </row>
    <row r="2977" spans="2:5">
      <c r="B2977" s="75">
        <v>110623</v>
      </c>
      <c r="C2977" s="76" t="s">
        <v>952</v>
      </c>
      <c r="D2977" s="76" t="s">
        <v>2494</v>
      </c>
      <c r="E2977" s="77">
        <v>0.27240438061211764</v>
      </c>
    </row>
    <row r="2978" spans="2:5">
      <c r="B2978" s="75">
        <v>110736</v>
      </c>
      <c r="C2978" s="76" t="s">
        <v>953</v>
      </c>
      <c r="D2978" s="76" t="s">
        <v>2494</v>
      </c>
      <c r="E2978" s="77">
        <v>4.6574855376316877E-3</v>
      </c>
    </row>
    <row r="2979" spans="2:5">
      <c r="B2979" s="75">
        <v>110758</v>
      </c>
      <c r="C2979" s="76" t="s">
        <v>954</v>
      </c>
      <c r="D2979" s="76" t="s">
        <v>2494</v>
      </c>
      <c r="E2979" s="77">
        <v>1.2727789728793727E-2</v>
      </c>
    </row>
    <row r="2980" spans="2:5">
      <c r="B2980" s="75">
        <v>110770</v>
      </c>
      <c r="C2980" s="76" t="s">
        <v>955</v>
      </c>
      <c r="D2980" s="76" t="s">
        <v>2494</v>
      </c>
      <c r="E2980" s="77">
        <v>0.23217085621897107</v>
      </c>
    </row>
    <row r="2981" spans="2:5">
      <c r="B2981" s="75">
        <v>110816</v>
      </c>
      <c r="C2981" s="76" t="s">
        <v>956</v>
      </c>
      <c r="D2981" s="76" t="s">
        <v>2494</v>
      </c>
      <c r="E2981" s="77">
        <v>0.35401126307906294</v>
      </c>
    </row>
    <row r="2982" spans="2:5">
      <c r="B2982" s="75">
        <v>110952</v>
      </c>
      <c r="C2982" s="76" t="s">
        <v>957</v>
      </c>
      <c r="D2982" s="76" t="s">
        <v>2494</v>
      </c>
      <c r="E2982" s="77">
        <v>0.2101360720234563</v>
      </c>
    </row>
    <row r="2983" spans="2:5">
      <c r="B2983" s="75">
        <v>110985</v>
      </c>
      <c r="C2983" s="76" t="s">
        <v>958</v>
      </c>
      <c r="D2983" s="76" t="s">
        <v>2494</v>
      </c>
      <c r="E2983" s="77">
        <v>1.6131192444123687E-3</v>
      </c>
    </row>
    <row r="2984" spans="2:5">
      <c r="B2984" s="75">
        <v>110996</v>
      </c>
      <c r="C2984" s="76" t="s">
        <v>959</v>
      </c>
      <c r="D2984" s="76" t="s">
        <v>2494</v>
      </c>
      <c r="E2984" s="77">
        <v>3.8804262043650894E-2</v>
      </c>
    </row>
    <row r="2985" spans="2:5">
      <c r="B2985" s="75">
        <v>111137</v>
      </c>
      <c r="C2985" s="76" t="s">
        <v>960</v>
      </c>
      <c r="D2985" s="76" t="s">
        <v>2494</v>
      </c>
      <c r="E2985" s="77">
        <v>0.12443041738954957</v>
      </c>
    </row>
    <row r="2986" spans="2:5">
      <c r="B2986" s="75">
        <v>111182</v>
      </c>
      <c r="C2986" s="76" t="s">
        <v>961</v>
      </c>
      <c r="D2986" s="76" t="s">
        <v>2494</v>
      </c>
      <c r="E2986" s="77">
        <v>1.5697940609813246</v>
      </c>
    </row>
    <row r="2987" spans="2:5">
      <c r="B2987" s="75">
        <v>111251</v>
      </c>
      <c r="C2987" s="76" t="s">
        <v>962</v>
      </c>
      <c r="D2987" s="76" t="s">
        <v>2494</v>
      </c>
      <c r="E2987" s="77">
        <v>1.5070505456058769</v>
      </c>
    </row>
    <row r="2988" spans="2:5">
      <c r="B2988" s="75">
        <v>1113388</v>
      </c>
      <c r="C2988" s="76" t="s">
        <v>963</v>
      </c>
      <c r="D2988" s="76" t="s">
        <v>2494</v>
      </c>
      <c r="E2988" s="77">
        <v>0.49770857585302153</v>
      </c>
    </row>
    <row r="2989" spans="2:5">
      <c r="B2989" s="75">
        <v>111364</v>
      </c>
      <c r="C2989" s="76" t="s">
        <v>964</v>
      </c>
      <c r="D2989" s="76" t="s">
        <v>2494</v>
      </c>
      <c r="E2989" s="77">
        <v>0.29355726920940456</v>
      </c>
    </row>
    <row r="2990" spans="2:5">
      <c r="B2990" s="75">
        <v>111381896</v>
      </c>
      <c r="C2990" s="76" t="s">
        <v>965</v>
      </c>
      <c r="D2990" s="76" t="s">
        <v>2494</v>
      </c>
      <c r="E2990" s="77">
        <v>40.466039936747855</v>
      </c>
    </row>
    <row r="2991" spans="2:5">
      <c r="B2991" s="75">
        <v>111477</v>
      </c>
      <c r="C2991" s="76" t="s">
        <v>966</v>
      </c>
      <c r="D2991" s="76" t="s">
        <v>2494</v>
      </c>
      <c r="E2991" s="77">
        <v>0.23563656615774128</v>
      </c>
    </row>
    <row r="2992" spans="2:5">
      <c r="B2992" s="75">
        <v>111557</v>
      </c>
      <c r="C2992" s="76" t="s">
        <v>967</v>
      </c>
      <c r="D2992" s="76" t="s">
        <v>2494</v>
      </c>
      <c r="E2992" s="77">
        <v>8.2249384961190275E-2</v>
      </c>
    </row>
    <row r="2993" spans="2:5">
      <c r="B2993" s="75">
        <v>111659</v>
      </c>
      <c r="C2993" s="76" t="s">
        <v>968</v>
      </c>
      <c r="D2993" s="76" t="s">
        <v>2494</v>
      </c>
      <c r="E2993" s="77">
        <v>306.69278297658661</v>
      </c>
    </row>
    <row r="2994" spans="2:5">
      <c r="B2994" s="75">
        <v>111784</v>
      </c>
      <c r="C2994" s="76" t="s">
        <v>969</v>
      </c>
      <c r="D2994" s="76" t="s">
        <v>2494</v>
      </c>
      <c r="E2994" s="77">
        <v>0.27623086444148964</v>
      </c>
    </row>
    <row r="2995" spans="2:5">
      <c r="B2995" s="75">
        <v>111831</v>
      </c>
      <c r="C2995" s="76" t="s">
        <v>970</v>
      </c>
      <c r="D2995" s="76" t="s">
        <v>2494</v>
      </c>
      <c r="E2995" s="77">
        <v>6.2592943553479587</v>
      </c>
    </row>
    <row r="2996" spans="2:5">
      <c r="B2996" s="75">
        <v>111911</v>
      </c>
      <c r="C2996" s="76" t="s">
        <v>971</v>
      </c>
      <c r="D2996" s="76" t="s">
        <v>2494</v>
      </c>
      <c r="E2996" s="77">
        <v>8.0583503591215966E-2</v>
      </c>
    </row>
    <row r="2997" spans="2:5">
      <c r="B2997" s="75">
        <v>1119977</v>
      </c>
      <c r="C2997" s="76" t="s">
        <v>972</v>
      </c>
      <c r="D2997" s="76" t="s">
        <v>2494</v>
      </c>
      <c r="E2997" s="77">
        <v>0.31968687787527139</v>
      </c>
    </row>
    <row r="2998" spans="2:5">
      <c r="B2998" s="75">
        <v>1120010</v>
      </c>
      <c r="C2998" s="76" t="s">
        <v>973</v>
      </c>
      <c r="D2998" s="76" t="s">
        <v>2494</v>
      </c>
      <c r="E2998" s="77">
        <v>3.2402067279845665</v>
      </c>
    </row>
    <row r="2999" spans="2:5">
      <c r="B2999" s="75">
        <v>112129</v>
      </c>
      <c r="C2999" s="76" t="s">
        <v>974</v>
      </c>
      <c r="D2999" s="76" t="s">
        <v>2494</v>
      </c>
      <c r="E2999" s="77">
        <v>3.9810018306428039</v>
      </c>
    </row>
    <row r="3000" spans="2:5">
      <c r="B3000" s="75">
        <v>1121604</v>
      </c>
      <c r="C3000" s="76" t="s">
        <v>975</v>
      </c>
      <c r="D3000" s="76" t="s">
        <v>2494</v>
      </c>
      <c r="E3000" s="77">
        <v>5.1745325420740139E-2</v>
      </c>
    </row>
    <row r="3001" spans="2:5">
      <c r="B3001" s="75">
        <v>112185</v>
      </c>
      <c r="C3001" s="76" t="s">
        <v>976</v>
      </c>
      <c r="D3001" s="76" t="s">
        <v>2494</v>
      </c>
      <c r="E3001" s="77">
        <v>54.32886538776355</v>
      </c>
    </row>
    <row r="3002" spans="2:5">
      <c r="B3002" s="75">
        <v>112225873</v>
      </c>
      <c r="C3002" s="76" t="s">
        <v>977</v>
      </c>
      <c r="D3002" s="76" t="s">
        <v>2494</v>
      </c>
      <c r="E3002" s="77">
        <v>2.2555128421850505</v>
      </c>
    </row>
    <row r="3003" spans="2:5">
      <c r="B3003" s="75">
        <v>1122549</v>
      </c>
      <c r="C3003" s="76" t="s">
        <v>978</v>
      </c>
      <c r="D3003" s="76" t="s">
        <v>2494</v>
      </c>
      <c r="E3003" s="77">
        <v>4.2910161684270413E-2</v>
      </c>
    </row>
    <row r="3004" spans="2:5">
      <c r="B3004" s="75">
        <v>1122618</v>
      </c>
      <c r="C3004" s="76" t="s">
        <v>979</v>
      </c>
      <c r="D3004" s="76" t="s">
        <v>2494</v>
      </c>
      <c r="E3004" s="77">
        <v>0.33354608567759586</v>
      </c>
    </row>
    <row r="3005" spans="2:5">
      <c r="B3005" s="75">
        <v>1122914</v>
      </c>
      <c r="C3005" s="76" t="s">
        <v>980</v>
      </c>
      <c r="D3005" s="76" t="s">
        <v>2494</v>
      </c>
      <c r="E3005" s="77">
        <v>0.28699234600360929</v>
      </c>
    </row>
    <row r="3006" spans="2:5">
      <c r="B3006" s="75">
        <v>112298</v>
      </c>
      <c r="C3006" s="76" t="s">
        <v>981</v>
      </c>
      <c r="D3006" s="76" t="s">
        <v>2494</v>
      </c>
      <c r="E3006" s="77">
        <v>3.5899990876043439</v>
      </c>
    </row>
    <row r="3007" spans="2:5">
      <c r="B3007" s="75">
        <v>112367</v>
      </c>
      <c r="C3007" s="76" t="s">
        <v>982</v>
      </c>
      <c r="D3007" s="76" t="s">
        <v>2494</v>
      </c>
      <c r="E3007" s="77">
        <v>1.0438801927959626E-3</v>
      </c>
    </row>
    <row r="3008" spans="2:5">
      <c r="B3008" s="75">
        <v>112378</v>
      </c>
      <c r="C3008" s="76" t="s">
        <v>983</v>
      </c>
      <c r="D3008" s="76" t="s">
        <v>2494</v>
      </c>
      <c r="E3008" s="77">
        <v>0.24195122115539391</v>
      </c>
    </row>
    <row r="3009" spans="2:5">
      <c r="B3009" s="75">
        <v>1124192</v>
      </c>
      <c r="C3009" s="76" t="s">
        <v>984</v>
      </c>
      <c r="D3009" s="76" t="s">
        <v>2494</v>
      </c>
      <c r="E3009" s="77">
        <v>383.76617305192332</v>
      </c>
    </row>
    <row r="3010" spans="2:5">
      <c r="B3010" s="75">
        <v>112527</v>
      </c>
      <c r="C3010" s="76" t="s">
        <v>985</v>
      </c>
      <c r="D3010" s="76" t="s">
        <v>2494</v>
      </c>
      <c r="E3010" s="77">
        <v>403.29486097105985</v>
      </c>
    </row>
    <row r="3011" spans="2:5">
      <c r="B3011" s="75">
        <v>1126461</v>
      </c>
      <c r="C3011" s="76" t="s">
        <v>986</v>
      </c>
      <c r="D3011" s="76" t="s">
        <v>2494</v>
      </c>
      <c r="E3011" s="77">
        <v>0.51692906925427051</v>
      </c>
    </row>
    <row r="3012" spans="2:5">
      <c r="B3012" s="75">
        <v>112709</v>
      </c>
      <c r="C3012" s="76" t="s">
        <v>987</v>
      </c>
      <c r="D3012" s="76" t="s">
        <v>2494</v>
      </c>
      <c r="E3012" s="77">
        <v>6.0441803666470744</v>
      </c>
    </row>
    <row r="3013" spans="2:5">
      <c r="B3013" s="75">
        <v>112801</v>
      </c>
      <c r="C3013" s="76" t="s">
        <v>988</v>
      </c>
      <c r="D3013" s="76" t="s">
        <v>2494</v>
      </c>
      <c r="E3013" s="77">
        <v>2.9364927531574353E-2</v>
      </c>
    </row>
    <row r="3014" spans="2:5">
      <c r="B3014" s="75">
        <v>1142194</v>
      </c>
      <c r="C3014" s="76" t="s">
        <v>989</v>
      </c>
      <c r="D3014" s="76" t="s">
        <v>2494</v>
      </c>
      <c r="E3014" s="77">
        <v>0.77487457455254349</v>
      </c>
    </row>
    <row r="3015" spans="2:5">
      <c r="B3015" s="75">
        <v>115775</v>
      </c>
      <c r="C3015" s="76" t="s">
        <v>990</v>
      </c>
      <c r="D3015" s="76" t="s">
        <v>2494</v>
      </c>
      <c r="E3015" s="77">
        <v>1.0896350356360189E-4</v>
      </c>
    </row>
    <row r="3016" spans="2:5">
      <c r="B3016" s="75">
        <v>118445</v>
      </c>
      <c r="C3016" s="76" t="s">
        <v>991</v>
      </c>
      <c r="D3016" s="76" t="s">
        <v>2494</v>
      </c>
      <c r="E3016" s="77">
        <v>22.525895688154236</v>
      </c>
    </row>
    <row r="3017" spans="2:5">
      <c r="B3017" s="75">
        <v>118558</v>
      </c>
      <c r="C3017" s="76" t="s">
        <v>992</v>
      </c>
      <c r="D3017" s="76" t="s">
        <v>2494</v>
      </c>
      <c r="E3017" s="77">
        <v>5.7357639085253238</v>
      </c>
    </row>
    <row r="3018" spans="2:5">
      <c r="B3018" s="75">
        <v>118616</v>
      </c>
      <c r="C3018" s="76" t="s">
        <v>993</v>
      </c>
      <c r="D3018" s="76" t="s">
        <v>2494</v>
      </c>
      <c r="E3018" s="77">
        <v>0.33884898850211143</v>
      </c>
    </row>
    <row r="3019" spans="2:5">
      <c r="B3019" s="75">
        <v>119324</v>
      </c>
      <c r="C3019" s="76" t="s">
        <v>994</v>
      </c>
      <c r="D3019" s="76" t="s">
        <v>2494</v>
      </c>
      <c r="E3019" s="77">
        <v>0.83164490164267835</v>
      </c>
    </row>
    <row r="3020" spans="2:5">
      <c r="B3020" s="75">
        <v>119335</v>
      </c>
      <c r="C3020" s="76" t="s">
        <v>995</v>
      </c>
      <c r="D3020" s="76" t="s">
        <v>2494</v>
      </c>
      <c r="E3020" s="77">
        <v>0.46509409986992889</v>
      </c>
    </row>
    <row r="3021" spans="2:5">
      <c r="B3021" s="75">
        <v>1194021</v>
      </c>
      <c r="C3021" s="76" t="s">
        <v>996</v>
      </c>
      <c r="D3021" s="76" t="s">
        <v>2494</v>
      </c>
      <c r="E3021" s="77">
        <v>6.4518608225079363E-2</v>
      </c>
    </row>
    <row r="3022" spans="2:5">
      <c r="B3022" s="75">
        <v>119937</v>
      </c>
      <c r="C3022" s="76" t="s">
        <v>997</v>
      </c>
      <c r="D3022" s="76" t="s">
        <v>2494</v>
      </c>
      <c r="E3022" s="77">
        <v>5.0043698123899851</v>
      </c>
    </row>
    <row r="3023" spans="2:5">
      <c r="B3023" s="75">
        <v>12002481</v>
      </c>
      <c r="C3023" s="76" t="s">
        <v>998</v>
      </c>
      <c r="D3023" s="76" t="s">
        <v>2494</v>
      </c>
      <c r="E3023" s="77">
        <v>2.5878337251364942</v>
      </c>
    </row>
    <row r="3024" spans="2:5">
      <c r="B3024" s="75">
        <v>12002538</v>
      </c>
      <c r="C3024" s="76" t="s">
        <v>999</v>
      </c>
      <c r="D3024" s="76" t="s">
        <v>2494</v>
      </c>
      <c r="E3024" s="77">
        <v>0.78250162944641721</v>
      </c>
    </row>
    <row r="3025" spans="2:5">
      <c r="B3025" s="75">
        <v>120070</v>
      </c>
      <c r="C3025" s="76" t="s">
        <v>1000</v>
      </c>
      <c r="D3025" s="76" t="s">
        <v>2494</v>
      </c>
      <c r="E3025" s="77">
        <v>9.3777020080751811E-3</v>
      </c>
    </row>
    <row r="3026" spans="2:5">
      <c r="B3026" s="75">
        <v>120218</v>
      </c>
      <c r="C3026" s="76" t="s">
        <v>1001</v>
      </c>
      <c r="D3026" s="76" t="s">
        <v>2494</v>
      </c>
      <c r="E3026" s="77">
        <v>0.62474721298108638</v>
      </c>
    </row>
    <row r="3027" spans="2:5">
      <c r="B3027" s="75">
        <v>120514</v>
      </c>
      <c r="C3027" s="76" t="s">
        <v>1002</v>
      </c>
      <c r="D3027" s="76" t="s">
        <v>2494</v>
      </c>
      <c r="E3027" s="77">
        <v>0.98832945298139763</v>
      </c>
    </row>
    <row r="3028" spans="2:5">
      <c r="B3028" s="75">
        <v>121299</v>
      </c>
      <c r="C3028" s="76" t="s">
        <v>1003</v>
      </c>
      <c r="D3028" s="76" t="s">
        <v>2494</v>
      </c>
      <c r="E3028" s="77">
        <v>2081.788901373438</v>
      </c>
    </row>
    <row r="3029" spans="2:5">
      <c r="B3029" s="75">
        <v>121324</v>
      </c>
      <c r="C3029" s="76" t="s">
        <v>1004</v>
      </c>
      <c r="D3029" s="76" t="s">
        <v>2494</v>
      </c>
      <c r="E3029" s="77">
        <v>7.6532241867506623E-2</v>
      </c>
    </row>
    <row r="3030" spans="2:5">
      <c r="B3030" s="75">
        <v>121460</v>
      </c>
      <c r="C3030" s="76" t="s">
        <v>1005</v>
      </c>
      <c r="D3030" s="76" t="s">
        <v>2494</v>
      </c>
      <c r="E3030" s="77">
        <v>0.10879364474729457</v>
      </c>
    </row>
    <row r="3031" spans="2:5">
      <c r="B3031" s="75">
        <v>121868</v>
      </c>
      <c r="C3031" s="76" t="s">
        <v>1006</v>
      </c>
      <c r="D3031" s="76" t="s">
        <v>2494</v>
      </c>
      <c r="E3031" s="77">
        <v>2.2461845587115379</v>
      </c>
    </row>
    <row r="3032" spans="2:5">
      <c r="B3032" s="75">
        <v>122032</v>
      </c>
      <c r="C3032" s="76" t="s">
        <v>1007</v>
      </c>
      <c r="D3032" s="76" t="s">
        <v>2494</v>
      </c>
      <c r="E3032" s="77">
        <v>0.18010900413269976</v>
      </c>
    </row>
    <row r="3033" spans="2:5">
      <c r="B3033" s="75">
        <v>122101</v>
      </c>
      <c r="C3033" s="76" t="s">
        <v>1008</v>
      </c>
      <c r="D3033" s="76" t="s">
        <v>2494</v>
      </c>
      <c r="E3033" s="77">
        <v>25.666894358247834</v>
      </c>
    </row>
    <row r="3034" spans="2:5">
      <c r="B3034" s="75">
        <v>122792</v>
      </c>
      <c r="C3034" s="76" t="s">
        <v>1009</v>
      </c>
      <c r="D3034" s="76" t="s">
        <v>2494</v>
      </c>
      <c r="E3034" s="77">
        <v>0.10522852401587342</v>
      </c>
    </row>
    <row r="3035" spans="2:5">
      <c r="B3035" s="75">
        <v>123013</v>
      </c>
      <c r="C3035" s="76" t="s">
        <v>1010</v>
      </c>
      <c r="D3035" s="76" t="s">
        <v>2494</v>
      </c>
      <c r="E3035" s="77">
        <v>6.1441855500607399E-3</v>
      </c>
    </row>
    <row r="3036" spans="2:5">
      <c r="B3036" s="75">
        <v>123159</v>
      </c>
      <c r="C3036" s="76" t="s">
        <v>1011</v>
      </c>
      <c r="D3036" s="76" t="s">
        <v>2494</v>
      </c>
      <c r="E3036" s="77">
        <v>0.27506679554915819</v>
      </c>
    </row>
    <row r="3037" spans="2:5">
      <c r="B3037" s="75">
        <v>123251</v>
      </c>
      <c r="C3037" s="76" t="s">
        <v>1012</v>
      </c>
      <c r="D3037" s="76" t="s">
        <v>2494</v>
      </c>
      <c r="E3037" s="77">
        <v>4.9153483520194739E-2</v>
      </c>
    </row>
    <row r="3038" spans="2:5">
      <c r="B3038" s="75">
        <v>123433</v>
      </c>
      <c r="C3038" s="76" t="s">
        <v>1013</v>
      </c>
      <c r="D3038" s="76" t="s">
        <v>2494</v>
      </c>
      <c r="E3038" s="77">
        <v>5.0365110012120266E-3</v>
      </c>
    </row>
    <row r="3039" spans="2:5">
      <c r="B3039" s="75">
        <v>123660</v>
      </c>
      <c r="C3039" s="76" t="s">
        <v>1014</v>
      </c>
      <c r="D3039" s="76" t="s">
        <v>2494</v>
      </c>
      <c r="E3039" s="77">
        <v>0.33798445189606002</v>
      </c>
    </row>
    <row r="3040" spans="2:5">
      <c r="B3040" s="75">
        <v>123922</v>
      </c>
      <c r="C3040" s="76" t="s">
        <v>1015</v>
      </c>
      <c r="D3040" s="76" t="s">
        <v>2494</v>
      </c>
      <c r="E3040" s="77">
        <v>4.4602447106257381E-2</v>
      </c>
    </row>
    <row r="3041" spans="2:5">
      <c r="B3041" s="75">
        <v>123966</v>
      </c>
      <c r="C3041" s="76" t="s">
        <v>1016</v>
      </c>
      <c r="D3041" s="76" t="s">
        <v>2494</v>
      </c>
      <c r="E3041" s="77">
        <v>4.798067385408622E-2</v>
      </c>
    </row>
    <row r="3042" spans="2:5">
      <c r="B3042" s="75">
        <v>124630</v>
      </c>
      <c r="C3042" s="76" t="s">
        <v>1017</v>
      </c>
      <c r="D3042" s="76" t="s">
        <v>2494</v>
      </c>
      <c r="E3042" s="77">
        <v>0.49933145072509727</v>
      </c>
    </row>
    <row r="3043" spans="2:5">
      <c r="B3043" s="75">
        <v>124878</v>
      </c>
      <c r="C3043" s="76" t="s">
        <v>1018</v>
      </c>
      <c r="D3043" s="76" t="s">
        <v>2494</v>
      </c>
      <c r="E3043" s="77">
        <v>1.0449709158954692</v>
      </c>
    </row>
    <row r="3044" spans="2:5">
      <c r="B3044" s="75">
        <v>126818</v>
      </c>
      <c r="C3044" s="76" t="s">
        <v>1019</v>
      </c>
      <c r="D3044" s="76" t="s">
        <v>2494</v>
      </c>
      <c r="E3044" s="77">
        <v>1.3910528333188398E-3</v>
      </c>
    </row>
    <row r="3045" spans="2:5">
      <c r="B3045" s="75">
        <v>127071</v>
      </c>
      <c r="C3045" s="76" t="s">
        <v>1020</v>
      </c>
      <c r="D3045" s="76" t="s">
        <v>2494</v>
      </c>
      <c r="E3045" s="77">
        <v>1.8764818796314722E-2</v>
      </c>
    </row>
    <row r="3046" spans="2:5">
      <c r="B3046" s="75">
        <v>127275</v>
      </c>
      <c r="C3046" s="76" t="s">
        <v>1021</v>
      </c>
      <c r="D3046" s="76" t="s">
        <v>2494</v>
      </c>
      <c r="E3046" s="77">
        <v>50.039094408086811</v>
      </c>
    </row>
    <row r="3047" spans="2:5">
      <c r="B3047" s="75">
        <v>127526</v>
      </c>
      <c r="C3047" s="76" t="s">
        <v>1022</v>
      </c>
      <c r="D3047" s="76" t="s">
        <v>2494</v>
      </c>
      <c r="E3047" s="77">
        <v>3.9005768306323782E-2</v>
      </c>
    </row>
    <row r="3048" spans="2:5">
      <c r="B3048" s="75">
        <v>127662</v>
      </c>
      <c r="C3048" s="76" t="s">
        <v>1023</v>
      </c>
      <c r="D3048" s="76" t="s">
        <v>2494</v>
      </c>
      <c r="E3048" s="77">
        <v>0.14141031806585533</v>
      </c>
    </row>
    <row r="3049" spans="2:5">
      <c r="B3049" s="75">
        <v>127913</v>
      </c>
      <c r="C3049" s="76" t="s">
        <v>1024</v>
      </c>
      <c r="D3049" s="76" t="s">
        <v>2494</v>
      </c>
      <c r="E3049" s="77">
        <v>7.8549108521170572</v>
      </c>
    </row>
    <row r="3050" spans="2:5">
      <c r="B3050" s="75">
        <v>1300216</v>
      </c>
      <c r="C3050" s="76" t="s">
        <v>1025</v>
      </c>
      <c r="D3050" s="76" t="s">
        <v>2494</v>
      </c>
      <c r="E3050" s="77">
        <v>1.9825421412081323E-2</v>
      </c>
    </row>
    <row r="3051" spans="2:5">
      <c r="B3051" s="75">
        <v>130223</v>
      </c>
      <c r="C3051" s="76" t="s">
        <v>1026</v>
      </c>
      <c r="D3051" s="76" t="s">
        <v>2494</v>
      </c>
      <c r="E3051" s="77">
        <v>7.7713470831941064E-2</v>
      </c>
    </row>
    <row r="3052" spans="2:5">
      <c r="B3052" s="75">
        <v>1302789</v>
      </c>
      <c r="C3052" s="76" t="s">
        <v>1027</v>
      </c>
      <c r="D3052" s="76" t="s">
        <v>2494</v>
      </c>
      <c r="E3052" s="77">
        <v>8.4308641185099282E-4</v>
      </c>
    </row>
    <row r="3053" spans="2:5">
      <c r="B3053" s="75">
        <v>131168</v>
      </c>
      <c r="C3053" s="76" t="s">
        <v>1028</v>
      </c>
      <c r="D3053" s="76" t="s">
        <v>2494</v>
      </c>
      <c r="E3053" s="77">
        <v>3.3293148156356307</v>
      </c>
    </row>
    <row r="3054" spans="2:5">
      <c r="B3054" s="75">
        <v>13150000</v>
      </c>
      <c r="C3054" s="76" t="s">
        <v>1029</v>
      </c>
      <c r="D3054" s="76" t="s">
        <v>2494</v>
      </c>
      <c r="E3054" s="77">
        <v>0.92893374594792844</v>
      </c>
    </row>
    <row r="3055" spans="2:5">
      <c r="B3055" s="75">
        <v>131793</v>
      </c>
      <c r="C3055" s="76" t="s">
        <v>1030</v>
      </c>
      <c r="D3055" s="76" t="s">
        <v>2494</v>
      </c>
      <c r="E3055" s="77">
        <v>48.543968320735203</v>
      </c>
    </row>
    <row r="3056" spans="2:5">
      <c r="B3056" s="75">
        <v>131919</v>
      </c>
      <c r="C3056" s="76" t="s">
        <v>1031</v>
      </c>
      <c r="D3056" s="76" t="s">
        <v>2494</v>
      </c>
      <c r="E3056" s="77">
        <v>14.069838362499461</v>
      </c>
    </row>
    <row r="3057" spans="2:5">
      <c r="B3057" s="75">
        <v>1320076</v>
      </c>
      <c r="C3057" s="76" t="s">
        <v>1032</v>
      </c>
      <c r="D3057" s="76" t="s">
        <v>2494</v>
      </c>
      <c r="E3057" s="77">
        <v>0.17818170934798819</v>
      </c>
    </row>
    <row r="3058" spans="2:5">
      <c r="B3058" s="75">
        <v>13311847</v>
      </c>
      <c r="C3058" s="76" t="s">
        <v>1033</v>
      </c>
      <c r="D3058" s="76" t="s">
        <v>2494</v>
      </c>
      <c r="E3058" s="77">
        <v>14.901476462908256</v>
      </c>
    </row>
    <row r="3059" spans="2:5">
      <c r="B3059" s="75">
        <v>133119</v>
      </c>
      <c r="C3059" s="76" t="s">
        <v>1034</v>
      </c>
      <c r="D3059" s="76" t="s">
        <v>2494</v>
      </c>
      <c r="E3059" s="77">
        <v>1.4439312531702551</v>
      </c>
    </row>
    <row r="3060" spans="2:5">
      <c r="B3060" s="75">
        <v>133324</v>
      </c>
      <c r="C3060" s="76" t="s">
        <v>1035</v>
      </c>
      <c r="D3060" s="76" t="s">
        <v>2494</v>
      </c>
      <c r="E3060" s="77">
        <v>6.6462460027687909E-2</v>
      </c>
    </row>
    <row r="3061" spans="2:5">
      <c r="B3061" s="75">
        <v>1336363</v>
      </c>
      <c r="C3061" s="76" t="s">
        <v>1036</v>
      </c>
      <c r="D3061" s="76" t="s">
        <v>2494</v>
      </c>
      <c r="E3061" s="77">
        <v>55.579613691967914</v>
      </c>
    </row>
    <row r="3062" spans="2:5">
      <c r="B3062" s="75">
        <v>135013</v>
      </c>
      <c r="C3062" s="76" t="s">
        <v>1037</v>
      </c>
      <c r="D3062" s="76" t="s">
        <v>2494</v>
      </c>
      <c r="E3062" s="77">
        <v>0.16136441371248286</v>
      </c>
    </row>
    <row r="3063" spans="2:5">
      <c r="B3063" s="75">
        <v>137199</v>
      </c>
      <c r="C3063" s="76" t="s">
        <v>1038</v>
      </c>
      <c r="D3063" s="76" t="s">
        <v>2494</v>
      </c>
      <c r="E3063" s="77">
        <v>0.81262332372402657</v>
      </c>
    </row>
    <row r="3064" spans="2:5">
      <c r="B3064" s="75">
        <v>137406</v>
      </c>
      <c r="C3064" s="76" t="s">
        <v>1039</v>
      </c>
      <c r="D3064" s="76" t="s">
        <v>2494</v>
      </c>
      <c r="E3064" s="77">
        <v>1.0140795799597612E-3</v>
      </c>
    </row>
    <row r="3065" spans="2:5">
      <c r="B3065" s="75">
        <v>138863</v>
      </c>
      <c r="C3065" s="76" t="s">
        <v>1040</v>
      </c>
      <c r="D3065" s="76" t="s">
        <v>2494</v>
      </c>
      <c r="E3065" s="77">
        <v>0.15097451428717679</v>
      </c>
    </row>
    <row r="3066" spans="2:5">
      <c r="B3066" s="75">
        <v>13909734</v>
      </c>
      <c r="C3066" s="76" t="s">
        <v>1041</v>
      </c>
      <c r="D3066" s="76" t="s">
        <v>2494</v>
      </c>
      <c r="E3066" s="77">
        <v>8.7871482408910975E-2</v>
      </c>
    </row>
    <row r="3067" spans="2:5">
      <c r="B3067" s="75">
        <v>13997734</v>
      </c>
      <c r="C3067" s="76" t="s">
        <v>1042</v>
      </c>
      <c r="D3067" s="76" t="s">
        <v>2494</v>
      </c>
      <c r="E3067" s="77">
        <v>43.113988859428702</v>
      </c>
    </row>
    <row r="3068" spans="2:5">
      <c r="B3068" s="75">
        <v>140385</v>
      </c>
      <c r="C3068" s="76" t="s">
        <v>1043</v>
      </c>
      <c r="D3068" s="76" t="s">
        <v>2494</v>
      </c>
      <c r="E3068" s="77">
        <v>0.37652966777859198</v>
      </c>
    </row>
    <row r="3069" spans="2:5">
      <c r="B3069" s="75">
        <v>14062341</v>
      </c>
      <c r="C3069" s="76" t="s">
        <v>1044</v>
      </c>
      <c r="D3069" s="76" t="s">
        <v>2494</v>
      </c>
      <c r="E3069" s="77">
        <v>2.033024131205448</v>
      </c>
    </row>
    <row r="3070" spans="2:5">
      <c r="B3070" s="75">
        <v>14064109</v>
      </c>
      <c r="C3070" s="76" t="s">
        <v>1045</v>
      </c>
      <c r="D3070" s="76" t="s">
        <v>2494</v>
      </c>
      <c r="E3070" s="77">
        <v>5.3702361184986254</v>
      </c>
    </row>
    <row r="3071" spans="2:5">
      <c r="B3071" s="75">
        <v>14088712</v>
      </c>
      <c r="C3071" s="76" t="s">
        <v>1046</v>
      </c>
      <c r="D3071" s="76" t="s">
        <v>2494</v>
      </c>
      <c r="E3071" s="77">
        <v>15.31011262127004</v>
      </c>
    </row>
    <row r="3072" spans="2:5">
      <c r="B3072" s="75">
        <v>140896</v>
      </c>
      <c r="C3072" s="76" t="s">
        <v>1047</v>
      </c>
      <c r="D3072" s="76" t="s">
        <v>2494</v>
      </c>
      <c r="E3072" s="77">
        <v>0.20119292736764555</v>
      </c>
    </row>
    <row r="3073" spans="2:5">
      <c r="B3073" s="75">
        <v>140909</v>
      </c>
      <c r="C3073" s="76" t="s">
        <v>1048</v>
      </c>
      <c r="D3073" s="76" t="s">
        <v>2494</v>
      </c>
      <c r="E3073" s="77">
        <v>2.0358002470135879</v>
      </c>
    </row>
    <row r="3074" spans="2:5">
      <c r="B3074" s="75">
        <v>140932</v>
      </c>
      <c r="C3074" s="76" t="s">
        <v>1049</v>
      </c>
      <c r="D3074" s="76" t="s">
        <v>2494</v>
      </c>
      <c r="E3074" s="77">
        <v>0.24326834994089605</v>
      </c>
    </row>
    <row r="3075" spans="2:5">
      <c r="B3075" s="75">
        <v>141037</v>
      </c>
      <c r="C3075" s="76" t="s">
        <v>1050</v>
      </c>
      <c r="D3075" s="76" t="s">
        <v>2494</v>
      </c>
      <c r="E3075" s="77">
        <v>0.88639910306707759</v>
      </c>
    </row>
    <row r="3076" spans="2:5">
      <c r="B3076" s="75">
        <v>141286</v>
      </c>
      <c r="C3076" s="76" t="s">
        <v>1051</v>
      </c>
      <c r="D3076" s="76" t="s">
        <v>2494</v>
      </c>
      <c r="E3076" s="77">
        <v>0.37892748512938063</v>
      </c>
    </row>
    <row r="3077" spans="2:5">
      <c r="B3077" s="75">
        <v>141537</v>
      </c>
      <c r="C3077" s="76" t="s">
        <v>1052</v>
      </c>
      <c r="D3077" s="76" t="s">
        <v>2494</v>
      </c>
      <c r="E3077" s="77">
        <v>8.1490496851758382E-4</v>
      </c>
    </row>
    <row r="3078" spans="2:5">
      <c r="B3078" s="75">
        <v>141913</v>
      </c>
      <c r="C3078" s="76" t="s">
        <v>1053</v>
      </c>
      <c r="D3078" s="76" t="s">
        <v>2494</v>
      </c>
      <c r="E3078" s="77">
        <v>1.7767095150415899E-2</v>
      </c>
    </row>
    <row r="3079" spans="2:5">
      <c r="B3079" s="75">
        <v>141935</v>
      </c>
      <c r="C3079" s="76" t="s">
        <v>1054</v>
      </c>
      <c r="D3079" s="76" t="s">
        <v>2494</v>
      </c>
      <c r="E3079" s="77">
        <v>1.2376090302002118</v>
      </c>
    </row>
    <row r="3080" spans="2:5">
      <c r="B3080" s="75">
        <v>1421143</v>
      </c>
      <c r="C3080" s="76" t="s">
        <v>1055</v>
      </c>
      <c r="D3080" s="76" t="s">
        <v>2494</v>
      </c>
      <c r="E3080" s="77">
        <v>0.51656204472614775</v>
      </c>
    </row>
    <row r="3081" spans="2:5">
      <c r="B3081" s="75">
        <v>142314</v>
      </c>
      <c r="C3081" s="76" t="s">
        <v>1056</v>
      </c>
      <c r="D3081" s="76" t="s">
        <v>2494</v>
      </c>
      <c r="E3081" s="77">
        <v>1.7361102924658861E-3</v>
      </c>
    </row>
    <row r="3082" spans="2:5">
      <c r="B3082" s="75">
        <v>1423605</v>
      </c>
      <c r="C3082" s="76" t="s">
        <v>1057</v>
      </c>
      <c r="D3082" s="76" t="s">
        <v>2494</v>
      </c>
      <c r="E3082" s="77">
        <v>0.2580659292838261</v>
      </c>
    </row>
    <row r="3083" spans="2:5">
      <c r="B3083" s="75">
        <v>142870</v>
      </c>
      <c r="C3083" s="76" t="s">
        <v>1058</v>
      </c>
      <c r="D3083" s="76" t="s">
        <v>2494</v>
      </c>
      <c r="E3083" s="77">
        <v>3.2671695362397668E-2</v>
      </c>
    </row>
    <row r="3084" spans="2:5">
      <c r="B3084" s="75">
        <v>142905</v>
      </c>
      <c r="C3084" s="76" t="s">
        <v>1059</v>
      </c>
      <c r="D3084" s="76" t="s">
        <v>2494</v>
      </c>
      <c r="E3084" s="77">
        <v>4.0905980383327823E-4</v>
      </c>
    </row>
    <row r="3085" spans="2:5">
      <c r="B3085" s="75">
        <v>142927</v>
      </c>
      <c r="C3085" s="76" t="s">
        <v>1060</v>
      </c>
      <c r="D3085" s="76" t="s">
        <v>2494</v>
      </c>
      <c r="E3085" s="77">
        <v>0.69467941077284656</v>
      </c>
    </row>
    <row r="3086" spans="2:5">
      <c r="B3086" s="75">
        <v>14315141</v>
      </c>
      <c r="C3086" s="76" t="s">
        <v>1061</v>
      </c>
      <c r="D3086" s="76" t="s">
        <v>2494</v>
      </c>
      <c r="E3086" s="77">
        <v>0.42871387138925088</v>
      </c>
    </row>
    <row r="3087" spans="2:5">
      <c r="B3087" s="75">
        <v>143168</v>
      </c>
      <c r="C3087" s="76" t="s">
        <v>1062</v>
      </c>
      <c r="D3087" s="76" t="s">
        <v>2494</v>
      </c>
      <c r="E3087" s="77">
        <v>2.4802133379400191</v>
      </c>
    </row>
    <row r="3088" spans="2:5">
      <c r="B3088" s="75">
        <v>14548460</v>
      </c>
      <c r="C3088" s="76" t="s">
        <v>1063</v>
      </c>
      <c r="D3088" s="76" t="s">
        <v>2494</v>
      </c>
      <c r="E3088" s="77">
        <v>0.10469359554672841</v>
      </c>
    </row>
    <row r="3089" spans="2:5">
      <c r="B3089" s="75">
        <v>148016</v>
      </c>
      <c r="C3089" s="76" t="s">
        <v>1064</v>
      </c>
      <c r="D3089" s="76" t="s">
        <v>2494</v>
      </c>
      <c r="E3089" s="77">
        <v>0.1734619633828231</v>
      </c>
    </row>
    <row r="3090" spans="2:5">
      <c r="B3090" s="75">
        <v>148538</v>
      </c>
      <c r="C3090" s="76" t="s">
        <v>1065</v>
      </c>
      <c r="D3090" s="76" t="s">
        <v>2494</v>
      </c>
      <c r="E3090" s="77">
        <v>1.8662031626950999</v>
      </c>
    </row>
    <row r="3091" spans="2:5">
      <c r="B3091" s="75">
        <v>150196</v>
      </c>
      <c r="C3091" s="76" t="s">
        <v>1066</v>
      </c>
      <c r="D3091" s="76" t="s">
        <v>2494</v>
      </c>
      <c r="E3091" s="77">
        <v>0.12964044514799783</v>
      </c>
    </row>
    <row r="3092" spans="2:5">
      <c r="B3092" s="75">
        <v>150390</v>
      </c>
      <c r="C3092" s="76" t="s">
        <v>1067</v>
      </c>
      <c r="D3092" s="76" t="s">
        <v>2494</v>
      </c>
      <c r="E3092" s="77">
        <v>5.0426932632958573E-3</v>
      </c>
    </row>
    <row r="3093" spans="2:5">
      <c r="B3093" s="75">
        <v>15045439</v>
      </c>
      <c r="C3093" s="76" t="s">
        <v>1068</v>
      </c>
      <c r="D3093" s="76" t="s">
        <v>2494</v>
      </c>
      <c r="E3093" s="77">
        <v>5.3707973314143884E-2</v>
      </c>
    </row>
    <row r="3094" spans="2:5">
      <c r="B3094" s="75">
        <v>150787</v>
      </c>
      <c r="C3094" s="76" t="s">
        <v>1069</v>
      </c>
      <c r="D3094" s="76" t="s">
        <v>2494</v>
      </c>
      <c r="E3094" s="77">
        <v>5.1560130656129466E-2</v>
      </c>
    </row>
    <row r="3095" spans="2:5">
      <c r="B3095" s="75">
        <v>151677</v>
      </c>
      <c r="C3095" s="76" t="s">
        <v>1070</v>
      </c>
      <c r="D3095" s="76" t="s">
        <v>2494</v>
      </c>
      <c r="E3095" s="77">
        <v>0.18479108337563996</v>
      </c>
    </row>
    <row r="3096" spans="2:5">
      <c r="B3096" s="75">
        <v>15245440</v>
      </c>
      <c r="C3096" s="76" t="s">
        <v>1071</v>
      </c>
      <c r="D3096" s="76" t="s">
        <v>2494</v>
      </c>
      <c r="E3096" s="77">
        <v>9.9797114978158706E-3</v>
      </c>
    </row>
    <row r="3097" spans="2:5">
      <c r="B3097" s="75">
        <v>15263522</v>
      </c>
      <c r="C3097" s="76" t="s">
        <v>1072</v>
      </c>
      <c r="D3097" s="76" t="s">
        <v>2494</v>
      </c>
      <c r="E3097" s="77">
        <v>11.915150782990162</v>
      </c>
    </row>
    <row r="3098" spans="2:5">
      <c r="B3098" s="75">
        <v>15310017</v>
      </c>
      <c r="C3098" s="76" t="s">
        <v>1073</v>
      </c>
      <c r="D3098" s="76" t="s">
        <v>2494</v>
      </c>
      <c r="E3098" s="77">
        <v>2.0424022615631303</v>
      </c>
    </row>
    <row r="3099" spans="2:5">
      <c r="B3099" s="75">
        <v>1563388</v>
      </c>
      <c r="C3099" s="76" t="s">
        <v>1074</v>
      </c>
      <c r="D3099" s="76" t="s">
        <v>2494</v>
      </c>
      <c r="E3099" s="77">
        <v>2.1958232382195084</v>
      </c>
    </row>
    <row r="3100" spans="2:5">
      <c r="B3100" s="75">
        <v>156547</v>
      </c>
      <c r="C3100" s="76" t="s">
        <v>1075</v>
      </c>
      <c r="D3100" s="76" t="s">
        <v>2494</v>
      </c>
      <c r="E3100" s="77">
        <v>1.3048883148749511E-3</v>
      </c>
    </row>
    <row r="3101" spans="2:5">
      <c r="B3101" s="75">
        <v>15862074</v>
      </c>
      <c r="C3101" s="76" t="s">
        <v>1076</v>
      </c>
      <c r="D3101" s="76" t="s">
        <v>2494</v>
      </c>
      <c r="E3101" s="77">
        <v>24.918529400327802</v>
      </c>
    </row>
    <row r="3102" spans="2:5">
      <c r="B3102" s="75">
        <v>15922788</v>
      </c>
      <c r="C3102" s="76" t="s">
        <v>1077</v>
      </c>
      <c r="D3102" s="76" t="s">
        <v>2494</v>
      </c>
      <c r="E3102" s="77">
        <v>82.864917621184929</v>
      </c>
    </row>
    <row r="3103" spans="2:5">
      <c r="B3103" s="75">
        <v>1615709</v>
      </c>
      <c r="C3103" s="76" t="s">
        <v>1078</v>
      </c>
      <c r="D3103" s="76" t="s">
        <v>2494</v>
      </c>
      <c r="E3103" s="77">
        <v>8.2264262432786298E-2</v>
      </c>
    </row>
    <row r="3104" spans="2:5">
      <c r="B3104" s="75">
        <v>16245797</v>
      </c>
      <c r="C3104" s="76" t="s">
        <v>1079</v>
      </c>
      <c r="D3104" s="76" t="s">
        <v>2494</v>
      </c>
      <c r="E3104" s="77">
        <v>92.334969273966038</v>
      </c>
    </row>
    <row r="3105" spans="2:5">
      <c r="B3105" s="75">
        <v>1639663</v>
      </c>
      <c r="C3105" s="76" t="s">
        <v>1080</v>
      </c>
      <c r="D3105" s="76" t="s">
        <v>2494</v>
      </c>
      <c r="E3105" s="77">
        <v>9.6414339494835063E-2</v>
      </c>
    </row>
    <row r="3106" spans="2:5">
      <c r="B3106" s="75">
        <v>1646873</v>
      </c>
      <c r="C3106" s="76" t="s">
        <v>1081</v>
      </c>
      <c r="D3106" s="76" t="s">
        <v>2494</v>
      </c>
      <c r="E3106" s="77">
        <v>12.585043326911924</v>
      </c>
    </row>
    <row r="3107" spans="2:5">
      <c r="B3107" s="75">
        <v>1646884</v>
      </c>
      <c r="C3107" s="76" t="s">
        <v>1082</v>
      </c>
      <c r="D3107" s="76" t="s">
        <v>2494</v>
      </c>
      <c r="E3107" s="77">
        <v>3.8468214385505473</v>
      </c>
    </row>
    <row r="3108" spans="2:5">
      <c r="B3108" s="75">
        <v>1647161</v>
      </c>
      <c r="C3108" s="76" t="s">
        <v>1083</v>
      </c>
      <c r="D3108" s="76" t="s">
        <v>2494</v>
      </c>
      <c r="E3108" s="77">
        <v>17.706265079397536</v>
      </c>
    </row>
    <row r="3109" spans="2:5">
      <c r="B3109" s="75">
        <v>16485475</v>
      </c>
      <c r="C3109" s="76" t="s">
        <v>1084</v>
      </c>
      <c r="D3109" s="76" t="s">
        <v>2494</v>
      </c>
      <c r="E3109" s="77">
        <v>2.8505777638878875</v>
      </c>
    </row>
    <row r="3110" spans="2:5">
      <c r="B3110" s="75">
        <v>1653403</v>
      </c>
      <c r="C3110" s="76" t="s">
        <v>1085</v>
      </c>
      <c r="D3110" s="76" t="s">
        <v>2494</v>
      </c>
      <c r="E3110" s="77">
        <v>0.14115210710559131</v>
      </c>
    </row>
    <row r="3111" spans="2:5">
      <c r="B3111" s="75">
        <v>1678917</v>
      </c>
      <c r="C3111" s="76" t="s">
        <v>1086</v>
      </c>
      <c r="D3111" s="76" t="s">
        <v>2494</v>
      </c>
      <c r="E3111" s="77">
        <v>0.88015465985235664</v>
      </c>
    </row>
    <row r="3112" spans="2:5">
      <c r="B3112" s="75">
        <v>1689641</v>
      </c>
      <c r="C3112" s="76" t="s">
        <v>1087</v>
      </c>
      <c r="D3112" s="76" t="s">
        <v>2494</v>
      </c>
      <c r="E3112" s="77">
        <v>1.8747533960037428</v>
      </c>
    </row>
    <row r="3113" spans="2:5">
      <c r="B3113" s="75">
        <v>1689823</v>
      </c>
      <c r="C3113" s="76" t="s">
        <v>1088</v>
      </c>
      <c r="D3113" s="76" t="s">
        <v>2494</v>
      </c>
      <c r="E3113" s="77">
        <v>12.673181200774641</v>
      </c>
    </row>
    <row r="3114" spans="2:5">
      <c r="B3114" s="75">
        <v>1695778</v>
      </c>
      <c r="C3114" s="76" t="s">
        <v>1089</v>
      </c>
      <c r="D3114" s="76" t="s">
        <v>2494</v>
      </c>
      <c r="E3114" s="77">
        <v>1.3635068836390955E-2</v>
      </c>
    </row>
    <row r="3115" spans="2:5">
      <c r="B3115" s="75">
        <v>17372871</v>
      </c>
      <c r="C3115" s="76" t="s">
        <v>1090</v>
      </c>
      <c r="D3115" s="76" t="s">
        <v>2494</v>
      </c>
      <c r="E3115" s="77">
        <v>3.9345123759598324E-2</v>
      </c>
    </row>
    <row r="3116" spans="2:5">
      <c r="B3116" s="75">
        <v>17584122</v>
      </c>
      <c r="C3116" s="76" t="s">
        <v>1091</v>
      </c>
      <c r="D3116" s="76" t="s">
        <v>2494</v>
      </c>
      <c r="E3116" s="77">
        <v>1.6825892786922998E-2</v>
      </c>
    </row>
    <row r="3117" spans="2:5">
      <c r="B3117" s="75">
        <v>1761611</v>
      </c>
      <c r="C3117" s="76" t="s">
        <v>1092</v>
      </c>
      <c r="D3117" s="76" t="s">
        <v>2494</v>
      </c>
      <c r="E3117" s="77">
        <v>9.7387165943000049</v>
      </c>
    </row>
    <row r="3118" spans="2:5">
      <c r="B3118" s="75">
        <v>17754904</v>
      </c>
      <c r="C3118" s="76" t="s">
        <v>1093</v>
      </c>
      <c r="D3118" s="76" t="s">
        <v>2494</v>
      </c>
      <c r="E3118" s="77">
        <v>2.9761606354998866</v>
      </c>
    </row>
    <row r="3119" spans="2:5">
      <c r="B3119" s="75">
        <v>17849386</v>
      </c>
      <c r="C3119" s="76" t="s">
        <v>1094</v>
      </c>
      <c r="D3119" s="76" t="s">
        <v>2494</v>
      </c>
      <c r="E3119" s="77">
        <v>2.0237775882167429E-2</v>
      </c>
    </row>
    <row r="3120" spans="2:5">
      <c r="B3120" s="75">
        <v>1820811</v>
      </c>
      <c r="C3120" s="76" t="s">
        <v>1095</v>
      </c>
      <c r="D3120" s="76" t="s">
        <v>2494</v>
      </c>
      <c r="E3120" s="77">
        <v>0.60221403957135511</v>
      </c>
    </row>
    <row r="3121" spans="2:5">
      <c r="B3121" s="75">
        <v>1835490</v>
      </c>
      <c r="C3121" s="76" t="s">
        <v>1096</v>
      </c>
      <c r="D3121" s="76" t="s">
        <v>2494</v>
      </c>
      <c r="E3121" s="77">
        <v>55.446420371500373</v>
      </c>
    </row>
    <row r="3122" spans="2:5">
      <c r="B3122" s="75">
        <v>18368633</v>
      </c>
      <c r="C3122" s="76" t="s">
        <v>1097</v>
      </c>
      <c r="D3122" s="76" t="s">
        <v>2494</v>
      </c>
      <c r="E3122" s="77">
        <v>5.5888790087174338E-2</v>
      </c>
    </row>
    <row r="3123" spans="2:5">
      <c r="B3123" s="75">
        <v>1846704</v>
      </c>
      <c r="C3123" s="76" t="s">
        <v>1098</v>
      </c>
      <c r="D3123" s="76" t="s">
        <v>2494</v>
      </c>
      <c r="E3123" s="77">
        <v>0.10450136868576423</v>
      </c>
    </row>
    <row r="3124" spans="2:5">
      <c r="B3124" s="75">
        <v>1871574</v>
      </c>
      <c r="C3124" s="76" t="s">
        <v>1099</v>
      </c>
      <c r="D3124" s="76" t="s">
        <v>2494</v>
      </c>
      <c r="E3124" s="77">
        <v>47.485059970457534</v>
      </c>
    </row>
    <row r="3125" spans="2:5">
      <c r="B3125" s="75">
        <v>1918134</v>
      </c>
      <c r="C3125" s="76" t="s">
        <v>1100</v>
      </c>
      <c r="D3125" s="76" t="s">
        <v>2494</v>
      </c>
      <c r="E3125" s="77">
        <v>0.41979306031361874</v>
      </c>
    </row>
    <row r="3126" spans="2:5">
      <c r="B3126" s="75">
        <v>1928456</v>
      </c>
      <c r="C3126" s="76" t="s">
        <v>1101</v>
      </c>
      <c r="D3126" s="76" t="s">
        <v>2494</v>
      </c>
      <c r="E3126" s="77">
        <v>3.3396888547738461</v>
      </c>
    </row>
    <row r="3127" spans="2:5">
      <c r="B3127" s="75">
        <v>1929868</v>
      </c>
      <c r="C3127" s="76" t="s">
        <v>1102</v>
      </c>
      <c r="D3127" s="76" t="s">
        <v>2494</v>
      </c>
      <c r="E3127" s="77">
        <v>0.16016456544852514</v>
      </c>
    </row>
    <row r="3128" spans="2:5">
      <c r="B3128" s="75">
        <v>1929880</v>
      </c>
      <c r="C3128" s="76" t="s">
        <v>1103</v>
      </c>
      <c r="D3128" s="76" t="s">
        <v>2494</v>
      </c>
      <c r="E3128" s="77">
        <v>2.0462365797610731E-2</v>
      </c>
    </row>
    <row r="3129" spans="2:5">
      <c r="B3129" s="75">
        <v>19329896</v>
      </c>
      <c r="C3129" s="76" t="s">
        <v>1104</v>
      </c>
      <c r="D3129" s="76" t="s">
        <v>2494</v>
      </c>
      <c r="E3129" s="77">
        <v>4.6237780534720219E-2</v>
      </c>
    </row>
    <row r="3130" spans="2:5">
      <c r="B3130" s="75">
        <v>19335116</v>
      </c>
      <c r="C3130" s="76" t="s">
        <v>1105</v>
      </c>
      <c r="D3130" s="76" t="s">
        <v>2494</v>
      </c>
      <c r="E3130" s="77">
        <v>4.1596862180787099E-2</v>
      </c>
    </row>
    <row r="3131" spans="2:5">
      <c r="B3131" s="75">
        <v>1945535</v>
      </c>
      <c r="C3131" s="76" t="s">
        <v>1106</v>
      </c>
      <c r="D3131" s="76" t="s">
        <v>2494</v>
      </c>
      <c r="E3131" s="77">
        <v>29.089310303377875</v>
      </c>
    </row>
    <row r="3132" spans="2:5">
      <c r="B3132" s="75">
        <v>1962750</v>
      </c>
      <c r="C3132" s="76" t="s">
        <v>1107</v>
      </c>
      <c r="D3132" s="76" t="s">
        <v>2494</v>
      </c>
      <c r="E3132" s="77">
        <v>6.2958230716537447</v>
      </c>
    </row>
    <row r="3133" spans="2:5">
      <c r="B3133" s="75">
        <v>1966581</v>
      </c>
      <c r="C3133" s="76" t="s">
        <v>1108</v>
      </c>
      <c r="D3133" s="76" t="s">
        <v>2494</v>
      </c>
      <c r="E3133" s="77">
        <v>3.4434898974477584</v>
      </c>
    </row>
    <row r="3134" spans="2:5">
      <c r="B3134" s="75">
        <v>1982690</v>
      </c>
      <c r="C3134" s="76" t="s">
        <v>1109</v>
      </c>
      <c r="D3134" s="76" t="s">
        <v>2494</v>
      </c>
      <c r="E3134" s="77">
        <v>0.4404259635698376</v>
      </c>
    </row>
    <row r="3135" spans="2:5">
      <c r="B3135" s="75">
        <v>1984061</v>
      </c>
      <c r="C3135" s="76" t="s">
        <v>1110</v>
      </c>
      <c r="D3135" s="76" t="s">
        <v>2494</v>
      </c>
      <c r="E3135" s="77">
        <v>4.5271259235213929E-3</v>
      </c>
    </row>
    <row r="3136" spans="2:5">
      <c r="B3136" s="75">
        <v>1984594</v>
      </c>
      <c r="C3136" s="76" t="s">
        <v>1111</v>
      </c>
      <c r="D3136" s="76" t="s">
        <v>2494</v>
      </c>
      <c r="E3136" s="77">
        <v>6.9446177499448787</v>
      </c>
    </row>
    <row r="3137" spans="2:5">
      <c r="B3137" s="75">
        <v>1984652</v>
      </c>
      <c r="C3137" s="76" t="s">
        <v>1112</v>
      </c>
      <c r="D3137" s="76" t="s">
        <v>2494</v>
      </c>
      <c r="E3137" s="77">
        <v>4.976020548065919</v>
      </c>
    </row>
    <row r="3138" spans="2:5">
      <c r="B3138" s="75">
        <v>20056922</v>
      </c>
      <c r="C3138" s="76" t="s">
        <v>1113</v>
      </c>
      <c r="D3138" s="76" t="s">
        <v>2494</v>
      </c>
      <c r="E3138" s="77">
        <v>1.217092646410858</v>
      </c>
    </row>
    <row r="3139" spans="2:5">
      <c r="B3139" s="75">
        <v>2028639</v>
      </c>
      <c r="C3139" s="76" t="s">
        <v>1114</v>
      </c>
      <c r="D3139" s="76" t="s">
        <v>2494</v>
      </c>
      <c r="E3139" s="77">
        <v>0.57944719442099246</v>
      </c>
    </row>
    <row r="3140" spans="2:5">
      <c r="B3140" s="75">
        <v>20301637</v>
      </c>
      <c r="C3140" s="76" t="s">
        <v>1115</v>
      </c>
      <c r="D3140" s="76" t="s">
        <v>2494</v>
      </c>
      <c r="E3140" s="77">
        <v>1.0333028250705625</v>
      </c>
    </row>
    <row r="3141" spans="2:5">
      <c r="B3141" s="75">
        <v>2034222</v>
      </c>
      <c r="C3141" s="76" t="s">
        <v>1116</v>
      </c>
      <c r="D3141" s="76" t="s">
        <v>2494</v>
      </c>
      <c r="E3141" s="77">
        <v>3.9277488994842575</v>
      </c>
    </row>
    <row r="3142" spans="2:5">
      <c r="B3142" s="75">
        <v>2040962</v>
      </c>
      <c r="C3142" s="76" t="s">
        <v>1117</v>
      </c>
      <c r="D3142" s="76" t="s">
        <v>2494</v>
      </c>
      <c r="E3142" s="77">
        <v>1.6283055759005531</v>
      </c>
    </row>
    <row r="3143" spans="2:5">
      <c r="B3143" s="75">
        <v>2050682</v>
      </c>
      <c r="C3143" s="76" t="s">
        <v>1118</v>
      </c>
      <c r="D3143" s="76" t="s">
        <v>2494</v>
      </c>
      <c r="E3143" s="77">
        <v>98.153344988347328</v>
      </c>
    </row>
    <row r="3144" spans="2:5">
      <c r="B3144" s="75">
        <v>205436</v>
      </c>
      <c r="C3144" s="76" t="s">
        <v>1119</v>
      </c>
      <c r="D3144" s="76" t="s">
        <v>2494</v>
      </c>
      <c r="E3144" s="77">
        <v>109.19719088564815</v>
      </c>
    </row>
    <row r="3145" spans="2:5">
      <c r="B3145" s="75">
        <v>2074502</v>
      </c>
      <c r="C3145" s="76" t="s">
        <v>1120</v>
      </c>
      <c r="D3145" s="76" t="s">
        <v>2494</v>
      </c>
      <c r="E3145" s="77">
        <v>0.28891372402062321</v>
      </c>
    </row>
    <row r="3146" spans="2:5">
      <c r="B3146" s="75">
        <v>20824560</v>
      </c>
      <c r="C3146" s="76" t="s">
        <v>1121</v>
      </c>
      <c r="D3146" s="76" t="s">
        <v>2494</v>
      </c>
      <c r="E3146" s="77">
        <v>1.7412531837360135E-3</v>
      </c>
    </row>
    <row r="3147" spans="2:5">
      <c r="B3147" s="75">
        <v>2116656</v>
      </c>
      <c r="C3147" s="76" t="s">
        <v>1122</v>
      </c>
      <c r="D3147" s="76" t="s">
        <v>2494</v>
      </c>
      <c r="E3147" s="77">
        <v>0.44738315409309942</v>
      </c>
    </row>
    <row r="3148" spans="2:5">
      <c r="B3148" s="75">
        <v>2138229</v>
      </c>
      <c r="C3148" s="76" t="s">
        <v>1123</v>
      </c>
      <c r="D3148" s="76" t="s">
        <v>2494</v>
      </c>
      <c r="E3148" s="77">
        <v>4.3583516794242492</v>
      </c>
    </row>
    <row r="3149" spans="2:5">
      <c r="B3149" s="75">
        <v>2150472</v>
      </c>
      <c r="C3149" s="76" t="s">
        <v>1124</v>
      </c>
      <c r="D3149" s="76" t="s">
        <v>2494</v>
      </c>
      <c r="E3149" s="77">
        <v>0.17031467550482593</v>
      </c>
    </row>
    <row r="3150" spans="2:5">
      <c r="B3150" s="75">
        <v>2155706</v>
      </c>
      <c r="C3150" s="76" t="s">
        <v>1125</v>
      </c>
      <c r="D3150" s="76" t="s">
        <v>2494</v>
      </c>
      <c r="E3150" s="77">
        <v>43.741334615466123</v>
      </c>
    </row>
    <row r="3151" spans="2:5">
      <c r="B3151" s="75">
        <v>21757824</v>
      </c>
      <c r="C3151" s="76" t="s">
        <v>1126</v>
      </c>
      <c r="D3151" s="76" t="s">
        <v>2494</v>
      </c>
      <c r="E3151" s="77">
        <v>73.423722202540759</v>
      </c>
    </row>
    <row r="3152" spans="2:5">
      <c r="B3152" s="75">
        <v>2176627</v>
      </c>
      <c r="C3152" s="76" t="s">
        <v>1127</v>
      </c>
      <c r="D3152" s="76" t="s">
        <v>2494</v>
      </c>
      <c r="E3152" s="77">
        <v>40.149856206898882</v>
      </c>
    </row>
    <row r="3153" spans="2:5">
      <c r="B3153" s="75">
        <v>2176989</v>
      </c>
      <c r="C3153" s="76" t="s">
        <v>1128</v>
      </c>
      <c r="D3153" s="76" t="s">
        <v>2494</v>
      </c>
      <c r="E3153" s="77">
        <v>8.1395642897234062</v>
      </c>
    </row>
    <row r="3154" spans="2:5">
      <c r="B3154" s="75">
        <v>21923239</v>
      </c>
      <c r="C3154" s="76" t="s">
        <v>1129</v>
      </c>
      <c r="D3154" s="76" t="s">
        <v>2494</v>
      </c>
      <c r="E3154" s="77">
        <v>4266.9184907634572</v>
      </c>
    </row>
    <row r="3155" spans="2:5">
      <c r="B3155" s="75">
        <v>2207014</v>
      </c>
      <c r="C3155" s="76" t="s">
        <v>1130</v>
      </c>
      <c r="D3155" s="76" t="s">
        <v>2494</v>
      </c>
      <c r="E3155" s="77">
        <v>1.0652701176149673</v>
      </c>
    </row>
    <row r="3156" spans="2:5">
      <c r="B3156" s="75">
        <v>2216515</v>
      </c>
      <c r="C3156" s="76" t="s">
        <v>1131</v>
      </c>
      <c r="D3156" s="76" t="s">
        <v>2494</v>
      </c>
      <c r="E3156" s="77">
        <v>0.36468982831956387</v>
      </c>
    </row>
    <row r="3157" spans="2:5">
      <c r="B3157" s="75">
        <v>22212551</v>
      </c>
      <c r="C3157" s="76" t="s">
        <v>1132</v>
      </c>
      <c r="D3157" s="76" t="s">
        <v>2494</v>
      </c>
      <c r="E3157" s="77">
        <v>19.959007817957499</v>
      </c>
    </row>
    <row r="3158" spans="2:5">
      <c r="B3158" s="75">
        <v>2223930</v>
      </c>
      <c r="C3158" s="76" t="s">
        <v>1133</v>
      </c>
      <c r="D3158" s="76" t="s">
        <v>2494</v>
      </c>
      <c r="E3158" s="77">
        <v>1642.9546579495686</v>
      </c>
    </row>
    <row r="3159" spans="2:5">
      <c r="B3159" s="75">
        <v>2234164</v>
      </c>
      <c r="C3159" s="76" t="s">
        <v>1134</v>
      </c>
      <c r="D3159" s="76" t="s">
        <v>2494</v>
      </c>
      <c r="E3159" s="77">
        <v>1.3692248609309654</v>
      </c>
    </row>
    <row r="3160" spans="2:5">
      <c r="B3160" s="75">
        <v>2235543</v>
      </c>
      <c r="C3160" s="76" t="s">
        <v>1135</v>
      </c>
      <c r="D3160" s="76" t="s">
        <v>2494</v>
      </c>
      <c r="E3160" s="77">
        <v>0.23705954886556377</v>
      </c>
    </row>
    <row r="3161" spans="2:5">
      <c r="B3161" s="75">
        <v>2243278</v>
      </c>
      <c r="C3161" s="76" t="s">
        <v>1136</v>
      </c>
      <c r="D3161" s="76" t="s">
        <v>2494</v>
      </c>
      <c r="E3161" s="77">
        <v>0.790325830034455</v>
      </c>
    </row>
    <row r="3162" spans="2:5">
      <c r="B3162" s="75">
        <v>2245387</v>
      </c>
      <c r="C3162" s="76" t="s">
        <v>1137</v>
      </c>
      <c r="D3162" s="76" t="s">
        <v>2494</v>
      </c>
      <c r="E3162" s="77">
        <v>7.5957221396614258</v>
      </c>
    </row>
    <row r="3163" spans="2:5">
      <c r="B3163" s="75">
        <v>22473785</v>
      </c>
      <c r="C3163" s="76" t="s">
        <v>1138</v>
      </c>
      <c r="D3163" s="76" t="s">
        <v>2494</v>
      </c>
      <c r="E3163" s="77">
        <v>5.779478652400462E-3</v>
      </c>
    </row>
    <row r="3164" spans="2:5">
      <c r="B3164" s="75">
        <v>225116</v>
      </c>
      <c r="C3164" s="76" t="s">
        <v>1139</v>
      </c>
      <c r="D3164" s="76" t="s">
        <v>2494</v>
      </c>
      <c r="E3164" s="77">
        <v>287.20851246086835</v>
      </c>
    </row>
    <row r="3165" spans="2:5">
      <c r="B3165" s="75">
        <v>225514</v>
      </c>
      <c r="C3165" s="76" t="s">
        <v>1140</v>
      </c>
      <c r="D3165" s="76" t="s">
        <v>2494</v>
      </c>
      <c r="E3165" s="77">
        <v>3449.9841737279448</v>
      </c>
    </row>
    <row r="3166" spans="2:5">
      <c r="B3166" s="75">
        <v>2255176</v>
      </c>
      <c r="C3166" s="76" t="s">
        <v>1141</v>
      </c>
      <c r="D3166" s="76" t="s">
        <v>2494</v>
      </c>
      <c r="E3166" s="77">
        <v>69.556525637276224</v>
      </c>
    </row>
    <row r="3167" spans="2:5">
      <c r="B3167" s="75">
        <v>2257092</v>
      </c>
      <c r="C3167" s="76" t="s">
        <v>1142</v>
      </c>
      <c r="D3167" s="76" t="s">
        <v>2494</v>
      </c>
      <c r="E3167" s="77">
        <v>49.477495451460626</v>
      </c>
    </row>
    <row r="3168" spans="2:5">
      <c r="B3168" s="75">
        <v>22726007</v>
      </c>
      <c r="C3168" s="76" t="s">
        <v>1143</v>
      </c>
      <c r="D3168" s="76" t="s">
        <v>2494</v>
      </c>
      <c r="E3168" s="77">
        <v>0.16935032330595817</v>
      </c>
    </row>
    <row r="3169" spans="2:5">
      <c r="B3169" s="75">
        <v>2274671</v>
      </c>
      <c r="C3169" s="76" t="s">
        <v>1144</v>
      </c>
      <c r="D3169" s="76" t="s">
        <v>2494</v>
      </c>
      <c r="E3169" s="77">
        <v>1.8692921434666525</v>
      </c>
    </row>
    <row r="3170" spans="2:5">
      <c r="B3170" s="75">
        <v>22936863</v>
      </c>
      <c r="C3170" s="76" t="s">
        <v>1145</v>
      </c>
      <c r="D3170" s="76" t="s">
        <v>2494</v>
      </c>
      <c r="E3170" s="77">
        <v>4.4527291445599024</v>
      </c>
    </row>
    <row r="3171" spans="2:5">
      <c r="B3171" s="75">
        <v>23031369</v>
      </c>
      <c r="C3171" s="76" t="s">
        <v>1146</v>
      </c>
      <c r="D3171" s="76" t="s">
        <v>2494</v>
      </c>
      <c r="E3171" s="77">
        <v>5001.788170521465</v>
      </c>
    </row>
    <row r="3172" spans="2:5">
      <c r="B3172" s="75">
        <v>2338127</v>
      </c>
      <c r="C3172" s="76" t="s">
        <v>1147</v>
      </c>
      <c r="D3172" s="76" t="s">
        <v>2494</v>
      </c>
      <c r="E3172" s="77">
        <v>0.54720321157632201</v>
      </c>
    </row>
    <row r="3173" spans="2:5">
      <c r="B3173" s="75">
        <v>23564069</v>
      </c>
      <c r="C3173" s="76" t="s">
        <v>1148</v>
      </c>
      <c r="D3173" s="76" t="s">
        <v>2494</v>
      </c>
      <c r="E3173" s="77">
        <v>5.0867105796754172E-2</v>
      </c>
    </row>
    <row r="3174" spans="2:5">
      <c r="B3174" s="75">
        <v>2370630</v>
      </c>
      <c r="C3174" s="76" t="s">
        <v>1149</v>
      </c>
      <c r="D3174" s="76" t="s">
        <v>2494</v>
      </c>
      <c r="E3174" s="77">
        <v>0.21949391264284238</v>
      </c>
    </row>
    <row r="3175" spans="2:5">
      <c r="B3175" s="75">
        <v>24096535</v>
      </c>
      <c r="C3175" s="76" t="s">
        <v>1150</v>
      </c>
      <c r="D3175" s="76" t="s">
        <v>2494</v>
      </c>
      <c r="E3175" s="77">
        <v>0.25763842698706102</v>
      </c>
    </row>
    <row r="3176" spans="2:5">
      <c r="B3176" s="75">
        <v>2432124</v>
      </c>
      <c r="C3176" s="76" t="s">
        <v>1151</v>
      </c>
      <c r="D3176" s="76" t="s">
        <v>2494</v>
      </c>
      <c r="E3176" s="77">
        <v>0.24210239657716492</v>
      </c>
    </row>
    <row r="3177" spans="2:5">
      <c r="B3177" s="75">
        <v>24353615</v>
      </c>
      <c r="C3177" s="76" t="s">
        <v>1152</v>
      </c>
      <c r="D3177" s="76" t="s">
        <v>2494</v>
      </c>
      <c r="E3177" s="77">
        <v>1.7161791181056059</v>
      </c>
    </row>
    <row r="3178" spans="2:5">
      <c r="B3178" s="75">
        <v>2436933</v>
      </c>
      <c r="C3178" s="76" t="s">
        <v>1153</v>
      </c>
      <c r="D3178" s="76" t="s">
        <v>2494</v>
      </c>
      <c r="E3178" s="77">
        <v>5.6863227482247423</v>
      </c>
    </row>
    <row r="3179" spans="2:5">
      <c r="B3179" s="75">
        <v>2445070</v>
      </c>
      <c r="C3179" s="76" t="s">
        <v>1154</v>
      </c>
      <c r="D3179" s="76" t="s">
        <v>2494</v>
      </c>
      <c r="E3179" s="77">
        <v>1.4870986895905898</v>
      </c>
    </row>
    <row r="3180" spans="2:5">
      <c r="B3180" s="75">
        <v>24544045</v>
      </c>
      <c r="C3180" s="76" t="s">
        <v>1155</v>
      </c>
      <c r="D3180" s="76" t="s">
        <v>2494</v>
      </c>
      <c r="E3180" s="77">
        <v>0.71938163533048927</v>
      </c>
    </row>
    <row r="3181" spans="2:5">
      <c r="B3181" s="75">
        <v>2455245</v>
      </c>
      <c r="C3181" s="76" t="s">
        <v>1156</v>
      </c>
      <c r="D3181" s="76" t="s">
        <v>2494</v>
      </c>
      <c r="E3181" s="77">
        <v>0.18408451890020025</v>
      </c>
    </row>
    <row r="3182" spans="2:5">
      <c r="B3182" s="75">
        <v>2457478</v>
      </c>
      <c r="C3182" s="76" t="s">
        <v>1157</v>
      </c>
      <c r="D3182" s="76" t="s">
        <v>2494</v>
      </c>
      <c r="E3182" s="77">
        <v>0.68603600722207603</v>
      </c>
    </row>
    <row r="3183" spans="2:5">
      <c r="B3183" s="75">
        <v>2459098</v>
      </c>
      <c r="C3183" s="76" t="s">
        <v>1158</v>
      </c>
      <c r="D3183" s="76" t="s">
        <v>2494</v>
      </c>
      <c r="E3183" s="77">
        <v>7.6729096861350024E-3</v>
      </c>
    </row>
    <row r="3184" spans="2:5">
      <c r="B3184" s="75">
        <v>2461156</v>
      </c>
      <c r="C3184" s="76" t="s">
        <v>1159</v>
      </c>
      <c r="D3184" s="76" t="s">
        <v>2494</v>
      </c>
      <c r="E3184" s="77">
        <v>0.39105843741897711</v>
      </c>
    </row>
    <row r="3185" spans="2:5">
      <c r="B3185" s="75">
        <v>24691803</v>
      </c>
      <c r="C3185" s="76" t="s">
        <v>1160</v>
      </c>
      <c r="D3185" s="76" t="s">
        <v>2494</v>
      </c>
      <c r="E3185" s="77">
        <v>1.455723450925694</v>
      </c>
    </row>
    <row r="3186" spans="2:5">
      <c r="B3186" s="75">
        <v>2475469</v>
      </c>
      <c r="C3186" s="76" t="s">
        <v>1161</v>
      </c>
      <c r="D3186" s="76" t="s">
        <v>2494</v>
      </c>
      <c r="E3186" s="77">
        <v>16.006726291163254</v>
      </c>
    </row>
    <row r="3187" spans="2:5">
      <c r="B3187" s="75">
        <v>2495376</v>
      </c>
      <c r="C3187" s="76" t="s">
        <v>1162</v>
      </c>
      <c r="D3187" s="76" t="s">
        <v>2494</v>
      </c>
      <c r="E3187" s="77">
        <v>1.3732758334299806</v>
      </c>
    </row>
    <row r="3188" spans="2:5">
      <c r="B3188" s="75">
        <v>2497076</v>
      </c>
      <c r="C3188" s="76" t="s">
        <v>1163</v>
      </c>
      <c r="D3188" s="76" t="s">
        <v>2494</v>
      </c>
      <c r="E3188" s="77">
        <v>533.97484574508985</v>
      </c>
    </row>
    <row r="3189" spans="2:5">
      <c r="B3189" s="75">
        <v>2499958</v>
      </c>
      <c r="C3189" s="76" t="s">
        <v>1164</v>
      </c>
      <c r="D3189" s="76" t="s">
        <v>2494</v>
      </c>
      <c r="E3189" s="77">
        <v>3.0895050588152175</v>
      </c>
    </row>
    <row r="3190" spans="2:5">
      <c r="B3190" s="75">
        <v>2508863</v>
      </c>
      <c r="C3190" s="76" t="s">
        <v>1165</v>
      </c>
      <c r="D3190" s="76" t="s">
        <v>2494</v>
      </c>
      <c r="E3190" s="77">
        <v>6.4067529129225509</v>
      </c>
    </row>
    <row r="3191" spans="2:5">
      <c r="B3191" s="75">
        <v>25155231</v>
      </c>
      <c r="C3191" s="76" t="s">
        <v>1166</v>
      </c>
      <c r="D3191" s="76" t="s">
        <v>2494</v>
      </c>
      <c r="E3191" s="77">
        <v>14.823262934692172</v>
      </c>
    </row>
    <row r="3192" spans="2:5">
      <c r="B3192" s="75">
        <v>25167811</v>
      </c>
      <c r="C3192" s="76" t="s">
        <v>1167</v>
      </c>
      <c r="D3192" s="76" t="s">
        <v>2494</v>
      </c>
      <c r="E3192" s="77">
        <v>4.1052379036760618</v>
      </c>
    </row>
    <row r="3193" spans="2:5">
      <c r="B3193" s="75">
        <v>25167822</v>
      </c>
      <c r="C3193" s="76" t="s">
        <v>1168</v>
      </c>
      <c r="D3193" s="76" t="s">
        <v>2494</v>
      </c>
      <c r="E3193" s="77">
        <v>1.1858792391823298</v>
      </c>
    </row>
    <row r="3194" spans="2:5">
      <c r="B3194" s="75">
        <v>25168154</v>
      </c>
      <c r="C3194" s="76" t="s">
        <v>1169</v>
      </c>
      <c r="D3194" s="76" t="s">
        <v>2494</v>
      </c>
      <c r="E3194" s="77">
        <v>0.73673814254290293</v>
      </c>
    </row>
    <row r="3195" spans="2:5">
      <c r="B3195" s="75">
        <v>2528361</v>
      </c>
      <c r="C3195" s="76" t="s">
        <v>1170</v>
      </c>
      <c r="D3195" s="76" t="s">
        <v>2494</v>
      </c>
      <c r="E3195" s="77">
        <v>14.839859143931475</v>
      </c>
    </row>
    <row r="3196" spans="2:5">
      <c r="B3196" s="75">
        <v>25306756</v>
      </c>
      <c r="C3196" s="76" t="s">
        <v>1171</v>
      </c>
      <c r="D3196" s="76" t="s">
        <v>2494</v>
      </c>
      <c r="E3196" s="77">
        <v>0.37908626005551616</v>
      </c>
    </row>
    <row r="3197" spans="2:5">
      <c r="B3197" s="75">
        <v>25319908</v>
      </c>
      <c r="C3197" s="76" t="s">
        <v>1172</v>
      </c>
      <c r="D3197" s="76" t="s">
        <v>2494</v>
      </c>
      <c r="E3197" s="77">
        <v>2.5019436840802753</v>
      </c>
    </row>
    <row r="3198" spans="2:5">
      <c r="B3198" s="75">
        <v>25321226</v>
      </c>
      <c r="C3198" s="76" t="s">
        <v>1173</v>
      </c>
      <c r="D3198" s="76" t="s">
        <v>2494</v>
      </c>
      <c r="E3198" s="77">
        <v>0.97887749757885556</v>
      </c>
    </row>
    <row r="3199" spans="2:5">
      <c r="B3199" s="75">
        <v>25322207</v>
      </c>
      <c r="C3199" s="76" t="s">
        <v>1174</v>
      </c>
      <c r="D3199" s="76" t="s">
        <v>2494</v>
      </c>
      <c r="E3199" s="77">
        <v>0.31715043008578825</v>
      </c>
    </row>
    <row r="3200" spans="2:5">
      <c r="B3200" s="75">
        <v>25323891</v>
      </c>
      <c r="C3200" s="76" t="s">
        <v>1175</v>
      </c>
      <c r="D3200" s="76" t="s">
        <v>2494</v>
      </c>
      <c r="E3200" s="77">
        <v>0.6916732879361327</v>
      </c>
    </row>
    <row r="3201" spans="2:5">
      <c r="B3201" s="75">
        <v>25366238</v>
      </c>
      <c r="C3201" s="76" t="s">
        <v>1176</v>
      </c>
      <c r="D3201" s="76" t="s">
        <v>2494</v>
      </c>
      <c r="E3201" s="77">
        <v>0.32469243100707318</v>
      </c>
    </row>
    <row r="3202" spans="2:5">
      <c r="B3202" s="75">
        <v>2539266</v>
      </c>
      <c r="C3202" s="76" t="s">
        <v>1177</v>
      </c>
      <c r="D3202" s="76" t="s">
        <v>2494</v>
      </c>
      <c r="E3202" s="77">
        <v>7.0517458337759278</v>
      </c>
    </row>
    <row r="3203" spans="2:5">
      <c r="B3203" s="75">
        <v>25550587</v>
      </c>
      <c r="C3203" s="76" t="s">
        <v>1178</v>
      </c>
      <c r="D3203" s="76" t="s">
        <v>2494</v>
      </c>
      <c r="E3203" s="77">
        <v>11.955600459493228</v>
      </c>
    </row>
    <row r="3204" spans="2:5">
      <c r="B3204" s="75">
        <v>25551137</v>
      </c>
      <c r="C3204" s="76" t="s">
        <v>1179</v>
      </c>
      <c r="D3204" s="76" t="s">
        <v>2494</v>
      </c>
      <c r="E3204" s="77">
        <v>1.4874793328210003</v>
      </c>
    </row>
    <row r="3205" spans="2:5">
      <c r="B3205" s="75">
        <v>25586430</v>
      </c>
      <c r="C3205" s="76" t="s">
        <v>1180</v>
      </c>
      <c r="D3205" s="76" t="s">
        <v>2494</v>
      </c>
      <c r="E3205" s="77">
        <v>7.0841076433067798</v>
      </c>
    </row>
    <row r="3206" spans="2:5">
      <c r="B3206" s="75">
        <v>25637994</v>
      </c>
      <c r="C3206" s="76" t="s">
        <v>1181</v>
      </c>
      <c r="D3206" s="76" t="s">
        <v>2494</v>
      </c>
      <c r="E3206" s="77">
        <v>342.16851059510378</v>
      </c>
    </row>
    <row r="3207" spans="2:5">
      <c r="B3207" s="75">
        <v>2570265</v>
      </c>
      <c r="C3207" s="76" t="s">
        <v>1182</v>
      </c>
      <c r="D3207" s="76" t="s">
        <v>2494</v>
      </c>
      <c r="E3207" s="77">
        <v>1486.1569528451214</v>
      </c>
    </row>
    <row r="3208" spans="2:5">
      <c r="B3208" s="75">
        <v>26248248</v>
      </c>
      <c r="C3208" s="76" t="s">
        <v>1183</v>
      </c>
      <c r="D3208" s="76" t="s">
        <v>2494</v>
      </c>
      <c r="E3208" s="77">
        <v>2.0937294198621994</v>
      </c>
    </row>
    <row r="3209" spans="2:5">
      <c r="B3209" s="75">
        <v>2631370</v>
      </c>
      <c r="C3209" s="76" t="s">
        <v>1184</v>
      </c>
      <c r="D3209" s="76" t="s">
        <v>2494</v>
      </c>
      <c r="E3209" s="77">
        <v>0.57127270997861701</v>
      </c>
    </row>
    <row r="3210" spans="2:5">
      <c r="B3210" s="75">
        <v>2655198</v>
      </c>
      <c r="C3210" s="76" t="s">
        <v>1185</v>
      </c>
      <c r="D3210" s="76" t="s">
        <v>2494</v>
      </c>
      <c r="E3210" s="77">
        <v>40.207404987849813</v>
      </c>
    </row>
    <row r="3211" spans="2:5">
      <c r="B3211" s="75">
        <v>26787780</v>
      </c>
      <c r="C3211" s="76" t="s">
        <v>1186</v>
      </c>
      <c r="D3211" s="76" t="s">
        <v>2494</v>
      </c>
      <c r="E3211" s="77">
        <v>4329.5813814871362</v>
      </c>
    </row>
    <row r="3212" spans="2:5">
      <c r="B3212" s="75">
        <v>26952216</v>
      </c>
      <c r="C3212" s="76" t="s">
        <v>1187</v>
      </c>
      <c r="D3212" s="76" t="s">
        <v>2494</v>
      </c>
      <c r="E3212" s="77">
        <v>0.13125241866639503</v>
      </c>
    </row>
    <row r="3213" spans="2:5">
      <c r="B3213" s="75">
        <v>26972010</v>
      </c>
      <c r="C3213" s="76" t="s">
        <v>1188</v>
      </c>
      <c r="D3213" s="76" t="s">
        <v>2494</v>
      </c>
      <c r="E3213" s="77">
        <v>306.98347058442505</v>
      </c>
    </row>
    <row r="3214" spans="2:5">
      <c r="B3214" s="75">
        <v>2703131</v>
      </c>
      <c r="C3214" s="76" t="s">
        <v>1189</v>
      </c>
      <c r="D3214" s="76" t="s">
        <v>2494</v>
      </c>
      <c r="E3214" s="77">
        <v>4098.3550900541259</v>
      </c>
    </row>
    <row r="3215" spans="2:5">
      <c r="B3215" s="75">
        <v>2703379</v>
      </c>
      <c r="C3215" s="76" t="s">
        <v>1190</v>
      </c>
      <c r="D3215" s="76" t="s">
        <v>2494</v>
      </c>
      <c r="E3215" s="77">
        <v>3.0484613597599859</v>
      </c>
    </row>
    <row r="3216" spans="2:5">
      <c r="B3216" s="75">
        <v>271443</v>
      </c>
      <c r="C3216" s="76" t="s">
        <v>1191</v>
      </c>
      <c r="D3216" s="76" t="s">
        <v>2494</v>
      </c>
      <c r="E3216" s="77">
        <v>8.3426372603691193E-2</v>
      </c>
    </row>
    <row r="3217" spans="2:5">
      <c r="B3217" s="75">
        <v>2720732</v>
      </c>
      <c r="C3217" s="76" t="s">
        <v>1192</v>
      </c>
      <c r="D3217" s="76" t="s">
        <v>2494</v>
      </c>
      <c r="E3217" s="77">
        <v>0.93802893468334592</v>
      </c>
    </row>
    <row r="3218" spans="2:5">
      <c r="B3218" s="75">
        <v>27304138</v>
      </c>
      <c r="C3218" s="76" t="s">
        <v>1193</v>
      </c>
      <c r="D3218" s="76" t="s">
        <v>2494</v>
      </c>
      <c r="E3218" s="77">
        <v>407.09119286621478</v>
      </c>
    </row>
    <row r="3219" spans="2:5">
      <c r="B3219" s="75">
        <v>2741062</v>
      </c>
      <c r="C3219" s="76" t="s">
        <v>1194</v>
      </c>
      <c r="D3219" s="76" t="s">
        <v>2494</v>
      </c>
      <c r="E3219" s="77">
        <v>8.5933591706794502E-2</v>
      </c>
    </row>
    <row r="3220" spans="2:5">
      <c r="B3220" s="75">
        <v>27458931</v>
      </c>
      <c r="C3220" s="76" t="s">
        <v>1195</v>
      </c>
      <c r="D3220" s="76" t="s">
        <v>2494</v>
      </c>
      <c r="E3220" s="77">
        <v>246.8130479400788</v>
      </c>
    </row>
    <row r="3221" spans="2:5">
      <c r="B3221" s="75">
        <v>27541884</v>
      </c>
      <c r="C3221" s="76" t="s">
        <v>1196</v>
      </c>
      <c r="D3221" s="76" t="s">
        <v>2494</v>
      </c>
      <c r="E3221" s="77">
        <v>22.496984987483376</v>
      </c>
    </row>
    <row r="3222" spans="2:5">
      <c r="B3222" s="75">
        <v>279232</v>
      </c>
      <c r="C3222" s="76" t="s">
        <v>1197</v>
      </c>
      <c r="D3222" s="76" t="s">
        <v>2494</v>
      </c>
      <c r="E3222" s="77">
        <v>0.96532032342036811</v>
      </c>
    </row>
    <row r="3223" spans="2:5">
      <c r="B3223" s="75">
        <v>28108998</v>
      </c>
      <c r="C3223" s="76" t="s">
        <v>1198</v>
      </c>
      <c r="D3223" s="76" t="s">
        <v>2494</v>
      </c>
      <c r="E3223" s="77">
        <v>38.777016765037679</v>
      </c>
    </row>
    <row r="3224" spans="2:5">
      <c r="B3224" s="75">
        <v>281232</v>
      </c>
      <c r="C3224" s="76" t="s">
        <v>1199</v>
      </c>
      <c r="D3224" s="76" t="s">
        <v>2494</v>
      </c>
      <c r="E3224" s="77">
        <v>18.414087303853726</v>
      </c>
    </row>
    <row r="3225" spans="2:5">
      <c r="B3225" s="75">
        <v>2814202</v>
      </c>
      <c r="C3225" s="76" t="s">
        <v>1200</v>
      </c>
      <c r="D3225" s="76" t="s">
        <v>2494</v>
      </c>
      <c r="E3225" s="77">
        <v>5.7408567938947441E-3</v>
      </c>
    </row>
    <row r="3226" spans="2:5">
      <c r="B3226" s="75">
        <v>2845898</v>
      </c>
      <c r="C3226" s="76" t="s">
        <v>1201</v>
      </c>
      <c r="D3226" s="76" t="s">
        <v>2494</v>
      </c>
      <c r="E3226" s="77">
        <v>1.4970363148255057</v>
      </c>
    </row>
    <row r="3227" spans="2:5">
      <c r="B3227" s="75">
        <v>28519020</v>
      </c>
      <c r="C3227" s="76" t="s">
        <v>1202</v>
      </c>
      <c r="D3227" s="76" t="s">
        <v>2494</v>
      </c>
      <c r="E3227" s="77">
        <v>4.7399282219136651</v>
      </c>
    </row>
    <row r="3228" spans="2:5">
      <c r="B3228" s="75">
        <v>2859678</v>
      </c>
      <c r="C3228" s="76" t="s">
        <v>1203</v>
      </c>
      <c r="D3228" s="76" t="s">
        <v>2494</v>
      </c>
      <c r="E3228" s="77">
        <v>2.8990161867746837E-2</v>
      </c>
    </row>
    <row r="3229" spans="2:5">
      <c r="B3229" s="75">
        <v>28652779</v>
      </c>
      <c r="C3229" s="76" t="s">
        <v>1204</v>
      </c>
      <c r="D3229" s="76" t="s">
        <v>2494</v>
      </c>
      <c r="E3229" s="77">
        <v>2.6661327948074036</v>
      </c>
    </row>
    <row r="3230" spans="2:5">
      <c r="B3230" s="75">
        <v>2867472</v>
      </c>
      <c r="C3230" s="76" t="s">
        <v>1205</v>
      </c>
      <c r="D3230" s="76" t="s">
        <v>2494</v>
      </c>
      <c r="E3230" s="77">
        <v>0.10621235598361307</v>
      </c>
    </row>
    <row r="3231" spans="2:5">
      <c r="B3231" s="75">
        <v>28680457</v>
      </c>
      <c r="C3231" s="76" t="s">
        <v>1206</v>
      </c>
      <c r="D3231" s="76" t="s">
        <v>2494</v>
      </c>
      <c r="E3231" s="77">
        <v>251.39317838134377</v>
      </c>
    </row>
    <row r="3232" spans="2:5">
      <c r="B3232" s="75">
        <v>2869343</v>
      </c>
      <c r="C3232" s="76" t="s">
        <v>1207</v>
      </c>
      <c r="D3232" s="76" t="s">
        <v>2494</v>
      </c>
      <c r="E3232" s="77">
        <v>165.42828253880688</v>
      </c>
    </row>
    <row r="3233" spans="2:5">
      <c r="B3233" s="75">
        <v>2905693</v>
      </c>
      <c r="C3233" s="76" t="s">
        <v>1208</v>
      </c>
      <c r="D3233" s="76" t="s">
        <v>2494</v>
      </c>
      <c r="E3233" s="77">
        <v>1.0126639137242659</v>
      </c>
    </row>
    <row r="3234" spans="2:5">
      <c r="B3234" s="75">
        <v>291645</v>
      </c>
      <c r="C3234" s="76" t="s">
        <v>1209</v>
      </c>
      <c r="D3234" s="76" t="s">
        <v>2494</v>
      </c>
      <c r="E3234" s="77">
        <v>1.4776114119862878E-2</v>
      </c>
    </row>
    <row r="3235" spans="2:5">
      <c r="B3235" s="75">
        <v>292648</v>
      </c>
      <c r="C3235" s="76" t="s">
        <v>1210</v>
      </c>
      <c r="D3235" s="76" t="s">
        <v>2494</v>
      </c>
      <c r="E3235" s="77">
        <v>3.9270794574787236E-2</v>
      </c>
    </row>
    <row r="3236" spans="2:5">
      <c r="B3236" s="75">
        <v>294622</v>
      </c>
      <c r="C3236" s="76" t="s">
        <v>1211</v>
      </c>
      <c r="D3236" s="76" t="s">
        <v>2494</v>
      </c>
      <c r="E3236" s="77">
        <v>0.24701734694317351</v>
      </c>
    </row>
    <row r="3237" spans="2:5">
      <c r="B3237" s="75">
        <v>2961628</v>
      </c>
      <c r="C3237" s="76" t="s">
        <v>1212</v>
      </c>
      <c r="D3237" s="76" t="s">
        <v>2494</v>
      </c>
      <c r="E3237" s="77">
        <v>1.0242291931058036</v>
      </c>
    </row>
    <row r="3238" spans="2:5">
      <c r="B3238" s="75">
        <v>297972</v>
      </c>
      <c r="C3238" s="76" t="s">
        <v>1213</v>
      </c>
      <c r="D3238" s="76" t="s">
        <v>2494</v>
      </c>
      <c r="E3238" s="77">
        <v>68.98440694930936</v>
      </c>
    </row>
    <row r="3239" spans="2:5">
      <c r="B3239" s="75">
        <v>298066</v>
      </c>
      <c r="C3239" s="76" t="s">
        <v>1214</v>
      </c>
      <c r="D3239" s="76" t="s">
        <v>2494</v>
      </c>
      <c r="E3239" s="77">
        <v>9.6953409126129504</v>
      </c>
    </row>
    <row r="3240" spans="2:5">
      <c r="B3240" s="75">
        <v>29812791</v>
      </c>
      <c r="C3240" s="76" t="s">
        <v>1215</v>
      </c>
      <c r="D3240" s="76" t="s">
        <v>2494</v>
      </c>
      <c r="E3240" s="77">
        <v>70.56290789025681</v>
      </c>
    </row>
    <row r="3241" spans="2:5">
      <c r="B3241" s="75">
        <v>30030252</v>
      </c>
      <c r="C3241" s="76" t="s">
        <v>1216</v>
      </c>
      <c r="D3241" s="76" t="s">
        <v>2494</v>
      </c>
      <c r="E3241" s="77">
        <v>30.90544018848956</v>
      </c>
    </row>
    <row r="3242" spans="2:5">
      <c r="B3242" s="75">
        <v>30043493</v>
      </c>
      <c r="C3242" s="76" t="s">
        <v>1217</v>
      </c>
      <c r="D3242" s="76" t="s">
        <v>2494</v>
      </c>
      <c r="E3242" s="77">
        <v>0.19720050295377353</v>
      </c>
    </row>
    <row r="3243" spans="2:5">
      <c r="B3243" s="75">
        <v>301111</v>
      </c>
      <c r="C3243" s="76" t="s">
        <v>1218</v>
      </c>
      <c r="D3243" s="76" t="s">
        <v>2494</v>
      </c>
      <c r="E3243" s="77">
        <v>1.3025459587244292</v>
      </c>
    </row>
    <row r="3244" spans="2:5">
      <c r="B3244" s="75">
        <v>302045</v>
      </c>
      <c r="C3244" s="76" t="s">
        <v>1219</v>
      </c>
      <c r="D3244" s="76" t="s">
        <v>2494</v>
      </c>
      <c r="E3244" s="77">
        <v>0.96828119558780978</v>
      </c>
    </row>
    <row r="3245" spans="2:5">
      <c r="B3245" s="75">
        <v>304212</v>
      </c>
      <c r="C3245" s="76" t="s">
        <v>1220</v>
      </c>
      <c r="D3245" s="76" t="s">
        <v>2494</v>
      </c>
      <c r="E3245" s="77">
        <v>0.46737038536880093</v>
      </c>
    </row>
    <row r="3246" spans="2:5">
      <c r="B3246" s="75">
        <v>3073663</v>
      </c>
      <c r="C3246" s="76" t="s">
        <v>1221</v>
      </c>
      <c r="D3246" s="76" t="s">
        <v>2494</v>
      </c>
      <c r="E3246" s="77">
        <v>8.887259485840536</v>
      </c>
    </row>
    <row r="3247" spans="2:5">
      <c r="B3247" s="75">
        <v>309433</v>
      </c>
      <c r="C3247" s="76" t="s">
        <v>1222</v>
      </c>
      <c r="D3247" s="76" t="s">
        <v>2494</v>
      </c>
      <c r="E3247" s="77">
        <v>0.67883353004527924</v>
      </c>
    </row>
    <row r="3248" spans="2:5">
      <c r="B3248" s="75">
        <v>31431397</v>
      </c>
      <c r="C3248" s="76" t="s">
        <v>1223</v>
      </c>
      <c r="D3248" s="76" t="s">
        <v>2494</v>
      </c>
      <c r="E3248" s="77">
        <v>4.4724450031608839E-2</v>
      </c>
    </row>
    <row r="3249" spans="2:5">
      <c r="B3249" s="75">
        <v>3218028</v>
      </c>
      <c r="C3249" s="76" t="s">
        <v>1224</v>
      </c>
      <c r="D3249" s="76" t="s">
        <v>2494</v>
      </c>
      <c r="E3249" s="77">
        <v>0.19470915650482767</v>
      </c>
    </row>
    <row r="3250" spans="2:5">
      <c r="B3250" s="75">
        <v>3252435</v>
      </c>
      <c r="C3250" s="76" t="s">
        <v>1225</v>
      </c>
      <c r="D3250" s="76" t="s">
        <v>2494</v>
      </c>
      <c r="E3250" s="77">
        <v>24.828947837816596</v>
      </c>
    </row>
    <row r="3251" spans="2:5">
      <c r="B3251" s="75">
        <v>3254668</v>
      </c>
      <c r="C3251" s="76" t="s">
        <v>1226</v>
      </c>
      <c r="D3251" s="76" t="s">
        <v>2494</v>
      </c>
      <c r="E3251" s="77">
        <v>12.306351285662437</v>
      </c>
    </row>
    <row r="3252" spans="2:5">
      <c r="B3252" s="75">
        <v>3296502</v>
      </c>
      <c r="C3252" s="76" t="s">
        <v>1227</v>
      </c>
      <c r="D3252" s="76" t="s">
        <v>2494</v>
      </c>
      <c r="E3252" s="77">
        <v>1.3795370148517159</v>
      </c>
    </row>
    <row r="3253" spans="2:5">
      <c r="B3253" s="75">
        <v>33284503</v>
      </c>
      <c r="C3253" s="76" t="s">
        <v>1228</v>
      </c>
      <c r="D3253" s="76" t="s">
        <v>2494</v>
      </c>
      <c r="E3253" s="77">
        <v>78.964424788147738</v>
      </c>
    </row>
    <row r="3254" spans="2:5">
      <c r="B3254" s="75">
        <v>3351051</v>
      </c>
      <c r="C3254" s="76" t="s">
        <v>1229</v>
      </c>
      <c r="D3254" s="76" t="s">
        <v>2494</v>
      </c>
      <c r="E3254" s="77">
        <v>12.676913459473626</v>
      </c>
    </row>
    <row r="3255" spans="2:5">
      <c r="B3255" s="75">
        <v>33719743</v>
      </c>
      <c r="C3255" s="76" t="s">
        <v>1230</v>
      </c>
      <c r="D3255" s="76" t="s">
        <v>2494</v>
      </c>
      <c r="E3255" s="77">
        <v>1.7144740054068912</v>
      </c>
    </row>
    <row r="3256" spans="2:5">
      <c r="B3256" s="75">
        <v>3380345</v>
      </c>
      <c r="C3256" s="76" t="s">
        <v>1231</v>
      </c>
      <c r="D3256" s="76" t="s">
        <v>2494</v>
      </c>
      <c r="E3256" s="77">
        <v>65.30063254645637</v>
      </c>
    </row>
    <row r="3257" spans="2:5">
      <c r="B3257" s="75">
        <v>3389717</v>
      </c>
      <c r="C3257" s="76" t="s">
        <v>1232</v>
      </c>
      <c r="D3257" s="76" t="s">
        <v>2494</v>
      </c>
      <c r="E3257" s="77">
        <v>116.64389518084087</v>
      </c>
    </row>
    <row r="3258" spans="2:5">
      <c r="B3258" s="75">
        <v>33979032</v>
      </c>
      <c r="C3258" s="76" t="s">
        <v>1233</v>
      </c>
      <c r="D3258" s="76" t="s">
        <v>2494</v>
      </c>
      <c r="E3258" s="77">
        <v>60.40506066925392</v>
      </c>
    </row>
    <row r="3259" spans="2:5">
      <c r="B3259" s="75">
        <v>34364426</v>
      </c>
      <c r="C3259" s="76" t="s">
        <v>1234</v>
      </c>
      <c r="D3259" s="76" t="s">
        <v>2494</v>
      </c>
      <c r="E3259" s="77">
        <v>0.74244019788931781</v>
      </c>
    </row>
    <row r="3260" spans="2:5">
      <c r="B3260" s="75">
        <v>3452979</v>
      </c>
      <c r="C3260" s="76" t="s">
        <v>1235</v>
      </c>
      <c r="D3260" s="76" t="s">
        <v>2494</v>
      </c>
      <c r="E3260" s="77">
        <v>0.39260582161393015</v>
      </c>
    </row>
    <row r="3261" spans="2:5">
      <c r="B3261" s="75">
        <v>34622587</v>
      </c>
      <c r="C3261" s="76" t="s">
        <v>1236</v>
      </c>
      <c r="D3261" s="76" t="s">
        <v>2494</v>
      </c>
      <c r="E3261" s="77">
        <v>5.2674614356848366</v>
      </c>
    </row>
    <row r="3262" spans="2:5">
      <c r="B3262" s="75">
        <v>3481207</v>
      </c>
      <c r="C3262" s="76" t="s">
        <v>1237</v>
      </c>
      <c r="D3262" s="76" t="s">
        <v>2494</v>
      </c>
      <c r="E3262" s="77">
        <v>269.15232374363399</v>
      </c>
    </row>
    <row r="3263" spans="2:5">
      <c r="B3263" s="75">
        <v>3483123</v>
      </c>
      <c r="C3263" s="76" t="s">
        <v>1238</v>
      </c>
      <c r="D3263" s="76" t="s">
        <v>2494</v>
      </c>
      <c r="E3263" s="77">
        <v>0.25530601893450949</v>
      </c>
    </row>
    <row r="3264" spans="2:5">
      <c r="B3264" s="75">
        <v>34883437</v>
      </c>
      <c r="C3264" s="76" t="s">
        <v>1239</v>
      </c>
      <c r="D3264" s="76" t="s">
        <v>2494</v>
      </c>
      <c r="E3264" s="77">
        <v>90.768858090516716</v>
      </c>
    </row>
    <row r="3265" spans="2:5">
      <c r="B3265" s="75">
        <v>350469</v>
      </c>
      <c r="C3265" s="76" t="s">
        <v>1240</v>
      </c>
      <c r="D3265" s="76" t="s">
        <v>2494</v>
      </c>
      <c r="E3265" s="77">
        <v>0.19590724405189003</v>
      </c>
    </row>
    <row r="3266" spans="2:5">
      <c r="B3266" s="75">
        <v>3547044</v>
      </c>
      <c r="C3266" s="76" t="s">
        <v>1241</v>
      </c>
      <c r="D3266" s="76" t="s">
        <v>2494</v>
      </c>
      <c r="E3266" s="77">
        <v>387.88181063250698</v>
      </c>
    </row>
    <row r="3267" spans="2:5">
      <c r="B3267" s="75">
        <v>3558698</v>
      </c>
      <c r="C3267" s="76" t="s">
        <v>1242</v>
      </c>
      <c r="D3267" s="76" t="s">
        <v>2494</v>
      </c>
      <c r="E3267" s="77">
        <v>75.080318223394357</v>
      </c>
    </row>
    <row r="3268" spans="2:5">
      <c r="B3268" s="75">
        <v>35597434</v>
      </c>
      <c r="C3268" s="76" t="s">
        <v>1243</v>
      </c>
      <c r="D3268" s="76" t="s">
        <v>2494</v>
      </c>
      <c r="E3268" s="77">
        <v>0.93150443902578328</v>
      </c>
    </row>
    <row r="3269" spans="2:5">
      <c r="B3269" s="75">
        <v>3567257</v>
      </c>
      <c r="C3269" s="76" t="s">
        <v>1244</v>
      </c>
      <c r="D3269" s="76" t="s">
        <v>2494</v>
      </c>
      <c r="E3269" s="77">
        <v>7.014705112831046</v>
      </c>
    </row>
    <row r="3270" spans="2:5">
      <c r="B3270" s="75">
        <v>35975009</v>
      </c>
      <c r="C3270" s="76" t="s">
        <v>1245</v>
      </c>
      <c r="D3270" s="76" t="s">
        <v>2494</v>
      </c>
      <c r="E3270" s="77">
        <v>0.70940747853729136</v>
      </c>
    </row>
    <row r="3271" spans="2:5">
      <c r="B3271" s="75">
        <v>36614387</v>
      </c>
      <c r="C3271" s="76" t="s">
        <v>1246</v>
      </c>
      <c r="D3271" s="76" t="s">
        <v>2494</v>
      </c>
      <c r="E3271" s="77">
        <v>0.92783921003792547</v>
      </c>
    </row>
    <row r="3272" spans="2:5">
      <c r="B3272" s="75">
        <v>368774</v>
      </c>
      <c r="C3272" s="76" t="s">
        <v>1247</v>
      </c>
      <c r="D3272" s="76" t="s">
        <v>2494</v>
      </c>
      <c r="E3272" s="77">
        <v>0.34051435113862494</v>
      </c>
    </row>
    <row r="3273" spans="2:5">
      <c r="B3273" s="75">
        <v>371404</v>
      </c>
      <c r="C3273" s="76" t="s">
        <v>1248</v>
      </c>
      <c r="D3273" s="76" t="s">
        <v>2494</v>
      </c>
      <c r="E3273" s="77">
        <v>0.75738100680107334</v>
      </c>
    </row>
    <row r="3274" spans="2:5">
      <c r="B3274" s="75">
        <v>371415</v>
      </c>
      <c r="C3274" s="76" t="s">
        <v>1249</v>
      </c>
      <c r="D3274" s="76" t="s">
        <v>2494</v>
      </c>
      <c r="E3274" s="77">
        <v>0.14721513391334023</v>
      </c>
    </row>
    <row r="3275" spans="2:5">
      <c r="B3275" s="75">
        <v>37248478</v>
      </c>
      <c r="C3275" s="76" t="s">
        <v>1250</v>
      </c>
      <c r="D3275" s="76" t="s">
        <v>2494</v>
      </c>
      <c r="E3275" s="77">
        <v>0.11201907525726545</v>
      </c>
    </row>
    <row r="3276" spans="2:5">
      <c r="B3276" s="75">
        <v>3734483</v>
      </c>
      <c r="C3276" s="76" t="s">
        <v>1251</v>
      </c>
      <c r="D3276" s="76" t="s">
        <v>2494</v>
      </c>
      <c r="E3276" s="77">
        <v>52.665879176164637</v>
      </c>
    </row>
    <row r="3277" spans="2:5">
      <c r="B3277" s="75">
        <v>3735011</v>
      </c>
      <c r="C3277" s="76" t="s">
        <v>1252</v>
      </c>
      <c r="D3277" s="76" t="s">
        <v>2494</v>
      </c>
      <c r="E3277" s="77">
        <v>0.64403371411214083</v>
      </c>
    </row>
    <row r="3278" spans="2:5">
      <c r="B3278" s="75">
        <v>37529309</v>
      </c>
      <c r="C3278" s="76" t="s">
        <v>1253</v>
      </c>
      <c r="D3278" s="76" t="s">
        <v>2494</v>
      </c>
      <c r="E3278" s="77">
        <v>219.31459414953395</v>
      </c>
    </row>
    <row r="3279" spans="2:5">
      <c r="B3279" s="75">
        <v>3757764</v>
      </c>
      <c r="C3279" s="76" t="s">
        <v>1254</v>
      </c>
      <c r="D3279" s="76" t="s">
        <v>2494</v>
      </c>
      <c r="E3279" s="77">
        <v>10.010320548489714</v>
      </c>
    </row>
    <row r="3280" spans="2:5">
      <c r="B3280" s="75">
        <v>37680652</v>
      </c>
      <c r="C3280" s="76" t="s">
        <v>1255</v>
      </c>
      <c r="D3280" s="76" t="s">
        <v>2494</v>
      </c>
      <c r="E3280" s="77">
        <v>435.40345612021105</v>
      </c>
    </row>
    <row r="3281" spans="2:5">
      <c r="B3281" s="75">
        <v>37680732</v>
      </c>
      <c r="C3281" s="76" t="s">
        <v>1256</v>
      </c>
      <c r="D3281" s="76" t="s">
        <v>2494</v>
      </c>
      <c r="E3281" s="77">
        <v>379.28275039400881</v>
      </c>
    </row>
    <row r="3282" spans="2:5">
      <c r="B3282" s="75">
        <v>3772949</v>
      </c>
      <c r="C3282" s="76" t="s">
        <v>1257</v>
      </c>
      <c r="D3282" s="76" t="s">
        <v>2494</v>
      </c>
      <c r="E3282" s="77">
        <v>0.65533417276742056</v>
      </c>
    </row>
    <row r="3283" spans="2:5">
      <c r="B3283" s="75">
        <v>383631</v>
      </c>
      <c r="C3283" s="76" t="s">
        <v>1258</v>
      </c>
      <c r="D3283" s="76" t="s">
        <v>2494</v>
      </c>
      <c r="E3283" s="77">
        <v>9.3390411786408584E-4</v>
      </c>
    </row>
    <row r="3284" spans="2:5">
      <c r="B3284" s="75">
        <v>38444858</v>
      </c>
      <c r="C3284" s="76" t="s">
        <v>1259</v>
      </c>
      <c r="D3284" s="76" t="s">
        <v>2494</v>
      </c>
      <c r="E3284" s="77">
        <v>200.44927480768433</v>
      </c>
    </row>
    <row r="3285" spans="2:5">
      <c r="B3285" s="75">
        <v>39196184</v>
      </c>
      <c r="C3285" s="76" t="s">
        <v>1260</v>
      </c>
      <c r="D3285" s="76" t="s">
        <v>2494</v>
      </c>
      <c r="E3285" s="77">
        <v>77.338961306006951</v>
      </c>
    </row>
    <row r="3286" spans="2:5">
      <c r="B3286" s="75">
        <v>3926623</v>
      </c>
      <c r="C3286" s="76" t="s">
        <v>1261</v>
      </c>
      <c r="D3286" s="76" t="s">
        <v>2494</v>
      </c>
      <c r="E3286" s="77">
        <v>5.1379214626215306E-3</v>
      </c>
    </row>
    <row r="3287" spans="2:5">
      <c r="B3287" s="75">
        <v>39765805</v>
      </c>
      <c r="C3287" s="76" t="s">
        <v>1262</v>
      </c>
      <c r="D3287" s="76" t="s">
        <v>2494</v>
      </c>
      <c r="E3287" s="77">
        <v>920.78308226621436</v>
      </c>
    </row>
    <row r="3288" spans="2:5">
      <c r="B3288" s="75">
        <v>3978812</v>
      </c>
      <c r="C3288" s="76" t="s">
        <v>1263</v>
      </c>
      <c r="D3288" s="76" t="s">
        <v>2494</v>
      </c>
      <c r="E3288" s="77">
        <v>0.12156087086885727</v>
      </c>
    </row>
    <row r="3289" spans="2:5">
      <c r="B3289" s="75">
        <v>4005510</v>
      </c>
      <c r="C3289" s="76" t="s">
        <v>1264</v>
      </c>
      <c r="D3289" s="76" t="s">
        <v>2494</v>
      </c>
      <c r="E3289" s="77">
        <v>2.2460974773048085E-2</v>
      </c>
    </row>
    <row r="3290" spans="2:5">
      <c r="B3290" s="75">
        <v>40321764</v>
      </c>
      <c r="C3290" s="76" t="s">
        <v>1265</v>
      </c>
      <c r="D3290" s="76" t="s">
        <v>2494</v>
      </c>
      <c r="E3290" s="77">
        <v>5547432.4649947081</v>
      </c>
    </row>
    <row r="3291" spans="2:5">
      <c r="B3291" s="75">
        <v>4044659</v>
      </c>
      <c r="C3291" s="76" t="s">
        <v>1266</v>
      </c>
      <c r="D3291" s="76" t="s">
        <v>2494</v>
      </c>
      <c r="E3291" s="77">
        <v>88.699432535656925</v>
      </c>
    </row>
    <row r="3292" spans="2:5">
      <c r="B3292" s="75">
        <v>40575346</v>
      </c>
      <c r="C3292" s="76" t="s">
        <v>1267</v>
      </c>
      <c r="D3292" s="76" t="s">
        <v>2494</v>
      </c>
      <c r="E3292" s="77">
        <v>0.22661224800734109</v>
      </c>
    </row>
    <row r="3293" spans="2:5">
      <c r="B3293" s="75">
        <v>4104147</v>
      </c>
      <c r="C3293" s="76" t="s">
        <v>1268</v>
      </c>
      <c r="D3293" s="76" t="s">
        <v>2494</v>
      </c>
      <c r="E3293" s="77">
        <v>47.675780032044848</v>
      </c>
    </row>
    <row r="3294" spans="2:5">
      <c r="B3294" s="75">
        <v>4104750</v>
      </c>
      <c r="C3294" s="76" t="s">
        <v>1269</v>
      </c>
      <c r="D3294" s="76" t="s">
        <v>2494</v>
      </c>
      <c r="E3294" s="77">
        <v>7.1497667081424784E-2</v>
      </c>
    </row>
    <row r="3295" spans="2:5">
      <c r="B3295" s="75">
        <v>4200957</v>
      </c>
      <c r="C3295" s="76" t="s">
        <v>1270</v>
      </c>
      <c r="D3295" s="76" t="s">
        <v>2494</v>
      </c>
      <c r="E3295" s="77">
        <v>13.625672071222555</v>
      </c>
    </row>
    <row r="3296" spans="2:5">
      <c r="B3296" s="75">
        <v>42087809</v>
      </c>
      <c r="C3296" s="76" t="s">
        <v>1271</v>
      </c>
      <c r="D3296" s="76" t="s">
        <v>2494</v>
      </c>
      <c r="E3296" s="77">
        <v>0.56735246251785809</v>
      </c>
    </row>
    <row r="3297" spans="2:5">
      <c r="B3297" s="75">
        <v>4214760</v>
      </c>
      <c r="C3297" s="76" t="s">
        <v>1272</v>
      </c>
      <c r="D3297" s="76" t="s">
        <v>2494</v>
      </c>
      <c r="E3297" s="77">
        <v>0.19255629369011032</v>
      </c>
    </row>
    <row r="3298" spans="2:5">
      <c r="B3298" s="75">
        <v>4238715</v>
      </c>
      <c r="C3298" s="76" t="s">
        <v>1273</v>
      </c>
      <c r="D3298" s="76" t="s">
        <v>2494</v>
      </c>
      <c r="E3298" s="77">
        <v>4.7003030355406879E-2</v>
      </c>
    </row>
    <row r="3299" spans="2:5">
      <c r="B3299" s="75">
        <v>4253898</v>
      </c>
      <c r="C3299" s="76" t="s">
        <v>1274</v>
      </c>
      <c r="D3299" s="76" t="s">
        <v>2494</v>
      </c>
      <c r="E3299" s="77">
        <v>0.62375635455971468</v>
      </c>
    </row>
    <row r="3300" spans="2:5">
      <c r="B3300" s="75">
        <v>42835256</v>
      </c>
      <c r="C3300" s="76" t="s">
        <v>1275</v>
      </c>
      <c r="D3300" s="76" t="s">
        <v>2494</v>
      </c>
      <c r="E3300" s="77">
        <v>3.869618849149902</v>
      </c>
    </row>
    <row r="3301" spans="2:5">
      <c r="B3301" s="75">
        <v>4301502</v>
      </c>
      <c r="C3301" s="76" t="s">
        <v>1276</v>
      </c>
      <c r="D3301" s="76" t="s">
        <v>2494</v>
      </c>
      <c r="E3301" s="77">
        <v>16.30222331356779</v>
      </c>
    </row>
    <row r="3302" spans="2:5">
      <c r="B3302" s="75">
        <v>434902</v>
      </c>
      <c r="C3302" s="76" t="s">
        <v>1277</v>
      </c>
      <c r="D3302" s="76" t="s">
        <v>2494</v>
      </c>
      <c r="E3302" s="77">
        <v>1.3453685818776642</v>
      </c>
    </row>
    <row r="3303" spans="2:5">
      <c r="B3303" s="75">
        <v>4403901</v>
      </c>
      <c r="C3303" s="76" t="s">
        <v>1278</v>
      </c>
      <c r="D3303" s="76" t="s">
        <v>2494</v>
      </c>
      <c r="E3303" s="77">
        <v>7.9761384905986015</v>
      </c>
    </row>
    <row r="3304" spans="2:5">
      <c r="B3304" s="75">
        <v>4412913</v>
      </c>
      <c r="C3304" s="76" t="s">
        <v>1279</v>
      </c>
      <c r="D3304" s="76" t="s">
        <v>2494</v>
      </c>
      <c r="E3304" s="77">
        <v>9.4078931227300298E-3</v>
      </c>
    </row>
    <row r="3305" spans="2:5">
      <c r="B3305" s="75">
        <v>4455269</v>
      </c>
      <c r="C3305" s="76" t="s">
        <v>1280</v>
      </c>
      <c r="D3305" s="76" t="s">
        <v>2494</v>
      </c>
      <c r="E3305" s="77">
        <v>32.512038582861734</v>
      </c>
    </row>
    <row r="3306" spans="2:5">
      <c r="B3306" s="75">
        <v>447530</v>
      </c>
      <c r="C3306" s="76" t="s">
        <v>1281</v>
      </c>
      <c r="D3306" s="76" t="s">
        <v>2494</v>
      </c>
      <c r="E3306" s="77">
        <v>1.2120181777215877</v>
      </c>
    </row>
    <row r="3307" spans="2:5">
      <c r="B3307" s="75">
        <v>447609</v>
      </c>
      <c r="C3307" s="76" t="s">
        <v>1282</v>
      </c>
      <c r="D3307" s="76" t="s">
        <v>2494</v>
      </c>
      <c r="E3307" s="77">
        <v>0.41322321652150956</v>
      </c>
    </row>
    <row r="3308" spans="2:5">
      <c r="B3308" s="75">
        <v>454897</v>
      </c>
      <c r="C3308" s="76" t="s">
        <v>1283</v>
      </c>
      <c r="D3308" s="76" t="s">
        <v>2494</v>
      </c>
      <c r="E3308" s="77">
        <v>8.0284793389085873</v>
      </c>
    </row>
    <row r="3309" spans="2:5">
      <c r="B3309" s="75">
        <v>4593902</v>
      </c>
      <c r="C3309" s="76" t="s">
        <v>1284</v>
      </c>
      <c r="D3309" s="76" t="s">
        <v>2494</v>
      </c>
      <c r="E3309" s="77">
        <v>1.3230191850286271E-2</v>
      </c>
    </row>
    <row r="3310" spans="2:5">
      <c r="B3310" s="75">
        <v>459563</v>
      </c>
      <c r="C3310" s="76" t="s">
        <v>1285</v>
      </c>
      <c r="D3310" s="76" t="s">
        <v>2494</v>
      </c>
      <c r="E3310" s="77">
        <v>3.5418029181513391E-2</v>
      </c>
    </row>
    <row r="3311" spans="2:5">
      <c r="B3311" s="75">
        <v>459574</v>
      </c>
      <c r="C3311" s="76" t="s">
        <v>1286</v>
      </c>
      <c r="D3311" s="76" t="s">
        <v>2494</v>
      </c>
      <c r="E3311" s="77">
        <v>8.8857820695464718E-2</v>
      </c>
    </row>
    <row r="3312" spans="2:5">
      <c r="B3312" s="75">
        <v>462066</v>
      </c>
      <c r="C3312" s="76" t="s">
        <v>1287</v>
      </c>
      <c r="D3312" s="76" t="s">
        <v>2494</v>
      </c>
      <c r="E3312" s="77">
        <v>1.1971552711639009</v>
      </c>
    </row>
    <row r="3313" spans="2:5">
      <c r="B3313" s="75">
        <v>462088</v>
      </c>
      <c r="C3313" s="76" t="s">
        <v>1288</v>
      </c>
      <c r="D3313" s="76" t="s">
        <v>2494</v>
      </c>
      <c r="E3313" s="77">
        <v>5.6611945847082859E-2</v>
      </c>
    </row>
    <row r="3314" spans="2:5">
      <c r="B3314" s="75">
        <v>464459</v>
      </c>
      <c r="C3314" s="76" t="s">
        <v>1289</v>
      </c>
      <c r="D3314" s="76" t="s">
        <v>2494</v>
      </c>
      <c r="E3314" s="77">
        <v>0.22589022548775287</v>
      </c>
    </row>
    <row r="3315" spans="2:5">
      <c r="B3315" s="75">
        <v>464493</v>
      </c>
      <c r="C3315" s="76" t="s">
        <v>1290</v>
      </c>
      <c r="D3315" s="76" t="s">
        <v>2494</v>
      </c>
      <c r="E3315" s="77">
        <v>9.8108968075747746E-2</v>
      </c>
    </row>
    <row r="3316" spans="2:5">
      <c r="B3316" s="75">
        <v>4655349</v>
      </c>
      <c r="C3316" s="76" t="s">
        <v>1291</v>
      </c>
      <c r="D3316" s="76" t="s">
        <v>2494</v>
      </c>
      <c r="E3316" s="77">
        <v>0.13576677070980625</v>
      </c>
    </row>
    <row r="3317" spans="2:5">
      <c r="B3317" s="75">
        <v>465736</v>
      </c>
      <c r="C3317" s="76" t="s">
        <v>1292</v>
      </c>
      <c r="D3317" s="76" t="s">
        <v>2494</v>
      </c>
      <c r="E3317" s="77">
        <v>3485.562949253128</v>
      </c>
    </row>
    <row r="3318" spans="2:5">
      <c r="B3318" s="75">
        <v>4658280</v>
      </c>
      <c r="C3318" s="76" t="s">
        <v>1293</v>
      </c>
      <c r="D3318" s="76" t="s">
        <v>2494</v>
      </c>
      <c r="E3318" s="77">
        <v>0.46805112935369009</v>
      </c>
    </row>
    <row r="3319" spans="2:5">
      <c r="B3319" s="75">
        <v>469614</v>
      </c>
      <c r="C3319" s="76" t="s">
        <v>1294</v>
      </c>
      <c r="D3319" s="76" t="s">
        <v>2494</v>
      </c>
      <c r="E3319" s="77">
        <v>228.78721779715852</v>
      </c>
    </row>
    <row r="3320" spans="2:5">
      <c r="B3320" s="75">
        <v>471250</v>
      </c>
      <c r="C3320" s="76" t="s">
        <v>1295</v>
      </c>
      <c r="D3320" s="76" t="s">
        <v>2494</v>
      </c>
      <c r="E3320" s="77">
        <v>1.0420143420346163E-3</v>
      </c>
    </row>
    <row r="3321" spans="2:5">
      <c r="B3321" s="75">
        <v>473552</v>
      </c>
      <c r="C3321" s="76" t="s">
        <v>1296</v>
      </c>
      <c r="D3321" s="76" t="s">
        <v>2494</v>
      </c>
      <c r="E3321" s="77">
        <v>2.6766118660753864</v>
      </c>
    </row>
    <row r="3322" spans="2:5">
      <c r="B3322" s="75">
        <v>4780794</v>
      </c>
      <c r="C3322" s="76" t="s">
        <v>1297</v>
      </c>
      <c r="D3322" s="76" t="s">
        <v>2494</v>
      </c>
      <c r="E3322" s="77">
        <v>0.13120183460192117</v>
      </c>
    </row>
    <row r="3323" spans="2:5">
      <c r="B3323" s="75">
        <v>479276</v>
      </c>
      <c r="C3323" s="76" t="s">
        <v>1298</v>
      </c>
      <c r="D3323" s="76" t="s">
        <v>2494</v>
      </c>
      <c r="E3323" s="77">
        <v>0.69974488503044752</v>
      </c>
    </row>
    <row r="3324" spans="2:5">
      <c r="B3324" s="75">
        <v>4798441</v>
      </c>
      <c r="C3324" s="76" t="s">
        <v>1299</v>
      </c>
      <c r="D3324" s="76" t="s">
        <v>2494</v>
      </c>
      <c r="E3324" s="77">
        <v>0.20964516411126388</v>
      </c>
    </row>
    <row r="3325" spans="2:5">
      <c r="B3325" s="75">
        <v>481425</v>
      </c>
      <c r="C3325" s="76" t="s">
        <v>1300</v>
      </c>
      <c r="D3325" s="76" t="s">
        <v>2494</v>
      </c>
      <c r="E3325" s="77">
        <v>0.52058760202477916</v>
      </c>
    </row>
    <row r="3326" spans="2:5">
      <c r="B3326" s="75">
        <v>483658</v>
      </c>
      <c r="C3326" s="76" t="s">
        <v>1301</v>
      </c>
      <c r="D3326" s="76" t="s">
        <v>2494</v>
      </c>
      <c r="E3326" s="77">
        <v>23.324748358301306</v>
      </c>
    </row>
    <row r="3327" spans="2:5">
      <c r="B3327" s="75">
        <v>4839467</v>
      </c>
      <c r="C3327" s="76" t="s">
        <v>1302</v>
      </c>
      <c r="D3327" s="76" t="s">
        <v>2494</v>
      </c>
      <c r="E3327" s="77">
        <v>2.8896172613880351E-4</v>
      </c>
    </row>
    <row r="3328" spans="2:5">
      <c r="B3328" s="75">
        <v>485494</v>
      </c>
      <c r="C3328" s="76" t="s">
        <v>1303</v>
      </c>
      <c r="D3328" s="76" t="s">
        <v>2494</v>
      </c>
      <c r="E3328" s="77">
        <v>23.322376889103214</v>
      </c>
    </row>
    <row r="3329" spans="2:5">
      <c r="B3329" s="75">
        <v>486259</v>
      </c>
      <c r="C3329" s="76" t="s">
        <v>1304</v>
      </c>
      <c r="D3329" s="76" t="s">
        <v>2494</v>
      </c>
      <c r="E3329" s="77">
        <v>1.1920796394583342</v>
      </c>
    </row>
    <row r="3330" spans="2:5">
      <c r="B3330" s="75">
        <v>4920778</v>
      </c>
      <c r="C3330" s="76" t="s">
        <v>1305</v>
      </c>
      <c r="D3330" s="76" t="s">
        <v>2494</v>
      </c>
      <c r="E3330" s="77">
        <v>0.53964507498637382</v>
      </c>
    </row>
    <row r="3331" spans="2:5">
      <c r="B3331" s="75">
        <v>492375</v>
      </c>
      <c r="C3331" s="76" t="s">
        <v>1306</v>
      </c>
      <c r="D3331" s="76" t="s">
        <v>2494</v>
      </c>
      <c r="E3331" s="77">
        <v>1.3322512746604415E-2</v>
      </c>
    </row>
    <row r="3332" spans="2:5">
      <c r="B3332" s="75">
        <v>493094</v>
      </c>
      <c r="C3332" s="76" t="s">
        <v>1307</v>
      </c>
      <c r="D3332" s="76" t="s">
        <v>2494</v>
      </c>
      <c r="E3332" s="77">
        <v>0.22237114931613691</v>
      </c>
    </row>
    <row r="3333" spans="2:5">
      <c r="B3333" s="75">
        <v>494995</v>
      </c>
      <c r="C3333" s="76" t="s">
        <v>1308</v>
      </c>
      <c r="D3333" s="76" t="s">
        <v>2494</v>
      </c>
      <c r="E3333" s="77">
        <v>1.0870789936056273E-2</v>
      </c>
    </row>
    <row r="3334" spans="2:5">
      <c r="B3334" s="75">
        <v>495545</v>
      </c>
      <c r="C3334" s="76" t="s">
        <v>1309</v>
      </c>
      <c r="D3334" s="76" t="s">
        <v>2494</v>
      </c>
      <c r="E3334" s="77">
        <v>62.028317499154994</v>
      </c>
    </row>
    <row r="3335" spans="2:5">
      <c r="B3335" s="75">
        <v>496117</v>
      </c>
      <c r="C3335" s="76" t="s">
        <v>1310</v>
      </c>
      <c r="D3335" s="76" t="s">
        <v>2494</v>
      </c>
      <c r="E3335" s="77">
        <v>0.3187312061639766</v>
      </c>
    </row>
    <row r="3336" spans="2:5">
      <c r="B3336" s="75">
        <v>496162</v>
      </c>
      <c r="C3336" s="76" t="s">
        <v>1311</v>
      </c>
      <c r="D3336" s="76" t="s">
        <v>2494</v>
      </c>
      <c r="E3336" s="77">
        <v>7.1167368733999078E-2</v>
      </c>
    </row>
    <row r="3337" spans="2:5">
      <c r="B3337" s="75">
        <v>497370</v>
      </c>
      <c r="C3337" s="76" t="s">
        <v>1312</v>
      </c>
      <c r="D3337" s="76" t="s">
        <v>2494</v>
      </c>
      <c r="E3337" s="77">
        <v>3.0209385178113144E-2</v>
      </c>
    </row>
    <row r="3338" spans="2:5">
      <c r="B3338" s="75">
        <v>498668</v>
      </c>
      <c r="C3338" s="76" t="s">
        <v>1313</v>
      </c>
      <c r="D3338" s="76" t="s">
        <v>2494</v>
      </c>
      <c r="E3338" s="77">
        <v>0.50111101580135542</v>
      </c>
    </row>
    <row r="3339" spans="2:5">
      <c r="B3339" s="75">
        <v>500221</v>
      </c>
      <c r="C3339" s="76" t="s">
        <v>1314</v>
      </c>
      <c r="D3339" s="76" t="s">
        <v>2494</v>
      </c>
      <c r="E3339" s="77">
        <v>0.14669045521860863</v>
      </c>
    </row>
    <row r="3340" spans="2:5">
      <c r="B3340" s="75">
        <v>500992</v>
      </c>
      <c r="C3340" s="76" t="s">
        <v>1315</v>
      </c>
      <c r="D3340" s="76" t="s">
        <v>2494</v>
      </c>
      <c r="E3340" s="77">
        <v>0.21818863850891515</v>
      </c>
    </row>
    <row r="3341" spans="2:5">
      <c r="B3341" s="75">
        <v>502396</v>
      </c>
      <c r="C3341" s="76" t="s">
        <v>1316</v>
      </c>
      <c r="D3341" s="76" t="s">
        <v>2494</v>
      </c>
      <c r="E3341" s="77">
        <v>198.66881704602085</v>
      </c>
    </row>
    <row r="3342" spans="2:5">
      <c r="B3342" s="75">
        <v>502567</v>
      </c>
      <c r="C3342" s="76" t="s">
        <v>1317</v>
      </c>
      <c r="D3342" s="76" t="s">
        <v>2494</v>
      </c>
      <c r="E3342" s="77">
        <v>0.11317045437953603</v>
      </c>
    </row>
    <row r="3343" spans="2:5">
      <c r="B3343" s="75">
        <v>50375105</v>
      </c>
      <c r="C3343" s="76" t="s">
        <v>1318</v>
      </c>
      <c r="D3343" s="76" t="s">
        <v>2494</v>
      </c>
      <c r="E3343" s="77">
        <v>20.514927842803335</v>
      </c>
    </row>
    <row r="3344" spans="2:5">
      <c r="B3344" s="75">
        <v>504201</v>
      </c>
      <c r="C3344" s="76" t="s">
        <v>1319</v>
      </c>
      <c r="D3344" s="76" t="s">
        <v>2494</v>
      </c>
      <c r="E3344" s="77">
        <v>9.3791007189357303E-2</v>
      </c>
    </row>
    <row r="3345" spans="2:5">
      <c r="B3345" s="75">
        <v>504290</v>
      </c>
      <c r="C3345" s="76" t="s">
        <v>1320</v>
      </c>
      <c r="D3345" s="76" t="s">
        <v>2494</v>
      </c>
      <c r="E3345" s="77">
        <v>0.28011255841480182</v>
      </c>
    </row>
    <row r="3346" spans="2:5">
      <c r="B3346" s="75">
        <v>504632</v>
      </c>
      <c r="C3346" s="76" t="s">
        <v>1321</v>
      </c>
      <c r="D3346" s="76" t="s">
        <v>2494</v>
      </c>
      <c r="E3346" s="77">
        <v>5.1977133826957179E-4</v>
      </c>
    </row>
    <row r="3347" spans="2:5">
      <c r="B3347" s="75">
        <v>506967</v>
      </c>
      <c r="C3347" s="76" t="s">
        <v>1322</v>
      </c>
      <c r="D3347" s="76" t="s">
        <v>2494</v>
      </c>
      <c r="E3347" s="77">
        <v>0.15661026617698151</v>
      </c>
    </row>
    <row r="3348" spans="2:5">
      <c r="B3348" s="75">
        <v>508327</v>
      </c>
      <c r="C3348" s="76" t="s">
        <v>1323</v>
      </c>
      <c r="D3348" s="76" t="s">
        <v>2494</v>
      </c>
      <c r="E3348" s="77">
        <v>6.4083378805016276</v>
      </c>
    </row>
    <row r="3349" spans="2:5">
      <c r="B3349" s="75">
        <v>5103719</v>
      </c>
      <c r="C3349" s="76" t="s">
        <v>1324</v>
      </c>
      <c r="D3349" s="76" t="s">
        <v>2494</v>
      </c>
      <c r="E3349" s="77">
        <v>2518.9744672631773</v>
      </c>
    </row>
    <row r="3350" spans="2:5">
      <c r="B3350" s="75">
        <v>5103742</v>
      </c>
      <c r="C3350" s="76" t="s">
        <v>1325</v>
      </c>
      <c r="D3350" s="76" t="s">
        <v>2494</v>
      </c>
      <c r="E3350" s="77">
        <v>340.23587037746711</v>
      </c>
    </row>
    <row r="3351" spans="2:5">
      <c r="B3351" s="75">
        <v>51207319</v>
      </c>
      <c r="C3351" s="76" t="s">
        <v>1326</v>
      </c>
      <c r="D3351" s="76" t="s">
        <v>2494</v>
      </c>
      <c r="E3351" s="77">
        <v>4525785.5060245097</v>
      </c>
    </row>
    <row r="3352" spans="2:5">
      <c r="B3352" s="75">
        <v>513484</v>
      </c>
      <c r="C3352" s="76" t="s">
        <v>1327</v>
      </c>
      <c r="D3352" s="76" t="s">
        <v>2494</v>
      </c>
      <c r="E3352" s="77">
        <v>0.4792750376194978</v>
      </c>
    </row>
    <row r="3353" spans="2:5">
      <c r="B3353" s="75">
        <v>513815</v>
      </c>
      <c r="C3353" s="76" t="s">
        <v>1328</v>
      </c>
      <c r="D3353" s="76" t="s">
        <v>2494</v>
      </c>
      <c r="E3353" s="77">
        <v>0.71855111191876919</v>
      </c>
    </row>
    <row r="3354" spans="2:5">
      <c r="B3354" s="75">
        <v>51892263</v>
      </c>
      <c r="C3354" s="76" t="s">
        <v>1329</v>
      </c>
      <c r="D3354" s="76" t="s">
        <v>2494</v>
      </c>
      <c r="E3354" s="77">
        <v>20.833581845321262</v>
      </c>
    </row>
    <row r="3355" spans="2:5">
      <c r="B3355" s="75">
        <v>5192030</v>
      </c>
      <c r="C3355" s="76" t="s">
        <v>1330</v>
      </c>
      <c r="D3355" s="76" t="s">
        <v>2494</v>
      </c>
      <c r="E3355" s="77">
        <v>4.5105212104392507E-2</v>
      </c>
    </row>
    <row r="3356" spans="2:5">
      <c r="B3356" s="75">
        <v>5221498</v>
      </c>
      <c r="C3356" s="76" t="s">
        <v>1331</v>
      </c>
      <c r="D3356" s="76" t="s">
        <v>2494</v>
      </c>
      <c r="E3356" s="77">
        <v>3.425946202922745</v>
      </c>
    </row>
    <row r="3357" spans="2:5">
      <c r="B3357" s="75">
        <v>5221534</v>
      </c>
      <c r="C3357" s="76" t="s">
        <v>1332</v>
      </c>
      <c r="D3357" s="76" t="s">
        <v>2494</v>
      </c>
      <c r="E3357" s="77">
        <v>0.18395086344327344</v>
      </c>
    </row>
    <row r="3358" spans="2:5">
      <c r="B3358" s="75">
        <v>52303692</v>
      </c>
      <c r="C3358" s="76" t="s">
        <v>1333</v>
      </c>
      <c r="D3358" s="76" t="s">
        <v>2494</v>
      </c>
      <c r="E3358" s="77">
        <v>0.19693699592827391</v>
      </c>
    </row>
    <row r="3359" spans="2:5">
      <c r="B3359" s="75">
        <v>524425</v>
      </c>
      <c r="C3359" s="76" t="s">
        <v>1334</v>
      </c>
      <c r="D3359" s="76" t="s">
        <v>2494</v>
      </c>
      <c r="E3359" s="77">
        <v>6.8926064746233582</v>
      </c>
    </row>
    <row r="3360" spans="2:5">
      <c r="B3360" s="75">
        <v>525826</v>
      </c>
      <c r="C3360" s="76" t="s">
        <v>1335</v>
      </c>
      <c r="D3360" s="76" t="s">
        <v>2494</v>
      </c>
      <c r="E3360" s="77">
        <v>4.5637380461006414</v>
      </c>
    </row>
    <row r="3361" spans="2:5">
      <c r="B3361" s="75">
        <v>527208</v>
      </c>
      <c r="C3361" s="76" t="s">
        <v>1336</v>
      </c>
      <c r="D3361" s="76" t="s">
        <v>2494</v>
      </c>
      <c r="E3361" s="77">
        <v>421.56923580226822</v>
      </c>
    </row>
    <row r="3362" spans="2:5">
      <c r="B3362" s="75">
        <v>528290</v>
      </c>
      <c r="C3362" s="76" t="s">
        <v>1337</v>
      </c>
      <c r="D3362" s="76" t="s">
        <v>2494</v>
      </c>
      <c r="E3362" s="77">
        <v>6.7343287601706585</v>
      </c>
    </row>
    <row r="3363" spans="2:5">
      <c r="B3363" s="75">
        <v>529691</v>
      </c>
      <c r="C3363" s="76" t="s">
        <v>1338</v>
      </c>
      <c r="D3363" s="76" t="s">
        <v>2494</v>
      </c>
      <c r="E3363" s="77">
        <v>5.3943795120751918</v>
      </c>
    </row>
    <row r="3364" spans="2:5">
      <c r="B3364" s="75">
        <v>53167</v>
      </c>
      <c r="C3364" s="76" t="s">
        <v>1339</v>
      </c>
      <c r="D3364" s="76" t="s">
        <v>2494</v>
      </c>
      <c r="E3364" s="77">
        <v>28.85017242262866</v>
      </c>
    </row>
    <row r="3365" spans="2:5">
      <c r="B3365" s="75">
        <v>532025</v>
      </c>
      <c r="C3365" s="76" t="s">
        <v>1340</v>
      </c>
      <c r="D3365" s="76" t="s">
        <v>2494</v>
      </c>
      <c r="E3365" s="77">
        <v>5.1059678541996383E-2</v>
      </c>
    </row>
    <row r="3366" spans="2:5">
      <c r="B3366" s="75">
        <v>532558</v>
      </c>
      <c r="C3366" s="76" t="s">
        <v>1341</v>
      </c>
      <c r="D3366" s="76" t="s">
        <v>2494</v>
      </c>
      <c r="E3366" s="77">
        <v>3.6241579267143917</v>
      </c>
    </row>
    <row r="3367" spans="2:5">
      <c r="B3367" s="75">
        <v>5328018</v>
      </c>
      <c r="C3367" s="76" t="s">
        <v>1342</v>
      </c>
      <c r="D3367" s="76" t="s">
        <v>2494</v>
      </c>
      <c r="E3367" s="77">
        <v>2.4900541050177352</v>
      </c>
    </row>
    <row r="3368" spans="2:5">
      <c r="B3368" s="75">
        <v>5329146</v>
      </c>
      <c r="C3368" s="76" t="s">
        <v>1343</v>
      </c>
      <c r="D3368" s="76" t="s">
        <v>2494</v>
      </c>
      <c r="E3368" s="77">
        <v>0.2181739982322832</v>
      </c>
    </row>
    <row r="3369" spans="2:5">
      <c r="B3369" s="75">
        <v>534134</v>
      </c>
      <c r="C3369" s="76" t="s">
        <v>1344</v>
      </c>
      <c r="D3369" s="76" t="s">
        <v>2494</v>
      </c>
      <c r="E3369" s="77">
        <v>0.41749403238253718</v>
      </c>
    </row>
    <row r="3370" spans="2:5">
      <c r="B3370" s="75">
        <v>534225</v>
      </c>
      <c r="C3370" s="76" t="s">
        <v>1345</v>
      </c>
      <c r="D3370" s="76" t="s">
        <v>2494</v>
      </c>
      <c r="E3370" s="77">
        <v>8.4589602863280305E-3</v>
      </c>
    </row>
    <row r="3371" spans="2:5">
      <c r="B3371" s="75">
        <v>536607</v>
      </c>
      <c r="C3371" s="76" t="s">
        <v>1346</v>
      </c>
      <c r="D3371" s="76" t="s">
        <v>2494</v>
      </c>
      <c r="E3371" s="77">
        <v>6.7918416496843007E-2</v>
      </c>
    </row>
    <row r="3372" spans="2:5">
      <c r="B3372" s="75">
        <v>5367282</v>
      </c>
      <c r="C3372" s="76" t="s">
        <v>1347</v>
      </c>
      <c r="D3372" s="76" t="s">
        <v>2494</v>
      </c>
      <c r="E3372" s="77">
        <v>0.56436850881916611</v>
      </c>
    </row>
    <row r="3373" spans="2:5">
      <c r="B3373" s="75">
        <v>536754</v>
      </c>
      <c r="C3373" s="76" t="s">
        <v>1348</v>
      </c>
      <c r="D3373" s="76" t="s">
        <v>2494</v>
      </c>
      <c r="E3373" s="77">
        <v>7.1499839393388442E-2</v>
      </c>
    </row>
    <row r="3374" spans="2:5">
      <c r="B3374" s="75">
        <v>536903</v>
      </c>
      <c r="C3374" s="76" t="s">
        <v>1349</v>
      </c>
      <c r="D3374" s="76" t="s">
        <v>2494</v>
      </c>
      <c r="E3374" s="77">
        <v>90.314675699003899</v>
      </c>
    </row>
    <row r="3375" spans="2:5">
      <c r="B3375" s="75">
        <v>5377208</v>
      </c>
      <c r="C3375" s="76" t="s">
        <v>1350</v>
      </c>
      <c r="D3375" s="76" t="s">
        <v>2494</v>
      </c>
      <c r="E3375" s="77">
        <v>2.7032387740937165</v>
      </c>
    </row>
    <row r="3376" spans="2:5">
      <c r="B3376" s="75">
        <v>538681</v>
      </c>
      <c r="C3376" s="76" t="s">
        <v>1351</v>
      </c>
      <c r="D3376" s="76" t="s">
        <v>2494</v>
      </c>
      <c r="E3376" s="77">
        <v>3.0160715205277806</v>
      </c>
    </row>
    <row r="3377" spans="2:5">
      <c r="B3377" s="75">
        <v>5395755</v>
      </c>
      <c r="C3377" s="76" t="s">
        <v>1352</v>
      </c>
      <c r="D3377" s="76" t="s">
        <v>2494</v>
      </c>
      <c r="E3377" s="77">
        <v>0.16305342267673906</v>
      </c>
    </row>
    <row r="3378" spans="2:5">
      <c r="B3378" s="75">
        <v>5401945</v>
      </c>
      <c r="C3378" s="76" t="s">
        <v>1353</v>
      </c>
      <c r="D3378" s="76" t="s">
        <v>2494</v>
      </c>
      <c r="E3378" s="77">
        <v>0.34981969001702651</v>
      </c>
    </row>
    <row r="3379" spans="2:5">
      <c r="B3379" s="75">
        <v>540385</v>
      </c>
      <c r="C3379" s="76" t="s">
        <v>1354</v>
      </c>
      <c r="D3379" s="76" t="s">
        <v>2494</v>
      </c>
      <c r="E3379" s="77">
        <v>0.51116455434211028</v>
      </c>
    </row>
    <row r="3380" spans="2:5">
      <c r="B3380" s="75">
        <v>540590</v>
      </c>
      <c r="C3380" s="76" t="s">
        <v>1355</v>
      </c>
      <c r="D3380" s="76" t="s">
        <v>2494</v>
      </c>
      <c r="E3380" s="77">
        <v>5.7620732488238693E-2</v>
      </c>
    </row>
    <row r="3381" spans="2:5">
      <c r="B3381" s="75">
        <v>541286</v>
      </c>
      <c r="C3381" s="76" t="s">
        <v>1356</v>
      </c>
      <c r="D3381" s="76" t="s">
        <v>2494</v>
      </c>
      <c r="E3381" s="77">
        <v>0.58685946450841686</v>
      </c>
    </row>
    <row r="3382" spans="2:5">
      <c r="B3382" s="75">
        <v>54135807</v>
      </c>
      <c r="C3382" s="76" t="s">
        <v>1357</v>
      </c>
      <c r="D3382" s="76" t="s">
        <v>2494</v>
      </c>
      <c r="E3382" s="77">
        <v>27.189304622708267</v>
      </c>
    </row>
    <row r="3383" spans="2:5">
      <c r="B3383" s="75">
        <v>541855</v>
      </c>
      <c r="C3383" s="76" t="s">
        <v>1358</v>
      </c>
      <c r="D3383" s="76" t="s">
        <v>2494</v>
      </c>
      <c r="E3383" s="77">
        <v>6.6376350898696604E-2</v>
      </c>
    </row>
    <row r="3384" spans="2:5">
      <c r="B3384" s="75">
        <v>54217</v>
      </c>
      <c r="C3384" s="76" t="s">
        <v>1359</v>
      </c>
      <c r="D3384" s="76" t="s">
        <v>2494</v>
      </c>
      <c r="E3384" s="77">
        <v>4.006982880030977E-3</v>
      </c>
    </row>
    <row r="3385" spans="2:5">
      <c r="B3385" s="75">
        <v>542187</v>
      </c>
      <c r="C3385" s="76" t="s">
        <v>1360</v>
      </c>
      <c r="D3385" s="76" t="s">
        <v>2494</v>
      </c>
      <c r="E3385" s="77">
        <v>1.2792932461292397</v>
      </c>
    </row>
    <row r="3386" spans="2:5">
      <c r="B3386" s="75">
        <v>542596</v>
      </c>
      <c r="C3386" s="76" t="s">
        <v>1361</v>
      </c>
      <c r="D3386" s="76" t="s">
        <v>2494</v>
      </c>
      <c r="E3386" s="77">
        <v>1.8950379175412087E-2</v>
      </c>
    </row>
    <row r="3387" spans="2:5">
      <c r="B3387" s="75">
        <v>542858</v>
      </c>
      <c r="C3387" s="76" t="s">
        <v>1362</v>
      </c>
      <c r="D3387" s="76" t="s">
        <v>2494</v>
      </c>
      <c r="E3387" s="77">
        <v>11.704505860281488</v>
      </c>
    </row>
    <row r="3388" spans="2:5">
      <c r="B3388" s="75">
        <v>54406483</v>
      </c>
      <c r="C3388" s="76" t="s">
        <v>1363</v>
      </c>
      <c r="D3388" s="76" t="s">
        <v>2494</v>
      </c>
      <c r="E3388" s="77">
        <v>1295.3655829456686</v>
      </c>
    </row>
    <row r="3389" spans="2:5">
      <c r="B3389" s="75">
        <v>544252</v>
      </c>
      <c r="C3389" s="76" t="s">
        <v>1364</v>
      </c>
      <c r="D3389" s="76" t="s">
        <v>2494</v>
      </c>
      <c r="E3389" s="77">
        <v>0.20240725394851028</v>
      </c>
    </row>
    <row r="3390" spans="2:5">
      <c r="B3390" s="75">
        <v>544774</v>
      </c>
      <c r="C3390" s="76" t="s">
        <v>1365</v>
      </c>
      <c r="D3390" s="76" t="s">
        <v>2494</v>
      </c>
      <c r="E3390" s="77">
        <v>39.928631909039837</v>
      </c>
    </row>
    <row r="3391" spans="2:5">
      <c r="B3391" s="75">
        <v>547648</v>
      </c>
      <c r="C3391" s="76" t="s">
        <v>1366</v>
      </c>
      <c r="D3391" s="76" t="s">
        <v>2494</v>
      </c>
      <c r="E3391" s="77">
        <v>5.3280709285314998E-3</v>
      </c>
    </row>
    <row r="3392" spans="2:5">
      <c r="B3392" s="75">
        <v>551768</v>
      </c>
      <c r="C3392" s="76" t="s">
        <v>1367</v>
      </c>
      <c r="D3392" s="76" t="s">
        <v>2494</v>
      </c>
      <c r="E3392" s="77">
        <v>3.9309079908229467</v>
      </c>
    </row>
    <row r="3393" spans="2:5">
      <c r="B3393" s="75">
        <v>55210</v>
      </c>
      <c r="C3393" s="76" t="s">
        <v>1368</v>
      </c>
      <c r="D3393" s="76" t="s">
        <v>2494</v>
      </c>
      <c r="E3393" s="77">
        <v>1.0428199724885547E-2</v>
      </c>
    </row>
    <row r="3394" spans="2:5">
      <c r="B3394" s="75">
        <v>552410</v>
      </c>
      <c r="C3394" s="76" t="s">
        <v>1369</v>
      </c>
      <c r="D3394" s="76" t="s">
        <v>2494</v>
      </c>
      <c r="E3394" s="77">
        <v>0.11223563747317943</v>
      </c>
    </row>
    <row r="3395" spans="2:5">
      <c r="B3395" s="75">
        <v>552896</v>
      </c>
      <c r="C3395" s="76" t="s">
        <v>1370</v>
      </c>
      <c r="D3395" s="76" t="s">
        <v>2494</v>
      </c>
      <c r="E3395" s="77">
        <v>0.86128664377872843</v>
      </c>
    </row>
    <row r="3396" spans="2:5">
      <c r="B3396" s="75">
        <v>554121</v>
      </c>
      <c r="C3396" s="76" t="s">
        <v>1371</v>
      </c>
      <c r="D3396" s="76" t="s">
        <v>2494</v>
      </c>
      <c r="E3396" s="77">
        <v>6.3695925800934389E-3</v>
      </c>
    </row>
    <row r="3397" spans="2:5">
      <c r="B3397" s="75">
        <v>555168</v>
      </c>
      <c r="C3397" s="76" t="s">
        <v>1372</v>
      </c>
      <c r="D3397" s="76" t="s">
        <v>2494</v>
      </c>
      <c r="E3397" s="77">
        <v>1.5842713547992155</v>
      </c>
    </row>
    <row r="3398" spans="2:5">
      <c r="B3398" s="75">
        <v>555602</v>
      </c>
      <c r="C3398" s="76" t="s">
        <v>1373</v>
      </c>
      <c r="D3398" s="76" t="s">
        <v>2494</v>
      </c>
      <c r="E3398" s="77">
        <v>0.1006644292450312</v>
      </c>
    </row>
    <row r="3399" spans="2:5">
      <c r="B3399" s="75">
        <v>555895</v>
      </c>
      <c r="C3399" s="76" t="s">
        <v>1374</v>
      </c>
      <c r="D3399" s="76" t="s">
        <v>2494</v>
      </c>
      <c r="E3399" s="77">
        <v>0.22361393874968169</v>
      </c>
    </row>
    <row r="3400" spans="2:5">
      <c r="B3400" s="75">
        <v>556229</v>
      </c>
      <c r="C3400" s="76" t="s">
        <v>1375</v>
      </c>
      <c r="D3400" s="76" t="s">
        <v>2494</v>
      </c>
      <c r="E3400" s="77">
        <v>7.5387111350787315</v>
      </c>
    </row>
    <row r="3401" spans="2:5">
      <c r="B3401" s="75">
        <v>556672</v>
      </c>
      <c r="C3401" s="76" t="s">
        <v>1376</v>
      </c>
      <c r="D3401" s="76" t="s">
        <v>2494</v>
      </c>
      <c r="E3401" s="77">
        <v>960.71937898244983</v>
      </c>
    </row>
    <row r="3402" spans="2:5">
      <c r="B3402" s="75">
        <v>5581759</v>
      </c>
      <c r="C3402" s="76" t="s">
        <v>1377</v>
      </c>
      <c r="D3402" s="76" t="s">
        <v>2494</v>
      </c>
      <c r="E3402" s="77">
        <v>0.12741892623960654</v>
      </c>
    </row>
    <row r="3403" spans="2:5">
      <c r="B3403" s="75">
        <v>558178</v>
      </c>
      <c r="C3403" s="76" t="s">
        <v>1378</v>
      </c>
      <c r="D3403" s="76" t="s">
        <v>2494</v>
      </c>
      <c r="E3403" s="77">
        <v>22.657199124621094</v>
      </c>
    </row>
    <row r="3404" spans="2:5">
      <c r="B3404" s="75">
        <v>55914</v>
      </c>
      <c r="C3404" s="76" t="s">
        <v>1379</v>
      </c>
      <c r="D3404" s="76" t="s">
        <v>2494</v>
      </c>
      <c r="E3404" s="77">
        <v>0.55074679787314462</v>
      </c>
    </row>
    <row r="3405" spans="2:5">
      <c r="B3405" s="75">
        <v>5598527</v>
      </c>
      <c r="C3405" s="76" t="s">
        <v>1380</v>
      </c>
      <c r="D3405" s="76" t="s">
        <v>2494</v>
      </c>
      <c r="E3405" s="77">
        <v>9316.5019856454273</v>
      </c>
    </row>
    <row r="3406" spans="2:5">
      <c r="B3406" s="75">
        <v>56073075</v>
      </c>
      <c r="C3406" s="76" t="s">
        <v>1381</v>
      </c>
      <c r="D3406" s="76" t="s">
        <v>2494</v>
      </c>
      <c r="E3406" s="77">
        <v>10.698887162390427</v>
      </c>
    </row>
    <row r="3407" spans="2:5">
      <c r="B3407" s="75">
        <v>5610640</v>
      </c>
      <c r="C3407" s="76" t="s">
        <v>1382</v>
      </c>
      <c r="D3407" s="76" t="s">
        <v>2494</v>
      </c>
      <c r="E3407" s="77">
        <v>3.6407238571647187</v>
      </c>
    </row>
    <row r="3408" spans="2:5">
      <c r="B3408" s="75">
        <v>56108124</v>
      </c>
      <c r="C3408" s="76" t="s">
        <v>1383</v>
      </c>
      <c r="D3408" s="76" t="s">
        <v>2494</v>
      </c>
      <c r="E3408" s="77">
        <v>0.50206809373094519</v>
      </c>
    </row>
    <row r="3409" spans="2:5">
      <c r="B3409" s="75">
        <v>563042</v>
      </c>
      <c r="C3409" s="76" t="s">
        <v>1384</v>
      </c>
      <c r="D3409" s="76" t="s">
        <v>2494</v>
      </c>
      <c r="E3409" s="77">
        <v>2.9882020715612341</v>
      </c>
    </row>
    <row r="3410" spans="2:5">
      <c r="B3410" s="75">
        <v>56348</v>
      </c>
      <c r="C3410" s="76" t="s">
        <v>1385</v>
      </c>
      <c r="D3410" s="76" t="s">
        <v>2494</v>
      </c>
      <c r="E3410" s="77">
        <v>4.9030651381517997E-3</v>
      </c>
    </row>
    <row r="3411" spans="2:5">
      <c r="B3411" s="75">
        <v>56348722</v>
      </c>
      <c r="C3411" s="76" t="s">
        <v>1386</v>
      </c>
      <c r="D3411" s="76" t="s">
        <v>2494</v>
      </c>
      <c r="E3411" s="77">
        <v>176.63838872495458</v>
      </c>
    </row>
    <row r="3412" spans="2:5">
      <c r="B3412" s="75">
        <v>563804</v>
      </c>
      <c r="C3412" s="76" t="s">
        <v>1387</v>
      </c>
      <c r="D3412" s="76" t="s">
        <v>2494</v>
      </c>
      <c r="E3412" s="77">
        <v>5.2788428432364231E-3</v>
      </c>
    </row>
    <row r="3413" spans="2:5">
      <c r="B3413" s="75">
        <v>56553</v>
      </c>
      <c r="C3413" s="76" t="s">
        <v>1388</v>
      </c>
      <c r="D3413" s="76" t="s">
        <v>2494</v>
      </c>
      <c r="E3413" s="77">
        <v>1697.2828650763834</v>
      </c>
    </row>
    <row r="3414" spans="2:5">
      <c r="B3414" s="75">
        <v>5663967</v>
      </c>
      <c r="C3414" s="76" t="s">
        <v>1389</v>
      </c>
      <c r="D3414" s="76" t="s">
        <v>2494</v>
      </c>
      <c r="E3414" s="77">
        <v>1.9957169327792498E-2</v>
      </c>
    </row>
    <row r="3415" spans="2:5">
      <c r="B3415" s="75">
        <v>5673074</v>
      </c>
      <c r="C3415" s="76" t="s">
        <v>1390</v>
      </c>
      <c r="D3415" s="76" t="s">
        <v>2494</v>
      </c>
      <c r="E3415" s="77">
        <v>0.53296575613878083</v>
      </c>
    </row>
    <row r="3416" spans="2:5">
      <c r="B3416" s="75">
        <v>56803373</v>
      </c>
      <c r="C3416" s="76" t="s">
        <v>1391</v>
      </c>
      <c r="D3416" s="76" t="s">
        <v>2494</v>
      </c>
      <c r="E3416" s="77">
        <v>69.248443556938753</v>
      </c>
    </row>
    <row r="3417" spans="2:5">
      <c r="B3417" s="75">
        <v>5683330</v>
      </c>
      <c r="C3417" s="76" t="s">
        <v>1392</v>
      </c>
      <c r="D3417" s="76" t="s">
        <v>2494</v>
      </c>
      <c r="E3417" s="77">
        <v>0.12552019188095384</v>
      </c>
    </row>
    <row r="3418" spans="2:5">
      <c r="B3418" s="75">
        <v>56939</v>
      </c>
      <c r="C3418" s="76" t="s">
        <v>1393</v>
      </c>
      <c r="D3418" s="76" t="s">
        <v>2494</v>
      </c>
      <c r="E3418" s="77">
        <v>0.63574410488877198</v>
      </c>
    </row>
    <row r="3419" spans="2:5">
      <c r="B3419" s="75">
        <v>56961207</v>
      </c>
      <c r="C3419" s="76" t="s">
        <v>1394</v>
      </c>
      <c r="D3419" s="76" t="s">
        <v>2494</v>
      </c>
      <c r="E3419" s="77">
        <v>7.0846231631727932</v>
      </c>
    </row>
    <row r="3420" spans="2:5">
      <c r="B3420" s="75">
        <v>570241</v>
      </c>
      <c r="C3420" s="76" t="s">
        <v>1395</v>
      </c>
      <c r="D3420" s="76" t="s">
        <v>2494</v>
      </c>
      <c r="E3420" s="77">
        <v>0.65686351003246046</v>
      </c>
    </row>
    <row r="3421" spans="2:5">
      <c r="B3421" s="75">
        <v>57057837</v>
      </c>
      <c r="C3421" s="76" t="s">
        <v>1396</v>
      </c>
      <c r="D3421" s="76" t="s">
        <v>2494</v>
      </c>
      <c r="E3421" s="77">
        <v>34.936067515856962</v>
      </c>
    </row>
    <row r="3422" spans="2:5">
      <c r="B3422" s="75">
        <v>57158</v>
      </c>
      <c r="C3422" s="76" t="s">
        <v>1397</v>
      </c>
      <c r="D3422" s="76" t="s">
        <v>2494</v>
      </c>
      <c r="E3422" s="77">
        <v>0.1745141479000715</v>
      </c>
    </row>
    <row r="3423" spans="2:5">
      <c r="B3423" s="75">
        <v>571619</v>
      </c>
      <c r="C3423" s="76" t="s">
        <v>1398</v>
      </c>
      <c r="D3423" s="76" t="s">
        <v>2494</v>
      </c>
      <c r="E3423" s="77">
        <v>1.9385992330563466</v>
      </c>
    </row>
    <row r="3424" spans="2:5">
      <c r="B3424" s="75">
        <v>57330</v>
      </c>
      <c r="C3424" s="76" t="s">
        <v>1399</v>
      </c>
      <c r="D3424" s="76" t="s">
        <v>2494</v>
      </c>
      <c r="E3424" s="77">
        <v>0.32365398954630054</v>
      </c>
    </row>
    <row r="3425" spans="2:5">
      <c r="B3425" s="75">
        <v>575417</v>
      </c>
      <c r="C3425" s="76" t="s">
        <v>1400</v>
      </c>
      <c r="D3425" s="76" t="s">
        <v>2494</v>
      </c>
      <c r="E3425" s="77">
        <v>7.2835707560714988</v>
      </c>
    </row>
    <row r="3426" spans="2:5">
      <c r="B3426" s="75">
        <v>57625</v>
      </c>
      <c r="C3426" s="76" t="s">
        <v>1401</v>
      </c>
      <c r="D3426" s="76" t="s">
        <v>2494</v>
      </c>
      <c r="E3426" s="77">
        <v>0.52390301626881197</v>
      </c>
    </row>
    <row r="3427" spans="2:5">
      <c r="B3427" s="75">
        <v>57653857</v>
      </c>
      <c r="C3427" s="76" t="s">
        <v>1402</v>
      </c>
      <c r="D3427" s="76" t="s">
        <v>2494</v>
      </c>
      <c r="E3427" s="77">
        <v>246149.52276106668</v>
      </c>
    </row>
    <row r="3428" spans="2:5">
      <c r="B3428" s="75">
        <v>577117</v>
      </c>
      <c r="C3428" s="76" t="s">
        <v>1403</v>
      </c>
      <c r="D3428" s="76" t="s">
        <v>2494</v>
      </c>
      <c r="E3428" s="77">
        <v>0.14424746641832417</v>
      </c>
    </row>
    <row r="3429" spans="2:5">
      <c r="B3429" s="75">
        <v>577195</v>
      </c>
      <c r="C3429" s="76" t="s">
        <v>1404</v>
      </c>
      <c r="D3429" s="76" t="s">
        <v>2494</v>
      </c>
      <c r="E3429" s="77">
        <v>0.32359456712676338</v>
      </c>
    </row>
    <row r="3430" spans="2:5">
      <c r="B3430" s="75">
        <v>577333</v>
      </c>
      <c r="C3430" s="76" t="s">
        <v>1405</v>
      </c>
      <c r="D3430" s="76" t="s">
        <v>2494</v>
      </c>
      <c r="E3430" s="77">
        <v>0.72454111002246158</v>
      </c>
    </row>
    <row r="3431" spans="2:5">
      <c r="B3431" s="75">
        <v>577855</v>
      </c>
      <c r="C3431" s="76" t="s">
        <v>1406</v>
      </c>
      <c r="D3431" s="76" t="s">
        <v>2494</v>
      </c>
      <c r="E3431" s="77">
        <v>0.6717851341916149</v>
      </c>
    </row>
    <row r="3432" spans="2:5">
      <c r="B3432" s="75">
        <v>57808658</v>
      </c>
      <c r="C3432" s="76" t="s">
        <v>1407</v>
      </c>
      <c r="D3432" s="76" t="s">
        <v>2494</v>
      </c>
      <c r="E3432" s="77">
        <v>19.011451935505907</v>
      </c>
    </row>
    <row r="3433" spans="2:5">
      <c r="B3433" s="75">
        <v>580176</v>
      </c>
      <c r="C3433" s="76" t="s">
        <v>1408</v>
      </c>
      <c r="D3433" s="76" t="s">
        <v>2494</v>
      </c>
      <c r="E3433" s="77">
        <v>9.4381496840892878E-2</v>
      </c>
    </row>
    <row r="3434" spans="2:5">
      <c r="B3434" s="75">
        <v>5813649</v>
      </c>
      <c r="C3434" s="76" t="s">
        <v>1409</v>
      </c>
      <c r="D3434" s="76" t="s">
        <v>2494</v>
      </c>
      <c r="E3434" s="77">
        <v>1.448936403408899E-2</v>
      </c>
    </row>
    <row r="3435" spans="2:5">
      <c r="B3435" s="75">
        <v>581408</v>
      </c>
      <c r="C3435" s="76" t="s">
        <v>1410</v>
      </c>
      <c r="D3435" s="76" t="s">
        <v>2494</v>
      </c>
      <c r="E3435" s="77">
        <v>0.77707321605837065</v>
      </c>
    </row>
    <row r="3436" spans="2:5">
      <c r="B3436" s="75">
        <v>581420</v>
      </c>
      <c r="C3436" s="76" t="s">
        <v>1411</v>
      </c>
      <c r="D3436" s="76" t="s">
        <v>2494</v>
      </c>
      <c r="E3436" s="77">
        <v>29.258820002985825</v>
      </c>
    </row>
    <row r="3437" spans="2:5">
      <c r="B3437" s="75">
        <v>581431</v>
      </c>
      <c r="C3437" s="76" t="s">
        <v>1412</v>
      </c>
      <c r="D3437" s="76" t="s">
        <v>2494</v>
      </c>
      <c r="E3437" s="77">
        <v>0.19172225052350395</v>
      </c>
    </row>
    <row r="3438" spans="2:5">
      <c r="B3438" s="75">
        <v>582172</v>
      </c>
      <c r="C3438" s="76" t="s">
        <v>1413</v>
      </c>
      <c r="D3438" s="76" t="s">
        <v>2494</v>
      </c>
      <c r="E3438" s="77">
        <v>0.38885747013176353</v>
      </c>
    </row>
    <row r="3439" spans="2:5">
      <c r="B3439" s="75">
        <v>58220</v>
      </c>
      <c r="C3439" s="76" t="s">
        <v>1414</v>
      </c>
      <c r="D3439" s="76" t="s">
        <v>2494</v>
      </c>
      <c r="E3439" s="77">
        <v>5.5143062495415238</v>
      </c>
    </row>
    <row r="3440" spans="2:5">
      <c r="B3440" s="75">
        <v>5827054</v>
      </c>
      <c r="C3440" s="76" t="s">
        <v>1415</v>
      </c>
      <c r="D3440" s="76" t="s">
        <v>2494</v>
      </c>
      <c r="E3440" s="77">
        <v>1013.0385549603766</v>
      </c>
    </row>
    <row r="3441" spans="2:5">
      <c r="B3441" s="75">
        <v>58275</v>
      </c>
      <c r="C3441" s="76" t="s">
        <v>1416</v>
      </c>
      <c r="D3441" s="76" t="s">
        <v>2494</v>
      </c>
      <c r="E3441" s="77">
        <v>22.020304819097252</v>
      </c>
    </row>
    <row r="3442" spans="2:5">
      <c r="B3442" s="75">
        <v>5835267</v>
      </c>
      <c r="C3442" s="76" t="s">
        <v>1417</v>
      </c>
      <c r="D3442" s="76" t="s">
        <v>2494</v>
      </c>
      <c r="E3442" s="77">
        <v>36.594995023913796</v>
      </c>
    </row>
    <row r="3443" spans="2:5">
      <c r="B3443" s="75">
        <v>583539</v>
      </c>
      <c r="C3443" s="76" t="s">
        <v>1418</v>
      </c>
      <c r="D3443" s="76" t="s">
        <v>2494</v>
      </c>
      <c r="E3443" s="77">
        <v>2.8310644090547918</v>
      </c>
    </row>
    <row r="3444" spans="2:5">
      <c r="B3444" s="75">
        <v>583573</v>
      </c>
      <c r="C3444" s="76" t="s">
        <v>1419</v>
      </c>
      <c r="D3444" s="76" t="s">
        <v>2494</v>
      </c>
      <c r="E3444" s="77">
        <v>2.3260076207231353</v>
      </c>
    </row>
    <row r="3445" spans="2:5">
      <c r="B3445" s="75">
        <v>583608</v>
      </c>
      <c r="C3445" s="76" t="s">
        <v>1420</v>
      </c>
      <c r="D3445" s="76" t="s">
        <v>2494</v>
      </c>
      <c r="E3445" s="77">
        <v>1.3260624535810532E-2</v>
      </c>
    </row>
    <row r="3446" spans="2:5">
      <c r="B3446" s="75">
        <v>584021</v>
      </c>
      <c r="C3446" s="76" t="s">
        <v>1421</v>
      </c>
      <c r="D3446" s="76" t="s">
        <v>2494</v>
      </c>
      <c r="E3446" s="77">
        <v>6.9922012750266585E-3</v>
      </c>
    </row>
    <row r="3447" spans="2:5">
      <c r="B3447" s="75">
        <v>584849</v>
      </c>
      <c r="C3447" s="76" t="s">
        <v>1422</v>
      </c>
      <c r="D3447" s="76" t="s">
        <v>2494</v>
      </c>
      <c r="E3447" s="77">
        <v>6.1999756264310368E-2</v>
      </c>
    </row>
    <row r="3448" spans="2:5">
      <c r="B3448" s="75">
        <v>585342</v>
      </c>
      <c r="C3448" s="76" t="s">
        <v>1423</v>
      </c>
      <c r="D3448" s="76" t="s">
        <v>2494</v>
      </c>
      <c r="E3448" s="77">
        <v>2.982356808865732</v>
      </c>
    </row>
    <row r="3449" spans="2:5">
      <c r="B3449" s="75">
        <v>586787</v>
      </c>
      <c r="C3449" s="76" t="s">
        <v>1424</v>
      </c>
      <c r="D3449" s="76" t="s">
        <v>2494</v>
      </c>
      <c r="E3449" s="77">
        <v>0.18174178797998797</v>
      </c>
    </row>
    <row r="3450" spans="2:5">
      <c r="B3450" s="75">
        <v>586958</v>
      </c>
      <c r="C3450" s="76" t="s">
        <v>1425</v>
      </c>
      <c r="D3450" s="76" t="s">
        <v>2494</v>
      </c>
      <c r="E3450" s="77">
        <v>2.961103281992711E-3</v>
      </c>
    </row>
    <row r="3451" spans="2:5">
      <c r="B3451" s="75">
        <v>586981</v>
      </c>
      <c r="C3451" s="76" t="s">
        <v>1426</v>
      </c>
      <c r="D3451" s="76" t="s">
        <v>2494</v>
      </c>
      <c r="E3451" s="77">
        <v>2.2235361217996601E-3</v>
      </c>
    </row>
    <row r="3452" spans="2:5">
      <c r="B3452" s="75">
        <v>587984</v>
      </c>
      <c r="C3452" s="76" t="s">
        <v>1427</v>
      </c>
      <c r="D3452" s="76" t="s">
        <v>2494</v>
      </c>
      <c r="E3452" s="77">
        <v>0.69006823680837859</v>
      </c>
    </row>
    <row r="3453" spans="2:5">
      <c r="B3453" s="75">
        <v>588590</v>
      </c>
      <c r="C3453" s="76" t="s">
        <v>1428</v>
      </c>
      <c r="D3453" s="76" t="s">
        <v>2494</v>
      </c>
      <c r="E3453" s="77">
        <v>0.3086083148220134</v>
      </c>
    </row>
    <row r="3454" spans="2:5">
      <c r="B3454" s="75">
        <v>589093</v>
      </c>
      <c r="C3454" s="76" t="s">
        <v>1429</v>
      </c>
      <c r="D3454" s="76" t="s">
        <v>2494</v>
      </c>
      <c r="E3454" s="77">
        <v>0.1702076009013003</v>
      </c>
    </row>
    <row r="3455" spans="2:5">
      <c r="B3455" s="75">
        <v>589184</v>
      </c>
      <c r="C3455" s="76" t="s">
        <v>1430</v>
      </c>
      <c r="D3455" s="76" t="s">
        <v>2494</v>
      </c>
      <c r="E3455" s="77">
        <v>1.8131340735703515E-2</v>
      </c>
    </row>
    <row r="3456" spans="2:5">
      <c r="B3456" s="75">
        <v>589902</v>
      </c>
      <c r="C3456" s="76" t="s">
        <v>1431</v>
      </c>
      <c r="D3456" s="76" t="s">
        <v>2494</v>
      </c>
      <c r="E3456" s="77">
        <v>1.3783994598166553</v>
      </c>
    </row>
    <row r="3457" spans="2:5">
      <c r="B3457" s="75">
        <v>590012</v>
      </c>
      <c r="C3457" s="76" t="s">
        <v>1432</v>
      </c>
      <c r="D3457" s="76" t="s">
        <v>2494</v>
      </c>
      <c r="E3457" s="77">
        <v>1.5081782458615748E-2</v>
      </c>
    </row>
    <row r="3458" spans="2:5">
      <c r="B3458" s="75">
        <v>5902954</v>
      </c>
      <c r="C3458" s="76" t="s">
        <v>1433</v>
      </c>
      <c r="D3458" s="76" t="s">
        <v>2494</v>
      </c>
      <c r="E3458" s="77">
        <v>6.4498251044820987E-2</v>
      </c>
    </row>
    <row r="3459" spans="2:5">
      <c r="B3459" s="75">
        <v>590669</v>
      </c>
      <c r="C3459" s="76" t="s">
        <v>1434</v>
      </c>
      <c r="D3459" s="76" t="s">
        <v>2494</v>
      </c>
      <c r="E3459" s="77">
        <v>1.3564662530457234</v>
      </c>
    </row>
    <row r="3460" spans="2:5">
      <c r="B3460" s="75">
        <v>591219</v>
      </c>
      <c r="C3460" s="76" t="s">
        <v>1435</v>
      </c>
      <c r="D3460" s="76" t="s">
        <v>2494</v>
      </c>
      <c r="E3460" s="77">
        <v>0.657258968783062</v>
      </c>
    </row>
    <row r="3461" spans="2:5">
      <c r="B3461" s="75">
        <v>591786</v>
      </c>
      <c r="C3461" s="76" t="s">
        <v>1436</v>
      </c>
      <c r="D3461" s="76" t="s">
        <v>2494</v>
      </c>
      <c r="E3461" s="77">
        <v>8.4910207114433263E-3</v>
      </c>
    </row>
    <row r="3462" spans="2:5">
      <c r="B3462" s="75">
        <v>591800</v>
      </c>
      <c r="C3462" s="76" t="s">
        <v>1437</v>
      </c>
      <c r="D3462" s="76" t="s">
        <v>2494</v>
      </c>
      <c r="E3462" s="77">
        <v>3.8562638501217742E-3</v>
      </c>
    </row>
    <row r="3463" spans="2:5">
      <c r="B3463" s="75">
        <v>5922601</v>
      </c>
      <c r="C3463" s="76" t="s">
        <v>1438</v>
      </c>
      <c r="D3463" s="76" t="s">
        <v>2494</v>
      </c>
      <c r="E3463" s="77">
        <v>0.55939118983142488</v>
      </c>
    </row>
    <row r="3464" spans="2:5">
      <c r="B3464" s="75">
        <v>592461</v>
      </c>
      <c r="C3464" s="76" t="s">
        <v>1439</v>
      </c>
      <c r="D3464" s="76" t="s">
        <v>2494</v>
      </c>
      <c r="E3464" s="77">
        <v>0.16562281873567544</v>
      </c>
    </row>
    <row r="3465" spans="2:5">
      <c r="B3465" s="75">
        <v>592767</v>
      </c>
      <c r="C3465" s="76" t="s">
        <v>1440</v>
      </c>
      <c r="D3465" s="76" t="s">
        <v>2494</v>
      </c>
      <c r="E3465" s="77">
        <v>1.1655680135515501E-2</v>
      </c>
    </row>
    <row r="3466" spans="2:5">
      <c r="B3466" s="75">
        <v>592825</v>
      </c>
      <c r="C3466" s="76" t="s">
        <v>1441</v>
      </c>
      <c r="D3466" s="76" t="s">
        <v>2494</v>
      </c>
      <c r="E3466" s="77">
        <v>11.071632321090229</v>
      </c>
    </row>
    <row r="3467" spans="2:5">
      <c r="B3467" s="75">
        <v>593088</v>
      </c>
      <c r="C3467" s="76" t="s">
        <v>1442</v>
      </c>
      <c r="D3467" s="76" t="s">
        <v>2494</v>
      </c>
      <c r="E3467" s="77">
        <v>14.950776615437452</v>
      </c>
    </row>
    <row r="3468" spans="2:5">
      <c r="B3468" s="75">
        <v>593577</v>
      </c>
      <c r="C3468" s="76" t="s">
        <v>1443</v>
      </c>
      <c r="D3468" s="76" t="s">
        <v>2494</v>
      </c>
      <c r="E3468" s="77">
        <v>6.1848244484103008</v>
      </c>
    </row>
    <row r="3469" spans="2:5">
      <c r="B3469" s="75">
        <v>594207</v>
      </c>
      <c r="C3469" s="76" t="s">
        <v>1444</v>
      </c>
      <c r="D3469" s="76" t="s">
        <v>2494</v>
      </c>
      <c r="E3469" s="77">
        <v>0.20079154163297958</v>
      </c>
    </row>
    <row r="3470" spans="2:5">
      <c r="B3470" s="75">
        <v>594274</v>
      </c>
      <c r="C3470" s="76" t="s">
        <v>1445</v>
      </c>
      <c r="D3470" s="76" t="s">
        <v>2494</v>
      </c>
      <c r="E3470" s="77">
        <v>0.1305642601814539</v>
      </c>
    </row>
    <row r="3471" spans="2:5">
      <c r="B3471" s="75">
        <v>597433</v>
      </c>
      <c r="C3471" s="76" t="s">
        <v>1446</v>
      </c>
      <c r="D3471" s="76" t="s">
        <v>2494</v>
      </c>
      <c r="E3471" s="77">
        <v>3.4288854035283167E-3</v>
      </c>
    </row>
    <row r="3472" spans="2:5">
      <c r="B3472" s="75">
        <v>598027</v>
      </c>
      <c r="C3472" s="76" t="s">
        <v>1447</v>
      </c>
      <c r="D3472" s="76" t="s">
        <v>2494</v>
      </c>
      <c r="E3472" s="77">
        <v>0.10699701371822253</v>
      </c>
    </row>
    <row r="3473" spans="2:5">
      <c r="B3473" s="75">
        <v>598527</v>
      </c>
      <c r="C3473" s="76" t="s">
        <v>1448</v>
      </c>
      <c r="D3473" s="76" t="s">
        <v>2494</v>
      </c>
      <c r="E3473" s="77">
        <v>0.65900108076632813</v>
      </c>
    </row>
    <row r="3474" spans="2:5">
      <c r="B3474" s="75">
        <v>598743</v>
      </c>
      <c r="C3474" s="76" t="s">
        <v>1449</v>
      </c>
      <c r="D3474" s="76" t="s">
        <v>2494</v>
      </c>
      <c r="E3474" s="77">
        <v>2.4236108463273096E-2</v>
      </c>
    </row>
    <row r="3475" spans="2:5">
      <c r="B3475" s="75">
        <v>600077</v>
      </c>
      <c r="C3475" s="76" t="s">
        <v>1450</v>
      </c>
      <c r="D3475" s="76" t="s">
        <v>2494</v>
      </c>
      <c r="E3475" s="77">
        <v>1.202216496881461E-3</v>
      </c>
    </row>
    <row r="3476" spans="2:5">
      <c r="B3476" s="75">
        <v>600362</v>
      </c>
      <c r="C3476" s="76" t="s">
        <v>1451</v>
      </c>
      <c r="D3476" s="76" t="s">
        <v>2494</v>
      </c>
      <c r="E3476" s="77">
        <v>3.5981477529401833E-2</v>
      </c>
    </row>
    <row r="3477" spans="2:5">
      <c r="B3477" s="75">
        <v>60093</v>
      </c>
      <c r="C3477" s="76" t="s">
        <v>1452</v>
      </c>
      <c r="D3477" s="76" t="s">
        <v>2494</v>
      </c>
      <c r="E3477" s="77">
        <v>14.669985136299658</v>
      </c>
    </row>
    <row r="3478" spans="2:5">
      <c r="B3478" s="75">
        <v>60123651</v>
      </c>
      <c r="C3478" s="76" t="s">
        <v>1453</v>
      </c>
      <c r="D3478" s="76" t="s">
        <v>2494</v>
      </c>
      <c r="E3478" s="77">
        <v>46.956722327848084</v>
      </c>
    </row>
    <row r="3479" spans="2:5">
      <c r="B3479" s="75">
        <v>603838</v>
      </c>
      <c r="C3479" s="76" t="s">
        <v>1454</v>
      </c>
      <c r="D3479" s="76" t="s">
        <v>2494</v>
      </c>
      <c r="E3479" s="77">
        <v>0.62347759247041934</v>
      </c>
    </row>
    <row r="3480" spans="2:5">
      <c r="B3480" s="75">
        <v>605323</v>
      </c>
      <c r="C3480" s="76" t="s">
        <v>1455</v>
      </c>
      <c r="D3480" s="76" t="s">
        <v>2494</v>
      </c>
      <c r="E3480" s="77">
        <v>273.44900653340261</v>
      </c>
    </row>
    <row r="3481" spans="2:5">
      <c r="B3481" s="75">
        <v>60548</v>
      </c>
      <c r="C3481" s="76" t="s">
        <v>1456</v>
      </c>
      <c r="D3481" s="76" t="s">
        <v>2494</v>
      </c>
      <c r="E3481" s="77">
        <v>0.1111431842036807</v>
      </c>
    </row>
    <row r="3482" spans="2:5">
      <c r="B3482" s="75">
        <v>606224</v>
      </c>
      <c r="C3482" s="76" t="s">
        <v>1457</v>
      </c>
      <c r="D3482" s="76" t="s">
        <v>2494</v>
      </c>
      <c r="E3482" s="77">
        <v>1.2711916104692682</v>
      </c>
    </row>
    <row r="3483" spans="2:5">
      <c r="B3483" s="75">
        <v>607001</v>
      </c>
      <c r="C3483" s="76" t="s">
        <v>1458</v>
      </c>
      <c r="D3483" s="76" t="s">
        <v>2494</v>
      </c>
      <c r="E3483" s="77">
        <v>0.22439547498538465</v>
      </c>
    </row>
    <row r="3484" spans="2:5">
      <c r="B3484" s="75">
        <v>607341</v>
      </c>
      <c r="C3484" s="76" t="s">
        <v>1459</v>
      </c>
      <c r="D3484" s="76" t="s">
        <v>2494</v>
      </c>
      <c r="E3484" s="77">
        <v>0.22410938404371192</v>
      </c>
    </row>
    <row r="3485" spans="2:5">
      <c r="B3485" s="75">
        <v>607818</v>
      </c>
      <c r="C3485" s="76" t="s">
        <v>1460</v>
      </c>
      <c r="D3485" s="76" t="s">
        <v>2494</v>
      </c>
      <c r="E3485" s="77">
        <v>1.2413285929121656</v>
      </c>
    </row>
    <row r="3486" spans="2:5">
      <c r="B3486" s="75">
        <v>6089094</v>
      </c>
      <c r="C3486" s="76" t="s">
        <v>1461</v>
      </c>
      <c r="D3486" s="76" t="s">
        <v>2494</v>
      </c>
      <c r="E3486" s="77">
        <v>1.5597905232097712E-3</v>
      </c>
    </row>
    <row r="3487" spans="2:5">
      <c r="B3487" s="75">
        <v>609234</v>
      </c>
      <c r="C3487" s="76" t="s">
        <v>1462</v>
      </c>
      <c r="D3487" s="76" t="s">
        <v>2494</v>
      </c>
      <c r="E3487" s="77">
        <v>19.838729616449832</v>
      </c>
    </row>
    <row r="3488" spans="2:5">
      <c r="B3488" s="75">
        <v>609892</v>
      </c>
      <c r="C3488" s="76" t="s">
        <v>1463</v>
      </c>
      <c r="D3488" s="76" t="s">
        <v>2494</v>
      </c>
      <c r="E3488" s="77">
        <v>48.057997016699048</v>
      </c>
    </row>
    <row r="3489" spans="2:5">
      <c r="B3489" s="75">
        <v>610399</v>
      </c>
      <c r="C3489" s="76" t="s">
        <v>1464</v>
      </c>
      <c r="D3489" s="76" t="s">
        <v>2494</v>
      </c>
      <c r="E3489" s="77">
        <v>7.2832874994795809</v>
      </c>
    </row>
    <row r="3490" spans="2:5">
      <c r="B3490" s="75">
        <v>611347</v>
      </c>
      <c r="C3490" s="76" t="s">
        <v>1465</v>
      </c>
      <c r="D3490" s="76" t="s">
        <v>2494</v>
      </c>
      <c r="E3490" s="77">
        <v>6.771182511233978E-2</v>
      </c>
    </row>
    <row r="3491" spans="2:5">
      <c r="B3491" s="75">
        <v>613127</v>
      </c>
      <c r="C3491" s="76" t="s">
        <v>1466</v>
      </c>
      <c r="D3491" s="76" t="s">
        <v>2494</v>
      </c>
      <c r="E3491" s="77">
        <v>98.847460690371562</v>
      </c>
    </row>
    <row r="3492" spans="2:5">
      <c r="B3492" s="75">
        <v>613310</v>
      </c>
      <c r="C3492" s="76" t="s">
        <v>1467</v>
      </c>
      <c r="D3492" s="76" t="s">
        <v>2494</v>
      </c>
      <c r="E3492" s="77">
        <v>21.599834792425739</v>
      </c>
    </row>
    <row r="3493" spans="2:5">
      <c r="B3493" s="75">
        <v>613456</v>
      </c>
      <c r="C3493" s="76" t="s">
        <v>1468</v>
      </c>
      <c r="D3493" s="76" t="s">
        <v>2494</v>
      </c>
      <c r="E3493" s="77">
        <v>0.56914423176228912</v>
      </c>
    </row>
    <row r="3494" spans="2:5">
      <c r="B3494" s="75">
        <v>6146527</v>
      </c>
      <c r="C3494" s="76" t="s">
        <v>1469</v>
      </c>
      <c r="D3494" s="76" t="s">
        <v>2494</v>
      </c>
      <c r="E3494" s="77">
        <v>1.1883319835930641</v>
      </c>
    </row>
    <row r="3495" spans="2:5">
      <c r="B3495" s="75">
        <v>614802</v>
      </c>
      <c r="C3495" s="76" t="s">
        <v>1470</v>
      </c>
      <c r="D3495" s="76" t="s">
        <v>2494</v>
      </c>
      <c r="E3495" s="77">
        <v>0.16180835514855274</v>
      </c>
    </row>
    <row r="3496" spans="2:5">
      <c r="B3496" s="75">
        <v>6153566</v>
      </c>
      <c r="C3496" s="76" t="s">
        <v>1471</v>
      </c>
      <c r="D3496" s="76" t="s">
        <v>2494</v>
      </c>
      <c r="E3496" s="77">
        <v>2.7162939443629293E-3</v>
      </c>
    </row>
    <row r="3497" spans="2:5">
      <c r="B3497" s="75">
        <v>615361</v>
      </c>
      <c r="C3497" s="76" t="s">
        <v>1472</v>
      </c>
      <c r="D3497" s="76" t="s">
        <v>2494</v>
      </c>
      <c r="E3497" s="77">
        <v>0.56290460725151248</v>
      </c>
    </row>
    <row r="3498" spans="2:5">
      <c r="B3498" s="75">
        <v>615656</v>
      </c>
      <c r="C3498" s="76" t="s">
        <v>1473</v>
      </c>
      <c r="D3498" s="76" t="s">
        <v>2494</v>
      </c>
      <c r="E3498" s="77">
        <v>0.36140623971389635</v>
      </c>
    </row>
    <row r="3499" spans="2:5">
      <c r="B3499" s="75">
        <v>616739</v>
      </c>
      <c r="C3499" s="76" t="s">
        <v>1474</v>
      </c>
      <c r="D3499" s="76" t="s">
        <v>2494</v>
      </c>
      <c r="E3499" s="77">
        <v>4.7869690405086525</v>
      </c>
    </row>
    <row r="3500" spans="2:5">
      <c r="B3500" s="75">
        <v>617516</v>
      </c>
      <c r="C3500" s="76" t="s">
        <v>1475</v>
      </c>
      <c r="D3500" s="76" t="s">
        <v>2494</v>
      </c>
      <c r="E3500" s="77">
        <v>6.4768806223567668E-3</v>
      </c>
    </row>
    <row r="3501" spans="2:5">
      <c r="B3501" s="75">
        <v>6175491</v>
      </c>
      <c r="C3501" s="76" t="s">
        <v>1476</v>
      </c>
      <c r="D3501" s="76" t="s">
        <v>2494</v>
      </c>
      <c r="E3501" s="77">
        <v>4.6121746768668164</v>
      </c>
    </row>
    <row r="3502" spans="2:5">
      <c r="B3502" s="75">
        <v>618859</v>
      </c>
      <c r="C3502" s="76" t="s">
        <v>1477</v>
      </c>
      <c r="D3502" s="76" t="s">
        <v>2494</v>
      </c>
      <c r="E3502" s="77">
        <v>0.50410426744026215</v>
      </c>
    </row>
    <row r="3503" spans="2:5">
      <c r="B3503" s="75">
        <v>6190654</v>
      </c>
      <c r="C3503" s="76" t="s">
        <v>1478</v>
      </c>
      <c r="D3503" s="76" t="s">
        <v>2494</v>
      </c>
      <c r="E3503" s="77">
        <v>25.240098221391538</v>
      </c>
    </row>
    <row r="3504" spans="2:5">
      <c r="B3504" s="75">
        <v>619158</v>
      </c>
      <c r="C3504" s="76" t="s">
        <v>1479</v>
      </c>
      <c r="D3504" s="76" t="s">
        <v>2494</v>
      </c>
      <c r="E3504" s="77">
        <v>7.5554520162983243</v>
      </c>
    </row>
    <row r="3505" spans="2:5">
      <c r="B3505" s="75">
        <v>619249</v>
      </c>
      <c r="C3505" s="76" t="s">
        <v>1480</v>
      </c>
      <c r="D3505" s="76" t="s">
        <v>2494</v>
      </c>
      <c r="E3505" s="77">
        <v>0.29754201079799897</v>
      </c>
    </row>
    <row r="3506" spans="2:5">
      <c r="B3506" s="75">
        <v>619501</v>
      </c>
      <c r="C3506" s="76" t="s">
        <v>1481</v>
      </c>
      <c r="D3506" s="76" t="s">
        <v>2494</v>
      </c>
      <c r="E3506" s="77">
        <v>0.29053623442663595</v>
      </c>
    </row>
    <row r="3507" spans="2:5">
      <c r="B3507" s="75">
        <v>619727</v>
      </c>
      <c r="C3507" s="76" t="s">
        <v>1482</v>
      </c>
      <c r="D3507" s="76" t="s">
        <v>2494</v>
      </c>
      <c r="E3507" s="77">
        <v>0.46127726935417596</v>
      </c>
    </row>
    <row r="3508" spans="2:5">
      <c r="B3508" s="75">
        <v>619807</v>
      </c>
      <c r="C3508" s="76" t="s">
        <v>1483</v>
      </c>
      <c r="D3508" s="76" t="s">
        <v>2494</v>
      </c>
      <c r="E3508" s="77">
        <v>0.12045008639860257</v>
      </c>
    </row>
    <row r="3509" spans="2:5">
      <c r="B3509" s="75">
        <v>620882</v>
      </c>
      <c r="C3509" s="76" t="s">
        <v>1484</v>
      </c>
      <c r="D3509" s="76" t="s">
        <v>2494</v>
      </c>
      <c r="E3509" s="77">
        <v>5.5360982996154267</v>
      </c>
    </row>
    <row r="3510" spans="2:5">
      <c r="B3510" s="75">
        <v>620951</v>
      </c>
      <c r="C3510" s="76" t="s">
        <v>1485</v>
      </c>
      <c r="D3510" s="76" t="s">
        <v>2494</v>
      </c>
      <c r="E3510" s="77">
        <v>0.47383422650418727</v>
      </c>
    </row>
    <row r="3511" spans="2:5">
      <c r="B3511" s="75">
        <v>621089</v>
      </c>
      <c r="C3511" s="76" t="s">
        <v>1486</v>
      </c>
      <c r="D3511" s="76" t="s">
        <v>2494</v>
      </c>
      <c r="E3511" s="77">
        <v>0.19929963390837005</v>
      </c>
    </row>
    <row r="3512" spans="2:5">
      <c r="B3512" s="75">
        <v>621421</v>
      </c>
      <c r="C3512" s="76" t="s">
        <v>1487</v>
      </c>
      <c r="D3512" s="76" t="s">
        <v>2494</v>
      </c>
      <c r="E3512" s="77">
        <v>6.0970561868118984E-3</v>
      </c>
    </row>
    <row r="3513" spans="2:5">
      <c r="B3513" s="75">
        <v>621772</v>
      </c>
      <c r="C3513" s="76" t="s">
        <v>1488</v>
      </c>
      <c r="D3513" s="76" t="s">
        <v>2494</v>
      </c>
      <c r="E3513" s="77">
        <v>1.2648093914872498</v>
      </c>
    </row>
    <row r="3514" spans="2:5">
      <c r="B3514" s="75">
        <v>622402</v>
      </c>
      <c r="C3514" s="76" t="s">
        <v>1489</v>
      </c>
      <c r="D3514" s="76" t="s">
        <v>2494</v>
      </c>
      <c r="E3514" s="77">
        <v>2.5436043080720805E-3</v>
      </c>
    </row>
    <row r="3515" spans="2:5">
      <c r="B3515" s="75">
        <v>622457</v>
      </c>
      <c r="C3515" s="76" t="s">
        <v>1490</v>
      </c>
      <c r="D3515" s="76" t="s">
        <v>2494</v>
      </c>
      <c r="E3515" s="77">
        <v>3.8029846223148089E-2</v>
      </c>
    </row>
    <row r="3516" spans="2:5">
      <c r="B3516" s="75">
        <v>623007</v>
      </c>
      <c r="C3516" s="76" t="s">
        <v>1491</v>
      </c>
      <c r="D3516" s="76" t="s">
        <v>2494</v>
      </c>
      <c r="E3516" s="77">
        <v>0.1583162499879042</v>
      </c>
    </row>
    <row r="3517" spans="2:5">
      <c r="B3517" s="75">
        <v>623030</v>
      </c>
      <c r="C3517" s="76" t="s">
        <v>1492</v>
      </c>
      <c r="D3517" s="76" t="s">
        <v>2494</v>
      </c>
      <c r="E3517" s="77">
        <v>0.16170406690822045</v>
      </c>
    </row>
    <row r="3518" spans="2:5">
      <c r="B3518" s="75">
        <v>623052</v>
      </c>
      <c r="C3518" s="76" t="s">
        <v>1493</v>
      </c>
      <c r="D3518" s="76" t="s">
        <v>2494</v>
      </c>
      <c r="E3518" s="77">
        <v>6.5626537989520823E-4</v>
      </c>
    </row>
    <row r="3519" spans="2:5">
      <c r="B3519" s="75">
        <v>623121</v>
      </c>
      <c r="C3519" s="76" t="s">
        <v>1494</v>
      </c>
      <c r="D3519" s="76" t="s">
        <v>2494</v>
      </c>
      <c r="E3519" s="77">
        <v>1.9203068891339414</v>
      </c>
    </row>
    <row r="3520" spans="2:5">
      <c r="B3520" s="75">
        <v>623256</v>
      </c>
      <c r="C3520" s="76" t="s">
        <v>1495</v>
      </c>
      <c r="D3520" s="76" t="s">
        <v>2494</v>
      </c>
      <c r="E3520" s="77">
        <v>202.73750293601557</v>
      </c>
    </row>
    <row r="3521" spans="2:5">
      <c r="B3521" s="75">
        <v>623916</v>
      </c>
      <c r="C3521" s="76" t="s">
        <v>1496</v>
      </c>
      <c r="D3521" s="76" t="s">
        <v>2494</v>
      </c>
      <c r="E3521" s="77">
        <v>1.3199773947581661</v>
      </c>
    </row>
    <row r="3522" spans="2:5">
      <c r="B3522" s="75">
        <v>625536</v>
      </c>
      <c r="C3522" s="76" t="s">
        <v>1497</v>
      </c>
      <c r="D3522" s="76" t="s">
        <v>2494</v>
      </c>
      <c r="E3522" s="77">
        <v>0.48330427430780243</v>
      </c>
    </row>
    <row r="3523" spans="2:5">
      <c r="B3523" s="75">
        <v>625865</v>
      </c>
      <c r="C3523" s="76" t="s">
        <v>1498</v>
      </c>
      <c r="D3523" s="76" t="s">
        <v>2494</v>
      </c>
      <c r="E3523" s="77">
        <v>7.0820307907425578E-2</v>
      </c>
    </row>
    <row r="3524" spans="2:5">
      <c r="B3524" s="75">
        <v>626175</v>
      </c>
      <c r="C3524" s="76" t="s">
        <v>1499</v>
      </c>
      <c r="D3524" s="76" t="s">
        <v>2494</v>
      </c>
      <c r="E3524" s="77">
        <v>0.23235045665790086</v>
      </c>
    </row>
    <row r="3525" spans="2:5">
      <c r="B3525" s="75">
        <v>626608</v>
      </c>
      <c r="C3525" s="76" t="s">
        <v>1500</v>
      </c>
      <c r="D3525" s="76" t="s">
        <v>2494</v>
      </c>
      <c r="E3525" s="77">
        <v>2.1432256994109063E-2</v>
      </c>
    </row>
    <row r="3526" spans="2:5">
      <c r="B3526" s="75">
        <v>626620</v>
      </c>
      <c r="C3526" s="76" t="s">
        <v>1501</v>
      </c>
      <c r="D3526" s="76" t="s">
        <v>2494</v>
      </c>
      <c r="E3526" s="77">
        <v>1.3360802060683534</v>
      </c>
    </row>
    <row r="3527" spans="2:5">
      <c r="B3527" s="75">
        <v>626642</v>
      </c>
      <c r="C3527" s="76" t="s">
        <v>1502</v>
      </c>
      <c r="D3527" s="76" t="s">
        <v>2494</v>
      </c>
      <c r="E3527" s="77">
        <v>1.8761403741864653E-3</v>
      </c>
    </row>
    <row r="3528" spans="2:5">
      <c r="B3528" s="75">
        <v>627634</v>
      </c>
      <c r="C3528" s="76" t="s">
        <v>1503</v>
      </c>
      <c r="D3528" s="76" t="s">
        <v>2494</v>
      </c>
      <c r="E3528" s="77">
        <v>0.1119595924586199</v>
      </c>
    </row>
    <row r="3529" spans="2:5">
      <c r="B3529" s="75">
        <v>628762</v>
      </c>
      <c r="C3529" s="76" t="s">
        <v>1504</v>
      </c>
      <c r="D3529" s="76" t="s">
        <v>2494</v>
      </c>
      <c r="E3529" s="77">
        <v>0.37405837047826812</v>
      </c>
    </row>
    <row r="3530" spans="2:5">
      <c r="B3530" s="75">
        <v>628922</v>
      </c>
      <c r="C3530" s="76" t="s">
        <v>1505</v>
      </c>
      <c r="D3530" s="76" t="s">
        <v>2494</v>
      </c>
      <c r="E3530" s="77">
        <v>4.7265567119354659E-2</v>
      </c>
    </row>
    <row r="3531" spans="2:5">
      <c r="B3531" s="75">
        <v>629049</v>
      </c>
      <c r="C3531" s="76" t="s">
        <v>1506</v>
      </c>
      <c r="D3531" s="76" t="s">
        <v>2494</v>
      </c>
      <c r="E3531" s="77">
        <v>3.5533933295438604</v>
      </c>
    </row>
    <row r="3532" spans="2:5">
      <c r="B3532" s="75">
        <v>629196</v>
      </c>
      <c r="C3532" s="76" t="s">
        <v>1507</v>
      </c>
      <c r="D3532" s="76" t="s">
        <v>2494</v>
      </c>
      <c r="E3532" s="77">
        <v>1.9825000167336471</v>
      </c>
    </row>
    <row r="3533" spans="2:5">
      <c r="B3533" s="75">
        <v>629403</v>
      </c>
      <c r="C3533" s="76" t="s">
        <v>1508</v>
      </c>
      <c r="D3533" s="76" t="s">
        <v>2494</v>
      </c>
      <c r="E3533" s="77">
        <v>3.0324836742561336E-2</v>
      </c>
    </row>
    <row r="3534" spans="2:5">
      <c r="B3534" s="75">
        <v>63058</v>
      </c>
      <c r="C3534" s="76" t="s">
        <v>1509</v>
      </c>
      <c r="D3534" s="76" t="s">
        <v>2494</v>
      </c>
      <c r="E3534" s="77">
        <v>2.2790897029247348</v>
      </c>
    </row>
    <row r="3535" spans="2:5">
      <c r="B3535" s="75">
        <v>631618</v>
      </c>
      <c r="C3535" s="76" t="s">
        <v>1510</v>
      </c>
      <c r="D3535" s="76" t="s">
        <v>2494</v>
      </c>
      <c r="E3535" s="77">
        <v>0.12309295675073409</v>
      </c>
    </row>
    <row r="3536" spans="2:5">
      <c r="B3536" s="75">
        <v>631641</v>
      </c>
      <c r="C3536" s="76" t="s">
        <v>1511</v>
      </c>
      <c r="D3536" s="76" t="s">
        <v>2494</v>
      </c>
      <c r="E3536" s="77">
        <v>6.9694035596904985E-2</v>
      </c>
    </row>
    <row r="3537" spans="2:5">
      <c r="B3537" s="75">
        <v>633965</v>
      </c>
      <c r="C3537" s="76" t="s">
        <v>1512</v>
      </c>
      <c r="D3537" s="76" t="s">
        <v>2494</v>
      </c>
      <c r="E3537" s="77">
        <v>3.94222452787438E-2</v>
      </c>
    </row>
    <row r="3538" spans="2:5">
      <c r="B3538" s="75">
        <v>635938</v>
      </c>
      <c r="C3538" s="76" t="s">
        <v>1513</v>
      </c>
      <c r="D3538" s="76" t="s">
        <v>2494</v>
      </c>
      <c r="E3538" s="77">
        <v>20.76643658200727</v>
      </c>
    </row>
    <row r="3539" spans="2:5">
      <c r="B3539" s="75">
        <v>6382065</v>
      </c>
      <c r="C3539" s="76" t="s">
        <v>1514</v>
      </c>
      <c r="D3539" s="76" t="s">
        <v>2494</v>
      </c>
      <c r="E3539" s="77">
        <v>2.5485754514927832E-2</v>
      </c>
    </row>
    <row r="3540" spans="2:5">
      <c r="B3540" s="75">
        <v>6408782</v>
      </c>
      <c r="C3540" s="76" t="s">
        <v>1515</v>
      </c>
      <c r="D3540" s="76" t="s">
        <v>2494</v>
      </c>
      <c r="E3540" s="77">
        <v>1.955938786757601</v>
      </c>
    </row>
    <row r="3541" spans="2:5">
      <c r="B3541" s="75">
        <v>6416688</v>
      </c>
      <c r="C3541" s="76" t="s">
        <v>1516</v>
      </c>
      <c r="D3541" s="76" t="s">
        <v>2494</v>
      </c>
      <c r="E3541" s="77">
        <v>9.9340037506230987E-3</v>
      </c>
    </row>
    <row r="3542" spans="2:5">
      <c r="B3542" s="75">
        <v>644644</v>
      </c>
      <c r="C3542" s="76" t="s">
        <v>1517</v>
      </c>
      <c r="D3542" s="76" t="s">
        <v>2494</v>
      </c>
      <c r="E3542" s="77">
        <v>1334.4620794375699</v>
      </c>
    </row>
    <row r="3543" spans="2:5">
      <c r="B3543" s="75">
        <v>645567</v>
      </c>
      <c r="C3543" s="76" t="s">
        <v>1518</v>
      </c>
      <c r="D3543" s="76" t="s">
        <v>2494</v>
      </c>
      <c r="E3543" s="77">
        <v>0.61938979387242143</v>
      </c>
    </row>
    <row r="3544" spans="2:5">
      <c r="B3544" s="75">
        <v>646060</v>
      </c>
      <c r="C3544" s="76" t="s">
        <v>1519</v>
      </c>
      <c r="D3544" s="76" t="s">
        <v>2494</v>
      </c>
      <c r="E3544" s="77">
        <v>7.0051924048114534E-4</v>
      </c>
    </row>
    <row r="3545" spans="2:5">
      <c r="B3545" s="75">
        <v>64628440</v>
      </c>
      <c r="C3545" s="76" t="s">
        <v>1520</v>
      </c>
      <c r="D3545" s="76" t="s">
        <v>2494</v>
      </c>
      <c r="E3545" s="77">
        <v>5556.8268275797691</v>
      </c>
    </row>
    <row r="3546" spans="2:5">
      <c r="B3546" s="75">
        <v>653372</v>
      </c>
      <c r="C3546" s="76" t="s">
        <v>1521</v>
      </c>
      <c r="D3546" s="76" t="s">
        <v>2494</v>
      </c>
      <c r="E3546" s="77">
        <v>10.38397914121459</v>
      </c>
    </row>
    <row r="3547" spans="2:5">
      <c r="B3547" s="75">
        <v>65452</v>
      </c>
      <c r="C3547" s="76" t="s">
        <v>1522</v>
      </c>
      <c r="D3547" s="76" t="s">
        <v>2494</v>
      </c>
      <c r="E3547" s="77">
        <v>6.7882386338424541E-2</v>
      </c>
    </row>
    <row r="3548" spans="2:5">
      <c r="B3548" s="75">
        <v>66251</v>
      </c>
      <c r="C3548" s="76" t="s">
        <v>1523</v>
      </c>
      <c r="D3548" s="76" t="s">
        <v>2494</v>
      </c>
      <c r="E3548" s="77">
        <v>0.15826780100701127</v>
      </c>
    </row>
    <row r="3549" spans="2:5">
      <c r="B3549" s="75">
        <v>66762</v>
      </c>
      <c r="C3549" s="76" t="s">
        <v>1524</v>
      </c>
      <c r="D3549" s="76" t="s">
        <v>2494</v>
      </c>
      <c r="E3549" s="77">
        <v>1.3489073274110353</v>
      </c>
    </row>
    <row r="3550" spans="2:5">
      <c r="B3550" s="75">
        <v>66819</v>
      </c>
      <c r="C3550" s="76" t="s">
        <v>1525</v>
      </c>
      <c r="D3550" s="76" t="s">
        <v>2494</v>
      </c>
      <c r="E3550" s="77">
        <v>11.44371601874259</v>
      </c>
    </row>
    <row r="3551" spans="2:5">
      <c r="B3551" s="75">
        <v>67436</v>
      </c>
      <c r="C3551" s="76" t="s">
        <v>1526</v>
      </c>
      <c r="D3551" s="76" t="s">
        <v>2494</v>
      </c>
      <c r="E3551" s="77">
        <v>1.4057618254452975E-2</v>
      </c>
    </row>
    <row r="3552" spans="2:5">
      <c r="B3552" s="75">
        <v>67470</v>
      </c>
      <c r="C3552" s="76" t="s">
        <v>1527</v>
      </c>
      <c r="D3552" s="76" t="s">
        <v>2494</v>
      </c>
      <c r="E3552" s="77">
        <v>0.15013569920322459</v>
      </c>
    </row>
    <row r="3553" spans="2:5">
      <c r="B3553" s="75">
        <v>68359</v>
      </c>
      <c r="C3553" s="76" t="s">
        <v>1528</v>
      </c>
      <c r="D3553" s="76" t="s">
        <v>2494</v>
      </c>
      <c r="E3553" s="77">
        <v>4.7999752533611986</v>
      </c>
    </row>
    <row r="3554" spans="2:5">
      <c r="B3554" s="75">
        <v>683727</v>
      </c>
      <c r="C3554" s="76" t="s">
        <v>1529</v>
      </c>
      <c r="D3554" s="76" t="s">
        <v>2494</v>
      </c>
      <c r="E3554" s="77">
        <v>6.6465530734406142E-2</v>
      </c>
    </row>
    <row r="3555" spans="2:5">
      <c r="B3555" s="75">
        <v>68608151</v>
      </c>
      <c r="C3555" s="76" t="s">
        <v>1530</v>
      </c>
      <c r="D3555" s="76" t="s">
        <v>2494</v>
      </c>
      <c r="E3555" s="77">
        <v>0.41803653198602658</v>
      </c>
    </row>
    <row r="3556" spans="2:5">
      <c r="B3556" s="75">
        <v>6876239</v>
      </c>
      <c r="C3556" s="76" t="s">
        <v>1531</v>
      </c>
      <c r="D3556" s="76" t="s">
        <v>2494</v>
      </c>
      <c r="E3556" s="77">
        <v>1.0415606425817296</v>
      </c>
    </row>
    <row r="3557" spans="2:5">
      <c r="B3557" s="75">
        <v>6921295</v>
      </c>
      <c r="C3557" s="76" t="s">
        <v>1532</v>
      </c>
      <c r="D3557" s="76" t="s">
        <v>2494</v>
      </c>
      <c r="E3557" s="77">
        <v>5.2985946503187026E-2</v>
      </c>
    </row>
    <row r="3558" spans="2:5">
      <c r="B3558" s="75">
        <v>693549</v>
      </c>
      <c r="C3558" s="76" t="s">
        <v>1533</v>
      </c>
      <c r="D3558" s="76" t="s">
        <v>2494</v>
      </c>
      <c r="E3558" s="77">
        <v>1.2031999990580799</v>
      </c>
    </row>
    <row r="3559" spans="2:5">
      <c r="B3559" s="75">
        <v>693583</v>
      </c>
      <c r="C3559" s="76" t="s">
        <v>1534</v>
      </c>
      <c r="D3559" s="76" t="s">
        <v>2494</v>
      </c>
      <c r="E3559" s="77">
        <v>9.7381385023327365</v>
      </c>
    </row>
    <row r="3560" spans="2:5">
      <c r="B3560" s="75">
        <v>693652</v>
      </c>
      <c r="C3560" s="76" t="s">
        <v>1535</v>
      </c>
      <c r="D3560" s="76" t="s">
        <v>2494</v>
      </c>
      <c r="E3560" s="77">
        <v>1.1043031963166323</v>
      </c>
    </row>
    <row r="3561" spans="2:5">
      <c r="B3561" s="75">
        <v>693936</v>
      </c>
      <c r="C3561" s="76" t="s">
        <v>1536</v>
      </c>
      <c r="D3561" s="76" t="s">
        <v>2494</v>
      </c>
      <c r="E3561" s="77">
        <v>3.796964361128636E-3</v>
      </c>
    </row>
    <row r="3562" spans="2:5">
      <c r="B3562" s="75">
        <v>69534</v>
      </c>
      <c r="C3562" s="76" t="s">
        <v>1537</v>
      </c>
      <c r="D3562" s="76" t="s">
        <v>2494</v>
      </c>
      <c r="E3562" s="77">
        <v>0.12535116074192487</v>
      </c>
    </row>
    <row r="3563" spans="2:5">
      <c r="B3563" s="75">
        <v>696548</v>
      </c>
      <c r="C3563" s="76" t="s">
        <v>1538</v>
      </c>
      <c r="D3563" s="76" t="s">
        <v>2494</v>
      </c>
      <c r="E3563" s="77">
        <v>3.7235944995200186E-2</v>
      </c>
    </row>
    <row r="3564" spans="2:5">
      <c r="B3564" s="75">
        <v>6972050</v>
      </c>
      <c r="C3564" s="76" t="s">
        <v>1539</v>
      </c>
      <c r="D3564" s="76" t="s">
        <v>2494</v>
      </c>
      <c r="E3564" s="77">
        <v>0.16206300751911415</v>
      </c>
    </row>
    <row r="3565" spans="2:5">
      <c r="B3565" s="75">
        <v>697825</v>
      </c>
      <c r="C3565" s="76" t="s">
        <v>1540</v>
      </c>
      <c r="D3565" s="76" t="s">
        <v>2494</v>
      </c>
      <c r="E3565" s="77">
        <v>0.1047118566567516</v>
      </c>
    </row>
    <row r="3566" spans="2:5">
      <c r="B3566" s="75">
        <v>6983795</v>
      </c>
      <c r="C3566" s="76" t="s">
        <v>1541</v>
      </c>
      <c r="D3566" s="76" t="s">
        <v>2494</v>
      </c>
      <c r="E3566" s="77">
        <v>0.17713738920192348</v>
      </c>
    </row>
    <row r="3567" spans="2:5">
      <c r="B3567" s="75">
        <v>698715</v>
      </c>
      <c r="C3567" s="76" t="s">
        <v>1542</v>
      </c>
      <c r="D3567" s="76" t="s">
        <v>2494</v>
      </c>
      <c r="E3567" s="77">
        <v>5.2556783734939223E-2</v>
      </c>
    </row>
    <row r="3568" spans="2:5">
      <c r="B3568" s="75">
        <v>7005723</v>
      </c>
      <c r="C3568" s="76" t="s">
        <v>1543</v>
      </c>
      <c r="D3568" s="76" t="s">
        <v>2494</v>
      </c>
      <c r="E3568" s="77">
        <v>11.017288235146742</v>
      </c>
    </row>
    <row r="3569" spans="2:5">
      <c r="B3569" s="75">
        <v>706149</v>
      </c>
      <c r="C3569" s="76" t="s">
        <v>1544</v>
      </c>
      <c r="D3569" s="76" t="s">
        <v>2494</v>
      </c>
      <c r="E3569" s="77">
        <v>1.9634058084392132E-2</v>
      </c>
    </row>
    <row r="3570" spans="2:5">
      <c r="B3570" s="75">
        <v>70699</v>
      </c>
      <c r="C3570" s="76" t="s">
        <v>1545</v>
      </c>
      <c r="D3570" s="76" t="s">
        <v>2494</v>
      </c>
      <c r="E3570" s="77">
        <v>0.10933093215890122</v>
      </c>
    </row>
    <row r="3571" spans="2:5">
      <c r="B3571" s="75">
        <v>708769</v>
      </c>
      <c r="C3571" s="76" t="s">
        <v>1546</v>
      </c>
      <c r="D3571" s="76" t="s">
        <v>2494</v>
      </c>
      <c r="E3571" s="77">
        <v>2.2442394543620034</v>
      </c>
    </row>
    <row r="3572" spans="2:5">
      <c r="B3572" s="75">
        <v>712481</v>
      </c>
      <c r="C3572" s="76" t="s">
        <v>1547</v>
      </c>
      <c r="D3572" s="76" t="s">
        <v>2494</v>
      </c>
      <c r="E3572" s="77">
        <v>420.23396069517861</v>
      </c>
    </row>
    <row r="3573" spans="2:5">
      <c r="B3573" s="75">
        <v>71738</v>
      </c>
      <c r="C3573" s="76" t="s">
        <v>1548</v>
      </c>
      <c r="D3573" s="76" t="s">
        <v>2494</v>
      </c>
      <c r="E3573" s="77">
        <v>0.61025765117050734</v>
      </c>
    </row>
    <row r="3574" spans="2:5">
      <c r="B3574" s="75">
        <v>7209383</v>
      </c>
      <c r="C3574" s="76" t="s">
        <v>1549</v>
      </c>
      <c r="D3574" s="76" t="s">
        <v>2494</v>
      </c>
      <c r="E3574" s="77">
        <v>5.1680922338386021E-3</v>
      </c>
    </row>
    <row r="3575" spans="2:5">
      <c r="B3575" s="75">
        <v>7212444</v>
      </c>
      <c r="C3575" s="76" t="s">
        <v>1550</v>
      </c>
      <c r="D3575" s="76" t="s">
        <v>2494</v>
      </c>
      <c r="E3575" s="77">
        <v>7.6941610397908136</v>
      </c>
    </row>
    <row r="3576" spans="2:5">
      <c r="B3576" s="75">
        <v>72480</v>
      </c>
      <c r="C3576" s="76" t="s">
        <v>1551</v>
      </c>
      <c r="D3576" s="76" t="s">
        <v>2494</v>
      </c>
      <c r="E3576" s="77">
        <v>7.6936681026787896</v>
      </c>
    </row>
    <row r="3577" spans="2:5">
      <c r="B3577" s="75">
        <v>7292162</v>
      </c>
      <c r="C3577" s="76" t="s">
        <v>1552</v>
      </c>
      <c r="D3577" s="76" t="s">
        <v>2494</v>
      </c>
      <c r="E3577" s="77">
        <v>1.2103754310740136</v>
      </c>
    </row>
    <row r="3578" spans="2:5">
      <c r="B3578" s="75">
        <v>7307553</v>
      </c>
      <c r="C3578" s="76" t="s">
        <v>1553</v>
      </c>
      <c r="D3578" s="76" t="s">
        <v>2494</v>
      </c>
      <c r="E3578" s="77">
        <v>16.039344485703523</v>
      </c>
    </row>
    <row r="3579" spans="2:5">
      <c r="B3579" s="75">
        <v>7377039</v>
      </c>
      <c r="C3579" s="76" t="s">
        <v>1554</v>
      </c>
      <c r="D3579" s="76" t="s">
        <v>2494</v>
      </c>
      <c r="E3579" s="77">
        <v>0.51763505639308172</v>
      </c>
    </row>
    <row r="3580" spans="2:5">
      <c r="B3580" s="75">
        <v>7378996</v>
      </c>
      <c r="C3580" s="76" t="s">
        <v>1555</v>
      </c>
      <c r="D3580" s="76" t="s">
        <v>2494</v>
      </c>
      <c r="E3580" s="77">
        <v>0.56225849874671963</v>
      </c>
    </row>
    <row r="3581" spans="2:5">
      <c r="B3581" s="75">
        <v>738705</v>
      </c>
      <c r="C3581" s="76" t="s">
        <v>1556</v>
      </c>
      <c r="D3581" s="76" t="s">
        <v>2494</v>
      </c>
      <c r="E3581" s="77">
        <v>0.21446155322216329</v>
      </c>
    </row>
    <row r="3582" spans="2:5">
      <c r="B3582" s="75">
        <v>7398698</v>
      </c>
      <c r="C3582" s="76" t="s">
        <v>1557</v>
      </c>
      <c r="D3582" s="76" t="s">
        <v>2494</v>
      </c>
      <c r="E3582" s="77">
        <v>6.2503771748110779</v>
      </c>
    </row>
    <row r="3583" spans="2:5">
      <c r="B3583" s="75">
        <v>74975</v>
      </c>
      <c r="C3583" s="76" t="s">
        <v>1558</v>
      </c>
      <c r="D3583" s="76" t="s">
        <v>2494</v>
      </c>
      <c r="E3583" s="77">
        <v>8.4879333403446042E-2</v>
      </c>
    </row>
    <row r="3584" spans="2:5">
      <c r="B3584" s="75">
        <v>75081</v>
      </c>
      <c r="C3584" s="76" t="s">
        <v>1559</v>
      </c>
      <c r="D3584" s="76" t="s">
        <v>2494</v>
      </c>
      <c r="E3584" s="77">
        <v>28.709560937079729</v>
      </c>
    </row>
    <row r="3585" spans="2:5">
      <c r="B3585" s="75">
        <v>75183</v>
      </c>
      <c r="C3585" s="76" t="s">
        <v>1560</v>
      </c>
      <c r="D3585" s="76" t="s">
        <v>2494</v>
      </c>
      <c r="E3585" s="77">
        <v>0.34653143503681122</v>
      </c>
    </row>
    <row r="3586" spans="2:5">
      <c r="B3586" s="75">
        <v>75365</v>
      </c>
      <c r="C3586" s="76" t="s">
        <v>1561</v>
      </c>
      <c r="D3586" s="76" t="s">
        <v>2494</v>
      </c>
      <c r="E3586" s="77">
        <v>0.15096487578015105</v>
      </c>
    </row>
    <row r="3587" spans="2:5">
      <c r="B3587" s="75">
        <v>75398</v>
      </c>
      <c r="C3587" s="76" t="s">
        <v>1562</v>
      </c>
      <c r="D3587" s="76" t="s">
        <v>2494</v>
      </c>
      <c r="E3587" s="77">
        <v>3.3979947008698622E-2</v>
      </c>
    </row>
    <row r="3588" spans="2:5">
      <c r="B3588" s="75">
        <v>7542372</v>
      </c>
      <c r="C3588" s="76" t="s">
        <v>1563</v>
      </c>
      <c r="D3588" s="76" t="s">
        <v>2494</v>
      </c>
      <c r="E3588" s="77">
        <v>40.31996473954802</v>
      </c>
    </row>
    <row r="3589" spans="2:5">
      <c r="B3589" s="75">
        <v>75570</v>
      </c>
      <c r="C3589" s="76" t="s">
        <v>1564</v>
      </c>
      <c r="D3589" s="76" t="s">
        <v>2494</v>
      </c>
      <c r="E3589" s="77">
        <v>1.4920434959992077E-2</v>
      </c>
    </row>
    <row r="3590" spans="2:5">
      <c r="B3590" s="75">
        <v>75898</v>
      </c>
      <c r="C3590" s="76" t="s">
        <v>1565</v>
      </c>
      <c r="D3590" s="76" t="s">
        <v>2494</v>
      </c>
      <c r="E3590" s="77">
        <v>0.12749551313026911</v>
      </c>
    </row>
    <row r="3591" spans="2:5">
      <c r="B3591" s="75">
        <v>75978</v>
      </c>
      <c r="C3591" s="76" t="s">
        <v>1566</v>
      </c>
      <c r="D3591" s="76" t="s">
        <v>2494</v>
      </c>
      <c r="E3591" s="77">
        <v>0.12482102260707181</v>
      </c>
    </row>
    <row r="3592" spans="2:5">
      <c r="B3592" s="75">
        <v>760236</v>
      </c>
      <c r="C3592" s="76" t="s">
        <v>1567</v>
      </c>
      <c r="D3592" s="76" t="s">
        <v>2494</v>
      </c>
      <c r="E3592" s="77">
        <v>1.0894112297774274</v>
      </c>
    </row>
    <row r="3593" spans="2:5">
      <c r="B3593" s="75">
        <v>76299</v>
      </c>
      <c r="C3593" s="76" t="s">
        <v>1568</v>
      </c>
      <c r="D3593" s="76" t="s">
        <v>2494</v>
      </c>
      <c r="E3593" s="77">
        <v>0.19620772293411984</v>
      </c>
    </row>
    <row r="3594" spans="2:5">
      <c r="B3594" s="75">
        <v>76380</v>
      </c>
      <c r="C3594" s="76" t="s">
        <v>1569</v>
      </c>
      <c r="D3594" s="76" t="s">
        <v>2494</v>
      </c>
      <c r="E3594" s="77">
        <v>0.23699408042844591</v>
      </c>
    </row>
    <row r="3595" spans="2:5">
      <c r="B3595" s="75">
        <v>764012</v>
      </c>
      <c r="C3595" s="76" t="s">
        <v>1570</v>
      </c>
      <c r="D3595" s="76" t="s">
        <v>2494</v>
      </c>
      <c r="E3595" s="77">
        <v>0.68073177215647807</v>
      </c>
    </row>
    <row r="3596" spans="2:5">
      <c r="B3596" s="75">
        <v>764136</v>
      </c>
      <c r="C3596" s="76" t="s">
        <v>1571</v>
      </c>
      <c r="D3596" s="76" t="s">
        <v>2494</v>
      </c>
      <c r="E3596" s="77">
        <v>1.339915928644603</v>
      </c>
    </row>
    <row r="3597" spans="2:5">
      <c r="B3597" s="75">
        <v>766518</v>
      </c>
      <c r="C3597" s="76" t="s">
        <v>1572</v>
      </c>
      <c r="D3597" s="76" t="s">
        <v>2494</v>
      </c>
      <c r="E3597" s="77">
        <v>1.430713219019027</v>
      </c>
    </row>
    <row r="3598" spans="2:5">
      <c r="B3598" s="75">
        <v>768592</v>
      </c>
      <c r="C3598" s="76" t="s">
        <v>1573</v>
      </c>
      <c r="D3598" s="76" t="s">
        <v>2494</v>
      </c>
      <c r="E3598" s="77">
        <v>6.0656624420113013E-2</v>
      </c>
    </row>
    <row r="3599" spans="2:5">
      <c r="B3599" s="75">
        <v>768945</v>
      </c>
      <c r="C3599" s="76" t="s">
        <v>1574</v>
      </c>
      <c r="D3599" s="76" t="s">
        <v>2494</v>
      </c>
      <c r="E3599" s="77">
        <v>0.51839622639941252</v>
      </c>
    </row>
    <row r="3600" spans="2:5">
      <c r="B3600" s="75">
        <v>771608</v>
      </c>
      <c r="C3600" s="76" t="s">
        <v>1575</v>
      </c>
      <c r="D3600" s="76" t="s">
        <v>2494</v>
      </c>
      <c r="E3600" s="77">
        <v>0.47154359322529477</v>
      </c>
    </row>
    <row r="3601" spans="2:5">
      <c r="B3601" s="75">
        <v>771620</v>
      </c>
      <c r="C3601" s="76" t="s">
        <v>1576</v>
      </c>
      <c r="D3601" s="76" t="s">
        <v>2494</v>
      </c>
      <c r="E3601" s="77">
        <v>7.8471433133428992</v>
      </c>
    </row>
    <row r="3602" spans="2:5">
      <c r="B3602" s="75">
        <v>771971</v>
      </c>
      <c r="C3602" s="76" t="s">
        <v>1577</v>
      </c>
      <c r="D3602" s="76" t="s">
        <v>2494</v>
      </c>
      <c r="E3602" s="77">
        <v>0.29171446592844535</v>
      </c>
    </row>
    <row r="3603" spans="2:5">
      <c r="B3603" s="75">
        <v>77458016</v>
      </c>
      <c r="C3603" s="76" t="s">
        <v>1578</v>
      </c>
      <c r="D3603" s="76" t="s">
        <v>2494</v>
      </c>
      <c r="E3603" s="77">
        <v>188.09279525007216</v>
      </c>
    </row>
    <row r="3604" spans="2:5">
      <c r="B3604" s="75">
        <v>776352</v>
      </c>
      <c r="C3604" s="76" t="s">
        <v>1579</v>
      </c>
      <c r="D3604" s="76" t="s">
        <v>2494</v>
      </c>
      <c r="E3604" s="77">
        <v>30.949656690134322</v>
      </c>
    </row>
    <row r="3605" spans="2:5">
      <c r="B3605" s="75">
        <v>77747</v>
      </c>
      <c r="C3605" s="76" t="s">
        <v>1580</v>
      </c>
      <c r="D3605" s="76" t="s">
        <v>2494</v>
      </c>
      <c r="E3605" s="77">
        <v>9.6064740345183069E-3</v>
      </c>
    </row>
    <row r="3606" spans="2:5">
      <c r="B3606" s="75">
        <v>77781</v>
      </c>
      <c r="C3606" s="76" t="s">
        <v>1581</v>
      </c>
      <c r="D3606" s="76" t="s">
        <v>2494</v>
      </c>
      <c r="E3606" s="77">
        <v>0.64422181694153924</v>
      </c>
    </row>
    <row r="3607" spans="2:5">
      <c r="B3607" s="75">
        <v>7790945</v>
      </c>
      <c r="C3607" s="76" t="s">
        <v>1582</v>
      </c>
      <c r="D3607" s="76" t="s">
        <v>2494</v>
      </c>
      <c r="E3607" s="77">
        <v>0.21480270713175542</v>
      </c>
    </row>
    <row r="3608" spans="2:5">
      <c r="B3608" s="75">
        <v>780110</v>
      </c>
      <c r="C3608" s="76" t="s">
        <v>1583</v>
      </c>
      <c r="D3608" s="76" t="s">
        <v>2494</v>
      </c>
      <c r="E3608" s="77">
        <v>0.69296746604955184</v>
      </c>
    </row>
    <row r="3609" spans="2:5">
      <c r="B3609" s="75">
        <v>78273</v>
      </c>
      <c r="C3609" s="76" t="s">
        <v>1584</v>
      </c>
      <c r="D3609" s="76" t="s">
        <v>2494</v>
      </c>
      <c r="E3609" s="77">
        <v>2.8175106490706328E-2</v>
      </c>
    </row>
    <row r="3610" spans="2:5">
      <c r="B3610" s="75">
        <v>78513</v>
      </c>
      <c r="C3610" s="76" t="s">
        <v>1585</v>
      </c>
      <c r="D3610" s="76" t="s">
        <v>2494</v>
      </c>
      <c r="E3610" s="77">
        <v>0.15294121853675408</v>
      </c>
    </row>
    <row r="3611" spans="2:5">
      <c r="B3611" s="75">
        <v>78626</v>
      </c>
      <c r="C3611" s="76" t="s">
        <v>1586</v>
      </c>
      <c r="D3611" s="76" t="s">
        <v>2494</v>
      </c>
      <c r="E3611" s="77">
        <v>3.4034165309616982</v>
      </c>
    </row>
    <row r="3612" spans="2:5">
      <c r="B3612" s="75">
        <v>78886</v>
      </c>
      <c r="C3612" s="76" t="s">
        <v>1587</v>
      </c>
      <c r="D3612" s="76" t="s">
        <v>2494</v>
      </c>
      <c r="E3612" s="77">
        <v>7.7501279823217417E-2</v>
      </c>
    </row>
    <row r="3613" spans="2:5">
      <c r="B3613" s="75">
        <v>789026</v>
      </c>
      <c r="C3613" s="76" t="s">
        <v>1588</v>
      </c>
      <c r="D3613" s="76" t="s">
        <v>2494</v>
      </c>
      <c r="E3613" s="77">
        <v>1120.409583054661</v>
      </c>
    </row>
    <row r="3614" spans="2:5">
      <c r="B3614" s="75">
        <v>78944</v>
      </c>
      <c r="C3614" s="76" t="s">
        <v>1589</v>
      </c>
      <c r="D3614" s="76" t="s">
        <v>2494</v>
      </c>
      <c r="E3614" s="77">
        <v>47.23406191280457</v>
      </c>
    </row>
    <row r="3615" spans="2:5">
      <c r="B3615" s="75">
        <v>79572</v>
      </c>
      <c r="C3615" s="76" t="s">
        <v>1590</v>
      </c>
      <c r="D3615" s="76" t="s">
        <v>2494</v>
      </c>
      <c r="E3615" s="77">
        <v>6.0805479153699888</v>
      </c>
    </row>
    <row r="3616" spans="2:5">
      <c r="B3616" s="75">
        <v>79958</v>
      </c>
      <c r="C3616" s="76" t="s">
        <v>1591</v>
      </c>
      <c r="D3616" s="76" t="s">
        <v>2494</v>
      </c>
      <c r="E3616" s="77">
        <v>40.935643761343719</v>
      </c>
    </row>
    <row r="3617" spans="2:5">
      <c r="B3617" s="75">
        <v>80159</v>
      </c>
      <c r="C3617" s="76" t="s">
        <v>1592</v>
      </c>
      <c r="D3617" s="76" t="s">
        <v>2494</v>
      </c>
      <c r="E3617" s="77">
        <v>1.312801628762617</v>
      </c>
    </row>
    <row r="3618" spans="2:5">
      <c r="B3618" s="75">
        <v>80386</v>
      </c>
      <c r="C3618" s="76" t="s">
        <v>1593</v>
      </c>
      <c r="D3618" s="76" t="s">
        <v>2494</v>
      </c>
      <c r="E3618" s="77">
        <v>2.330773512492863</v>
      </c>
    </row>
    <row r="3619" spans="2:5">
      <c r="B3619" s="75">
        <v>8061516</v>
      </c>
      <c r="C3619" s="76" t="s">
        <v>1594</v>
      </c>
      <c r="D3619" s="76" t="s">
        <v>2494</v>
      </c>
      <c r="E3619" s="77">
        <v>0.10931588259173287</v>
      </c>
    </row>
    <row r="3620" spans="2:5">
      <c r="B3620" s="75">
        <v>8061538</v>
      </c>
      <c r="C3620" s="76" t="s">
        <v>1595</v>
      </c>
      <c r="D3620" s="76" t="s">
        <v>2494</v>
      </c>
      <c r="E3620" s="77">
        <v>6.3151165050918801</v>
      </c>
    </row>
    <row r="3621" spans="2:5">
      <c r="B3621" s="75">
        <v>813785</v>
      </c>
      <c r="C3621" s="76" t="s">
        <v>1596</v>
      </c>
      <c r="D3621" s="76" t="s">
        <v>2494</v>
      </c>
      <c r="E3621" s="77">
        <v>0.38294681618123683</v>
      </c>
    </row>
    <row r="3622" spans="2:5">
      <c r="B3622" s="75">
        <v>81510830</v>
      </c>
      <c r="C3622" s="76" t="s">
        <v>1597</v>
      </c>
      <c r="D3622" s="76" t="s">
        <v>2494</v>
      </c>
      <c r="E3622" s="77">
        <v>6.9704063028156806</v>
      </c>
    </row>
    <row r="3623" spans="2:5">
      <c r="B3623" s="75">
        <v>81618</v>
      </c>
      <c r="C3623" s="76" t="s">
        <v>1598</v>
      </c>
      <c r="D3623" s="76" t="s">
        <v>2494</v>
      </c>
      <c r="E3623" s="77">
        <v>0.89033300931100612</v>
      </c>
    </row>
    <row r="3624" spans="2:5">
      <c r="B3624" s="75">
        <v>81641</v>
      </c>
      <c r="C3624" s="76" t="s">
        <v>1599</v>
      </c>
      <c r="D3624" s="76" t="s">
        <v>2494</v>
      </c>
      <c r="E3624" s="77">
        <v>2.5359804128823491</v>
      </c>
    </row>
    <row r="3625" spans="2:5">
      <c r="B3625" s="75">
        <v>81776</v>
      </c>
      <c r="C3625" s="76" t="s">
        <v>1600</v>
      </c>
      <c r="D3625" s="76" t="s">
        <v>2494</v>
      </c>
      <c r="E3625" s="77">
        <v>0.39899598492270782</v>
      </c>
    </row>
    <row r="3626" spans="2:5">
      <c r="B3626" s="75">
        <v>818086</v>
      </c>
      <c r="C3626" s="76" t="s">
        <v>1601</v>
      </c>
      <c r="D3626" s="76" t="s">
        <v>2494</v>
      </c>
      <c r="E3626" s="77">
        <v>6.7129151493177375</v>
      </c>
    </row>
    <row r="3627" spans="2:5">
      <c r="B3627" s="75">
        <v>81823</v>
      </c>
      <c r="C3627" s="76" t="s">
        <v>1602</v>
      </c>
      <c r="D3627" s="76" t="s">
        <v>2494</v>
      </c>
      <c r="E3627" s="77">
        <v>2.4757982710492871E-2</v>
      </c>
    </row>
    <row r="3628" spans="2:5">
      <c r="B3628" s="75">
        <v>818611</v>
      </c>
      <c r="C3628" s="76" t="s">
        <v>1603</v>
      </c>
      <c r="D3628" s="76" t="s">
        <v>2494</v>
      </c>
      <c r="E3628" s="77">
        <v>1.4360429093442375</v>
      </c>
    </row>
    <row r="3629" spans="2:5">
      <c r="B3629" s="75">
        <v>821556</v>
      </c>
      <c r="C3629" s="76" t="s">
        <v>1604</v>
      </c>
      <c r="D3629" s="76" t="s">
        <v>2494</v>
      </c>
      <c r="E3629" s="77">
        <v>0.35329654245006403</v>
      </c>
    </row>
    <row r="3630" spans="2:5">
      <c r="B3630" s="75">
        <v>822866</v>
      </c>
      <c r="C3630" s="76" t="s">
        <v>1605</v>
      </c>
      <c r="D3630" s="76" t="s">
        <v>2494</v>
      </c>
      <c r="E3630" s="77">
        <v>0.54225854112930882</v>
      </c>
    </row>
    <row r="3631" spans="2:5">
      <c r="B3631" s="75">
        <v>825445</v>
      </c>
      <c r="C3631" s="76" t="s">
        <v>1606</v>
      </c>
      <c r="D3631" s="76" t="s">
        <v>2494</v>
      </c>
      <c r="E3631" s="77">
        <v>0.4922732006515107</v>
      </c>
    </row>
    <row r="3632" spans="2:5">
      <c r="B3632" s="75">
        <v>825901</v>
      </c>
      <c r="C3632" s="76" t="s">
        <v>1607</v>
      </c>
      <c r="D3632" s="76" t="s">
        <v>2494</v>
      </c>
      <c r="E3632" s="77">
        <v>9.2144120533865987E-4</v>
      </c>
    </row>
    <row r="3633" spans="2:5">
      <c r="B3633" s="75">
        <v>827521</v>
      </c>
      <c r="C3633" s="76" t="s">
        <v>1608</v>
      </c>
      <c r="D3633" s="76" t="s">
        <v>2494</v>
      </c>
      <c r="E3633" s="77">
        <v>9.502165802674396</v>
      </c>
    </row>
    <row r="3634" spans="2:5">
      <c r="B3634" s="75">
        <v>830966</v>
      </c>
      <c r="C3634" s="76" t="s">
        <v>1609</v>
      </c>
      <c r="D3634" s="76" t="s">
        <v>2494</v>
      </c>
      <c r="E3634" s="77">
        <v>0.51058073246219782</v>
      </c>
    </row>
    <row r="3635" spans="2:5">
      <c r="B3635" s="75">
        <v>83164334</v>
      </c>
      <c r="C3635" s="76" t="s">
        <v>1610</v>
      </c>
      <c r="D3635" s="76" t="s">
        <v>2494</v>
      </c>
      <c r="E3635" s="77">
        <v>1.2118103757065846</v>
      </c>
    </row>
    <row r="3636" spans="2:5">
      <c r="B3636" s="75">
        <v>831823</v>
      </c>
      <c r="C3636" s="76" t="s">
        <v>1611</v>
      </c>
      <c r="D3636" s="76" t="s">
        <v>2494</v>
      </c>
      <c r="E3636" s="77">
        <v>1.383606700633399</v>
      </c>
    </row>
    <row r="3637" spans="2:5">
      <c r="B3637" s="75">
        <v>83341</v>
      </c>
      <c r="C3637" s="76" t="s">
        <v>1612</v>
      </c>
      <c r="D3637" s="76" t="s">
        <v>2494</v>
      </c>
      <c r="E3637" s="77">
        <v>0.77080112358040165</v>
      </c>
    </row>
    <row r="3638" spans="2:5">
      <c r="B3638" s="75">
        <v>83669</v>
      </c>
      <c r="C3638" s="76" t="s">
        <v>1613</v>
      </c>
      <c r="D3638" s="76" t="s">
        <v>2494</v>
      </c>
      <c r="E3638" s="77">
        <v>37.970063083157157</v>
      </c>
    </row>
    <row r="3639" spans="2:5">
      <c r="B3639" s="75">
        <v>84628</v>
      </c>
      <c r="C3639" s="76" t="s">
        <v>1614</v>
      </c>
      <c r="D3639" s="76" t="s">
        <v>2494</v>
      </c>
      <c r="E3639" s="77">
        <v>83.660991588821801</v>
      </c>
    </row>
    <row r="3640" spans="2:5">
      <c r="B3640" s="75">
        <v>85847</v>
      </c>
      <c r="C3640" s="76" t="s">
        <v>1615</v>
      </c>
      <c r="D3640" s="76" t="s">
        <v>2494</v>
      </c>
      <c r="E3640" s="77">
        <v>35.314588760200401</v>
      </c>
    </row>
    <row r="3641" spans="2:5">
      <c r="B3641" s="75">
        <v>85918316</v>
      </c>
      <c r="C3641" s="76" t="s">
        <v>1616</v>
      </c>
      <c r="D3641" s="76" t="s">
        <v>2494</v>
      </c>
      <c r="E3641" s="77">
        <v>2790.4556372969032</v>
      </c>
    </row>
    <row r="3642" spans="2:5">
      <c r="B3642" s="75">
        <v>86408</v>
      </c>
      <c r="C3642" s="76" t="s">
        <v>1617</v>
      </c>
      <c r="D3642" s="76" t="s">
        <v>2494</v>
      </c>
      <c r="E3642" s="77">
        <v>1.3064315362331516</v>
      </c>
    </row>
    <row r="3643" spans="2:5">
      <c r="B3643" s="75">
        <v>86533</v>
      </c>
      <c r="C3643" s="76" t="s">
        <v>1618</v>
      </c>
      <c r="D3643" s="76" t="s">
        <v>2494</v>
      </c>
      <c r="E3643" s="77">
        <v>0.94181337892015837</v>
      </c>
    </row>
    <row r="3644" spans="2:5">
      <c r="B3644" s="75">
        <v>868779</v>
      </c>
      <c r="C3644" s="76" t="s">
        <v>1619</v>
      </c>
      <c r="D3644" s="76" t="s">
        <v>2494</v>
      </c>
      <c r="E3644" s="77">
        <v>8.3441312503476903E-2</v>
      </c>
    </row>
    <row r="3645" spans="2:5">
      <c r="B3645" s="75">
        <v>87130209</v>
      </c>
      <c r="C3645" s="76" t="s">
        <v>1620</v>
      </c>
      <c r="D3645" s="76" t="s">
        <v>2494</v>
      </c>
      <c r="E3645" s="77">
        <v>2.8637231886874379</v>
      </c>
    </row>
    <row r="3646" spans="2:5">
      <c r="B3646" s="75">
        <v>87172</v>
      </c>
      <c r="C3646" s="76" t="s">
        <v>1621</v>
      </c>
      <c r="D3646" s="76" t="s">
        <v>2494</v>
      </c>
      <c r="E3646" s="77">
        <v>16.500675533655595</v>
      </c>
    </row>
    <row r="3647" spans="2:5">
      <c r="B3647" s="75">
        <v>872311</v>
      </c>
      <c r="C3647" s="76" t="s">
        <v>1622</v>
      </c>
      <c r="D3647" s="76" t="s">
        <v>2494</v>
      </c>
      <c r="E3647" s="77">
        <v>1.479079137625444</v>
      </c>
    </row>
    <row r="3648" spans="2:5">
      <c r="B3648" s="75">
        <v>872855</v>
      </c>
      <c r="C3648" s="76" t="s">
        <v>1623</v>
      </c>
      <c r="D3648" s="76" t="s">
        <v>2494</v>
      </c>
      <c r="E3648" s="77">
        <v>4.3769254914286577E-2</v>
      </c>
    </row>
    <row r="3649" spans="2:5">
      <c r="B3649" s="75">
        <v>873632</v>
      </c>
      <c r="C3649" s="76" t="s">
        <v>1624</v>
      </c>
      <c r="D3649" s="76" t="s">
        <v>2494</v>
      </c>
      <c r="E3649" s="77">
        <v>0.13632389067642861</v>
      </c>
    </row>
    <row r="3650" spans="2:5">
      <c r="B3650" s="75">
        <v>873756</v>
      </c>
      <c r="C3650" s="76" t="s">
        <v>1625</v>
      </c>
      <c r="D3650" s="76" t="s">
        <v>2494</v>
      </c>
      <c r="E3650" s="77">
        <v>0.12315150571520007</v>
      </c>
    </row>
    <row r="3651" spans="2:5">
      <c r="B3651" s="75">
        <v>873767</v>
      </c>
      <c r="C3651" s="76" t="s">
        <v>1626</v>
      </c>
      <c r="D3651" s="76" t="s">
        <v>2494</v>
      </c>
      <c r="E3651" s="77">
        <v>8.5844139527568586E-2</v>
      </c>
    </row>
    <row r="3652" spans="2:5">
      <c r="B3652" s="75">
        <v>87401</v>
      </c>
      <c r="C3652" s="76" t="s">
        <v>1627</v>
      </c>
      <c r="D3652" s="76" t="s">
        <v>2494</v>
      </c>
      <c r="E3652" s="77">
        <v>96.643711896252</v>
      </c>
    </row>
    <row r="3653" spans="2:5">
      <c r="B3653" s="75">
        <v>874420</v>
      </c>
      <c r="C3653" s="76" t="s">
        <v>1628</v>
      </c>
      <c r="D3653" s="76" t="s">
        <v>2494</v>
      </c>
      <c r="E3653" s="77">
        <v>5.4681422377942095</v>
      </c>
    </row>
    <row r="3654" spans="2:5">
      <c r="B3654" s="75">
        <v>87649</v>
      </c>
      <c r="C3654" s="76" t="s">
        <v>1629</v>
      </c>
      <c r="D3654" s="76" t="s">
        <v>2494</v>
      </c>
      <c r="E3654" s="77">
        <v>2.614160135386712E-2</v>
      </c>
    </row>
    <row r="3655" spans="2:5">
      <c r="B3655" s="75">
        <v>87729</v>
      </c>
      <c r="C3655" s="76" t="s">
        <v>1630</v>
      </c>
      <c r="D3655" s="76" t="s">
        <v>2494</v>
      </c>
      <c r="E3655" s="77">
        <v>1.0807682878146919E-4</v>
      </c>
    </row>
    <row r="3656" spans="2:5">
      <c r="B3656" s="75">
        <v>877656</v>
      </c>
      <c r="C3656" s="76" t="s">
        <v>1631</v>
      </c>
      <c r="D3656" s="76" t="s">
        <v>2494</v>
      </c>
      <c r="E3656" s="77">
        <v>0.11772968420161138</v>
      </c>
    </row>
    <row r="3657" spans="2:5">
      <c r="B3657" s="75">
        <v>87912</v>
      </c>
      <c r="C3657" s="76" t="s">
        <v>1632</v>
      </c>
      <c r="D3657" s="76" t="s">
        <v>2494</v>
      </c>
      <c r="E3657" s="77">
        <v>6.2684428630961518E-3</v>
      </c>
    </row>
    <row r="3658" spans="2:5">
      <c r="B3658" s="75">
        <v>88040</v>
      </c>
      <c r="C3658" s="76" t="s">
        <v>1633</v>
      </c>
      <c r="D3658" s="76" t="s">
        <v>2494</v>
      </c>
      <c r="E3658" s="77">
        <v>9.5128047007643168</v>
      </c>
    </row>
    <row r="3659" spans="2:5">
      <c r="B3659" s="75">
        <v>88186</v>
      </c>
      <c r="C3659" s="76" t="s">
        <v>1634</v>
      </c>
      <c r="D3659" s="76" t="s">
        <v>2494</v>
      </c>
      <c r="E3659" s="77">
        <v>5.4199962258190117</v>
      </c>
    </row>
    <row r="3660" spans="2:5">
      <c r="B3660" s="75">
        <v>882337</v>
      </c>
      <c r="C3660" s="76" t="s">
        <v>1635</v>
      </c>
      <c r="D3660" s="76" t="s">
        <v>2494</v>
      </c>
      <c r="E3660" s="77">
        <v>59.25115747906473</v>
      </c>
    </row>
    <row r="3661" spans="2:5">
      <c r="B3661" s="75">
        <v>88448</v>
      </c>
      <c r="C3661" s="76" t="s">
        <v>1636</v>
      </c>
      <c r="D3661" s="76" t="s">
        <v>2494</v>
      </c>
      <c r="E3661" s="77">
        <v>3.9775359248594773E-2</v>
      </c>
    </row>
    <row r="3662" spans="2:5">
      <c r="B3662" s="75">
        <v>88686</v>
      </c>
      <c r="C3662" s="76" t="s">
        <v>1637</v>
      </c>
      <c r="D3662" s="76" t="s">
        <v>2494</v>
      </c>
      <c r="E3662" s="77">
        <v>4.0545296807241685E-2</v>
      </c>
    </row>
    <row r="3663" spans="2:5">
      <c r="B3663" s="75">
        <v>89601</v>
      </c>
      <c r="C3663" s="76" t="s">
        <v>1638</v>
      </c>
      <c r="D3663" s="76" t="s">
        <v>2494</v>
      </c>
      <c r="E3663" s="77">
        <v>1.1263023239156031</v>
      </c>
    </row>
    <row r="3664" spans="2:5">
      <c r="B3664" s="75">
        <v>89623</v>
      </c>
      <c r="C3664" s="76" t="s">
        <v>1639</v>
      </c>
      <c r="D3664" s="76" t="s">
        <v>2494</v>
      </c>
      <c r="E3664" s="77">
        <v>0.39158993357916294</v>
      </c>
    </row>
    <row r="3665" spans="2:5">
      <c r="B3665" s="75">
        <v>89634</v>
      </c>
      <c r="C3665" s="76" t="s">
        <v>1640</v>
      </c>
      <c r="D3665" s="76" t="s">
        <v>2494</v>
      </c>
      <c r="E3665" s="77">
        <v>4.6492319252374115</v>
      </c>
    </row>
    <row r="3666" spans="2:5">
      <c r="B3666" s="75">
        <v>89689</v>
      </c>
      <c r="C3666" s="76" t="s">
        <v>1641</v>
      </c>
      <c r="D3666" s="76" t="s">
        <v>2494</v>
      </c>
      <c r="E3666" s="77">
        <v>19.729317729811903</v>
      </c>
    </row>
    <row r="3667" spans="2:5">
      <c r="B3667" s="75">
        <v>89725</v>
      </c>
      <c r="C3667" s="76" t="s">
        <v>1642</v>
      </c>
      <c r="D3667" s="76" t="s">
        <v>2494</v>
      </c>
      <c r="E3667" s="77">
        <v>4.9149924692966813</v>
      </c>
    </row>
    <row r="3668" spans="2:5">
      <c r="B3668" s="75">
        <v>89827</v>
      </c>
      <c r="C3668" s="76" t="s">
        <v>1643</v>
      </c>
      <c r="D3668" s="76" t="s">
        <v>2494</v>
      </c>
      <c r="E3668" s="77">
        <v>0.22865296740420538</v>
      </c>
    </row>
    <row r="3669" spans="2:5">
      <c r="B3669" s="75">
        <v>90039</v>
      </c>
      <c r="C3669" s="76" t="s">
        <v>1644</v>
      </c>
      <c r="D3669" s="76" t="s">
        <v>2494</v>
      </c>
      <c r="E3669" s="77">
        <v>10.554036477481608</v>
      </c>
    </row>
    <row r="3670" spans="2:5">
      <c r="B3670" s="75">
        <v>90040</v>
      </c>
      <c r="C3670" s="76" t="s">
        <v>1645</v>
      </c>
      <c r="D3670" s="76" t="s">
        <v>2494</v>
      </c>
      <c r="E3670" s="77">
        <v>1.7515999172743282</v>
      </c>
    </row>
    <row r="3671" spans="2:5">
      <c r="B3671" s="75">
        <v>9004700</v>
      </c>
      <c r="C3671" s="76" t="s">
        <v>1646</v>
      </c>
      <c r="D3671" s="76" t="s">
        <v>2494</v>
      </c>
      <c r="E3671" s="77">
        <v>7.0371268502546075E-3</v>
      </c>
    </row>
    <row r="3672" spans="2:5">
      <c r="B3672" s="75">
        <v>90051</v>
      </c>
      <c r="C3672" s="76" t="s">
        <v>1647</v>
      </c>
      <c r="D3672" s="76" t="s">
        <v>2494</v>
      </c>
      <c r="E3672" s="77">
        <v>0.26386837413720943</v>
      </c>
    </row>
    <row r="3673" spans="2:5">
      <c r="B3673" s="75">
        <v>90277</v>
      </c>
      <c r="C3673" s="76" t="s">
        <v>1648</v>
      </c>
      <c r="D3673" s="76" t="s">
        <v>2494</v>
      </c>
      <c r="E3673" s="77">
        <v>7.8517487886810931E-3</v>
      </c>
    </row>
    <row r="3674" spans="2:5">
      <c r="B3674" s="75">
        <v>90595</v>
      </c>
      <c r="C3674" s="76" t="s">
        <v>1649</v>
      </c>
      <c r="D3674" s="76" t="s">
        <v>2494</v>
      </c>
      <c r="E3674" s="77">
        <v>18.766370717880775</v>
      </c>
    </row>
    <row r="3675" spans="2:5">
      <c r="B3675" s="75">
        <v>91178</v>
      </c>
      <c r="C3675" s="76" t="s">
        <v>1650</v>
      </c>
      <c r="D3675" s="76" t="s">
        <v>2494</v>
      </c>
      <c r="E3675" s="77">
        <v>2.0584536904660116</v>
      </c>
    </row>
    <row r="3676" spans="2:5">
      <c r="B3676" s="75">
        <v>91634</v>
      </c>
      <c r="C3676" s="76" t="s">
        <v>1651</v>
      </c>
      <c r="D3676" s="76" t="s">
        <v>2494</v>
      </c>
      <c r="E3676" s="77">
        <v>0.41659953113257187</v>
      </c>
    </row>
    <row r="3677" spans="2:5">
      <c r="B3677" s="75">
        <v>91656</v>
      </c>
      <c r="C3677" s="76" t="s">
        <v>1652</v>
      </c>
      <c r="D3677" s="76" t="s">
        <v>2494</v>
      </c>
      <c r="E3677" s="77">
        <v>0.95529020025520217</v>
      </c>
    </row>
    <row r="3678" spans="2:5">
      <c r="B3678" s="75">
        <v>91883</v>
      </c>
      <c r="C3678" s="76" t="s">
        <v>1653</v>
      </c>
      <c r="D3678" s="76" t="s">
        <v>2494</v>
      </c>
      <c r="E3678" s="77">
        <v>0.30263004401951615</v>
      </c>
    </row>
    <row r="3679" spans="2:5">
      <c r="B3679" s="75">
        <v>920661</v>
      </c>
      <c r="C3679" s="76" t="s">
        <v>1654</v>
      </c>
      <c r="D3679" s="76" t="s">
        <v>2494</v>
      </c>
      <c r="E3679" s="77">
        <v>8.5698962383893448E-2</v>
      </c>
    </row>
    <row r="3680" spans="2:5">
      <c r="B3680" s="75">
        <v>924414</v>
      </c>
      <c r="C3680" s="76" t="s">
        <v>1655</v>
      </c>
      <c r="D3680" s="76" t="s">
        <v>2494</v>
      </c>
      <c r="E3680" s="77">
        <v>0.16486846699167623</v>
      </c>
    </row>
    <row r="3681" spans="2:5">
      <c r="B3681" s="75">
        <v>92513</v>
      </c>
      <c r="C3681" s="76" t="s">
        <v>1656</v>
      </c>
      <c r="D3681" s="76" t="s">
        <v>2494</v>
      </c>
      <c r="E3681" s="77">
        <v>148.12365039355396</v>
      </c>
    </row>
    <row r="3682" spans="2:5">
      <c r="B3682" s="75">
        <v>927742</v>
      </c>
      <c r="C3682" s="76" t="s">
        <v>1657</v>
      </c>
      <c r="D3682" s="76" t="s">
        <v>2494</v>
      </c>
      <c r="E3682" s="77">
        <v>0.18986268403879733</v>
      </c>
    </row>
    <row r="3683" spans="2:5">
      <c r="B3683" s="75">
        <v>92820</v>
      </c>
      <c r="C3683" s="76" t="s">
        <v>1658</v>
      </c>
      <c r="D3683" s="76" t="s">
        <v>2494</v>
      </c>
      <c r="E3683" s="77">
        <v>0.35463470725908031</v>
      </c>
    </row>
    <row r="3684" spans="2:5">
      <c r="B3684" s="75">
        <v>92831</v>
      </c>
      <c r="C3684" s="76" t="s">
        <v>1659</v>
      </c>
      <c r="D3684" s="76" t="s">
        <v>2494</v>
      </c>
      <c r="E3684" s="77">
        <v>0.60260748866961367</v>
      </c>
    </row>
    <row r="3685" spans="2:5">
      <c r="B3685" s="75">
        <v>92886</v>
      </c>
      <c r="C3685" s="76" t="s">
        <v>1660</v>
      </c>
      <c r="D3685" s="76" t="s">
        <v>2494</v>
      </c>
      <c r="E3685" s="77">
        <v>0.63655718298168706</v>
      </c>
    </row>
    <row r="3686" spans="2:5">
      <c r="B3686" s="75">
        <v>928961</v>
      </c>
      <c r="C3686" s="76" t="s">
        <v>1661</v>
      </c>
      <c r="D3686" s="76" t="s">
        <v>2494</v>
      </c>
      <c r="E3686" s="77">
        <v>1.0421629862228693E-2</v>
      </c>
    </row>
    <row r="3687" spans="2:5">
      <c r="B3687" s="75">
        <v>93049</v>
      </c>
      <c r="C3687" s="76" t="s">
        <v>1662</v>
      </c>
      <c r="D3687" s="76" t="s">
        <v>2494</v>
      </c>
      <c r="E3687" s="77">
        <v>1.6441863849033349</v>
      </c>
    </row>
    <row r="3688" spans="2:5">
      <c r="B3688" s="75">
        <v>93106606</v>
      </c>
      <c r="C3688" s="76" t="s">
        <v>1663</v>
      </c>
      <c r="D3688" s="76" t="s">
        <v>2494</v>
      </c>
      <c r="E3688" s="77">
        <v>2039.2915504175855</v>
      </c>
    </row>
    <row r="3689" spans="2:5">
      <c r="B3689" s="75">
        <v>934327</v>
      </c>
      <c r="C3689" s="76" t="s">
        <v>1664</v>
      </c>
      <c r="D3689" s="76" t="s">
        <v>2494</v>
      </c>
      <c r="E3689" s="77">
        <v>5.7061855277205274E-2</v>
      </c>
    </row>
    <row r="3690" spans="2:5">
      <c r="B3690" s="75">
        <v>93516</v>
      </c>
      <c r="C3690" s="76" t="s">
        <v>1665</v>
      </c>
      <c r="D3690" s="76" t="s">
        <v>2494</v>
      </c>
      <c r="E3690" s="77">
        <v>4.5561600863109196E-2</v>
      </c>
    </row>
    <row r="3691" spans="2:5">
      <c r="B3691" s="75">
        <v>93710</v>
      </c>
      <c r="C3691" s="76" t="s">
        <v>1666</v>
      </c>
      <c r="D3691" s="76" t="s">
        <v>2494</v>
      </c>
      <c r="E3691" s="77">
        <v>4.9640117939790258</v>
      </c>
    </row>
    <row r="3692" spans="2:5">
      <c r="B3692" s="75">
        <v>937202</v>
      </c>
      <c r="C3692" s="76" t="s">
        <v>1667</v>
      </c>
      <c r="D3692" s="76" t="s">
        <v>2494</v>
      </c>
      <c r="E3692" s="77">
        <v>1.3513184263441365</v>
      </c>
    </row>
    <row r="3693" spans="2:5">
      <c r="B3693" s="75">
        <v>93787</v>
      </c>
      <c r="C3693" s="76" t="s">
        <v>1668</v>
      </c>
      <c r="D3693" s="76" t="s">
        <v>2494</v>
      </c>
      <c r="E3693" s="77">
        <v>10.161760935100883</v>
      </c>
    </row>
    <row r="3694" spans="2:5">
      <c r="B3694" s="75">
        <v>93798</v>
      </c>
      <c r="C3694" s="76" t="s">
        <v>1669</v>
      </c>
      <c r="D3694" s="76" t="s">
        <v>2494</v>
      </c>
      <c r="E3694" s="77">
        <v>1.3823421855491587</v>
      </c>
    </row>
    <row r="3695" spans="2:5">
      <c r="B3695" s="75">
        <v>93914</v>
      </c>
      <c r="C3695" s="76" t="s">
        <v>1670</v>
      </c>
      <c r="D3695" s="76" t="s">
        <v>2494</v>
      </c>
      <c r="E3695" s="77">
        <v>6.1911322686363297</v>
      </c>
    </row>
    <row r="3696" spans="2:5">
      <c r="B3696" s="75">
        <v>939231</v>
      </c>
      <c r="C3696" s="76" t="s">
        <v>1671</v>
      </c>
      <c r="D3696" s="76" t="s">
        <v>2494</v>
      </c>
      <c r="E3696" s="77">
        <v>0.68343731309247302</v>
      </c>
    </row>
    <row r="3697" spans="2:5">
      <c r="B3697" s="75">
        <v>94050529</v>
      </c>
      <c r="C3697" s="76" t="s">
        <v>1672</v>
      </c>
      <c r="D3697" s="76" t="s">
        <v>2494</v>
      </c>
      <c r="E3697" s="77">
        <v>21290.555126246843</v>
      </c>
    </row>
    <row r="3698" spans="2:5">
      <c r="B3698" s="75">
        <v>941980</v>
      </c>
      <c r="C3698" s="76" t="s">
        <v>1673</v>
      </c>
      <c r="D3698" s="76" t="s">
        <v>2494</v>
      </c>
      <c r="E3698" s="77">
        <v>0.85563350874530308</v>
      </c>
    </row>
    <row r="3699" spans="2:5">
      <c r="B3699" s="75">
        <v>94417</v>
      </c>
      <c r="C3699" s="76" t="s">
        <v>1674</v>
      </c>
      <c r="D3699" s="76" t="s">
        <v>2494</v>
      </c>
      <c r="E3699" s="77">
        <v>0.77713146796683796</v>
      </c>
    </row>
    <row r="3700" spans="2:5">
      <c r="B3700" s="75">
        <v>945517</v>
      </c>
      <c r="C3700" s="76" t="s">
        <v>1675</v>
      </c>
      <c r="D3700" s="76" t="s">
        <v>2494</v>
      </c>
      <c r="E3700" s="77">
        <v>7.8878156929476931E-2</v>
      </c>
    </row>
    <row r="3701" spans="2:5">
      <c r="B3701" s="75">
        <v>94622</v>
      </c>
      <c r="C3701" s="76" t="s">
        <v>1676</v>
      </c>
      <c r="D3701" s="76" t="s">
        <v>2494</v>
      </c>
      <c r="E3701" s="77">
        <v>0.72104228492198941</v>
      </c>
    </row>
    <row r="3702" spans="2:5">
      <c r="B3702" s="75">
        <v>94677</v>
      </c>
      <c r="C3702" s="76" t="s">
        <v>1677</v>
      </c>
      <c r="D3702" s="76" t="s">
        <v>2494</v>
      </c>
      <c r="E3702" s="77">
        <v>2.1340211520440944</v>
      </c>
    </row>
    <row r="3703" spans="2:5">
      <c r="B3703" s="75">
        <v>94962</v>
      </c>
      <c r="C3703" s="76" t="s">
        <v>1678</v>
      </c>
      <c r="D3703" s="76" t="s">
        <v>2494</v>
      </c>
      <c r="E3703" s="77">
        <v>1.0753493507929741E-2</v>
      </c>
    </row>
    <row r="3704" spans="2:5">
      <c r="B3704" s="75">
        <v>95012</v>
      </c>
      <c r="C3704" s="76" t="s">
        <v>1679</v>
      </c>
      <c r="D3704" s="76" t="s">
        <v>2494</v>
      </c>
      <c r="E3704" s="77">
        <v>0.49181123735209503</v>
      </c>
    </row>
    <row r="3705" spans="2:5">
      <c r="B3705" s="75">
        <v>95158</v>
      </c>
      <c r="C3705" s="76" t="s">
        <v>1680</v>
      </c>
      <c r="D3705" s="76" t="s">
        <v>2494</v>
      </c>
      <c r="E3705" s="77">
        <v>0.30761308892143474</v>
      </c>
    </row>
    <row r="3706" spans="2:5">
      <c r="B3706" s="75">
        <v>95169</v>
      </c>
      <c r="C3706" s="76" t="s">
        <v>1681</v>
      </c>
      <c r="D3706" s="76" t="s">
        <v>2494</v>
      </c>
      <c r="E3706" s="77">
        <v>0.10633924226822843</v>
      </c>
    </row>
    <row r="3707" spans="2:5">
      <c r="B3707" s="75">
        <v>95523</v>
      </c>
      <c r="C3707" s="76" t="s">
        <v>1682</v>
      </c>
      <c r="D3707" s="76" t="s">
        <v>2494</v>
      </c>
      <c r="E3707" s="77">
        <v>0.45346131422640185</v>
      </c>
    </row>
    <row r="3708" spans="2:5">
      <c r="B3708" s="75">
        <v>95567</v>
      </c>
      <c r="C3708" s="76" t="s">
        <v>1683</v>
      </c>
      <c r="D3708" s="76" t="s">
        <v>2494</v>
      </c>
      <c r="E3708" s="77">
        <v>0.77511633690208759</v>
      </c>
    </row>
    <row r="3709" spans="2:5">
      <c r="B3709" s="75">
        <v>95681</v>
      </c>
      <c r="C3709" s="76" t="s">
        <v>1684</v>
      </c>
      <c r="D3709" s="76" t="s">
        <v>2494</v>
      </c>
      <c r="E3709" s="77">
        <v>0.2635257220487694</v>
      </c>
    </row>
    <row r="3710" spans="2:5">
      <c r="B3710" s="75">
        <v>95705</v>
      </c>
      <c r="C3710" s="76" t="s">
        <v>1685</v>
      </c>
      <c r="D3710" s="76" t="s">
        <v>2494</v>
      </c>
      <c r="E3710" s="77">
        <v>1.1560550441345721</v>
      </c>
    </row>
    <row r="3711" spans="2:5">
      <c r="B3711" s="75">
        <v>95750</v>
      </c>
      <c r="C3711" s="76" t="s">
        <v>1686</v>
      </c>
      <c r="D3711" s="76" t="s">
        <v>2494</v>
      </c>
      <c r="E3711" s="77">
        <v>2.7206343187003421</v>
      </c>
    </row>
    <row r="3712" spans="2:5">
      <c r="B3712" s="75">
        <v>95841</v>
      </c>
      <c r="C3712" s="76" t="s">
        <v>1687</v>
      </c>
      <c r="D3712" s="76" t="s">
        <v>2494</v>
      </c>
      <c r="E3712" s="77">
        <v>1.5403349654756375</v>
      </c>
    </row>
    <row r="3713" spans="2:5">
      <c r="B3713" s="75">
        <v>95885</v>
      </c>
      <c r="C3713" s="76" t="s">
        <v>1688</v>
      </c>
      <c r="D3713" s="76" t="s">
        <v>2494</v>
      </c>
      <c r="E3713" s="77">
        <v>0.18483999634657064</v>
      </c>
    </row>
    <row r="3714" spans="2:5">
      <c r="B3714" s="75">
        <v>96059</v>
      </c>
      <c r="C3714" s="76" t="s">
        <v>1689</v>
      </c>
      <c r="D3714" s="76" t="s">
        <v>2494</v>
      </c>
      <c r="E3714" s="77">
        <v>5.2770389499199171</v>
      </c>
    </row>
    <row r="3715" spans="2:5">
      <c r="B3715" s="75">
        <v>96173</v>
      </c>
      <c r="C3715" s="76" t="s">
        <v>1690</v>
      </c>
      <c r="D3715" s="76" t="s">
        <v>2494</v>
      </c>
      <c r="E3715" s="77">
        <v>0.55705729101634893</v>
      </c>
    </row>
    <row r="3716" spans="2:5">
      <c r="B3716" s="75">
        <v>962583</v>
      </c>
      <c r="C3716" s="76" t="s">
        <v>1691</v>
      </c>
      <c r="D3716" s="76" t="s">
        <v>2494</v>
      </c>
      <c r="E3716" s="77">
        <v>52.681247383143628</v>
      </c>
    </row>
    <row r="3717" spans="2:5">
      <c r="B3717" s="75">
        <v>96344</v>
      </c>
      <c r="C3717" s="76" t="s">
        <v>1692</v>
      </c>
      <c r="D3717" s="76" t="s">
        <v>2494</v>
      </c>
      <c r="E3717" s="77">
        <v>7.9180585621620253E-2</v>
      </c>
    </row>
    <row r="3718" spans="2:5">
      <c r="B3718" s="75">
        <v>96413</v>
      </c>
      <c r="C3718" s="76" t="s">
        <v>1693</v>
      </c>
      <c r="D3718" s="76" t="s">
        <v>2494</v>
      </c>
      <c r="E3718" s="77">
        <v>4.7469346639881192E-3</v>
      </c>
    </row>
    <row r="3719" spans="2:5">
      <c r="B3719" s="75">
        <v>97110</v>
      </c>
      <c r="C3719" s="76" t="s">
        <v>1694</v>
      </c>
      <c r="D3719" s="76" t="s">
        <v>2494</v>
      </c>
      <c r="E3719" s="77">
        <v>215.05837772446478</v>
      </c>
    </row>
    <row r="3720" spans="2:5">
      <c r="B3720" s="75">
        <v>97632</v>
      </c>
      <c r="C3720" s="76" t="s">
        <v>1695</v>
      </c>
      <c r="D3720" s="76" t="s">
        <v>2494</v>
      </c>
      <c r="E3720" s="77">
        <v>2.0870669718101833E-2</v>
      </c>
    </row>
    <row r="3721" spans="2:5">
      <c r="B3721" s="75">
        <v>97994</v>
      </c>
      <c r="C3721" s="76" t="s">
        <v>1696</v>
      </c>
      <c r="D3721" s="76" t="s">
        <v>2494</v>
      </c>
      <c r="E3721" s="77">
        <v>1.9166629821790373E-3</v>
      </c>
    </row>
    <row r="3722" spans="2:5">
      <c r="B3722" s="75">
        <v>98044</v>
      </c>
      <c r="C3722" s="76" t="s">
        <v>1697</v>
      </c>
      <c r="D3722" s="76" t="s">
        <v>2494</v>
      </c>
      <c r="E3722" s="77">
        <v>6.5930969217886923E-2</v>
      </c>
    </row>
    <row r="3723" spans="2:5">
      <c r="B3723" s="75">
        <v>98055</v>
      </c>
      <c r="C3723" s="76" t="s">
        <v>1698</v>
      </c>
      <c r="D3723" s="76" t="s">
        <v>2494</v>
      </c>
      <c r="E3723" s="77">
        <v>1.0385079122379393E-2</v>
      </c>
    </row>
    <row r="3724" spans="2:5">
      <c r="B3724" s="75">
        <v>98066</v>
      </c>
      <c r="C3724" s="76" t="s">
        <v>1699</v>
      </c>
      <c r="D3724" s="76" t="s">
        <v>2494</v>
      </c>
      <c r="E3724" s="77">
        <v>0.15613014145627166</v>
      </c>
    </row>
    <row r="3725" spans="2:5">
      <c r="B3725" s="75">
        <v>98088</v>
      </c>
      <c r="C3725" s="76" t="s">
        <v>1700</v>
      </c>
      <c r="D3725" s="76" t="s">
        <v>2494</v>
      </c>
      <c r="E3725" s="77">
        <v>2.6242173836834191</v>
      </c>
    </row>
    <row r="3726" spans="2:5">
      <c r="B3726" s="75">
        <v>98099</v>
      </c>
      <c r="C3726" s="76" t="s">
        <v>1701</v>
      </c>
      <c r="D3726" s="76" t="s">
        <v>2494</v>
      </c>
      <c r="E3726" s="77">
        <v>2.1092770760530368</v>
      </c>
    </row>
    <row r="3727" spans="2:5">
      <c r="B3727" s="75">
        <v>98135</v>
      </c>
      <c r="C3727" s="76" t="s">
        <v>1702</v>
      </c>
      <c r="D3727" s="76" t="s">
        <v>2494</v>
      </c>
      <c r="E3727" s="77">
        <v>1.8757888116726556E-2</v>
      </c>
    </row>
    <row r="3728" spans="2:5">
      <c r="B3728" s="75">
        <v>98179</v>
      </c>
      <c r="C3728" s="76" t="s">
        <v>1703</v>
      </c>
      <c r="D3728" s="76" t="s">
        <v>2494</v>
      </c>
      <c r="E3728" s="77">
        <v>0.98245744216836306</v>
      </c>
    </row>
    <row r="3729" spans="2:5">
      <c r="B3729" s="75">
        <v>98884</v>
      </c>
      <c r="C3729" s="76" t="s">
        <v>1704</v>
      </c>
      <c r="D3729" s="76" t="s">
        <v>2494</v>
      </c>
      <c r="E3729" s="77">
        <v>8.0047155940154019E-2</v>
      </c>
    </row>
    <row r="3730" spans="2:5">
      <c r="B3730" s="75">
        <v>99525</v>
      </c>
      <c r="C3730" s="76" t="s">
        <v>1705</v>
      </c>
      <c r="D3730" s="76" t="s">
        <v>2494</v>
      </c>
      <c r="E3730" s="77">
        <v>0.18465826998149112</v>
      </c>
    </row>
    <row r="3731" spans="2:5">
      <c r="B3731" s="75">
        <v>99616</v>
      </c>
      <c r="C3731" s="76" t="s">
        <v>1706</v>
      </c>
      <c r="D3731" s="76" t="s">
        <v>2494</v>
      </c>
      <c r="E3731" s="77">
        <v>2.7361847121980407</v>
      </c>
    </row>
    <row r="3732" spans="2:5">
      <c r="B3732" s="75">
        <v>99718</v>
      </c>
      <c r="C3732" s="76" t="s">
        <v>1707</v>
      </c>
      <c r="D3732" s="76" t="s">
        <v>2494</v>
      </c>
      <c r="E3732" s="77">
        <v>5.7330099709104658</v>
      </c>
    </row>
    <row r="3733" spans="2:5">
      <c r="B3733" s="75">
        <v>99898</v>
      </c>
      <c r="C3733" s="76" t="s">
        <v>1708</v>
      </c>
      <c r="D3733" s="76" t="s">
        <v>2494</v>
      </c>
      <c r="E3733" s="77">
        <v>0.14459873800119485</v>
      </c>
    </row>
    <row r="3734" spans="2:5">
      <c r="B3734" s="75">
        <v>99923</v>
      </c>
      <c r="C3734" s="76" t="s">
        <v>1709</v>
      </c>
      <c r="D3734" s="76" t="s">
        <v>2494</v>
      </c>
      <c r="E3734" s="77">
        <v>3.2029941497810621</v>
      </c>
    </row>
    <row r="3735" spans="2:5">
      <c r="B3735" s="75">
        <v>99934</v>
      </c>
      <c r="C3735" s="76" t="s">
        <v>1710</v>
      </c>
      <c r="D3735" s="76" t="s">
        <v>2494</v>
      </c>
      <c r="E3735" s="77">
        <v>3.6446494483420314E-2</v>
      </c>
    </row>
    <row r="3736" spans="2:5">
      <c r="B3736" s="75">
        <v>999611</v>
      </c>
      <c r="C3736" s="76" t="s">
        <v>1711</v>
      </c>
      <c r="D3736" s="76" t="s">
        <v>2494</v>
      </c>
      <c r="E3736" s="77">
        <v>2.0602934005173092</v>
      </c>
    </row>
    <row r="3737" spans="2:5">
      <c r="B3737" s="75">
        <v>99978</v>
      </c>
      <c r="C3737" s="76" t="s">
        <v>1712</v>
      </c>
      <c r="D3737" s="76" t="s">
        <v>2494</v>
      </c>
      <c r="E3737" s="77">
        <v>0.30551730499453023</v>
      </c>
    </row>
    <row r="3738" spans="2:5">
      <c r="B3738" s="75">
        <v>100027</v>
      </c>
      <c r="C3738" s="76" t="s">
        <v>1713</v>
      </c>
      <c r="D3738" s="76" t="s">
        <v>2494</v>
      </c>
      <c r="E3738" s="77">
        <v>0.54756034684276123</v>
      </c>
    </row>
    <row r="3739" spans="2:5">
      <c r="B3739" s="75">
        <v>10004441</v>
      </c>
      <c r="C3739" s="76" t="s">
        <v>1714</v>
      </c>
      <c r="D3739" s="76" t="s">
        <v>2494</v>
      </c>
      <c r="E3739" s="77">
        <v>2.5755317530026311E-2</v>
      </c>
    </row>
    <row r="3740" spans="2:5">
      <c r="B3740" s="75">
        <v>100174</v>
      </c>
      <c r="C3740" s="76" t="s">
        <v>1715</v>
      </c>
      <c r="D3740" s="76" t="s">
        <v>2494</v>
      </c>
      <c r="E3740" s="77">
        <v>0.43626367534269939</v>
      </c>
    </row>
    <row r="3741" spans="2:5">
      <c r="B3741" s="75">
        <v>100210</v>
      </c>
      <c r="C3741" s="76" t="s">
        <v>1716</v>
      </c>
      <c r="D3741" s="76" t="s">
        <v>2494</v>
      </c>
      <c r="E3741" s="77">
        <v>8.6160299637153912E-3</v>
      </c>
    </row>
    <row r="3742" spans="2:5">
      <c r="B3742" s="75">
        <v>100254</v>
      </c>
      <c r="C3742" s="76" t="s">
        <v>1717</v>
      </c>
      <c r="D3742" s="76" t="s">
        <v>2494</v>
      </c>
      <c r="E3742" s="77">
        <v>7.7640247881100404</v>
      </c>
    </row>
    <row r="3743" spans="2:5">
      <c r="B3743" s="75">
        <v>100298</v>
      </c>
      <c r="C3743" s="76" t="s">
        <v>1718</v>
      </c>
      <c r="D3743" s="76" t="s">
        <v>2494</v>
      </c>
      <c r="E3743" s="77">
        <v>0.82951769727084923</v>
      </c>
    </row>
    <row r="3744" spans="2:5">
      <c r="B3744" s="75">
        <v>100378</v>
      </c>
      <c r="C3744" s="76" t="s">
        <v>1719</v>
      </c>
      <c r="D3744" s="76" t="s">
        <v>2494</v>
      </c>
      <c r="E3744" s="77">
        <v>3.8722860405372398E-3</v>
      </c>
    </row>
    <row r="3745" spans="2:5">
      <c r="B3745" s="75">
        <v>100469</v>
      </c>
      <c r="C3745" s="76" t="s">
        <v>1720</v>
      </c>
      <c r="D3745" s="76" t="s">
        <v>2494</v>
      </c>
      <c r="E3745" s="77">
        <v>6.7533754559438372E-2</v>
      </c>
    </row>
    <row r="3746" spans="2:5">
      <c r="B3746" s="75">
        <v>100470</v>
      </c>
      <c r="C3746" s="76" t="s">
        <v>1721</v>
      </c>
      <c r="D3746" s="76" t="s">
        <v>2494</v>
      </c>
      <c r="E3746" s="77">
        <v>6.5388505676832159E-2</v>
      </c>
    </row>
    <row r="3747" spans="2:5">
      <c r="B3747" s="75">
        <v>10061015</v>
      </c>
      <c r="C3747" s="76" t="s">
        <v>1722</v>
      </c>
      <c r="D3747" s="76" t="s">
        <v>2494</v>
      </c>
      <c r="E3747" s="77">
        <v>1.3542161127130776</v>
      </c>
    </row>
    <row r="3748" spans="2:5">
      <c r="B3748" s="75">
        <v>100618</v>
      </c>
      <c r="C3748" s="76" t="s">
        <v>1723</v>
      </c>
      <c r="D3748" s="76" t="s">
        <v>2494</v>
      </c>
      <c r="E3748" s="77">
        <v>0.23331944886480155</v>
      </c>
    </row>
    <row r="3749" spans="2:5">
      <c r="B3749" s="75">
        <v>100663</v>
      </c>
      <c r="C3749" s="76" t="s">
        <v>1724</v>
      </c>
      <c r="D3749" s="76" t="s">
        <v>2494</v>
      </c>
      <c r="E3749" s="77">
        <v>7.9406995708650299E-2</v>
      </c>
    </row>
    <row r="3750" spans="2:5">
      <c r="B3750" s="75">
        <v>101020</v>
      </c>
      <c r="C3750" s="76" t="s">
        <v>1725</v>
      </c>
      <c r="D3750" s="76" t="s">
        <v>2494</v>
      </c>
      <c r="E3750" s="77">
        <v>7.5386785936895793</v>
      </c>
    </row>
    <row r="3751" spans="2:5">
      <c r="B3751" s="75">
        <v>101205021</v>
      </c>
      <c r="C3751" s="76" t="s">
        <v>1726</v>
      </c>
      <c r="D3751" s="76" t="s">
        <v>2494</v>
      </c>
      <c r="E3751" s="77">
        <v>0.13070493423400825</v>
      </c>
    </row>
    <row r="3752" spans="2:5">
      <c r="B3752" s="75">
        <v>101279</v>
      </c>
      <c r="C3752" s="76" t="s">
        <v>1727</v>
      </c>
      <c r="D3752" s="76" t="s">
        <v>2494</v>
      </c>
      <c r="E3752" s="77">
        <v>14.246524022827675</v>
      </c>
    </row>
    <row r="3753" spans="2:5">
      <c r="B3753" s="75">
        <v>101428</v>
      </c>
      <c r="C3753" s="76" t="s">
        <v>1728</v>
      </c>
      <c r="D3753" s="76" t="s">
        <v>2494</v>
      </c>
      <c r="E3753" s="77">
        <v>1.0245268878503389</v>
      </c>
    </row>
    <row r="3754" spans="2:5">
      <c r="B3754" s="75">
        <v>1014693</v>
      </c>
      <c r="C3754" s="76" t="s">
        <v>1729</v>
      </c>
      <c r="D3754" s="76" t="s">
        <v>2494</v>
      </c>
      <c r="E3754" s="77">
        <v>8.8138616280825435</v>
      </c>
    </row>
    <row r="3755" spans="2:5">
      <c r="B3755" s="75">
        <v>1014706</v>
      </c>
      <c r="C3755" s="76" t="s">
        <v>1730</v>
      </c>
      <c r="D3755" s="76" t="s">
        <v>2494</v>
      </c>
      <c r="E3755" s="77">
        <v>266.961635058041</v>
      </c>
    </row>
    <row r="3756" spans="2:5">
      <c r="B3756" s="75">
        <v>101542</v>
      </c>
      <c r="C3756" s="76" t="s">
        <v>1731</v>
      </c>
      <c r="D3756" s="76" t="s">
        <v>2494</v>
      </c>
      <c r="E3756" s="77">
        <v>23.839389809037709</v>
      </c>
    </row>
    <row r="3757" spans="2:5">
      <c r="B3757" s="75">
        <v>101837</v>
      </c>
      <c r="C3757" s="76" t="s">
        <v>1732</v>
      </c>
      <c r="D3757" s="76" t="s">
        <v>2494</v>
      </c>
      <c r="E3757" s="77">
        <v>5.7703055027529281E-2</v>
      </c>
    </row>
    <row r="3758" spans="2:5">
      <c r="B3758" s="75">
        <v>101848</v>
      </c>
      <c r="C3758" s="76" t="s">
        <v>1733</v>
      </c>
      <c r="D3758" s="76" t="s">
        <v>2494</v>
      </c>
      <c r="E3758" s="77">
        <v>3.4606552121370142</v>
      </c>
    </row>
    <row r="3759" spans="2:5">
      <c r="B3759" s="75">
        <v>10222012</v>
      </c>
      <c r="C3759" s="76" t="s">
        <v>1734</v>
      </c>
      <c r="D3759" s="76" t="s">
        <v>2494</v>
      </c>
      <c r="E3759" s="77">
        <v>7.3494871679285438</v>
      </c>
    </row>
    <row r="3760" spans="2:5">
      <c r="B3760" s="75">
        <v>102692</v>
      </c>
      <c r="C3760" s="76" t="s">
        <v>1735</v>
      </c>
      <c r="D3760" s="76" t="s">
        <v>2494</v>
      </c>
      <c r="E3760" s="77">
        <v>0.30948628717160814</v>
      </c>
    </row>
    <row r="3761" spans="2:5">
      <c r="B3761" s="75">
        <v>102829</v>
      </c>
      <c r="C3761" s="76" t="s">
        <v>1736</v>
      </c>
      <c r="D3761" s="76" t="s">
        <v>2494</v>
      </c>
      <c r="E3761" s="77">
        <v>0.32309970275884409</v>
      </c>
    </row>
    <row r="3762" spans="2:5">
      <c r="B3762" s="75">
        <v>102851069</v>
      </c>
      <c r="C3762" s="76" t="s">
        <v>1737</v>
      </c>
      <c r="D3762" s="76" t="s">
        <v>2494</v>
      </c>
      <c r="E3762" s="77">
        <v>6107.3697511564951</v>
      </c>
    </row>
    <row r="3763" spans="2:5">
      <c r="B3763" s="75">
        <v>103112352</v>
      </c>
      <c r="C3763" s="76" t="s">
        <v>1738</v>
      </c>
      <c r="D3763" s="76" t="s">
        <v>2494</v>
      </c>
      <c r="E3763" s="77">
        <v>142.9455589761327</v>
      </c>
    </row>
    <row r="3764" spans="2:5">
      <c r="B3764" s="75">
        <v>103117</v>
      </c>
      <c r="C3764" s="76" t="s">
        <v>1739</v>
      </c>
      <c r="D3764" s="76" t="s">
        <v>2494</v>
      </c>
      <c r="E3764" s="77">
        <v>7.8118762626586999E-2</v>
      </c>
    </row>
    <row r="3765" spans="2:5">
      <c r="B3765" s="75">
        <v>103651</v>
      </c>
      <c r="C3765" s="76" t="s">
        <v>1740</v>
      </c>
      <c r="D3765" s="76" t="s">
        <v>2494</v>
      </c>
      <c r="E3765" s="77">
        <v>1.4847098109931365</v>
      </c>
    </row>
    <row r="3766" spans="2:5">
      <c r="B3766" s="75">
        <v>103695</v>
      </c>
      <c r="C3766" s="76" t="s">
        <v>1741</v>
      </c>
      <c r="D3766" s="76" t="s">
        <v>2494</v>
      </c>
      <c r="E3766" s="77">
        <v>0.24927119231214467</v>
      </c>
    </row>
    <row r="3767" spans="2:5">
      <c r="B3767" s="75">
        <v>103822</v>
      </c>
      <c r="C3767" s="76" t="s">
        <v>1742</v>
      </c>
      <c r="D3767" s="76" t="s">
        <v>2494</v>
      </c>
      <c r="E3767" s="77">
        <v>0.12560495878682967</v>
      </c>
    </row>
    <row r="3768" spans="2:5">
      <c r="B3768" s="75">
        <v>103833</v>
      </c>
      <c r="C3768" s="76" t="s">
        <v>1743</v>
      </c>
      <c r="D3768" s="76" t="s">
        <v>2494</v>
      </c>
      <c r="E3768" s="77">
        <v>0.41406671304291176</v>
      </c>
    </row>
    <row r="3769" spans="2:5">
      <c r="B3769" s="75">
        <v>104405</v>
      </c>
      <c r="C3769" s="76" t="s">
        <v>1744</v>
      </c>
      <c r="D3769" s="76" t="s">
        <v>2494</v>
      </c>
      <c r="E3769" s="77">
        <v>16.785671204710248</v>
      </c>
    </row>
    <row r="3770" spans="2:5">
      <c r="B3770" s="75">
        <v>104756</v>
      </c>
      <c r="C3770" s="76" t="s">
        <v>1745</v>
      </c>
      <c r="D3770" s="76" t="s">
        <v>2494</v>
      </c>
      <c r="E3770" s="77">
        <v>0.76884674986320112</v>
      </c>
    </row>
    <row r="3771" spans="2:5">
      <c r="B3771" s="75">
        <v>104881</v>
      </c>
      <c r="C3771" s="76" t="s">
        <v>1746</v>
      </c>
      <c r="D3771" s="76" t="s">
        <v>2494</v>
      </c>
      <c r="E3771" s="77">
        <v>1.2972031156667458</v>
      </c>
    </row>
    <row r="3772" spans="2:5">
      <c r="B3772" s="75">
        <v>105373</v>
      </c>
      <c r="C3772" s="76" t="s">
        <v>1747</v>
      </c>
      <c r="D3772" s="76" t="s">
        <v>2494</v>
      </c>
      <c r="E3772" s="77">
        <v>3.4718042750766703E-2</v>
      </c>
    </row>
    <row r="3773" spans="2:5">
      <c r="B3773" s="75">
        <v>105512069</v>
      </c>
      <c r="C3773" s="76" t="s">
        <v>1748</v>
      </c>
      <c r="D3773" s="76" t="s">
        <v>2494</v>
      </c>
      <c r="E3773" s="77">
        <v>159.77718150145208</v>
      </c>
    </row>
    <row r="3774" spans="2:5">
      <c r="B3774" s="75">
        <v>10552746</v>
      </c>
      <c r="C3774" s="76" t="s">
        <v>1749</v>
      </c>
      <c r="D3774" s="76" t="s">
        <v>2494</v>
      </c>
      <c r="E3774" s="77">
        <v>10.931014204852307</v>
      </c>
    </row>
    <row r="3775" spans="2:5">
      <c r="B3775" s="75">
        <v>105533</v>
      </c>
      <c r="C3775" s="76" t="s">
        <v>1750</v>
      </c>
      <c r="D3775" s="76" t="s">
        <v>2494</v>
      </c>
      <c r="E3775" s="77">
        <v>0.42989272797867684</v>
      </c>
    </row>
    <row r="3776" spans="2:5">
      <c r="B3776" s="75">
        <v>105544</v>
      </c>
      <c r="C3776" s="76" t="s">
        <v>1751</v>
      </c>
      <c r="D3776" s="76" t="s">
        <v>2494</v>
      </c>
      <c r="E3776" s="77">
        <v>1.4660543481337105E-2</v>
      </c>
    </row>
    <row r="3777" spans="2:5">
      <c r="B3777" s="75">
        <v>105759</v>
      </c>
      <c r="C3777" s="76" t="s">
        <v>1752</v>
      </c>
      <c r="D3777" s="76" t="s">
        <v>2494</v>
      </c>
      <c r="E3777" s="77">
        <v>5.9341249810292043</v>
      </c>
    </row>
    <row r="3778" spans="2:5">
      <c r="B3778" s="75">
        <v>105997</v>
      </c>
      <c r="C3778" s="76" t="s">
        <v>1753</v>
      </c>
      <c r="D3778" s="76" t="s">
        <v>2494</v>
      </c>
      <c r="E3778" s="77">
        <v>0.98985161472205618</v>
      </c>
    </row>
    <row r="3779" spans="2:5">
      <c r="B3779" s="75">
        <v>106241</v>
      </c>
      <c r="C3779" s="76" t="s">
        <v>1754</v>
      </c>
      <c r="D3779" s="76" t="s">
        <v>2494</v>
      </c>
      <c r="E3779" s="77">
        <v>1.7729425051884173</v>
      </c>
    </row>
    <row r="3780" spans="2:5">
      <c r="B3780" s="75">
        <v>106325080</v>
      </c>
      <c r="C3780" s="76" t="s">
        <v>1755</v>
      </c>
      <c r="D3780" s="76" t="s">
        <v>2494</v>
      </c>
      <c r="E3780" s="77">
        <v>21.283410515061931</v>
      </c>
    </row>
    <row r="3781" spans="2:5">
      <c r="B3781" s="75">
        <v>106423</v>
      </c>
      <c r="C3781" s="76" t="s">
        <v>1756</v>
      </c>
      <c r="D3781" s="76" t="s">
        <v>2494</v>
      </c>
      <c r="E3781" s="77">
        <v>0.31396493708730733</v>
      </c>
    </row>
    <row r="3782" spans="2:5">
      <c r="B3782" s="75">
        <v>106434</v>
      </c>
      <c r="C3782" s="76" t="s">
        <v>1757</v>
      </c>
      <c r="D3782" s="76" t="s">
        <v>2494</v>
      </c>
      <c r="E3782" s="77">
        <v>0.8456119445188196</v>
      </c>
    </row>
    <row r="3783" spans="2:5">
      <c r="B3783" s="75">
        <v>106445</v>
      </c>
      <c r="C3783" s="76" t="s">
        <v>1758</v>
      </c>
      <c r="D3783" s="76" t="s">
        <v>2494</v>
      </c>
      <c r="E3783" s="77">
        <v>0.46320563508270757</v>
      </c>
    </row>
    <row r="3784" spans="2:5">
      <c r="B3784" s="75">
        <v>106489</v>
      </c>
      <c r="C3784" s="76" t="s">
        <v>1759</v>
      </c>
      <c r="D3784" s="76" t="s">
        <v>2494</v>
      </c>
      <c r="E3784" s="77">
        <v>0.35624426394354269</v>
      </c>
    </row>
    <row r="3785" spans="2:5">
      <c r="B3785" s="75">
        <v>106490</v>
      </c>
      <c r="C3785" s="76" t="s">
        <v>1760</v>
      </c>
      <c r="D3785" s="76" t="s">
        <v>2494</v>
      </c>
      <c r="E3785" s="77">
        <v>0.73285939527834765</v>
      </c>
    </row>
    <row r="3786" spans="2:5">
      <c r="B3786" s="75">
        <v>1066451</v>
      </c>
      <c r="C3786" s="76" t="s">
        <v>1761</v>
      </c>
      <c r="D3786" s="76" t="s">
        <v>2494</v>
      </c>
      <c r="E3786" s="77">
        <v>43.581237889634259</v>
      </c>
    </row>
    <row r="3787" spans="2:5">
      <c r="B3787" s="75">
        <v>1067147</v>
      </c>
      <c r="C3787" s="76" t="s">
        <v>1762</v>
      </c>
      <c r="D3787" s="76" t="s">
        <v>2494</v>
      </c>
      <c r="E3787" s="77">
        <v>24.863360326832712</v>
      </c>
    </row>
    <row r="3788" spans="2:5">
      <c r="B3788" s="75">
        <v>107073</v>
      </c>
      <c r="C3788" s="76" t="s">
        <v>1763</v>
      </c>
      <c r="D3788" s="76" t="s">
        <v>2494</v>
      </c>
      <c r="E3788" s="77">
        <v>8.9776392955708648E-2</v>
      </c>
    </row>
    <row r="3789" spans="2:5">
      <c r="B3789" s="75">
        <v>107108</v>
      </c>
      <c r="C3789" s="76" t="s">
        <v>1764</v>
      </c>
      <c r="D3789" s="76" t="s">
        <v>2494</v>
      </c>
      <c r="E3789" s="77">
        <v>1.241816967205599E-2</v>
      </c>
    </row>
    <row r="3790" spans="2:5">
      <c r="B3790" s="75">
        <v>107119</v>
      </c>
      <c r="C3790" s="76" t="s">
        <v>1765</v>
      </c>
      <c r="D3790" s="76" t="s">
        <v>2494</v>
      </c>
      <c r="E3790" s="77">
        <v>0.25362772761041069</v>
      </c>
    </row>
    <row r="3791" spans="2:5">
      <c r="B3791" s="75">
        <v>107153</v>
      </c>
      <c r="C3791" s="76" t="s">
        <v>1766</v>
      </c>
      <c r="D3791" s="76" t="s">
        <v>2494</v>
      </c>
      <c r="E3791" s="77">
        <v>4.5526140898839607E-2</v>
      </c>
    </row>
    <row r="3792" spans="2:5">
      <c r="B3792" s="75">
        <v>107222</v>
      </c>
      <c r="C3792" s="76" t="s">
        <v>1767</v>
      </c>
      <c r="D3792" s="76" t="s">
        <v>2494</v>
      </c>
      <c r="E3792" s="77">
        <v>3.9846368221856193E-2</v>
      </c>
    </row>
    <row r="3793" spans="2:5">
      <c r="B3793" s="75">
        <v>107277</v>
      </c>
      <c r="C3793" s="76" t="s">
        <v>1768</v>
      </c>
      <c r="D3793" s="76" t="s">
        <v>2494</v>
      </c>
      <c r="E3793" s="77">
        <v>54.622308992169266</v>
      </c>
    </row>
    <row r="3794" spans="2:5">
      <c r="B3794" s="75">
        <v>107415</v>
      </c>
      <c r="C3794" s="76" t="s">
        <v>1769</v>
      </c>
      <c r="D3794" s="76" t="s">
        <v>2494</v>
      </c>
      <c r="E3794" s="77">
        <v>1.1601844932227019E-3</v>
      </c>
    </row>
    <row r="3795" spans="2:5">
      <c r="B3795" s="75">
        <v>107493</v>
      </c>
      <c r="C3795" s="76" t="s">
        <v>1770</v>
      </c>
      <c r="D3795" s="76" t="s">
        <v>2494</v>
      </c>
      <c r="E3795" s="77">
        <v>7.0941642140782966</v>
      </c>
    </row>
    <row r="3796" spans="2:5">
      <c r="B3796" s="75">
        <v>107642</v>
      </c>
      <c r="C3796" s="76" t="s">
        <v>1771</v>
      </c>
      <c r="D3796" s="76" t="s">
        <v>2494</v>
      </c>
      <c r="E3796" s="77">
        <v>2.5080275483490174E-2</v>
      </c>
    </row>
    <row r="3797" spans="2:5">
      <c r="B3797" s="75">
        <v>1076466</v>
      </c>
      <c r="C3797" s="76" t="s">
        <v>1772</v>
      </c>
      <c r="D3797" s="76" t="s">
        <v>2494</v>
      </c>
      <c r="E3797" s="77">
        <v>1.0490024674620888E-2</v>
      </c>
    </row>
    <row r="3798" spans="2:5">
      <c r="B3798" s="75">
        <v>107926</v>
      </c>
      <c r="C3798" s="76" t="s">
        <v>1773</v>
      </c>
      <c r="D3798" s="76" t="s">
        <v>2494</v>
      </c>
      <c r="E3798" s="77">
        <v>1.4325678168885119E-2</v>
      </c>
    </row>
    <row r="3799" spans="2:5">
      <c r="B3799" s="75">
        <v>107937</v>
      </c>
      <c r="C3799" s="76" t="s">
        <v>1774</v>
      </c>
      <c r="D3799" s="76" t="s">
        <v>2494</v>
      </c>
      <c r="E3799" s="77">
        <v>1.8589411486080081E-3</v>
      </c>
    </row>
    <row r="3800" spans="2:5">
      <c r="B3800" s="75">
        <v>107948</v>
      </c>
      <c r="C3800" s="76" t="s">
        <v>1775</v>
      </c>
      <c r="D3800" s="76" t="s">
        <v>2494</v>
      </c>
      <c r="E3800" s="77">
        <v>1.7863542260357843E-2</v>
      </c>
    </row>
    <row r="3801" spans="2:5">
      <c r="B3801" s="75">
        <v>1081341</v>
      </c>
      <c r="C3801" s="76" t="s">
        <v>1776</v>
      </c>
      <c r="D3801" s="76" t="s">
        <v>2494</v>
      </c>
      <c r="E3801" s="77">
        <v>1747.7357364363202</v>
      </c>
    </row>
    <row r="3802" spans="2:5">
      <c r="B3802" s="75">
        <v>108189</v>
      </c>
      <c r="C3802" s="76" t="s">
        <v>1777</v>
      </c>
      <c r="D3802" s="76" t="s">
        <v>2494</v>
      </c>
      <c r="E3802" s="77">
        <v>5.5626057521108663E-2</v>
      </c>
    </row>
    <row r="3803" spans="2:5">
      <c r="B3803" s="75">
        <v>108203</v>
      </c>
      <c r="C3803" s="76" t="s">
        <v>1778</v>
      </c>
      <c r="D3803" s="76" t="s">
        <v>2494</v>
      </c>
      <c r="E3803" s="77">
        <v>3.1154808418828606E-3</v>
      </c>
    </row>
    <row r="3804" spans="2:5">
      <c r="B3804" s="75">
        <v>108214</v>
      </c>
      <c r="C3804" s="76" t="s">
        <v>1779</v>
      </c>
      <c r="D3804" s="76" t="s">
        <v>2494</v>
      </c>
      <c r="E3804" s="77">
        <v>1.0510466498735861E-2</v>
      </c>
    </row>
    <row r="3805" spans="2:5">
      <c r="B3805" s="75">
        <v>108247</v>
      </c>
      <c r="C3805" s="76" t="s">
        <v>1780</v>
      </c>
      <c r="D3805" s="76" t="s">
        <v>2494</v>
      </c>
      <c r="E3805" s="77">
        <v>1.2346456240609718E-2</v>
      </c>
    </row>
    <row r="3806" spans="2:5">
      <c r="B3806" s="75">
        <v>108383</v>
      </c>
      <c r="C3806" s="76" t="s">
        <v>1781</v>
      </c>
      <c r="D3806" s="76" t="s">
        <v>2494</v>
      </c>
      <c r="E3806" s="77">
        <v>0.2966198932274644</v>
      </c>
    </row>
    <row r="3807" spans="2:5">
      <c r="B3807" s="75">
        <v>108429</v>
      </c>
      <c r="C3807" s="76" t="s">
        <v>1782</v>
      </c>
      <c r="D3807" s="76" t="s">
        <v>2494</v>
      </c>
      <c r="E3807" s="77">
        <v>1.1211874610039916</v>
      </c>
    </row>
    <row r="3808" spans="2:5">
      <c r="B3808" s="75">
        <v>108430</v>
      </c>
      <c r="C3808" s="76" t="s">
        <v>1783</v>
      </c>
      <c r="D3808" s="76" t="s">
        <v>2494</v>
      </c>
      <c r="E3808" s="77">
        <v>0.68441326526338753</v>
      </c>
    </row>
    <row r="3809" spans="2:5">
      <c r="B3809" s="75">
        <v>108678</v>
      </c>
      <c r="C3809" s="76" t="s">
        <v>1784</v>
      </c>
      <c r="D3809" s="76" t="s">
        <v>2494</v>
      </c>
      <c r="E3809" s="77">
        <v>0.41406069491826336</v>
      </c>
    </row>
    <row r="3810" spans="2:5">
      <c r="B3810" s="75">
        <v>108689</v>
      </c>
      <c r="C3810" s="76" t="s">
        <v>1785</v>
      </c>
      <c r="D3810" s="76" t="s">
        <v>2494</v>
      </c>
      <c r="E3810" s="77">
        <v>0.20384049429706708</v>
      </c>
    </row>
    <row r="3811" spans="2:5">
      <c r="B3811" s="75">
        <v>108703</v>
      </c>
      <c r="C3811" s="76" t="s">
        <v>1786</v>
      </c>
      <c r="D3811" s="76" t="s">
        <v>2494</v>
      </c>
      <c r="E3811" s="77">
        <v>2.9370799028263059</v>
      </c>
    </row>
    <row r="3812" spans="2:5">
      <c r="B3812" s="75">
        <v>108838</v>
      </c>
      <c r="C3812" s="76" t="s">
        <v>1787</v>
      </c>
      <c r="D3812" s="76" t="s">
        <v>2494</v>
      </c>
      <c r="E3812" s="77">
        <v>8.696966691060655E-2</v>
      </c>
    </row>
    <row r="3813" spans="2:5">
      <c r="B3813" s="75">
        <v>108850</v>
      </c>
      <c r="C3813" s="76" t="s">
        <v>1788</v>
      </c>
      <c r="D3813" s="76" t="s">
        <v>2494</v>
      </c>
      <c r="E3813" s="77">
        <v>1.125619630553707</v>
      </c>
    </row>
    <row r="3814" spans="2:5">
      <c r="B3814" s="75">
        <v>108861</v>
      </c>
      <c r="C3814" s="76" t="s">
        <v>1789</v>
      </c>
      <c r="D3814" s="76" t="s">
        <v>2494</v>
      </c>
      <c r="E3814" s="77">
        <v>2.546072662285209</v>
      </c>
    </row>
    <row r="3815" spans="2:5">
      <c r="B3815" s="75">
        <v>108872</v>
      </c>
      <c r="C3815" s="76" t="s">
        <v>1790</v>
      </c>
      <c r="D3815" s="76" t="s">
        <v>2494</v>
      </c>
      <c r="E3815" s="77">
        <v>7.2102025492759819E-2</v>
      </c>
    </row>
    <row r="3816" spans="2:5">
      <c r="B3816" s="75">
        <v>108930</v>
      </c>
      <c r="C3816" s="76" t="s">
        <v>1791</v>
      </c>
      <c r="D3816" s="76" t="s">
        <v>2494</v>
      </c>
      <c r="E3816" s="77">
        <v>8.119548396275959E-3</v>
      </c>
    </row>
    <row r="3817" spans="2:5">
      <c r="B3817" s="75">
        <v>109002</v>
      </c>
      <c r="C3817" s="76" t="s">
        <v>1792</v>
      </c>
      <c r="D3817" s="76" t="s">
        <v>2494</v>
      </c>
      <c r="E3817" s="77">
        <v>1.5915895762607237E-2</v>
      </c>
    </row>
    <row r="3818" spans="2:5">
      <c r="B3818" s="75">
        <v>109466</v>
      </c>
      <c r="C3818" s="76" t="s">
        <v>1793</v>
      </c>
      <c r="D3818" s="76" t="s">
        <v>2494</v>
      </c>
      <c r="E3818" s="77">
        <v>0.5294240879294615</v>
      </c>
    </row>
    <row r="3819" spans="2:5">
      <c r="B3819" s="75">
        <v>109524</v>
      </c>
      <c r="C3819" s="76" t="s">
        <v>1794</v>
      </c>
      <c r="D3819" s="76" t="s">
        <v>2494</v>
      </c>
      <c r="E3819" s="77">
        <v>3.9866250513152512E-2</v>
      </c>
    </row>
    <row r="3820" spans="2:5">
      <c r="B3820" s="75">
        <v>109579</v>
      </c>
      <c r="C3820" s="76" t="s">
        <v>1795</v>
      </c>
      <c r="D3820" s="76" t="s">
        <v>2494</v>
      </c>
      <c r="E3820" s="77">
        <v>6.6402790651975017E-3</v>
      </c>
    </row>
    <row r="3821" spans="2:5">
      <c r="B3821" s="75">
        <v>109604</v>
      </c>
      <c r="C3821" s="76" t="s">
        <v>1796</v>
      </c>
      <c r="D3821" s="76" t="s">
        <v>2494</v>
      </c>
      <c r="E3821" s="77">
        <v>2.3600877043035085E-2</v>
      </c>
    </row>
    <row r="3822" spans="2:5">
      <c r="B3822" s="75">
        <v>109739</v>
      </c>
      <c r="C3822" s="76" t="s">
        <v>1797</v>
      </c>
      <c r="D3822" s="76" t="s">
        <v>2494</v>
      </c>
      <c r="E3822" s="77">
        <v>3.5333919132128175E-2</v>
      </c>
    </row>
    <row r="3823" spans="2:5">
      <c r="B3823" s="75">
        <v>109762</v>
      </c>
      <c r="C3823" s="76" t="s">
        <v>1798</v>
      </c>
      <c r="D3823" s="76" t="s">
        <v>2494</v>
      </c>
      <c r="E3823" s="77">
        <v>5.7925594296871202E-3</v>
      </c>
    </row>
    <row r="3824" spans="2:5">
      <c r="B3824" s="75">
        <v>109773</v>
      </c>
      <c r="C3824" s="76" t="s">
        <v>1799</v>
      </c>
      <c r="D3824" s="76" t="s">
        <v>2494</v>
      </c>
      <c r="E3824" s="77">
        <v>4.7959070580632419</v>
      </c>
    </row>
    <row r="3825" spans="2:5">
      <c r="B3825" s="75">
        <v>109897</v>
      </c>
      <c r="C3825" s="76" t="s">
        <v>1800</v>
      </c>
      <c r="D3825" s="76" t="s">
        <v>2494</v>
      </c>
      <c r="E3825" s="77">
        <v>4.957870819199147E-2</v>
      </c>
    </row>
    <row r="3826" spans="2:5">
      <c r="B3826" s="75">
        <v>109977</v>
      </c>
      <c r="C3826" s="76" t="s">
        <v>1801</v>
      </c>
      <c r="D3826" s="76" t="s">
        <v>2494</v>
      </c>
      <c r="E3826" s="77">
        <v>2.9826681670973926E-2</v>
      </c>
    </row>
    <row r="3827" spans="2:5">
      <c r="B3827" s="75">
        <v>110123</v>
      </c>
      <c r="C3827" s="76" t="s">
        <v>1802</v>
      </c>
      <c r="D3827" s="76" t="s">
        <v>2494</v>
      </c>
      <c r="E3827" s="77">
        <v>1.3869869436922986E-2</v>
      </c>
    </row>
    <row r="3828" spans="2:5">
      <c r="B3828" s="75">
        <v>110156</v>
      </c>
      <c r="C3828" s="76" t="s">
        <v>1803</v>
      </c>
      <c r="D3828" s="76" t="s">
        <v>2494</v>
      </c>
      <c r="E3828" s="77">
        <v>1.0888314447971871E-2</v>
      </c>
    </row>
    <row r="3829" spans="2:5">
      <c r="B3829" s="75">
        <v>110167</v>
      </c>
      <c r="C3829" s="76" t="s">
        <v>1804</v>
      </c>
      <c r="D3829" s="76" t="s">
        <v>2494</v>
      </c>
      <c r="E3829" s="77">
        <v>5.682989277693249E-2</v>
      </c>
    </row>
    <row r="3830" spans="2:5">
      <c r="B3830" s="75">
        <v>110178</v>
      </c>
      <c r="C3830" s="76" t="s">
        <v>1805</v>
      </c>
      <c r="D3830" s="76" t="s">
        <v>2494</v>
      </c>
      <c r="E3830" s="77">
        <v>1.9218713606005453E-2</v>
      </c>
    </row>
    <row r="3831" spans="2:5">
      <c r="B3831" s="75">
        <v>110190</v>
      </c>
      <c r="C3831" s="76" t="s">
        <v>1806</v>
      </c>
      <c r="D3831" s="76" t="s">
        <v>2494</v>
      </c>
      <c r="E3831" s="77">
        <v>1.3561315208080254E-2</v>
      </c>
    </row>
    <row r="3832" spans="2:5">
      <c r="B3832" s="75">
        <v>110488705</v>
      </c>
      <c r="C3832" s="76" t="s">
        <v>1807</v>
      </c>
      <c r="D3832" s="76" t="s">
        <v>2494</v>
      </c>
      <c r="E3832" s="77">
        <v>1.6991251252646071</v>
      </c>
    </row>
    <row r="3833" spans="2:5">
      <c r="B3833" s="75">
        <v>110587</v>
      </c>
      <c r="C3833" s="76" t="s">
        <v>1808</v>
      </c>
      <c r="D3833" s="76" t="s">
        <v>2494</v>
      </c>
      <c r="E3833" s="77">
        <v>3.0139487752480969E-2</v>
      </c>
    </row>
    <row r="3834" spans="2:5">
      <c r="B3834" s="75">
        <v>110656</v>
      </c>
      <c r="C3834" s="76" t="s">
        <v>1809</v>
      </c>
      <c r="D3834" s="76" t="s">
        <v>2494</v>
      </c>
      <c r="E3834" s="77">
        <v>7.6017451157526228E-2</v>
      </c>
    </row>
    <row r="3835" spans="2:5">
      <c r="B3835" s="75">
        <v>11067815</v>
      </c>
      <c r="C3835" s="76" t="s">
        <v>1810</v>
      </c>
      <c r="D3835" s="76" t="s">
        <v>2494</v>
      </c>
      <c r="E3835" s="77">
        <v>0.21205872585564925</v>
      </c>
    </row>
    <row r="3836" spans="2:5">
      <c r="B3836" s="75">
        <v>110838</v>
      </c>
      <c r="C3836" s="76" t="s">
        <v>1811</v>
      </c>
      <c r="D3836" s="76" t="s">
        <v>2494</v>
      </c>
      <c r="E3836" s="77">
        <v>0.10810205718686314</v>
      </c>
    </row>
    <row r="3837" spans="2:5">
      <c r="B3837" s="75">
        <v>110883</v>
      </c>
      <c r="C3837" s="76" t="s">
        <v>1812</v>
      </c>
      <c r="D3837" s="76" t="s">
        <v>2494</v>
      </c>
      <c r="E3837" s="77">
        <v>5.4636814523873541E-4</v>
      </c>
    </row>
    <row r="3838" spans="2:5">
      <c r="B3838" s="75">
        <v>110918</v>
      </c>
      <c r="C3838" s="76" t="s">
        <v>1813</v>
      </c>
      <c r="D3838" s="76" t="s">
        <v>2494</v>
      </c>
      <c r="E3838" s="77">
        <v>4.696856149935405E-2</v>
      </c>
    </row>
    <row r="3839" spans="2:5">
      <c r="B3839" s="75">
        <v>110930</v>
      </c>
      <c r="C3839" s="76" t="s">
        <v>1814</v>
      </c>
      <c r="D3839" s="76" t="s">
        <v>2494</v>
      </c>
      <c r="E3839" s="77">
        <v>6.3624893903320684E-2</v>
      </c>
    </row>
    <row r="3840" spans="2:5">
      <c r="B3840" s="75">
        <v>110963</v>
      </c>
      <c r="C3840" s="76" t="s">
        <v>1815</v>
      </c>
      <c r="D3840" s="76" t="s">
        <v>2494</v>
      </c>
      <c r="E3840" s="77">
        <v>9.9600629611956717E-2</v>
      </c>
    </row>
    <row r="3841" spans="2:5">
      <c r="B3841" s="75">
        <v>11104282</v>
      </c>
      <c r="C3841" s="76" t="s">
        <v>1816</v>
      </c>
      <c r="D3841" s="76" t="s">
        <v>2494</v>
      </c>
      <c r="E3841" s="77">
        <v>9.5523065216182061</v>
      </c>
    </row>
    <row r="3842" spans="2:5">
      <c r="B3842" s="75">
        <v>111148</v>
      </c>
      <c r="C3842" s="76" t="s">
        <v>1817</v>
      </c>
      <c r="D3842" s="76" t="s">
        <v>2494</v>
      </c>
      <c r="E3842" s="77">
        <v>3.1868767196300191E-2</v>
      </c>
    </row>
    <row r="3843" spans="2:5">
      <c r="B3843" s="75">
        <v>111159</v>
      </c>
      <c r="C3843" s="76" t="s">
        <v>1818</v>
      </c>
      <c r="D3843" s="76" t="s">
        <v>2494</v>
      </c>
      <c r="E3843" s="77">
        <v>4.9499604407851922E-2</v>
      </c>
    </row>
    <row r="3844" spans="2:5">
      <c r="B3844" s="75">
        <v>111262</v>
      </c>
      <c r="C3844" s="76" t="s">
        <v>1819</v>
      </c>
      <c r="D3844" s="76" t="s">
        <v>2494</v>
      </c>
      <c r="E3844" s="77">
        <v>0.14938836586975265</v>
      </c>
    </row>
    <row r="3845" spans="2:5">
      <c r="B3845" s="75">
        <v>111273</v>
      </c>
      <c r="C3845" s="76" t="s">
        <v>1820</v>
      </c>
      <c r="D3845" s="76" t="s">
        <v>2494</v>
      </c>
      <c r="E3845" s="77">
        <v>1.3263465034700758E-2</v>
      </c>
    </row>
    <row r="3846" spans="2:5">
      <c r="B3846" s="75">
        <v>111400</v>
      </c>
      <c r="C3846" s="76" t="s">
        <v>1821</v>
      </c>
      <c r="D3846" s="76" t="s">
        <v>2494</v>
      </c>
      <c r="E3846" s="77">
        <v>1.6352231290308852E-2</v>
      </c>
    </row>
    <row r="3847" spans="2:5">
      <c r="B3847" s="75">
        <v>11141165</v>
      </c>
      <c r="C3847" s="76" t="s">
        <v>1822</v>
      </c>
      <c r="D3847" s="76" t="s">
        <v>2494</v>
      </c>
      <c r="E3847" s="77">
        <v>11.532544605380117</v>
      </c>
    </row>
    <row r="3848" spans="2:5">
      <c r="B3848" s="75">
        <v>11141176</v>
      </c>
      <c r="C3848" s="76" t="s">
        <v>1823</v>
      </c>
      <c r="D3848" s="76" t="s">
        <v>2494</v>
      </c>
      <c r="E3848" s="77">
        <v>6.1075022183135843</v>
      </c>
    </row>
    <row r="3849" spans="2:5">
      <c r="B3849" s="75">
        <v>111422</v>
      </c>
      <c r="C3849" s="76" t="s">
        <v>1824</v>
      </c>
      <c r="D3849" s="76" t="s">
        <v>2494</v>
      </c>
      <c r="E3849" s="77">
        <v>1.5778270421529746E-2</v>
      </c>
    </row>
    <row r="3850" spans="2:5">
      <c r="B3850" s="75">
        <v>111479051</v>
      </c>
      <c r="C3850" s="76" t="s">
        <v>1825</v>
      </c>
      <c r="D3850" s="76" t="s">
        <v>2494</v>
      </c>
      <c r="E3850" s="77">
        <v>63.946993704151218</v>
      </c>
    </row>
    <row r="3851" spans="2:5">
      <c r="B3851" s="75">
        <v>111693</v>
      </c>
      <c r="C3851" s="76" t="s">
        <v>1826</v>
      </c>
      <c r="D3851" s="76" t="s">
        <v>2494</v>
      </c>
      <c r="E3851" s="77">
        <v>9.4394727789944236E-3</v>
      </c>
    </row>
    <row r="3852" spans="2:5">
      <c r="B3852" s="75">
        <v>111706</v>
      </c>
      <c r="C3852" s="76" t="s">
        <v>1827</v>
      </c>
      <c r="D3852" s="76" t="s">
        <v>2494</v>
      </c>
      <c r="E3852" s="77">
        <v>5.1900640453346837E-2</v>
      </c>
    </row>
    <row r="3853" spans="2:5">
      <c r="B3853" s="75">
        <v>111773</v>
      </c>
      <c r="C3853" s="76" t="s">
        <v>1828</v>
      </c>
      <c r="D3853" s="76" t="s">
        <v>2494</v>
      </c>
      <c r="E3853" s="77">
        <v>9.1891727198407144E-4</v>
      </c>
    </row>
    <row r="3854" spans="2:5">
      <c r="B3854" s="75">
        <v>1118463</v>
      </c>
      <c r="C3854" s="76" t="s">
        <v>1829</v>
      </c>
      <c r="D3854" s="76" t="s">
        <v>2494</v>
      </c>
      <c r="E3854" s="77">
        <v>163.70959544435067</v>
      </c>
    </row>
    <row r="3855" spans="2:5">
      <c r="B3855" s="75">
        <v>111864</v>
      </c>
      <c r="C3855" s="76" t="s">
        <v>1830</v>
      </c>
      <c r="D3855" s="76" t="s">
        <v>2494</v>
      </c>
      <c r="E3855" s="77">
        <v>6.3503836381441801</v>
      </c>
    </row>
    <row r="3856" spans="2:5">
      <c r="B3856" s="75">
        <v>111875</v>
      </c>
      <c r="C3856" s="76" t="s">
        <v>1831</v>
      </c>
      <c r="D3856" s="76" t="s">
        <v>2494</v>
      </c>
      <c r="E3856" s="77">
        <v>0.13550572233529809</v>
      </c>
    </row>
    <row r="3857" spans="2:5">
      <c r="B3857" s="75">
        <v>111900</v>
      </c>
      <c r="C3857" s="76" t="s">
        <v>1832</v>
      </c>
      <c r="D3857" s="76" t="s">
        <v>2494</v>
      </c>
      <c r="E3857" s="77">
        <v>4.9243365864595897E-4</v>
      </c>
    </row>
    <row r="3858" spans="2:5">
      <c r="B3858" s="75">
        <v>111922</v>
      </c>
      <c r="C3858" s="76" t="s">
        <v>1833</v>
      </c>
      <c r="D3858" s="76" t="s">
        <v>2494</v>
      </c>
      <c r="E3858" s="77">
        <v>0.11551718221931316</v>
      </c>
    </row>
    <row r="3859" spans="2:5">
      <c r="B3859" s="75">
        <v>111991094</v>
      </c>
      <c r="C3859" s="76" t="s">
        <v>1834</v>
      </c>
      <c r="D3859" s="76" t="s">
        <v>2494</v>
      </c>
      <c r="E3859" s="77">
        <v>0.29077840857775289</v>
      </c>
    </row>
    <row r="3860" spans="2:5">
      <c r="B3860" s="75">
        <v>112005</v>
      </c>
      <c r="C3860" s="76" t="s">
        <v>1835</v>
      </c>
      <c r="D3860" s="76" t="s">
        <v>2494</v>
      </c>
      <c r="E3860" s="77">
        <v>10.610150187458551</v>
      </c>
    </row>
    <row r="3861" spans="2:5">
      <c r="B3861" s="75">
        <v>112027</v>
      </c>
      <c r="C3861" s="76" t="s">
        <v>1836</v>
      </c>
      <c r="D3861" s="76" t="s">
        <v>2494</v>
      </c>
      <c r="E3861" s="77">
        <v>11.636071092075168</v>
      </c>
    </row>
    <row r="3862" spans="2:5">
      <c r="B3862" s="75">
        <v>112050</v>
      </c>
      <c r="C3862" s="76" t="s">
        <v>1837</v>
      </c>
      <c r="D3862" s="76" t="s">
        <v>2494</v>
      </c>
      <c r="E3862" s="77">
        <v>0.10462853261102983</v>
      </c>
    </row>
    <row r="3863" spans="2:5">
      <c r="B3863" s="75">
        <v>112209</v>
      </c>
      <c r="C3863" s="76" t="s">
        <v>1838</v>
      </c>
      <c r="D3863" s="76" t="s">
        <v>2494</v>
      </c>
      <c r="E3863" s="77">
        <v>3.0786312481291755</v>
      </c>
    </row>
    <row r="3864" spans="2:5">
      <c r="B3864" s="75">
        <v>112243</v>
      </c>
      <c r="C3864" s="76" t="s">
        <v>1839</v>
      </c>
      <c r="D3864" s="76" t="s">
        <v>2494</v>
      </c>
      <c r="E3864" s="77">
        <v>0.61549122199177531</v>
      </c>
    </row>
    <row r="3865" spans="2:5">
      <c r="B3865" s="75">
        <v>1122583</v>
      </c>
      <c r="C3865" s="76" t="s">
        <v>1840</v>
      </c>
      <c r="D3865" s="76" t="s">
        <v>2494</v>
      </c>
      <c r="E3865" s="77">
        <v>3.0380556208848854E-2</v>
      </c>
    </row>
    <row r="3866" spans="2:5">
      <c r="B3866" s="75">
        <v>112301</v>
      </c>
      <c r="C3866" s="76" t="s">
        <v>1841</v>
      </c>
      <c r="D3866" s="76" t="s">
        <v>2494</v>
      </c>
      <c r="E3866" s="77">
        <v>0.95178260890581923</v>
      </c>
    </row>
    <row r="3867" spans="2:5">
      <c r="B3867" s="75">
        <v>112345</v>
      </c>
      <c r="C3867" s="76" t="s">
        <v>1842</v>
      </c>
      <c r="D3867" s="76" t="s">
        <v>2494</v>
      </c>
      <c r="E3867" s="77">
        <v>1.6500560375438172E-3</v>
      </c>
    </row>
    <row r="3868" spans="2:5">
      <c r="B3868" s="75">
        <v>112425</v>
      </c>
      <c r="C3868" s="76" t="s">
        <v>1843</v>
      </c>
      <c r="D3868" s="76" t="s">
        <v>2494</v>
      </c>
      <c r="E3868" s="77">
        <v>2.1437697824279245</v>
      </c>
    </row>
    <row r="3869" spans="2:5">
      <c r="B3869" s="75">
        <v>112538</v>
      </c>
      <c r="C3869" s="76" t="s">
        <v>1844</v>
      </c>
      <c r="D3869" s="76" t="s">
        <v>2494</v>
      </c>
      <c r="E3869" s="77">
        <v>5.9972562632713924</v>
      </c>
    </row>
    <row r="3870" spans="2:5">
      <c r="B3870" s="75">
        <v>112561</v>
      </c>
      <c r="C3870" s="76" t="s">
        <v>1845</v>
      </c>
      <c r="D3870" s="76" t="s">
        <v>2494</v>
      </c>
      <c r="E3870" s="77">
        <v>1.290938736543414</v>
      </c>
    </row>
    <row r="3871" spans="2:5">
      <c r="B3871" s="75">
        <v>1126790</v>
      </c>
      <c r="C3871" s="76" t="s">
        <v>1846</v>
      </c>
      <c r="D3871" s="76" t="s">
        <v>2494</v>
      </c>
      <c r="E3871" s="77">
        <v>1.6537928073221697</v>
      </c>
    </row>
    <row r="3872" spans="2:5">
      <c r="B3872" s="75">
        <v>112696</v>
      </c>
      <c r="C3872" s="76" t="s">
        <v>1847</v>
      </c>
      <c r="D3872" s="76" t="s">
        <v>2494</v>
      </c>
      <c r="E3872" s="77">
        <v>3.3238118240098147</v>
      </c>
    </row>
    <row r="3873" spans="2:5">
      <c r="B3873" s="75">
        <v>112903</v>
      </c>
      <c r="C3873" s="76" t="s">
        <v>1848</v>
      </c>
      <c r="D3873" s="76" t="s">
        <v>2494</v>
      </c>
      <c r="E3873" s="77">
        <v>5.1844155660571625</v>
      </c>
    </row>
    <row r="3874" spans="2:5">
      <c r="B3874" s="75">
        <v>1129415</v>
      </c>
      <c r="C3874" s="76" t="s">
        <v>1849</v>
      </c>
      <c r="D3874" s="76" t="s">
        <v>2494</v>
      </c>
      <c r="E3874" s="77">
        <v>1.1223346036412853</v>
      </c>
    </row>
    <row r="3875" spans="2:5">
      <c r="B3875" s="75">
        <v>113096994</v>
      </c>
      <c r="C3875" s="76" t="s">
        <v>1850</v>
      </c>
      <c r="D3875" s="76" t="s">
        <v>2494</v>
      </c>
      <c r="E3875" s="77">
        <v>4.3755275014231811</v>
      </c>
    </row>
    <row r="3876" spans="2:5">
      <c r="B3876" s="75">
        <v>1134232</v>
      </c>
      <c r="C3876" s="76" t="s">
        <v>1851</v>
      </c>
      <c r="D3876" s="76" t="s">
        <v>2494</v>
      </c>
      <c r="E3876" s="77">
        <v>4.5229070836414333</v>
      </c>
    </row>
    <row r="3877" spans="2:5">
      <c r="B3877" s="75">
        <v>1135995</v>
      </c>
      <c r="C3877" s="76" t="s">
        <v>1852</v>
      </c>
      <c r="D3877" s="76" t="s">
        <v>2494</v>
      </c>
      <c r="E3877" s="77">
        <v>472.19048636101263</v>
      </c>
    </row>
    <row r="3878" spans="2:5">
      <c r="B3878" s="75">
        <v>114078</v>
      </c>
      <c r="C3878" s="76" t="s">
        <v>1853</v>
      </c>
      <c r="D3878" s="76" t="s">
        <v>2494</v>
      </c>
      <c r="E3878" s="77">
        <v>15.060530832531082</v>
      </c>
    </row>
    <row r="3879" spans="2:5">
      <c r="B3879" s="75">
        <v>115195</v>
      </c>
      <c r="C3879" s="76" t="s">
        <v>1854</v>
      </c>
      <c r="D3879" s="76" t="s">
        <v>2494</v>
      </c>
      <c r="E3879" s="77">
        <v>2.0574609256454662E-3</v>
      </c>
    </row>
    <row r="3880" spans="2:5">
      <c r="B3880" s="75">
        <v>115208</v>
      </c>
      <c r="C3880" s="76" t="s">
        <v>1855</v>
      </c>
      <c r="D3880" s="76" t="s">
        <v>2494</v>
      </c>
      <c r="E3880" s="77">
        <v>6.1849972824228494E-2</v>
      </c>
    </row>
    <row r="3881" spans="2:5">
      <c r="B3881" s="75">
        <v>115311</v>
      </c>
      <c r="C3881" s="76" t="s">
        <v>1856</v>
      </c>
      <c r="D3881" s="76" t="s">
        <v>2494</v>
      </c>
      <c r="E3881" s="77">
        <v>15.68018393186142</v>
      </c>
    </row>
    <row r="3882" spans="2:5">
      <c r="B3882" s="75">
        <v>115866</v>
      </c>
      <c r="C3882" s="76" t="s">
        <v>1857</v>
      </c>
      <c r="D3882" s="76" t="s">
        <v>2494</v>
      </c>
      <c r="E3882" s="77">
        <v>8.7489094873414217</v>
      </c>
    </row>
    <row r="3883" spans="2:5">
      <c r="B3883" s="75">
        <v>116255482</v>
      </c>
      <c r="C3883" s="76" t="s">
        <v>1858</v>
      </c>
      <c r="D3883" s="76" t="s">
        <v>2494</v>
      </c>
      <c r="E3883" s="77">
        <v>30.614736517761951</v>
      </c>
    </row>
    <row r="3884" spans="2:5">
      <c r="B3884" s="75">
        <v>117840</v>
      </c>
      <c r="C3884" s="76" t="s">
        <v>1859</v>
      </c>
      <c r="D3884" s="76" t="s">
        <v>2494</v>
      </c>
      <c r="E3884" s="77">
        <v>2.7605451457607885E-2</v>
      </c>
    </row>
    <row r="3885" spans="2:5">
      <c r="B3885" s="75">
        <v>118796</v>
      </c>
      <c r="C3885" s="76" t="s">
        <v>1860</v>
      </c>
      <c r="D3885" s="76" t="s">
        <v>2494</v>
      </c>
      <c r="E3885" s="77">
        <v>27.446125487127254</v>
      </c>
    </row>
    <row r="3886" spans="2:5">
      <c r="B3886" s="75">
        <v>118956</v>
      </c>
      <c r="C3886" s="76" t="s">
        <v>1861</v>
      </c>
      <c r="D3886" s="76" t="s">
        <v>2494</v>
      </c>
      <c r="E3886" s="77">
        <v>21.944413055954335</v>
      </c>
    </row>
    <row r="3887" spans="2:5">
      <c r="B3887" s="75">
        <v>119120</v>
      </c>
      <c r="C3887" s="76" t="s">
        <v>1862</v>
      </c>
      <c r="D3887" s="76" t="s">
        <v>2494</v>
      </c>
      <c r="E3887" s="77">
        <v>8.2993731742482542</v>
      </c>
    </row>
    <row r="3888" spans="2:5">
      <c r="B3888" s="75">
        <v>1191500</v>
      </c>
      <c r="C3888" s="76" t="s">
        <v>1863</v>
      </c>
      <c r="D3888" s="76" t="s">
        <v>2494</v>
      </c>
      <c r="E3888" s="77">
        <v>2.8837333510788983</v>
      </c>
    </row>
    <row r="3889" spans="2:5">
      <c r="B3889" s="75">
        <v>119446683</v>
      </c>
      <c r="C3889" s="76" t="s">
        <v>1864</v>
      </c>
      <c r="D3889" s="76" t="s">
        <v>2494</v>
      </c>
      <c r="E3889" s="77">
        <v>60.555835863043775</v>
      </c>
    </row>
    <row r="3890" spans="2:5">
      <c r="B3890" s="75">
        <v>1194656</v>
      </c>
      <c r="C3890" s="76" t="s">
        <v>1865</v>
      </c>
      <c r="D3890" s="76" t="s">
        <v>2494</v>
      </c>
      <c r="E3890" s="77">
        <v>1.0314249192551699</v>
      </c>
    </row>
    <row r="3891" spans="2:5">
      <c r="B3891" s="75">
        <v>119619</v>
      </c>
      <c r="C3891" s="76" t="s">
        <v>1866</v>
      </c>
      <c r="D3891" s="76" t="s">
        <v>2494</v>
      </c>
      <c r="E3891" s="77">
        <v>2.2252827012174112</v>
      </c>
    </row>
    <row r="3892" spans="2:5">
      <c r="B3892" s="75">
        <v>119642</v>
      </c>
      <c r="C3892" s="76" t="s">
        <v>1867</v>
      </c>
      <c r="D3892" s="76" t="s">
        <v>2494</v>
      </c>
      <c r="E3892" s="77">
        <v>0.37749397829502457</v>
      </c>
    </row>
    <row r="3893" spans="2:5">
      <c r="B3893" s="75">
        <v>119653</v>
      </c>
      <c r="C3893" s="76" t="s">
        <v>1868</v>
      </c>
      <c r="D3893" s="76" t="s">
        <v>2494</v>
      </c>
      <c r="E3893" s="77">
        <v>0.36386486835304371</v>
      </c>
    </row>
    <row r="3894" spans="2:5">
      <c r="B3894" s="75">
        <v>1198556</v>
      </c>
      <c r="C3894" s="76" t="s">
        <v>1869</v>
      </c>
      <c r="D3894" s="76" t="s">
        <v>2494</v>
      </c>
      <c r="E3894" s="77">
        <v>13.417885941133109</v>
      </c>
    </row>
    <row r="3895" spans="2:5">
      <c r="B3895" s="75">
        <v>120183</v>
      </c>
      <c r="C3895" s="76" t="s">
        <v>1870</v>
      </c>
      <c r="D3895" s="76" t="s">
        <v>2494</v>
      </c>
      <c r="E3895" s="77">
        <v>2.974308596781616E-2</v>
      </c>
    </row>
    <row r="3896" spans="2:5">
      <c r="B3896" s="75">
        <v>1204213</v>
      </c>
      <c r="C3896" s="76" t="s">
        <v>1871</v>
      </c>
      <c r="D3896" s="76" t="s">
        <v>2494</v>
      </c>
      <c r="E3896" s="77">
        <v>183.64370133512691</v>
      </c>
    </row>
    <row r="3897" spans="2:5">
      <c r="B3897" s="75">
        <v>120923</v>
      </c>
      <c r="C3897" s="76" t="s">
        <v>1872</v>
      </c>
      <c r="D3897" s="76" t="s">
        <v>2494</v>
      </c>
      <c r="E3897" s="77">
        <v>2.9963153006355892E-3</v>
      </c>
    </row>
    <row r="3898" spans="2:5">
      <c r="B3898" s="75">
        <v>120945</v>
      </c>
      <c r="C3898" s="76" t="s">
        <v>1873</v>
      </c>
      <c r="D3898" s="76" t="s">
        <v>2494</v>
      </c>
      <c r="E3898" s="77">
        <v>0.64680404641203837</v>
      </c>
    </row>
    <row r="3899" spans="2:5">
      <c r="B3899" s="75">
        <v>121211</v>
      </c>
      <c r="C3899" s="76" t="s">
        <v>1874</v>
      </c>
      <c r="D3899" s="76" t="s">
        <v>2494</v>
      </c>
      <c r="E3899" s="77">
        <v>51.022441247087983</v>
      </c>
    </row>
    <row r="3900" spans="2:5">
      <c r="B3900" s="75">
        <v>121255</v>
      </c>
      <c r="C3900" s="76" t="s">
        <v>1875</v>
      </c>
      <c r="D3900" s="76" t="s">
        <v>2494</v>
      </c>
      <c r="E3900" s="77">
        <v>4.0258826916765869E-2</v>
      </c>
    </row>
    <row r="3901" spans="2:5">
      <c r="B3901" s="75">
        <v>121335</v>
      </c>
      <c r="C3901" s="76" t="s">
        <v>1876</v>
      </c>
      <c r="D3901" s="76" t="s">
        <v>2494</v>
      </c>
      <c r="E3901" s="77">
        <v>5.9340653794775142E-2</v>
      </c>
    </row>
    <row r="3902" spans="2:5">
      <c r="B3902" s="75">
        <v>121346</v>
      </c>
      <c r="C3902" s="76" t="s">
        <v>1877</v>
      </c>
      <c r="D3902" s="76" t="s">
        <v>2494</v>
      </c>
      <c r="E3902" s="77">
        <v>0.14159512522642817</v>
      </c>
    </row>
    <row r="3903" spans="2:5">
      <c r="B3903" s="75">
        <v>1214397</v>
      </c>
      <c r="C3903" s="76" t="s">
        <v>1878</v>
      </c>
      <c r="D3903" s="76" t="s">
        <v>2494</v>
      </c>
      <c r="E3903" s="77">
        <v>0.28603541663709253</v>
      </c>
    </row>
    <row r="3904" spans="2:5">
      <c r="B3904" s="75">
        <v>121540</v>
      </c>
      <c r="C3904" s="76" t="s">
        <v>1879</v>
      </c>
      <c r="D3904" s="76" t="s">
        <v>2494</v>
      </c>
      <c r="E3904" s="77">
        <v>9.0164131222422377</v>
      </c>
    </row>
    <row r="3905" spans="2:5">
      <c r="B3905" s="75">
        <v>121573</v>
      </c>
      <c r="C3905" s="76" t="s">
        <v>1880</v>
      </c>
      <c r="D3905" s="76" t="s">
        <v>2494</v>
      </c>
      <c r="E3905" s="77">
        <v>6.865652273471351E-2</v>
      </c>
    </row>
    <row r="3906" spans="2:5">
      <c r="B3906" s="75">
        <v>121733</v>
      </c>
      <c r="C3906" s="76" t="s">
        <v>1881</v>
      </c>
      <c r="D3906" s="76" t="s">
        <v>2494</v>
      </c>
      <c r="E3906" s="77">
        <v>2.8070469460352903</v>
      </c>
    </row>
    <row r="3907" spans="2:5">
      <c r="B3907" s="75">
        <v>121824</v>
      </c>
      <c r="C3907" s="76" t="s">
        <v>1882</v>
      </c>
      <c r="D3907" s="76" t="s">
        <v>2494</v>
      </c>
      <c r="E3907" s="77">
        <v>2.1146957454891226</v>
      </c>
    </row>
    <row r="3908" spans="2:5">
      <c r="B3908" s="75">
        <v>121879</v>
      </c>
      <c r="C3908" s="76" t="s">
        <v>1883</v>
      </c>
      <c r="D3908" s="76" t="s">
        <v>2494</v>
      </c>
      <c r="E3908" s="77">
        <v>2.2170710393259698</v>
      </c>
    </row>
    <row r="3909" spans="2:5">
      <c r="B3909" s="75">
        <v>122883</v>
      </c>
      <c r="C3909" s="76" t="s">
        <v>1884</v>
      </c>
      <c r="D3909" s="76" t="s">
        <v>2494</v>
      </c>
      <c r="E3909" s="77">
        <v>4.5951965167714923E-2</v>
      </c>
    </row>
    <row r="3910" spans="2:5">
      <c r="B3910" s="75">
        <v>122931480</v>
      </c>
      <c r="C3910" s="76" t="s">
        <v>1885</v>
      </c>
      <c r="D3910" s="76" t="s">
        <v>2494</v>
      </c>
      <c r="E3910" s="77">
        <v>4.2332487717919252</v>
      </c>
    </row>
    <row r="3911" spans="2:5">
      <c r="B3911" s="75">
        <v>122996</v>
      </c>
      <c r="C3911" s="76" t="s">
        <v>1886</v>
      </c>
      <c r="D3911" s="76" t="s">
        <v>2494</v>
      </c>
      <c r="E3911" s="77">
        <v>3.0390576188184488E-2</v>
      </c>
    </row>
    <row r="3912" spans="2:5">
      <c r="B3912" s="75">
        <v>123035</v>
      </c>
      <c r="C3912" s="76" t="s">
        <v>1887</v>
      </c>
      <c r="D3912" s="76" t="s">
        <v>2494</v>
      </c>
      <c r="E3912" s="77">
        <v>18.826741717550817</v>
      </c>
    </row>
    <row r="3913" spans="2:5">
      <c r="B3913" s="75">
        <v>123079</v>
      </c>
      <c r="C3913" s="76" t="s">
        <v>1888</v>
      </c>
      <c r="D3913" s="76" t="s">
        <v>2494</v>
      </c>
      <c r="E3913" s="77">
        <v>0.37721460442782456</v>
      </c>
    </row>
    <row r="3914" spans="2:5">
      <c r="B3914" s="75">
        <v>123308</v>
      </c>
      <c r="C3914" s="76" t="s">
        <v>1889</v>
      </c>
      <c r="D3914" s="76" t="s">
        <v>2494</v>
      </c>
      <c r="E3914" s="77">
        <v>13.924915565184467</v>
      </c>
    </row>
    <row r="3915" spans="2:5">
      <c r="B3915" s="75">
        <v>123386</v>
      </c>
      <c r="C3915" s="76" t="s">
        <v>1890</v>
      </c>
      <c r="D3915" s="76" t="s">
        <v>2494</v>
      </c>
      <c r="E3915" s="77">
        <v>4.9320935442823011E-2</v>
      </c>
    </row>
    <row r="3916" spans="2:5">
      <c r="B3916" s="75">
        <v>123422</v>
      </c>
      <c r="C3916" s="76" t="s">
        <v>1891</v>
      </c>
      <c r="D3916" s="76" t="s">
        <v>2494</v>
      </c>
      <c r="E3916" s="77">
        <v>7.9513935396593894E-3</v>
      </c>
    </row>
    <row r="3917" spans="2:5">
      <c r="B3917" s="75">
        <v>123546</v>
      </c>
      <c r="C3917" s="76" t="s">
        <v>1892</v>
      </c>
      <c r="D3917" s="76" t="s">
        <v>2494</v>
      </c>
      <c r="E3917" s="77">
        <v>8.0276867296770429E-2</v>
      </c>
    </row>
    <row r="3918" spans="2:5">
      <c r="B3918" s="75">
        <v>123728</v>
      </c>
      <c r="C3918" s="76" t="s">
        <v>1893</v>
      </c>
      <c r="D3918" s="76" t="s">
        <v>2494</v>
      </c>
      <c r="E3918" s="77">
        <v>5.0366296892112236E-2</v>
      </c>
    </row>
    <row r="3919" spans="2:5">
      <c r="B3919" s="75">
        <v>123864</v>
      </c>
      <c r="C3919" s="76" t="s">
        <v>1894</v>
      </c>
      <c r="D3919" s="76" t="s">
        <v>2494</v>
      </c>
      <c r="E3919" s="77">
        <v>2.9558956714607232E-2</v>
      </c>
    </row>
    <row r="3920" spans="2:5">
      <c r="B3920" s="75">
        <v>123886</v>
      </c>
      <c r="C3920" s="76" t="s">
        <v>1895</v>
      </c>
      <c r="D3920" s="76" t="s">
        <v>2494</v>
      </c>
      <c r="E3920" s="77">
        <v>9.5011183101412442</v>
      </c>
    </row>
    <row r="3921" spans="2:5">
      <c r="B3921" s="75">
        <v>124027</v>
      </c>
      <c r="C3921" s="76" t="s">
        <v>1896</v>
      </c>
      <c r="D3921" s="76" t="s">
        <v>2494</v>
      </c>
      <c r="E3921" s="77">
        <v>0.28653530909478003</v>
      </c>
    </row>
    <row r="3922" spans="2:5">
      <c r="B3922" s="75">
        <v>124049</v>
      </c>
      <c r="C3922" s="76" t="s">
        <v>1897</v>
      </c>
      <c r="D3922" s="76" t="s">
        <v>2494</v>
      </c>
      <c r="E3922" s="77">
        <v>3.495969409308932E-2</v>
      </c>
    </row>
    <row r="3923" spans="2:5">
      <c r="B3923" s="75">
        <v>124072</v>
      </c>
      <c r="C3923" s="76" t="s">
        <v>1898</v>
      </c>
      <c r="D3923" s="76" t="s">
        <v>2494</v>
      </c>
      <c r="E3923" s="77">
        <v>6.8173133212608192E-2</v>
      </c>
    </row>
    <row r="3924" spans="2:5">
      <c r="B3924" s="75">
        <v>124185</v>
      </c>
      <c r="C3924" s="76" t="s">
        <v>1899</v>
      </c>
      <c r="D3924" s="76" t="s">
        <v>2494</v>
      </c>
      <c r="E3924" s="77">
        <v>3.5687469602848378</v>
      </c>
    </row>
    <row r="3925" spans="2:5">
      <c r="B3925" s="75">
        <v>1241947</v>
      </c>
      <c r="C3925" s="76" t="s">
        <v>1900</v>
      </c>
      <c r="D3925" s="76" t="s">
        <v>2494</v>
      </c>
      <c r="E3925" s="77">
        <v>20.4267390080437</v>
      </c>
    </row>
    <row r="3926" spans="2:5">
      <c r="B3926" s="75">
        <v>124221</v>
      </c>
      <c r="C3926" s="76" t="s">
        <v>1901</v>
      </c>
      <c r="D3926" s="76" t="s">
        <v>2494</v>
      </c>
      <c r="E3926" s="77">
        <v>94.544089361300252</v>
      </c>
    </row>
    <row r="3927" spans="2:5">
      <c r="B3927" s="75">
        <v>124301</v>
      </c>
      <c r="C3927" s="76" t="s">
        <v>1902</v>
      </c>
      <c r="D3927" s="76" t="s">
        <v>2494</v>
      </c>
      <c r="E3927" s="77">
        <v>3.9099278941549684</v>
      </c>
    </row>
    <row r="3928" spans="2:5">
      <c r="B3928" s="75">
        <v>124403</v>
      </c>
      <c r="C3928" s="76" t="s">
        <v>1903</v>
      </c>
      <c r="D3928" s="76" t="s">
        <v>2494</v>
      </c>
      <c r="E3928" s="77">
        <v>0.10433723875763126</v>
      </c>
    </row>
    <row r="3929" spans="2:5">
      <c r="B3929" s="75">
        <v>124652</v>
      </c>
      <c r="C3929" s="76" t="s">
        <v>1904</v>
      </c>
      <c r="D3929" s="76" t="s">
        <v>2494</v>
      </c>
      <c r="E3929" s="77">
        <v>0.17323267599362885</v>
      </c>
    </row>
    <row r="3930" spans="2:5">
      <c r="B3930" s="75">
        <v>126227</v>
      </c>
      <c r="C3930" s="76" t="s">
        <v>1905</v>
      </c>
      <c r="D3930" s="76" t="s">
        <v>2494</v>
      </c>
      <c r="E3930" s="77">
        <v>5.6832359498533709</v>
      </c>
    </row>
    <row r="3931" spans="2:5">
      <c r="B3931" s="75">
        <v>126330</v>
      </c>
      <c r="C3931" s="76" t="s">
        <v>1906</v>
      </c>
      <c r="D3931" s="76" t="s">
        <v>2494</v>
      </c>
      <c r="E3931" s="77">
        <v>8.4079735491100639E-3</v>
      </c>
    </row>
    <row r="3932" spans="2:5">
      <c r="B3932" s="75">
        <v>126535157</v>
      </c>
      <c r="C3932" s="76" t="s">
        <v>1907</v>
      </c>
      <c r="D3932" s="76" t="s">
        <v>2494</v>
      </c>
      <c r="E3932" s="77">
        <v>2.8771021381969781</v>
      </c>
    </row>
    <row r="3933" spans="2:5">
      <c r="B3933" s="75">
        <v>126716</v>
      </c>
      <c r="C3933" s="76" t="s">
        <v>1908</v>
      </c>
      <c r="D3933" s="76" t="s">
        <v>2494</v>
      </c>
      <c r="E3933" s="77">
        <v>0.14201167518933119</v>
      </c>
    </row>
    <row r="3934" spans="2:5">
      <c r="B3934" s="75">
        <v>12672296</v>
      </c>
      <c r="C3934" s="76" t="s">
        <v>1909</v>
      </c>
      <c r="D3934" s="76" t="s">
        <v>2494</v>
      </c>
      <c r="E3934" s="77">
        <v>316.89577703358259</v>
      </c>
    </row>
    <row r="3935" spans="2:5">
      <c r="B3935" s="75">
        <v>127093</v>
      </c>
      <c r="C3935" s="76" t="s">
        <v>1910</v>
      </c>
      <c r="D3935" s="76" t="s">
        <v>2494</v>
      </c>
      <c r="E3935" s="77">
        <v>6.3331031797673142E-4</v>
      </c>
    </row>
    <row r="3936" spans="2:5">
      <c r="B3936" s="75">
        <v>127208</v>
      </c>
      <c r="C3936" s="76" t="s">
        <v>1911</v>
      </c>
      <c r="D3936" s="76" t="s">
        <v>2494</v>
      </c>
      <c r="E3936" s="77">
        <v>3.5567474745235632E-2</v>
      </c>
    </row>
    <row r="3937" spans="2:5">
      <c r="B3937" s="75">
        <v>127651</v>
      </c>
      <c r="C3937" s="76" t="s">
        <v>1912</v>
      </c>
      <c r="D3937" s="76" t="s">
        <v>2494</v>
      </c>
      <c r="E3937" s="77">
        <v>1.8365980221586604</v>
      </c>
    </row>
    <row r="3938" spans="2:5">
      <c r="B3938" s="75">
        <v>127684</v>
      </c>
      <c r="C3938" s="76" t="s">
        <v>1913</v>
      </c>
      <c r="D3938" s="76" t="s">
        <v>2494</v>
      </c>
      <c r="E3938" s="77">
        <v>2.8100588427434868E-3</v>
      </c>
    </row>
    <row r="3939" spans="2:5">
      <c r="B3939" s="75">
        <v>12771685</v>
      </c>
      <c r="C3939" s="76" t="s">
        <v>1914</v>
      </c>
      <c r="D3939" s="76" t="s">
        <v>2494</v>
      </c>
      <c r="E3939" s="77">
        <v>0.17873872319345757</v>
      </c>
    </row>
    <row r="3940" spans="2:5">
      <c r="B3940" s="75">
        <v>128030</v>
      </c>
      <c r="C3940" s="76" t="s">
        <v>1915</v>
      </c>
      <c r="D3940" s="76" t="s">
        <v>2494</v>
      </c>
      <c r="E3940" s="77">
        <v>420.33950821204968</v>
      </c>
    </row>
    <row r="3941" spans="2:5">
      <c r="B3941" s="75">
        <v>128041</v>
      </c>
      <c r="C3941" s="76" t="s">
        <v>1916</v>
      </c>
      <c r="D3941" s="76" t="s">
        <v>2494</v>
      </c>
      <c r="E3941" s="77">
        <v>45.878184308218763</v>
      </c>
    </row>
    <row r="3942" spans="2:5">
      <c r="B3942" s="75">
        <v>128639021</v>
      </c>
      <c r="C3942" s="76" t="s">
        <v>1917</v>
      </c>
      <c r="D3942" s="76" t="s">
        <v>2494</v>
      </c>
      <c r="E3942" s="77">
        <v>1155.8259277041127</v>
      </c>
    </row>
    <row r="3943" spans="2:5">
      <c r="B3943" s="75">
        <v>130154</v>
      </c>
      <c r="C3943" s="76" t="s">
        <v>1918</v>
      </c>
      <c r="D3943" s="76" t="s">
        <v>2494</v>
      </c>
      <c r="E3943" s="77">
        <v>36.145984759108849</v>
      </c>
    </row>
    <row r="3944" spans="2:5">
      <c r="B3944" s="75">
        <v>13067931</v>
      </c>
      <c r="C3944" s="76" t="s">
        <v>1919</v>
      </c>
      <c r="D3944" s="76" t="s">
        <v>2494</v>
      </c>
      <c r="E3944" s="77">
        <v>14.292757177746006</v>
      </c>
    </row>
    <row r="3945" spans="2:5">
      <c r="B3945" s="75">
        <v>131113</v>
      </c>
      <c r="C3945" s="76" t="s">
        <v>1920</v>
      </c>
      <c r="D3945" s="76" t="s">
        <v>2494</v>
      </c>
      <c r="E3945" s="77">
        <v>6.6356740452175864E-2</v>
      </c>
    </row>
    <row r="3946" spans="2:5">
      <c r="B3946" s="75">
        <v>131341861</v>
      </c>
      <c r="C3946" s="76" t="s">
        <v>1921</v>
      </c>
      <c r="D3946" s="76" t="s">
        <v>2494</v>
      </c>
      <c r="E3946" s="77">
        <v>44.62174335418775</v>
      </c>
    </row>
    <row r="3947" spans="2:5">
      <c r="B3947" s="75">
        <v>131522</v>
      </c>
      <c r="C3947" s="76" t="s">
        <v>1922</v>
      </c>
      <c r="D3947" s="76" t="s">
        <v>2494</v>
      </c>
      <c r="E3947" s="77">
        <v>116.1832549343209</v>
      </c>
    </row>
    <row r="3948" spans="2:5">
      <c r="B3948" s="75">
        <v>13181174</v>
      </c>
      <c r="C3948" s="76" t="s">
        <v>1923</v>
      </c>
      <c r="D3948" s="76" t="s">
        <v>2494</v>
      </c>
      <c r="E3948" s="77">
        <v>96.403028927912274</v>
      </c>
    </row>
    <row r="3949" spans="2:5">
      <c r="B3949" s="75">
        <v>131860338</v>
      </c>
      <c r="C3949" s="76" t="s">
        <v>1924</v>
      </c>
      <c r="D3949" s="76" t="s">
        <v>2494</v>
      </c>
      <c r="E3949" s="77">
        <v>26.173937253918577</v>
      </c>
    </row>
    <row r="3950" spans="2:5">
      <c r="B3950" s="75">
        <v>1319773</v>
      </c>
      <c r="C3950" s="76" t="s">
        <v>1925</v>
      </c>
      <c r="D3950" s="76" t="s">
        <v>2494</v>
      </c>
      <c r="E3950" s="77">
        <v>0.25907744132532434</v>
      </c>
    </row>
    <row r="3951" spans="2:5">
      <c r="B3951" s="75">
        <v>1320189</v>
      </c>
      <c r="C3951" s="76" t="s">
        <v>1926</v>
      </c>
      <c r="D3951" s="76" t="s">
        <v>2494</v>
      </c>
      <c r="E3951" s="77">
        <v>17.69959101174722</v>
      </c>
    </row>
    <row r="3952" spans="2:5">
      <c r="B3952" s="75">
        <v>1321944</v>
      </c>
      <c r="C3952" s="76" t="s">
        <v>1927</v>
      </c>
      <c r="D3952" s="76" t="s">
        <v>2494</v>
      </c>
      <c r="E3952" s="77">
        <v>1.8225423809302503</v>
      </c>
    </row>
    <row r="3953" spans="2:5">
      <c r="B3953" s="75">
        <v>132649</v>
      </c>
      <c r="C3953" s="76" t="s">
        <v>1928</v>
      </c>
      <c r="D3953" s="76" t="s">
        <v>2494</v>
      </c>
      <c r="E3953" s="77">
        <v>2.3427120992140313</v>
      </c>
    </row>
    <row r="3954" spans="2:5">
      <c r="B3954" s="75">
        <v>132650</v>
      </c>
      <c r="C3954" s="76" t="s">
        <v>1929</v>
      </c>
      <c r="D3954" s="76" t="s">
        <v>2494</v>
      </c>
      <c r="E3954" s="77">
        <v>20.577574812736284</v>
      </c>
    </row>
    <row r="3955" spans="2:5">
      <c r="B3955" s="75">
        <v>13360457</v>
      </c>
      <c r="C3955" s="76" t="s">
        <v>1930</v>
      </c>
      <c r="D3955" s="76" t="s">
        <v>2494</v>
      </c>
      <c r="E3955" s="77">
        <v>7.2278786656306089</v>
      </c>
    </row>
    <row r="3956" spans="2:5">
      <c r="B3956" s="75">
        <v>13411160</v>
      </c>
      <c r="C3956" s="76" t="s">
        <v>1931</v>
      </c>
      <c r="D3956" s="76" t="s">
        <v>2494</v>
      </c>
      <c r="E3956" s="77">
        <v>4.280217542534551</v>
      </c>
    </row>
    <row r="3957" spans="2:5">
      <c r="B3957" s="75">
        <v>134203</v>
      </c>
      <c r="C3957" s="76" t="s">
        <v>1932</v>
      </c>
      <c r="D3957" s="76" t="s">
        <v>2494</v>
      </c>
      <c r="E3957" s="77">
        <v>0.34721060932184461</v>
      </c>
    </row>
    <row r="3958" spans="2:5">
      <c r="B3958" s="75">
        <v>135193</v>
      </c>
      <c r="C3958" s="76" t="s">
        <v>1933</v>
      </c>
      <c r="D3958" s="76" t="s">
        <v>2494</v>
      </c>
      <c r="E3958" s="77">
        <v>1.9169537462683373</v>
      </c>
    </row>
    <row r="3959" spans="2:5">
      <c r="B3959" s="75">
        <v>136254</v>
      </c>
      <c r="C3959" s="76" t="s">
        <v>1934</v>
      </c>
      <c r="D3959" s="76" t="s">
        <v>2494</v>
      </c>
      <c r="E3959" s="77">
        <v>2.270266885761778</v>
      </c>
    </row>
    <row r="3960" spans="2:5">
      <c r="B3960" s="75">
        <v>13674845</v>
      </c>
      <c r="C3960" s="76" t="s">
        <v>1935</v>
      </c>
      <c r="D3960" s="76" t="s">
        <v>2494</v>
      </c>
      <c r="E3960" s="77">
        <v>0.30096635206335154</v>
      </c>
    </row>
    <row r="3961" spans="2:5">
      <c r="B3961" s="75">
        <v>13684565</v>
      </c>
      <c r="C3961" s="76" t="s">
        <v>1936</v>
      </c>
      <c r="D3961" s="76" t="s">
        <v>2494</v>
      </c>
      <c r="E3961" s="77">
        <v>33.188523521973252</v>
      </c>
    </row>
    <row r="3962" spans="2:5">
      <c r="B3962" s="75">
        <v>137428</v>
      </c>
      <c r="C3962" s="76" t="s">
        <v>1937</v>
      </c>
      <c r="D3962" s="76" t="s">
        <v>2494</v>
      </c>
      <c r="E3962" s="77">
        <v>20.423857191080483</v>
      </c>
    </row>
    <row r="3963" spans="2:5">
      <c r="B3963" s="75">
        <v>138227</v>
      </c>
      <c r="C3963" s="76" t="s">
        <v>1938</v>
      </c>
      <c r="D3963" s="76" t="s">
        <v>2494</v>
      </c>
      <c r="E3963" s="77">
        <v>1.6353813911659874E-2</v>
      </c>
    </row>
    <row r="3964" spans="2:5">
      <c r="B3964" s="75">
        <v>13826352</v>
      </c>
      <c r="C3964" s="76" t="s">
        <v>1939</v>
      </c>
      <c r="D3964" s="76" t="s">
        <v>2494</v>
      </c>
      <c r="E3964" s="77">
        <v>0.62402627014902112</v>
      </c>
    </row>
    <row r="3965" spans="2:5">
      <c r="B3965" s="75">
        <v>13863315</v>
      </c>
      <c r="C3965" s="76" t="s">
        <v>1940</v>
      </c>
      <c r="D3965" s="76" t="s">
        <v>2494</v>
      </c>
      <c r="E3965" s="77">
        <v>0.60499716262012793</v>
      </c>
    </row>
    <row r="3966" spans="2:5">
      <c r="B3966" s="75">
        <v>1397940</v>
      </c>
      <c r="C3966" s="76" t="s">
        <v>1941</v>
      </c>
      <c r="D3966" s="76" t="s">
        <v>2494</v>
      </c>
      <c r="E3966" s="77">
        <v>52573.682848773329</v>
      </c>
    </row>
    <row r="3967" spans="2:5">
      <c r="B3967" s="75">
        <v>140012</v>
      </c>
      <c r="C3967" s="76" t="s">
        <v>1942</v>
      </c>
      <c r="D3967" s="76" t="s">
        <v>2494</v>
      </c>
      <c r="E3967" s="77">
        <v>3.6542935814288429E-3</v>
      </c>
    </row>
    <row r="3968" spans="2:5">
      <c r="B3968" s="75">
        <v>140318</v>
      </c>
      <c r="C3968" s="76" t="s">
        <v>1943</v>
      </c>
      <c r="D3968" s="76" t="s">
        <v>2494</v>
      </c>
      <c r="E3968" s="77">
        <v>7.3145131678424057E-3</v>
      </c>
    </row>
    <row r="3969" spans="2:5">
      <c r="B3969" s="75">
        <v>140669</v>
      </c>
      <c r="C3969" s="76" t="s">
        <v>1944</v>
      </c>
      <c r="D3969" s="76" t="s">
        <v>2494</v>
      </c>
      <c r="E3969" s="77">
        <v>70.637583744449643</v>
      </c>
    </row>
    <row r="3970" spans="2:5">
      <c r="B3970" s="75">
        <v>141112290</v>
      </c>
      <c r="C3970" s="76" t="s">
        <v>1945</v>
      </c>
      <c r="D3970" s="76" t="s">
        <v>2494</v>
      </c>
      <c r="E3970" s="77">
        <v>119.86531559809704</v>
      </c>
    </row>
    <row r="3971" spans="2:5">
      <c r="B3971" s="75">
        <v>141322</v>
      </c>
      <c r="C3971" s="76" t="s">
        <v>1946</v>
      </c>
      <c r="D3971" s="76" t="s">
        <v>2494</v>
      </c>
      <c r="E3971" s="77">
        <v>0.68676062100602098</v>
      </c>
    </row>
    <row r="3972" spans="2:5">
      <c r="B3972" s="75">
        <v>141435</v>
      </c>
      <c r="C3972" s="76" t="s">
        <v>1947</v>
      </c>
      <c r="D3972" s="76" t="s">
        <v>2494</v>
      </c>
      <c r="E3972" s="77">
        <v>3.0795577264663802E-2</v>
      </c>
    </row>
    <row r="3973" spans="2:5">
      <c r="B3973" s="75">
        <v>141822</v>
      </c>
      <c r="C3973" s="76" t="s">
        <v>1948</v>
      </c>
      <c r="D3973" s="76" t="s">
        <v>2494</v>
      </c>
      <c r="E3973" s="77">
        <v>2.0061030259027789E-2</v>
      </c>
    </row>
    <row r="3974" spans="2:5">
      <c r="B3974" s="75">
        <v>141979</v>
      </c>
      <c r="C3974" s="76" t="s">
        <v>1949</v>
      </c>
      <c r="D3974" s="76" t="s">
        <v>2494</v>
      </c>
      <c r="E3974" s="77">
        <v>1.2559351868473885E-2</v>
      </c>
    </row>
    <row r="3975" spans="2:5">
      <c r="B3975" s="75">
        <v>1420060</v>
      </c>
      <c r="C3975" s="76" t="s">
        <v>1950</v>
      </c>
      <c r="D3975" s="76" t="s">
        <v>2494</v>
      </c>
      <c r="E3975" s="77">
        <v>155.63819871598827</v>
      </c>
    </row>
    <row r="3976" spans="2:5">
      <c r="B3976" s="75">
        <v>1420071</v>
      </c>
      <c r="C3976" s="76" t="s">
        <v>1951</v>
      </c>
      <c r="D3976" s="76" t="s">
        <v>2494</v>
      </c>
      <c r="E3976" s="77">
        <v>185.38750580857652</v>
      </c>
    </row>
    <row r="3977" spans="2:5">
      <c r="B3977" s="75">
        <v>142085</v>
      </c>
      <c r="C3977" s="76" t="s">
        <v>1952</v>
      </c>
      <c r="D3977" s="76" t="s">
        <v>2494</v>
      </c>
      <c r="E3977" s="77">
        <v>1.7775437251655083E-3</v>
      </c>
    </row>
    <row r="3978" spans="2:5">
      <c r="B3978" s="75">
        <v>14214325</v>
      </c>
      <c r="C3978" s="76" t="s">
        <v>1953</v>
      </c>
      <c r="D3978" s="76" t="s">
        <v>2494</v>
      </c>
      <c r="E3978" s="77">
        <v>4.3120939258458417</v>
      </c>
    </row>
    <row r="3979" spans="2:5">
      <c r="B3979" s="75">
        <v>142289</v>
      </c>
      <c r="C3979" s="76" t="s">
        <v>1954</v>
      </c>
      <c r="D3979" s="76" t="s">
        <v>2494</v>
      </c>
      <c r="E3979" s="77">
        <v>0.1213249573389468</v>
      </c>
    </row>
    <row r="3980" spans="2:5">
      <c r="B3980" s="75">
        <v>14235860</v>
      </c>
      <c r="C3980" s="76" t="s">
        <v>1955</v>
      </c>
      <c r="D3980" s="76" t="s">
        <v>2494</v>
      </c>
      <c r="E3980" s="77">
        <v>4.4632532723849254E-2</v>
      </c>
    </row>
    <row r="3981" spans="2:5">
      <c r="B3981" s="75">
        <v>142459583</v>
      </c>
      <c r="C3981" s="76" t="s">
        <v>1956</v>
      </c>
      <c r="D3981" s="76" t="s">
        <v>2494</v>
      </c>
      <c r="E3981" s="77">
        <v>116.01265531270684</v>
      </c>
    </row>
    <row r="3982" spans="2:5">
      <c r="B3982" s="75">
        <v>142621</v>
      </c>
      <c r="C3982" s="76" t="s">
        <v>1957</v>
      </c>
      <c r="D3982" s="76" t="s">
        <v>2494</v>
      </c>
      <c r="E3982" s="77">
        <v>2.1165566226885573E-2</v>
      </c>
    </row>
    <row r="3983" spans="2:5">
      <c r="B3983" s="75">
        <v>142825</v>
      </c>
      <c r="C3983" s="76" t="s">
        <v>1958</v>
      </c>
      <c r="D3983" s="76" t="s">
        <v>2494</v>
      </c>
      <c r="E3983" s="77">
        <v>9.6793712620424441E-3</v>
      </c>
    </row>
    <row r="3984" spans="2:5">
      <c r="B3984" s="75">
        <v>142961</v>
      </c>
      <c r="C3984" s="76" t="s">
        <v>1959</v>
      </c>
      <c r="D3984" s="76" t="s">
        <v>2494</v>
      </c>
      <c r="E3984" s="77">
        <v>4.6081075548338235E-2</v>
      </c>
    </row>
    <row r="3985" spans="2:5">
      <c r="B3985" s="75">
        <v>143077</v>
      </c>
      <c r="C3985" s="76" t="s">
        <v>1960</v>
      </c>
      <c r="D3985" s="76" t="s">
        <v>2494</v>
      </c>
      <c r="E3985" s="77">
        <v>0.14767232816877124</v>
      </c>
    </row>
    <row r="3986" spans="2:5">
      <c r="B3986" s="75">
        <v>143088</v>
      </c>
      <c r="C3986" s="76" t="s">
        <v>1961</v>
      </c>
      <c r="D3986" s="76" t="s">
        <v>2494</v>
      </c>
      <c r="E3986" s="77">
        <v>0.24105330734141181</v>
      </c>
    </row>
    <row r="3987" spans="2:5">
      <c r="B3987" s="75">
        <v>14321278</v>
      </c>
      <c r="C3987" s="76" t="s">
        <v>1962</v>
      </c>
      <c r="D3987" s="76" t="s">
        <v>2494</v>
      </c>
      <c r="E3987" s="77">
        <v>0.12047124048161655</v>
      </c>
    </row>
    <row r="3988" spans="2:5">
      <c r="B3988" s="75">
        <v>143271</v>
      </c>
      <c r="C3988" s="76" t="s">
        <v>1963</v>
      </c>
      <c r="D3988" s="76" t="s">
        <v>2494</v>
      </c>
      <c r="E3988" s="77">
        <v>1061.8898519286449</v>
      </c>
    </row>
    <row r="3989" spans="2:5">
      <c r="B3989" s="75">
        <v>144218</v>
      </c>
      <c r="C3989" s="76" t="s">
        <v>1964</v>
      </c>
      <c r="D3989" s="76" t="s">
        <v>2494</v>
      </c>
      <c r="E3989" s="77">
        <v>3.0171332805208343E-2</v>
      </c>
    </row>
    <row r="3990" spans="2:5">
      <c r="B3990" s="75">
        <v>14437173</v>
      </c>
      <c r="C3990" s="76" t="s">
        <v>1965</v>
      </c>
      <c r="D3990" s="76" t="s">
        <v>2494</v>
      </c>
      <c r="E3990" s="77">
        <v>1290.5770172121902</v>
      </c>
    </row>
    <row r="3991" spans="2:5">
      <c r="B3991" s="75">
        <v>144490</v>
      </c>
      <c r="C3991" s="76" t="s">
        <v>1966</v>
      </c>
      <c r="D3991" s="76" t="s">
        <v>2494</v>
      </c>
      <c r="E3991" s="77">
        <v>3.349334794564876E-2</v>
      </c>
    </row>
    <row r="3992" spans="2:5">
      <c r="B3992" s="75">
        <v>144547</v>
      </c>
      <c r="C3992" s="76" t="s">
        <v>1967</v>
      </c>
      <c r="D3992" s="76" t="s">
        <v>2494</v>
      </c>
      <c r="E3992" s="77">
        <v>6.9924462711692588</v>
      </c>
    </row>
    <row r="3993" spans="2:5">
      <c r="B3993" s="75">
        <v>144627</v>
      </c>
      <c r="C3993" s="76" t="s">
        <v>1968</v>
      </c>
      <c r="D3993" s="76" t="s">
        <v>2494</v>
      </c>
      <c r="E3993" s="77">
        <v>5.1183264840010479E-3</v>
      </c>
    </row>
    <row r="3994" spans="2:5">
      <c r="B3994" s="75">
        <v>1461229</v>
      </c>
      <c r="C3994" s="76" t="s">
        <v>1969</v>
      </c>
      <c r="D3994" s="76" t="s">
        <v>2494</v>
      </c>
      <c r="E3994" s="77">
        <v>852.41478343134634</v>
      </c>
    </row>
    <row r="3995" spans="2:5">
      <c r="B3995" s="75">
        <v>1461252</v>
      </c>
      <c r="C3995" s="76" t="s">
        <v>1970</v>
      </c>
      <c r="D3995" s="76" t="s">
        <v>2494</v>
      </c>
      <c r="E3995" s="77">
        <v>21.110976097146711</v>
      </c>
    </row>
    <row r="3996" spans="2:5">
      <c r="B3996" s="75">
        <v>14816207</v>
      </c>
      <c r="C3996" s="76" t="s">
        <v>1971</v>
      </c>
      <c r="D3996" s="76" t="s">
        <v>2494</v>
      </c>
      <c r="E3996" s="77">
        <v>3401.5527988446779</v>
      </c>
    </row>
    <row r="3997" spans="2:5">
      <c r="B3997" s="75">
        <v>14938353</v>
      </c>
      <c r="C3997" s="76" t="s">
        <v>1972</v>
      </c>
      <c r="D3997" s="76" t="s">
        <v>2494</v>
      </c>
      <c r="E3997" s="77">
        <v>2.6136159599717113</v>
      </c>
    </row>
    <row r="3998" spans="2:5">
      <c r="B3998" s="75">
        <v>149575</v>
      </c>
      <c r="C3998" s="76" t="s">
        <v>1973</v>
      </c>
      <c r="D3998" s="76" t="s">
        <v>2494</v>
      </c>
      <c r="E3998" s="77">
        <v>2.3316597829201847E-2</v>
      </c>
    </row>
    <row r="3999" spans="2:5">
      <c r="B3999" s="75">
        <v>149979419</v>
      </c>
      <c r="C3999" s="76" t="s">
        <v>1974</v>
      </c>
      <c r="D3999" s="76" t="s">
        <v>2494</v>
      </c>
      <c r="E3999" s="77">
        <v>5.2389872476328812</v>
      </c>
    </row>
    <row r="4000" spans="2:5">
      <c r="B4000" s="75">
        <v>151213</v>
      </c>
      <c r="C4000" s="76" t="s">
        <v>1975</v>
      </c>
      <c r="D4000" s="76" t="s">
        <v>2494</v>
      </c>
      <c r="E4000" s="77">
        <v>1.0797202120746128</v>
      </c>
    </row>
    <row r="4001" spans="2:5">
      <c r="B4001" s="75">
        <v>1520781</v>
      </c>
      <c r="C4001" s="76" t="s">
        <v>1976</v>
      </c>
      <c r="D4001" s="76" t="s">
        <v>2494</v>
      </c>
      <c r="E4001" s="77">
        <v>7.2931644587940347</v>
      </c>
    </row>
    <row r="4002" spans="2:5">
      <c r="B4002" s="75">
        <v>152169</v>
      </c>
      <c r="C4002" s="76" t="s">
        <v>1977</v>
      </c>
      <c r="D4002" s="76" t="s">
        <v>2494</v>
      </c>
      <c r="E4002" s="77">
        <v>3.7461994076619889E-2</v>
      </c>
    </row>
    <row r="4003" spans="2:5">
      <c r="B4003" s="75">
        <v>15271417</v>
      </c>
      <c r="C4003" s="76" t="s">
        <v>1978</v>
      </c>
      <c r="D4003" s="76" t="s">
        <v>2494</v>
      </c>
      <c r="E4003" s="77">
        <v>9.2705431583887119</v>
      </c>
    </row>
    <row r="4004" spans="2:5">
      <c r="B4004" s="75">
        <v>15457053</v>
      </c>
      <c r="C4004" s="76" t="s">
        <v>1979</v>
      </c>
      <c r="D4004" s="76" t="s">
        <v>2494</v>
      </c>
      <c r="E4004" s="77">
        <v>8.5769639855887476</v>
      </c>
    </row>
    <row r="4005" spans="2:5">
      <c r="B4005" s="75">
        <v>15545489</v>
      </c>
      <c r="C4005" s="76" t="s">
        <v>1980</v>
      </c>
      <c r="D4005" s="76" t="s">
        <v>2494</v>
      </c>
      <c r="E4005" s="77">
        <v>2.4983863888374316</v>
      </c>
    </row>
    <row r="4006" spans="2:5">
      <c r="B4006" s="75">
        <v>15662336</v>
      </c>
      <c r="C4006" s="76" t="s">
        <v>1981</v>
      </c>
      <c r="D4006" s="76" t="s">
        <v>2494</v>
      </c>
      <c r="E4006" s="77">
        <v>4.8001601356285208</v>
      </c>
    </row>
    <row r="4007" spans="2:5">
      <c r="B4007" s="75">
        <v>1570645</v>
      </c>
      <c r="C4007" s="76" t="s">
        <v>1982</v>
      </c>
      <c r="D4007" s="76" t="s">
        <v>2494</v>
      </c>
      <c r="E4007" s="77">
        <v>4.3441079338625501</v>
      </c>
    </row>
    <row r="4008" spans="2:5">
      <c r="B4008" s="75">
        <v>1570656</v>
      </c>
      <c r="C4008" s="76" t="s">
        <v>1983</v>
      </c>
      <c r="D4008" s="76" t="s">
        <v>2494</v>
      </c>
      <c r="E4008" s="77">
        <v>10.344273133836257</v>
      </c>
    </row>
    <row r="4009" spans="2:5">
      <c r="B4009" s="75">
        <v>1593777</v>
      </c>
      <c r="C4009" s="76" t="s">
        <v>1984</v>
      </c>
      <c r="D4009" s="76" t="s">
        <v>2494</v>
      </c>
      <c r="E4009" s="77">
        <v>8.2206392087249505</v>
      </c>
    </row>
    <row r="4010" spans="2:5">
      <c r="B4010" s="75">
        <v>15950660</v>
      </c>
      <c r="C4010" s="76" t="s">
        <v>1985</v>
      </c>
      <c r="D4010" s="76" t="s">
        <v>2494</v>
      </c>
      <c r="E4010" s="77">
        <v>11.066378508043986</v>
      </c>
    </row>
    <row r="4011" spans="2:5">
      <c r="B4011" s="75">
        <v>15972608</v>
      </c>
      <c r="C4011" s="76" t="s">
        <v>1986</v>
      </c>
      <c r="D4011" s="76" t="s">
        <v>2494</v>
      </c>
      <c r="E4011" s="77">
        <v>14.966951333113441</v>
      </c>
    </row>
    <row r="4012" spans="2:5">
      <c r="B4012" s="75">
        <v>16022698</v>
      </c>
      <c r="C4012" s="76" t="s">
        <v>1987</v>
      </c>
      <c r="D4012" s="76" t="s">
        <v>2494</v>
      </c>
      <c r="E4012" s="77">
        <v>32.977373840151984</v>
      </c>
    </row>
    <row r="4013" spans="2:5">
      <c r="B4013" s="75">
        <v>16090021</v>
      </c>
      <c r="C4013" s="76" t="s">
        <v>1988</v>
      </c>
      <c r="D4013" s="76" t="s">
        <v>2494</v>
      </c>
      <c r="E4013" s="77">
        <v>0.2391431354533862</v>
      </c>
    </row>
    <row r="4014" spans="2:5">
      <c r="B4014" s="75">
        <v>161050584</v>
      </c>
      <c r="C4014" s="76" t="s">
        <v>1989</v>
      </c>
      <c r="D4014" s="76" t="s">
        <v>2494</v>
      </c>
      <c r="E4014" s="77">
        <v>38.708013139082183</v>
      </c>
    </row>
    <row r="4015" spans="2:5">
      <c r="B4015" s="75">
        <v>16118493</v>
      </c>
      <c r="C4015" s="76" t="s">
        <v>1990</v>
      </c>
      <c r="D4015" s="76" t="s">
        <v>2494</v>
      </c>
      <c r="E4015" s="77">
        <v>0.88664743990186223</v>
      </c>
    </row>
    <row r="4016" spans="2:5">
      <c r="B4016" s="75">
        <v>16484778</v>
      </c>
      <c r="C4016" s="76" t="s">
        <v>1991</v>
      </c>
      <c r="D4016" s="76" t="s">
        <v>2494</v>
      </c>
      <c r="E4016" s="77">
        <v>0.17296165556234219</v>
      </c>
    </row>
    <row r="4017" spans="2:5">
      <c r="B4017" s="75">
        <v>1663394</v>
      </c>
      <c r="C4017" s="76" t="s">
        <v>1992</v>
      </c>
      <c r="D4017" s="76" t="s">
        <v>2494</v>
      </c>
      <c r="E4017" s="77">
        <v>0.16670096028107736</v>
      </c>
    </row>
    <row r="4018" spans="2:5">
      <c r="B4018" s="75">
        <v>1689834</v>
      </c>
      <c r="C4018" s="76" t="s">
        <v>1993</v>
      </c>
      <c r="D4018" s="76" t="s">
        <v>2494</v>
      </c>
      <c r="E4018" s="77">
        <v>8.1290748815212464</v>
      </c>
    </row>
    <row r="4019" spans="2:5">
      <c r="B4019" s="75">
        <v>1698608</v>
      </c>
      <c r="C4019" s="76" t="s">
        <v>1994</v>
      </c>
      <c r="D4019" s="76" t="s">
        <v>2494</v>
      </c>
      <c r="E4019" s="77">
        <v>0.59048542602877563</v>
      </c>
    </row>
    <row r="4020" spans="2:5">
      <c r="B4020" s="75">
        <v>1702176</v>
      </c>
      <c r="C4020" s="76" t="s">
        <v>1995</v>
      </c>
      <c r="D4020" s="76" t="s">
        <v>2494</v>
      </c>
      <c r="E4020" s="77">
        <v>0.40671677638990456</v>
      </c>
    </row>
    <row r="4021" spans="2:5">
      <c r="B4021" s="75">
        <v>173584446</v>
      </c>
      <c r="C4021" s="76" t="s">
        <v>1996</v>
      </c>
      <c r="D4021" s="76" t="s">
        <v>2494</v>
      </c>
      <c r="E4021" s="77">
        <v>88.170111067628099</v>
      </c>
    </row>
    <row r="4022" spans="2:5">
      <c r="B4022" s="75">
        <v>1745819</v>
      </c>
      <c r="C4022" s="76" t="s">
        <v>1997</v>
      </c>
      <c r="D4022" s="76" t="s">
        <v>2494</v>
      </c>
      <c r="E4022" s="77">
        <v>0.53438443163575888</v>
      </c>
    </row>
    <row r="4023" spans="2:5">
      <c r="B4023" s="75">
        <v>1746812</v>
      </c>
      <c r="C4023" s="76" t="s">
        <v>1998</v>
      </c>
      <c r="D4023" s="76" t="s">
        <v>2494</v>
      </c>
      <c r="E4023" s="77">
        <v>2.2533151262404711</v>
      </c>
    </row>
    <row r="4024" spans="2:5">
      <c r="B4024" s="75">
        <v>17606314</v>
      </c>
      <c r="C4024" s="76" t="s">
        <v>1999</v>
      </c>
      <c r="D4024" s="76" t="s">
        <v>2494</v>
      </c>
      <c r="E4024" s="77">
        <v>1.116018910995684</v>
      </c>
    </row>
    <row r="4025" spans="2:5">
      <c r="B4025" s="75">
        <v>1787617</v>
      </c>
      <c r="C4025" s="76" t="s">
        <v>2000</v>
      </c>
      <c r="D4025" s="76" t="s">
        <v>2494</v>
      </c>
      <c r="E4025" s="77">
        <v>3.5181890019046302</v>
      </c>
    </row>
    <row r="4026" spans="2:5">
      <c r="B4026" s="75">
        <v>18181709</v>
      </c>
      <c r="C4026" s="76" t="s">
        <v>2001</v>
      </c>
      <c r="D4026" s="76" t="s">
        <v>2494</v>
      </c>
      <c r="E4026" s="77">
        <v>139.41711182835141</v>
      </c>
    </row>
    <row r="4027" spans="2:5">
      <c r="B4027" s="75">
        <v>1821121</v>
      </c>
      <c r="C4027" s="76" t="s">
        <v>2002</v>
      </c>
      <c r="D4027" s="76" t="s">
        <v>2494</v>
      </c>
      <c r="E4027" s="77">
        <v>4.4218366851108276E-2</v>
      </c>
    </row>
    <row r="4028" spans="2:5">
      <c r="B4028" s="75">
        <v>1836777</v>
      </c>
      <c r="C4028" s="76" t="s">
        <v>2003</v>
      </c>
      <c r="D4028" s="76" t="s">
        <v>2494</v>
      </c>
      <c r="E4028" s="77">
        <v>44.357410856316825</v>
      </c>
    </row>
    <row r="4029" spans="2:5">
      <c r="B4029" s="75">
        <v>18530568</v>
      </c>
      <c r="C4029" s="76" t="s">
        <v>2004</v>
      </c>
      <c r="D4029" s="76" t="s">
        <v>2494</v>
      </c>
      <c r="E4029" s="77">
        <v>1.1547679115164164</v>
      </c>
    </row>
    <row r="4030" spans="2:5">
      <c r="B4030" s="75">
        <v>18691979</v>
      </c>
      <c r="C4030" s="76" t="s">
        <v>2005</v>
      </c>
      <c r="D4030" s="76" t="s">
        <v>2494</v>
      </c>
      <c r="E4030" s="77">
        <v>2.1683957874832571</v>
      </c>
    </row>
    <row r="4031" spans="2:5">
      <c r="B4031" s="75">
        <v>18854018</v>
      </c>
      <c r="C4031" s="76" t="s">
        <v>2006</v>
      </c>
      <c r="D4031" s="76" t="s">
        <v>2494</v>
      </c>
      <c r="E4031" s="77">
        <v>8.5430992190465975</v>
      </c>
    </row>
    <row r="4032" spans="2:5">
      <c r="B4032" s="75">
        <v>1886813</v>
      </c>
      <c r="C4032" s="76" t="s">
        <v>2007</v>
      </c>
      <c r="D4032" s="76" t="s">
        <v>2494</v>
      </c>
      <c r="E4032" s="77">
        <v>0.74413838455142178</v>
      </c>
    </row>
    <row r="4033" spans="2:5">
      <c r="B4033" s="75">
        <v>1912261</v>
      </c>
      <c r="C4033" s="76" t="s">
        <v>2008</v>
      </c>
      <c r="D4033" s="76" t="s">
        <v>2494</v>
      </c>
      <c r="E4033" s="77">
        <v>8.1202360318822446</v>
      </c>
    </row>
    <row r="4034" spans="2:5">
      <c r="B4034" s="75">
        <v>1918189</v>
      </c>
      <c r="C4034" s="76" t="s">
        <v>2009</v>
      </c>
      <c r="D4034" s="76" t="s">
        <v>2494</v>
      </c>
      <c r="E4034" s="77">
        <v>2.6917278686957626</v>
      </c>
    </row>
    <row r="4035" spans="2:5">
      <c r="B4035" s="75">
        <v>1928434</v>
      </c>
      <c r="C4035" s="76" t="s">
        <v>2010</v>
      </c>
      <c r="D4035" s="76" t="s">
        <v>2494</v>
      </c>
      <c r="E4035" s="77">
        <v>2.4791748572240628</v>
      </c>
    </row>
    <row r="4036" spans="2:5">
      <c r="B4036" s="75">
        <v>1929733</v>
      </c>
      <c r="C4036" s="76" t="s">
        <v>2011</v>
      </c>
      <c r="D4036" s="76" t="s">
        <v>2494</v>
      </c>
      <c r="E4036" s="77">
        <v>4.1165510090444162</v>
      </c>
    </row>
    <row r="4037" spans="2:5">
      <c r="B4037" s="75">
        <v>1929824</v>
      </c>
      <c r="C4037" s="76" t="s">
        <v>2012</v>
      </c>
      <c r="D4037" s="76" t="s">
        <v>2494</v>
      </c>
      <c r="E4037" s="77">
        <v>15.971635971592551</v>
      </c>
    </row>
    <row r="4038" spans="2:5">
      <c r="B4038" s="75">
        <v>1967164</v>
      </c>
      <c r="C4038" s="76" t="s">
        <v>2013</v>
      </c>
      <c r="D4038" s="76" t="s">
        <v>2494</v>
      </c>
      <c r="E4038" s="77">
        <v>0.94996509713709731</v>
      </c>
    </row>
    <row r="4039" spans="2:5">
      <c r="B4039" s="75">
        <v>1982474</v>
      </c>
      <c r="C4039" s="76" t="s">
        <v>2014</v>
      </c>
      <c r="D4039" s="76" t="s">
        <v>2494</v>
      </c>
      <c r="E4039" s="77">
        <v>19.571240508032702</v>
      </c>
    </row>
    <row r="4040" spans="2:5">
      <c r="B4040" s="75">
        <v>1983104</v>
      </c>
      <c r="C4040" s="76" t="s">
        <v>2015</v>
      </c>
      <c r="D4040" s="76" t="s">
        <v>2494</v>
      </c>
      <c r="E4040" s="77">
        <v>1056.3464376097763</v>
      </c>
    </row>
    <row r="4041" spans="2:5">
      <c r="B4041" s="75">
        <v>19937598</v>
      </c>
      <c r="C4041" s="76" t="s">
        <v>2016</v>
      </c>
      <c r="D4041" s="76" t="s">
        <v>2494</v>
      </c>
      <c r="E4041" s="77">
        <v>0.82559233259152698</v>
      </c>
    </row>
    <row r="4042" spans="2:5">
      <c r="B4042" s="75">
        <v>2008391</v>
      </c>
      <c r="C4042" s="76" t="s">
        <v>2017</v>
      </c>
      <c r="D4042" s="76" t="s">
        <v>2494</v>
      </c>
      <c r="E4042" s="77">
        <v>0.16571135965421058</v>
      </c>
    </row>
    <row r="4043" spans="2:5">
      <c r="B4043" s="75">
        <v>2008584</v>
      </c>
      <c r="C4043" s="76" t="s">
        <v>2018</v>
      </c>
      <c r="D4043" s="76" t="s">
        <v>2494</v>
      </c>
      <c r="E4043" s="77">
        <v>5.7535780668921156E-2</v>
      </c>
    </row>
    <row r="4044" spans="2:5">
      <c r="B4044" s="75">
        <v>2016424</v>
      </c>
      <c r="C4044" s="76" t="s">
        <v>2019</v>
      </c>
      <c r="D4044" s="76" t="s">
        <v>2494</v>
      </c>
      <c r="E4044" s="77">
        <v>326.12220997796095</v>
      </c>
    </row>
    <row r="4045" spans="2:5">
      <c r="B4045" s="75">
        <v>2016571</v>
      </c>
      <c r="C4045" s="76" t="s">
        <v>2020</v>
      </c>
      <c r="D4045" s="76" t="s">
        <v>2494</v>
      </c>
      <c r="E4045" s="77">
        <v>8.0868621842487123</v>
      </c>
    </row>
    <row r="4046" spans="2:5">
      <c r="B4046" s="75">
        <v>2032599</v>
      </c>
      <c r="C4046" s="76" t="s">
        <v>2021</v>
      </c>
      <c r="D4046" s="76" t="s">
        <v>2494</v>
      </c>
      <c r="E4046" s="77">
        <v>12.276140238776581</v>
      </c>
    </row>
    <row r="4047" spans="2:5">
      <c r="B4047" s="75">
        <v>2039465</v>
      </c>
      <c r="C4047" s="76" t="s">
        <v>2022</v>
      </c>
      <c r="D4047" s="76" t="s">
        <v>2494</v>
      </c>
      <c r="E4047" s="77">
        <v>9.7079709054504762E-2</v>
      </c>
    </row>
    <row r="4048" spans="2:5">
      <c r="B4048" s="75">
        <v>2051607</v>
      </c>
      <c r="C4048" s="76" t="s">
        <v>2023</v>
      </c>
      <c r="D4048" s="76" t="s">
        <v>2494</v>
      </c>
      <c r="E4048" s="77">
        <v>7.3712565839443629</v>
      </c>
    </row>
    <row r="4049" spans="2:5">
      <c r="B4049" s="75">
        <v>2051618</v>
      </c>
      <c r="C4049" s="76" t="s">
        <v>2024</v>
      </c>
      <c r="D4049" s="76" t="s">
        <v>2494</v>
      </c>
      <c r="E4049" s="77">
        <v>5.5383705162257932</v>
      </c>
    </row>
    <row r="4050" spans="2:5">
      <c r="B4050" s="75">
        <v>2051629</v>
      </c>
      <c r="C4050" s="76" t="s">
        <v>2025</v>
      </c>
      <c r="D4050" s="76" t="s">
        <v>2494</v>
      </c>
      <c r="E4050" s="77">
        <v>12.214504448625386</v>
      </c>
    </row>
    <row r="4051" spans="2:5">
      <c r="B4051" s="75">
        <v>2079007</v>
      </c>
      <c r="C4051" s="76" t="s">
        <v>2026</v>
      </c>
      <c r="D4051" s="76" t="s">
        <v>2494</v>
      </c>
      <c r="E4051" s="77">
        <v>4.1928403962399043</v>
      </c>
    </row>
    <row r="4052" spans="2:5">
      <c r="B4052" s="75">
        <v>21564170</v>
      </c>
      <c r="C4052" s="76" t="s">
        <v>2027</v>
      </c>
      <c r="D4052" s="76" t="s">
        <v>2494</v>
      </c>
      <c r="E4052" s="77">
        <v>1391.4416244923632</v>
      </c>
    </row>
    <row r="4053" spans="2:5">
      <c r="B4053" s="75">
        <v>2163806</v>
      </c>
      <c r="C4053" s="76" t="s">
        <v>2028</v>
      </c>
      <c r="D4053" s="76" t="s">
        <v>2494</v>
      </c>
      <c r="E4053" s="77">
        <v>4.7844226035791901E-2</v>
      </c>
    </row>
    <row r="4054" spans="2:5">
      <c r="B4054" s="75">
        <v>2164070</v>
      </c>
      <c r="C4054" s="76" t="s">
        <v>2029</v>
      </c>
      <c r="D4054" s="76" t="s">
        <v>2494</v>
      </c>
      <c r="E4054" s="77">
        <v>2.4337616190670878E-2</v>
      </c>
    </row>
    <row r="4055" spans="2:5">
      <c r="B4055" s="75">
        <v>2164081</v>
      </c>
      <c r="C4055" s="76" t="s">
        <v>2030</v>
      </c>
      <c r="D4055" s="76" t="s">
        <v>2494</v>
      </c>
      <c r="E4055" s="77">
        <v>24.195431646102392</v>
      </c>
    </row>
    <row r="4056" spans="2:5">
      <c r="B4056" s="75">
        <v>22248799</v>
      </c>
      <c r="C4056" s="76" t="s">
        <v>2031</v>
      </c>
      <c r="D4056" s="76" t="s">
        <v>2494</v>
      </c>
      <c r="E4056" s="77">
        <v>13.641845121997575</v>
      </c>
    </row>
    <row r="4057" spans="2:5">
      <c r="B4057" s="75">
        <v>2227170</v>
      </c>
      <c r="C4057" s="76" t="s">
        <v>2032</v>
      </c>
      <c r="D4057" s="76" t="s">
        <v>2494</v>
      </c>
      <c r="E4057" s="77">
        <v>52.966759380567254</v>
      </c>
    </row>
    <row r="4058" spans="2:5">
      <c r="B4058" s="75">
        <v>2235258</v>
      </c>
      <c r="C4058" s="76" t="s">
        <v>2033</v>
      </c>
      <c r="D4058" s="76" t="s">
        <v>2494</v>
      </c>
      <c r="E4058" s="77">
        <v>11.208011357528264</v>
      </c>
    </row>
    <row r="4059" spans="2:5">
      <c r="B4059" s="75">
        <v>2270204</v>
      </c>
      <c r="C4059" s="76" t="s">
        <v>2034</v>
      </c>
      <c r="D4059" s="76" t="s">
        <v>2494</v>
      </c>
      <c r="E4059" s="77">
        <v>5.9233232581872193E-2</v>
      </c>
    </row>
    <row r="4060" spans="2:5">
      <c r="B4060" s="75">
        <v>2275141</v>
      </c>
      <c r="C4060" s="76" t="s">
        <v>2035</v>
      </c>
      <c r="D4060" s="76" t="s">
        <v>2494</v>
      </c>
      <c r="E4060" s="77">
        <v>8.3483706207429051</v>
      </c>
    </row>
    <row r="4061" spans="2:5">
      <c r="B4061" s="75">
        <v>2279767</v>
      </c>
      <c r="C4061" s="76" t="s">
        <v>2036</v>
      </c>
      <c r="D4061" s="76" t="s">
        <v>2494</v>
      </c>
      <c r="E4061" s="77">
        <v>26160.582389181593</v>
      </c>
    </row>
    <row r="4062" spans="2:5">
      <c r="B4062" s="75">
        <v>22936750</v>
      </c>
      <c r="C4062" s="76" t="s">
        <v>2037</v>
      </c>
      <c r="D4062" s="76" t="s">
        <v>2494</v>
      </c>
      <c r="E4062" s="77">
        <v>3.8302193095078141</v>
      </c>
    </row>
    <row r="4063" spans="2:5">
      <c r="B4063" s="75">
        <v>229878</v>
      </c>
      <c r="C4063" s="76" t="s">
        <v>2038</v>
      </c>
      <c r="D4063" s="76" t="s">
        <v>2494</v>
      </c>
      <c r="E4063" s="77">
        <v>10.98065207988051</v>
      </c>
    </row>
    <row r="4064" spans="2:5">
      <c r="B4064" s="75">
        <v>230273</v>
      </c>
      <c r="C4064" s="76" t="s">
        <v>2039</v>
      </c>
      <c r="D4064" s="76" t="s">
        <v>2494</v>
      </c>
      <c r="E4064" s="77">
        <v>4.8907122926548601</v>
      </c>
    </row>
    <row r="4065" spans="2:5">
      <c r="B4065" s="75">
        <v>2303255</v>
      </c>
      <c r="C4065" s="76" t="s">
        <v>2040</v>
      </c>
      <c r="D4065" s="76" t="s">
        <v>2494</v>
      </c>
      <c r="E4065" s="77">
        <v>1.6068987116409306</v>
      </c>
    </row>
    <row r="4066" spans="2:5">
      <c r="B4066" s="75">
        <v>2307688</v>
      </c>
      <c r="C4066" s="76" t="s">
        <v>2041</v>
      </c>
      <c r="D4066" s="76" t="s">
        <v>2494</v>
      </c>
      <c r="E4066" s="77">
        <v>0.83452188886157508</v>
      </c>
    </row>
    <row r="4067" spans="2:5">
      <c r="B4067" s="75">
        <v>2314092</v>
      </c>
      <c r="C4067" s="76" t="s">
        <v>2042</v>
      </c>
      <c r="D4067" s="76" t="s">
        <v>2494</v>
      </c>
      <c r="E4067" s="77">
        <v>0.6457984589079423</v>
      </c>
    </row>
    <row r="4068" spans="2:5">
      <c r="B4068" s="75">
        <v>23184669</v>
      </c>
      <c r="C4068" s="76" t="s">
        <v>2043</v>
      </c>
      <c r="D4068" s="76" t="s">
        <v>2494</v>
      </c>
      <c r="E4068" s="77">
        <v>24.14408991483797</v>
      </c>
    </row>
    <row r="4069" spans="2:5">
      <c r="B4069" s="75">
        <v>23560590</v>
      </c>
      <c r="C4069" s="76" t="s">
        <v>2044</v>
      </c>
      <c r="D4069" s="76" t="s">
        <v>2494</v>
      </c>
      <c r="E4069" s="77">
        <v>29.978340149635159</v>
      </c>
    </row>
    <row r="4070" spans="2:5">
      <c r="B4070" s="75">
        <v>2386530</v>
      </c>
      <c r="C4070" s="76" t="s">
        <v>2045</v>
      </c>
      <c r="D4070" s="76" t="s">
        <v>2494</v>
      </c>
      <c r="E4070" s="77">
        <v>0.19890807774844296</v>
      </c>
    </row>
    <row r="4071" spans="2:5">
      <c r="B4071" s="75">
        <v>23947606</v>
      </c>
      <c r="C4071" s="76" t="s">
        <v>2046</v>
      </c>
      <c r="D4071" s="76" t="s">
        <v>2494</v>
      </c>
      <c r="E4071" s="77">
        <v>0.14739061019658189</v>
      </c>
    </row>
    <row r="4072" spans="2:5">
      <c r="B4072" s="75">
        <v>24151937</v>
      </c>
      <c r="C4072" s="76" t="s">
        <v>2047</v>
      </c>
      <c r="D4072" s="76" t="s">
        <v>2494</v>
      </c>
      <c r="E4072" s="77">
        <v>0.31875412068168962</v>
      </c>
    </row>
    <row r="4073" spans="2:5">
      <c r="B4073" s="75">
        <v>2416946</v>
      </c>
      <c r="C4073" s="76" t="s">
        <v>2048</v>
      </c>
      <c r="D4073" s="76" t="s">
        <v>2494</v>
      </c>
      <c r="E4073" s="77">
        <v>1.8533298750020424</v>
      </c>
    </row>
    <row r="4074" spans="2:5">
      <c r="B4074" s="75">
        <v>2425107</v>
      </c>
      <c r="C4074" s="76" t="s">
        <v>2049</v>
      </c>
      <c r="D4074" s="76" t="s">
        <v>2494</v>
      </c>
      <c r="E4074" s="77">
        <v>3.3264606346610197</v>
      </c>
    </row>
    <row r="4075" spans="2:5">
      <c r="B4075" s="75">
        <v>2425663</v>
      </c>
      <c r="C4075" s="76" t="s">
        <v>2050</v>
      </c>
      <c r="D4075" s="76" t="s">
        <v>2494</v>
      </c>
      <c r="E4075" s="77">
        <v>24.556422627981092</v>
      </c>
    </row>
    <row r="4076" spans="2:5">
      <c r="B4076" s="75">
        <v>2437798</v>
      </c>
      <c r="C4076" s="76" t="s">
        <v>2051</v>
      </c>
      <c r="D4076" s="76" t="s">
        <v>2494</v>
      </c>
      <c r="E4076" s="77">
        <v>309.86284515398927</v>
      </c>
    </row>
    <row r="4077" spans="2:5">
      <c r="B4077" s="75">
        <v>2439001</v>
      </c>
      <c r="C4077" s="76" t="s">
        <v>2052</v>
      </c>
      <c r="D4077" s="76" t="s">
        <v>2494</v>
      </c>
      <c r="E4077" s="77">
        <v>1.1577553171759343</v>
      </c>
    </row>
    <row r="4078" spans="2:5">
      <c r="B4078" s="75">
        <v>2439352</v>
      </c>
      <c r="C4078" s="76" t="s">
        <v>2053</v>
      </c>
      <c r="D4078" s="76" t="s">
        <v>2494</v>
      </c>
      <c r="E4078" s="77">
        <v>8.0932393222272071E-3</v>
      </c>
    </row>
    <row r="4079" spans="2:5">
      <c r="B4079" s="75">
        <v>24602866</v>
      </c>
      <c r="C4079" s="76" t="s">
        <v>2054</v>
      </c>
      <c r="D4079" s="76" t="s">
        <v>2494</v>
      </c>
      <c r="E4079" s="77">
        <v>19190.290440985842</v>
      </c>
    </row>
    <row r="4080" spans="2:5">
      <c r="B4080" s="75">
        <v>2460493</v>
      </c>
      <c r="C4080" s="76" t="s">
        <v>2055</v>
      </c>
      <c r="D4080" s="76" t="s">
        <v>2494</v>
      </c>
      <c r="E4080" s="77">
        <v>1.7278763650213416</v>
      </c>
    </row>
    <row r="4081" spans="2:5">
      <c r="B4081" s="75">
        <v>2463845</v>
      </c>
      <c r="C4081" s="76" t="s">
        <v>2056</v>
      </c>
      <c r="D4081" s="76" t="s">
        <v>2494</v>
      </c>
      <c r="E4081" s="77">
        <v>67.423577918332711</v>
      </c>
    </row>
    <row r="4082" spans="2:5">
      <c r="B4082" s="75">
        <v>2464371</v>
      </c>
      <c r="C4082" s="76" t="s">
        <v>2057</v>
      </c>
      <c r="D4082" s="76" t="s">
        <v>2494</v>
      </c>
      <c r="E4082" s="77">
        <v>16.172466590036517</v>
      </c>
    </row>
    <row r="4083" spans="2:5">
      <c r="B4083" s="75">
        <v>24934916</v>
      </c>
      <c r="C4083" s="76" t="s">
        <v>2058</v>
      </c>
      <c r="D4083" s="76" t="s">
        <v>2494</v>
      </c>
      <c r="E4083" s="77">
        <v>21.434067784345615</v>
      </c>
    </row>
    <row r="4084" spans="2:5">
      <c r="B4084" s="75">
        <v>25154523</v>
      </c>
      <c r="C4084" s="76" t="s">
        <v>2059</v>
      </c>
      <c r="D4084" s="76" t="s">
        <v>2494</v>
      </c>
      <c r="E4084" s="77">
        <v>15.595847952485133</v>
      </c>
    </row>
    <row r="4085" spans="2:5">
      <c r="B4085" s="75">
        <v>25155300</v>
      </c>
      <c r="C4085" s="76" t="s">
        <v>2060</v>
      </c>
      <c r="D4085" s="76" t="s">
        <v>2494</v>
      </c>
      <c r="E4085" s="77">
        <v>0.79494447624454345</v>
      </c>
    </row>
    <row r="4086" spans="2:5">
      <c r="B4086" s="75">
        <v>25167833</v>
      </c>
      <c r="C4086" s="76" t="s">
        <v>2061</v>
      </c>
      <c r="D4086" s="76" t="s">
        <v>2494</v>
      </c>
      <c r="E4086" s="77">
        <v>106.67782262557212</v>
      </c>
    </row>
    <row r="4087" spans="2:5">
      <c r="B4087" s="75">
        <v>25339177</v>
      </c>
      <c r="C4087" s="76" t="s">
        <v>2062</v>
      </c>
      <c r="D4087" s="76" t="s">
        <v>2494</v>
      </c>
      <c r="E4087" s="77">
        <v>0.94543847630215561</v>
      </c>
    </row>
    <row r="4088" spans="2:5">
      <c r="B4088" s="75">
        <v>253521</v>
      </c>
      <c r="C4088" s="76" t="s">
        <v>2063</v>
      </c>
      <c r="D4088" s="76" t="s">
        <v>2494</v>
      </c>
      <c r="E4088" s="77">
        <v>7.4217672303670393E-2</v>
      </c>
    </row>
    <row r="4089" spans="2:5">
      <c r="B4089" s="75">
        <v>2539175</v>
      </c>
      <c r="C4089" s="76" t="s">
        <v>2064</v>
      </c>
      <c r="D4089" s="76" t="s">
        <v>2494</v>
      </c>
      <c r="E4089" s="77">
        <v>35.5206647368475</v>
      </c>
    </row>
    <row r="4090" spans="2:5">
      <c r="B4090" s="75">
        <v>2545597</v>
      </c>
      <c r="C4090" s="76" t="s">
        <v>2065</v>
      </c>
      <c r="D4090" s="76" t="s">
        <v>2494</v>
      </c>
      <c r="E4090" s="77">
        <v>19.450842524181439</v>
      </c>
    </row>
    <row r="4091" spans="2:5">
      <c r="B4091" s="75">
        <v>2545600</v>
      </c>
      <c r="C4091" s="76" t="s">
        <v>2066</v>
      </c>
      <c r="D4091" s="76" t="s">
        <v>2494</v>
      </c>
      <c r="E4091" s="77">
        <v>0.60973608488546593</v>
      </c>
    </row>
    <row r="4092" spans="2:5">
      <c r="B4092" s="75">
        <v>25606411</v>
      </c>
      <c r="C4092" s="76" t="s">
        <v>2067</v>
      </c>
      <c r="D4092" s="76" t="s">
        <v>2494</v>
      </c>
      <c r="E4092" s="77">
        <v>4.5980441187206317E-2</v>
      </c>
    </row>
    <row r="4093" spans="2:5">
      <c r="B4093" s="75">
        <v>2581342</v>
      </c>
      <c r="C4093" s="76" t="s">
        <v>2068</v>
      </c>
      <c r="D4093" s="76" t="s">
        <v>2494</v>
      </c>
      <c r="E4093" s="77">
        <v>2.6060067583921622</v>
      </c>
    </row>
    <row r="4094" spans="2:5">
      <c r="B4094" s="75">
        <v>25875518</v>
      </c>
      <c r="C4094" s="76" t="s">
        <v>2069</v>
      </c>
      <c r="D4094" s="76" t="s">
        <v>2494</v>
      </c>
      <c r="E4094" s="77">
        <v>157.10206738849078</v>
      </c>
    </row>
    <row r="4095" spans="2:5">
      <c r="B4095" s="75">
        <v>2593159</v>
      </c>
      <c r="C4095" s="76" t="s">
        <v>2070</v>
      </c>
      <c r="D4095" s="76" t="s">
        <v>2494</v>
      </c>
      <c r="E4095" s="77">
        <v>8.3917450779844192</v>
      </c>
    </row>
    <row r="4096" spans="2:5">
      <c r="B4096" s="75">
        <v>26087478</v>
      </c>
      <c r="C4096" s="76" t="s">
        <v>2071</v>
      </c>
      <c r="D4096" s="76" t="s">
        <v>2494</v>
      </c>
      <c r="E4096" s="77">
        <v>1.749195317937053</v>
      </c>
    </row>
    <row r="4097" spans="2:5">
      <c r="B4097" s="75">
        <v>260946</v>
      </c>
      <c r="C4097" s="76" t="s">
        <v>2072</v>
      </c>
      <c r="D4097" s="76" t="s">
        <v>2494</v>
      </c>
      <c r="E4097" s="77">
        <v>5.5873351378825244</v>
      </c>
    </row>
    <row r="4098" spans="2:5">
      <c r="B4098" s="75">
        <v>26225796</v>
      </c>
      <c r="C4098" s="76" t="s">
        <v>2073</v>
      </c>
      <c r="D4098" s="76" t="s">
        <v>2494</v>
      </c>
      <c r="E4098" s="77">
        <v>0.98327344849617659</v>
      </c>
    </row>
    <row r="4099" spans="2:5">
      <c r="B4099" s="75">
        <v>26258708</v>
      </c>
      <c r="C4099" s="76" t="s">
        <v>2074</v>
      </c>
      <c r="D4099" s="76" t="s">
        <v>2494</v>
      </c>
      <c r="E4099" s="77">
        <v>443.09661640533841</v>
      </c>
    </row>
    <row r="4100" spans="2:5">
      <c r="B4100" s="75">
        <v>26259450</v>
      </c>
      <c r="C4100" s="76" t="s">
        <v>2075</v>
      </c>
      <c r="D4100" s="76" t="s">
        <v>2494</v>
      </c>
      <c r="E4100" s="77">
        <v>0.8062783597516171</v>
      </c>
    </row>
    <row r="4101" spans="2:5">
      <c r="B4101" s="75">
        <v>26264062</v>
      </c>
      <c r="C4101" s="76" t="s">
        <v>2076</v>
      </c>
      <c r="D4101" s="76" t="s">
        <v>2494</v>
      </c>
      <c r="E4101" s="77">
        <v>4.8250134648908079E-4</v>
      </c>
    </row>
    <row r="4102" spans="2:5">
      <c r="B4102" s="75">
        <v>2631405</v>
      </c>
      <c r="C4102" s="76" t="s">
        <v>2077</v>
      </c>
      <c r="D4102" s="76" t="s">
        <v>2494</v>
      </c>
      <c r="E4102" s="77">
        <v>5.0458699084336347</v>
      </c>
    </row>
    <row r="4103" spans="2:5">
      <c r="B4103" s="75">
        <v>2634335</v>
      </c>
      <c r="C4103" s="76" t="s">
        <v>2078</v>
      </c>
      <c r="D4103" s="76" t="s">
        <v>2494</v>
      </c>
      <c r="E4103" s="77">
        <v>0.43592637292121356</v>
      </c>
    </row>
    <row r="4104" spans="2:5">
      <c r="B4104" s="75">
        <v>2642719</v>
      </c>
      <c r="C4104" s="76" t="s">
        <v>2079</v>
      </c>
      <c r="D4104" s="76" t="s">
        <v>2494</v>
      </c>
      <c r="E4104" s="77">
        <v>1395.6699495538965</v>
      </c>
    </row>
    <row r="4105" spans="2:5">
      <c r="B4105" s="75">
        <v>26444495</v>
      </c>
      <c r="C4105" s="76" t="s">
        <v>2080</v>
      </c>
      <c r="D4105" s="76" t="s">
        <v>2494</v>
      </c>
      <c r="E4105" s="77">
        <v>22.285370254722238</v>
      </c>
    </row>
    <row r="4106" spans="2:5">
      <c r="B4106" s="75">
        <v>2668248</v>
      </c>
      <c r="C4106" s="76" t="s">
        <v>2081</v>
      </c>
      <c r="D4106" s="76" t="s">
        <v>2494</v>
      </c>
      <c r="E4106" s="77">
        <v>24.212830154536679</v>
      </c>
    </row>
    <row r="4107" spans="2:5">
      <c r="B4107" s="75">
        <v>2686999</v>
      </c>
      <c r="C4107" s="76" t="s">
        <v>2082</v>
      </c>
      <c r="D4107" s="76" t="s">
        <v>2494</v>
      </c>
      <c r="E4107" s="77">
        <v>106.60240634833509</v>
      </c>
    </row>
    <row r="4108" spans="2:5">
      <c r="B4108" s="75">
        <v>2702729</v>
      </c>
      <c r="C4108" s="76" t="s">
        <v>2083</v>
      </c>
      <c r="D4108" s="76" t="s">
        <v>2494</v>
      </c>
      <c r="E4108" s="77">
        <v>0.6809094065229897</v>
      </c>
    </row>
    <row r="4109" spans="2:5">
      <c r="B4109" s="75">
        <v>27176870</v>
      </c>
      <c r="C4109" s="76" t="s">
        <v>2084</v>
      </c>
      <c r="D4109" s="76" t="s">
        <v>2494</v>
      </c>
      <c r="E4109" s="77">
        <v>0.65619466475580623</v>
      </c>
    </row>
    <row r="4110" spans="2:5">
      <c r="B4110" s="75">
        <v>27344418</v>
      </c>
      <c r="C4110" s="76" t="s">
        <v>2085</v>
      </c>
      <c r="D4110" s="76" t="s">
        <v>2494</v>
      </c>
      <c r="E4110" s="77">
        <v>0.16566345742541908</v>
      </c>
    </row>
    <row r="4111" spans="2:5">
      <c r="B4111" s="75">
        <v>27355222</v>
      </c>
      <c r="C4111" s="76" t="s">
        <v>2086</v>
      </c>
      <c r="D4111" s="76" t="s">
        <v>2494</v>
      </c>
      <c r="E4111" s="77">
        <v>0.10465846848209973</v>
      </c>
    </row>
    <row r="4112" spans="2:5">
      <c r="B4112" s="75">
        <v>275514</v>
      </c>
      <c r="C4112" s="76" t="s">
        <v>2087</v>
      </c>
      <c r="D4112" s="76" t="s">
        <v>2494</v>
      </c>
      <c r="E4112" s="77">
        <v>0.86631184167228692</v>
      </c>
    </row>
    <row r="4113" spans="2:5">
      <c r="B4113" s="75">
        <v>2767546</v>
      </c>
      <c r="C4113" s="76" t="s">
        <v>2088</v>
      </c>
      <c r="D4113" s="76" t="s">
        <v>2494</v>
      </c>
      <c r="E4113" s="77">
        <v>205.0220703215833</v>
      </c>
    </row>
    <row r="4114" spans="2:5">
      <c r="B4114" s="75">
        <v>2782914</v>
      </c>
      <c r="C4114" s="76" t="s">
        <v>2089</v>
      </c>
      <c r="D4114" s="76" t="s">
        <v>2494</v>
      </c>
      <c r="E4114" s="77">
        <v>1.6861057853982571E-2</v>
      </c>
    </row>
    <row r="4115" spans="2:5">
      <c r="B4115" s="75">
        <v>2797515</v>
      </c>
      <c r="C4115" s="76" t="s">
        <v>2090</v>
      </c>
      <c r="D4115" s="76" t="s">
        <v>2494</v>
      </c>
      <c r="E4115" s="77">
        <v>16.960189197104725</v>
      </c>
    </row>
    <row r="4116" spans="2:5">
      <c r="B4116" s="75">
        <v>280579</v>
      </c>
      <c r="C4116" s="76" t="s">
        <v>2091</v>
      </c>
      <c r="D4116" s="76" t="s">
        <v>2494</v>
      </c>
      <c r="E4116" s="77">
        <v>9.2577419307549157E-3</v>
      </c>
    </row>
    <row r="4117" spans="2:5">
      <c r="B4117" s="75">
        <v>2813958</v>
      </c>
      <c r="C4117" s="76" t="s">
        <v>2092</v>
      </c>
      <c r="D4117" s="76" t="s">
        <v>2494</v>
      </c>
      <c r="E4117" s="77">
        <v>362.73509265090155</v>
      </c>
    </row>
    <row r="4118" spans="2:5">
      <c r="B4118" s="75">
        <v>28159980</v>
      </c>
      <c r="C4118" s="76" t="s">
        <v>2093</v>
      </c>
      <c r="D4118" s="76" t="s">
        <v>2494</v>
      </c>
      <c r="E4118" s="77">
        <v>16194.824321015658</v>
      </c>
    </row>
    <row r="4119" spans="2:5">
      <c r="B4119" s="75">
        <v>28434006</v>
      </c>
      <c r="C4119" s="76" t="s">
        <v>2094</v>
      </c>
      <c r="D4119" s="76" t="s">
        <v>2494</v>
      </c>
      <c r="E4119" s="77">
        <v>710.74900147837968</v>
      </c>
    </row>
    <row r="4120" spans="2:5">
      <c r="B4120" s="75">
        <v>2855132</v>
      </c>
      <c r="C4120" s="76" t="s">
        <v>2095</v>
      </c>
      <c r="D4120" s="76" t="s">
        <v>2494</v>
      </c>
      <c r="E4120" s="77">
        <v>0.62405586773329713</v>
      </c>
    </row>
    <row r="4121" spans="2:5">
      <c r="B4121" s="75">
        <v>28553120</v>
      </c>
      <c r="C4121" s="76" t="s">
        <v>2096</v>
      </c>
      <c r="D4121" s="76" t="s">
        <v>2494</v>
      </c>
      <c r="E4121" s="77">
        <v>5.4056837688147521</v>
      </c>
    </row>
    <row r="4122" spans="2:5">
      <c r="B4122" s="75">
        <v>28631358</v>
      </c>
      <c r="C4122" s="76" t="s">
        <v>2097</v>
      </c>
      <c r="D4122" s="76" t="s">
        <v>2494</v>
      </c>
      <c r="E4122" s="77">
        <v>0.9420322821924022</v>
      </c>
    </row>
    <row r="4123" spans="2:5">
      <c r="B4123" s="75">
        <v>287923</v>
      </c>
      <c r="C4123" s="76" t="s">
        <v>2098</v>
      </c>
      <c r="D4123" s="76" t="s">
        <v>2494</v>
      </c>
      <c r="E4123" s="77">
        <v>1.4481304117210858E-3</v>
      </c>
    </row>
    <row r="4124" spans="2:5">
      <c r="B4124" s="75">
        <v>28804888</v>
      </c>
      <c r="C4124" s="76" t="s">
        <v>2099</v>
      </c>
      <c r="D4124" s="76" t="s">
        <v>2494</v>
      </c>
      <c r="E4124" s="77">
        <v>16.124931257203894</v>
      </c>
    </row>
    <row r="4125" spans="2:5">
      <c r="B4125" s="75">
        <v>2893789</v>
      </c>
      <c r="C4125" s="76" t="s">
        <v>2100</v>
      </c>
      <c r="D4125" s="76" t="s">
        <v>2494</v>
      </c>
      <c r="E4125" s="77">
        <v>23.238264875560414</v>
      </c>
    </row>
    <row r="4126" spans="2:5">
      <c r="B4126" s="75">
        <v>2896700</v>
      </c>
      <c r="C4126" s="76" t="s">
        <v>2101</v>
      </c>
      <c r="D4126" s="76" t="s">
        <v>2494</v>
      </c>
      <c r="E4126" s="77">
        <v>123.83133740392029</v>
      </c>
    </row>
    <row r="4127" spans="2:5">
      <c r="B4127" s="75">
        <v>29091052</v>
      </c>
      <c r="C4127" s="76" t="s">
        <v>2102</v>
      </c>
      <c r="D4127" s="76" t="s">
        <v>2494</v>
      </c>
      <c r="E4127" s="77">
        <v>47.574983729771631</v>
      </c>
    </row>
    <row r="4128" spans="2:5">
      <c r="B4128" s="75">
        <v>29104301</v>
      </c>
      <c r="C4128" s="76" t="s">
        <v>2103</v>
      </c>
      <c r="D4128" s="76" t="s">
        <v>2494</v>
      </c>
      <c r="E4128" s="77">
        <v>2.0397974894571416</v>
      </c>
    </row>
    <row r="4129" spans="2:5">
      <c r="B4129" s="75">
        <v>29761215</v>
      </c>
      <c r="C4129" s="76" t="s">
        <v>2104</v>
      </c>
      <c r="D4129" s="76" t="s">
        <v>2494</v>
      </c>
      <c r="E4129" s="77">
        <v>0.17773695988599833</v>
      </c>
    </row>
    <row r="4130" spans="2:5">
      <c r="B4130" s="75">
        <v>298077</v>
      </c>
      <c r="C4130" s="76" t="s">
        <v>2105</v>
      </c>
      <c r="D4130" s="76" t="s">
        <v>2494</v>
      </c>
      <c r="E4130" s="77">
        <v>0.20576183733344644</v>
      </c>
    </row>
    <row r="4131" spans="2:5">
      <c r="B4131" s="75">
        <v>299854</v>
      </c>
      <c r="C4131" s="76" t="s">
        <v>2106</v>
      </c>
      <c r="D4131" s="76" t="s">
        <v>2494</v>
      </c>
      <c r="E4131" s="77">
        <v>544.57443522543485</v>
      </c>
    </row>
    <row r="4132" spans="2:5">
      <c r="B4132" s="75">
        <v>301122</v>
      </c>
      <c r="C4132" s="76" t="s">
        <v>2107</v>
      </c>
      <c r="D4132" s="76" t="s">
        <v>2494</v>
      </c>
      <c r="E4132" s="77">
        <v>2.2055212757805327</v>
      </c>
    </row>
    <row r="4133" spans="2:5">
      <c r="B4133" s="75">
        <v>3033770</v>
      </c>
      <c r="C4133" s="76" t="s">
        <v>2108</v>
      </c>
      <c r="D4133" s="76" t="s">
        <v>2494</v>
      </c>
      <c r="E4133" s="77">
        <v>1.3786425159780127E-3</v>
      </c>
    </row>
    <row r="4134" spans="2:5">
      <c r="B4134" s="75">
        <v>3060897</v>
      </c>
      <c r="C4134" s="76" t="s">
        <v>2109</v>
      </c>
      <c r="D4134" s="76" t="s">
        <v>2494</v>
      </c>
      <c r="E4134" s="77">
        <v>0.55152555618156052</v>
      </c>
    </row>
    <row r="4135" spans="2:5">
      <c r="B4135" s="75">
        <v>306525</v>
      </c>
      <c r="C4135" s="76" t="s">
        <v>2110</v>
      </c>
      <c r="D4135" s="76" t="s">
        <v>2494</v>
      </c>
      <c r="E4135" s="77">
        <v>1.4586505919757582</v>
      </c>
    </row>
    <row r="4136" spans="2:5">
      <c r="B4136" s="75">
        <v>30899195</v>
      </c>
      <c r="C4136" s="76" t="s">
        <v>2111</v>
      </c>
      <c r="D4136" s="76" t="s">
        <v>2494</v>
      </c>
      <c r="E4136" s="77">
        <v>9.0606426507139747E-3</v>
      </c>
    </row>
    <row r="4137" spans="2:5">
      <c r="B4137" s="75">
        <v>311455</v>
      </c>
      <c r="C4137" s="76" t="s">
        <v>2112</v>
      </c>
      <c r="D4137" s="76" t="s">
        <v>2494</v>
      </c>
      <c r="E4137" s="77">
        <v>529.95402311197836</v>
      </c>
    </row>
    <row r="4138" spans="2:5">
      <c r="B4138" s="75">
        <v>31218834</v>
      </c>
      <c r="C4138" s="76" t="s">
        <v>2113</v>
      </c>
      <c r="D4138" s="76" t="s">
        <v>2494</v>
      </c>
      <c r="E4138" s="77">
        <v>21.817298691796655</v>
      </c>
    </row>
    <row r="4139" spans="2:5">
      <c r="B4139" s="75">
        <v>314409</v>
      </c>
      <c r="C4139" s="76" t="s">
        <v>2114</v>
      </c>
      <c r="D4139" s="76" t="s">
        <v>2494</v>
      </c>
      <c r="E4139" s="77">
        <v>0.49476966651160204</v>
      </c>
    </row>
    <row r="4140" spans="2:5">
      <c r="B4140" s="75">
        <v>319868</v>
      </c>
      <c r="C4140" s="76" t="s">
        <v>2115</v>
      </c>
      <c r="D4140" s="76" t="s">
        <v>2494</v>
      </c>
      <c r="E4140" s="77">
        <v>42.563157019589895</v>
      </c>
    </row>
    <row r="4141" spans="2:5">
      <c r="B4141" s="75">
        <v>3209221</v>
      </c>
      <c r="C4141" s="76" t="s">
        <v>2116</v>
      </c>
      <c r="D4141" s="76" t="s">
        <v>2494</v>
      </c>
      <c r="E4141" s="77">
        <v>4.9385321244935945</v>
      </c>
    </row>
    <row r="4142" spans="2:5">
      <c r="B4142" s="75">
        <v>3244904</v>
      </c>
      <c r="C4142" s="76" t="s">
        <v>2117</v>
      </c>
      <c r="D4142" s="76" t="s">
        <v>2494</v>
      </c>
      <c r="E4142" s="77">
        <v>857.47582324159225</v>
      </c>
    </row>
    <row r="4143" spans="2:5">
      <c r="B4143" s="75">
        <v>32598133</v>
      </c>
      <c r="C4143" s="76" t="s">
        <v>2118</v>
      </c>
      <c r="D4143" s="76" t="s">
        <v>2494</v>
      </c>
      <c r="E4143" s="77">
        <v>152.28652448091736</v>
      </c>
    </row>
    <row r="4144" spans="2:5">
      <c r="B4144" s="75">
        <v>327980</v>
      </c>
      <c r="C4144" s="76" t="s">
        <v>2119</v>
      </c>
      <c r="D4144" s="76" t="s">
        <v>2494</v>
      </c>
      <c r="E4144" s="77">
        <v>515.19351173054429</v>
      </c>
    </row>
    <row r="4145" spans="2:5">
      <c r="B4145" s="75">
        <v>329715</v>
      </c>
      <c r="C4145" s="76" t="s">
        <v>2120</v>
      </c>
      <c r="D4145" s="76" t="s">
        <v>2494</v>
      </c>
      <c r="E4145" s="77">
        <v>4.7679589315232862</v>
      </c>
    </row>
    <row r="4146" spans="2:5">
      <c r="B4146" s="75">
        <v>33125972</v>
      </c>
      <c r="C4146" s="76" t="s">
        <v>2121</v>
      </c>
      <c r="D4146" s="76" t="s">
        <v>2494</v>
      </c>
      <c r="E4146" s="77">
        <v>6.3499245734195666</v>
      </c>
    </row>
    <row r="4147" spans="2:5">
      <c r="B4147" s="75">
        <v>33213659</v>
      </c>
      <c r="C4147" s="76" t="s">
        <v>2122</v>
      </c>
      <c r="D4147" s="76" t="s">
        <v>2494</v>
      </c>
      <c r="E4147" s="77">
        <v>1366.9859698316548</v>
      </c>
    </row>
    <row r="4148" spans="2:5">
      <c r="B4148" s="75">
        <v>33245395</v>
      </c>
      <c r="C4148" s="76" t="s">
        <v>2123</v>
      </c>
      <c r="D4148" s="76" t="s">
        <v>2494</v>
      </c>
      <c r="E4148" s="77">
        <v>785.94682408537619</v>
      </c>
    </row>
    <row r="4149" spans="2:5">
      <c r="B4149" s="75">
        <v>334485</v>
      </c>
      <c r="C4149" s="76" t="s">
        <v>2124</v>
      </c>
      <c r="D4149" s="76" t="s">
        <v>2494</v>
      </c>
      <c r="E4149" s="77">
        <v>0.30365671920604054</v>
      </c>
    </row>
    <row r="4150" spans="2:5">
      <c r="B4150" s="75">
        <v>33693048</v>
      </c>
      <c r="C4150" s="76" t="s">
        <v>2125</v>
      </c>
      <c r="D4150" s="76" t="s">
        <v>2494</v>
      </c>
      <c r="E4150" s="77">
        <v>1.3609834463102664</v>
      </c>
    </row>
    <row r="4151" spans="2:5">
      <c r="B4151" s="75">
        <v>3383968</v>
      </c>
      <c r="C4151" s="76" t="s">
        <v>2126</v>
      </c>
      <c r="D4151" s="76" t="s">
        <v>2494</v>
      </c>
      <c r="E4151" s="77">
        <v>213.25217379558723</v>
      </c>
    </row>
    <row r="4152" spans="2:5">
      <c r="B4152" s="75">
        <v>3397624</v>
      </c>
      <c r="C4152" s="76" t="s">
        <v>2127</v>
      </c>
      <c r="D4152" s="76" t="s">
        <v>2494</v>
      </c>
      <c r="E4152" s="77">
        <v>1.4288586651885076</v>
      </c>
    </row>
    <row r="4153" spans="2:5">
      <c r="B4153" s="75">
        <v>34123596</v>
      </c>
      <c r="C4153" s="76" t="s">
        <v>2128</v>
      </c>
      <c r="D4153" s="76" t="s">
        <v>2494</v>
      </c>
      <c r="E4153" s="77">
        <v>10.673666258267485</v>
      </c>
    </row>
    <row r="4154" spans="2:5">
      <c r="B4154" s="75">
        <v>34643464</v>
      </c>
      <c r="C4154" s="76" t="s">
        <v>2129</v>
      </c>
      <c r="D4154" s="76" t="s">
        <v>2494</v>
      </c>
      <c r="E4154" s="77">
        <v>9.9110478019033419</v>
      </c>
    </row>
    <row r="4155" spans="2:5">
      <c r="B4155" s="75">
        <v>34681102</v>
      </c>
      <c r="C4155" s="76" t="s">
        <v>2130</v>
      </c>
      <c r="D4155" s="76" t="s">
        <v>2494</v>
      </c>
      <c r="E4155" s="77">
        <v>0.32851719963477272</v>
      </c>
    </row>
    <row r="4156" spans="2:5">
      <c r="B4156" s="75">
        <v>34681237</v>
      </c>
      <c r="C4156" s="76" t="s">
        <v>2131</v>
      </c>
      <c r="D4156" s="76" t="s">
        <v>2494</v>
      </c>
      <c r="E4156" s="77">
        <v>0.30236782186879518</v>
      </c>
    </row>
    <row r="4157" spans="2:5">
      <c r="B4157" s="75">
        <v>3478942</v>
      </c>
      <c r="C4157" s="76" t="s">
        <v>2132</v>
      </c>
      <c r="D4157" s="76" t="s">
        <v>2494</v>
      </c>
      <c r="E4157" s="77">
        <v>10.217741724203727</v>
      </c>
    </row>
    <row r="4158" spans="2:5">
      <c r="B4158" s="75">
        <v>35400432</v>
      </c>
      <c r="C4158" s="76" t="s">
        <v>2133</v>
      </c>
      <c r="D4158" s="76" t="s">
        <v>2494</v>
      </c>
      <c r="E4158" s="77">
        <v>12.174448863280093</v>
      </c>
    </row>
    <row r="4159" spans="2:5">
      <c r="B4159" s="75">
        <v>35575963</v>
      </c>
      <c r="C4159" s="76" t="s">
        <v>2134</v>
      </c>
      <c r="D4159" s="76" t="s">
        <v>2494</v>
      </c>
      <c r="E4159" s="77">
        <v>34.1471504748922</v>
      </c>
    </row>
    <row r="4160" spans="2:5">
      <c r="B4160" s="75">
        <v>357573</v>
      </c>
      <c r="C4160" s="76" t="s">
        <v>2135</v>
      </c>
      <c r="D4160" s="76" t="s">
        <v>2494</v>
      </c>
      <c r="E4160" s="77">
        <v>2.0687970770287638</v>
      </c>
    </row>
    <row r="4161" spans="2:5">
      <c r="B4161" s="75">
        <v>36335678</v>
      </c>
      <c r="C4161" s="76" t="s">
        <v>2136</v>
      </c>
      <c r="D4161" s="76" t="s">
        <v>2494</v>
      </c>
      <c r="E4161" s="77">
        <v>17.507969495889899</v>
      </c>
    </row>
    <row r="4162" spans="2:5">
      <c r="B4162" s="75">
        <v>3648202</v>
      </c>
      <c r="C4162" s="76" t="s">
        <v>2137</v>
      </c>
      <c r="D4162" s="76" t="s">
        <v>2494</v>
      </c>
      <c r="E4162" s="77">
        <v>8.4275366434788584E-2</v>
      </c>
    </row>
    <row r="4163" spans="2:5">
      <c r="B4163" s="75">
        <v>3653483</v>
      </c>
      <c r="C4163" s="76" t="s">
        <v>2138</v>
      </c>
      <c r="D4163" s="76" t="s">
        <v>2494</v>
      </c>
      <c r="E4163" s="77">
        <v>1.9882613866229807E-2</v>
      </c>
    </row>
    <row r="4164" spans="2:5">
      <c r="B4164" s="75">
        <v>3698837</v>
      </c>
      <c r="C4164" s="76" t="s">
        <v>2139</v>
      </c>
      <c r="D4164" s="76" t="s">
        <v>2494</v>
      </c>
      <c r="E4164" s="77">
        <v>457.61177455876793</v>
      </c>
    </row>
    <row r="4165" spans="2:5">
      <c r="B4165" s="75">
        <v>3739386</v>
      </c>
      <c r="C4165" s="76" t="s">
        <v>2140</v>
      </c>
      <c r="D4165" s="76" t="s">
        <v>2494</v>
      </c>
      <c r="E4165" s="77">
        <v>0.17046295100612824</v>
      </c>
    </row>
    <row r="4166" spans="2:5">
      <c r="B4166" s="75">
        <v>3766812</v>
      </c>
      <c r="C4166" s="76" t="s">
        <v>2141</v>
      </c>
      <c r="D4166" s="76" t="s">
        <v>2494</v>
      </c>
      <c r="E4166" s="77">
        <v>4.0308837068068817</v>
      </c>
    </row>
    <row r="4167" spans="2:5">
      <c r="B4167" s="75">
        <v>379522</v>
      </c>
      <c r="C4167" s="76" t="s">
        <v>2142</v>
      </c>
      <c r="D4167" s="76" t="s">
        <v>2494</v>
      </c>
      <c r="E4167" s="77">
        <v>183.10089879448998</v>
      </c>
    </row>
    <row r="4168" spans="2:5">
      <c r="B4168" s="75">
        <v>3811492</v>
      </c>
      <c r="C4168" s="76" t="s">
        <v>2143</v>
      </c>
      <c r="D4168" s="76" t="s">
        <v>2494</v>
      </c>
      <c r="E4168" s="77">
        <v>1.3774079653634763</v>
      </c>
    </row>
    <row r="4169" spans="2:5">
      <c r="B4169" s="75">
        <v>3813056</v>
      </c>
      <c r="C4169" s="76" t="s">
        <v>2144</v>
      </c>
      <c r="D4169" s="76" t="s">
        <v>2494</v>
      </c>
      <c r="E4169" s="77">
        <v>5.5153975999456373E-2</v>
      </c>
    </row>
    <row r="4170" spans="2:5">
      <c r="B4170" s="75">
        <v>385002</v>
      </c>
      <c r="C4170" s="76" t="s">
        <v>2145</v>
      </c>
      <c r="D4170" s="76" t="s">
        <v>2494</v>
      </c>
      <c r="E4170" s="77">
        <v>0.47442076889855572</v>
      </c>
    </row>
    <row r="4171" spans="2:5">
      <c r="B4171" s="75">
        <v>38641940</v>
      </c>
      <c r="C4171" s="76" t="s">
        <v>2146</v>
      </c>
      <c r="D4171" s="76" t="s">
        <v>2494</v>
      </c>
      <c r="E4171" s="77">
        <v>0.26241211688719673</v>
      </c>
    </row>
    <row r="4172" spans="2:5">
      <c r="B4172" s="75">
        <v>3878191</v>
      </c>
      <c r="C4172" s="76" t="s">
        <v>2147</v>
      </c>
      <c r="D4172" s="76" t="s">
        <v>2494</v>
      </c>
      <c r="E4172" s="77">
        <v>2.1220271785806379</v>
      </c>
    </row>
    <row r="4173" spans="2:5">
      <c r="B4173" s="75">
        <v>3942549</v>
      </c>
      <c r="C4173" s="76" t="s">
        <v>2148</v>
      </c>
      <c r="D4173" s="76" t="s">
        <v>2494</v>
      </c>
      <c r="E4173" s="77">
        <v>2.9546888292473148</v>
      </c>
    </row>
    <row r="4174" spans="2:5">
      <c r="B4174" s="75">
        <v>39515407</v>
      </c>
      <c r="C4174" s="76" t="s">
        <v>2149</v>
      </c>
      <c r="D4174" s="76" t="s">
        <v>2494</v>
      </c>
      <c r="E4174" s="77">
        <v>829.54158828915115</v>
      </c>
    </row>
    <row r="4175" spans="2:5">
      <c r="B4175" s="75">
        <v>39515510</v>
      </c>
      <c r="C4175" s="76" t="s">
        <v>2150</v>
      </c>
      <c r="D4175" s="76" t="s">
        <v>2494</v>
      </c>
      <c r="E4175" s="77">
        <v>1.4204065666233581</v>
      </c>
    </row>
    <row r="4176" spans="2:5">
      <c r="B4176" s="75">
        <v>41394052</v>
      </c>
      <c r="C4176" s="76" t="s">
        <v>2151</v>
      </c>
      <c r="D4176" s="76" t="s">
        <v>2494</v>
      </c>
      <c r="E4176" s="77">
        <v>0.20588241428160392</v>
      </c>
    </row>
    <row r="4177" spans="2:5">
      <c r="B4177" s="75">
        <v>41483436</v>
      </c>
      <c r="C4177" s="76" t="s">
        <v>2152</v>
      </c>
      <c r="D4177" s="76" t="s">
        <v>2494</v>
      </c>
      <c r="E4177" s="77">
        <v>6.9656734018280675</v>
      </c>
    </row>
    <row r="4178" spans="2:5">
      <c r="B4178" s="75">
        <v>4170303</v>
      </c>
      <c r="C4178" s="76" t="s">
        <v>2153</v>
      </c>
      <c r="D4178" s="76" t="s">
        <v>2494</v>
      </c>
      <c r="E4178" s="77">
        <v>0.20948212441815289</v>
      </c>
    </row>
    <row r="4179" spans="2:5">
      <c r="B4179" s="75">
        <v>41814782</v>
      </c>
      <c r="C4179" s="76" t="s">
        <v>2154</v>
      </c>
      <c r="D4179" s="76" t="s">
        <v>2494</v>
      </c>
      <c r="E4179" s="77">
        <v>1.2835625188272088</v>
      </c>
    </row>
    <row r="4180" spans="2:5">
      <c r="B4180" s="75">
        <v>42576023</v>
      </c>
      <c r="C4180" s="76" t="s">
        <v>2155</v>
      </c>
      <c r="D4180" s="76" t="s">
        <v>2494</v>
      </c>
      <c r="E4180" s="77">
        <v>14.767354960378226</v>
      </c>
    </row>
    <row r="4181" spans="2:5">
      <c r="B4181" s="75">
        <v>4329037</v>
      </c>
      <c r="C4181" s="76" t="s">
        <v>2156</v>
      </c>
      <c r="D4181" s="76" t="s">
        <v>2494</v>
      </c>
      <c r="E4181" s="77">
        <v>71.434269526669809</v>
      </c>
    </row>
    <row r="4182" spans="2:5">
      <c r="B4182" s="75">
        <v>4342363</v>
      </c>
      <c r="C4182" s="76" t="s">
        <v>2157</v>
      </c>
      <c r="D4182" s="76" t="s">
        <v>2494</v>
      </c>
      <c r="E4182" s="77">
        <v>497.90124964492952</v>
      </c>
    </row>
    <row r="4183" spans="2:5">
      <c r="B4183" s="75">
        <v>463569</v>
      </c>
      <c r="C4183" s="76" t="s">
        <v>2158</v>
      </c>
      <c r="D4183" s="76" t="s">
        <v>2494</v>
      </c>
      <c r="E4183" s="77">
        <v>0.26157029444542501</v>
      </c>
    </row>
    <row r="4184" spans="2:5">
      <c r="B4184" s="75">
        <v>464073</v>
      </c>
      <c r="C4184" s="76" t="s">
        <v>2159</v>
      </c>
      <c r="D4184" s="76" t="s">
        <v>2494</v>
      </c>
      <c r="E4184" s="77">
        <v>1.5802451859611492E-2</v>
      </c>
    </row>
    <row r="4185" spans="2:5">
      <c r="B4185" s="75">
        <v>4684940</v>
      </c>
      <c r="C4185" s="76" t="s">
        <v>2160</v>
      </c>
      <c r="D4185" s="76" t="s">
        <v>2494</v>
      </c>
      <c r="E4185" s="77">
        <v>1.7354438870272957</v>
      </c>
    </row>
    <row r="4186" spans="2:5">
      <c r="B4186" s="75">
        <v>4726141</v>
      </c>
      <c r="C4186" s="76" t="s">
        <v>2161</v>
      </c>
      <c r="D4186" s="76" t="s">
        <v>2494</v>
      </c>
      <c r="E4186" s="77">
        <v>12.105722371209966</v>
      </c>
    </row>
    <row r="4187" spans="2:5">
      <c r="B4187" s="75">
        <v>475207</v>
      </c>
      <c r="C4187" s="76" t="s">
        <v>2162</v>
      </c>
      <c r="D4187" s="76" t="s">
        <v>2494</v>
      </c>
      <c r="E4187" s="77">
        <v>14.96027245551301</v>
      </c>
    </row>
    <row r="4188" spans="2:5">
      <c r="B4188" s="75">
        <v>481390</v>
      </c>
      <c r="C4188" s="76" t="s">
        <v>2163</v>
      </c>
      <c r="D4188" s="76" t="s">
        <v>2494</v>
      </c>
      <c r="E4188" s="77">
        <v>33.850079206634859</v>
      </c>
    </row>
    <row r="4189" spans="2:5">
      <c r="B4189" s="75">
        <v>482893</v>
      </c>
      <c r="C4189" s="76" t="s">
        <v>2164</v>
      </c>
      <c r="D4189" s="76" t="s">
        <v>2494</v>
      </c>
      <c r="E4189" s="77">
        <v>0.31103662287989975</v>
      </c>
    </row>
    <row r="4190" spans="2:5">
      <c r="B4190" s="75">
        <v>485314</v>
      </c>
      <c r="C4190" s="76" t="s">
        <v>2165</v>
      </c>
      <c r="D4190" s="76" t="s">
        <v>2494</v>
      </c>
      <c r="E4190" s="77">
        <v>31.322115340615166</v>
      </c>
    </row>
    <row r="4191" spans="2:5">
      <c r="B4191" s="75">
        <v>4901513</v>
      </c>
      <c r="C4191" s="76" t="s">
        <v>2166</v>
      </c>
      <c r="D4191" s="76" t="s">
        <v>2494</v>
      </c>
      <c r="E4191" s="77">
        <v>29.679198045759101</v>
      </c>
    </row>
    <row r="4192" spans="2:5">
      <c r="B4192" s="75">
        <v>4904614</v>
      </c>
      <c r="C4192" s="76" t="s">
        <v>2167</v>
      </c>
      <c r="D4192" s="76" t="s">
        <v>2494</v>
      </c>
      <c r="E4192" s="77">
        <v>2.0458989819102413</v>
      </c>
    </row>
    <row r="4193" spans="2:5">
      <c r="B4193" s="75">
        <v>492228</v>
      </c>
      <c r="C4193" s="76" t="s">
        <v>2168</v>
      </c>
      <c r="D4193" s="76" t="s">
        <v>2494</v>
      </c>
      <c r="E4193" s="77">
        <v>74.759834321154401</v>
      </c>
    </row>
    <row r="4194" spans="2:5">
      <c r="B4194" s="75">
        <v>49866877</v>
      </c>
      <c r="C4194" s="76" t="s">
        <v>2169</v>
      </c>
      <c r="D4194" s="76" t="s">
        <v>2494</v>
      </c>
      <c r="E4194" s="77">
        <v>0.64979466973761202</v>
      </c>
    </row>
    <row r="4195" spans="2:5">
      <c r="B4195" s="75">
        <v>499832</v>
      </c>
      <c r="C4195" s="76" t="s">
        <v>2170</v>
      </c>
      <c r="D4195" s="76" t="s">
        <v>2494</v>
      </c>
      <c r="E4195" s="77">
        <v>2.1406706736816699E-2</v>
      </c>
    </row>
    <row r="4196" spans="2:5">
      <c r="B4196" s="75">
        <v>500287</v>
      </c>
      <c r="C4196" s="76" t="s">
        <v>2171</v>
      </c>
      <c r="D4196" s="76" t="s">
        <v>2494</v>
      </c>
      <c r="E4196" s="77">
        <v>19.891543974050755</v>
      </c>
    </row>
    <row r="4197" spans="2:5">
      <c r="B4197" s="75">
        <v>501520</v>
      </c>
      <c r="C4197" s="76" t="s">
        <v>2172</v>
      </c>
      <c r="D4197" s="76" t="s">
        <v>2494</v>
      </c>
      <c r="E4197" s="77">
        <v>2.2987559430061713E-2</v>
      </c>
    </row>
    <row r="4198" spans="2:5">
      <c r="B4198" s="75">
        <v>50306</v>
      </c>
      <c r="C4198" s="76" t="s">
        <v>2173</v>
      </c>
      <c r="D4198" s="76" t="s">
        <v>2494</v>
      </c>
      <c r="E4198" s="77">
        <v>0.12245982833318154</v>
      </c>
    </row>
    <row r="4199" spans="2:5">
      <c r="B4199" s="75">
        <v>50317</v>
      </c>
      <c r="C4199" s="76" t="s">
        <v>2174</v>
      </c>
      <c r="D4199" s="76" t="s">
        <v>2494</v>
      </c>
      <c r="E4199" s="77">
        <v>0.17896480251903601</v>
      </c>
    </row>
    <row r="4200" spans="2:5">
      <c r="B4200" s="75">
        <v>503742</v>
      </c>
      <c r="C4200" s="76" t="s">
        <v>2175</v>
      </c>
      <c r="D4200" s="76" t="s">
        <v>2494</v>
      </c>
      <c r="E4200" s="77">
        <v>2.1114022068417925E-3</v>
      </c>
    </row>
    <row r="4201" spans="2:5">
      <c r="B4201" s="75">
        <v>504245</v>
      </c>
      <c r="C4201" s="76" t="s">
        <v>2176</v>
      </c>
      <c r="D4201" s="76" t="s">
        <v>2494</v>
      </c>
      <c r="E4201" s="77">
        <v>1.0461860501870253</v>
      </c>
    </row>
    <row r="4202" spans="2:5">
      <c r="B4202" s="75">
        <v>50512351</v>
      </c>
      <c r="C4202" s="76" t="s">
        <v>2177</v>
      </c>
      <c r="D4202" s="76" t="s">
        <v>2494</v>
      </c>
      <c r="E4202" s="77">
        <v>0.6889439628983437</v>
      </c>
    </row>
    <row r="4203" spans="2:5">
      <c r="B4203" s="75">
        <v>50563365</v>
      </c>
      <c r="C4203" s="76" t="s">
        <v>2178</v>
      </c>
      <c r="D4203" s="76" t="s">
        <v>2494</v>
      </c>
      <c r="E4203" s="77">
        <v>5.5761899607071985</v>
      </c>
    </row>
    <row r="4204" spans="2:5">
      <c r="B4204" s="75">
        <v>5064313</v>
      </c>
      <c r="C4204" s="76" t="s">
        <v>2179</v>
      </c>
      <c r="D4204" s="76" t="s">
        <v>2494</v>
      </c>
      <c r="E4204" s="77">
        <v>3.294901707536259E-3</v>
      </c>
    </row>
    <row r="4205" spans="2:5">
      <c r="B4205" s="75">
        <v>50657</v>
      </c>
      <c r="C4205" s="76" t="s">
        <v>2180</v>
      </c>
      <c r="D4205" s="76" t="s">
        <v>2494</v>
      </c>
      <c r="E4205" s="77">
        <v>314.48040460226889</v>
      </c>
    </row>
    <row r="4206" spans="2:5">
      <c r="B4206" s="75">
        <v>51218496</v>
      </c>
      <c r="C4206" s="76" t="s">
        <v>2181</v>
      </c>
      <c r="D4206" s="76" t="s">
        <v>2494</v>
      </c>
      <c r="E4206" s="77">
        <v>386.95892616246022</v>
      </c>
    </row>
    <row r="4207" spans="2:5">
      <c r="B4207" s="75">
        <v>51338273</v>
      </c>
      <c r="C4207" s="76" t="s">
        <v>2182</v>
      </c>
      <c r="D4207" s="76" t="s">
        <v>2494</v>
      </c>
      <c r="E4207" s="77">
        <v>58.589547609321905</v>
      </c>
    </row>
    <row r="4208" spans="2:5">
      <c r="B4208" s="75">
        <v>514103</v>
      </c>
      <c r="C4208" s="76" t="s">
        <v>2183</v>
      </c>
      <c r="D4208" s="76" t="s">
        <v>2494</v>
      </c>
      <c r="E4208" s="77">
        <v>8.7866500428839345</v>
      </c>
    </row>
    <row r="4209" spans="2:5">
      <c r="B4209" s="75">
        <v>51707552</v>
      </c>
      <c r="C4209" s="76" t="s">
        <v>2184</v>
      </c>
      <c r="D4209" s="76" t="s">
        <v>2494</v>
      </c>
      <c r="E4209" s="77">
        <v>1.6344235791952106</v>
      </c>
    </row>
    <row r="4210" spans="2:5">
      <c r="B4210" s="75">
        <v>518478</v>
      </c>
      <c r="C4210" s="76" t="s">
        <v>2185</v>
      </c>
      <c r="D4210" s="76" t="s">
        <v>2494</v>
      </c>
      <c r="E4210" s="77">
        <v>8.8724681032097113E-3</v>
      </c>
    </row>
    <row r="4211" spans="2:5">
      <c r="B4211" s="75">
        <v>52517</v>
      </c>
      <c r="C4211" s="76" t="s">
        <v>2186</v>
      </c>
      <c r="D4211" s="76" t="s">
        <v>2494</v>
      </c>
      <c r="E4211" s="77">
        <v>21.639175326965326</v>
      </c>
    </row>
    <row r="4212" spans="2:5">
      <c r="B4212" s="75">
        <v>5259881</v>
      </c>
      <c r="C4212" s="76" t="s">
        <v>2187</v>
      </c>
      <c r="D4212" s="76" t="s">
        <v>2494</v>
      </c>
      <c r="E4212" s="77">
        <v>0.74520793147100872</v>
      </c>
    </row>
    <row r="4213" spans="2:5">
      <c r="B4213" s="75">
        <v>526750</v>
      </c>
      <c r="C4213" s="76" t="s">
        <v>2188</v>
      </c>
      <c r="D4213" s="76" t="s">
        <v>2494</v>
      </c>
      <c r="E4213" s="77">
        <v>0.55986349526479917</v>
      </c>
    </row>
    <row r="4214" spans="2:5">
      <c r="B4214" s="75">
        <v>52756259</v>
      </c>
      <c r="C4214" s="76" t="s">
        <v>2189</v>
      </c>
      <c r="D4214" s="76" t="s">
        <v>2494</v>
      </c>
      <c r="E4214" s="77">
        <v>4.6426592731414837</v>
      </c>
    </row>
    <row r="4215" spans="2:5">
      <c r="B4215" s="75">
        <v>527606</v>
      </c>
      <c r="C4215" s="76" t="s">
        <v>2190</v>
      </c>
      <c r="D4215" s="76" t="s">
        <v>2494</v>
      </c>
      <c r="E4215" s="77">
        <v>0.69346328740785879</v>
      </c>
    </row>
    <row r="4216" spans="2:5">
      <c r="B4216" s="75">
        <v>52888809</v>
      </c>
      <c r="C4216" s="76" t="s">
        <v>2191</v>
      </c>
      <c r="D4216" s="76" t="s">
        <v>2494</v>
      </c>
      <c r="E4216" s="77">
        <v>14.579197801096793</v>
      </c>
    </row>
    <row r="4217" spans="2:5">
      <c r="B4217" s="75">
        <v>53112280</v>
      </c>
      <c r="C4217" s="76" t="s">
        <v>2192</v>
      </c>
      <c r="D4217" s="76" t="s">
        <v>2494</v>
      </c>
      <c r="E4217" s="77">
        <v>1.4154634299235191</v>
      </c>
    </row>
    <row r="4218" spans="2:5">
      <c r="B4218" s="75">
        <v>5324845</v>
      </c>
      <c r="C4218" s="76" t="s">
        <v>2193</v>
      </c>
      <c r="D4218" s="76" t="s">
        <v>2494</v>
      </c>
      <c r="E4218" s="77">
        <v>1.2732390009842834E-3</v>
      </c>
    </row>
    <row r="4219" spans="2:5">
      <c r="B4219" s="75">
        <v>533233</v>
      </c>
      <c r="C4219" s="76" t="s">
        <v>2194</v>
      </c>
      <c r="D4219" s="76" t="s">
        <v>2494</v>
      </c>
      <c r="E4219" s="77">
        <v>8.0373086499221653</v>
      </c>
    </row>
    <row r="4220" spans="2:5">
      <c r="B4220" s="75">
        <v>533744</v>
      </c>
      <c r="C4220" s="76" t="s">
        <v>2195</v>
      </c>
      <c r="D4220" s="76" t="s">
        <v>2494</v>
      </c>
      <c r="E4220" s="77">
        <v>10.777786790507825</v>
      </c>
    </row>
    <row r="4221" spans="2:5">
      <c r="B4221" s="75">
        <v>534521</v>
      </c>
      <c r="C4221" s="76" t="s">
        <v>2196</v>
      </c>
      <c r="D4221" s="76" t="s">
        <v>2494</v>
      </c>
      <c r="E4221" s="77">
        <v>9.643154307570196</v>
      </c>
    </row>
    <row r="4222" spans="2:5">
      <c r="B4222" s="75">
        <v>53469219</v>
      </c>
      <c r="C4222" s="76" t="s">
        <v>2197</v>
      </c>
      <c r="D4222" s="76" t="s">
        <v>2494</v>
      </c>
      <c r="E4222" s="77">
        <v>319.84799985027962</v>
      </c>
    </row>
    <row r="4223" spans="2:5">
      <c r="B4223" s="75">
        <v>535808</v>
      </c>
      <c r="C4223" s="76" t="s">
        <v>2198</v>
      </c>
      <c r="D4223" s="76" t="s">
        <v>2494</v>
      </c>
      <c r="E4223" s="77">
        <v>0.27584784474352791</v>
      </c>
    </row>
    <row r="4224" spans="2:5">
      <c r="B4224" s="75">
        <v>540885</v>
      </c>
      <c r="C4224" s="76" t="s">
        <v>2199</v>
      </c>
      <c r="D4224" s="76" t="s">
        <v>2494</v>
      </c>
      <c r="E4224" s="77">
        <v>5.945442957915506E-3</v>
      </c>
    </row>
    <row r="4225" spans="2:5">
      <c r="B4225" s="75">
        <v>54115</v>
      </c>
      <c r="C4225" s="76" t="s">
        <v>2200</v>
      </c>
      <c r="D4225" s="76" t="s">
        <v>2494</v>
      </c>
      <c r="E4225" s="77">
        <v>15.396756332094737</v>
      </c>
    </row>
    <row r="4226" spans="2:5">
      <c r="B4226" s="75">
        <v>541731</v>
      </c>
      <c r="C4226" s="76" t="s">
        <v>2201</v>
      </c>
      <c r="D4226" s="76" t="s">
        <v>2494</v>
      </c>
      <c r="E4226" s="77">
        <v>0.5815925411645595</v>
      </c>
    </row>
    <row r="4227" spans="2:5">
      <c r="B4227" s="75">
        <v>5464711</v>
      </c>
      <c r="C4227" s="76" t="s">
        <v>2202</v>
      </c>
      <c r="D4227" s="76" t="s">
        <v>2494</v>
      </c>
      <c r="E4227" s="77">
        <v>0.19338197923651679</v>
      </c>
    </row>
    <row r="4228" spans="2:5">
      <c r="B4228" s="75">
        <v>54648</v>
      </c>
      <c r="C4228" s="76" t="s">
        <v>2203</v>
      </c>
      <c r="D4228" s="76" t="s">
        <v>2494</v>
      </c>
      <c r="E4228" s="77">
        <v>0.61873304970236598</v>
      </c>
    </row>
    <row r="4229" spans="2:5">
      <c r="B4229" s="75">
        <v>55335063</v>
      </c>
      <c r="C4229" s="76" t="s">
        <v>2204</v>
      </c>
      <c r="D4229" s="76" t="s">
        <v>2494</v>
      </c>
      <c r="E4229" s="77">
        <v>4.431815902088605</v>
      </c>
    </row>
    <row r="4230" spans="2:5">
      <c r="B4230" s="75">
        <v>554007</v>
      </c>
      <c r="C4230" s="76" t="s">
        <v>2205</v>
      </c>
      <c r="D4230" s="76" t="s">
        <v>2494</v>
      </c>
      <c r="E4230" s="77">
        <v>3.0541511674388633</v>
      </c>
    </row>
    <row r="4231" spans="2:5">
      <c r="B4231" s="75">
        <v>55406536</v>
      </c>
      <c r="C4231" s="76" t="s">
        <v>2206</v>
      </c>
      <c r="D4231" s="76" t="s">
        <v>2494</v>
      </c>
      <c r="E4231" s="77">
        <v>53.107182963538001</v>
      </c>
    </row>
    <row r="4232" spans="2:5">
      <c r="B4232" s="75">
        <v>554847</v>
      </c>
      <c r="C4232" s="76" t="s">
        <v>2207</v>
      </c>
      <c r="D4232" s="76" t="s">
        <v>2494</v>
      </c>
      <c r="E4232" s="77">
        <v>1.3915183581531751</v>
      </c>
    </row>
    <row r="4233" spans="2:5">
      <c r="B4233" s="75">
        <v>55512339</v>
      </c>
      <c r="C4233" s="76" t="s">
        <v>2208</v>
      </c>
      <c r="D4233" s="76" t="s">
        <v>2494</v>
      </c>
      <c r="E4233" s="77">
        <v>0.7010018425886243</v>
      </c>
    </row>
    <row r="4234" spans="2:5">
      <c r="B4234" s="75">
        <v>555373</v>
      </c>
      <c r="C4234" s="76" t="s">
        <v>2209</v>
      </c>
      <c r="D4234" s="76" t="s">
        <v>2494</v>
      </c>
      <c r="E4234" s="77">
        <v>349.06860434782635</v>
      </c>
    </row>
    <row r="4235" spans="2:5">
      <c r="B4235" s="75">
        <v>556616</v>
      </c>
      <c r="C4235" s="76" t="s">
        <v>2210</v>
      </c>
      <c r="D4235" s="76" t="s">
        <v>2494</v>
      </c>
      <c r="E4235" s="77">
        <v>35.65605090902578</v>
      </c>
    </row>
    <row r="4236" spans="2:5">
      <c r="B4236" s="75">
        <v>56073100</v>
      </c>
      <c r="C4236" s="76" t="s">
        <v>2211</v>
      </c>
      <c r="D4236" s="76" t="s">
        <v>2494</v>
      </c>
      <c r="E4236" s="77">
        <v>6.8572272373622347</v>
      </c>
    </row>
    <row r="4237" spans="2:5">
      <c r="B4237" s="75">
        <v>56360</v>
      </c>
      <c r="C4237" s="76" t="s">
        <v>2212</v>
      </c>
      <c r="D4237" s="76" t="s">
        <v>2494</v>
      </c>
      <c r="E4237" s="77">
        <v>404.17956246595082</v>
      </c>
    </row>
    <row r="4238" spans="2:5">
      <c r="B4238" s="75">
        <v>569642</v>
      </c>
      <c r="C4238" s="76" t="s">
        <v>2213</v>
      </c>
      <c r="D4238" s="76" t="s">
        <v>2494</v>
      </c>
      <c r="E4238" s="77">
        <v>25.419684597988013</v>
      </c>
    </row>
    <row r="4239" spans="2:5">
      <c r="B4239" s="75">
        <v>57090</v>
      </c>
      <c r="C4239" s="76" t="s">
        <v>2214</v>
      </c>
      <c r="D4239" s="76" t="s">
        <v>2494</v>
      </c>
      <c r="E4239" s="77">
        <v>75.764100757647157</v>
      </c>
    </row>
    <row r="4240" spans="2:5">
      <c r="B4240" s="75">
        <v>57213691</v>
      </c>
      <c r="C4240" s="76" t="s">
        <v>2215</v>
      </c>
      <c r="D4240" s="76" t="s">
        <v>2494</v>
      </c>
      <c r="E4240" s="77">
        <v>0.20391937407327557</v>
      </c>
    </row>
    <row r="4241" spans="2:5">
      <c r="B4241" s="75">
        <v>573568</v>
      </c>
      <c r="C4241" s="76" t="s">
        <v>2216</v>
      </c>
      <c r="D4241" s="76" t="s">
        <v>2494</v>
      </c>
      <c r="E4241" s="77">
        <v>0.40353882678636271</v>
      </c>
    </row>
    <row r="4242" spans="2:5">
      <c r="B4242" s="75">
        <v>57369321</v>
      </c>
      <c r="C4242" s="76" t="s">
        <v>2217</v>
      </c>
      <c r="D4242" s="76" t="s">
        <v>2494</v>
      </c>
      <c r="E4242" s="77">
        <v>0.47025642526087524</v>
      </c>
    </row>
    <row r="4243" spans="2:5">
      <c r="B4243" s="75">
        <v>576249</v>
      </c>
      <c r="C4243" s="76" t="s">
        <v>2218</v>
      </c>
      <c r="D4243" s="76" t="s">
        <v>2494</v>
      </c>
      <c r="E4243" s="77">
        <v>5.0132047331300944</v>
      </c>
    </row>
    <row r="4244" spans="2:5">
      <c r="B4244" s="75">
        <v>57646307</v>
      </c>
      <c r="C4244" s="76" t="s">
        <v>2219</v>
      </c>
      <c r="D4244" s="76" t="s">
        <v>2494</v>
      </c>
      <c r="E4244" s="77">
        <v>0.37782581050422609</v>
      </c>
    </row>
    <row r="4245" spans="2:5">
      <c r="B4245" s="75">
        <v>578541</v>
      </c>
      <c r="C4245" s="76" t="s">
        <v>2220</v>
      </c>
      <c r="D4245" s="76" t="s">
        <v>2494</v>
      </c>
      <c r="E4245" s="77">
        <v>0.46064533930774987</v>
      </c>
    </row>
    <row r="4246" spans="2:5">
      <c r="B4246" s="75">
        <v>57966957</v>
      </c>
      <c r="C4246" s="76" t="s">
        <v>2221</v>
      </c>
      <c r="D4246" s="76" t="s">
        <v>2494</v>
      </c>
      <c r="E4246" s="77">
        <v>0.42601450954980097</v>
      </c>
    </row>
    <row r="4247" spans="2:5">
      <c r="B4247" s="75">
        <v>5836293</v>
      </c>
      <c r="C4247" s="76" t="s">
        <v>2222</v>
      </c>
      <c r="D4247" s="76" t="s">
        <v>2494</v>
      </c>
      <c r="E4247" s="77">
        <v>0.19157846912615531</v>
      </c>
    </row>
    <row r="4248" spans="2:5">
      <c r="B4248" s="75">
        <v>583788</v>
      </c>
      <c r="C4248" s="76" t="s">
        <v>2223</v>
      </c>
      <c r="D4248" s="76" t="s">
        <v>2494</v>
      </c>
      <c r="E4248" s="77">
        <v>4.9614822784214061</v>
      </c>
    </row>
    <row r="4249" spans="2:5">
      <c r="B4249" s="75">
        <v>584792</v>
      </c>
      <c r="C4249" s="76" t="s">
        <v>2224</v>
      </c>
      <c r="D4249" s="76" t="s">
        <v>2494</v>
      </c>
      <c r="E4249" s="77">
        <v>517.94880360619857</v>
      </c>
    </row>
    <row r="4250" spans="2:5">
      <c r="B4250" s="75">
        <v>589162</v>
      </c>
      <c r="C4250" s="76" t="s">
        <v>2225</v>
      </c>
      <c r="D4250" s="76" t="s">
        <v>2494</v>
      </c>
      <c r="E4250" s="77">
        <v>0.92176408252207664</v>
      </c>
    </row>
    <row r="4251" spans="2:5">
      <c r="B4251" s="75">
        <v>59063</v>
      </c>
      <c r="C4251" s="76" t="s">
        <v>2226</v>
      </c>
      <c r="D4251" s="76" t="s">
        <v>2494</v>
      </c>
      <c r="E4251" s="77">
        <v>0.20979903568005168</v>
      </c>
    </row>
    <row r="4252" spans="2:5">
      <c r="B4252" s="75">
        <v>590863</v>
      </c>
      <c r="C4252" s="76" t="s">
        <v>2227</v>
      </c>
      <c r="D4252" s="76" t="s">
        <v>2494</v>
      </c>
      <c r="E4252" s="77">
        <v>1.5912987331016129</v>
      </c>
    </row>
    <row r="4253" spans="2:5">
      <c r="B4253" s="75">
        <v>591275</v>
      </c>
      <c r="C4253" s="76" t="s">
        <v>2228</v>
      </c>
      <c r="D4253" s="76" t="s">
        <v>2494</v>
      </c>
      <c r="E4253" s="77">
        <v>3.351052903003886</v>
      </c>
    </row>
    <row r="4254" spans="2:5">
      <c r="B4254" s="75">
        <v>591355</v>
      </c>
      <c r="C4254" s="76" t="s">
        <v>2229</v>
      </c>
      <c r="D4254" s="76" t="s">
        <v>2494</v>
      </c>
      <c r="E4254" s="77">
        <v>6.2055326457630544</v>
      </c>
    </row>
    <row r="4255" spans="2:5">
      <c r="B4255" s="75">
        <v>5915413</v>
      </c>
      <c r="C4255" s="76" t="s">
        <v>2230</v>
      </c>
      <c r="D4255" s="76" t="s">
        <v>2494</v>
      </c>
      <c r="E4255" s="77">
        <v>10.374232476628986</v>
      </c>
    </row>
    <row r="4256" spans="2:5">
      <c r="B4256" s="75">
        <v>593817</v>
      </c>
      <c r="C4256" s="76" t="s">
        <v>2231</v>
      </c>
      <c r="D4256" s="76" t="s">
        <v>2494</v>
      </c>
      <c r="E4256" s="77">
        <v>21.780817391963076</v>
      </c>
    </row>
    <row r="4257" spans="2:5">
      <c r="B4257" s="75">
        <v>59507</v>
      </c>
      <c r="C4257" s="76" t="s">
        <v>2232</v>
      </c>
      <c r="D4257" s="76" t="s">
        <v>2494</v>
      </c>
      <c r="E4257" s="77">
        <v>1.9325488871384515</v>
      </c>
    </row>
    <row r="4258" spans="2:5">
      <c r="B4258" s="75">
        <v>595379</v>
      </c>
      <c r="C4258" s="76" t="s">
        <v>2233</v>
      </c>
      <c r="D4258" s="76" t="s">
        <v>2494</v>
      </c>
      <c r="E4258" s="77">
        <v>3.0469071671473096E-3</v>
      </c>
    </row>
    <row r="4259" spans="2:5">
      <c r="B4259" s="75">
        <v>597648</v>
      </c>
      <c r="C4259" s="76" t="s">
        <v>2234</v>
      </c>
      <c r="D4259" s="76" t="s">
        <v>2494</v>
      </c>
      <c r="E4259" s="77">
        <v>162.80842466031464</v>
      </c>
    </row>
    <row r="4260" spans="2:5">
      <c r="B4260" s="75">
        <v>598163</v>
      </c>
      <c r="C4260" s="76" t="s">
        <v>2235</v>
      </c>
      <c r="D4260" s="76" t="s">
        <v>2494</v>
      </c>
      <c r="E4260" s="77">
        <v>1.5898427088345031</v>
      </c>
    </row>
    <row r="4261" spans="2:5">
      <c r="B4261" s="75">
        <v>59927</v>
      </c>
      <c r="C4261" s="76" t="s">
        <v>2236</v>
      </c>
      <c r="D4261" s="76" t="s">
        <v>2494</v>
      </c>
      <c r="E4261" s="77">
        <v>17.232809425015752</v>
      </c>
    </row>
    <row r="4262" spans="2:5">
      <c r="B4262" s="75">
        <v>60004</v>
      </c>
      <c r="C4262" s="76" t="s">
        <v>2237</v>
      </c>
      <c r="D4262" s="76" t="s">
        <v>2494</v>
      </c>
      <c r="E4262" s="77">
        <v>3.1529735058669316E-2</v>
      </c>
    </row>
    <row r="4263" spans="2:5">
      <c r="B4263" s="75">
        <v>602017</v>
      </c>
      <c r="C4263" s="76" t="s">
        <v>2238</v>
      </c>
      <c r="D4263" s="76" t="s">
        <v>2494</v>
      </c>
      <c r="E4263" s="77">
        <v>12.472824899745097</v>
      </c>
    </row>
    <row r="4264" spans="2:5">
      <c r="B4264" s="75">
        <v>60207310</v>
      </c>
      <c r="C4264" s="76" t="s">
        <v>2239</v>
      </c>
      <c r="D4264" s="76" t="s">
        <v>2494</v>
      </c>
      <c r="E4264" s="77">
        <v>0.74644359679726979</v>
      </c>
    </row>
    <row r="4265" spans="2:5">
      <c r="B4265" s="75">
        <v>60242</v>
      </c>
      <c r="C4265" s="76" t="s">
        <v>2240</v>
      </c>
      <c r="D4265" s="76" t="s">
        <v>2494</v>
      </c>
      <c r="E4265" s="77">
        <v>3.6813689823985495E-2</v>
      </c>
    </row>
    <row r="4266" spans="2:5">
      <c r="B4266" s="75">
        <v>603861</v>
      </c>
      <c r="C4266" s="76" t="s">
        <v>2241</v>
      </c>
      <c r="D4266" s="76" t="s">
        <v>2494</v>
      </c>
      <c r="E4266" s="77">
        <v>13.239515183506214</v>
      </c>
    </row>
    <row r="4267" spans="2:5">
      <c r="B4267" s="75">
        <v>6062266</v>
      </c>
      <c r="C4267" s="76" t="s">
        <v>2242</v>
      </c>
      <c r="D4267" s="76" t="s">
        <v>2494</v>
      </c>
      <c r="E4267" s="77">
        <v>0.41703518201719497</v>
      </c>
    </row>
    <row r="4268" spans="2:5">
      <c r="B4268" s="75">
        <v>608311</v>
      </c>
      <c r="C4268" s="76" t="s">
        <v>2243</v>
      </c>
      <c r="D4268" s="76" t="s">
        <v>2494</v>
      </c>
      <c r="E4268" s="77">
        <v>6.6366686001444215</v>
      </c>
    </row>
    <row r="4269" spans="2:5">
      <c r="B4269" s="75">
        <v>608719</v>
      </c>
      <c r="C4269" s="76" t="s">
        <v>2244</v>
      </c>
      <c r="D4269" s="76" t="s">
        <v>2494</v>
      </c>
      <c r="E4269" s="77">
        <v>597.66797398701601</v>
      </c>
    </row>
    <row r="4270" spans="2:5">
      <c r="B4270" s="75">
        <v>609198</v>
      </c>
      <c r="C4270" s="76" t="s">
        <v>2245</v>
      </c>
      <c r="D4270" s="76" t="s">
        <v>2494</v>
      </c>
      <c r="E4270" s="77">
        <v>32.048247473038884</v>
      </c>
    </row>
    <row r="4271" spans="2:5">
      <c r="B4271" s="75">
        <v>611063</v>
      </c>
      <c r="C4271" s="76" t="s">
        <v>2246</v>
      </c>
      <c r="D4271" s="76" t="s">
        <v>2494</v>
      </c>
      <c r="E4271" s="77">
        <v>4.6540179028873423</v>
      </c>
    </row>
    <row r="4272" spans="2:5">
      <c r="B4272" s="75">
        <v>61213250</v>
      </c>
      <c r="C4272" s="76" t="s">
        <v>2247</v>
      </c>
      <c r="D4272" s="76" t="s">
        <v>2494</v>
      </c>
      <c r="E4272" s="77">
        <v>12.934742069975886</v>
      </c>
    </row>
    <row r="4273" spans="2:5">
      <c r="B4273" s="75">
        <v>616455</v>
      </c>
      <c r="C4273" s="76" t="s">
        <v>2248</v>
      </c>
      <c r="D4273" s="76" t="s">
        <v>2494</v>
      </c>
      <c r="E4273" s="77">
        <v>0.52177001596885586</v>
      </c>
    </row>
    <row r="4274" spans="2:5">
      <c r="B4274" s="75">
        <v>61734</v>
      </c>
      <c r="C4274" s="76" t="s">
        <v>2249</v>
      </c>
      <c r="D4274" s="76" t="s">
        <v>2494</v>
      </c>
      <c r="E4274" s="77">
        <v>0.50782666545692923</v>
      </c>
    </row>
    <row r="4275" spans="2:5">
      <c r="B4275" s="75">
        <v>618622</v>
      </c>
      <c r="C4275" s="76" t="s">
        <v>2250</v>
      </c>
      <c r="D4275" s="76" t="s">
        <v>2494</v>
      </c>
      <c r="E4275" s="77">
        <v>8.6880408055263558</v>
      </c>
    </row>
    <row r="4276" spans="2:5">
      <c r="B4276" s="75">
        <v>618871</v>
      </c>
      <c r="C4276" s="76" t="s">
        <v>2251</v>
      </c>
      <c r="D4276" s="76" t="s">
        <v>2494</v>
      </c>
      <c r="E4276" s="77">
        <v>1.7798010273542704</v>
      </c>
    </row>
    <row r="4277" spans="2:5">
      <c r="B4277" s="75">
        <v>61949766</v>
      </c>
      <c r="C4277" s="76" t="s">
        <v>2252</v>
      </c>
      <c r="D4277" s="76" t="s">
        <v>2494</v>
      </c>
      <c r="E4277" s="77">
        <v>3103.5969274346753</v>
      </c>
    </row>
    <row r="4278" spans="2:5">
      <c r="B4278" s="75">
        <v>61949777</v>
      </c>
      <c r="C4278" s="76" t="s">
        <v>2253</v>
      </c>
      <c r="D4278" s="76" t="s">
        <v>2494</v>
      </c>
      <c r="E4278" s="77">
        <v>1577.9557250395969</v>
      </c>
    </row>
    <row r="4279" spans="2:5">
      <c r="B4279" s="75">
        <v>623370</v>
      </c>
      <c r="C4279" s="76" t="s">
        <v>2254</v>
      </c>
      <c r="D4279" s="76" t="s">
        <v>2494</v>
      </c>
      <c r="E4279" s="77">
        <v>1.2662156887397196E-2</v>
      </c>
    </row>
    <row r="4280" spans="2:5">
      <c r="B4280" s="75">
        <v>626437</v>
      </c>
      <c r="C4280" s="76" t="s">
        <v>2255</v>
      </c>
      <c r="D4280" s="76" t="s">
        <v>2494</v>
      </c>
      <c r="E4280" s="77">
        <v>6.1274324673762459</v>
      </c>
    </row>
    <row r="4281" spans="2:5">
      <c r="B4281" s="75">
        <v>626937</v>
      </c>
      <c r="C4281" s="76" t="s">
        <v>2256</v>
      </c>
      <c r="D4281" s="76" t="s">
        <v>2494</v>
      </c>
      <c r="E4281" s="77">
        <v>8.2601136717912506E-3</v>
      </c>
    </row>
    <row r="4282" spans="2:5">
      <c r="B4282" s="75">
        <v>627305</v>
      </c>
      <c r="C4282" s="76" t="s">
        <v>2257</v>
      </c>
      <c r="D4282" s="76" t="s">
        <v>2494</v>
      </c>
      <c r="E4282" s="77">
        <v>1.7836486890826845E-2</v>
      </c>
    </row>
    <row r="4283" spans="2:5">
      <c r="B4283" s="75">
        <v>62760</v>
      </c>
      <c r="C4283" s="76" t="s">
        <v>2258</v>
      </c>
      <c r="D4283" s="76" t="s">
        <v>2494</v>
      </c>
      <c r="E4283" s="77">
        <v>2.7091508511108684E-3</v>
      </c>
    </row>
    <row r="4284" spans="2:5">
      <c r="B4284" s="75">
        <v>628637</v>
      </c>
      <c r="C4284" s="76" t="s">
        <v>2259</v>
      </c>
      <c r="D4284" s="76" t="s">
        <v>2494</v>
      </c>
      <c r="E4284" s="77">
        <v>1.9874841969160704E-2</v>
      </c>
    </row>
    <row r="4285" spans="2:5">
      <c r="B4285" s="75">
        <v>6317186</v>
      </c>
      <c r="C4285" s="76" t="s">
        <v>2260</v>
      </c>
      <c r="D4285" s="76" t="s">
        <v>2494</v>
      </c>
      <c r="E4285" s="77">
        <v>23.805544989767409</v>
      </c>
    </row>
    <row r="4286" spans="2:5">
      <c r="B4286" s="75">
        <v>632224</v>
      </c>
      <c r="C4286" s="76" t="s">
        <v>2261</v>
      </c>
      <c r="D4286" s="76" t="s">
        <v>2494</v>
      </c>
      <c r="E4286" s="77">
        <v>5.9840792554394992E-3</v>
      </c>
    </row>
    <row r="4287" spans="2:5">
      <c r="B4287" s="75">
        <v>63284719</v>
      </c>
      <c r="C4287" s="76" t="s">
        <v>2262</v>
      </c>
      <c r="D4287" s="76" t="s">
        <v>2494</v>
      </c>
      <c r="E4287" s="77">
        <v>11.094820065928678</v>
      </c>
    </row>
    <row r="4288" spans="2:5">
      <c r="B4288" s="75">
        <v>634662</v>
      </c>
      <c r="C4288" s="76" t="s">
        <v>2263</v>
      </c>
      <c r="D4288" s="76" t="s">
        <v>2494</v>
      </c>
      <c r="E4288" s="77">
        <v>19.982962582406714</v>
      </c>
    </row>
    <row r="4289" spans="2:5">
      <c r="B4289" s="75">
        <v>634673</v>
      </c>
      <c r="C4289" s="76" t="s">
        <v>2264</v>
      </c>
      <c r="D4289" s="76" t="s">
        <v>2494</v>
      </c>
      <c r="E4289" s="77">
        <v>16.275799597855286</v>
      </c>
    </row>
    <row r="4290" spans="2:5">
      <c r="B4290" s="75">
        <v>634833</v>
      </c>
      <c r="C4290" s="76" t="s">
        <v>2265</v>
      </c>
      <c r="D4290" s="76" t="s">
        <v>2494</v>
      </c>
      <c r="E4290" s="77">
        <v>92.115124287689113</v>
      </c>
    </row>
    <row r="4291" spans="2:5">
      <c r="B4291" s="75">
        <v>634902</v>
      </c>
      <c r="C4291" s="76" t="s">
        <v>2266</v>
      </c>
      <c r="D4291" s="76" t="s">
        <v>2494</v>
      </c>
      <c r="E4291" s="77">
        <v>4.8974991154979692</v>
      </c>
    </row>
    <row r="4292" spans="2:5">
      <c r="B4292" s="75">
        <v>636306</v>
      </c>
      <c r="C4292" s="76" t="s">
        <v>2267</v>
      </c>
      <c r="D4292" s="76" t="s">
        <v>2494</v>
      </c>
      <c r="E4292" s="77">
        <v>13.743802251303695</v>
      </c>
    </row>
    <row r="4293" spans="2:5">
      <c r="B4293" s="75">
        <v>64006</v>
      </c>
      <c r="C4293" s="76" t="s">
        <v>2268</v>
      </c>
      <c r="D4293" s="76" t="s">
        <v>2494</v>
      </c>
      <c r="E4293" s="77">
        <v>255.72783274395761</v>
      </c>
    </row>
    <row r="4294" spans="2:5">
      <c r="B4294" s="75">
        <v>64028</v>
      </c>
      <c r="C4294" s="76" t="s">
        <v>2269</v>
      </c>
      <c r="D4294" s="76" t="s">
        <v>2494</v>
      </c>
      <c r="E4294" s="77">
        <v>3.9537601818412562E-3</v>
      </c>
    </row>
    <row r="4295" spans="2:5">
      <c r="B4295" s="75">
        <v>64186</v>
      </c>
      <c r="C4295" s="76" t="s">
        <v>2270</v>
      </c>
      <c r="D4295" s="76" t="s">
        <v>2494</v>
      </c>
      <c r="E4295" s="77">
        <v>8.4714917136206706E-3</v>
      </c>
    </row>
    <row r="4296" spans="2:5">
      <c r="B4296" s="75">
        <v>64197</v>
      </c>
      <c r="C4296" s="76" t="s">
        <v>2271</v>
      </c>
      <c r="D4296" s="76" t="s">
        <v>2494</v>
      </c>
      <c r="E4296" s="77">
        <v>1.681350343065844E-2</v>
      </c>
    </row>
    <row r="4297" spans="2:5">
      <c r="B4297" s="75">
        <v>646071</v>
      </c>
      <c r="C4297" s="76" t="s">
        <v>2272</v>
      </c>
      <c r="D4297" s="76" t="s">
        <v>2494</v>
      </c>
      <c r="E4297" s="77">
        <v>5.4053284270809236E-3</v>
      </c>
    </row>
    <row r="4298" spans="2:5">
      <c r="B4298" s="75">
        <v>64700567</v>
      </c>
      <c r="C4298" s="76" t="s">
        <v>2273</v>
      </c>
      <c r="D4298" s="76" t="s">
        <v>2494</v>
      </c>
      <c r="E4298" s="77">
        <v>8.6503929451122605</v>
      </c>
    </row>
    <row r="4299" spans="2:5">
      <c r="B4299" s="75">
        <v>650511</v>
      </c>
      <c r="C4299" s="76" t="s">
        <v>2274</v>
      </c>
      <c r="D4299" s="76" t="s">
        <v>2494</v>
      </c>
      <c r="E4299" s="77">
        <v>5.9085542892797036E-2</v>
      </c>
    </row>
    <row r="4300" spans="2:5">
      <c r="B4300" s="75">
        <v>6515384</v>
      </c>
      <c r="C4300" s="76" t="s">
        <v>2275</v>
      </c>
      <c r="D4300" s="76" t="s">
        <v>2494</v>
      </c>
      <c r="E4300" s="77">
        <v>7.2272408740769221</v>
      </c>
    </row>
    <row r="4301" spans="2:5">
      <c r="B4301" s="75">
        <v>65305</v>
      </c>
      <c r="C4301" s="76" t="s">
        <v>2276</v>
      </c>
      <c r="D4301" s="76" t="s">
        <v>2494</v>
      </c>
      <c r="E4301" s="77">
        <v>2.3419243849288796</v>
      </c>
    </row>
    <row r="4302" spans="2:5">
      <c r="B4302" s="75">
        <v>65732072</v>
      </c>
      <c r="C4302" s="76" t="s">
        <v>2277</v>
      </c>
      <c r="D4302" s="76" t="s">
        <v>2494</v>
      </c>
      <c r="E4302" s="77">
        <v>345856.42878747557</v>
      </c>
    </row>
    <row r="4303" spans="2:5">
      <c r="B4303" s="75">
        <v>66063056</v>
      </c>
      <c r="C4303" s="76" t="s">
        <v>2278</v>
      </c>
      <c r="D4303" s="76" t="s">
        <v>2494</v>
      </c>
      <c r="E4303" s="77">
        <v>1.5980304593891053</v>
      </c>
    </row>
    <row r="4304" spans="2:5">
      <c r="B4304" s="75">
        <v>66230044</v>
      </c>
      <c r="C4304" s="76" t="s">
        <v>2279</v>
      </c>
      <c r="D4304" s="76" t="s">
        <v>2494</v>
      </c>
      <c r="E4304" s="77">
        <v>15017.581768606182</v>
      </c>
    </row>
    <row r="4305" spans="2:5">
      <c r="B4305" s="75">
        <v>67129082</v>
      </c>
      <c r="C4305" s="76" t="s">
        <v>2280</v>
      </c>
      <c r="D4305" s="76" t="s">
        <v>2494</v>
      </c>
      <c r="E4305" s="77">
        <v>3.3504801496977441</v>
      </c>
    </row>
    <row r="4306" spans="2:5">
      <c r="B4306" s="75">
        <v>67458</v>
      </c>
      <c r="C4306" s="76" t="s">
        <v>2281</v>
      </c>
      <c r="D4306" s="76" t="s">
        <v>2494</v>
      </c>
      <c r="E4306" s="77">
        <v>35.210115228828741</v>
      </c>
    </row>
    <row r="4307" spans="2:5">
      <c r="B4307" s="75">
        <v>67564914</v>
      </c>
      <c r="C4307" s="76" t="s">
        <v>2282</v>
      </c>
      <c r="D4307" s="76" t="s">
        <v>2494</v>
      </c>
      <c r="E4307" s="77">
        <v>6.0608039419213071</v>
      </c>
    </row>
    <row r="4308" spans="2:5">
      <c r="B4308" s="75">
        <v>67685</v>
      </c>
      <c r="C4308" s="76" t="s">
        <v>2283</v>
      </c>
      <c r="D4308" s="76" t="s">
        <v>2494</v>
      </c>
      <c r="E4308" s="77">
        <v>2.1545103869570974E-4</v>
      </c>
    </row>
    <row r="4309" spans="2:5">
      <c r="B4309" s="75">
        <v>68042</v>
      </c>
      <c r="C4309" s="76" t="s">
        <v>2284</v>
      </c>
      <c r="D4309" s="76" t="s">
        <v>2494</v>
      </c>
      <c r="E4309" s="77">
        <v>2.6031544924537946E-3</v>
      </c>
    </row>
    <row r="4310" spans="2:5">
      <c r="B4310" s="75">
        <v>68111</v>
      </c>
      <c r="C4310" s="76" t="s">
        <v>2285</v>
      </c>
      <c r="D4310" s="76" t="s">
        <v>2494</v>
      </c>
      <c r="E4310" s="77">
        <v>0.13581275115637828</v>
      </c>
    </row>
    <row r="4311" spans="2:5">
      <c r="B4311" s="75">
        <v>683181</v>
      </c>
      <c r="C4311" s="76" t="s">
        <v>2286</v>
      </c>
      <c r="D4311" s="76" t="s">
        <v>2494</v>
      </c>
      <c r="E4311" s="77">
        <v>92.570958120220467</v>
      </c>
    </row>
    <row r="4312" spans="2:5">
      <c r="B4312" s="75">
        <v>68411303</v>
      </c>
      <c r="C4312" s="76" t="s">
        <v>2287</v>
      </c>
      <c r="D4312" s="76" t="s">
        <v>2494</v>
      </c>
      <c r="E4312" s="77">
        <v>1.1276891719982012</v>
      </c>
    </row>
    <row r="4313" spans="2:5">
      <c r="B4313" s="75">
        <v>68439509</v>
      </c>
      <c r="C4313" s="76" t="s">
        <v>2288</v>
      </c>
      <c r="D4313" s="76" t="s">
        <v>2494</v>
      </c>
      <c r="E4313" s="77">
        <v>0.89818971322077867</v>
      </c>
    </row>
    <row r="4314" spans="2:5">
      <c r="B4314" s="75">
        <v>68694111</v>
      </c>
      <c r="C4314" s="76" t="s">
        <v>2289</v>
      </c>
      <c r="D4314" s="76" t="s">
        <v>2494</v>
      </c>
      <c r="E4314" s="77">
        <v>21.380835366569066</v>
      </c>
    </row>
    <row r="4315" spans="2:5">
      <c r="B4315" s="75">
        <v>688733</v>
      </c>
      <c r="C4315" s="76" t="s">
        <v>2290</v>
      </c>
      <c r="D4315" s="76" t="s">
        <v>2494</v>
      </c>
      <c r="E4315" s="77">
        <v>1175.5271081722508</v>
      </c>
    </row>
    <row r="4316" spans="2:5">
      <c r="B4316" s="75">
        <v>693210</v>
      </c>
      <c r="C4316" s="76" t="s">
        <v>2291</v>
      </c>
      <c r="D4316" s="76" t="s">
        <v>2494</v>
      </c>
      <c r="E4316" s="77">
        <v>3.0771564665837418E-2</v>
      </c>
    </row>
    <row r="4317" spans="2:5">
      <c r="B4317" s="75">
        <v>69377817</v>
      </c>
      <c r="C4317" s="76" t="s">
        <v>2292</v>
      </c>
      <c r="D4317" s="76" t="s">
        <v>2494</v>
      </c>
      <c r="E4317" s="77">
        <v>1.164649708702695</v>
      </c>
    </row>
    <row r="4318" spans="2:5">
      <c r="B4318" s="75">
        <v>69581335</v>
      </c>
      <c r="C4318" s="76" t="s">
        <v>2293</v>
      </c>
      <c r="D4318" s="76" t="s">
        <v>2494</v>
      </c>
      <c r="E4318" s="77">
        <v>0.27627954488214013</v>
      </c>
    </row>
    <row r="4319" spans="2:5">
      <c r="B4319" s="75">
        <v>69727</v>
      </c>
      <c r="C4319" s="76" t="s">
        <v>2294</v>
      </c>
      <c r="D4319" s="76" t="s">
        <v>2494</v>
      </c>
      <c r="E4319" s="77">
        <v>5.9096970205327316E-2</v>
      </c>
    </row>
    <row r="4320" spans="2:5">
      <c r="B4320" s="75">
        <v>69806504</v>
      </c>
      <c r="C4320" s="76" t="s">
        <v>2295</v>
      </c>
      <c r="D4320" s="76" t="s">
        <v>2494</v>
      </c>
      <c r="E4320" s="77">
        <v>13.04928945232793</v>
      </c>
    </row>
    <row r="4321" spans="2:5">
      <c r="B4321" s="75">
        <v>6988212</v>
      </c>
      <c r="C4321" s="76" t="s">
        <v>2296</v>
      </c>
      <c r="D4321" s="76" t="s">
        <v>2494</v>
      </c>
      <c r="E4321" s="77">
        <v>0.70246562324018891</v>
      </c>
    </row>
    <row r="4322" spans="2:5">
      <c r="B4322" s="75">
        <v>700389</v>
      </c>
      <c r="C4322" s="76" t="s">
        <v>2297</v>
      </c>
      <c r="D4322" s="76" t="s">
        <v>2494</v>
      </c>
      <c r="E4322" s="77">
        <v>0.87235268178938918</v>
      </c>
    </row>
    <row r="4323" spans="2:5">
      <c r="B4323" s="75">
        <v>70382</v>
      </c>
      <c r="C4323" s="76" t="s">
        <v>2298</v>
      </c>
      <c r="D4323" s="76" t="s">
        <v>2494</v>
      </c>
      <c r="E4323" s="77">
        <v>120.90677229910025</v>
      </c>
    </row>
    <row r="4324" spans="2:5">
      <c r="B4324" s="75">
        <v>70630170</v>
      </c>
      <c r="C4324" s="76" t="s">
        <v>2299</v>
      </c>
      <c r="D4324" s="76" t="s">
        <v>2494</v>
      </c>
      <c r="E4324" s="77">
        <v>0.4449225245273698</v>
      </c>
    </row>
    <row r="4325" spans="2:5">
      <c r="B4325" s="75">
        <v>7085190</v>
      </c>
      <c r="C4325" s="76" t="s">
        <v>2300</v>
      </c>
      <c r="D4325" s="76" t="s">
        <v>2494</v>
      </c>
      <c r="E4325" s="77">
        <v>0.12338256390818593</v>
      </c>
    </row>
    <row r="4326" spans="2:5">
      <c r="B4326" s="75">
        <v>71238</v>
      </c>
      <c r="C4326" s="76" t="s">
        <v>2301</v>
      </c>
      <c r="D4326" s="76" t="s">
        <v>2494</v>
      </c>
      <c r="E4326" s="77">
        <v>1.8983654118428196E-3</v>
      </c>
    </row>
    <row r="4327" spans="2:5">
      <c r="B4327" s="75">
        <v>71283802</v>
      </c>
      <c r="C4327" s="76" t="s">
        <v>2302</v>
      </c>
      <c r="D4327" s="76" t="s">
        <v>2494</v>
      </c>
      <c r="E4327" s="77">
        <v>31.090641161063996</v>
      </c>
    </row>
    <row r="4328" spans="2:5">
      <c r="B4328" s="75">
        <v>71410</v>
      </c>
      <c r="C4328" s="76" t="s">
        <v>2303</v>
      </c>
      <c r="D4328" s="76" t="s">
        <v>2494</v>
      </c>
      <c r="E4328" s="77">
        <v>7.3194693591896055E-3</v>
      </c>
    </row>
    <row r="4329" spans="2:5">
      <c r="B4329" s="75">
        <v>7149793</v>
      </c>
      <c r="C4329" s="76" t="s">
        <v>2304</v>
      </c>
      <c r="D4329" s="76" t="s">
        <v>2494</v>
      </c>
      <c r="E4329" s="77">
        <v>0.318838808974091</v>
      </c>
    </row>
    <row r="4330" spans="2:5">
      <c r="B4330" s="75">
        <v>71561110</v>
      </c>
      <c r="C4330" s="76" t="s">
        <v>2305</v>
      </c>
      <c r="D4330" s="76" t="s">
        <v>2494</v>
      </c>
      <c r="E4330" s="77">
        <v>123.70092170092317</v>
      </c>
    </row>
    <row r="4331" spans="2:5">
      <c r="B4331" s="75">
        <v>7166190</v>
      </c>
      <c r="C4331" s="76" t="s">
        <v>2306</v>
      </c>
      <c r="D4331" s="76" t="s">
        <v>2494</v>
      </c>
      <c r="E4331" s="77">
        <v>48.818087789365897</v>
      </c>
    </row>
    <row r="4332" spans="2:5">
      <c r="B4332" s="75">
        <v>7173515</v>
      </c>
      <c r="C4332" s="76" t="s">
        <v>2307</v>
      </c>
      <c r="D4332" s="76" t="s">
        <v>2494</v>
      </c>
      <c r="E4332" s="77">
        <v>15.487759306312578</v>
      </c>
    </row>
    <row r="4333" spans="2:5">
      <c r="B4333" s="75">
        <v>7173628</v>
      </c>
      <c r="C4333" s="76" t="s">
        <v>2308</v>
      </c>
      <c r="D4333" s="76" t="s">
        <v>2494</v>
      </c>
      <c r="E4333" s="77">
        <v>7.3795670533939184</v>
      </c>
    </row>
    <row r="4334" spans="2:5">
      <c r="B4334" s="75">
        <v>72490018</v>
      </c>
      <c r="C4334" s="76" t="s">
        <v>2309</v>
      </c>
      <c r="D4334" s="76" t="s">
        <v>2494</v>
      </c>
      <c r="E4334" s="77">
        <v>13.465369120975168</v>
      </c>
    </row>
    <row r="4335" spans="2:5">
      <c r="B4335" s="75">
        <v>7286842</v>
      </c>
      <c r="C4335" s="76" t="s">
        <v>2310</v>
      </c>
      <c r="D4335" s="76" t="s">
        <v>2494</v>
      </c>
      <c r="E4335" s="77">
        <v>8.2785365727907081</v>
      </c>
    </row>
    <row r="4336" spans="2:5">
      <c r="B4336" s="75">
        <v>731271</v>
      </c>
      <c r="C4336" s="76" t="s">
        <v>2311</v>
      </c>
      <c r="D4336" s="76" t="s">
        <v>2494</v>
      </c>
      <c r="E4336" s="77">
        <v>180.46635899136626</v>
      </c>
    </row>
    <row r="4337" spans="2:5">
      <c r="B4337" s="75">
        <v>73250687</v>
      </c>
      <c r="C4337" s="76" t="s">
        <v>2312</v>
      </c>
      <c r="D4337" s="76" t="s">
        <v>2494</v>
      </c>
      <c r="E4337" s="77">
        <v>290.19558503293274</v>
      </c>
    </row>
    <row r="4338" spans="2:5">
      <c r="B4338" s="75">
        <v>74070465</v>
      </c>
      <c r="C4338" s="76" t="s">
        <v>2313</v>
      </c>
      <c r="D4338" s="76" t="s">
        <v>2494</v>
      </c>
      <c r="E4338" s="77">
        <v>23.060758019065393</v>
      </c>
    </row>
    <row r="4339" spans="2:5">
      <c r="B4339" s="75">
        <v>741582</v>
      </c>
      <c r="C4339" s="76" t="s">
        <v>2314</v>
      </c>
      <c r="D4339" s="76" t="s">
        <v>2494</v>
      </c>
      <c r="E4339" s="77">
        <v>16.592874304661546</v>
      </c>
    </row>
    <row r="4340" spans="2:5">
      <c r="B4340" s="75">
        <v>74222972</v>
      </c>
      <c r="C4340" s="76" t="s">
        <v>2315</v>
      </c>
      <c r="D4340" s="76" t="s">
        <v>2494</v>
      </c>
      <c r="E4340" s="77">
        <v>7.7396673459117632E-3</v>
      </c>
    </row>
    <row r="4341" spans="2:5">
      <c r="B4341" s="75">
        <v>74738173</v>
      </c>
      <c r="C4341" s="76" t="s">
        <v>2316</v>
      </c>
      <c r="D4341" s="76" t="s">
        <v>2494</v>
      </c>
      <c r="E4341" s="77">
        <v>29.817971233674999</v>
      </c>
    </row>
    <row r="4342" spans="2:5">
      <c r="B4342" s="75">
        <v>74895</v>
      </c>
      <c r="C4342" s="76" t="s">
        <v>2317</v>
      </c>
      <c r="D4342" s="76" t="s">
        <v>2494</v>
      </c>
      <c r="E4342" s="77">
        <v>3.1247302861162653E-2</v>
      </c>
    </row>
    <row r="4343" spans="2:5">
      <c r="B4343" s="75">
        <v>75047</v>
      </c>
      <c r="C4343" s="76" t="s">
        <v>2318</v>
      </c>
      <c r="D4343" s="76" t="s">
        <v>2494</v>
      </c>
      <c r="E4343" s="77">
        <v>2.1614430018407602E-2</v>
      </c>
    </row>
    <row r="4344" spans="2:5">
      <c r="B4344" s="75">
        <v>75310</v>
      </c>
      <c r="C4344" s="76" t="s">
        <v>2319</v>
      </c>
      <c r="D4344" s="76" t="s">
        <v>2494</v>
      </c>
      <c r="E4344" s="77">
        <v>1.8783215550508318E-2</v>
      </c>
    </row>
    <row r="4345" spans="2:5">
      <c r="B4345" s="75">
        <v>753731</v>
      </c>
      <c r="C4345" s="76" t="s">
        <v>2320</v>
      </c>
      <c r="D4345" s="76" t="s">
        <v>2494</v>
      </c>
      <c r="E4345" s="77">
        <v>26.713662933639799</v>
      </c>
    </row>
    <row r="4346" spans="2:5">
      <c r="B4346" s="75">
        <v>75649</v>
      </c>
      <c r="C4346" s="76" t="s">
        <v>2321</v>
      </c>
      <c r="D4346" s="76" t="s">
        <v>2494</v>
      </c>
      <c r="E4346" s="77">
        <v>0.12002976646043111</v>
      </c>
    </row>
    <row r="4347" spans="2:5">
      <c r="B4347" s="75">
        <v>756809</v>
      </c>
      <c r="C4347" s="76" t="s">
        <v>2322</v>
      </c>
      <c r="D4347" s="76" t="s">
        <v>2494</v>
      </c>
      <c r="E4347" s="77">
        <v>0.25278604447560499</v>
      </c>
    </row>
    <row r="4348" spans="2:5">
      <c r="B4348" s="75">
        <v>75741</v>
      </c>
      <c r="C4348" s="76" t="s">
        <v>2323</v>
      </c>
      <c r="D4348" s="76" t="s">
        <v>2494</v>
      </c>
      <c r="E4348" s="77">
        <v>14.082066299976569</v>
      </c>
    </row>
    <row r="4349" spans="2:5">
      <c r="B4349" s="75">
        <v>75854</v>
      </c>
      <c r="C4349" s="76" t="s">
        <v>2324</v>
      </c>
      <c r="D4349" s="76" t="s">
        <v>2494</v>
      </c>
      <c r="E4349" s="77">
        <v>1.6236372505352794E-3</v>
      </c>
    </row>
    <row r="4350" spans="2:5">
      <c r="B4350" s="75">
        <v>75865</v>
      </c>
      <c r="C4350" s="76" t="s">
        <v>2325</v>
      </c>
      <c r="D4350" s="76" t="s">
        <v>2494</v>
      </c>
      <c r="E4350" s="77">
        <v>22.678791355357507</v>
      </c>
    </row>
    <row r="4351" spans="2:5">
      <c r="B4351" s="75">
        <v>75876</v>
      </c>
      <c r="C4351" s="76" t="s">
        <v>2326</v>
      </c>
      <c r="D4351" s="76" t="s">
        <v>2494</v>
      </c>
      <c r="E4351" s="77">
        <v>0.10861285865658209</v>
      </c>
    </row>
    <row r="4352" spans="2:5">
      <c r="B4352" s="75">
        <v>75989</v>
      </c>
      <c r="C4352" s="76" t="s">
        <v>2327</v>
      </c>
      <c r="D4352" s="76" t="s">
        <v>2494</v>
      </c>
      <c r="E4352" s="77">
        <v>3.3625956536759388E-3</v>
      </c>
    </row>
    <row r="4353" spans="2:5">
      <c r="B4353" s="75">
        <v>7646788</v>
      </c>
      <c r="C4353" s="76" t="s">
        <v>2328</v>
      </c>
      <c r="D4353" s="76" t="s">
        <v>2494</v>
      </c>
      <c r="E4353" s="77">
        <v>0.46702371388053798</v>
      </c>
    </row>
    <row r="4354" spans="2:5">
      <c r="B4354" s="75">
        <v>7664939</v>
      </c>
      <c r="C4354" s="76" t="s">
        <v>2329</v>
      </c>
      <c r="D4354" s="76" t="s">
        <v>2494</v>
      </c>
      <c r="E4354" s="77">
        <v>0.16315353669177327</v>
      </c>
    </row>
    <row r="4355" spans="2:5">
      <c r="B4355" s="75">
        <v>767000</v>
      </c>
      <c r="C4355" s="76" t="s">
        <v>2330</v>
      </c>
      <c r="D4355" s="76" t="s">
        <v>2494</v>
      </c>
      <c r="E4355" s="77">
        <v>0.13358804684779357</v>
      </c>
    </row>
    <row r="4356" spans="2:5">
      <c r="B4356" s="75">
        <v>7696120</v>
      </c>
      <c r="C4356" s="76" t="s">
        <v>2331</v>
      </c>
      <c r="D4356" s="76" t="s">
        <v>2494</v>
      </c>
      <c r="E4356" s="77">
        <v>20.283283489683917</v>
      </c>
    </row>
    <row r="4357" spans="2:5">
      <c r="B4357" s="75">
        <v>7700176</v>
      </c>
      <c r="C4357" s="76" t="s">
        <v>2332</v>
      </c>
      <c r="D4357" s="76" t="s">
        <v>2494</v>
      </c>
      <c r="E4357" s="77">
        <v>35.724829475205645</v>
      </c>
    </row>
    <row r="4358" spans="2:5">
      <c r="B4358" s="75">
        <v>771619</v>
      </c>
      <c r="C4358" s="76" t="s">
        <v>2333</v>
      </c>
      <c r="D4358" s="76" t="s">
        <v>2494</v>
      </c>
      <c r="E4358" s="77">
        <v>4.930226386855967</v>
      </c>
    </row>
    <row r="4359" spans="2:5">
      <c r="B4359" s="75">
        <v>77587</v>
      </c>
      <c r="C4359" s="76" t="s">
        <v>2334</v>
      </c>
      <c r="D4359" s="76" t="s">
        <v>2494</v>
      </c>
      <c r="E4359" s="77">
        <v>1.3484769265419978</v>
      </c>
    </row>
    <row r="4360" spans="2:5">
      <c r="B4360" s="75">
        <v>77714</v>
      </c>
      <c r="C4360" s="76" t="s">
        <v>2335</v>
      </c>
      <c r="D4360" s="76" t="s">
        <v>2494</v>
      </c>
      <c r="E4360" s="77">
        <v>9.7092716941424382E-4</v>
      </c>
    </row>
    <row r="4361" spans="2:5">
      <c r="B4361" s="75">
        <v>77732093</v>
      </c>
      <c r="C4361" s="76" t="s">
        <v>2336</v>
      </c>
      <c r="D4361" s="76" t="s">
        <v>2494</v>
      </c>
      <c r="E4361" s="77">
        <v>6.4830852348890855E-2</v>
      </c>
    </row>
    <row r="4362" spans="2:5">
      <c r="B4362" s="75">
        <v>77736</v>
      </c>
      <c r="C4362" s="76" t="s">
        <v>2337</v>
      </c>
      <c r="D4362" s="76" t="s">
        <v>2494</v>
      </c>
      <c r="E4362" s="77">
        <v>0.45869528832071721</v>
      </c>
    </row>
    <row r="4363" spans="2:5">
      <c r="B4363" s="75">
        <v>77758</v>
      </c>
      <c r="C4363" s="76" t="s">
        <v>2338</v>
      </c>
      <c r="D4363" s="76" t="s">
        <v>2494</v>
      </c>
      <c r="E4363" s="77">
        <v>5.5757546428614095E-3</v>
      </c>
    </row>
    <row r="4364" spans="2:5">
      <c r="B4364" s="75">
        <v>779022</v>
      </c>
      <c r="C4364" s="76" t="s">
        <v>2339</v>
      </c>
      <c r="D4364" s="76" t="s">
        <v>2494</v>
      </c>
      <c r="E4364" s="77">
        <v>295.7677245251939</v>
      </c>
    </row>
    <row r="4365" spans="2:5">
      <c r="B4365" s="75">
        <v>77996</v>
      </c>
      <c r="C4365" s="76" t="s">
        <v>2340</v>
      </c>
      <c r="D4365" s="76" t="s">
        <v>2494</v>
      </c>
      <c r="E4365" s="77">
        <v>6.3584215911931903E-4</v>
      </c>
    </row>
    <row r="4366" spans="2:5">
      <c r="B4366" s="75">
        <v>78308</v>
      </c>
      <c r="C4366" s="76" t="s">
        <v>2341</v>
      </c>
      <c r="D4366" s="76" t="s">
        <v>2494</v>
      </c>
      <c r="E4366" s="77">
        <v>5.7871636948803653</v>
      </c>
    </row>
    <row r="4367" spans="2:5">
      <c r="B4367" s="75">
        <v>78400</v>
      </c>
      <c r="C4367" s="76" t="s">
        <v>2342</v>
      </c>
      <c r="D4367" s="76" t="s">
        <v>2494</v>
      </c>
      <c r="E4367" s="77">
        <v>6.224290622931259E-3</v>
      </c>
    </row>
    <row r="4368" spans="2:5">
      <c r="B4368" s="75">
        <v>78900</v>
      </c>
      <c r="C4368" s="76" t="s">
        <v>2343</v>
      </c>
      <c r="D4368" s="76" t="s">
        <v>2494</v>
      </c>
      <c r="E4368" s="77">
        <v>6.0932455465502328E-3</v>
      </c>
    </row>
    <row r="4369" spans="2:5">
      <c r="B4369" s="75">
        <v>78922</v>
      </c>
      <c r="C4369" s="76" t="s">
        <v>2344</v>
      </c>
      <c r="D4369" s="76" t="s">
        <v>2494</v>
      </c>
      <c r="E4369" s="77">
        <v>2.0767067700608356E-3</v>
      </c>
    </row>
    <row r="4370" spans="2:5">
      <c r="B4370" s="75">
        <v>78966</v>
      </c>
      <c r="C4370" s="76" t="s">
        <v>2345</v>
      </c>
      <c r="D4370" s="76" t="s">
        <v>2494</v>
      </c>
      <c r="E4370" s="77">
        <v>1.1291648921058014E-2</v>
      </c>
    </row>
    <row r="4371" spans="2:5">
      <c r="B4371" s="75">
        <v>78977</v>
      </c>
      <c r="C4371" s="76" t="s">
        <v>2346</v>
      </c>
      <c r="D4371" s="76" t="s">
        <v>2494</v>
      </c>
      <c r="E4371" s="77">
        <v>6.9354209269449569</v>
      </c>
    </row>
    <row r="4372" spans="2:5">
      <c r="B4372" s="75">
        <v>78999</v>
      </c>
      <c r="C4372" s="76" t="s">
        <v>2347</v>
      </c>
      <c r="D4372" s="76" t="s">
        <v>2494</v>
      </c>
      <c r="E4372" s="77">
        <v>0.17840086845316624</v>
      </c>
    </row>
    <row r="4373" spans="2:5">
      <c r="B4373" s="75">
        <v>79083</v>
      </c>
      <c r="C4373" s="76" t="s">
        <v>2348</v>
      </c>
      <c r="D4373" s="76" t="s">
        <v>2494</v>
      </c>
      <c r="E4373" s="77">
        <v>0.68442360677442315</v>
      </c>
    </row>
    <row r="4374" spans="2:5">
      <c r="B4374" s="75">
        <v>79094</v>
      </c>
      <c r="C4374" s="76" t="s">
        <v>2349</v>
      </c>
      <c r="D4374" s="76" t="s">
        <v>2494</v>
      </c>
      <c r="E4374" s="77">
        <v>1.5564845604469921E-2</v>
      </c>
    </row>
    <row r="4375" spans="2:5">
      <c r="B4375" s="75">
        <v>79127803</v>
      </c>
      <c r="C4375" s="76" t="s">
        <v>2309</v>
      </c>
      <c r="D4375" s="76" t="s">
        <v>2494</v>
      </c>
      <c r="E4375" s="77">
        <v>57.504235482469298</v>
      </c>
    </row>
    <row r="4376" spans="2:5">
      <c r="B4376" s="75">
        <v>791286</v>
      </c>
      <c r="C4376" s="76" t="s">
        <v>2350</v>
      </c>
      <c r="D4376" s="76" t="s">
        <v>2494</v>
      </c>
      <c r="E4376" s="77">
        <v>0.29769768947017039</v>
      </c>
    </row>
    <row r="4377" spans="2:5">
      <c r="B4377" s="75">
        <v>79209</v>
      </c>
      <c r="C4377" s="76" t="s">
        <v>2351</v>
      </c>
      <c r="D4377" s="76" t="s">
        <v>2494</v>
      </c>
      <c r="E4377" s="77">
        <v>1.5940900742173077E-2</v>
      </c>
    </row>
    <row r="4378" spans="2:5">
      <c r="B4378" s="75">
        <v>79210</v>
      </c>
      <c r="C4378" s="76" t="s">
        <v>2352</v>
      </c>
      <c r="D4378" s="76" t="s">
        <v>2494</v>
      </c>
      <c r="E4378" s="77">
        <v>3.4683954905398684</v>
      </c>
    </row>
    <row r="4379" spans="2:5">
      <c r="B4379" s="75">
        <v>79241466</v>
      </c>
      <c r="C4379" s="76" t="s">
        <v>2353</v>
      </c>
      <c r="D4379" s="76" t="s">
        <v>2494</v>
      </c>
      <c r="E4379" s="77">
        <v>15.023377733694984</v>
      </c>
    </row>
    <row r="4380" spans="2:5">
      <c r="B4380" s="75">
        <v>79312</v>
      </c>
      <c r="C4380" s="76" t="s">
        <v>2354</v>
      </c>
      <c r="D4380" s="76" t="s">
        <v>2494</v>
      </c>
      <c r="E4380" s="77">
        <v>4.337195574730739E-3</v>
      </c>
    </row>
    <row r="4381" spans="2:5">
      <c r="B4381" s="75">
        <v>79334</v>
      </c>
      <c r="C4381" s="76" t="s">
        <v>2355</v>
      </c>
      <c r="D4381" s="76" t="s">
        <v>2494</v>
      </c>
      <c r="E4381" s="77">
        <v>8.0845298013431655E-3</v>
      </c>
    </row>
    <row r="4382" spans="2:5">
      <c r="B4382" s="75">
        <v>79414</v>
      </c>
      <c r="C4382" s="76" t="s">
        <v>2356</v>
      </c>
      <c r="D4382" s="76" t="s">
        <v>2494</v>
      </c>
      <c r="E4382" s="77">
        <v>5.4180081865505582E-2</v>
      </c>
    </row>
    <row r="4383" spans="2:5">
      <c r="B4383" s="75">
        <v>79622596</v>
      </c>
      <c r="C4383" s="76" t="s">
        <v>2357</v>
      </c>
      <c r="D4383" s="76" t="s">
        <v>2494</v>
      </c>
      <c r="E4383" s="77">
        <v>576.69623874341414</v>
      </c>
    </row>
    <row r="4384" spans="2:5">
      <c r="B4384" s="75">
        <v>79776</v>
      </c>
      <c r="C4384" s="76" t="s">
        <v>2358</v>
      </c>
      <c r="D4384" s="76" t="s">
        <v>2494</v>
      </c>
      <c r="E4384" s="77">
        <v>2.2224305347466857</v>
      </c>
    </row>
    <row r="4385" spans="2:5">
      <c r="B4385" s="75">
        <v>79925</v>
      </c>
      <c r="C4385" s="76" t="s">
        <v>2359</v>
      </c>
      <c r="D4385" s="76" t="s">
        <v>2494</v>
      </c>
      <c r="E4385" s="77">
        <v>0.77583745777185864</v>
      </c>
    </row>
    <row r="4386" spans="2:5">
      <c r="B4386" s="75">
        <v>79947</v>
      </c>
      <c r="C4386" s="76" t="s">
        <v>2360</v>
      </c>
      <c r="D4386" s="76" t="s">
        <v>2494</v>
      </c>
      <c r="E4386" s="77">
        <v>181.69434929860176</v>
      </c>
    </row>
    <row r="4387" spans="2:5">
      <c r="B4387" s="75">
        <v>80002</v>
      </c>
      <c r="C4387" s="76" t="s">
        <v>2361</v>
      </c>
      <c r="D4387" s="76" t="s">
        <v>2494</v>
      </c>
      <c r="E4387" s="77">
        <v>4.1840782282187226</v>
      </c>
    </row>
    <row r="4388" spans="2:5">
      <c r="B4388" s="75">
        <v>8003198</v>
      </c>
      <c r="C4388" s="76" t="s">
        <v>2362</v>
      </c>
      <c r="D4388" s="76" t="s">
        <v>2494</v>
      </c>
      <c r="E4388" s="77">
        <v>3.1888203174476657</v>
      </c>
    </row>
    <row r="4389" spans="2:5">
      <c r="B4389" s="75">
        <v>8004873</v>
      </c>
      <c r="C4389" s="76" t="s">
        <v>2363</v>
      </c>
      <c r="D4389" s="76" t="s">
        <v>2494</v>
      </c>
      <c r="E4389" s="77">
        <v>0.30373451901464354</v>
      </c>
    </row>
    <row r="4390" spans="2:5">
      <c r="B4390" s="75">
        <v>80068</v>
      </c>
      <c r="C4390" s="76" t="s">
        <v>2364</v>
      </c>
      <c r="D4390" s="76" t="s">
        <v>2494</v>
      </c>
      <c r="E4390" s="77">
        <v>21.563763329816414</v>
      </c>
    </row>
    <row r="4391" spans="2:5">
      <c r="B4391" s="75">
        <v>80126</v>
      </c>
      <c r="C4391" s="76" t="s">
        <v>2365</v>
      </c>
      <c r="D4391" s="76" t="s">
        <v>2494</v>
      </c>
      <c r="E4391" s="77">
        <v>302.70212262001041</v>
      </c>
    </row>
    <row r="4392" spans="2:5">
      <c r="B4392" s="75">
        <v>8022002</v>
      </c>
      <c r="C4392" s="76" t="s">
        <v>2366</v>
      </c>
      <c r="D4392" s="76" t="s">
        <v>2494</v>
      </c>
      <c r="E4392" s="77">
        <v>6.2667335033021363</v>
      </c>
    </row>
    <row r="4393" spans="2:5">
      <c r="B4393" s="75">
        <v>8027007</v>
      </c>
      <c r="C4393" s="76" t="s">
        <v>2367</v>
      </c>
      <c r="D4393" s="76" t="s">
        <v>2494</v>
      </c>
      <c r="E4393" s="77">
        <v>176.9551073276476</v>
      </c>
    </row>
    <row r="4394" spans="2:5">
      <c r="B4394" s="75">
        <v>80466</v>
      </c>
      <c r="C4394" s="76" t="s">
        <v>2368</v>
      </c>
      <c r="D4394" s="76" t="s">
        <v>2494</v>
      </c>
      <c r="E4394" s="77">
        <v>13.779432354424777</v>
      </c>
    </row>
    <row r="4395" spans="2:5">
      <c r="B4395" s="75">
        <v>8048520</v>
      </c>
      <c r="C4395" s="76" t="s">
        <v>2369</v>
      </c>
      <c r="D4395" s="76" t="s">
        <v>2494</v>
      </c>
      <c r="E4395" s="77">
        <v>0.6987541208921777</v>
      </c>
    </row>
    <row r="4396" spans="2:5">
      <c r="B4396" s="75">
        <v>80568</v>
      </c>
      <c r="C4396" s="76" t="s">
        <v>2370</v>
      </c>
      <c r="D4396" s="76" t="s">
        <v>2494</v>
      </c>
      <c r="E4396" s="77">
        <v>0.16969606388484254</v>
      </c>
    </row>
    <row r="4397" spans="2:5">
      <c r="B4397" s="75">
        <v>8065369</v>
      </c>
      <c r="C4397" s="76" t="s">
        <v>2371</v>
      </c>
      <c r="D4397" s="76" t="s">
        <v>2494</v>
      </c>
      <c r="E4397" s="77">
        <v>1191.7081673514767</v>
      </c>
    </row>
    <row r="4398" spans="2:5">
      <c r="B4398" s="75">
        <v>81334341</v>
      </c>
      <c r="C4398" s="76" t="s">
        <v>2372</v>
      </c>
      <c r="D4398" s="76" t="s">
        <v>2494</v>
      </c>
      <c r="E4398" s="77">
        <v>6.8365936957648765</v>
      </c>
    </row>
    <row r="4399" spans="2:5">
      <c r="B4399" s="75">
        <v>81405858</v>
      </c>
      <c r="C4399" s="76" t="s">
        <v>2373</v>
      </c>
      <c r="D4399" s="76" t="s">
        <v>2494</v>
      </c>
      <c r="E4399" s="77">
        <v>9.2547615868156838E-2</v>
      </c>
    </row>
    <row r="4400" spans="2:5">
      <c r="B4400" s="75">
        <v>81406373</v>
      </c>
      <c r="C4400" s="76" t="s">
        <v>2374</v>
      </c>
      <c r="D4400" s="76" t="s">
        <v>2494</v>
      </c>
      <c r="E4400" s="77">
        <v>131.37654726964803</v>
      </c>
    </row>
    <row r="4401" spans="2:5">
      <c r="B4401" s="75">
        <v>81777891</v>
      </c>
      <c r="C4401" s="76" t="s">
        <v>2375</v>
      </c>
      <c r="D4401" s="76" t="s">
        <v>2494</v>
      </c>
      <c r="E4401" s="77">
        <v>1.5131934944532488</v>
      </c>
    </row>
    <row r="4402" spans="2:5">
      <c r="B4402" s="75">
        <v>81889</v>
      </c>
      <c r="C4402" s="76" t="s">
        <v>2376</v>
      </c>
      <c r="D4402" s="76" t="s">
        <v>2494</v>
      </c>
      <c r="E4402" s="77">
        <v>0.24204176981631553</v>
      </c>
    </row>
    <row r="4403" spans="2:5">
      <c r="B4403" s="75">
        <v>82560541</v>
      </c>
      <c r="C4403" s="76" t="s">
        <v>2377</v>
      </c>
      <c r="D4403" s="76" t="s">
        <v>2494</v>
      </c>
      <c r="E4403" s="77">
        <v>98.553704337457205</v>
      </c>
    </row>
    <row r="4404" spans="2:5">
      <c r="B4404" s="75">
        <v>82713</v>
      </c>
      <c r="C4404" s="76" t="s">
        <v>2378</v>
      </c>
      <c r="D4404" s="76" t="s">
        <v>2494</v>
      </c>
      <c r="E4404" s="77">
        <v>1.5779587681924008E-2</v>
      </c>
    </row>
    <row r="4405" spans="2:5">
      <c r="B4405" s="75">
        <v>83410</v>
      </c>
      <c r="C4405" s="76" t="s">
        <v>2379</v>
      </c>
      <c r="D4405" s="76" t="s">
        <v>2494</v>
      </c>
      <c r="E4405" s="77">
        <v>1.8790752130125246</v>
      </c>
    </row>
    <row r="4406" spans="2:5">
      <c r="B4406" s="75">
        <v>834128</v>
      </c>
      <c r="C4406" s="76" t="s">
        <v>2380</v>
      </c>
      <c r="D4406" s="76" t="s">
        <v>2494</v>
      </c>
      <c r="E4406" s="77">
        <v>73.416861429818994</v>
      </c>
    </row>
    <row r="4407" spans="2:5">
      <c r="B4407" s="75">
        <v>83421</v>
      </c>
      <c r="C4407" s="76" t="s">
        <v>2381</v>
      </c>
      <c r="D4407" s="76" t="s">
        <v>2494</v>
      </c>
      <c r="E4407" s="77">
        <v>1.6088092962112253</v>
      </c>
    </row>
    <row r="4408" spans="2:5">
      <c r="B4408" s="75">
        <v>83657221</v>
      </c>
      <c r="C4408" s="76" t="s">
        <v>2382</v>
      </c>
      <c r="D4408" s="76" t="s">
        <v>2494</v>
      </c>
      <c r="E4408" s="77">
        <v>0.25672568925805217</v>
      </c>
    </row>
    <row r="4409" spans="2:5">
      <c r="B4409" s="75">
        <v>83896</v>
      </c>
      <c r="C4409" s="76" t="s">
        <v>2383</v>
      </c>
      <c r="D4409" s="76" t="s">
        <v>2494</v>
      </c>
      <c r="E4409" s="77">
        <v>0.76680072177226122</v>
      </c>
    </row>
    <row r="4410" spans="2:5">
      <c r="B4410" s="75">
        <v>841065</v>
      </c>
      <c r="C4410" s="76" t="s">
        <v>2384</v>
      </c>
      <c r="D4410" s="76" t="s">
        <v>2494</v>
      </c>
      <c r="E4410" s="77">
        <v>1.1183691390016124</v>
      </c>
    </row>
    <row r="4411" spans="2:5">
      <c r="B4411" s="75">
        <v>84117</v>
      </c>
      <c r="C4411" s="76" t="s">
        <v>2385</v>
      </c>
      <c r="D4411" s="76" t="s">
        <v>2494</v>
      </c>
      <c r="E4411" s="77">
        <v>30.477988588644052</v>
      </c>
    </row>
    <row r="4412" spans="2:5">
      <c r="B4412" s="75">
        <v>84695</v>
      </c>
      <c r="C4412" s="76" t="s">
        <v>2386</v>
      </c>
      <c r="D4412" s="76" t="s">
        <v>2494</v>
      </c>
      <c r="E4412" s="77">
        <v>3.5308081904239637</v>
      </c>
    </row>
    <row r="4413" spans="2:5">
      <c r="B4413" s="75">
        <v>84753</v>
      </c>
      <c r="C4413" s="76" t="s">
        <v>2387</v>
      </c>
      <c r="D4413" s="76" t="s">
        <v>2494</v>
      </c>
      <c r="E4413" s="77">
        <v>1.7338511575646951</v>
      </c>
    </row>
    <row r="4414" spans="2:5">
      <c r="B4414" s="75">
        <v>84852153</v>
      </c>
      <c r="C4414" s="76" t="s">
        <v>2388</v>
      </c>
      <c r="D4414" s="76" t="s">
        <v>2494</v>
      </c>
      <c r="E4414" s="77">
        <v>169.59324769925587</v>
      </c>
    </row>
    <row r="4415" spans="2:5">
      <c r="B4415" s="75">
        <v>85018</v>
      </c>
      <c r="C4415" s="76" t="s">
        <v>2389</v>
      </c>
      <c r="D4415" s="76" t="s">
        <v>2494</v>
      </c>
      <c r="E4415" s="77">
        <v>47.264905164246294</v>
      </c>
    </row>
    <row r="4416" spans="2:5">
      <c r="B4416" s="75">
        <v>85029</v>
      </c>
      <c r="C4416" s="76" t="s">
        <v>2390</v>
      </c>
      <c r="D4416" s="76" t="s">
        <v>2494</v>
      </c>
      <c r="E4416" s="77">
        <v>4.492504042635777</v>
      </c>
    </row>
    <row r="4417" spans="2:5">
      <c r="B4417" s="75">
        <v>85347</v>
      </c>
      <c r="C4417" s="76" t="s">
        <v>2391</v>
      </c>
      <c r="D4417" s="76" t="s">
        <v>2494</v>
      </c>
      <c r="E4417" s="77">
        <v>1.0050277037649156</v>
      </c>
    </row>
    <row r="4418" spans="2:5">
      <c r="B4418" s="75">
        <v>85416</v>
      </c>
      <c r="C4418" s="76" t="s">
        <v>2392</v>
      </c>
      <c r="D4418" s="76" t="s">
        <v>2494</v>
      </c>
      <c r="E4418" s="77">
        <v>0.30964302650581826</v>
      </c>
    </row>
    <row r="4419" spans="2:5">
      <c r="B4419" s="75">
        <v>87237487</v>
      </c>
      <c r="C4419" s="76" t="s">
        <v>2393</v>
      </c>
      <c r="D4419" s="76" t="s">
        <v>2494</v>
      </c>
      <c r="E4419" s="77">
        <v>8.3281061713319406</v>
      </c>
    </row>
    <row r="4420" spans="2:5">
      <c r="B4420" s="75">
        <v>87392129</v>
      </c>
      <c r="C4420" s="76" t="s">
        <v>2394</v>
      </c>
      <c r="D4420" s="76" t="s">
        <v>2494</v>
      </c>
      <c r="E4420" s="77">
        <v>394.03462702675017</v>
      </c>
    </row>
    <row r="4421" spans="2:5">
      <c r="B4421" s="75">
        <v>87592</v>
      </c>
      <c r="C4421" s="76" t="s">
        <v>2395</v>
      </c>
      <c r="D4421" s="76" t="s">
        <v>2494</v>
      </c>
      <c r="E4421" s="77">
        <v>0.62652669319418464</v>
      </c>
    </row>
    <row r="4422" spans="2:5">
      <c r="B4422" s="75">
        <v>87616</v>
      </c>
      <c r="C4422" s="76" t="s">
        <v>2396</v>
      </c>
      <c r="D4422" s="76" t="s">
        <v>2494</v>
      </c>
      <c r="E4422" s="77">
        <v>8.2443716529224691</v>
      </c>
    </row>
    <row r="4423" spans="2:5">
      <c r="B4423" s="75">
        <v>87650</v>
      </c>
      <c r="C4423" s="76" t="s">
        <v>2397</v>
      </c>
      <c r="D4423" s="76" t="s">
        <v>2494</v>
      </c>
      <c r="E4423" s="77">
        <v>1.4276766729595096</v>
      </c>
    </row>
    <row r="4424" spans="2:5">
      <c r="B4424" s="75">
        <v>877430</v>
      </c>
      <c r="C4424" s="76" t="s">
        <v>2398</v>
      </c>
      <c r="D4424" s="76" t="s">
        <v>2494</v>
      </c>
      <c r="E4424" s="77">
        <v>0.92285648154272093</v>
      </c>
    </row>
    <row r="4425" spans="2:5">
      <c r="B4425" s="75">
        <v>88095</v>
      </c>
      <c r="C4425" s="76" t="s">
        <v>2399</v>
      </c>
      <c r="D4425" s="76" t="s">
        <v>2494</v>
      </c>
      <c r="E4425" s="77">
        <v>1.0590976334769453E-3</v>
      </c>
    </row>
    <row r="4426" spans="2:5">
      <c r="B4426" s="75">
        <v>88283414</v>
      </c>
      <c r="C4426" s="76" t="s">
        <v>2400</v>
      </c>
      <c r="D4426" s="76" t="s">
        <v>2494</v>
      </c>
      <c r="E4426" s="77">
        <v>21.739642458270492</v>
      </c>
    </row>
    <row r="4427" spans="2:5">
      <c r="B4427" s="75">
        <v>88302</v>
      </c>
      <c r="C4427" s="76" t="s">
        <v>2401</v>
      </c>
      <c r="D4427" s="76" t="s">
        <v>2494</v>
      </c>
      <c r="E4427" s="77">
        <v>2.7840133693243971</v>
      </c>
    </row>
    <row r="4428" spans="2:5">
      <c r="B4428" s="75">
        <v>886862</v>
      </c>
      <c r="C4428" s="76" t="s">
        <v>2402</v>
      </c>
      <c r="D4428" s="76" t="s">
        <v>2494</v>
      </c>
      <c r="E4428" s="77">
        <v>0.11394008213154758</v>
      </c>
    </row>
    <row r="4429" spans="2:5">
      <c r="B4429" s="75">
        <v>88744</v>
      </c>
      <c r="C4429" s="76" t="s">
        <v>2403</v>
      </c>
      <c r="D4429" s="76" t="s">
        <v>2494</v>
      </c>
      <c r="E4429" s="77">
        <v>0.27212901131613138</v>
      </c>
    </row>
    <row r="4430" spans="2:5">
      <c r="B4430" s="75">
        <v>88755</v>
      </c>
      <c r="C4430" s="76" t="s">
        <v>2404</v>
      </c>
      <c r="D4430" s="76" t="s">
        <v>2494</v>
      </c>
      <c r="E4430" s="77">
        <v>0.47757411786022685</v>
      </c>
    </row>
    <row r="4431" spans="2:5">
      <c r="B4431" s="75">
        <v>88891</v>
      </c>
      <c r="C4431" s="76" t="s">
        <v>2405</v>
      </c>
      <c r="D4431" s="76" t="s">
        <v>2494</v>
      </c>
      <c r="E4431" s="77">
        <v>0.19565045418034085</v>
      </c>
    </row>
    <row r="4432" spans="2:5">
      <c r="B4432" s="75">
        <v>88993</v>
      </c>
      <c r="C4432" s="76" t="s">
        <v>2406</v>
      </c>
      <c r="D4432" s="76" t="s">
        <v>2494</v>
      </c>
      <c r="E4432" s="77">
        <v>0.19147074234639999</v>
      </c>
    </row>
    <row r="4433" spans="2:5">
      <c r="B4433" s="75">
        <v>89598</v>
      </c>
      <c r="C4433" s="76" t="s">
        <v>2407</v>
      </c>
      <c r="D4433" s="76" t="s">
        <v>2494</v>
      </c>
      <c r="E4433" s="77">
        <v>1.296310728107783</v>
      </c>
    </row>
    <row r="4434" spans="2:5">
      <c r="B4434" s="75">
        <v>89612</v>
      </c>
      <c r="C4434" s="76" t="s">
        <v>2408</v>
      </c>
      <c r="D4434" s="76" t="s">
        <v>2494</v>
      </c>
      <c r="E4434" s="77">
        <v>5.2401535234349392</v>
      </c>
    </row>
    <row r="4435" spans="2:5">
      <c r="B4435" s="75">
        <v>89838</v>
      </c>
      <c r="C4435" s="76" t="s">
        <v>2409</v>
      </c>
      <c r="D4435" s="76" t="s">
        <v>2494</v>
      </c>
      <c r="E4435" s="77">
        <v>1.1011282469133852</v>
      </c>
    </row>
    <row r="4436" spans="2:5">
      <c r="B4436" s="75">
        <v>89985</v>
      </c>
      <c r="C4436" s="76" t="s">
        <v>2410</v>
      </c>
      <c r="D4436" s="76" t="s">
        <v>2494</v>
      </c>
      <c r="E4436" s="77">
        <v>2.3871582193852108</v>
      </c>
    </row>
    <row r="4437" spans="2:5">
      <c r="B4437" s="75">
        <v>90028</v>
      </c>
      <c r="C4437" s="76" t="s">
        <v>2411</v>
      </c>
      <c r="D4437" s="76" t="s">
        <v>2494</v>
      </c>
      <c r="E4437" s="77">
        <v>1.0184924984807666</v>
      </c>
    </row>
    <row r="4438" spans="2:5">
      <c r="B4438" s="75">
        <v>9002931</v>
      </c>
      <c r="C4438" s="76" t="s">
        <v>2412</v>
      </c>
      <c r="D4438" s="76" t="s">
        <v>2494</v>
      </c>
      <c r="E4438" s="77">
        <v>0.42717137511314995</v>
      </c>
    </row>
    <row r="4439" spans="2:5">
      <c r="B4439" s="75">
        <v>9004824</v>
      </c>
      <c r="C4439" s="76" t="s">
        <v>2413</v>
      </c>
      <c r="D4439" s="76" t="s">
        <v>2494</v>
      </c>
      <c r="E4439" s="77">
        <v>5.0974882731141875</v>
      </c>
    </row>
    <row r="4440" spans="2:5">
      <c r="B4440" s="75">
        <v>90131</v>
      </c>
      <c r="C4440" s="76" t="s">
        <v>2414</v>
      </c>
      <c r="D4440" s="76" t="s">
        <v>2494</v>
      </c>
      <c r="E4440" s="77">
        <v>9.7871094337828399</v>
      </c>
    </row>
    <row r="4441" spans="2:5">
      <c r="B4441" s="75">
        <v>90153</v>
      </c>
      <c r="C4441" s="76" t="s">
        <v>2415</v>
      </c>
      <c r="D4441" s="76" t="s">
        <v>2494</v>
      </c>
      <c r="E4441" s="77">
        <v>1.5683247995125185</v>
      </c>
    </row>
    <row r="4442" spans="2:5">
      <c r="B4442" s="75">
        <v>90459</v>
      </c>
      <c r="C4442" s="76" t="s">
        <v>2416</v>
      </c>
      <c r="D4442" s="76" t="s">
        <v>2494</v>
      </c>
      <c r="E4442" s="77">
        <v>1.5217484331143274</v>
      </c>
    </row>
    <row r="4443" spans="2:5">
      <c r="B4443" s="75">
        <v>90471</v>
      </c>
      <c r="C4443" s="76" t="s">
        <v>2417</v>
      </c>
      <c r="D4443" s="76" t="s">
        <v>2494</v>
      </c>
      <c r="E4443" s="77">
        <v>86.290128783051102</v>
      </c>
    </row>
    <row r="4444" spans="2:5">
      <c r="B4444" s="75">
        <v>90717036</v>
      </c>
      <c r="C4444" s="76" t="s">
        <v>2418</v>
      </c>
      <c r="D4444" s="76" t="s">
        <v>2494</v>
      </c>
      <c r="E4444" s="77">
        <v>0.20831992571396185</v>
      </c>
    </row>
    <row r="4445" spans="2:5">
      <c r="B4445" s="75">
        <v>91156</v>
      </c>
      <c r="C4445" s="76" t="s">
        <v>2419</v>
      </c>
      <c r="D4445" s="76" t="s">
        <v>2494</v>
      </c>
      <c r="E4445" s="77">
        <v>0.20332079086592569</v>
      </c>
    </row>
    <row r="4446" spans="2:5">
      <c r="B4446" s="75">
        <v>91225</v>
      </c>
      <c r="C4446" s="76" t="s">
        <v>2420</v>
      </c>
      <c r="D4446" s="76" t="s">
        <v>2494</v>
      </c>
      <c r="E4446" s="77">
        <v>0.14249577629687338</v>
      </c>
    </row>
    <row r="4447" spans="2:5">
      <c r="B4447" s="75">
        <v>91465086</v>
      </c>
      <c r="C4447" s="76" t="s">
        <v>2421</v>
      </c>
      <c r="D4447" s="76" t="s">
        <v>2494</v>
      </c>
      <c r="E4447" s="77">
        <v>63855.652905232339</v>
      </c>
    </row>
    <row r="4448" spans="2:5">
      <c r="B4448" s="75">
        <v>91667</v>
      </c>
      <c r="C4448" s="76" t="s">
        <v>2422</v>
      </c>
      <c r="D4448" s="76" t="s">
        <v>2494</v>
      </c>
      <c r="E4448" s="77">
        <v>0.97763067997191788</v>
      </c>
    </row>
    <row r="4449" spans="2:5">
      <c r="B4449" s="75">
        <v>93083</v>
      </c>
      <c r="C4449" s="76" t="s">
        <v>2423</v>
      </c>
      <c r="D4449" s="76" t="s">
        <v>2494</v>
      </c>
      <c r="E4449" s="77">
        <v>1.5581310006122577</v>
      </c>
    </row>
    <row r="4450" spans="2:5">
      <c r="B4450" s="75">
        <v>933755</v>
      </c>
      <c r="C4450" s="76" t="s">
        <v>2424</v>
      </c>
      <c r="D4450" s="76" t="s">
        <v>2494</v>
      </c>
      <c r="E4450" s="77">
        <v>3.9492654167023851</v>
      </c>
    </row>
    <row r="4451" spans="2:5">
      <c r="B4451" s="75">
        <v>933788</v>
      </c>
      <c r="C4451" s="76" t="s">
        <v>2425</v>
      </c>
      <c r="D4451" s="76" t="s">
        <v>2494</v>
      </c>
      <c r="E4451" s="77">
        <v>11.717275504507587</v>
      </c>
    </row>
    <row r="4452" spans="2:5">
      <c r="B4452" s="75">
        <v>935955</v>
      </c>
      <c r="C4452" s="76" t="s">
        <v>2426</v>
      </c>
      <c r="D4452" s="76" t="s">
        <v>2494</v>
      </c>
      <c r="E4452" s="77">
        <v>12.808077219018635</v>
      </c>
    </row>
    <row r="4453" spans="2:5">
      <c r="B4453" s="75">
        <v>93890</v>
      </c>
      <c r="C4453" s="76" t="s">
        <v>2427</v>
      </c>
      <c r="D4453" s="76" t="s">
        <v>2494</v>
      </c>
      <c r="E4453" s="77">
        <v>0.37611714157467058</v>
      </c>
    </row>
    <row r="4454" spans="2:5">
      <c r="B4454" s="75">
        <v>94097</v>
      </c>
      <c r="C4454" s="76" t="s">
        <v>2428</v>
      </c>
      <c r="D4454" s="76" t="s">
        <v>2494</v>
      </c>
      <c r="E4454" s="77">
        <v>0.24233957506110812</v>
      </c>
    </row>
    <row r="4455" spans="2:5">
      <c r="B4455" s="75">
        <v>947024</v>
      </c>
      <c r="C4455" s="76" t="s">
        <v>2429</v>
      </c>
      <c r="D4455" s="76" t="s">
        <v>2494</v>
      </c>
      <c r="E4455" s="77">
        <v>1.8611993066304788</v>
      </c>
    </row>
    <row r="4456" spans="2:5">
      <c r="B4456" s="75">
        <v>950356</v>
      </c>
      <c r="C4456" s="76" t="s">
        <v>2430</v>
      </c>
      <c r="D4456" s="76" t="s">
        <v>2494</v>
      </c>
      <c r="E4456" s="77">
        <v>76.618479262511869</v>
      </c>
    </row>
    <row r="4457" spans="2:5">
      <c r="B4457" s="75">
        <v>95266403</v>
      </c>
      <c r="C4457" s="76" t="s">
        <v>2431</v>
      </c>
      <c r="D4457" s="76" t="s">
        <v>2494</v>
      </c>
      <c r="E4457" s="77">
        <v>0.48430290668802223</v>
      </c>
    </row>
    <row r="4458" spans="2:5">
      <c r="B4458" s="75">
        <v>953173</v>
      </c>
      <c r="C4458" s="76" t="s">
        <v>2432</v>
      </c>
      <c r="D4458" s="76" t="s">
        <v>2494</v>
      </c>
      <c r="E4458" s="77">
        <v>71.072288003277905</v>
      </c>
    </row>
    <row r="4459" spans="2:5">
      <c r="B4459" s="75">
        <v>95476</v>
      </c>
      <c r="C4459" s="76" t="s">
        <v>2433</v>
      </c>
      <c r="D4459" s="76" t="s">
        <v>2494</v>
      </c>
      <c r="E4459" s="77">
        <v>0.31575028229819757</v>
      </c>
    </row>
    <row r="4460" spans="2:5">
      <c r="B4460" s="75">
        <v>95512</v>
      </c>
      <c r="C4460" s="76" t="s">
        <v>2434</v>
      </c>
      <c r="D4460" s="76" t="s">
        <v>2494</v>
      </c>
      <c r="E4460" s="77">
        <v>0.87332353895119053</v>
      </c>
    </row>
    <row r="4461" spans="2:5">
      <c r="B4461" s="75">
        <v>95534</v>
      </c>
      <c r="C4461" s="76" t="s">
        <v>2435</v>
      </c>
      <c r="D4461" s="76" t="s">
        <v>2494</v>
      </c>
      <c r="E4461" s="77">
        <v>0.11457206795424833</v>
      </c>
    </row>
    <row r="4462" spans="2:5">
      <c r="B4462" s="75">
        <v>95545</v>
      </c>
      <c r="C4462" s="76" t="s">
        <v>2436</v>
      </c>
      <c r="D4462" s="76" t="s">
        <v>2494</v>
      </c>
      <c r="E4462" s="77">
        <v>0.33206481255320969</v>
      </c>
    </row>
    <row r="4463" spans="2:5">
      <c r="B4463" s="75">
        <v>95647</v>
      </c>
      <c r="C4463" s="76" t="s">
        <v>2437</v>
      </c>
      <c r="D4463" s="76" t="s">
        <v>2494</v>
      </c>
      <c r="E4463" s="77">
        <v>1.5587176633365323</v>
      </c>
    </row>
    <row r="4464" spans="2:5">
      <c r="B4464" s="75">
        <v>95761</v>
      </c>
      <c r="C4464" s="76" t="s">
        <v>2438</v>
      </c>
      <c r="D4464" s="76" t="s">
        <v>2494</v>
      </c>
      <c r="E4464" s="77">
        <v>4.5362235034233924</v>
      </c>
    </row>
    <row r="4465" spans="2:5">
      <c r="B4465" s="75">
        <v>95772</v>
      </c>
      <c r="C4465" s="76" t="s">
        <v>2439</v>
      </c>
      <c r="D4465" s="76" t="s">
        <v>2494</v>
      </c>
      <c r="E4465" s="77">
        <v>6.5063951913956029</v>
      </c>
    </row>
    <row r="4466" spans="2:5">
      <c r="B4466" s="75">
        <v>95829</v>
      </c>
      <c r="C4466" s="76" t="s">
        <v>2440</v>
      </c>
      <c r="D4466" s="76" t="s">
        <v>2494</v>
      </c>
      <c r="E4466" s="77">
        <v>2.7205302733721037</v>
      </c>
    </row>
    <row r="4467" spans="2:5">
      <c r="B4467" s="75">
        <v>95874</v>
      </c>
      <c r="C4467" s="76" t="s">
        <v>2441</v>
      </c>
      <c r="D4467" s="76" t="s">
        <v>2494</v>
      </c>
      <c r="E4467" s="77">
        <v>0.25976679618494491</v>
      </c>
    </row>
    <row r="4468" spans="2:5">
      <c r="B4468" s="75">
        <v>95921</v>
      </c>
      <c r="C4468" s="76" t="s">
        <v>2442</v>
      </c>
      <c r="D4468" s="76" t="s">
        <v>2494</v>
      </c>
      <c r="E4468" s="77">
        <v>1.7027254937186584E-2</v>
      </c>
    </row>
    <row r="4469" spans="2:5">
      <c r="B4469" s="75">
        <v>95932</v>
      </c>
      <c r="C4469" s="76" t="s">
        <v>2443</v>
      </c>
      <c r="D4469" s="76" t="s">
        <v>2494</v>
      </c>
      <c r="E4469" s="77">
        <v>1.1280142640398132</v>
      </c>
    </row>
    <row r="4470" spans="2:5">
      <c r="B4470" s="75">
        <v>959988</v>
      </c>
      <c r="C4470" s="76" t="s">
        <v>2444</v>
      </c>
      <c r="D4470" s="76" t="s">
        <v>2494</v>
      </c>
      <c r="E4470" s="77">
        <v>2887.7998084193832</v>
      </c>
    </row>
    <row r="4471" spans="2:5">
      <c r="B4471" s="75">
        <v>96139</v>
      </c>
      <c r="C4471" s="76" t="s">
        <v>2445</v>
      </c>
      <c r="D4471" s="76" t="s">
        <v>2494</v>
      </c>
      <c r="E4471" s="77">
        <v>3.0347293783015362E-2</v>
      </c>
    </row>
    <row r="4472" spans="2:5">
      <c r="B4472" s="75">
        <v>96220</v>
      </c>
      <c r="C4472" s="76" t="s">
        <v>2446</v>
      </c>
      <c r="D4472" s="76" t="s">
        <v>2494</v>
      </c>
      <c r="E4472" s="77">
        <v>4.0562250102182196E-3</v>
      </c>
    </row>
    <row r="4473" spans="2:5">
      <c r="B4473" s="75">
        <v>96231</v>
      </c>
      <c r="C4473" s="76" t="s">
        <v>2447</v>
      </c>
      <c r="D4473" s="76" t="s">
        <v>2494</v>
      </c>
      <c r="E4473" s="77">
        <v>9.4791921769218952</v>
      </c>
    </row>
    <row r="4474" spans="2:5">
      <c r="B4474" s="75">
        <v>96333</v>
      </c>
      <c r="C4474" s="76" t="s">
        <v>2448</v>
      </c>
      <c r="D4474" s="76" t="s">
        <v>2494</v>
      </c>
      <c r="E4474" s="77">
        <v>0.39408485940809662</v>
      </c>
    </row>
    <row r="4475" spans="2:5">
      <c r="B4475" s="75">
        <v>96489713</v>
      </c>
      <c r="C4475" s="76" t="s">
        <v>2449</v>
      </c>
      <c r="D4475" s="76" t="s">
        <v>2494</v>
      </c>
      <c r="E4475" s="77">
        <v>7931.1300128087896</v>
      </c>
    </row>
    <row r="4476" spans="2:5">
      <c r="B4476" s="75">
        <v>96800</v>
      </c>
      <c r="C4476" s="76" t="s">
        <v>2450</v>
      </c>
      <c r="D4476" s="76" t="s">
        <v>2494</v>
      </c>
      <c r="E4476" s="77">
        <v>3.4286172419873404E-2</v>
      </c>
    </row>
    <row r="4477" spans="2:5">
      <c r="B4477" s="75">
        <v>96913</v>
      </c>
      <c r="C4477" s="76" t="s">
        <v>2451</v>
      </c>
      <c r="D4477" s="76" t="s">
        <v>2494</v>
      </c>
      <c r="E4477" s="77">
        <v>0.31922257484256972</v>
      </c>
    </row>
    <row r="4478" spans="2:5">
      <c r="B4478" s="75">
        <v>97029</v>
      </c>
      <c r="C4478" s="76" t="s">
        <v>2452</v>
      </c>
      <c r="D4478" s="76" t="s">
        <v>2494</v>
      </c>
      <c r="E4478" s="77">
        <v>5.9804053125282035</v>
      </c>
    </row>
    <row r="4479" spans="2:5">
      <c r="B4479" s="75">
        <v>97176</v>
      </c>
      <c r="C4479" s="76" t="s">
        <v>2453</v>
      </c>
      <c r="D4479" s="76" t="s">
        <v>2494</v>
      </c>
      <c r="E4479" s="77">
        <v>14.828564810371089</v>
      </c>
    </row>
    <row r="4480" spans="2:5">
      <c r="B4480" s="75">
        <v>97234</v>
      </c>
      <c r="C4480" s="76" t="s">
        <v>2454</v>
      </c>
      <c r="D4480" s="76" t="s">
        <v>2494</v>
      </c>
      <c r="E4480" s="77">
        <v>28.386687773307035</v>
      </c>
    </row>
    <row r="4481" spans="2:5">
      <c r="B4481" s="75">
        <v>973217</v>
      </c>
      <c r="C4481" s="76" t="s">
        <v>2455</v>
      </c>
      <c r="D4481" s="76" t="s">
        <v>2494</v>
      </c>
      <c r="E4481" s="77">
        <v>767.28876378673965</v>
      </c>
    </row>
    <row r="4482" spans="2:5">
      <c r="B4482" s="75">
        <v>97610</v>
      </c>
      <c r="C4482" s="76" t="s">
        <v>2456</v>
      </c>
      <c r="D4482" s="76" t="s">
        <v>2494</v>
      </c>
      <c r="E4482" s="77">
        <v>7.2361664969360622E-3</v>
      </c>
    </row>
    <row r="4483" spans="2:5">
      <c r="B4483" s="75">
        <v>97643</v>
      </c>
      <c r="C4483" s="76" t="s">
        <v>2457</v>
      </c>
      <c r="D4483" s="76" t="s">
        <v>2494</v>
      </c>
      <c r="E4483" s="77">
        <v>8.3384001005321427E-3</v>
      </c>
    </row>
    <row r="4484" spans="2:5">
      <c r="B4484" s="75">
        <v>97881</v>
      </c>
      <c r="C4484" s="76" t="s">
        <v>2458</v>
      </c>
      <c r="D4484" s="76" t="s">
        <v>2494</v>
      </c>
      <c r="E4484" s="77">
        <v>2.7348935130356185E-2</v>
      </c>
    </row>
    <row r="4485" spans="2:5">
      <c r="B4485" s="75">
        <v>98113</v>
      </c>
      <c r="C4485" s="76" t="s">
        <v>2459</v>
      </c>
      <c r="D4485" s="76" t="s">
        <v>2494</v>
      </c>
      <c r="E4485" s="77">
        <v>4.4916754245987058E-4</v>
      </c>
    </row>
    <row r="4486" spans="2:5">
      <c r="B4486" s="75">
        <v>98168</v>
      </c>
      <c r="C4486" s="76" t="s">
        <v>2460</v>
      </c>
      <c r="D4486" s="76" t="s">
        <v>2494</v>
      </c>
      <c r="E4486" s="77">
        <v>4.3370688141782967</v>
      </c>
    </row>
    <row r="4487" spans="2:5">
      <c r="B4487" s="75">
        <v>98511</v>
      </c>
      <c r="C4487" s="76" t="s">
        <v>2461</v>
      </c>
      <c r="D4487" s="76" t="s">
        <v>2494</v>
      </c>
      <c r="E4487" s="77">
        <v>2.3359105809049439</v>
      </c>
    </row>
    <row r="4488" spans="2:5">
      <c r="B4488" s="75">
        <v>98737</v>
      </c>
      <c r="C4488" s="76" t="s">
        <v>2462</v>
      </c>
      <c r="D4488" s="76" t="s">
        <v>2494</v>
      </c>
      <c r="E4488" s="77">
        <v>1.3943258034173571</v>
      </c>
    </row>
    <row r="4489" spans="2:5">
      <c r="B4489" s="75">
        <v>98986</v>
      </c>
      <c r="C4489" s="76" t="s">
        <v>2463</v>
      </c>
      <c r="D4489" s="76" t="s">
        <v>2494</v>
      </c>
      <c r="E4489" s="77">
        <v>6.5879158817977249E-2</v>
      </c>
    </row>
    <row r="4490" spans="2:5">
      <c r="B4490" s="75">
        <v>99069</v>
      </c>
      <c r="C4490" s="76" t="s">
        <v>2464</v>
      </c>
      <c r="D4490" s="76" t="s">
        <v>2494</v>
      </c>
      <c r="E4490" s="77">
        <v>8.79282697141021E-2</v>
      </c>
    </row>
    <row r="4491" spans="2:5">
      <c r="B4491" s="75">
        <v>99081</v>
      </c>
      <c r="C4491" s="76" t="s">
        <v>2465</v>
      </c>
      <c r="D4491" s="76" t="s">
        <v>2494</v>
      </c>
      <c r="E4491" s="77">
        <v>0.58938532723700932</v>
      </c>
    </row>
    <row r="4492" spans="2:5">
      <c r="B4492" s="75">
        <v>99092</v>
      </c>
      <c r="C4492" s="76" t="s">
        <v>2466</v>
      </c>
      <c r="D4492" s="76" t="s">
        <v>2494</v>
      </c>
      <c r="E4492" s="77">
        <v>0.42064760259503492</v>
      </c>
    </row>
    <row r="4493" spans="2:5">
      <c r="B4493" s="75">
        <v>993168</v>
      </c>
      <c r="C4493" s="76" t="s">
        <v>2467</v>
      </c>
      <c r="D4493" s="76" t="s">
        <v>2494</v>
      </c>
      <c r="E4493" s="77">
        <v>143.95005498078686</v>
      </c>
    </row>
    <row r="4494" spans="2:5">
      <c r="B4494" s="75">
        <v>99514</v>
      </c>
      <c r="C4494" s="76" t="s">
        <v>2468</v>
      </c>
      <c r="D4494" s="76" t="s">
        <v>2494</v>
      </c>
      <c r="E4494" s="77">
        <v>1.5592462130776663</v>
      </c>
    </row>
    <row r="4495" spans="2:5">
      <c r="B4495" s="75">
        <v>99547</v>
      </c>
      <c r="C4495" s="76" t="s">
        <v>2469</v>
      </c>
      <c r="D4495" s="76" t="s">
        <v>2494</v>
      </c>
      <c r="E4495" s="77">
        <v>8.7474278905064633</v>
      </c>
    </row>
    <row r="4496" spans="2:5">
      <c r="B4496" s="75">
        <v>99607702</v>
      </c>
      <c r="C4496" s="76" t="s">
        <v>2470</v>
      </c>
      <c r="D4496" s="76" t="s">
        <v>2494</v>
      </c>
      <c r="E4496" s="77">
        <v>6.339480231324937</v>
      </c>
    </row>
    <row r="4497" spans="2:5">
      <c r="B4497" s="75">
        <v>99661</v>
      </c>
      <c r="C4497" s="76" t="s">
        <v>2471</v>
      </c>
      <c r="D4497" s="76" t="s">
        <v>2494</v>
      </c>
      <c r="E4497" s="77">
        <v>6.3299911052343477E-2</v>
      </c>
    </row>
    <row r="4498" spans="2:5">
      <c r="B4498" s="75">
        <v>99876</v>
      </c>
      <c r="C4498" s="76" t="s">
        <v>2472</v>
      </c>
      <c r="D4498" s="76" t="s">
        <v>2494</v>
      </c>
      <c r="E4498" s="77">
        <v>0.38473810876967324</v>
      </c>
    </row>
    <row r="4499" spans="2:5">
      <c r="B4499" s="75">
        <v>99967</v>
      </c>
      <c r="C4499" s="76" t="s">
        <v>2473</v>
      </c>
      <c r="D4499" s="76" t="s">
        <v>2494</v>
      </c>
      <c r="E4499" s="77">
        <v>8.6918556617814752E-2</v>
      </c>
    </row>
    <row r="4500" spans="2:5">
      <c r="B4500" s="75">
        <v>7440224</v>
      </c>
      <c r="C4500" s="76" t="s">
        <v>2474</v>
      </c>
      <c r="D4500" s="76" t="s">
        <v>2494</v>
      </c>
      <c r="E4500" s="77">
        <v>5926.9774990084106</v>
      </c>
    </row>
    <row r="4501" spans="2:5">
      <c r="B4501" s="75">
        <v>7440382</v>
      </c>
      <c r="C4501" s="76" t="s">
        <v>112</v>
      </c>
      <c r="D4501" s="76" t="s">
        <v>2494</v>
      </c>
      <c r="E4501" s="77">
        <v>80.596830028573549</v>
      </c>
    </row>
    <row r="4502" spans="2:5">
      <c r="B4502" s="75">
        <v>7440382</v>
      </c>
      <c r="C4502" s="76" t="s">
        <v>2475</v>
      </c>
      <c r="D4502" s="76" t="s">
        <v>2494</v>
      </c>
      <c r="E4502" s="77">
        <v>211.99126227238943</v>
      </c>
    </row>
    <row r="4503" spans="2:5">
      <c r="B4503" s="75">
        <v>7440393</v>
      </c>
      <c r="C4503" s="76" t="s">
        <v>2476</v>
      </c>
      <c r="D4503" s="76" t="s">
        <v>2494</v>
      </c>
      <c r="E4503" s="77">
        <v>5.6071628994459326</v>
      </c>
    </row>
    <row r="4504" spans="2:5">
      <c r="B4504" s="75">
        <v>7440417</v>
      </c>
      <c r="C4504" s="76" t="s">
        <v>2477</v>
      </c>
      <c r="D4504" s="76" t="s">
        <v>2494</v>
      </c>
      <c r="E4504" s="77">
        <v>501.84402042899734</v>
      </c>
    </row>
    <row r="4505" spans="2:5">
      <c r="B4505" s="75">
        <v>7440439</v>
      </c>
      <c r="C4505" s="76" t="s">
        <v>114</v>
      </c>
      <c r="D4505" s="76" t="s">
        <v>2494</v>
      </c>
      <c r="E4505" s="77">
        <v>195.64532979934486</v>
      </c>
    </row>
    <row r="4506" spans="2:5">
      <c r="B4506" s="75">
        <v>7440484</v>
      </c>
      <c r="C4506" s="76" t="s">
        <v>2478</v>
      </c>
      <c r="D4506" s="76" t="s">
        <v>2494</v>
      </c>
      <c r="E4506" s="77">
        <v>58.292503015170567</v>
      </c>
    </row>
    <row r="4507" spans="2:5">
      <c r="B4507" s="75">
        <v>7440473</v>
      </c>
      <c r="C4507" s="76" t="s">
        <v>2479</v>
      </c>
      <c r="D4507" s="76" t="s">
        <v>2494</v>
      </c>
      <c r="E4507" s="77">
        <v>29.990969685996898</v>
      </c>
    </row>
    <row r="4508" spans="2:5">
      <c r="B4508" s="75">
        <v>7440473</v>
      </c>
      <c r="C4508" s="76" t="s">
        <v>116</v>
      </c>
      <c r="D4508" s="76" t="s">
        <v>2494</v>
      </c>
      <c r="E4508" s="77">
        <v>322.13229118423993</v>
      </c>
    </row>
    <row r="4509" spans="2:5">
      <c r="B4509" s="75">
        <v>7440508</v>
      </c>
      <c r="C4509" s="76" t="s">
        <v>118</v>
      </c>
      <c r="D4509" s="76" t="s">
        <v>2494</v>
      </c>
      <c r="E4509" s="77">
        <v>1572.7943727538232</v>
      </c>
    </row>
    <row r="4510" spans="2:5">
      <c r="B4510" s="75">
        <v>7439976</v>
      </c>
      <c r="C4510" s="76" t="s">
        <v>120</v>
      </c>
      <c r="D4510" s="76" t="s">
        <v>2494</v>
      </c>
      <c r="E4510" s="77">
        <v>708.68137033927724</v>
      </c>
    </row>
    <row r="4511" spans="2:5">
      <c r="B4511" s="75">
        <v>7439987</v>
      </c>
      <c r="C4511" s="76" t="s">
        <v>2480</v>
      </c>
      <c r="D4511" s="76" t="s">
        <v>2494</v>
      </c>
      <c r="E4511" s="77">
        <v>2.7308732316311386</v>
      </c>
    </row>
    <row r="4512" spans="2:5">
      <c r="B4512" s="75">
        <v>7440020</v>
      </c>
      <c r="C4512" s="76" t="s">
        <v>122</v>
      </c>
      <c r="D4512" s="76" t="s">
        <v>2494</v>
      </c>
      <c r="E4512" s="77">
        <v>320.70452910608492</v>
      </c>
    </row>
    <row r="4513" spans="2:14">
      <c r="B4513" s="75">
        <v>7439921</v>
      </c>
      <c r="C4513" s="76" t="s">
        <v>134</v>
      </c>
      <c r="D4513" s="76" t="s">
        <v>2494</v>
      </c>
      <c r="E4513" s="77">
        <v>9.5349043779357423</v>
      </c>
    </row>
    <row r="4514" spans="2:14">
      <c r="B4514" s="75">
        <v>7440360</v>
      </c>
      <c r="C4514" s="76" t="s">
        <v>2481</v>
      </c>
      <c r="D4514" s="76" t="s">
        <v>2494</v>
      </c>
      <c r="E4514" s="77">
        <v>43.718629303465981</v>
      </c>
    </row>
    <row r="4515" spans="2:14">
      <c r="B4515" s="75">
        <v>7440360</v>
      </c>
      <c r="C4515" s="76" t="s">
        <v>2482</v>
      </c>
      <c r="D4515" s="76" t="s">
        <v>2494</v>
      </c>
      <c r="E4515" s="77">
        <v>1001.5359369465548</v>
      </c>
    </row>
    <row r="4516" spans="2:14">
      <c r="B4516" s="75">
        <v>7782492</v>
      </c>
      <c r="C4516" s="76" t="s">
        <v>2483</v>
      </c>
      <c r="D4516" s="76" t="s">
        <v>2494</v>
      </c>
      <c r="E4516" s="77">
        <v>106.3034241386827</v>
      </c>
    </row>
    <row r="4517" spans="2:14">
      <c r="B4517" s="75">
        <v>7440315</v>
      </c>
      <c r="C4517" s="76" t="s">
        <v>2484</v>
      </c>
      <c r="D4517" s="76" t="s">
        <v>2494</v>
      </c>
      <c r="E4517" s="77">
        <v>55.064539073361487</v>
      </c>
    </row>
    <row r="4518" spans="2:14">
      <c r="B4518" s="75">
        <v>7440280</v>
      </c>
      <c r="C4518" s="76" t="s">
        <v>2485</v>
      </c>
      <c r="D4518" s="76" t="s">
        <v>2494</v>
      </c>
      <c r="E4518" s="77">
        <v>137.11450668827931</v>
      </c>
    </row>
    <row r="4519" spans="2:14">
      <c r="B4519" s="75">
        <v>7440622</v>
      </c>
      <c r="C4519" s="76" t="s">
        <v>2486</v>
      </c>
      <c r="D4519" s="76" t="s">
        <v>2494</v>
      </c>
      <c r="E4519" s="77">
        <v>454.73488694711017</v>
      </c>
    </row>
    <row r="4520" spans="2:14">
      <c r="B4520" s="75">
        <v>7440666</v>
      </c>
      <c r="C4520" s="76" t="s">
        <v>136</v>
      </c>
      <c r="D4520" s="76" t="s">
        <v>2494</v>
      </c>
      <c r="E4520" s="77">
        <v>342.32995433815256</v>
      </c>
    </row>
    <row r="4521" spans="2:14" s="10" customFormat="1" ht="15" customHeight="1">
      <c r="B4521" s="78"/>
      <c r="C4521" s="79" t="s">
        <v>2487</v>
      </c>
      <c r="D4521" s="79" t="s">
        <v>2495</v>
      </c>
      <c r="E4521" s="80">
        <v>0.10299999999999999</v>
      </c>
      <c r="F4521" s="14"/>
      <c r="G4521" s="14"/>
      <c r="H4521" s="14"/>
      <c r="I4521" s="14"/>
      <c r="J4521" s="14"/>
      <c r="K4521" s="14"/>
      <c r="L4521" s="14"/>
      <c r="M4521" s="14"/>
      <c r="N4521" s="14"/>
    </row>
    <row r="4522" spans="2:14" s="10" customFormat="1">
      <c r="B4522" s="78"/>
      <c r="C4522" s="79" t="s">
        <v>2489</v>
      </c>
      <c r="D4522" s="79" t="s">
        <v>2495</v>
      </c>
      <c r="E4522" s="80">
        <v>11</v>
      </c>
      <c r="F4522" s="14"/>
      <c r="G4522" s="14"/>
      <c r="H4522" s="14"/>
      <c r="I4522" s="14"/>
      <c r="J4522" s="14"/>
      <c r="K4522" s="14"/>
      <c r="L4522" s="14"/>
      <c r="M4522" s="14"/>
      <c r="N4522" s="14"/>
    </row>
    <row r="4523" spans="2:14" s="10" customFormat="1">
      <c r="B4523" s="78"/>
      <c r="C4523" s="79" t="s">
        <v>2490</v>
      </c>
      <c r="D4523" s="79" t="s">
        <v>2495</v>
      </c>
      <c r="E4523" s="80">
        <v>9.41E-3</v>
      </c>
      <c r="F4523" s="14"/>
      <c r="G4523" s="14"/>
      <c r="H4523" s="14"/>
      <c r="I4523" s="14"/>
      <c r="J4523" s="14"/>
      <c r="K4523" s="14"/>
      <c r="L4523" s="14"/>
      <c r="M4523" s="14"/>
      <c r="N4523" s="14"/>
    </row>
    <row r="4524" spans="2:14" s="10" customFormat="1" ht="15" customHeight="1">
      <c r="B4524" s="78"/>
      <c r="C4524" s="79" t="s">
        <v>2491</v>
      </c>
      <c r="D4524" s="79" t="s">
        <v>2495</v>
      </c>
      <c r="E4524" s="80">
        <v>0.34599999999999997</v>
      </c>
      <c r="F4524" s="14"/>
      <c r="G4524" s="14"/>
      <c r="H4524" s="14"/>
      <c r="I4524" s="14"/>
      <c r="J4524" s="14"/>
      <c r="K4524" s="14"/>
      <c r="L4524" s="14"/>
      <c r="M4524" s="14"/>
      <c r="N4524" s="14"/>
    </row>
    <row r="4525" spans="2:14" s="10" customFormat="1" ht="16.5" customHeight="1">
      <c r="B4525" s="78"/>
      <c r="C4525" s="79" t="s">
        <v>2492</v>
      </c>
      <c r="D4525" s="79" t="s">
        <v>2495</v>
      </c>
      <c r="E4525" s="80">
        <v>0.17100000000000001</v>
      </c>
      <c r="F4525" s="14"/>
      <c r="G4525" s="14"/>
      <c r="H4525" s="14"/>
      <c r="I4525" s="14"/>
      <c r="J4525" s="14"/>
      <c r="K4525" s="14"/>
      <c r="L4525" s="14"/>
      <c r="M4525" s="14"/>
      <c r="N4525" s="14"/>
    </row>
    <row r="4526" spans="2:14" s="10" customFormat="1">
      <c r="B4526" s="78"/>
      <c r="C4526" s="79" t="s">
        <v>2493</v>
      </c>
      <c r="D4526" s="79" t="s">
        <v>2495</v>
      </c>
      <c r="E4526" s="80">
        <v>0.106</v>
      </c>
      <c r="F4526" s="14"/>
      <c r="G4526" s="14"/>
      <c r="H4526" s="14"/>
      <c r="I4526" s="14"/>
      <c r="J4526" s="14"/>
      <c r="K4526" s="14"/>
      <c r="L4526" s="14"/>
      <c r="M4526" s="14"/>
      <c r="N4526" s="14"/>
    </row>
    <row r="4527" spans="2:14">
      <c r="B4527" s="75">
        <v>100005</v>
      </c>
      <c r="C4527" s="76" t="s">
        <v>245</v>
      </c>
      <c r="D4527" s="76" t="s">
        <v>214</v>
      </c>
      <c r="E4527" s="77">
        <v>0.75683864818599966</v>
      </c>
    </row>
    <row r="4528" spans="2:14">
      <c r="B4528" s="75">
        <v>100016</v>
      </c>
      <c r="C4528" s="76" t="s">
        <v>246</v>
      </c>
      <c r="D4528" s="76" t="s">
        <v>214</v>
      </c>
      <c r="E4528" s="77">
        <v>3.7282832445709492E-2</v>
      </c>
    </row>
    <row r="4529" spans="2:5">
      <c r="B4529" s="75">
        <v>100414</v>
      </c>
      <c r="C4529" s="76" t="s">
        <v>247</v>
      </c>
      <c r="D4529" s="76" t="s">
        <v>214</v>
      </c>
      <c r="E4529" s="77">
        <v>3.2865488491184069E-4</v>
      </c>
    </row>
    <row r="4530" spans="2:5">
      <c r="B4530" s="75">
        <v>100425</v>
      </c>
      <c r="C4530" s="76" t="s">
        <v>248</v>
      </c>
      <c r="D4530" s="76" t="s">
        <v>214</v>
      </c>
      <c r="E4530" s="77">
        <v>1.5724499066705708E-4</v>
      </c>
    </row>
    <row r="4531" spans="2:5">
      <c r="B4531" s="75">
        <v>100447</v>
      </c>
      <c r="C4531" s="76" t="s">
        <v>249</v>
      </c>
      <c r="D4531" s="76" t="s">
        <v>214</v>
      </c>
      <c r="E4531" s="77">
        <v>7.5614525650619102E-2</v>
      </c>
    </row>
    <row r="4532" spans="2:5">
      <c r="B4532" s="75">
        <v>100516</v>
      </c>
      <c r="C4532" s="76" t="s">
        <v>250</v>
      </c>
      <c r="D4532" s="76" t="s">
        <v>214</v>
      </c>
      <c r="E4532" s="77">
        <v>1.2924948635584691E-4</v>
      </c>
    </row>
    <row r="4533" spans="2:5">
      <c r="B4533" s="75">
        <v>100527</v>
      </c>
      <c r="C4533" s="76" t="s">
        <v>251</v>
      </c>
      <c r="D4533" s="76" t="s">
        <v>214</v>
      </c>
      <c r="E4533" s="77">
        <v>3.265292164477746E-3</v>
      </c>
    </row>
    <row r="4534" spans="2:5">
      <c r="B4534" s="75">
        <v>100970</v>
      </c>
      <c r="C4534" s="76" t="s">
        <v>252</v>
      </c>
      <c r="D4534" s="76" t="s">
        <v>214</v>
      </c>
      <c r="E4534" s="77">
        <v>5.9494713385678177E-5</v>
      </c>
    </row>
    <row r="4535" spans="2:5">
      <c r="B4535" s="75">
        <v>101053</v>
      </c>
      <c r="C4535" s="76" t="s">
        <v>253</v>
      </c>
      <c r="D4535" s="76" t="s">
        <v>214</v>
      </c>
      <c r="E4535" s="77">
        <v>7.5885855904401298</v>
      </c>
    </row>
    <row r="4536" spans="2:5">
      <c r="B4536" s="75">
        <v>101200480</v>
      </c>
      <c r="C4536" s="76" t="s">
        <v>254</v>
      </c>
      <c r="D4536" s="76" t="s">
        <v>214</v>
      </c>
      <c r="E4536" s="77">
        <v>9.6160047567321527</v>
      </c>
    </row>
    <row r="4537" spans="2:5">
      <c r="B4537" s="75">
        <v>101213</v>
      </c>
      <c r="C4537" s="76" t="s">
        <v>255</v>
      </c>
      <c r="D4537" s="76" t="s">
        <v>214</v>
      </c>
      <c r="E4537" s="77">
        <v>6.9487924201713236E-2</v>
      </c>
    </row>
    <row r="4538" spans="2:5">
      <c r="B4538" s="75">
        <v>1024573</v>
      </c>
      <c r="C4538" s="76" t="s">
        <v>256</v>
      </c>
      <c r="D4538" s="76" t="s">
        <v>214</v>
      </c>
      <c r="E4538" s="77">
        <v>408.68130978178402</v>
      </c>
    </row>
    <row r="4539" spans="2:5">
      <c r="B4539" s="75">
        <v>10265926</v>
      </c>
      <c r="C4539" s="76" t="s">
        <v>257</v>
      </c>
      <c r="D4539" s="76" t="s">
        <v>214</v>
      </c>
      <c r="E4539" s="77">
        <v>0.3077369243238321</v>
      </c>
    </row>
    <row r="4540" spans="2:5">
      <c r="B4540" s="75">
        <v>102716</v>
      </c>
      <c r="C4540" s="76" t="s">
        <v>258</v>
      </c>
      <c r="D4540" s="76" t="s">
        <v>214</v>
      </c>
      <c r="E4540" s="77">
        <v>6.8440366542151003E-5</v>
      </c>
    </row>
    <row r="4541" spans="2:5">
      <c r="B4541" s="75">
        <v>10311849</v>
      </c>
      <c r="C4541" s="76" t="s">
        <v>259</v>
      </c>
      <c r="D4541" s="76" t="s">
        <v>214</v>
      </c>
      <c r="E4541" s="77">
        <v>4.5177853908738845E-2</v>
      </c>
    </row>
    <row r="4542" spans="2:5">
      <c r="B4542" s="75">
        <v>103231</v>
      </c>
      <c r="C4542" s="76" t="s">
        <v>260</v>
      </c>
      <c r="D4542" s="76" t="s">
        <v>214</v>
      </c>
      <c r="E4542" s="77">
        <v>1.3121453983750369E-2</v>
      </c>
    </row>
    <row r="4543" spans="2:5">
      <c r="B4543" s="75">
        <v>103333</v>
      </c>
      <c r="C4543" s="76" t="s">
        <v>261</v>
      </c>
      <c r="D4543" s="76" t="s">
        <v>214</v>
      </c>
      <c r="E4543" s="77">
        <v>1.380827745360196</v>
      </c>
    </row>
    <row r="4544" spans="2:5">
      <c r="B4544" s="75">
        <v>103720</v>
      </c>
      <c r="C4544" s="76" t="s">
        <v>262</v>
      </c>
      <c r="D4544" s="76" t="s">
        <v>214</v>
      </c>
      <c r="E4544" s="77">
        <v>0.25855392880006051</v>
      </c>
    </row>
    <row r="4545" spans="2:5">
      <c r="B4545" s="75">
        <v>10380286</v>
      </c>
      <c r="C4545" s="76" t="s">
        <v>263</v>
      </c>
      <c r="D4545" s="76" t="s">
        <v>214</v>
      </c>
      <c r="E4545" s="77">
        <v>1.0444719402072661E-5</v>
      </c>
    </row>
    <row r="4546" spans="2:5">
      <c r="B4546" s="75">
        <v>103855</v>
      </c>
      <c r="C4546" s="76" t="s">
        <v>264</v>
      </c>
      <c r="D4546" s="76" t="s">
        <v>214</v>
      </c>
      <c r="E4546" s="77">
        <v>6.5328467744224733E-3</v>
      </c>
    </row>
    <row r="4547" spans="2:5">
      <c r="B4547" s="75">
        <v>10453868</v>
      </c>
      <c r="C4547" s="76" t="s">
        <v>265</v>
      </c>
      <c r="D4547" s="76" t="s">
        <v>214</v>
      </c>
      <c r="E4547" s="77">
        <v>0.38819095364581779</v>
      </c>
    </row>
    <row r="4548" spans="2:5">
      <c r="B4548" s="75">
        <v>104767</v>
      </c>
      <c r="C4548" s="76" t="s">
        <v>266</v>
      </c>
      <c r="D4548" s="76" t="s">
        <v>214</v>
      </c>
      <c r="E4548" s="77">
        <v>9.7770370171293419E-3</v>
      </c>
    </row>
    <row r="4549" spans="2:5">
      <c r="B4549" s="75">
        <v>105555</v>
      </c>
      <c r="C4549" s="76" t="s">
        <v>267</v>
      </c>
      <c r="D4549" s="76" t="s">
        <v>214</v>
      </c>
      <c r="E4549" s="77">
        <v>6.1652307453379581E-4</v>
      </c>
    </row>
    <row r="4550" spans="2:5">
      <c r="B4550" s="75">
        <v>105602</v>
      </c>
      <c r="C4550" s="76" t="s">
        <v>268</v>
      </c>
      <c r="D4550" s="76" t="s">
        <v>214</v>
      </c>
      <c r="E4550" s="77">
        <v>5.2745887053688896E-5</v>
      </c>
    </row>
    <row r="4551" spans="2:5">
      <c r="B4551" s="75">
        <v>105679</v>
      </c>
      <c r="C4551" s="76" t="s">
        <v>269</v>
      </c>
      <c r="D4551" s="76" t="s">
        <v>214</v>
      </c>
      <c r="E4551" s="77">
        <v>4.9972501798668508E-4</v>
      </c>
    </row>
    <row r="4552" spans="2:5">
      <c r="B4552" s="75">
        <v>10599903</v>
      </c>
      <c r="C4552" s="76" t="s">
        <v>270</v>
      </c>
      <c r="D4552" s="76" t="s">
        <v>214</v>
      </c>
      <c r="E4552" s="77">
        <v>0.68072249624240988</v>
      </c>
    </row>
    <row r="4553" spans="2:5">
      <c r="B4553" s="75">
        <v>10605217</v>
      </c>
      <c r="C4553" s="76" t="s">
        <v>271</v>
      </c>
      <c r="D4553" s="76" t="s">
        <v>214</v>
      </c>
      <c r="E4553" s="77">
        <v>0.24954344868465692</v>
      </c>
    </row>
    <row r="4554" spans="2:5">
      <c r="B4554" s="75">
        <v>106467</v>
      </c>
      <c r="C4554" s="76" t="s">
        <v>272</v>
      </c>
      <c r="D4554" s="76" t="s">
        <v>214</v>
      </c>
      <c r="E4554" s="77">
        <v>7.8893147981351636E-2</v>
      </c>
    </row>
    <row r="4555" spans="2:5">
      <c r="B4555" s="75">
        <v>106478</v>
      </c>
      <c r="C4555" s="76" t="s">
        <v>273</v>
      </c>
      <c r="D4555" s="76" t="s">
        <v>214</v>
      </c>
      <c r="E4555" s="77">
        <v>4.5798193376250289E-2</v>
      </c>
    </row>
    <row r="4556" spans="2:5">
      <c r="B4556" s="75">
        <v>106503</v>
      </c>
      <c r="C4556" s="76" t="s">
        <v>274</v>
      </c>
      <c r="D4556" s="76" t="s">
        <v>214</v>
      </c>
      <c r="E4556" s="77">
        <v>9.8325791410191123E-3</v>
      </c>
    </row>
    <row r="4557" spans="2:5">
      <c r="B4557" s="75">
        <v>106514</v>
      </c>
      <c r="C4557" s="76" t="s">
        <v>275</v>
      </c>
      <c r="D4557" s="76" t="s">
        <v>214</v>
      </c>
      <c r="E4557" s="77">
        <v>3.1575249512631167</v>
      </c>
    </row>
    <row r="4558" spans="2:5">
      <c r="B4558" s="75">
        <v>1067330</v>
      </c>
      <c r="C4558" s="76" t="s">
        <v>276</v>
      </c>
      <c r="D4558" s="76" t="s">
        <v>214</v>
      </c>
      <c r="E4558" s="77">
        <v>0.51672437000231897</v>
      </c>
    </row>
    <row r="4559" spans="2:5">
      <c r="B4559" s="75">
        <v>106898</v>
      </c>
      <c r="C4559" s="76" t="s">
        <v>277</v>
      </c>
      <c r="D4559" s="76" t="s">
        <v>214</v>
      </c>
      <c r="E4559" s="77">
        <v>0.10828676919530313</v>
      </c>
    </row>
    <row r="4560" spans="2:5">
      <c r="B4560" s="75">
        <v>106934</v>
      </c>
      <c r="C4560" s="76" t="s">
        <v>278</v>
      </c>
      <c r="D4560" s="76" t="s">
        <v>214</v>
      </c>
      <c r="E4560" s="77">
        <v>4.8848736337681817E-2</v>
      </c>
    </row>
    <row r="4561" spans="2:5">
      <c r="B4561" s="75">
        <v>107028</v>
      </c>
      <c r="C4561" s="76" t="s">
        <v>279</v>
      </c>
      <c r="D4561" s="76" t="s">
        <v>214</v>
      </c>
      <c r="E4561" s="77">
        <v>1.5483906687891089</v>
      </c>
    </row>
    <row r="4562" spans="2:5">
      <c r="B4562" s="75">
        <v>107051</v>
      </c>
      <c r="C4562" s="76" t="s">
        <v>280</v>
      </c>
      <c r="D4562" s="76" t="s">
        <v>214</v>
      </c>
      <c r="E4562" s="77">
        <v>2.0335580008683604E-4</v>
      </c>
    </row>
    <row r="4563" spans="2:5">
      <c r="B4563" s="75">
        <v>107062</v>
      </c>
      <c r="C4563" s="76" t="s">
        <v>281</v>
      </c>
      <c r="D4563" s="76" t="s">
        <v>214</v>
      </c>
      <c r="E4563" s="77">
        <v>1.1117088863600298E-2</v>
      </c>
    </row>
    <row r="4564" spans="2:5">
      <c r="B4564" s="75">
        <v>107186</v>
      </c>
      <c r="C4564" s="76" t="s">
        <v>282</v>
      </c>
      <c r="D4564" s="76" t="s">
        <v>214</v>
      </c>
      <c r="E4564" s="77">
        <v>0.10933145636237721</v>
      </c>
    </row>
    <row r="4565" spans="2:5">
      <c r="B4565" s="75">
        <v>107197</v>
      </c>
      <c r="C4565" s="76" t="s">
        <v>283</v>
      </c>
      <c r="D4565" s="76" t="s">
        <v>214</v>
      </c>
      <c r="E4565" s="77">
        <v>0.31614331901607073</v>
      </c>
    </row>
    <row r="4566" spans="2:5">
      <c r="B4566" s="75">
        <v>107200</v>
      </c>
      <c r="C4566" s="76" t="s">
        <v>284</v>
      </c>
      <c r="D4566" s="76" t="s">
        <v>214</v>
      </c>
      <c r="E4566" s="77">
        <v>0.42790525233522875</v>
      </c>
    </row>
    <row r="4567" spans="2:5">
      <c r="B4567" s="75">
        <v>107211</v>
      </c>
      <c r="C4567" s="76" t="s">
        <v>285</v>
      </c>
      <c r="D4567" s="76" t="s">
        <v>214</v>
      </c>
      <c r="E4567" s="77">
        <v>2.4934961951518321E-6</v>
      </c>
    </row>
    <row r="4568" spans="2:5">
      <c r="B4568" s="75">
        <v>107299</v>
      </c>
      <c r="C4568" s="76" t="s">
        <v>286</v>
      </c>
      <c r="D4568" s="76" t="s">
        <v>214</v>
      </c>
      <c r="E4568" s="77">
        <v>5.4289179865912602E-3</v>
      </c>
    </row>
    <row r="4569" spans="2:5">
      <c r="B4569" s="75">
        <v>107534963</v>
      </c>
      <c r="C4569" s="76" t="s">
        <v>287</v>
      </c>
      <c r="D4569" s="76" t="s">
        <v>214</v>
      </c>
      <c r="E4569" s="77">
        <v>0.15220309486039754</v>
      </c>
    </row>
    <row r="4570" spans="2:5">
      <c r="B4570" s="75">
        <v>108101</v>
      </c>
      <c r="C4570" s="76" t="s">
        <v>288</v>
      </c>
      <c r="D4570" s="76" t="s">
        <v>214</v>
      </c>
      <c r="E4570" s="77">
        <v>1.87111005622313E-4</v>
      </c>
    </row>
    <row r="4571" spans="2:5">
      <c r="B4571" s="75">
        <v>108316</v>
      </c>
      <c r="C4571" s="76" t="s">
        <v>289</v>
      </c>
      <c r="D4571" s="76" t="s">
        <v>214</v>
      </c>
      <c r="E4571" s="77">
        <v>8.2129669513780648E-4</v>
      </c>
    </row>
    <row r="4572" spans="2:5">
      <c r="B4572" s="75">
        <v>108394</v>
      </c>
      <c r="C4572" s="76" t="s">
        <v>290</v>
      </c>
      <c r="D4572" s="76" t="s">
        <v>214</v>
      </c>
      <c r="E4572" s="77">
        <v>3.6200498267210897E-4</v>
      </c>
    </row>
    <row r="4573" spans="2:5">
      <c r="B4573" s="75">
        <v>108463</v>
      </c>
      <c r="C4573" s="76" t="s">
        <v>291</v>
      </c>
      <c r="D4573" s="76" t="s">
        <v>214</v>
      </c>
      <c r="E4573" s="77">
        <v>1.1633340437047503E-3</v>
      </c>
    </row>
    <row r="4574" spans="2:5">
      <c r="B4574" s="75">
        <v>1085989</v>
      </c>
      <c r="C4574" s="76" t="s">
        <v>292</v>
      </c>
      <c r="D4574" s="76" t="s">
        <v>214</v>
      </c>
      <c r="E4574" s="77">
        <v>1.5405207177449665</v>
      </c>
    </row>
    <row r="4575" spans="2:5">
      <c r="B4575" s="75">
        <v>108781</v>
      </c>
      <c r="C4575" s="76" t="s">
        <v>293</v>
      </c>
      <c r="D4575" s="76" t="s">
        <v>214</v>
      </c>
      <c r="E4575" s="77">
        <v>9.8421965086029376E-4</v>
      </c>
    </row>
    <row r="4576" spans="2:5">
      <c r="B4576" s="75">
        <v>108883</v>
      </c>
      <c r="C4576" s="76" t="s">
        <v>294</v>
      </c>
      <c r="D4576" s="76" t="s">
        <v>214</v>
      </c>
      <c r="E4576" s="77">
        <v>2.3443411834250783E-4</v>
      </c>
    </row>
    <row r="4577" spans="2:5">
      <c r="B4577" s="75">
        <v>108907</v>
      </c>
      <c r="C4577" s="76" t="s">
        <v>295</v>
      </c>
      <c r="D4577" s="76" t="s">
        <v>214</v>
      </c>
      <c r="E4577" s="77">
        <v>1.4755577848106672E-2</v>
      </c>
    </row>
    <row r="4578" spans="2:5">
      <c r="B4578" s="75">
        <v>108952</v>
      </c>
      <c r="C4578" s="76" t="s">
        <v>296</v>
      </c>
      <c r="D4578" s="76" t="s">
        <v>214</v>
      </c>
      <c r="E4578" s="77">
        <v>2.8463476093027731E-4</v>
      </c>
    </row>
    <row r="4579" spans="2:5">
      <c r="B4579" s="75">
        <v>109693</v>
      </c>
      <c r="C4579" s="76" t="s">
        <v>297</v>
      </c>
      <c r="D4579" s="76" t="s">
        <v>214</v>
      </c>
      <c r="E4579" s="77">
        <v>7.9198094627240732E-6</v>
      </c>
    </row>
    <row r="4580" spans="2:5">
      <c r="B4580" s="75">
        <v>109864</v>
      </c>
      <c r="C4580" s="76" t="s">
        <v>298</v>
      </c>
      <c r="D4580" s="76" t="s">
        <v>214</v>
      </c>
      <c r="E4580" s="77">
        <v>5.89015011180607E-5</v>
      </c>
    </row>
    <row r="4581" spans="2:5">
      <c r="B4581" s="75">
        <v>109999</v>
      </c>
      <c r="C4581" s="76" t="s">
        <v>299</v>
      </c>
      <c r="D4581" s="76" t="s">
        <v>214</v>
      </c>
      <c r="E4581" s="77">
        <v>9.814134361311563E-5</v>
      </c>
    </row>
    <row r="4582" spans="2:5">
      <c r="B4582" s="75">
        <v>110009</v>
      </c>
      <c r="C4582" s="76" t="s">
        <v>300</v>
      </c>
      <c r="D4582" s="76" t="s">
        <v>214</v>
      </c>
      <c r="E4582" s="77">
        <v>4.6055547272982234E-5</v>
      </c>
    </row>
    <row r="4583" spans="2:5">
      <c r="B4583" s="75">
        <v>110543</v>
      </c>
      <c r="C4583" s="76" t="s">
        <v>301</v>
      </c>
      <c r="D4583" s="76" t="s">
        <v>214</v>
      </c>
      <c r="E4583" s="77">
        <v>1.6525900353245271E-6</v>
      </c>
    </row>
    <row r="4584" spans="2:5">
      <c r="B4584" s="75">
        <v>110827</v>
      </c>
      <c r="C4584" s="76" t="s">
        <v>302</v>
      </c>
      <c r="D4584" s="76" t="s">
        <v>214</v>
      </c>
      <c r="E4584" s="77">
        <v>6.5155281119317665E-6</v>
      </c>
    </row>
    <row r="4585" spans="2:5">
      <c r="B4585" s="75">
        <v>110861</v>
      </c>
      <c r="C4585" s="76" t="s">
        <v>303</v>
      </c>
      <c r="D4585" s="76" t="s">
        <v>214</v>
      </c>
      <c r="E4585" s="77">
        <v>3.6254968939455662E-3</v>
      </c>
    </row>
    <row r="4586" spans="2:5">
      <c r="B4586" s="75">
        <v>11096825</v>
      </c>
      <c r="C4586" s="76" t="s">
        <v>304</v>
      </c>
      <c r="D4586" s="76" t="s">
        <v>214</v>
      </c>
      <c r="E4586" s="77">
        <v>17.13296278232616</v>
      </c>
    </row>
    <row r="4587" spans="2:5">
      <c r="B4587" s="75">
        <v>11097691</v>
      </c>
      <c r="C4587" s="76" t="s">
        <v>305</v>
      </c>
      <c r="D4587" s="76" t="s">
        <v>214</v>
      </c>
      <c r="E4587" s="77">
        <v>53.261218324021662</v>
      </c>
    </row>
    <row r="4588" spans="2:5">
      <c r="B4588" s="75">
        <v>1113026</v>
      </c>
      <c r="C4588" s="76" t="s">
        <v>306</v>
      </c>
      <c r="D4588" s="76" t="s">
        <v>214</v>
      </c>
      <c r="E4588" s="77">
        <v>1.8090377037473186E-2</v>
      </c>
    </row>
    <row r="4589" spans="2:5">
      <c r="B4589" s="75">
        <v>111444</v>
      </c>
      <c r="C4589" s="76" t="s">
        <v>307</v>
      </c>
      <c r="D4589" s="76" t="s">
        <v>214</v>
      </c>
      <c r="E4589" s="77">
        <v>1.285881864926519E-2</v>
      </c>
    </row>
    <row r="4590" spans="2:5">
      <c r="B4590" s="75">
        <v>111466</v>
      </c>
      <c r="C4590" s="76" t="s">
        <v>308</v>
      </c>
      <c r="D4590" s="76" t="s">
        <v>214</v>
      </c>
      <c r="E4590" s="77">
        <v>5.4573492765597387E-6</v>
      </c>
    </row>
    <row r="4591" spans="2:5">
      <c r="B4591" s="75">
        <v>1114712</v>
      </c>
      <c r="C4591" s="76" t="s">
        <v>309</v>
      </c>
      <c r="D4591" s="76" t="s">
        <v>214</v>
      </c>
      <c r="E4591" s="77">
        <v>1.2896799112729071E-3</v>
      </c>
    </row>
    <row r="4592" spans="2:5">
      <c r="B4592" s="75">
        <v>111762</v>
      </c>
      <c r="C4592" s="76" t="s">
        <v>310</v>
      </c>
      <c r="D4592" s="76" t="s">
        <v>214</v>
      </c>
      <c r="E4592" s="77">
        <v>2.9371461426978216E-4</v>
      </c>
    </row>
    <row r="4593" spans="2:5">
      <c r="B4593" s="75">
        <v>112276</v>
      </c>
      <c r="C4593" s="76" t="s">
        <v>311</v>
      </c>
      <c r="D4593" s="76" t="s">
        <v>214</v>
      </c>
      <c r="E4593" s="77">
        <v>4.5757098582754713E-6</v>
      </c>
    </row>
    <row r="4594" spans="2:5">
      <c r="B4594" s="75">
        <v>112410238</v>
      </c>
      <c r="C4594" s="76" t="s">
        <v>312</v>
      </c>
      <c r="D4594" s="76" t="s">
        <v>214</v>
      </c>
      <c r="E4594" s="77">
        <v>0.2071362381878192</v>
      </c>
    </row>
    <row r="4595" spans="2:5">
      <c r="B4595" s="75">
        <v>114261</v>
      </c>
      <c r="C4595" s="76" t="s">
        <v>313</v>
      </c>
      <c r="D4595" s="76" t="s">
        <v>214</v>
      </c>
      <c r="E4595" s="77">
        <v>0.86603997475372529</v>
      </c>
    </row>
    <row r="4596" spans="2:5">
      <c r="B4596" s="75">
        <v>115297</v>
      </c>
      <c r="C4596" s="76" t="s">
        <v>314</v>
      </c>
      <c r="D4596" s="76" t="s">
        <v>214</v>
      </c>
      <c r="E4596" s="77">
        <v>193.06799489632866</v>
      </c>
    </row>
    <row r="4597" spans="2:5">
      <c r="B4597" s="75">
        <v>115322</v>
      </c>
      <c r="C4597" s="76" t="s">
        <v>315</v>
      </c>
      <c r="D4597" s="76" t="s">
        <v>214</v>
      </c>
      <c r="E4597" s="77">
        <v>3.6868497150468382</v>
      </c>
    </row>
    <row r="4598" spans="2:5">
      <c r="B4598" s="75">
        <v>115902</v>
      </c>
      <c r="C4598" s="76" t="s">
        <v>316</v>
      </c>
      <c r="D4598" s="76" t="s">
        <v>214</v>
      </c>
      <c r="E4598" s="77">
        <v>1.6351160799870836</v>
      </c>
    </row>
    <row r="4599" spans="2:5">
      <c r="B4599" s="75">
        <v>115968</v>
      </c>
      <c r="C4599" s="76" t="s">
        <v>317</v>
      </c>
      <c r="D4599" s="76" t="s">
        <v>214</v>
      </c>
      <c r="E4599" s="77">
        <v>8.3394050096618731E-3</v>
      </c>
    </row>
    <row r="4600" spans="2:5">
      <c r="B4600" s="75">
        <v>116063</v>
      </c>
      <c r="C4600" s="76" t="s">
        <v>318</v>
      </c>
      <c r="D4600" s="76" t="s">
        <v>214</v>
      </c>
      <c r="E4600" s="77">
        <v>1.3987398494537657</v>
      </c>
    </row>
    <row r="4601" spans="2:5">
      <c r="B4601" s="75">
        <v>1162658</v>
      </c>
      <c r="C4601" s="76" t="s">
        <v>319</v>
      </c>
      <c r="D4601" s="76" t="s">
        <v>214</v>
      </c>
      <c r="E4601" s="77">
        <v>1.0045548022738218</v>
      </c>
    </row>
    <row r="4602" spans="2:5">
      <c r="B4602" s="75">
        <v>116290</v>
      </c>
      <c r="C4602" s="76" t="s">
        <v>320</v>
      </c>
      <c r="D4602" s="76" t="s">
        <v>214</v>
      </c>
      <c r="E4602" s="77">
        <v>0.27121998623433002</v>
      </c>
    </row>
    <row r="4603" spans="2:5">
      <c r="B4603" s="75">
        <v>117102</v>
      </c>
      <c r="C4603" s="76" t="s">
        <v>321</v>
      </c>
      <c r="D4603" s="76" t="s">
        <v>214</v>
      </c>
      <c r="E4603" s="77">
        <v>2.1529038729169149E-2</v>
      </c>
    </row>
    <row r="4604" spans="2:5">
      <c r="B4604" s="75">
        <v>117180</v>
      </c>
      <c r="C4604" s="76" t="s">
        <v>322</v>
      </c>
      <c r="D4604" s="76" t="s">
        <v>214</v>
      </c>
      <c r="E4604" s="77">
        <v>19.713137354966847</v>
      </c>
    </row>
    <row r="4605" spans="2:5">
      <c r="B4605" s="75">
        <v>117806</v>
      </c>
      <c r="C4605" s="76" t="s">
        <v>323</v>
      </c>
      <c r="D4605" s="76" t="s">
        <v>214</v>
      </c>
      <c r="E4605" s="77">
        <v>2.4353793829099706</v>
      </c>
    </row>
    <row r="4606" spans="2:5">
      <c r="B4606" s="75">
        <v>117817</v>
      </c>
      <c r="C4606" s="76" t="s">
        <v>324</v>
      </c>
      <c r="D4606" s="76" t="s">
        <v>214</v>
      </c>
      <c r="E4606" s="77">
        <v>2.338096632014529E-4</v>
      </c>
    </row>
    <row r="4607" spans="2:5">
      <c r="B4607" s="75">
        <v>118741</v>
      </c>
      <c r="C4607" s="76" t="s">
        <v>325</v>
      </c>
      <c r="D4607" s="76" t="s">
        <v>214</v>
      </c>
      <c r="E4607" s="77">
        <v>4.9029287089195188</v>
      </c>
    </row>
    <row r="4608" spans="2:5">
      <c r="B4608" s="75">
        <v>118752</v>
      </c>
      <c r="C4608" s="76" t="s">
        <v>326</v>
      </c>
      <c r="D4608" s="76" t="s">
        <v>214</v>
      </c>
      <c r="E4608" s="77">
        <v>0.82151606849698944</v>
      </c>
    </row>
    <row r="4609" spans="2:5">
      <c r="B4609" s="75">
        <v>118967</v>
      </c>
      <c r="C4609" s="76" t="s">
        <v>327</v>
      </c>
      <c r="D4609" s="76" t="s">
        <v>214</v>
      </c>
      <c r="E4609" s="77">
        <v>7.2721228343307215E-2</v>
      </c>
    </row>
    <row r="4610" spans="2:5">
      <c r="B4610" s="75">
        <v>119346</v>
      </c>
      <c r="C4610" s="76" t="s">
        <v>328</v>
      </c>
      <c r="D4610" s="76" t="s">
        <v>214</v>
      </c>
      <c r="E4610" s="77">
        <v>4.2576618226575378E-3</v>
      </c>
    </row>
    <row r="4611" spans="2:5">
      <c r="B4611" s="75">
        <v>119380</v>
      </c>
      <c r="C4611" s="76" t="s">
        <v>329</v>
      </c>
      <c r="D4611" s="76" t="s">
        <v>214</v>
      </c>
      <c r="E4611" s="77">
        <v>0.35790953764705402</v>
      </c>
    </row>
    <row r="4612" spans="2:5">
      <c r="B4612" s="75">
        <v>120127</v>
      </c>
      <c r="C4612" s="76" t="s">
        <v>330</v>
      </c>
      <c r="D4612" s="76" t="s">
        <v>214</v>
      </c>
      <c r="E4612" s="77">
        <v>5.0298971711404752</v>
      </c>
    </row>
    <row r="4613" spans="2:5">
      <c r="B4613" s="75">
        <v>120627</v>
      </c>
      <c r="C4613" s="76" t="s">
        <v>331</v>
      </c>
      <c r="D4613" s="76" t="s">
        <v>214</v>
      </c>
      <c r="E4613" s="77">
        <v>1.1430531347974338</v>
      </c>
    </row>
    <row r="4614" spans="2:5">
      <c r="B4614" s="75">
        <v>120729</v>
      </c>
      <c r="C4614" s="76" t="s">
        <v>332</v>
      </c>
      <c r="D4614" s="76" t="s">
        <v>214</v>
      </c>
      <c r="E4614" s="77">
        <v>3.0496569297302153E-2</v>
      </c>
    </row>
    <row r="4615" spans="2:5">
      <c r="B4615" s="75">
        <v>120809</v>
      </c>
      <c r="C4615" s="76" t="s">
        <v>333</v>
      </c>
      <c r="D4615" s="76" t="s">
        <v>214</v>
      </c>
      <c r="E4615" s="77">
        <v>3.2997403078991977E-3</v>
      </c>
    </row>
    <row r="4616" spans="2:5">
      <c r="B4616" s="75">
        <v>120821</v>
      </c>
      <c r="C4616" s="76" t="s">
        <v>334</v>
      </c>
      <c r="D4616" s="76" t="s">
        <v>214</v>
      </c>
      <c r="E4616" s="77">
        <v>0.36271489143984859</v>
      </c>
    </row>
    <row r="4617" spans="2:5">
      <c r="B4617" s="75">
        <v>120832</v>
      </c>
      <c r="C4617" s="76" t="s">
        <v>335</v>
      </c>
      <c r="D4617" s="76" t="s">
        <v>214</v>
      </c>
      <c r="E4617" s="77">
        <v>2.489487784187611E-2</v>
      </c>
    </row>
    <row r="4618" spans="2:5">
      <c r="B4618" s="75">
        <v>120934</v>
      </c>
      <c r="C4618" s="76" t="s">
        <v>336</v>
      </c>
      <c r="D4618" s="76" t="s">
        <v>214</v>
      </c>
      <c r="E4618" s="77">
        <v>2.2523856081220825E-4</v>
      </c>
    </row>
    <row r="4619" spans="2:5">
      <c r="B4619" s="75">
        <v>121142</v>
      </c>
      <c r="C4619" s="76" t="s">
        <v>337</v>
      </c>
      <c r="D4619" s="76" t="s">
        <v>214</v>
      </c>
      <c r="E4619" s="77">
        <v>0.21552960168400156</v>
      </c>
    </row>
    <row r="4620" spans="2:5">
      <c r="B4620" s="75">
        <v>12122677</v>
      </c>
      <c r="C4620" s="76" t="s">
        <v>338</v>
      </c>
      <c r="D4620" s="76" t="s">
        <v>214</v>
      </c>
      <c r="E4620" s="77">
        <v>0.18059951241176206</v>
      </c>
    </row>
    <row r="4621" spans="2:5">
      <c r="B4621" s="75">
        <v>121697</v>
      </c>
      <c r="C4621" s="76" t="s">
        <v>339</v>
      </c>
      <c r="D4621" s="76" t="s">
        <v>214</v>
      </c>
      <c r="E4621" s="77">
        <v>1.1059236186817317E-3</v>
      </c>
    </row>
    <row r="4622" spans="2:5">
      <c r="B4622" s="75">
        <v>121755</v>
      </c>
      <c r="C4622" s="76" t="s">
        <v>340</v>
      </c>
      <c r="D4622" s="76" t="s">
        <v>214</v>
      </c>
      <c r="E4622" s="77">
        <v>0.29978025277129239</v>
      </c>
    </row>
    <row r="4623" spans="2:5">
      <c r="B4623" s="75">
        <v>121799</v>
      </c>
      <c r="C4623" s="76" t="s">
        <v>341</v>
      </c>
      <c r="D4623" s="76" t="s">
        <v>214</v>
      </c>
      <c r="E4623" s="77">
        <v>4.872782889286912E-4</v>
      </c>
    </row>
    <row r="4624" spans="2:5">
      <c r="B4624" s="75">
        <v>122145</v>
      </c>
      <c r="C4624" s="76" t="s">
        <v>342</v>
      </c>
      <c r="D4624" s="76" t="s">
        <v>214</v>
      </c>
      <c r="E4624" s="77">
        <v>3.0087457970469336</v>
      </c>
    </row>
    <row r="4625" spans="2:5">
      <c r="B4625" s="75">
        <v>122349</v>
      </c>
      <c r="C4625" s="76" t="s">
        <v>343</v>
      </c>
      <c r="D4625" s="76" t="s">
        <v>214</v>
      </c>
      <c r="E4625" s="77">
        <v>0.47196163829444282</v>
      </c>
    </row>
    <row r="4626" spans="2:5">
      <c r="B4626" s="75">
        <v>122394</v>
      </c>
      <c r="C4626" s="76" t="s">
        <v>344</v>
      </c>
      <c r="D4626" s="76" t="s">
        <v>214</v>
      </c>
      <c r="E4626" s="77">
        <v>8.6315665969058514E-2</v>
      </c>
    </row>
    <row r="4627" spans="2:5">
      <c r="B4627" s="75">
        <v>122429</v>
      </c>
      <c r="C4627" s="76" t="s">
        <v>345</v>
      </c>
      <c r="D4627" s="76" t="s">
        <v>214</v>
      </c>
      <c r="E4627" s="77">
        <v>4.8414742306449043E-3</v>
      </c>
    </row>
    <row r="4628" spans="2:5">
      <c r="B4628" s="75">
        <v>122667</v>
      </c>
      <c r="C4628" s="76" t="s">
        <v>346</v>
      </c>
      <c r="D4628" s="76" t="s">
        <v>214</v>
      </c>
      <c r="E4628" s="77">
        <v>3.0299497245368692E-2</v>
      </c>
    </row>
    <row r="4629" spans="2:5">
      <c r="B4629" s="75">
        <v>123319</v>
      </c>
      <c r="C4629" s="76" t="s">
        <v>347</v>
      </c>
      <c r="D4629" s="76" t="s">
        <v>214</v>
      </c>
      <c r="E4629" s="77">
        <v>8.1137559991092109E-2</v>
      </c>
    </row>
    <row r="4630" spans="2:5">
      <c r="B4630" s="75">
        <v>123911</v>
      </c>
      <c r="C4630" s="76" t="s">
        <v>348</v>
      </c>
      <c r="D4630" s="76" t="s">
        <v>214</v>
      </c>
      <c r="E4630" s="77">
        <v>1.5494475462602837E-4</v>
      </c>
    </row>
    <row r="4631" spans="2:5">
      <c r="B4631" s="75">
        <v>12427382</v>
      </c>
      <c r="C4631" s="76" t="s">
        <v>349</v>
      </c>
      <c r="D4631" s="76" t="s">
        <v>214</v>
      </c>
      <c r="E4631" s="77">
        <v>0.60581735313975538</v>
      </c>
    </row>
    <row r="4632" spans="2:5">
      <c r="B4632" s="75">
        <v>124481</v>
      </c>
      <c r="C4632" s="76" t="s">
        <v>350</v>
      </c>
      <c r="D4632" s="76" t="s">
        <v>214</v>
      </c>
      <c r="E4632" s="77">
        <v>5.8816652833324198E-2</v>
      </c>
    </row>
    <row r="4633" spans="2:5">
      <c r="B4633" s="75">
        <v>126727</v>
      </c>
      <c r="C4633" s="76" t="s">
        <v>351</v>
      </c>
      <c r="D4633" s="76" t="s">
        <v>214</v>
      </c>
      <c r="E4633" s="77">
        <v>0.32607342777325438</v>
      </c>
    </row>
    <row r="4634" spans="2:5">
      <c r="B4634" s="75">
        <v>126738</v>
      </c>
      <c r="C4634" s="76" t="s">
        <v>352</v>
      </c>
      <c r="D4634" s="76" t="s">
        <v>214</v>
      </c>
      <c r="E4634" s="77">
        <v>1.87742381443892E-3</v>
      </c>
    </row>
    <row r="4635" spans="2:5">
      <c r="B4635" s="75">
        <v>12674112</v>
      </c>
      <c r="C4635" s="76" t="s">
        <v>353</v>
      </c>
      <c r="D4635" s="76" t="s">
        <v>214</v>
      </c>
      <c r="E4635" s="77">
        <v>24.54993780523197</v>
      </c>
    </row>
    <row r="4636" spans="2:5">
      <c r="B4636" s="75">
        <v>127004</v>
      </c>
      <c r="C4636" s="76" t="s">
        <v>354</v>
      </c>
      <c r="D4636" s="76" t="s">
        <v>214</v>
      </c>
      <c r="E4636" s="77">
        <v>5.7452203945548121E-3</v>
      </c>
    </row>
    <row r="4637" spans="2:5">
      <c r="B4637" s="75">
        <v>127184</v>
      </c>
      <c r="C4637" s="76" t="s">
        <v>355</v>
      </c>
      <c r="D4637" s="76" t="s">
        <v>214</v>
      </c>
      <c r="E4637" s="77">
        <v>4.8311343520271048E-2</v>
      </c>
    </row>
    <row r="4638" spans="2:5">
      <c r="B4638" s="75">
        <v>12789036</v>
      </c>
      <c r="C4638" s="76" t="s">
        <v>356</v>
      </c>
      <c r="D4638" s="76" t="s">
        <v>214</v>
      </c>
      <c r="E4638" s="77">
        <v>53.259700715848403</v>
      </c>
    </row>
    <row r="4639" spans="2:5">
      <c r="B4639" s="75">
        <v>128449</v>
      </c>
      <c r="C4639" s="76" t="s">
        <v>357</v>
      </c>
      <c r="D4639" s="76" t="s">
        <v>214</v>
      </c>
      <c r="E4639" s="77">
        <v>1.0573648358795921E-5</v>
      </c>
    </row>
    <row r="4640" spans="2:5">
      <c r="B4640" s="75">
        <v>129000</v>
      </c>
      <c r="C4640" s="76" t="s">
        <v>358</v>
      </c>
      <c r="D4640" s="76" t="s">
        <v>214</v>
      </c>
      <c r="E4640" s="77">
        <v>8.74380189019646</v>
      </c>
    </row>
    <row r="4641" spans="2:5">
      <c r="B4641" s="75">
        <v>13071799</v>
      </c>
      <c r="C4641" s="76" t="s">
        <v>359</v>
      </c>
      <c r="D4641" s="76" t="s">
        <v>214</v>
      </c>
      <c r="E4641" s="77">
        <v>9.2230289182963023</v>
      </c>
    </row>
    <row r="4642" spans="2:5">
      <c r="B4642" s="75">
        <v>131179</v>
      </c>
      <c r="C4642" s="76" t="s">
        <v>360</v>
      </c>
      <c r="D4642" s="76" t="s">
        <v>214</v>
      </c>
      <c r="E4642" s="77">
        <v>5.0916298497522418E-2</v>
      </c>
    </row>
    <row r="4643" spans="2:5">
      <c r="B4643" s="75">
        <v>13121705</v>
      </c>
      <c r="C4643" s="76" t="s">
        <v>361</v>
      </c>
      <c r="D4643" s="76" t="s">
        <v>214</v>
      </c>
      <c r="E4643" s="77">
        <v>5.4111721739223753E-2</v>
      </c>
    </row>
    <row r="4644" spans="2:5">
      <c r="B4644" s="75">
        <v>13171216</v>
      </c>
      <c r="C4644" s="76" t="s">
        <v>362</v>
      </c>
      <c r="D4644" s="76" t="s">
        <v>214</v>
      </c>
      <c r="E4644" s="77">
        <v>0.22564942627116266</v>
      </c>
    </row>
    <row r="4645" spans="2:5">
      <c r="B4645" s="75">
        <v>13194484</v>
      </c>
      <c r="C4645" s="76" t="s">
        <v>363</v>
      </c>
      <c r="D4645" s="76" t="s">
        <v>214</v>
      </c>
      <c r="E4645" s="77">
        <v>0.47021947007949783</v>
      </c>
    </row>
    <row r="4646" spans="2:5">
      <c r="B4646" s="75">
        <v>132274</v>
      </c>
      <c r="C4646" s="76" t="s">
        <v>364</v>
      </c>
      <c r="D4646" s="76" t="s">
        <v>214</v>
      </c>
      <c r="E4646" s="77">
        <v>8.802697696096215E-2</v>
      </c>
    </row>
    <row r="4647" spans="2:5">
      <c r="B4647" s="75">
        <v>133062</v>
      </c>
      <c r="C4647" s="76" t="s">
        <v>365</v>
      </c>
      <c r="D4647" s="76" t="s">
        <v>214</v>
      </c>
      <c r="E4647" s="77">
        <v>2.1632093921375466</v>
      </c>
    </row>
    <row r="4648" spans="2:5">
      <c r="B4648" s="75">
        <v>133073</v>
      </c>
      <c r="C4648" s="76" t="s">
        <v>366</v>
      </c>
      <c r="D4648" s="76" t="s">
        <v>214</v>
      </c>
      <c r="E4648" s="77">
        <v>5.2959947919146249</v>
      </c>
    </row>
    <row r="4649" spans="2:5">
      <c r="B4649" s="75">
        <v>1330785</v>
      </c>
      <c r="C4649" s="76" t="s">
        <v>367</v>
      </c>
      <c r="D4649" s="76" t="s">
        <v>214</v>
      </c>
      <c r="E4649" s="77">
        <v>2.0200167344813159E-2</v>
      </c>
    </row>
    <row r="4650" spans="2:5">
      <c r="B4650" s="75">
        <v>134327</v>
      </c>
      <c r="C4650" s="76" t="s">
        <v>368</v>
      </c>
      <c r="D4650" s="76" t="s">
        <v>214</v>
      </c>
      <c r="E4650" s="77">
        <v>1.808520951268798E-2</v>
      </c>
    </row>
    <row r="4651" spans="2:5">
      <c r="B4651" s="75">
        <v>13457186</v>
      </c>
      <c r="C4651" s="76" t="s">
        <v>369</v>
      </c>
      <c r="D4651" s="76" t="s">
        <v>214</v>
      </c>
      <c r="E4651" s="77">
        <v>0.46479527257999309</v>
      </c>
    </row>
    <row r="4652" spans="2:5">
      <c r="B4652" s="75">
        <v>134623</v>
      </c>
      <c r="C4652" s="76" t="s">
        <v>370</v>
      </c>
      <c r="D4652" s="76" t="s">
        <v>214</v>
      </c>
      <c r="E4652" s="77">
        <v>4.499437256565428E-3</v>
      </c>
    </row>
    <row r="4653" spans="2:5">
      <c r="B4653" s="75">
        <v>135886</v>
      </c>
      <c r="C4653" s="76" t="s">
        <v>371</v>
      </c>
      <c r="D4653" s="76" t="s">
        <v>214</v>
      </c>
      <c r="E4653" s="77">
        <v>0.37725490352119512</v>
      </c>
    </row>
    <row r="4654" spans="2:5">
      <c r="B4654" s="75">
        <v>13593038</v>
      </c>
      <c r="C4654" s="76" t="s">
        <v>372</v>
      </c>
      <c r="D4654" s="76" t="s">
        <v>214</v>
      </c>
      <c r="E4654" s="77">
        <v>0.39520780010129214</v>
      </c>
    </row>
    <row r="4655" spans="2:5">
      <c r="B4655" s="75">
        <v>13674878</v>
      </c>
      <c r="C4655" s="76" t="s">
        <v>373</v>
      </c>
      <c r="D4655" s="76" t="s">
        <v>214</v>
      </c>
      <c r="E4655" s="77">
        <v>9.3440498733982649E-2</v>
      </c>
    </row>
    <row r="4656" spans="2:5">
      <c r="B4656" s="75">
        <v>13684634</v>
      </c>
      <c r="C4656" s="76" t="s">
        <v>374</v>
      </c>
      <c r="D4656" s="76" t="s">
        <v>214</v>
      </c>
      <c r="E4656" s="77">
        <v>5.8922767211679009E-2</v>
      </c>
    </row>
    <row r="4657" spans="2:5">
      <c r="B4657" s="75">
        <v>137268</v>
      </c>
      <c r="C4657" s="76" t="s">
        <v>375</v>
      </c>
      <c r="D4657" s="76" t="s">
        <v>214</v>
      </c>
      <c r="E4657" s="77">
        <v>0.23359835953973845</v>
      </c>
    </row>
    <row r="4658" spans="2:5">
      <c r="B4658" s="75">
        <v>137291</v>
      </c>
      <c r="C4658" s="76" t="s">
        <v>376</v>
      </c>
      <c r="D4658" s="76" t="s">
        <v>214</v>
      </c>
      <c r="E4658" s="77">
        <v>2.5803898201749678</v>
      </c>
    </row>
    <row r="4659" spans="2:5">
      <c r="B4659" s="75">
        <v>137304</v>
      </c>
      <c r="C4659" s="76" t="s">
        <v>377</v>
      </c>
      <c r="D4659" s="76" t="s">
        <v>214</v>
      </c>
      <c r="E4659" s="77">
        <v>2.9335555459849845</v>
      </c>
    </row>
    <row r="4660" spans="2:5">
      <c r="B4660" s="75">
        <v>138261413</v>
      </c>
      <c r="C4660" s="76" t="s">
        <v>378</v>
      </c>
      <c r="D4660" s="76" t="s">
        <v>214</v>
      </c>
      <c r="E4660" s="77">
        <v>0.10829630898915282</v>
      </c>
    </row>
    <row r="4661" spans="2:5">
      <c r="B4661" s="75">
        <v>139402</v>
      </c>
      <c r="C4661" s="76" t="s">
        <v>379</v>
      </c>
      <c r="D4661" s="76" t="s">
        <v>214</v>
      </c>
      <c r="E4661" s="77">
        <v>0.10991309780222965</v>
      </c>
    </row>
    <row r="4662" spans="2:5">
      <c r="B4662" s="75">
        <v>140114</v>
      </c>
      <c r="C4662" s="76" t="s">
        <v>380</v>
      </c>
      <c r="D4662" s="76" t="s">
        <v>214</v>
      </c>
      <c r="E4662" s="77">
        <v>0.24180792899260115</v>
      </c>
    </row>
    <row r="4663" spans="2:5">
      <c r="B4663" s="75">
        <v>1401554</v>
      </c>
      <c r="C4663" s="76" t="s">
        <v>381</v>
      </c>
      <c r="D4663" s="76" t="s">
        <v>214</v>
      </c>
      <c r="E4663" s="77">
        <v>1.2825715322594767E-2</v>
      </c>
    </row>
    <row r="4664" spans="2:5">
      <c r="B4664" s="75">
        <v>140567</v>
      </c>
      <c r="C4664" s="76" t="s">
        <v>382</v>
      </c>
      <c r="D4664" s="76" t="s">
        <v>214</v>
      </c>
      <c r="E4664" s="77">
        <v>5.4912051603827186E-2</v>
      </c>
    </row>
    <row r="4665" spans="2:5">
      <c r="B4665" s="75">
        <v>140578</v>
      </c>
      <c r="C4665" s="76" t="s">
        <v>383</v>
      </c>
      <c r="D4665" s="76" t="s">
        <v>214</v>
      </c>
      <c r="E4665" s="77">
        <v>2.9771660796981556</v>
      </c>
    </row>
    <row r="4666" spans="2:5">
      <c r="B4666" s="75">
        <v>140794</v>
      </c>
      <c r="C4666" s="76" t="s">
        <v>384</v>
      </c>
      <c r="D4666" s="76" t="s">
        <v>214</v>
      </c>
      <c r="E4666" s="77">
        <v>1.0246041669469751E-2</v>
      </c>
    </row>
    <row r="4667" spans="2:5">
      <c r="B4667" s="75">
        <v>140885</v>
      </c>
      <c r="C4667" s="76" t="s">
        <v>385</v>
      </c>
      <c r="D4667" s="76" t="s">
        <v>214</v>
      </c>
      <c r="E4667" s="77">
        <v>1.8199581391478099E-2</v>
      </c>
    </row>
    <row r="4668" spans="2:5">
      <c r="B4668" s="75">
        <v>141059</v>
      </c>
      <c r="C4668" s="76" t="s">
        <v>386</v>
      </c>
      <c r="D4668" s="76" t="s">
        <v>214</v>
      </c>
      <c r="E4668" s="77">
        <v>5.1771203885986168E-2</v>
      </c>
    </row>
    <row r="4669" spans="2:5">
      <c r="B4669" s="75">
        <v>141662</v>
      </c>
      <c r="C4669" s="76" t="s">
        <v>387</v>
      </c>
      <c r="D4669" s="76" t="s">
        <v>214</v>
      </c>
      <c r="E4669" s="77">
        <v>7.8002404018522958E-2</v>
      </c>
    </row>
    <row r="4670" spans="2:5">
      <c r="B4670" s="75">
        <v>141786</v>
      </c>
      <c r="C4670" s="76" t="s">
        <v>388</v>
      </c>
      <c r="D4670" s="76" t="s">
        <v>214</v>
      </c>
      <c r="E4670" s="77">
        <v>1.6896170829007056E-3</v>
      </c>
    </row>
    <row r="4671" spans="2:5">
      <c r="B4671" s="75">
        <v>141902</v>
      </c>
      <c r="C4671" s="76" t="s">
        <v>389</v>
      </c>
      <c r="D4671" s="76" t="s">
        <v>214</v>
      </c>
      <c r="E4671" s="77">
        <v>6.0567539159299679E-3</v>
      </c>
    </row>
    <row r="4672" spans="2:5">
      <c r="B4672" s="75">
        <v>1420048</v>
      </c>
      <c r="C4672" s="76" t="s">
        <v>390</v>
      </c>
      <c r="D4672" s="76" t="s">
        <v>214</v>
      </c>
      <c r="E4672" s="77">
        <v>1.4787080381819426</v>
      </c>
    </row>
    <row r="4673" spans="2:5">
      <c r="B4673" s="75">
        <v>142596</v>
      </c>
      <c r="C4673" s="76" t="s">
        <v>391</v>
      </c>
      <c r="D4673" s="76" t="s">
        <v>214</v>
      </c>
      <c r="E4673" s="77">
        <v>0.65974771137492572</v>
      </c>
    </row>
    <row r="4674" spans="2:5">
      <c r="B4674" s="75">
        <v>14324551</v>
      </c>
      <c r="C4674" s="76" t="s">
        <v>392</v>
      </c>
      <c r="D4674" s="76" t="s">
        <v>214</v>
      </c>
      <c r="E4674" s="77">
        <v>1.1368345508404054</v>
      </c>
    </row>
    <row r="4675" spans="2:5">
      <c r="B4675" s="75">
        <v>143390890</v>
      </c>
      <c r="C4675" s="76" t="s">
        <v>393</v>
      </c>
      <c r="D4675" s="76" t="s">
        <v>214</v>
      </c>
      <c r="E4675" s="77">
        <v>1.7850506727421778</v>
      </c>
    </row>
    <row r="4676" spans="2:5">
      <c r="B4676" s="75">
        <v>143500</v>
      </c>
      <c r="C4676" s="76" t="s">
        <v>394</v>
      </c>
      <c r="D4676" s="76" t="s">
        <v>214</v>
      </c>
      <c r="E4676" s="77">
        <v>5.6528236591931558</v>
      </c>
    </row>
    <row r="4677" spans="2:5">
      <c r="B4677" s="75">
        <v>1445756</v>
      </c>
      <c r="C4677" s="76" t="s">
        <v>395</v>
      </c>
      <c r="D4677" s="76" t="s">
        <v>214</v>
      </c>
      <c r="E4677" s="77">
        <v>9.7547800395733584E-5</v>
      </c>
    </row>
    <row r="4678" spans="2:5">
      <c r="B4678" s="75">
        <v>14484641</v>
      </c>
      <c r="C4678" s="76" t="s">
        <v>396</v>
      </c>
      <c r="D4678" s="76" t="s">
        <v>214</v>
      </c>
      <c r="E4678" s="77">
        <v>1.354100558083271</v>
      </c>
    </row>
    <row r="4679" spans="2:5">
      <c r="B4679" s="75">
        <v>1453823</v>
      </c>
      <c r="C4679" s="76" t="s">
        <v>397</v>
      </c>
      <c r="D4679" s="76" t="s">
        <v>214</v>
      </c>
      <c r="E4679" s="77">
        <v>7.4061293315649021E-4</v>
      </c>
    </row>
    <row r="4680" spans="2:5">
      <c r="B4680" s="75">
        <v>14698294</v>
      </c>
      <c r="C4680" s="76" t="s">
        <v>398</v>
      </c>
      <c r="D4680" s="76" t="s">
        <v>214</v>
      </c>
      <c r="E4680" s="77">
        <v>1.0814401452476434</v>
      </c>
    </row>
    <row r="4681" spans="2:5">
      <c r="B4681" s="75">
        <v>14816183</v>
      </c>
      <c r="C4681" s="76" t="s">
        <v>399</v>
      </c>
      <c r="D4681" s="76" t="s">
        <v>214</v>
      </c>
      <c r="E4681" s="77">
        <v>0.67560375444760756</v>
      </c>
    </row>
    <row r="4682" spans="2:5">
      <c r="B4682" s="75">
        <v>148185</v>
      </c>
      <c r="C4682" s="76" t="s">
        <v>400</v>
      </c>
      <c r="D4682" s="76" t="s">
        <v>214</v>
      </c>
      <c r="E4682" s="77">
        <v>0.14281280838270025</v>
      </c>
    </row>
    <row r="4683" spans="2:5">
      <c r="B4683" s="75">
        <v>148243</v>
      </c>
      <c r="C4683" s="76" t="s">
        <v>401</v>
      </c>
      <c r="D4683" s="76" t="s">
        <v>214</v>
      </c>
      <c r="E4683" s="77">
        <v>4.2493904560169807E-3</v>
      </c>
    </row>
    <row r="4684" spans="2:5">
      <c r="B4684" s="75">
        <v>148798</v>
      </c>
      <c r="C4684" s="76" t="s">
        <v>402</v>
      </c>
      <c r="D4684" s="76" t="s">
        <v>214</v>
      </c>
      <c r="E4684" s="77">
        <v>1.7545222902717508E-2</v>
      </c>
    </row>
    <row r="4685" spans="2:5">
      <c r="B4685" s="75">
        <v>149304</v>
      </c>
      <c r="C4685" s="76" t="s">
        <v>403</v>
      </c>
      <c r="D4685" s="76" t="s">
        <v>214</v>
      </c>
      <c r="E4685" s="77">
        <v>2.0381949697399556E-3</v>
      </c>
    </row>
    <row r="4686" spans="2:5">
      <c r="B4686" s="75">
        <v>150505</v>
      </c>
      <c r="C4686" s="76" t="s">
        <v>404</v>
      </c>
      <c r="D4686" s="76" t="s">
        <v>214</v>
      </c>
      <c r="E4686" s="77">
        <v>3.7509422599543897E-4</v>
      </c>
    </row>
    <row r="4687" spans="2:5">
      <c r="B4687" s="75">
        <v>150685</v>
      </c>
      <c r="C4687" s="76" t="s">
        <v>405</v>
      </c>
      <c r="D4687" s="76" t="s">
        <v>214</v>
      </c>
      <c r="E4687" s="77">
        <v>0.3883002853492511</v>
      </c>
    </row>
    <row r="4688" spans="2:5">
      <c r="B4688" s="75">
        <v>150765</v>
      </c>
      <c r="C4688" s="76" t="s">
        <v>406</v>
      </c>
      <c r="D4688" s="76" t="s">
        <v>214</v>
      </c>
      <c r="E4688" s="77">
        <v>3.5435831582909756E-4</v>
      </c>
    </row>
    <row r="4689" spans="2:5">
      <c r="B4689" s="75">
        <v>15263533</v>
      </c>
      <c r="C4689" s="76" t="s">
        <v>407</v>
      </c>
      <c r="D4689" s="76" t="s">
        <v>214</v>
      </c>
      <c r="E4689" s="77">
        <v>1.6168973537541813</v>
      </c>
    </row>
    <row r="4690" spans="2:5">
      <c r="B4690" s="75">
        <v>15299997</v>
      </c>
      <c r="C4690" s="76" t="s">
        <v>408</v>
      </c>
      <c r="D4690" s="76" t="s">
        <v>214</v>
      </c>
      <c r="E4690" s="77">
        <v>7.5505229296785145E-2</v>
      </c>
    </row>
    <row r="4691" spans="2:5">
      <c r="B4691" s="75">
        <v>1563662</v>
      </c>
      <c r="C4691" s="76" t="s">
        <v>409</v>
      </c>
      <c r="D4691" s="76" t="s">
        <v>214</v>
      </c>
      <c r="E4691" s="77">
        <v>2.315321118465929</v>
      </c>
    </row>
    <row r="4692" spans="2:5">
      <c r="B4692" s="75">
        <v>156605</v>
      </c>
      <c r="C4692" s="76" t="s">
        <v>410</v>
      </c>
      <c r="D4692" s="76" t="s">
        <v>214</v>
      </c>
      <c r="E4692" s="77">
        <v>5.0655518724756772E-4</v>
      </c>
    </row>
    <row r="4693" spans="2:5">
      <c r="B4693" s="75">
        <v>1610180</v>
      </c>
      <c r="C4693" s="76" t="s">
        <v>411</v>
      </c>
      <c r="D4693" s="76" t="s">
        <v>214</v>
      </c>
      <c r="E4693" s="77">
        <v>8.2250458648677277E-2</v>
      </c>
    </row>
    <row r="4694" spans="2:5">
      <c r="B4694" s="75">
        <v>1634044</v>
      </c>
      <c r="C4694" s="76" t="s">
        <v>412</v>
      </c>
      <c r="D4694" s="76" t="s">
        <v>214</v>
      </c>
      <c r="E4694" s="77">
        <v>2.0254076694681627E-4</v>
      </c>
    </row>
    <row r="4695" spans="2:5">
      <c r="B4695" s="75">
        <v>1634782</v>
      </c>
      <c r="C4695" s="76" t="s">
        <v>413</v>
      </c>
      <c r="D4695" s="76" t="s">
        <v>214</v>
      </c>
      <c r="E4695" s="77">
        <v>5.2486417210637786</v>
      </c>
    </row>
    <row r="4696" spans="2:5">
      <c r="B4696" s="75">
        <v>16423680</v>
      </c>
      <c r="C4696" s="76" t="s">
        <v>414</v>
      </c>
      <c r="D4696" s="76" t="s">
        <v>214</v>
      </c>
      <c r="E4696" s="77">
        <v>9.1453095732874409E-3</v>
      </c>
    </row>
    <row r="4697" spans="2:5">
      <c r="B4697" s="75">
        <v>16672870</v>
      </c>
      <c r="C4697" s="76" t="s">
        <v>415</v>
      </c>
      <c r="D4697" s="76" t="s">
        <v>214</v>
      </c>
      <c r="E4697" s="77">
        <v>2.5906772799329089E-3</v>
      </c>
    </row>
    <row r="4698" spans="2:5">
      <c r="B4698" s="75">
        <v>16752775</v>
      </c>
      <c r="C4698" s="76" t="s">
        <v>416</v>
      </c>
      <c r="D4698" s="76" t="s">
        <v>214</v>
      </c>
      <c r="E4698" s="77">
        <v>0.20481699316206012</v>
      </c>
    </row>
    <row r="4699" spans="2:5">
      <c r="B4699" s="75">
        <v>1689845</v>
      </c>
      <c r="C4699" s="76" t="s">
        <v>417</v>
      </c>
      <c r="D4699" s="76" t="s">
        <v>214</v>
      </c>
      <c r="E4699" s="77">
        <v>0.97678688910357447</v>
      </c>
    </row>
    <row r="4700" spans="2:5">
      <c r="B4700" s="75">
        <v>1689992</v>
      </c>
      <c r="C4700" s="76" t="s">
        <v>418</v>
      </c>
      <c r="D4700" s="76" t="s">
        <v>214</v>
      </c>
      <c r="E4700" s="77">
        <v>13.466086494458423</v>
      </c>
    </row>
    <row r="4701" spans="2:5">
      <c r="B4701" s="75">
        <v>1694093</v>
      </c>
      <c r="C4701" s="76" t="s">
        <v>419</v>
      </c>
      <c r="D4701" s="76" t="s">
        <v>214</v>
      </c>
      <c r="E4701" s="77">
        <v>7.2492931789314178E-3</v>
      </c>
    </row>
    <row r="4702" spans="2:5">
      <c r="B4702" s="75">
        <v>17109498</v>
      </c>
      <c r="C4702" s="76" t="s">
        <v>420</v>
      </c>
      <c r="D4702" s="76" t="s">
        <v>214</v>
      </c>
      <c r="E4702" s="77">
        <v>0.10577190338680398</v>
      </c>
    </row>
    <row r="4703" spans="2:5">
      <c r="B4703" s="75">
        <v>17804352</v>
      </c>
      <c r="C4703" s="76" t="s">
        <v>421</v>
      </c>
      <c r="D4703" s="76" t="s">
        <v>214</v>
      </c>
      <c r="E4703" s="77">
        <v>3.894073474728367E-2</v>
      </c>
    </row>
    <row r="4704" spans="2:5">
      <c r="B4704" s="75">
        <v>18181801</v>
      </c>
      <c r="C4704" s="76" t="s">
        <v>422</v>
      </c>
      <c r="D4704" s="76" t="s">
        <v>214</v>
      </c>
      <c r="E4704" s="77">
        <v>1.3821016775168899</v>
      </c>
    </row>
    <row r="4705" spans="2:5">
      <c r="B4705" s="75">
        <v>1825214</v>
      </c>
      <c r="C4705" s="76" t="s">
        <v>423</v>
      </c>
      <c r="D4705" s="76" t="s">
        <v>214</v>
      </c>
      <c r="E4705" s="77">
        <v>19.85956551272508</v>
      </c>
    </row>
    <row r="4706" spans="2:5">
      <c r="B4706" s="75">
        <v>1836755</v>
      </c>
      <c r="C4706" s="76" t="s">
        <v>424</v>
      </c>
      <c r="D4706" s="76" t="s">
        <v>214</v>
      </c>
      <c r="E4706" s="77">
        <v>1.3007873330423798</v>
      </c>
    </row>
    <row r="4707" spans="2:5">
      <c r="B4707" s="75">
        <v>1861321</v>
      </c>
      <c r="C4707" s="76" t="s">
        <v>425</v>
      </c>
      <c r="D4707" s="76" t="s">
        <v>214</v>
      </c>
      <c r="E4707" s="77">
        <v>0.17564164483107753</v>
      </c>
    </row>
    <row r="4708" spans="2:5">
      <c r="B4708" s="75">
        <v>1861401</v>
      </c>
      <c r="C4708" s="76" t="s">
        <v>426</v>
      </c>
      <c r="D4708" s="76" t="s">
        <v>214</v>
      </c>
      <c r="E4708" s="77">
        <v>2.9614462880939281E-2</v>
      </c>
    </row>
    <row r="4709" spans="2:5">
      <c r="B4709" s="75">
        <v>1897456</v>
      </c>
      <c r="C4709" s="76" t="s">
        <v>427</v>
      </c>
      <c r="D4709" s="76" t="s">
        <v>214</v>
      </c>
      <c r="E4709" s="77">
        <v>80.792912630843801</v>
      </c>
    </row>
    <row r="4710" spans="2:5">
      <c r="B4710" s="75">
        <v>1912249</v>
      </c>
      <c r="C4710" s="76" t="s">
        <v>428</v>
      </c>
      <c r="D4710" s="76" t="s">
        <v>214</v>
      </c>
      <c r="E4710" s="77">
        <v>1.2351239439353627</v>
      </c>
    </row>
    <row r="4711" spans="2:5">
      <c r="B4711" s="75">
        <v>1918167</v>
      </c>
      <c r="C4711" s="76" t="s">
        <v>429</v>
      </c>
      <c r="D4711" s="76" t="s">
        <v>214</v>
      </c>
      <c r="E4711" s="77">
        <v>1.4887174330315815</v>
      </c>
    </row>
    <row r="4712" spans="2:5">
      <c r="B4712" s="75">
        <v>1929777</v>
      </c>
      <c r="C4712" s="76" t="s">
        <v>430</v>
      </c>
      <c r="D4712" s="76" t="s">
        <v>214</v>
      </c>
      <c r="E4712" s="77">
        <v>6.454715170641831E-2</v>
      </c>
    </row>
    <row r="4713" spans="2:5">
      <c r="B4713" s="75">
        <v>1934210</v>
      </c>
      <c r="C4713" s="76" t="s">
        <v>431</v>
      </c>
      <c r="D4713" s="76" t="s">
        <v>214</v>
      </c>
      <c r="E4713" s="77">
        <v>3.1355443535930819E-4</v>
      </c>
    </row>
    <row r="4714" spans="2:5">
      <c r="B4714" s="75">
        <v>1948330</v>
      </c>
      <c r="C4714" s="76" t="s">
        <v>432</v>
      </c>
      <c r="D4714" s="76" t="s">
        <v>214</v>
      </c>
      <c r="E4714" s="77">
        <v>2.0771487020220376E-2</v>
      </c>
    </row>
    <row r="4715" spans="2:5">
      <c r="B4715" s="75">
        <v>19666309</v>
      </c>
      <c r="C4715" s="76" t="s">
        <v>433</v>
      </c>
      <c r="D4715" s="76" t="s">
        <v>214</v>
      </c>
      <c r="E4715" s="77">
        <v>0.17213462991845663</v>
      </c>
    </row>
    <row r="4716" spans="2:5">
      <c r="B4716" s="75">
        <v>2008415</v>
      </c>
      <c r="C4716" s="76" t="s">
        <v>434</v>
      </c>
      <c r="D4716" s="76" t="s">
        <v>214</v>
      </c>
      <c r="E4716" s="77">
        <v>2.0604893825084881E-2</v>
      </c>
    </row>
    <row r="4717" spans="2:5">
      <c r="B4717" s="75">
        <v>2032657</v>
      </c>
      <c r="C4717" s="76" t="s">
        <v>435</v>
      </c>
      <c r="D4717" s="76" t="s">
        <v>214</v>
      </c>
      <c r="E4717" s="77">
        <v>1.5709395030212854</v>
      </c>
    </row>
    <row r="4718" spans="2:5">
      <c r="B4718" s="75">
        <v>206440</v>
      </c>
      <c r="C4718" s="76" t="s">
        <v>436</v>
      </c>
      <c r="D4718" s="76" t="s">
        <v>214</v>
      </c>
      <c r="E4718" s="77">
        <v>4.1620675895418637</v>
      </c>
    </row>
    <row r="4719" spans="2:5">
      <c r="B4719" s="75">
        <v>2104645</v>
      </c>
      <c r="C4719" s="76" t="s">
        <v>437</v>
      </c>
      <c r="D4719" s="76" t="s">
        <v>214</v>
      </c>
      <c r="E4719" s="77">
        <v>0.9794442508481449</v>
      </c>
    </row>
    <row r="4720" spans="2:5">
      <c r="B4720" s="75">
        <v>2104963</v>
      </c>
      <c r="C4720" s="76" t="s">
        <v>438</v>
      </c>
      <c r="D4720" s="76" t="s">
        <v>214</v>
      </c>
      <c r="E4720" s="77">
        <v>4.591965627666486</v>
      </c>
    </row>
    <row r="4721" spans="2:5">
      <c r="B4721" s="75">
        <v>21087649</v>
      </c>
      <c r="C4721" s="76" t="s">
        <v>439</v>
      </c>
      <c r="D4721" s="76" t="s">
        <v>214</v>
      </c>
      <c r="E4721" s="77">
        <v>0.84558898106218727</v>
      </c>
    </row>
    <row r="4722" spans="2:5">
      <c r="B4722" s="75">
        <v>21609905</v>
      </c>
      <c r="C4722" s="76" t="s">
        <v>440</v>
      </c>
      <c r="D4722" s="76" t="s">
        <v>214</v>
      </c>
      <c r="E4722" s="77">
        <v>0.60757544237004457</v>
      </c>
    </row>
    <row r="4723" spans="2:5">
      <c r="B4723" s="75">
        <v>2163793</v>
      </c>
      <c r="C4723" s="76" t="s">
        <v>441</v>
      </c>
      <c r="D4723" s="76" t="s">
        <v>214</v>
      </c>
      <c r="E4723" s="77">
        <v>3.7146107693915388E-2</v>
      </c>
    </row>
    <row r="4724" spans="2:5">
      <c r="B4724" s="75">
        <v>2164172</v>
      </c>
      <c r="C4724" s="76" t="s">
        <v>442</v>
      </c>
      <c r="D4724" s="76" t="s">
        <v>214</v>
      </c>
      <c r="E4724" s="77">
        <v>0.10230168812864451</v>
      </c>
    </row>
    <row r="4725" spans="2:5">
      <c r="B4725" s="75">
        <v>21725462</v>
      </c>
      <c r="C4725" s="76" t="s">
        <v>443</v>
      </c>
      <c r="D4725" s="76" t="s">
        <v>214</v>
      </c>
      <c r="E4725" s="77">
        <v>1.4236183484020792</v>
      </c>
    </row>
    <row r="4726" spans="2:5">
      <c r="B4726" s="75">
        <v>2212671</v>
      </c>
      <c r="C4726" s="76" t="s">
        <v>444</v>
      </c>
      <c r="D4726" s="76" t="s">
        <v>214</v>
      </c>
      <c r="E4726" s="77">
        <v>8.1914088286713996E-2</v>
      </c>
    </row>
    <row r="4727" spans="2:5">
      <c r="B4727" s="75">
        <v>2227136</v>
      </c>
      <c r="C4727" s="76" t="s">
        <v>445</v>
      </c>
      <c r="D4727" s="76" t="s">
        <v>214</v>
      </c>
      <c r="E4727" s="77">
        <v>5.4141557752665374E-2</v>
      </c>
    </row>
    <row r="4728" spans="2:5">
      <c r="B4728" s="75">
        <v>2243621</v>
      </c>
      <c r="C4728" s="76" t="s">
        <v>446</v>
      </c>
      <c r="D4728" s="76" t="s">
        <v>214</v>
      </c>
      <c r="E4728" s="77">
        <v>1.4114724153752737E-2</v>
      </c>
    </row>
    <row r="4729" spans="2:5">
      <c r="B4729" s="75">
        <v>2275232</v>
      </c>
      <c r="C4729" s="76" t="s">
        <v>447</v>
      </c>
      <c r="D4729" s="76" t="s">
        <v>214</v>
      </c>
      <c r="E4729" s="77">
        <v>5.6620469949769459E-3</v>
      </c>
    </row>
    <row r="4730" spans="2:5">
      <c r="B4730" s="75">
        <v>22781233</v>
      </c>
      <c r="C4730" s="76" t="s">
        <v>448</v>
      </c>
      <c r="D4730" s="76" t="s">
        <v>214</v>
      </c>
      <c r="E4730" s="77">
        <v>3.5909987623917852</v>
      </c>
    </row>
    <row r="4731" spans="2:5">
      <c r="B4731" s="75">
        <v>2303164</v>
      </c>
      <c r="C4731" s="76" t="s">
        <v>449</v>
      </c>
      <c r="D4731" s="76" t="s">
        <v>214</v>
      </c>
      <c r="E4731" s="77">
        <v>9.9571694217260989E-2</v>
      </c>
    </row>
    <row r="4732" spans="2:5">
      <c r="B4732" s="75">
        <v>2303175</v>
      </c>
      <c r="C4732" s="76" t="s">
        <v>450</v>
      </c>
      <c r="D4732" s="76" t="s">
        <v>214</v>
      </c>
      <c r="E4732" s="77">
        <v>0.51675507810561383</v>
      </c>
    </row>
    <row r="4733" spans="2:5">
      <c r="B4733" s="75">
        <v>2310170</v>
      </c>
      <c r="C4733" s="76" t="s">
        <v>451</v>
      </c>
      <c r="D4733" s="76" t="s">
        <v>214</v>
      </c>
      <c r="E4733" s="77">
        <v>1.9399612083848605</v>
      </c>
    </row>
    <row r="4734" spans="2:5">
      <c r="B4734" s="75">
        <v>23103982</v>
      </c>
      <c r="C4734" s="76" t="s">
        <v>452</v>
      </c>
      <c r="D4734" s="76" t="s">
        <v>214</v>
      </c>
      <c r="E4734" s="77">
        <v>3.7863610907622441E-2</v>
      </c>
    </row>
    <row r="4735" spans="2:5">
      <c r="B4735" s="75">
        <v>2312358</v>
      </c>
      <c r="C4735" s="76" t="s">
        <v>453</v>
      </c>
      <c r="D4735" s="76" t="s">
        <v>214</v>
      </c>
      <c r="E4735" s="77">
        <v>7.5475941342115452E-2</v>
      </c>
    </row>
    <row r="4736" spans="2:5">
      <c r="B4736" s="75">
        <v>23135220</v>
      </c>
      <c r="C4736" s="76" t="s">
        <v>454</v>
      </c>
      <c r="D4736" s="76" t="s">
        <v>214</v>
      </c>
      <c r="E4736" s="77">
        <v>0.48548693409027877</v>
      </c>
    </row>
    <row r="4737" spans="2:5">
      <c r="B4737" s="75">
        <v>23564058</v>
      </c>
      <c r="C4737" s="76" t="s">
        <v>455</v>
      </c>
      <c r="D4737" s="76" t="s">
        <v>214</v>
      </c>
      <c r="E4737" s="77">
        <v>0.16038337153841181</v>
      </c>
    </row>
    <row r="4738" spans="2:5">
      <c r="B4738" s="75">
        <v>2385855</v>
      </c>
      <c r="C4738" s="76" t="s">
        <v>456</v>
      </c>
      <c r="D4738" s="76" t="s">
        <v>214</v>
      </c>
      <c r="E4738" s="77">
        <v>2.6716153534557949</v>
      </c>
    </row>
    <row r="4739" spans="2:5">
      <c r="B4739" s="75">
        <v>23950585</v>
      </c>
      <c r="C4739" s="76" t="s">
        <v>457</v>
      </c>
      <c r="D4739" s="76" t="s">
        <v>214</v>
      </c>
      <c r="E4739" s="77">
        <v>0.27549912873021226</v>
      </c>
    </row>
    <row r="4740" spans="2:5">
      <c r="B4740" s="75">
        <v>24017478</v>
      </c>
      <c r="C4740" s="76" t="s">
        <v>458</v>
      </c>
      <c r="D4740" s="76" t="s">
        <v>214</v>
      </c>
      <c r="E4740" s="77">
        <v>1.0502003272718581</v>
      </c>
    </row>
    <row r="4741" spans="2:5">
      <c r="B4741" s="75">
        <v>2425061</v>
      </c>
      <c r="C4741" s="76" t="s">
        <v>459</v>
      </c>
      <c r="D4741" s="76" t="s">
        <v>214</v>
      </c>
      <c r="E4741" s="77">
        <v>3.5009924141184432</v>
      </c>
    </row>
    <row r="4742" spans="2:5">
      <c r="B4742" s="75">
        <v>2439012</v>
      </c>
      <c r="C4742" s="76" t="s">
        <v>460</v>
      </c>
      <c r="D4742" s="76" t="s">
        <v>214</v>
      </c>
      <c r="E4742" s="77">
        <v>2.6662499329623075E-2</v>
      </c>
    </row>
    <row r="4743" spans="2:5">
      <c r="B4743" s="75">
        <v>2439103</v>
      </c>
      <c r="C4743" s="76" t="s">
        <v>461</v>
      </c>
      <c r="D4743" s="76" t="s">
        <v>214</v>
      </c>
      <c r="E4743" s="77">
        <v>2.91166263323893E-2</v>
      </c>
    </row>
    <row r="4744" spans="2:5">
      <c r="B4744" s="75">
        <v>2465272</v>
      </c>
      <c r="C4744" s="76" t="s">
        <v>462</v>
      </c>
      <c r="D4744" s="76" t="s">
        <v>214</v>
      </c>
      <c r="E4744" s="77">
        <v>0.23366120318347677</v>
      </c>
    </row>
    <row r="4745" spans="2:5">
      <c r="B4745" s="75">
        <v>2489772</v>
      </c>
      <c r="C4745" s="76" t="s">
        <v>463</v>
      </c>
      <c r="D4745" s="76" t="s">
        <v>214</v>
      </c>
      <c r="E4745" s="77">
        <v>1.5615181869251451E-4</v>
      </c>
    </row>
    <row r="4746" spans="2:5">
      <c r="B4746" s="75">
        <v>25013165</v>
      </c>
      <c r="C4746" s="76" t="s">
        <v>464</v>
      </c>
      <c r="D4746" s="76" t="s">
        <v>214</v>
      </c>
      <c r="E4746" s="77">
        <v>0.25265425401871394</v>
      </c>
    </row>
    <row r="4747" spans="2:5">
      <c r="B4747" s="75">
        <v>25057890</v>
      </c>
      <c r="C4747" s="76" t="s">
        <v>465</v>
      </c>
      <c r="D4747" s="76" t="s">
        <v>214</v>
      </c>
      <c r="E4747" s="77">
        <v>3.0495189911741083E-3</v>
      </c>
    </row>
    <row r="4748" spans="2:5">
      <c r="B4748" s="75">
        <v>25168267</v>
      </c>
      <c r="C4748" s="76" t="s">
        <v>466</v>
      </c>
      <c r="D4748" s="76" t="s">
        <v>214</v>
      </c>
      <c r="E4748" s="77">
        <v>5.9594714498720364E-2</v>
      </c>
    </row>
    <row r="4749" spans="2:5">
      <c r="B4749" s="75">
        <v>25311711</v>
      </c>
      <c r="C4749" s="76" t="s">
        <v>467</v>
      </c>
      <c r="D4749" s="76" t="s">
        <v>214</v>
      </c>
      <c r="E4749" s="77">
        <v>0.44742276189059987</v>
      </c>
    </row>
    <row r="4750" spans="2:5">
      <c r="B4750" s="75">
        <v>2540821</v>
      </c>
      <c r="C4750" s="76" t="s">
        <v>468</v>
      </c>
      <c r="D4750" s="76" t="s">
        <v>214</v>
      </c>
      <c r="E4750" s="77">
        <v>5.2362381971479835E-3</v>
      </c>
    </row>
    <row r="4751" spans="2:5">
      <c r="B4751" s="75">
        <v>2595542</v>
      </c>
      <c r="C4751" s="76" t="s">
        <v>469</v>
      </c>
      <c r="D4751" s="76" t="s">
        <v>214</v>
      </c>
      <c r="E4751" s="77">
        <v>0.39949318459740824</v>
      </c>
    </row>
    <row r="4752" spans="2:5">
      <c r="B4752" s="75">
        <v>2597037</v>
      </c>
      <c r="C4752" s="76" t="s">
        <v>470</v>
      </c>
      <c r="D4752" s="76" t="s">
        <v>214</v>
      </c>
      <c r="E4752" s="77">
        <v>0.63207676195541129</v>
      </c>
    </row>
    <row r="4753" spans="2:5">
      <c r="B4753" s="75">
        <v>26002802</v>
      </c>
      <c r="C4753" s="76" t="s">
        <v>471</v>
      </c>
      <c r="D4753" s="76" t="s">
        <v>214</v>
      </c>
      <c r="E4753" s="77">
        <v>0.3255671319300969</v>
      </c>
    </row>
    <row r="4754" spans="2:5">
      <c r="B4754" s="75">
        <v>2636262</v>
      </c>
      <c r="C4754" s="76" t="s">
        <v>472</v>
      </c>
      <c r="D4754" s="76" t="s">
        <v>214</v>
      </c>
      <c r="E4754" s="77">
        <v>1.2960549442493145E-2</v>
      </c>
    </row>
    <row r="4755" spans="2:5">
      <c r="B4755" s="75">
        <v>26628228</v>
      </c>
      <c r="C4755" s="76" t="s">
        <v>473</v>
      </c>
      <c r="D4755" s="76" t="s">
        <v>214</v>
      </c>
      <c r="E4755" s="77">
        <v>1.4978707857126863E-2</v>
      </c>
    </row>
    <row r="4756" spans="2:5">
      <c r="B4756" s="75">
        <v>2691410</v>
      </c>
      <c r="C4756" s="76" t="s">
        <v>474</v>
      </c>
      <c r="D4756" s="76" t="s">
        <v>214</v>
      </c>
      <c r="E4756" s="77">
        <v>4.9502897590430472E-2</v>
      </c>
    </row>
    <row r="4757" spans="2:5">
      <c r="B4757" s="75">
        <v>2698411</v>
      </c>
      <c r="C4757" s="76" t="s">
        <v>475</v>
      </c>
      <c r="D4757" s="76" t="s">
        <v>214</v>
      </c>
      <c r="E4757" s="77">
        <v>0.18931490160145328</v>
      </c>
    </row>
    <row r="4758" spans="2:5">
      <c r="B4758" s="75">
        <v>2764729</v>
      </c>
      <c r="C4758" s="76" t="s">
        <v>476</v>
      </c>
      <c r="D4758" s="76" t="s">
        <v>214</v>
      </c>
      <c r="E4758" s="77">
        <v>5.6584644614833847E-3</v>
      </c>
    </row>
    <row r="4759" spans="2:5">
      <c r="B4759" s="75">
        <v>28249776</v>
      </c>
      <c r="C4759" s="76" t="s">
        <v>477</v>
      </c>
      <c r="D4759" s="76" t="s">
        <v>214</v>
      </c>
      <c r="E4759" s="77">
        <v>0.25866644941731443</v>
      </c>
    </row>
    <row r="4760" spans="2:5">
      <c r="B4760" s="75">
        <v>28434017</v>
      </c>
      <c r="C4760" s="76" t="s">
        <v>478</v>
      </c>
      <c r="D4760" s="76" t="s">
        <v>214</v>
      </c>
      <c r="E4760" s="77">
        <v>95.124383947469866</v>
      </c>
    </row>
    <row r="4761" spans="2:5">
      <c r="B4761" s="75">
        <v>2921882</v>
      </c>
      <c r="C4761" s="76" t="s">
        <v>479</v>
      </c>
      <c r="D4761" s="76" t="s">
        <v>214</v>
      </c>
      <c r="E4761" s="77">
        <v>104.39730490904176</v>
      </c>
    </row>
    <row r="4762" spans="2:5">
      <c r="B4762" s="75">
        <v>29232937</v>
      </c>
      <c r="C4762" s="76" t="s">
        <v>480</v>
      </c>
      <c r="D4762" s="76" t="s">
        <v>214</v>
      </c>
      <c r="E4762" s="77">
        <v>1.3684579425655259</v>
      </c>
    </row>
    <row r="4763" spans="2:5">
      <c r="B4763" s="75">
        <v>297789</v>
      </c>
      <c r="C4763" s="76" t="s">
        <v>481</v>
      </c>
      <c r="D4763" s="76" t="s">
        <v>214</v>
      </c>
      <c r="E4763" s="77">
        <v>17.639389228781521</v>
      </c>
    </row>
    <row r="4764" spans="2:5">
      <c r="B4764" s="75">
        <v>298000</v>
      </c>
      <c r="C4764" s="76" t="s">
        <v>482</v>
      </c>
      <c r="D4764" s="76" t="s">
        <v>214</v>
      </c>
      <c r="E4764" s="77">
        <v>0.38242092800538002</v>
      </c>
    </row>
    <row r="4765" spans="2:5">
      <c r="B4765" s="75">
        <v>298022</v>
      </c>
      <c r="C4765" s="76" t="s">
        <v>483</v>
      </c>
      <c r="D4765" s="76" t="s">
        <v>214</v>
      </c>
      <c r="E4765" s="77">
        <v>0.46757499900406813</v>
      </c>
    </row>
    <row r="4766" spans="2:5">
      <c r="B4766" s="75">
        <v>298044</v>
      </c>
      <c r="C4766" s="76" t="s">
        <v>484</v>
      </c>
      <c r="D4766" s="76" t="s">
        <v>214</v>
      </c>
      <c r="E4766" s="77">
        <v>0.47209938700403625</v>
      </c>
    </row>
    <row r="4767" spans="2:5">
      <c r="B4767" s="75">
        <v>29973135</v>
      </c>
      <c r="C4767" s="76" t="s">
        <v>485</v>
      </c>
      <c r="D4767" s="76" t="s">
        <v>214</v>
      </c>
      <c r="E4767" s="77">
        <v>6.8720789224655812E-2</v>
      </c>
    </row>
    <row r="4768" spans="2:5">
      <c r="B4768" s="75">
        <v>299843</v>
      </c>
      <c r="C4768" s="76" t="s">
        <v>486</v>
      </c>
      <c r="D4768" s="76" t="s">
        <v>214</v>
      </c>
      <c r="E4768" s="77">
        <v>0.87917226237110768</v>
      </c>
    </row>
    <row r="4769" spans="2:5">
      <c r="B4769" s="75">
        <v>299865</v>
      </c>
      <c r="C4769" s="76" t="s">
        <v>487</v>
      </c>
      <c r="D4769" s="76" t="s">
        <v>214</v>
      </c>
      <c r="E4769" s="77">
        <v>0.10123920887464766</v>
      </c>
    </row>
    <row r="4770" spans="2:5">
      <c r="B4770" s="75">
        <v>300765</v>
      </c>
      <c r="C4770" s="76" t="s">
        <v>488</v>
      </c>
      <c r="D4770" s="76" t="s">
        <v>214</v>
      </c>
      <c r="E4770" s="77">
        <v>7.7475814913170913</v>
      </c>
    </row>
    <row r="4771" spans="2:5">
      <c r="B4771" s="75">
        <v>302012</v>
      </c>
      <c r="C4771" s="76" t="s">
        <v>489</v>
      </c>
      <c r="D4771" s="76" t="s">
        <v>214</v>
      </c>
      <c r="E4771" s="77">
        <v>0.69605771573200526</v>
      </c>
    </row>
    <row r="4772" spans="2:5">
      <c r="B4772" s="75">
        <v>302170</v>
      </c>
      <c r="C4772" s="76" t="s">
        <v>490</v>
      </c>
      <c r="D4772" s="76" t="s">
        <v>214</v>
      </c>
      <c r="E4772" s="77">
        <v>8.3350730094419664E-3</v>
      </c>
    </row>
    <row r="4773" spans="2:5">
      <c r="B4773" s="75">
        <v>302794</v>
      </c>
      <c r="C4773" s="76" t="s">
        <v>491</v>
      </c>
      <c r="D4773" s="76" t="s">
        <v>214</v>
      </c>
      <c r="E4773" s="77">
        <v>2.0705822108673302</v>
      </c>
    </row>
    <row r="4774" spans="2:5">
      <c r="B4774" s="75">
        <v>30560191</v>
      </c>
      <c r="C4774" s="76" t="s">
        <v>492</v>
      </c>
      <c r="D4774" s="76" t="s">
        <v>214</v>
      </c>
      <c r="E4774" s="77">
        <v>7.0044841143314888E-3</v>
      </c>
    </row>
    <row r="4775" spans="2:5">
      <c r="B4775" s="75">
        <v>309002</v>
      </c>
      <c r="C4775" s="76" t="s">
        <v>493</v>
      </c>
      <c r="D4775" s="76" t="s">
        <v>214</v>
      </c>
      <c r="E4775" s="77">
        <v>4.6202963033209103</v>
      </c>
    </row>
    <row r="4776" spans="2:5">
      <c r="B4776" s="75">
        <v>315184</v>
      </c>
      <c r="C4776" s="76" t="s">
        <v>494</v>
      </c>
      <c r="D4776" s="76" t="s">
        <v>214</v>
      </c>
      <c r="E4776" s="77">
        <v>0.36262454283176815</v>
      </c>
    </row>
    <row r="4777" spans="2:5">
      <c r="B4777" s="75">
        <v>319846</v>
      </c>
      <c r="C4777" s="76" t="s">
        <v>495</v>
      </c>
      <c r="D4777" s="76" t="s">
        <v>214</v>
      </c>
      <c r="E4777" s="77">
        <v>17.298202058510601</v>
      </c>
    </row>
    <row r="4778" spans="2:5">
      <c r="B4778" s="75">
        <v>319857</v>
      </c>
      <c r="C4778" s="76" t="s">
        <v>496</v>
      </c>
      <c r="D4778" s="76" t="s">
        <v>214</v>
      </c>
      <c r="E4778" s="77">
        <v>12.761931722878366</v>
      </c>
    </row>
    <row r="4779" spans="2:5">
      <c r="B4779" s="75">
        <v>32809168</v>
      </c>
      <c r="C4779" s="76" t="s">
        <v>497</v>
      </c>
      <c r="D4779" s="76" t="s">
        <v>214</v>
      </c>
      <c r="E4779" s="77">
        <v>0.16116752829564276</v>
      </c>
    </row>
    <row r="4780" spans="2:5">
      <c r="B4780" s="75">
        <v>330541</v>
      </c>
      <c r="C4780" s="76" t="s">
        <v>498</v>
      </c>
      <c r="D4780" s="76" t="s">
        <v>214</v>
      </c>
      <c r="E4780" s="77">
        <v>0.83998079907449852</v>
      </c>
    </row>
    <row r="4781" spans="2:5">
      <c r="B4781" s="75">
        <v>330552</v>
      </c>
      <c r="C4781" s="76" t="s">
        <v>499</v>
      </c>
      <c r="D4781" s="76" t="s">
        <v>214</v>
      </c>
      <c r="E4781" s="77">
        <v>7.7441636646237197E-2</v>
      </c>
    </row>
    <row r="4782" spans="2:5">
      <c r="B4782" s="75">
        <v>33089611</v>
      </c>
      <c r="C4782" s="76" t="s">
        <v>500</v>
      </c>
      <c r="D4782" s="76" t="s">
        <v>214</v>
      </c>
      <c r="E4782" s="77">
        <v>0.32310862335981166</v>
      </c>
    </row>
    <row r="4783" spans="2:5">
      <c r="B4783" s="75">
        <v>333415</v>
      </c>
      <c r="C4783" s="76" t="s">
        <v>501</v>
      </c>
      <c r="D4783" s="76" t="s">
        <v>214</v>
      </c>
      <c r="E4783" s="77">
        <v>0.95661889922609322</v>
      </c>
    </row>
    <row r="4784" spans="2:5">
      <c r="B4784" s="75">
        <v>3337711</v>
      </c>
      <c r="C4784" s="76" t="s">
        <v>502</v>
      </c>
      <c r="D4784" s="76" t="s">
        <v>214</v>
      </c>
      <c r="E4784" s="77">
        <v>2.5075154700186252E-2</v>
      </c>
    </row>
    <row r="4785" spans="2:5">
      <c r="B4785" s="75">
        <v>3347226</v>
      </c>
      <c r="C4785" s="76" t="s">
        <v>503</v>
      </c>
      <c r="D4785" s="76" t="s">
        <v>214</v>
      </c>
      <c r="E4785" s="77">
        <v>0.18972360448552858</v>
      </c>
    </row>
    <row r="4786" spans="2:5">
      <c r="B4786" s="75">
        <v>33820530</v>
      </c>
      <c r="C4786" s="76" t="s">
        <v>504</v>
      </c>
      <c r="D4786" s="76" t="s">
        <v>214</v>
      </c>
      <c r="E4786" s="77">
        <v>0.90891822401411926</v>
      </c>
    </row>
    <row r="4787" spans="2:5">
      <c r="B4787" s="75">
        <v>34014181</v>
      </c>
      <c r="C4787" s="76" t="s">
        <v>505</v>
      </c>
      <c r="D4787" s="76" t="s">
        <v>214</v>
      </c>
      <c r="E4787" s="77">
        <v>2.1684439662260169</v>
      </c>
    </row>
    <row r="4788" spans="2:5">
      <c r="B4788" s="75">
        <v>35367385</v>
      </c>
      <c r="C4788" s="76" t="s">
        <v>506</v>
      </c>
      <c r="D4788" s="76" t="s">
        <v>214</v>
      </c>
      <c r="E4788" s="77">
        <v>58.567644887672031</v>
      </c>
    </row>
    <row r="4789" spans="2:5">
      <c r="B4789" s="75">
        <v>35554440</v>
      </c>
      <c r="C4789" s="76" t="s">
        <v>507</v>
      </c>
      <c r="D4789" s="76" t="s">
        <v>214</v>
      </c>
      <c r="E4789" s="77">
        <v>0.18892896767331571</v>
      </c>
    </row>
    <row r="4790" spans="2:5">
      <c r="B4790" s="75">
        <v>36734197</v>
      </c>
      <c r="C4790" s="76" t="s">
        <v>508</v>
      </c>
      <c r="D4790" s="76" t="s">
        <v>214</v>
      </c>
      <c r="E4790" s="77">
        <v>0.29302691608407089</v>
      </c>
    </row>
    <row r="4791" spans="2:5">
      <c r="B4791" s="75">
        <v>3689245</v>
      </c>
      <c r="C4791" s="76" t="s">
        <v>509</v>
      </c>
      <c r="D4791" s="76" t="s">
        <v>214</v>
      </c>
      <c r="E4791" s="77">
        <v>7.3264754946053596</v>
      </c>
    </row>
    <row r="4792" spans="2:5">
      <c r="B4792" s="75">
        <v>38260547</v>
      </c>
      <c r="C4792" s="76" t="s">
        <v>510</v>
      </c>
      <c r="D4792" s="76" t="s">
        <v>214</v>
      </c>
      <c r="E4792" s="77">
        <v>0.86633190241999058</v>
      </c>
    </row>
    <row r="4793" spans="2:5">
      <c r="B4793" s="75">
        <v>3844459</v>
      </c>
      <c r="C4793" s="76" t="s">
        <v>511</v>
      </c>
      <c r="D4793" s="76" t="s">
        <v>214</v>
      </c>
      <c r="E4793" s="77">
        <v>3.598323939260073E-2</v>
      </c>
    </row>
    <row r="4794" spans="2:5">
      <c r="B4794" s="75">
        <v>39148248</v>
      </c>
      <c r="C4794" s="76" t="s">
        <v>512</v>
      </c>
      <c r="D4794" s="76" t="s">
        <v>214</v>
      </c>
      <c r="E4794" s="77">
        <v>4.2014428513595527E-4</v>
      </c>
    </row>
    <row r="4795" spans="2:5">
      <c r="B4795" s="75">
        <v>39515418</v>
      </c>
      <c r="C4795" s="76" t="s">
        <v>513</v>
      </c>
      <c r="D4795" s="76" t="s">
        <v>214</v>
      </c>
      <c r="E4795" s="77">
        <v>141.25301199006418</v>
      </c>
    </row>
    <row r="4796" spans="2:5">
      <c r="B4796" s="75">
        <v>404864</v>
      </c>
      <c r="C4796" s="76" t="s">
        <v>514</v>
      </c>
      <c r="D4796" s="76" t="s">
        <v>214</v>
      </c>
      <c r="E4796" s="77">
        <v>3.9614689875635135E-2</v>
      </c>
    </row>
    <row r="4797" spans="2:5">
      <c r="B4797" s="75">
        <v>40487421</v>
      </c>
      <c r="C4797" s="76" t="s">
        <v>515</v>
      </c>
      <c r="D4797" s="76" t="s">
        <v>214</v>
      </c>
      <c r="E4797" s="77">
        <v>0.36018280303317896</v>
      </c>
    </row>
    <row r="4798" spans="2:5">
      <c r="B4798" s="75">
        <v>40596698</v>
      </c>
      <c r="C4798" s="76" t="s">
        <v>516</v>
      </c>
      <c r="D4798" s="76" t="s">
        <v>214</v>
      </c>
      <c r="E4798" s="77">
        <v>0.17329285145890858</v>
      </c>
    </row>
    <row r="4799" spans="2:5">
      <c r="B4799" s="75">
        <v>41083118</v>
      </c>
      <c r="C4799" s="76" t="s">
        <v>517</v>
      </c>
      <c r="D4799" s="76" t="s">
        <v>214</v>
      </c>
      <c r="E4799" s="77">
        <v>13.763066218419945</v>
      </c>
    </row>
    <row r="4800" spans="2:5">
      <c r="B4800" s="75">
        <v>41198087</v>
      </c>
      <c r="C4800" s="76" t="s">
        <v>518</v>
      </c>
      <c r="D4800" s="76" t="s">
        <v>214</v>
      </c>
      <c r="E4800" s="77">
        <v>39.073854128073741</v>
      </c>
    </row>
    <row r="4801" spans="2:5">
      <c r="B4801" s="75">
        <v>42874033</v>
      </c>
      <c r="C4801" s="76" t="s">
        <v>519</v>
      </c>
      <c r="D4801" s="76" t="s">
        <v>214</v>
      </c>
      <c r="E4801" s="77">
        <v>0.7516944209656532</v>
      </c>
    </row>
    <row r="4802" spans="2:5">
      <c r="B4802" s="75">
        <v>43121433</v>
      </c>
      <c r="C4802" s="76" t="s">
        <v>520</v>
      </c>
      <c r="D4802" s="76" t="s">
        <v>214</v>
      </c>
      <c r="E4802" s="77">
        <v>7.5555662640329743E-2</v>
      </c>
    </row>
    <row r="4803" spans="2:5">
      <c r="B4803" s="75">
        <v>43222486</v>
      </c>
      <c r="C4803" s="76" t="s">
        <v>521</v>
      </c>
      <c r="D4803" s="76" t="s">
        <v>214</v>
      </c>
      <c r="E4803" s="77">
        <v>1.4130061279218152E-4</v>
      </c>
    </row>
    <row r="4804" spans="2:5">
      <c r="B4804" s="75">
        <v>452868</v>
      </c>
      <c r="C4804" s="76" t="s">
        <v>522</v>
      </c>
      <c r="D4804" s="76" t="s">
        <v>214</v>
      </c>
      <c r="E4804" s="77">
        <v>5.0240477757052297E-4</v>
      </c>
    </row>
    <row r="4805" spans="2:5">
      <c r="B4805" s="75">
        <v>458377</v>
      </c>
      <c r="C4805" s="76" t="s">
        <v>523</v>
      </c>
      <c r="D4805" s="76" t="s">
        <v>214</v>
      </c>
      <c r="E4805" s="77">
        <v>3.7461367206652576E-5</v>
      </c>
    </row>
    <row r="4806" spans="2:5">
      <c r="B4806" s="75">
        <v>470826</v>
      </c>
      <c r="C4806" s="76" t="s">
        <v>524</v>
      </c>
      <c r="D4806" s="76" t="s">
        <v>214</v>
      </c>
      <c r="E4806" s="77">
        <v>4.9013203800865992E-3</v>
      </c>
    </row>
    <row r="4807" spans="2:5">
      <c r="B4807" s="75">
        <v>470906</v>
      </c>
      <c r="C4807" s="76" t="s">
        <v>525</v>
      </c>
      <c r="D4807" s="76" t="s">
        <v>214</v>
      </c>
      <c r="E4807" s="77">
        <v>5.7902821538201303</v>
      </c>
    </row>
    <row r="4808" spans="2:5">
      <c r="B4808" s="75">
        <v>4824786</v>
      </c>
      <c r="C4808" s="76" t="s">
        <v>526</v>
      </c>
      <c r="D4808" s="76" t="s">
        <v>214</v>
      </c>
      <c r="E4808" s="77">
        <v>0.58585397709288323</v>
      </c>
    </row>
    <row r="4809" spans="2:5">
      <c r="B4809" s="75">
        <v>50066</v>
      </c>
      <c r="C4809" s="76" t="s">
        <v>527</v>
      </c>
      <c r="D4809" s="76" t="s">
        <v>214</v>
      </c>
      <c r="E4809" s="77">
        <v>1.6843427863807357E-4</v>
      </c>
    </row>
    <row r="4810" spans="2:5">
      <c r="B4810" s="75">
        <v>50282</v>
      </c>
      <c r="C4810" s="76" t="s">
        <v>528</v>
      </c>
      <c r="D4810" s="76" t="s">
        <v>214</v>
      </c>
      <c r="E4810" s="77">
        <v>21.121565717229252</v>
      </c>
    </row>
    <row r="4811" spans="2:5">
      <c r="B4811" s="75">
        <v>50328</v>
      </c>
      <c r="C4811" s="76" t="s">
        <v>529</v>
      </c>
      <c r="D4811" s="76" t="s">
        <v>214</v>
      </c>
      <c r="E4811" s="77">
        <v>3.5838484981931297E-2</v>
      </c>
    </row>
    <row r="4812" spans="2:5">
      <c r="B4812" s="75">
        <v>50442</v>
      </c>
      <c r="C4812" s="76" t="s">
        <v>530</v>
      </c>
      <c r="D4812" s="76" t="s">
        <v>214</v>
      </c>
      <c r="E4812" s="77">
        <v>3.4648103856858544E-3</v>
      </c>
    </row>
    <row r="4813" spans="2:5">
      <c r="B4813" s="75">
        <v>50471448</v>
      </c>
      <c r="C4813" s="76" t="s">
        <v>531</v>
      </c>
      <c r="D4813" s="76" t="s">
        <v>214</v>
      </c>
      <c r="E4813" s="77">
        <v>4.6766087375440746E-2</v>
      </c>
    </row>
    <row r="4814" spans="2:5">
      <c r="B4814" s="75">
        <v>505293</v>
      </c>
      <c r="C4814" s="76" t="s">
        <v>532</v>
      </c>
      <c r="D4814" s="76" t="s">
        <v>214</v>
      </c>
      <c r="E4814" s="77">
        <v>6.8336315787929317E-3</v>
      </c>
    </row>
    <row r="4815" spans="2:5">
      <c r="B4815" s="75">
        <v>510156</v>
      </c>
      <c r="C4815" s="76" t="s">
        <v>533</v>
      </c>
      <c r="D4815" s="76" t="s">
        <v>214</v>
      </c>
      <c r="E4815" s="77">
        <v>0.20388735021724719</v>
      </c>
    </row>
    <row r="4816" spans="2:5">
      <c r="B4816" s="75">
        <v>51036</v>
      </c>
      <c r="C4816" s="76" t="s">
        <v>534</v>
      </c>
      <c r="D4816" s="76" t="s">
        <v>214</v>
      </c>
      <c r="E4816" s="77">
        <v>0.2784707374697164</v>
      </c>
    </row>
    <row r="4817" spans="2:5">
      <c r="B4817" s="75">
        <v>51218452</v>
      </c>
      <c r="C4817" s="76" t="s">
        <v>535</v>
      </c>
      <c r="D4817" s="76" t="s">
        <v>214</v>
      </c>
      <c r="E4817" s="77">
        <v>0.78906039842340314</v>
      </c>
    </row>
    <row r="4818" spans="2:5">
      <c r="B4818" s="75">
        <v>51235042</v>
      </c>
      <c r="C4818" s="76" t="s">
        <v>536</v>
      </c>
      <c r="D4818" s="76" t="s">
        <v>214</v>
      </c>
      <c r="E4818" s="77">
        <v>0.24162216567268555</v>
      </c>
    </row>
    <row r="4819" spans="2:5">
      <c r="B4819" s="75">
        <v>512561</v>
      </c>
      <c r="C4819" s="76" t="s">
        <v>537</v>
      </c>
      <c r="D4819" s="76" t="s">
        <v>214</v>
      </c>
      <c r="E4819" s="77">
        <v>3.8141764932730946E-5</v>
      </c>
    </row>
    <row r="4820" spans="2:5">
      <c r="B4820" s="75">
        <v>51525</v>
      </c>
      <c r="C4820" s="76" t="s">
        <v>538</v>
      </c>
      <c r="D4820" s="76" t="s">
        <v>214</v>
      </c>
      <c r="E4820" s="77">
        <v>1.9077679057635882E-2</v>
      </c>
    </row>
    <row r="4821" spans="2:5">
      <c r="B4821" s="75">
        <v>51630581</v>
      </c>
      <c r="C4821" s="76" t="s">
        <v>539</v>
      </c>
      <c r="D4821" s="76" t="s">
        <v>214</v>
      </c>
      <c r="E4821" s="77">
        <v>82.658653812504511</v>
      </c>
    </row>
    <row r="4822" spans="2:5">
      <c r="B4822" s="75">
        <v>518752</v>
      </c>
      <c r="C4822" s="76" t="s">
        <v>540</v>
      </c>
      <c r="D4822" s="76" t="s">
        <v>214</v>
      </c>
      <c r="E4822" s="77">
        <v>19.572053074934214</v>
      </c>
    </row>
    <row r="4823" spans="2:5">
      <c r="B4823" s="75">
        <v>52315078</v>
      </c>
      <c r="C4823" s="76" t="s">
        <v>541</v>
      </c>
      <c r="D4823" s="76" t="s">
        <v>214</v>
      </c>
      <c r="E4823" s="77">
        <v>88.731856279662978</v>
      </c>
    </row>
    <row r="4824" spans="2:5">
      <c r="B4824" s="75">
        <v>5234684</v>
      </c>
      <c r="C4824" s="76" t="s">
        <v>542</v>
      </c>
      <c r="D4824" s="76" t="s">
        <v>214</v>
      </c>
      <c r="E4824" s="77">
        <v>0.12662041523278333</v>
      </c>
    </row>
    <row r="4825" spans="2:5">
      <c r="B4825" s="75">
        <v>52645531</v>
      </c>
      <c r="C4825" s="76" t="s">
        <v>543</v>
      </c>
      <c r="D4825" s="76" t="s">
        <v>214</v>
      </c>
      <c r="E4825" s="77">
        <v>18.267958859522157</v>
      </c>
    </row>
    <row r="4826" spans="2:5">
      <c r="B4826" s="75">
        <v>52686</v>
      </c>
      <c r="C4826" s="76" t="s">
        <v>544</v>
      </c>
      <c r="D4826" s="76" t="s">
        <v>214</v>
      </c>
      <c r="E4826" s="77">
        <v>0.64919108658617974</v>
      </c>
    </row>
    <row r="4827" spans="2:5">
      <c r="B4827" s="75">
        <v>52918635</v>
      </c>
      <c r="C4827" s="76" t="s">
        <v>545</v>
      </c>
      <c r="D4827" s="76" t="s">
        <v>214</v>
      </c>
      <c r="E4827" s="77">
        <v>80.682751394936915</v>
      </c>
    </row>
    <row r="4828" spans="2:5">
      <c r="B4828" s="75">
        <v>532274</v>
      </c>
      <c r="C4828" s="76" t="s">
        <v>546</v>
      </c>
      <c r="D4828" s="76" t="s">
        <v>214</v>
      </c>
      <c r="E4828" s="77">
        <v>3.7399635672564342</v>
      </c>
    </row>
    <row r="4829" spans="2:5">
      <c r="B4829" s="75">
        <v>532321</v>
      </c>
      <c r="C4829" s="76" t="s">
        <v>547</v>
      </c>
      <c r="D4829" s="76" t="s">
        <v>214</v>
      </c>
      <c r="E4829" s="77">
        <v>4.5667162218904054E-4</v>
      </c>
    </row>
    <row r="4830" spans="2:5">
      <c r="B4830" s="75">
        <v>53963</v>
      </c>
      <c r="C4830" s="76" t="s">
        <v>548</v>
      </c>
      <c r="D4830" s="76" t="s">
        <v>214</v>
      </c>
      <c r="E4830" s="77">
        <v>2.0603067254592294E-2</v>
      </c>
    </row>
    <row r="4831" spans="2:5">
      <c r="B4831" s="75">
        <v>548629</v>
      </c>
      <c r="C4831" s="76" t="s">
        <v>549</v>
      </c>
      <c r="D4831" s="76" t="s">
        <v>214</v>
      </c>
      <c r="E4831" s="77">
        <v>13.192088497812348</v>
      </c>
    </row>
    <row r="4832" spans="2:5">
      <c r="B4832" s="75">
        <v>55179312</v>
      </c>
      <c r="C4832" s="76" t="s">
        <v>550</v>
      </c>
      <c r="D4832" s="76" t="s">
        <v>214</v>
      </c>
      <c r="E4832" s="77">
        <v>7.4171742338075788E-2</v>
      </c>
    </row>
    <row r="4833" spans="2:5">
      <c r="B4833" s="75">
        <v>55219653</v>
      </c>
      <c r="C4833" s="76" t="s">
        <v>551</v>
      </c>
      <c r="D4833" s="76" t="s">
        <v>214</v>
      </c>
      <c r="E4833" s="77">
        <v>0.1438275977224904</v>
      </c>
    </row>
    <row r="4834" spans="2:5">
      <c r="B4834" s="75">
        <v>55268741</v>
      </c>
      <c r="C4834" s="76" t="s">
        <v>552</v>
      </c>
      <c r="D4834" s="76" t="s">
        <v>214</v>
      </c>
      <c r="E4834" s="77">
        <v>6.4500806851361678E-3</v>
      </c>
    </row>
    <row r="4835" spans="2:5">
      <c r="B4835" s="75">
        <v>55285148</v>
      </c>
      <c r="C4835" s="76" t="s">
        <v>553</v>
      </c>
      <c r="D4835" s="76" t="s">
        <v>214</v>
      </c>
      <c r="E4835" s="77">
        <v>0.24656309036800067</v>
      </c>
    </row>
    <row r="4836" spans="2:5">
      <c r="B4836" s="75">
        <v>55389</v>
      </c>
      <c r="C4836" s="76" t="s">
        <v>554</v>
      </c>
      <c r="D4836" s="76" t="s">
        <v>214</v>
      </c>
      <c r="E4836" s="77">
        <v>3.5349401098706745</v>
      </c>
    </row>
    <row r="4837" spans="2:5">
      <c r="B4837" s="75">
        <v>55630</v>
      </c>
      <c r="C4837" s="76" t="s">
        <v>555</v>
      </c>
      <c r="D4837" s="76" t="s">
        <v>214</v>
      </c>
      <c r="E4837" s="77">
        <v>0.21523876035856868</v>
      </c>
    </row>
    <row r="4838" spans="2:5">
      <c r="B4838" s="75">
        <v>5567157</v>
      </c>
      <c r="C4838" s="76" t="s">
        <v>556</v>
      </c>
      <c r="D4838" s="76" t="s">
        <v>214</v>
      </c>
      <c r="E4838" s="77">
        <v>1.1673593807988166E-5</v>
      </c>
    </row>
    <row r="4839" spans="2:5">
      <c r="B4839" s="75">
        <v>5598130</v>
      </c>
      <c r="C4839" s="76" t="s">
        <v>557</v>
      </c>
      <c r="D4839" s="76" t="s">
        <v>214</v>
      </c>
      <c r="E4839" s="77">
        <v>4.8007086186719539</v>
      </c>
    </row>
    <row r="4840" spans="2:5">
      <c r="B4840" s="75">
        <v>56235</v>
      </c>
      <c r="C4840" s="76" t="s">
        <v>558</v>
      </c>
      <c r="D4840" s="76" t="s">
        <v>214</v>
      </c>
      <c r="E4840" s="77">
        <v>0.41194553728837524</v>
      </c>
    </row>
    <row r="4841" spans="2:5">
      <c r="B4841" s="75">
        <v>563122</v>
      </c>
      <c r="C4841" s="76" t="s">
        <v>559</v>
      </c>
      <c r="D4841" s="76" t="s">
        <v>214</v>
      </c>
      <c r="E4841" s="77">
        <v>0.13781960083280817</v>
      </c>
    </row>
    <row r="4842" spans="2:5">
      <c r="B4842" s="75">
        <v>563473</v>
      </c>
      <c r="C4842" s="76" t="s">
        <v>560</v>
      </c>
      <c r="D4842" s="76" t="s">
        <v>214</v>
      </c>
      <c r="E4842" s="77">
        <v>2.4130959718994427E-4</v>
      </c>
    </row>
    <row r="4843" spans="2:5">
      <c r="B4843" s="75">
        <v>56359</v>
      </c>
      <c r="C4843" s="76" t="s">
        <v>561</v>
      </c>
      <c r="D4843" s="76" t="s">
        <v>214</v>
      </c>
      <c r="E4843" s="77">
        <v>3.4451575580095134E-5</v>
      </c>
    </row>
    <row r="4844" spans="2:5">
      <c r="B4844" s="75">
        <v>56382</v>
      </c>
      <c r="C4844" s="76" t="s">
        <v>562</v>
      </c>
      <c r="D4844" s="76" t="s">
        <v>214</v>
      </c>
      <c r="E4844" s="77">
        <v>3.4220135580414457</v>
      </c>
    </row>
    <row r="4845" spans="2:5">
      <c r="B4845" s="75">
        <v>56495</v>
      </c>
      <c r="C4845" s="76" t="s">
        <v>563</v>
      </c>
      <c r="D4845" s="76" t="s">
        <v>214</v>
      </c>
      <c r="E4845" s="77">
        <v>32.976732635448556</v>
      </c>
    </row>
    <row r="4846" spans="2:5">
      <c r="B4846" s="75">
        <v>56531</v>
      </c>
      <c r="C4846" s="76" t="s">
        <v>564</v>
      </c>
      <c r="D4846" s="76" t="s">
        <v>214</v>
      </c>
      <c r="E4846" s="77">
        <v>4.7576643340252649E-3</v>
      </c>
    </row>
    <row r="4847" spans="2:5">
      <c r="B4847" s="75">
        <v>56724</v>
      </c>
      <c r="C4847" s="76" t="s">
        <v>565</v>
      </c>
      <c r="D4847" s="76" t="s">
        <v>214</v>
      </c>
      <c r="E4847" s="77">
        <v>0.33234708323791162</v>
      </c>
    </row>
    <row r="4848" spans="2:5">
      <c r="B4848" s="75">
        <v>56757</v>
      </c>
      <c r="C4848" s="76" t="s">
        <v>566</v>
      </c>
      <c r="D4848" s="76" t="s">
        <v>214</v>
      </c>
      <c r="E4848" s="77">
        <v>2.8690356202162148E-2</v>
      </c>
    </row>
    <row r="4849" spans="2:5">
      <c r="B4849" s="75">
        <v>56815</v>
      </c>
      <c r="C4849" s="76" t="s">
        <v>567</v>
      </c>
      <c r="D4849" s="76" t="s">
        <v>214</v>
      </c>
      <c r="E4849" s="77">
        <v>1.1363192364357268E-6</v>
      </c>
    </row>
    <row r="4850" spans="2:5">
      <c r="B4850" s="75">
        <v>57018049</v>
      </c>
      <c r="C4850" s="76" t="s">
        <v>568</v>
      </c>
      <c r="D4850" s="76" t="s">
        <v>214</v>
      </c>
      <c r="E4850" s="77">
        <v>4.0700357705656331E-2</v>
      </c>
    </row>
    <row r="4851" spans="2:5">
      <c r="B4851" s="75">
        <v>57067</v>
      </c>
      <c r="C4851" s="76" t="s">
        <v>569</v>
      </c>
      <c r="D4851" s="76" t="s">
        <v>214</v>
      </c>
      <c r="E4851" s="77">
        <v>0.69600853304872179</v>
      </c>
    </row>
    <row r="4852" spans="2:5">
      <c r="B4852" s="75">
        <v>57136</v>
      </c>
      <c r="C4852" s="76" t="s">
        <v>570</v>
      </c>
      <c r="D4852" s="76" t="s">
        <v>214</v>
      </c>
      <c r="E4852" s="77">
        <v>1.0413998466434549E-4</v>
      </c>
    </row>
    <row r="4853" spans="2:5">
      <c r="B4853" s="75">
        <v>57432</v>
      </c>
      <c r="C4853" s="76" t="s">
        <v>571</v>
      </c>
      <c r="D4853" s="76" t="s">
        <v>214</v>
      </c>
      <c r="E4853" s="77">
        <v>4.9542863923888341E-4</v>
      </c>
    </row>
    <row r="4854" spans="2:5">
      <c r="B4854" s="75">
        <v>57556</v>
      </c>
      <c r="C4854" s="76" t="s">
        <v>572</v>
      </c>
      <c r="D4854" s="76" t="s">
        <v>214</v>
      </c>
      <c r="E4854" s="77">
        <v>9.9577235046573112E-6</v>
      </c>
    </row>
    <row r="4855" spans="2:5">
      <c r="B4855" s="75">
        <v>576261</v>
      </c>
      <c r="C4855" s="76" t="s">
        <v>573</v>
      </c>
      <c r="D4855" s="76" t="s">
        <v>214</v>
      </c>
      <c r="E4855" s="77">
        <v>8.4065019848497506E-4</v>
      </c>
    </row>
    <row r="4856" spans="2:5">
      <c r="B4856" s="75">
        <v>57636</v>
      </c>
      <c r="C4856" s="76" t="s">
        <v>574</v>
      </c>
      <c r="D4856" s="76" t="s">
        <v>214</v>
      </c>
      <c r="E4856" s="77">
        <v>0.79394377538307548</v>
      </c>
    </row>
    <row r="4857" spans="2:5">
      <c r="B4857" s="75">
        <v>57749</v>
      </c>
      <c r="C4857" s="76" t="s">
        <v>575</v>
      </c>
      <c r="D4857" s="76" t="s">
        <v>214</v>
      </c>
      <c r="E4857" s="77">
        <v>32.883141655857536</v>
      </c>
    </row>
    <row r="4858" spans="2:5">
      <c r="B4858" s="75">
        <v>57837191</v>
      </c>
      <c r="C4858" s="76" t="s">
        <v>576</v>
      </c>
      <c r="D4858" s="76" t="s">
        <v>214</v>
      </c>
      <c r="E4858" s="77">
        <v>1.6707155239876689E-2</v>
      </c>
    </row>
    <row r="4859" spans="2:5">
      <c r="B4859" s="75">
        <v>58140</v>
      </c>
      <c r="C4859" s="76" t="s">
        <v>577</v>
      </c>
      <c r="D4859" s="76" t="s">
        <v>214</v>
      </c>
      <c r="E4859" s="77">
        <v>2.0586833952201435E-2</v>
      </c>
    </row>
    <row r="4860" spans="2:5">
      <c r="B4860" s="75">
        <v>59669260</v>
      </c>
      <c r="C4860" s="76" t="s">
        <v>578</v>
      </c>
      <c r="D4860" s="76" t="s">
        <v>214</v>
      </c>
      <c r="E4860" s="77">
        <v>1.488156172357719</v>
      </c>
    </row>
    <row r="4861" spans="2:5">
      <c r="B4861" s="75">
        <v>5989275</v>
      </c>
      <c r="C4861" s="76" t="s">
        <v>579</v>
      </c>
      <c r="D4861" s="76" t="s">
        <v>214</v>
      </c>
      <c r="E4861" s="77">
        <v>1.218652750832097E-5</v>
      </c>
    </row>
    <row r="4862" spans="2:5">
      <c r="B4862" s="75">
        <v>60168889</v>
      </c>
      <c r="C4862" s="76" t="s">
        <v>580</v>
      </c>
      <c r="D4862" s="76" t="s">
        <v>214</v>
      </c>
      <c r="E4862" s="77">
        <v>0.40355799033131146</v>
      </c>
    </row>
    <row r="4863" spans="2:5">
      <c r="B4863" s="75">
        <v>60207901</v>
      </c>
      <c r="C4863" s="76" t="s">
        <v>581</v>
      </c>
      <c r="D4863" s="76" t="s">
        <v>214</v>
      </c>
      <c r="E4863" s="77">
        <v>0.28006477409662756</v>
      </c>
    </row>
    <row r="4864" spans="2:5">
      <c r="B4864" s="75">
        <v>60297</v>
      </c>
      <c r="C4864" s="76" t="s">
        <v>582</v>
      </c>
      <c r="D4864" s="76" t="s">
        <v>214</v>
      </c>
      <c r="E4864" s="77">
        <v>3.2448228961143066E-5</v>
      </c>
    </row>
    <row r="4865" spans="2:5">
      <c r="B4865" s="75">
        <v>60355</v>
      </c>
      <c r="C4865" s="76" t="s">
        <v>583</v>
      </c>
      <c r="D4865" s="76" t="s">
        <v>214</v>
      </c>
      <c r="E4865" s="77">
        <v>1.0239423694931587E-5</v>
      </c>
    </row>
    <row r="4866" spans="2:5">
      <c r="B4866" s="75">
        <v>60515</v>
      </c>
      <c r="C4866" s="76" t="s">
        <v>584</v>
      </c>
      <c r="D4866" s="76" t="s">
        <v>214</v>
      </c>
      <c r="E4866" s="77">
        <v>0.13606606712340136</v>
      </c>
    </row>
    <row r="4867" spans="2:5">
      <c r="B4867" s="75">
        <v>60571</v>
      </c>
      <c r="C4867" s="76" t="s">
        <v>585</v>
      </c>
      <c r="D4867" s="76" t="s">
        <v>214</v>
      </c>
      <c r="E4867" s="77">
        <v>114.90244163725842</v>
      </c>
    </row>
    <row r="4868" spans="2:5">
      <c r="B4868" s="75">
        <v>606202</v>
      </c>
      <c r="C4868" s="76" t="s">
        <v>586</v>
      </c>
      <c r="D4868" s="76" t="s">
        <v>214</v>
      </c>
      <c r="E4868" s="77">
        <v>0.12860394850674267</v>
      </c>
    </row>
    <row r="4869" spans="2:5">
      <c r="B4869" s="75">
        <v>608731</v>
      </c>
      <c r="C4869" s="76" t="s">
        <v>587</v>
      </c>
      <c r="D4869" s="76" t="s">
        <v>214</v>
      </c>
      <c r="E4869" s="77">
        <v>59.57275414819668</v>
      </c>
    </row>
    <row r="4870" spans="2:5">
      <c r="B4870" s="75">
        <v>608935</v>
      </c>
      <c r="C4870" s="76" t="s">
        <v>588</v>
      </c>
      <c r="D4870" s="76" t="s">
        <v>214</v>
      </c>
      <c r="E4870" s="77">
        <v>10.94090026129521</v>
      </c>
    </row>
    <row r="4871" spans="2:5">
      <c r="B4871" s="75">
        <v>613503</v>
      </c>
      <c r="C4871" s="76" t="s">
        <v>589</v>
      </c>
      <c r="D4871" s="76" t="s">
        <v>214</v>
      </c>
      <c r="E4871" s="77">
        <v>1.2531282971335628E-2</v>
      </c>
    </row>
    <row r="4872" spans="2:5">
      <c r="B4872" s="75">
        <v>61825</v>
      </c>
      <c r="C4872" s="76" t="s">
        <v>590</v>
      </c>
      <c r="D4872" s="76" t="s">
        <v>214</v>
      </c>
      <c r="E4872" s="77">
        <v>2.6667536752015032E-3</v>
      </c>
    </row>
    <row r="4873" spans="2:5">
      <c r="B4873" s="75">
        <v>622786</v>
      </c>
      <c r="C4873" s="76" t="s">
        <v>591</v>
      </c>
      <c r="D4873" s="76" t="s">
        <v>214</v>
      </c>
      <c r="E4873" s="77">
        <v>6.1527125109280085</v>
      </c>
    </row>
    <row r="4874" spans="2:5">
      <c r="B4874" s="75">
        <v>62384</v>
      </c>
      <c r="C4874" s="76" t="s">
        <v>592</v>
      </c>
      <c r="D4874" s="76" t="s">
        <v>214</v>
      </c>
      <c r="E4874" s="77">
        <v>9.5472757166747879</v>
      </c>
    </row>
    <row r="4875" spans="2:5">
      <c r="B4875" s="75">
        <v>62533</v>
      </c>
      <c r="C4875" s="76" t="s">
        <v>593</v>
      </c>
      <c r="D4875" s="76" t="s">
        <v>214</v>
      </c>
      <c r="E4875" s="77">
        <v>1.8678724091856947E-3</v>
      </c>
    </row>
    <row r="4876" spans="2:5">
      <c r="B4876" s="75">
        <v>62566</v>
      </c>
      <c r="C4876" s="76" t="s">
        <v>594</v>
      </c>
      <c r="D4876" s="76" t="s">
        <v>214</v>
      </c>
      <c r="E4876" s="77">
        <v>2.817501282588249E-2</v>
      </c>
    </row>
    <row r="4877" spans="2:5">
      <c r="B4877" s="75">
        <v>62737</v>
      </c>
      <c r="C4877" s="76" t="s">
        <v>595</v>
      </c>
      <c r="D4877" s="76" t="s">
        <v>214</v>
      </c>
      <c r="E4877" s="77">
        <v>5.0309467747451837</v>
      </c>
    </row>
    <row r="4878" spans="2:5">
      <c r="B4878" s="75">
        <v>630206</v>
      </c>
      <c r="C4878" s="76" t="s">
        <v>596</v>
      </c>
      <c r="D4878" s="76" t="s">
        <v>214</v>
      </c>
      <c r="E4878" s="77">
        <v>0.22846543868393754</v>
      </c>
    </row>
    <row r="4879" spans="2:5">
      <c r="B4879" s="75">
        <v>63252</v>
      </c>
      <c r="C4879" s="76" t="s">
        <v>597</v>
      </c>
      <c r="D4879" s="76" t="s">
        <v>214</v>
      </c>
      <c r="E4879" s="77">
        <v>0.51220603852130997</v>
      </c>
    </row>
    <row r="4880" spans="2:5">
      <c r="B4880" s="75">
        <v>632995</v>
      </c>
      <c r="C4880" s="76" t="s">
        <v>598</v>
      </c>
      <c r="D4880" s="76" t="s">
        <v>214</v>
      </c>
      <c r="E4880" s="77">
        <v>0.17810021548192004</v>
      </c>
    </row>
    <row r="4881" spans="2:5">
      <c r="B4881" s="75">
        <v>634935</v>
      </c>
      <c r="C4881" s="76" t="s">
        <v>599</v>
      </c>
      <c r="D4881" s="76" t="s">
        <v>214</v>
      </c>
      <c r="E4881" s="77">
        <v>0.77713333232643023</v>
      </c>
    </row>
    <row r="4882" spans="2:5">
      <c r="B4882" s="75">
        <v>639587</v>
      </c>
      <c r="C4882" s="76" t="s">
        <v>600</v>
      </c>
      <c r="D4882" s="76" t="s">
        <v>214</v>
      </c>
      <c r="E4882" s="77">
        <v>1.7899616598239623</v>
      </c>
    </row>
    <row r="4883" spans="2:5">
      <c r="B4883" s="75">
        <v>640153</v>
      </c>
      <c r="C4883" s="76" t="s">
        <v>601</v>
      </c>
      <c r="D4883" s="76" t="s">
        <v>214</v>
      </c>
      <c r="E4883" s="77">
        <v>2.8185429578885236E-2</v>
      </c>
    </row>
    <row r="4884" spans="2:5">
      <c r="B4884" s="75">
        <v>64175</v>
      </c>
      <c r="C4884" s="76" t="s">
        <v>602</v>
      </c>
      <c r="D4884" s="76" t="s">
        <v>214</v>
      </c>
      <c r="E4884" s="77">
        <v>4.8939337255553576E-5</v>
      </c>
    </row>
    <row r="4885" spans="2:5">
      <c r="B4885" s="75">
        <v>64257847</v>
      </c>
      <c r="C4885" s="76" t="s">
        <v>603</v>
      </c>
      <c r="D4885" s="76" t="s">
        <v>214</v>
      </c>
      <c r="E4885" s="77">
        <v>155.85855886205511</v>
      </c>
    </row>
    <row r="4886" spans="2:5">
      <c r="B4886" s="75">
        <v>64755</v>
      </c>
      <c r="C4886" s="76" t="s">
        <v>604</v>
      </c>
      <c r="D4886" s="76" t="s">
        <v>214</v>
      </c>
      <c r="E4886" s="77">
        <v>0.47420533668386189</v>
      </c>
    </row>
    <row r="4887" spans="2:5">
      <c r="B4887" s="75">
        <v>64902723</v>
      </c>
      <c r="C4887" s="76" t="s">
        <v>605</v>
      </c>
      <c r="D4887" s="76" t="s">
        <v>214</v>
      </c>
      <c r="E4887" s="77">
        <v>0.90672327665713104</v>
      </c>
    </row>
    <row r="4888" spans="2:5">
      <c r="B4888" s="75">
        <v>65195553</v>
      </c>
      <c r="C4888" s="76" t="s">
        <v>606</v>
      </c>
      <c r="D4888" s="76" t="s">
        <v>214</v>
      </c>
      <c r="E4888" s="77">
        <v>5.7128728515232735E-2</v>
      </c>
    </row>
    <row r="4889" spans="2:5">
      <c r="B4889" s="75">
        <v>66215278</v>
      </c>
      <c r="C4889" s="76" t="s">
        <v>607</v>
      </c>
      <c r="D4889" s="76" t="s">
        <v>214</v>
      </c>
      <c r="E4889" s="77">
        <v>4.901568701461597E-2</v>
      </c>
    </row>
    <row r="4890" spans="2:5">
      <c r="B4890" s="75">
        <v>66246886</v>
      </c>
      <c r="C4890" s="76" t="s">
        <v>608</v>
      </c>
      <c r="D4890" s="76" t="s">
        <v>214</v>
      </c>
      <c r="E4890" s="77">
        <v>9.5617054319766109E-2</v>
      </c>
    </row>
    <row r="4891" spans="2:5">
      <c r="B4891" s="75">
        <v>66332965</v>
      </c>
      <c r="C4891" s="76" t="s">
        <v>609</v>
      </c>
      <c r="D4891" s="76" t="s">
        <v>214</v>
      </c>
      <c r="E4891" s="77">
        <v>1.9702447143348404E-2</v>
      </c>
    </row>
    <row r="4892" spans="2:5">
      <c r="B4892" s="75">
        <v>66841256</v>
      </c>
      <c r="C4892" s="76" t="s">
        <v>610</v>
      </c>
      <c r="D4892" s="76" t="s">
        <v>214</v>
      </c>
      <c r="E4892" s="77">
        <v>138.41391203054917</v>
      </c>
    </row>
    <row r="4893" spans="2:5">
      <c r="B4893" s="75">
        <v>67375308</v>
      </c>
      <c r="C4893" s="76" t="s">
        <v>611</v>
      </c>
      <c r="D4893" s="76" t="s">
        <v>214</v>
      </c>
      <c r="E4893" s="77">
        <v>116.91369189797572</v>
      </c>
    </row>
    <row r="4894" spans="2:5">
      <c r="B4894" s="75">
        <v>67485294</v>
      </c>
      <c r="C4894" s="76" t="s">
        <v>612</v>
      </c>
      <c r="D4894" s="76" t="s">
        <v>214</v>
      </c>
      <c r="E4894" s="77">
        <v>13.196140781526539</v>
      </c>
    </row>
    <row r="4895" spans="2:5">
      <c r="B4895" s="75">
        <v>67561</v>
      </c>
      <c r="C4895" s="76" t="s">
        <v>613</v>
      </c>
      <c r="D4895" s="76" t="s">
        <v>214</v>
      </c>
      <c r="E4895" s="77">
        <v>7.0999707368382811E-5</v>
      </c>
    </row>
    <row r="4896" spans="2:5">
      <c r="B4896" s="75">
        <v>67630</v>
      </c>
      <c r="C4896" s="76" t="s">
        <v>614</v>
      </c>
      <c r="D4896" s="76" t="s">
        <v>214</v>
      </c>
      <c r="E4896" s="77">
        <v>5.4260229296931993E-5</v>
      </c>
    </row>
    <row r="4897" spans="2:5">
      <c r="B4897" s="75">
        <v>67663</v>
      </c>
      <c r="C4897" s="76" t="s">
        <v>615</v>
      </c>
      <c r="D4897" s="76" t="s">
        <v>214</v>
      </c>
      <c r="E4897" s="77">
        <v>2.9078859210138818E-2</v>
      </c>
    </row>
    <row r="4898" spans="2:5">
      <c r="B4898" s="75">
        <v>67721</v>
      </c>
      <c r="C4898" s="76" t="s">
        <v>616</v>
      </c>
      <c r="D4898" s="76" t="s">
        <v>214</v>
      </c>
      <c r="E4898" s="77">
        <v>4.9182595858855214</v>
      </c>
    </row>
    <row r="4899" spans="2:5">
      <c r="B4899" s="75">
        <v>67747095</v>
      </c>
      <c r="C4899" s="76" t="s">
        <v>617</v>
      </c>
      <c r="D4899" s="76" t="s">
        <v>214</v>
      </c>
      <c r="E4899" s="77">
        <v>2.5899091599846042</v>
      </c>
    </row>
    <row r="4900" spans="2:5">
      <c r="B4900" s="75">
        <v>68085858</v>
      </c>
      <c r="C4900" s="76" t="s">
        <v>618</v>
      </c>
      <c r="D4900" s="76" t="s">
        <v>214</v>
      </c>
      <c r="E4900" s="77">
        <v>150.7562154127059</v>
      </c>
    </row>
    <row r="4901" spans="2:5">
      <c r="B4901" s="75">
        <v>68122</v>
      </c>
      <c r="C4901" s="76" t="s">
        <v>619</v>
      </c>
      <c r="D4901" s="76" t="s">
        <v>214</v>
      </c>
      <c r="E4901" s="77">
        <v>3.3192808201817492E-5</v>
      </c>
    </row>
    <row r="4902" spans="2:5">
      <c r="B4902" s="75">
        <v>68359375</v>
      </c>
      <c r="C4902" s="76" t="s">
        <v>620</v>
      </c>
      <c r="D4902" s="76" t="s">
        <v>214</v>
      </c>
      <c r="E4902" s="77">
        <v>11.779442871937297</v>
      </c>
    </row>
    <row r="4903" spans="2:5">
      <c r="B4903" s="75">
        <v>685916</v>
      </c>
      <c r="C4903" s="76" t="s">
        <v>621</v>
      </c>
      <c r="D4903" s="76" t="s">
        <v>214</v>
      </c>
      <c r="E4903" s="77">
        <v>2.3719486814666819E-4</v>
      </c>
    </row>
    <row r="4904" spans="2:5">
      <c r="B4904" s="75">
        <v>6923224</v>
      </c>
      <c r="C4904" s="76" t="s">
        <v>622</v>
      </c>
      <c r="D4904" s="76" t="s">
        <v>214</v>
      </c>
      <c r="E4904" s="77">
        <v>7.4463547455793658E-2</v>
      </c>
    </row>
    <row r="4905" spans="2:5">
      <c r="B4905" s="75">
        <v>69327760</v>
      </c>
      <c r="C4905" s="76" t="s">
        <v>623</v>
      </c>
      <c r="D4905" s="76" t="s">
        <v>214</v>
      </c>
      <c r="E4905" s="77">
        <v>4.9919036270834405E-3</v>
      </c>
    </row>
    <row r="4906" spans="2:5">
      <c r="B4906" s="75">
        <v>693981</v>
      </c>
      <c r="C4906" s="76" t="s">
        <v>624</v>
      </c>
      <c r="D4906" s="76" t="s">
        <v>214</v>
      </c>
      <c r="E4906" s="77">
        <v>1.4142898868664509E-4</v>
      </c>
    </row>
    <row r="4907" spans="2:5">
      <c r="B4907" s="75">
        <v>69409945</v>
      </c>
      <c r="C4907" s="76" t="s">
        <v>625</v>
      </c>
      <c r="D4907" s="76" t="s">
        <v>214</v>
      </c>
      <c r="E4907" s="77">
        <v>60.089626517836862</v>
      </c>
    </row>
    <row r="4908" spans="2:5">
      <c r="B4908" s="75">
        <v>70124775</v>
      </c>
      <c r="C4908" s="76" t="s">
        <v>626</v>
      </c>
      <c r="D4908" s="76" t="s">
        <v>214</v>
      </c>
      <c r="E4908" s="77">
        <v>118.98361258227536</v>
      </c>
    </row>
    <row r="4909" spans="2:5">
      <c r="B4909" s="75">
        <v>709988</v>
      </c>
      <c r="C4909" s="76" t="s">
        <v>627</v>
      </c>
      <c r="D4909" s="76" t="s">
        <v>214</v>
      </c>
      <c r="E4909" s="77">
        <v>0.120053878015875</v>
      </c>
    </row>
    <row r="4910" spans="2:5">
      <c r="B4910" s="75">
        <v>71363</v>
      </c>
      <c r="C4910" s="76" t="s">
        <v>628</v>
      </c>
      <c r="D4910" s="76" t="s">
        <v>214</v>
      </c>
      <c r="E4910" s="77">
        <v>5.0837242585654013E-5</v>
      </c>
    </row>
    <row r="4911" spans="2:5">
      <c r="B4911" s="75">
        <v>71556</v>
      </c>
      <c r="C4911" s="76" t="s">
        <v>629</v>
      </c>
      <c r="D4911" s="76" t="s">
        <v>214</v>
      </c>
      <c r="E4911" s="77">
        <v>5.2320796849334446E-2</v>
      </c>
    </row>
    <row r="4912" spans="2:5">
      <c r="B4912" s="75">
        <v>72208</v>
      </c>
      <c r="C4912" s="76" t="s">
        <v>630</v>
      </c>
      <c r="D4912" s="76" t="s">
        <v>214</v>
      </c>
      <c r="E4912" s="77">
        <v>392.05650411984732</v>
      </c>
    </row>
    <row r="4913" spans="2:5">
      <c r="B4913" s="75">
        <v>72435</v>
      </c>
      <c r="C4913" s="76" t="s">
        <v>631</v>
      </c>
      <c r="D4913" s="76" t="s">
        <v>214</v>
      </c>
      <c r="E4913" s="77">
        <v>1.3216362278456968</v>
      </c>
    </row>
    <row r="4914" spans="2:5">
      <c r="B4914" s="75">
        <v>72559</v>
      </c>
      <c r="C4914" s="76" t="s">
        <v>632</v>
      </c>
      <c r="D4914" s="76" t="s">
        <v>214</v>
      </c>
      <c r="E4914" s="77">
        <v>23.571474939877735</v>
      </c>
    </row>
    <row r="4915" spans="2:5">
      <c r="B4915" s="75">
        <v>72560</v>
      </c>
      <c r="C4915" s="76" t="s">
        <v>633</v>
      </c>
      <c r="D4915" s="76" t="s">
        <v>214</v>
      </c>
      <c r="E4915" s="77">
        <v>2.9146414736437101</v>
      </c>
    </row>
    <row r="4916" spans="2:5">
      <c r="B4916" s="75">
        <v>7287196</v>
      </c>
      <c r="C4916" s="76" t="s">
        <v>634</v>
      </c>
      <c r="D4916" s="76" t="s">
        <v>214</v>
      </c>
      <c r="E4916" s="77">
        <v>1.1897496287678335</v>
      </c>
    </row>
    <row r="4917" spans="2:5">
      <c r="B4917" s="75">
        <v>732116</v>
      </c>
      <c r="C4917" s="76" t="s">
        <v>635</v>
      </c>
      <c r="D4917" s="76" t="s">
        <v>214</v>
      </c>
      <c r="E4917" s="77">
        <v>3.5742005107101065</v>
      </c>
    </row>
    <row r="4918" spans="2:5">
      <c r="B4918" s="75">
        <v>732263</v>
      </c>
      <c r="C4918" s="76" t="s">
        <v>636</v>
      </c>
      <c r="D4918" s="76" t="s">
        <v>214</v>
      </c>
      <c r="E4918" s="77">
        <v>6.0330905474915354E-2</v>
      </c>
    </row>
    <row r="4919" spans="2:5">
      <c r="B4919" s="75">
        <v>74051802</v>
      </c>
      <c r="C4919" s="76" t="s">
        <v>637</v>
      </c>
      <c r="D4919" s="76" t="s">
        <v>214</v>
      </c>
      <c r="E4919" s="77">
        <v>1.489650652509036E-2</v>
      </c>
    </row>
    <row r="4920" spans="2:5">
      <c r="B4920" s="75">
        <v>74223646</v>
      </c>
      <c r="C4920" s="76" t="s">
        <v>638</v>
      </c>
      <c r="D4920" s="76" t="s">
        <v>214</v>
      </c>
      <c r="E4920" s="77">
        <v>43.178062417170068</v>
      </c>
    </row>
    <row r="4921" spans="2:5">
      <c r="B4921" s="75">
        <v>74839</v>
      </c>
      <c r="C4921" s="76" t="s">
        <v>639</v>
      </c>
      <c r="D4921" s="76" t="s">
        <v>214</v>
      </c>
      <c r="E4921" s="77">
        <v>0.48131811074939068</v>
      </c>
    </row>
    <row r="4922" spans="2:5">
      <c r="B4922" s="75">
        <v>75058</v>
      </c>
      <c r="C4922" s="76" t="s">
        <v>640</v>
      </c>
      <c r="D4922" s="76" t="s">
        <v>214</v>
      </c>
      <c r="E4922" s="77">
        <v>1.6381080490381092E-3</v>
      </c>
    </row>
    <row r="4923" spans="2:5">
      <c r="B4923" s="75">
        <v>75150</v>
      </c>
      <c r="C4923" s="76" t="s">
        <v>641</v>
      </c>
      <c r="D4923" s="76" t="s">
        <v>214</v>
      </c>
      <c r="E4923" s="77">
        <v>0.10529351064596998</v>
      </c>
    </row>
    <row r="4924" spans="2:5">
      <c r="B4924" s="75">
        <v>75218</v>
      </c>
      <c r="C4924" s="76" t="s">
        <v>642</v>
      </c>
      <c r="D4924" s="76" t="s">
        <v>214</v>
      </c>
      <c r="E4924" s="77">
        <v>1.337448734028383E-2</v>
      </c>
    </row>
    <row r="4925" spans="2:5">
      <c r="B4925" s="75">
        <v>75252</v>
      </c>
      <c r="C4925" s="76" t="s">
        <v>643</v>
      </c>
      <c r="D4925" s="76" t="s">
        <v>214</v>
      </c>
      <c r="E4925" s="77">
        <v>0.11922787833246598</v>
      </c>
    </row>
    <row r="4926" spans="2:5">
      <c r="B4926" s="75">
        <v>75274</v>
      </c>
      <c r="C4926" s="76" t="s">
        <v>644</v>
      </c>
      <c r="D4926" s="76" t="s">
        <v>214</v>
      </c>
      <c r="E4926" s="77">
        <v>9.4264239279435637E-3</v>
      </c>
    </row>
    <row r="4927" spans="2:5">
      <c r="B4927" s="75">
        <v>75354</v>
      </c>
      <c r="C4927" s="76" t="s">
        <v>645</v>
      </c>
      <c r="D4927" s="76" t="s">
        <v>214</v>
      </c>
      <c r="E4927" s="77">
        <v>5.3150630328850534E-5</v>
      </c>
    </row>
    <row r="4928" spans="2:5">
      <c r="B4928" s="75">
        <v>75478</v>
      </c>
      <c r="C4928" s="76" t="s">
        <v>646</v>
      </c>
      <c r="D4928" s="76" t="s">
        <v>214</v>
      </c>
      <c r="E4928" s="77">
        <v>1.2761822462669012</v>
      </c>
    </row>
    <row r="4929" spans="2:5">
      <c r="B4929" s="75">
        <v>75650</v>
      </c>
      <c r="C4929" s="76" t="s">
        <v>647</v>
      </c>
      <c r="D4929" s="76" t="s">
        <v>214</v>
      </c>
      <c r="E4929" s="77">
        <v>1.0320690849639387E-4</v>
      </c>
    </row>
    <row r="4930" spans="2:5">
      <c r="B4930" s="75">
        <v>759944</v>
      </c>
      <c r="C4930" s="76" t="s">
        <v>648</v>
      </c>
      <c r="D4930" s="76" t="s">
        <v>214</v>
      </c>
      <c r="E4930" s="77">
        <v>2.6154634558466793E-2</v>
      </c>
    </row>
    <row r="4931" spans="2:5">
      <c r="B4931" s="75">
        <v>76017</v>
      </c>
      <c r="C4931" s="76" t="s">
        <v>649</v>
      </c>
      <c r="D4931" s="76" t="s">
        <v>214</v>
      </c>
      <c r="E4931" s="77">
        <v>0.66518521634538419</v>
      </c>
    </row>
    <row r="4932" spans="2:5">
      <c r="B4932" s="75">
        <v>76062</v>
      </c>
      <c r="C4932" s="76" t="s">
        <v>650</v>
      </c>
      <c r="D4932" s="76" t="s">
        <v>214</v>
      </c>
      <c r="E4932" s="77">
        <v>29.258852115946155</v>
      </c>
    </row>
    <row r="4933" spans="2:5">
      <c r="B4933" s="75">
        <v>76448</v>
      </c>
      <c r="C4933" s="76" t="s">
        <v>651</v>
      </c>
      <c r="D4933" s="76" t="s">
        <v>214</v>
      </c>
      <c r="E4933" s="77">
        <v>2.2243826929353987</v>
      </c>
    </row>
    <row r="4934" spans="2:5">
      <c r="B4934" s="75">
        <v>76578148</v>
      </c>
      <c r="C4934" s="76" t="s">
        <v>652</v>
      </c>
      <c r="D4934" s="76" t="s">
        <v>214</v>
      </c>
      <c r="E4934" s="77">
        <v>0.17909976547782216</v>
      </c>
    </row>
    <row r="4935" spans="2:5">
      <c r="B4935" s="75">
        <v>76738620</v>
      </c>
      <c r="C4935" s="76" t="s">
        <v>653</v>
      </c>
      <c r="D4935" s="76" t="s">
        <v>214</v>
      </c>
      <c r="E4935" s="77">
        <v>3.400226826828668E-2</v>
      </c>
    </row>
    <row r="4936" spans="2:5">
      <c r="B4936" s="75">
        <v>77474</v>
      </c>
      <c r="C4936" s="76" t="s">
        <v>654</v>
      </c>
      <c r="D4936" s="76" t="s">
        <v>214</v>
      </c>
      <c r="E4936" s="77">
        <v>0.28737429893662975</v>
      </c>
    </row>
    <row r="4937" spans="2:5">
      <c r="B4937" s="75">
        <v>7786347</v>
      </c>
      <c r="C4937" s="76" t="s">
        <v>655</v>
      </c>
      <c r="D4937" s="76" t="s">
        <v>214</v>
      </c>
      <c r="E4937" s="77">
        <v>2.6408990703030168</v>
      </c>
    </row>
    <row r="4938" spans="2:5">
      <c r="B4938" s="75">
        <v>78002</v>
      </c>
      <c r="C4938" s="76" t="s">
        <v>656</v>
      </c>
      <c r="D4938" s="76" t="s">
        <v>214</v>
      </c>
      <c r="E4938" s="77">
        <v>4.161023936579222E-3</v>
      </c>
    </row>
    <row r="4939" spans="2:5">
      <c r="B4939" s="75">
        <v>78115</v>
      </c>
      <c r="C4939" s="76" t="s">
        <v>657</v>
      </c>
      <c r="D4939" s="76" t="s">
        <v>214</v>
      </c>
      <c r="E4939" s="77">
        <v>2.4266104665764446E-5</v>
      </c>
    </row>
    <row r="4940" spans="2:5">
      <c r="B4940" s="75">
        <v>78342</v>
      </c>
      <c r="C4940" s="76" t="s">
        <v>658</v>
      </c>
      <c r="D4940" s="76" t="s">
        <v>214</v>
      </c>
      <c r="E4940" s="77">
        <v>3.1909208534149678</v>
      </c>
    </row>
    <row r="4941" spans="2:5">
      <c r="B4941" s="75">
        <v>78422</v>
      </c>
      <c r="C4941" s="76" t="s">
        <v>659</v>
      </c>
      <c r="D4941" s="76" t="s">
        <v>214</v>
      </c>
      <c r="E4941" s="77">
        <v>5.8022617667128383E-7</v>
      </c>
    </row>
    <row r="4942" spans="2:5">
      <c r="B4942" s="75">
        <v>78488</v>
      </c>
      <c r="C4942" s="76" t="s">
        <v>660</v>
      </c>
      <c r="D4942" s="76" t="s">
        <v>214</v>
      </c>
      <c r="E4942" s="77">
        <v>2.2639608594887981E-2</v>
      </c>
    </row>
    <row r="4943" spans="2:5">
      <c r="B4943" s="75">
        <v>78587050</v>
      </c>
      <c r="C4943" s="76" t="s">
        <v>661</v>
      </c>
      <c r="D4943" s="76" t="s">
        <v>214</v>
      </c>
      <c r="E4943" s="77">
        <v>3.7539858713490949E-2</v>
      </c>
    </row>
    <row r="4944" spans="2:5">
      <c r="B4944" s="75">
        <v>78591</v>
      </c>
      <c r="C4944" s="76" t="s">
        <v>662</v>
      </c>
      <c r="D4944" s="76" t="s">
        <v>214</v>
      </c>
      <c r="E4944" s="77">
        <v>2.8882841935338097E-3</v>
      </c>
    </row>
    <row r="4945" spans="2:5">
      <c r="B4945" s="75">
        <v>786196</v>
      </c>
      <c r="C4945" s="76" t="s">
        <v>663</v>
      </c>
      <c r="D4945" s="76" t="s">
        <v>214</v>
      </c>
      <c r="E4945" s="77">
        <v>0.1186993918737005</v>
      </c>
    </row>
    <row r="4946" spans="2:5">
      <c r="B4946" s="75">
        <v>78831</v>
      </c>
      <c r="C4946" s="76" t="s">
        <v>664</v>
      </c>
      <c r="D4946" s="76" t="s">
        <v>214</v>
      </c>
      <c r="E4946" s="77">
        <v>1.0603452863399664E-3</v>
      </c>
    </row>
    <row r="4947" spans="2:5">
      <c r="B4947" s="75">
        <v>78875</v>
      </c>
      <c r="C4947" s="76" t="s">
        <v>665</v>
      </c>
      <c r="D4947" s="76" t="s">
        <v>214</v>
      </c>
      <c r="E4947" s="77">
        <v>4.9175585642246451E-3</v>
      </c>
    </row>
    <row r="4948" spans="2:5">
      <c r="B4948" s="75">
        <v>79005</v>
      </c>
      <c r="C4948" s="76" t="s">
        <v>666</v>
      </c>
      <c r="D4948" s="76" t="s">
        <v>214</v>
      </c>
      <c r="E4948" s="77">
        <v>2.4431523823504688E-2</v>
      </c>
    </row>
    <row r="4949" spans="2:5">
      <c r="B4949" s="75">
        <v>79016</v>
      </c>
      <c r="C4949" s="76" t="s">
        <v>667</v>
      </c>
      <c r="D4949" s="76" t="s">
        <v>214</v>
      </c>
      <c r="E4949" s="77">
        <v>8.3601349407920022E-4</v>
      </c>
    </row>
    <row r="4950" spans="2:5">
      <c r="B4950" s="75">
        <v>79196</v>
      </c>
      <c r="C4950" s="76" t="s">
        <v>668</v>
      </c>
      <c r="D4950" s="76" t="s">
        <v>214</v>
      </c>
      <c r="E4950" s="77">
        <v>1.8193826315015385E-2</v>
      </c>
    </row>
    <row r="4951" spans="2:5">
      <c r="B4951" s="75">
        <v>79345</v>
      </c>
      <c r="C4951" s="76" t="s">
        <v>669</v>
      </c>
      <c r="D4951" s="76" t="s">
        <v>214</v>
      </c>
      <c r="E4951" s="77">
        <v>0.18716199956641449</v>
      </c>
    </row>
    <row r="4952" spans="2:5">
      <c r="B4952" s="75">
        <v>8001352</v>
      </c>
      <c r="C4952" s="76" t="s">
        <v>670</v>
      </c>
      <c r="D4952" s="76" t="s">
        <v>214</v>
      </c>
      <c r="E4952" s="77">
        <v>66.330012977869274</v>
      </c>
    </row>
    <row r="4953" spans="2:5">
      <c r="B4953" s="75">
        <v>8003347</v>
      </c>
      <c r="C4953" s="76" t="s">
        <v>671</v>
      </c>
      <c r="D4953" s="76" t="s">
        <v>214</v>
      </c>
      <c r="E4953" s="77">
        <v>1.3781427121870533</v>
      </c>
    </row>
    <row r="4954" spans="2:5">
      <c r="B4954" s="75">
        <v>80057</v>
      </c>
      <c r="C4954" s="76" t="s">
        <v>672</v>
      </c>
      <c r="D4954" s="76" t="s">
        <v>214</v>
      </c>
      <c r="E4954" s="77">
        <v>4.0285005984125157E-3</v>
      </c>
    </row>
    <row r="4955" spans="2:5">
      <c r="B4955" s="75">
        <v>8018017</v>
      </c>
      <c r="C4955" s="76" t="s">
        <v>673</v>
      </c>
      <c r="D4955" s="76" t="s">
        <v>214</v>
      </c>
      <c r="E4955" s="77">
        <v>0.58944169201822172</v>
      </c>
    </row>
    <row r="4956" spans="2:5">
      <c r="B4956" s="75">
        <v>80331</v>
      </c>
      <c r="C4956" s="76" t="s">
        <v>674</v>
      </c>
      <c r="D4956" s="76" t="s">
        <v>214</v>
      </c>
      <c r="E4956" s="77">
        <v>0.52476990553324598</v>
      </c>
    </row>
    <row r="4957" spans="2:5">
      <c r="B4957" s="75">
        <v>80626</v>
      </c>
      <c r="C4957" s="76" t="s">
        <v>675</v>
      </c>
      <c r="D4957" s="76" t="s">
        <v>214</v>
      </c>
      <c r="E4957" s="77">
        <v>1.5121980381829737E-4</v>
      </c>
    </row>
    <row r="4958" spans="2:5">
      <c r="B4958" s="75">
        <v>80844071</v>
      </c>
      <c r="C4958" s="76" t="s">
        <v>676</v>
      </c>
      <c r="D4958" s="76" t="s">
        <v>214</v>
      </c>
      <c r="E4958" s="77">
        <v>5.19530182002131E-2</v>
      </c>
    </row>
    <row r="4959" spans="2:5">
      <c r="B4959" s="75">
        <v>81072</v>
      </c>
      <c r="C4959" s="76" t="s">
        <v>677</v>
      </c>
      <c r="D4959" s="76" t="s">
        <v>214</v>
      </c>
      <c r="E4959" s="77">
        <v>1.244397509892232E-5</v>
      </c>
    </row>
    <row r="4960" spans="2:5">
      <c r="B4960" s="75">
        <v>81549</v>
      </c>
      <c r="C4960" s="76" t="s">
        <v>678</v>
      </c>
      <c r="D4960" s="76" t="s">
        <v>214</v>
      </c>
      <c r="E4960" s="77">
        <v>4.8847659326572621E-4</v>
      </c>
    </row>
    <row r="4961" spans="2:5">
      <c r="B4961" s="75">
        <v>81812</v>
      </c>
      <c r="C4961" s="76" t="s">
        <v>679</v>
      </c>
      <c r="D4961" s="76" t="s">
        <v>214</v>
      </c>
      <c r="E4961" s="77">
        <v>1.3156037635882991E-2</v>
      </c>
    </row>
    <row r="4962" spans="2:5">
      <c r="B4962" s="75">
        <v>82097505</v>
      </c>
      <c r="C4962" s="76" t="s">
        <v>680</v>
      </c>
      <c r="D4962" s="76" t="s">
        <v>214</v>
      </c>
      <c r="E4962" s="77">
        <v>34.843588651725995</v>
      </c>
    </row>
    <row r="4963" spans="2:5">
      <c r="B4963" s="75">
        <v>82657043</v>
      </c>
      <c r="C4963" s="76" t="s">
        <v>681</v>
      </c>
      <c r="D4963" s="76" t="s">
        <v>214</v>
      </c>
      <c r="E4963" s="77">
        <v>27.47510349772763</v>
      </c>
    </row>
    <row r="4964" spans="2:5">
      <c r="B4964" s="75">
        <v>82688</v>
      </c>
      <c r="C4964" s="76" t="s">
        <v>682</v>
      </c>
      <c r="D4964" s="76" t="s">
        <v>214</v>
      </c>
      <c r="E4964" s="77">
        <v>5.7033287823485104</v>
      </c>
    </row>
    <row r="4965" spans="2:5">
      <c r="B4965" s="75">
        <v>828002</v>
      </c>
      <c r="C4965" s="76" t="s">
        <v>683</v>
      </c>
      <c r="D4965" s="76" t="s">
        <v>214</v>
      </c>
      <c r="E4965" s="77">
        <v>4.6921911088299408E-3</v>
      </c>
    </row>
    <row r="4966" spans="2:5">
      <c r="B4966" s="75">
        <v>83121180</v>
      </c>
      <c r="C4966" s="76" t="s">
        <v>684</v>
      </c>
      <c r="D4966" s="76" t="s">
        <v>214</v>
      </c>
      <c r="E4966" s="77">
        <v>18.022563301362066</v>
      </c>
    </row>
    <row r="4967" spans="2:5">
      <c r="B4967" s="75">
        <v>83329</v>
      </c>
      <c r="C4967" s="76" t="s">
        <v>685</v>
      </c>
      <c r="D4967" s="76" t="s">
        <v>214</v>
      </c>
      <c r="E4967" s="77">
        <v>7.665354282367709E-2</v>
      </c>
    </row>
    <row r="4968" spans="2:5">
      <c r="B4968" s="75">
        <v>83590</v>
      </c>
      <c r="C4968" s="76" t="s">
        <v>686</v>
      </c>
      <c r="D4968" s="76" t="s">
        <v>214</v>
      </c>
      <c r="E4968" s="77">
        <v>13.331824864695836</v>
      </c>
    </row>
    <row r="4969" spans="2:5">
      <c r="B4969" s="75">
        <v>83794</v>
      </c>
      <c r="C4969" s="76" t="s">
        <v>687</v>
      </c>
      <c r="D4969" s="76" t="s">
        <v>214</v>
      </c>
      <c r="E4969" s="77">
        <v>3.6206215209358089E-3</v>
      </c>
    </row>
    <row r="4970" spans="2:5">
      <c r="B4970" s="75">
        <v>84651</v>
      </c>
      <c r="C4970" s="76" t="s">
        <v>688</v>
      </c>
      <c r="D4970" s="76" t="s">
        <v>214</v>
      </c>
      <c r="E4970" s="77">
        <v>1.9664271756908158E-2</v>
      </c>
    </row>
    <row r="4971" spans="2:5">
      <c r="B4971" s="75">
        <v>84662</v>
      </c>
      <c r="C4971" s="76" t="s">
        <v>689</v>
      </c>
      <c r="D4971" s="76" t="s">
        <v>214</v>
      </c>
      <c r="E4971" s="77">
        <v>2.9035369900893823E-2</v>
      </c>
    </row>
    <row r="4972" spans="2:5">
      <c r="B4972" s="75">
        <v>84742</v>
      </c>
      <c r="C4972" s="76" t="s">
        <v>690</v>
      </c>
      <c r="D4972" s="76" t="s">
        <v>214</v>
      </c>
      <c r="E4972" s="77">
        <v>0.16563248346849771</v>
      </c>
    </row>
    <row r="4973" spans="2:5">
      <c r="B4973" s="75">
        <v>85449</v>
      </c>
      <c r="C4973" s="76" t="s">
        <v>691</v>
      </c>
      <c r="D4973" s="76" t="s">
        <v>214</v>
      </c>
      <c r="E4973" s="77">
        <v>6.6504082329918741E-3</v>
      </c>
    </row>
    <row r="4974" spans="2:5">
      <c r="B4974" s="75">
        <v>85687</v>
      </c>
      <c r="C4974" s="76" t="s">
        <v>692</v>
      </c>
      <c r="D4974" s="76" t="s">
        <v>214</v>
      </c>
      <c r="E4974" s="77">
        <v>4.692099157578055E-2</v>
      </c>
    </row>
    <row r="4975" spans="2:5">
      <c r="B4975" s="75">
        <v>85701</v>
      </c>
      <c r="C4975" s="76" t="s">
        <v>693</v>
      </c>
      <c r="D4975" s="76" t="s">
        <v>214</v>
      </c>
      <c r="E4975" s="77">
        <v>6.8548684473483433E-3</v>
      </c>
    </row>
    <row r="4976" spans="2:5">
      <c r="B4976" s="75">
        <v>86306</v>
      </c>
      <c r="C4976" s="76" t="s">
        <v>694</v>
      </c>
      <c r="D4976" s="76" t="s">
        <v>214</v>
      </c>
      <c r="E4976" s="77">
        <v>3.4085093149735075E-2</v>
      </c>
    </row>
    <row r="4977" spans="2:5">
      <c r="B4977" s="75">
        <v>86500</v>
      </c>
      <c r="C4977" s="76" t="s">
        <v>695</v>
      </c>
      <c r="D4977" s="76" t="s">
        <v>214</v>
      </c>
      <c r="E4977" s="77">
        <v>13.08577520912308</v>
      </c>
    </row>
    <row r="4978" spans="2:5">
      <c r="B4978" s="75">
        <v>86577</v>
      </c>
      <c r="C4978" s="76" t="s">
        <v>696</v>
      </c>
      <c r="D4978" s="76" t="s">
        <v>214</v>
      </c>
      <c r="E4978" s="77">
        <v>0.16329517034750526</v>
      </c>
    </row>
    <row r="4979" spans="2:5">
      <c r="B4979" s="75">
        <v>86737</v>
      </c>
      <c r="C4979" s="76" t="s">
        <v>697</v>
      </c>
      <c r="D4979" s="76" t="s">
        <v>214</v>
      </c>
      <c r="E4979" s="77">
        <v>0.11537332152758364</v>
      </c>
    </row>
    <row r="4980" spans="2:5">
      <c r="B4980" s="75">
        <v>86748</v>
      </c>
      <c r="C4980" s="76" t="s">
        <v>698</v>
      </c>
      <c r="D4980" s="76" t="s">
        <v>214</v>
      </c>
      <c r="E4980" s="77">
        <v>2.2883123184689057E-2</v>
      </c>
    </row>
    <row r="4981" spans="2:5">
      <c r="B4981" s="75">
        <v>87627</v>
      </c>
      <c r="C4981" s="76" t="s">
        <v>699</v>
      </c>
      <c r="D4981" s="76" t="s">
        <v>214</v>
      </c>
      <c r="E4981" s="77">
        <v>3.7747725963370657E-3</v>
      </c>
    </row>
    <row r="4982" spans="2:5">
      <c r="B4982" s="75">
        <v>87683</v>
      </c>
      <c r="C4982" s="76" t="s">
        <v>700</v>
      </c>
      <c r="D4982" s="76" t="s">
        <v>214</v>
      </c>
      <c r="E4982" s="77">
        <v>4.5596828178020399</v>
      </c>
    </row>
    <row r="4983" spans="2:5">
      <c r="B4983" s="75">
        <v>87821</v>
      </c>
      <c r="C4983" s="76" t="s">
        <v>701</v>
      </c>
      <c r="D4983" s="76" t="s">
        <v>214</v>
      </c>
      <c r="E4983" s="77">
        <v>0.68684730093107482</v>
      </c>
    </row>
    <row r="4984" spans="2:5">
      <c r="B4984" s="75">
        <v>88062</v>
      </c>
      <c r="C4984" s="76" t="s">
        <v>702</v>
      </c>
      <c r="D4984" s="76" t="s">
        <v>214</v>
      </c>
      <c r="E4984" s="77">
        <v>3.2098274306084335E-2</v>
      </c>
    </row>
    <row r="4985" spans="2:5">
      <c r="B4985" s="75">
        <v>886500</v>
      </c>
      <c r="C4985" s="76" t="s">
        <v>703</v>
      </c>
      <c r="D4985" s="76" t="s">
        <v>214</v>
      </c>
      <c r="E4985" s="77">
        <v>1.9653513080467695</v>
      </c>
    </row>
    <row r="4986" spans="2:5">
      <c r="B4986" s="75">
        <v>88671890</v>
      </c>
      <c r="C4986" s="76" t="s">
        <v>704</v>
      </c>
      <c r="D4986" s="76" t="s">
        <v>214</v>
      </c>
      <c r="E4986" s="77">
        <v>7.3749494666792453E-2</v>
      </c>
    </row>
    <row r="4987" spans="2:5">
      <c r="B4987" s="75">
        <v>88722</v>
      </c>
      <c r="C4987" s="76" t="s">
        <v>705</v>
      </c>
      <c r="D4987" s="76" t="s">
        <v>214</v>
      </c>
      <c r="E4987" s="77">
        <v>0.14310517502221137</v>
      </c>
    </row>
    <row r="4988" spans="2:5">
      <c r="B4988" s="75">
        <v>88733</v>
      </c>
      <c r="C4988" s="76" t="s">
        <v>706</v>
      </c>
      <c r="D4988" s="76" t="s">
        <v>214</v>
      </c>
      <c r="E4988" s="77">
        <v>0.28419636710217483</v>
      </c>
    </row>
    <row r="4989" spans="2:5">
      <c r="B4989" s="75">
        <v>9006422</v>
      </c>
      <c r="C4989" s="76" t="s">
        <v>707</v>
      </c>
      <c r="D4989" s="76" t="s">
        <v>214</v>
      </c>
      <c r="E4989" s="77">
        <v>0.78999186055659443</v>
      </c>
    </row>
    <row r="4990" spans="2:5">
      <c r="B4990" s="75">
        <v>900958</v>
      </c>
      <c r="C4990" s="76" t="s">
        <v>708</v>
      </c>
      <c r="D4990" s="76" t="s">
        <v>214</v>
      </c>
      <c r="E4990" s="77">
        <v>0.22522147483119392</v>
      </c>
    </row>
    <row r="4991" spans="2:5">
      <c r="B4991" s="75">
        <v>90120</v>
      </c>
      <c r="C4991" s="76" t="s">
        <v>709</v>
      </c>
      <c r="D4991" s="76" t="s">
        <v>214</v>
      </c>
      <c r="E4991" s="77">
        <v>2.804086139299691E-3</v>
      </c>
    </row>
    <row r="4992" spans="2:5">
      <c r="B4992" s="75">
        <v>90437</v>
      </c>
      <c r="C4992" s="76" t="s">
        <v>710</v>
      </c>
      <c r="D4992" s="76" t="s">
        <v>214</v>
      </c>
      <c r="E4992" s="77">
        <v>7.3042489358629017E-4</v>
      </c>
    </row>
    <row r="4993" spans="2:5">
      <c r="B4993" s="75">
        <v>91236</v>
      </c>
      <c r="C4993" s="76" t="s">
        <v>711</v>
      </c>
      <c r="D4993" s="76" t="s">
        <v>214</v>
      </c>
      <c r="E4993" s="77">
        <v>3.1567703939912754E-2</v>
      </c>
    </row>
    <row r="4994" spans="2:5">
      <c r="B4994" s="75">
        <v>91532</v>
      </c>
      <c r="C4994" s="76" t="s">
        <v>712</v>
      </c>
      <c r="D4994" s="76" t="s">
        <v>214</v>
      </c>
      <c r="E4994" s="77">
        <v>7.8547890247447127E-2</v>
      </c>
    </row>
    <row r="4995" spans="2:5">
      <c r="B4995" s="75">
        <v>91576</v>
      </c>
      <c r="C4995" s="76" t="s">
        <v>713</v>
      </c>
      <c r="D4995" s="76" t="s">
        <v>214</v>
      </c>
      <c r="E4995" s="77">
        <v>1.0688573315935659E-2</v>
      </c>
    </row>
    <row r="4996" spans="2:5">
      <c r="B4996" s="75">
        <v>91645</v>
      </c>
      <c r="C4996" s="76" t="s">
        <v>714</v>
      </c>
      <c r="D4996" s="76" t="s">
        <v>214</v>
      </c>
      <c r="E4996" s="77">
        <v>1.8389149986088663E-2</v>
      </c>
    </row>
    <row r="4997" spans="2:5">
      <c r="B4997" s="75">
        <v>91941</v>
      </c>
      <c r="C4997" s="76" t="s">
        <v>715</v>
      </c>
      <c r="D4997" s="76" t="s">
        <v>214</v>
      </c>
      <c r="E4997" s="77">
        <v>0.49510555043315563</v>
      </c>
    </row>
    <row r="4998" spans="2:5">
      <c r="B4998" s="75">
        <v>919868</v>
      </c>
      <c r="C4998" s="76" t="s">
        <v>716</v>
      </c>
      <c r="D4998" s="76" t="s">
        <v>214</v>
      </c>
      <c r="E4998" s="77">
        <v>7.8083109062420534E-3</v>
      </c>
    </row>
    <row r="4999" spans="2:5">
      <c r="B4999" s="75">
        <v>92524</v>
      </c>
      <c r="C4999" s="76" t="s">
        <v>717</v>
      </c>
      <c r="D4999" s="76" t="s">
        <v>214</v>
      </c>
      <c r="E4999" s="77">
        <v>8.3241821762016915E-2</v>
      </c>
    </row>
    <row r="5000" spans="2:5">
      <c r="B5000" s="75">
        <v>92693</v>
      </c>
      <c r="C5000" s="76" t="s">
        <v>718</v>
      </c>
      <c r="D5000" s="76" t="s">
        <v>214</v>
      </c>
      <c r="E5000" s="77">
        <v>3.2763712878700432E-4</v>
      </c>
    </row>
    <row r="5001" spans="2:5">
      <c r="B5001" s="75">
        <v>92875</v>
      </c>
      <c r="C5001" s="76" t="s">
        <v>719</v>
      </c>
      <c r="D5001" s="76" t="s">
        <v>214</v>
      </c>
      <c r="E5001" s="77">
        <v>0.15068548222104991</v>
      </c>
    </row>
    <row r="5002" spans="2:5">
      <c r="B5002" s="75">
        <v>93152</v>
      </c>
      <c r="C5002" s="76" t="s">
        <v>720</v>
      </c>
      <c r="D5002" s="76" t="s">
        <v>214</v>
      </c>
      <c r="E5002" s="77">
        <v>5.5828659892622923E-2</v>
      </c>
    </row>
    <row r="5003" spans="2:5">
      <c r="B5003" s="75">
        <v>94111</v>
      </c>
      <c r="C5003" s="76" t="s">
        <v>721</v>
      </c>
      <c r="D5003" s="76" t="s">
        <v>214</v>
      </c>
      <c r="E5003" s="77">
        <v>2.5749059898681774</v>
      </c>
    </row>
    <row r="5004" spans="2:5">
      <c r="B5004" s="75">
        <v>944229</v>
      </c>
      <c r="C5004" s="76" t="s">
        <v>722</v>
      </c>
      <c r="D5004" s="76" t="s">
        <v>214</v>
      </c>
      <c r="E5004" s="77">
        <v>2.3441441847044495</v>
      </c>
    </row>
    <row r="5005" spans="2:5">
      <c r="B5005" s="75">
        <v>94520</v>
      </c>
      <c r="C5005" s="76" t="s">
        <v>723</v>
      </c>
      <c r="D5005" s="76" t="s">
        <v>214</v>
      </c>
      <c r="E5005" s="77">
        <v>8.4866148210994037E-3</v>
      </c>
    </row>
    <row r="5006" spans="2:5">
      <c r="B5006" s="75">
        <v>94804</v>
      </c>
      <c r="C5006" s="76" t="s">
        <v>724</v>
      </c>
      <c r="D5006" s="76" t="s">
        <v>214</v>
      </c>
      <c r="E5006" s="77">
        <v>0.37341832195972641</v>
      </c>
    </row>
    <row r="5007" spans="2:5">
      <c r="B5007" s="75">
        <v>94815</v>
      </c>
      <c r="C5007" s="76" t="s">
        <v>725</v>
      </c>
      <c r="D5007" s="76" t="s">
        <v>214</v>
      </c>
      <c r="E5007" s="77">
        <v>1.0482066649636339E-2</v>
      </c>
    </row>
    <row r="5008" spans="2:5">
      <c r="B5008" s="75">
        <v>950378</v>
      </c>
      <c r="C5008" s="76" t="s">
        <v>726</v>
      </c>
      <c r="D5008" s="76" t="s">
        <v>214</v>
      </c>
      <c r="E5008" s="77">
        <v>0.45788172455499732</v>
      </c>
    </row>
    <row r="5009" spans="2:5">
      <c r="B5009" s="75">
        <v>95487</v>
      </c>
      <c r="C5009" s="76" t="s">
        <v>727</v>
      </c>
      <c r="D5009" s="76" t="s">
        <v>214</v>
      </c>
      <c r="E5009" s="77">
        <v>3.3749497572225248E-4</v>
      </c>
    </row>
    <row r="5010" spans="2:5">
      <c r="B5010" s="75">
        <v>95498</v>
      </c>
      <c r="C5010" s="76" t="s">
        <v>728</v>
      </c>
      <c r="D5010" s="76" t="s">
        <v>214</v>
      </c>
      <c r="E5010" s="77">
        <v>4.4335634992003058E-3</v>
      </c>
    </row>
    <row r="5011" spans="2:5">
      <c r="B5011" s="75">
        <v>95501</v>
      </c>
      <c r="C5011" s="76" t="s">
        <v>729</v>
      </c>
      <c r="D5011" s="76" t="s">
        <v>214</v>
      </c>
      <c r="E5011" s="77">
        <v>6.3331013621153093E-2</v>
      </c>
    </row>
    <row r="5012" spans="2:5">
      <c r="B5012" s="75">
        <v>95578</v>
      </c>
      <c r="C5012" s="76" t="s">
        <v>730</v>
      </c>
      <c r="D5012" s="76" t="s">
        <v>214</v>
      </c>
      <c r="E5012" s="77">
        <v>3.9560306852860884E-3</v>
      </c>
    </row>
    <row r="5013" spans="2:5">
      <c r="B5013" s="75">
        <v>95636</v>
      </c>
      <c r="C5013" s="76" t="s">
        <v>731</v>
      </c>
      <c r="D5013" s="76" t="s">
        <v>214</v>
      </c>
      <c r="E5013" s="77">
        <v>7.2611817095521774E-4</v>
      </c>
    </row>
    <row r="5014" spans="2:5">
      <c r="B5014" s="75">
        <v>95658</v>
      </c>
      <c r="C5014" s="76" t="s">
        <v>732</v>
      </c>
      <c r="D5014" s="76" t="s">
        <v>214</v>
      </c>
      <c r="E5014" s="77">
        <v>5.3318989795606269E-4</v>
      </c>
    </row>
    <row r="5015" spans="2:5">
      <c r="B5015" s="75">
        <v>95737681</v>
      </c>
      <c r="C5015" s="76" t="s">
        <v>733</v>
      </c>
      <c r="D5015" s="76" t="s">
        <v>214</v>
      </c>
      <c r="E5015" s="77">
        <v>6.2543048505326722</v>
      </c>
    </row>
    <row r="5016" spans="2:5">
      <c r="B5016" s="75">
        <v>95749</v>
      </c>
      <c r="C5016" s="76" t="s">
        <v>734</v>
      </c>
      <c r="D5016" s="76" t="s">
        <v>214</v>
      </c>
      <c r="E5016" s="77">
        <v>4.0732691706154601E-2</v>
      </c>
    </row>
    <row r="5017" spans="2:5">
      <c r="B5017" s="75">
        <v>957517</v>
      </c>
      <c r="C5017" s="76" t="s">
        <v>735</v>
      </c>
      <c r="D5017" s="76" t="s">
        <v>214</v>
      </c>
      <c r="E5017" s="77">
        <v>6.5477655612935799E-3</v>
      </c>
    </row>
    <row r="5018" spans="2:5">
      <c r="B5018" s="75">
        <v>95807</v>
      </c>
      <c r="C5018" s="76" t="s">
        <v>736</v>
      </c>
      <c r="D5018" s="76" t="s">
        <v>214</v>
      </c>
      <c r="E5018" s="77">
        <v>5.1848323718723778E-3</v>
      </c>
    </row>
    <row r="5019" spans="2:5">
      <c r="B5019" s="75">
        <v>95943</v>
      </c>
      <c r="C5019" s="76" t="s">
        <v>737</v>
      </c>
      <c r="D5019" s="76" t="s">
        <v>214</v>
      </c>
      <c r="E5019" s="77">
        <v>1.1909285335043016</v>
      </c>
    </row>
    <row r="5020" spans="2:5">
      <c r="B5020" s="75">
        <v>95954</v>
      </c>
      <c r="C5020" s="76" t="s">
        <v>738</v>
      </c>
      <c r="D5020" s="76" t="s">
        <v>214</v>
      </c>
      <c r="E5020" s="77">
        <v>5.3190515963199847E-2</v>
      </c>
    </row>
    <row r="5021" spans="2:5">
      <c r="B5021" s="75">
        <v>96093</v>
      </c>
      <c r="C5021" s="76" t="s">
        <v>739</v>
      </c>
      <c r="D5021" s="76" t="s">
        <v>214</v>
      </c>
      <c r="E5021" s="77">
        <v>0.1036624899350279</v>
      </c>
    </row>
    <row r="5022" spans="2:5">
      <c r="B5022" s="75">
        <v>961115</v>
      </c>
      <c r="C5022" s="76" t="s">
        <v>740</v>
      </c>
      <c r="D5022" s="76" t="s">
        <v>214</v>
      </c>
      <c r="E5022" s="77">
        <v>1.3431960850628459</v>
      </c>
    </row>
    <row r="5023" spans="2:5">
      <c r="B5023" s="75">
        <v>96242</v>
      </c>
      <c r="C5023" s="76" t="s">
        <v>741</v>
      </c>
      <c r="D5023" s="76" t="s">
        <v>214</v>
      </c>
      <c r="E5023" s="77">
        <v>1.8260822379382354E-4</v>
      </c>
    </row>
    <row r="5024" spans="2:5">
      <c r="B5024" s="75">
        <v>96457</v>
      </c>
      <c r="C5024" s="76" t="s">
        <v>742</v>
      </c>
      <c r="D5024" s="76" t="s">
        <v>214</v>
      </c>
      <c r="E5024" s="77">
        <v>2.2750614399115064E-4</v>
      </c>
    </row>
    <row r="5025" spans="2:5">
      <c r="B5025" s="75">
        <v>97007</v>
      </c>
      <c r="C5025" s="76" t="s">
        <v>743</v>
      </c>
      <c r="D5025" s="76" t="s">
        <v>214</v>
      </c>
      <c r="E5025" s="77">
        <v>10.641144715935905</v>
      </c>
    </row>
    <row r="5026" spans="2:5">
      <c r="B5026" s="75">
        <v>97530</v>
      </c>
      <c r="C5026" s="76" t="s">
        <v>744</v>
      </c>
      <c r="D5026" s="76" t="s">
        <v>214</v>
      </c>
      <c r="E5026" s="77">
        <v>3.165103763501979E-4</v>
      </c>
    </row>
    <row r="5027" spans="2:5">
      <c r="B5027" s="75">
        <v>97745</v>
      </c>
      <c r="C5027" s="76" t="s">
        <v>745</v>
      </c>
      <c r="D5027" s="76" t="s">
        <v>214</v>
      </c>
      <c r="E5027" s="77">
        <v>2.8246310157875945</v>
      </c>
    </row>
    <row r="5028" spans="2:5">
      <c r="B5028" s="75">
        <v>97778</v>
      </c>
      <c r="C5028" s="76" t="s">
        <v>746</v>
      </c>
      <c r="D5028" s="76" t="s">
        <v>214</v>
      </c>
      <c r="E5028" s="77">
        <v>1.2250407414412341</v>
      </c>
    </row>
    <row r="5029" spans="2:5">
      <c r="B5029" s="75">
        <v>98011</v>
      </c>
      <c r="C5029" s="76" t="s">
        <v>747</v>
      </c>
      <c r="D5029" s="76" t="s">
        <v>214</v>
      </c>
      <c r="E5029" s="77">
        <v>1.1994090309338405E-2</v>
      </c>
    </row>
    <row r="5030" spans="2:5">
      <c r="B5030" s="75">
        <v>98544</v>
      </c>
      <c r="C5030" s="76" t="s">
        <v>748</v>
      </c>
      <c r="D5030" s="76" t="s">
        <v>214</v>
      </c>
      <c r="E5030" s="77">
        <v>2.5741437516100469E-3</v>
      </c>
    </row>
    <row r="5031" spans="2:5">
      <c r="B5031" s="75">
        <v>98828</v>
      </c>
      <c r="C5031" s="76" t="s">
        <v>749</v>
      </c>
      <c r="D5031" s="76" t="s">
        <v>214</v>
      </c>
      <c r="E5031" s="77">
        <v>4.0676495982967673E-4</v>
      </c>
    </row>
    <row r="5032" spans="2:5">
      <c r="B5032" s="75">
        <v>98920</v>
      </c>
      <c r="C5032" s="76" t="s">
        <v>750</v>
      </c>
      <c r="D5032" s="76" t="s">
        <v>214</v>
      </c>
      <c r="E5032" s="77">
        <v>2.7777552522980202</v>
      </c>
    </row>
    <row r="5033" spans="2:5">
      <c r="B5033" s="75">
        <v>98953</v>
      </c>
      <c r="C5033" s="76" t="s">
        <v>751</v>
      </c>
      <c r="D5033" s="76" t="s">
        <v>214</v>
      </c>
      <c r="E5033" s="77">
        <v>8.2743391413074741E-2</v>
      </c>
    </row>
    <row r="5034" spans="2:5">
      <c r="B5034" s="75">
        <v>99309</v>
      </c>
      <c r="C5034" s="76" t="s">
        <v>752</v>
      </c>
      <c r="D5034" s="76" t="s">
        <v>214</v>
      </c>
      <c r="E5034" s="77">
        <v>0.3692447061477952</v>
      </c>
    </row>
    <row r="5035" spans="2:5">
      <c r="B5035" s="75">
        <v>99354</v>
      </c>
      <c r="C5035" s="76" t="s">
        <v>753</v>
      </c>
      <c r="D5035" s="76" t="s">
        <v>214</v>
      </c>
      <c r="E5035" s="77">
        <v>0.52787925263644209</v>
      </c>
    </row>
    <row r="5036" spans="2:5">
      <c r="B5036" s="75">
        <v>99558</v>
      </c>
      <c r="C5036" s="76" t="s">
        <v>754</v>
      </c>
      <c r="D5036" s="76" t="s">
        <v>214</v>
      </c>
      <c r="E5036" s="77">
        <v>3.4236423674661842E-2</v>
      </c>
    </row>
    <row r="5037" spans="2:5">
      <c r="B5037" s="75">
        <v>99569</v>
      </c>
      <c r="C5037" s="76" t="s">
        <v>755</v>
      </c>
      <c r="D5037" s="76" t="s">
        <v>214</v>
      </c>
      <c r="E5037" s="77">
        <v>1.8116976381916491E-2</v>
      </c>
    </row>
    <row r="5038" spans="2:5">
      <c r="B5038" s="75">
        <v>99650</v>
      </c>
      <c r="C5038" s="76" t="s">
        <v>756</v>
      </c>
      <c r="D5038" s="76" t="s">
        <v>214</v>
      </c>
      <c r="E5038" s="77">
        <v>0.20263530690409598</v>
      </c>
    </row>
    <row r="5039" spans="2:5">
      <c r="B5039" s="75">
        <v>999815</v>
      </c>
      <c r="C5039" s="76" t="s">
        <v>757</v>
      </c>
      <c r="D5039" s="76" t="s">
        <v>214</v>
      </c>
      <c r="E5039" s="77">
        <v>2.547998935691533E-3</v>
      </c>
    </row>
    <row r="5040" spans="2:5">
      <c r="B5040" s="75">
        <v>99990</v>
      </c>
      <c r="C5040" s="76" t="s">
        <v>758</v>
      </c>
      <c r="D5040" s="76" t="s">
        <v>214</v>
      </c>
      <c r="E5040" s="77">
        <v>0.15760860845868171</v>
      </c>
    </row>
    <row r="5041" spans="2:5">
      <c r="B5041" s="75">
        <v>100005</v>
      </c>
      <c r="C5041" s="76" t="s">
        <v>245</v>
      </c>
      <c r="D5041" s="76" t="s">
        <v>214</v>
      </c>
      <c r="E5041" s="77">
        <v>0.75683864818599966</v>
      </c>
    </row>
    <row r="5042" spans="2:5">
      <c r="B5042" s="75">
        <v>100630</v>
      </c>
      <c r="C5042" s="76" t="s">
        <v>759</v>
      </c>
      <c r="D5042" s="76" t="s">
        <v>214</v>
      </c>
      <c r="E5042" s="77">
        <v>3.0319544586650442E-3</v>
      </c>
    </row>
    <row r="5043" spans="2:5">
      <c r="B5043" s="75">
        <v>103902</v>
      </c>
      <c r="C5043" s="76" t="s">
        <v>760</v>
      </c>
      <c r="D5043" s="76" t="s">
        <v>214</v>
      </c>
      <c r="E5043" s="77">
        <v>3.9962080085847871E-4</v>
      </c>
    </row>
    <row r="5044" spans="2:5">
      <c r="B5044" s="75">
        <v>106923</v>
      </c>
      <c r="C5044" s="76" t="s">
        <v>761</v>
      </c>
      <c r="D5044" s="76" t="s">
        <v>214</v>
      </c>
      <c r="E5044" s="77">
        <v>5.959372049156011E-3</v>
      </c>
    </row>
    <row r="5045" spans="2:5">
      <c r="B5045" s="75">
        <v>107131</v>
      </c>
      <c r="C5045" s="76" t="s">
        <v>762</v>
      </c>
      <c r="D5045" s="76" t="s">
        <v>214</v>
      </c>
      <c r="E5045" s="77">
        <v>3.1504143268698305E-2</v>
      </c>
    </row>
    <row r="5046" spans="2:5">
      <c r="B5046" s="75">
        <v>1071836</v>
      </c>
      <c r="C5046" s="76" t="s">
        <v>763</v>
      </c>
      <c r="D5046" s="76" t="s">
        <v>214</v>
      </c>
      <c r="E5046" s="77">
        <v>8.3480385198785381E-3</v>
      </c>
    </row>
    <row r="5047" spans="2:5">
      <c r="B5047" s="75">
        <v>108054</v>
      </c>
      <c r="C5047" s="76" t="s">
        <v>764</v>
      </c>
      <c r="D5047" s="76" t="s">
        <v>214</v>
      </c>
      <c r="E5047" s="77">
        <v>1.3959167237559756E-3</v>
      </c>
    </row>
    <row r="5048" spans="2:5">
      <c r="B5048" s="75">
        <v>108918</v>
      </c>
      <c r="C5048" s="76" t="s">
        <v>765</v>
      </c>
      <c r="D5048" s="76" t="s">
        <v>214</v>
      </c>
      <c r="E5048" s="77">
        <v>1.0090773749171632E-3</v>
      </c>
    </row>
    <row r="5049" spans="2:5">
      <c r="B5049" s="75">
        <v>108941</v>
      </c>
      <c r="C5049" s="76" t="s">
        <v>766</v>
      </c>
      <c r="D5049" s="76" t="s">
        <v>214</v>
      </c>
      <c r="E5049" s="77">
        <v>2.7797400740125637E-4</v>
      </c>
    </row>
    <row r="5050" spans="2:5">
      <c r="B5050" s="75">
        <v>110974</v>
      </c>
      <c r="C5050" s="76" t="s">
        <v>767</v>
      </c>
      <c r="D5050" s="76" t="s">
        <v>214</v>
      </c>
      <c r="E5050" s="77">
        <v>1.6346271939795287E-4</v>
      </c>
    </row>
    <row r="5051" spans="2:5">
      <c r="B5051" s="75">
        <v>111682</v>
      </c>
      <c r="C5051" s="76" t="s">
        <v>768</v>
      </c>
      <c r="D5051" s="76" t="s">
        <v>214</v>
      </c>
      <c r="E5051" s="77">
        <v>2.4934098402200339E-4</v>
      </c>
    </row>
    <row r="5052" spans="2:5">
      <c r="B5052" s="75">
        <v>120365</v>
      </c>
      <c r="C5052" s="76" t="s">
        <v>769</v>
      </c>
      <c r="D5052" s="76" t="s">
        <v>214</v>
      </c>
      <c r="E5052" s="77">
        <v>4.481227728602653E-3</v>
      </c>
    </row>
    <row r="5053" spans="2:5">
      <c r="B5053" s="75">
        <v>121448</v>
      </c>
      <c r="C5053" s="76" t="s">
        <v>770</v>
      </c>
      <c r="D5053" s="76" t="s">
        <v>214</v>
      </c>
      <c r="E5053" s="77">
        <v>2.445693015634564E-3</v>
      </c>
    </row>
    <row r="5054" spans="2:5">
      <c r="B5054" s="75">
        <v>122601</v>
      </c>
      <c r="C5054" s="76" t="s">
        <v>771</v>
      </c>
      <c r="D5054" s="76" t="s">
        <v>214</v>
      </c>
      <c r="E5054" s="77">
        <v>7.8572391267784994E-3</v>
      </c>
    </row>
    <row r="5055" spans="2:5">
      <c r="B5055" s="75">
        <v>123331</v>
      </c>
      <c r="C5055" s="76" t="s">
        <v>772</v>
      </c>
      <c r="D5055" s="76" t="s">
        <v>214</v>
      </c>
      <c r="E5055" s="77">
        <v>7.313274973666993E-4</v>
      </c>
    </row>
    <row r="5056" spans="2:5">
      <c r="B5056" s="75">
        <v>127060</v>
      </c>
      <c r="C5056" s="76" t="s">
        <v>773</v>
      </c>
      <c r="D5056" s="76" t="s">
        <v>214</v>
      </c>
      <c r="E5056" s="77">
        <v>5.2008663784025534E-4</v>
      </c>
    </row>
    <row r="5057" spans="2:5">
      <c r="B5057" s="75">
        <v>128370</v>
      </c>
      <c r="C5057" s="76" t="s">
        <v>774</v>
      </c>
      <c r="D5057" s="76" t="s">
        <v>214</v>
      </c>
      <c r="E5057" s="77">
        <v>1.771427573862756E-3</v>
      </c>
    </row>
    <row r="5058" spans="2:5">
      <c r="B5058" s="75">
        <v>131895</v>
      </c>
      <c r="C5058" s="76" t="s">
        <v>775</v>
      </c>
      <c r="D5058" s="76" t="s">
        <v>214</v>
      </c>
      <c r="E5058" s="77">
        <v>0.1606655111122206</v>
      </c>
    </row>
    <row r="5059" spans="2:5">
      <c r="B5059" s="75">
        <v>1330207</v>
      </c>
      <c r="C5059" s="76" t="s">
        <v>776</v>
      </c>
      <c r="D5059" s="76" t="s">
        <v>214</v>
      </c>
      <c r="E5059" s="77">
        <v>1.3921132214539153E-4</v>
      </c>
    </row>
    <row r="5060" spans="2:5">
      <c r="B5060" s="75">
        <v>13356086</v>
      </c>
      <c r="C5060" s="76" t="s">
        <v>777</v>
      </c>
      <c r="D5060" s="76" t="s">
        <v>214</v>
      </c>
      <c r="E5060" s="77">
        <v>12.185265600165236</v>
      </c>
    </row>
    <row r="5061" spans="2:5">
      <c r="B5061" s="75">
        <v>133904</v>
      </c>
      <c r="C5061" s="76" t="s">
        <v>778</v>
      </c>
      <c r="D5061" s="76" t="s">
        <v>214</v>
      </c>
      <c r="E5061" s="77">
        <v>8.2196622514875226E-3</v>
      </c>
    </row>
    <row r="5062" spans="2:5">
      <c r="B5062" s="75">
        <v>139059</v>
      </c>
      <c r="C5062" s="76" t="s">
        <v>779</v>
      </c>
      <c r="D5062" s="76" t="s">
        <v>214</v>
      </c>
      <c r="E5062" s="77">
        <v>15.76795994066269</v>
      </c>
    </row>
    <row r="5063" spans="2:5">
      <c r="B5063" s="75">
        <v>139139</v>
      </c>
      <c r="C5063" s="76" t="s">
        <v>780</v>
      </c>
      <c r="D5063" s="76" t="s">
        <v>214</v>
      </c>
      <c r="E5063" s="77">
        <v>3.5949156836005133E-4</v>
      </c>
    </row>
    <row r="5064" spans="2:5">
      <c r="B5064" s="75">
        <v>145733</v>
      </c>
      <c r="C5064" s="76" t="s">
        <v>781</v>
      </c>
      <c r="D5064" s="76" t="s">
        <v>214</v>
      </c>
      <c r="E5064" s="77">
        <v>3.9539785176450027E-3</v>
      </c>
    </row>
    <row r="5065" spans="2:5">
      <c r="B5065" s="75">
        <v>151564</v>
      </c>
      <c r="C5065" s="76" t="s">
        <v>782</v>
      </c>
      <c r="D5065" s="76" t="s">
        <v>214</v>
      </c>
      <c r="E5065" s="77">
        <v>3.9984285021655457E-2</v>
      </c>
    </row>
    <row r="5066" spans="2:5">
      <c r="B5066" s="75">
        <v>1582098</v>
      </c>
      <c r="C5066" s="76" t="s">
        <v>783</v>
      </c>
      <c r="D5066" s="76" t="s">
        <v>214</v>
      </c>
      <c r="E5066" s="77">
        <v>0.61421923468471973</v>
      </c>
    </row>
    <row r="5067" spans="2:5">
      <c r="B5067" s="75">
        <v>1596845</v>
      </c>
      <c r="C5067" s="76" t="s">
        <v>784</v>
      </c>
      <c r="D5067" s="76" t="s">
        <v>214</v>
      </c>
      <c r="E5067" s="77">
        <v>1.273372111081858E-3</v>
      </c>
    </row>
    <row r="5068" spans="2:5">
      <c r="B5068" s="75">
        <v>1746016</v>
      </c>
      <c r="C5068" s="76" t="s">
        <v>785</v>
      </c>
      <c r="D5068" s="76" t="s">
        <v>214</v>
      </c>
      <c r="E5068" s="77">
        <v>1700.1710691545227</v>
      </c>
    </row>
    <row r="5069" spans="2:5">
      <c r="B5069" s="75">
        <v>19044883</v>
      </c>
      <c r="C5069" s="76" t="s">
        <v>786</v>
      </c>
      <c r="D5069" s="76" t="s">
        <v>214</v>
      </c>
      <c r="E5069" s="77">
        <v>9.2244794641543962E-2</v>
      </c>
    </row>
    <row r="5070" spans="2:5">
      <c r="B5070" s="75">
        <v>1910425</v>
      </c>
      <c r="C5070" s="76" t="s">
        <v>787</v>
      </c>
      <c r="D5070" s="76" t="s">
        <v>214</v>
      </c>
      <c r="E5070" s="77">
        <v>0.25153772474856329</v>
      </c>
    </row>
    <row r="5071" spans="2:5">
      <c r="B5071" s="75">
        <v>1918009</v>
      </c>
      <c r="C5071" s="76" t="s">
        <v>788</v>
      </c>
      <c r="D5071" s="76" t="s">
        <v>214</v>
      </c>
      <c r="E5071" s="77">
        <v>1.8208110639113623E-2</v>
      </c>
    </row>
    <row r="5072" spans="2:5">
      <c r="B5072" s="75">
        <v>1918021</v>
      </c>
      <c r="C5072" s="76" t="s">
        <v>789</v>
      </c>
      <c r="D5072" s="76" t="s">
        <v>214</v>
      </c>
      <c r="E5072" s="77">
        <v>6.011407860310107E-2</v>
      </c>
    </row>
    <row r="5073" spans="2:5">
      <c r="B5073" s="75">
        <v>21259201</v>
      </c>
      <c r="C5073" s="76" t="s">
        <v>790</v>
      </c>
      <c r="D5073" s="76" t="s">
        <v>214</v>
      </c>
      <c r="E5073" s="77">
        <v>14.65732138343057</v>
      </c>
    </row>
    <row r="5074" spans="2:5">
      <c r="B5074" s="75">
        <v>22224926</v>
      </c>
      <c r="C5074" s="76" t="s">
        <v>791</v>
      </c>
      <c r="D5074" s="76" t="s">
        <v>214</v>
      </c>
      <c r="E5074" s="77">
        <v>0.36110493119009718</v>
      </c>
    </row>
    <row r="5075" spans="2:5">
      <c r="B5075" s="75">
        <v>24307264</v>
      </c>
      <c r="C5075" s="76" t="s">
        <v>792</v>
      </c>
      <c r="D5075" s="76" t="s">
        <v>214</v>
      </c>
      <c r="E5075" s="77">
        <v>3.1688757934653449E-8</v>
      </c>
    </row>
    <row r="5076" spans="2:5">
      <c r="B5076" s="75">
        <v>24579735</v>
      </c>
      <c r="C5076" s="76" t="s">
        <v>793</v>
      </c>
      <c r="D5076" s="76" t="s">
        <v>214</v>
      </c>
      <c r="E5076" s="77">
        <v>1.1125937705165248E-3</v>
      </c>
    </row>
    <row r="5077" spans="2:5">
      <c r="B5077" s="75">
        <v>26644462</v>
      </c>
      <c r="C5077" s="76" t="s">
        <v>794</v>
      </c>
      <c r="D5077" s="76" t="s">
        <v>214</v>
      </c>
      <c r="E5077" s="77">
        <v>0.11020869748887291</v>
      </c>
    </row>
    <row r="5078" spans="2:5">
      <c r="B5078" s="75">
        <v>271896</v>
      </c>
      <c r="C5078" s="76" t="s">
        <v>795</v>
      </c>
      <c r="D5078" s="76" t="s">
        <v>214</v>
      </c>
      <c r="E5078" s="77">
        <v>5.5307178563159289E-3</v>
      </c>
    </row>
    <row r="5079" spans="2:5">
      <c r="B5079" s="75">
        <v>39300453</v>
      </c>
      <c r="C5079" s="76" t="s">
        <v>796</v>
      </c>
      <c r="D5079" s="76" t="s">
        <v>214</v>
      </c>
      <c r="E5079" s="77">
        <v>6.1740362013279438E-3</v>
      </c>
    </row>
    <row r="5080" spans="2:5">
      <c r="B5080" s="75">
        <v>443481</v>
      </c>
      <c r="C5080" s="76" t="s">
        <v>797</v>
      </c>
      <c r="D5080" s="76" t="s">
        <v>214</v>
      </c>
      <c r="E5080" s="77">
        <v>2.8415724406200316E-2</v>
      </c>
    </row>
    <row r="5081" spans="2:5">
      <c r="B5081" s="75">
        <v>4680788</v>
      </c>
      <c r="C5081" s="76" t="s">
        <v>798</v>
      </c>
      <c r="D5081" s="76" t="s">
        <v>214</v>
      </c>
      <c r="E5081" s="77">
        <v>2.9210526131918857E-3</v>
      </c>
    </row>
    <row r="5082" spans="2:5">
      <c r="B5082" s="75">
        <v>4685147</v>
      </c>
      <c r="C5082" s="76" t="s">
        <v>799</v>
      </c>
      <c r="D5082" s="76" t="s">
        <v>214</v>
      </c>
      <c r="E5082" s="77">
        <v>7.1535309284753951E-4</v>
      </c>
    </row>
    <row r="5083" spans="2:5">
      <c r="B5083" s="75">
        <v>50000</v>
      </c>
      <c r="C5083" s="76" t="s">
        <v>800</v>
      </c>
      <c r="D5083" s="76" t="s">
        <v>214</v>
      </c>
      <c r="E5083" s="77">
        <v>1.2521613532874502E-3</v>
      </c>
    </row>
    <row r="5084" spans="2:5">
      <c r="B5084" s="75">
        <v>50293</v>
      </c>
      <c r="C5084" s="76" t="s">
        <v>801</v>
      </c>
      <c r="D5084" s="76" t="s">
        <v>214</v>
      </c>
      <c r="E5084" s="77">
        <v>26.548917551781905</v>
      </c>
    </row>
    <row r="5085" spans="2:5">
      <c r="B5085" s="75">
        <v>51218</v>
      </c>
      <c r="C5085" s="76" t="s">
        <v>802</v>
      </c>
      <c r="D5085" s="76" t="s">
        <v>214</v>
      </c>
      <c r="E5085" s="77">
        <v>0.20367966645568422</v>
      </c>
    </row>
    <row r="5086" spans="2:5">
      <c r="B5086" s="75">
        <v>51285</v>
      </c>
      <c r="C5086" s="76" t="s">
        <v>803</v>
      </c>
      <c r="D5086" s="76" t="s">
        <v>214</v>
      </c>
      <c r="E5086" s="77">
        <v>7.9993641516290709E-2</v>
      </c>
    </row>
    <row r="5087" spans="2:5">
      <c r="B5087" s="75">
        <v>51796</v>
      </c>
      <c r="C5087" s="76" t="s">
        <v>804</v>
      </c>
      <c r="D5087" s="76" t="s">
        <v>214</v>
      </c>
      <c r="E5087" s="77">
        <v>1.4596636381685745E-4</v>
      </c>
    </row>
    <row r="5088" spans="2:5">
      <c r="B5088" s="75">
        <v>53703</v>
      </c>
      <c r="C5088" s="76" t="s">
        <v>805</v>
      </c>
      <c r="D5088" s="76" t="s">
        <v>214</v>
      </c>
      <c r="E5088" s="77">
        <v>4.6658538696194517E-4</v>
      </c>
    </row>
    <row r="5089" spans="2:5">
      <c r="B5089" s="75">
        <v>542756</v>
      </c>
      <c r="C5089" s="76" t="s">
        <v>806</v>
      </c>
      <c r="D5089" s="76" t="s">
        <v>214</v>
      </c>
      <c r="E5089" s="77">
        <v>9.1952717465213843E-3</v>
      </c>
    </row>
    <row r="5090" spans="2:5">
      <c r="B5090" s="75">
        <v>54853</v>
      </c>
      <c r="C5090" s="76" t="s">
        <v>807</v>
      </c>
      <c r="D5090" s="76" t="s">
        <v>214</v>
      </c>
      <c r="E5090" s="77">
        <v>9.9144359305423382E-4</v>
      </c>
    </row>
    <row r="5091" spans="2:5">
      <c r="B5091" s="75">
        <v>55185</v>
      </c>
      <c r="C5091" s="76" t="s">
        <v>808</v>
      </c>
      <c r="D5091" s="76" t="s">
        <v>214</v>
      </c>
      <c r="E5091" s="77">
        <v>9.8835220790887534E-3</v>
      </c>
    </row>
    <row r="5092" spans="2:5">
      <c r="B5092" s="75">
        <v>55221</v>
      </c>
      <c r="C5092" s="76" t="s">
        <v>809</v>
      </c>
      <c r="D5092" s="76" t="s">
        <v>214</v>
      </c>
      <c r="E5092" s="77">
        <v>5.9441709985796251E-5</v>
      </c>
    </row>
    <row r="5093" spans="2:5">
      <c r="B5093" s="75">
        <v>556525</v>
      </c>
      <c r="C5093" s="76" t="s">
        <v>810</v>
      </c>
      <c r="D5093" s="76" t="s">
        <v>214</v>
      </c>
      <c r="E5093" s="77">
        <v>1.7750809068847993E-2</v>
      </c>
    </row>
    <row r="5094" spans="2:5">
      <c r="B5094" s="75">
        <v>563417</v>
      </c>
      <c r="C5094" s="76" t="s">
        <v>811</v>
      </c>
      <c r="D5094" s="76" t="s">
        <v>214</v>
      </c>
      <c r="E5094" s="77">
        <v>9.0939719215236839E-4</v>
      </c>
    </row>
    <row r="5095" spans="2:5">
      <c r="B5095" s="75">
        <v>57147</v>
      </c>
      <c r="C5095" s="76" t="s">
        <v>812</v>
      </c>
      <c r="D5095" s="76" t="s">
        <v>214</v>
      </c>
      <c r="E5095" s="77">
        <v>8.4596015951003398E-2</v>
      </c>
    </row>
    <row r="5096" spans="2:5">
      <c r="B5096" s="75">
        <v>57249</v>
      </c>
      <c r="C5096" s="76" t="s">
        <v>813</v>
      </c>
      <c r="D5096" s="76" t="s">
        <v>214</v>
      </c>
      <c r="E5096" s="77">
        <v>0.11607423351050536</v>
      </c>
    </row>
    <row r="5097" spans="2:5">
      <c r="B5097" s="75">
        <v>58082</v>
      </c>
      <c r="C5097" s="76" t="s">
        <v>814</v>
      </c>
      <c r="D5097" s="76" t="s">
        <v>214</v>
      </c>
      <c r="E5097" s="77">
        <v>0.74396796227269213</v>
      </c>
    </row>
    <row r="5098" spans="2:5">
      <c r="B5098" s="75">
        <v>58899</v>
      </c>
      <c r="C5098" s="76" t="s">
        <v>815</v>
      </c>
      <c r="D5098" s="76" t="s">
        <v>214</v>
      </c>
      <c r="E5098" s="77">
        <v>130.1785884504591</v>
      </c>
    </row>
    <row r="5099" spans="2:5">
      <c r="B5099" s="75">
        <v>58902</v>
      </c>
      <c r="C5099" s="76" t="s">
        <v>816</v>
      </c>
      <c r="D5099" s="76" t="s">
        <v>214</v>
      </c>
      <c r="E5099" s="77">
        <v>0.13777498964763826</v>
      </c>
    </row>
    <row r="5100" spans="2:5">
      <c r="B5100" s="75">
        <v>59676</v>
      </c>
      <c r="C5100" s="76" t="s">
        <v>817</v>
      </c>
      <c r="D5100" s="76" t="s">
        <v>214</v>
      </c>
      <c r="E5100" s="77">
        <v>6.4067873517945729E-5</v>
      </c>
    </row>
    <row r="5101" spans="2:5">
      <c r="B5101" s="75">
        <v>59756604</v>
      </c>
      <c r="C5101" s="76" t="s">
        <v>818</v>
      </c>
      <c r="D5101" s="76" t="s">
        <v>214</v>
      </c>
      <c r="E5101" s="77">
        <v>2.3400349136869586E-2</v>
      </c>
    </row>
    <row r="5102" spans="2:5">
      <c r="B5102" s="75">
        <v>59870</v>
      </c>
      <c r="C5102" s="76" t="s">
        <v>819</v>
      </c>
      <c r="D5102" s="76" t="s">
        <v>214</v>
      </c>
      <c r="E5102" s="77">
        <v>3.5500623805393948E-2</v>
      </c>
    </row>
    <row r="5103" spans="2:5">
      <c r="B5103" s="75">
        <v>60344</v>
      </c>
      <c r="C5103" s="76" t="s">
        <v>820</v>
      </c>
      <c r="D5103" s="76" t="s">
        <v>214</v>
      </c>
      <c r="E5103" s="77">
        <v>0.14271760552039539</v>
      </c>
    </row>
    <row r="5104" spans="2:5">
      <c r="B5104" s="75">
        <v>6164983</v>
      </c>
      <c r="C5104" s="76" t="s">
        <v>821</v>
      </c>
      <c r="D5104" s="76" t="s">
        <v>214</v>
      </c>
      <c r="E5104" s="77">
        <v>4.5088729765211142E-4</v>
      </c>
    </row>
    <row r="5105" spans="2:5">
      <c r="B5105" s="75">
        <v>62555</v>
      </c>
      <c r="C5105" s="76" t="s">
        <v>822</v>
      </c>
      <c r="D5105" s="76" t="s">
        <v>214</v>
      </c>
      <c r="E5105" s="77">
        <v>2.7263829463592239E-3</v>
      </c>
    </row>
    <row r="5106" spans="2:5">
      <c r="B5106" s="75">
        <v>62759</v>
      </c>
      <c r="C5106" s="76" t="s">
        <v>823</v>
      </c>
      <c r="D5106" s="76" t="s">
        <v>214</v>
      </c>
      <c r="E5106" s="77">
        <v>2.9611745042760946E-2</v>
      </c>
    </row>
    <row r="5107" spans="2:5">
      <c r="B5107" s="75">
        <v>65850</v>
      </c>
      <c r="C5107" s="76" t="s">
        <v>824</v>
      </c>
      <c r="D5107" s="76" t="s">
        <v>214</v>
      </c>
      <c r="E5107" s="77">
        <v>1.1711104149167049E-3</v>
      </c>
    </row>
    <row r="5108" spans="2:5">
      <c r="B5108" s="75">
        <v>67641</v>
      </c>
      <c r="C5108" s="76" t="s">
        <v>825</v>
      </c>
      <c r="D5108" s="76" t="s">
        <v>214</v>
      </c>
      <c r="E5108" s="77">
        <v>1.420982836389126E-4</v>
      </c>
    </row>
    <row r="5109" spans="2:5">
      <c r="B5109" s="75">
        <v>680319</v>
      </c>
      <c r="C5109" s="76" t="s">
        <v>826</v>
      </c>
      <c r="D5109" s="76" t="s">
        <v>214</v>
      </c>
      <c r="E5109" s="77">
        <v>3.113354946721408E-5</v>
      </c>
    </row>
    <row r="5110" spans="2:5">
      <c r="B5110" s="75">
        <v>684935</v>
      </c>
      <c r="C5110" s="76" t="s">
        <v>827</v>
      </c>
      <c r="D5110" s="76" t="s">
        <v>214</v>
      </c>
      <c r="E5110" s="77">
        <v>6.3988476194514667E-3</v>
      </c>
    </row>
    <row r="5111" spans="2:5">
      <c r="B5111" s="75">
        <v>70304</v>
      </c>
      <c r="C5111" s="76" t="s">
        <v>828</v>
      </c>
      <c r="D5111" s="76" t="s">
        <v>214</v>
      </c>
      <c r="E5111" s="77">
        <v>0.92219590650645056</v>
      </c>
    </row>
    <row r="5112" spans="2:5">
      <c r="B5112" s="75">
        <v>71432</v>
      </c>
      <c r="C5112" s="76" t="s">
        <v>829</v>
      </c>
      <c r="D5112" s="76" t="s">
        <v>214</v>
      </c>
      <c r="E5112" s="77">
        <v>1.6681516673710136E-3</v>
      </c>
    </row>
    <row r="5113" spans="2:5">
      <c r="B5113" s="75">
        <v>72548</v>
      </c>
      <c r="C5113" s="76" t="s">
        <v>830</v>
      </c>
      <c r="D5113" s="76" t="s">
        <v>214</v>
      </c>
      <c r="E5113" s="77">
        <v>61.498541125607275</v>
      </c>
    </row>
    <row r="5114" spans="2:5">
      <c r="B5114" s="75">
        <v>74873</v>
      </c>
      <c r="C5114" s="76" t="s">
        <v>831</v>
      </c>
      <c r="D5114" s="76" t="s">
        <v>214</v>
      </c>
      <c r="E5114" s="77">
        <v>2.6536809561602519E-3</v>
      </c>
    </row>
    <row r="5115" spans="2:5">
      <c r="B5115" s="75">
        <v>75070</v>
      </c>
      <c r="C5115" s="76" t="s">
        <v>832</v>
      </c>
      <c r="D5115" s="76" t="s">
        <v>214</v>
      </c>
      <c r="E5115" s="77">
        <v>2.4954393090660986E-3</v>
      </c>
    </row>
    <row r="5116" spans="2:5">
      <c r="B5116" s="75">
        <v>75092</v>
      </c>
      <c r="C5116" s="76" t="s">
        <v>833</v>
      </c>
      <c r="D5116" s="76" t="s">
        <v>214</v>
      </c>
      <c r="E5116" s="77">
        <v>5.3416893707007029E-3</v>
      </c>
    </row>
    <row r="5117" spans="2:5">
      <c r="B5117" s="75">
        <v>75569</v>
      </c>
      <c r="C5117" s="76" t="s">
        <v>834</v>
      </c>
      <c r="D5117" s="76" t="s">
        <v>214</v>
      </c>
      <c r="E5117" s="77">
        <v>1.4733804374912816E-2</v>
      </c>
    </row>
    <row r="5118" spans="2:5">
      <c r="B5118" s="75">
        <v>75990</v>
      </c>
      <c r="C5118" s="76" t="s">
        <v>835</v>
      </c>
      <c r="D5118" s="76" t="s">
        <v>214</v>
      </c>
      <c r="E5118" s="77">
        <v>3.3804610361009933E-3</v>
      </c>
    </row>
    <row r="5119" spans="2:5">
      <c r="B5119" s="75">
        <v>76039</v>
      </c>
      <c r="C5119" s="76" t="s">
        <v>836</v>
      </c>
      <c r="D5119" s="76" t="s">
        <v>214</v>
      </c>
      <c r="E5119" s="77">
        <v>8.4214397861550705E-4</v>
      </c>
    </row>
    <row r="5120" spans="2:5">
      <c r="B5120" s="75">
        <v>76879</v>
      </c>
      <c r="C5120" s="76" t="s">
        <v>837</v>
      </c>
      <c r="D5120" s="76" t="s">
        <v>214</v>
      </c>
      <c r="E5120" s="77">
        <v>6.028538840567605</v>
      </c>
    </row>
    <row r="5121" spans="2:5">
      <c r="B5121" s="75">
        <v>77182822</v>
      </c>
      <c r="C5121" s="76" t="s">
        <v>838</v>
      </c>
      <c r="D5121" s="76" t="s">
        <v>214</v>
      </c>
      <c r="E5121" s="77">
        <v>7.2644250498434598E-3</v>
      </c>
    </row>
    <row r="5122" spans="2:5">
      <c r="B5122" s="75">
        <v>7773060</v>
      </c>
      <c r="C5122" s="76" t="s">
        <v>839</v>
      </c>
      <c r="D5122" s="76" t="s">
        <v>214</v>
      </c>
      <c r="E5122" s="77">
        <v>2.887819090891032E-4</v>
      </c>
    </row>
    <row r="5123" spans="2:5">
      <c r="B5123" s="75">
        <v>77929</v>
      </c>
      <c r="C5123" s="76" t="s">
        <v>840</v>
      </c>
      <c r="D5123" s="76" t="s">
        <v>214</v>
      </c>
      <c r="E5123" s="77">
        <v>1.4480411160191483E-4</v>
      </c>
    </row>
    <row r="5124" spans="2:5">
      <c r="B5124" s="75">
        <v>78795</v>
      </c>
      <c r="C5124" s="76" t="s">
        <v>841</v>
      </c>
      <c r="D5124" s="76" t="s">
        <v>214</v>
      </c>
      <c r="E5124" s="77">
        <v>6.3321765784892781E-6</v>
      </c>
    </row>
    <row r="5125" spans="2:5">
      <c r="B5125" s="75">
        <v>78933</v>
      </c>
      <c r="C5125" s="76" t="s">
        <v>842</v>
      </c>
      <c r="D5125" s="76" t="s">
        <v>214</v>
      </c>
      <c r="E5125" s="77">
        <v>1.5309481758502366E-4</v>
      </c>
    </row>
    <row r="5126" spans="2:5">
      <c r="B5126" s="75">
        <v>79061</v>
      </c>
      <c r="C5126" s="76" t="s">
        <v>843</v>
      </c>
      <c r="D5126" s="76" t="s">
        <v>214</v>
      </c>
      <c r="E5126" s="77">
        <v>1.5163060477043158E-3</v>
      </c>
    </row>
    <row r="5127" spans="2:5">
      <c r="B5127" s="75">
        <v>79107</v>
      </c>
      <c r="C5127" s="76" t="s">
        <v>844</v>
      </c>
      <c r="D5127" s="76" t="s">
        <v>214</v>
      </c>
      <c r="E5127" s="77">
        <v>1.9440775846280201E-4</v>
      </c>
    </row>
    <row r="5128" spans="2:5">
      <c r="B5128" s="75">
        <v>79118</v>
      </c>
      <c r="C5128" s="76" t="s">
        <v>845</v>
      </c>
      <c r="D5128" s="76" t="s">
        <v>214</v>
      </c>
      <c r="E5128" s="77">
        <v>2.6989800182055015E-2</v>
      </c>
    </row>
    <row r="5129" spans="2:5">
      <c r="B5129" s="75">
        <v>79436</v>
      </c>
      <c r="C5129" s="76" t="s">
        <v>846</v>
      </c>
      <c r="D5129" s="76" t="s">
        <v>214</v>
      </c>
      <c r="E5129" s="77">
        <v>5.3560690242995628E-4</v>
      </c>
    </row>
    <row r="5130" spans="2:5">
      <c r="B5130" s="75">
        <v>85007</v>
      </c>
      <c r="C5130" s="76" t="s">
        <v>847</v>
      </c>
      <c r="D5130" s="76" t="s">
        <v>214</v>
      </c>
      <c r="E5130" s="77">
        <v>7.4474556594849375E-2</v>
      </c>
    </row>
    <row r="5131" spans="2:5">
      <c r="B5131" s="75">
        <v>86873</v>
      </c>
      <c r="C5131" s="76" t="s">
        <v>848</v>
      </c>
      <c r="D5131" s="76" t="s">
        <v>214</v>
      </c>
      <c r="E5131" s="77">
        <v>1.0023102421276614E-3</v>
      </c>
    </row>
    <row r="5132" spans="2:5">
      <c r="B5132" s="75">
        <v>868859</v>
      </c>
      <c r="C5132" s="76" t="s">
        <v>849</v>
      </c>
      <c r="D5132" s="76" t="s">
        <v>214</v>
      </c>
      <c r="E5132" s="77">
        <v>6.0547780306792615E-3</v>
      </c>
    </row>
    <row r="5133" spans="2:5">
      <c r="B5133" s="75">
        <v>87514</v>
      </c>
      <c r="C5133" s="76" t="s">
        <v>850</v>
      </c>
      <c r="D5133" s="76" t="s">
        <v>214</v>
      </c>
      <c r="E5133" s="77">
        <v>7.1415422239494248E-3</v>
      </c>
    </row>
    <row r="5134" spans="2:5">
      <c r="B5134" s="75">
        <v>87865</v>
      </c>
      <c r="C5134" s="76" t="s">
        <v>851</v>
      </c>
      <c r="D5134" s="76" t="s">
        <v>214</v>
      </c>
      <c r="E5134" s="77">
        <v>1.0612734901498675</v>
      </c>
    </row>
    <row r="5135" spans="2:5">
      <c r="B5135" s="75">
        <v>88857</v>
      </c>
      <c r="C5135" s="76" t="s">
        <v>852</v>
      </c>
      <c r="D5135" s="76" t="s">
        <v>214</v>
      </c>
      <c r="E5135" s="77">
        <v>0.65796984987873386</v>
      </c>
    </row>
    <row r="5136" spans="2:5">
      <c r="B5136" s="75">
        <v>91203</v>
      </c>
      <c r="C5136" s="76" t="s">
        <v>853</v>
      </c>
      <c r="D5136" s="76" t="s">
        <v>214</v>
      </c>
      <c r="E5136" s="77">
        <v>1.8859991914051362E-2</v>
      </c>
    </row>
    <row r="5137" spans="2:5">
      <c r="B5137" s="75">
        <v>93652</v>
      </c>
      <c r="C5137" s="76" t="s">
        <v>854</v>
      </c>
      <c r="D5137" s="76" t="s">
        <v>214</v>
      </c>
      <c r="E5137" s="77">
        <v>6.6398050910177364E-2</v>
      </c>
    </row>
    <row r="5138" spans="2:5">
      <c r="B5138" s="75">
        <v>93721</v>
      </c>
      <c r="C5138" s="76" t="s">
        <v>855</v>
      </c>
      <c r="D5138" s="76" t="s">
        <v>214</v>
      </c>
      <c r="E5138" s="77">
        <v>9.6525836035829482E-2</v>
      </c>
    </row>
    <row r="5139" spans="2:5">
      <c r="B5139" s="75">
        <v>93765</v>
      </c>
      <c r="C5139" s="76" t="s">
        <v>856</v>
      </c>
      <c r="D5139" s="76" t="s">
        <v>214</v>
      </c>
      <c r="E5139" s="77">
        <v>5.4371297779109838E-2</v>
      </c>
    </row>
    <row r="5140" spans="2:5">
      <c r="B5140" s="75">
        <v>94746</v>
      </c>
      <c r="C5140" s="76" t="s">
        <v>857</v>
      </c>
      <c r="D5140" s="76" t="s">
        <v>214</v>
      </c>
      <c r="E5140" s="77">
        <v>4.1257575468892005E-3</v>
      </c>
    </row>
    <row r="5141" spans="2:5">
      <c r="B5141" s="75">
        <v>94757</v>
      </c>
      <c r="C5141" s="76" t="s">
        <v>858</v>
      </c>
      <c r="D5141" s="76" t="s">
        <v>214</v>
      </c>
      <c r="E5141" s="77">
        <v>1.9883806686530503E-2</v>
      </c>
    </row>
    <row r="5142" spans="2:5">
      <c r="B5142" s="75">
        <v>94826</v>
      </c>
      <c r="C5142" s="76" t="s">
        <v>859</v>
      </c>
      <c r="D5142" s="76" t="s">
        <v>214</v>
      </c>
      <c r="E5142" s="77">
        <v>6.0263477298278783E-3</v>
      </c>
    </row>
    <row r="5143" spans="2:5">
      <c r="B5143" s="75">
        <v>95067</v>
      </c>
      <c r="C5143" s="76" t="s">
        <v>860</v>
      </c>
      <c r="D5143" s="76" t="s">
        <v>214</v>
      </c>
      <c r="E5143" s="77">
        <v>9.3358358409185799E-2</v>
      </c>
    </row>
    <row r="5144" spans="2:5">
      <c r="B5144" s="75">
        <v>96128</v>
      </c>
      <c r="C5144" s="76" t="s">
        <v>861</v>
      </c>
      <c r="D5144" s="76" t="s">
        <v>214</v>
      </c>
      <c r="E5144" s="77">
        <v>0.12646767082970034</v>
      </c>
    </row>
    <row r="5145" spans="2:5">
      <c r="B5145" s="75">
        <v>96184</v>
      </c>
      <c r="C5145" s="76" t="s">
        <v>862</v>
      </c>
      <c r="D5145" s="76" t="s">
        <v>214</v>
      </c>
      <c r="E5145" s="77">
        <v>0.57868032465844044</v>
      </c>
    </row>
    <row r="5146" spans="2:5">
      <c r="B5146" s="75">
        <v>96297</v>
      </c>
      <c r="C5146" s="76" t="s">
        <v>863</v>
      </c>
      <c r="D5146" s="76" t="s">
        <v>214</v>
      </c>
      <c r="E5146" s="77">
        <v>2.1134469555110781E-4</v>
      </c>
    </row>
    <row r="5147" spans="2:5">
      <c r="B5147" s="75">
        <v>98000</v>
      </c>
      <c r="C5147" s="76" t="s">
        <v>864</v>
      </c>
      <c r="D5147" s="76" t="s">
        <v>214</v>
      </c>
      <c r="E5147" s="77">
        <v>6.0108557202835601E-4</v>
      </c>
    </row>
    <row r="5148" spans="2:5">
      <c r="B5148" s="75">
        <v>98077</v>
      </c>
      <c r="C5148" s="76" t="s">
        <v>865</v>
      </c>
      <c r="D5148" s="76" t="s">
        <v>214</v>
      </c>
      <c r="E5148" s="77">
        <v>2.7187230811035079E-2</v>
      </c>
    </row>
    <row r="5149" spans="2:5">
      <c r="B5149" s="75">
        <v>98862</v>
      </c>
      <c r="C5149" s="76" t="s">
        <v>866</v>
      </c>
      <c r="D5149" s="76" t="s">
        <v>214</v>
      </c>
      <c r="E5149" s="77">
        <v>1.0597851410066755E-3</v>
      </c>
    </row>
    <row r="5150" spans="2:5">
      <c r="B5150" s="75">
        <v>100129</v>
      </c>
      <c r="C5150" s="76" t="s">
        <v>867</v>
      </c>
      <c r="D5150" s="76" t="s">
        <v>214</v>
      </c>
      <c r="E5150" s="77">
        <v>4.2397430818941262E-2</v>
      </c>
    </row>
    <row r="5151" spans="2:5">
      <c r="B5151" s="75">
        <v>1002626</v>
      </c>
      <c r="C5151" s="76" t="s">
        <v>868</v>
      </c>
      <c r="D5151" s="76" t="s">
        <v>214</v>
      </c>
      <c r="E5151" s="77">
        <v>5.0164971717143417E-4</v>
      </c>
    </row>
    <row r="5152" spans="2:5">
      <c r="B5152" s="75">
        <v>10031820</v>
      </c>
      <c r="C5152" s="76" t="s">
        <v>869</v>
      </c>
      <c r="D5152" s="76" t="s">
        <v>214</v>
      </c>
      <c r="E5152" s="77">
        <v>1.3189827347941295E-2</v>
      </c>
    </row>
    <row r="5153" spans="2:5">
      <c r="B5153" s="75">
        <v>100436</v>
      </c>
      <c r="C5153" s="76" t="s">
        <v>870</v>
      </c>
      <c r="D5153" s="76" t="s">
        <v>214</v>
      </c>
      <c r="E5153" s="77">
        <v>9.7379520429552256E-3</v>
      </c>
    </row>
    <row r="5154" spans="2:5">
      <c r="B5154" s="75">
        <v>100481</v>
      </c>
      <c r="C5154" s="76" t="s">
        <v>871</v>
      </c>
      <c r="D5154" s="76" t="s">
        <v>214</v>
      </c>
      <c r="E5154" s="77">
        <v>6.9781102032052027E-3</v>
      </c>
    </row>
    <row r="5155" spans="2:5">
      <c r="B5155" s="75">
        <v>100549</v>
      </c>
      <c r="C5155" s="76" t="s">
        <v>872</v>
      </c>
      <c r="D5155" s="76" t="s">
        <v>214</v>
      </c>
      <c r="E5155" s="77">
        <v>5.703494916026528E-3</v>
      </c>
    </row>
    <row r="5156" spans="2:5">
      <c r="B5156" s="75">
        <v>100550</v>
      </c>
      <c r="C5156" s="76" t="s">
        <v>873</v>
      </c>
      <c r="D5156" s="76" t="s">
        <v>214</v>
      </c>
      <c r="E5156" s="77">
        <v>3.1994939495257712E-5</v>
      </c>
    </row>
    <row r="5157" spans="2:5">
      <c r="B5157" s="75">
        <v>100641</v>
      </c>
      <c r="C5157" s="76" t="s">
        <v>874</v>
      </c>
      <c r="D5157" s="76" t="s">
        <v>214</v>
      </c>
      <c r="E5157" s="77">
        <v>2.0575680465043493E-4</v>
      </c>
    </row>
    <row r="5158" spans="2:5">
      <c r="B5158" s="75">
        <v>100685</v>
      </c>
      <c r="C5158" s="76" t="s">
        <v>875</v>
      </c>
      <c r="D5158" s="76" t="s">
        <v>214</v>
      </c>
      <c r="E5158" s="77">
        <v>5.5562356746725917E-2</v>
      </c>
    </row>
    <row r="5159" spans="2:5">
      <c r="B5159" s="75">
        <v>100709</v>
      </c>
      <c r="C5159" s="76" t="s">
        <v>876</v>
      </c>
      <c r="D5159" s="76" t="s">
        <v>214</v>
      </c>
      <c r="E5159" s="77">
        <v>5.7918642926358616E-3</v>
      </c>
    </row>
    <row r="5160" spans="2:5">
      <c r="B5160" s="75">
        <v>100710</v>
      </c>
      <c r="C5160" s="76" t="s">
        <v>877</v>
      </c>
      <c r="D5160" s="76" t="s">
        <v>214</v>
      </c>
      <c r="E5160" s="77">
        <v>2.8909417800306396E-3</v>
      </c>
    </row>
    <row r="5161" spans="2:5">
      <c r="B5161" s="75">
        <v>100798</v>
      </c>
      <c r="C5161" s="76" t="s">
        <v>878</v>
      </c>
      <c r="D5161" s="76" t="s">
        <v>214</v>
      </c>
      <c r="E5161" s="77">
        <v>3.5574551113219625E-6</v>
      </c>
    </row>
    <row r="5162" spans="2:5">
      <c r="B5162" s="75">
        <v>1008884</v>
      </c>
      <c r="C5162" s="76" t="s">
        <v>879</v>
      </c>
      <c r="D5162" s="76" t="s">
        <v>214</v>
      </c>
      <c r="E5162" s="77">
        <v>1.2851791644044402E-2</v>
      </c>
    </row>
    <row r="5163" spans="2:5">
      <c r="B5163" s="75">
        <v>1008895</v>
      </c>
      <c r="C5163" s="76" t="s">
        <v>880</v>
      </c>
      <c r="D5163" s="76" t="s">
        <v>214</v>
      </c>
      <c r="E5163" s="77">
        <v>1.7994998372467593E-2</v>
      </c>
    </row>
    <row r="5164" spans="2:5">
      <c r="B5164" s="75">
        <v>10114586</v>
      </c>
      <c r="C5164" s="76" t="s">
        <v>881</v>
      </c>
      <c r="D5164" s="76" t="s">
        <v>214</v>
      </c>
      <c r="E5164" s="77">
        <v>9.2058746025587137</v>
      </c>
    </row>
    <row r="5165" spans="2:5">
      <c r="B5165" s="75">
        <v>101202</v>
      </c>
      <c r="C5165" s="76" t="s">
        <v>882</v>
      </c>
      <c r="D5165" s="76" t="s">
        <v>214</v>
      </c>
      <c r="E5165" s="77">
        <v>5.3742505686748574</v>
      </c>
    </row>
    <row r="5166" spans="2:5">
      <c r="B5166" s="75">
        <v>101553</v>
      </c>
      <c r="C5166" s="76" t="s">
        <v>883</v>
      </c>
      <c r="D5166" s="76" t="s">
        <v>214</v>
      </c>
      <c r="E5166" s="77">
        <v>0.12863959643185077</v>
      </c>
    </row>
    <row r="5167" spans="2:5">
      <c r="B5167" s="75">
        <v>101815</v>
      </c>
      <c r="C5167" s="76" t="s">
        <v>884</v>
      </c>
      <c r="D5167" s="76" t="s">
        <v>214</v>
      </c>
      <c r="E5167" s="77">
        <v>2.7259079756404216E-2</v>
      </c>
    </row>
    <row r="5168" spans="2:5">
      <c r="B5168" s="75">
        <v>101826</v>
      </c>
      <c r="C5168" s="76" t="s">
        <v>885</v>
      </c>
      <c r="D5168" s="76" t="s">
        <v>214</v>
      </c>
      <c r="E5168" s="77">
        <v>9.4894513379658752E-3</v>
      </c>
    </row>
    <row r="5169" spans="2:5">
      <c r="B5169" s="75">
        <v>102089</v>
      </c>
      <c r="C5169" s="76" t="s">
        <v>886</v>
      </c>
      <c r="D5169" s="76" t="s">
        <v>214</v>
      </c>
      <c r="E5169" s="77">
        <v>6.9533273103660788E-3</v>
      </c>
    </row>
    <row r="5170" spans="2:5">
      <c r="B5170" s="75">
        <v>102272</v>
      </c>
      <c r="C5170" s="76" t="s">
        <v>887</v>
      </c>
      <c r="D5170" s="76" t="s">
        <v>214</v>
      </c>
      <c r="E5170" s="77">
        <v>1.2099979809138185E-3</v>
      </c>
    </row>
    <row r="5171" spans="2:5">
      <c r="B5171" s="75">
        <v>102818</v>
      </c>
      <c r="C5171" s="76" t="s">
        <v>888</v>
      </c>
      <c r="D5171" s="76" t="s">
        <v>214</v>
      </c>
      <c r="E5171" s="77">
        <v>3.5550669891605447E-5</v>
      </c>
    </row>
    <row r="5172" spans="2:5">
      <c r="B5172" s="75">
        <v>102976</v>
      </c>
      <c r="C5172" s="76" t="s">
        <v>889</v>
      </c>
      <c r="D5172" s="76" t="s">
        <v>214</v>
      </c>
      <c r="E5172" s="77">
        <v>6.4567636188824168E-4</v>
      </c>
    </row>
    <row r="5173" spans="2:5">
      <c r="B5173" s="75">
        <v>103059</v>
      </c>
      <c r="C5173" s="76" t="s">
        <v>890</v>
      </c>
      <c r="D5173" s="76" t="s">
        <v>214</v>
      </c>
      <c r="E5173" s="77">
        <v>2.9400664907867656E-2</v>
      </c>
    </row>
    <row r="5174" spans="2:5">
      <c r="B5174" s="75">
        <v>1031078</v>
      </c>
      <c r="C5174" s="76" t="s">
        <v>891</v>
      </c>
      <c r="D5174" s="76" t="s">
        <v>214</v>
      </c>
      <c r="E5174" s="77">
        <v>3.2127201359491786</v>
      </c>
    </row>
    <row r="5175" spans="2:5">
      <c r="B5175" s="75">
        <v>103742</v>
      </c>
      <c r="C5175" s="76" t="s">
        <v>892</v>
      </c>
      <c r="D5175" s="76" t="s">
        <v>214</v>
      </c>
      <c r="E5175" s="77">
        <v>5.2435776239636647E-3</v>
      </c>
    </row>
    <row r="5176" spans="2:5">
      <c r="B5176" s="75">
        <v>103764</v>
      </c>
      <c r="C5176" s="76" t="s">
        <v>893</v>
      </c>
      <c r="D5176" s="76" t="s">
        <v>214</v>
      </c>
      <c r="E5176" s="77">
        <v>3.2797495221489323E-5</v>
      </c>
    </row>
    <row r="5177" spans="2:5">
      <c r="B5177" s="75">
        <v>103844</v>
      </c>
      <c r="C5177" s="76" t="s">
        <v>894</v>
      </c>
      <c r="D5177" s="76" t="s">
        <v>214</v>
      </c>
      <c r="E5177" s="77">
        <v>2.1756695956984232E-3</v>
      </c>
    </row>
    <row r="5178" spans="2:5">
      <c r="B5178" s="75">
        <v>104132</v>
      </c>
      <c r="C5178" s="76" t="s">
        <v>895</v>
      </c>
      <c r="D5178" s="76" t="s">
        <v>214</v>
      </c>
      <c r="E5178" s="77">
        <v>3.5019535098542616E-3</v>
      </c>
    </row>
    <row r="5179" spans="2:5">
      <c r="B5179" s="75">
        <v>104427</v>
      </c>
      <c r="C5179" s="76" t="s">
        <v>896</v>
      </c>
      <c r="D5179" s="76" t="s">
        <v>214</v>
      </c>
      <c r="E5179" s="77">
        <v>71.128740525963337</v>
      </c>
    </row>
    <row r="5180" spans="2:5">
      <c r="B5180" s="75">
        <v>10443706</v>
      </c>
      <c r="C5180" s="76" t="s">
        <v>897</v>
      </c>
      <c r="D5180" s="76" t="s">
        <v>214</v>
      </c>
      <c r="E5180" s="77">
        <v>9.7709646286510049E-2</v>
      </c>
    </row>
    <row r="5181" spans="2:5">
      <c r="B5181" s="75">
        <v>104438</v>
      </c>
      <c r="C5181" s="76" t="s">
        <v>898</v>
      </c>
      <c r="D5181" s="76" t="s">
        <v>214</v>
      </c>
      <c r="E5181" s="77">
        <v>0.1140944526731624</v>
      </c>
    </row>
    <row r="5182" spans="2:5">
      <c r="B5182" s="75">
        <v>104518</v>
      </c>
      <c r="C5182" s="76" t="s">
        <v>899</v>
      </c>
      <c r="D5182" s="76" t="s">
        <v>214</v>
      </c>
      <c r="E5182" s="77">
        <v>6.7132095076831814E-3</v>
      </c>
    </row>
    <row r="5183" spans="2:5">
      <c r="B5183" s="75">
        <v>104858</v>
      </c>
      <c r="C5183" s="76" t="s">
        <v>900</v>
      </c>
      <c r="D5183" s="76" t="s">
        <v>214</v>
      </c>
      <c r="E5183" s="77">
        <v>1.0526597364970493E-2</v>
      </c>
    </row>
    <row r="5184" spans="2:5">
      <c r="B5184" s="75">
        <v>104870</v>
      </c>
      <c r="C5184" s="76" t="s">
        <v>901</v>
      </c>
      <c r="D5184" s="76" t="s">
        <v>214</v>
      </c>
      <c r="E5184" s="77">
        <v>3.5309534486170457E-3</v>
      </c>
    </row>
    <row r="5185" spans="2:5">
      <c r="B5185" s="75">
        <v>104905</v>
      </c>
      <c r="C5185" s="76" t="s">
        <v>902</v>
      </c>
      <c r="D5185" s="76" t="s">
        <v>214</v>
      </c>
      <c r="E5185" s="77">
        <v>1.1158811343243343E-2</v>
      </c>
    </row>
    <row r="5186" spans="2:5">
      <c r="B5186" s="75">
        <v>104949</v>
      </c>
      <c r="C5186" s="76" t="s">
        <v>903</v>
      </c>
      <c r="D5186" s="76" t="s">
        <v>214</v>
      </c>
      <c r="E5186" s="77">
        <v>3.9883862185949102E-2</v>
      </c>
    </row>
    <row r="5187" spans="2:5">
      <c r="B5187" s="75">
        <v>105395</v>
      </c>
      <c r="C5187" s="76" t="s">
        <v>904</v>
      </c>
      <c r="D5187" s="76" t="s">
        <v>214</v>
      </c>
      <c r="E5187" s="77">
        <v>0.80786631544005527</v>
      </c>
    </row>
    <row r="5188" spans="2:5">
      <c r="B5188" s="75">
        <v>10540291</v>
      </c>
      <c r="C5188" s="76" t="s">
        <v>905</v>
      </c>
      <c r="D5188" s="76" t="s">
        <v>214</v>
      </c>
      <c r="E5188" s="77">
        <v>1.303022570652197</v>
      </c>
    </row>
    <row r="5189" spans="2:5">
      <c r="B5189" s="75">
        <v>105464</v>
      </c>
      <c r="C5189" s="76" t="s">
        <v>906</v>
      </c>
      <c r="D5189" s="76" t="s">
        <v>214</v>
      </c>
      <c r="E5189" s="77">
        <v>7.008574683596958E-4</v>
      </c>
    </row>
    <row r="5190" spans="2:5">
      <c r="B5190" s="75">
        <v>1058920</v>
      </c>
      <c r="C5190" s="76" t="s">
        <v>907</v>
      </c>
      <c r="D5190" s="76" t="s">
        <v>214</v>
      </c>
      <c r="E5190" s="77">
        <v>7.8387798705993328E-6</v>
      </c>
    </row>
    <row r="5191" spans="2:5">
      <c r="B5191" s="75">
        <v>106401</v>
      </c>
      <c r="C5191" s="76" t="s">
        <v>908</v>
      </c>
      <c r="D5191" s="76" t="s">
        <v>214</v>
      </c>
      <c r="E5191" s="77">
        <v>8.8453248718752923E-3</v>
      </c>
    </row>
    <row r="5192" spans="2:5">
      <c r="B5192" s="75">
        <v>106412</v>
      </c>
      <c r="C5192" s="76" t="s">
        <v>909</v>
      </c>
      <c r="D5192" s="76" t="s">
        <v>214</v>
      </c>
      <c r="E5192" s="77">
        <v>1.9441148950515822E-3</v>
      </c>
    </row>
    <row r="5193" spans="2:5">
      <c r="B5193" s="75">
        <v>106638</v>
      </c>
      <c r="C5193" s="76" t="s">
        <v>910</v>
      </c>
      <c r="D5193" s="76" t="s">
        <v>214</v>
      </c>
      <c r="E5193" s="77">
        <v>2.1121205699561701E-2</v>
      </c>
    </row>
    <row r="5194" spans="2:5">
      <c r="B5194" s="75">
        <v>106683</v>
      </c>
      <c r="C5194" s="76" t="s">
        <v>911</v>
      </c>
      <c r="D5194" s="76" t="s">
        <v>214</v>
      </c>
      <c r="E5194" s="77">
        <v>1.4209966626186025E-3</v>
      </c>
    </row>
    <row r="5195" spans="2:5">
      <c r="B5195" s="75">
        <v>106694</v>
      </c>
      <c r="C5195" s="76" t="s">
        <v>912</v>
      </c>
      <c r="D5195" s="76" t="s">
        <v>214</v>
      </c>
      <c r="E5195" s="77">
        <v>6.0375307372298079E-6</v>
      </c>
    </row>
    <row r="5196" spans="2:5">
      <c r="B5196" s="75">
        <v>1067976</v>
      </c>
      <c r="C5196" s="76" t="s">
        <v>913</v>
      </c>
      <c r="D5196" s="76" t="s">
        <v>214</v>
      </c>
      <c r="E5196" s="77">
        <v>1.6722717458415345E-3</v>
      </c>
    </row>
    <row r="5197" spans="2:5">
      <c r="B5197" s="75">
        <v>106945</v>
      </c>
      <c r="C5197" s="76" t="s">
        <v>914</v>
      </c>
      <c r="D5197" s="76" t="s">
        <v>214</v>
      </c>
      <c r="E5197" s="77">
        <v>9.1189258261981348E-4</v>
      </c>
    </row>
    <row r="5198" spans="2:5">
      <c r="B5198" s="75">
        <v>106956</v>
      </c>
      <c r="C5198" s="76" t="s">
        <v>915</v>
      </c>
      <c r="D5198" s="76" t="s">
        <v>214</v>
      </c>
      <c r="E5198" s="77">
        <v>9.7319894385053327E-3</v>
      </c>
    </row>
    <row r="5199" spans="2:5">
      <c r="B5199" s="75">
        <v>107039</v>
      </c>
      <c r="C5199" s="76" t="s">
        <v>916</v>
      </c>
      <c r="D5199" s="76" t="s">
        <v>214</v>
      </c>
      <c r="E5199" s="77">
        <v>7.7842368493225733E-2</v>
      </c>
    </row>
    <row r="5200" spans="2:5">
      <c r="B5200" s="75">
        <v>1070833</v>
      </c>
      <c r="C5200" s="76" t="s">
        <v>917</v>
      </c>
      <c r="D5200" s="76" t="s">
        <v>214</v>
      </c>
      <c r="E5200" s="77">
        <v>7.2239556041486547E-5</v>
      </c>
    </row>
    <row r="5201" spans="2:5">
      <c r="B5201" s="75">
        <v>107120</v>
      </c>
      <c r="C5201" s="76" t="s">
        <v>918</v>
      </c>
      <c r="D5201" s="76" t="s">
        <v>214</v>
      </c>
      <c r="E5201" s="77">
        <v>1.755364375725895E-3</v>
      </c>
    </row>
    <row r="5202" spans="2:5">
      <c r="B5202" s="75">
        <v>107142</v>
      </c>
      <c r="C5202" s="76" t="s">
        <v>919</v>
      </c>
      <c r="D5202" s="76" t="s">
        <v>214</v>
      </c>
      <c r="E5202" s="77">
        <v>2.2011167950064072</v>
      </c>
    </row>
    <row r="5203" spans="2:5">
      <c r="B5203" s="75">
        <v>107459</v>
      </c>
      <c r="C5203" s="76" t="s">
        <v>920</v>
      </c>
      <c r="D5203" s="76" t="s">
        <v>214</v>
      </c>
      <c r="E5203" s="77">
        <v>3.0366233842386214E-3</v>
      </c>
    </row>
    <row r="5204" spans="2:5">
      <c r="B5204" s="75">
        <v>107471</v>
      </c>
      <c r="C5204" s="76" t="s">
        <v>921</v>
      </c>
      <c r="D5204" s="76" t="s">
        <v>214</v>
      </c>
      <c r="E5204" s="77">
        <v>8.646675241188661E-4</v>
      </c>
    </row>
    <row r="5205" spans="2:5">
      <c r="B5205" s="75">
        <v>107664</v>
      </c>
      <c r="C5205" s="76" t="s">
        <v>922</v>
      </c>
      <c r="D5205" s="76" t="s">
        <v>214</v>
      </c>
      <c r="E5205" s="77">
        <v>1.1085203372639173E-3</v>
      </c>
    </row>
    <row r="5206" spans="2:5">
      <c r="B5206" s="75">
        <v>107802</v>
      </c>
      <c r="C5206" s="76" t="s">
        <v>923</v>
      </c>
      <c r="D5206" s="76" t="s">
        <v>214</v>
      </c>
      <c r="E5206" s="77">
        <v>1.0748160265662523E-4</v>
      </c>
    </row>
    <row r="5207" spans="2:5">
      <c r="B5207" s="75">
        <v>107879</v>
      </c>
      <c r="C5207" s="76" t="s">
        <v>924</v>
      </c>
      <c r="D5207" s="76" t="s">
        <v>214</v>
      </c>
      <c r="E5207" s="77">
        <v>6.0553009267518443E-4</v>
      </c>
    </row>
    <row r="5208" spans="2:5">
      <c r="B5208" s="75">
        <v>108112</v>
      </c>
      <c r="C5208" s="76" t="s">
        <v>925</v>
      </c>
      <c r="D5208" s="76" t="s">
        <v>214</v>
      </c>
      <c r="E5208" s="77">
        <v>9.9157687259443864E-4</v>
      </c>
    </row>
    <row r="5209" spans="2:5">
      <c r="B5209" s="75">
        <v>108407</v>
      </c>
      <c r="C5209" s="76" t="s">
        <v>926</v>
      </c>
      <c r="D5209" s="76" t="s">
        <v>214</v>
      </c>
      <c r="E5209" s="77">
        <v>6.8773926039106899</v>
      </c>
    </row>
    <row r="5210" spans="2:5">
      <c r="B5210" s="75">
        <v>108441</v>
      </c>
      <c r="C5210" s="76" t="s">
        <v>927</v>
      </c>
      <c r="D5210" s="76" t="s">
        <v>214</v>
      </c>
      <c r="E5210" s="77">
        <v>8.9030259932828953E-3</v>
      </c>
    </row>
    <row r="5211" spans="2:5">
      <c r="B5211" s="75">
        <v>108623</v>
      </c>
      <c r="C5211" s="76" t="s">
        <v>928</v>
      </c>
      <c r="D5211" s="76" t="s">
        <v>214</v>
      </c>
      <c r="E5211" s="77">
        <v>6.6390249169901083E-3</v>
      </c>
    </row>
    <row r="5212" spans="2:5">
      <c r="B5212" s="75">
        <v>108690</v>
      </c>
      <c r="C5212" s="76" t="s">
        <v>929</v>
      </c>
      <c r="D5212" s="76" t="s">
        <v>214</v>
      </c>
      <c r="E5212" s="77">
        <v>3.8091890145005485E-3</v>
      </c>
    </row>
    <row r="5213" spans="2:5">
      <c r="B5213" s="75">
        <v>108849</v>
      </c>
      <c r="C5213" s="76" t="s">
        <v>930</v>
      </c>
      <c r="D5213" s="76" t="s">
        <v>214</v>
      </c>
      <c r="E5213" s="77">
        <v>3.9617950609031677E-4</v>
      </c>
    </row>
    <row r="5214" spans="2:5">
      <c r="B5214" s="75">
        <v>108894</v>
      </c>
      <c r="C5214" s="76" t="s">
        <v>931</v>
      </c>
      <c r="D5214" s="76" t="s">
        <v>214</v>
      </c>
      <c r="E5214" s="77">
        <v>2.4760338899378598E-3</v>
      </c>
    </row>
    <row r="5215" spans="2:5">
      <c r="B5215" s="75">
        <v>108996</v>
      </c>
      <c r="C5215" s="76" t="s">
        <v>932</v>
      </c>
      <c r="D5215" s="76" t="s">
        <v>214</v>
      </c>
      <c r="E5215" s="77">
        <v>4.5566744771146032E-3</v>
      </c>
    </row>
    <row r="5216" spans="2:5">
      <c r="B5216" s="75">
        <v>109013</v>
      </c>
      <c r="C5216" s="76" t="s">
        <v>933</v>
      </c>
      <c r="D5216" s="76" t="s">
        <v>214</v>
      </c>
      <c r="E5216" s="77">
        <v>2.4216541331228671E-4</v>
      </c>
    </row>
    <row r="5217" spans="2:5">
      <c r="B5217" s="75">
        <v>109068</v>
      </c>
      <c r="C5217" s="76" t="s">
        <v>934</v>
      </c>
      <c r="D5217" s="76" t="s">
        <v>214</v>
      </c>
      <c r="E5217" s="77">
        <v>1.4921944891441972E-3</v>
      </c>
    </row>
    <row r="5218" spans="2:5">
      <c r="B5218" s="75">
        <v>109079</v>
      </c>
      <c r="C5218" s="76" t="s">
        <v>935</v>
      </c>
      <c r="D5218" s="76" t="s">
        <v>214</v>
      </c>
      <c r="E5218" s="77">
        <v>4.0619285202147182E-5</v>
      </c>
    </row>
    <row r="5219" spans="2:5">
      <c r="B5219" s="75">
        <v>109091</v>
      </c>
      <c r="C5219" s="76" t="s">
        <v>936</v>
      </c>
      <c r="D5219" s="76" t="s">
        <v>214</v>
      </c>
      <c r="E5219" s="77">
        <v>7.160562055482959E-3</v>
      </c>
    </row>
    <row r="5220" spans="2:5">
      <c r="B5220" s="75">
        <v>109217</v>
      </c>
      <c r="C5220" s="76" t="s">
        <v>937</v>
      </c>
      <c r="D5220" s="76" t="s">
        <v>214</v>
      </c>
      <c r="E5220" s="77">
        <v>3.3404403066485963E-3</v>
      </c>
    </row>
    <row r="5221" spans="2:5">
      <c r="B5221" s="75">
        <v>109648</v>
      </c>
      <c r="C5221" s="76" t="s">
        <v>938</v>
      </c>
      <c r="D5221" s="76" t="s">
        <v>214</v>
      </c>
      <c r="E5221" s="77">
        <v>0.21548621727725806</v>
      </c>
    </row>
    <row r="5222" spans="2:5">
      <c r="B5222" s="75">
        <v>109659</v>
      </c>
      <c r="C5222" s="76" t="s">
        <v>939</v>
      </c>
      <c r="D5222" s="76" t="s">
        <v>214</v>
      </c>
      <c r="E5222" s="77">
        <v>6.4066579467861806E-4</v>
      </c>
    </row>
    <row r="5223" spans="2:5">
      <c r="B5223" s="75">
        <v>109660</v>
      </c>
      <c r="C5223" s="76" t="s">
        <v>940</v>
      </c>
      <c r="D5223" s="76" t="s">
        <v>214</v>
      </c>
      <c r="E5223" s="77">
        <v>1.586269611091267E-4</v>
      </c>
    </row>
    <row r="5224" spans="2:5">
      <c r="B5224" s="75">
        <v>109706</v>
      </c>
      <c r="C5224" s="76" t="s">
        <v>941</v>
      </c>
      <c r="D5224" s="76" t="s">
        <v>214</v>
      </c>
      <c r="E5224" s="77">
        <v>1.8841019274826658E-2</v>
      </c>
    </row>
    <row r="5225" spans="2:5">
      <c r="B5225" s="75">
        <v>109751</v>
      </c>
      <c r="C5225" s="76" t="s">
        <v>942</v>
      </c>
      <c r="D5225" s="76" t="s">
        <v>214</v>
      </c>
      <c r="E5225" s="77">
        <v>2.5533460207666512E-3</v>
      </c>
    </row>
    <row r="5226" spans="2:5">
      <c r="B5226" s="75">
        <v>109795</v>
      </c>
      <c r="C5226" s="76" t="s">
        <v>943</v>
      </c>
      <c r="D5226" s="76" t="s">
        <v>214</v>
      </c>
      <c r="E5226" s="77">
        <v>5.9176910857818189E-7</v>
      </c>
    </row>
    <row r="5227" spans="2:5">
      <c r="B5227" s="75">
        <v>109853</v>
      </c>
      <c r="C5227" s="76" t="s">
        <v>944</v>
      </c>
      <c r="D5227" s="76" t="s">
        <v>214</v>
      </c>
      <c r="E5227" s="77">
        <v>5.081712055299678E-4</v>
      </c>
    </row>
    <row r="5228" spans="2:5">
      <c r="B5228" s="75">
        <v>109875</v>
      </c>
      <c r="C5228" s="76" t="s">
        <v>945</v>
      </c>
      <c r="D5228" s="76" t="s">
        <v>214</v>
      </c>
      <c r="E5228" s="77">
        <v>7.279303850280509E-5</v>
      </c>
    </row>
    <row r="5229" spans="2:5">
      <c r="B5229" s="75">
        <v>110021</v>
      </c>
      <c r="C5229" s="76" t="s">
        <v>946</v>
      </c>
      <c r="D5229" s="76" t="s">
        <v>214</v>
      </c>
      <c r="E5229" s="77">
        <v>7.7928892434579229E-5</v>
      </c>
    </row>
    <row r="5230" spans="2:5">
      <c r="B5230" s="75">
        <v>110407</v>
      </c>
      <c r="C5230" s="76" t="s">
        <v>947</v>
      </c>
      <c r="D5230" s="76" t="s">
        <v>214</v>
      </c>
      <c r="E5230" s="77">
        <v>0.19882459269721214</v>
      </c>
    </row>
    <row r="5231" spans="2:5">
      <c r="B5231" s="75">
        <v>110430</v>
      </c>
      <c r="C5231" s="76" t="s">
        <v>948</v>
      </c>
      <c r="D5231" s="76" t="s">
        <v>214</v>
      </c>
      <c r="E5231" s="77">
        <v>1.5402669522710942E-3</v>
      </c>
    </row>
    <row r="5232" spans="2:5">
      <c r="B5232" s="75">
        <v>110496</v>
      </c>
      <c r="C5232" s="76" t="s">
        <v>949</v>
      </c>
      <c r="D5232" s="76" t="s">
        <v>214</v>
      </c>
      <c r="E5232" s="77">
        <v>5.2208536746963345E-3</v>
      </c>
    </row>
    <row r="5233" spans="2:5">
      <c r="B5233" s="75">
        <v>110509</v>
      </c>
      <c r="C5233" s="76" t="s">
        <v>950</v>
      </c>
      <c r="D5233" s="76" t="s">
        <v>214</v>
      </c>
      <c r="E5233" s="77">
        <v>3.0223714487586369E-2</v>
      </c>
    </row>
    <row r="5234" spans="2:5">
      <c r="B5234" s="75">
        <v>110565</v>
      </c>
      <c r="C5234" s="76" t="s">
        <v>951</v>
      </c>
      <c r="D5234" s="76" t="s">
        <v>214</v>
      </c>
      <c r="E5234" s="77">
        <v>1.4216738704842607E-2</v>
      </c>
    </row>
    <row r="5235" spans="2:5">
      <c r="B5235" s="75">
        <v>110623</v>
      </c>
      <c r="C5235" s="76" t="s">
        <v>952</v>
      </c>
      <c r="D5235" s="76" t="s">
        <v>214</v>
      </c>
      <c r="E5235" s="77">
        <v>5.7775385133275832E-3</v>
      </c>
    </row>
    <row r="5236" spans="2:5">
      <c r="B5236" s="75">
        <v>110736</v>
      </c>
      <c r="C5236" s="76" t="s">
        <v>953</v>
      </c>
      <c r="D5236" s="76" t="s">
        <v>214</v>
      </c>
      <c r="E5236" s="77">
        <v>1.412987106010574E-4</v>
      </c>
    </row>
    <row r="5237" spans="2:5">
      <c r="B5237" s="75">
        <v>110758</v>
      </c>
      <c r="C5237" s="76" t="s">
        <v>954</v>
      </c>
      <c r="D5237" s="76" t="s">
        <v>214</v>
      </c>
      <c r="E5237" s="77">
        <v>1.145500203824781E-5</v>
      </c>
    </row>
    <row r="5238" spans="2:5">
      <c r="B5238" s="75">
        <v>110770</v>
      </c>
      <c r="C5238" s="76" t="s">
        <v>955</v>
      </c>
      <c r="D5238" s="76" t="s">
        <v>214</v>
      </c>
      <c r="E5238" s="77">
        <v>2.1574458694050887E-2</v>
      </c>
    </row>
    <row r="5239" spans="2:5">
      <c r="B5239" s="75">
        <v>110816</v>
      </c>
      <c r="C5239" s="76" t="s">
        <v>956</v>
      </c>
      <c r="D5239" s="76" t="s">
        <v>214</v>
      </c>
      <c r="E5239" s="77">
        <v>1.1857617393052001E-4</v>
      </c>
    </row>
    <row r="5240" spans="2:5">
      <c r="B5240" s="75">
        <v>110952</v>
      </c>
      <c r="C5240" s="76" t="s">
        <v>957</v>
      </c>
      <c r="D5240" s="76" t="s">
        <v>214</v>
      </c>
      <c r="E5240" s="77">
        <v>3.2223964338372528E-3</v>
      </c>
    </row>
    <row r="5241" spans="2:5">
      <c r="B5241" s="75">
        <v>110985</v>
      </c>
      <c r="C5241" s="76" t="s">
        <v>958</v>
      </c>
      <c r="D5241" s="76" t="s">
        <v>214</v>
      </c>
      <c r="E5241" s="77">
        <v>9.3498723127359143E-7</v>
      </c>
    </row>
    <row r="5242" spans="2:5">
      <c r="B5242" s="75">
        <v>110996</v>
      </c>
      <c r="C5242" s="76" t="s">
        <v>959</v>
      </c>
      <c r="D5242" s="76" t="s">
        <v>214</v>
      </c>
      <c r="E5242" s="77">
        <v>7.0866712831361045E-4</v>
      </c>
    </row>
    <row r="5243" spans="2:5">
      <c r="B5243" s="75">
        <v>111137</v>
      </c>
      <c r="C5243" s="76" t="s">
        <v>960</v>
      </c>
      <c r="D5243" s="76" t="s">
        <v>214</v>
      </c>
      <c r="E5243" s="77">
        <v>4.1896707595302733E-3</v>
      </c>
    </row>
    <row r="5244" spans="2:5">
      <c r="B5244" s="75">
        <v>111182</v>
      </c>
      <c r="C5244" s="76" t="s">
        <v>961</v>
      </c>
      <c r="D5244" s="76" t="s">
        <v>214</v>
      </c>
      <c r="E5244" s="77">
        <v>1.1987953651827284E-2</v>
      </c>
    </row>
    <row r="5245" spans="2:5">
      <c r="B5245" s="75">
        <v>111251</v>
      </c>
      <c r="C5245" s="76" t="s">
        <v>962</v>
      </c>
      <c r="D5245" s="76" t="s">
        <v>214</v>
      </c>
      <c r="E5245" s="77">
        <v>8.4628566141200037E-4</v>
      </c>
    </row>
    <row r="5246" spans="2:5">
      <c r="B5246" s="75">
        <v>1113388</v>
      </c>
      <c r="C5246" s="76" t="s">
        <v>963</v>
      </c>
      <c r="D5246" s="76" t="s">
        <v>214</v>
      </c>
      <c r="E5246" s="77">
        <v>1.5189783455825005E-2</v>
      </c>
    </row>
    <row r="5247" spans="2:5">
      <c r="B5247" s="75">
        <v>111364</v>
      </c>
      <c r="C5247" s="76" t="s">
        <v>964</v>
      </c>
      <c r="D5247" s="76" t="s">
        <v>214</v>
      </c>
      <c r="E5247" s="77">
        <v>4.3179178294315982E-3</v>
      </c>
    </row>
    <row r="5248" spans="2:5">
      <c r="B5248" s="75">
        <v>111381896</v>
      </c>
      <c r="C5248" s="76" t="s">
        <v>965</v>
      </c>
      <c r="D5248" s="76" t="s">
        <v>214</v>
      </c>
      <c r="E5248" s="77">
        <v>0.23857209858945494</v>
      </c>
    </row>
    <row r="5249" spans="2:5">
      <c r="B5249" s="75">
        <v>111477</v>
      </c>
      <c r="C5249" s="76" t="s">
        <v>966</v>
      </c>
      <c r="D5249" s="76" t="s">
        <v>214</v>
      </c>
      <c r="E5249" s="77">
        <v>3.312908094413568E-4</v>
      </c>
    </row>
    <row r="5250" spans="2:5">
      <c r="B5250" s="75">
        <v>111557</v>
      </c>
      <c r="C5250" s="76" t="s">
        <v>967</v>
      </c>
      <c r="D5250" s="76" t="s">
        <v>214</v>
      </c>
      <c r="E5250" s="77">
        <v>8.8826113921866984E-3</v>
      </c>
    </row>
    <row r="5251" spans="2:5">
      <c r="B5251" s="75">
        <v>111659</v>
      </c>
      <c r="C5251" s="76" t="s">
        <v>968</v>
      </c>
      <c r="D5251" s="76" t="s">
        <v>214</v>
      </c>
      <c r="E5251" s="77">
        <v>3.3327168303065543E-3</v>
      </c>
    </row>
    <row r="5252" spans="2:5">
      <c r="B5252" s="75">
        <v>111784</v>
      </c>
      <c r="C5252" s="76" t="s">
        <v>969</v>
      </c>
      <c r="D5252" s="76" t="s">
        <v>214</v>
      </c>
      <c r="E5252" s="77">
        <v>3.2116460844476345E-5</v>
      </c>
    </row>
    <row r="5253" spans="2:5">
      <c r="B5253" s="75">
        <v>111831</v>
      </c>
      <c r="C5253" s="76" t="s">
        <v>970</v>
      </c>
      <c r="D5253" s="76" t="s">
        <v>214</v>
      </c>
      <c r="E5253" s="77">
        <v>1.3400787866605271E-3</v>
      </c>
    </row>
    <row r="5254" spans="2:5">
      <c r="B5254" s="75">
        <v>111911</v>
      </c>
      <c r="C5254" s="76" t="s">
        <v>971</v>
      </c>
      <c r="D5254" s="76" t="s">
        <v>214</v>
      </c>
      <c r="E5254" s="77">
        <v>1.4424599927255782E-2</v>
      </c>
    </row>
    <row r="5255" spans="2:5">
      <c r="B5255" s="75">
        <v>1119977</v>
      </c>
      <c r="C5255" s="76" t="s">
        <v>972</v>
      </c>
      <c r="D5255" s="76" t="s">
        <v>214</v>
      </c>
      <c r="E5255" s="77">
        <v>4.0203924217483172E-5</v>
      </c>
    </row>
    <row r="5256" spans="2:5">
      <c r="B5256" s="75">
        <v>1120010</v>
      </c>
      <c r="C5256" s="76" t="s">
        <v>973</v>
      </c>
      <c r="D5256" s="76" t="s">
        <v>214</v>
      </c>
      <c r="E5256" s="77">
        <v>9.0047117968070144E-6</v>
      </c>
    </row>
    <row r="5257" spans="2:5">
      <c r="B5257" s="75">
        <v>112129</v>
      </c>
      <c r="C5257" s="76" t="s">
        <v>974</v>
      </c>
      <c r="D5257" s="76" t="s">
        <v>214</v>
      </c>
      <c r="E5257" s="77">
        <v>0.18889447560780573</v>
      </c>
    </row>
    <row r="5258" spans="2:5">
      <c r="B5258" s="75">
        <v>1121604</v>
      </c>
      <c r="C5258" s="76" t="s">
        <v>975</v>
      </c>
      <c r="D5258" s="76" t="s">
        <v>214</v>
      </c>
      <c r="E5258" s="77">
        <v>2.8768826722664273E-3</v>
      </c>
    </row>
    <row r="5259" spans="2:5">
      <c r="B5259" s="75">
        <v>112185</v>
      </c>
      <c r="C5259" s="76" t="s">
        <v>976</v>
      </c>
      <c r="D5259" s="76" t="s">
        <v>214</v>
      </c>
      <c r="E5259" s="77">
        <v>3.7572433983028265E-2</v>
      </c>
    </row>
    <row r="5260" spans="2:5">
      <c r="B5260" s="75">
        <v>112225873</v>
      </c>
      <c r="C5260" s="76" t="s">
        <v>977</v>
      </c>
      <c r="D5260" s="76" t="s">
        <v>214</v>
      </c>
      <c r="E5260" s="77">
        <v>7.2071925947649815E-2</v>
      </c>
    </row>
    <row r="5261" spans="2:5">
      <c r="B5261" s="75">
        <v>1122549</v>
      </c>
      <c r="C5261" s="76" t="s">
        <v>978</v>
      </c>
      <c r="D5261" s="76" t="s">
        <v>214</v>
      </c>
      <c r="E5261" s="77">
        <v>4.0534734010453984E-3</v>
      </c>
    </row>
    <row r="5262" spans="2:5">
      <c r="B5262" s="75">
        <v>1122618</v>
      </c>
      <c r="C5262" s="76" t="s">
        <v>979</v>
      </c>
      <c r="D5262" s="76" t="s">
        <v>214</v>
      </c>
      <c r="E5262" s="77">
        <v>0.10387170728967542</v>
      </c>
    </row>
    <row r="5263" spans="2:5">
      <c r="B5263" s="75">
        <v>1122914</v>
      </c>
      <c r="C5263" s="76" t="s">
        <v>980</v>
      </c>
      <c r="D5263" s="76" t="s">
        <v>214</v>
      </c>
      <c r="E5263" s="77">
        <v>2.2163014475094164E-2</v>
      </c>
    </row>
    <row r="5264" spans="2:5">
      <c r="B5264" s="75">
        <v>112298</v>
      </c>
      <c r="C5264" s="76" t="s">
        <v>981</v>
      </c>
      <c r="D5264" s="76" t="s">
        <v>214</v>
      </c>
      <c r="E5264" s="77">
        <v>1.3258508917724215E-3</v>
      </c>
    </row>
    <row r="5265" spans="2:5">
      <c r="B5265" s="75">
        <v>112367</v>
      </c>
      <c r="C5265" s="76" t="s">
        <v>982</v>
      </c>
      <c r="D5265" s="76" t="s">
        <v>214</v>
      </c>
      <c r="E5265" s="77">
        <v>6.6506269764232467E-5</v>
      </c>
    </row>
    <row r="5266" spans="2:5">
      <c r="B5266" s="75">
        <v>112378</v>
      </c>
      <c r="C5266" s="76" t="s">
        <v>983</v>
      </c>
      <c r="D5266" s="76" t="s">
        <v>214</v>
      </c>
      <c r="E5266" s="77">
        <v>2.8839647423155405E-4</v>
      </c>
    </row>
    <row r="5267" spans="2:5">
      <c r="B5267" s="75">
        <v>1124192</v>
      </c>
      <c r="C5267" s="76" t="s">
        <v>984</v>
      </c>
      <c r="D5267" s="76" t="s">
        <v>214</v>
      </c>
      <c r="E5267" s="77">
        <v>81.285220362499899</v>
      </c>
    </row>
    <row r="5268" spans="2:5">
      <c r="B5268" s="75">
        <v>112527</v>
      </c>
      <c r="C5268" s="76" t="s">
        <v>985</v>
      </c>
      <c r="D5268" s="76" t="s">
        <v>214</v>
      </c>
      <c r="E5268" s="77">
        <v>0.17515209739176649</v>
      </c>
    </row>
    <row r="5269" spans="2:5">
      <c r="B5269" s="75">
        <v>1126461</v>
      </c>
      <c r="C5269" s="76" t="s">
        <v>986</v>
      </c>
      <c r="D5269" s="76" t="s">
        <v>214</v>
      </c>
      <c r="E5269" s="77">
        <v>0.134769366419559</v>
      </c>
    </row>
    <row r="5270" spans="2:5">
      <c r="B5270" s="75">
        <v>112709</v>
      </c>
      <c r="C5270" s="76" t="s">
        <v>987</v>
      </c>
      <c r="D5270" s="76" t="s">
        <v>214</v>
      </c>
      <c r="E5270" s="77">
        <v>0.2789532704459447</v>
      </c>
    </row>
    <row r="5271" spans="2:5">
      <c r="B5271" s="75">
        <v>112801</v>
      </c>
      <c r="C5271" s="76" t="s">
        <v>988</v>
      </c>
      <c r="D5271" s="76" t="s">
        <v>214</v>
      </c>
      <c r="E5271" s="77">
        <v>1.9715763879217255E-6</v>
      </c>
    </row>
    <row r="5272" spans="2:5">
      <c r="B5272" s="75">
        <v>1142194</v>
      </c>
      <c r="C5272" s="76" t="s">
        <v>989</v>
      </c>
      <c r="D5272" s="76" t="s">
        <v>214</v>
      </c>
      <c r="E5272" s="77">
        <v>1.9991120937720469E-3</v>
      </c>
    </row>
    <row r="5273" spans="2:5">
      <c r="B5273" s="75">
        <v>115775</v>
      </c>
      <c r="C5273" s="76" t="s">
        <v>990</v>
      </c>
      <c r="D5273" s="76" t="s">
        <v>214</v>
      </c>
      <c r="E5273" s="77">
        <v>1.4592458163590186E-6</v>
      </c>
    </row>
    <row r="5274" spans="2:5">
      <c r="B5274" s="75">
        <v>118445</v>
      </c>
      <c r="C5274" s="76" t="s">
        <v>991</v>
      </c>
      <c r="D5274" s="76" t="s">
        <v>214</v>
      </c>
      <c r="E5274" s="77">
        <v>0.37836229123039561</v>
      </c>
    </row>
    <row r="5275" spans="2:5">
      <c r="B5275" s="75">
        <v>118558</v>
      </c>
      <c r="C5275" s="76" t="s">
        <v>992</v>
      </c>
      <c r="D5275" s="76" t="s">
        <v>214</v>
      </c>
      <c r="E5275" s="77">
        <v>5.9972882967281168E-4</v>
      </c>
    </row>
    <row r="5276" spans="2:5">
      <c r="B5276" s="75">
        <v>118616</v>
      </c>
      <c r="C5276" s="76" t="s">
        <v>993</v>
      </c>
      <c r="D5276" s="76" t="s">
        <v>214</v>
      </c>
      <c r="E5276" s="77">
        <v>1.839438330776791E-3</v>
      </c>
    </row>
    <row r="5277" spans="2:5">
      <c r="B5277" s="75">
        <v>119324</v>
      </c>
      <c r="C5277" s="76" t="s">
        <v>994</v>
      </c>
      <c r="D5277" s="76" t="s">
        <v>214</v>
      </c>
      <c r="E5277" s="77">
        <v>5.0229336976520871E-2</v>
      </c>
    </row>
    <row r="5278" spans="2:5">
      <c r="B5278" s="75">
        <v>119335</v>
      </c>
      <c r="C5278" s="76" t="s">
        <v>995</v>
      </c>
      <c r="D5278" s="76" t="s">
        <v>214</v>
      </c>
      <c r="E5278" s="77">
        <v>1.1695530172182989E-2</v>
      </c>
    </row>
    <row r="5279" spans="2:5">
      <c r="B5279" s="75">
        <v>1194021</v>
      </c>
      <c r="C5279" s="76" t="s">
        <v>996</v>
      </c>
      <c r="D5279" s="76" t="s">
        <v>214</v>
      </c>
      <c r="E5279" s="77">
        <v>2.1053165231844684E-2</v>
      </c>
    </row>
    <row r="5280" spans="2:5">
      <c r="B5280" s="75">
        <v>119937</v>
      </c>
      <c r="C5280" s="76" t="s">
        <v>997</v>
      </c>
      <c r="D5280" s="76" t="s">
        <v>214</v>
      </c>
      <c r="E5280" s="77">
        <v>0.15601122266650921</v>
      </c>
    </row>
    <row r="5281" spans="2:5">
      <c r="B5281" s="75">
        <v>12002481</v>
      </c>
      <c r="C5281" s="76" t="s">
        <v>998</v>
      </c>
      <c r="D5281" s="76" t="s">
        <v>214</v>
      </c>
      <c r="E5281" s="77">
        <v>0.13603396801976919</v>
      </c>
    </row>
    <row r="5282" spans="2:5">
      <c r="B5282" s="75">
        <v>12002538</v>
      </c>
      <c r="C5282" s="76" t="s">
        <v>999</v>
      </c>
      <c r="D5282" s="76" t="s">
        <v>214</v>
      </c>
      <c r="E5282" s="77">
        <v>2.4579840181642638E-5</v>
      </c>
    </row>
    <row r="5283" spans="2:5">
      <c r="B5283" s="75">
        <v>120070</v>
      </c>
      <c r="C5283" s="76" t="s">
        <v>1000</v>
      </c>
      <c r="D5283" s="76" t="s">
        <v>214</v>
      </c>
      <c r="E5283" s="77">
        <v>1.6866799819097985E-4</v>
      </c>
    </row>
    <row r="5284" spans="2:5">
      <c r="B5284" s="75">
        <v>120218</v>
      </c>
      <c r="C5284" s="76" t="s">
        <v>1001</v>
      </c>
      <c r="D5284" s="76" t="s">
        <v>214</v>
      </c>
      <c r="E5284" s="77">
        <v>2.0262271878758523E-2</v>
      </c>
    </row>
    <row r="5285" spans="2:5">
      <c r="B5285" s="75">
        <v>120514</v>
      </c>
      <c r="C5285" s="76" t="s">
        <v>1002</v>
      </c>
      <c r="D5285" s="76" t="s">
        <v>214</v>
      </c>
      <c r="E5285" s="77">
        <v>8.3636935505879945E-2</v>
      </c>
    </row>
    <row r="5286" spans="2:5">
      <c r="B5286" s="75">
        <v>121299</v>
      </c>
      <c r="C5286" s="76" t="s">
        <v>1003</v>
      </c>
      <c r="D5286" s="76" t="s">
        <v>214</v>
      </c>
      <c r="E5286" s="77">
        <v>14.143272891093345</v>
      </c>
    </row>
    <row r="5287" spans="2:5">
      <c r="B5287" s="75">
        <v>121324</v>
      </c>
      <c r="C5287" s="76" t="s">
        <v>1004</v>
      </c>
      <c r="D5287" s="76" t="s">
        <v>214</v>
      </c>
      <c r="E5287" s="77">
        <v>2.4646528664115323E-3</v>
      </c>
    </row>
    <row r="5288" spans="2:5">
      <c r="B5288" s="75">
        <v>121460</v>
      </c>
      <c r="C5288" s="76" t="s">
        <v>1005</v>
      </c>
      <c r="D5288" s="76" t="s">
        <v>214</v>
      </c>
      <c r="E5288" s="77">
        <v>8.6480737510370573E-6</v>
      </c>
    </row>
    <row r="5289" spans="2:5">
      <c r="B5289" s="75">
        <v>121868</v>
      </c>
      <c r="C5289" s="76" t="s">
        <v>1006</v>
      </c>
      <c r="D5289" s="76" t="s">
        <v>214</v>
      </c>
      <c r="E5289" s="77">
        <v>0.73816153456321498</v>
      </c>
    </row>
    <row r="5290" spans="2:5">
      <c r="B5290" s="75">
        <v>122032</v>
      </c>
      <c r="C5290" s="76" t="s">
        <v>1007</v>
      </c>
      <c r="D5290" s="76" t="s">
        <v>214</v>
      </c>
      <c r="E5290" s="77">
        <v>6.1797996082945906E-3</v>
      </c>
    </row>
    <row r="5291" spans="2:5">
      <c r="B5291" s="75">
        <v>122101</v>
      </c>
      <c r="C5291" s="76" t="s">
        <v>1008</v>
      </c>
      <c r="D5291" s="76" t="s">
        <v>214</v>
      </c>
      <c r="E5291" s="77">
        <v>0.86967895642252491</v>
      </c>
    </row>
    <row r="5292" spans="2:5">
      <c r="B5292" s="75">
        <v>122792</v>
      </c>
      <c r="C5292" s="76" t="s">
        <v>1009</v>
      </c>
      <c r="D5292" s="76" t="s">
        <v>214</v>
      </c>
      <c r="E5292" s="77">
        <v>2.6669319871225412E-2</v>
      </c>
    </row>
    <row r="5293" spans="2:5">
      <c r="B5293" s="75">
        <v>123013</v>
      </c>
      <c r="C5293" s="76" t="s">
        <v>1010</v>
      </c>
      <c r="D5293" s="76" t="s">
        <v>214</v>
      </c>
      <c r="E5293" s="77">
        <v>1.761988772879752E-5</v>
      </c>
    </row>
    <row r="5294" spans="2:5">
      <c r="B5294" s="75">
        <v>123159</v>
      </c>
      <c r="C5294" s="76" t="s">
        <v>1011</v>
      </c>
      <c r="D5294" s="76" t="s">
        <v>214</v>
      </c>
      <c r="E5294" s="77">
        <v>2.1891451319951422E-3</v>
      </c>
    </row>
    <row r="5295" spans="2:5">
      <c r="B5295" s="75">
        <v>123251</v>
      </c>
      <c r="C5295" s="76" t="s">
        <v>1012</v>
      </c>
      <c r="D5295" s="76" t="s">
        <v>214</v>
      </c>
      <c r="E5295" s="77">
        <v>9.7492783024986669E-3</v>
      </c>
    </row>
    <row r="5296" spans="2:5">
      <c r="B5296" s="75">
        <v>123433</v>
      </c>
      <c r="C5296" s="76" t="s">
        <v>1013</v>
      </c>
      <c r="D5296" s="76" t="s">
        <v>214</v>
      </c>
      <c r="E5296" s="77">
        <v>1.0179291995329608E-4</v>
      </c>
    </row>
    <row r="5297" spans="2:5">
      <c r="B5297" s="75">
        <v>123660</v>
      </c>
      <c r="C5297" s="76" t="s">
        <v>1014</v>
      </c>
      <c r="D5297" s="76" t="s">
        <v>214</v>
      </c>
      <c r="E5297" s="77">
        <v>7.3689554361741506E-3</v>
      </c>
    </row>
    <row r="5298" spans="2:5">
      <c r="B5298" s="75">
        <v>123922</v>
      </c>
      <c r="C5298" s="76" t="s">
        <v>1015</v>
      </c>
      <c r="D5298" s="76" t="s">
        <v>214</v>
      </c>
      <c r="E5298" s="77">
        <v>1.0501402381156231E-3</v>
      </c>
    </row>
    <row r="5299" spans="2:5">
      <c r="B5299" s="75">
        <v>123966</v>
      </c>
      <c r="C5299" s="76" t="s">
        <v>1016</v>
      </c>
      <c r="D5299" s="76" t="s">
        <v>214</v>
      </c>
      <c r="E5299" s="77">
        <v>1.5752452752375965E-3</v>
      </c>
    </row>
    <row r="5300" spans="2:5">
      <c r="B5300" s="75">
        <v>124630</v>
      </c>
      <c r="C5300" s="76" t="s">
        <v>1017</v>
      </c>
      <c r="D5300" s="76" t="s">
        <v>214</v>
      </c>
      <c r="E5300" s="77">
        <v>0.16004917699596827</v>
      </c>
    </row>
    <row r="5301" spans="2:5">
      <c r="B5301" s="75">
        <v>124878</v>
      </c>
      <c r="C5301" s="76" t="s">
        <v>1018</v>
      </c>
      <c r="D5301" s="76" t="s">
        <v>214</v>
      </c>
      <c r="E5301" s="77">
        <v>0.10473467329889023</v>
      </c>
    </row>
    <row r="5302" spans="2:5">
      <c r="B5302" s="75">
        <v>126818</v>
      </c>
      <c r="C5302" s="76" t="s">
        <v>1019</v>
      </c>
      <c r="D5302" s="76" t="s">
        <v>214</v>
      </c>
      <c r="E5302" s="77">
        <v>2.4290015984756527E-4</v>
      </c>
    </row>
    <row r="5303" spans="2:5">
      <c r="B5303" s="75">
        <v>127071</v>
      </c>
      <c r="C5303" s="76" t="s">
        <v>1020</v>
      </c>
      <c r="D5303" s="76" t="s">
        <v>214</v>
      </c>
      <c r="E5303" s="77">
        <v>5.7540826254462267E-4</v>
      </c>
    </row>
    <row r="5304" spans="2:5">
      <c r="B5304" s="75">
        <v>127275</v>
      </c>
      <c r="C5304" s="76" t="s">
        <v>1021</v>
      </c>
      <c r="D5304" s="76" t="s">
        <v>214</v>
      </c>
      <c r="E5304" s="77">
        <v>3.6740287669179673E-2</v>
      </c>
    </row>
    <row r="5305" spans="2:5">
      <c r="B5305" s="75">
        <v>127526</v>
      </c>
      <c r="C5305" s="76" t="s">
        <v>1022</v>
      </c>
      <c r="D5305" s="76" t="s">
        <v>214</v>
      </c>
      <c r="E5305" s="77">
        <v>1.2446343888517931E-3</v>
      </c>
    </row>
    <row r="5306" spans="2:5">
      <c r="B5306" s="75">
        <v>127662</v>
      </c>
      <c r="C5306" s="76" t="s">
        <v>1023</v>
      </c>
      <c r="D5306" s="76" t="s">
        <v>214</v>
      </c>
      <c r="E5306" s="77">
        <v>1.6829571029181992E-2</v>
      </c>
    </row>
    <row r="5307" spans="2:5">
      <c r="B5307" s="75">
        <v>127913</v>
      </c>
      <c r="C5307" s="76" t="s">
        <v>1024</v>
      </c>
      <c r="D5307" s="76" t="s">
        <v>214</v>
      </c>
      <c r="E5307" s="77">
        <v>4.7367313392082346E-4</v>
      </c>
    </row>
    <row r="5308" spans="2:5">
      <c r="B5308" s="75">
        <v>1300216</v>
      </c>
      <c r="C5308" s="76" t="s">
        <v>1025</v>
      </c>
      <c r="D5308" s="76" t="s">
        <v>214</v>
      </c>
      <c r="E5308" s="77">
        <v>3.5601101802510689E-3</v>
      </c>
    </row>
    <row r="5309" spans="2:5">
      <c r="B5309" s="75">
        <v>130223</v>
      </c>
      <c r="C5309" s="76" t="s">
        <v>1026</v>
      </c>
      <c r="D5309" s="76" t="s">
        <v>214</v>
      </c>
      <c r="E5309" s="77">
        <v>4.5909381586078787E-3</v>
      </c>
    </row>
    <row r="5310" spans="2:5">
      <c r="B5310" s="75">
        <v>1302789</v>
      </c>
      <c r="C5310" s="76" t="s">
        <v>1027</v>
      </c>
      <c r="D5310" s="76" t="s">
        <v>214</v>
      </c>
      <c r="E5310" s="77">
        <v>4.0413928007790182E-5</v>
      </c>
    </row>
    <row r="5311" spans="2:5">
      <c r="B5311" s="75">
        <v>131168</v>
      </c>
      <c r="C5311" s="76" t="s">
        <v>1028</v>
      </c>
      <c r="D5311" s="76" t="s">
        <v>214</v>
      </c>
      <c r="E5311" s="77">
        <v>0.28986128548836226</v>
      </c>
    </row>
    <row r="5312" spans="2:5">
      <c r="B5312" s="75">
        <v>13150000</v>
      </c>
      <c r="C5312" s="76" t="s">
        <v>1029</v>
      </c>
      <c r="D5312" s="76" t="s">
        <v>214</v>
      </c>
      <c r="E5312" s="77">
        <v>1.6009275144246219E-2</v>
      </c>
    </row>
    <row r="5313" spans="2:5">
      <c r="B5313" s="75">
        <v>131793</v>
      </c>
      <c r="C5313" s="76" t="s">
        <v>1030</v>
      </c>
      <c r="D5313" s="76" t="s">
        <v>214</v>
      </c>
      <c r="E5313" s="77">
        <v>0.36209561442137622</v>
      </c>
    </row>
    <row r="5314" spans="2:5">
      <c r="B5314" s="75">
        <v>131919</v>
      </c>
      <c r="C5314" s="76" t="s">
        <v>1031</v>
      </c>
      <c r="D5314" s="76" t="s">
        <v>214</v>
      </c>
      <c r="E5314" s="77">
        <v>0.27603415442219686</v>
      </c>
    </row>
    <row r="5315" spans="2:5">
      <c r="B5315" s="75">
        <v>1320076</v>
      </c>
      <c r="C5315" s="76" t="s">
        <v>1032</v>
      </c>
      <c r="D5315" s="76" t="s">
        <v>214</v>
      </c>
      <c r="E5315" s="77">
        <v>1.3525398023881669E-4</v>
      </c>
    </row>
    <row r="5316" spans="2:5">
      <c r="B5316" s="75">
        <v>13311847</v>
      </c>
      <c r="C5316" s="76" t="s">
        <v>1033</v>
      </c>
      <c r="D5316" s="76" t="s">
        <v>214</v>
      </c>
      <c r="E5316" s="77">
        <v>0.57305582496904861</v>
      </c>
    </row>
    <row r="5317" spans="2:5">
      <c r="B5317" s="75">
        <v>133119</v>
      </c>
      <c r="C5317" s="76" t="s">
        <v>1034</v>
      </c>
      <c r="D5317" s="76" t="s">
        <v>214</v>
      </c>
      <c r="E5317" s="77">
        <v>1.1379297726254681E-2</v>
      </c>
    </row>
    <row r="5318" spans="2:5">
      <c r="B5318" s="75">
        <v>133324</v>
      </c>
      <c r="C5318" s="76" t="s">
        <v>1035</v>
      </c>
      <c r="D5318" s="76" t="s">
        <v>214</v>
      </c>
      <c r="E5318" s="77">
        <v>4.4015147114071973E-5</v>
      </c>
    </row>
    <row r="5319" spans="2:5">
      <c r="B5319" s="75">
        <v>1336363</v>
      </c>
      <c r="C5319" s="76" t="s">
        <v>1036</v>
      </c>
      <c r="D5319" s="76" t="s">
        <v>214</v>
      </c>
      <c r="E5319" s="77">
        <v>7.9630323385488735</v>
      </c>
    </row>
    <row r="5320" spans="2:5">
      <c r="B5320" s="75">
        <v>135013</v>
      </c>
      <c r="C5320" s="76" t="s">
        <v>1037</v>
      </c>
      <c r="D5320" s="76" t="s">
        <v>214</v>
      </c>
      <c r="E5320" s="77">
        <v>6.5051341754813325E-4</v>
      </c>
    </row>
    <row r="5321" spans="2:5">
      <c r="B5321" s="75">
        <v>137199</v>
      </c>
      <c r="C5321" s="76" t="s">
        <v>1038</v>
      </c>
      <c r="D5321" s="76" t="s">
        <v>214</v>
      </c>
      <c r="E5321" s="77">
        <v>1.8204093271892937E-3</v>
      </c>
    </row>
    <row r="5322" spans="2:5">
      <c r="B5322" s="75">
        <v>137406</v>
      </c>
      <c r="C5322" s="76" t="s">
        <v>1039</v>
      </c>
      <c r="D5322" s="76" t="s">
        <v>214</v>
      </c>
      <c r="E5322" s="77">
        <v>2.0397773745902894E-5</v>
      </c>
    </row>
    <row r="5323" spans="2:5">
      <c r="B5323" s="75">
        <v>138863</v>
      </c>
      <c r="C5323" s="76" t="s">
        <v>1040</v>
      </c>
      <c r="D5323" s="76" t="s">
        <v>214</v>
      </c>
      <c r="E5323" s="77">
        <v>5.1833183350479998E-6</v>
      </c>
    </row>
    <row r="5324" spans="2:5">
      <c r="B5324" s="75">
        <v>13909734</v>
      </c>
      <c r="C5324" s="76" t="s">
        <v>1041</v>
      </c>
      <c r="D5324" s="76" t="s">
        <v>214</v>
      </c>
      <c r="E5324" s="77">
        <v>3.6916641394286395E-3</v>
      </c>
    </row>
    <row r="5325" spans="2:5">
      <c r="B5325" s="75">
        <v>13997734</v>
      </c>
      <c r="C5325" s="76" t="s">
        <v>1042</v>
      </c>
      <c r="D5325" s="76" t="s">
        <v>214</v>
      </c>
      <c r="E5325" s="77">
        <v>5.1218046089911921E-2</v>
      </c>
    </row>
    <row r="5326" spans="2:5">
      <c r="B5326" s="75">
        <v>140385</v>
      </c>
      <c r="C5326" s="76" t="s">
        <v>1043</v>
      </c>
      <c r="D5326" s="76" t="s">
        <v>214</v>
      </c>
      <c r="E5326" s="77">
        <v>1.6546128283091235E-2</v>
      </c>
    </row>
    <row r="5327" spans="2:5">
      <c r="B5327" s="75">
        <v>14062341</v>
      </c>
      <c r="C5327" s="76" t="s">
        <v>1044</v>
      </c>
      <c r="D5327" s="76" t="s">
        <v>214</v>
      </c>
      <c r="E5327" s="77">
        <v>0.11966748274724415</v>
      </c>
    </row>
    <row r="5328" spans="2:5">
      <c r="B5328" s="75">
        <v>14064109</v>
      </c>
      <c r="C5328" s="76" t="s">
        <v>1045</v>
      </c>
      <c r="D5328" s="76" t="s">
        <v>214</v>
      </c>
      <c r="E5328" s="77">
        <v>1.4678930418538632</v>
      </c>
    </row>
    <row r="5329" spans="2:5">
      <c r="B5329" s="75">
        <v>14088712</v>
      </c>
      <c r="C5329" s="76" t="s">
        <v>1046</v>
      </c>
      <c r="D5329" s="76" t="s">
        <v>214</v>
      </c>
      <c r="E5329" s="77">
        <v>5.9838746537190138E-2</v>
      </c>
    </row>
    <row r="5330" spans="2:5">
      <c r="B5330" s="75">
        <v>140896</v>
      </c>
      <c r="C5330" s="76" t="s">
        <v>1047</v>
      </c>
      <c r="D5330" s="76" t="s">
        <v>214</v>
      </c>
      <c r="E5330" s="77">
        <v>6.429671703438505E-3</v>
      </c>
    </row>
    <row r="5331" spans="2:5">
      <c r="B5331" s="75">
        <v>140909</v>
      </c>
      <c r="C5331" s="76" t="s">
        <v>1048</v>
      </c>
      <c r="D5331" s="76" t="s">
        <v>214</v>
      </c>
      <c r="E5331" s="77">
        <v>6.5144763239765618E-2</v>
      </c>
    </row>
    <row r="5332" spans="2:5">
      <c r="B5332" s="75">
        <v>140932</v>
      </c>
      <c r="C5332" s="76" t="s">
        <v>1049</v>
      </c>
      <c r="D5332" s="76" t="s">
        <v>214</v>
      </c>
      <c r="E5332" s="77">
        <v>7.6990154610681628E-3</v>
      </c>
    </row>
    <row r="5333" spans="2:5">
      <c r="B5333" s="75">
        <v>141037</v>
      </c>
      <c r="C5333" s="76" t="s">
        <v>1050</v>
      </c>
      <c r="D5333" s="76" t="s">
        <v>214</v>
      </c>
      <c r="E5333" s="77">
        <v>8.6955663811141504E-2</v>
      </c>
    </row>
    <row r="5334" spans="2:5">
      <c r="B5334" s="75">
        <v>141286</v>
      </c>
      <c r="C5334" s="76" t="s">
        <v>1051</v>
      </c>
      <c r="D5334" s="76" t="s">
        <v>214</v>
      </c>
      <c r="E5334" s="77">
        <v>5.8937603395146275E-2</v>
      </c>
    </row>
    <row r="5335" spans="2:5">
      <c r="B5335" s="75">
        <v>141537</v>
      </c>
      <c r="C5335" s="76" t="s">
        <v>1052</v>
      </c>
      <c r="D5335" s="76" t="s">
        <v>214</v>
      </c>
      <c r="E5335" s="77">
        <v>1.654393652548965E-5</v>
      </c>
    </row>
    <row r="5336" spans="2:5">
      <c r="B5336" s="75">
        <v>141913</v>
      </c>
      <c r="C5336" s="76" t="s">
        <v>1053</v>
      </c>
      <c r="D5336" s="76" t="s">
        <v>214</v>
      </c>
      <c r="E5336" s="77">
        <v>1.6310724131430825E-4</v>
      </c>
    </row>
    <row r="5337" spans="2:5">
      <c r="B5337" s="75">
        <v>141935</v>
      </c>
      <c r="C5337" s="76" t="s">
        <v>1054</v>
      </c>
      <c r="D5337" s="76" t="s">
        <v>214</v>
      </c>
      <c r="E5337" s="77">
        <v>9.6280667763846907E-4</v>
      </c>
    </row>
    <row r="5338" spans="2:5">
      <c r="B5338" s="75">
        <v>1421143</v>
      </c>
      <c r="C5338" s="76" t="s">
        <v>1055</v>
      </c>
      <c r="D5338" s="76" t="s">
        <v>214</v>
      </c>
      <c r="E5338" s="77">
        <v>1.7456245226415701E-2</v>
      </c>
    </row>
    <row r="5339" spans="2:5">
      <c r="B5339" s="75">
        <v>142314</v>
      </c>
      <c r="C5339" s="76" t="s">
        <v>1056</v>
      </c>
      <c r="D5339" s="76" t="s">
        <v>214</v>
      </c>
      <c r="E5339" s="77">
        <v>3.8695670930218543E-5</v>
      </c>
    </row>
    <row r="5340" spans="2:5">
      <c r="B5340" s="75">
        <v>1423605</v>
      </c>
      <c r="C5340" s="76" t="s">
        <v>1057</v>
      </c>
      <c r="D5340" s="76" t="s">
        <v>214</v>
      </c>
      <c r="E5340" s="77">
        <v>4.7558840768146315E-2</v>
      </c>
    </row>
    <row r="5341" spans="2:5">
      <c r="B5341" s="75">
        <v>142870</v>
      </c>
      <c r="C5341" s="76" t="s">
        <v>1058</v>
      </c>
      <c r="D5341" s="76" t="s">
        <v>214</v>
      </c>
      <c r="E5341" s="77">
        <v>2.6420841678239071E-4</v>
      </c>
    </row>
    <row r="5342" spans="2:5">
      <c r="B5342" s="75">
        <v>142905</v>
      </c>
      <c r="C5342" s="76" t="s">
        <v>1059</v>
      </c>
      <c r="D5342" s="76" t="s">
        <v>214</v>
      </c>
      <c r="E5342" s="77">
        <v>1.0100747226535773E-7</v>
      </c>
    </row>
    <row r="5343" spans="2:5">
      <c r="B5343" s="75">
        <v>142927</v>
      </c>
      <c r="C5343" s="76" t="s">
        <v>1060</v>
      </c>
      <c r="D5343" s="76" t="s">
        <v>214</v>
      </c>
      <c r="E5343" s="77">
        <v>1.3385862500559018E-2</v>
      </c>
    </row>
    <row r="5344" spans="2:5">
      <c r="B5344" s="75">
        <v>14315141</v>
      </c>
      <c r="C5344" s="76" t="s">
        <v>1061</v>
      </c>
      <c r="D5344" s="76" t="s">
        <v>214</v>
      </c>
      <c r="E5344" s="77">
        <v>4.8847412771304572E-3</v>
      </c>
    </row>
    <row r="5345" spans="2:5">
      <c r="B5345" s="75">
        <v>143168</v>
      </c>
      <c r="C5345" s="76" t="s">
        <v>1062</v>
      </c>
      <c r="D5345" s="76" t="s">
        <v>214</v>
      </c>
      <c r="E5345" s="77">
        <v>1.4154387743692241E-4</v>
      </c>
    </row>
    <row r="5346" spans="2:5">
      <c r="B5346" s="75">
        <v>14548460</v>
      </c>
      <c r="C5346" s="76" t="s">
        <v>1063</v>
      </c>
      <c r="D5346" s="76" t="s">
        <v>214</v>
      </c>
      <c r="E5346" s="77">
        <v>4.998923623675532E-3</v>
      </c>
    </row>
    <row r="5347" spans="2:5">
      <c r="B5347" s="75">
        <v>148016</v>
      </c>
      <c r="C5347" s="76" t="s">
        <v>1064</v>
      </c>
      <c r="D5347" s="76" t="s">
        <v>214</v>
      </c>
      <c r="E5347" s="77">
        <v>1.32608680339527E-2</v>
      </c>
    </row>
    <row r="5348" spans="2:5">
      <c r="B5348" s="75">
        <v>148538</v>
      </c>
      <c r="C5348" s="76" t="s">
        <v>1065</v>
      </c>
      <c r="D5348" s="76" t="s">
        <v>214</v>
      </c>
      <c r="E5348" s="77">
        <v>4.4723619747819516E-3</v>
      </c>
    </row>
    <row r="5349" spans="2:5">
      <c r="B5349" s="75">
        <v>150196</v>
      </c>
      <c r="C5349" s="76" t="s">
        <v>1066</v>
      </c>
      <c r="D5349" s="76" t="s">
        <v>214</v>
      </c>
      <c r="E5349" s="77">
        <v>2.7255268403784347E-4</v>
      </c>
    </row>
    <row r="5350" spans="2:5">
      <c r="B5350" s="75">
        <v>150390</v>
      </c>
      <c r="C5350" s="76" t="s">
        <v>1067</v>
      </c>
      <c r="D5350" s="76" t="s">
        <v>214</v>
      </c>
      <c r="E5350" s="77">
        <v>1.0455184571106189E-4</v>
      </c>
    </row>
    <row r="5351" spans="2:5">
      <c r="B5351" s="75">
        <v>15045439</v>
      </c>
      <c r="C5351" s="76" t="s">
        <v>1068</v>
      </c>
      <c r="D5351" s="76" t="s">
        <v>214</v>
      </c>
      <c r="E5351" s="77">
        <v>3.2318810014827376E-4</v>
      </c>
    </row>
    <row r="5352" spans="2:5">
      <c r="B5352" s="75">
        <v>150787</v>
      </c>
      <c r="C5352" s="76" t="s">
        <v>1069</v>
      </c>
      <c r="D5352" s="76" t="s">
        <v>214</v>
      </c>
      <c r="E5352" s="77">
        <v>3.6233107315407132E-3</v>
      </c>
    </row>
    <row r="5353" spans="2:5">
      <c r="B5353" s="75">
        <v>151677</v>
      </c>
      <c r="C5353" s="76" t="s">
        <v>1070</v>
      </c>
      <c r="D5353" s="76" t="s">
        <v>214</v>
      </c>
      <c r="E5353" s="77">
        <v>1.7018513397762898E-2</v>
      </c>
    </row>
    <row r="5354" spans="2:5">
      <c r="B5354" s="75">
        <v>15245440</v>
      </c>
      <c r="C5354" s="76" t="s">
        <v>1071</v>
      </c>
      <c r="D5354" s="76" t="s">
        <v>214</v>
      </c>
      <c r="E5354" s="77">
        <v>6.3616514582160176E-5</v>
      </c>
    </row>
    <row r="5355" spans="2:5">
      <c r="B5355" s="75">
        <v>15263522</v>
      </c>
      <c r="C5355" s="76" t="s">
        <v>1072</v>
      </c>
      <c r="D5355" s="76" t="s">
        <v>214</v>
      </c>
      <c r="E5355" s="77">
        <v>0.52205381376191839</v>
      </c>
    </row>
    <row r="5356" spans="2:5">
      <c r="B5356" s="75">
        <v>15310017</v>
      </c>
      <c r="C5356" s="76" t="s">
        <v>1073</v>
      </c>
      <c r="D5356" s="76" t="s">
        <v>214</v>
      </c>
      <c r="E5356" s="77">
        <v>4.9356157427685544E-2</v>
      </c>
    </row>
    <row r="5357" spans="2:5">
      <c r="B5357" s="75">
        <v>1563388</v>
      </c>
      <c r="C5357" s="76" t="s">
        <v>1074</v>
      </c>
      <c r="D5357" s="76" t="s">
        <v>214</v>
      </c>
      <c r="E5357" s="77">
        <v>6.0842624284666363E-3</v>
      </c>
    </row>
    <row r="5358" spans="2:5">
      <c r="B5358" s="75">
        <v>156547</v>
      </c>
      <c r="C5358" s="76" t="s">
        <v>1075</v>
      </c>
      <c r="D5358" s="76" t="s">
        <v>214</v>
      </c>
      <c r="E5358" s="77">
        <v>2.6434254838751716E-5</v>
      </c>
    </row>
    <row r="5359" spans="2:5">
      <c r="B5359" s="75">
        <v>15862074</v>
      </c>
      <c r="C5359" s="76" t="s">
        <v>1076</v>
      </c>
      <c r="D5359" s="76" t="s">
        <v>214</v>
      </c>
      <c r="E5359" s="77">
        <v>2.8057867686821441</v>
      </c>
    </row>
    <row r="5360" spans="2:5">
      <c r="B5360" s="75">
        <v>15922788</v>
      </c>
      <c r="C5360" s="76" t="s">
        <v>1077</v>
      </c>
      <c r="D5360" s="76" t="s">
        <v>214</v>
      </c>
      <c r="E5360" s="77">
        <v>2.7380876748944796</v>
      </c>
    </row>
    <row r="5361" spans="2:5">
      <c r="B5361" s="75">
        <v>1615709</v>
      </c>
      <c r="C5361" s="76" t="s">
        <v>1078</v>
      </c>
      <c r="D5361" s="76" t="s">
        <v>214</v>
      </c>
      <c r="E5361" s="77">
        <v>4.8520146587570446E-3</v>
      </c>
    </row>
    <row r="5362" spans="2:5">
      <c r="B5362" s="75">
        <v>16245797</v>
      </c>
      <c r="C5362" s="76" t="s">
        <v>1079</v>
      </c>
      <c r="D5362" s="76" t="s">
        <v>214</v>
      </c>
      <c r="E5362" s="77">
        <v>0.11806163266327029</v>
      </c>
    </row>
    <row r="5363" spans="2:5">
      <c r="B5363" s="75">
        <v>1639663</v>
      </c>
      <c r="C5363" s="76" t="s">
        <v>1080</v>
      </c>
      <c r="D5363" s="76" t="s">
        <v>214</v>
      </c>
      <c r="E5363" s="77">
        <v>1.9153245316392645E-4</v>
      </c>
    </row>
    <row r="5364" spans="2:5">
      <c r="B5364" s="75">
        <v>1646873</v>
      </c>
      <c r="C5364" s="76" t="s">
        <v>1081</v>
      </c>
      <c r="D5364" s="76" t="s">
        <v>214</v>
      </c>
      <c r="E5364" s="77">
        <v>0.77040860887526297</v>
      </c>
    </row>
    <row r="5365" spans="2:5">
      <c r="B5365" s="75">
        <v>1646884</v>
      </c>
      <c r="C5365" s="76" t="s">
        <v>1082</v>
      </c>
      <c r="D5365" s="76" t="s">
        <v>214</v>
      </c>
      <c r="E5365" s="77">
        <v>0.25371492737979939</v>
      </c>
    </row>
    <row r="5366" spans="2:5">
      <c r="B5366" s="75">
        <v>1647161</v>
      </c>
      <c r="C5366" s="76" t="s">
        <v>1083</v>
      </c>
      <c r="D5366" s="76" t="s">
        <v>214</v>
      </c>
      <c r="E5366" s="77">
        <v>2.9269081863899526E-4</v>
      </c>
    </row>
    <row r="5367" spans="2:5">
      <c r="B5367" s="75">
        <v>16485475</v>
      </c>
      <c r="C5367" s="76" t="s">
        <v>1084</v>
      </c>
      <c r="D5367" s="76" t="s">
        <v>214</v>
      </c>
      <c r="E5367" s="77">
        <v>6.4182674221732045E-2</v>
      </c>
    </row>
    <row r="5368" spans="2:5">
      <c r="B5368" s="75">
        <v>1653403</v>
      </c>
      <c r="C5368" s="76" t="s">
        <v>1085</v>
      </c>
      <c r="D5368" s="76" t="s">
        <v>214</v>
      </c>
      <c r="E5368" s="77">
        <v>6.9386030467142373E-3</v>
      </c>
    </row>
    <row r="5369" spans="2:5">
      <c r="B5369" s="75">
        <v>1678917</v>
      </c>
      <c r="C5369" s="76" t="s">
        <v>1086</v>
      </c>
      <c r="D5369" s="76" t="s">
        <v>214</v>
      </c>
      <c r="E5369" s="77">
        <v>5.4724908330658315E-5</v>
      </c>
    </row>
    <row r="5370" spans="2:5">
      <c r="B5370" s="75">
        <v>1689641</v>
      </c>
      <c r="C5370" s="76" t="s">
        <v>1087</v>
      </c>
      <c r="D5370" s="76" t="s">
        <v>214</v>
      </c>
      <c r="E5370" s="77">
        <v>1.5281414849019992E-2</v>
      </c>
    </row>
    <row r="5371" spans="2:5">
      <c r="B5371" s="75">
        <v>1689823</v>
      </c>
      <c r="C5371" s="76" t="s">
        <v>1088</v>
      </c>
      <c r="D5371" s="76" t="s">
        <v>214</v>
      </c>
      <c r="E5371" s="77">
        <v>4.7618504534089161E-3</v>
      </c>
    </row>
    <row r="5372" spans="2:5">
      <c r="B5372" s="75">
        <v>1695778</v>
      </c>
      <c r="C5372" s="76" t="s">
        <v>1089</v>
      </c>
      <c r="D5372" s="76" t="s">
        <v>214</v>
      </c>
      <c r="E5372" s="77">
        <v>7.721530401815531E-4</v>
      </c>
    </row>
    <row r="5373" spans="2:5">
      <c r="B5373" s="75">
        <v>17372871</v>
      </c>
      <c r="C5373" s="76" t="s">
        <v>1090</v>
      </c>
      <c r="D5373" s="76" t="s">
        <v>214</v>
      </c>
      <c r="E5373" s="77">
        <v>6.4517990717576348E-3</v>
      </c>
    </row>
    <row r="5374" spans="2:5">
      <c r="B5374" s="75">
        <v>17584122</v>
      </c>
      <c r="C5374" s="76" t="s">
        <v>1091</v>
      </c>
      <c r="D5374" s="76" t="s">
        <v>214</v>
      </c>
      <c r="E5374" s="77">
        <v>6.6997276168453046E-4</v>
      </c>
    </row>
    <row r="5375" spans="2:5">
      <c r="B5375" s="75">
        <v>1761611</v>
      </c>
      <c r="C5375" s="76" t="s">
        <v>1092</v>
      </c>
      <c r="D5375" s="76" t="s">
        <v>214</v>
      </c>
      <c r="E5375" s="77">
        <v>1.8867298401215944E-2</v>
      </c>
    </row>
    <row r="5376" spans="2:5">
      <c r="B5376" s="75">
        <v>17754904</v>
      </c>
      <c r="C5376" s="76" t="s">
        <v>1093</v>
      </c>
      <c r="D5376" s="76" t="s">
        <v>214</v>
      </c>
      <c r="E5376" s="77">
        <v>3.0888402926103923E-3</v>
      </c>
    </row>
    <row r="5377" spans="2:5">
      <c r="B5377" s="75">
        <v>17849386</v>
      </c>
      <c r="C5377" s="76" t="s">
        <v>1094</v>
      </c>
      <c r="D5377" s="76" t="s">
        <v>214</v>
      </c>
      <c r="E5377" s="77">
        <v>1.833287637683064E-3</v>
      </c>
    </row>
    <row r="5378" spans="2:5">
      <c r="B5378" s="75">
        <v>1820811</v>
      </c>
      <c r="C5378" s="76" t="s">
        <v>1095</v>
      </c>
      <c r="D5378" s="76" t="s">
        <v>214</v>
      </c>
      <c r="E5378" s="77">
        <v>3.5828183085495728E-2</v>
      </c>
    </row>
    <row r="5379" spans="2:5">
      <c r="B5379" s="75">
        <v>1835490</v>
      </c>
      <c r="C5379" s="76" t="s">
        <v>1096</v>
      </c>
      <c r="D5379" s="76" t="s">
        <v>214</v>
      </c>
      <c r="E5379" s="77">
        <v>11.692536845317452</v>
      </c>
    </row>
    <row r="5380" spans="2:5">
      <c r="B5380" s="75">
        <v>18368633</v>
      </c>
      <c r="C5380" s="76" t="s">
        <v>1097</v>
      </c>
      <c r="D5380" s="76" t="s">
        <v>214</v>
      </c>
      <c r="E5380" s="77">
        <v>1.1918340316232918E-2</v>
      </c>
    </row>
    <row r="5381" spans="2:5">
      <c r="B5381" s="75">
        <v>1846704</v>
      </c>
      <c r="C5381" s="76" t="s">
        <v>1098</v>
      </c>
      <c r="D5381" s="76" t="s">
        <v>214</v>
      </c>
      <c r="E5381" s="77">
        <v>7.2720553213018483E-4</v>
      </c>
    </row>
    <row r="5382" spans="2:5">
      <c r="B5382" s="75">
        <v>1871574</v>
      </c>
      <c r="C5382" s="76" t="s">
        <v>1099</v>
      </c>
      <c r="D5382" s="76" t="s">
        <v>214</v>
      </c>
      <c r="E5382" s="77">
        <v>7.4250028832419643E-2</v>
      </c>
    </row>
    <row r="5383" spans="2:5">
      <c r="B5383" s="75">
        <v>1918134</v>
      </c>
      <c r="C5383" s="76" t="s">
        <v>1100</v>
      </c>
      <c r="D5383" s="76" t="s">
        <v>214</v>
      </c>
      <c r="E5383" s="77">
        <v>1.001761209942968E-2</v>
      </c>
    </row>
    <row r="5384" spans="2:5">
      <c r="B5384" s="75">
        <v>1928456</v>
      </c>
      <c r="C5384" s="76" t="s">
        <v>1101</v>
      </c>
      <c r="D5384" s="76" t="s">
        <v>214</v>
      </c>
      <c r="E5384" s="77">
        <v>0.13488532653005508</v>
      </c>
    </row>
    <row r="5385" spans="2:5">
      <c r="B5385" s="75">
        <v>1929868</v>
      </c>
      <c r="C5385" s="76" t="s">
        <v>1102</v>
      </c>
      <c r="D5385" s="76" t="s">
        <v>214</v>
      </c>
      <c r="E5385" s="77">
        <v>9.6100085974906609E-3</v>
      </c>
    </row>
    <row r="5386" spans="2:5">
      <c r="B5386" s="75">
        <v>1929880</v>
      </c>
      <c r="C5386" s="76" t="s">
        <v>1103</v>
      </c>
      <c r="D5386" s="76" t="s">
        <v>214</v>
      </c>
      <c r="E5386" s="77">
        <v>4.0535720407580537E-4</v>
      </c>
    </row>
    <row r="5387" spans="2:5">
      <c r="B5387" s="75">
        <v>19329896</v>
      </c>
      <c r="C5387" s="76" t="s">
        <v>1104</v>
      </c>
      <c r="D5387" s="76" t="s">
        <v>214</v>
      </c>
      <c r="E5387" s="77">
        <v>6.9787216731318534E-3</v>
      </c>
    </row>
    <row r="5388" spans="2:5">
      <c r="B5388" s="75">
        <v>19335116</v>
      </c>
      <c r="C5388" s="76" t="s">
        <v>1105</v>
      </c>
      <c r="D5388" s="76" t="s">
        <v>214</v>
      </c>
      <c r="E5388" s="77">
        <v>9.7952362051139134E-4</v>
      </c>
    </row>
    <row r="5389" spans="2:5">
      <c r="B5389" s="75">
        <v>1945535</v>
      </c>
      <c r="C5389" s="76" t="s">
        <v>1106</v>
      </c>
      <c r="D5389" s="76" t="s">
        <v>214</v>
      </c>
      <c r="E5389" s="77">
        <v>7.3786674495898317E-3</v>
      </c>
    </row>
    <row r="5390" spans="2:5">
      <c r="B5390" s="75">
        <v>1962750</v>
      </c>
      <c r="C5390" s="76" t="s">
        <v>1107</v>
      </c>
      <c r="D5390" s="76" t="s">
        <v>214</v>
      </c>
      <c r="E5390" s="77">
        <v>0.27809385995012759</v>
      </c>
    </row>
    <row r="5391" spans="2:5">
      <c r="B5391" s="75">
        <v>1966581</v>
      </c>
      <c r="C5391" s="76" t="s">
        <v>1108</v>
      </c>
      <c r="D5391" s="76" t="s">
        <v>214</v>
      </c>
      <c r="E5391" s="77">
        <v>0.36097552173533948</v>
      </c>
    </row>
    <row r="5392" spans="2:5">
      <c r="B5392" s="75">
        <v>1982690</v>
      </c>
      <c r="C5392" s="76" t="s">
        <v>1109</v>
      </c>
      <c r="D5392" s="76" t="s">
        <v>214</v>
      </c>
      <c r="E5392" s="77">
        <v>2.6458412079271142E-2</v>
      </c>
    </row>
    <row r="5393" spans="2:5">
      <c r="B5393" s="75">
        <v>1984061</v>
      </c>
      <c r="C5393" s="76" t="s">
        <v>1110</v>
      </c>
      <c r="D5393" s="76" t="s">
        <v>214</v>
      </c>
      <c r="E5393" s="77">
        <v>8.0062201049497261E-5</v>
      </c>
    </row>
    <row r="5394" spans="2:5">
      <c r="B5394" s="75">
        <v>1984594</v>
      </c>
      <c r="C5394" s="76" t="s">
        <v>1111</v>
      </c>
      <c r="D5394" s="76" t="s">
        <v>214</v>
      </c>
      <c r="E5394" s="77">
        <v>0.2481033271925186</v>
      </c>
    </row>
    <row r="5395" spans="2:5">
      <c r="B5395" s="75">
        <v>1984652</v>
      </c>
      <c r="C5395" s="76" t="s">
        <v>1112</v>
      </c>
      <c r="D5395" s="76" t="s">
        <v>214</v>
      </c>
      <c r="E5395" s="77">
        <v>0.36456213115790581</v>
      </c>
    </row>
    <row r="5396" spans="2:5">
      <c r="B5396" s="75">
        <v>20056922</v>
      </c>
      <c r="C5396" s="76" t="s">
        <v>1113</v>
      </c>
      <c r="D5396" s="76" t="s">
        <v>214</v>
      </c>
      <c r="E5396" s="77">
        <v>2.4074293789914228E-2</v>
      </c>
    </row>
    <row r="5397" spans="2:5">
      <c r="B5397" s="75">
        <v>2028639</v>
      </c>
      <c r="C5397" s="76" t="s">
        <v>1114</v>
      </c>
      <c r="D5397" s="76" t="s">
        <v>214</v>
      </c>
      <c r="E5397" s="77">
        <v>7.9819205802935569E-2</v>
      </c>
    </row>
    <row r="5398" spans="2:5">
      <c r="B5398" s="75">
        <v>20301637</v>
      </c>
      <c r="C5398" s="76" t="s">
        <v>1115</v>
      </c>
      <c r="D5398" s="76" t="s">
        <v>214</v>
      </c>
      <c r="E5398" s="77">
        <v>6.5690716463123855E-2</v>
      </c>
    </row>
    <row r="5399" spans="2:5">
      <c r="B5399" s="75">
        <v>2034222</v>
      </c>
      <c r="C5399" s="76" t="s">
        <v>1116</v>
      </c>
      <c r="D5399" s="76" t="s">
        <v>214</v>
      </c>
      <c r="E5399" s="77">
        <v>0.22742972712207737</v>
      </c>
    </row>
    <row r="5400" spans="2:5">
      <c r="B5400" s="75">
        <v>2040962</v>
      </c>
      <c r="C5400" s="76" t="s">
        <v>1117</v>
      </c>
      <c r="D5400" s="76" t="s">
        <v>214</v>
      </c>
      <c r="E5400" s="77">
        <v>5.8209435210808978E-5</v>
      </c>
    </row>
    <row r="5401" spans="2:5">
      <c r="B5401" s="75">
        <v>2050682</v>
      </c>
      <c r="C5401" s="76" t="s">
        <v>1118</v>
      </c>
      <c r="D5401" s="76" t="s">
        <v>214</v>
      </c>
      <c r="E5401" s="77">
        <v>9.2355013960653594</v>
      </c>
    </row>
    <row r="5402" spans="2:5">
      <c r="B5402" s="75">
        <v>205436</v>
      </c>
      <c r="C5402" s="76" t="s">
        <v>1119</v>
      </c>
      <c r="D5402" s="76" t="s">
        <v>214</v>
      </c>
      <c r="E5402" s="77">
        <v>7.7677762233886227</v>
      </c>
    </row>
    <row r="5403" spans="2:5">
      <c r="B5403" s="75">
        <v>2074502</v>
      </c>
      <c r="C5403" s="76" t="s">
        <v>1120</v>
      </c>
      <c r="D5403" s="76" t="s">
        <v>214</v>
      </c>
      <c r="E5403" s="77">
        <v>8.8121408987436659E-3</v>
      </c>
    </row>
    <row r="5404" spans="2:5">
      <c r="B5404" s="75">
        <v>20824560</v>
      </c>
      <c r="C5404" s="76" t="s">
        <v>1121</v>
      </c>
      <c r="D5404" s="76" t="s">
        <v>214</v>
      </c>
      <c r="E5404" s="77">
        <v>3.7413412075239121E-5</v>
      </c>
    </row>
    <row r="5405" spans="2:5">
      <c r="B5405" s="75">
        <v>2116656</v>
      </c>
      <c r="C5405" s="76" t="s">
        <v>1122</v>
      </c>
      <c r="D5405" s="76" t="s">
        <v>214</v>
      </c>
      <c r="E5405" s="77">
        <v>9.3946828062914534E-3</v>
      </c>
    </row>
    <row r="5406" spans="2:5">
      <c r="B5406" s="75">
        <v>2138229</v>
      </c>
      <c r="C5406" s="76" t="s">
        <v>1123</v>
      </c>
      <c r="D5406" s="76" t="s">
        <v>214</v>
      </c>
      <c r="E5406" s="77">
        <v>6.3224528190758454E-3</v>
      </c>
    </row>
    <row r="5407" spans="2:5">
      <c r="B5407" s="75">
        <v>2150472</v>
      </c>
      <c r="C5407" s="76" t="s">
        <v>1124</v>
      </c>
      <c r="D5407" s="76" t="s">
        <v>214</v>
      </c>
      <c r="E5407" s="77">
        <v>1.5116338441051105E-4</v>
      </c>
    </row>
    <row r="5408" spans="2:5">
      <c r="B5408" s="75">
        <v>2155706</v>
      </c>
      <c r="C5408" s="76" t="s">
        <v>1125</v>
      </c>
      <c r="D5408" s="76" t="s">
        <v>214</v>
      </c>
      <c r="E5408" s="77">
        <v>0.4868754332635144</v>
      </c>
    </row>
    <row r="5409" spans="2:5">
      <c r="B5409" s="75">
        <v>21757824</v>
      </c>
      <c r="C5409" s="76" t="s">
        <v>1126</v>
      </c>
      <c r="D5409" s="76" t="s">
        <v>214</v>
      </c>
      <c r="E5409" s="77">
        <v>10.230664597265759</v>
      </c>
    </row>
    <row r="5410" spans="2:5">
      <c r="B5410" s="75">
        <v>2176627</v>
      </c>
      <c r="C5410" s="76" t="s">
        <v>1127</v>
      </c>
      <c r="D5410" s="76" t="s">
        <v>214</v>
      </c>
      <c r="E5410" s="77">
        <v>13.967923536528104</v>
      </c>
    </row>
    <row r="5411" spans="2:5">
      <c r="B5411" s="75">
        <v>2176989</v>
      </c>
      <c r="C5411" s="76" t="s">
        <v>1128</v>
      </c>
      <c r="D5411" s="76" t="s">
        <v>214</v>
      </c>
      <c r="E5411" s="77">
        <v>4.1603705304062456E-5</v>
      </c>
    </row>
    <row r="5412" spans="2:5">
      <c r="B5412" s="75">
        <v>21923239</v>
      </c>
      <c r="C5412" s="76" t="s">
        <v>1129</v>
      </c>
      <c r="D5412" s="76" t="s">
        <v>214</v>
      </c>
      <c r="E5412" s="77">
        <v>3.7777468490849286E-2</v>
      </c>
    </row>
    <row r="5413" spans="2:5">
      <c r="B5413" s="75">
        <v>2207014</v>
      </c>
      <c r="C5413" s="76" t="s">
        <v>1130</v>
      </c>
      <c r="D5413" s="76" t="s">
        <v>214</v>
      </c>
      <c r="E5413" s="77">
        <v>6.3170464707719713E-5</v>
      </c>
    </row>
    <row r="5414" spans="2:5">
      <c r="B5414" s="75">
        <v>2216515</v>
      </c>
      <c r="C5414" s="76" t="s">
        <v>1131</v>
      </c>
      <c r="D5414" s="76" t="s">
        <v>214</v>
      </c>
      <c r="E5414" s="77">
        <v>8.8755119276825913E-3</v>
      </c>
    </row>
    <row r="5415" spans="2:5">
      <c r="B5415" s="75">
        <v>22212551</v>
      </c>
      <c r="C5415" s="76" t="s">
        <v>1132</v>
      </c>
      <c r="D5415" s="76" t="s">
        <v>214</v>
      </c>
      <c r="E5415" s="77">
        <v>0.59913704129015222</v>
      </c>
    </row>
    <row r="5416" spans="2:5">
      <c r="B5416" s="75">
        <v>2223930</v>
      </c>
      <c r="C5416" s="76" t="s">
        <v>1133</v>
      </c>
      <c r="D5416" s="76" t="s">
        <v>214</v>
      </c>
      <c r="E5416" s="77">
        <v>2.4915691582359036</v>
      </c>
    </row>
    <row r="5417" spans="2:5">
      <c r="B5417" s="75">
        <v>2234164</v>
      </c>
      <c r="C5417" s="76" t="s">
        <v>1134</v>
      </c>
      <c r="D5417" s="76" t="s">
        <v>214</v>
      </c>
      <c r="E5417" s="77">
        <v>7.951020637823758E-2</v>
      </c>
    </row>
    <row r="5418" spans="2:5">
      <c r="B5418" s="75">
        <v>2235543</v>
      </c>
      <c r="C5418" s="76" t="s">
        <v>1135</v>
      </c>
      <c r="D5418" s="76" t="s">
        <v>214</v>
      </c>
      <c r="E5418" s="77">
        <v>1.3553320658353917E-4</v>
      </c>
    </row>
    <row r="5419" spans="2:5">
      <c r="B5419" s="75">
        <v>2243278</v>
      </c>
      <c r="C5419" s="76" t="s">
        <v>1136</v>
      </c>
      <c r="D5419" s="76" t="s">
        <v>214</v>
      </c>
      <c r="E5419" s="77">
        <v>1.6844120740187481E-2</v>
      </c>
    </row>
    <row r="5420" spans="2:5">
      <c r="B5420" s="75">
        <v>2245387</v>
      </c>
      <c r="C5420" s="76" t="s">
        <v>1137</v>
      </c>
      <c r="D5420" s="76" t="s">
        <v>214</v>
      </c>
      <c r="E5420" s="77">
        <v>3.3744853638127507E-2</v>
      </c>
    </row>
    <row r="5421" spans="2:5">
      <c r="B5421" s="75">
        <v>22473785</v>
      </c>
      <c r="C5421" s="76" t="s">
        <v>1138</v>
      </c>
      <c r="D5421" s="76" t="s">
        <v>214</v>
      </c>
      <c r="E5421" s="77">
        <v>1.2418068688802936E-4</v>
      </c>
    </row>
    <row r="5422" spans="2:5">
      <c r="B5422" s="75">
        <v>225116</v>
      </c>
      <c r="C5422" s="76" t="s">
        <v>1139</v>
      </c>
      <c r="D5422" s="76" t="s">
        <v>214</v>
      </c>
      <c r="E5422" s="77">
        <v>7.8436951035162501</v>
      </c>
    </row>
    <row r="5423" spans="2:5">
      <c r="B5423" s="75">
        <v>225514</v>
      </c>
      <c r="C5423" s="76" t="s">
        <v>1140</v>
      </c>
      <c r="D5423" s="76" t="s">
        <v>214</v>
      </c>
      <c r="E5423" s="77">
        <v>94.219435694356036</v>
      </c>
    </row>
    <row r="5424" spans="2:5">
      <c r="B5424" s="75">
        <v>2255176</v>
      </c>
      <c r="C5424" s="76" t="s">
        <v>1141</v>
      </c>
      <c r="D5424" s="76" t="s">
        <v>214</v>
      </c>
      <c r="E5424" s="77">
        <v>5.1053333706168962</v>
      </c>
    </row>
    <row r="5425" spans="2:5">
      <c r="B5425" s="75">
        <v>2257092</v>
      </c>
      <c r="C5425" s="76" t="s">
        <v>1142</v>
      </c>
      <c r="D5425" s="76" t="s">
        <v>214</v>
      </c>
      <c r="E5425" s="77">
        <v>5.3533216434542963</v>
      </c>
    </row>
    <row r="5426" spans="2:5">
      <c r="B5426" s="75">
        <v>22726007</v>
      </c>
      <c r="C5426" s="76" t="s">
        <v>1143</v>
      </c>
      <c r="D5426" s="76" t="s">
        <v>214</v>
      </c>
      <c r="E5426" s="77">
        <v>1.1317399797472302E-2</v>
      </c>
    </row>
    <row r="5427" spans="2:5">
      <c r="B5427" s="75">
        <v>2274671</v>
      </c>
      <c r="C5427" s="76" t="s">
        <v>1144</v>
      </c>
      <c r="D5427" s="76" t="s">
        <v>214</v>
      </c>
      <c r="E5427" s="77">
        <v>0.10513223789768339</v>
      </c>
    </row>
    <row r="5428" spans="2:5">
      <c r="B5428" s="75">
        <v>22936863</v>
      </c>
      <c r="C5428" s="76" t="s">
        <v>1145</v>
      </c>
      <c r="D5428" s="76" t="s">
        <v>214</v>
      </c>
      <c r="E5428" s="77">
        <v>0.33402848389722989</v>
      </c>
    </row>
    <row r="5429" spans="2:5">
      <c r="B5429" s="75">
        <v>23031369</v>
      </c>
      <c r="C5429" s="76" t="s">
        <v>1146</v>
      </c>
      <c r="D5429" s="76" t="s">
        <v>214</v>
      </c>
      <c r="E5429" s="77">
        <v>37.410070203464599</v>
      </c>
    </row>
    <row r="5430" spans="2:5">
      <c r="B5430" s="75">
        <v>2338127</v>
      </c>
      <c r="C5430" s="76" t="s">
        <v>1147</v>
      </c>
      <c r="D5430" s="76" t="s">
        <v>214</v>
      </c>
      <c r="E5430" s="77">
        <v>2.0974696991238571E-2</v>
      </c>
    </row>
    <row r="5431" spans="2:5">
      <c r="B5431" s="75">
        <v>23564069</v>
      </c>
      <c r="C5431" s="76" t="s">
        <v>1148</v>
      </c>
      <c r="D5431" s="76" t="s">
        <v>214</v>
      </c>
      <c r="E5431" s="77">
        <v>2.8322938645113632E-3</v>
      </c>
    </row>
    <row r="5432" spans="2:5">
      <c r="B5432" s="75">
        <v>2370630</v>
      </c>
      <c r="C5432" s="76" t="s">
        <v>1149</v>
      </c>
      <c r="D5432" s="76" t="s">
        <v>214</v>
      </c>
      <c r="E5432" s="77">
        <v>8.193451577005139E-3</v>
      </c>
    </row>
    <row r="5433" spans="2:5">
      <c r="B5433" s="75">
        <v>24096535</v>
      </c>
      <c r="C5433" s="76" t="s">
        <v>1150</v>
      </c>
      <c r="D5433" s="76" t="s">
        <v>214</v>
      </c>
      <c r="E5433" s="77">
        <v>1.9811116840635544E-2</v>
      </c>
    </row>
    <row r="5434" spans="2:5">
      <c r="B5434" s="75">
        <v>2432124</v>
      </c>
      <c r="C5434" s="76" t="s">
        <v>1151</v>
      </c>
      <c r="D5434" s="76" t="s">
        <v>214</v>
      </c>
      <c r="E5434" s="77">
        <v>4.0148901403953857E-4</v>
      </c>
    </row>
    <row r="5435" spans="2:5">
      <c r="B5435" s="75">
        <v>24353615</v>
      </c>
      <c r="C5435" s="76" t="s">
        <v>1152</v>
      </c>
      <c r="D5435" s="76" t="s">
        <v>214</v>
      </c>
      <c r="E5435" s="77">
        <v>5.7929787036273848E-2</v>
      </c>
    </row>
    <row r="5436" spans="2:5">
      <c r="B5436" s="75">
        <v>2436933</v>
      </c>
      <c r="C5436" s="76" t="s">
        <v>1153</v>
      </c>
      <c r="D5436" s="76" t="s">
        <v>214</v>
      </c>
      <c r="E5436" s="77">
        <v>0.11609398508683685</v>
      </c>
    </row>
    <row r="5437" spans="2:5">
      <c r="B5437" s="75">
        <v>2445070</v>
      </c>
      <c r="C5437" s="76" t="s">
        <v>1154</v>
      </c>
      <c r="D5437" s="76" t="s">
        <v>214</v>
      </c>
      <c r="E5437" s="77">
        <v>9.0665033723512797E-2</v>
      </c>
    </row>
    <row r="5438" spans="2:5">
      <c r="B5438" s="75">
        <v>24544045</v>
      </c>
      <c r="C5438" s="76" t="s">
        <v>1155</v>
      </c>
      <c r="D5438" s="76" t="s">
        <v>214</v>
      </c>
      <c r="E5438" s="77">
        <v>3.589503774472667E-3</v>
      </c>
    </row>
    <row r="5439" spans="2:5">
      <c r="B5439" s="75">
        <v>2455245</v>
      </c>
      <c r="C5439" s="76" t="s">
        <v>1156</v>
      </c>
      <c r="D5439" s="76" t="s">
        <v>214</v>
      </c>
      <c r="E5439" s="77">
        <v>6.5293880221742283E-3</v>
      </c>
    </row>
    <row r="5440" spans="2:5">
      <c r="B5440" s="75">
        <v>2457478</v>
      </c>
      <c r="C5440" s="76" t="s">
        <v>1157</v>
      </c>
      <c r="D5440" s="76" t="s">
        <v>214</v>
      </c>
      <c r="E5440" s="77">
        <v>0.19060466362263503</v>
      </c>
    </row>
    <row r="5441" spans="2:5">
      <c r="B5441" s="75">
        <v>2459098</v>
      </c>
      <c r="C5441" s="76" t="s">
        <v>1158</v>
      </c>
      <c r="D5441" s="76" t="s">
        <v>214</v>
      </c>
      <c r="E5441" s="77">
        <v>1.2843024658566056E-3</v>
      </c>
    </row>
    <row r="5442" spans="2:5">
      <c r="B5442" s="75">
        <v>2461156</v>
      </c>
      <c r="C5442" s="76" t="s">
        <v>1159</v>
      </c>
      <c r="D5442" s="76" t="s">
        <v>214</v>
      </c>
      <c r="E5442" s="77">
        <v>3.4123166581452825E-3</v>
      </c>
    </row>
    <row r="5443" spans="2:5">
      <c r="B5443" s="75">
        <v>24691803</v>
      </c>
      <c r="C5443" s="76" t="s">
        <v>1160</v>
      </c>
      <c r="D5443" s="76" t="s">
        <v>214</v>
      </c>
      <c r="E5443" s="77">
        <v>4.1846039152641332E-2</v>
      </c>
    </row>
    <row r="5444" spans="2:5">
      <c r="B5444" s="75">
        <v>2475469</v>
      </c>
      <c r="C5444" s="76" t="s">
        <v>1161</v>
      </c>
      <c r="D5444" s="76" t="s">
        <v>214</v>
      </c>
      <c r="E5444" s="77">
        <v>0.31933428008615744</v>
      </c>
    </row>
    <row r="5445" spans="2:5">
      <c r="B5445" s="75">
        <v>2495376</v>
      </c>
      <c r="C5445" s="76" t="s">
        <v>1162</v>
      </c>
      <c r="D5445" s="76" t="s">
        <v>214</v>
      </c>
      <c r="E5445" s="77">
        <v>6.1001443941534512E-2</v>
      </c>
    </row>
    <row r="5446" spans="2:5">
      <c r="B5446" s="75">
        <v>2497076</v>
      </c>
      <c r="C5446" s="76" t="s">
        <v>1163</v>
      </c>
      <c r="D5446" s="76" t="s">
        <v>214</v>
      </c>
      <c r="E5446" s="77">
        <v>29.981249060610882</v>
      </c>
    </row>
    <row r="5447" spans="2:5">
      <c r="B5447" s="75">
        <v>2499958</v>
      </c>
      <c r="C5447" s="76" t="s">
        <v>1164</v>
      </c>
      <c r="D5447" s="76" t="s">
        <v>214</v>
      </c>
      <c r="E5447" s="77">
        <v>1.7005624136673596E-2</v>
      </c>
    </row>
    <row r="5448" spans="2:5">
      <c r="B5448" s="75">
        <v>2508863</v>
      </c>
      <c r="C5448" s="76" t="s">
        <v>1165</v>
      </c>
      <c r="D5448" s="76" t="s">
        <v>214</v>
      </c>
      <c r="E5448" s="77">
        <v>0.22499917721231083</v>
      </c>
    </row>
    <row r="5449" spans="2:5">
      <c r="B5449" s="75">
        <v>25155231</v>
      </c>
      <c r="C5449" s="76" t="s">
        <v>1166</v>
      </c>
      <c r="D5449" s="76" t="s">
        <v>214</v>
      </c>
      <c r="E5449" s="77">
        <v>1.5664997617563321E-3</v>
      </c>
    </row>
    <row r="5450" spans="2:5">
      <c r="B5450" s="75">
        <v>25167811</v>
      </c>
      <c r="C5450" s="76" t="s">
        <v>1167</v>
      </c>
      <c r="D5450" s="76" t="s">
        <v>214</v>
      </c>
      <c r="E5450" s="77">
        <v>4.423480622004599E-2</v>
      </c>
    </row>
    <row r="5451" spans="2:5">
      <c r="B5451" s="75">
        <v>25167822</v>
      </c>
      <c r="C5451" s="76" t="s">
        <v>1168</v>
      </c>
      <c r="D5451" s="76" t="s">
        <v>214</v>
      </c>
      <c r="E5451" s="77">
        <v>4.1951878937006278E-3</v>
      </c>
    </row>
    <row r="5452" spans="2:5">
      <c r="B5452" s="75">
        <v>25168154</v>
      </c>
      <c r="C5452" s="76" t="s">
        <v>1169</v>
      </c>
      <c r="D5452" s="76" t="s">
        <v>214</v>
      </c>
      <c r="E5452" s="77">
        <v>2.1239930473239209E-2</v>
      </c>
    </row>
    <row r="5453" spans="2:5">
      <c r="B5453" s="75">
        <v>2528361</v>
      </c>
      <c r="C5453" s="76" t="s">
        <v>1170</v>
      </c>
      <c r="D5453" s="76" t="s">
        <v>214</v>
      </c>
      <c r="E5453" s="77">
        <v>8.0756208485440226E-2</v>
      </c>
    </row>
    <row r="5454" spans="2:5">
      <c r="B5454" s="75">
        <v>25306756</v>
      </c>
      <c r="C5454" s="76" t="s">
        <v>1171</v>
      </c>
      <c r="D5454" s="76" t="s">
        <v>214</v>
      </c>
      <c r="E5454" s="77">
        <v>1.2314930156681884E-2</v>
      </c>
    </row>
    <row r="5455" spans="2:5">
      <c r="B5455" s="75">
        <v>25319908</v>
      </c>
      <c r="C5455" s="76" t="s">
        <v>1172</v>
      </c>
      <c r="D5455" s="76" t="s">
        <v>214</v>
      </c>
      <c r="E5455" s="77">
        <v>0.15601574131546889</v>
      </c>
    </row>
    <row r="5456" spans="2:5">
      <c r="B5456" s="75">
        <v>25321226</v>
      </c>
      <c r="C5456" s="76" t="s">
        <v>1173</v>
      </c>
      <c r="D5456" s="76" t="s">
        <v>214</v>
      </c>
      <c r="E5456" s="77">
        <v>7.4589252934428585E-2</v>
      </c>
    </row>
    <row r="5457" spans="2:5">
      <c r="B5457" s="75">
        <v>25322207</v>
      </c>
      <c r="C5457" s="76" t="s">
        <v>1174</v>
      </c>
      <c r="D5457" s="76" t="s">
        <v>214</v>
      </c>
      <c r="E5457" s="77">
        <v>8.0055227750370841E-2</v>
      </c>
    </row>
    <row r="5458" spans="2:5">
      <c r="B5458" s="75">
        <v>25323891</v>
      </c>
      <c r="C5458" s="76" t="s">
        <v>1175</v>
      </c>
      <c r="D5458" s="76" t="s">
        <v>214</v>
      </c>
      <c r="E5458" s="77">
        <v>0.13614071114593107</v>
      </c>
    </row>
    <row r="5459" spans="2:5">
      <c r="B5459" s="75">
        <v>25366238</v>
      </c>
      <c r="C5459" s="76" t="s">
        <v>1176</v>
      </c>
      <c r="D5459" s="76" t="s">
        <v>214</v>
      </c>
      <c r="E5459" s="77">
        <v>1.9212960289389576E-2</v>
      </c>
    </row>
    <row r="5460" spans="2:5">
      <c r="B5460" s="75">
        <v>2539266</v>
      </c>
      <c r="C5460" s="76" t="s">
        <v>1177</v>
      </c>
      <c r="D5460" s="76" t="s">
        <v>214</v>
      </c>
      <c r="E5460" s="77">
        <v>7.1074910876094844E-3</v>
      </c>
    </row>
    <row r="5461" spans="2:5">
      <c r="B5461" s="75">
        <v>25550587</v>
      </c>
      <c r="C5461" s="76" t="s">
        <v>1178</v>
      </c>
      <c r="D5461" s="76" t="s">
        <v>214</v>
      </c>
      <c r="E5461" s="77">
        <v>0.78184071986283099</v>
      </c>
    </row>
    <row r="5462" spans="2:5">
      <c r="B5462" s="75">
        <v>25551137</v>
      </c>
      <c r="C5462" s="76" t="s">
        <v>1179</v>
      </c>
      <c r="D5462" s="76" t="s">
        <v>214</v>
      </c>
      <c r="E5462" s="77">
        <v>4.0445959866234298E-4</v>
      </c>
    </row>
    <row r="5463" spans="2:5">
      <c r="B5463" s="75">
        <v>25586430</v>
      </c>
      <c r="C5463" s="76" t="s">
        <v>1180</v>
      </c>
      <c r="D5463" s="76" t="s">
        <v>214</v>
      </c>
      <c r="E5463" s="77">
        <v>9.6308831042756546E-2</v>
      </c>
    </row>
    <row r="5464" spans="2:5">
      <c r="B5464" s="75">
        <v>25637994</v>
      </c>
      <c r="C5464" s="76" t="s">
        <v>1181</v>
      </c>
      <c r="D5464" s="76" t="s">
        <v>214</v>
      </c>
      <c r="E5464" s="77">
        <v>43.443397738952882</v>
      </c>
    </row>
    <row r="5465" spans="2:5">
      <c r="B5465" s="75">
        <v>2570265</v>
      </c>
      <c r="C5465" s="76" t="s">
        <v>1182</v>
      </c>
      <c r="D5465" s="76" t="s">
        <v>214</v>
      </c>
      <c r="E5465" s="77">
        <v>0.23594133539858267</v>
      </c>
    </row>
    <row r="5466" spans="2:5">
      <c r="B5466" s="75">
        <v>26248248</v>
      </c>
      <c r="C5466" s="76" t="s">
        <v>1183</v>
      </c>
      <c r="D5466" s="76" t="s">
        <v>214</v>
      </c>
      <c r="E5466" s="77">
        <v>5.0513394790363726E-4</v>
      </c>
    </row>
    <row r="5467" spans="2:5">
      <c r="B5467" s="75">
        <v>2631370</v>
      </c>
      <c r="C5467" s="76" t="s">
        <v>1184</v>
      </c>
      <c r="D5467" s="76" t="s">
        <v>214</v>
      </c>
      <c r="E5467" s="77">
        <v>1.4496519705120841E-2</v>
      </c>
    </row>
    <row r="5468" spans="2:5">
      <c r="B5468" s="75">
        <v>2655198</v>
      </c>
      <c r="C5468" s="76" t="s">
        <v>1185</v>
      </c>
      <c r="D5468" s="76" t="s">
        <v>214</v>
      </c>
      <c r="E5468" s="77">
        <v>0.38364497189172647</v>
      </c>
    </row>
    <row r="5469" spans="2:5">
      <c r="B5469" s="75">
        <v>26787780</v>
      </c>
      <c r="C5469" s="76" t="s">
        <v>1186</v>
      </c>
      <c r="D5469" s="76" t="s">
        <v>214</v>
      </c>
      <c r="E5469" s="77">
        <v>235.54254955394129</v>
      </c>
    </row>
    <row r="5470" spans="2:5">
      <c r="B5470" s="75">
        <v>26952216</v>
      </c>
      <c r="C5470" s="76" t="s">
        <v>1187</v>
      </c>
      <c r="D5470" s="76" t="s">
        <v>214</v>
      </c>
      <c r="E5470" s="77">
        <v>6.4519690539649299E-3</v>
      </c>
    </row>
    <row r="5471" spans="2:5">
      <c r="B5471" s="75">
        <v>26972010</v>
      </c>
      <c r="C5471" s="76" t="s">
        <v>1188</v>
      </c>
      <c r="D5471" s="76" t="s">
        <v>214</v>
      </c>
      <c r="E5471" s="77">
        <v>1.811254510212833</v>
      </c>
    </row>
    <row r="5472" spans="2:5">
      <c r="B5472" s="75">
        <v>2703131</v>
      </c>
      <c r="C5472" s="76" t="s">
        <v>1189</v>
      </c>
      <c r="D5472" s="76" t="s">
        <v>214</v>
      </c>
      <c r="E5472" s="77">
        <v>62.502033184705951</v>
      </c>
    </row>
    <row r="5473" spans="2:5">
      <c r="B5473" s="75">
        <v>2703379</v>
      </c>
      <c r="C5473" s="76" t="s">
        <v>1190</v>
      </c>
      <c r="D5473" s="76" t="s">
        <v>214</v>
      </c>
      <c r="E5473" s="77">
        <v>1.2771920713475453E-2</v>
      </c>
    </row>
    <row r="5474" spans="2:5">
      <c r="B5474" s="75">
        <v>271443</v>
      </c>
      <c r="C5474" s="76" t="s">
        <v>1191</v>
      </c>
      <c r="D5474" s="76" t="s">
        <v>214</v>
      </c>
      <c r="E5474" s="77">
        <v>1.5805281549893062E-3</v>
      </c>
    </row>
    <row r="5475" spans="2:5">
      <c r="B5475" s="75">
        <v>2720732</v>
      </c>
      <c r="C5475" s="76" t="s">
        <v>1192</v>
      </c>
      <c r="D5475" s="76" t="s">
        <v>214</v>
      </c>
      <c r="E5475" s="77">
        <v>2.9393076712062548E-2</v>
      </c>
    </row>
    <row r="5476" spans="2:5">
      <c r="B5476" s="75">
        <v>27304138</v>
      </c>
      <c r="C5476" s="76" t="s">
        <v>1193</v>
      </c>
      <c r="D5476" s="76" t="s">
        <v>214</v>
      </c>
      <c r="E5476" s="77">
        <v>30.270657215954511</v>
      </c>
    </row>
    <row r="5477" spans="2:5">
      <c r="B5477" s="75">
        <v>2741062</v>
      </c>
      <c r="C5477" s="76" t="s">
        <v>1194</v>
      </c>
      <c r="D5477" s="76" t="s">
        <v>214</v>
      </c>
      <c r="E5477" s="77">
        <v>1.6491109244671702E-3</v>
      </c>
    </row>
    <row r="5478" spans="2:5">
      <c r="B5478" s="75">
        <v>27458931</v>
      </c>
      <c r="C5478" s="76" t="s">
        <v>1195</v>
      </c>
      <c r="D5478" s="76" t="s">
        <v>214</v>
      </c>
      <c r="E5478" s="77">
        <v>6.1655218486214824</v>
      </c>
    </row>
    <row r="5479" spans="2:5">
      <c r="B5479" s="75">
        <v>27541884</v>
      </c>
      <c r="C5479" s="76" t="s">
        <v>1196</v>
      </c>
      <c r="D5479" s="76" t="s">
        <v>214</v>
      </c>
      <c r="E5479" s="77">
        <v>1.043378163136998</v>
      </c>
    </row>
    <row r="5480" spans="2:5">
      <c r="B5480" s="75">
        <v>279232</v>
      </c>
      <c r="C5480" s="76" t="s">
        <v>1197</v>
      </c>
      <c r="D5480" s="76" t="s">
        <v>214</v>
      </c>
      <c r="E5480" s="77">
        <v>4.5400650730770449E-4</v>
      </c>
    </row>
    <row r="5481" spans="2:5">
      <c r="B5481" s="75">
        <v>28108998</v>
      </c>
      <c r="C5481" s="76" t="s">
        <v>1198</v>
      </c>
      <c r="D5481" s="76" t="s">
        <v>214</v>
      </c>
      <c r="E5481" s="77">
        <v>1.0841108414563096E-2</v>
      </c>
    </row>
    <row r="5482" spans="2:5">
      <c r="B5482" s="75">
        <v>281232</v>
      </c>
      <c r="C5482" s="76" t="s">
        <v>1199</v>
      </c>
      <c r="D5482" s="76" t="s">
        <v>214</v>
      </c>
      <c r="E5482" s="77">
        <v>0.10277714364104945</v>
      </c>
    </row>
    <row r="5483" spans="2:5">
      <c r="B5483" s="75">
        <v>2814202</v>
      </c>
      <c r="C5483" s="76" t="s">
        <v>1200</v>
      </c>
      <c r="D5483" s="76" t="s">
        <v>214</v>
      </c>
      <c r="E5483" s="77">
        <v>8.6250973233357981E-5</v>
      </c>
    </row>
    <row r="5484" spans="2:5">
      <c r="B5484" s="75">
        <v>2845898</v>
      </c>
      <c r="C5484" s="76" t="s">
        <v>1201</v>
      </c>
      <c r="D5484" s="76" t="s">
        <v>214</v>
      </c>
      <c r="E5484" s="77">
        <v>1.9756183992315008E-2</v>
      </c>
    </row>
    <row r="5485" spans="2:5">
      <c r="B5485" s="75">
        <v>28519020</v>
      </c>
      <c r="C5485" s="76" t="s">
        <v>1202</v>
      </c>
      <c r="D5485" s="76" t="s">
        <v>214</v>
      </c>
      <c r="E5485" s="77">
        <v>4.6551406924137983E-5</v>
      </c>
    </row>
    <row r="5486" spans="2:5">
      <c r="B5486" s="75">
        <v>2859678</v>
      </c>
      <c r="C5486" s="76" t="s">
        <v>1203</v>
      </c>
      <c r="D5486" s="76" t="s">
        <v>214</v>
      </c>
      <c r="E5486" s="77">
        <v>2.1772243699364684E-4</v>
      </c>
    </row>
    <row r="5487" spans="2:5">
      <c r="B5487" s="75">
        <v>28652779</v>
      </c>
      <c r="C5487" s="76" t="s">
        <v>1204</v>
      </c>
      <c r="D5487" s="76" t="s">
        <v>214</v>
      </c>
      <c r="E5487" s="77">
        <v>1.1035121391971197E-2</v>
      </c>
    </row>
    <row r="5488" spans="2:5">
      <c r="B5488" s="75">
        <v>2867472</v>
      </c>
      <c r="C5488" s="76" t="s">
        <v>1205</v>
      </c>
      <c r="D5488" s="76" t="s">
        <v>214</v>
      </c>
      <c r="E5488" s="77">
        <v>1.0725423403969839E-3</v>
      </c>
    </row>
    <row r="5489" spans="2:5">
      <c r="B5489" s="75">
        <v>28680457</v>
      </c>
      <c r="C5489" s="76" t="s">
        <v>1206</v>
      </c>
      <c r="D5489" s="76" t="s">
        <v>214</v>
      </c>
      <c r="E5489" s="77">
        <v>0.1145613527809973</v>
      </c>
    </row>
    <row r="5490" spans="2:5">
      <c r="B5490" s="75">
        <v>2869343</v>
      </c>
      <c r="C5490" s="76" t="s">
        <v>1207</v>
      </c>
      <c r="D5490" s="76" t="s">
        <v>214</v>
      </c>
      <c r="E5490" s="77">
        <v>2.4959299282581188E-2</v>
      </c>
    </row>
    <row r="5491" spans="2:5">
      <c r="B5491" s="75">
        <v>2905693</v>
      </c>
      <c r="C5491" s="76" t="s">
        <v>1208</v>
      </c>
      <c r="D5491" s="76" t="s">
        <v>214</v>
      </c>
      <c r="E5491" s="77">
        <v>0.31997027135797484</v>
      </c>
    </row>
    <row r="5492" spans="2:5">
      <c r="B5492" s="75">
        <v>291645</v>
      </c>
      <c r="C5492" s="76" t="s">
        <v>1209</v>
      </c>
      <c r="D5492" s="76" t="s">
        <v>214</v>
      </c>
      <c r="E5492" s="77">
        <v>2.3302255122399716E-6</v>
      </c>
    </row>
    <row r="5493" spans="2:5">
      <c r="B5493" s="75">
        <v>292648</v>
      </c>
      <c r="C5493" s="76" t="s">
        <v>1210</v>
      </c>
      <c r="D5493" s="76" t="s">
        <v>214</v>
      </c>
      <c r="E5493" s="77">
        <v>4.4147752888558402E-6</v>
      </c>
    </row>
    <row r="5494" spans="2:5">
      <c r="B5494" s="75">
        <v>294622</v>
      </c>
      <c r="C5494" s="76" t="s">
        <v>1211</v>
      </c>
      <c r="D5494" s="76" t="s">
        <v>214</v>
      </c>
      <c r="E5494" s="77">
        <v>2.7474664649804271E-5</v>
      </c>
    </row>
    <row r="5495" spans="2:5">
      <c r="B5495" s="75">
        <v>2961628</v>
      </c>
      <c r="C5495" s="76" t="s">
        <v>1212</v>
      </c>
      <c r="D5495" s="76" t="s">
        <v>214</v>
      </c>
      <c r="E5495" s="77">
        <v>3.7082347516710489E-2</v>
      </c>
    </row>
    <row r="5496" spans="2:5">
      <c r="B5496" s="75">
        <v>297972</v>
      </c>
      <c r="C5496" s="76" t="s">
        <v>1213</v>
      </c>
      <c r="D5496" s="76" t="s">
        <v>214</v>
      </c>
      <c r="E5496" s="77">
        <v>1.172218381250447</v>
      </c>
    </row>
    <row r="5497" spans="2:5">
      <c r="B5497" s="75">
        <v>298066</v>
      </c>
      <c r="C5497" s="76" t="s">
        <v>1214</v>
      </c>
      <c r="D5497" s="76" t="s">
        <v>214</v>
      </c>
      <c r="E5497" s="77">
        <v>1.3144159079305307E-3</v>
      </c>
    </row>
    <row r="5498" spans="2:5">
      <c r="B5498" s="75">
        <v>29812791</v>
      </c>
      <c r="C5498" s="76" t="s">
        <v>1215</v>
      </c>
      <c r="D5498" s="76" t="s">
        <v>214</v>
      </c>
      <c r="E5498" s="77">
        <v>0.22823548315396699</v>
      </c>
    </row>
    <row r="5499" spans="2:5">
      <c r="B5499" s="75">
        <v>30030252</v>
      </c>
      <c r="C5499" s="76" t="s">
        <v>1216</v>
      </c>
      <c r="D5499" s="76" t="s">
        <v>214</v>
      </c>
      <c r="E5499" s="77">
        <v>0.1941904572377561</v>
      </c>
    </row>
    <row r="5500" spans="2:5">
      <c r="B5500" s="75">
        <v>30043493</v>
      </c>
      <c r="C5500" s="76" t="s">
        <v>1217</v>
      </c>
      <c r="D5500" s="76" t="s">
        <v>214</v>
      </c>
      <c r="E5500" s="77">
        <v>1.2003483195476681E-2</v>
      </c>
    </row>
    <row r="5501" spans="2:5">
      <c r="B5501" s="75">
        <v>301111</v>
      </c>
      <c r="C5501" s="76" t="s">
        <v>1218</v>
      </c>
      <c r="D5501" s="76" t="s">
        <v>214</v>
      </c>
      <c r="E5501" s="77">
        <v>4.1328333579158008E-2</v>
      </c>
    </row>
    <row r="5502" spans="2:5">
      <c r="B5502" s="75">
        <v>302045</v>
      </c>
      <c r="C5502" s="76" t="s">
        <v>1219</v>
      </c>
      <c r="D5502" s="76" t="s">
        <v>214</v>
      </c>
      <c r="E5502" s="77">
        <v>2.5801280770332561E-2</v>
      </c>
    </row>
    <row r="5503" spans="2:5">
      <c r="B5503" s="75">
        <v>304212</v>
      </c>
      <c r="C5503" s="76" t="s">
        <v>1220</v>
      </c>
      <c r="D5503" s="76" t="s">
        <v>214</v>
      </c>
      <c r="E5503" s="77">
        <v>5.2871218050945523E-4</v>
      </c>
    </row>
    <row r="5504" spans="2:5">
      <c r="B5504" s="75">
        <v>3073663</v>
      </c>
      <c r="C5504" s="76" t="s">
        <v>1221</v>
      </c>
      <c r="D5504" s="76" t="s">
        <v>214</v>
      </c>
      <c r="E5504" s="77">
        <v>4.2394095465403436E-4</v>
      </c>
    </row>
    <row r="5505" spans="2:5">
      <c r="B5505" s="75">
        <v>309433</v>
      </c>
      <c r="C5505" s="76" t="s">
        <v>1222</v>
      </c>
      <c r="D5505" s="76" t="s">
        <v>214</v>
      </c>
      <c r="E5505" s="77">
        <v>4.0862020231498521E-2</v>
      </c>
    </row>
    <row r="5506" spans="2:5">
      <c r="B5506" s="75">
        <v>31431397</v>
      </c>
      <c r="C5506" s="76" t="s">
        <v>1223</v>
      </c>
      <c r="D5506" s="76" t="s">
        <v>214</v>
      </c>
      <c r="E5506" s="77">
        <v>1.2726082754726527E-3</v>
      </c>
    </row>
    <row r="5507" spans="2:5">
      <c r="B5507" s="75">
        <v>3218028</v>
      </c>
      <c r="C5507" s="76" t="s">
        <v>1224</v>
      </c>
      <c r="D5507" s="76" t="s">
        <v>214</v>
      </c>
      <c r="E5507" s="77">
        <v>7.3167710825805868E-4</v>
      </c>
    </row>
    <row r="5508" spans="2:5">
      <c r="B5508" s="75">
        <v>3252435</v>
      </c>
      <c r="C5508" s="76" t="s">
        <v>1225</v>
      </c>
      <c r="D5508" s="76" t="s">
        <v>214</v>
      </c>
      <c r="E5508" s="77">
        <v>11.620105961646779</v>
      </c>
    </row>
    <row r="5509" spans="2:5">
      <c r="B5509" s="75">
        <v>3254668</v>
      </c>
      <c r="C5509" s="76" t="s">
        <v>1226</v>
      </c>
      <c r="D5509" s="76" t="s">
        <v>214</v>
      </c>
      <c r="E5509" s="77">
        <v>0.50517522689543126</v>
      </c>
    </row>
    <row r="5510" spans="2:5">
      <c r="B5510" s="75">
        <v>3296502</v>
      </c>
      <c r="C5510" s="76" t="s">
        <v>1227</v>
      </c>
      <c r="D5510" s="76" t="s">
        <v>214</v>
      </c>
      <c r="E5510" s="77">
        <v>3.9671870124139119E-4</v>
      </c>
    </row>
    <row r="5511" spans="2:5">
      <c r="B5511" s="75">
        <v>33284503</v>
      </c>
      <c r="C5511" s="76" t="s">
        <v>1228</v>
      </c>
      <c r="D5511" s="76" t="s">
        <v>214</v>
      </c>
      <c r="E5511" s="77">
        <v>5.0877886598809141</v>
      </c>
    </row>
    <row r="5512" spans="2:5">
      <c r="B5512" s="75">
        <v>3351051</v>
      </c>
      <c r="C5512" s="76" t="s">
        <v>1229</v>
      </c>
      <c r="D5512" s="76" t="s">
        <v>214</v>
      </c>
      <c r="E5512" s="77">
        <v>3.2277075899131251E-2</v>
      </c>
    </row>
    <row r="5513" spans="2:5">
      <c r="B5513" s="75">
        <v>33719743</v>
      </c>
      <c r="C5513" s="76" t="s">
        <v>1230</v>
      </c>
      <c r="D5513" s="76" t="s">
        <v>214</v>
      </c>
      <c r="E5513" s="77">
        <v>1.5348850177591399E-2</v>
      </c>
    </row>
    <row r="5514" spans="2:5">
      <c r="B5514" s="75">
        <v>3380345</v>
      </c>
      <c r="C5514" s="76" t="s">
        <v>1231</v>
      </c>
      <c r="D5514" s="76" t="s">
        <v>214</v>
      </c>
      <c r="E5514" s="77">
        <v>1.2221803327710123E-2</v>
      </c>
    </row>
    <row r="5515" spans="2:5">
      <c r="B5515" s="75">
        <v>3389717</v>
      </c>
      <c r="C5515" s="76" t="s">
        <v>1232</v>
      </c>
      <c r="D5515" s="76" t="s">
        <v>214</v>
      </c>
      <c r="E5515" s="77">
        <v>5.2265198728302181E-2</v>
      </c>
    </row>
    <row r="5516" spans="2:5">
      <c r="B5516" s="75">
        <v>33979032</v>
      </c>
      <c r="C5516" s="76" t="s">
        <v>1233</v>
      </c>
      <c r="D5516" s="76" t="s">
        <v>214</v>
      </c>
      <c r="E5516" s="77">
        <v>3.4981691505306771</v>
      </c>
    </row>
    <row r="5517" spans="2:5">
      <c r="B5517" s="75">
        <v>34364426</v>
      </c>
      <c r="C5517" s="76" t="s">
        <v>1234</v>
      </c>
      <c r="D5517" s="76" t="s">
        <v>214</v>
      </c>
      <c r="E5517" s="77">
        <v>3.9494024778680401E-5</v>
      </c>
    </row>
    <row r="5518" spans="2:5">
      <c r="B5518" s="75">
        <v>3452979</v>
      </c>
      <c r="C5518" s="76" t="s">
        <v>1235</v>
      </c>
      <c r="D5518" s="76" t="s">
        <v>214</v>
      </c>
      <c r="E5518" s="77">
        <v>2.0370214535456527E-2</v>
      </c>
    </row>
    <row r="5519" spans="2:5">
      <c r="B5519" s="75">
        <v>34622587</v>
      </c>
      <c r="C5519" s="76" t="s">
        <v>1236</v>
      </c>
      <c r="D5519" s="76" t="s">
        <v>214</v>
      </c>
      <c r="E5519" s="77">
        <v>0.12841551728201994</v>
      </c>
    </row>
    <row r="5520" spans="2:5">
      <c r="B5520" s="75">
        <v>3481207</v>
      </c>
      <c r="C5520" s="76" t="s">
        <v>1237</v>
      </c>
      <c r="D5520" s="76" t="s">
        <v>214</v>
      </c>
      <c r="E5520" s="77">
        <v>30.004036101818912</v>
      </c>
    </row>
    <row r="5521" spans="2:5">
      <c r="B5521" s="75">
        <v>3483123</v>
      </c>
      <c r="C5521" s="76" t="s">
        <v>1238</v>
      </c>
      <c r="D5521" s="76" t="s">
        <v>214</v>
      </c>
      <c r="E5521" s="77">
        <v>7.633051566177637E-3</v>
      </c>
    </row>
    <row r="5522" spans="2:5">
      <c r="B5522" s="75">
        <v>34883437</v>
      </c>
      <c r="C5522" s="76" t="s">
        <v>1239</v>
      </c>
      <c r="D5522" s="76" t="s">
        <v>214</v>
      </c>
      <c r="E5522" s="77">
        <v>8.4788012235037069</v>
      </c>
    </row>
    <row r="5523" spans="2:5">
      <c r="B5523" s="75">
        <v>350469</v>
      </c>
      <c r="C5523" s="76" t="s">
        <v>1240</v>
      </c>
      <c r="D5523" s="76" t="s">
        <v>214</v>
      </c>
      <c r="E5523" s="77">
        <v>6.1317132570093309E-2</v>
      </c>
    </row>
    <row r="5524" spans="2:5">
      <c r="B5524" s="75">
        <v>3547044</v>
      </c>
      <c r="C5524" s="76" t="s">
        <v>1241</v>
      </c>
      <c r="D5524" s="76" t="s">
        <v>214</v>
      </c>
      <c r="E5524" s="77">
        <v>15.902924165048114</v>
      </c>
    </row>
    <row r="5525" spans="2:5">
      <c r="B5525" s="75">
        <v>3558698</v>
      </c>
      <c r="C5525" s="76" t="s">
        <v>1242</v>
      </c>
      <c r="D5525" s="76" t="s">
        <v>214</v>
      </c>
      <c r="E5525" s="77">
        <v>1.4086121914089091</v>
      </c>
    </row>
    <row r="5526" spans="2:5">
      <c r="B5526" s="75">
        <v>35597434</v>
      </c>
      <c r="C5526" s="76" t="s">
        <v>1243</v>
      </c>
      <c r="D5526" s="76" t="s">
        <v>214</v>
      </c>
      <c r="E5526" s="77">
        <v>3.0759537170380952E-2</v>
      </c>
    </row>
    <row r="5527" spans="2:5">
      <c r="B5527" s="75">
        <v>3567257</v>
      </c>
      <c r="C5527" s="76" t="s">
        <v>1244</v>
      </c>
      <c r="D5527" s="76" t="s">
        <v>214</v>
      </c>
      <c r="E5527" s="77">
        <v>8.6945855319327761E-2</v>
      </c>
    </row>
    <row r="5528" spans="2:5">
      <c r="B5528" s="75">
        <v>35975009</v>
      </c>
      <c r="C5528" s="76" t="s">
        <v>1245</v>
      </c>
      <c r="D5528" s="76" t="s">
        <v>214</v>
      </c>
      <c r="E5528" s="77">
        <v>3.0921323957668417E-2</v>
      </c>
    </row>
    <row r="5529" spans="2:5">
      <c r="B5529" s="75">
        <v>36614387</v>
      </c>
      <c r="C5529" s="76" t="s">
        <v>1246</v>
      </c>
      <c r="D5529" s="76" t="s">
        <v>214</v>
      </c>
      <c r="E5529" s="77">
        <v>1.4938619734848826E-2</v>
      </c>
    </row>
    <row r="5530" spans="2:5">
      <c r="B5530" s="75">
        <v>368774</v>
      </c>
      <c r="C5530" s="76" t="s">
        <v>1247</v>
      </c>
      <c r="D5530" s="76" t="s">
        <v>214</v>
      </c>
      <c r="E5530" s="77">
        <v>8.8563434562521692E-2</v>
      </c>
    </row>
    <row r="5531" spans="2:5">
      <c r="B5531" s="75">
        <v>371404</v>
      </c>
      <c r="C5531" s="76" t="s">
        <v>1248</v>
      </c>
      <c r="D5531" s="76" t="s">
        <v>214</v>
      </c>
      <c r="E5531" s="77">
        <v>2.15457124281613E-2</v>
      </c>
    </row>
    <row r="5532" spans="2:5">
      <c r="B5532" s="75">
        <v>371415</v>
      </c>
      <c r="C5532" s="76" t="s">
        <v>1249</v>
      </c>
      <c r="D5532" s="76" t="s">
        <v>214</v>
      </c>
      <c r="E5532" s="77">
        <v>1.1200405226908226E-3</v>
      </c>
    </row>
    <row r="5533" spans="2:5">
      <c r="B5533" s="75">
        <v>37248478</v>
      </c>
      <c r="C5533" s="76" t="s">
        <v>1250</v>
      </c>
      <c r="D5533" s="76" t="s">
        <v>214</v>
      </c>
      <c r="E5533" s="77">
        <v>1.8987493213555531E-5</v>
      </c>
    </row>
    <row r="5534" spans="2:5">
      <c r="B5534" s="75">
        <v>3734483</v>
      </c>
      <c r="C5534" s="76" t="s">
        <v>1251</v>
      </c>
      <c r="D5534" s="76" t="s">
        <v>214</v>
      </c>
      <c r="E5534" s="77">
        <v>0.1051900991103053</v>
      </c>
    </row>
    <row r="5535" spans="2:5">
      <c r="B5535" s="75">
        <v>3735011</v>
      </c>
      <c r="C5535" s="76" t="s">
        <v>1252</v>
      </c>
      <c r="D5535" s="76" t="s">
        <v>214</v>
      </c>
      <c r="E5535" s="77">
        <v>1.9158509889926827E-2</v>
      </c>
    </row>
    <row r="5536" spans="2:5">
      <c r="B5536" s="75">
        <v>37529309</v>
      </c>
      <c r="C5536" s="76" t="s">
        <v>1253</v>
      </c>
      <c r="D5536" s="76" t="s">
        <v>214</v>
      </c>
      <c r="E5536" s="77">
        <v>0.16784059223095765</v>
      </c>
    </row>
    <row r="5537" spans="2:5">
      <c r="B5537" s="75">
        <v>3757764</v>
      </c>
      <c r="C5537" s="76" t="s">
        <v>1254</v>
      </c>
      <c r="D5537" s="76" t="s">
        <v>214</v>
      </c>
      <c r="E5537" s="77">
        <v>0.21202139353102731</v>
      </c>
    </row>
    <row r="5538" spans="2:5">
      <c r="B5538" s="75">
        <v>37680652</v>
      </c>
      <c r="C5538" s="76" t="s">
        <v>1255</v>
      </c>
      <c r="D5538" s="76" t="s">
        <v>214</v>
      </c>
      <c r="E5538" s="77">
        <v>51.706059213670535</v>
      </c>
    </row>
    <row r="5539" spans="2:5">
      <c r="B5539" s="75">
        <v>37680732</v>
      </c>
      <c r="C5539" s="76" t="s">
        <v>1256</v>
      </c>
      <c r="D5539" s="76" t="s">
        <v>214</v>
      </c>
      <c r="E5539" s="77">
        <v>114.85213146610543</v>
      </c>
    </row>
    <row r="5540" spans="2:5">
      <c r="B5540" s="75">
        <v>3772949</v>
      </c>
      <c r="C5540" s="76" t="s">
        <v>1257</v>
      </c>
      <c r="D5540" s="76" t="s">
        <v>214</v>
      </c>
      <c r="E5540" s="77">
        <v>6.4944912153100304E-2</v>
      </c>
    </row>
    <row r="5541" spans="2:5">
      <c r="B5541" s="75">
        <v>383631</v>
      </c>
      <c r="C5541" s="76" t="s">
        <v>1258</v>
      </c>
      <c r="D5541" s="76" t="s">
        <v>214</v>
      </c>
      <c r="E5541" s="77">
        <v>6.191437174330067E-5</v>
      </c>
    </row>
    <row r="5542" spans="2:5">
      <c r="B5542" s="75">
        <v>38444858</v>
      </c>
      <c r="C5542" s="76" t="s">
        <v>1259</v>
      </c>
      <c r="D5542" s="76" t="s">
        <v>214</v>
      </c>
      <c r="E5542" s="77">
        <v>27.686007847856256</v>
      </c>
    </row>
    <row r="5543" spans="2:5">
      <c r="B5543" s="75">
        <v>39196184</v>
      </c>
      <c r="C5543" s="76" t="s">
        <v>1260</v>
      </c>
      <c r="D5543" s="76" t="s">
        <v>214</v>
      </c>
      <c r="E5543" s="77">
        <v>4.7882178683971786</v>
      </c>
    </row>
    <row r="5544" spans="2:5">
      <c r="B5544" s="75">
        <v>3926623</v>
      </c>
      <c r="C5544" s="76" t="s">
        <v>1261</v>
      </c>
      <c r="D5544" s="76" t="s">
        <v>214</v>
      </c>
      <c r="E5544" s="77">
        <v>1.7043498710374183E-4</v>
      </c>
    </row>
    <row r="5545" spans="2:5">
      <c r="B5545" s="75">
        <v>39765805</v>
      </c>
      <c r="C5545" s="76" t="s">
        <v>1262</v>
      </c>
      <c r="D5545" s="76" t="s">
        <v>214</v>
      </c>
      <c r="E5545" s="77">
        <v>56.073615286642784</v>
      </c>
    </row>
    <row r="5546" spans="2:5">
      <c r="B5546" s="75">
        <v>3978812</v>
      </c>
      <c r="C5546" s="76" t="s">
        <v>1263</v>
      </c>
      <c r="D5546" s="76" t="s">
        <v>214</v>
      </c>
      <c r="E5546" s="77">
        <v>6.8935459771261171E-3</v>
      </c>
    </row>
    <row r="5547" spans="2:5">
      <c r="B5547" s="75">
        <v>4005510</v>
      </c>
      <c r="C5547" s="76" t="s">
        <v>1264</v>
      </c>
      <c r="D5547" s="76" t="s">
        <v>214</v>
      </c>
      <c r="E5547" s="77">
        <v>6.5274568776547861E-4</v>
      </c>
    </row>
    <row r="5548" spans="2:5">
      <c r="B5548" s="75">
        <v>40321764</v>
      </c>
      <c r="C5548" s="76" t="s">
        <v>1265</v>
      </c>
      <c r="D5548" s="76" t="s">
        <v>214</v>
      </c>
      <c r="E5548" s="77">
        <v>7435.5977713060229</v>
      </c>
    </row>
    <row r="5549" spans="2:5">
      <c r="B5549" s="75">
        <v>4044659</v>
      </c>
      <c r="C5549" s="76" t="s">
        <v>1266</v>
      </c>
      <c r="D5549" s="76" t="s">
        <v>214</v>
      </c>
      <c r="E5549" s="77">
        <v>16.637702787273476</v>
      </c>
    </row>
    <row r="5550" spans="2:5">
      <c r="B5550" s="75">
        <v>40575346</v>
      </c>
      <c r="C5550" s="76" t="s">
        <v>1267</v>
      </c>
      <c r="D5550" s="76" t="s">
        <v>214</v>
      </c>
      <c r="E5550" s="77">
        <v>2.2715631420840802E-6</v>
      </c>
    </row>
    <row r="5551" spans="2:5">
      <c r="B5551" s="75">
        <v>4104147</v>
      </c>
      <c r="C5551" s="76" t="s">
        <v>1268</v>
      </c>
      <c r="D5551" s="76" t="s">
        <v>214</v>
      </c>
      <c r="E5551" s="77">
        <v>0.12969526633034217</v>
      </c>
    </row>
    <row r="5552" spans="2:5">
      <c r="B5552" s="75">
        <v>4104750</v>
      </c>
      <c r="C5552" s="76" t="s">
        <v>1269</v>
      </c>
      <c r="D5552" s="76" t="s">
        <v>214</v>
      </c>
      <c r="E5552" s="77">
        <v>1.6391806214968809E-3</v>
      </c>
    </row>
    <row r="5553" spans="2:5">
      <c r="B5553" s="75">
        <v>4200957</v>
      </c>
      <c r="C5553" s="76" t="s">
        <v>1270</v>
      </c>
      <c r="D5553" s="76" t="s">
        <v>214</v>
      </c>
      <c r="E5553" s="77">
        <v>2.3607497326528816E-3</v>
      </c>
    </row>
    <row r="5554" spans="2:5">
      <c r="B5554" s="75">
        <v>42087809</v>
      </c>
      <c r="C5554" s="76" t="s">
        <v>1271</v>
      </c>
      <c r="D5554" s="76" t="s">
        <v>214</v>
      </c>
      <c r="E5554" s="77">
        <v>0.19252682642889538</v>
      </c>
    </row>
    <row r="5555" spans="2:5">
      <c r="B5555" s="75">
        <v>4214760</v>
      </c>
      <c r="C5555" s="76" t="s">
        <v>1272</v>
      </c>
      <c r="D5555" s="76" t="s">
        <v>214</v>
      </c>
      <c r="E5555" s="77">
        <v>1.048110206270327E-2</v>
      </c>
    </row>
    <row r="5556" spans="2:5">
      <c r="B5556" s="75">
        <v>4238715</v>
      </c>
      <c r="C5556" s="76" t="s">
        <v>1273</v>
      </c>
      <c r="D5556" s="76" t="s">
        <v>214</v>
      </c>
      <c r="E5556" s="77">
        <v>1.2958309063962337E-4</v>
      </c>
    </row>
    <row r="5557" spans="2:5">
      <c r="B5557" s="75">
        <v>4253898</v>
      </c>
      <c r="C5557" s="76" t="s">
        <v>1274</v>
      </c>
      <c r="D5557" s="76" t="s">
        <v>214</v>
      </c>
      <c r="E5557" s="77">
        <v>9.9309242511265078E-5</v>
      </c>
    </row>
    <row r="5558" spans="2:5">
      <c r="B5558" s="75">
        <v>42835256</v>
      </c>
      <c r="C5558" s="76" t="s">
        <v>1275</v>
      </c>
      <c r="D5558" s="76" t="s">
        <v>214</v>
      </c>
      <c r="E5558" s="77">
        <v>2.7625606670067686E-2</v>
      </c>
    </row>
    <row r="5559" spans="2:5">
      <c r="B5559" s="75">
        <v>4301502</v>
      </c>
      <c r="C5559" s="76" t="s">
        <v>1276</v>
      </c>
      <c r="D5559" s="76" t="s">
        <v>214</v>
      </c>
      <c r="E5559" s="77">
        <v>0.28447407813574577</v>
      </c>
    </row>
    <row r="5560" spans="2:5">
      <c r="B5560" s="75">
        <v>434902</v>
      </c>
      <c r="C5560" s="76" t="s">
        <v>1277</v>
      </c>
      <c r="D5560" s="76" t="s">
        <v>214</v>
      </c>
      <c r="E5560" s="77">
        <v>1.912796998059332E-3</v>
      </c>
    </row>
    <row r="5561" spans="2:5">
      <c r="B5561" s="75">
        <v>4403901</v>
      </c>
      <c r="C5561" s="76" t="s">
        <v>1278</v>
      </c>
      <c r="D5561" s="76" t="s">
        <v>214</v>
      </c>
      <c r="E5561" s="77">
        <v>2.5467139813244019E-3</v>
      </c>
    </row>
    <row r="5562" spans="2:5">
      <c r="B5562" s="75">
        <v>4412913</v>
      </c>
      <c r="C5562" s="76" t="s">
        <v>1279</v>
      </c>
      <c r="D5562" s="76" t="s">
        <v>214</v>
      </c>
      <c r="E5562" s="77">
        <v>3.6327067740743338E-4</v>
      </c>
    </row>
    <row r="5563" spans="2:5">
      <c r="B5563" s="75">
        <v>4455269</v>
      </c>
      <c r="C5563" s="76" t="s">
        <v>1280</v>
      </c>
      <c r="D5563" s="76" t="s">
        <v>214</v>
      </c>
      <c r="E5563" s="77">
        <v>2.5745035915874844E-2</v>
      </c>
    </row>
    <row r="5564" spans="2:5">
      <c r="B5564" s="75">
        <v>447530</v>
      </c>
      <c r="C5564" s="76" t="s">
        <v>1281</v>
      </c>
      <c r="D5564" s="76" t="s">
        <v>214</v>
      </c>
      <c r="E5564" s="77">
        <v>2.2996961023765325E-3</v>
      </c>
    </row>
    <row r="5565" spans="2:5">
      <c r="B5565" s="75">
        <v>447609</v>
      </c>
      <c r="C5565" s="76" t="s">
        <v>1282</v>
      </c>
      <c r="D5565" s="76" t="s">
        <v>214</v>
      </c>
      <c r="E5565" s="77">
        <v>0.12080184172308601</v>
      </c>
    </row>
    <row r="5566" spans="2:5">
      <c r="B5566" s="75">
        <v>454897</v>
      </c>
      <c r="C5566" s="76" t="s">
        <v>1283</v>
      </c>
      <c r="D5566" s="76" t="s">
        <v>214</v>
      </c>
      <c r="E5566" s="77">
        <v>0.11479825227571384</v>
      </c>
    </row>
    <row r="5567" spans="2:5">
      <c r="B5567" s="75">
        <v>4593902</v>
      </c>
      <c r="C5567" s="76" t="s">
        <v>1284</v>
      </c>
      <c r="D5567" s="76" t="s">
        <v>214</v>
      </c>
      <c r="E5567" s="77">
        <v>2.5988213265053781E-4</v>
      </c>
    </row>
    <row r="5568" spans="2:5">
      <c r="B5568" s="75">
        <v>459563</v>
      </c>
      <c r="C5568" s="76" t="s">
        <v>1285</v>
      </c>
      <c r="D5568" s="76" t="s">
        <v>214</v>
      </c>
      <c r="E5568" s="77">
        <v>6.3340472229677976E-3</v>
      </c>
    </row>
    <row r="5569" spans="2:5">
      <c r="B5569" s="75">
        <v>459574</v>
      </c>
      <c r="C5569" s="76" t="s">
        <v>1286</v>
      </c>
      <c r="D5569" s="76" t="s">
        <v>214</v>
      </c>
      <c r="E5569" s="77">
        <v>6.4268503368455545E-3</v>
      </c>
    </row>
    <row r="5570" spans="2:5">
      <c r="B5570" s="75">
        <v>462066</v>
      </c>
      <c r="C5570" s="76" t="s">
        <v>1287</v>
      </c>
      <c r="D5570" s="76" t="s">
        <v>214</v>
      </c>
      <c r="E5570" s="77">
        <v>2.8035911578087575E-2</v>
      </c>
    </row>
    <row r="5571" spans="2:5">
      <c r="B5571" s="75">
        <v>462088</v>
      </c>
      <c r="C5571" s="76" t="s">
        <v>1288</v>
      </c>
      <c r="D5571" s="76" t="s">
        <v>214</v>
      </c>
      <c r="E5571" s="77">
        <v>1.0540401319829851E-3</v>
      </c>
    </row>
    <row r="5572" spans="2:5">
      <c r="B5572" s="75">
        <v>464459</v>
      </c>
      <c r="C5572" s="76" t="s">
        <v>1289</v>
      </c>
      <c r="D5572" s="76" t="s">
        <v>214</v>
      </c>
      <c r="E5572" s="77">
        <v>2.4125723740801193E-2</v>
      </c>
    </row>
    <row r="5573" spans="2:5">
      <c r="B5573" s="75">
        <v>464493</v>
      </c>
      <c r="C5573" s="76" t="s">
        <v>1290</v>
      </c>
      <c r="D5573" s="76" t="s">
        <v>214</v>
      </c>
      <c r="E5573" s="77">
        <v>6.0569295959582332E-3</v>
      </c>
    </row>
    <row r="5574" spans="2:5">
      <c r="B5574" s="75">
        <v>4655349</v>
      </c>
      <c r="C5574" s="76" t="s">
        <v>1291</v>
      </c>
      <c r="D5574" s="76" t="s">
        <v>214</v>
      </c>
      <c r="E5574" s="77">
        <v>4.1078575778185825E-4</v>
      </c>
    </row>
    <row r="5575" spans="2:5">
      <c r="B5575" s="75">
        <v>465736</v>
      </c>
      <c r="C5575" s="76" t="s">
        <v>1292</v>
      </c>
      <c r="D5575" s="76" t="s">
        <v>214</v>
      </c>
      <c r="E5575" s="77">
        <v>29.523903146835309</v>
      </c>
    </row>
    <row r="5576" spans="2:5">
      <c r="B5576" s="75">
        <v>4658280</v>
      </c>
      <c r="C5576" s="76" t="s">
        <v>1293</v>
      </c>
      <c r="D5576" s="76" t="s">
        <v>214</v>
      </c>
      <c r="E5576" s="77">
        <v>1.0958072655833045E-2</v>
      </c>
    </row>
    <row r="5577" spans="2:5">
      <c r="B5577" s="75">
        <v>469614</v>
      </c>
      <c r="C5577" s="76" t="s">
        <v>1294</v>
      </c>
      <c r="D5577" s="76" t="s">
        <v>214</v>
      </c>
      <c r="E5577" s="77">
        <v>0.92540994389352582</v>
      </c>
    </row>
    <row r="5578" spans="2:5">
      <c r="B5578" s="75">
        <v>471250</v>
      </c>
      <c r="C5578" s="76" t="s">
        <v>1295</v>
      </c>
      <c r="D5578" s="76" t="s">
        <v>214</v>
      </c>
      <c r="E5578" s="77">
        <v>1.6486957841104779E-5</v>
      </c>
    </row>
    <row r="5579" spans="2:5">
      <c r="B5579" s="75">
        <v>473552</v>
      </c>
      <c r="C5579" s="76" t="s">
        <v>1296</v>
      </c>
      <c r="D5579" s="76" t="s">
        <v>214</v>
      </c>
      <c r="E5579" s="77">
        <v>3.7089622379704059E-4</v>
      </c>
    </row>
    <row r="5580" spans="2:5">
      <c r="B5580" s="75">
        <v>4780794</v>
      </c>
      <c r="C5580" s="76" t="s">
        <v>1297</v>
      </c>
      <c r="D5580" s="76" t="s">
        <v>214</v>
      </c>
      <c r="E5580" s="77">
        <v>2.6730924156373966E-3</v>
      </c>
    </row>
    <row r="5581" spans="2:5">
      <c r="B5581" s="75">
        <v>479276</v>
      </c>
      <c r="C5581" s="76" t="s">
        <v>1298</v>
      </c>
      <c r="D5581" s="76" t="s">
        <v>214</v>
      </c>
      <c r="E5581" s="77">
        <v>2.4469269810289226E-2</v>
      </c>
    </row>
    <row r="5582" spans="2:5">
      <c r="B5582" s="75">
        <v>4798441</v>
      </c>
      <c r="C5582" s="76" t="s">
        <v>1299</v>
      </c>
      <c r="D5582" s="76" t="s">
        <v>214</v>
      </c>
      <c r="E5582" s="77">
        <v>9.5964783924713682E-3</v>
      </c>
    </row>
    <row r="5583" spans="2:5">
      <c r="B5583" s="75">
        <v>481425</v>
      </c>
      <c r="C5583" s="76" t="s">
        <v>1300</v>
      </c>
      <c r="D5583" s="76" t="s">
        <v>214</v>
      </c>
      <c r="E5583" s="77">
        <v>3.6412410749955383E-3</v>
      </c>
    </row>
    <row r="5584" spans="2:5">
      <c r="B5584" s="75">
        <v>483658</v>
      </c>
      <c r="C5584" s="76" t="s">
        <v>1301</v>
      </c>
      <c r="D5584" s="76" t="s">
        <v>214</v>
      </c>
      <c r="E5584" s="77">
        <v>0.19165101132764537</v>
      </c>
    </row>
    <row r="5585" spans="2:5">
      <c r="B5585" s="75">
        <v>4839467</v>
      </c>
      <c r="C5585" s="76" t="s">
        <v>1302</v>
      </c>
      <c r="D5585" s="76" t="s">
        <v>214</v>
      </c>
      <c r="E5585" s="77">
        <v>4.527682803937443E-6</v>
      </c>
    </row>
    <row r="5586" spans="2:5">
      <c r="B5586" s="75">
        <v>485494</v>
      </c>
      <c r="C5586" s="76" t="s">
        <v>1303</v>
      </c>
      <c r="D5586" s="76" t="s">
        <v>214</v>
      </c>
      <c r="E5586" s="77">
        <v>0.96305103474870268</v>
      </c>
    </row>
    <row r="5587" spans="2:5">
      <c r="B5587" s="75">
        <v>486259</v>
      </c>
      <c r="C5587" s="76" t="s">
        <v>1304</v>
      </c>
      <c r="D5587" s="76" t="s">
        <v>214</v>
      </c>
      <c r="E5587" s="77">
        <v>0.13616618898191626</v>
      </c>
    </row>
    <row r="5588" spans="2:5">
      <c r="B5588" s="75">
        <v>4920778</v>
      </c>
      <c r="C5588" s="76" t="s">
        <v>1305</v>
      </c>
      <c r="D5588" s="76" t="s">
        <v>214</v>
      </c>
      <c r="E5588" s="77">
        <v>4.2287442132132435E-3</v>
      </c>
    </row>
    <row r="5589" spans="2:5">
      <c r="B5589" s="75">
        <v>492375</v>
      </c>
      <c r="C5589" s="76" t="s">
        <v>1306</v>
      </c>
      <c r="D5589" s="76" t="s">
        <v>214</v>
      </c>
      <c r="E5589" s="77">
        <v>2.8735459276029823E-4</v>
      </c>
    </row>
    <row r="5590" spans="2:5">
      <c r="B5590" s="75">
        <v>493094</v>
      </c>
      <c r="C5590" s="76" t="s">
        <v>1307</v>
      </c>
      <c r="D5590" s="76" t="s">
        <v>214</v>
      </c>
      <c r="E5590" s="77">
        <v>1.1123521021465325E-2</v>
      </c>
    </row>
    <row r="5591" spans="2:5">
      <c r="B5591" s="75">
        <v>494995</v>
      </c>
      <c r="C5591" s="76" t="s">
        <v>1308</v>
      </c>
      <c r="D5591" s="76" t="s">
        <v>214</v>
      </c>
      <c r="E5591" s="77">
        <v>2.98198535081988E-4</v>
      </c>
    </row>
    <row r="5592" spans="2:5">
      <c r="B5592" s="75">
        <v>495545</v>
      </c>
      <c r="C5592" s="76" t="s">
        <v>1309</v>
      </c>
      <c r="D5592" s="76" t="s">
        <v>214</v>
      </c>
      <c r="E5592" s="77">
        <v>3.2954043277858496</v>
      </c>
    </row>
    <row r="5593" spans="2:5">
      <c r="B5593" s="75">
        <v>496117</v>
      </c>
      <c r="C5593" s="76" t="s">
        <v>1310</v>
      </c>
      <c r="D5593" s="76" t="s">
        <v>214</v>
      </c>
      <c r="E5593" s="77">
        <v>1.12684977789271E-2</v>
      </c>
    </row>
    <row r="5594" spans="2:5">
      <c r="B5594" s="75">
        <v>496162</v>
      </c>
      <c r="C5594" s="76" t="s">
        <v>1311</v>
      </c>
      <c r="D5594" s="76" t="s">
        <v>214</v>
      </c>
      <c r="E5594" s="77">
        <v>1.5600673844661491E-3</v>
      </c>
    </row>
    <row r="5595" spans="2:5">
      <c r="B5595" s="75">
        <v>497370</v>
      </c>
      <c r="C5595" s="76" t="s">
        <v>1312</v>
      </c>
      <c r="D5595" s="76" t="s">
        <v>214</v>
      </c>
      <c r="E5595" s="77">
        <v>2.8591132740983247E-3</v>
      </c>
    </row>
    <row r="5596" spans="2:5">
      <c r="B5596" s="75">
        <v>498668</v>
      </c>
      <c r="C5596" s="76" t="s">
        <v>1313</v>
      </c>
      <c r="D5596" s="76" t="s">
        <v>214</v>
      </c>
      <c r="E5596" s="77">
        <v>4.2136641401625251E-5</v>
      </c>
    </row>
    <row r="5597" spans="2:5">
      <c r="B5597" s="75">
        <v>500221</v>
      </c>
      <c r="C5597" s="76" t="s">
        <v>1314</v>
      </c>
      <c r="D5597" s="76" t="s">
        <v>214</v>
      </c>
      <c r="E5597" s="77">
        <v>5.7374377205416079E-3</v>
      </c>
    </row>
    <row r="5598" spans="2:5">
      <c r="B5598" s="75">
        <v>500992</v>
      </c>
      <c r="C5598" s="76" t="s">
        <v>1315</v>
      </c>
      <c r="D5598" s="76" t="s">
        <v>214</v>
      </c>
      <c r="E5598" s="77">
        <v>3.279098930466415E-4</v>
      </c>
    </row>
    <row r="5599" spans="2:5">
      <c r="B5599" s="75">
        <v>502396</v>
      </c>
      <c r="C5599" s="76" t="s">
        <v>1316</v>
      </c>
      <c r="D5599" s="76" t="s">
        <v>214</v>
      </c>
      <c r="E5599" s="77">
        <v>12.363735107613818</v>
      </c>
    </row>
    <row r="5600" spans="2:5">
      <c r="B5600" s="75">
        <v>502567</v>
      </c>
      <c r="C5600" s="76" t="s">
        <v>1317</v>
      </c>
      <c r="D5600" s="76" t="s">
        <v>214</v>
      </c>
      <c r="E5600" s="77">
        <v>2.1835580615146323E-3</v>
      </c>
    </row>
    <row r="5601" spans="2:5">
      <c r="B5601" s="75">
        <v>50375105</v>
      </c>
      <c r="C5601" s="76" t="s">
        <v>1318</v>
      </c>
      <c r="D5601" s="76" t="s">
        <v>214</v>
      </c>
      <c r="E5601" s="77">
        <v>1.6569944710676203</v>
      </c>
    </row>
    <row r="5602" spans="2:5">
      <c r="B5602" s="75">
        <v>504201</v>
      </c>
      <c r="C5602" s="76" t="s">
        <v>1319</v>
      </c>
      <c r="D5602" s="76" t="s">
        <v>214</v>
      </c>
      <c r="E5602" s="77">
        <v>9.4992625731839839E-4</v>
      </c>
    </row>
    <row r="5603" spans="2:5">
      <c r="B5603" s="75">
        <v>504290</v>
      </c>
      <c r="C5603" s="76" t="s">
        <v>1320</v>
      </c>
      <c r="D5603" s="76" t="s">
        <v>214</v>
      </c>
      <c r="E5603" s="77">
        <v>2.8289567980554113E-3</v>
      </c>
    </row>
    <row r="5604" spans="2:5">
      <c r="B5604" s="75">
        <v>504632</v>
      </c>
      <c r="C5604" s="76" t="s">
        <v>1321</v>
      </c>
      <c r="D5604" s="76" t="s">
        <v>214</v>
      </c>
      <c r="E5604" s="77">
        <v>1.230070401096784E-5</v>
      </c>
    </row>
    <row r="5605" spans="2:5">
      <c r="B5605" s="75">
        <v>506967</v>
      </c>
      <c r="C5605" s="76" t="s">
        <v>1322</v>
      </c>
      <c r="D5605" s="76" t="s">
        <v>214</v>
      </c>
      <c r="E5605" s="77">
        <v>6.2371851336281613E-2</v>
      </c>
    </row>
    <row r="5606" spans="2:5">
      <c r="B5606" s="75">
        <v>508327</v>
      </c>
      <c r="C5606" s="76" t="s">
        <v>1323</v>
      </c>
      <c r="D5606" s="76" t="s">
        <v>214</v>
      </c>
      <c r="E5606" s="77">
        <v>5.7132469018322841E-3</v>
      </c>
    </row>
    <row r="5607" spans="2:5">
      <c r="B5607" s="75">
        <v>5103719</v>
      </c>
      <c r="C5607" s="76" t="s">
        <v>1324</v>
      </c>
      <c r="D5607" s="76" t="s">
        <v>214</v>
      </c>
      <c r="E5607" s="77">
        <v>182.96277340261742</v>
      </c>
    </row>
    <row r="5608" spans="2:5">
      <c r="B5608" s="75">
        <v>5103742</v>
      </c>
      <c r="C5608" s="76" t="s">
        <v>1325</v>
      </c>
      <c r="D5608" s="76" t="s">
        <v>214</v>
      </c>
      <c r="E5608" s="77">
        <v>24.706116565127353</v>
      </c>
    </row>
    <row r="5609" spans="2:5">
      <c r="B5609" s="75">
        <v>51207319</v>
      </c>
      <c r="C5609" s="76" t="s">
        <v>1326</v>
      </c>
      <c r="D5609" s="76" t="s">
        <v>214</v>
      </c>
      <c r="E5609" s="77">
        <v>455861.56122318847</v>
      </c>
    </row>
    <row r="5610" spans="2:5">
      <c r="B5610" s="75">
        <v>513484</v>
      </c>
      <c r="C5610" s="76" t="s">
        <v>1327</v>
      </c>
      <c r="D5610" s="76" t="s">
        <v>214</v>
      </c>
      <c r="E5610" s="77">
        <v>1.2850300340955596E-3</v>
      </c>
    </row>
    <row r="5611" spans="2:5">
      <c r="B5611" s="75">
        <v>513815</v>
      </c>
      <c r="C5611" s="76" t="s">
        <v>1328</v>
      </c>
      <c r="D5611" s="76" t="s">
        <v>214</v>
      </c>
      <c r="E5611" s="77">
        <v>9.571644177089366E-5</v>
      </c>
    </row>
    <row r="5612" spans="2:5">
      <c r="B5612" s="75">
        <v>51892263</v>
      </c>
      <c r="C5612" s="76" t="s">
        <v>1329</v>
      </c>
      <c r="D5612" s="76" t="s">
        <v>214</v>
      </c>
      <c r="E5612" s="77">
        <v>2.4444742475606769</v>
      </c>
    </row>
    <row r="5613" spans="2:5">
      <c r="B5613" s="75">
        <v>5192030</v>
      </c>
      <c r="C5613" s="76" t="s">
        <v>1330</v>
      </c>
      <c r="D5613" s="76" t="s">
        <v>214</v>
      </c>
      <c r="E5613" s="77">
        <v>3.2105839663511271E-4</v>
      </c>
    </row>
    <row r="5614" spans="2:5">
      <c r="B5614" s="75">
        <v>5221498</v>
      </c>
      <c r="C5614" s="76" t="s">
        <v>1331</v>
      </c>
      <c r="D5614" s="76" t="s">
        <v>214</v>
      </c>
      <c r="E5614" s="77">
        <v>5.744341379426627E-2</v>
      </c>
    </row>
    <row r="5615" spans="2:5">
      <c r="B5615" s="75">
        <v>5221534</v>
      </c>
      <c r="C5615" s="76" t="s">
        <v>1332</v>
      </c>
      <c r="D5615" s="76" t="s">
        <v>214</v>
      </c>
      <c r="E5615" s="77">
        <v>3.274907190892858E-3</v>
      </c>
    </row>
    <row r="5616" spans="2:5">
      <c r="B5616" s="75">
        <v>52303692</v>
      </c>
      <c r="C5616" s="76" t="s">
        <v>1333</v>
      </c>
      <c r="D5616" s="76" t="s">
        <v>214</v>
      </c>
      <c r="E5616" s="77">
        <v>6.4876218797512335E-3</v>
      </c>
    </row>
    <row r="5617" spans="2:5">
      <c r="B5617" s="75">
        <v>524425</v>
      </c>
      <c r="C5617" s="76" t="s">
        <v>1334</v>
      </c>
      <c r="D5617" s="76" t="s">
        <v>214</v>
      </c>
      <c r="E5617" s="77">
        <v>0.32852793941137509</v>
      </c>
    </row>
    <row r="5618" spans="2:5">
      <c r="B5618" s="75">
        <v>525826</v>
      </c>
      <c r="C5618" s="76" t="s">
        <v>1335</v>
      </c>
      <c r="D5618" s="76" t="s">
        <v>214</v>
      </c>
      <c r="E5618" s="77">
        <v>8.5760146350285255E-2</v>
      </c>
    </row>
    <row r="5619" spans="2:5">
      <c r="B5619" s="75">
        <v>527208</v>
      </c>
      <c r="C5619" s="76" t="s">
        <v>1336</v>
      </c>
      <c r="D5619" s="76" t="s">
        <v>214</v>
      </c>
      <c r="E5619" s="77">
        <v>33.598849037583506</v>
      </c>
    </row>
    <row r="5620" spans="2:5">
      <c r="B5620" s="75">
        <v>528290</v>
      </c>
      <c r="C5620" s="76" t="s">
        <v>1337</v>
      </c>
      <c r="D5620" s="76" t="s">
        <v>214</v>
      </c>
      <c r="E5620" s="77">
        <v>0.47269452568149573</v>
      </c>
    </row>
    <row r="5621" spans="2:5">
      <c r="B5621" s="75">
        <v>529691</v>
      </c>
      <c r="C5621" s="76" t="s">
        <v>1338</v>
      </c>
      <c r="D5621" s="76" t="s">
        <v>214</v>
      </c>
      <c r="E5621" s="77">
        <v>0.41669575247456236</v>
      </c>
    </row>
    <row r="5622" spans="2:5">
      <c r="B5622" s="75">
        <v>53167</v>
      </c>
      <c r="C5622" s="76" t="s">
        <v>1339</v>
      </c>
      <c r="D5622" s="76" t="s">
        <v>214</v>
      </c>
      <c r="E5622" s="77">
        <v>0.12954714719396426</v>
      </c>
    </row>
    <row r="5623" spans="2:5">
      <c r="B5623" s="75">
        <v>532025</v>
      </c>
      <c r="C5623" s="76" t="s">
        <v>1340</v>
      </c>
      <c r="D5623" s="76" t="s">
        <v>214</v>
      </c>
      <c r="E5623" s="77">
        <v>1.3412647206824104E-3</v>
      </c>
    </row>
    <row r="5624" spans="2:5">
      <c r="B5624" s="75">
        <v>532558</v>
      </c>
      <c r="C5624" s="76" t="s">
        <v>1341</v>
      </c>
      <c r="D5624" s="76" t="s">
        <v>214</v>
      </c>
      <c r="E5624" s="77">
        <v>0.18414622322698851</v>
      </c>
    </row>
    <row r="5625" spans="2:5">
      <c r="B5625" s="75">
        <v>5328018</v>
      </c>
      <c r="C5625" s="76" t="s">
        <v>1342</v>
      </c>
      <c r="D5625" s="76" t="s">
        <v>214</v>
      </c>
      <c r="E5625" s="77">
        <v>1.2723198268072727E-2</v>
      </c>
    </row>
    <row r="5626" spans="2:5">
      <c r="B5626" s="75">
        <v>5329146</v>
      </c>
      <c r="C5626" s="76" t="s">
        <v>1343</v>
      </c>
      <c r="D5626" s="76" t="s">
        <v>214</v>
      </c>
      <c r="E5626" s="77">
        <v>7.6314625167088522E-3</v>
      </c>
    </row>
    <row r="5627" spans="2:5">
      <c r="B5627" s="75">
        <v>534134</v>
      </c>
      <c r="C5627" s="76" t="s">
        <v>1344</v>
      </c>
      <c r="D5627" s="76" t="s">
        <v>214</v>
      </c>
      <c r="E5627" s="77">
        <v>1.2584504878476011E-2</v>
      </c>
    </row>
    <row r="5628" spans="2:5">
      <c r="B5628" s="75">
        <v>534225</v>
      </c>
      <c r="C5628" s="76" t="s">
        <v>1345</v>
      </c>
      <c r="D5628" s="76" t="s">
        <v>214</v>
      </c>
      <c r="E5628" s="77">
        <v>3.7606046154024046E-6</v>
      </c>
    </row>
    <row r="5629" spans="2:5">
      <c r="B5629" s="75">
        <v>536607</v>
      </c>
      <c r="C5629" s="76" t="s">
        <v>1346</v>
      </c>
      <c r="D5629" s="76" t="s">
        <v>214</v>
      </c>
      <c r="E5629" s="77">
        <v>6.4914533339725461E-3</v>
      </c>
    </row>
    <row r="5630" spans="2:5">
      <c r="B5630" s="75">
        <v>5367282</v>
      </c>
      <c r="C5630" s="76" t="s">
        <v>1347</v>
      </c>
      <c r="D5630" s="76" t="s">
        <v>214</v>
      </c>
      <c r="E5630" s="77">
        <v>0.14676877615931172</v>
      </c>
    </row>
    <row r="5631" spans="2:5">
      <c r="B5631" s="75">
        <v>536754</v>
      </c>
      <c r="C5631" s="76" t="s">
        <v>1348</v>
      </c>
      <c r="D5631" s="76" t="s">
        <v>214</v>
      </c>
      <c r="E5631" s="77">
        <v>5.777504022235291E-3</v>
      </c>
    </row>
    <row r="5632" spans="2:5">
      <c r="B5632" s="75">
        <v>536903</v>
      </c>
      <c r="C5632" s="76" t="s">
        <v>1349</v>
      </c>
      <c r="D5632" s="76" t="s">
        <v>214</v>
      </c>
      <c r="E5632" s="77">
        <v>3.0228850370937077</v>
      </c>
    </row>
    <row r="5633" spans="2:5">
      <c r="B5633" s="75">
        <v>5377208</v>
      </c>
      <c r="C5633" s="76" t="s">
        <v>1350</v>
      </c>
      <c r="D5633" s="76" t="s">
        <v>214</v>
      </c>
      <c r="E5633" s="77">
        <v>3.1603191241398952E-2</v>
      </c>
    </row>
    <row r="5634" spans="2:5">
      <c r="B5634" s="75">
        <v>538681</v>
      </c>
      <c r="C5634" s="76" t="s">
        <v>1351</v>
      </c>
      <c r="D5634" s="76" t="s">
        <v>214</v>
      </c>
      <c r="E5634" s="77">
        <v>1.0419565657149804E-3</v>
      </c>
    </row>
    <row r="5635" spans="2:5">
      <c r="B5635" s="75">
        <v>5395755</v>
      </c>
      <c r="C5635" s="76" t="s">
        <v>1352</v>
      </c>
      <c r="D5635" s="76" t="s">
        <v>214</v>
      </c>
      <c r="E5635" s="77">
        <v>6.3200677099604329E-3</v>
      </c>
    </row>
    <row r="5636" spans="2:5">
      <c r="B5636" s="75">
        <v>5401945</v>
      </c>
      <c r="C5636" s="76" t="s">
        <v>1353</v>
      </c>
      <c r="D5636" s="76" t="s">
        <v>214</v>
      </c>
      <c r="E5636" s="77">
        <v>1.3073114683363201E-2</v>
      </c>
    </row>
    <row r="5637" spans="2:5">
      <c r="B5637" s="75">
        <v>540385</v>
      </c>
      <c r="C5637" s="76" t="s">
        <v>1354</v>
      </c>
      <c r="D5637" s="76" t="s">
        <v>214</v>
      </c>
      <c r="E5637" s="77">
        <v>1.3801834676485181E-3</v>
      </c>
    </row>
    <row r="5638" spans="2:5">
      <c r="B5638" s="75">
        <v>540590</v>
      </c>
      <c r="C5638" s="76" t="s">
        <v>1355</v>
      </c>
      <c r="D5638" s="76" t="s">
        <v>214</v>
      </c>
      <c r="E5638" s="77">
        <v>7.4971471575656389E-4</v>
      </c>
    </row>
    <row r="5639" spans="2:5">
      <c r="B5639" s="75">
        <v>541286</v>
      </c>
      <c r="C5639" s="76" t="s">
        <v>1356</v>
      </c>
      <c r="D5639" s="76" t="s">
        <v>214</v>
      </c>
      <c r="E5639" s="77">
        <v>5.2886102263024972E-4</v>
      </c>
    </row>
    <row r="5640" spans="2:5">
      <c r="B5640" s="75">
        <v>54135807</v>
      </c>
      <c r="C5640" s="76" t="s">
        <v>1357</v>
      </c>
      <c r="D5640" s="76" t="s">
        <v>214</v>
      </c>
      <c r="E5640" s="77">
        <v>1.9833375228229717</v>
      </c>
    </row>
    <row r="5641" spans="2:5">
      <c r="B5641" s="75">
        <v>541855</v>
      </c>
      <c r="C5641" s="76" t="s">
        <v>1358</v>
      </c>
      <c r="D5641" s="76" t="s">
        <v>214</v>
      </c>
      <c r="E5641" s="77">
        <v>1.0290020933494631E-3</v>
      </c>
    </row>
    <row r="5642" spans="2:5">
      <c r="B5642" s="75">
        <v>54217</v>
      </c>
      <c r="C5642" s="76" t="s">
        <v>1359</v>
      </c>
      <c r="D5642" s="76" t="s">
        <v>214</v>
      </c>
      <c r="E5642" s="77">
        <v>8.9492356560120693E-5</v>
      </c>
    </row>
    <row r="5643" spans="2:5">
      <c r="B5643" s="75">
        <v>542187</v>
      </c>
      <c r="C5643" s="76" t="s">
        <v>1360</v>
      </c>
      <c r="D5643" s="76" t="s">
        <v>214</v>
      </c>
      <c r="E5643" s="77">
        <v>8.5858002947567756E-3</v>
      </c>
    </row>
    <row r="5644" spans="2:5">
      <c r="B5644" s="75">
        <v>542596</v>
      </c>
      <c r="C5644" s="76" t="s">
        <v>1361</v>
      </c>
      <c r="D5644" s="76" t="s">
        <v>214</v>
      </c>
      <c r="E5644" s="77">
        <v>7.726517433006803E-4</v>
      </c>
    </row>
    <row r="5645" spans="2:5">
      <c r="B5645" s="75">
        <v>542858</v>
      </c>
      <c r="C5645" s="76" t="s">
        <v>1362</v>
      </c>
      <c r="D5645" s="76" t="s">
        <v>214</v>
      </c>
      <c r="E5645" s="77">
        <v>2.1149666540784096</v>
      </c>
    </row>
    <row r="5646" spans="2:5">
      <c r="B5646" s="75">
        <v>54406483</v>
      </c>
      <c r="C5646" s="76" t="s">
        <v>1363</v>
      </c>
      <c r="D5646" s="76" t="s">
        <v>214</v>
      </c>
      <c r="E5646" s="77">
        <v>1.4674560674976551</v>
      </c>
    </row>
    <row r="5647" spans="2:5">
      <c r="B5647" s="75">
        <v>544252</v>
      </c>
      <c r="C5647" s="76" t="s">
        <v>1364</v>
      </c>
      <c r="D5647" s="76" t="s">
        <v>214</v>
      </c>
      <c r="E5647" s="77">
        <v>6.1707849042763529E-5</v>
      </c>
    </row>
    <row r="5648" spans="2:5">
      <c r="B5648" s="75">
        <v>544774</v>
      </c>
      <c r="C5648" s="76" t="s">
        <v>1365</v>
      </c>
      <c r="D5648" s="76" t="s">
        <v>214</v>
      </c>
      <c r="E5648" s="77">
        <v>0.1149906781821977</v>
      </c>
    </row>
    <row r="5649" spans="2:5">
      <c r="B5649" s="75">
        <v>547648</v>
      </c>
      <c r="C5649" s="76" t="s">
        <v>1366</v>
      </c>
      <c r="D5649" s="76" t="s">
        <v>214</v>
      </c>
      <c r="E5649" s="77">
        <v>9.2928985707653249E-4</v>
      </c>
    </row>
    <row r="5650" spans="2:5">
      <c r="B5650" s="75">
        <v>551768</v>
      </c>
      <c r="C5650" s="76" t="s">
        <v>1367</v>
      </c>
      <c r="D5650" s="76" t="s">
        <v>214</v>
      </c>
      <c r="E5650" s="77">
        <v>2.016240704204814E-2</v>
      </c>
    </row>
    <row r="5651" spans="2:5">
      <c r="B5651" s="75">
        <v>55210</v>
      </c>
      <c r="C5651" s="76" t="s">
        <v>1368</v>
      </c>
      <c r="D5651" s="76" t="s">
        <v>214</v>
      </c>
      <c r="E5651" s="77">
        <v>3.1185648773397447E-4</v>
      </c>
    </row>
    <row r="5652" spans="2:5">
      <c r="B5652" s="75">
        <v>552410</v>
      </c>
      <c r="C5652" s="76" t="s">
        <v>1369</v>
      </c>
      <c r="D5652" s="76" t="s">
        <v>214</v>
      </c>
      <c r="E5652" s="77">
        <v>1.1080299249129247E-4</v>
      </c>
    </row>
    <row r="5653" spans="2:5">
      <c r="B5653" s="75">
        <v>552896</v>
      </c>
      <c r="C5653" s="76" t="s">
        <v>1370</v>
      </c>
      <c r="D5653" s="76" t="s">
        <v>214</v>
      </c>
      <c r="E5653" s="77">
        <v>0.10118599549636845</v>
      </c>
    </row>
    <row r="5654" spans="2:5">
      <c r="B5654" s="75">
        <v>554121</v>
      </c>
      <c r="C5654" s="76" t="s">
        <v>1371</v>
      </c>
      <c r="D5654" s="76" t="s">
        <v>214</v>
      </c>
      <c r="E5654" s="77">
        <v>1.3347064671447601E-3</v>
      </c>
    </row>
    <row r="5655" spans="2:5">
      <c r="B5655" s="75">
        <v>555168</v>
      </c>
      <c r="C5655" s="76" t="s">
        <v>1372</v>
      </c>
      <c r="D5655" s="76" t="s">
        <v>214</v>
      </c>
      <c r="E5655" s="77">
        <v>0.18700558511204543</v>
      </c>
    </row>
    <row r="5656" spans="2:5">
      <c r="B5656" s="75">
        <v>555602</v>
      </c>
      <c r="C5656" s="76" t="s">
        <v>1373</v>
      </c>
      <c r="D5656" s="76" t="s">
        <v>214</v>
      </c>
      <c r="E5656" s="77">
        <v>4.6965803564271878E-3</v>
      </c>
    </row>
    <row r="5657" spans="2:5">
      <c r="B5657" s="75">
        <v>555895</v>
      </c>
      <c r="C5657" s="76" t="s">
        <v>1374</v>
      </c>
      <c r="D5657" s="76" t="s">
        <v>214</v>
      </c>
      <c r="E5657" s="77">
        <v>1.0592412266698955E-2</v>
      </c>
    </row>
    <row r="5658" spans="2:5">
      <c r="B5658" s="75">
        <v>556229</v>
      </c>
      <c r="C5658" s="76" t="s">
        <v>1375</v>
      </c>
      <c r="D5658" s="76" t="s">
        <v>214</v>
      </c>
      <c r="E5658" s="77">
        <v>2.3276929614736764E-4</v>
      </c>
    </row>
    <row r="5659" spans="2:5">
      <c r="B5659" s="75">
        <v>556672</v>
      </c>
      <c r="C5659" s="76" t="s">
        <v>1376</v>
      </c>
      <c r="D5659" s="76" t="s">
        <v>214</v>
      </c>
      <c r="E5659" s="77">
        <v>0.59296872191255479</v>
      </c>
    </row>
    <row r="5660" spans="2:5">
      <c r="B5660" s="75">
        <v>5581759</v>
      </c>
      <c r="C5660" s="76" t="s">
        <v>1377</v>
      </c>
      <c r="D5660" s="76" t="s">
        <v>214</v>
      </c>
      <c r="E5660" s="77">
        <v>9.313153412163933E-4</v>
      </c>
    </row>
    <row r="5661" spans="2:5">
      <c r="B5661" s="75">
        <v>558178</v>
      </c>
      <c r="C5661" s="76" t="s">
        <v>1378</v>
      </c>
      <c r="D5661" s="76" t="s">
        <v>214</v>
      </c>
      <c r="E5661" s="77">
        <v>0.1191090119846037</v>
      </c>
    </row>
    <row r="5662" spans="2:5">
      <c r="B5662" s="75">
        <v>55914</v>
      </c>
      <c r="C5662" s="76" t="s">
        <v>1379</v>
      </c>
      <c r="D5662" s="76" t="s">
        <v>214</v>
      </c>
      <c r="E5662" s="77">
        <v>1.3330266995899143E-2</v>
      </c>
    </row>
    <row r="5663" spans="2:5">
      <c r="B5663" s="75">
        <v>5598527</v>
      </c>
      <c r="C5663" s="76" t="s">
        <v>1380</v>
      </c>
      <c r="D5663" s="76" t="s">
        <v>214</v>
      </c>
      <c r="E5663" s="77">
        <v>634.55741946474632</v>
      </c>
    </row>
    <row r="5664" spans="2:5">
      <c r="B5664" s="75">
        <v>56073075</v>
      </c>
      <c r="C5664" s="76" t="s">
        <v>1381</v>
      </c>
      <c r="D5664" s="76" t="s">
        <v>214</v>
      </c>
      <c r="E5664" s="77">
        <v>1.451422395257857E-3</v>
      </c>
    </row>
    <row r="5665" spans="2:5">
      <c r="B5665" s="75">
        <v>5610640</v>
      </c>
      <c r="C5665" s="76" t="s">
        <v>1382</v>
      </c>
      <c r="D5665" s="76" t="s">
        <v>214</v>
      </c>
      <c r="E5665" s="77">
        <v>2.111860761364415E-2</v>
      </c>
    </row>
    <row r="5666" spans="2:5">
      <c r="B5666" s="75">
        <v>56108124</v>
      </c>
      <c r="C5666" s="76" t="s">
        <v>1383</v>
      </c>
      <c r="D5666" s="76" t="s">
        <v>214</v>
      </c>
      <c r="E5666" s="77">
        <v>3.471214556776514E-2</v>
      </c>
    </row>
    <row r="5667" spans="2:5">
      <c r="B5667" s="75">
        <v>563042</v>
      </c>
      <c r="C5667" s="76" t="s">
        <v>1384</v>
      </c>
      <c r="D5667" s="76" t="s">
        <v>214</v>
      </c>
      <c r="E5667" s="77">
        <v>0.32175819717955145</v>
      </c>
    </row>
    <row r="5668" spans="2:5">
      <c r="B5668" s="75">
        <v>56348</v>
      </c>
      <c r="C5668" s="76" t="s">
        <v>1385</v>
      </c>
      <c r="D5668" s="76" t="s">
        <v>214</v>
      </c>
      <c r="E5668" s="77">
        <v>1.6617183681334239E-4</v>
      </c>
    </row>
    <row r="5669" spans="2:5">
      <c r="B5669" s="75">
        <v>56348722</v>
      </c>
      <c r="C5669" s="76" t="s">
        <v>1386</v>
      </c>
      <c r="D5669" s="76" t="s">
        <v>214</v>
      </c>
      <c r="E5669" s="77">
        <v>30.601616232492724</v>
      </c>
    </row>
    <row r="5670" spans="2:5">
      <c r="B5670" s="75">
        <v>563804</v>
      </c>
      <c r="C5670" s="76" t="s">
        <v>1387</v>
      </c>
      <c r="D5670" s="76" t="s">
        <v>214</v>
      </c>
      <c r="E5670" s="77">
        <v>8.5632872655915274E-4</v>
      </c>
    </row>
    <row r="5671" spans="2:5">
      <c r="B5671" s="75">
        <v>56553</v>
      </c>
      <c r="C5671" s="76" t="s">
        <v>1388</v>
      </c>
      <c r="D5671" s="76" t="s">
        <v>214</v>
      </c>
      <c r="E5671" s="77">
        <v>8.9994051117902778</v>
      </c>
    </row>
    <row r="5672" spans="2:5">
      <c r="B5672" s="75">
        <v>5663967</v>
      </c>
      <c r="C5672" s="76" t="s">
        <v>1389</v>
      </c>
      <c r="D5672" s="76" t="s">
        <v>214</v>
      </c>
      <c r="E5672" s="77">
        <v>1.8211278993764829E-4</v>
      </c>
    </row>
    <row r="5673" spans="2:5">
      <c r="B5673" s="75">
        <v>5673074</v>
      </c>
      <c r="C5673" s="76" t="s">
        <v>1390</v>
      </c>
      <c r="D5673" s="76" t="s">
        <v>214</v>
      </c>
      <c r="E5673" s="77">
        <v>2.3787974256913131E-3</v>
      </c>
    </row>
    <row r="5674" spans="2:5">
      <c r="B5674" s="75">
        <v>56803373</v>
      </c>
      <c r="C5674" s="76" t="s">
        <v>1391</v>
      </c>
      <c r="D5674" s="76" t="s">
        <v>214</v>
      </c>
      <c r="E5674" s="77">
        <v>0.13291558177249996</v>
      </c>
    </row>
    <row r="5675" spans="2:5">
      <c r="B5675" s="75">
        <v>5683330</v>
      </c>
      <c r="C5675" s="76" t="s">
        <v>1392</v>
      </c>
      <c r="D5675" s="76" t="s">
        <v>214</v>
      </c>
      <c r="E5675" s="77">
        <v>1.0404353849779036E-3</v>
      </c>
    </row>
    <row r="5676" spans="2:5">
      <c r="B5676" s="75">
        <v>56939</v>
      </c>
      <c r="C5676" s="76" t="s">
        <v>1393</v>
      </c>
      <c r="D5676" s="76" t="s">
        <v>214</v>
      </c>
      <c r="E5676" s="77">
        <v>2.0578488842529639E-2</v>
      </c>
    </row>
    <row r="5677" spans="2:5">
      <c r="B5677" s="75">
        <v>56961207</v>
      </c>
      <c r="C5677" s="76" t="s">
        <v>1394</v>
      </c>
      <c r="D5677" s="76" t="s">
        <v>214</v>
      </c>
      <c r="E5677" s="77">
        <v>9.9482842948923848E-3</v>
      </c>
    </row>
    <row r="5678" spans="2:5">
      <c r="B5678" s="75">
        <v>570241</v>
      </c>
      <c r="C5678" s="76" t="s">
        <v>1395</v>
      </c>
      <c r="D5678" s="76" t="s">
        <v>214</v>
      </c>
      <c r="E5678" s="77">
        <v>2.6856680616806492E-2</v>
      </c>
    </row>
    <row r="5679" spans="2:5">
      <c r="B5679" s="75">
        <v>57057837</v>
      </c>
      <c r="C5679" s="76" t="s">
        <v>1396</v>
      </c>
      <c r="D5679" s="76" t="s">
        <v>214</v>
      </c>
      <c r="E5679" s="77">
        <v>4.8586985683564357E-2</v>
      </c>
    </row>
    <row r="5680" spans="2:5">
      <c r="B5680" s="75">
        <v>57158</v>
      </c>
      <c r="C5680" s="76" t="s">
        <v>1397</v>
      </c>
      <c r="D5680" s="76" t="s">
        <v>214</v>
      </c>
      <c r="E5680" s="77">
        <v>7.0757362432416718E-2</v>
      </c>
    </row>
    <row r="5681" spans="2:5">
      <c r="B5681" s="75">
        <v>571619</v>
      </c>
      <c r="C5681" s="76" t="s">
        <v>1398</v>
      </c>
      <c r="D5681" s="76" t="s">
        <v>214</v>
      </c>
      <c r="E5681" s="77">
        <v>6.4326349554767893E-3</v>
      </c>
    </row>
    <row r="5682" spans="2:5">
      <c r="B5682" s="75">
        <v>57330</v>
      </c>
      <c r="C5682" s="76" t="s">
        <v>1399</v>
      </c>
      <c r="D5682" s="76" t="s">
        <v>214</v>
      </c>
      <c r="E5682" s="77">
        <v>1.9538550182592564E-2</v>
      </c>
    </row>
    <row r="5683" spans="2:5">
      <c r="B5683" s="75">
        <v>575417</v>
      </c>
      <c r="C5683" s="76" t="s">
        <v>1400</v>
      </c>
      <c r="D5683" s="76" t="s">
        <v>214</v>
      </c>
      <c r="E5683" s="77">
        <v>1.5250879327173596E-2</v>
      </c>
    </row>
    <row r="5684" spans="2:5">
      <c r="B5684" s="75">
        <v>57625</v>
      </c>
      <c r="C5684" s="76" t="s">
        <v>1401</v>
      </c>
      <c r="D5684" s="76" t="s">
        <v>214</v>
      </c>
      <c r="E5684" s="77">
        <v>6.7604713722039494E-2</v>
      </c>
    </row>
    <row r="5685" spans="2:5">
      <c r="B5685" s="75">
        <v>57653857</v>
      </c>
      <c r="C5685" s="76" t="s">
        <v>1402</v>
      </c>
      <c r="D5685" s="76" t="s">
        <v>214</v>
      </c>
      <c r="E5685" s="77">
        <v>475.00972240428661</v>
      </c>
    </row>
    <row r="5686" spans="2:5">
      <c r="B5686" s="75">
        <v>577117</v>
      </c>
      <c r="C5686" s="76" t="s">
        <v>1403</v>
      </c>
      <c r="D5686" s="76" t="s">
        <v>214</v>
      </c>
      <c r="E5686" s="77">
        <v>6.5865855479360705E-6</v>
      </c>
    </row>
    <row r="5687" spans="2:5">
      <c r="B5687" s="75">
        <v>577195</v>
      </c>
      <c r="C5687" s="76" t="s">
        <v>1404</v>
      </c>
      <c r="D5687" s="76" t="s">
        <v>214</v>
      </c>
      <c r="E5687" s="77">
        <v>0.112001627275038</v>
      </c>
    </row>
    <row r="5688" spans="2:5">
      <c r="B5688" s="75">
        <v>577333</v>
      </c>
      <c r="C5688" s="76" t="s">
        <v>1405</v>
      </c>
      <c r="D5688" s="76" t="s">
        <v>214</v>
      </c>
      <c r="E5688" s="77">
        <v>2.5087575101869218E-4</v>
      </c>
    </row>
    <row r="5689" spans="2:5">
      <c r="B5689" s="75">
        <v>577855</v>
      </c>
      <c r="C5689" s="76" t="s">
        <v>1406</v>
      </c>
      <c r="D5689" s="76" t="s">
        <v>214</v>
      </c>
      <c r="E5689" s="77">
        <v>1.5419666961483017E-2</v>
      </c>
    </row>
    <row r="5690" spans="2:5">
      <c r="B5690" s="75">
        <v>57808658</v>
      </c>
      <c r="C5690" s="76" t="s">
        <v>1407</v>
      </c>
      <c r="D5690" s="76" t="s">
        <v>214</v>
      </c>
      <c r="E5690" s="77">
        <v>8.1910019640830294E-4</v>
      </c>
    </row>
    <row r="5691" spans="2:5">
      <c r="B5691" s="75">
        <v>580176</v>
      </c>
      <c r="C5691" s="76" t="s">
        <v>1408</v>
      </c>
      <c r="D5691" s="76" t="s">
        <v>214</v>
      </c>
      <c r="E5691" s="77">
        <v>2.5265497682336602E-3</v>
      </c>
    </row>
    <row r="5692" spans="2:5">
      <c r="B5692" s="75">
        <v>5813649</v>
      </c>
      <c r="C5692" s="76" t="s">
        <v>1409</v>
      </c>
      <c r="D5692" s="76" t="s">
        <v>214</v>
      </c>
      <c r="E5692" s="77">
        <v>2.3438710061449128E-4</v>
      </c>
    </row>
    <row r="5693" spans="2:5">
      <c r="B5693" s="75">
        <v>581408</v>
      </c>
      <c r="C5693" s="76" t="s">
        <v>1410</v>
      </c>
      <c r="D5693" s="76" t="s">
        <v>214</v>
      </c>
      <c r="E5693" s="77">
        <v>1.0007370038136458E-3</v>
      </c>
    </row>
    <row r="5694" spans="2:5">
      <c r="B5694" s="75">
        <v>581420</v>
      </c>
      <c r="C5694" s="76" t="s">
        <v>1411</v>
      </c>
      <c r="D5694" s="76" t="s">
        <v>214</v>
      </c>
      <c r="E5694" s="77">
        <v>6.2251020178426208E-2</v>
      </c>
    </row>
    <row r="5695" spans="2:5">
      <c r="B5695" s="75">
        <v>581431</v>
      </c>
      <c r="C5695" s="76" t="s">
        <v>1412</v>
      </c>
      <c r="D5695" s="76" t="s">
        <v>214</v>
      </c>
      <c r="E5695" s="77">
        <v>2.0558308026804784E-4</v>
      </c>
    </row>
    <row r="5696" spans="2:5">
      <c r="B5696" s="75">
        <v>582172</v>
      </c>
      <c r="C5696" s="76" t="s">
        <v>1413</v>
      </c>
      <c r="D5696" s="76" t="s">
        <v>214</v>
      </c>
      <c r="E5696" s="77">
        <v>4.1688842833765264E-4</v>
      </c>
    </row>
    <row r="5697" spans="2:5">
      <c r="B5697" s="75">
        <v>58220</v>
      </c>
      <c r="C5697" s="76" t="s">
        <v>1414</v>
      </c>
      <c r="D5697" s="76" t="s">
        <v>214</v>
      </c>
      <c r="E5697" s="77">
        <v>4.7936442576245561E-2</v>
      </c>
    </row>
    <row r="5698" spans="2:5">
      <c r="B5698" s="75">
        <v>5827054</v>
      </c>
      <c r="C5698" s="76" t="s">
        <v>1415</v>
      </c>
      <c r="D5698" s="76" t="s">
        <v>214</v>
      </c>
      <c r="E5698" s="77">
        <v>53.567753833857083</v>
      </c>
    </row>
    <row r="5699" spans="2:5">
      <c r="B5699" s="75">
        <v>58275</v>
      </c>
      <c r="C5699" s="76" t="s">
        <v>1416</v>
      </c>
      <c r="D5699" s="76" t="s">
        <v>214</v>
      </c>
      <c r="E5699" s="77">
        <v>0.46433484848060752</v>
      </c>
    </row>
    <row r="5700" spans="2:5">
      <c r="B5700" s="75">
        <v>5835267</v>
      </c>
      <c r="C5700" s="76" t="s">
        <v>1417</v>
      </c>
      <c r="D5700" s="76" t="s">
        <v>214</v>
      </c>
      <c r="E5700" s="77">
        <v>1.9588406206803976E-2</v>
      </c>
    </row>
    <row r="5701" spans="2:5">
      <c r="B5701" s="75">
        <v>583539</v>
      </c>
      <c r="C5701" s="76" t="s">
        <v>1418</v>
      </c>
      <c r="D5701" s="76" t="s">
        <v>214</v>
      </c>
      <c r="E5701" s="77">
        <v>0.48451813091677853</v>
      </c>
    </row>
    <row r="5702" spans="2:5">
      <c r="B5702" s="75">
        <v>583573</v>
      </c>
      <c r="C5702" s="76" t="s">
        <v>1419</v>
      </c>
      <c r="D5702" s="76" t="s">
        <v>214</v>
      </c>
      <c r="E5702" s="77">
        <v>1.3793213560120378E-4</v>
      </c>
    </row>
    <row r="5703" spans="2:5">
      <c r="B5703" s="75">
        <v>583608</v>
      </c>
      <c r="C5703" s="76" t="s">
        <v>1420</v>
      </c>
      <c r="D5703" s="76" t="s">
        <v>214</v>
      </c>
      <c r="E5703" s="77">
        <v>7.7154398670620445E-4</v>
      </c>
    </row>
    <row r="5704" spans="2:5">
      <c r="B5704" s="75">
        <v>584021</v>
      </c>
      <c r="C5704" s="76" t="s">
        <v>1421</v>
      </c>
      <c r="D5704" s="76" t="s">
        <v>214</v>
      </c>
      <c r="E5704" s="77">
        <v>7.9041318866653737E-4</v>
      </c>
    </row>
    <row r="5705" spans="2:5">
      <c r="B5705" s="75">
        <v>584849</v>
      </c>
      <c r="C5705" s="76" t="s">
        <v>1422</v>
      </c>
      <c r="D5705" s="76" t="s">
        <v>214</v>
      </c>
      <c r="E5705" s="77">
        <v>3.0818836811734736E-3</v>
      </c>
    </row>
    <row r="5706" spans="2:5">
      <c r="B5706" s="75">
        <v>585342</v>
      </c>
      <c r="C5706" s="76" t="s">
        <v>1423</v>
      </c>
      <c r="D5706" s="76" t="s">
        <v>214</v>
      </c>
      <c r="E5706" s="77">
        <v>2.3340898091976504E-3</v>
      </c>
    </row>
    <row r="5707" spans="2:5">
      <c r="B5707" s="75">
        <v>586787</v>
      </c>
      <c r="C5707" s="76" t="s">
        <v>1424</v>
      </c>
      <c r="D5707" s="76" t="s">
        <v>214</v>
      </c>
      <c r="E5707" s="77">
        <v>6.589889834677809E-2</v>
      </c>
    </row>
    <row r="5708" spans="2:5">
      <c r="B5708" s="75">
        <v>586958</v>
      </c>
      <c r="C5708" s="76" t="s">
        <v>1425</v>
      </c>
      <c r="D5708" s="76" t="s">
        <v>214</v>
      </c>
      <c r="E5708" s="77">
        <v>3.1657426010676719E-5</v>
      </c>
    </row>
    <row r="5709" spans="2:5">
      <c r="B5709" s="75">
        <v>586981</v>
      </c>
      <c r="C5709" s="76" t="s">
        <v>1426</v>
      </c>
      <c r="D5709" s="76" t="s">
        <v>214</v>
      </c>
      <c r="E5709" s="77">
        <v>3.2990276997756608E-5</v>
      </c>
    </row>
    <row r="5710" spans="2:5">
      <c r="B5710" s="75">
        <v>587984</v>
      </c>
      <c r="C5710" s="76" t="s">
        <v>1427</v>
      </c>
      <c r="D5710" s="76" t="s">
        <v>214</v>
      </c>
      <c r="E5710" s="77">
        <v>5.357772471739012E-2</v>
      </c>
    </row>
    <row r="5711" spans="2:5">
      <c r="B5711" s="75">
        <v>588590</v>
      </c>
      <c r="C5711" s="76" t="s">
        <v>1428</v>
      </c>
      <c r="D5711" s="76" t="s">
        <v>214</v>
      </c>
      <c r="E5711" s="77">
        <v>5.6999553447075737E-4</v>
      </c>
    </row>
    <row r="5712" spans="2:5">
      <c r="B5712" s="75">
        <v>589093</v>
      </c>
      <c r="C5712" s="76" t="s">
        <v>1429</v>
      </c>
      <c r="D5712" s="76" t="s">
        <v>214</v>
      </c>
      <c r="E5712" s="77">
        <v>1.2507604869825479E-3</v>
      </c>
    </row>
    <row r="5713" spans="2:5">
      <c r="B5713" s="75">
        <v>589184</v>
      </c>
      <c r="C5713" s="76" t="s">
        <v>1430</v>
      </c>
      <c r="D5713" s="76" t="s">
        <v>214</v>
      </c>
      <c r="E5713" s="77">
        <v>1.9857550867115868E-3</v>
      </c>
    </row>
    <row r="5714" spans="2:5">
      <c r="B5714" s="75">
        <v>589902</v>
      </c>
      <c r="C5714" s="76" t="s">
        <v>1431</v>
      </c>
      <c r="D5714" s="76" t="s">
        <v>214</v>
      </c>
      <c r="E5714" s="77">
        <v>4.6180228837942907E-5</v>
      </c>
    </row>
    <row r="5715" spans="2:5">
      <c r="B5715" s="75">
        <v>590012</v>
      </c>
      <c r="C5715" s="76" t="s">
        <v>1432</v>
      </c>
      <c r="D5715" s="76" t="s">
        <v>214</v>
      </c>
      <c r="E5715" s="77">
        <v>4.4057141038111609E-4</v>
      </c>
    </row>
    <row r="5716" spans="2:5">
      <c r="B5716" s="75">
        <v>5902954</v>
      </c>
      <c r="C5716" s="76" t="s">
        <v>1433</v>
      </c>
      <c r="D5716" s="76" t="s">
        <v>214</v>
      </c>
      <c r="E5716" s="77">
        <v>1.8115276839460021E-3</v>
      </c>
    </row>
    <row r="5717" spans="2:5">
      <c r="B5717" s="75">
        <v>590669</v>
      </c>
      <c r="C5717" s="76" t="s">
        <v>1434</v>
      </c>
      <c r="D5717" s="76" t="s">
        <v>214</v>
      </c>
      <c r="E5717" s="77">
        <v>1.7270260507825917E-4</v>
      </c>
    </row>
    <row r="5718" spans="2:5">
      <c r="B5718" s="75">
        <v>591219</v>
      </c>
      <c r="C5718" s="76" t="s">
        <v>1435</v>
      </c>
      <c r="D5718" s="76" t="s">
        <v>214</v>
      </c>
      <c r="E5718" s="77">
        <v>5.280342369724488E-5</v>
      </c>
    </row>
    <row r="5719" spans="2:5">
      <c r="B5719" s="75">
        <v>591786</v>
      </c>
      <c r="C5719" s="76" t="s">
        <v>1436</v>
      </c>
      <c r="D5719" s="76" t="s">
        <v>214</v>
      </c>
      <c r="E5719" s="77">
        <v>5.6474148895406962E-4</v>
      </c>
    </row>
    <row r="5720" spans="2:5">
      <c r="B5720" s="75">
        <v>591800</v>
      </c>
      <c r="C5720" s="76" t="s">
        <v>1437</v>
      </c>
      <c r="D5720" s="76" t="s">
        <v>214</v>
      </c>
      <c r="E5720" s="77">
        <v>4.6626623791424456E-5</v>
      </c>
    </row>
    <row r="5721" spans="2:5">
      <c r="B5721" s="75">
        <v>5922601</v>
      </c>
      <c r="C5721" s="76" t="s">
        <v>1438</v>
      </c>
      <c r="D5721" s="76" t="s">
        <v>214</v>
      </c>
      <c r="E5721" s="77">
        <v>3.5909930197026256E-2</v>
      </c>
    </row>
    <row r="5722" spans="2:5">
      <c r="B5722" s="75">
        <v>592461</v>
      </c>
      <c r="C5722" s="76" t="s">
        <v>1439</v>
      </c>
      <c r="D5722" s="76" t="s">
        <v>214</v>
      </c>
      <c r="E5722" s="77">
        <v>9.3159088794092471E-6</v>
      </c>
    </row>
    <row r="5723" spans="2:5">
      <c r="B5723" s="75">
        <v>592767</v>
      </c>
      <c r="C5723" s="76" t="s">
        <v>1440</v>
      </c>
      <c r="D5723" s="76" t="s">
        <v>214</v>
      </c>
      <c r="E5723" s="77">
        <v>3.3556770543438043E-7</v>
      </c>
    </row>
    <row r="5724" spans="2:5">
      <c r="B5724" s="75">
        <v>592825</v>
      </c>
      <c r="C5724" s="76" t="s">
        <v>1441</v>
      </c>
      <c r="D5724" s="76" t="s">
        <v>214</v>
      </c>
      <c r="E5724" s="77">
        <v>0.29079632832051916</v>
      </c>
    </row>
    <row r="5725" spans="2:5">
      <c r="B5725" s="75">
        <v>593088</v>
      </c>
      <c r="C5725" s="76" t="s">
        <v>1442</v>
      </c>
      <c r="D5725" s="76" t="s">
        <v>214</v>
      </c>
      <c r="E5725" s="77">
        <v>0.11227434033056913</v>
      </c>
    </row>
    <row r="5726" spans="2:5">
      <c r="B5726" s="75">
        <v>593577</v>
      </c>
      <c r="C5726" s="76" t="s">
        <v>1443</v>
      </c>
      <c r="D5726" s="76" t="s">
        <v>214</v>
      </c>
      <c r="E5726" s="77">
        <v>0.10062248606349644</v>
      </c>
    </row>
    <row r="5727" spans="2:5">
      <c r="B5727" s="75">
        <v>594207</v>
      </c>
      <c r="C5727" s="76" t="s">
        <v>1444</v>
      </c>
      <c r="D5727" s="76" t="s">
        <v>214</v>
      </c>
      <c r="E5727" s="77">
        <v>6.8155537465967283E-3</v>
      </c>
    </row>
    <row r="5728" spans="2:5">
      <c r="B5728" s="75">
        <v>594274</v>
      </c>
      <c r="C5728" s="76" t="s">
        <v>1445</v>
      </c>
      <c r="D5728" s="76" t="s">
        <v>214</v>
      </c>
      <c r="E5728" s="77">
        <v>1.7647395647922884E-5</v>
      </c>
    </row>
    <row r="5729" spans="2:5">
      <c r="B5729" s="75">
        <v>597433</v>
      </c>
      <c r="C5729" s="76" t="s">
        <v>1446</v>
      </c>
      <c r="D5729" s="76" t="s">
        <v>214</v>
      </c>
      <c r="E5729" s="77">
        <v>5.6647856812428931E-5</v>
      </c>
    </row>
    <row r="5730" spans="2:5">
      <c r="B5730" s="75">
        <v>598027</v>
      </c>
      <c r="C5730" s="76" t="s">
        <v>1447</v>
      </c>
      <c r="D5730" s="76" t="s">
        <v>214</v>
      </c>
      <c r="E5730" s="77">
        <v>3.7167504316390617E-3</v>
      </c>
    </row>
    <row r="5731" spans="2:5">
      <c r="B5731" s="75">
        <v>598527</v>
      </c>
      <c r="C5731" s="76" t="s">
        <v>1448</v>
      </c>
      <c r="D5731" s="76" t="s">
        <v>214</v>
      </c>
      <c r="E5731" s="77">
        <v>2.3470431174011597E-2</v>
      </c>
    </row>
    <row r="5732" spans="2:5">
      <c r="B5732" s="75">
        <v>598743</v>
      </c>
      <c r="C5732" s="76" t="s">
        <v>1449</v>
      </c>
      <c r="D5732" s="76" t="s">
        <v>214</v>
      </c>
      <c r="E5732" s="77">
        <v>3.8819621122762604E-4</v>
      </c>
    </row>
    <row r="5733" spans="2:5">
      <c r="B5733" s="75">
        <v>600077</v>
      </c>
      <c r="C5733" s="76" t="s">
        <v>1450</v>
      </c>
      <c r="D5733" s="76" t="s">
        <v>214</v>
      </c>
      <c r="E5733" s="77">
        <v>1.486618835958931E-5</v>
      </c>
    </row>
    <row r="5734" spans="2:5">
      <c r="B5734" s="75">
        <v>600362</v>
      </c>
      <c r="C5734" s="76" t="s">
        <v>1451</v>
      </c>
      <c r="D5734" s="76" t="s">
        <v>214</v>
      </c>
      <c r="E5734" s="77">
        <v>1.9011857180816622E-3</v>
      </c>
    </row>
    <row r="5735" spans="2:5">
      <c r="B5735" s="75">
        <v>60093</v>
      </c>
      <c r="C5735" s="76" t="s">
        <v>1452</v>
      </c>
      <c r="D5735" s="76" t="s">
        <v>214</v>
      </c>
      <c r="E5735" s="77">
        <v>0.2727469223211717</v>
      </c>
    </row>
    <row r="5736" spans="2:5">
      <c r="B5736" s="75">
        <v>60123651</v>
      </c>
      <c r="C5736" s="76" t="s">
        <v>1453</v>
      </c>
      <c r="D5736" s="76" t="s">
        <v>214</v>
      </c>
      <c r="E5736" s="77">
        <v>9.9967482440203401</v>
      </c>
    </row>
    <row r="5737" spans="2:5">
      <c r="B5737" s="75">
        <v>603838</v>
      </c>
      <c r="C5737" s="76" t="s">
        <v>1454</v>
      </c>
      <c r="D5737" s="76" t="s">
        <v>214</v>
      </c>
      <c r="E5737" s="77">
        <v>2.7040221757106686E-2</v>
      </c>
    </row>
    <row r="5738" spans="2:5">
      <c r="B5738" s="75">
        <v>605323</v>
      </c>
      <c r="C5738" s="76" t="s">
        <v>1455</v>
      </c>
      <c r="D5738" s="76" t="s">
        <v>214</v>
      </c>
      <c r="E5738" s="77">
        <v>0.28856495283624167</v>
      </c>
    </row>
    <row r="5739" spans="2:5">
      <c r="B5739" s="75">
        <v>60548</v>
      </c>
      <c r="C5739" s="76" t="s">
        <v>1456</v>
      </c>
      <c r="D5739" s="76" t="s">
        <v>214</v>
      </c>
      <c r="E5739" s="77">
        <v>8.1379269182730446E-3</v>
      </c>
    </row>
    <row r="5740" spans="2:5">
      <c r="B5740" s="75">
        <v>606224</v>
      </c>
      <c r="C5740" s="76" t="s">
        <v>1457</v>
      </c>
      <c r="D5740" s="76" t="s">
        <v>214</v>
      </c>
      <c r="E5740" s="77">
        <v>5.2739024378331847E-2</v>
      </c>
    </row>
    <row r="5741" spans="2:5">
      <c r="B5741" s="75">
        <v>607001</v>
      </c>
      <c r="C5741" s="76" t="s">
        <v>1458</v>
      </c>
      <c r="D5741" s="76" t="s">
        <v>214</v>
      </c>
      <c r="E5741" s="77">
        <v>8.6638037699955577E-5</v>
      </c>
    </row>
    <row r="5742" spans="2:5">
      <c r="B5742" s="75">
        <v>607341</v>
      </c>
      <c r="C5742" s="76" t="s">
        <v>1459</v>
      </c>
      <c r="D5742" s="76" t="s">
        <v>214</v>
      </c>
      <c r="E5742" s="77">
        <v>2.8742465424109655E-3</v>
      </c>
    </row>
    <row r="5743" spans="2:5">
      <c r="B5743" s="75">
        <v>607818</v>
      </c>
      <c r="C5743" s="76" t="s">
        <v>1460</v>
      </c>
      <c r="D5743" s="76" t="s">
        <v>214</v>
      </c>
      <c r="E5743" s="77">
        <v>0.12249255786274887</v>
      </c>
    </row>
    <row r="5744" spans="2:5">
      <c r="B5744" s="75">
        <v>6089094</v>
      </c>
      <c r="C5744" s="76" t="s">
        <v>1461</v>
      </c>
      <c r="D5744" s="76" t="s">
        <v>214</v>
      </c>
      <c r="E5744" s="77">
        <v>2.1505562362348486E-5</v>
      </c>
    </row>
    <row r="5745" spans="2:5">
      <c r="B5745" s="75">
        <v>609234</v>
      </c>
      <c r="C5745" s="76" t="s">
        <v>1462</v>
      </c>
      <c r="D5745" s="76" t="s">
        <v>214</v>
      </c>
      <c r="E5745" s="77">
        <v>1.5985989911385178E-2</v>
      </c>
    </row>
    <row r="5746" spans="2:5">
      <c r="B5746" s="75">
        <v>609892</v>
      </c>
      <c r="C5746" s="76" t="s">
        <v>1463</v>
      </c>
      <c r="D5746" s="76" t="s">
        <v>214</v>
      </c>
      <c r="E5746" s="77">
        <v>1.0926783887831577</v>
      </c>
    </row>
    <row r="5747" spans="2:5">
      <c r="B5747" s="75">
        <v>610399</v>
      </c>
      <c r="C5747" s="76" t="s">
        <v>1464</v>
      </c>
      <c r="D5747" s="76" t="s">
        <v>214</v>
      </c>
      <c r="E5747" s="77">
        <v>2.4661295912734671</v>
      </c>
    </row>
    <row r="5748" spans="2:5">
      <c r="B5748" s="75">
        <v>611347</v>
      </c>
      <c r="C5748" s="76" t="s">
        <v>1465</v>
      </c>
      <c r="D5748" s="76" t="s">
        <v>214</v>
      </c>
      <c r="E5748" s="77">
        <v>3.1062518047575999E-3</v>
      </c>
    </row>
    <row r="5749" spans="2:5">
      <c r="B5749" s="75">
        <v>613127</v>
      </c>
      <c r="C5749" s="76" t="s">
        <v>1466</v>
      </c>
      <c r="D5749" s="76" t="s">
        <v>214</v>
      </c>
      <c r="E5749" s="77">
        <v>0.12163031505675109</v>
      </c>
    </row>
    <row r="5750" spans="2:5">
      <c r="B5750" s="75">
        <v>613310</v>
      </c>
      <c r="C5750" s="76" t="s">
        <v>1467</v>
      </c>
      <c r="D5750" s="76" t="s">
        <v>214</v>
      </c>
      <c r="E5750" s="77">
        <v>0.93313166050736696</v>
      </c>
    </row>
    <row r="5751" spans="2:5">
      <c r="B5751" s="75">
        <v>613456</v>
      </c>
      <c r="C5751" s="76" t="s">
        <v>1468</v>
      </c>
      <c r="D5751" s="76" t="s">
        <v>214</v>
      </c>
      <c r="E5751" s="77">
        <v>3.6862924434683975E-2</v>
      </c>
    </row>
    <row r="5752" spans="2:5">
      <c r="B5752" s="75">
        <v>6146527</v>
      </c>
      <c r="C5752" s="76" t="s">
        <v>1469</v>
      </c>
      <c r="D5752" s="76" t="s">
        <v>214</v>
      </c>
      <c r="E5752" s="77">
        <v>3.8695923392413116E-2</v>
      </c>
    </row>
    <row r="5753" spans="2:5">
      <c r="B5753" s="75">
        <v>614802</v>
      </c>
      <c r="C5753" s="76" t="s">
        <v>1470</v>
      </c>
      <c r="D5753" s="76" t="s">
        <v>214</v>
      </c>
      <c r="E5753" s="77">
        <v>4.6025239609272144E-3</v>
      </c>
    </row>
    <row r="5754" spans="2:5">
      <c r="B5754" s="75">
        <v>6153566</v>
      </c>
      <c r="C5754" s="76" t="s">
        <v>1471</v>
      </c>
      <c r="D5754" s="76" t="s">
        <v>214</v>
      </c>
      <c r="E5754" s="77">
        <v>4.7374351079510255E-5</v>
      </c>
    </row>
    <row r="5755" spans="2:5">
      <c r="B5755" s="75">
        <v>615361</v>
      </c>
      <c r="C5755" s="76" t="s">
        <v>1472</v>
      </c>
      <c r="D5755" s="76" t="s">
        <v>214</v>
      </c>
      <c r="E5755" s="77">
        <v>1.645162785073517E-2</v>
      </c>
    </row>
    <row r="5756" spans="2:5">
      <c r="B5756" s="75">
        <v>615656</v>
      </c>
      <c r="C5756" s="76" t="s">
        <v>1473</v>
      </c>
      <c r="D5756" s="76" t="s">
        <v>214</v>
      </c>
      <c r="E5756" s="77">
        <v>7.9973343194792226E-3</v>
      </c>
    </row>
    <row r="5757" spans="2:5">
      <c r="B5757" s="75">
        <v>616739</v>
      </c>
      <c r="C5757" s="76" t="s">
        <v>1474</v>
      </c>
      <c r="D5757" s="76" t="s">
        <v>214</v>
      </c>
      <c r="E5757" s="77">
        <v>0.22213668151558805</v>
      </c>
    </row>
    <row r="5758" spans="2:5">
      <c r="B5758" s="75">
        <v>617516</v>
      </c>
      <c r="C5758" s="76" t="s">
        <v>1475</v>
      </c>
      <c r="D5758" s="76" t="s">
        <v>214</v>
      </c>
      <c r="E5758" s="77">
        <v>1.2588243584564197E-3</v>
      </c>
    </row>
    <row r="5759" spans="2:5">
      <c r="B5759" s="75">
        <v>6175491</v>
      </c>
      <c r="C5759" s="76" t="s">
        <v>1476</v>
      </c>
      <c r="D5759" s="76" t="s">
        <v>214</v>
      </c>
      <c r="E5759" s="77">
        <v>6.035100289661411E-2</v>
      </c>
    </row>
    <row r="5760" spans="2:5">
      <c r="B5760" s="75">
        <v>618859</v>
      </c>
      <c r="C5760" s="76" t="s">
        <v>1477</v>
      </c>
      <c r="D5760" s="76" t="s">
        <v>214</v>
      </c>
      <c r="E5760" s="77">
        <v>7.6561425672543607E-2</v>
      </c>
    </row>
    <row r="5761" spans="2:5">
      <c r="B5761" s="75">
        <v>6190654</v>
      </c>
      <c r="C5761" s="76" t="s">
        <v>1478</v>
      </c>
      <c r="D5761" s="76" t="s">
        <v>214</v>
      </c>
      <c r="E5761" s="77">
        <v>1.6735298198055442</v>
      </c>
    </row>
    <row r="5762" spans="2:5">
      <c r="B5762" s="75">
        <v>619158</v>
      </c>
      <c r="C5762" s="76" t="s">
        <v>1479</v>
      </c>
      <c r="D5762" s="76" t="s">
        <v>214</v>
      </c>
      <c r="E5762" s="77">
        <v>2.2593631862290877</v>
      </c>
    </row>
    <row r="5763" spans="2:5">
      <c r="B5763" s="75">
        <v>619249</v>
      </c>
      <c r="C5763" s="76" t="s">
        <v>1480</v>
      </c>
      <c r="D5763" s="76" t="s">
        <v>214</v>
      </c>
      <c r="E5763" s="77">
        <v>3.6939099690597756E-2</v>
      </c>
    </row>
    <row r="5764" spans="2:5">
      <c r="B5764" s="75">
        <v>619501</v>
      </c>
      <c r="C5764" s="76" t="s">
        <v>1481</v>
      </c>
      <c r="D5764" s="76" t="s">
        <v>214</v>
      </c>
      <c r="E5764" s="77">
        <v>6.5745031848079477E-2</v>
      </c>
    </row>
    <row r="5765" spans="2:5">
      <c r="B5765" s="75">
        <v>619727</v>
      </c>
      <c r="C5765" s="76" t="s">
        <v>1482</v>
      </c>
      <c r="D5765" s="76" t="s">
        <v>214</v>
      </c>
      <c r="E5765" s="77">
        <v>4.0954303772027946E-2</v>
      </c>
    </row>
    <row r="5766" spans="2:5">
      <c r="B5766" s="75">
        <v>619807</v>
      </c>
      <c r="C5766" s="76" t="s">
        <v>1483</v>
      </c>
      <c r="D5766" s="76" t="s">
        <v>214</v>
      </c>
      <c r="E5766" s="77">
        <v>6.6017582381350196E-3</v>
      </c>
    </row>
    <row r="5767" spans="2:5">
      <c r="B5767" s="75">
        <v>620882</v>
      </c>
      <c r="C5767" s="76" t="s">
        <v>1484</v>
      </c>
      <c r="D5767" s="76" t="s">
        <v>214</v>
      </c>
      <c r="E5767" s="77">
        <v>0.76454958980901422</v>
      </c>
    </row>
    <row r="5768" spans="2:5">
      <c r="B5768" s="75">
        <v>620951</v>
      </c>
      <c r="C5768" s="76" t="s">
        <v>1485</v>
      </c>
      <c r="D5768" s="76" t="s">
        <v>214</v>
      </c>
      <c r="E5768" s="77">
        <v>1.8794231188614768E-2</v>
      </c>
    </row>
    <row r="5769" spans="2:5">
      <c r="B5769" s="75">
        <v>621089</v>
      </c>
      <c r="C5769" s="76" t="s">
        <v>1486</v>
      </c>
      <c r="D5769" s="76" t="s">
        <v>214</v>
      </c>
      <c r="E5769" s="77">
        <v>1.2066692002707009E-3</v>
      </c>
    </row>
    <row r="5770" spans="2:5">
      <c r="B5770" s="75">
        <v>621421</v>
      </c>
      <c r="C5770" s="76" t="s">
        <v>1487</v>
      </c>
      <c r="D5770" s="76" t="s">
        <v>214</v>
      </c>
      <c r="E5770" s="77">
        <v>2.5110960227078411E-5</v>
      </c>
    </row>
    <row r="5771" spans="2:5">
      <c r="B5771" s="75">
        <v>621772</v>
      </c>
      <c r="C5771" s="76" t="s">
        <v>1488</v>
      </c>
      <c r="D5771" s="76" t="s">
        <v>214</v>
      </c>
      <c r="E5771" s="77">
        <v>4.9979283093642068E-4</v>
      </c>
    </row>
    <row r="5772" spans="2:5">
      <c r="B5772" s="75">
        <v>622402</v>
      </c>
      <c r="C5772" s="76" t="s">
        <v>1489</v>
      </c>
      <c r="D5772" s="76" t="s">
        <v>214</v>
      </c>
      <c r="E5772" s="77">
        <v>7.6958628205133194E-5</v>
      </c>
    </row>
    <row r="5773" spans="2:5">
      <c r="B5773" s="75">
        <v>622457</v>
      </c>
      <c r="C5773" s="76" t="s">
        <v>1490</v>
      </c>
      <c r="D5773" s="76" t="s">
        <v>214</v>
      </c>
      <c r="E5773" s="77">
        <v>7.9085865058991256E-5</v>
      </c>
    </row>
    <row r="5774" spans="2:5">
      <c r="B5774" s="75">
        <v>623007</v>
      </c>
      <c r="C5774" s="76" t="s">
        <v>1491</v>
      </c>
      <c r="D5774" s="76" t="s">
        <v>214</v>
      </c>
      <c r="E5774" s="77">
        <v>6.0248477776401792E-2</v>
      </c>
    </row>
    <row r="5775" spans="2:5">
      <c r="B5775" s="75">
        <v>623030</v>
      </c>
      <c r="C5775" s="76" t="s">
        <v>1492</v>
      </c>
      <c r="D5775" s="76" t="s">
        <v>214</v>
      </c>
      <c r="E5775" s="77">
        <v>6.1808491987819056E-2</v>
      </c>
    </row>
    <row r="5776" spans="2:5">
      <c r="B5776" s="75">
        <v>623052</v>
      </c>
      <c r="C5776" s="76" t="s">
        <v>1493</v>
      </c>
      <c r="D5776" s="76" t="s">
        <v>214</v>
      </c>
      <c r="E5776" s="77">
        <v>4.4471839405175415E-6</v>
      </c>
    </row>
    <row r="5777" spans="2:5">
      <c r="B5777" s="75">
        <v>623121</v>
      </c>
      <c r="C5777" s="76" t="s">
        <v>1494</v>
      </c>
      <c r="D5777" s="76" t="s">
        <v>214</v>
      </c>
      <c r="E5777" s="77">
        <v>6.0847152000125693E-2</v>
      </c>
    </row>
    <row r="5778" spans="2:5">
      <c r="B5778" s="75">
        <v>623256</v>
      </c>
      <c r="C5778" s="76" t="s">
        <v>1495</v>
      </c>
      <c r="D5778" s="76" t="s">
        <v>214</v>
      </c>
      <c r="E5778" s="77">
        <v>43.458068618221951</v>
      </c>
    </row>
    <row r="5779" spans="2:5">
      <c r="B5779" s="75">
        <v>623916</v>
      </c>
      <c r="C5779" s="76" t="s">
        <v>1496</v>
      </c>
      <c r="D5779" s="76" t="s">
        <v>214</v>
      </c>
      <c r="E5779" s="77">
        <v>0.1797162956968299</v>
      </c>
    </row>
    <row r="5780" spans="2:5">
      <c r="B5780" s="75">
        <v>625536</v>
      </c>
      <c r="C5780" s="76" t="s">
        <v>1497</v>
      </c>
      <c r="D5780" s="76" t="s">
        <v>214</v>
      </c>
      <c r="E5780" s="77">
        <v>1.5545298170498096E-2</v>
      </c>
    </row>
    <row r="5781" spans="2:5">
      <c r="B5781" s="75">
        <v>625865</v>
      </c>
      <c r="C5781" s="76" t="s">
        <v>1498</v>
      </c>
      <c r="D5781" s="76" t="s">
        <v>214</v>
      </c>
      <c r="E5781" s="77">
        <v>1.9152739632877611E-5</v>
      </c>
    </row>
    <row r="5782" spans="2:5">
      <c r="B5782" s="75">
        <v>626175</v>
      </c>
      <c r="C5782" s="76" t="s">
        <v>1499</v>
      </c>
      <c r="D5782" s="76" t="s">
        <v>214</v>
      </c>
      <c r="E5782" s="77">
        <v>7.7402938156313902E-3</v>
      </c>
    </row>
    <row r="5783" spans="2:5">
      <c r="B5783" s="75">
        <v>626608</v>
      </c>
      <c r="C5783" s="76" t="s">
        <v>1500</v>
      </c>
      <c r="D5783" s="76" t="s">
        <v>214</v>
      </c>
      <c r="E5783" s="77">
        <v>6.8032575145215634E-3</v>
      </c>
    </row>
    <row r="5784" spans="2:5">
      <c r="B5784" s="75">
        <v>626620</v>
      </c>
      <c r="C5784" s="76" t="s">
        <v>1501</v>
      </c>
      <c r="D5784" s="76" t="s">
        <v>214</v>
      </c>
      <c r="E5784" s="77">
        <v>1.6449031140254717E-3</v>
      </c>
    </row>
    <row r="5785" spans="2:5">
      <c r="B5785" s="75">
        <v>626642</v>
      </c>
      <c r="C5785" s="76" t="s">
        <v>1502</v>
      </c>
      <c r="D5785" s="76" t="s">
        <v>214</v>
      </c>
      <c r="E5785" s="77">
        <v>6.0377486871629121E-5</v>
      </c>
    </row>
    <row r="5786" spans="2:5">
      <c r="B5786" s="75">
        <v>627634</v>
      </c>
      <c r="C5786" s="76" t="s">
        <v>1503</v>
      </c>
      <c r="D5786" s="76" t="s">
        <v>214</v>
      </c>
      <c r="E5786" s="77">
        <v>1.9948595881705233E-2</v>
      </c>
    </row>
    <row r="5787" spans="2:5">
      <c r="B5787" s="75">
        <v>628762</v>
      </c>
      <c r="C5787" s="76" t="s">
        <v>1504</v>
      </c>
      <c r="D5787" s="76" t="s">
        <v>214</v>
      </c>
      <c r="E5787" s="77">
        <v>1.5089723690779083E-2</v>
      </c>
    </row>
    <row r="5788" spans="2:5">
      <c r="B5788" s="75">
        <v>628922</v>
      </c>
      <c r="C5788" s="76" t="s">
        <v>1505</v>
      </c>
      <c r="D5788" s="76" t="s">
        <v>214</v>
      </c>
      <c r="E5788" s="77">
        <v>4.2709055986651058E-6</v>
      </c>
    </row>
    <row r="5789" spans="2:5">
      <c r="B5789" s="75">
        <v>629049</v>
      </c>
      <c r="C5789" s="76" t="s">
        <v>1506</v>
      </c>
      <c r="D5789" s="76" t="s">
        <v>214</v>
      </c>
      <c r="E5789" s="77">
        <v>1.2523296040838896E-3</v>
      </c>
    </row>
    <row r="5790" spans="2:5">
      <c r="B5790" s="75">
        <v>629196</v>
      </c>
      <c r="C5790" s="76" t="s">
        <v>1507</v>
      </c>
      <c r="D5790" s="76" t="s">
        <v>214</v>
      </c>
      <c r="E5790" s="77">
        <v>4.3445526157287478E-4</v>
      </c>
    </row>
    <row r="5791" spans="2:5">
      <c r="B5791" s="75">
        <v>629403</v>
      </c>
      <c r="C5791" s="76" t="s">
        <v>1508</v>
      </c>
      <c r="D5791" s="76" t="s">
        <v>214</v>
      </c>
      <c r="E5791" s="77">
        <v>3.5631522244625401E-3</v>
      </c>
    </row>
    <row r="5792" spans="2:5">
      <c r="B5792" s="75">
        <v>63058</v>
      </c>
      <c r="C5792" s="76" t="s">
        <v>1509</v>
      </c>
      <c r="D5792" s="76" t="s">
        <v>214</v>
      </c>
      <c r="E5792" s="77">
        <v>2.125255743260876E-2</v>
      </c>
    </row>
    <row r="5793" spans="2:5">
      <c r="B5793" s="75">
        <v>631618</v>
      </c>
      <c r="C5793" s="76" t="s">
        <v>1510</v>
      </c>
      <c r="D5793" s="76" t="s">
        <v>214</v>
      </c>
      <c r="E5793" s="77">
        <v>3.959843018974612E-3</v>
      </c>
    </row>
    <row r="5794" spans="2:5">
      <c r="B5794" s="75">
        <v>631641</v>
      </c>
      <c r="C5794" s="76" t="s">
        <v>1511</v>
      </c>
      <c r="D5794" s="76" t="s">
        <v>214</v>
      </c>
      <c r="E5794" s="77">
        <v>2.0391037211641211E-3</v>
      </c>
    </row>
    <row r="5795" spans="2:5">
      <c r="B5795" s="75">
        <v>633965</v>
      </c>
      <c r="C5795" s="76" t="s">
        <v>1512</v>
      </c>
      <c r="D5795" s="76" t="s">
        <v>214</v>
      </c>
      <c r="E5795" s="77">
        <v>5.6178321648408993E-4</v>
      </c>
    </row>
    <row r="5796" spans="2:5">
      <c r="B5796" s="75">
        <v>635938</v>
      </c>
      <c r="C5796" s="76" t="s">
        <v>1513</v>
      </c>
      <c r="D5796" s="76" t="s">
        <v>214</v>
      </c>
      <c r="E5796" s="77">
        <v>3.1556261176269605E-2</v>
      </c>
    </row>
    <row r="5797" spans="2:5">
      <c r="B5797" s="75">
        <v>6382065</v>
      </c>
      <c r="C5797" s="76" t="s">
        <v>1514</v>
      </c>
      <c r="D5797" s="76" t="s">
        <v>214</v>
      </c>
      <c r="E5797" s="77">
        <v>3.0682793170216317E-3</v>
      </c>
    </row>
    <row r="5798" spans="2:5">
      <c r="B5798" s="75">
        <v>6408782</v>
      </c>
      <c r="C5798" s="76" t="s">
        <v>1515</v>
      </c>
      <c r="D5798" s="76" t="s">
        <v>214</v>
      </c>
      <c r="E5798" s="77">
        <v>6.6794491843395138E-3</v>
      </c>
    </row>
    <row r="5799" spans="2:5">
      <c r="B5799" s="75">
        <v>6416688</v>
      </c>
      <c r="C5799" s="76" t="s">
        <v>1516</v>
      </c>
      <c r="D5799" s="76" t="s">
        <v>214</v>
      </c>
      <c r="E5799" s="77">
        <v>3.5118244808513046E-5</v>
      </c>
    </row>
    <row r="5800" spans="2:5">
      <c r="B5800" s="75">
        <v>644644</v>
      </c>
      <c r="C5800" s="76" t="s">
        <v>1517</v>
      </c>
      <c r="D5800" s="76" t="s">
        <v>214</v>
      </c>
      <c r="E5800" s="77">
        <v>79.151892950826635</v>
      </c>
    </row>
    <row r="5801" spans="2:5">
      <c r="B5801" s="75">
        <v>645567</v>
      </c>
      <c r="C5801" s="76" t="s">
        <v>1518</v>
      </c>
      <c r="D5801" s="76" t="s">
        <v>214</v>
      </c>
      <c r="E5801" s="77">
        <v>2.3310127483371212E-4</v>
      </c>
    </row>
    <row r="5802" spans="2:5">
      <c r="B5802" s="75">
        <v>646060</v>
      </c>
      <c r="C5802" s="76" t="s">
        <v>1519</v>
      </c>
      <c r="D5802" s="76" t="s">
        <v>214</v>
      </c>
      <c r="E5802" s="77">
        <v>8.7294269121925233E-5</v>
      </c>
    </row>
    <row r="5803" spans="2:5">
      <c r="B5803" s="75">
        <v>64628440</v>
      </c>
      <c r="C5803" s="76" t="s">
        <v>1520</v>
      </c>
      <c r="D5803" s="76" t="s">
        <v>214</v>
      </c>
      <c r="E5803" s="77">
        <v>510.845925577397</v>
      </c>
    </row>
    <row r="5804" spans="2:5">
      <c r="B5804" s="75">
        <v>653372</v>
      </c>
      <c r="C5804" s="76" t="s">
        <v>1521</v>
      </c>
      <c r="D5804" s="76" t="s">
        <v>214</v>
      </c>
      <c r="E5804" s="77">
        <v>4.5292818382750025E-2</v>
      </c>
    </row>
    <row r="5805" spans="2:5">
      <c r="B5805" s="75">
        <v>65452</v>
      </c>
      <c r="C5805" s="76" t="s">
        <v>1522</v>
      </c>
      <c r="D5805" s="76" t="s">
        <v>214</v>
      </c>
      <c r="E5805" s="77">
        <v>1.6719018270799278E-4</v>
      </c>
    </row>
    <row r="5806" spans="2:5">
      <c r="B5806" s="75">
        <v>66251</v>
      </c>
      <c r="C5806" s="76" t="s">
        <v>1523</v>
      </c>
      <c r="D5806" s="76" t="s">
        <v>214</v>
      </c>
      <c r="E5806" s="77">
        <v>2.1919796350818792E-3</v>
      </c>
    </row>
    <row r="5807" spans="2:5">
      <c r="B5807" s="75">
        <v>66762</v>
      </c>
      <c r="C5807" s="76" t="s">
        <v>1524</v>
      </c>
      <c r="D5807" s="76" t="s">
        <v>214</v>
      </c>
      <c r="E5807" s="77">
        <v>3.9996959155869968E-2</v>
      </c>
    </row>
    <row r="5808" spans="2:5">
      <c r="B5808" s="75">
        <v>66819</v>
      </c>
      <c r="C5808" s="76" t="s">
        <v>1525</v>
      </c>
      <c r="D5808" s="76" t="s">
        <v>214</v>
      </c>
      <c r="E5808" s="77">
        <v>0.64645202829347093</v>
      </c>
    </row>
    <row r="5809" spans="2:5">
      <c r="B5809" s="75">
        <v>67436</v>
      </c>
      <c r="C5809" s="76" t="s">
        <v>1526</v>
      </c>
      <c r="D5809" s="76" t="s">
        <v>214</v>
      </c>
      <c r="E5809" s="77">
        <v>3.1403855561780203E-4</v>
      </c>
    </row>
    <row r="5810" spans="2:5">
      <c r="B5810" s="75">
        <v>67470</v>
      </c>
      <c r="C5810" s="76" t="s">
        <v>1527</v>
      </c>
      <c r="D5810" s="76" t="s">
        <v>214</v>
      </c>
      <c r="E5810" s="77">
        <v>4.6412942817009219E-3</v>
      </c>
    </row>
    <row r="5811" spans="2:5">
      <c r="B5811" s="75">
        <v>68359</v>
      </c>
      <c r="C5811" s="76" t="s">
        <v>1528</v>
      </c>
      <c r="D5811" s="76" t="s">
        <v>214</v>
      </c>
      <c r="E5811" s="77">
        <v>9.5572295297028542E-2</v>
      </c>
    </row>
    <row r="5812" spans="2:5">
      <c r="B5812" s="75">
        <v>683727</v>
      </c>
      <c r="C5812" s="76" t="s">
        <v>1529</v>
      </c>
      <c r="D5812" s="76" t="s">
        <v>214</v>
      </c>
      <c r="E5812" s="77">
        <v>8.7424675763025372E-3</v>
      </c>
    </row>
    <row r="5813" spans="2:5">
      <c r="B5813" s="75">
        <v>68608151</v>
      </c>
      <c r="C5813" s="76" t="s">
        <v>1530</v>
      </c>
      <c r="D5813" s="76" t="s">
        <v>214</v>
      </c>
      <c r="E5813" s="77">
        <v>8.1228234562858506E-3</v>
      </c>
    </row>
    <row r="5814" spans="2:5">
      <c r="B5814" s="75">
        <v>6876239</v>
      </c>
      <c r="C5814" s="76" t="s">
        <v>1531</v>
      </c>
      <c r="D5814" s="76" t="s">
        <v>214</v>
      </c>
      <c r="E5814" s="77">
        <v>6.1764494023796874E-5</v>
      </c>
    </row>
    <row r="5815" spans="2:5">
      <c r="B5815" s="75">
        <v>6921295</v>
      </c>
      <c r="C5815" s="76" t="s">
        <v>1532</v>
      </c>
      <c r="D5815" s="76" t="s">
        <v>214</v>
      </c>
      <c r="E5815" s="77">
        <v>1.8023215177012065E-3</v>
      </c>
    </row>
    <row r="5816" spans="2:5">
      <c r="B5816" s="75">
        <v>693549</v>
      </c>
      <c r="C5816" s="76" t="s">
        <v>1533</v>
      </c>
      <c r="D5816" s="76" t="s">
        <v>214</v>
      </c>
      <c r="E5816" s="77">
        <v>1.0365943481855057E-2</v>
      </c>
    </row>
    <row r="5817" spans="2:5">
      <c r="B5817" s="75">
        <v>693583</v>
      </c>
      <c r="C5817" s="76" t="s">
        <v>1534</v>
      </c>
      <c r="D5817" s="76" t="s">
        <v>214</v>
      </c>
      <c r="E5817" s="77">
        <v>4.6545876390546893E-3</v>
      </c>
    </row>
    <row r="5818" spans="2:5">
      <c r="B5818" s="75">
        <v>693652</v>
      </c>
      <c r="C5818" s="76" t="s">
        <v>1535</v>
      </c>
      <c r="D5818" s="76" t="s">
        <v>214</v>
      </c>
      <c r="E5818" s="77">
        <v>4.8901008574548873E-4</v>
      </c>
    </row>
    <row r="5819" spans="2:5">
      <c r="B5819" s="75">
        <v>693936</v>
      </c>
      <c r="C5819" s="76" t="s">
        <v>1536</v>
      </c>
      <c r="D5819" s="76" t="s">
        <v>214</v>
      </c>
      <c r="E5819" s="77">
        <v>6.6077207885779132E-5</v>
      </c>
    </row>
    <row r="5820" spans="2:5">
      <c r="B5820" s="75">
        <v>69534</v>
      </c>
      <c r="C5820" s="76" t="s">
        <v>1537</v>
      </c>
      <c r="D5820" s="76" t="s">
        <v>214</v>
      </c>
      <c r="E5820" s="77">
        <v>7.1598502946398452E-3</v>
      </c>
    </row>
    <row r="5821" spans="2:5">
      <c r="B5821" s="75">
        <v>696548</v>
      </c>
      <c r="C5821" s="76" t="s">
        <v>1538</v>
      </c>
      <c r="D5821" s="76" t="s">
        <v>214</v>
      </c>
      <c r="E5821" s="77">
        <v>1.2396872265279918E-3</v>
      </c>
    </row>
    <row r="5822" spans="2:5">
      <c r="B5822" s="75">
        <v>6972050</v>
      </c>
      <c r="C5822" s="76" t="s">
        <v>1539</v>
      </c>
      <c r="D5822" s="76" t="s">
        <v>214</v>
      </c>
      <c r="E5822" s="77">
        <v>4.8348690413786864E-3</v>
      </c>
    </row>
    <row r="5823" spans="2:5">
      <c r="B5823" s="75">
        <v>697825</v>
      </c>
      <c r="C5823" s="76" t="s">
        <v>1540</v>
      </c>
      <c r="D5823" s="76" t="s">
        <v>214</v>
      </c>
      <c r="E5823" s="77">
        <v>7.0397896891894477E-5</v>
      </c>
    </row>
    <row r="5824" spans="2:5">
      <c r="B5824" s="75">
        <v>6983795</v>
      </c>
      <c r="C5824" s="76" t="s">
        <v>1541</v>
      </c>
      <c r="D5824" s="76" t="s">
        <v>214</v>
      </c>
      <c r="E5824" s="77">
        <v>1.9863604336859807E-5</v>
      </c>
    </row>
    <row r="5825" spans="2:5">
      <c r="B5825" s="75">
        <v>698715</v>
      </c>
      <c r="C5825" s="76" t="s">
        <v>1542</v>
      </c>
      <c r="D5825" s="76" t="s">
        <v>214</v>
      </c>
      <c r="E5825" s="77">
        <v>1.3943502087182265E-5</v>
      </c>
    </row>
    <row r="5826" spans="2:5">
      <c r="B5826" s="75">
        <v>7005723</v>
      </c>
      <c r="C5826" s="76" t="s">
        <v>1543</v>
      </c>
      <c r="D5826" s="76" t="s">
        <v>214</v>
      </c>
      <c r="E5826" s="77">
        <v>0.51756373993881133</v>
      </c>
    </row>
    <row r="5827" spans="2:5">
      <c r="B5827" s="75">
        <v>706149</v>
      </c>
      <c r="C5827" s="76" t="s">
        <v>1544</v>
      </c>
      <c r="D5827" s="76" t="s">
        <v>214</v>
      </c>
      <c r="E5827" s="77">
        <v>1.8878373274881038E-3</v>
      </c>
    </row>
    <row r="5828" spans="2:5">
      <c r="B5828" s="75">
        <v>70699</v>
      </c>
      <c r="C5828" s="76" t="s">
        <v>1545</v>
      </c>
      <c r="D5828" s="76" t="s">
        <v>214</v>
      </c>
      <c r="E5828" s="77">
        <v>5.0513677048083204E-3</v>
      </c>
    </row>
    <row r="5829" spans="2:5">
      <c r="B5829" s="75">
        <v>708769</v>
      </c>
      <c r="C5829" s="76" t="s">
        <v>1546</v>
      </c>
      <c r="D5829" s="76" t="s">
        <v>214</v>
      </c>
      <c r="E5829" s="77">
        <v>1.8312915717960325E-3</v>
      </c>
    </row>
    <row r="5830" spans="2:5">
      <c r="B5830" s="75">
        <v>712481</v>
      </c>
      <c r="C5830" s="76" t="s">
        <v>1547</v>
      </c>
      <c r="D5830" s="76" t="s">
        <v>214</v>
      </c>
      <c r="E5830" s="77">
        <v>43.965855176706953</v>
      </c>
    </row>
    <row r="5831" spans="2:5">
      <c r="B5831" s="75">
        <v>71738</v>
      </c>
      <c r="C5831" s="76" t="s">
        <v>1548</v>
      </c>
      <c r="D5831" s="76" t="s">
        <v>214</v>
      </c>
      <c r="E5831" s="77">
        <v>6.2407630388849229E-3</v>
      </c>
    </row>
    <row r="5832" spans="2:5">
      <c r="B5832" s="75">
        <v>7209383</v>
      </c>
      <c r="C5832" s="76" t="s">
        <v>1549</v>
      </c>
      <c r="D5832" s="76" t="s">
        <v>214</v>
      </c>
      <c r="E5832" s="77">
        <v>2.9802913950549597E-4</v>
      </c>
    </row>
    <row r="5833" spans="2:5">
      <c r="B5833" s="75">
        <v>7212444</v>
      </c>
      <c r="C5833" s="76" t="s">
        <v>1550</v>
      </c>
      <c r="D5833" s="76" t="s">
        <v>214</v>
      </c>
      <c r="E5833" s="77">
        <v>2.1963607929405531E-2</v>
      </c>
    </row>
    <row r="5834" spans="2:5">
      <c r="B5834" s="75">
        <v>72480</v>
      </c>
      <c r="C5834" s="76" t="s">
        <v>1551</v>
      </c>
      <c r="D5834" s="76" t="s">
        <v>214</v>
      </c>
      <c r="E5834" s="77">
        <v>7.2563001270961984E-3</v>
      </c>
    </row>
    <row r="5835" spans="2:5">
      <c r="B5835" s="75">
        <v>7292162</v>
      </c>
      <c r="C5835" s="76" t="s">
        <v>1552</v>
      </c>
      <c r="D5835" s="76" t="s">
        <v>214</v>
      </c>
      <c r="E5835" s="77">
        <v>2.358300073670953E-2</v>
      </c>
    </row>
    <row r="5836" spans="2:5">
      <c r="B5836" s="75">
        <v>7307553</v>
      </c>
      <c r="C5836" s="76" t="s">
        <v>1553</v>
      </c>
      <c r="D5836" s="76" t="s">
        <v>214</v>
      </c>
      <c r="E5836" s="77">
        <v>2.5676552414849291E-3</v>
      </c>
    </row>
    <row r="5837" spans="2:5">
      <c r="B5837" s="75">
        <v>7377039</v>
      </c>
      <c r="C5837" s="76" t="s">
        <v>1554</v>
      </c>
      <c r="D5837" s="76" t="s">
        <v>214</v>
      </c>
      <c r="E5837" s="77">
        <v>7.3827354959916176E-4</v>
      </c>
    </row>
    <row r="5838" spans="2:5">
      <c r="B5838" s="75">
        <v>7378996</v>
      </c>
      <c r="C5838" s="76" t="s">
        <v>1555</v>
      </c>
      <c r="D5838" s="76" t="s">
        <v>214</v>
      </c>
      <c r="E5838" s="77">
        <v>1.7864118772080347E-4</v>
      </c>
    </row>
    <row r="5839" spans="2:5">
      <c r="B5839" s="75">
        <v>738705</v>
      </c>
      <c r="C5839" s="76" t="s">
        <v>1556</v>
      </c>
      <c r="D5839" s="76" t="s">
        <v>214</v>
      </c>
      <c r="E5839" s="77">
        <v>2.361630660303407E-3</v>
      </c>
    </row>
    <row r="5840" spans="2:5">
      <c r="B5840" s="75">
        <v>7398698</v>
      </c>
      <c r="C5840" s="76" t="s">
        <v>1557</v>
      </c>
      <c r="D5840" s="76" t="s">
        <v>214</v>
      </c>
      <c r="E5840" s="77">
        <v>0.1395467042077872</v>
      </c>
    </row>
    <row r="5841" spans="2:5">
      <c r="B5841" s="75">
        <v>74975</v>
      </c>
      <c r="C5841" s="76" t="s">
        <v>1558</v>
      </c>
      <c r="D5841" s="76" t="s">
        <v>214</v>
      </c>
      <c r="E5841" s="77">
        <v>1.7701536289420863E-2</v>
      </c>
    </row>
    <row r="5842" spans="2:5">
      <c r="B5842" s="75">
        <v>75081</v>
      </c>
      <c r="C5842" s="76" t="s">
        <v>1559</v>
      </c>
      <c r="D5842" s="76" t="s">
        <v>214</v>
      </c>
      <c r="E5842" s="77">
        <v>1.6132026223244285E-2</v>
      </c>
    </row>
    <row r="5843" spans="2:5">
      <c r="B5843" s="75">
        <v>75183</v>
      </c>
      <c r="C5843" s="76" t="s">
        <v>1560</v>
      </c>
      <c r="D5843" s="76" t="s">
        <v>214</v>
      </c>
      <c r="E5843" s="77">
        <v>6.4207472305616289E-3</v>
      </c>
    </row>
    <row r="5844" spans="2:5">
      <c r="B5844" s="75">
        <v>75365</v>
      </c>
      <c r="C5844" s="76" t="s">
        <v>1561</v>
      </c>
      <c r="D5844" s="76" t="s">
        <v>214</v>
      </c>
      <c r="E5844" s="77">
        <v>6.2410410507846993E-2</v>
      </c>
    </row>
    <row r="5845" spans="2:5">
      <c r="B5845" s="75">
        <v>75398</v>
      </c>
      <c r="C5845" s="76" t="s">
        <v>1562</v>
      </c>
      <c r="D5845" s="76" t="s">
        <v>214</v>
      </c>
      <c r="E5845" s="77">
        <v>1.0609981532215022E-3</v>
      </c>
    </row>
    <row r="5846" spans="2:5">
      <c r="B5846" s="75">
        <v>7542372</v>
      </c>
      <c r="C5846" s="76" t="s">
        <v>1563</v>
      </c>
      <c r="D5846" s="76" t="s">
        <v>214</v>
      </c>
      <c r="E5846" s="77">
        <v>1.4914849028201169</v>
      </c>
    </row>
    <row r="5847" spans="2:5">
      <c r="B5847" s="75">
        <v>75570</v>
      </c>
      <c r="C5847" s="76" t="s">
        <v>1564</v>
      </c>
      <c r="D5847" s="76" t="s">
        <v>214</v>
      </c>
      <c r="E5847" s="77">
        <v>5.1626751569776167E-4</v>
      </c>
    </row>
    <row r="5848" spans="2:5">
      <c r="B5848" s="75">
        <v>75898</v>
      </c>
      <c r="C5848" s="76" t="s">
        <v>1565</v>
      </c>
      <c r="D5848" s="76" t="s">
        <v>214</v>
      </c>
      <c r="E5848" s="77">
        <v>6.447701474584773E-2</v>
      </c>
    </row>
    <row r="5849" spans="2:5">
      <c r="B5849" s="75">
        <v>75978</v>
      </c>
      <c r="C5849" s="76" t="s">
        <v>1566</v>
      </c>
      <c r="D5849" s="76" t="s">
        <v>214</v>
      </c>
      <c r="E5849" s="77">
        <v>2.4308245157942308E-2</v>
      </c>
    </row>
    <row r="5850" spans="2:5">
      <c r="B5850" s="75">
        <v>760236</v>
      </c>
      <c r="C5850" s="76" t="s">
        <v>1567</v>
      </c>
      <c r="D5850" s="76" t="s">
        <v>214</v>
      </c>
      <c r="E5850" s="77">
        <v>1.0703157204419603E-3</v>
      </c>
    </row>
    <row r="5851" spans="2:5">
      <c r="B5851" s="75">
        <v>76299</v>
      </c>
      <c r="C5851" s="76" t="s">
        <v>1568</v>
      </c>
      <c r="D5851" s="76" t="s">
        <v>214</v>
      </c>
      <c r="E5851" s="77">
        <v>1.8064468973639978E-2</v>
      </c>
    </row>
    <row r="5852" spans="2:5">
      <c r="B5852" s="75">
        <v>76380</v>
      </c>
      <c r="C5852" s="76" t="s">
        <v>1569</v>
      </c>
      <c r="D5852" s="76" t="s">
        <v>214</v>
      </c>
      <c r="E5852" s="77">
        <v>6.1491664422975718E-2</v>
      </c>
    </row>
    <row r="5853" spans="2:5">
      <c r="B5853" s="75">
        <v>764012</v>
      </c>
      <c r="C5853" s="76" t="s">
        <v>1570</v>
      </c>
      <c r="D5853" s="76" t="s">
        <v>214</v>
      </c>
      <c r="E5853" s="77">
        <v>5.6247585454057968E-2</v>
      </c>
    </row>
    <row r="5854" spans="2:5">
      <c r="B5854" s="75">
        <v>764136</v>
      </c>
      <c r="C5854" s="76" t="s">
        <v>1571</v>
      </c>
      <c r="D5854" s="76" t="s">
        <v>214</v>
      </c>
      <c r="E5854" s="77">
        <v>7.9886368459785185E-5</v>
      </c>
    </row>
    <row r="5855" spans="2:5">
      <c r="B5855" s="75">
        <v>766518</v>
      </c>
      <c r="C5855" s="76" t="s">
        <v>1572</v>
      </c>
      <c r="D5855" s="76" t="s">
        <v>214</v>
      </c>
      <c r="E5855" s="77">
        <v>0.10701236052894726</v>
      </c>
    </row>
    <row r="5856" spans="2:5">
      <c r="B5856" s="75">
        <v>768592</v>
      </c>
      <c r="C5856" s="76" t="s">
        <v>1573</v>
      </c>
      <c r="D5856" s="76" t="s">
        <v>214</v>
      </c>
      <c r="E5856" s="77">
        <v>6.2099696519040491E-3</v>
      </c>
    </row>
    <row r="5857" spans="2:5">
      <c r="B5857" s="75">
        <v>768945</v>
      </c>
      <c r="C5857" s="76" t="s">
        <v>1574</v>
      </c>
      <c r="D5857" s="76" t="s">
        <v>214</v>
      </c>
      <c r="E5857" s="77">
        <v>2.7546106424069659E-3</v>
      </c>
    </row>
    <row r="5858" spans="2:5">
      <c r="B5858" s="75">
        <v>771608</v>
      </c>
      <c r="C5858" s="76" t="s">
        <v>1575</v>
      </c>
      <c r="D5858" s="76" t="s">
        <v>214</v>
      </c>
      <c r="E5858" s="77">
        <v>1.2853112200804035E-2</v>
      </c>
    </row>
    <row r="5859" spans="2:5">
      <c r="B5859" s="75">
        <v>771620</v>
      </c>
      <c r="C5859" s="76" t="s">
        <v>1576</v>
      </c>
      <c r="D5859" s="76" t="s">
        <v>214</v>
      </c>
      <c r="E5859" s="77">
        <v>4.0653899225949006</v>
      </c>
    </row>
    <row r="5860" spans="2:5">
      <c r="B5860" s="75">
        <v>771971</v>
      </c>
      <c r="C5860" s="76" t="s">
        <v>1577</v>
      </c>
      <c r="D5860" s="76" t="s">
        <v>214</v>
      </c>
      <c r="E5860" s="77">
        <v>1.2843705734789228E-2</v>
      </c>
    </row>
    <row r="5861" spans="2:5">
      <c r="B5861" s="75">
        <v>77458016</v>
      </c>
      <c r="C5861" s="76" t="s">
        <v>1578</v>
      </c>
      <c r="D5861" s="76" t="s">
        <v>214</v>
      </c>
      <c r="E5861" s="77">
        <v>2.7067726493758646</v>
      </c>
    </row>
    <row r="5862" spans="2:5">
      <c r="B5862" s="75">
        <v>776352</v>
      </c>
      <c r="C5862" s="76" t="s">
        <v>1579</v>
      </c>
      <c r="D5862" s="76" t="s">
        <v>214</v>
      </c>
      <c r="E5862" s="77">
        <v>1.7932351233122579</v>
      </c>
    </row>
    <row r="5863" spans="2:5">
      <c r="B5863" s="75">
        <v>77747</v>
      </c>
      <c r="C5863" s="76" t="s">
        <v>1580</v>
      </c>
      <c r="D5863" s="76" t="s">
        <v>214</v>
      </c>
      <c r="E5863" s="77">
        <v>1.4013657283339853E-3</v>
      </c>
    </row>
    <row r="5864" spans="2:5">
      <c r="B5864" s="75">
        <v>77781</v>
      </c>
      <c r="C5864" s="76" t="s">
        <v>1581</v>
      </c>
      <c r="D5864" s="76" t="s">
        <v>214</v>
      </c>
      <c r="E5864" s="77">
        <v>0.33768475463565228</v>
      </c>
    </row>
    <row r="5865" spans="2:5">
      <c r="B5865" s="75">
        <v>7790945</v>
      </c>
      <c r="C5865" s="76" t="s">
        <v>1582</v>
      </c>
      <c r="D5865" s="76" t="s">
        <v>214</v>
      </c>
      <c r="E5865" s="77">
        <v>9.7460666148387436E-3</v>
      </c>
    </row>
    <row r="5866" spans="2:5">
      <c r="B5866" s="75">
        <v>780110</v>
      </c>
      <c r="C5866" s="76" t="s">
        <v>1583</v>
      </c>
      <c r="D5866" s="76" t="s">
        <v>214</v>
      </c>
      <c r="E5866" s="77">
        <v>3.8623792275872551E-2</v>
      </c>
    </row>
    <row r="5867" spans="2:5">
      <c r="B5867" s="75">
        <v>78273</v>
      </c>
      <c r="C5867" s="76" t="s">
        <v>1584</v>
      </c>
      <c r="D5867" s="76" t="s">
        <v>214</v>
      </c>
      <c r="E5867" s="77">
        <v>2.6875486321679912E-3</v>
      </c>
    </row>
    <row r="5868" spans="2:5">
      <c r="B5868" s="75">
        <v>78513</v>
      </c>
      <c r="C5868" s="76" t="s">
        <v>1585</v>
      </c>
      <c r="D5868" s="76" t="s">
        <v>214</v>
      </c>
      <c r="E5868" s="77">
        <v>3.8809269667252911E-4</v>
      </c>
    </row>
    <row r="5869" spans="2:5">
      <c r="B5869" s="75">
        <v>78626</v>
      </c>
      <c r="C5869" s="76" t="s">
        <v>1586</v>
      </c>
      <c r="D5869" s="76" t="s">
        <v>214</v>
      </c>
      <c r="E5869" s="77">
        <v>9.9244524548732227E-2</v>
      </c>
    </row>
    <row r="5870" spans="2:5">
      <c r="B5870" s="75">
        <v>78886</v>
      </c>
      <c r="C5870" s="76" t="s">
        <v>1587</v>
      </c>
      <c r="D5870" s="76" t="s">
        <v>214</v>
      </c>
      <c r="E5870" s="77">
        <v>2.9230083838358749E-4</v>
      </c>
    </row>
    <row r="5871" spans="2:5">
      <c r="B5871" s="75">
        <v>789026</v>
      </c>
      <c r="C5871" s="76" t="s">
        <v>1588</v>
      </c>
      <c r="D5871" s="76" t="s">
        <v>214</v>
      </c>
      <c r="E5871" s="77">
        <v>28.887387433542674</v>
      </c>
    </row>
    <row r="5872" spans="2:5">
      <c r="B5872" s="75">
        <v>78944</v>
      </c>
      <c r="C5872" s="76" t="s">
        <v>1589</v>
      </c>
      <c r="D5872" s="76" t="s">
        <v>214</v>
      </c>
      <c r="E5872" s="77">
        <v>3.0786759196859448</v>
      </c>
    </row>
    <row r="5873" spans="2:5">
      <c r="B5873" s="75">
        <v>79572</v>
      </c>
      <c r="C5873" s="76" t="s">
        <v>1590</v>
      </c>
      <c r="D5873" s="76" t="s">
        <v>214</v>
      </c>
      <c r="E5873" s="77">
        <v>0.45219933015722136</v>
      </c>
    </row>
    <row r="5874" spans="2:5">
      <c r="B5874" s="75">
        <v>79958</v>
      </c>
      <c r="C5874" s="76" t="s">
        <v>1591</v>
      </c>
      <c r="D5874" s="76" t="s">
        <v>214</v>
      </c>
      <c r="E5874" s="77">
        <v>7.3987718138798725E-3</v>
      </c>
    </row>
    <row r="5875" spans="2:5">
      <c r="B5875" s="75">
        <v>80159</v>
      </c>
      <c r="C5875" s="76" t="s">
        <v>1592</v>
      </c>
      <c r="D5875" s="76" t="s">
        <v>214</v>
      </c>
      <c r="E5875" s="77">
        <v>2.1159323053055745E-2</v>
      </c>
    </row>
    <row r="5876" spans="2:5">
      <c r="B5876" s="75">
        <v>80386</v>
      </c>
      <c r="C5876" s="76" t="s">
        <v>1593</v>
      </c>
      <c r="D5876" s="76" t="s">
        <v>214</v>
      </c>
      <c r="E5876" s="77">
        <v>2.101825294085264E-2</v>
      </c>
    </row>
    <row r="5877" spans="2:5">
      <c r="B5877" s="75">
        <v>8061516</v>
      </c>
      <c r="C5877" s="76" t="s">
        <v>1594</v>
      </c>
      <c r="D5877" s="76" t="s">
        <v>214</v>
      </c>
      <c r="E5877" s="77">
        <v>2.0677322024290672E-5</v>
      </c>
    </row>
    <row r="5878" spans="2:5">
      <c r="B5878" s="75">
        <v>8061538</v>
      </c>
      <c r="C5878" s="76" t="s">
        <v>1595</v>
      </c>
      <c r="D5878" s="76" t="s">
        <v>214</v>
      </c>
      <c r="E5878" s="77">
        <v>2.2628546169214881E-2</v>
      </c>
    </row>
    <row r="5879" spans="2:5">
      <c r="B5879" s="75">
        <v>813785</v>
      </c>
      <c r="C5879" s="76" t="s">
        <v>1596</v>
      </c>
      <c r="D5879" s="76" t="s">
        <v>214</v>
      </c>
      <c r="E5879" s="77">
        <v>1.1518773184701125E-2</v>
      </c>
    </row>
    <row r="5880" spans="2:5">
      <c r="B5880" s="75">
        <v>81510830</v>
      </c>
      <c r="C5880" s="76" t="s">
        <v>1597</v>
      </c>
      <c r="D5880" s="76" t="s">
        <v>214</v>
      </c>
      <c r="E5880" s="77">
        <v>0.41547028318723617</v>
      </c>
    </row>
    <row r="5881" spans="2:5">
      <c r="B5881" s="75">
        <v>81618</v>
      </c>
      <c r="C5881" s="76" t="s">
        <v>1598</v>
      </c>
      <c r="D5881" s="76" t="s">
        <v>214</v>
      </c>
      <c r="E5881" s="77">
        <v>1.8711007841017602E-4</v>
      </c>
    </row>
    <row r="5882" spans="2:5">
      <c r="B5882" s="75">
        <v>81641</v>
      </c>
      <c r="C5882" s="76" t="s">
        <v>1599</v>
      </c>
      <c r="D5882" s="76" t="s">
        <v>214</v>
      </c>
      <c r="E5882" s="77">
        <v>7.3942312343175398E-4</v>
      </c>
    </row>
    <row r="5883" spans="2:5">
      <c r="B5883" s="75">
        <v>81776</v>
      </c>
      <c r="C5883" s="76" t="s">
        <v>1600</v>
      </c>
      <c r="D5883" s="76" t="s">
        <v>214</v>
      </c>
      <c r="E5883" s="77">
        <v>2.2815652479148238E-4</v>
      </c>
    </row>
    <row r="5884" spans="2:5">
      <c r="B5884" s="75">
        <v>818086</v>
      </c>
      <c r="C5884" s="76" t="s">
        <v>1601</v>
      </c>
      <c r="D5884" s="76" t="s">
        <v>214</v>
      </c>
      <c r="E5884" s="77">
        <v>1.0880421942682313E-4</v>
      </c>
    </row>
    <row r="5885" spans="2:5">
      <c r="B5885" s="75">
        <v>81823</v>
      </c>
      <c r="C5885" s="76" t="s">
        <v>1602</v>
      </c>
      <c r="D5885" s="76" t="s">
        <v>214</v>
      </c>
      <c r="E5885" s="77">
        <v>5.6704608072014073E-4</v>
      </c>
    </row>
    <row r="5886" spans="2:5">
      <c r="B5886" s="75">
        <v>818611</v>
      </c>
      <c r="C5886" s="76" t="s">
        <v>1603</v>
      </c>
      <c r="D5886" s="76" t="s">
        <v>214</v>
      </c>
      <c r="E5886" s="77">
        <v>5.4584168537166758E-2</v>
      </c>
    </row>
    <row r="5887" spans="2:5">
      <c r="B5887" s="75">
        <v>821556</v>
      </c>
      <c r="C5887" s="76" t="s">
        <v>1604</v>
      </c>
      <c r="D5887" s="76" t="s">
        <v>214</v>
      </c>
      <c r="E5887" s="77">
        <v>6.1357827115872624E-3</v>
      </c>
    </row>
    <row r="5888" spans="2:5">
      <c r="B5888" s="75">
        <v>822866</v>
      </c>
      <c r="C5888" s="76" t="s">
        <v>1605</v>
      </c>
      <c r="D5888" s="76" t="s">
        <v>214</v>
      </c>
      <c r="E5888" s="77">
        <v>2.2718346064499146E-2</v>
      </c>
    </row>
    <row r="5889" spans="2:5">
      <c r="B5889" s="75">
        <v>825445</v>
      </c>
      <c r="C5889" s="76" t="s">
        <v>1606</v>
      </c>
      <c r="D5889" s="76" t="s">
        <v>214</v>
      </c>
      <c r="E5889" s="77">
        <v>1.2968359044297603E-2</v>
      </c>
    </row>
    <row r="5890" spans="2:5">
      <c r="B5890" s="75">
        <v>825901</v>
      </c>
      <c r="C5890" s="76" t="s">
        <v>1607</v>
      </c>
      <c r="D5890" s="76" t="s">
        <v>214</v>
      </c>
      <c r="E5890" s="77">
        <v>3.1133655720982085E-5</v>
      </c>
    </row>
    <row r="5891" spans="2:5">
      <c r="B5891" s="75">
        <v>827521</v>
      </c>
      <c r="C5891" s="76" t="s">
        <v>1608</v>
      </c>
      <c r="D5891" s="76" t="s">
        <v>214</v>
      </c>
      <c r="E5891" s="77">
        <v>3.3900878826730291E-2</v>
      </c>
    </row>
    <row r="5892" spans="2:5">
      <c r="B5892" s="75">
        <v>830966</v>
      </c>
      <c r="C5892" s="76" t="s">
        <v>1609</v>
      </c>
      <c r="D5892" s="76" t="s">
        <v>214</v>
      </c>
      <c r="E5892" s="77">
        <v>8.863867460044382E-3</v>
      </c>
    </row>
    <row r="5893" spans="2:5">
      <c r="B5893" s="75">
        <v>83164334</v>
      </c>
      <c r="C5893" s="76" t="s">
        <v>1610</v>
      </c>
      <c r="D5893" s="76" t="s">
        <v>214</v>
      </c>
      <c r="E5893" s="77">
        <v>1.6256013499287757E-2</v>
      </c>
    </row>
    <row r="5894" spans="2:5">
      <c r="B5894" s="75">
        <v>831823</v>
      </c>
      <c r="C5894" s="76" t="s">
        <v>1611</v>
      </c>
      <c r="D5894" s="76" t="s">
        <v>214</v>
      </c>
      <c r="E5894" s="77">
        <v>2.7370279516508803E-4</v>
      </c>
    </row>
    <row r="5895" spans="2:5">
      <c r="B5895" s="75">
        <v>83341</v>
      </c>
      <c r="C5895" s="76" t="s">
        <v>1612</v>
      </c>
      <c r="D5895" s="76" t="s">
        <v>214</v>
      </c>
      <c r="E5895" s="77">
        <v>7.214467439548379E-3</v>
      </c>
    </row>
    <row r="5896" spans="2:5">
      <c r="B5896" s="75">
        <v>83669</v>
      </c>
      <c r="C5896" s="76" t="s">
        <v>1613</v>
      </c>
      <c r="D5896" s="76" t="s">
        <v>214</v>
      </c>
      <c r="E5896" s="77">
        <v>6.3457301265235309</v>
      </c>
    </row>
    <row r="5897" spans="2:5">
      <c r="B5897" s="75">
        <v>84628</v>
      </c>
      <c r="C5897" s="76" t="s">
        <v>1614</v>
      </c>
      <c r="D5897" s="76" t="s">
        <v>214</v>
      </c>
      <c r="E5897" s="77">
        <v>4.8828429016951151</v>
      </c>
    </row>
    <row r="5898" spans="2:5">
      <c r="B5898" s="75">
        <v>85847</v>
      </c>
      <c r="C5898" s="76" t="s">
        <v>1615</v>
      </c>
      <c r="D5898" s="76" t="s">
        <v>214</v>
      </c>
      <c r="E5898" s="77">
        <v>0.4269448927215645</v>
      </c>
    </row>
    <row r="5899" spans="2:5">
      <c r="B5899" s="75">
        <v>85918316</v>
      </c>
      <c r="C5899" s="76" t="s">
        <v>1616</v>
      </c>
      <c r="D5899" s="76" t="s">
        <v>214</v>
      </c>
      <c r="E5899" s="77">
        <v>586.37885803047038</v>
      </c>
    </row>
    <row r="5900" spans="2:5">
      <c r="B5900" s="75">
        <v>86408</v>
      </c>
      <c r="C5900" s="76" t="s">
        <v>1617</v>
      </c>
      <c r="D5900" s="76" t="s">
        <v>214</v>
      </c>
      <c r="E5900" s="77">
        <v>7.3893623543895851E-2</v>
      </c>
    </row>
    <row r="5901" spans="2:5">
      <c r="B5901" s="75">
        <v>86533</v>
      </c>
      <c r="C5901" s="76" t="s">
        <v>1618</v>
      </c>
      <c r="D5901" s="76" t="s">
        <v>214</v>
      </c>
      <c r="E5901" s="77">
        <v>0.11953762807251385</v>
      </c>
    </row>
    <row r="5902" spans="2:5">
      <c r="B5902" s="75">
        <v>868779</v>
      </c>
      <c r="C5902" s="76" t="s">
        <v>1619</v>
      </c>
      <c r="D5902" s="76" t="s">
        <v>214</v>
      </c>
      <c r="E5902" s="77">
        <v>7.2622569284327143E-3</v>
      </c>
    </row>
    <row r="5903" spans="2:5">
      <c r="B5903" s="75">
        <v>87130209</v>
      </c>
      <c r="C5903" s="76" t="s">
        <v>1620</v>
      </c>
      <c r="D5903" s="76" t="s">
        <v>214</v>
      </c>
      <c r="E5903" s="77">
        <v>6.0544446932778134E-2</v>
      </c>
    </row>
    <row r="5904" spans="2:5">
      <c r="B5904" s="75">
        <v>87172</v>
      </c>
      <c r="C5904" s="76" t="s">
        <v>1621</v>
      </c>
      <c r="D5904" s="76" t="s">
        <v>214</v>
      </c>
      <c r="E5904" s="77">
        <v>3.7688715272923864E-3</v>
      </c>
    </row>
    <row r="5905" spans="2:5">
      <c r="B5905" s="75">
        <v>872311</v>
      </c>
      <c r="C5905" s="76" t="s">
        <v>1622</v>
      </c>
      <c r="D5905" s="76" t="s">
        <v>214</v>
      </c>
      <c r="E5905" s="77">
        <v>1.9895331524050568E-3</v>
      </c>
    </row>
    <row r="5906" spans="2:5">
      <c r="B5906" s="75">
        <v>872855</v>
      </c>
      <c r="C5906" s="76" t="s">
        <v>1623</v>
      </c>
      <c r="D5906" s="76" t="s">
        <v>214</v>
      </c>
      <c r="E5906" s="77">
        <v>8.5637595670669351E-4</v>
      </c>
    </row>
    <row r="5907" spans="2:5">
      <c r="B5907" s="75">
        <v>873632</v>
      </c>
      <c r="C5907" s="76" t="s">
        <v>1624</v>
      </c>
      <c r="D5907" s="76" t="s">
        <v>214</v>
      </c>
      <c r="E5907" s="77">
        <v>1.7302933940515873E-2</v>
      </c>
    </row>
    <row r="5908" spans="2:5">
      <c r="B5908" s="75">
        <v>873756</v>
      </c>
      <c r="C5908" s="76" t="s">
        <v>1625</v>
      </c>
      <c r="D5908" s="76" t="s">
        <v>214</v>
      </c>
      <c r="E5908" s="77">
        <v>1.5365975396129269E-2</v>
      </c>
    </row>
    <row r="5909" spans="2:5">
      <c r="B5909" s="75">
        <v>873767</v>
      </c>
      <c r="C5909" s="76" t="s">
        <v>1626</v>
      </c>
      <c r="D5909" s="76" t="s">
        <v>214</v>
      </c>
      <c r="E5909" s="77">
        <v>1.1266946469639487E-2</v>
      </c>
    </row>
    <row r="5910" spans="2:5">
      <c r="B5910" s="75">
        <v>87401</v>
      </c>
      <c r="C5910" s="76" t="s">
        <v>1627</v>
      </c>
      <c r="D5910" s="76" t="s">
        <v>214</v>
      </c>
      <c r="E5910" s="77">
        <v>6.8813649703096678</v>
      </c>
    </row>
    <row r="5911" spans="2:5">
      <c r="B5911" s="75">
        <v>874420</v>
      </c>
      <c r="C5911" s="76" t="s">
        <v>1628</v>
      </c>
      <c r="D5911" s="76" t="s">
        <v>214</v>
      </c>
      <c r="E5911" s="77">
        <v>0.35183167591279291</v>
      </c>
    </row>
    <row r="5912" spans="2:5">
      <c r="B5912" s="75">
        <v>87649</v>
      </c>
      <c r="C5912" s="76" t="s">
        <v>1629</v>
      </c>
      <c r="D5912" s="76" t="s">
        <v>214</v>
      </c>
      <c r="E5912" s="77">
        <v>9.3918728616974417E-5</v>
      </c>
    </row>
    <row r="5913" spans="2:5">
      <c r="B5913" s="75">
        <v>87729</v>
      </c>
      <c r="C5913" s="76" t="s">
        <v>1630</v>
      </c>
      <c r="D5913" s="76" t="s">
        <v>214</v>
      </c>
      <c r="E5913" s="77">
        <v>2.1626804332206437E-6</v>
      </c>
    </row>
    <row r="5914" spans="2:5">
      <c r="B5914" s="75">
        <v>877656</v>
      </c>
      <c r="C5914" s="76" t="s">
        <v>1631</v>
      </c>
      <c r="D5914" s="76" t="s">
        <v>214</v>
      </c>
      <c r="E5914" s="77">
        <v>1.1586085904243591E-2</v>
      </c>
    </row>
    <row r="5915" spans="2:5">
      <c r="B5915" s="75">
        <v>87912</v>
      </c>
      <c r="C5915" s="76" t="s">
        <v>1632</v>
      </c>
      <c r="D5915" s="76" t="s">
        <v>214</v>
      </c>
      <c r="E5915" s="77">
        <v>1.3233716752563931E-4</v>
      </c>
    </row>
    <row r="5916" spans="2:5">
      <c r="B5916" s="75">
        <v>88040</v>
      </c>
      <c r="C5916" s="76" t="s">
        <v>1633</v>
      </c>
      <c r="D5916" s="76" t="s">
        <v>214</v>
      </c>
      <c r="E5916" s="77">
        <v>7.5539095818108262E-3</v>
      </c>
    </row>
    <row r="5917" spans="2:5">
      <c r="B5917" s="75">
        <v>88186</v>
      </c>
      <c r="C5917" s="76" t="s">
        <v>1634</v>
      </c>
      <c r="D5917" s="76" t="s">
        <v>214</v>
      </c>
      <c r="E5917" s="77">
        <v>1.7807611027327509E-2</v>
      </c>
    </row>
    <row r="5918" spans="2:5">
      <c r="B5918" s="75">
        <v>882337</v>
      </c>
      <c r="C5918" s="76" t="s">
        <v>1635</v>
      </c>
      <c r="D5918" s="76" t="s">
        <v>214</v>
      </c>
      <c r="E5918" s="77">
        <v>0.14268577540264979</v>
      </c>
    </row>
    <row r="5919" spans="2:5">
      <c r="B5919" s="75">
        <v>88448</v>
      </c>
      <c r="C5919" s="76" t="s">
        <v>1636</v>
      </c>
      <c r="D5919" s="76" t="s">
        <v>214</v>
      </c>
      <c r="E5919" s="77">
        <v>2.1424184817141422E-3</v>
      </c>
    </row>
    <row r="5920" spans="2:5">
      <c r="B5920" s="75">
        <v>88686</v>
      </c>
      <c r="C5920" s="76" t="s">
        <v>1637</v>
      </c>
      <c r="D5920" s="76" t="s">
        <v>214</v>
      </c>
      <c r="E5920" s="77">
        <v>2.34117942851056E-3</v>
      </c>
    </row>
    <row r="5921" spans="2:5">
      <c r="B5921" s="75">
        <v>89601</v>
      </c>
      <c r="C5921" s="76" t="s">
        <v>1638</v>
      </c>
      <c r="D5921" s="76" t="s">
        <v>214</v>
      </c>
      <c r="E5921" s="77">
        <v>0.33743098604127447</v>
      </c>
    </row>
    <row r="5922" spans="2:5">
      <c r="B5922" s="75">
        <v>89623</v>
      </c>
      <c r="C5922" s="76" t="s">
        <v>1639</v>
      </c>
      <c r="D5922" s="76" t="s">
        <v>214</v>
      </c>
      <c r="E5922" s="77">
        <v>1.4970271455567685E-2</v>
      </c>
    </row>
    <row r="5923" spans="2:5">
      <c r="B5923" s="75">
        <v>89634</v>
      </c>
      <c r="C5923" s="76" t="s">
        <v>1640</v>
      </c>
      <c r="D5923" s="76" t="s">
        <v>214</v>
      </c>
      <c r="E5923" s="77">
        <v>0.18401098783674907</v>
      </c>
    </row>
    <row r="5924" spans="2:5">
      <c r="B5924" s="75">
        <v>89689</v>
      </c>
      <c r="C5924" s="76" t="s">
        <v>1641</v>
      </c>
      <c r="D5924" s="76" t="s">
        <v>214</v>
      </c>
      <c r="E5924" s="77">
        <v>7.5427897955480114E-3</v>
      </c>
    </row>
    <row r="5925" spans="2:5">
      <c r="B5925" s="75">
        <v>89725</v>
      </c>
      <c r="C5925" s="76" t="s">
        <v>1642</v>
      </c>
      <c r="D5925" s="76" t="s">
        <v>214</v>
      </c>
      <c r="E5925" s="77">
        <v>6.4498797198911427E-3</v>
      </c>
    </row>
    <row r="5926" spans="2:5">
      <c r="B5926" s="75">
        <v>89827</v>
      </c>
      <c r="C5926" s="76" t="s">
        <v>1643</v>
      </c>
      <c r="D5926" s="76" t="s">
        <v>214</v>
      </c>
      <c r="E5926" s="77">
        <v>1.1130509171755117E-3</v>
      </c>
    </row>
    <row r="5927" spans="2:5">
      <c r="B5927" s="75">
        <v>90039</v>
      </c>
      <c r="C5927" s="76" t="s">
        <v>1644</v>
      </c>
      <c r="D5927" s="76" t="s">
        <v>214</v>
      </c>
      <c r="E5927" s="77">
        <v>0.28788107700458371</v>
      </c>
    </row>
    <row r="5928" spans="2:5">
      <c r="B5928" s="75">
        <v>90040</v>
      </c>
      <c r="C5928" s="76" t="s">
        <v>1645</v>
      </c>
      <c r="D5928" s="76" t="s">
        <v>214</v>
      </c>
      <c r="E5928" s="77">
        <v>5.614675128424397E-2</v>
      </c>
    </row>
    <row r="5929" spans="2:5">
      <c r="B5929" s="75">
        <v>9004700</v>
      </c>
      <c r="C5929" s="76" t="s">
        <v>1646</v>
      </c>
      <c r="D5929" s="76" t="s">
        <v>214</v>
      </c>
      <c r="E5929" s="77">
        <v>1.4823456724359367E-4</v>
      </c>
    </row>
    <row r="5930" spans="2:5">
      <c r="B5930" s="75">
        <v>90051</v>
      </c>
      <c r="C5930" s="76" t="s">
        <v>1647</v>
      </c>
      <c r="D5930" s="76" t="s">
        <v>214</v>
      </c>
      <c r="E5930" s="77">
        <v>1.0689494027833184E-3</v>
      </c>
    </row>
    <row r="5931" spans="2:5">
      <c r="B5931" s="75">
        <v>90277</v>
      </c>
      <c r="C5931" s="76" t="s">
        <v>1648</v>
      </c>
      <c r="D5931" s="76" t="s">
        <v>214</v>
      </c>
      <c r="E5931" s="77">
        <v>1.5423277631416711E-4</v>
      </c>
    </row>
    <row r="5932" spans="2:5">
      <c r="B5932" s="75">
        <v>90595</v>
      </c>
      <c r="C5932" s="76" t="s">
        <v>1649</v>
      </c>
      <c r="D5932" s="76" t="s">
        <v>214</v>
      </c>
      <c r="E5932" s="77">
        <v>2.0161022149001542</v>
      </c>
    </row>
    <row r="5933" spans="2:5">
      <c r="B5933" s="75">
        <v>91178</v>
      </c>
      <c r="C5933" s="76" t="s">
        <v>1650</v>
      </c>
      <c r="D5933" s="76" t="s">
        <v>214</v>
      </c>
      <c r="E5933" s="77">
        <v>2.967099919051101E-5</v>
      </c>
    </row>
    <row r="5934" spans="2:5">
      <c r="B5934" s="75">
        <v>91634</v>
      </c>
      <c r="C5934" s="76" t="s">
        <v>1651</v>
      </c>
      <c r="D5934" s="76" t="s">
        <v>214</v>
      </c>
      <c r="E5934" s="77">
        <v>4.4610035871453044E-3</v>
      </c>
    </row>
    <row r="5935" spans="2:5">
      <c r="B5935" s="75">
        <v>91656</v>
      </c>
      <c r="C5935" s="76" t="s">
        <v>1652</v>
      </c>
      <c r="D5935" s="76" t="s">
        <v>214</v>
      </c>
      <c r="E5935" s="77">
        <v>9.1851155921982258E-4</v>
      </c>
    </row>
    <row r="5936" spans="2:5">
      <c r="B5936" s="75">
        <v>91883</v>
      </c>
      <c r="C5936" s="76" t="s">
        <v>1653</v>
      </c>
      <c r="D5936" s="76" t="s">
        <v>214</v>
      </c>
      <c r="E5936" s="77">
        <v>5.7862845156276335E-3</v>
      </c>
    </row>
    <row r="5937" spans="2:5">
      <c r="B5937" s="75">
        <v>920661</v>
      </c>
      <c r="C5937" s="76" t="s">
        <v>1654</v>
      </c>
      <c r="D5937" s="76" t="s">
        <v>214</v>
      </c>
      <c r="E5937" s="77">
        <v>1.0920981532093381E-2</v>
      </c>
    </row>
    <row r="5938" spans="2:5">
      <c r="B5938" s="75">
        <v>924414</v>
      </c>
      <c r="C5938" s="76" t="s">
        <v>1655</v>
      </c>
      <c r="D5938" s="76" t="s">
        <v>214</v>
      </c>
      <c r="E5938" s="77">
        <v>4.7431665531360778E-3</v>
      </c>
    </row>
    <row r="5939" spans="2:5">
      <c r="B5939" s="75">
        <v>92513</v>
      </c>
      <c r="C5939" s="76" t="s">
        <v>1656</v>
      </c>
      <c r="D5939" s="76" t="s">
        <v>214</v>
      </c>
      <c r="E5939" s="77">
        <v>5.4301695457079522E-3</v>
      </c>
    </row>
    <row r="5940" spans="2:5">
      <c r="B5940" s="75">
        <v>927742</v>
      </c>
      <c r="C5940" s="76" t="s">
        <v>1657</v>
      </c>
      <c r="D5940" s="76" t="s">
        <v>214</v>
      </c>
      <c r="E5940" s="77">
        <v>2.8419133818580734E-2</v>
      </c>
    </row>
    <row r="5941" spans="2:5">
      <c r="B5941" s="75">
        <v>92820</v>
      </c>
      <c r="C5941" s="76" t="s">
        <v>1658</v>
      </c>
      <c r="D5941" s="76" t="s">
        <v>214</v>
      </c>
      <c r="E5941" s="77">
        <v>4.4828534406826841E-3</v>
      </c>
    </row>
    <row r="5942" spans="2:5">
      <c r="B5942" s="75">
        <v>92831</v>
      </c>
      <c r="C5942" s="76" t="s">
        <v>1659</v>
      </c>
      <c r="D5942" s="76" t="s">
        <v>214</v>
      </c>
      <c r="E5942" s="77">
        <v>2.7706631029580268E-2</v>
      </c>
    </row>
    <row r="5943" spans="2:5">
      <c r="B5943" s="75">
        <v>92886</v>
      </c>
      <c r="C5943" s="76" t="s">
        <v>1660</v>
      </c>
      <c r="D5943" s="76" t="s">
        <v>214</v>
      </c>
      <c r="E5943" s="77">
        <v>2.2856745102165977E-4</v>
      </c>
    </row>
    <row r="5944" spans="2:5">
      <c r="B5944" s="75">
        <v>928961</v>
      </c>
      <c r="C5944" s="76" t="s">
        <v>1661</v>
      </c>
      <c r="D5944" s="76" t="s">
        <v>214</v>
      </c>
      <c r="E5944" s="77">
        <v>2.2269078959073169E-4</v>
      </c>
    </row>
    <row r="5945" spans="2:5">
      <c r="B5945" s="75">
        <v>93049</v>
      </c>
      <c r="C5945" s="76" t="s">
        <v>1662</v>
      </c>
      <c r="D5945" s="76" t="s">
        <v>214</v>
      </c>
      <c r="E5945" s="77">
        <v>1.3633959590227928E-2</v>
      </c>
    </row>
    <row r="5946" spans="2:5">
      <c r="B5946" s="75">
        <v>93106606</v>
      </c>
      <c r="C5946" s="76" t="s">
        <v>1663</v>
      </c>
      <c r="D5946" s="76" t="s">
        <v>214</v>
      </c>
      <c r="E5946" s="77">
        <v>210.26287576980738</v>
      </c>
    </row>
    <row r="5947" spans="2:5">
      <c r="B5947" s="75">
        <v>934327</v>
      </c>
      <c r="C5947" s="76" t="s">
        <v>1664</v>
      </c>
      <c r="D5947" s="76" t="s">
        <v>214</v>
      </c>
      <c r="E5947" s="77">
        <v>1.3300661325060291E-4</v>
      </c>
    </row>
    <row r="5948" spans="2:5">
      <c r="B5948" s="75">
        <v>93516</v>
      </c>
      <c r="C5948" s="76" t="s">
        <v>1665</v>
      </c>
      <c r="D5948" s="76" t="s">
        <v>214</v>
      </c>
      <c r="E5948" s="77">
        <v>8.9262080915186525E-5</v>
      </c>
    </row>
    <row r="5949" spans="2:5">
      <c r="B5949" s="75">
        <v>93710</v>
      </c>
      <c r="C5949" s="76" t="s">
        <v>1666</v>
      </c>
      <c r="D5949" s="76" t="s">
        <v>214</v>
      </c>
      <c r="E5949" s="77">
        <v>8.1702266453007114E-3</v>
      </c>
    </row>
    <row r="5950" spans="2:5">
      <c r="B5950" s="75">
        <v>937202</v>
      </c>
      <c r="C5950" s="76" t="s">
        <v>1667</v>
      </c>
      <c r="D5950" s="76" t="s">
        <v>214</v>
      </c>
      <c r="E5950" s="77">
        <v>0.36869020670175873</v>
      </c>
    </row>
    <row r="5951" spans="2:5">
      <c r="B5951" s="75">
        <v>93787</v>
      </c>
      <c r="C5951" s="76" t="s">
        <v>1668</v>
      </c>
      <c r="D5951" s="76" t="s">
        <v>214</v>
      </c>
      <c r="E5951" s="77">
        <v>0.93421902888160258</v>
      </c>
    </row>
    <row r="5952" spans="2:5">
      <c r="B5952" s="75">
        <v>93798</v>
      </c>
      <c r="C5952" s="76" t="s">
        <v>1669</v>
      </c>
      <c r="D5952" s="76" t="s">
        <v>214</v>
      </c>
      <c r="E5952" s="77">
        <v>0.13650550958771038</v>
      </c>
    </row>
    <row r="5953" spans="2:5">
      <c r="B5953" s="75">
        <v>93914</v>
      </c>
      <c r="C5953" s="76" t="s">
        <v>1670</v>
      </c>
      <c r="D5953" s="76" t="s">
        <v>214</v>
      </c>
      <c r="E5953" s="77">
        <v>1.6428412405003949</v>
      </c>
    </row>
    <row r="5954" spans="2:5">
      <c r="B5954" s="75">
        <v>939231</v>
      </c>
      <c r="C5954" s="76" t="s">
        <v>1671</v>
      </c>
      <c r="D5954" s="76" t="s">
        <v>214</v>
      </c>
      <c r="E5954" s="77">
        <v>2.8916677953098997E-2</v>
      </c>
    </row>
    <row r="5955" spans="2:5">
      <c r="B5955" s="75">
        <v>94050529</v>
      </c>
      <c r="C5955" s="76" t="s">
        <v>1672</v>
      </c>
      <c r="D5955" s="76" t="s">
        <v>214</v>
      </c>
      <c r="E5955" s="77">
        <v>5.3000623174435377</v>
      </c>
    </row>
    <row r="5956" spans="2:5">
      <c r="B5956" s="75">
        <v>941980</v>
      </c>
      <c r="C5956" s="76" t="s">
        <v>1673</v>
      </c>
      <c r="D5956" s="76" t="s">
        <v>214</v>
      </c>
      <c r="E5956" s="77">
        <v>3.5260866560026999E-2</v>
      </c>
    </row>
    <row r="5957" spans="2:5">
      <c r="B5957" s="75">
        <v>94417</v>
      </c>
      <c r="C5957" s="76" t="s">
        <v>1674</v>
      </c>
      <c r="D5957" s="76" t="s">
        <v>214</v>
      </c>
      <c r="E5957" s="77">
        <v>5.7394021957115054E-3</v>
      </c>
    </row>
    <row r="5958" spans="2:5">
      <c r="B5958" s="75">
        <v>945517</v>
      </c>
      <c r="C5958" s="76" t="s">
        <v>1675</v>
      </c>
      <c r="D5958" s="76" t="s">
        <v>214</v>
      </c>
      <c r="E5958" s="77">
        <v>5.7004435131293688E-4</v>
      </c>
    </row>
    <row r="5959" spans="2:5">
      <c r="B5959" s="75">
        <v>94622</v>
      </c>
      <c r="C5959" s="76" t="s">
        <v>1676</v>
      </c>
      <c r="D5959" s="76" t="s">
        <v>214</v>
      </c>
      <c r="E5959" s="77">
        <v>9.4846980001289365E-3</v>
      </c>
    </row>
    <row r="5960" spans="2:5">
      <c r="B5960" s="75">
        <v>94677</v>
      </c>
      <c r="C5960" s="76" t="s">
        <v>1677</v>
      </c>
      <c r="D5960" s="76" t="s">
        <v>214</v>
      </c>
      <c r="E5960" s="77">
        <v>5.8245744398686003E-2</v>
      </c>
    </row>
    <row r="5961" spans="2:5">
      <c r="B5961" s="75">
        <v>94962</v>
      </c>
      <c r="C5961" s="76" t="s">
        <v>1678</v>
      </c>
      <c r="D5961" s="76" t="s">
        <v>214</v>
      </c>
      <c r="E5961" s="77">
        <v>4.3069477177056837E-4</v>
      </c>
    </row>
    <row r="5962" spans="2:5">
      <c r="B5962" s="75">
        <v>95012</v>
      </c>
      <c r="C5962" s="76" t="s">
        <v>1679</v>
      </c>
      <c r="D5962" s="76" t="s">
        <v>214</v>
      </c>
      <c r="E5962" s="77">
        <v>9.0938182894731868E-4</v>
      </c>
    </row>
    <row r="5963" spans="2:5">
      <c r="B5963" s="75">
        <v>95158</v>
      </c>
      <c r="C5963" s="76" t="s">
        <v>1680</v>
      </c>
      <c r="D5963" s="76" t="s">
        <v>214</v>
      </c>
      <c r="E5963" s="77">
        <v>2.4477379378931205E-3</v>
      </c>
    </row>
    <row r="5964" spans="2:5">
      <c r="B5964" s="75">
        <v>95169</v>
      </c>
      <c r="C5964" s="76" t="s">
        <v>1681</v>
      </c>
      <c r="D5964" s="76" t="s">
        <v>214</v>
      </c>
      <c r="E5964" s="77">
        <v>5.4689660566192315E-3</v>
      </c>
    </row>
    <row r="5965" spans="2:5">
      <c r="B5965" s="75">
        <v>95523</v>
      </c>
      <c r="C5965" s="76" t="s">
        <v>1682</v>
      </c>
      <c r="D5965" s="76" t="s">
        <v>214</v>
      </c>
      <c r="E5965" s="77">
        <v>2.1110805514962835E-3</v>
      </c>
    </row>
    <row r="5966" spans="2:5">
      <c r="B5966" s="75">
        <v>95567</v>
      </c>
      <c r="C5966" s="76" t="s">
        <v>1683</v>
      </c>
      <c r="D5966" s="76" t="s">
        <v>214</v>
      </c>
      <c r="E5966" s="77">
        <v>1.4661207410791858E-2</v>
      </c>
    </row>
    <row r="5967" spans="2:5">
      <c r="B5967" s="75">
        <v>95681</v>
      </c>
      <c r="C5967" s="76" t="s">
        <v>1684</v>
      </c>
      <c r="D5967" s="76" t="s">
        <v>214</v>
      </c>
      <c r="E5967" s="77">
        <v>3.5072450422741134E-3</v>
      </c>
    </row>
    <row r="5968" spans="2:5">
      <c r="B5968" s="75">
        <v>95705</v>
      </c>
      <c r="C5968" s="76" t="s">
        <v>1685</v>
      </c>
      <c r="D5968" s="76" t="s">
        <v>214</v>
      </c>
      <c r="E5968" s="77">
        <v>6.639441199783222E-2</v>
      </c>
    </row>
    <row r="5969" spans="2:5">
      <c r="B5969" s="75">
        <v>95750</v>
      </c>
      <c r="C5969" s="76" t="s">
        <v>1686</v>
      </c>
      <c r="D5969" s="76" t="s">
        <v>214</v>
      </c>
      <c r="E5969" s="77">
        <v>6.7020737513861547E-2</v>
      </c>
    </row>
    <row r="5970" spans="2:5">
      <c r="B5970" s="75">
        <v>95841</v>
      </c>
      <c r="C5970" s="76" t="s">
        <v>1687</v>
      </c>
      <c r="D5970" s="76" t="s">
        <v>214</v>
      </c>
      <c r="E5970" s="77">
        <v>3.0579159549860482E-2</v>
      </c>
    </row>
    <row r="5971" spans="2:5">
      <c r="B5971" s="75">
        <v>95885</v>
      </c>
      <c r="C5971" s="76" t="s">
        <v>1688</v>
      </c>
      <c r="D5971" s="76" t="s">
        <v>214</v>
      </c>
      <c r="E5971" s="77">
        <v>2.28561224455225E-4</v>
      </c>
    </row>
    <row r="5972" spans="2:5">
      <c r="B5972" s="75">
        <v>96059</v>
      </c>
      <c r="C5972" s="76" t="s">
        <v>1689</v>
      </c>
      <c r="D5972" s="76" t="s">
        <v>214</v>
      </c>
      <c r="E5972" s="77">
        <v>1.9459879047796301E-2</v>
      </c>
    </row>
    <row r="5973" spans="2:5">
      <c r="B5973" s="75">
        <v>96173</v>
      </c>
      <c r="C5973" s="76" t="s">
        <v>1690</v>
      </c>
      <c r="D5973" s="76" t="s">
        <v>214</v>
      </c>
      <c r="E5973" s="77">
        <v>1.6982388974531873E-2</v>
      </c>
    </row>
    <row r="5974" spans="2:5">
      <c r="B5974" s="75">
        <v>962583</v>
      </c>
      <c r="C5974" s="76" t="s">
        <v>1691</v>
      </c>
      <c r="D5974" s="76" t="s">
        <v>214</v>
      </c>
      <c r="E5974" s="77">
        <v>2.073243106010227</v>
      </c>
    </row>
    <row r="5975" spans="2:5">
      <c r="B5975" s="75">
        <v>96344</v>
      </c>
      <c r="C5975" s="76" t="s">
        <v>1692</v>
      </c>
      <c r="D5975" s="76" t="s">
        <v>214</v>
      </c>
      <c r="E5975" s="77">
        <v>3.2868699006153718E-2</v>
      </c>
    </row>
    <row r="5976" spans="2:5">
      <c r="B5976" s="75">
        <v>96413</v>
      </c>
      <c r="C5976" s="76" t="s">
        <v>1693</v>
      </c>
      <c r="D5976" s="76" t="s">
        <v>214</v>
      </c>
      <c r="E5976" s="77">
        <v>6.9542347071180691E-4</v>
      </c>
    </row>
    <row r="5977" spans="2:5">
      <c r="B5977" s="75">
        <v>97110</v>
      </c>
      <c r="C5977" s="76" t="s">
        <v>1694</v>
      </c>
      <c r="D5977" s="76" t="s">
        <v>214</v>
      </c>
      <c r="E5977" s="77">
        <v>0.49212300434496481</v>
      </c>
    </row>
    <row r="5978" spans="2:5">
      <c r="B5978" s="75">
        <v>97632</v>
      </c>
      <c r="C5978" s="76" t="s">
        <v>1695</v>
      </c>
      <c r="D5978" s="76" t="s">
        <v>214</v>
      </c>
      <c r="E5978" s="77">
        <v>1.9364250976569323E-4</v>
      </c>
    </row>
    <row r="5979" spans="2:5">
      <c r="B5979" s="75">
        <v>97994</v>
      </c>
      <c r="C5979" s="76" t="s">
        <v>1696</v>
      </c>
      <c r="D5979" s="76" t="s">
        <v>214</v>
      </c>
      <c r="E5979" s="77">
        <v>1.4663071395673295E-4</v>
      </c>
    </row>
    <row r="5980" spans="2:5">
      <c r="B5980" s="75">
        <v>98044</v>
      </c>
      <c r="C5980" s="76" t="s">
        <v>1697</v>
      </c>
      <c r="D5980" s="76" t="s">
        <v>214</v>
      </c>
      <c r="E5980" s="77">
        <v>4.4497535208562365E-3</v>
      </c>
    </row>
    <row r="5981" spans="2:5">
      <c r="B5981" s="75">
        <v>98055</v>
      </c>
      <c r="C5981" s="76" t="s">
        <v>1698</v>
      </c>
      <c r="D5981" s="76" t="s">
        <v>214</v>
      </c>
      <c r="E5981" s="77">
        <v>3.1027393455342923E-4</v>
      </c>
    </row>
    <row r="5982" spans="2:5">
      <c r="B5982" s="75">
        <v>98066</v>
      </c>
      <c r="C5982" s="76" t="s">
        <v>1699</v>
      </c>
      <c r="D5982" s="76" t="s">
        <v>214</v>
      </c>
      <c r="E5982" s="77">
        <v>2.3932536163320947E-4</v>
      </c>
    </row>
    <row r="5983" spans="2:5">
      <c r="B5983" s="75">
        <v>98088</v>
      </c>
      <c r="C5983" s="76" t="s">
        <v>1700</v>
      </c>
      <c r="D5983" s="76" t="s">
        <v>214</v>
      </c>
      <c r="E5983" s="77">
        <v>3.0713118500471415E-2</v>
      </c>
    </row>
    <row r="5984" spans="2:5">
      <c r="B5984" s="75">
        <v>98099</v>
      </c>
      <c r="C5984" s="76" t="s">
        <v>1701</v>
      </c>
      <c r="D5984" s="76" t="s">
        <v>214</v>
      </c>
      <c r="E5984" s="77">
        <v>0.58359258598878638</v>
      </c>
    </row>
    <row r="5985" spans="2:5">
      <c r="B5985" s="75">
        <v>98135</v>
      </c>
      <c r="C5985" s="76" t="s">
        <v>1702</v>
      </c>
      <c r="D5985" s="76" t="s">
        <v>214</v>
      </c>
      <c r="E5985" s="77">
        <v>1.8102107387462315E-4</v>
      </c>
    </row>
    <row r="5986" spans="2:5">
      <c r="B5986" s="75">
        <v>98179</v>
      </c>
      <c r="C5986" s="76" t="s">
        <v>1703</v>
      </c>
      <c r="D5986" s="76" t="s">
        <v>214</v>
      </c>
      <c r="E5986" s="77">
        <v>1.6886110008779893E-2</v>
      </c>
    </row>
    <row r="5987" spans="2:5">
      <c r="B5987" s="75">
        <v>98884</v>
      </c>
      <c r="C5987" s="76" t="s">
        <v>1704</v>
      </c>
      <c r="D5987" s="76" t="s">
        <v>214</v>
      </c>
      <c r="E5987" s="77">
        <v>2.087168554707447E-2</v>
      </c>
    </row>
    <row r="5988" spans="2:5">
      <c r="B5988" s="75">
        <v>99525</v>
      </c>
      <c r="C5988" s="76" t="s">
        <v>1705</v>
      </c>
      <c r="D5988" s="76" t="s">
        <v>214</v>
      </c>
      <c r="E5988" s="77">
        <v>7.69072662666467E-3</v>
      </c>
    </row>
    <row r="5989" spans="2:5">
      <c r="B5989" s="75">
        <v>99616</v>
      </c>
      <c r="C5989" s="76" t="s">
        <v>1706</v>
      </c>
      <c r="D5989" s="76" t="s">
        <v>214</v>
      </c>
      <c r="E5989" s="77">
        <v>0.33475201516945485</v>
      </c>
    </row>
    <row r="5990" spans="2:5">
      <c r="B5990" s="75">
        <v>99718</v>
      </c>
      <c r="C5990" s="76" t="s">
        <v>1707</v>
      </c>
      <c r="D5990" s="76" t="s">
        <v>214</v>
      </c>
      <c r="E5990" s="77">
        <v>6.060659444791042E-3</v>
      </c>
    </row>
    <row r="5991" spans="2:5">
      <c r="B5991" s="75">
        <v>99898</v>
      </c>
      <c r="C5991" s="76" t="s">
        <v>1708</v>
      </c>
      <c r="D5991" s="76" t="s">
        <v>214</v>
      </c>
      <c r="E5991" s="77">
        <v>1.9042126886186606E-4</v>
      </c>
    </row>
    <row r="5992" spans="2:5">
      <c r="B5992" s="75">
        <v>99923</v>
      </c>
      <c r="C5992" s="76" t="s">
        <v>1709</v>
      </c>
      <c r="D5992" s="76" t="s">
        <v>214</v>
      </c>
      <c r="E5992" s="77">
        <v>0.16999539810763073</v>
      </c>
    </row>
    <row r="5993" spans="2:5">
      <c r="B5993" s="75">
        <v>99934</v>
      </c>
      <c r="C5993" s="76" t="s">
        <v>1710</v>
      </c>
      <c r="D5993" s="76" t="s">
        <v>214</v>
      </c>
      <c r="E5993" s="77">
        <v>8.0273156623918244E-5</v>
      </c>
    </row>
    <row r="5994" spans="2:5">
      <c r="B5994" s="75">
        <v>999611</v>
      </c>
      <c r="C5994" s="76" t="s">
        <v>1711</v>
      </c>
      <c r="D5994" s="76" t="s">
        <v>214</v>
      </c>
      <c r="E5994" s="77">
        <v>0.11115293714521995</v>
      </c>
    </row>
    <row r="5995" spans="2:5">
      <c r="B5995" s="75">
        <v>99978</v>
      </c>
      <c r="C5995" s="76" t="s">
        <v>1712</v>
      </c>
      <c r="D5995" s="76" t="s">
        <v>214</v>
      </c>
      <c r="E5995" s="77">
        <v>9.3842976805998265E-4</v>
      </c>
    </row>
    <row r="5996" spans="2:5">
      <c r="B5996" s="75">
        <v>100027</v>
      </c>
      <c r="C5996" s="76" t="s">
        <v>1713</v>
      </c>
      <c r="D5996" s="76" t="s">
        <v>214</v>
      </c>
      <c r="E5996" s="77">
        <v>6.8265020916101244E-4</v>
      </c>
    </row>
    <row r="5997" spans="2:5">
      <c r="B5997" s="75">
        <v>10004441</v>
      </c>
      <c r="C5997" s="76" t="s">
        <v>1714</v>
      </c>
      <c r="D5997" s="76" t="s">
        <v>214</v>
      </c>
      <c r="E5997" s="77">
        <v>1.4846712199524431E-4</v>
      </c>
    </row>
    <row r="5998" spans="2:5">
      <c r="B5998" s="75">
        <v>100174</v>
      </c>
      <c r="C5998" s="76" t="s">
        <v>1715</v>
      </c>
      <c r="D5998" s="76" t="s">
        <v>214</v>
      </c>
      <c r="E5998" s="77">
        <v>5.2902846292865825E-2</v>
      </c>
    </row>
    <row r="5999" spans="2:5">
      <c r="B5999" s="75">
        <v>100210</v>
      </c>
      <c r="C5999" s="76" t="s">
        <v>1716</v>
      </c>
      <c r="D5999" s="76" t="s">
        <v>214</v>
      </c>
      <c r="E5999" s="77">
        <v>2.2261754419192507E-4</v>
      </c>
    </row>
    <row r="6000" spans="2:5">
      <c r="B6000" s="75">
        <v>100254</v>
      </c>
      <c r="C6000" s="76" t="s">
        <v>1717</v>
      </c>
      <c r="D6000" s="76" t="s">
        <v>214</v>
      </c>
      <c r="E6000" s="77">
        <v>1.1582054497611158</v>
      </c>
    </row>
    <row r="6001" spans="2:5">
      <c r="B6001" s="75">
        <v>100298</v>
      </c>
      <c r="C6001" s="76" t="s">
        <v>1718</v>
      </c>
      <c r="D6001" s="76" t="s">
        <v>214</v>
      </c>
      <c r="E6001" s="77">
        <v>0.11027113995981089</v>
      </c>
    </row>
    <row r="6002" spans="2:5">
      <c r="B6002" s="75">
        <v>100378</v>
      </c>
      <c r="C6002" s="76" t="s">
        <v>1719</v>
      </c>
      <c r="D6002" s="76" t="s">
        <v>214</v>
      </c>
      <c r="E6002" s="77">
        <v>9.6684568621411958E-5</v>
      </c>
    </row>
    <row r="6003" spans="2:5">
      <c r="B6003" s="75">
        <v>100469</v>
      </c>
      <c r="C6003" s="76" t="s">
        <v>1720</v>
      </c>
      <c r="D6003" s="76" t="s">
        <v>214</v>
      </c>
      <c r="E6003" s="77">
        <v>5.0961724528934393E-4</v>
      </c>
    </row>
    <row r="6004" spans="2:5">
      <c r="B6004" s="75">
        <v>100470</v>
      </c>
      <c r="C6004" s="76" t="s">
        <v>1721</v>
      </c>
      <c r="D6004" s="76" t="s">
        <v>214</v>
      </c>
      <c r="E6004" s="77">
        <v>2.0637212992377117E-2</v>
      </c>
    </row>
    <row r="6005" spans="2:5">
      <c r="B6005" s="75">
        <v>10061015</v>
      </c>
      <c r="C6005" s="76" t="s">
        <v>1722</v>
      </c>
      <c r="D6005" s="76" t="s">
        <v>214</v>
      </c>
      <c r="E6005" s="77">
        <v>5.7788608493625562E-3</v>
      </c>
    </row>
    <row r="6006" spans="2:5">
      <c r="B6006" s="75">
        <v>100618</v>
      </c>
      <c r="C6006" s="76" t="s">
        <v>1723</v>
      </c>
      <c r="D6006" s="76" t="s">
        <v>214</v>
      </c>
      <c r="E6006" s="77">
        <v>3.1934997671926525E-3</v>
      </c>
    </row>
    <row r="6007" spans="2:5">
      <c r="B6007" s="75">
        <v>100663</v>
      </c>
      <c r="C6007" s="76" t="s">
        <v>1724</v>
      </c>
      <c r="D6007" s="76" t="s">
        <v>214</v>
      </c>
      <c r="E6007" s="77">
        <v>9.0097475139425283E-4</v>
      </c>
    </row>
    <row r="6008" spans="2:5">
      <c r="B6008" s="75">
        <v>101020</v>
      </c>
      <c r="C6008" s="76" t="s">
        <v>1725</v>
      </c>
      <c r="D6008" s="76" t="s">
        <v>214</v>
      </c>
      <c r="E6008" s="77">
        <v>2.6061664368692079E-2</v>
      </c>
    </row>
    <row r="6009" spans="2:5">
      <c r="B6009" s="75">
        <v>101205021</v>
      </c>
      <c r="C6009" s="76" t="s">
        <v>1726</v>
      </c>
      <c r="D6009" s="76" t="s">
        <v>214</v>
      </c>
      <c r="E6009" s="77">
        <v>3.4556966292520366E-3</v>
      </c>
    </row>
    <row r="6010" spans="2:5">
      <c r="B6010" s="75">
        <v>101279</v>
      </c>
      <c r="C6010" s="76" t="s">
        <v>1727</v>
      </c>
      <c r="D6010" s="76" t="s">
        <v>214</v>
      </c>
      <c r="E6010" s="77">
        <v>0.40606625155364845</v>
      </c>
    </row>
    <row r="6011" spans="2:5">
      <c r="B6011" s="75">
        <v>101428</v>
      </c>
      <c r="C6011" s="76" t="s">
        <v>1728</v>
      </c>
      <c r="D6011" s="76" t="s">
        <v>214</v>
      </c>
      <c r="E6011" s="77">
        <v>2.2704276609725488E-2</v>
      </c>
    </row>
    <row r="6012" spans="2:5">
      <c r="B6012" s="75">
        <v>1014693</v>
      </c>
      <c r="C6012" s="76" t="s">
        <v>1729</v>
      </c>
      <c r="D6012" s="76" t="s">
        <v>214</v>
      </c>
      <c r="E6012" s="77">
        <v>0.43736608099012952</v>
      </c>
    </row>
    <row r="6013" spans="2:5">
      <c r="B6013" s="75">
        <v>1014706</v>
      </c>
      <c r="C6013" s="76" t="s">
        <v>1730</v>
      </c>
      <c r="D6013" s="76" t="s">
        <v>214</v>
      </c>
      <c r="E6013" s="77">
        <v>11.320954329064643</v>
      </c>
    </row>
    <row r="6014" spans="2:5">
      <c r="B6014" s="75">
        <v>101542</v>
      </c>
      <c r="C6014" s="76" t="s">
        <v>1731</v>
      </c>
      <c r="D6014" s="76" t="s">
        <v>214</v>
      </c>
      <c r="E6014" s="77">
        <v>0.51814230454507548</v>
      </c>
    </row>
    <row r="6015" spans="2:5">
      <c r="B6015" s="75">
        <v>101837</v>
      </c>
      <c r="C6015" s="76" t="s">
        <v>1732</v>
      </c>
      <c r="D6015" s="76" t="s">
        <v>214</v>
      </c>
      <c r="E6015" s="77">
        <v>6.9288076493902947E-6</v>
      </c>
    </row>
    <row r="6016" spans="2:5">
      <c r="B6016" s="75">
        <v>101848</v>
      </c>
      <c r="C6016" s="76" t="s">
        <v>1733</v>
      </c>
      <c r="D6016" s="76" t="s">
        <v>214</v>
      </c>
      <c r="E6016" s="77">
        <v>8.3413607018132885E-2</v>
      </c>
    </row>
    <row r="6017" spans="2:5">
      <c r="B6017" s="75">
        <v>10222012</v>
      </c>
      <c r="C6017" s="76" t="s">
        <v>1734</v>
      </c>
      <c r="D6017" s="76" t="s">
        <v>214</v>
      </c>
      <c r="E6017" s="77">
        <v>0.98427624937064062</v>
      </c>
    </row>
    <row r="6018" spans="2:5">
      <c r="B6018" s="75">
        <v>102692</v>
      </c>
      <c r="C6018" s="76" t="s">
        <v>1735</v>
      </c>
      <c r="D6018" s="76" t="s">
        <v>214</v>
      </c>
      <c r="E6018" s="77">
        <v>9.4245548431314387E-4</v>
      </c>
    </row>
    <row r="6019" spans="2:5">
      <c r="B6019" s="75">
        <v>102829</v>
      </c>
      <c r="C6019" s="76" t="s">
        <v>1736</v>
      </c>
      <c r="D6019" s="76" t="s">
        <v>214</v>
      </c>
      <c r="E6019" s="77">
        <v>1.8550334319732993E-5</v>
      </c>
    </row>
    <row r="6020" spans="2:5">
      <c r="B6020" s="75">
        <v>102851069</v>
      </c>
      <c r="C6020" s="76" t="s">
        <v>1737</v>
      </c>
      <c r="D6020" s="76" t="s">
        <v>214</v>
      </c>
      <c r="E6020" s="77">
        <v>5.7685521563368951</v>
      </c>
    </row>
    <row r="6021" spans="2:5">
      <c r="B6021" s="75">
        <v>103112352</v>
      </c>
      <c r="C6021" s="76" t="s">
        <v>1738</v>
      </c>
      <c r="D6021" s="76" t="s">
        <v>214</v>
      </c>
      <c r="E6021" s="77">
        <v>4.3763899919984475</v>
      </c>
    </row>
    <row r="6022" spans="2:5">
      <c r="B6022" s="75">
        <v>103117</v>
      </c>
      <c r="C6022" s="76" t="s">
        <v>1739</v>
      </c>
      <c r="D6022" s="76" t="s">
        <v>214</v>
      </c>
      <c r="E6022" s="77">
        <v>6.8365244897916741E-4</v>
      </c>
    </row>
    <row r="6023" spans="2:5">
      <c r="B6023" s="75">
        <v>103651</v>
      </c>
      <c r="C6023" s="76" t="s">
        <v>1740</v>
      </c>
      <c r="D6023" s="76" t="s">
        <v>214</v>
      </c>
      <c r="E6023" s="77">
        <v>2.1346153957778292E-3</v>
      </c>
    </row>
    <row r="6024" spans="2:5">
      <c r="B6024" s="75">
        <v>103695</v>
      </c>
      <c r="C6024" s="76" t="s">
        <v>1741</v>
      </c>
      <c r="D6024" s="76" t="s">
        <v>214</v>
      </c>
      <c r="E6024" s="77">
        <v>2.5104603148978217E-3</v>
      </c>
    </row>
    <row r="6025" spans="2:5">
      <c r="B6025" s="75">
        <v>103822</v>
      </c>
      <c r="C6025" s="76" t="s">
        <v>1742</v>
      </c>
      <c r="D6025" s="76" t="s">
        <v>214</v>
      </c>
      <c r="E6025" s="77">
        <v>3.0537185305127695E-3</v>
      </c>
    </row>
    <row r="6026" spans="2:5">
      <c r="B6026" s="75">
        <v>103833</v>
      </c>
      <c r="C6026" s="76" t="s">
        <v>1743</v>
      </c>
      <c r="D6026" s="76" t="s">
        <v>214</v>
      </c>
      <c r="E6026" s="77">
        <v>1.4366032328054861E-3</v>
      </c>
    </row>
    <row r="6027" spans="2:5">
      <c r="B6027" s="75">
        <v>104405</v>
      </c>
      <c r="C6027" s="76" t="s">
        <v>1744</v>
      </c>
      <c r="D6027" s="76" t="s">
        <v>214</v>
      </c>
      <c r="E6027" s="77">
        <v>1.6324514504861638E-3</v>
      </c>
    </row>
    <row r="6028" spans="2:5">
      <c r="B6028" s="75">
        <v>104756</v>
      </c>
      <c r="C6028" s="76" t="s">
        <v>1745</v>
      </c>
      <c r="D6028" s="76" t="s">
        <v>214</v>
      </c>
      <c r="E6028" s="77">
        <v>6.9594543271899671E-4</v>
      </c>
    </row>
    <row r="6029" spans="2:5">
      <c r="B6029" s="75">
        <v>104881</v>
      </c>
      <c r="C6029" s="76" t="s">
        <v>1746</v>
      </c>
      <c r="D6029" s="76" t="s">
        <v>214</v>
      </c>
      <c r="E6029" s="77">
        <v>0.11477911502902141</v>
      </c>
    </row>
    <row r="6030" spans="2:5">
      <c r="B6030" s="75">
        <v>105373</v>
      </c>
      <c r="C6030" s="76" t="s">
        <v>1747</v>
      </c>
      <c r="D6030" s="76" t="s">
        <v>214</v>
      </c>
      <c r="E6030" s="77">
        <v>3.8176825495103025E-3</v>
      </c>
    </row>
    <row r="6031" spans="2:5">
      <c r="B6031" s="75">
        <v>105512069</v>
      </c>
      <c r="C6031" s="76" t="s">
        <v>1748</v>
      </c>
      <c r="D6031" s="76" t="s">
        <v>214</v>
      </c>
      <c r="E6031" s="77">
        <v>2.8754896505569802</v>
      </c>
    </row>
    <row r="6032" spans="2:5">
      <c r="B6032" s="75">
        <v>10552746</v>
      </c>
      <c r="C6032" s="76" t="s">
        <v>1749</v>
      </c>
      <c r="D6032" s="76" t="s">
        <v>214</v>
      </c>
      <c r="E6032" s="77">
        <v>1.4848233856503648</v>
      </c>
    </row>
    <row r="6033" spans="2:5">
      <c r="B6033" s="75">
        <v>105533</v>
      </c>
      <c r="C6033" s="76" t="s">
        <v>1750</v>
      </c>
      <c r="D6033" s="76" t="s">
        <v>214</v>
      </c>
      <c r="E6033" s="77">
        <v>0.10333166305131603</v>
      </c>
    </row>
    <row r="6034" spans="2:5">
      <c r="B6034" s="75">
        <v>105544</v>
      </c>
      <c r="C6034" s="76" t="s">
        <v>1751</v>
      </c>
      <c r="D6034" s="76" t="s">
        <v>214</v>
      </c>
      <c r="E6034" s="77">
        <v>5.8721729887823803E-4</v>
      </c>
    </row>
    <row r="6035" spans="2:5">
      <c r="B6035" s="75">
        <v>105759</v>
      </c>
      <c r="C6035" s="76" t="s">
        <v>1752</v>
      </c>
      <c r="D6035" s="76" t="s">
        <v>214</v>
      </c>
      <c r="E6035" s="77">
        <v>0.37654573232851229</v>
      </c>
    </row>
    <row r="6036" spans="2:5">
      <c r="B6036" s="75">
        <v>105997</v>
      </c>
      <c r="C6036" s="76" t="s">
        <v>1753</v>
      </c>
      <c r="D6036" s="76" t="s">
        <v>214</v>
      </c>
      <c r="E6036" s="77">
        <v>2.062156693106694E-2</v>
      </c>
    </row>
    <row r="6037" spans="2:5">
      <c r="B6037" s="75">
        <v>106241</v>
      </c>
      <c r="C6037" s="76" t="s">
        <v>1754</v>
      </c>
      <c r="D6037" s="76" t="s">
        <v>214</v>
      </c>
      <c r="E6037" s="77">
        <v>2.17377758862057E-2</v>
      </c>
    </row>
    <row r="6038" spans="2:5">
      <c r="B6038" s="75">
        <v>106325080</v>
      </c>
      <c r="C6038" s="76" t="s">
        <v>1755</v>
      </c>
      <c r="D6038" s="76" t="s">
        <v>214</v>
      </c>
      <c r="E6038" s="77">
        <v>1.3649864298683103</v>
      </c>
    </row>
    <row r="6039" spans="2:5">
      <c r="B6039" s="75">
        <v>106423</v>
      </c>
      <c r="C6039" s="76" t="s">
        <v>1756</v>
      </c>
      <c r="D6039" s="76" t="s">
        <v>214</v>
      </c>
      <c r="E6039" s="77">
        <v>3.3649044822959775E-4</v>
      </c>
    </row>
    <row r="6040" spans="2:5">
      <c r="B6040" s="75">
        <v>106434</v>
      </c>
      <c r="C6040" s="76" t="s">
        <v>1757</v>
      </c>
      <c r="D6040" s="76" t="s">
        <v>214</v>
      </c>
      <c r="E6040" s="77">
        <v>9.4087741718781905E-3</v>
      </c>
    </row>
    <row r="6041" spans="2:5">
      <c r="B6041" s="75">
        <v>106445</v>
      </c>
      <c r="C6041" s="76" t="s">
        <v>1758</v>
      </c>
      <c r="D6041" s="76" t="s">
        <v>214</v>
      </c>
      <c r="E6041" s="77">
        <v>7.4500317981526472E-4</v>
      </c>
    </row>
    <row r="6042" spans="2:5">
      <c r="B6042" s="75">
        <v>106489</v>
      </c>
      <c r="C6042" s="76" t="s">
        <v>1759</v>
      </c>
      <c r="D6042" s="76" t="s">
        <v>214</v>
      </c>
      <c r="E6042" s="77">
        <v>5.0196199805223676E-4</v>
      </c>
    </row>
    <row r="6043" spans="2:5">
      <c r="B6043" s="75">
        <v>106490</v>
      </c>
      <c r="C6043" s="76" t="s">
        <v>1760</v>
      </c>
      <c r="D6043" s="76" t="s">
        <v>214</v>
      </c>
      <c r="E6043" s="77">
        <v>6.2891418430928636E-3</v>
      </c>
    </row>
    <row r="6044" spans="2:5">
      <c r="B6044" s="75">
        <v>1066451</v>
      </c>
      <c r="C6044" s="76" t="s">
        <v>1761</v>
      </c>
      <c r="D6044" s="76" t="s">
        <v>214</v>
      </c>
      <c r="E6044" s="77">
        <v>6.2311478205303406</v>
      </c>
    </row>
    <row r="6045" spans="2:5">
      <c r="B6045" s="75">
        <v>1067147</v>
      </c>
      <c r="C6045" s="76" t="s">
        <v>1762</v>
      </c>
      <c r="D6045" s="76" t="s">
        <v>214</v>
      </c>
      <c r="E6045" s="77">
        <v>0.89176821235502612</v>
      </c>
    </row>
    <row r="6046" spans="2:5">
      <c r="B6046" s="75">
        <v>107073</v>
      </c>
      <c r="C6046" s="76" t="s">
        <v>1763</v>
      </c>
      <c r="D6046" s="76" t="s">
        <v>214</v>
      </c>
      <c r="E6046" s="77">
        <v>2.9628187289750243E-3</v>
      </c>
    </row>
    <row r="6047" spans="2:5">
      <c r="B6047" s="75">
        <v>107108</v>
      </c>
      <c r="C6047" s="76" t="s">
        <v>1764</v>
      </c>
      <c r="D6047" s="76" t="s">
        <v>214</v>
      </c>
      <c r="E6047" s="77">
        <v>2.89072748201501E-4</v>
      </c>
    </row>
    <row r="6048" spans="2:5">
      <c r="B6048" s="75">
        <v>107119</v>
      </c>
      <c r="C6048" s="76" t="s">
        <v>1765</v>
      </c>
      <c r="D6048" s="76" t="s">
        <v>214</v>
      </c>
      <c r="E6048" s="77">
        <v>7.5384017870653098E-3</v>
      </c>
    </row>
    <row r="6049" spans="2:5">
      <c r="B6049" s="75">
        <v>107153</v>
      </c>
      <c r="C6049" s="76" t="s">
        <v>1766</v>
      </c>
      <c r="D6049" s="76" t="s">
        <v>214</v>
      </c>
      <c r="E6049" s="77">
        <v>1.3968154347676789E-3</v>
      </c>
    </row>
    <row r="6050" spans="2:5">
      <c r="B6050" s="75">
        <v>107222</v>
      </c>
      <c r="C6050" s="76" t="s">
        <v>1767</v>
      </c>
      <c r="D6050" s="76" t="s">
        <v>214</v>
      </c>
      <c r="E6050" s="77">
        <v>1.3061508777835592E-3</v>
      </c>
    </row>
    <row r="6051" spans="2:5">
      <c r="B6051" s="75">
        <v>107277</v>
      </c>
      <c r="C6051" s="76" t="s">
        <v>1768</v>
      </c>
      <c r="D6051" s="76" t="s">
        <v>214</v>
      </c>
      <c r="E6051" s="77">
        <v>4.3137519688714543E-2</v>
      </c>
    </row>
    <row r="6052" spans="2:5">
      <c r="B6052" s="75">
        <v>107415</v>
      </c>
      <c r="C6052" s="76" t="s">
        <v>1769</v>
      </c>
      <c r="D6052" s="76" t="s">
        <v>214</v>
      </c>
      <c r="E6052" s="77">
        <v>3.7611507136261807E-5</v>
      </c>
    </row>
    <row r="6053" spans="2:5">
      <c r="B6053" s="75">
        <v>107493</v>
      </c>
      <c r="C6053" s="76" t="s">
        <v>1770</v>
      </c>
      <c r="D6053" s="76" t="s">
        <v>214</v>
      </c>
      <c r="E6053" s="77">
        <v>2.6236004582474635E-2</v>
      </c>
    </row>
    <row r="6054" spans="2:5">
      <c r="B6054" s="75">
        <v>107642</v>
      </c>
      <c r="C6054" s="76" t="s">
        <v>1771</v>
      </c>
      <c r="D6054" s="76" t="s">
        <v>214</v>
      </c>
      <c r="E6054" s="77">
        <v>1.4623795873631967E-7</v>
      </c>
    </row>
    <row r="6055" spans="2:5">
      <c r="B6055" s="75">
        <v>1076466</v>
      </c>
      <c r="C6055" s="76" t="s">
        <v>1772</v>
      </c>
      <c r="D6055" s="76" t="s">
        <v>214</v>
      </c>
      <c r="E6055" s="77">
        <v>7.9592481316497941E-4</v>
      </c>
    </row>
    <row r="6056" spans="2:5">
      <c r="B6056" s="75">
        <v>107926</v>
      </c>
      <c r="C6056" s="76" t="s">
        <v>1773</v>
      </c>
      <c r="D6056" s="76" t="s">
        <v>214</v>
      </c>
      <c r="E6056" s="77">
        <v>1.8605958270836184E-4</v>
      </c>
    </row>
    <row r="6057" spans="2:5">
      <c r="B6057" s="75">
        <v>107937</v>
      </c>
      <c r="C6057" s="76" t="s">
        <v>1774</v>
      </c>
      <c r="D6057" s="76" t="s">
        <v>214</v>
      </c>
      <c r="E6057" s="77">
        <v>2.70266228818486E-5</v>
      </c>
    </row>
    <row r="6058" spans="2:5">
      <c r="B6058" s="75">
        <v>107948</v>
      </c>
      <c r="C6058" s="76" t="s">
        <v>1775</v>
      </c>
      <c r="D6058" s="76" t="s">
        <v>214</v>
      </c>
      <c r="E6058" s="77">
        <v>5.1879376061298051E-4</v>
      </c>
    </row>
    <row r="6059" spans="2:5">
      <c r="B6059" s="75">
        <v>1081341</v>
      </c>
      <c r="C6059" s="76" t="s">
        <v>1776</v>
      </c>
      <c r="D6059" s="76" t="s">
        <v>214</v>
      </c>
      <c r="E6059" s="77">
        <v>5.8888844690179516</v>
      </c>
    </row>
    <row r="6060" spans="2:5">
      <c r="B6060" s="75">
        <v>108189</v>
      </c>
      <c r="C6060" s="76" t="s">
        <v>1777</v>
      </c>
      <c r="D6060" s="76" t="s">
        <v>214</v>
      </c>
      <c r="E6060" s="77">
        <v>7.5581179711621787E-4</v>
      </c>
    </row>
    <row r="6061" spans="2:5">
      <c r="B6061" s="75">
        <v>108203</v>
      </c>
      <c r="C6061" s="76" t="s">
        <v>1778</v>
      </c>
      <c r="D6061" s="76" t="s">
        <v>214</v>
      </c>
      <c r="E6061" s="77">
        <v>1.4636507893927383E-5</v>
      </c>
    </row>
    <row r="6062" spans="2:5">
      <c r="B6062" s="75">
        <v>108214</v>
      </c>
      <c r="C6062" s="76" t="s">
        <v>1779</v>
      </c>
      <c r="D6062" s="76" t="s">
        <v>214</v>
      </c>
      <c r="E6062" s="77">
        <v>8.0143309840619177E-4</v>
      </c>
    </row>
    <row r="6063" spans="2:5">
      <c r="B6063" s="75">
        <v>108247</v>
      </c>
      <c r="C6063" s="76" t="s">
        <v>1780</v>
      </c>
      <c r="D6063" s="76" t="s">
        <v>214</v>
      </c>
      <c r="E6063" s="77">
        <v>3.6809203899285808E-4</v>
      </c>
    </row>
    <row r="6064" spans="2:5">
      <c r="B6064" s="75">
        <v>108383</v>
      </c>
      <c r="C6064" s="76" t="s">
        <v>1781</v>
      </c>
      <c r="D6064" s="76" t="s">
        <v>214</v>
      </c>
      <c r="E6064" s="77">
        <v>2.0898999937179458E-4</v>
      </c>
    </row>
    <row r="6065" spans="2:5">
      <c r="B6065" s="75">
        <v>108429</v>
      </c>
      <c r="C6065" s="76" t="s">
        <v>1782</v>
      </c>
      <c r="D6065" s="76" t="s">
        <v>214</v>
      </c>
      <c r="E6065" s="77">
        <v>4.0289307739020452E-2</v>
      </c>
    </row>
    <row r="6066" spans="2:5">
      <c r="B6066" s="75">
        <v>108430</v>
      </c>
      <c r="C6066" s="76" t="s">
        <v>1783</v>
      </c>
      <c r="D6066" s="76" t="s">
        <v>214</v>
      </c>
      <c r="E6066" s="77">
        <v>5.1946576253545111E-4</v>
      </c>
    </row>
    <row r="6067" spans="2:5">
      <c r="B6067" s="75">
        <v>108678</v>
      </c>
      <c r="C6067" s="76" t="s">
        <v>1784</v>
      </c>
      <c r="D6067" s="76" t="s">
        <v>214</v>
      </c>
      <c r="E6067" s="77">
        <v>1.1258699115562414E-4</v>
      </c>
    </row>
    <row r="6068" spans="2:5">
      <c r="B6068" s="75">
        <v>108689</v>
      </c>
      <c r="C6068" s="76" t="s">
        <v>1785</v>
      </c>
      <c r="D6068" s="76" t="s">
        <v>214</v>
      </c>
      <c r="E6068" s="77">
        <v>1.4512431372805542E-4</v>
      </c>
    </row>
    <row r="6069" spans="2:5">
      <c r="B6069" s="75">
        <v>108703</v>
      </c>
      <c r="C6069" s="76" t="s">
        <v>1786</v>
      </c>
      <c r="D6069" s="76" t="s">
        <v>214</v>
      </c>
      <c r="E6069" s="77">
        <v>0.15439269907169431</v>
      </c>
    </row>
    <row r="6070" spans="2:5">
      <c r="B6070" s="75">
        <v>108838</v>
      </c>
      <c r="C6070" s="76" t="s">
        <v>1787</v>
      </c>
      <c r="D6070" s="76" t="s">
        <v>214</v>
      </c>
      <c r="E6070" s="77">
        <v>1.7720390541511517E-3</v>
      </c>
    </row>
    <row r="6071" spans="2:5">
      <c r="B6071" s="75">
        <v>108850</v>
      </c>
      <c r="C6071" s="76" t="s">
        <v>1788</v>
      </c>
      <c r="D6071" s="76" t="s">
        <v>214</v>
      </c>
      <c r="E6071" s="77">
        <v>2.0761896910961537E-2</v>
      </c>
    </row>
    <row r="6072" spans="2:5">
      <c r="B6072" s="75">
        <v>108861</v>
      </c>
      <c r="C6072" s="76" t="s">
        <v>1789</v>
      </c>
      <c r="D6072" s="76" t="s">
        <v>214</v>
      </c>
      <c r="E6072" s="77">
        <v>9.8353840499649486E-2</v>
      </c>
    </row>
    <row r="6073" spans="2:5">
      <c r="B6073" s="75">
        <v>108872</v>
      </c>
      <c r="C6073" s="76" t="s">
        <v>1790</v>
      </c>
      <c r="D6073" s="76" t="s">
        <v>214</v>
      </c>
      <c r="E6073" s="77">
        <v>4.743185126578162E-6</v>
      </c>
    </row>
    <row r="6074" spans="2:5">
      <c r="B6074" s="75">
        <v>108930</v>
      </c>
      <c r="C6074" s="76" t="s">
        <v>1791</v>
      </c>
      <c r="D6074" s="76" t="s">
        <v>214</v>
      </c>
      <c r="E6074" s="77">
        <v>8.2730490096456506E-4</v>
      </c>
    </row>
    <row r="6075" spans="2:5">
      <c r="B6075" s="75">
        <v>109002</v>
      </c>
      <c r="C6075" s="76" t="s">
        <v>1792</v>
      </c>
      <c r="D6075" s="76" t="s">
        <v>214</v>
      </c>
      <c r="E6075" s="77">
        <v>1.3522694160777716E-4</v>
      </c>
    </row>
    <row r="6076" spans="2:5">
      <c r="B6076" s="75">
        <v>109466</v>
      </c>
      <c r="C6076" s="76" t="s">
        <v>1793</v>
      </c>
      <c r="D6076" s="76" t="s">
        <v>214</v>
      </c>
      <c r="E6076" s="77">
        <v>2.8659520249802832E-3</v>
      </c>
    </row>
    <row r="6077" spans="2:5">
      <c r="B6077" s="75">
        <v>109524</v>
      </c>
      <c r="C6077" s="76" t="s">
        <v>1794</v>
      </c>
      <c r="D6077" s="76" t="s">
        <v>214</v>
      </c>
      <c r="E6077" s="77">
        <v>4.1873846082829565E-4</v>
      </c>
    </row>
    <row r="6078" spans="2:5">
      <c r="B6078" s="75">
        <v>109579</v>
      </c>
      <c r="C6078" s="76" t="s">
        <v>1795</v>
      </c>
      <c r="D6078" s="76" t="s">
        <v>214</v>
      </c>
      <c r="E6078" s="77">
        <v>1.9391694584419044E-4</v>
      </c>
    </row>
    <row r="6079" spans="2:5">
      <c r="B6079" s="75">
        <v>109604</v>
      </c>
      <c r="C6079" s="76" t="s">
        <v>1796</v>
      </c>
      <c r="D6079" s="76" t="s">
        <v>214</v>
      </c>
      <c r="E6079" s="77">
        <v>2.087345329321348E-3</v>
      </c>
    </row>
    <row r="6080" spans="2:5">
      <c r="B6080" s="75">
        <v>109739</v>
      </c>
      <c r="C6080" s="76" t="s">
        <v>1797</v>
      </c>
      <c r="D6080" s="76" t="s">
        <v>214</v>
      </c>
      <c r="E6080" s="77">
        <v>3.4048193575343243E-4</v>
      </c>
    </row>
    <row r="6081" spans="2:5">
      <c r="B6081" s="75">
        <v>109762</v>
      </c>
      <c r="C6081" s="76" t="s">
        <v>1798</v>
      </c>
      <c r="D6081" s="76" t="s">
        <v>214</v>
      </c>
      <c r="E6081" s="77">
        <v>2.5822141009714824E-4</v>
      </c>
    </row>
    <row r="6082" spans="2:5">
      <c r="B6082" s="75">
        <v>109773</v>
      </c>
      <c r="C6082" s="76" t="s">
        <v>1799</v>
      </c>
      <c r="D6082" s="76" t="s">
        <v>214</v>
      </c>
      <c r="E6082" s="77">
        <v>0.14950909190261941</v>
      </c>
    </row>
    <row r="6083" spans="2:5">
      <c r="B6083" s="75">
        <v>109897</v>
      </c>
      <c r="C6083" s="76" t="s">
        <v>1800</v>
      </c>
      <c r="D6083" s="76" t="s">
        <v>214</v>
      </c>
      <c r="E6083" s="77">
        <v>1.1364626025598013E-3</v>
      </c>
    </row>
    <row r="6084" spans="2:5">
      <c r="B6084" s="75">
        <v>109977</v>
      </c>
      <c r="C6084" s="76" t="s">
        <v>1801</v>
      </c>
      <c r="D6084" s="76" t="s">
        <v>214</v>
      </c>
      <c r="E6084" s="77">
        <v>1.2854988882809478E-4</v>
      </c>
    </row>
    <row r="6085" spans="2:5">
      <c r="B6085" s="75">
        <v>110123</v>
      </c>
      <c r="C6085" s="76" t="s">
        <v>1802</v>
      </c>
      <c r="D6085" s="76" t="s">
        <v>214</v>
      </c>
      <c r="E6085" s="77">
        <v>5.933764050468183E-4</v>
      </c>
    </row>
    <row r="6086" spans="2:5">
      <c r="B6086" s="75">
        <v>110156</v>
      </c>
      <c r="C6086" s="76" t="s">
        <v>1803</v>
      </c>
      <c r="D6086" s="76" t="s">
        <v>214</v>
      </c>
      <c r="E6086" s="77">
        <v>1.8278741441221441E-4</v>
      </c>
    </row>
    <row r="6087" spans="2:5">
      <c r="B6087" s="75">
        <v>110167</v>
      </c>
      <c r="C6087" s="76" t="s">
        <v>1804</v>
      </c>
      <c r="D6087" s="76" t="s">
        <v>214</v>
      </c>
      <c r="E6087" s="77">
        <v>9.5815104585471095E-4</v>
      </c>
    </row>
    <row r="6088" spans="2:5">
      <c r="B6088" s="75">
        <v>110178</v>
      </c>
      <c r="C6088" s="76" t="s">
        <v>1805</v>
      </c>
      <c r="D6088" s="76" t="s">
        <v>214</v>
      </c>
      <c r="E6088" s="77">
        <v>3.0711176973347579E-4</v>
      </c>
    </row>
    <row r="6089" spans="2:5">
      <c r="B6089" s="75">
        <v>110190</v>
      </c>
      <c r="C6089" s="76" t="s">
        <v>1806</v>
      </c>
      <c r="D6089" s="76" t="s">
        <v>214</v>
      </c>
      <c r="E6089" s="77">
        <v>4.5737775651707703E-4</v>
      </c>
    </row>
    <row r="6090" spans="2:5">
      <c r="B6090" s="75">
        <v>110488705</v>
      </c>
      <c r="C6090" s="76" t="s">
        <v>1807</v>
      </c>
      <c r="D6090" s="76" t="s">
        <v>214</v>
      </c>
      <c r="E6090" s="77">
        <v>7.3334871543903959E-2</v>
      </c>
    </row>
    <row r="6091" spans="2:5">
      <c r="B6091" s="75">
        <v>110587</v>
      </c>
      <c r="C6091" s="76" t="s">
        <v>1808</v>
      </c>
      <c r="D6091" s="76" t="s">
        <v>214</v>
      </c>
      <c r="E6091" s="77">
        <v>1.7356817924959472E-4</v>
      </c>
    </row>
    <row r="6092" spans="2:5">
      <c r="B6092" s="75">
        <v>110656</v>
      </c>
      <c r="C6092" s="76" t="s">
        <v>1809</v>
      </c>
      <c r="D6092" s="76" t="s">
        <v>214</v>
      </c>
      <c r="E6092" s="77">
        <v>1.5067657478701542E-3</v>
      </c>
    </row>
    <row r="6093" spans="2:5">
      <c r="B6093" s="75">
        <v>11067815</v>
      </c>
      <c r="C6093" s="76" t="s">
        <v>1810</v>
      </c>
      <c r="D6093" s="76" t="s">
        <v>214</v>
      </c>
      <c r="E6093" s="77">
        <v>4.8725009790096473E-4</v>
      </c>
    </row>
    <row r="6094" spans="2:5">
      <c r="B6094" s="75">
        <v>110838</v>
      </c>
      <c r="C6094" s="76" t="s">
        <v>1811</v>
      </c>
      <c r="D6094" s="76" t="s">
        <v>214</v>
      </c>
      <c r="E6094" s="77">
        <v>1.3746963540826128E-5</v>
      </c>
    </row>
    <row r="6095" spans="2:5">
      <c r="B6095" s="75">
        <v>110883</v>
      </c>
      <c r="C6095" s="76" t="s">
        <v>1812</v>
      </c>
      <c r="D6095" s="76" t="s">
        <v>214</v>
      </c>
      <c r="E6095" s="77">
        <v>1.0958301894345936E-4</v>
      </c>
    </row>
    <row r="6096" spans="2:5">
      <c r="B6096" s="75">
        <v>110918</v>
      </c>
      <c r="C6096" s="76" t="s">
        <v>1813</v>
      </c>
      <c r="D6096" s="76" t="s">
        <v>214</v>
      </c>
      <c r="E6096" s="77">
        <v>1.3222241202308109E-3</v>
      </c>
    </row>
    <row r="6097" spans="2:5">
      <c r="B6097" s="75">
        <v>110930</v>
      </c>
      <c r="C6097" s="76" t="s">
        <v>1814</v>
      </c>
      <c r="D6097" s="76" t="s">
        <v>214</v>
      </c>
      <c r="E6097" s="77">
        <v>2.268809412671865E-4</v>
      </c>
    </row>
    <row r="6098" spans="2:5">
      <c r="B6098" s="75">
        <v>110963</v>
      </c>
      <c r="C6098" s="76" t="s">
        <v>1815</v>
      </c>
      <c r="D6098" s="76" t="s">
        <v>214</v>
      </c>
      <c r="E6098" s="77">
        <v>1.6769074446330696E-4</v>
      </c>
    </row>
    <row r="6099" spans="2:5">
      <c r="B6099" s="75">
        <v>11104282</v>
      </c>
      <c r="C6099" s="76" t="s">
        <v>1816</v>
      </c>
      <c r="D6099" s="76" t="s">
        <v>214</v>
      </c>
      <c r="E6099" s="77">
        <v>0.30026936022245276</v>
      </c>
    </row>
    <row r="6100" spans="2:5">
      <c r="B6100" s="75">
        <v>111148</v>
      </c>
      <c r="C6100" s="76" t="s">
        <v>1817</v>
      </c>
      <c r="D6100" s="76" t="s">
        <v>214</v>
      </c>
      <c r="E6100" s="77">
        <v>2.0019673593648098E-4</v>
      </c>
    </row>
    <row r="6101" spans="2:5">
      <c r="B6101" s="75">
        <v>111159</v>
      </c>
      <c r="C6101" s="76" t="s">
        <v>1818</v>
      </c>
      <c r="D6101" s="76" t="s">
        <v>214</v>
      </c>
      <c r="E6101" s="77">
        <v>6.1784012604126281E-3</v>
      </c>
    </row>
    <row r="6102" spans="2:5">
      <c r="B6102" s="75">
        <v>111262</v>
      </c>
      <c r="C6102" s="76" t="s">
        <v>1819</v>
      </c>
      <c r="D6102" s="76" t="s">
        <v>214</v>
      </c>
      <c r="E6102" s="77">
        <v>3.5166386689557317E-4</v>
      </c>
    </row>
    <row r="6103" spans="2:5">
      <c r="B6103" s="75">
        <v>111273</v>
      </c>
      <c r="C6103" s="76" t="s">
        <v>1820</v>
      </c>
      <c r="D6103" s="76" t="s">
        <v>214</v>
      </c>
      <c r="E6103" s="77">
        <v>1.3392465587046983E-3</v>
      </c>
    </row>
    <row r="6104" spans="2:5">
      <c r="B6104" s="75">
        <v>111400</v>
      </c>
      <c r="C6104" s="76" t="s">
        <v>1821</v>
      </c>
      <c r="D6104" s="76" t="s">
        <v>214</v>
      </c>
      <c r="E6104" s="77">
        <v>5.8195954076142148E-4</v>
      </c>
    </row>
    <row r="6105" spans="2:5">
      <c r="B6105" s="75">
        <v>11141165</v>
      </c>
      <c r="C6105" s="76" t="s">
        <v>1822</v>
      </c>
      <c r="D6105" s="76" t="s">
        <v>214</v>
      </c>
      <c r="E6105" s="77">
        <v>0.36251661130821522</v>
      </c>
    </row>
    <row r="6106" spans="2:5">
      <c r="B6106" s="75">
        <v>11141176</v>
      </c>
      <c r="C6106" s="76" t="s">
        <v>1823</v>
      </c>
      <c r="D6106" s="76" t="s">
        <v>214</v>
      </c>
      <c r="E6106" s="77">
        <v>0.1431880215044371</v>
      </c>
    </row>
    <row r="6107" spans="2:5">
      <c r="B6107" s="75">
        <v>111422</v>
      </c>
      <c r="C6107" s="76" t="s">
        <v>1824</v>
      </c>
      <c r="D6107" s="76" t="s">
        <v>214</v>
      </c>
      <c r="E6107" s="77">
        <v>2.7387175569683223E-4</v>
      </c>
    </row>
    <row r="6108" spans="2:5">
      <c r="B6108" s="75">
        <v>111479051</v>
      </c>
      <c r="C6108" s="76" t="s">
        <v>1825</v>
      </c>
      <c r="D6108" s="76" t="s">
        <v>214</v>
      </c>
      <c r="E6108" s="77">
        <v>0.77389513965027212</v>
      </c>
    </row>
    <row r="6109" spans="2:5">
      <c r="B6109" s="75">
        <v>111693</v>
      </c>
      <c r="C6109" s="76" t="s">
        <v>1826</v>
      </c>
      <c r="D6109" s="76" t="s">
        <v>214</v>
      </c>
      <c r="E6109" s="77">
        <v>3.0364438399063692E-4</v>
      </c>
    </row>
    <row r="6110" spans="2:5">
      <c r="B6110" s="75">
        <v>111706</v>
      </c>
      <c r="C6110" s="76" t="s">
        <v>1827</v>
      </c>
      <c r="D6110" s="76" t="s">
        <v>214</v>
      </c>
      <c r="E6110" s="77">
        <v>4.5965281412042201E-3</v>
      </c>
    </row>
    <row r="6111" spans="2:5">
      <c r="B6111" s="75">
        <v>111773</v>
      </c>
      <c r="C6111" s="76" t="s">
        <v>1828</v>
      </c>
      <c r="D6111" s="76" t="s">
        <v>214</v>
      </c>
      <c r="E6111" s="77">
        <v>4.679331879137833E-5</v>
      </c>
    </row>
    <row r="6112" spans="2:5">
      <c r="B6112" s="75">
        <v>1118463</v>
      </c>
      <c r="C6112" s="76" t="s">
        <v>1829</v>
      </c>
      <c r="D6112" s="76" t="s">
        <v>214</v>
      </c>
      <c r="E6112" s="77">
        <v>6.5649218931743407</v>
      </c>
    </row>
    <row r="6113" spans="2:5">
      <c r="B6113" s="75">
        <v>111864</v>
      </c>
      <c r="C6113" s="76" t="s">
        <v>1830</v>
      </c>
      <c r="D6113" s="76" t="s">
        <v>214</v>
      </c>
      <c r="E6113" s="77">
        <v>6.7288580948217996E-3</v>
      </c>
    </row>
    <row r="6114" spans="2:5">
      <c r="B6114" s="75">
        <v>111875</v>
      </c>
      <c r="C6114" s="76" t="s">
        <v>1831</v>
      </c>
      <c r="D6114" s="76" t="s">
        <v>214</v>
      </c>
      <c r="E6114" s="77">
        <v>1.0061480019793779E-2</v>
      </c>
    </row>
    <row r="6115" spans="2:5">
      <c r="B6115" s="75">
        <v>111900</v>
      </c>
      <c r="C6115" s="76" t="s">
        <v>1832</v>
      </c>
      <c r="D6115" s="76" t="s">
        <v>214</v>
      </c>
      <c r="E6115" s="77">
        <v>1.8491842344295982E-5</v>
      </c>
    </row>
    <row r="6116" spans="2:5">
      <c r="B6116" s="75">
        <v>111922</v>
      </c>
      <c r="C6116" s="76" t="s">
        <v>1833</v>
      </c>
      <c r="D6116" s="76" t="s">
        <v>214</v>
      </c>
      <c r="E6116" s="77">
        <v>5.2186231058612711E-5</v>
      </c>
    </row>
    <row r="6117" spans="2:5">
      <c r="B6117" s="75">
        <v>111991094</v>
      </c>
      <c r="C6117" s="76" t="s">
        <v>1834</v>
      </c>
      <c r="D6117" s="76" t="s">
        <v>214</v>
      </c>
      <c r="E6117" s="77">
        <v>1.9460204529351578E-2</v>
      </c>
    </row>
    <row r="6118" spans="2:5">
      <c r="B6118" s="75">
        <v>112005</v>
      </c>
      <c r="C6118" s="76" t="s">
        <v>1835</v>
      </c>
      <c r="D6118" s="76" t="s">
        <v>214</v>
      </c>
      <c r="E6118" s="77">
        <v>3.0941363850139177E-2</v>
      </c>
    </row>
    <row r="6119" spans="2:5">
      <c r="B6119" s="75">
        <v>112027</v>
      </c>
      <c r="C6119" s="76" t="s">
        <v>1836</v>
      </c>
      <c r="D6119" s="76" t="s">
        <v>214</v>
      </c>
      <c r="E6119" s="77">
        <v>4.6363364035214506E-5</v>
      </c>
    </row>
    <row r="6120" spans="2:5">
      <c r="B6120" s="75">
        <v>112050</v>
      </c>
      <c r="C6120" s="76" t="s">
        <v>1837</v>
      </c>
      <c r="D6120" s="76" t="s">
        <v>214</v>
      </c>
      <c r="E6120" s="77">
        <v>2.1972072665034313E-4</v>
      </c>
    </row>
    <row r="6121" spans="2:5">
      <c r="B6121" s="75">
        <v>112209</v>
      </c>
      <c r="C6121" s="76" t="s">
        <v>1838</v>
      </c>
      <c r="D6121" s="76" t="s">
        <v>214</v>
      </c>
      <c r="E6121" s="77">
        <v>1.0680466798013973E-3</v>
      </c>
    </row>
    <row r="6122" spans="2:5">
      <c r="B6122" s="75">
        <v>112243</v>
      </c>
      <c r="C6122" s="76" t="s">
        <v>1839</v>
      </c>
      <c r="D6122" s="76" t="s">
        <v>214</v>
      </c>
      <c r="E6122" s="77">
        <v>2.039949166938361E-2</v>
      </c>
    </row>
    <row r="6123" spans="2:5">
      <c r="B6123" s="75">
        <v>1122583</v>
      </c>
      <c r="C6123" s="76" t="s">
        <v>1840</v>
      </c>
      <c r="D6123" s="76" t="s">
        <v>214</v>
      </c>
      <c r="E6123" s="77">
        <v>8.7328839315261274E-4</v>
      </c>
    </row>
    <row r="6124" spans="2:5">
      <c r="B6124" s="75">
        <v>112301</v>
      </c>
      <c r="C6124" s="76" t="s">
        <v>1841</v>
      </c>
      <c r="D6124" s="76" t="s">
        <v>214</v>
      </c>
      <c r="E6124" s="77">
        <v>5.3487333506806789E-2</v>
      </c>
    </row>
    <row r="6125" spans="2:5">
      <c r="B6125" s="75">
        <v>112345</v>
      </c>
      <c r="C6125" s="76" t="s">
        <v>1842</v>
      </c>
      <c r="D6125" s="76" t="s">
        <v>214</v>
      </c>
      <c r="E6125" s="77">
        <v>3.5461235554468473E-5</v>
      </c>
    </row>
    <row r="6126" spans="2:5">
      <c r="B6126" s="75">
        <v>112425</v>
      </c>
      <c r="C6126" s="76" t="s">
        <v>1843</v>
      </c>
      <c r="D6126" s="76" t="s">
        <v>214</v>
      </c>
      <c r="E6126" s="77">
        <v>0.13403505576444089</v>
      </c>
    </row>
    <row r="6127" spans="2:5">
      <c r="B6127" s="75">
        <v>112538</v>
      </c>
      <c r="C6127" s="76" t="s">
        <v>1844</v>
      </c>
      <c r="D6127" s="76" t="s">
        <v>214</v>
      </c>
      <c r="E6127" s="77">
        <v>0.27570387652458384</v>
      </c>
    </row>
    <row r="6128" spans="2:5">
      <c r="B6128" s="75">
        <v>112561</v>
      </c>
      <c r="C6128" s="76" t="s">
        <v>1845</v>
      </c>
      <c r="D6128" s="76" t="s">
        <v>214</v>
      </c>
      <c r="E6128" s="77">
        <v>5.3552417588342026E-2</v>
      </c>
    </row>
    <row r="6129" spans="2:5">
      <c r="B6129" s="75">
        <v>1126790</v>
      </c>
      <c r="C6129" s="76" t="s">
        <v>1846</v>
      </c>
      <c r="D6129" s="76" t="s">
        <v>214</v>
      </c>
      <c r="E6129" s="77">
        <v>5.1868878944144282E-3</v>
      </c>
    </row>
    <row r="6130" spans="2:5">
      <c r="B6130" s="75">
        <v>112696</v>
      </c>
      <c r="C6130" s="76" t="s">
        <v>1847</v>
      </c>
      <c r="D6130" s="76" t="s">
        <v>214</v>
      </c>
      <c r="E6130" s="77">
        <v>1.6166445424836379E-3</v>
      </c>
    </row>
    <row r="6131" spans="2:5">
      <c r="B6131" s="75">
        <v>112903</v>
      </c>
      <c r="C6131" s="76" t="s">
        <v>1848</v>
      </c>
      <c r="D6131" s="76" t="s">
        <v>214</v>
      </c>
      <c r="E6131" s="77">
        <v>6.4846321387029024E-4</v>
      </c>
    </row>
    <row r="6132" spans="2:5">
      <c r="B6132" s="75">
        <v>1129415</v>
      </c>
      <c r="C6132" s="76" t="s">
        <v>1849</v>
      </c>
      <c r="D6132" s="76" t="s">
        <v>214</v>
      </c>
      <c r="E6132" s="77">
        <v>6.3726529050900788E-2</v>
      </c>
    </row>
    <row r="6133" spans="2:5">
      <c r="B6133" s="75">
        <v>113096994</v>
      </c>
      <c r="C6133" s="76" t="s">
        <v>1850</v>
      </c>
      <c r="D6133" s="76" t="s">
        <v>214</v>
      </c>
      <c r="E6133" s="77">
        <v>0.167102651965748</v>
      </c>
    </row>
    <row r="6134" spans="2:5">
      <c r="B6134" s="75">
        <v>1134232</v>
      </c>
      <c r="C6134" s="76" t="s">
        <v>1851</v>
      </c>
      <c r="D6134" s="76" t="s">
        <v>214</v>
      </c>
      <c r="E6134" s="77">
        <v>7.137234595072392E-2</v>
      </c>
    </row>
    <row r="6135" spans="2:5">
      <c r="B6135" s="75">
        <v>1135995</v>
      </c>
      <c r="C6135" s="76" t="s">
        <v>1852</v>
      </c>
      <c r="D6135" s="76" t="s">
        <v>214</v>
      </c>
      <c r="E6135" s="77">
        <v>11.160809674181476</v>
      </c>
    </row>
    <row r="6136" spans="2:5">
      <c r="B6136" s="75">
        <v>114078</v>
      </c>
      <c r="C6136" s="76" t="s">
        <v>1853</v>
      </c>
      <c r="D6136" s="76" t="s">
        <v>214</v>
      </c>
      <c r="E6136" s="77">
        <v>4.5806654492590616E-2</v>
      </c>
    </row>
    <row r="6137" spans="2:5">
      <c r="B6137" s="75">
        <v>115195</v>
      </c>
      <c r="C6137" s="76" t="s">
        <v>1854</v>
      </c>
      <c r="D6137" s="76" t="s">
        <v>214</v>
      </c>
      <c r="E6137" s="77">
        <v>3.7442122391684801E-4</v>
      </c>
    </row>
    <row r="6138" spans="2:5">
      <c r="B6138" s="75">
        <v>115208</v>
      </c>
      <c r="C6138" s="76" t="s">
        <v>1855</v>
      </c>
      <c r="D6138" s="76" t="s">
        <v>214</v>
      </c>
      <c r="E6138" s="77">
        <v>2.9631589122252984E-3</v>
      </c>
    </row>
    <row r="6139" spans="2:5">
      <c r="B6139" s="75">
        <v>115311</v>
      </c>
      <c r="C6139" s="76" t="s">
        <v>1856</v>
      </c>
      <c r="D6139" s="76" t="s">
        <v>214</v>
      </c>
      <c r="E6139" s="77">
        <v>1.4097794327146045</v>
      </c>
    </row>
    <row r="6140" spans="2:5">
      <c r="B6140" s="75">
        <v>115866</v>
      </c>
      <c r="C6140" s="76" t="s">
        <v>1857</v>
      </c>
      <c r="D6140" s="76" t="s">
        <v>214</v>
      </c>
      <c r="E6140" s="77">
        <v>0.30811201153674778</v>
      </c>
    </row>
    <row r="6141" spans="2:5">
      <c r="B6141" s="75">
        <v>116255482</v>
      </c>
      <c r="C6141" s="76" t="s">
        <v>1858</v>
      </c>
      <c r="D6141" s="76" t="s">
        <v>214</v>
      </c>
      <c r="E6141" s="77">
        <v>0.97096982737250859</v>
      </c>
    </row>
    <row r="6142" spans="2:5">
      <c r="B6142" s="75">
        <v>117840</v>
      </c>
      <c r="C6142" s="76" t="s">
        <v>1859</v>
      </c>
      <c r="D6142" s="76" t="s">
        <v>214</v>
      </c>
      <c r="E6142" s="77">
        <v>4.6342355286642855E-4</v>
      </c>
    </row>
    <row r="6143" spans="2:5">
      <c r="B6143" s="75">
        <v>118796</v>
      </c>
      <c r="C6143" s="76" t="s">
        <v>1860</v>
      </c>
      <c r="D6143" s="76" t="s">
        <v>214</v>
      </c>
      <c r="E6143" s="77">
        <v>4.802059426565565E-2</v>
      </c>
    </row>
    <row r="6144" spans="2:5">
      <c r="B6144" s="75">
        <v>118956</v>
      </c>
      <c r="C6144" s="76" t="s">
        <v>1861</v>
      </c>
      <c r="D6144" s="76" t="s">
        <v>214</v>
      </c>
      <c r="E6144" s="77">
        <v>0.25779497068586466</v>
      </c>
    </row>
    <row r="6145" spans="2:5">
      <c r="B6145" s="75">
        <v>119120</v>
      </c>
      <c r="C6145" s="76" t="s">
        <v>1862</v>
      </c>
      <c r="D6145" s="76" t="s">
        <v>214</v>
      </c>
      <c r="E6145" s="77">
        <v>6.2925284867547823E-2</v>
      </c>
    </row>
    <row r="6146" spans="2:5">
      <c r="B6146" s="75">
        <v>1191500</v>
      </c>
      <c r="C6146" s="76" t="s">
        <v>1863</v>
      </c>
      <c r="D6146" s="76" t="s">
        <v>214</v>
      </c>
      <c r="E6146" s="77">
        <v>5.0579679938091133E-5</v>
      </c>
    </row>
    <row r="6147" spans="2:5">
      <c r="B6147" s="75">
        <v>119446683</v>
      </c>
      <c r="C6147" s="76" t="s">
        <v>1864</v>
      </c>
      <c r="D6147" s="76" t="s">
        <v>214</v>
      </c>
      <c r="E6147" s="77">
        <v>2.1372518387848403</v>
      </c>
    </row>
    <row r="6148" spans="2:5">
      <c r="B6148" s="75">
        <v>1194656</v>
      </c>
      <c r="C6148" s="76" t="s">
        <v>1865</v>
      </c>
      <c r="D6148" s="76" t="s">
        <v>214</v>
      </c>
      <c r="E6148" s="77">
        <v>0.37741780502787214</v>
      </c>
    </row>
    <row r="6149" spans="2:5">
      <c r="B6149" s="75">
        <v>119619</v>
      </c>
      <c r="C6149" s="76" t="s">
        <v>1866</v>
      </c>
      <c r="D6149" s="76" t="s">
        <v>214</v>
      </c>
      <c r="E6149" s="77">
        <v>0.39160350404428046</v>
      </c>
    </row>
    <row r="6150" spans="2:5">
      <c r="B6150" s="75">
        <v>119642</v>
      </c>
      <c r="C6150" s="76" t="s">
        <v>1867</v>
      </c>
      <c r="D6150" s="76" t="s">
        <v>214</v>
      </c>
      <c r="E6150" s="77">
        <v>7.4401339422872569E-4</v>
      </c>
    </row>
    <row r="6151" spans="2:5">
      <c r="B6151" s="75">
        <v>119653</v>
      </c>
      <c r="C6151" s="76" t="s">
        <v>1868</v>
      </c>
      <c r="D6151" s="76" t="s">
        <v>214</v>
      </c>
      <c r="E6151" s="77">
        <v>8.8457858431916364E-3</v>
      </c>
    </row>
    <row r="6152" spans="2:5">
      <c r="B6152" s="75">
        <v>1198556</v>
      </c>
      <c r="C6152" s="76" t="s">
        <v>1869</v>
      </c>
      <c r="D6152" s="76" t="s">
        <v>214</v>
      </c>
      <c r="E6152" s="77">
        <v>6.123737979334451E-2</v>
      </c>
    </row>
    <row r="6153" spans="2:5">
      <c r="B6153" s="75">
        <v>120183</v>
      </c>
      <c r="C6153" s="76" t="s">
        <v>1870</v>
      </c>
      <c r="D6153" s="76" t="s">
        <v>214</v>
      </c>
      <c r="E6153" s="77">
        <v>1.3763754830881203E-4</v>
      </c>
    </row>
    <row r="6154" spans="2:5">
      <c r="B6154" s="75">
        <v>1204213</v>
      </c>
      <c r="C6154" s="76" t="s">
        <v>1871</v>
      </c>
      <c r="D6154" s="76" t="s">
        <v>214</v>
      </c>
      <c r="E6154" s="77">
        <v>19.028867881874152</v>
      </c>
    </row>
    <row r="6155" spans="2:5">
      <c r="B6155" s="75">
        <v>120923</v>
      </c>
      <c r="C6155" s="76" t="s">
        <v>1872</v>
      </c>
      <c r="D6155" s="76" t="s">
        <v>214</v>
      </c>
      <c r="E6155" s="77">
        <v>8.1680512251036241E-4</v>
      </c>
    </row>
    <row r="6156" spans="2:5">
      <c r="B6156" s="75">
        <v>120945</v>
      </c>
      <c r="C6156" s="76" t="s">
        <v>1873</v>
      </c>
      <c r="D6156" s="76" t="s">
        <v>214</v>
      </c>
      <c r="E6156" s="77">
        <v>1.2100894314864611E-2</v>
      </c>
    </row>
    <row r="6157" spans="2:5">
      <c r="B6157" s="75">
        <v>121211</v>
      </c>
      <c r="C6157" s="76" t="s">
        <v>1874</v>
      </c>
      <c r="D6157" s="76" t="s">
        <v>214</v>
      </c>
      <c r="E6157" s="77">
        <v>0.11422009772264029</v>
      </c>
    </row>
    <row r="6158" spans="2:5">
      <c r="B6158" s="75">
        <v>121255</v>
      </c>
      <c r="C6158" s="76" t="s">
        <v>1875</v>
      </c>
      <c r="D6158" s="76" t="s">
        <v>214</v>
      </c>
      <c r="E6158" s="77">
        <v>2.512330330465694E-3</v>
      </c>
    </row>
    <row r="6159" spans="2:5">
      <c r="B6159" s="75">
        <v>121335</v>
      </c>
      <c r="C6159" s="76" t="s">
        <v>1876</v>
      </c>
      <c r="D6159" s="76" t="s">
        <v>214</v>
      </c>
      <c r="E6159" s="77">
        <v>1.5701054669401649E-4</v>
      </c>
    </row>
    <row r="6160" spans="2:5">
      <c r="B6160" s="75">
        <v>121346</v>
      </c>
      <c r="C6160" s="76" t="s">
        <v>1877</v>
      </c>
      <c r="D6160" s="76" t="s">
        <v>214</v>
      </c>
      <c r="E6160" s="77">
        <v>3.2923450309496143E-3</v>
      </c>
    </row>
    <row r="6161" spans="2:5">
      <c r="B6161" s="75">
        <v>1214397</v>
      </c>
      <c r="C6161" s="76" t="s">
        <v>1878</v>
      </c>
      <c r="D6161" s="76" t="s">
        <v>214</v>
      </c>
      <c r="E6161" s="77">
        <v>1.2776194461135182E-2</v>
      </c>
    </row>
    <row r="6162" spans="2:5">
      <c r="B6162" s="75">
        <v>121540</v>
      </c>
      <c r="C6162" s="76" t="s">
        <v>1879</v>
      </c>
      <c r="D6162" s="76" t="s">
        <v>214</v>
      </c>
      <c r="E6162" s="77">
        <v>0.3902173983472878</v>
      </c>
    </row>
    <row r="6163" spans="2:5">
      <c r="B6163" s="75">
        <v>121573</v>
      </c>
      <c r="C6163" s="76" t="s">
        <v>1880</v>
      </c>
      <c r="D6163" s="76" t="s">
        <v>214</v>
      </c>
      <c r="E6163" s="77">
        <v>2.1687258006203745E-3</v>
      </c>
    </row>
    <row r="6164" spans="2:5">
      <c r="B6164" s="75">
        <v>121733</v>
      </c>
      <c r="C6164" s="76" t="s">
        <v>1881</v>
      </c>
      <c r="D6164" s="76" t="s">
        <v>214</v>
      </c>
      <c r="E6164" s="77">
        <v>1.032055554249367</v>
      </c>
    </row>
    <row r="6165" spans="2:5">
      <c r="B6165" s="75">
        <v>121824</v>
      </c>
      <c r="C6165" s="76" t="s">
        <v>1882</v>
      </c>
      <c r="D6165" s="76" t="s">
        <v>214</v>
      </c>
      <c r="E6165" s="77">
        <v>0.11675336363503258</v>
      </c>
    </row>
    <row r="6166" spans="2:5">
      <c r="B6166" s="75">
        <v>121879</v>
      </c>
      <c r="C6166" s="76" t="s">
        <v>1883</v>
      </c>
      <c r="D6166" s="76" t="s">
        <v>214</v>
      </c>
      <c r="E6166" s="77">
        <v>8.2759081673565188E-2</v>
      </c>
    </row>
    <row r="6167" spans="2:5">
      <c r="B6167" s="75">
        <v>122883</v>
      </c>
      <c r="C6167" s="76" t="s">
        <v>1884</v>
      </c>
      <c r="D6167" s="76" t="s">
        <v>214</v>
      </c>
      <c r="E6167" s="77">
        <v>1.159580507448047E-3</v>
      </c>
    </row>
    <row r="6168" spans="2:5">
      <c r="B6168" s="75">
        <v>122931480</v>
      </c>
      <c r="C6168" s="76" t="s">
        <v>1885</v>
      </c>
      <c r="D6168" s="76" t="s">
        <v>214</v>
      </c>
      <c r="E6168" s="77">
        <v>0.3222380529926091</v>
      </c>
    </row>
    <row r="6169" spans="2:5">
      <c r="B6169" s="75">
        <v>122996</v>
      </c>
      <c r="C6169" s="76" t="s">
        <v>1886</v>
      </c>
      <c r="D6169" s="76" t="s">
        <v>214</v>
      </c>
      <c r="E6169" s="77">
        <v>8.2924408662681543E-5</v>
      </c>
    </row>
    <row r="6170" spans="2:5">
      <c r="B6170" s="75">
        <v>123035</v>
      </c>
      <c r="C6170" s="76" t="s">
        <v>1887</v>
      </c>
      <c r="D6170" s="76" t="s">
        <v>214</v>
      </c>
      <c r="E6170" s="77">
        <v>0.84026167276729313</v>
      </c>
    </row>
    <row r="6171" spans="2:5">
      <c r="B6171" s="75">
        <v>123079</v>
      </c>
      <c r="C6171" s="76" t="s">
        <v>1888</v>
      </c>
      <c r="D6171" s="76" t="s">
        <v>214</v>
      </c>
      <c r="E6171" s="77">
        <v>2.7263027026324472E-4</v>
      </c>
    </row>
    <row r="6172" spans="2:5">
      <c r="B6172" s="75">
        <v>123308</v>
      </c>
      <c r="C6172" s="76" t="s">
        <v>1889</v>
      </c>
      <c r="D6172" s="76" t="s">
        <v>214</v>
      </c>
      <c r="E6172" s="77">
        <v>0.13595684000725552</v>
      </c>
    </row>
    <row r="6173" spans="2:5">
      <c r="B6173" s="75">
        <v>123386</v>
      </c>
      <c r="C6173" s="76" t="s">
        <v>1890</v>
      </c>
      <c r="D6173" s="76" t="s">
        <v>214</v>
      </c>
      <c r="E6173" s="77">
        <v>2.7435872294257081E-3</v>
      </c>
    </row>
    <row r="6174" spans="2:5">
      <c r="B6174" s="75">
        <v>123422</v>
      </c>
      <c r="C6174" s="76" t="s">
        <v>1891</v>
      </c>
      <c r="D6174" s="76" t="s">
        <v>214</v>
      </c>
      <c r="E6174" s="77">
        <v>2.2027557699488306E-3</v>
      </c>
    </row>
    <row r="6175" spans="2:5">
      <c r="B6175" s="75">
        <v>123546</v>
      </c>
      <c r="C6175" s="76" t="s">
        <v>1892</v>
      </c>
      <c r="D6175" s="76" t="s">
        <v>214</v>
      </c>
      <c r="E6175" s="77">
        <v>3.4043829905458967E-3</v>
      </c>
    </row>
    <row r="6176" spans="2:5">
      <c r="B6176" s="75">
        <v>123728</v>
      </c>
      <c r="C6176" s="76" t="s">
        <v>1893</v>
      </c>
      <c r="D6176" s="76" t="s">
        <v>214</v>
      </c>
      <c r="E6176" s="77">
        <v>1.7316912945990657E-3</v>
      </c>
    </row>
    <row r="6177" spans="2:5">
      <c r="B6177" s="75">
        <v>123864</v>
      </c>
      <c r="C6177" s="76" t="s">
        <v>1894</v>
      </c>
      <c r="D6177" s="76" t="s">
        <v>214</v>
      </c>
      <c r="E6177" s="77">
        <v>1.4735363672033807E-3</v>
      </c>
    </row>
    <row r="6178" spans="2:5">
      <c r="B6178" s="75">
        <v>123886</v>
      </c>
      <c r="C6178" s="76" t="s">
        <v>1895</v>
      </c>
      <c r="D6178" s="76" t="s">
        <v>214</v>
      </c>
      <c r="E6178" s="77">
        <v>0.27091873960179752</v>
      </c>
    </row>
    <row r="6179" spans="2:5">
      <c r="B6179" s="75">
        <v>124027</v>
      </c>
      <c r="C6179" s="76" t="s">
        <v>1896</v>
      </c>
      <c r="D6179" s="76" t="s">
        <v>214</v>
      </c>
      <c r="E6179" s="77">
        <v>2.2892561765283492E-3</v>
      </c>
    </row>
    <row r="6180" spans="2:5">
      <c r="B6180" s="75">
        <v>124049</v>
      </c>
      <c r="C6180" s="76" t="s">
        <v>1897</v>
      </c>
      <c r="D6180" s="76" t="s">
        <v>214</v>
      </c>
      <c r="E6180" s="77">
        <v>5.6143963895353716E-4</v>
      </c>
    </row>
    <row r="6181" spans="2:5">
      <c r="B6181" s="75">
        <v>124072</v>
      </c>
      <c r="C6181" s="76" t="s">
        <v>1898</v>
      </c>
      <c r="D6181" s="76" t="s">
        <v>214</v>
      </c>
      <c r="E6181" s="77">
        <v>2.2568167949692128E-4</v>
      </c>
    </row>
    <row r="6182" spans="2:5">
      <c r="B6182" s="75">
        <v>124185</v>
      </c>
      <c r="C6182" s="76" t="s">
        <v>1899</v>
      </c>
      <c r="D6182" s="76" t="s">
        <v>214</v>
      </c>
      <c r="E6182" s="77">
        <v>1.8280277108883682E-5</v>
      </c>
    </row>
    <row r="6183" spans="2:5">
      <c r="B6183" s="75">
        <v>1241947</v>
      </c>
      <c r="C6183" s="76" t="s">
        <v>1900</v>
      </c>
      <c r="D6183" s="76" t="s">
        <v>214</v>
      </c>
      <c r="E6183" s="77">
        <v>0.22129686604157162</v>
      </c>
    </row>
    <row r="6184" spans="2:5">
      <c r="B6184" s="75">
        <v>124221</v>
      </c>
      <c r="C6184" s="76" t="s">
        <v>1901</v>
      </c>
      <c r="D6184" s="76" t="s">
        <v>214</v>
      </c>
      <c r="E6184" s="77">
        <v>1.0636061433611139E-2</v>
      </c>
    </row>
    <row r="6185" spans="2:5">
      <c r="B6185" s="75">
        <v>124301</v>
      </c>
      <c r="C6185" s="76" t="s">
        <v>1902</v>
      </c>
      <c r="D6185" s="76" t="s">
        <v>214</v>
      </c>
      <c r="E6185" s="77">
        <v>5.5546902423158598E-4</v>
      </c>
    </row>
    <row r="6186" spans="2:5">
      <c r="B6186" s="75">
        <v>124403</v>
      </c>
      <c r="C6186" s="76" t="s">
        <v>1903</v>
      </c>
      <c r="D6186" s="76" t="s">
        <v>214</v>
      </c>
      <c r="E6186" s="77">
        <v>3.2940135044719817E-3</v>
      </c>
    </row>
    <row r="6187" spans="2:5">
      <c r="B6187" s="75">
        <v>124652</v>
      </c>
      <c r="C6187" s="76" t="s">
        <v>1904</v>
      </c>
      <c r="D6187" s="76" t="s">
        <v>214</v>
      </c>
      <c r="E6187" s="77">
        <v>4.900633253754655E-3</v>
      </c>
    </row>
    <row r="6188" spans="2:5">
      <c r="B6188" s="75">
        <v>126227</v>
      </c>
      <c r="C6188" s="76" t="s">
        <v>1905</v>
      </c>
      <c r="D6188" s="76" t="s">
        <v>214</v>
      </c>
      <c r="E6188" s="77">
        <v>0.86980740084474129</v>
      </c>
    </row>
    <row r="6189" spans="2:5">
      <c r="B6189" s="75">
        <v>126330</v>
      </c>
      <c r="C6189" s="76" t="s">
        <v>1906</v>
      </c>
      <c r="D6189" s="76" t="s">
        <v>214</v>
      </c>
      <c r="E6189" s="77">
        <v>1.2990249455015643E-4</v>
      </c>
    </row>
    <row r="6190" spans="2:5">
      <c r="B6190" s="75">
        <v>126535157</v>
      </c>
      <c r="C6190" s="76" t="s">
        <v>1907</v>
      </c>
      <c r="D6190" s="76" t="s">
        <v>214</v>
      </c>
      <c r="E6190" s="77">
        <v>0.129624466660093</v>
      </c>
    </row>
    <row r="6191" spans="2:5">
      <c r="B6191" s="75">
        <v>126716</v>
      </c>
      <c r="C6191" s="76" t="s">
        <v>1908</v>
      </c>
      <c r="D6191" s="76" t="s">
        <v>214</v>
      </c>
      <c r="E6191" s="77">
        <v>4.5039042396809951E-4</v>
      </c>
    </row>
    <row r="6192" spans="2:5">
      <c r="B6192" s="75">
        <v>12672296</v>
      </c>
      <c r="C6192" s="76" t="s">
        <v>1909</v>
      </c>
      <c r="D6192" s="76" t="s">
        <v>214</v>
      </c>
      <c r="E6192" s="77">
        <v>26.411147076737791</v>
      </c>
    </row>
    <row r="6193" spans="2:5">
      <c r="B6193" s="75">
        <v>127093</v>
      </c>
      <c r="C6193" s="76" t="s">
        <v>1910</v>
      </c>
      <c r="D6193" s="76" t="s">
        <v>214</v>
      </c>
      <c r="E6193" s="77">
        <v>1.2829848067515419E-5</v>
      </c>
    </row>
    <row r="6194" spans="2:5">
      <c r="B6194" s="75">
        <v>127208</v>
      </c>
      <c r="C6194" s="76" t="s">
        <v>1911</v>
      </c>
      <c r="D6194" s="76" t="s">
        <v>214</v>
      </c>
      <c r="E6194" s="77">
        <v>2.0142068447838671E-3</v>
      </c>
    </row>
    <row r="6195" spans="2:5">
      <c r="B6195" s="75">
        <v>127651</v>
      </c>
      <c r="C6195" s="76" t="s">
        <v>1912</v>
      </c>
      <c r="D6195" s="76" t="s">
        <v>214</v>
      </c>
      <c r="E6195" s="77">
        <v>8.7534277163476337E-2</v>
      </c>
    </row>
    <row r="6196" spans="2:5">
      <c r="B6196" s="75">
        <v>127684</v>
      </c>
      <c r="C6196" s="76" t="s">
        <v>1913</v>
      </c>
      <c r="D6196" s="76" t="s">
        <v>214</v>
      </c>
      <c r="E6196" s="77">
        <v>5.274922877136505E-4</v>
      </c>
    </row>
    <row r="6197" spans="2:5">
      <c r="B6197" s="75">
        <v>12771685</v>
      </c>
      <c r="C6197" s="76" t="s">
        <v>1914</v>
      </c>
      <c r="D6197" s="76" t="s">
        <v>214</v>
      </c>
      <c r="E6197" s="77">
        <v>7.1566825658924702E-3</v>
      </c>
    </row>
    <row r="6198" spans="2:5">
      <c r="B6198" s="75">
        <v>128030</v>
      </c>
      <c r="C6198" s="76" t="s">
        <v>1915</v>
      </c>
      <c r="D6198" s="76" t="s">
        <v>214</v>
      </c>
      <c r="E6198" s="77">
        <v>7.3295973252292441</v>
      </c>
    </row>
    <row r="6199" spans="2:5">
      <c r="B6199" s="75">
        <v>128041</v>
      </c>
      <c r="C6199" s="76" t="s">
        <v>1916</v>
      </c>
      <c r="D6199" s="76" t="s">
        <v>214</v>
      </c>
      <c r="E6199" s="77">
        <v>1.4845362610655444</v>
      </c>
    </row>
    <row r="6200" spans="2:5">
      <c r="B6200" s="75">
        <v>128639021</v>
      </c>
      <c r="C6200" s="76" t="s">
        <v>1917</v>
      </c>
      <c r="D6200" s="76" t="s">
        <v>214</v>
      </c>
      <c r="E6200" s="77">
        <v>18.003449951455412</v>
      </c>
    </row>
    <row r="6201" spans="2:5">
      <c r="B6201" s="75">
        <v>130154</v>
      </c>
      <c r="C6201" s="76" t="s">
        <v>1918</v>
      </c>
      <c r="D6201" s="76" t="s">
        <v>214</v>
      </c>
      <c r="E6201" s="77">
        <v>0.59205895872190328</v>
      </c>
    </row>
    <row r="6202" spans="2:5">
      <c r="B6202" s="75">
        <v>13067931</v>
      </c>
      <c r="C6202" s="76" t="s">
        <v>1919</v>
      </c>
      <c r="D6202" s="76" t="s">
        <v>214</v>
      </c>
      <c r="E6202" s="77">
        <v>9.9418175441508827E-2</v>
      </c>
    </row>
    <row r="6203" spans="2:5">
      <c r="B6203" s="75">
        <v>131113</v>
      </c>
      <c r="C6203" s="76" t="s">
        <v>1920</v>
      </c>
      <c r="D6203" s="76" t="s">
        <v>214</v>
      </c>
      <c r="E6203" s="77">
        <v>1.1391001067709398E-2</v>
      </c>
    </row>
    <row r="6204" spans="2:5">
      <c r="B6204" s="75">
        <v>131341861</v>
      </c>
      <c r="C6204" s="76" t="s">
        <v>1921</v>
      </c>
      <c r="D6204" s="76" t="s">
        <v>214</v>
      </c>
      <c r="E6204" s="77">
        <v>0.77437510473506621</v>
      </c>
    </row>
    <row r="6205" spans="2:5">
      <c r="B6205" s="75">
        <v>131522</v>
      </c>
      <c r="C6205" s="76" t="s">
        <v>1922</v>
      </c>
      <c r="D6205" s="76" t="s">
        <v>214</v>
      </c>
      <c r="E6205" s="77">
        <v>0.30069649582323282</v>
      </c>
    </row>
    <row r="6206" spans="2:5">
      <c r="B6206" s="75">
        <v>13181174</v>
      </c>
      <c r="C6206" s="76" t="s">
        <v>1923</v>
      </c>
      <c r="D6206" s="76" t="s">
        <v>214</v>
      </c>
      <c r="E6206" s="77">
        <v>1.9188284853051458</v>
      </c>
    </row>
    <row r="6207" spans="2:5">
      <c r="B6207" s="75">
        <v>131860338</v>
      </c>
      <c r="C6207" s="76" t="s">
        <v>1924</v>
      </c>
      <c r="D6207" s="76" t="s">
        <v>214</v>
      </c>
      <c r="E6207" s="77">
        <v>0.28524773349469601</v>
      </c>
    </row>
    <row r="6208" spans="2:5">
      <c r="B6208" s="75">
        <v>1319773</v>
      </c>
      <c r="C6208" s="76" t="s">
        <v>1925</v>
      </c>
      <c r="D6208" s="76" t="s">
        <v>214</v>
      </c>
      <c r="E6208" s="77">
        <v>4.5511604084884718E-4</v>
      </c>
    </row>
    <row r="6209" spans="2:5">
      <c r="B6209" s="75">
        <v>1320189</v>
      </c>
      <c r="C6209" s="76" t="s">
        <v>1926</v>
      </c>
      <c r="D6209" s="76" t="s">
        <v>214</v>
      </c>
      <c r="E6209" s="77">
        <v>1.7799607955573111</v>
      </c>
    </row>
    <row r="6210" spans="2:5">
      <c r="B6210" s="75">
        <v>1321944</v>
      </c>
      <c r="C6210" s="76" t="s">
        <v>1927</v>
      </c>
      <c r="D6210" s="76" t="s">
        <v>214</v>
      </c>
      <c r="E6210" s="77">
        <v>5.6737698543830924E-3</v>
      </c>
    </row>
    <row r="6211" spans="2:5">
      <c r="B6211" s="75">
        <v>132649</v>
      </c>
      <c r="C6211" s="76" t="s">
        <v>1928</v>
      </c>
      <c r="D6211" s="76" t="s">
        <v>214</v>
      </c>
      <c r="E6211" s="77">
        <v>0.13777855261941052</v>
      </c>
    </row>
    <row r="6212" spans="2:5">
      <c r="B6212" s="75">
        <v>132650</v>
      </c>
      <c r="C6212" s="76" t="s">
        <v>1929</v>
      </c>
      <c r="D6212" s="76" t="s">
        <v>214</v>
      </c>
      <c r="E6212" s="77">
        <v>1.3894370414305734</v>
      </c>
    </row>
    <row r="6213" spans="2:5">
      <c r="B6213" s="75">
        <v>13360457</v>
      </c>
      <c r="C6213" s="76" t="s">
        <v>1930</v>
      </c>
      <c r="D6213" s="76" t="s">
        <v>214</v>
      </c>
      <c r="E6213" s="77">
        <v>0.31764401552789057</v>
      </c>
    </row>
    <row r="6214" spans="2:5">
      <c r="B6214" s="75">
        <v>13411160</v>
      </c>
      <c r="C6214" s="76" t="s">
        <v>1931</v>
      </c>
      <c r="D6214" s="76" t="s">
        <v>214</v>
      </c>
      <c r="E6214" s="77">
        <v>7.1038363104545726E-2</v>
      </c>
    </row>
    <row r="6215" spans="2:5">
      <c r="B6215" s="75">
        <v>134203</v>
      </c>
      <c r="C6215" s="76" t="s">
        <v>1932</v>
      </c>
      <c r="D6215" s="76" t="s">
        <v>214</v>
      </c>
      <c r="E6215" s="77">
        <v>7.9020512537547032E-3</v>
      </c>
    </row>
    <row r="6216" spans="2:5">
      <c r="B6216" s="75">
        <v>135193</v>
      </c>
      <c r="C6216" s="76" t="s">
        <v>1933</v>
      </c>
      <c r="D6216" s="76" t="s">
        <v>214</v>
      </c>
      <c r="E6216" s="77">
        <v>7.864560225443821E-4</v>
      </c>
    </row>
    <row r="6217" spans="2:5">
      <c r="B6217" s="75">
        <v>136254</v>
      </c>
      <c r="C6217" s="76" t="s">
        <v>1934</v>
      </c>
      <c r="D6217" s="76" t="s">
        <v>214</v>
      </c>
      <c r="E6217" s="77">
        <v>0.11182473683208156</v>
      </c>
    </row>
    <row r="6218" spans="2:5">
      <c r="B6218" s="75">
        <v>13674845</v>
      </c>
      <c r="C6218" s="76" t="s">
        <v>1935</v>
      </c>
      <c r="D6218" s="76" t="s">
        <v>214</v>
      </c>
      <c r="E6218" s="77">
        <v>5.8598125677196723E-3</v>
      </c>
    </row>
    <row r="6219" spans="2:5">
      <c r="B6219" s="75">
        <v>13684565</v>
      </c>
      <c r="C6219" s="76" t="s">
        <v>1936</v>
      </c>
      <c r="D6219" s="76" t="s">
        <v>214</v>
      </c>
      <c r="E6219" s="77">
        <v>7.7977798163299562E-3</v>
      </c>
    </row>
    <row r="6220" spans="2:5">
      <c r="B6220" s="75">
        <v>137428</v>
      </c>
      <c r="C6220" s="76" t="s">
        <v>1937</v>
      </c>
      <c r="D6220" s="76" t="s">
        <v>214</v>
      </c>
      <c r="E6220" s="77">
        <v>0.53351608631960867</v>
      </c>
    </row>
    <row r="6221" spans="2:5">
      <c r="B6221" s="75">
        <v>138227</v>
      </c>
      <c r="C6221" s="76" t="s">
        <v>1938</v>
      </c>
      <c r="D6221" s="76" t="s">
        <v>214</v>
      </c>
      <c r="E6221" s="77">
        <v>2.6513621418244111E-3</v>
      </c>
    </row>
    <row r="6222" spans="2:5">
      <c r="B6222" s="75">
        <v>13826352</v>
      </c>
      <c r="C6222" s="76" t="s">
        <v>1939</v>
      </c>
      <c r="D6222" s="76" t="s">
        <v>214</v>
      </c>
      <c r="E6222" s="77">
        <v>9.5651034095863147E-3</v>
      </c>
    </row>
    <row r="6223" spans="2:5">
      <c r="B6223" s="75">
        <v>13863315</v>
      </c>
      <c r="C6223" s="76" t="s">
        <v>1940</v>
      </c>
      <c r="D6223" s="76" t="s">
        <v>214</v>
      </c>
      <c r="E6223" s="77">
        <v>1.516204843299774E-4</v>
      </c>
    </row>
    <row r="6224" spans="2:5">
      <c r="B6224" s="75">
        <v>1397940</v>
      </c>
      <c r="C6224" s="76" t="s">
        <v>1941</v>
      </c>
      <c r="D6224" s="76" t="s">
        <v>214</v>
      </c>
      <c r="E6224" s="77">
        <v>10.188400245330534</v>
      </c>
    </row>
    <row r="6225" spans="2:5">
      <c r="B6225" s="75">
        <v>140012</v>
      </c>
      <c r="C6225" s="76" t="s">
        <v>1942</v>
      </c>
      <c r="D6225" s="76" t="s">
        <v>214</v>
      </c>
      <c r="E6225" s="77">
        <v>8.2390254122888614E-5</v>
      </c>
    </row>
    <row r="6226" spans="2:5">
      <c r="B6226" s="75">
        <v>140318</v>
      </c>
      <c r="C6226" s="76" t="s">
        <v>1943</v>
      </c>
      <c r="D6226" s="76" t="s">
        <v>214</v>
      </c>
      <c r="E6226" s="77">
        <v>4.2699948760865659E-4</v>
      </c>
    </row>
    <row r="6227" spans="2:5">
      <c r="B6227" s="75">
        <v>140669</v>
      </c>
      <c r="C6227" s="76" t="s">
        <v>1944</v>
      </c>
      <c r="D6227" s="76" t="s">
        <v>214</v>
      </c>
      <c r="E6227" s="77">
        <v>3.0622398767904478E-2</v>
      </c>
    </row>
    <row r="6228" spans="2:5">
      <c r="B6228" s="75">
        <v>141112290</v>
      </c>
      <c r="C6228" s="76" t="s">
        <v>1945</v>
      </c>
      <c r="D6228" s="76" t="s">
        <v>214</v>
      </c>
      <c r="E6228" s="77">
        <v>0.40533205375508879</v>
      </c>
    </row>
    <row r="6229" spans="2:5">
      <c r="B6229" s="75">
        <v>141322</v>
      </c>
      <c r="C6229" s="76" t="s">
        <v>1946</v>
      </c>
      <c r="D6229" s="76" t="s">
        <v>214</v>
      </c>
      <c r="E6229" s="77">
        <v>6.7003586034365256E-3</v>
      </c>
    </row>
    <row r="6230" spans="2:5">
      <c r="B6230" s="75">
        <v>141435</v>
      </c>
      <c r="C6230" s="76" t="s">
        <v>1947</v>
      </c>
      <c r="D6230" s="76" t="s">
        <v>214</v>
      </c>
      <c r="E6230" s="77">
        <v>9.3528480591715971E-4</v>
      </c>
    </row>
    <row r="6231" spans="2:5">
      <c r="B6231" s="75">
        <v>141822</v>
      </c>
      <c r="C6231" s="76" t="s">
        <v>1948</v>
      </c>
      <c r="D6231" s="76" t="s">
        <v>214</v>
      </c>
      <c r="E6231" s="77">
        <v>3.4001385329747116E-4</v>
      </c>
    </row>
    <row r="6232" spans="2:5">
      <c r="B6232" s="75">
        <v>141979</v>
      </c>
      <c r="C6232" s="76" t="s">
        <v>1949</v>
      </c>
      <c r="D6232" s="76" t="s">
        <v>214</v>
      </c>
      <c r="E6232" s="77">
        <v>3.7777944084869211E-3</v>
      </c>
    </row>
    <row r="6233" spans="2:5">
      <c r="B6233" s="75">
        <v>1420060</v>
      </c>
      <c r="C6233" s="76" t="s">
        <v>1950</v>
      </c>
      <c r="D6233" s="76" t="s">
        <v>214</v>
      </c>
      <c r="E6233" s="77">
        <v>3.0601971449615504</v>
      </c>
    </row>
    <row r="6234" spans="2:5">
      <c r="B6234" s="75">
        <v>1420071</v>
      </c>
      <c r="C6234" s="76" t="s">
        <v>1951</v>
      </c>
      <c r="D6234" s="76" t="s">
        <v>214</v>
      </c>
      <c r="E6234" s="77">
        <v>0.86013626262646026</v>
      </c>
    </row>
    <row r="6235" spans="2:5">
      <c r="B6235" s="75">
        <v>142085</v>
      </c>
      <c r="C6235" s="76" t="s">
        <v>1952</v>
      </c>
      <c r="D6235" s="76" t="s">
        <v>214</v>
      </c>
      <c r="E6235" s="77">
        <v>3.024547214055906E-5</v>
      </c>
    </row>
    <row r="6236" spans="2:5">
      <c r="B6236" s="75">
        <v>14214325</v>
      </c>
      <c r="C6236" s="76" t="s">
        <v>1953</v>
      </c>
      <c r="D6236" s="76" t="s">
        <v>214</v>
      </c>
      <c r="E6236" s="77">
        <v>0.13169470868984057</v>
      </c>
    </row>
    <row r="6237" spans="2:5">
      <c r="B6237" s="75">
        <v>142289</v>
      </c>
      <c r="C6237" s="76" t="s">
        <v>1954</v>
      </c>
      <c r="D6237" s="76" t="s">
        <v>214</v>
      </c>
      <c r="E6237" s="77">
        <v>1.088904996612706E-2</v>
      </c>
    </row>
    <row r="6238" spans="2:5">
      <c r="B6238" s="75">
        <v>14235860</v>
      </c>
      <c r="C6238" s="76" t="s">
        <v>1955</v>
      </c>
      <c r="D6238" s="76" t="s">
        <v>214</v>
      </c>
      <c r="E6238" s="77">
        <v>1.0382247276226889E-6</v>
      </c>
    </row>
    <row r="6239" spans="2:5">
      <c r="B6239" s="75">
        <v>142459583</v>
      </c>
      <c r="C6239" s="76" t="s">
        <v>1956</v>
      </c>
      <c r="D6239" s="76" t="s">
        <v>214</v>
      </c>
      <c r="E6239" s="77">
        <v>8.0541256880557732</v>
      </c>
    </row>
    <row r="6240" spans="2:5">
      <c r="B6240" s="75">
        <v>142621</v>
      </c>
      <c r="C6240" s="76" t="s">
        <v>1957</v>
      </c>
      <c r="D6240" s="76" t="s">
        <v>214</v>
      </c>
      <c r="E6240" s="77">
        <v>1.6892484510132029E-4</v>
      </c>
    </row>
    <row r="6241" spans="2:5">
      <c r="B6241" s="75">
        <v>142825</v>
      </c>
      <c r="C6241" s="76" t="s">
        <v>1958</v>
      </c>
      <c r="D6241" s="76" t="s">
        <v>214</v>
      </c>
      <c r="E6241" s="77">
        <v>1.8821735961562831E-7</v>
      </c>
    </row>
    <row r="6242" spans="2:5">
      <c r="B6242" s="75">
        <v>142961</v>
      </c>
      <c r="C6242" s="76" t="s">
        <v>1959</v>
      </c>
      <c r="D6242" s="76" t="s">
        <v>214</v>
      </c>
      <c r="E6242" s="77">
        <v>2.9854632030141011E-5</v>
      </c>
    </row>
    <row r="6243" spans="2:5">
      <c r="B6243" s="75">
        <v>143077</v>
      </c>
      <c r="C6243" s="76" t="s">
        <v>1960</v>
      </c>
      <c r="D6243" s="76" t="s">
        <v>214</v>
      </c>
      <c r="E6243" s="77">
        <v>4.036694878004395E-5</v>
      </c>
    </row>
    <row r="6244" spans="2:5">
      <c r="B6244" s="75">
        <v>143088</v>
      </c>
      <c r="C6244" s="76" t="s">
        <v>1961</v>
      </c>
      <c r="D6244" s="76" t="s">
        <v>214</v>
      </c>
      <c r="E6244" s="77">
        <v>1.6157038639286705E-2</v>
      </c>
    </row>
    <row r="6245" spans="2:5">
      <c r="B6245" s="75">
        <v>14321278</v>
      </c>
      <c r="C6245" s="76" t="s">
        <v>1962</v>
      </c>
      <c r="D6245" s="76" t="s">
        <v>214</v>
      </c>
      <c r="E6245" s="77">
        <v>3.7656926599316743E-4</v>
      </c>
    </row>
    <row r="6246" spans="2:5">
      <c r="B6246" s="75">
        <v>143271</v>
      </c>
      <c r="C6246" s="76" t="s">
        <v>1963</v>
      </c>
      <c r="D6246" s="76" t="s">
        <v>214</v>
      </c>
      <c r="E6246" s="77">
        <v>0.12326535171750554</v>
      </c>
    </row>
    <row r="6247" spans="2:5">
      <c r="B6247" s="75">
        <v>144218</v>
      </c>
      <c r="C6247" s="76" t="s">
        <v>1964</v>
      </c>
      <c r="D6247" s="76" t="s">
        <v>214</v>
      </c>
      <c r="E6247" s="77">
        <v>8.6289816741520016E-4</v>
      </c>
    </row>
    <row r="6248" spans="2:5">
      <c r="B6248" s="75">
        <v>14437173</v>
      </c>
      <c r="C6248" s="76" t="s">
        <v>1965</v>
      </c>
      <c r="D6248" s="76" t="s">
        <v>214</v>
      </c>
      <c r="E6248" s="77">
        <v>281.13472735244255</v>
      </c>
    </row>
    <row r="6249" spans="2:5">
      <c r="B6249" s="75">
        <v>144490</v>
      </c>
      <c r="C6249" s="76" t="s">
        <v>1966</v>
      </c>
      <c r="D6249" s="76" t="s">
        <v>214</v>
      </c>
      <c r="E6249" s="77">
        <v>5.2695851246617725E-4</v>
      </c>
    </row>
    <row r="6250" spans="2:5">
      <c r="B6250" s="75">
        <v>144547</v>
      </c>
      <c r="C6250" s="76" t="s">
        <v>1967</v>
      </c>
      <c r="D6250" s="76" t="s">
        <v>214</v>
      </c>
      <c r="E6250" s="77">
        <v>4.069248997913081E-2</v>
      </c>
    </row>
    <row r="6251" spans="2:5">
      <c r="B6251" s="75">
        <v>144627</v>
      </c>
      <c r="C6251" s="76" t="s">
        <v>1968</v>
      </c>
      <c r="D6251" s="76" t="s">
        <v>214</v>
      </c>
      <c r="E6251" s="77">
        <v>8.9267730503110474E-5</v>
      </c>
    </row>
    <row r="6252" spans="2:5">
      <c r="B6252" s="75">
        <v>1461229</v>
      </c>
      <c r="C6252" s="76" t="s">
        <v>1969</v>
      </c>
      <c r="D6252" s="76" t="s">
        <v>214</v>
      </c>
      <c r="E6252" s="77">
        <v>0.16772748117548789</v>
      </c>
    </row>
    <row r="6253" spans="2:5">
      <c r="B6253" s="75">
        <v>1461252</v>
      </c>
      <c r="C6253" s="76" t="s">
        <v>1970</v>
      </c>
      <c r="D6253" s="76" t="s">
        <v>214</v>
      </c>
      <c r="E6253" s="77">
        <v>2.0266891453315188E-4</v>
      </c>
    </row>
    <row r="6254" spans="2:5">
      <c r="B6254" s="75">
        <v>14816207</v>
      </c>
      <c r="C6254" s="76" t="s">
        <v>1971</v>
      </c>
      <c r="D6254" s="76" t="s">
        <v>214</v>
      </c>
      <c r="E6254" s="77">
        <v>26.541006200718162</v>
      </c>
    </row>
    <row r="6255" spans="2:5">
      <c r="B6255" s="75">
        <v>14938353</v>
      </c>
      <c r="C6255" s="76" t="s">
        <v>1972</v>
      </c>
      <c r="D6255" s="76" t="s">
        <v>214</v>
      </c>
      <c r="E6255" s="77">
        <v>1.8550037360646229E-3</v>
      </c>
    </row>
    <row r="6256" spans="2:5">
      <c r="B6256" s="75">
        <v>149575</v>
      </c>
      <c r="C6256" s="76" t="s">
        <v>1973</v>
      </c>
      <c r="D6256" s="76" t="s">
        <v>214</v>
      </c>
      <c r="E6256" s="77">
        <v>1.452254956040313E-4</v>
      </c>
    </row>
    <row r="6257" spans="2:5">
      <c r="B6257" s="75">
        <v>149979419</v>
      </c>
      <c r="C6257" s="76" t="s">
        <v>1974</v>
      </c>
      <c r="D6257" s="76" t="s">
        <v>214</v>
      </c>
      <c r="E6257" s="77">
        <v>7.4033470583475022E-2</v>
      </c>
    </row>
    <row r="6258" spans="2:5">
      <c r="B6258" s="75">
        <v>151213</v>
      </c>
      <c r="C6258" s="76" t="s">
        <v>1975</v>
      </c>
      <c r="D6258" s="76" t="s">
        <v>214</v>
      </c>
      <c r="E6258" s="77">
        <v>1.1475806280991571E-3</v>
      </c>
    </row>
    <row r="6259" spans="2:5">
      <c r="B6259" s="75">
        <v>1520781</v>
      </c>
      <c r="C6259" s="76" t="s">
        <v>1976</v>
      </c>
      <c r="D6259" s="76" t="s">
        <v>214</v>
      </c>
      <c r="E6259" s="77">
        <v>0.44539048287491839</v>
      </c>
    </row>
    <row r="6260" spans="2:5">
      <c r="B6260" s="75">
        <v>152169</v>
      </c>
      <c r="C6260" s="76" t="s">
        <v>1977</v>
      </c>
      <c r="D6260" s="76" t="s">
        <v>214</v>
      </c>
      <c r="E6260" s="77">
        <v>2.2531121140760449E-3</v>
      </c>
    </row>
    <row r="6261" spans="2:5">
      <c r="B6261" s="75">
        <v>15271417</v>
      </c>
      <c r="C6261" s="76" t="s">
        <v>1978</v>
      </c>
      <c r="D6261" s="76" t="s">
        <v>214</v>
      </c>
      <c r="E6261" s="77">
        <v>0.54799909939654745</v>
      </c>
    </row>
    <row r="6262" spans="2:5">
      <c r="B6262" s="75">
        <v>15457053</v>
      </c>
      <c r="C6262" s="76" t="s">
        <v>1979</v>
      </c>
      <c r="D6262" s="76" t="s">
        <v>214</v>
      </c>
      <c r="E6262" s="77">
        <v>0.1399199730639461</v>
      </c>
    </row>
    <row r="6263" spans="2:5">
      <c r="B6263" s="75">
        <v>15545489</v>
      </c>
      <c r="C6263" s="76" t="s">
        <v>1980</v>
      </c>
      <c r="D6263" s="76" t="s">
        <v>214</v>
      </c>
      <c r="E6263" s="77">
        <v>7.9883490247070449E-2</v>
      </c>
    </row>
    <row r="6264" spans="2:5">
      <c r="B6264" s="75">
        <v>15662336</v>
      </c>
      <c r="C6264" s="76" t="s">
        <v>1981</v>
      </c>
      <c r="D6264" s="76" t="s">
        <v>214</v>
      </c>
      <c r="E6264" s="77">
        <v>2.3367480904981409E-2</v>
      </c>
    </row>
    <row r="6265" spans="2:5">
      <c r="B6265" s="75">
        <v>1570645</v>
      </c>
      <c r="C6265" s="76" t="s">
        <v>1982</v>
      </c>
      <c r="D6265" s="76" t="s">
        <v>214</v>
      </c>
      <c r="E6265" s="77">
        <v>1.2015230624893129E-2</v>
      </c>
    </row>
    <row r="6266" spans="2:5">
      <c r="B6266" s="75">
        <v>1570656</v>
      </c>
      <c r="C6266" s="76" t="s">
        <v>1983</v>
      </c>
      <c r="D6266" s="76" t="s">
        <v>214</v>
      </c>
      <c r="E6266" s="77">
        <v>1.9094823071309081E-2</v>
      </c>
    </row>
    <row r="6267" spans="2:5">
      <c r="B6267" s="75">
        <v>1593777</v>
      </c>
      <c r="C6267" s="76" t="s">
        <v>1984</v>
      </c>
      <c r="D6267" s="76" t="s">
        <v>214</v>
      </c>
      <c r="E6267" s="77">
        <v>2.0771169510918661E-2</v>
      </c>
    </row>
    <row r="6268" spans="2:5">
      <c r="B6268" s="75">
        <v>15950660</v>
      </c>
      <c r="C6268" s="76" t="s">
        <v>1985</v>
      </c>
      <c r="D6268" s="76" t="s">
        <v>214</v>
      </c>
      <c r="E6268" s="77">
        <v>4.6395382689664172E-2</v>
      </c>
    </row>
    <row r="6269" spans="2:5">
      <c r="B6269" s="75">
        <v>15972608</v>
      </c>
      <c r="C6269" s="76" t="s">
        <v>1986</v>
      </c>
      <c r="D6269" s="76" t="s">
        <v>214</v>
      </c>
      <c r="E6269" s="77">
        <v>0.9800495586735648</v>
      </c>
    </row>
    <row r="6270" spans="2:5">
      <c r="B6270" s="75">
        <v>16022698</v>
      </c>
      <c r="C6270" s="76" t="s">
        <v>1987</v>
      </c>
      <c r="D6270" s="76" t="s">
        <v>214</v>
      </c>
      <c r="E6270" s="77">
        <v>6.2865881878534244</v>
      </c>
    </row>
    <row r="6271" spans="2:5">
      <c r="B6271" s="75">
        <v>16090021</v>
      </c>
      <c r="C6271" s="76" t="s">
        <v>1988</v>
      </c>
      <c r="D6271" s="76" t="s">
        <v>214</v>
      </c>
      <c r="E6271" s="77">
        <v>2.1973638503800896E-3</v>
      </c>
    </row>
    <row r="6272" spans="2:5">
      <c r="B6272" s="75">
        <v>161050584</v>
      </c>
      <c r="C6272" s="76" t="s">
        <v>1989</v>
      </c>
      <c r="D6272" s="76" t="s">
        <v>214</v>
      </c>
      <c r="E6272" s="77">
        <v>0.91781004648886244</v>
      </c>
    </row>
    <row r="6273" spans="2:5">
      <c r="B6273" s="75">
        <v>16118493</v>
      </c>
      <c r="C6273" s="76" t="s">
        <v>1990</v>
      </c>
      <c r="D6273" s="76" t="s">
        <v>214</v>
      </c>
      <c r="E6273" s="77">
        <v>3.9000372261441721E-2</v>
      </c>
    </row>
    <row r="6274" spans="2:5">
      <c r="B6274" s="75">
        <v>16484778</v>
      </c>
      <c r="C6274" s="76" t="s">
        <v>1991</v>
      </c>
      <c r="D6274" s="76" t="s">
        <v>214</v>
      </c>
      <c r="E6274" s="77">
        <v>8.4844086690447993E-3</v>
      </c>
    </row>
    <row r="6275" spans="2:5">
      <c r="B6275" s="75">
        <v>1663394</v>
      </c>
      <c r="C6275" s="76" t="s">
        <v>1992</v>
      </c>
      <c r="D6275" s="76" t="s">
        <v>214</v>
      </c>
      <c r="E6275" s="77">
        <v>1.2473391434384138E-3</v>
      </c>
    </row>
    <row r="6276" spans="2:5">
      <c r="B6276" s="75">
        <v>1689834</v>
      </c>
      <c r="C6276" s="76" t="s">
        <v>1993</v>
      </c>
      <c r="D6276" s="76" t="s">
        <v>214</v>
      </c>
      <c r="E6276" s="77">
        <v>0.3377852752957588</v>
      </c>
    </row>
    <row r="6277" spans="2:5">
      <c r="B6277" s="75">
        <v>1698608</v>
      </c>
      <c r="C6277" s="76" t="s">
        <v>1994</v>
      </c>
      <c r="D6277" s="76" t="s">
        <v>214</v>
      </c>
      <c r="E6277" s="77">
        <v>2.9641962482444797E-2</v>
      </c>
    </row>
    <row r="6278" spans="2:5">
      <c r="B6278" s="75">
        <v>1702176</v>
      </c>
      <c r="C6278" s="76" t="s">
        <v>1995</v>
      </c>
      <c r="D6278" s="76" t="s">
        <v>214</v>
      </c>
      <c r="E6278" s="77">
        <v>3.2711704636626419E-2</v>
      </c>
    </row>
    <row r="6279" spans="2:5">
      <c r="B6279" s="75">
        <v>173584446</v>
      </c>
      <c r="C6279" s="76" t="s">
        <v>1996</v>
      </c>
      <c r="D6279" s="76" t="s">
        <v>214</v>
      </c>
      <c r="E6279" s="77">
        <v>0.83790121528159345</v>
      </c>
    </row>
    <row r="6280" spans="2:5">
      <c r="B6280" s="75">
        <v>1745819</v>
      </c>
      <c r="C6280" s="76" t="s">
        <v>1997</v>
      </c>
      <c r="D6280" s="76" t="s">
        <v>214</v>
      </c>
      <c r="E6280" s="77">
        <v>5.6399693805076194E-4</v>
      </c>
    </row>
    <row r="6281" spans="2:5">
      <c r="B6281" s="75">
        <v>1746812</v>
      </c>
      <c r="C6281" s="76" t="s">
        <v>1998</v>
      </c>
      <c r="D6281" s="76" t="s">
        <v>214</v>
      </c>
      <c r="E6281" s="77">
        <v>8.5541951670005487E-2</v>
      </c>
    </row>
    <row r="6282" spans="2:5">
      <c r="B6282" s="75">
        <v>17606314</v>
      </c>
      <c r="C6282" s="76" t="s">
        <v>1999</v>
      </c>
      <c r="D6282" s="76" t="s">
        <v>214</v>
      </c>
      <c r="E6282" s="77">
        <v>1.3187576719462234E-2</v>
      </c>
    </row>
    <row r="6283" spans="2:5">
      <c r="B6283" s="75">
        <v>1787617</v>
      </c>
      <c r="C6283" s="76" t="s">
        <v>2000</v>
      </c>
      <c r="D6283" s="76" t="s">
        <v>214</v>
      </c>
      <c r="E6283" s="77">
        <v>2.0407824365928199E-2</v>
      </c>
    </row>
    <row r="6284" spans="2:5">
      <c r="B6284" s="75">
        <v>18181709</v>
      </c>
      <c r="C6284" s="76" t="s">
        <v>2001</v>
      </c>
      <c r="D6284" s="76" t="s">
        <v>214</v>
      </c>
      <c r="E6284" s="77">
        <v>3.5777766708560508</v>
      </c>
    </row>
    <row r="6285" spans="2:5">
      <c r="B6285" s="75">
        <v>1821121</v>
      </c>
      <c r="C6285" s="76" t="s">
        <v>2002</v>
      </c>
      <c r="D6285" s="76" t="s">
        <v>214</v>
      </c>
      <c r="E6285" s="77">
        <v>5.7081125280901304E-4</v>
      </c>
    </row>
    <row r="6286" spans="2:5">
      <c r="B6286" s="75">
        <v>1836777</v>
      </c>
      <c r="C6286" s="76" t="s">
        <v>2003</v>
      </c>
      <c r="D6286" s="76" t="s">
        <v>214</v>
      </c>
      <c r="E6286" s="77">
        <v>4.3738408852064836</v>
      </c>
    </row>
    <row r="6287" spans="2:5">
      <c r="B6287" s="75">
        <v>18530568</v>
      </c>
      <c r="C6287" s="76" t="s">
        <v>2004</v>
      </c>
      <c r="D6287" s="76" t="s">
        <v>214</v>
      </c>
      <c r="E6287" s="77">
        <v>2.746450437339325E-4</v>
      </c>
    </row>
    <row r="6288" spans="2:5">
      <c r="B6288" s="75">
        <v>18691979</v>
      </c>
      <c r="C6288" s="76" t="s">
        <v>2005</v>
      </c>
      <c r="D6288" s="76" t="s">
        <v>214</v>
      </c>
      <c r="E6288" s="77">
        <v>6.2081136915420172E-2</v>
      </c>
    </row>
    <row r="6289" spans="2:5">
      <c r="B6289" s="75">
        <v>18854018</v>
      </c>
      <c r="C6289" s="76" t="s">
        <v>2006</v>
      </c>
      <c r="D6289" s="76" t="s">
        <v>214</v>
      </c>
      <c r="E6289" s="77">
        <v>0.10785237327752688</v>
      </c>
    </row>
    <row r="6290" spans="2:5">
      <c r="B6290" s="75">
        <v>1886813</v>
      </c>
      <c r="C6290" s="76" t="s">
        <v>2007</v>
      </c>
      <c r="D6290" s="76" t="s">
        <v>214</v>
      </c>
      <c r="E6290" s="77">
        <v>1.7098164636307367E-3</v>
      </c>
    </row>
    <row r="6291" spans="2:5">
      <c r="B6291" s="75">
        <v>1912261</v>
      </c>
      <c r="C6291" s="76" t="s">
        <v>2008</v>
      </c>
      <c r="D6291" s="76" t="s">
        <v>214</v>
      </c>
      <c r="E6291" s="77">
        <v>0.28522527018015281</v>
      </c>
    </row>
    <row r="6292" spans="2:5">
      <c r="B6292" s="75">
        <v>1918189</v>
      </c>
      <c r="C6292" s="76" t="s">
        <v>2009</v>
      </c>
      <c r="D6292" s="76" t="s">
        <v>214</v>
      </c>
      <c r="E6292" s="77">
        <v>0.11832717748655444</v>
      </c>
    </row>
    <row r="6293" spans="2:5">
      <c r="B6293" s="75">
        <v>1928434</v>
      </c>
      <c r="C6293" s="76" t="s">
        <v>2010</v>
      </c>
      <c r="D6293" s="76" t="s">
        <v>214</v>
      </c>
      <c r="E6293" s="77">
        <v>9.6520588107522967E-2</v>
      </c>
    </row>
    <row r="6294" spans="2:5">
      <c r="B6294" s="75">
        <v>1929733</v>
      </c>
      <c r="C6294" s="76" t="s">
        <v>2011</v>
      </c>
      <c r="D6294" s="76" t="s">
        <v>214</v>
      </c>
      <c r="E6294" s="77">
        <v>0.17938411303685403</v>
      </c>
    </row>
    <row r="6295" spans="2:5">
      <c r="B6295" s="75">
        <v>1929824</v>
      </c>
      <c r="C6295" s="76" t="s">
        <v>2012</v>
      </c>
      <c r="D6295" s="76" t="s">
        <v>214</v>
      </c>
      <c r="E6295" s="77">
        <v>5.0475280892303704</v>
      </c>
    </row>
    <row r="6296" spans="2:5">
      <c r="B6296" s="75">
        <v>1967164</v>
      </c>
      <c r="C6296" s="76" t="s">
        <v>2013</v>
      </c>
      <c r="D6296" s="76" t="s">
        <v>214</v>
      </c>
      <c r="E6296" s="77">
        <v>2.2262407364543439E-2</v>
      </c>
    </row>
    <row r="6297" spans="2:5">
      <c r="B6297" s="75">
        <v>1982474</v>
      </c>
      <c r="C6297" s="76" t="s">
        <v>2014</v>
      </c>
      <c r="D6297" s="76" t="s">
        <v>214</v>
      </c>
      <c r="E6297" s="77">
        <v>0.29447685440893551</v>
      </c>
    </row>
    <row r="6298" spans="2:5">
      <c r="B6298" s="75">
        <v>1983104</v>
      </c>
      <c r="C6298" s="76" t="s">
        <v>2015</v>
      </c>
      <c r="D6298" s="76" t="s">
        <v>214</v>
      </c>
      <c r="E6298" s="77">
        <v>0.31843105138800742</v>
      </c>
    </row>
    <row r="6299" spans="2:5">
      <c r="B6299" s="75">
        <v>19937598</v>
      </c>
      <c r="C6299" s="76" t="s">
        <v>2016</v>
      </c>
      <c r="D6299" s="76" t="s">
        <v>214</v>
      </c>
      <c r="E6299" s="77">
        <v>3.7510882904349375E-2</v>
      </c>
    </row>
    <row r="6300" spans="2:5">
      <c r="B6300" s="75">
        <v>2008391</v>
      </c>
      <c r="C6300" s="76" t="s">
        <v>2017</v>
      </c>
      <c r="D6300" s="76" t="s">
        <v>214</v>
      </c>
      <c r="E6300" s="77">
        <v>1.2797654317463606E-2</v>
      </c>
    </row>
    <row r="6301" spans="2:5">
      <c r="B6301" s="75">
        <v>2008584</v>
      </c>
      <c r="C6301" s="76" t="s">
        <v>2018</v>
      </c>
      <c r="D6301" s="76" t="s">
        <v>214</v>
      </c>
      <c r="E6301" s="77">
        <v>3.4657057465625873E-3</v>
      </c>
    </row>
    <row r="6302" spans="2:5">
      <c r="B6302" s="75">
        <v>2016424</v>
      </c>
      <c r="C6302" s="76" t="s">
        <v>2019</v>
      </c>
      <c r="D6302" s="76" t="s">
        <v>214</v>
      </c>
      <c r="E6302" s="77">
        <v>3.6572695254141287E-2</v>
      </c>
    </row>
    <row r="6303" spans="2:5">
      <c r="B6303" s="75">
        <v>2016571</v>
      </c>
      <c r="C6303" s="76" t="s">
        <v>2020</v>
      </c>
      <c r="D6303" s="76" t="s">
        <v>214</v>
      </c>
      <c r="E6303" s="77">
        <v>1.4151789476684411E-3</v>
      </c>
    </row>
    <row r="6304" spans="2:5">
      <c r="B6304" s="75">
        <v>2032599</v>
      </c>
      <c r="C6304" s="76" t="s">
        <v>2021</v>
      </c>
      <c r="D6304" s="76" t="s">
        <v>214</v>
      </c>
      <c r="E6304" s="77">
        <v>0.24648597846104289</v>
      </c>
    </row>
    <row r="6305" spans="2:5">
      <c r="B6305" s="75">
        <v>2039465</v>
      </c>
      <c r="C6305" s="76" t="s">
        <v>2022</v>
      </c>
      <c r="D6305" s="76" t="s">
        <v>214</v>
      </c>
      <c r="E6305" s="77">
        <v>2.285559784538602E-3</v>
      </c>
    </row>
    <row r="6306" spans="2:5">
      <c r="B6306" s="75">
        <v>2051607</v>
      </c>
      <c r="C6306" s="76" t="s">
        <v>2023</v>
      </c>
      <c r="D6306" s="76" t="s">
        <v>214</v>
      </c>
      <c r="E6306" s="77">
        <v>0.23170974397517496</v>
      </c>
    </row>
    <row r="6307" spans="2:5">
      <c r="B6307" s="75">
        <v>2051618</v>
      </c>
      <c r="C6307" s="76" t="s">
        <v>2024</v>
      </c>
      <c r="D6307" s="76" t="s">
        <v>214</v>
      </c>
      <c r="E6307" s="77">
        <v>0.11604571478897197</v>
      </c>
    </row>
    <row r="6308" spans="2:5">
      <c r="B6308" s="75">
        <v>2051629</v>
      </c>
      <c r="C6308" s="76" t="s">
        <v>2025</v>
      </c>
      <c r="D6308" s="76" t="s">
        <v>214</v>
      </c>
      <c r="E6308" s="77">
        <v>0.35529236482158588</v>
      </c>
    </row>
    <row r="6309" spans="2:5">
      <c r="B6309" s="75">
        <v>2079007</v>
      </c>
      <c r="C6309" s="76" t="s">
        <v>2026</v>
      </c>
      <c r="D6309" s="76" t="s">
        <v>214</v>
      </c>
      <c r="E6309" s="77">
        <v>0.30092985869704081</v>
      </c>
    </row>
    <row r="6310" spans="2:5">
      <c r="B6310" s="75">
        <v>21564170</v>
      </c>
      <c r="C6310" s="76" t="s">
        <v>2027</v>
      </c>
      <c r="D6310" s="76" t="s">
        <v>214</v>
      </c>
      <c r="E6310" s="77">
        <v>7.9471825079625225</v>
      </c>
    </row>
    <row r="6311" spans="2:5">
      <c r="B6311" s="75">
        <v>2163806</v>
      </c>
      <c r="C6311" s="76" t="s">
        <v>2028</v>
      </c>
      <c r="D6311" s="76" t="s">
        <v>214</v>
      </c>
      <c r="E6311" s="77">
        <v>1.3549890169406728E-3</v>
      </c>
    </row>
    <row r="6312" spans="2:5">
      <c r="B6312" s="75">
        <v>2164070</v>
      </c>
      <c r="C6312" s="76" t="s">
        <v>2029</v>
      </c>
      <c r="D6312" s="76" t="s">
        <v>214</v>
      </c>
      <c r="E6312" s="77">
        <v>7.8225788212579899E-5</v>
      </c>
    </row>
    <row r="6313" spans="2:5">
      <c r="B6313" s="75">
        <v>2164081</v>
      </c>
      <c r="C6313" s="76" t="s">
        <v>2030</v>
      </c>
      <c r="D6313" s="76" t="s">
        <v>214</v>
      </c>
      <c r="E6313" s="77">
        <v>2.9919314752475328E-2</v>
      </c>
    </row>
    <row r="6314" spans="2:5">
      <c r="B6314" s="75">
        <v>22248799</v>
      </c>
      <c r="C6314" s="76" t="s">
        <v>2031</v>
      </c>
      <c r="D6314" s="76" t="s">
        <v>214</v>
      </c>
      <c r="E6314" s="77">
        <v>0.32644137622919128</v>
      </c>
    </row>
    <row r="6315" spans="2:5">
      <c r="B6315" s="75">
        <v>2227170</v>
      </c>
      <c r="C6315" s="76" t="s">
        <v>2032</v>
      </c>
      <c r="D6315" s="76" t="s">
        <v>214</v>
      </c>
      <c r="E6315" s="77">
        <v>10.771474912296236</v>
      </c>
    </row>
    <row r="6316" spans="2:5">
      <c r="B6316" s="75">
        <v>2235258</v>
      </c>
      <c r="C6316" s="76" t="s">
        <v>2033</v>
      </c>
      <c r="D6316" s="76" t="s">
        <v>214</v>
      </c>
      <c r="E6316" s="77">
        <v>0.63446666002245433</v>
      </c>
    </row>
    <row r="6317" spans="2:5">
      <c r="B6317" s="75">
        <v>2270204</v>
      </c>
      <c r="C6317" s="76" t="s">
        <v>2034</v>
      </c>
      <c r="D6317" s="76" t="s">
        <v>214</v>
      </c>
      <c r="E6317" s="77">
        <v>4.3642828332583094E-4</v>
      </c>
    </row>
    <row r="6318" spans="2:5">
      <c r="B6318" s="75">
        <v>2275141</v>
      </c>
      <c r="C6318" s="76" t="s">
        <v>2035</v>
      </c>
      <c r="D6318" s="76" t="s">
        <v>214</v>
      </c>
      <c r="E6318" s="77">
        <v>3.553203856413692E-2</v>
      </c>
    </row>
    <row r="6319" spans="2:5">
      <c r="B6319" s="75">
        <v>2279767</v>
      </c>
      <c r="C6319" s="76" t="s">
        <v>2036</v>
      </c>
      <c r="D6319" s="76" t="s">
        <v>214</v>
      </c>
      <c r="E6319" s="77">
        <v>21.838601339771184</v>
      </c>
    </row>
    <row r="6320" spans="2:5">
      <c r="B6320" s="75">
        <v>22936750</v>
      </c>
      <c r="C6320" s="76" t="s">
        <v>2037</v>
      </c>
      <c r="D6320" s="76" t="s">
        <v>214</v>
      </c>
      <c r="E6320" s="77">
        <v>8.0957261028338529E-2</v>
      </c>
    </row>
    <row r="6321" spans="2:5">
      <c r="B6321" s="75">
        <v>229878</v>
      </c>
      <c r="C6321" s="76" t="s">
        <v>2038</v>
      </c>
      <c r="D6321" s="76" t="s">
        <v>214</v>
      </c>
      <c r="E6321" s="77">
        <v>9.2134923611384659E-2</v>
      </c>
    </row>
    <row r="6322" spans="2:5">
      <c r="B6322" s="75">
        <v>230273</v>
      </c>
      <c r="C6322" s="76" t="s">
        <v>2039</v>
      </c>
      <c r="D6322" s="76" t="s">
        <v>214</v>
      </c>
      <c r="E6322" s="77">
        <v>5.6432724955056107E-2</v>
      </c>
    </row>
    <row r="6323" spans="2:5">
      <c r="B6323" s="75">
        <v>2303255</v>
      </c>
      <c r="C6323" s="76" t="s">
        <v>2040</v>
      </c>
      <c r="D6323" s="76" t="s">
        <v>214</v>
      </c>
      <c r="E6323" s="77">
        <v>5.2638953414367293E-2</v>
      </c>
    </row>
    <row r="6324" spans="2:5">
      <c r="B6324" s="75">
        <v>2307688</v>
      </c>
      <c r="C6324" s="76" t="s">
        <v>2041</v>
      </c>
      <c r="D6324" s="76" t="s">
        <v>214</v>
      </c>
      <c r="E6324" s="77">
        <v>4.8152246475482989E-2</v>
      </c>
    </row>
    <row r="6325" spans="2:5">
      <c r="B6325" s="75">
        <v>2314092</v>
      </c>
      <c r="C6325" s="76" t="s">
        <v>2042</v>
      </c>
      <c r="D6325" s="76" t="s">
        <v>214</v>
      </c>
      <c r="E6325" s="77">
        <v>2.1795338757697909E-3</v>
      </c>
    </row>
    <row r="6326" spans="2:5">
      <c r="B6326" s="75">
        <v>23184669</v>
      </c>
      <c r="C6326" s="76" t="s">
        <v>2043</v>
      </c>
      <c r="D6326" s="76" t="s">
        <v>214</v>
      </c>
      <c r="E6326" s="77">
        <v>0.20576893621004924</v>
      </c>
    </row>
    <row r="6327" spans="2:5">
      <c r="B6327" s="75">
        <v>23560590</v>
      </c>
      <c r="C6327" s="76" t="s">
        <v>2044</v>
      </c>
      <c r="D6327" s="76" t="s">
        <v>214</v>
      </c>
      <c r="E6327" s="77">
        <v>0.83545363540990392</v>
      </c>
    </row>
    <row r="6328" spans="2:5">
      <c r="B6328" s="75">
        <v>2386530</v>
      </c>
      <c r="C6328" s="76" t="s">
        <v>2045</v>
      </c>
      <c r="D6328" s="76" t="s">
        <v>214</v>
      </c>
      <c r="E6328" s="77">
        <v>1.0230073602229763E-3</v>
      </c>
    </row>
    <row r="6329" spans="2:5">
      <c r="B6329" s="75">
        <v>23947606</v>
      </c>
      <c r="C6329" s="76" t="s">
        <v>2046</v>
      </c>
      <c r="D6329" s="76" t="s">
        <v>214</v>
      </c>
      <c r="E6329" s="77">
        <v>1.2960741165582935E-3</v>
      </c>
    </row>
    <row r="6330" spans="2:5">
      <c r="B6330" s="75">
        <v>24151937</v>
      </c>
      <c r="C6330" s="76" t="s">
        <v>2047</v>
      </c>
      <c r="D6330" s="76" t="s">
        <v>214</v>
      </c>
      <c r="E6330" s="77">
        <v>1.9675326519877393E-6</v>
      </c>
    </row>
    <row r="6331" spans="2:5">
      <c r="B6331" s="75">
        <v>2416946</v>
      </c>
      <c r="C6331" s="76" t="s">
        <v>2048</v>
      </c>
      <c r="D6331" s="76" t="s">
        <v>214</v>
      </c>
      <c r="E6331" s="77">
        <v>2.6688633251693516E-3</v>
      </c>
    </row>
    <row r="6332" spans="2:5">
      <c r="B6332" s="75">
        <v>2425107</v>
      </c>
      <c r="C6332" s="76" t="s">
        <v>2049</v>
      </c>
      <c r="D6332" s="76" t="s">
        <v>214</v>
      </c>
      <c r="E6332" s="77">
        <v>0.15999111423041351</v>
      </c>
    </row>
    <row r="6333" spans="2:5">
      <c r="B6333" s="75">
        <v>2425663</v>
      </c>
      <c r="C6333" s="76" t="s">
        <v>2050</v>
      </c>
      <c r="D6333" s="76" t="s">
        <v>214</v>
      </c>
      <c r="E6333" s="77">
        <v>8.779559046541749</v>
      </c>
    </row>
    <row r="6334" spans="2:5">
      <c r="B6334" s="75">
        <v>2437798</v>
      </c>
      <c r="C6334" s="76" t="s">
        <v>2051</v>
      </c>
      <c r="D6334" s="76" t="s">
        <v>214</v>
      </c>
      <c r="E6334" s="77">
        <v>44.394836390027031</v>
      </c>
    </row>
    <row r="6335" spans="2:5">
      <c r="B6335" s="75">
        <v>2439001</v>
      </c>
      <c r="C6335" s="76" t="s">
        <v>2052</v>
      </c>
      <c r="D6335" s="76" t="s">
        <v>214</v>
      </c>
      <c r="E6335" s="77">
        <v>5.524317027477274E-2</v>
      </c>
    </row>
    <row r="6336" spans="2:5">
      <c r="B6336" s="75">
        <v>2439352</v>
      </c>
      <c r="C6336" s="76" t="s">
        <v>2053</v>
      </c>
      <c r="D6336" s="76" t="s">
        <v>214</v>
      </c>
      <c r="E6336" s="77">
        <v>6.9768641925543442E-5</v>
      </c>
    </row>
    <row r="6337" spans="2:5">
      <c r="B6337" s="75">
        <v>24602866</v>
      </c>
      <c r="C6337" s="76" t="s">
        <v>2054</v>
      </c>
      <c r="D6337" s="76" t="s">
        <v>214</v>
      </c>
      <c r="E6337" s="77">
        <v>33.725935449002868</v>
      </c>
    </row>
    <row r="6338" spans="2:5">
      <c r="B6338" s="75">
        <v>2460493</v>
      </c>
      <c r="C6338" s="76" t="s">
        <v>2055</v>
      </c>
      <c r="D6338" s="76" t="s">
        <v>214</v>
      </c>
      <c r="E6338" s="77">
        <v>1.7983008901381204E-2</v>
      </c>
    </row>
    <row r="6339" spans="2:5">
      <c r="B6339" s="75">
        <v>2463845</v>
      </c>
      <c r="C6339" s="76" t="s">
        <v>2056</v>
      </c>
      <c r="D6339" s="76" t="s">
        <v>214</v>
      </c>
      <c r="E6339" s="77">
        <v>1.2955652643076574</v>
      </c>
    </row>
    <row r="6340" spans="2:5">
      <c r="B6340" s="75">
        <v>2464371</v>
      </c>
      <c r="C6340" s="76" t="s">
        <v>2057</v>
      </c>
      <c r="D6340" s="76" t="s">
        <v>214</v>
      </c>
      <c r="E6340" s="77">
        <v>0.89814516015776391</v>
      </c>
    </row>
    <row r="6341" spans="2:5">
      <c r="B6341" s="75">
        <v>24934916</v>
      </c>
      <c r="C6341" s="76" t="s">
        <v>2058</v>
      </c>
      <c r="D6341" s="76" t="s">
        <v>214</v>
      </c>
      <c r="E6341" s="77">
        <v>7.0370151516854412E-2</v>
      </c>
    </row>
    <row r="6342" spans="2:5">
      <c r="B6342" s="75">
        <v>25154523</v>
      </c>
      <c r="C6342" s="76" t="s">
        <v>2059</v>
      </c>
      <c r="D6342" s="76" t="s">
        <v>214</v>
      </c>
      <c r="E6342" s="77">
        <v>1.5167379547177009E-3</v>
      </c>
    </row>
    <row r="6343" spans="2:5">
      <c r="B6343" s="75">
        <v>25155300</v>
      </c>
      <c r="C6343" s="76" t="s">
        <v>2060</v>
      </c>
      <c r="D6343" s="76" t="s">
        <v>214</v>
      </c>
      <c r="E6343" s="77">
        <v>2.5646616730868503E-4</v>
      </c>
    </row>
    <row r="6344" spans="2:5">
      <c r="B6344" s="75">
        <v>25167833</v>
      </c>
      <c r="C6344" s="76" t="s">
        <v>2061</v>
      </c>
      <c r="D6344" s="76" t="s">
        <v>214</v>
      </c>
      <c r="E6344" s="77">
        <v>0.5413926731742178</v>
      </c>
    </row>
    <row r="6345" spans="2:5">
      <c r="B6345" s="75">
        <v>25339177</v>
      </c>
      <c r="C6345" s="76" t="s">
        <v>2062</v>
      </c>
      <c r="D6345" s="76" t="s">
        <v>214</v>
      </c>
      <c r="E6345" s="77">
        <v>6.0328977986183786E-2</v>
      </c>
    </row>
    <row r="6346" spans="2:5">
      <c r="B6346" s="75">
        <v>253521</v>
      </c>
      <c r="C6346" s="76" t="s">
        <v>2063</v>
      </c>
      <c r="D6346" s="76" t="s">
        <v>214</v>
      </c>
      <c r="E6346" s="77">
        <v>1.6571351431687695E-3</v>
      </c>
    </row>
    <row r="6347" spans="2:5">
      <c r="B6347" s="75">
        <v>2539175</v>
      </c>
      <c r="C6347" s="76" t="s">
        <v>2064</v>
      </c>
      <c r="D6347" s="76" t="s">
        <v>214</v>
      </c>
      <c r="E6347" s="77">
        <v>6.8743419996785904E-2</v>
      </c>
    </row>
    <row r="6348" spans="2:5">
      <c r="B6348" s="75">
        <v>2545597</v>
      </c>
      <c r="C6348" s="76" t="s">
        <v>2065</v>
      </c>
      <c r="D6348" s="76" t="s">
        <v>214</v>
      </c>
      <c r="E6348" s="77">
        <v>0.81970117246483221</v>
      </c>
    </row>
    <row r="6349" spans="2:5">
      <c r="B6349" s="75">
        <v>2545600</v>
      </c>
      <c r="C6349" s="76" t="s">
        <v>2066</v>
      </c>
      <c r="D6349" s="76" t="s">
        <v>214</v>
      </c>
      <c r="E6349" s="77">
        <v>4.7342276903669954E-2</v>
      </c>
    </row>
    <row r="6350" spans="2:5">
      <c r="B6350" s="75">
        <v>25606411</v>
      </c>
      <c r="C6350" s="76" t="s">
        <v>2067</v>
      </c>
      <c r="D6350" s="76" t="s">
        <v>214</v>
      </c>
      <c r="E6350" s="77">
        <v>1.6681191768986991E-3</v>
      </c>
    </row>
    <row r="6351" spans="2:5">
      <c r="B6351" s="75">
        <v>2581342</v>
      </c>
      <c r="C6351" s="76" t="s">
        <v>2068</v>
      </c>
      <c r="D6351" s="76" t="s">
        <v>214</v>
      </c>
      <c r="E6351" s="77">
        <v>5.1468507094964734E-3</v>
      </c>
    </row>
    <row r="6352" spans="2:5">
      <c r="B6352" s="75">
        <v>25875518</v>
      </c>
      <c r="C6352" s="76" t="s">
        <v>2069</v>
      </c>
      <c r="D6352" s="76" t="s">
        <v>214</v>
      </c>
      <c r="E6352" s="77">
        <v>3.5736333588838685</v>
      </c>
    </row>
    <row r="6353" spans="2:5">
      <c r="B6353" s="75">
        <v>2593159</v>
      </c>
      <c r="C6353" s="76" t="s">
        <v>2070</v>
      </c>
      <c r="D6353" s="76" t="s">
        <v>214</v>
      </c>
      <c r="E6353" s="77">
        <v>0.38412560189086298</v>
      </c>
    </row>
    <row r="6354" spans="2:5">
      <c r="B6354" s="75">
        <v>26087478</v>
      </c>
      <c r="C6354" s="76" t="s">
        <v>2071</v>
      </c>
      <c r="D6354" s="76" t="s">
        <v>214</v>
      </c>
      <c r="E6354" s="77">
        <v>8.3163071162462049E-2</v>
      </c>
    </row>
    <row r="6355" spans="2:5">
      <c r="B6355" s="75">
        <v>260946</v>
      </c>
      <c r="C6355" s="76" t="s">
        <v>2072</v>
      </c>
      <c r="D6355" s="76" t="s">
        <v>214</v>
      </c>
      <c r="E6355" s="77">
        <v>5.5479270070082368E-2</v>
      </c>
    </row>
    <row r="6356" spans="2:5">
      <c r="B6356" s="75">
        <v>26225796</v>
      </c>
      <c r="C6356" s="76" t="s">
        <v>2073</v>
      </c>
      <c r="D6356" s="76" t="s">
        <v>214</v>
      </c>
      <c r="E6356" s="77">
        <v>3.8401223592853348E-2</v>
      </c>
    </row>
    <row r="6357" spans="2:5">
      <c r="B6357" s="75">
        <v>26258708</v>
      </c>
      <c r="C6357" s="76" t="s">
        <v>2074</v>
      </c>
      <c r="D6357" s="76" t="s">
        <v>214</v>
      </c>
      <c r="E6357" s="77">
        <v>0.2061667413160207</v>
      </c>
    </row>
    <row r="6358" spans="2:5">
      <c r="B6358" s="75">
        <v>26259450</v>
      </c>
      <c r="C6358" s="76" t="s">
        <v>2075</v>
      </c>
      <c r="D6358" s="76" t="s">
        <v>214</v>
      </c>
      <c r="E6358" s="77">
        <v>1.9654935880489617E-2</v>
      </c>
    </row>
    <row r="6359" spans="2:5">
      <c r="B6359" s="75">
        <v>26264062</v>
      </c>
      <c r="C6359" s="76" t="s">
        <v>2076</v>
      </c>
      <c r="D6359" s="76" t="s">
        <v>214</v>
      </c>
      <c r="E6359" s="77">
        <v>4.1512414753281515E-9</v>
      </c>
    </row>
    <row r="6360" spans="2:5">
      <c r="B6360" s="75">
        <v>2631405</v>
      </c>
      <c r="C6360" s="76" t="s">
        <v>2077</v>
      </c>
      <c r="D6360" s="76" t="s">
        <v>214</v>
      </c>
      <c r="E6360" s="77">
        <v>0.17677751477683792</v>
      </c>
    </row>
    <row r="6361" spans="2:5">
      <c r="B6361" s="75">
        <v>2634335</v>
      </c>
      <c r="C6361" s="76" t="s">
        <v>2078</v>
      </c>
      <c r="D6361" s="76" t="s">
        <v>214</v>
      </c>
      <c r="E6361" s="77">
        <v>1.0438045875289069E-2</v>
      </c>
    </row>
    <row r="6362" spans="2:5">
      <c r="B6362" s="75">
        <v>2642719</v>
      </c>
      <c r="C6362" s="76" t="s">
        <v>2079</v>
      </c>
      <c r="D6362" s="76" t="s">
        <v>214</v>
      </c>
      <c r="E6362" s="77">
        <v>26.022796378742857</v>
      </c>
    </row>
    <row r="6363" spans="2:5">
      <c r="B6363" s="75">
        <v>26444495</v>
      </c>
      <c r="C6363" s="76" t="s">
        <v>2080</v>
      </c>
      <c r="D6363" s="76" t="s">
        <v>214</v>
      </c>
      <c r="E6363" s="77">
        <v>3.4079392442283439E-2</v>
      </c>
    </row>
    <row r="6364" spans="2:5">
      <c r="B6364" s="75">
        <v>2668248</v>
      </c>
      <c r="C6364" s="76" t="s">
        <v>2081</v>
      </c>
      <c r="D6364" s="76" t="s">
        <v>214</v>
      </c>
      <c r="E6364" s="77">
        <v>0.41065737338985542</v>
      </c>
    </row>
    <row r="6365" spans="2:5">
      <c r="B6365" s="75">
        <v>2686999</v>
      </c>
      <c r="C6365" s="76" t="s">
        <v>2082</v>
      </c>
      <c r="D6365" s="76" t="s">
        <v>214</v>
      </c>
      <c r="E6365" s="77">
        <v>0.27634398356794754</v>
      </c>
    </row>
    <row r="6366" spans="2:5">
      <c r="B6366" s="75">
        <v>2702729</v>
      </c>
      <c r="C6366" s="76" t="s">
        <v>2083</v>
      </c>
      <c r="D6366" s="76" t="s">
        <v>214</v>
      </c>
      <c r="E6366" s="77">
        <v>4.1396026045894992E-2</v>
      </c>
    </row>
    <row r="6367" spans="2:5">
      <c r="B6367" s="75">
        <v>27176870</v>
      </c>
      <c r="C6367" s="76" t="s">
        <v>2084</v>
      </c>
      <c r="D6367" s="76" t="s">
        <v>214</v>
      </c>
      <c r="E6367" s="77">
        <v>2.1322314113424846E-5</v>
      </c>
    </row>
    <row r="6368" spans="2:5">
      <c r="B6368" s="75">
        <v>27344418</v>
      </c>
      <c r="C6368" s="76" t="s">
        <v>2085</v>
      </c>
      <c r="D6368" s="76" t="s">
        <v>214</v>
      </c>
      <c r="E6368" s="77">
        <v>7.207837691269307E-5</v>
      </c>
    </row>
    <row r="6369" spans="2:5">
      <c r="B6369" s="75">
        <v>27355222</v>
      </c>
      <c r="C6369" s="76" t="s">
        <v>2086</v>
      </c>
      <c r="D6369" s="76" t="s">
        <v>214</v>
      </c>
      <c r="E6369" s="77">
        <v>1.6403720149718538E-3</v>
      </c>
    </row>
    <row r="6370" spans="2:5">
      <c r="B6370" s="75">
        <v>275514</v>
      </c>
      <c r="C6370" s="76" t="s">
        <v>2087</v>
      </c>
      <c r="D6370" s="76" t="s">
        <v>214</v>
      </c>
      <c r="E6370" s="77">
        <v>1.0497974073419832E-3</v>
      </c>
    </row>
    <row r="6371" spans="2:5">
      <c r="B6371" s="75">
        <v>2767546</v>
      </c>
      <c r="C6371" s="76" t="s">
        <v>2088</v>
      </c>
      <c r="D6371" s="76" t="s">
        <v>214</v>
      </c>
      <c r="E6371" s="77">
        <v>2.7066301742451939</v>
      </c>
    </row>
    <row r="6372" spans="2:5">
      <c r="B6372" s="75">
        <v>2782914</v>
      </c>
      <c r="C6372" s="76" t="s">
        <v>2089</v>
      </c>
      <c r="D6372" s="76" t="s">
        <v>214</v>
      </c>
      <c r="E6372" s="77">
        <v>4.1780571230157291E-4</v>
      </c>
    </row>
    <row r="6373" spans="2:5">
      <c r="B6373" s="75">
        <v>2797515</v>
      </c>
      <c r="C6373" s="76" t="s">
        <v>2090</v>
      </c>
      <c r="D6373" s="76" t="s">
        <v>214</v>
      </c>
      <c r="E6373" s="77">
        <v>0.61617657621487243</v>
      </c>
    </row>
    <row r="6374" spans="2:5">
      <c r="B6374" s="75">
        <v>280579</v>
      </c>
      <c r="C6374" s="76" t="s">
        <v>2091</v>
      </c>
      <c r="D6374" s="76" t="s">
        <v>214</v>
      </c>
      <c r="E6374" s="77">
        <v>5.1318317923868299E-4</v>
      </c>
    </row>
    <row r="6375" spans="2:5">
      <c r="B6375" s="75">
        <v>2813958</v>
      </c>
      <c r="C6375" s="76" t="s">
        <v>2092</v>
      </c>
      <c r="D6375" s="76" t="s">
        <v>214</v>
      </c>
      <c r="E6375" s="77">
        <v>12.25195863380873</v>
      </c>
    </row>
    <row r="6376" spans="2:5">
      <c r="B6376" s="75">
        <v>28159980</v>
      </c>
      <c r="C6376" s="76" t="s">
        <v>2093</v>
      </c>
      <c r="D6376" s="76" t="s">
        <v>214</v>
      </c>
      <c r="E6376" s="77">
        <v>457.3717247241745</v>
      </c>
    </row>
    <row r="6377" spans="2:5">
      <c r="B6377" s="75">
        <v>28434006</v>
      </c>
      <c r="C6377" s="76" t="s">
        <v>2094</v>
      </c>
      <c r="D6377" s="76" t="s">
        <v>214</v>
      </c>
      <c r="E6377" s="77">
        <v>4.8976972629393236</v>
      </c>
    </row>
    <row r="6378" spans="2:5">
      <c r="B6378" s="75">
        <v>2855132</v>
      </c>
      <c r="C6378" s="76" t="s">
        <v>2095</v>
      </c>
      <c r="D6378" s="76" t="s">
        <v>214</v>
      </c>
      <c r="E6378" s="77">
        <v>1.7808304933784559E-3</v>
      </c>
    </row>
    <row r="6379" spans="2:5">
      <c r="B6379" s="75">
        <v>28553120</v>
      </c>
      <c r="C6379" s="76" t="s">
        <v>2096</v>
      </c>
      <c r="D6379" s="76" t="s">
        <v>214</v>
      </c>
      <c r="E6379" s="77">
        <v>2.8795273304515318E-3</v>
      </c>
    </row>
    <row r="6380" spans="2:5">
      <c r="B6380" s="75">
        <v>28631358</v>
      </c>
      <c r="C6380" s="76" t="s">
        <v>2097</v>
      </c>
      <c r="D6380" s="76" t="s">
        <v>214</v>
      </c>
      <c r="E6380" s="77">
        <v>3.4022123003080974E-2</v>
      </c>
    </row>
    <row r="6381" spans="2:5">
      <c r="B6381" s="75">
        <v>287923</v>
      </c>
      <c r="C6381" s="76" t="s">
        <v>2098</v>
      </c>
      <c r="D6381" s="76" t="s">
        <v>214</v>
      </c>
      <c r="E6381" s="77">
        <v>4.0717420198582777E-7</v>
      </c>
    </row>
    <row r="6382" spans="2:5">
      <c r="B6382" s="75">
        <v>28804888</v>
      </c>
      <c r="C6382" s="76" t="s">
        <v>2099</v>
      </c>
      <c r="D6382" s="76" t="s">
        <v>214</v>
      </c>
      <c r="E6382" s="77">
        <v>9.1867571076998805E-2</v>
      </c>
    </row>
    <row r="6383" spans="2:5">
      <c r="B6383" s="75">
        <v>2893789</v>
      </c>
      <c r="C6383" s="76" t="s">
        <v>2100</v>
      </c>
      <c r="D6383" s="76" t="s">
        <v>214</v>
      </c>
      <c r="E6383" s="77">
        <v>0.75285123327730685</v>
      </c>
    </row>
    <row r="6384" spans="2:5">
      <c r="B6384" s="75">
        <v>2896700</v>
      </c>
      <c r="C6384" s="76" t="s">
        <v>2101</v>
      </c>
      <c r="D6384" s="76" t="s">
        <v>214</v>
      </c>
      <c r="E6384" s="77">
        <v>6.8161206269548256</v>
      </c>
    </row>
    <row r="6385" spans="2:5">
      <c r="B6385" s="75">
        <v>29091052</v>
      </c>
      <c r="C6385" s="76" t="s">
        <v>2102</v>
      </c>
      <c r="D6385" s="76" t="s">
        <v>214</v>
      </c>
      <c r="E6385" s="77">
        <v>2.3214383417183448</v>
      </c>
    </row>
    <row r="6386" spans="2:5">
      <c r="B6386" s="75">
        <v>29104301</v>
      </c>
      <c r="C6386" s="76" t="s">
        <v>2103</v>
      </c>
      <c r="D6386" s="76" t="s">
        <v>214</v>
      </c>
      <c r="E6386" s="77">
        <v>3.3560013348667705E-3</v>
      </c>
    </row>
    <row r="6387" spans="2:5">
      <c r="B6387" s="75">
        <v>29761215</v>
      </c>
      <c r="C6387" s="76" t="s">
        <v>2104</v>
      </c>
      <c r="D6387" s="76" t="s">
        <v>214</v>
      </c>
      <c r="E6387" s="77">
        <v>2.9614036715688725E-5</v>
      </c>
    </row>
    <row r="6388" spans="2:5">
      <c r="B6388" s="75">
        <v>298077</v>
      </c>
      <c r="C6388" s="76" t="s">
        <v>2105</v>
      </c>
      <c r="D6388" s="76" t="s">
        <v>214</v>
      </c>
      <c r="E6388" s="77">
        <v>4.1672622757076803E-3</v>
      </c>
    </row>
    <row r="6389" spans="2:5">
      <c r="B6389" s="75">
        <v>299854</v>
      </c>
      <c r="C6389" s="76" t="s">
        <v>2106</v>
      </c>
      <c r="D6389" s="76" t="s">
        <v>214</v>
      </c>
      <c r="E6389" s="77">
        <v>4.6648117506026114</v>
      </c>
    </row>
    <row r="6390" spans="2:5">
      <c r="B6390" s="75">
        <v>301122</v>
      </c>
      <c r="C6390" s="76" t="s">
        <v>2107</v>
      </c>
      <c r="D6390" s="76" t="s">
        <v>214</v>
      </c>
      <c r="E6390" s="77">
        <v>7.2315982473506041E-2</v>
      </c>
    </row>
    <row r="6391" spans="2:5">
      <c r="B6391" s="75">
        <v>3033770</v>
      </c>
      <c r="C6391" s="76" t="s">
        <v>2108</v>
      </c>
      <c r="D6391" s="76" t="s">
        <v>214</v>
      </c>
      <c r="E6391" s="77">
        <v>4.6516897144036869E-5</v>
      </c>
    </row>
    <row r="6392" spans="2:5">
      <c r="B6392" s="75">
        <v>3060897</v>
      </c>
      <c r="C6392" s="76" t="s">
        <v>2109</v>
      </c>
      <c r="D6392" s="76" t="s">
        <v>214</v>
      </c>
      <c r="E6392" s="77">
        <v>1.8308944475255957E-2</v>
      </c>
    </row>
    <row r="6393" spans="2:5">
      <c r="B6393" s="75">
        <v>306525</v>
      </c>
      <c r="C6393" s="76" t="s">
        <v>2110</v>
      </c>
      <c r="D6393" s="76" t="s">
        <v>214</v>
      </c>
      <c r="E6393" s="77">
        <v>0.11185827229682314</v>
      </c>
    </row>
    <row r="6394" spans="2:5">
      <c r="B6394" s="75">
        <v>30899195</v>
      </c>
      <c r="C6394" s="76" t="s">
        <v>2111</v>
      </c>
      <c r="D6394" s="76" t="s">
        <v>214</v>
      </c>
      <c r="E6394" s="77">
        <v>1.1175146677670329E-3</v>
      </c>
    </row>
    <row r="6395" spans="2:5">
      <c r="B6395" s="75">
        <v>311455</v>
      </c>
      <c r="C6395" s="76" t="s">
        <v>2112</v>
      </c>
      <c r="D6395" s="76" t="s">
        <v>214</v>
      </c>
      <c r="E6395" s="77">
        <v>27.049611140790518</v>
      </c>
    </row>
    <row r="6396" spans="2:5">
      <c r="B6396" s="75">
        <v>31218834</v>
      </c>
      <c r="C6396" s="76" t="s">
        <v>2113</v>
      </c>
      <c r="D6396" s="76" t="s">
        <v>214</v>
      </c>
      <c r="E6396" s="77">
        <v>6.309392319407363E-3</v>
      </c>
    </row>
    <row r="6397" spans="2:5">
      <c r="B6397" s="75">
        <v>314409</v>
      </c>
      <c r="C6397" s="76" t="s">
        <v>2114</v>
      </c>
      <c r="D6397" s="76" t="s">
        <v>214</v>
      </c>
      <c r="E6397" s="77">
        <v>1.6441022279496476E-3</v>
      </c>
    </row>
    <row r="6398" spans="2:5">
      <c r="B6398" s="75">
        <v>319868</v>
      </c>
      <c r="C6398" s="76" t="s">
        <v>2115</v>
      </c>
      <c r="D6398" s="76" t="s">
        <v>214</v>
      </c>
      <c r="E6398" s="77">
        <v>15.419768454342865</v>
      </c>
    </row>
    <row r="6399" spans="2:5">
      <c r="B6399" s="75">
        <v>3209221</v>
      </c>
      <c r="C6399" s="76" t="s">
        <v>2116</v>
      </c>
      <c r="D6399" s="76" t="s">
        <v>214</v>
      </c>
      <c r="E6399" s="77">
        <v>1.7666642326909519</v>
      </c>
    </row>
    <row r="6400" spans="2:5">
      <c r="B6400" s="75">
        <v>3244904</v>
      </c>
      <c r="C6400" s="76" t="s">
        <v>2117</v>
      </c>
      <c r="D6400" s="76" t="s">
        <v>214</v>
      </c>
      <c r="E6400" s="77">
        <v>6.4337713599516855</v>
      </c>
    </row>
    <row r="6401" spans="2:5">
      <c r="B6401" s="75">
        <v>32598133</v>
      </c>
      <c r="C6401" s="76" t="s">
        <v>2118</v>
      </c>
      <c r="D6401" s="76" t="s">
        <v>214</v>
      </c>
      <c r="E6401" s="77">
        <v>29.58825428813515</v>
      </c>
    </row>
    <row r="6402" spans="2:5">
      <c r="B6402" s="75">
        <v>327980</v>
      </c>
      <c r="C6402" s="76" t="s">
        <v>2119</v>
      </c>
      <c r="D6402" s="76" t="s">
        <v>214</v>
      </c>
      <c r="E6402" s="77">
        <v>6.3476278534517254</v>
      </c>
    </row>
    <row r="6403" spans="2:5">
      <c r="B6403" s="75">
        <v>329715</v>
      </c>
      <c r="C6403" s="76" t="s">
        <v>2120</v>
      </c>
      <c r="D6403" s="76" t="s">
        <v>214</v>
      </c>
      <c r="E6403" s="77">
        <v>0.1522149572527341</v>
      </c>
    </row>
    <row r="6404" spans="2:5">
      <c r="B6404" s="75">
        <v>33125972</v>
      </c>
      <c r="C6404" s="76" t="s">
        <v>2121</v>
      </c>
      <c r="D6404" s="76" t="s">
        <v>214</v>
      </c>
      <c r="E6404" s="77">
        <v>5.9690092038145626E-2</v>
      </c>
    </row>
    <row r="6405" spans="2:5">
      <c r="B6405" s="75">
        <v>33213659</v>
      </c>
      <c r="C6405" s="76" t="s">
        <v>2122</v>
      </c>
      <c r="D6405" s="76" t="s">
        <v>214</v>
      </c>
      <c r="E6405" s="77">
        <v>100.66358933469863</v>
      </c>
    </row>
    <row r="6406" spans="2:5">
      <c r="B6406" s="75">
        <v>33245395</v>
      </c>
      <c r="C6406" s="76" t="s">
        <v>2123</v>
      </c>
      <c r="D6406" s="76" t="s">
        <v>214</v>
      </c>
      <c r="E6406" s="77">
        <v>29.90542872546169</v>
      </c>
    </row>
    <row r="6407" spans="2:5">
      <c r="B6407" s="75">
        <v>334485</v>
      </c>
      <c r="C6407" s="76" t="s">
        <v>2124</v>
      </c>
      <c r="D6407" s="76" t="s">
        <v>214</v>
      </c>
      <c r="E6407" s="77">
        <v>3.3362560936063372E-4</v>
      </c>
    </row>
    <row r="6408" spans="2:5">
      <c r="B6408" s="75">
        <v>33693048</v>
      </c>
      <c r="C6408" s="76" t="s">
        <v>2125</v>
      </c>
      <c r="D6408" s="76" t="s">
        <v>214</v>
      </c>
      <c r="E6408" s="77">
        <v>4.9794961754253159E-2</v>
      </c>
    </row>
    <row r="6409" spans="2:5">
      <c r="B6409" s="75">
        <v>3383968</v>
      </c>
      <c r="C6409" s="76" t="s">
        <v>2126</v>
      </c>
      <c r="D6409" s="76" t="s">
        <v>214</v>
      </c>
      <c r="E6409" s="77">
        <v>6.9614947949225597E-2</v>
      </c>
    </row>
    <row r="6410" spans="2:5">
      <c r="B6410" s="75">
        <v>3397624</v>
      </c>
      <c r="C6410" s="76" t="s">
        <v>2127</v>
      </c>
      <c r="D6410" s="76" t="s">
        <v>214</v>
      </c>
      <c r="E6410" s="77">
        <v>0.25103361608758668</v>
      </c>
    </row>
    <row r="6411" spans="2:5">
      <c r="B6411" s="75">
        <v>34123596</v>
      </c>
      <c r="C6411" s="76" t="s">
        <v>2128</v>
      </c>
      <c r="D6411" s="76" t="s">
        <v>214</v>
      </c>
      <c r="E6411" s="77">
        <v>0.26822336411763792</v>
      </c>
    </row>
    <row r="6412" spans="2:5">
      <c r="B6412" s="75">
        <v>34643464</v>
      </c>
      <c r="C6412" s="76" t="s">
        <v>2129</v>
      </c>
      <c r="D6412" s="76" t="s">
        <v>214</v>
      </c>
      <c r="E6412" s="77">
        <v>2.0342815258411414E-2</v>
      </c>
    </row>
    <row r="6413" spans="2:5">
      <c r="B6413" s="75">
        <v>34681102</v>
      </c>
      <c r="C6413" s="76" t="s">
        <v>2130</v>
      </c>
      <c r="D6413" s="76" t="s">
        <v>214</v>
      </c>
      <c r="E6413" s="77">
        <v>7.0534691890876593E-3</v>
      </c>
    </row>
    <row r="6414" spans="2:5">
      <c r="B6414" s="75">
        <v>34681237</v>
      </c>
      <c r="C6414" s="76" t="s">
        <v>2131</v>
      </c>
      <c r="D6414" s="76" t="s">
        <v>214</v>
      </c>
      <c r="E6414" s="77">
        <v>1.8079536117932032E-2</v>
      </c>
    </row>
    <row r="6415" spans="2:5">
      <c r="B6415" s="75">
        <v>3478942</v>
      </c>
      <c r="C6415" s="76" t="s">
        <v>2132</v>
      </c>
      <c r="D6415" s="76" t="s">
        <v>214</v>
      </c>
      <c r="E6415" s="77">
        <v>2.0486310321792437E-2</v>
      </c>
    </row>
    <row r="6416" spans="2:5">
      <c r="B6416" s="75">
        <v>35400432</v>
      </c>
      <c r="C6416" s="76" t="s">
        <v>2133</v>
      </c>
      <c r="D6416" s="76" t="s">
        <v>214</v>
      </c>
      <c r="E6416" s="77">
        <v>6.2835641131805148E-2</v>
      </c>
    </row>
    <row r="6417" spans="2:5">
      <c r="B6417" s="75">
        <v>35575963</v>
      </c>
      <c r="C6417" s="76" t="s">
        <v>2134</v>
      </c>
      <c r="D6417" s="76" t="s">
        <v>214</v>
      </c>
      <c r="E6417" s="77">
        <v>2.4718273413102678</v>
      </c>
    </row>
    <row r="6418" spans="2:5">
      <c r="B6418" s="75">
        <v>357573</v>
      </c>
      <c r="C6418" s="76" t="s">
        <v>2135</v>
      </c>
      <c r="D6418" s="76" t="s">
        <v>214</v>
      </c>
      <c r="E6418" s="77">
        <v>6.2235652691011105E-2</v>
      </c>
    </row>
    <row r="6419" spans="2:5">
      <c r="B6419" s="75">
        <v>36335678</v>
      </c>
      <c r="C6419" s="76" t="s">
        <v>2136</v>
      </c>
      <c r="D6419" s="76" t="s">
        <v>214</v>
      </c>
      <c r="E6419" s="77">
        <v>4.3775548261042775E-2</v>
      </c>
    </row>
    <row r="6420" spans="2:5">
      <c r="B6420" s="75">
        <v>3648202</v>
      </c>
      <c r="C6420" s="76" t="s">
        <v>2137</v>
      </c>
      <c r="D6420" s="76" t="s">
        <v>214</v>
      </c>
      <c r="E6420" s="77">
        <v>2.1861175096483526E-7</v>
      </c>
    </row>
    <row r="6421" spans="2:5">
      <c r="B6421" s="75">
        <v>3653483</v>
      </c>
      <c r="C6421" s="76" t="s">
        <v>2138</v>
      </c>
      <c r="D6421" s="76" t="s">
        <v>214</v>
      </c>
      <c r="E6421" s="77">
        <v>4.298507026641677E-4</v>
      </c>
    </row>
    <row r="6422" spans="2:5">
      <c r="B6422" s="75">
        <v>3698837</v>
      </c>
      <c r="C6422" s="76" t="s">
        <v>2139</v>
      </c>
      <c r="D6422" s="76" t="s">
        <v>214</v>
      </c>
      <c r="E6422" s="77">
        <v>67.833336449359166</v>
      </c>
    </row>
    <row r="6423" spans="2:5">
      <c r="B6423" s="75">
        <v>3739386</v>
      </c>
      <c r="C6423" s="76" t="s">
        <v>2140</v>
      </c>
      <c r="D6423" s="76" t="s">
        <v>214</v>
      </c>
      <c r="E6423" s="77">
        <v>2.1792212139509397E-3</v>
      </c>
    </row>
    <row r="6424" spans="2:5">
      <c r="B6424" s="75">
        <v>3766812</v>
      </c>
      <c r="C6424" s="76" t="s">
        <v>2141</v>
      </c>
      <c r="D6424" s="76" t="s">
        <v>214</v>
      </c>
      <c r="E6424" s="77">
        <v>0.12369970761189444</v>
      </c>
    </row>
    <row r="6425" spans="2:5">
      <c r="B6425" s="75">
        <v>379522</v>
      </c>
      <c r="C6425" s="76" t="s">
        <v>2142</v>
      </c>
      <c r="D6425" s="76" t="s">
        <v>214</v>
      </c>
      <c r="E6425" s="77">
        <v>2.9163731785009422E-3</v>
      </c>
    </row>
    <row r="6426" spans="2:5">
      <c r="B6426" s="75">
        <v>3811492</v>
      </c>
      <c r="C6426" s="76" t="s">
        <v>2143</v>
      </c>
      <c r="D6426" s="76" t="s">
        <v>214</v>
      </c>
      <c r="E6426" s="77">
        <v>2.3791424545522469E-2</v>
      </c>
    </row>
    <row r="6427" spans="2:5">
      <c r="B6427" s="75">
        <v>3813056</v>
      </c>
      <c r="C6427" s="76" t="s">
        <v>2144</v>
      </c>
      <c r="D6427" s="76" t="s">
        <v>214</v>
      </c>
      <c r="E6427" s="77">
        <v>1.5699226910447491E-3</v>
      </c>
    </row>
    <row r="6428" spans="2:5">
      <c r="B6428" s="75">
        <v>385002</v>
      </c>
      <c r="C6428" s="76" t="s">
        <v>2145</v>
      </c>
      <c r="D6428" s="76" t="s">
        <v>214</v>
      </c>
      <c r="E6428" s="77">
        <v>4.7302044888643986E-2</v>
      </c>
    </row>
    <row r="6429" spans="2:5">
      <c r="B6429" s="75">
        <v>38641940</v>
      </c>
      <c r="C6429" s="76" t="s">
        <v>2146</v>
      </c>
      <c r="D6429" s="76" t="s">
        <v>214</v>
      </c>
      <c r="E6429" s="77">
        <v>8.6779009303483579E-3</v>
      </c>
    </row>
    <row r="6430" spans="2:5">
      <c r="B6430" s="75">
        <v>3878191</v>
      </c>
      <c r="C6430" s="76" t="s">
        <v>2147</v>
      </c>
      <c r="D6430" s="76" t="s">
        <v>214</v>
      </c>
      <c r="E6430" s="77">
        <v>2.3736820204516562E-2</v>
      </c>
    </row>
    <row r="6431" spans="2:5">
      <c r="B6431" s="75">
        <v>3942549</v>
      </c>
      <c r="C6431" s="76" t="s">
        <v>2148</v>
      </c>
      <c r="D6431" s="76" t="s">
        <v>214</v>
      </c>
      <c r="E6431" s="77">
        <v>0.33031910631852157</v>
      </c>
    </row>
    <row r="6432" spans="2:5">
      <c r="B6432" s="75">
        <v>39515407</v>
      </c>
      <c r="C6432" s="76" t="s">
        <v>2149</v>
      </c>
      <c r="D6432" s="76" t="s">
        <v>214</v>
      </c>
      <c r="E6432" s="77">
        <v>3.4156308932790207</v>
      </c>
    </row>
    <row r="6433" spans="2:5">
      <c r="B6433" s="75">
        <v>39515510</v>
      </c>
      <c r="C6433" s="76" t="s">
        <v>2150</v>
      </c>
      <c r="D6433" s="76" t="s">
        <v>214</v>
      </c>
      <c r="E6433" s="77">
        <v>0.11370283960375385</v>
      </c>
    </row>
    <row r="6434" spans="2:5">
      <c r="B6434" s="75">
        <v>41394052</v>
      </c>
      <c r="C6434" s="76" t="s">
        <v>2151</v>
      </c>
      <c r="D6434" s="76" t="s">
        <v>214</v>
      </c>
      <c r="E6434" s="77">
        <v>4.8008521258100382E-3</v>
      </c>
    </row>
    <row r="6435" spans="2:5">
      <c r="B6435" s="75">
        <v>41483436</v>
      </c>
      <c r="C6435" s="76" t="s">
        <v>2152</v>
      </c>
      <c r="D6435" s="76" t="s">
        <v>214</v>
      </c>
      <c r="E6435" s="77">
        <v>0.20259020420191398</v>
      </c>
    </row>
    <row r="6436" spans="2:5">
      <c r="B6436" s="75">
        <v>4170303</v>
      </c>
      <c r="C6436" s="76" t="s">
        <v>2153</v>
      </c>
      <c r="D6436" s="76" t="s">
        <v>214</v>
      </c>
      <c r="E6436" s="77">
        <v>1.1213313284410786E-2</v>
      </c>
    </row>
    <row r="6437" spans="2:5">
      <c r="B6437" s="75">
        <v>41814782</v>
      </c>
      <c r="C6437" s="76" t="s">
        <v>2154</v>
      </c>
      <c r="D6437" s="76" t="s">
        <v>214</v>
      </c>
      <c r="E6437" s="77">
        <v>5.4320129859848652E-2</v>
      </c>
    </row>
    <row r="6438" spans="2:5">
      <c r="B6438" s="75">
        <v>42576023</v>
      </c>
      <c r="C6438" s="76" t="s">
        <v>2155</v>
      </c>
      <c r="D6438" s="76" t="s">
        <v>214</v>
      </c>
      <c r="E6438" s="77">
        <v>0.12743326847468053</v>
      </c>
    </row>
    <row r="6439" spans="2:5">
      <c r="B6439" s="75">
        <v>4329037</v>
      </c>
      <c r="C6439" s="76" t="s">
        <v>2156</v>
      </c>
      <c r="D6439" s="76" t="s">
        <v>214</v>
      </c>
      <c r="E6439" s="77">
        <v>0.60722400802893739</v>
      </c>
    </row>
    <row r="6440" spans="2:5">
      <c r="B6440" s="75">
        <v>4342363</v>
      </c>
      <c r="C6440" s="76" t="s">
        <v>2157</v>
      </c>
      <c r="D6440" s="76" t="s">
        <v>214</v>
      </c>
      <c r="E6440" s="77">
        <v>1.3994092094288684</v>
      </c>
    </row>
    <row r="6441" spans="2:5">
      <c r="B6441" s="75">
        <v>463569</v>
      </c>
      <c r="C6441" s="76" t="s">
        <v>2158</v>
      </c>
      <c r="D6441" s="76" t="s">
        <v>214</v>
      </c>
      <c r="E6441" s="77">
        <v>6.9699263384620184E-3</v>
      </c>
    </row>
    <row r="6442" spans="2:5">
      <c r="B6442" s="75">
        <v>464073</v>
      </c>
      <c r="C6442" s="76" t="s">
        <v>2159</v>
      </c>
      <c r="D6442" s="76" t="s">
        <v>214</v>
      </c>
      <c r="E6442" s="77">
        <v>1.7411969323967989E-3</v>
      </c>
    </row>
    <row r="6443" spans="2:5">
      <c r="B6443" s="75">
        <v>4684940</v>
      </c>
      <c r="C6443" s="76" t="s">
        <v>2160</v>
      </c>
      <c r="D6443" s="76" t="s">
        <v>214</v>
      </c>
      <c r="E6443" s="77">
        <v>0.10452667048663988</v>
      </c>
    </row>
    <row r="6444" spans="2:5">
      <c r="B6444" s="75">
        <v>4726141</v>
      </c>
      <c r="C6444" s="76" t="s">
        <v>2161</v>
      </c>
      <c r="D6444" s="76" t="s">
        <v>214</v>
      </c>
      <c r="E6444" s="77">
        <v>0.46685877227714878</v>
      </c>
    </row>
    <row r="6445" spans="2:5">
      <c r="B6445" s="75">
        <v>475207</v>
      </c>
      <c r="C6445" s="76" t="s">
        <v>2162</v>
      </c>
      <c r="D6445" s="76" t="s">
        <v>214</v>
      </c>
      <c r="E6445" s="77">
        <v>1.4869329753189977E-3</v>
      </c>
    </row>
    <row r="6446" spans="2:5">
      <c r="B6446" s="75">
        <v>481390</v>
      </c>
      <c r="C6446" s="76" t="s">
        <v>2163</v>
      </c>
      <c r="D6446" s="76" t="s">
        <v>214</v>
      </c>
      <c r="E6446" s="77">
        <v>3.544661198032957E-2</v>
      </c>
    </row>
    <row r="6447" spans="2:5">
      <c r="B6447" s="75">
        <v>482893</v>
      </c>
      <c r="C6447" s="76" t="s">
        <v>2164</v>
      </c>
      <c r="D6447" s="76" t="s">
        <v>214</v>
      </c>
      <c r="E6447" s="77">
        <v>4.594932797842244E-3</v>
      </c>
    </row>
    <row r="6448" spans="2:5">
      <c r="B6448" s="75">
        <v>485314</v>
      </c>
      <c r="C6448" s="76" t="s">
        <v>2165</v>
      </c>
      <c r="D6448" s="76" t="s">
        <v>214</v>
      </c>
      <c r="E6448" s="77">
        <v>0.21419355896026762</v>
      </c>
    </row>
    <row r="6449" spans="2:5">
      <c r="B6449" s="75">
        <v>4901513</v>
      </c>
      <c r="C6449" s="76" t="s">
        <v>2166</v>
      </c>
      <c r="D6449" s="76" t="s">
        <v>214</v>
      </c>
      <c r="E6449" s="77">
        <v>4.0623008736163223E-2</v>
      </c>
    </row>
    <row r="6450" spans="2:5">
      <c r="B6450" s="75">
        <v>4904614</v>
      </c>
      <c r="C6450" s="76" t="s">
        <v>2167</v>
      </c>
      <c r="D6450" s="76" t="s">
        <v>214</v>
      </c>
      <c r="E6450" s="77">
        <v>3.7974120949529213E-5</v>
      </c>
    </row>
    <row r="6451" spans="2:5">
      <c r="B6451" s="75">
        <v>492228</v>
      </c>
      <c r="C6451" s="76" t="s">
        <v>2168</v>
      </c>
      <c r="D6451" s="76" t="s">
        <v>214</v>
      </c>
      <c r="E6451" s="77">
        <v>1.2239046188116296</v>
      </c>
    </row>
    <row r="6452" spans="2:5">
      <c r="B6452" s="75">
        <v>49866877</v>
      </c>
      <c r="C6452" s="76" t="s">
        <v>2169</v>
      </c>
      <c r="D6452" s="76" t="s">
        <v>214</v>
      </c>
      <c r="E6452" s="77">
        <v>1.4308555599003342E-2</v>
      </c>
    </row>
    <row r="6453" spans="2:5">
      <c r="B6453" s="75">
        <v>499832</v>
      </c>
      <c r="C6453" s="76" t="s">
        <v>2170</v>
      </c>
      <c r="D6453" s="76" t="s">
        <v>214</v>
      </c>
      <c r="E6453" s="77">
        <v>6.1758874423250892E-4</v>
      </c>
    </row>
    <row r="6454" spans="2:5">
      <c r="B6454" s="75">
        <v>500287</v>
      </c>
      <c r="C6454" s="76" t="s">
        <v>2171</v>
      </c>
      <c r="D6454" s="76" t="s">
        <v>214</v>
      </c>
      <c r="E6454" s="77">
        <v>0.33904263916646177</v>
      </c>
    </row>
    <row r="6455" spans="2:5">
      <c r="B6455" s="75">
        <v>501520</v>
      </c>
      <c r="C6455" s="76" t="s">
        <v>2172</v>
      </c>
      <c r="D6455" s="76" t="s">
        <v>214</v>
      </c>
      <c r="E6455" s="77">
        <v>4.3256349336682375E-4</v>
      </c>
    </row>
    <row r="6456" spans="2:5">
      <c r="B6456" s="75">
        <v>50306</v>
      </c>
      <c r="C6456" s="76" t="s">
        <v>2173</v>
      </c>
      <c r="D6456" s="76" t="s">
        <v>214</v>
      </c>
      <c r="E6456" s="77">
        <v>7.1437016411083449E-3</v>
      </c>
    </row>
    <row r="6457" spans="2:5">
      <c r="B6457" s="75">
        <v>50317</v>
      </c>
      <c r="C6457" s="76" t="s">
        <v>2174</v>
      </c>
      <c r="D6457" s="76" t="s">
        <v>214</v>
      </c>
      <c r="E6457" s="77">
        <v>1.4573354980784575E-2</v>
      </c>
    </row>
    <row r="6458" spans="2:5">
      <c r="B6458" s="75">
        <v>503742</v>
      </c>
      <c r="C6458" s="76" t="s">
        <v>2175</v>
      </c>
      <c r="D6458" s="76" t="s">
        <v>214</v>
      </c>
      <c r="E6458" s="77">
        <v>2.5693519678438516E-5</v>
      </c>
    </row>
    <row r="6459" spans="2:5">
      <c r="B6459" s="75">
        <v>504245</v>
      </c>
      <c r="C6459" s="76" t="s">
        <v>2176</v>
      </c>
      <c r="D6459" s="76" t="s">
        <v>214</v>
      </c>
      <c r="E6459" s="77">
        <v>4.1752890784868005E-2</v>
      </c>
    </row>
    <row r="6460" spans="2:5">
      <c r="B6460" s="75">
        <v>50512351</v>
      </c>
      <c r="C6460" s="76" t="s">
        <v>2177</v>
      </c>
      <c r="D6460" s="76" t="s">
        <v>214</v>
      </c>
      <c r="E6460" s="77">
        <v>9.9430886568272325E-3</v>
      </c>
    </row>
    <row r="6461" spans="2:5">
      <c r="B6461" s="75">
        <v>50563365</v>
      </c>
      <c r="C6461" s="76" t="s">
        <v>2178</v>
      </c>
      <c r="D6461" s="76" t="s">
        <v>214</v>
      </c>
      <c r="E6461" s="77">
        <v>0.29666549188828717</v>
      </c>
    </row>
    <row r="6462" spans="2:5">
      <c r="B6462" s="75">
        <v>5064313</v>
      </c>
      <c r="C6462" s="76" t="s">
        <v>2179</v>
      </c>
      <c r="D6462" s="76" t="s">
        <v>214</v>
      </c>
      <c r="E6462" s="77">
        <v>7.2884212807681689E-5</v>
      </c>
    </row>
    <row r="6463" spans="2:5">
      <c r="B6463" s="75">
        <v>50657</v>
      </c>
      <c r="C6463" s="76" t="s">
        <v>2180</v>
      </c>
      <c r="D6463" s="76" t="s">
        <v>214</v>
      </c>
      <c r="E6463" s="77">
        <v>4.2331476859531945</v>
      </c>
    </row>
    <row r="6464" spans="2:5">
      <c r="B6464" s="75">
        <v>51218496</v>
      </c>
      <c r="C6464" s="76" t="s">
        <v>2181</v>
      </c>
      <c r="D6464" s="76" t="s">
        <v>214</v>
      </c>
      <c r="E6464" s="77">
        <v>7.0104544224563785</v>
      </c>
    </row>
    <row r="6465" spans="2:5">
      <c r="B6465" s="75">
        <v>51338273</v>
      </c>
      <c r="C6465" s="76" t="s">
        <v>2182</v>
      </c>
      <c r="D6465" s="76" t="s">
        <v>214</v>
      </c>
      <c r="E6465" s="77">
        <v>0.98295285077459482</v>
      </c>
    </row>
    <row r="6466" spans="2:5">
      <c r="B6466" s="75">
        <v>514103</v>
      </c>
      <c r="C6466" s="76" t="s">
        <v>2183</v>
      </c>
      <c r="D6466" s="76" t="s">
        <v>214</v>
      </c>
      <c r="E6466" s="77">
        <v>4.926324847860695E-3</v>
      </c>
    </row>
    <row r="6467" spans="2:5">
      <c r="B6467" s="75">
        <v>51707552</v>
      </c>
      <c r="C6467" s="76" t="s">
        <v>2184</v>
      </c>
      <c r="D6467" s="76" t="s">
        <v>214</v>
      </c>
      <c r="E6467" s="77">
        <v>6.8205237430447291E-2</v>
      </c>
    </row>
    <row r="6468" spans="2:5">
      <c r="B6468" s="75">
        <v>518478</v>
      </c>
      <c r="C6468" s="76" t="s">
        <v>2185</v>
      </c>
      <c r="D6468" s="76" t="s">
        <v>214</v>
      </c>
      <c r="E6468" s="77">
        <v>5.2670497725117247E-4</v>
      </c>
    </row>
    <row r="6469" spans="2:5">
      <c r="B6469" s="75">
        <v>52517</v>
      </c>
      <c r="C6469" s="76" t="s">
        <v>2186</v>
      </c>
      <c r="D6469" s="76" t="s">
        <v>214</v>
      </c>
      <c r="E6469" s="77">
        <v>0.65065638435124817</v>
      </c>
    </row>
    <row r="6470" spans="2:5">
      <c r="B6470" s="75">
        <v>5259881</v>
      </c>
      <c r="C6470" s="76" t="s">
        <v>2187</v>
      </c>
      <c r="D6470" s="76" t="s">
        <v>214</v>
      </c>
      <c r="E6470" s="77">
        <v>4.0898030945673507E-2</v>
      </c>
    </row>
    <row r="6471" spans="2:5">
      <c r="B6471" s="75">
        <v>526750</v>
      </c>
      <c r="C6471" s="76" t="s">
        <v>2188</v>
      </c>
      <c r="D6471" s="76" t="s">
        <v>214</v>
      </c>
      <c r="E6471" s="77">
        <v>3.7373597005111337E-4</v>
      </c>
    </row>
    <row r="6472" spans="2:5">
      <c r="B6472" s="75">
        <v>52756259</v>
      </c>
      <c r="C6472" s="76" t="s">
        <v>2189</v>
      </c>
      <c r="D6472" s="76" t="s">
        <v>214</v>
      </c>
      <c r="E6472" s="77">
        <v>0.24218565873999701</v>
      </c>
    </row>
    <row r="6473" spans="2:5">
      <c r="B6473" s="75">
        <v>527606</v>
      </c>
      <c r="C6473" s="76" t="s">
        <v>2190</v>
      </c>
      <c r="D6473" s="76" t="s">
        <v>214</v>
      </c>
      <c r="E6473" s="77">
        <v>2.1620687596369779E-3</v>
      </c>
    </row>
    <row r="6474" spans="2:5">
      <c r="B6474" s="75">
        <v>52888809</v>
      </c>
      <c r="C6474" s="76" t="s">
        <v>2191</v>
      </c>
      <c r="D6474" s="76" t="s">
        <v>214</v>
      </c>
      <c r="E6474" s="77">
        <v>0.10812717976521438</v>
      </c>
    </row>
    <row r="6475" spans="2:5">
      <c r="B6475" s="75">
        <v>53112280</v>
      </c>
      <c r="C6475" s="76" t="s">
        <v>2192</v>
      </c>
      <c r="D6475" s="76" t="s">
        <v>214</v>
      </c>
      <c r="E6475" s="77">
        <v>3.7705330716949988E-2</v>
      </c>
    </row>
    <row r="6476" spans="2:5">
      <c r="B6476" s="75">
        <v>5324845</v>
      </c>
      <c r="C6476" s="76" t="s">
        <v>2193</v>
      </c>
      <c r="D6476" s="76" t="s">
        <v>214</v>
      </c>
      <c r="E6476" s="77">
        <v>2.160804098657304E-5</v>
      </c>
    </row>
    <row r="6477" spans="2:5">
      <c r="B6477" s="75">
        <v>533233</v>
      </c>
      <c r="C6477" s="76" t="s">
        <v>2194</v>
      </c>
      <c r="D6477" s="76" t="s">
        <v>214</v>
      </c>
      <c r="E6477" s="77">
        <v>1.3875123549854109</v>
      </c>
    </row>
    <row r="6478" spans="2:5">
      <c r="B6478" s="75">
        <v>533744</v>
      </c>
      <c r="C6478" s="76" t="s">
        <v>2195</v>
      </c>
      <c r="D6478" s="76" t="s">
        <v>214</v>
      </c>
      <c r="E6478" s="77">
        <v>0.12180499261238162</v>
      </c>
    </row>
    <row r="6479" spans="2:5">
      <c r="B6479" s="75">
        <v>534521</v>
      </c>
      <c r="C6479" s="76" t="s">
        <v>2196</v>
      </c>
      <c r="D6479" s="76" t="s">
        <v>214</v>
      </c>
      <c r="E6479" s="77">
        <v>0.49661881580034739</v>
      </c>
    </row>
    <row r="6480" spans="2:5">
      <c r="B6480" s="75">
        <v>53469219</v>
      </c>
      <c r="C6480" s="76" t="s">
        <v>2197</v>
      </c>
      <c r="D6480" s="76" t="s">
        <v>214</v>
      </c>
      <c r="E6480" s="77">
        <v>45.825434849973163</v>
      </c>
    </row>
    <row r="6481" spans="2:5">
      <c r="B6481" s="75">
        <v>535808</v>
      </c>
      <c r="C6481" s="76" t="s">
        <v>2198</v>
      </c>
      <c r="D6481" s="76" t="s">
        <v>214</v>
      </c>
      <c r="E6481" s="77">
        <v>1.3050341203199884E-2</v>
      </c>
    </row>
    <row r="6482" spans="2:5">
      <c r="B6482" s="75">
        <v>540885</v>
      </c>
      <c r="C6482" s="76" t="s">
        <v>2199</v>
      </c>
      <c r="D6482" s="76" t="s">
        <v>214</v>
      </c>
      <c r="E6482" s="77">
        <v>7.927346671261626E-4</v>
      </c>
    </row>
    <row r="6483" spans="2:5">
      <c r="B6483" s="75">
        <v>54115</v>
      </c>
      <c r="C6483" s="76" t="s">
        <v>2200</v>
      </c>
      <c r="D6483" s="76" t="s">
        <v>214</v>
      </c>
      <c r="E6483" s="77">
        <v>0.76213794719890382</v>
      </c>
    </row>
    <row r="6484" spans="2:5">
      <c r="B6484" s="75">
        <v>541731</v>
      </c>
      <c r="C6484" s="76" t="s">
        <v>2201</v>
      </c>
      <c r="D6484" s="76" t="s">
        <v>214</v>
      </c>
      <c r="E6484" s="77">
        <v>2.2787323371539121E-2</v>
      </c>
    </row>
    <row r="6485" spans="2:5">
      <c r="B6485" s="75">
        <v>5464711</v>
      </c>
      <c r="C6485" s="76" t="s">
        <v>2202</v>
      </c>
      <c r="D6485" s="76" t="s">
        <v>214</v>
      </c>
      <c r="E6485" s="77">
        <v>4.5830486781144979E-3</v>
      </c>
    </row>
    <row r="6486" spans="2:5">
      <c r="B6486" s="75">
        <v>54648</v>
      </c>
      <c r="C6486" s="76" t="s">
        <v>2203</v>
      </c>
      <c r="D6486" s="76" t="s">
        <v>214</v>
      </c>
      <c r="E6486" s="77">
        <v>3.7152576010755493E-2</v>
      </c>
    </row>
    <row r="6487" spans="2:5">
      <c r="B6487" s="75">
        <v>55335063</v>
      </c>
      <c r="C6487" s="76" t="s">
        <v>2204</v>
      </c>
      <c r="D6487" s="76" t="s">
        <v>214</v>
      </c>
      <c r="E6487" s="77">
        <v>0.31870435842470229</v>
      </c>
    </row>
    <row r="6488" spans="2:5">
      <c r="B6488" s="75">
        <v>554007</v>
      </c>
      <c r="C6488" s="76" t="s">
        <v>2205</v>
      </c>
      <c r="D6488" s="76" t="s">
        <v>214</v>
      </c>
      <c r="E6488" s="77">
        <v>0.17813285612386742</v>
      </c>
    </row>
    <row r="6489" spans="2:5">
      <c r="B6489" s="75">
        <v>55406536</v>
      </c>
      <c r="C6489" s="76" t="s">
        <v>2206</v>
      </c>
      <c r="D6489" s="76" t="s">
        <v>214</v>
      </c>
      <c r="E6489" s="77">
        <v>1.026095916897358</v>
      </c>
    </row>
    <row r="6490" spans="2:5">
      <c r="B6490" s="75">
        <v>554847</v>
      </c>
      <c r="C6490" s="76" t="s">
        <v>2207</v>
      </c>
      <c r="D6490" s="76" t="s">
        <v>214</v>
      </c>
      <c r="E6490" s="77">
        <v>1.343991256315959E-3</v>
      </c>
    </row>
    <row r="6491" spans="2:5">
      <c r="B6491" s="75">
        <v>55512339</v>
      </c>
      <c r="C6491" s="76" t="s">
        <v>2208</v>
      </c>
      <c r="D6491" s="76" t="s">
        <v>214</v>
      </c>
      <c r="E6491" s="77">
        <v>1.9926343618914752E-3</v>
      </c>
    </row>
    <row r="6492" spans="2:5">
      <c r="B6492" s="75">
        <v>555373</v>
      </c>
      <c r="C6492" s="76" t="s">
        <v>2209</v>
      </c>
      <c r="D6492" s="76" t="s">
        <v>214</v>
      </c>
      <c r="E6492" s="77">
        <v>4.977558876307933</v>
      </c>
    </row>
    <row r="6493" spans="2:5">
      <c r="B6493" s="75">
        <v>556616</v>
      </c>
      <c r="C6493" s="76" t="s">
        <v>2210</v>
      </c>
      <c r="D6493" s="76" t="s">
        <v>214</v>
      </c>
      <c r="E6493" s="77">
        <v>0.60816168250613678</v>
      </c>
    </row>
    <row r="6494" spans="2:5">
      <c r="B6494" s="75">
        <v>56073100</v>
      </c>
      <c r="C6494" s="76" t="s">
        <v>2211</v>
      </c>
      <c r="D6494" s="76" t="s">
        <v>214</v>
      </c>
      <c r="E6494" s="77">
        <v>8.2358331685252153E-5</v>
      </c>
    </row>
    <row r="6495" spans="2:5">
      <c r="B6495" s="75">
        <v>56360</v>
      </c>
      <c r="C6495" s="76" t="s">
        <v>2212</v>
      </c>
      <c r="D6495" s="76" t="s">
        <v>214</v>
      </c>
      <c r="E6495" s="77">
        <v>7.9315337478598877</v>
      </c>
    </row>
    <row r="6496" spans="2:5">
      <c r="B6496" s="75">
        <v>569642</v>
      </c>
      <c r="C6496" s="76" t="s">
        <v>2213</v>
      </c>
      <c r="D6496" s="76" t="s">
        <v>214</v>
      </c>
      <c r="E6496" s="77">
        <v>1.948238531337438</v>
      </c>
    </row>
    <row r="6497" spans="2:5">
      <c r="B6497" s="75">
        <v>57090</v>
      </c>
      <c r="C6497" s="76" t="s">
        <v>2214</v>
      </c>
      <c r="D6497" s="76" t="s">
        <v>214</v>
      </c>
      <c r="E6497" s="77">
        <v>1.0603157041123299E-2</v>
      </c>
    </row>
    <row r="6498" spans="2:5">
      <c r="B6498" s="75">
        <v>57213691</v>
      </c>
      <c r="C6498" s="76" t="s">
        <v>2215</v>
      </c>
      <c r="D6498" s="76" t="s">
        <v>214</v>
      </c>
      <c r="E6498" s="77">
        <v>8.9967389802765793E-3</v>
      </c>
    </row>
    <row r="6499" spans="2:5">
      <c r="B6499" s="75">
        <v>573568</v>
      </c>
      <c r="C6499" s="76" t="s">
        <v>2216</v>
      </c>
      <c r="D6499" s="76" t="s">
        <v>214</v>
      </c>
      <c r="E6499" s="77">
        <v>2.5439262252926333E-2</v>
      </c>
    </row>
    <row r="6500" spans="2:5">
      <c r="B6500" s="75">
        <v>57369321</v>
      </c>
      <c r="C6500" s="76" t="s">
        <v>2217</v>
      </c>
      <c r="D6500" s="76" t="s">
        <v>214</v>
      </c>
      <c r="E6500" s="77">
        <v>2.0637070132018383E-2</v>
      </c>
    </row>
    <row r="6501" spans="2:5">
      <c r="B6501" s="75">
        <v>576249</v>
      </c>
      <c r="C6501" s="76" t="s">
        <v>2218</v>
      </c>
      <c r="D6501" s="76" t="s">
        <v>214</v>
      </c>
      <c r="E6501" s="77">
        <v>5.1750544588811863E-2</v>
      </c>
    </row>
    <row r="6502" spans="2:5">
      <c r="B6502" s="75">
        <v>57646307</v>
      </c>
      <c r="C6502" s="76" t="s">
        <v>2219</v>
      </c>
      <c r="D6502" s="76" t="s">
        <v>214</v>
      </c>
      <c r="E6502" s="77">
        <v>1.1171851836698452E-2</v>
      </c>
    </row>
    <row r="6503" spans="2:5">
      <c r="B6503" s="75">
        <v>578541</v>
      </c>
      <c r="C6503" s="76" t="s">
        <v>2220</v>
      </c>
      <c r="D6503" s="76" t="s">
        <v>214</v>
      </c>
      <c r="E6503" s="77">
        <v>7.1733485413456128E-3</v>
      </c>
    </row>
    <row r="6504" spans="2:5">
      <c r="B6504" s="75">
        <v>57966957</v>
      </c>
      <c r="C6504" s="76" t="s">
        <v>2221</v>
      </c>
      <c r="D6504" s="76" t="s">
        <v>214</v>
      </c>
      <c r="E6504" s="77">
        <v>2.7310504300811047E-4</v>
      </c>
    </row>
    <row r="6505" spans="2:5">
      <c r="B6505" s="75">
        <v>5836293</v>
      </c>
      <c r="C6505" s="76" t="s">
        <v>2222</v>
      </c>
      <c r="D6505" s="76" t="s">
        <v>214</v>
      </c>
      <c r="E6505" s="77">
        <v>1.3998709075999606E-3</v>
      </c>
    </row>
    <row r="6506" spans="2:5">
      <c r="B6506" s="75">
        <v>583788</v>
      </c>
      <c r="C6506" s="76" t="s">
        <v>2223</v>
      </c>
      <c r="D6506" s="76" t="s">
        <v>214</v>
      </c>
      <c r="E6506" s="77">
        <v>3.4385193628109448E-2</v>
      </c>
    </row>
    <row r="6507" spans="2:5">
      <c r="B6507" s="75">
        <v>584792</v>
      </c>
      <c r="C6507" s="76" t="s">
        <v>2224</v>
      </c>
      <c r="D6507" s="76" t="s">
        <v>214</v>
      </c>
      <c r="E6507" s="77">
        <v>3.5691311677702253</v>
      </c>
    </row>
    <row r="6508" spans="2:5">
      <c r="B6508" s="75">
        <v>589162</v>
      </c>
      <c r="C6508" s="76" t="s">
        <v>2225</v>
      </c>
      <c r="D6508" s="76" t="s">
        <v>214</v>
      </c>
      <c r="E6508" s="77">
        <v>9.6064492181023951E-3</v>
      </c>
    </row>
    <row r="6509" spans="2:5">
      <c r="B6509" s="75">
        <v>59063</v>
      </c>
      <c r="C6509" s="76" t="s">
        <v>2226</v>
      </c>
      <c r="D6509" s="76" t="s">
        <v>214</v>
      </c>
      <c r="E6509" s="77">
        <v>1.2354379539729399E-2</v>
      </c>
    </row>
    <row r="6510" spans="2:5">
      <c r="B6510" s="75">
        <v>590863</v>
      </c>
      <c r="C6510" s="76" t="s">
        <v>2227</v>
      </c>
      <c r="D6510" s="76" t="s">
        <v>214</v>
      </c>
      <c r="E6510" s="77">
        <v>1.8411920308513789E-2</v>
      </c>
    </row>
    <row r="6511" spans="2:5">
      <c r="B6511" s="75">
        <v>591275</v>
      </c>
      <c r="C6511" s="76" t="s">
        <v>2228</v>
      </c>
      <c r="D6511" s="76" t="s">
        <v>214</v>
      </c>
      <c r="E6511" s="77">
        <v>6.4180266119722232E-2</v>
      </c>
    </row>
    <row r="6512" spans="2:5">
      <c r="B6512" s="75">
        <v>591355</v>
      </c>
      <c r="C6512" s="76" t="s">
        <v>2229</v>
      </c>
      <c r="D6512" s="76" t="s">
        <v>214</v>
      </c>
      <c r="E6512" s="77">
        <v>3.1761225991950429E-3</v>
      </c>
    </row>
    <row r="6513" spans="2:5">
      <c r="B6513" s="75">
        <v>5915413</v>
      </c>
      <c r="C6513" s="76" t="s">
        <v>2230</v>
      </c>
      <c r="D6513" s="76" t="s">
        <v>214</v>
      </c>
      <c r="E6513" s="77">
        <v>0.36147033207007262</v>
      </c>
    </row>
    <row r="6514" spans="2:5">
      <c r="B6514" s="75">
        <v>593817</v>
      </c>
      <c r="C6514" s="76" t="s">
        <v>2231</v>
      </c>
      <c r="D6514" s="76" t="s">
        <v>214</v>
      </c>
      <c r="E6514" s="77">
        <v>0.70560088520574016</v>
      </c>
    </row>
    <row r="6515" spans="2:5">
      <c r="B6515" s="75">
        <v>59507</v>
      </c>
      <c r="C6515" s="76" t="s">
        <v>2232</v>
      </c>
      <c r="D6515" s="76" t="s">
        <v>214</v>
      </c>
      <c r="E6515" s="77">
        <v>3.703600049504624E-3</v>
      </c>
    </row>
    <row r="6516" spans="2:5">
      <c r="B6516" s="75">
        <v>595379</v>
      </c>
      <c r="C6516" s="76" t="s">
        <v>2233</v>
      </c>
      <c r="D6516" s="76" t="s">
        <v>214</v>
      </c>
      <c r="E6516" s="77">
        <v>4.9210308291925955E-5</v>
      </c>
    </row>
    <row r="6517" spans="2:5">
      <c r="B6517" s="75">
        <v>597648</v>
      </c>
      <c r="C6517" s="76" t="s">
        <v>2234</v>
      </c>
      <c r="D6517" s="76" t="s">
        <v>214</v>
      </c>
      <c r="E6517" s="77">
        <v>1.6638512457455008E-3</v>
      </c>
    </row>
    <row r="6518" spans="2:5">
      <c r="B6518" s="75">
        <v>598163</v>
      </c>
      <c r="C6518" s="76" t="s">
        <v>2235</v>
      </c>
      <c r="D6518" s="76" t="s">
        <v>214</v>
      </c>
      <c r="E6518" s="77">
        <v>4.8778891910917299E-3</v>
      </c>
    </row>
    <row r="6519" spans="2:5">
      <c r="B6519" s="75">
        <v>59927</v>
      </c>
      <c r="C6519" s="76" t="s">
        <v>2236</v>
      </c>
      <c r="D6519" s="76" t="s">
        <v>214</v>
      </c>
      <c r="E6519" s="77">
        <v>0.55190452270429702</v>
      </c>
    </row>
    <row r="6520" spans="2:5">
      <c r="B6520" s="75">
        <v>60004</v>
      </c>
      <c r="C6520" s="76" t="s">
        <v>2237</v>
      </c>
      <c r="D6520" s="76" t="s">
        <v>214</v>
      </c>
      <c r="E6520" s="77">
        <v>6.7746320948117199E-4</v>
      </c>
    </row>
    <row r="6521" spans="2:5">
      <c r="B6521" s="75">
        <v>602017</v>
      </c>
      <c r="C6521" s="76" t="s">
        <v>2238</v>
      </c>
      <c r="D6521" s="76" t="s">
        <v>214</v>
      </c>
      <c r="E6521" s="77">
        <v>3.6790434632165709</v>
      </c>
    </row>
    <row r="6522" spans="2:5">
      <c r="B6522" s="75">
        <v>60207310</v>
      </c>
      <c r="C6522" s="76" t="s">
        <v>2239</v>
      </c>
      <c r="D6522" s="76" t="s">
        <v>214</v>
      </c>
      <c r="E6522" s="77">
        <v>3.7496707305959019E-2</v>
      </c>
    </row>
    <row r="6523" spans="2:5">
      <c r="B6523" s="75">
        <v>60242</v>
      </c>
      <c r="C6523" s="76" t="s">
        <v>2240</v>
      </c>
      <c r="D6523" s="76" t="s">
        <v>214</v>
      </c>
      <c r="E6523" s="77">
        <v>4.2782166061697003E-4</v>
      </c>
    </row>
    <row r="6524" spans="2:5">
      <c r="B6524" s="75">
        <v>603861</v>
      </c>
      <c r="C6524" s="76" t="s">
        <v>2241</v>
      </c>
      <c r="D6524" s="76" t="s">
        <v>214</v>
      </c>
      <c r="E6524" s="77">
        <v>0.15100739345977915</v>
      </c>
    </row>
    <row r="6525" spans="2:5">
      <c r="B6525" s="75">
        <v>6062266</v>
      </c>
      <c r="C6525" s="76" t="s">
        <v>2242</v>
      </c>
      <c r="D6525" s="76" t="s">
        <v>214</v>
      </c>
      <c r="E6525" s="77">
        <v>2.2011047351993333E-2</v>
      </c>
    </row>
    <row r="6526" spans="2:5">
      <c r="B6526" s="75">
        <v>608311</v>
      </c>
      <c r="C6526" s="76" t="s">
        <v>2243</v>
      </c>
      <c r="D6526" s="76" t="s">
        <v>214</v>
      </c>
      <c r="E6526" s="77">
        <v>0.38792066818581095</v>
      </c>
    </row>
    <row r="6527" spans="2:5">
      <c r="B6527" s="75">
        <v>608719</v>
      </c>
      <c r="C6527" s="76" t="s">
        <v>2244</v>
      </c>
      <c r="D6527" s="76" t="s">
        <v>214</v>
      </c>
      <c r="E6527" s="77">
        <v>3.230897957000392</v>
      </c>
    </row>
    <row r="6528" spans="2:5">
      <c r="B6528" s="75">
        <v>609198</v>
      </c>
      <c r="C6528" s="76" t="s">
        <v>2245</v>
      </c>
      <c r="D6528" s="76" t="s">
        <v>214</v>
      </c>
      <c r="E6528" s="77">
        <v>6.1401045985666286E-2</v>
      </c>
    </row>
    <row r="6529" spans="2:5">
      <c r="B6529" s="75">
        <v>611063</v>
      </c>
      <c r="C6529" s="76" t="s">
        <v>2246</v>
      </c>
      <c r="D6529" s="76" t="s">
        <v>214</v>
      </c>
      <c r="E6529" s="77">
        <v>1.4920222031264738</v>
      </c>
    </row>
    <row r="6530" spans="2:5">
      <c r="B6530" s="75">
        <v>61213250</v>
      </c>
      <c r="C6530" s="76" t="s">
        <v>2247</v>
      </c>
      <c r="D6530" s="76" t="s">
        <v>214</v>
      </c>
      <c r="E6530" s="77">
        <v>0.92367670703865334</v>
      </c>
    </row>
    <row r="6531" spans="2:5">
      <c r="B6531" s="75">
        <v>616455</v>
      </c>
      <c r="C6531" s="76" t="s">
        <v>2248</v>
      </c>
      <c r="D6531" s="76" t="s">
        <v>214</v>
      </c>
      <c r="E6531" s="77">
        <v>8.1370411820063816E-3</v>
      </c>
    </row>
    <row r="6532" spans="2:5">
      <c r="B6532" s="75">
        <v>61734</v>
      </c>
      <c r="C6532" s="76" t="s">
        <v>2249</v>
      </c>
      <c r="D6532" s="76" t="s">
        <v>214</v>
      </c>
      <c r="E6532" s="77">
        <v>3.8282569564361241E-2</v>
      </c>
    </row>
    <row r="6533" spans="2:5">
      <c r="B6533" s="75">
        <v>618622</v>
      </c>
      <c r="C6533" s="76" t="s">
        <v>2250</v>
      </c>
      <c r="D6533" s="76" t="s">
        <v>214</v>
      </c>
      <c r="E6533" s="77">
        <v>3.1093723733571901</v>
      </c>
    </row>
    <row r="6534" spans="2:5">
      <c r="B6534" s="75">
        <v>618871</v>
      </c>
      <c r="C6534" s="76" t="s">
        <v>2251</v>
      </c>
      <c r="D6534" s="76" t="s">
        <v>214</v>
      </c>
      <c r="E6534" s="77">
        <v>7.0880216752308545E-2</v>
      </c>
    </row>
    <row r="6535" spans="2:5">
      <c r="B6535" s="75">
        <v>61949766</v>
      </c>
      <c r="C6535" s="76" t="s">
        <v>2252</v>
      </c>
      <c r="D6535" s="76" t="s">
        <v>214</v>
      </c>
      <c r="E6535" s="77">
        <v>41.35465392257494</v>
      </c>
    </row>
    <row r="6536" spans="2:5">
      <c r="B6536" s="75">
        <v>61949777</v>
      </c>
      <c r="C6536" s="76" t="s">
        <v>2253</v>
      </c>
      <c r="D6536" s="76" t="s">
        <v>214</v>
      </c>
      <c r="E6536" s="77">
        <v>21.025865935528078</v>
      </c>
    </row>
    <row r="6537" spans="2:5">
      <c r="B6537" s="75">
        <v>623370</v>
      </c>
      <c r="C6537" s="76" t="s">
        <v>2254</v>
      </c>
      <c r="D6537" s="76" t="s">
        <v>214</v>
      </c>
      <c r="E6537" s="77">
        <v>9.4458918927889368E-4</v>
      </c>
    </row>
    <row r="6538" spans="2:5">
      <c r="B6538" s="75">
        <v>626437</v>
      </c>
      <c r="C6538" s="76" t="s">
        <v>2255</v>
      </c>
      <c r="D6538" s="76" t="s">
        <v>214</v>
      </c>
      <c r="E6538" s="77">
        <v>0.14532527094834971</v>
      </c>
    </row>
    <row r="6539" spans="2:5">
      <c r="B6539" s="75">
        <v>626937</v>
      </c>
      <c r="C6539" s="76" t="s">
        <v>2256</v>
      </c>
      <c r="D6539" s="76" t="s">
        <v>214</v>
      </c>
      <c r="E6539" s="77">
        <v>7.8482062703981697E-4</v>
      </c>
    </row>
    <row r="6540" spans="2:5">
      <c r="B6540" s="75">
        <v>627305</v>
      </c>
      <c r="C6540" s="76" t="s">
        <v>2257</v>
      </c>
      <c r="D6540" s="76" t="s">
        <v>214</v>
      </c>
      <c r="E6540" s="77">
        <v>3.3171327356230212E-3</v>
      </c>
    </row>
    <row r="6541" spans="2:5">
      <c r="B6541" s="75">
        <v>62760</v>
      </c>
      <c r="C6541" s="76" t="s">
        <v>2258</v>
      </c>
      <c r="D6541" s="76" t="s">
        <v>214</v>
      </c>
      <c r="E6541" s="77">
        <v>5.8266823608045588E-5</v>
      </c>
    </row>
    <row r="6542" spans="2:5">
      <c r="B6542" s="75">
        <v>628637</v>
      </c>
      <c r="C6542" s="76" t="s">
        <v>2259</v>
      </c>
      <c r="D6542" s="76" t="s">
        <v>214</v>
      </c>
      <c r="E6542" s="77">
        <v>5.1342332691295183E-4</v>
      </c>
    </row>
    <row r="6543" spans="2:5">
      <c r="B6543" s="75">
        <v>6317186</v>
      </c>
      <c r="C6543" s="76" t="s">
        <v>2260</v>
      </c>
      <c r="D6543" s="76" t="s">
        <v>214</v>
      </c>
      <c r="E6543" s="77">
        <v>0.83799980170677357</v>
      </c>
    </row>
    <row r="6544" spans="2:5">
      <c r="B6544" s="75">
        <v>632224</v>
      </c>
      <c r="C6544" s="76" t="s">
        <v>2261</v>
      </c>
      <c r="D6544" s="76" t="s">
        <v>214</v>
      </c>
      <c r="E6544" s="77">
        <v>8.0390229039750195E-4</v>
      </c>
    </row>
    <row r="6545" spans="2:5">
      <c r="B6545" s="75">
        <v>63284719</v>
      </c>
      <c r="C6545" s="76" t="s">
        <v>2262</v>
      </c>
      <c r="D6545" s="76" t="s">
        <v>214</v>
      </c>
      <c r="E6545" s="77">
        <v>0.75860663316934041</v>
      </c>
    </row>
    <row r="6546" spans="2:5">
      <c r="B6546" s="75">
        <v>634662</v>
      </c>
      <c r="C6546" s="76" t="s">
        <v>2263</v>
      </c>
      <c r="D6546" s="76" t="s">
        <v>214</v>
      </c>
      <c r="E6546" s="77">
        <v>4.5728386065311728</v>
      </c>
    </row>
    <row r="6547" spans="2:5">
      <c r="B6547" s="75">
        <v>634673</v>
      </c>
      <c r="C6547" s="76" t="s">
        <v>2264</v>
      </c>
      <c r="D6547" s="76" t="s">
        <v>214</v>
      </c>
      <c r="E6547" s="77">
        <v>1.1629445146678259</v>
      </c>
    </row>
    <row r="6548" spans="2:5">
      <c r="B6548" s="75">
        <v>634833</v>
      </c>
      <c r="C6548" s="76" t="s">
        <v>2265</v>
      </c>
      <c r="D6548" s="76" t="s">
        <v>214</v>
      </c>
      <c r="E6548" s="77">
        <v>9.2578013157057431</v>
      </c>
    </row>
    <row r="6549" spans="2:5">
      <c r="B6549" s="75">
        <v>634902</v>
      </c>
      <c r="C6549" s="76" t="s">
        <v>2266</v>
      </c>
      <c r="D6549" s="76" t="s">
        <v>214</v>
      </c>
      <c r="E6549" s="77">
        <v>0.64395172946751045</v>
      </c>
    </row>
    <row r="6550" spans="2:5">
      <c r="B6550" s="75">
        <v>636306</v>
      </c>
      <c r="C6550" s="76" t="s">
        <v>2267</v>
      </c>
      <c r="D6550" s="76" t="s">
        <v>214</v>
      </c>
      <c r="E6550" s="77">
        <v>0.94517146227035287</v>
      </c>
    </row>
    <row r="6551" spans="2:5">
      <c r="B6551" s="75">
        <v>64006</v>
      </c>
      <c r="C6551" s="76" t="s">
        <v>2268</v>
      </c>
      <c r="D6551" s="76" t="s">
        <v>214</v>
      </c>
      <c r="E6551" s="77">
        <v>14.163970564027407</v>
      </c>
    </row>
    <row r="6552" spans="2:5">
      <c r="B6552" s="75">
        <v>64028</v>
      </c>
      <c r="C6552" s="76" t="s">
        <v>2269</v>
      </c>
      <c r="D6552" s="76" t="s">
        <v>214</v>
      </c>
      <c r="E6552" s="77">
        <v>8.8519590069361778E-5</v>
      </c>
    </row>
    <row r="6553" spans="2:5">
      <c r="B6553" s="75">
        <v>64186</v>
      </c>
      <c r="C6553" s="76" t="s">
        <v>2270</v>
      </c>
      <c r="D6553" s="76" t="s">
        <v>214</v>
      </c>
      <c r="E6553" s="77">
        <v>1.2953459463274509E-4</v>
      </c>
    </row>
    <row r="6554" spans="2:5">
      <c r="B6554" s="75">
        <v>64197</v>
      </c>
      <c r="C6554" s="76" t="s">
        <v>2271</v>
      </c>
      <c r="D6554" s="76" t="s">
        <v>214</v>
      </c>
      <c r="E6554" s="77">
        <v>2.4558525606796576E-4</v>
      </c>
    </row>
    <row r="6555" spans="2:5">
      <c r="B6555" s="75">
        <v>646071</v>
      </c>
      <c r="C6555" s="76" t="s">
        <v>2272</v>
      </c>
      <c r="D6555" s="76" t="s">
        <v>214</v>
      </c>
      <c r="E6555" s="77">
        <v>5.8062714030787995E-5</v>
      </c>
    </row>
    <row r="6556" spans="2:5">
      <c r="B6556" s="75">
        <v>64700567</v>
      </c>
      <c r="C6556" s="76" t="s">
        <v>2273</v>
      </c>
      <c r="D6556" s="76" t="s">
        <v>214</v>
      </c>
      <c r="E6556" s="77">
        <v>0.16372957379926073</v>
      </c>
    </row>
    <row r="6557" spans="2:5">
      <c r="B6557" s="75">
        <v>650511</v>
      </c>
      <c r="C6557" s="76" t="s">
        <v>2274</v>
      </c>
      <c r="D6557" s="76" t="s">
        <v>214</v>
      </c>
      <c r="E6557" s="77">
        <v>3.5091982885838667E-3</v>
      </c>
    </row>
    <row r="6558" spans="2:5">
      <c r="B6558" s="75">
        <v>6515384</v>
      </c>
      <c r="C6558" s="76" t="s">
        <v>2275</v>
      </c>
      <c r="D6558" s="76" t="s">
        <v>214</v>
      </c>
      <c r="E6558" s="77">
        <v>0.27303098393341169</v>
      </c>
    </row>
    <row r="6559" spans="2:5">
      <c r="B6559" s="75">
        <v>65305</v>
      </c>
      <c r="C6559" s="76" t="s">
        <v>2276</v>
      </c>
      <c r="D6559" s="76" t="s">
        <v>214</v>
      </c>
      <c r="E6559" s="77">
        <v>0.18304279882818902</v>
      </c>
    </row>
    <row r="6560" spans="2:5">
      <c r="B6560" s="75">
        <v>65732072</v>
      </c>
      <c r="C6560" s="76" t="s">
        <v>2277</v>
      </c>
      <c r="D6560" s="76" t="s">
        <v>214</v>
      </c>
      <c r="E6560" s="77">
        <v>552.60830111564303</v>
      </c>
    </row>
    <row r="6561" spans="2:5">
      <c r="B6561" s="75">
        <v>66063056</v>
      </c>
      <c r="C6561" s="76" t="s">
        <v>2278</v>
      </c>
      <c r="D6561" s="76" t="s">
        <v>214</v>
      </c>
      <c r="E6561" s="77">
        <v>1.0118493290864793E-2</v>
      </c>
    </row>
    <row r="6562" spans="2:5">
      <c r="B6562" s="75">
        <v>66230044</v>
      </c>
      <c r="C6562" s="76" t="s">
        <v>2279</v>
      </c>
      <c r="D6562" s="76" t="s">
        <v>214</v>
      </c>
      <c r="E6562" s="77">
        <v>125.43357948998396</v>
      </c>
    </row>
    <row r="6563" spans="2:5">
      <c r="B6563" s="75">
        <v>67129082</v>
      </c>
      <c r="C6563" s="76" t="s">
        <v>2280</v>
      </c>
      <c r="D6563" s="76" t="s">
        <v>214</v>
      </c>
      <c r="E6563" s="77">
        <v>0.18105108743053977</v>
      </c>
    </row>
    <row r="6564" spans="2:5">
      <c r="B6564" s="75">
        <v>67458</v>
      </c>
      <c r="C6564" s="76" t="s">
        <v>2281</v>
      </c>
      <c r="D6564" s="76" t="s">
        <v>214</v>
      </c>
      <c r="E6564" s="77">
        <v>2.1390437094783401</v>
      </c>
    </row>
    <row r="6565" spans="2:5">
      <c r="B6565" s="75">
        <v>67564914</v>
      </c>
      <c r="C6565" s="76" t="s">
        <v>2282</v>
      </c>
      <c r="D6565" s="76" t="s">
        <v>214</v>
      </c>
      <c r="E6565" s="77">
        <v>4.4433749787384971E-2</v>
      </c>
    </row>
    <row r="6566" spans="2:5">
      <c r="B6566" s="75">
        <v>67685</v>
      </c>
      <c r="C6566" s="76" t="s">
        <v>2283</v>
      </c>
      <c r="D6566" s="76" t="s">
        <v>214</v>
      </c>
      <c r="E6566" s="77">
        <v>6.5042652450124901E-6</v>
      </c>
    </row>
    <row r="6567" spans="2:5">
      <c r="B6567" s="75">
        <v>68042</v>
      </c>
      <c r="C6567" s="76" t="s">
        <v>2284</v>
      </c>
      <c r="D6567" s="76" t="s">
        <v>214</v>
      </c>
      <c r="E6567" s="77">
        <v>3.2019306611735174E-5</v>
      </c>
    </row>
    <row r="6568" spans="2:5">
      <c r="B6568" s="75">
        <v>68111</v>
      </c>
      <c r="C6568" s="76" t="s">
        <v>2285</v>
      </c>
      <c r="D6568" s="76" t="s">
        <v>214</v>
      </c>
      <c r="E6568" s="77">
        <v>2.1565752116522907E-3</v>
      </c>
    </row>
    <row r="6569" spans="2:5">
      <c r="B6569" s="75">
        <v>683181</v>
      </c>
      <c r="C6569" s="76" t="s">
        <v>2286</v>
      </c>
      <c r="D6569" s="76" t="s">
        <v>214</v>
      </c>
      <c r="E6569" s="77">
        <v>0.61372563405959601</v>
      </c>
    </row>
    <row r="6570" spans="2:5">
      <c r="B6570" s="75">
        <v>68411303</v>
      </c>
      <c r="C6570" s="76" t="s">
        <v>2287</v>
      </c>
      <c r="D6570" s="76" t="s">
        <v>214</v>
      </c>
      <c r="E6570" s="77">
        <v>2.9053152742389391E-4</v>
      </c>
    </row>
    <row r="6571" spans="2:5">
      <c r="B6571" s="75">
        <v>68439509</v>
      </c>
      <c r="C6571" s="76" t="s">
        <v>2288</v>
      </c>
      <c r="D6571" s="76" t="s">
        <v>214</v>
      </c>
      <c r="E6571" s="77">
        <v>1.1573852425225674E-4</v>
      </c>
    </row>
    <row r="6572" spans="2:5">
      <c r="B6572" s="75">
        <v>68694111</v>
      </c>
      <c r="C6572" s="76" t="s">
        <v>2289</v>
      </c>
      <c r="D6572" s="76" t="s">
        <v>214</v>
      </c>
      <c r="E6572" s="77">
        <v>2.3145480431350096</v>
      </c>
    </row>
    <row r="6573" spans="2:5">
      <c r="B6573" s="75">
        <v>688733</v>
      </c>
      <c r="C6573" s="76" t="s">
        <v>2290</v>
      </c>
      <c r="D6573" s="76" t="s">
        <v>214</v>
      </c>
      <c r="E6573" s="77">
        <v>3.3594521759159894E-3</v>
      </c>
    </row>
    <row r="6574" spans="2:5">
      <c r="B6574" s="75">
        <v>693210</v>
      </c>
      <c r="C6574" s="76" t="s">
        <v>2291</v>
      </c>
      <c r="D6574" s="76" t="s">
        <v>214</v>
      </c>
      <c r="E6574" s="77">
        <v>5.5747297403466525E-3</v>
      </c>
    </row>
    <row r="6575" spans="2:5">
      <c r="B6575" s="75">
        <v>69377817</v>
      </c>
      <c r="C6575" s="76" t="s">
        <v>2292</v>
      </c>
      <c r="D6575" s="76" t="s">
        <v>214</v>
      </c>
      <c r="E6575" s="77">
        <v>1.3560732651285021E-2</v>
      </c>
    </row>
    <row r="6576" spans="2:5">
      <c r="B6576" s="75">
        <v>69581335</v>
      </c>
      <c r="C6576" s="76" t="s">
        <v>2293</v>
      </c>
      <c r="D6576" s="76" t="s">
        <v>214</v>
      </c>
      <c r="E6576" s="77">
        <v>1.4034475228422803E-2</v>
      </c>
    </row>
    <row r="6577" spans="2:5">
      <c r="B6577" s="75">
        <v>69727</v>
      </c>
      <c r="C6577" s="76" t="s">
        <v>2294</v>
      </c>
      <c r="D6577" s="76" t="s">
        <v>214</v>
      </c>
      <c r="E6577" s="77">
        <v>1.5122645376800822E-3</v>
      </c>
    </row>
    <row r="6578" spans="2:5">
      <c r="B6578" s="75">
        <v>69806504</v>
      </c>
      <c r="C6578" s="76" t="s">
        <v>2295</v>
      </c>
      <c r="D6578" s="76" t="s">
        <v>214</v>
      </c>
      <c r="E6578" s="77">
        <v>0.19658991484282215</v>
      </c>
    </row>
    <row r="6579" spans="2:5">
      <c r="B6579" s="75">
        <v>6988212</v>
      </c>
      <c r="C6579" s="76" t="s">
        <v>2296</v>
      </c>
      <c r="D6579" s="76" t="s">
        <v>214</v>
      </c>
      <c r="E6579" s="77">
        <v>3.8830838965557966E-2</v>
      </c>
    </row>
    <row r="6580" spans="2:5">
      <c r="B6580" s="75">
        <v>700389</v>
      </c>
      <c r="C6580" s="76" t="s">
        <v>2297</v>
      </c>
      <c r="D6580" s="76" t="s">
        <v>214</v>
      </c>
      <c r="E6580" s="77">
        <v>1.3661570004260659E-2</v>
      </c>
    </row>
    <row r="6581" spans="2:5">
      <c r="B6581" s="75">
        <v>70382</v>
      </c>
      <c r="C6581" s="76" t="s">
        <v>2298</v>
      </c>
      <c r="D6581" s="76" t="s">
        <v>214</v>
      </c>
      <c r="E6581" s="77">
        <v>7.6891392578839632E-2</v>
      </c>
    </row>
    <row r="6582" spans="2:5">
      <c r="B6582" s="75">
        <v>70630170</v>
      </c>
      <c r="C6582" s="76" t="s">
        <v>2299</v>
      </c>
      <c r="D6582" s="76" t="s">
        <v>214</v>
      </c>
      <c r="E6582" s="77">
        <v>1.9491393382629198E-2</v>
      </c>
    </row>
    <row r="6583" spans="2:5">
      <c r="B6583" s="75">
        <v>7085190</v>
      </c>
      <c r="C6583" s="76" t="s">
        <v>2300</v>
      </c>
      <c r="D6583" s="76" t="s">
        <v>214</v>
      </c>
      <c r="E6583" s="77">
        <v>6.7093929327484399E-3</v>
      </c>
    </row>
    <row r="6584" spans="2:5">
      <c r="B6584" s="75">
        <v>71238</v>
      </c>
      <c r="C6584" s="76" t="s">
        <v>2301</v>
      </c>
      <c r="D6584" s="76" t="s">
        <v>214</v>
      </c>
      <c r="E6584" s="77">
        <v>8.7222168884893184E-5</v>
      </c>
    </row>
    <row r="6585" spans="2:5">
      <c r="B6585" s="75">
        <v>71283802</v>
      </c>
      <c r="C6585" s="76" t="s">
        <v>2302</v>
      </c>
      <c r="D6585" s="76" t="s">
        <v>214</v>
      </c>
      <c r="E6585" s="77">
        <v>0.38977356451817535</v>
      </c>
    </row>
    <row r="6586" spans="2:5">
      <c r="B6586" s="75">
        <v>71410</v>
      </c>
      <c r="C6586" s="76" t="s">
        <v>2303</v>
      </c>
      <c r="D6586" s="76" t="s">
        <v>214</v>
      </c>
      <c r="E6586" s="77">
        <v>8.9961536821676175E-4</v>
      </c>
    </row>
    <row r="6587" spans="2:5">
      <c r="B6587" s="75">
        <v>7149793</v>
      </c>
      <c r="C6587" s="76" t="s">
        <v>2304</v>
      </c>
      <c r="D6587" s="76" t="s">
        <v>214</v>
      </c>
      <c r="E6587" s="77">
        <v>2.3222042487941255E-2</v>
      </c>
    </row>
    <row r="6588" spans="2:5">
      <c r="B6588" s="75">
        <v>71561110</v>
      </c>
      <c r="C6588" s="76" t="s">
        <v>2305</v>
      </c>
      <c r="D6588" s="76" t="s">
        <v>214</v>
      </c>
      <c r="E6588" s="77">
        <v>6.4868973724464407</v>
      </c>
    </row>
    <row r="6589" spans="2:5">
      <c r="B6589" s="75">
        <v>7166190</v>
      </c>
      <c r="C6589" s="76" t="s">
        <v>2306</v>
      </c>
      <c r="D6589" s="76" t="s">
        <v>214</v>
      </c>
      <c r="E6589" s="77">
        <v>5.2465547323448671</v>
      </c>
    </row>
    <row r="6590" spans="2:5">
      <c r="B6590" s="75">
        <v>7173515</v>
      </c>
      <c r="C6590" s="76" t="s">
        <v>2307</v>
      </c>
      <c r="D6590" s="76" t="s">
        <v>214</v>
      </c>
      <c r="E6590" s="77">
        <v>1.0542884423712153E-4</v>
      </c>
    </row>
    <row r="6591" spans="2:5">
      <c r="B6591" s="75">
        <v>7173628</v>
      </c>
      <c r="C6591" s="76" t="s">
        <v>2308</v>
      </c>
      <c r="D6591" s="76" t="s">
        <v>214</v>
      </c>
      <c r="E6591" s="77">
        <v>7.0169222412717067E-3</v>
      </c>
    </row>
    <row r="6592" spans="2:5">
      <c r="B6592" s="75">
        <v>72490018</v>
      </c>
      <c r="C6592" s="76" t="s">
        <v>2309</v>
      </c>
      <c r="D6592" s="76" t="s">
        <v>214</v>
      </c>
      <c r="E6592" s="77">
        <v>0.12984590220792169</v>
      </c>
    </row>
    <row r="6593" spans="2:5">
      <c r="B6593" s="75">
        <v>7286842</v>
      </c>
      <c r="C6593" s="76" t="s">
        <v>2310</v>
      </c>
      <c r="D6593" s="76" t="s">
        <v>214</v>
      </c>
      <c r="E6593" s="77">
        <v>0.49738774858602874</v>
      </c>
    </row>
    <row r="6594" spans="2:5">
      <c r="B6594" s="75">
        <v>731271</v>
      </c>
      <c r="C6594" s="76" t="s">
        <v>2311</v>
      </c>
      <c r="D6594" s="76" t="s">
        <v>214</v>
      </c>
      <c r="E6594" s="77">
        <v>5.2212545490073063</v>
      </c>
    </row>
    <row r="6595" spans="2:5">
      <c r="B6595" s="75">
        <v>73250687</v>
      </c>
      <c r="C6595" s="76" t="s">
        <v>2312</v>
      </c>
      <c r="D6595" s="76" t="s">
        <v>214</v>
      </c>
      <c r="E6595" s="77">
        <v>5.9844116327983441</v>
      </c>
    </row>
    <row r="6596" spans="2:5">
      <c r="B6596" s="75">
        <v>74070465</v>
      </c>
      <c r="C6596" s="76" t="s">
        <v>2313</v>
      </c>
      <c r="D6596" s="76" t="s">
        <v>214</v>
      </c>
      <c r="E6596" s="77">
        <v>0.44147525566237172</v>
      </c>
    </row>
    <row r="6597" spans="2:5">
      <c r="B6597" s="75">
        <v>741582</v>
      </c>
      <c r="C6597" s="76" t="s">
        <v>2314</v>
      </c>
      <c r="D6597" s="76" t="s">
        <v>214</v>
      </c>
      <c r="E6597" s="77">
        <v>0.17431854467610089</v>
      </c>
    </row>
    <row r="6598" spans="2:5">
      <c r="B6598" s="75">
        <v>74222972</v>
      </c>
      <c r="C6598" s="76" t="s">
        <v>2315</v>
      </c>
      <c r="D6598" s="76" t="s">
        <v>214</v>
      </c>
      <c r="E6598" s="77">
        <v>1.811616561946604E-4</v>
      </c>
    </row>
    <row r="6599" spans="2:5">
      <c r="B6599" s="75">
        <v>74738173</v>
      </c>
      <c r="C6599" s="76" t="s">
        <v>2316</v>
      </c>
      <c r="D6599" s="76" t="s">
        <v>214</v>
      </c>
      <c r="E6599" s="77">
        <v>0.63067206135669107</v>
      </c>
    </row>
    <row r="6600" spans="2:5">
      <c r="B6600" s="75">
        <v>74895</v>
      </c>
      <c r="C6600" s="76" t="s">
        <v>2317</v>
      </c>
      <c r="D6600" s="76" t="s">
        <v>214</v>
      </c>
      <c r="E6600" s="77">
        <v>1.0351184994845093E-3</v>
      </c>
    </row>
    <row r="6601" spans="2:5">
      <c r="B6601" s="75">
        <v>75047</v>
      </c>
      <c r="C6601" s="76" t="s">
        <v>2318</v>
      </c>
      <c r="D6601" s="76" t="s">
        <v>214</v>
      </c>
      <c r="E6601" s="77">
        <v>6.0638010181552227E-4</v>
      </c>
    </row>
    <row r="6602" spans="2:5">
      <c r="B6602" s="75">
        <v>75310</v>
      </c>
      <c r="C6602" s="76" t="s">
        <v>2319</v>
      </c>
      <c r="D6602" s="76" t="s">
        <v>214</v>
      </c>
      <c r="E6602" s="77">
        <v>5.260195684303518E-4</v>
      </c>
    </row>
    <row r="6603" spans="2:5">
      <c r="B6603" s="75">
        <v>753731</v>
      </c>
      <c r="C6603" s="76" t="s">
        <v>2320</v>
      </c>
      <c r="D6603" s="76" t="s">
        <v>214</v>
      </c>
      <c r="E6603" s="77">
        <v>6.9002321310583845</v>
      </c>
    </row>
    <row r="6604" spans="2:5">
      <c r="B6604" s="75">
        <v>75649</v>
      </c>
      <c r="C6604" s="76" t="s">
        <v>2321</v>
      </c>
      <c r="D6604" s="76" t="s">
        <v>214</v>
      </c>
      <c r="E6604" s="77">
        <v>3.1360819927210067E-3</v>
      </c>
    </row>
    <row r="6605" spans="2:5">
      <c r="B6605" s="75">
        <v>756809</v>
      </c>
      <c r="C6605" s="76" t="s">
        <v>2322</v>
      </c>
      <c r="D6605" s="76" t="s">
        <v>214</v>
      </c>
      <c r="E6605" s="77">
        <v>1.0994484809179917E-3</v>
      </c>
    </row>
    <row r="6606" spans="2:5">
      <c r="B6606" s="75">
        <v>75741</v>
      </c>
      <c r="C6606" s="76" t="s">
        <v>2323</v>
      </c>
      <c r="D6606" s="76" t="s">
        <v>214</v>
      </c>
      <c r="E6606" s="77">
        <v>2.6196292693684196E-3</v>
      </c>
    </row>
    <row r="6607" spans="2:5">
      <c r="B6607" s="75">
        <v>75854</v>
      </c>
      <c r="C6607" s="76" t="s">
        <v>2324</v>
      </c>
      <c r="D6607" s="76" t="s">
        <v>214</v>
      </c>
      <c r="E6607" s="77">
        <v>3.5183724083576114E-4</v>
      </c>
    </row>
    <row r="6608" spans="2:5">
      <c r="B6608" s="75">
        <v>75865</v>
      </c>
      <c r="C6608" s="76" t="s">
        <v>2325</v>
      </c>
      <c r="D6608" s="76" t="s">
        <v>214</v>
      </c>
      <c r="E6608" s="77">
        <v>1.5226228064760994</v>
      </c>
    </row>
    <row r="6609" spans="2:5">
      <c r="B6609" s="75">
        <v>75876</v>
      </c>
      <c r="C6609" s="76" t="s">
        <v>2326</v>
      </c>
      <c r="D6609" s="76" t="s">
        <v>214</v>
      </c>
      <c r="E6609" s="77">
        <v>1.5377030921563339E-3</v>
      </c>
    </row>
    <row r="6610" spans="2:5">
      <c r="B6610" s="75">
        <v>75989</v>
      </c>
      <c r="C6610" s="76" t="s">
        <v>2327</v>
      </c>
      <c r="D6610" s="76" t="s">
        <v>214</v>
      </c>
      <c r="E6610" s="77">
        <v>6.8499536433541802E-5</v>
      </c>
    </row>
    <row r="6611" spans="2:5">
      <c r="B6611" s="75">
        <v>7646788</v>
      </c>
      <c r="C6611" s="76" t="s">
        <v>2328</v>
      </c>
      <c r="D6611" s="76" t="s">
        <v>214</v>
      </c>
      <c r="E6611" s="77">
        <v>2.8352216380665016E-2</v>
      </c>
    </row>
    <row r="6612" spans="2:5">
      <c r="B6612" s="75">
        <v>7664939</v>
      </c>
      <c r="C6612" s="76" t="s">
        <v>2329</v>
      </c>
      <c r="D6612" s="76" t="s">
        <v>214</v>
      </c>
      <c r="E6612" s="77">
        <v>4.9766185318907332E-3</v>
      </c>
    </row>
    <row r="6613" spans="2:5">
      <c r="B6613" s="75">
        <v>767000</v>
      </c>
      <c r="C6613" s="76" t="s">
        <v>2330</v>
      </c>
      <c r="D6613" s="76" t="s">
        <v>214</v>
      </c>
      <c r="E6613" s="77">
        <v>2.3281154870475744E-4</v>
      </c>
    </row>
    <row r="6614" spans="2:5">
      <c r="B6614" s="75">
        <v>7696120</v>
      </c>
      <c r="C6614" s="76" t="s">
        <v>2331</v>
      </c>
      <c r="D6614" s="76" t="s">
        <v>214</v>
      </c>
      <c r="E6614" s="77">
        <v>0.38310945105607896</v>
      </c>
    </row>
    <row r="6615" spans="2:5">
      <c r="B6615" s="75">
        <v>7700176</v>
      </c>
      <c r="C6615" s="76" t="s">
        <v>2332</v>
      </c>
      <c r="D6615" s="76" t="s">
        <v>214</v>
      </c>
      <c r="E6615" s="77">
        <v>0.91223965124341255</v>
      </c>
    </row>
    <row r="6616" spans="2:5">
      <c r="B6616" s="75">
        <v>771619</v>
      </c>
      <c r="C6616" s="76" t="s">
        <v>2333</v>
      </c>
      <c r="D6616" s="76" t="s">
        <v>214</v>
      </c>
      <c r="E6616" s="77">
        <v>1.3267440147820524</v>
      </c>
    </row>
    <row r="6617" spans="2:5">
      <c r="B6617" s="75">
        <v>77587</v>
      </c>
      <c r="C6617" s="76" t="s">
        <v>2334</v>
      </c>
      <c r="D6617" s="76" t="s">
        <v>214</v>
      </c>
      <c r="E6617" s="77">
        <v>3.4415074696167059E-6</v>
      </c>
    </row>
    <row r="6618" spans="2:5">
      <c r="B6618" s="75">
        <v>77714</v>
      </c>
      <c r="C6618" s="76" t="s">
        <v>2335</v>
      </c>
      <c r="D6618" s="76" t="s">
        <v>214</v>
      </c>
      <c r="E6618" s="77">
        <v>5.5015824984702901E-5</v>
      </c>
    </row>
    <row r="6619" spans="2:5">
      <c r="B6619" s="75">
        <v>77732093</v>
      </c>
      <c r="C6619" s="76" t="s">
        <v>2336</v>
      </c>
      <c r="D6619" s="76" t="s">
        <v>214</v>
      </c>
      <c r="E6619" s="77">
        <v>3.5463982729091932E-3</v>
      </c>
    </row>
    <row r="6620" spans="2:5">
      <c r="B6620" s="75">
        <v>77736</v>
      </c>
      <c r="C6620" s="76" t="s">
        <v>2337</v>
      </c>
      <c r="D6620" s="76" t="s">
        <v>214</v>
      </c>
      <c r="E6620" s="77">
        <v>5.7332209946736563E-5</v>
      </c>
    </row>
    <row r="6621" spans="2:5">
      <c r="B6621" s="75">
        <v>77758</v>
      </c>
      <c r="C6621" s="76" t="s">
        <v>2338</v>
      </c>
      <c r="D6621" s="76" t="s">
        <v>214</v>
      </c>
      <c r="E6621" s="77">
        <v>7.5017464211160362E-4</v>
      </c>
    </row>
    <row r="6622" spans="2:5">
      <c r="B6622" s="75">
        <v>779022</v>
      </c>
      <c r="C6622" s="76" t="s">
        <v>2339</v>
      </c>
      <c r="D6622" s="76" t="s">
        <v>214</v>
      </c>
      <c r="E6622" s="77">
        <v>1.4112857496582589</v>
      </c>
    </row>
    <row r="6623" spans="2:5">
      <c r="B6623" s="75">
        <v>77996</v>
      </c>
      <c r="C6623" s="76" t="s">
        <v>2340</v>
      </c>
      <c r="D6623" s="76" t="s">
        <v>214</v>
      </c>
      <c r="E6623" s="77">
        <v>1.9046932617342355E-5</v>
      </c>
    </row>
    <row r="6624" spans="2:5">
      <c r="B6624" s="75">
        <v>78308</v>
      </c>
      <c r="C6624" s="76" t="s">
        <v>2341</v>
      </c>
      <c r="D6624" s="76" t="s">
        <v>214</v>
      </c>
      <c r="E6624" s="77">
        <v>2.2854763450022401E-2</v>
      </c>
    </row>
    <row r="6625" spans="2:5">
      <c r="B6625" s="75">
        <v>78400</v>
      </c>
      <c r="C6625" s="76" t="s">
        <v>2342</v>
      </c>
      <c r="D6625" s="76" t="s">
        <v>214</v>
      </c>
      <c r="E6625" s="77">
        <v>2.010252309022503E-4</v>
      </c>
    </row>
    <row r="6626" spans="2:5">
      <c r="B6626" s="75">
        <v>78900</v>
      </c>
      <c r="C6626" s="76" t="s">
        <v>2343</v>
      </c>
      <c r="D6626" s="76" t="s">
        <v>214</v>
      </c>
      <c r="E6626" s="77">
        <v>2.2860796594268381E-4</v>
      </c>
    </row>
    <row r="6627" spans="2:5">
      <c r="B6627" s="75">
        <v>78922</v>
      </c>
      <c r="C6627" s="76" t="s">
        <v>2344</v>
      </c>
      <c r="D6627" s="76" t="s">
        <v>214</v>
      </c>
      <c r="E6627" s="77">
        <v>5.6508799333704555E-5</v>
      </c>
    </row>
    <row r="6628" spans="2:5">
      <c r="B6628" s="75">
        <v>78966</v>
      </c>
      <c r="C6628" s="76" t="s">
        <v>2345</v>
      </c>
      <c r="D6628" s="76" t="s">
        <v>214</v>
      </c>
      <c r="E6628" s="77">
        <v>3.4667402348626105E-4</v>
      </c>
    </row>
    <row r="6629" spans="2:5">
      <c r="B6629" s="75">
        <v>78977</v>
      </c>
      <c r="C6629" s="76" t="s">
        <v>2346</v>
      </c>
      <c r="D6629" s="76" t="s">
        <v>214</v>
      </c>
      <c r="E6629" s="77">
        <v>0.47684633656437314</v>
      </c>
    </row>
    <row r="6630" spans="2:5">
      <c r="B6630" s="75">
        <v>78999</v>
      </c>
      <c r="C6630" s="76" t="s">
        <v>2347</v>
      </c>
      <c r="D6630" s="76" t="s">
        <v>214</v>
      </c>
      <c r="E6630" s="77">
        <v>5.7814881482594078E-3</v>
      </c>
    </row>
    <row r="6631" spans="2:5">
      <c r="B6631" s="75">
        <v>79083</v>
      </c>
      <c r="C6631" s="76" t="s">
        <v>2348</v>
      </c>
      <c r="D6631" s="76" t="s">
        <v>214</v>
      </c>
      <c r="E6631" s="77">
        <v>1.1181113933550297E-2</v>
      </c>
    </row>
    <row r="6632" spans="2:5">
      <c r="B6632" s="75">
        <v>79094</v>
      </c>
      <c r="C6632" s="76" t="s">
        <v>2349</v>
      </c>
      <c r="D6632" s="76" t="s">
        <v>214</v>
      </c>
      <c r="E6632" s="77">
        <v>2.1878654507388138E-4</v>
      </c>
    </row>
    <row r="6633" spans="2:5">
      <c r="B6633" s="75">
        <v>79127803</v>
      </c>
      <c r="C6633" s="76" t="s">
        <v>2309</v>
      </c>
      <c r="D6633" s="76" t="s">
        <v>214</v>
      </c>
      <c r="E6633" s="77">
        <v>0.55451055740960398</v>
      </c>
    </row>
    <row r="6634" spans="2:5">
      <c r="B6634" s="75">
        <v>791286</v>
      </c>
      <c r="C6634" s="76" t="s">
        <v>2350</v>
      </c>
      <c r="D6634" s="76" t="s">
        <v>214</v>
      </c>
      <c r="E6634" s="77">
        <v>2.863846590259218E-3</v>
      </c>
    </row>
    <row r="6635" spans="2:5">
      <c r="B6635" s="75">
        <v>79209</v>
      </c>
      <c r="C6635" s="76" t="s">
        <v>2351</v>
      </c>
      <c r="D6635" s="76" t="s">
        <v>214</v>
      </c>
      <c r="E6635" s="77">
        <v>5.296977913210512E-3</v>
      </c>
    </row>
    <row r="6636" spans="2:5">
      <c r="B6636" s="75">
        <v>79210</v>
      </c>
      <c r="C6636" s="76" t="s">
        <v>2352</v>
      </c>
      <c r="D6636" s="76" t="s">
        <v>214</v>
      </c>
      <c r="E6636" s="77">
        <v>0.41585245232869061</v>
      </c>
    </row>
    <row r="6637" spans="2:5">
      <c r="B6637" s="75">
        <v>79241466</v>
      </c>
      <c r="C6637" s="76" t="s">
        <v>2353</v>
      </c>
      <c r="D6637" s="76" t="s">
        <v>214</v>
      </c>
      <c r="E6637" s="77">
        <v>0.22632991321928006</v>
      </c>
    </row>
    <row r="6638" spans="2:5">
      <c r="B6638" s="75">
        <v>79312</v>
      </c>
      <c r="C6638" s="76" t="s">
        <v>2354</v>
      </c>
      <c r="D6638" s="76" t="s">
        <v>214</v>
      </c>
      <c r="E6638" s="77">
        <v>5.5160151582956067E-5</v>
      </c>
    </row>
    <row r="6639" spans="2:5">
      <c r="B6639" s="75">
        <v>79334</v>
      </c>
      <c r="C6639" s="76" t="s">
        <v>2355</v>
      </c>
      <c r="D6639" s="76" t="s">
        <v>214</v>
      </c>
      <c r="E6639" s="77">
        <v>1.3414705026517396E-4</v>
      </c>
    </row>
    <row r="6640" spans="2:5">
      <c r="B6640" s="75">
        <v>79414</v>
      </c>
      <c r="C6640" s="76" t="s">
        <v>2356</v>
      </c>
      <c r="D6640" s="76" t="s">
        <v>214</v>
      </c>
      <c r="E6640" s="77">
        <v>6.960335195212615E-4</v>
      </c>
    </row>
    <row r="6641" spans="2:5">
      <c r="B6641" s="75">
        <v>79622596</v>
      </c>
      <c r="C6641" s="76" t="s">
        <v>2357</v>
      </c>
      <c r="D6641" s="76" t="s">
        <v>214</v>
      </c>
      <c r="E6641" s="77">
        <v>21.713068157503574</v>
      </c>
    </row>
    <row r="6642" spans="2:5">
      <c r="B6642" s="75">
        <v>79776</v>
      </c>
      <c r="C6642" s="76" t="s">
        <v>2358</v>
      </c>
      <c r="D6642" s="76" t="s">
        <v>214</v>
      </c>
      <c r="E6642" s="77">
        <v>7.8169324214405859E-3</v>
      </c>
    </row>
    <row r="6643" spans="2:5">
      <c r="B6643" s="75">
        <v>79925</v>
      </c>
      <c r="C6643" s="76" t="s">
        <v>2359</v>
      </c>
      <c r="D6643" s="76" t="s">
        <v>214</v>
      </c>
      <c r="E6643" s="77">
        <v>4.8229287909298129E-5</v>
      </c>
    </row>
    <row r="6644" spans="2:5">
      <c r="B6644" s="75">
        <v>79947</v>
      </c>
      <c r="C6644" s="76" t="s">
        <v>2360</v>
      </c>
      <c r="D6644" s="76" t="s">
        <v>214</v>
      </c>
      <c r="E6644" s="77">
        <v>1.2728589461927361E-2</v>
      </c>
    </row>
    <row r="6645" spans="2:5">
      <c r="B6645" s="75">
        <v>80002</v>
      </c>
      <c r="C6645" s="76" t="s">
        <v>2361</v>
      </c>
      <c r="D6645" s="76" t="s">
        <v>214</v>
      </c>
      <c r="E6645" s="77">
        <v>0.11515063856339665</v>
      </c>
    </row>
    <row r="6646" spans="2:5">
      <c r="B6646" s="75">
        <v>8003198</v>
      </c>
      <c r="C6646" s="76" t="s">
        <v>2362</v>
      </c>
      <c r="D6646" s="76" t="s">
        <v>214</v>
      </c>
      <c r="E6646" s="77">
        <v>0.22937868270390116</v>
      </c>
    </row>
    <row r="6647" spans="2:5">
      <c r="B6647" s="75">
        <v>8004873</v>
      </c>
      <c r="C6647" s="76" t="s">
        <v>2363</v>
      </c>
      <c r="D6647" s="76" t="s">
        <v>214</v>
      </c>
      <c r="E6647" s="77">
        <v>2.3658133852989507E-2</v>
      </c>
    </row>
    <row r="6648" spans="2:5">
      <c r="B6648" s="75">
        <v>80068</v>
      </c>
      <c r="C6648" s="76" t="s">
        <v>2364</v>
      </c>
      <c r="D6648" s="76" t="s">
        <v>214</v>
      </c>
      <c r="E6648" s="77">
        <v>0.41388490529304561</v>
      </c>
    </row>
    <row r="6649" spans="2:5">
      <c r="B6649" s="75">
        <v>80126</v>
      </c>
      <c r="C6649" s="76" t="s">
        <v>2365</v>
      </c>
      <c r="D6649" s="76" t="s">
        <v>214</v>
      </c>
      <c r="E6649" s="77">
        <v>27.93757815255421</v>
      </c>
    </row>
    <row r="6650" spans="2:5">
      <c r="B6650" s="75">
        <v>8022002</v>
      </c>
      <c r="C6650" s="76" t="s">
        <v>2366</v>
      </c>
      <c r="D6650" s="76" t="s">
        <v>214</v>
      </c>
      <c r="E6650" s="77">
        <v>0.22928645110197265</v>
      </c>
    </row>
    <row r="6651" spans="2:5">
      <c r="B6651" s="75">
        <v>8027007</v>
      </c>
      <c r="C6651" s="76" t="s">
        <v>2367</v>
      </c>
      <c r="D6651" s="76" t="s">
        <v>214</v>
      </c>
      <c r="E6651" s="77">
        <v>1.3802946025280411</v>
      </c>
    </row>
    <row r="6652" spans="2:5">
      <c r="B6652" s="75">
        <v>80466</v>
      </c>
      <c r="C6652" s="76" t="s">
        <v>2368</v>
      </c>
      <c r="D6652" s="76" t="s">
        <v>214</v>
      </c>
      <c r="E6652" s="77">
        <v>0.37396546909604922</v>
      </c>
    </row>
    <row r="6653" spans="2:5">
      <c r="B6653" s="75">
        <v>8048520</v>
      </c>
      <c r="C6653" s="76" t="s">
        <v>2369</v>
      </c>
      <c r="D6653" s="76" t="s">
        <v>214</v>
      </c>
      <c r="E6653" s="77">
        <v>3.9522525694555596E-2</v>
      </c>
    </row>
    <row r="6654" spans="2:5">
      <c r="B6654" s="75">
        <v>80568</v>
      </c>
      <c r="C6654" s="76" t="s">
        <v>2370</v>
      </c>
      <c r="D6654" s="76" t="s">
        <v>214</v>
      </c>
      <c r="E6654" s="77">
        <v>6.9810506978255151E-6</v>
      </c>
    </row>
    <row r="6655" spans="2:5">
      <c r="B6655" s="75">
        <v>8065369</v>
      </c>
      <c r="C6655" s="76" t="s">
        <v>2371</v>
      </c>
      <c r="D6655" s="76" t="s">
        <v>214</v>
      </c>
      <c r="E6655" s="77">
        <v>38.986275241349752</v>
      </c>
    </row>
    <row r="6656" spans="2:5">
      <c r="B6656" s="75">
        <v>81334341</v>
      </c>
      <c r="C6656" s="76" t="s">
        <v>2372</v>
      </c>
      <c r="D6656" s="76" t="s">
        <v>214</v>
      </c>
      <c r="E6656" s="77">
        <v>0.51542423638252421</v>
      </c>
    </row>
    <row r="6657" spans="2:5">
      <c r="B6657" s="75">
        <v>81405858</v>
      </c>
      <c r="C6657" s="76" t="s">
        <v>2373</v>
      </c>
      <c r="D6657" s="76" t="s">
        <v>214</v>
      </c>
      <c r="E6657" s="77">
        <v>1.5168100391978426E-3</v>
      </c>
    </row>
    <row r="6658" spans="2:5">
      <c r="B6658" s="75">
        <v>81406373</v>
      </c>
      <c r="C6658" s="76" t="s">
        <v>2374</v>
      </c>
      <c r="D6658" s="76" t="s">
        <v>214</v>
      </c>
      <c r="E6658" s="77">
        <v>4.1352381011754353</v>
      </c>
    </row>
    <row r="6659" spans="2:5">
      <c r="B6659" s="75">
        <v>81777891</v>
      </c>
      <c r="C6659" s="76" t="s">
        <v>2375</v>
      </c>
      <c r="D6659" s="76" t="s">
        <v>214</v>
      </c>
      <c r="E6659" s="77">
        <v>5.0383887523689566E-2</v>
      </c>
    </row>
    <row r="6660" spans="2:5">
      <c r="B6660" s="75">
        <v>81889</v>
      </c>
      <c r="C6660" s="76" t="s">
        <v>2376</v>
      </c>
      <c r="D6660" s="76" t="s">
        <v>214</v>
      </c>
      <c r="E6660" s="77">
        <v>1.4278170810279552E-2</v>
      </c>
    </row>
    <row r="6661" spans="2:5">
      <c r="B6661" s="75">
        <v>82560541</v>
      </c>
      <c r="C6661" s="76" t="s">
        <v>2377</v>
      </c>
      <c r="D6661" s="76" t="s">
        <v>214</v>
      </c>
      <c r="E6661" s="77">
        <v>1.5260338889793406</v>
      </c>
    </row>
    <row r="6662" spans="2:5">
      <c r="B6662" s="75">
        <v>82713</v>
      </c>
      <c r="C6662" s="76" t="s">
        <v>2378</v>
      </c>
      <c r="D6662" s="76" t="s">
        <v>214</v>
      </c>
      <c r="E6662" s="77">
        <v>9.5391284106968819E-4</v>
      </c>
    </row>
    <row r="6663" spans="2:5">
      <c r="B6663" s="75">
        <v>83410</v>
      </c>
      <c r="C6663" s="76" t="s">
        <v>2379</v>
      </c>
      <c r="D6663" s="76" t="s">
        <v>214</v>
      </c>
      <c r="E6663" s="77">
        <v>0.15723084631091611</v>
      </c>
    </row>
    <row r="6664" spans="2:5">
      <c r="B6664" s="75">
        <v>834128</v>
      </c>
      <c r="C6664" s="76" t="s">
        <v>2380</v>
      </c>
      <c r="D6664" s="76" t="s">
        <v>214</v>
      </c>
      <c r="E6664" s="77">
        <v>2.9292037474644017</v>
      </c>
    </row>
    <row r="6665" spans="2:5">
      <c r="B6665" s="75">
        <v>83421</v>
      </c>
      <c r="C6665" s="76" t="s">
        <v>2381</v>
      </c>
      <c r="D6665" s="76" t="s">
        <v>214</v>
      </c>
      <c r="E6665" s="77">
        <v>0.39637126398419559</v>
      </c>
    </row>
    <row r="6666" spans="2:5">
      <c r="B6666" s="75">
        <v>83657221</v>
      </c>
      <c r="C6666" s="76" t="s">
        <v>2382</v>
      </c>
      <c r="D6666" s="76" t="s">
        <v>214</v>
      </c>
      <c r="E6666" s="77">
        <v>3.5375844039837825E-3</v>
      </c>
    </row>
    <row r="6667" spans="2:5">
      <c r="B6667" s="75">
        <v>83896</v>
      </c>
      <c r="C6667" s="76" t="s">
        <v>2383</v>
      </c>
      <c r="D6667" s="76" t="s">
        <v>214</v>
      </c>
      <c r="E6667" s="77">
        <v>2.4364522937531138E-3</v>
      </c>
    </row>
    <row r="6668" spans="2:5">
      <c r="B6668" s="75">
        <v>841065</v>
      </c>
      <c r="C6668" s="76" t="s">
        <v>2384</v>
      </c>
      <c r="D6668" s="76" t="s">
        <v>214</v>
      </c>
      <c r="E6668" s="77">
        <v>4.5108928166521949E-2</v>
      </c>
    </row>
    <row r="6669" spans="2:5">
      <c r="B6669" s="75">
        <v>84117</v>
      </c>
      <c r="C6669" s="76" t="s">
        <v>2385</v>
      </c>
      <c r="D6669" s="76" t="s">
        <v>214</v>
      </c>
      <c r="E6669" s="77">
        <v>1.0340027867482218</v>
      </c>
    </row>
    <row r="6670" spans="2:5">
      <c r="B6670" s="75">
        <v>84695</v>
      </c>
      <c r="C6670" s="76" t="s">
        <v>2386</v>
      </c>
      <c r="D6670" s="76" t="s">
        <v>214</v>
      </c>
      <c r="E6670" s="77">
        <v>0.12628413091263929</v>
      </c>
    </row>
    <row r="6671" spans="2:5">
      <c r="B6671" s="75">
        <v>84753</v>
      </c>
      <c r="C6671" s="76" t="s">
        <v>2387</v>
      </c>
      <c r="D6671" s="76" t="s">
        <v>214</v>
      </c>
      <c r="E6671" s="77">
        <v>2.8351758172476014E-2</v>
      </c>
    </row>
    <row r="6672" spans="2:5">
      <c r="B6672" s="75">
        <v>84852153</v>
      </c>
      <c r="C6672" s="76" t="s">
        <v>2388</v>
      </c>
      <c r="D6672" s="76" t="s">
        <v>214</v>
      </c>
      <c r="E6672" s="77">
        <v>1.1810638491447693E-2</v>
      </c>
    </row>
    <row r="6673" spans="2:5">
      <c r="B6673" s="75">
        <v>85018</v>
      </c>
      <c r="C6673" s="76" t="s">
        <v>2389</v>
      </c>
      <c r="D6673" s="76" t="s">
        <v>214</v>
      </c>
      <c r="E6673" s="77">
        <v>2.1086935676337704</v>
      </c>
    </row>
    <row r="6674" spans="2:5">
      <c r="B6674" s="75">
        <v>85029</v>
      </c>
      <c r="C6674" s="76" t="s">
        <v>2390</v>
      </c>
      <c r="D6674" s="76" t="s">
        <v>214</v>
      </c>
      <c r="E6674" s="77">
        <v>5.1837898004815988E-2</v>
      </c>
    </row>
    <row r="6675" spans="2:5">
      <c r="B6675" s="75">
        <v>85347</v>
      </c>
      <c r="C6675" s="76" t="s">
        <v>2391</v>
      </c>
      <c r="D6675" s="76" t="s">
        <v>214</v>
      </c>
      <c r="E6675" s="77">
        <v>4.9344723181995495E-2</v>
      </c>
    </row>
    <row r="6676" spans="2:5">
      <c r="B6676" s="75">
        <v>85416</v>
      </c>
      <c r="C6676" s="76" t="s">
        <v>2392</v>
      </c>
      <c r="D6676" s="76" t="s">
        <v>214</v>
      </c>
      <c r="E6676" s="77">
        <v>8.0784359119473893E-4</v>
      </c>
    </row>
    <row r="6677" spans="2:5">
      <c r="B6677" s="75">
        <v>87237487</v>
      </c>
      <c r="C6677" s="76" t="s">
        <v>2393</v>
      </c>
      <c r="D6677" s="76" t="s">
        <v>214</v>
      </c>
      <c r="E6677" s="77">
        <v>0.28792664711617255</v>
      </c>
    </row>
    <row r="6678" spans="2:5">
      <c r="B6678" s="75">
        <v>87392129</v>
      </c>
      <c r="C6678" s="76" t="s">
        <v>2394</v>
      </c>
      <c r="D6678" s="76" t="s">
        <v>214</v>
      </c>
      <c r="E6678" s="77">
        <v>15.148102234409363</v>
      </c>
    </row>
    <row r="6679" spans="2:5">
      <c r="B6679" s="75">
        <v>87592</v>
      </c>
      <c r="C6679" s="76" t="s">
        <v>2395</v>
      </c>
      <c r="D6679" s="76" t="s">
        <v>214</v>
      </c>
      <c r="E6679" s="77">
        <v>6.8316084188118379E-3</v>
      </c>
    </row>
    <row r="6680" spans="2:5">
      <c r="B6680" s="75">
        <v>87616</v>
      </c>
      <c r="C6680" s="76" t="s">
        <v>2396</v>
      </c>
      <c r="D6680" s="76" t="s">
        <v>214</v>
      </c>
      <c r="E6680" s="77">
        <v>1.0367725386056483</v>
      </c>
    </row>
    <row r="6681" spans="2:5">
      <c r="B6681" s="75">
        <v>87650</v>
      </c>
      <c r="C6681" s="76" t="s">
        <v>2397</v>
      </c>
      <c r="D6681" s="76" t="s">
        <v>214</v>
      </c>
      <c r="E6681" s="77">
        <v>8.5748990939724535E-3</v>
      </c>
    </row>
    <row r="6682" spans="2:5">
      <c r="B6682" s="75">
        <v>877430</v>
      </c>
      <c r="C6682" s="76" t="s">
        <v>2398</v>
      </c>
      <c r="D6682" s="76" t="s">
        <v>214</v>
      </c>
      <c r="E6682" s="77">
        <v>1.2712397102750022E-2</v>
      </c>
    </row>
    <row r="6683" spans="2:5">
      <c r="B6683" s="75">
        <v>88095</v>
      </c>
      <c r="C6683" s="76" t="s">
        <v>2399</v>
      </c>
      <c r="D6683" s="76" t="s">
        <v>214</v>
      </c>
      <c r="E6683" s="77">
        <v>1.1309780882041226E-5</v>
      </c>
    </row>
    <row r="6684" spans="2:5">
      <c r="B6684" s="75">
        <v>88283414</v>
      </c>
      <c r="C6684" s="76" t="s">
        <v>2400</v>
      </c>
      <c r="D6684" s="76" t="s">
        <v>214</v>
      </c>
      <c r="E6684" s="77">
        <v>0.75720915626298047</v>
      </c>
    </row>
    <row r="6685" spans="2:5">
      <c r="B6685" s="75">
        <v>88302</v>
      </c>
      <c r="C6685" s="76" t="s">
        <v>2401</v>
      </c>
      <c r="D6685" s="76" t="s">
        <v>214</v>
      </c>
      <c r="E6685" s="77">
        <v>1.3813732660825268E-2</v>
      </c>
    </row>
    <row r="6686" spans="2:5">
      <c r="B6686" s="75">
        <v>886862</v>
      </c>
      <c r="C6686" s="76" t="s">
        <v>2402</v>
      </c>
      <c r="D6686" s="76" t="s">
        <v>214</v>
      </c>
      <c r="E6686" s="77">
        <v>1.8662722988219771E-3</v>
      </c>
    </row>
    <row r="6687" spans="2:5">
      <c r="B6687" s="75">
        <v>88744</v>
      </c>
      <c r="C6687" s="76" t="s">
        <v>2403</v>
      </c>
      <c r="D6687" s="76" t="s">
        <v>214</v>
      </c>
      <c r="E6687" s="77">
        <v>1.2824513582748064E-2</v>
      </c>
    </row>
    <row r="6688" spans="2:5">
      <c r="B6688" s="75">
        <v>88755</v>
      </c>
      <c r="C6688" s="76" t="s">
        <v>2404</v>
      </c>
      <c r="D6688" s="76" t="s">
        <v>214</v>
      </c>
      <c r="E6688" s="77">
        <v>1.4686930794853163E-2</v>
      </c>
    </row>
    <row r="6689" spans="2:5">
      <c r="B6689" s="75">
        <v>88891</v>
      </c>
      <c r="C6689" s="76" t="s">
        <v>2405</v>
      </c>
      <c r="D6689" s="76" t="s">
        <v>214</v>
      </c>
      <c r="E6689" s="77">
        <v>1.498179176798734E-2</v>
      </c>
    </row>
    <row r="6690" spans="2:5">
      <c r="B6690" s="75">
        <v>88993</v>
      </c>
      <c r="C6690" s="76" t="s">
        <v>2406</v>
      </c>
      <c r="D6690" s="76" t="s">
        <v>214</v>
      </c>
      <c r="E6690" s="77">
        <v>5.4752816102699763E-3</v>
      </c>
    </row>
    <row r="6691" spans="2:5">
      <c r="B6691" s="75">
        <v>89598</v>
      </c>
      <c r="C6691" s="76" t="s">
        <v>2407</v>
      </c>
      <c r="D6691" s="76" t="s">
        <v>214</v>
      </c>
      <c r="E6691" s="77">
        <v>0.34078228471943928</v>
      </c>
    </row>
    <row r="6692" spans="2:5">
      <c r="B6692" s="75">
        <v>89612</v>
      </c>
      <c r="C6692" s="76" t="s">
        <v>2408</v>
      </c>
      <c r="D6692" s="76" t="s">
        <v>214</v>
      </c>
      <c r="E6692" s="77">
        <v>1.9513976893125762</v>
      </c>
    </row>
    <row r="6693" spans="2:5">
      <c r="B6693" s="75">
        <v>89838</v>
      </c>
      <c r="C6693" s="76" t="s">
        <v>2409</v>
      </c>
      <c r="D6693" s="76" t="s">
        <v>214</v>
      </c>
      <c r="E6693" s="77">
        <v>2.4290069519813519E-4</v>
      </c>
    </row>
    <row r="6694" spans="2:5">
      <c r="B6694" s="75">
        <v>89985</v>
      </c>
      <c r="C6694" s="76" t="s">
        <v>2410</v>
      </c>
      <c r="D6694" s="76" t="s">
        <v>214</v>
      </c>
      <c r="E6694" s="77">
        <v>0.14144302322872307</v>
      </c>
    </row>
    <row r="6695" spans="2:5">
      <c r="B6695" s="75">
        <v>90028</v>
      </c>
      <c r="C6695" s="76" t="s">
        <v>2411</v>
      </c>
      <c r="D6695" s="76" t="s">
        <v>214</v>
      </c>
      <c r="E6695" s="77">
        <v>6.7897611787713502E-2</v>
      </c>
    </row>
    <row r="6696" spans="2:5">
      <c r="B6696" s="75">
        <v>9002931</v>
      </c>
      <c r="C6696" s="76" t="s">
        <v>2412</v>
      </c>
      <c r="D6696" s="76" t="s">
        <v>214</v>
      </c>
      <c r="E6696" s="77">
        <v>2.1577011760944398E-5</v>
      </c>
    </row>
    <row r="6697" spans="2:5">
      <c r="B6697" s="75">
        <v>9004824</v>
      </c>
      <c r="C6697" s="76" t="s">
        <v>2413</v>
      </c>
      <c r="D6697" s="76" t="s">
        <v>214</v>
      </c>
      <c r="E6697" s="77">
        <v>1.4578992623153885E-2</v>
      </c>
    </row>
    <row r="6698" spans="2:5">
      <c r="B6698" s="75">
        <v>90131</v>
      </c>
      <c r="C6698" s="76" t="s">
        <v>2414</v>
      </c>
      <c r="D6698" s="76" t="s">
        <v>214</v>
      </c>
      <c r="E6698" s="77">
        <v>0.13305628828858004</v>
      </c>
    </row>
    <row r="6699" spans="2:5">
      <c r="B6699" s="75">
        <v>90153</v>
      </c>
      <c r="C6699" s="76" t="s">
        <v>2415</v>
      </c>
      <c r="D6699" s="76" t="s">
        <v>214</v>
      </c>
      <c r="E6699" s="77">
        <v>5.3224651097735938E-4</v>
      </c>
    </row>
    <row r="6700" spans="2:5">
      <c r="B6700" s="75">
        <v>90459</v>
      </c>
      <c r="C6700" s="76" t="s">
        <v>2416</v>
      </c>
      <c r="D6700" s="76" t="s">
        <v>214</v>
      </c>
      <c r="E6700" s="77">
        <v>2.9210925964220707E-3</v>
      </c>
    </row>
    <row r="6701" spans="2:5">
      <c r="B6701" s="75">
        <v>90471</v>
      </c>
      <c r="C6701" s="76" t="s">
        <v>2417</v>
      </c>
      <c r="D6701" s="76" t="s">
        <v>214</v>
      </c>
      <c r="E6701" s="77">
        <v>2.2764107729283229</v>
      </c>
    </row>
    <row r="6702" spans="2:5">
      <c r="B6702" s="75">
        <v>90717036</v>
      </c>
      <c r="C6702" s="76" t="s">
        <v>2418</v>
      </c>
      <c r="D6702" s="76" t="s">
        <v>214</v>
      </c>
      <c r="E6702" s="77">
        <v>1.0017654580568214E-2</v>
      </c>
    </row>
    <row r="6703" spans="2:5">
      <c r="B6703" s="75">
        <v>91156</v>
      </c>
      <c r="C6703" s="76" t="s">
        <v>2419</v>
      </c>
      <c r="D6703" s="76" t="s">
        <v>214</v>
      </c>
      <c r="E6703" s="77">
        <v>4.4910567964120261E-2</v>
      </c>
    </row>
    <row r="6704" spans="2:5">
      <c r="B6704" s="75">
        <v>91225</v>
      </c>
      <c r="C6704" s="76" t="s">
        <v>2420</v>
      </c>
      <c r="D6704" s="76" t="s">
        <v>214</v>
      </c>
      <c r="E6704" s="77">
        <v>3.6618800834261269E-3</v>
      </c>
    </row>
    <row r="6705" spans="2:5">
      <c r="B6705" s="75">
        <v>91465086</v>
      </c>
      <c r="C6705" s="76" t="s">
        <v>2421</v>
      </c>
      <c r="D6705" s="76" t="s">
        <v>214</v>
      </c>
      <c r="E6705" s="77">
        <v>474.00971896432878</v>
      </c>
    </row>
    <row r="6706" spans="2:5">
      <c r="B6706" s="75">
        <v>91667</v>
      </c>
      <c r="C6706" s="76" t="s">
        <v>2422</v>
      </c>
      <c r="D6706" s="76" t="s">
        <v>214</v>
      </c>
      <c r="E6706" s="77">
        <v>1.1812669566600279E-3</v>
      </c>
    </row>
    <row r="6707" spans="2:5">
      <c r="B6707" s="75">
        <v>93083</v>
      </c>
      <c r="C6707" s="76" t="s">
        <v>2423</v>
      </c>
      <c r="D6707" s="76" t="s">
        <v>214</v>
      </c>
      <c r="E6707" s="77">
        <v>5.6865529843254756E-2</v>
      </c>
    </row>
    <row r="6708" spans="2:5">
      <c r="B6708" s="75">
        <v>933755</v>
      </c>
      <c r="C6708" s="76" t="s">
        <v>2424</v>
      </c>
      <c r="D6708" s="76" t="s">
        <v>214</v>
      </c>
      <c r="E6708" s="77">
        <v>1.3323842680872191E-2</v>
      </c>
    </row>
    <row r="6709" spans="2:5">
      <c r="B6709" s="75">
        <v>933788</v>
      </c>
      <c r="C6709" s="76" t="s">
        <v>2425</v>
      </c>
      <c r="D6709" s="76" t="s">
        <v>214</v>
      </c>
      <c r="E6709" s="77">
        <v>0.27259377177178573</v>
      </c>
    </row>
    <row r="6710" spans="2:5">
      <c r="B6710" s="75">
        <v>935955</v>
      </c>
      <c r="C6710" s="76" t="s">
        <v>2426</v>
      </c>
      <c r="D6710" s="76" t="s">
        <v>214</v>
      </c>
      <c r="E6710" s="77">
        <v>0.10656384573154304</v>
      </c>
    </row>
    <row r="6711" spans="2:5">
      <c r="B6711" s="75">
        <v>93890</v>
      </c>
      <c r="C6711" s="76" t="s">
        <v>2427</v>
      </c>
      <c r="D6711" s="76" t="s">
        <v>214</v>
      </c>
      <c r="E6711" s="77">
        <v>5.9428388285420797E-2</v>
      </c>
    </row>
    <row r="6712" spans="2:5">
      <c r="B6712" s="75">
        <v>94097</v>
      </c>
      <c r="C6712" s="76" t="s">
        <v>2428</v>
      </c>
      <c r="D6712" s="76" t="s">
        <v>214</v>
      </c>
      <c r="E6712" s="77">
        <v>4.1682924832359136E-3</v>
      </c>
    </row>
    <row r="6713" spans="2:5">
      <c r="B6713" s="75">
        <v>947024</v>
      </c>
      <c r="C6713" s="76" t="s">
        <v>2429</v>
      </c>
      <c r="D6713" s="76" t="s">
        <v>214</v>
      </c>
      <c r="E6713" s="77">
        <v>5.9613577181363182E-2</v>
      </c>
    </row>
    <row r="6714" spans="2:5">
      <c r="B6714" s="75">
        <v>950356</v>
      </c>
      <c r="C6714" s="76" t="s">
        <v>2430</v>
      </c>
      <c r="D6714" s="76" t="s">
        <v>214</v>
      </c>
      <c r="E6714" s="77">
        <v>5.8876943786458469</v>
      </c>
    </row>
    <row r="6715" spans="2:5">
      <c r="B6715" s="75">
        <v>95266403</v>
      </c>
      <c r="C6715" s="76" t="s">
        <v>2431</v>
      </c>
      <c r="D6715" s="76" t="s">
        <v>214</v>
      </c>
      <c r="E6715" s="77">
        <v>1.0935936345046504E-2</v>
      </c>
    </row>
    <row r="6716" spans="2:5">
      <c r="B6716" s="75">
        <v>953173</v>
      </c>
      <c r="C6716" s="76" t="s">
        <v>2432</v>
      </c>
      <c r="D6716" s="76" t="s">
        <v>214</v>
      </c>
      <c r="E6716" s="77">
        <v>0.507289099676417</v>
      </c>
    </row>
    <row r="6717" spans="2:5">
      <c r="B6717" s="75">
        <v>95476</v>
      </c>
      <c r="C6717" s="76" t="s">
        <v>2433</v>
      </c>
      <c r="D6717" s="76" t="s">
        <v>214</v>
      </c>
      <c r="E6717" s="77">
        <v>4.7168765987628684E-4</v>
      </c>
    </row>
    <row r="6718" spans="2:5">
      <c r="B6718" s="75">
        <v>95512</v>
      </c>
      <c r="C6718" s="76" t="s">
        <v>2434</v>
      </c>
      <c r="D6718" s="76" t="s">
        <v>214</v>
      </c>
      <c r="E6718" s="77">
        <v>3.4858104133308539E-2</v>
      </c>
    </row>
    <row r="6719" spans="2:5">
      <c r="B6719" s="75">
        <v>95534</v>
      </c>
      <c r="C6719" s="76" t="s">
        <v>2435</v>
      </c>
      <c r="D6719" s="76" t="s">
        <v>214</v>
      </c>
      <c r="E6719" s="77">
        <v>1.5245245651460085E-3</v>
      </c>
    </row>
    <row r="6720" spans="2:5">
      <c r="B6720" s="75">
        <v>95545</v>
      </c>
      <c r="C6720" s="76" t="s">
        <v>2436</v>
      </c>
      <c r="D6720" s="76" t="s">
        <v>214</v>
      </c>
      <c r="E6720" s="77">
        <v>1.9036283393022414E-2</v>
      </c>
    </row>
    <row r="6721" spans="2:5">
      <c r="B6721" s="75">
        <v>95647</v>
      </c>
      <c r="C6721" s="76" t="s">
        <v>2437</v>
      </c>
      <c r="D6721" s="76" t="s">
        <v>214</v>
      </c>
      <c r="E6721" s="77">
        <v>2.3234820119985546E-2</v>
      </c>
    </row>
    <row r="6722" spans="2:5">
      <c r="B6722" s="75">
        <v>95761</v>
      </c>
      <c r="C6722" s="76" t="s">
        <v>2438</v>
      </c>
      <c r="D6722" s="76" t="s">
        <v>214</v>
      </c>
      <c r="E6722" s="77">
        <v>0.14429709885749459</v>
      </c>
    </row>
    <row r="6723" spans="2:5">
      <c r="B6723" s="75">
        <v>95772</v>
      </c>
      <c r="C6723" s="76" t="s">
        <v>2439</v>
      </c>
      <c r="D6723" s="76" t="s">
        <v>214</v>
      </c>
      <c r="E6723" s="77">
        <v>4.2802470232011468E-3</v>
      </c>
    </row>
    <row r="6724" spans="2:5">
      <c r="B6724" s="75">
        <v>95829</v>
      </c>
      <c r="C6724" s="76" t="s">
        <v>2440</v>
      </c>
      <c r="D6724" s="76" t="s">
        <v>214</v>
      </c>
      <c r="E6724" s="77">
        <v>8.8333811683847463E-2</v>
      </c>
    </row>
    <row r="6725" spans="2:5">
      <c r="B6725" s="75">
        <v>95874</v>
      </c>
      <c r="C6725" s="76" t="s">
        <v>2441</v>
      </c>
      <c r="D6725" s="76" t="s">
        <v>214</v>
      </c>
      <c r="E6725" s="77">
        <v>2.2319556333438834E-4</v>
      </c>
    </row>
    <row r="6726" spans="2:5">
      <c r="B6726" s="75">
        <v>95921</v>
      </c>
      <c r="C6726" s="76" t="s">
        <v>2442</v>
      </c>
      <c r="D6726" s="76" t="s">
        <v>214</v>
      </c>
      <c r="E6726" s="77">
        <v>4.1820809496781429E-3</v>
      </c>
    </row>
    <row r="6727" spans="2:5">
      <c r="B6727" s="75">
        <v>95932</v>
      </c>
      <c r="C6727" s="76" t="s">
        <v>2443</v>
      </c>
      <c r="D6727" s="76" t="s">
        <v>214</v>
      </c>
      <c r="E6727" s="77">
        <v>2.4243813331317065E-4</v>
      </c>
    </row>
    <row r="6728" spans="2:5">
      <c r="B6728" s="75">
        <v>959988</v>
      </c>
      <c r="C6728" s="76" t="s">
        <v>2444</v>
      </c>
      <c r="D6728" s="76" t="s">
        <v>214</v>
      </c>
      <c r="E6728" s="77">
        <v>212.65492141909081</v>
      </c>
    </row>
    <row r="6729" spans="2:5">
      <c r="B6729" s="75">
        <v>96139</v>
      </c>
      <c r="C6729" s="76" t="s">
        <v>2445</v>
      </c>
      <c r="D6729" s="76" t="s">
        <v>214</v>
      </c>
      <c r="E6729" s="77">
        <v>7.3210201223871197E-3</v>
      </c>
    </row>
    <row r="6730" spans="2:5">
      <c r="B6730" s="75">
        <v>96220</v>
      </c>
      <c r="C6730" s="76" t="s">
        <v>2446</v>
      </c>
      <c r="D6730" s="76" t="s">
        <v>214</v>
      </c>
      <c r="E6730" s="77">
        <v>9.8189063705973008E-4</v>
      </c>
    </row>
    <row r="6731" spans="2:5">
      <c r="B6731" s="75">
        <v>96231</v>
      </c>
      <c r="C6731" s="76" t="s">
        <v>2447</v>
      </c>
      <c r="D6731" s="76" t="s">
        <v>214</v>
      </c>
      <c r="E6731" s="77">
        <v>3.3534780389899779</v>
      </c>
    </row>
    <row r="6732" spans="2:5">
      <c r="B6732" s="75">
        <v>96333</v>
      </c>
      <c r="C6732" s="76" t="s">
        <v>2448</v>
      </c>
      <c r="D6732" s="76" t="s">
        <v>214</v>
      </c>
      <c r="E6732" s="77">
        <v>1.8339582959357895E-2</v>
      </c>
    </row>
    <row r="6733" spans="2:5">
      <c r="B6733" s="75">
        <v>96489713</v>
      </c>
      <c r="C6733" s="76" t="s">
        <v>2449</v>
      </c>
      <c r="D6733" s="76" t="s">
        <v>214</v>
      </c>
      <c r="E6733" s="77">
        <v>43.94232803424628</v>
      </c>
    </row>
    <row r="6734" spans="2:5">
      <c r="B6734" s="75">
        <v>96800</v>
      </c>
      <c r="C6734" s="76" t="s">
        <v>2450</v>
      </c>
      <c r="D6734" s="76" t="s">
        <v>214</v>
      </c>
      <c r="E6734" s="77">
        <v>5.8995463473153324E-4</v>
      </c>
    </row>
    <row r="6735" spans="2:5">
      <c r="B6735" s="75">
        <v>96913</v>
      </c>
      <c r="C6735" s="76" t="s">
        <v>2451</v>
      </c>
      <c r="D6735" s="76" t="s">
        <v>214</v>
      </c>
      <c r="E6735" s="77">
        <v>1.6697727915050708E-2</v>
      </c>
    </row>
    <row r="6736" spans="2:5">
      <c r="B6736" s="75">
        <v>97029</v>
      </c>
      <c r="C6736" s="76" t="s">
        <v>2452</v>
      </c>
      <c r="D6736" s="76" t="s">
        <v>214</v>
      </c>
      <c r="E6736" s="77">
        <v>0.24222773213214358</v>
      </c>
    </row>
    <row r="6737" spans="2:5">
      <c r="B6737" s="75">
        <v>97176</v>
      </c>
      <c r="C6737" s="76" t="s">
        <v>2453</v>
      </c>
      <c r="D6737" s="76" t="s">
        <v>214</v>
      </c>
      <c r="E6737" s="77">
        <v>1.4310051995766198E-2</v>
      </c>
    </row>
    <row r="6738" spans="2:5">
      <c r="B6738" s="75">
        <v>97234</v>
      </c>
      <c r="C6738" s="76" t="s">
        <v>2454</v>
      </c>
      <c r="D6738" s="76" t="s">
        <v>214</v>
      </c>
      <c r="E6738" s="77">
        <v>8.4917150534590032E-3</v>
      </c>
    </row>
    <row r="6739" spans="2:5">
      <c r="B6739" s="75">
        <v>973217</v>
      </c>
      <c r="C6739" s="76" t="s">
        <v>2455</v>
      </c>
      <c r="D6739" s="76" t="s">
        <v>214</v>
      </c>
      <c r="E6739" s="77">
        <v>23.880030487908094</v>
      </c>
    </row>
    <row r="6740" spans="2:5">
      <c r="B6740" s="75">
        <v>97610</v>
      </c>
      <c r="C6740" s="76" t="s">
        <v>2456</v>
      </c>
      <c r="D6740" s="76" t="s">
        <v>214</v>
      </c>
      <c r="E6740" s="77">
        <v>7.6315858837991776E-5</v>
      </c>
    </row>
    <row r="6741" spans="2:5">
      <c r="B6741" s="75">
        <v>97643</v>
      </c>
      <c r="C6741" s="76" t="s">
        <v>2457</v>
      </c>
      <c r="D6741" s="76" t="s">
        <v>214</v>
      </c>
      <c r="E6741" s="77">
        <v>1.9456128323237819E-3</v>
      </c>
    </row>
    <row r="6742" spans="2:5">
      <c r="B6742" s="75">
        <v>97881</v>
      </c>
      <c r="C6742" s="76" t="s">
        <v>2458</v>
      </c>
      <c r="D6742" s="76" t="s">
        <v>214</v>
      </c>
      <c r="E6742" s="77">
        <v>2.08597450429652E-4</v>
      </c>
    </row>
    <row r="6743" spans="2:5">
      <c r="B6743" s="75">
        <v>98113</v>
      </c>
      <c r="C6743" s="76" t="s">
        <v>2459</v>
      </c>
      <c r="D6743" s="76" t="s">
        <v>214</v>
      </c>
      <c r="E6743" s="77">
        <v>1.3765940397768489E-5</v>
      </c>
    </row>
    <row r="6744" spans="2:5">
      <c r="B6744" s="75">
        <v>98168</v>
      </c>
      <c r="C6744" s="76" t="s">
        <v>2460</v>
      </c>
      <c r="D6744" s="76" t="s">
        <v>214</v>
      </c>
      <c r="E6744" s="77">
        <v>0.21814708296682353</v>
      </c>
    </row>
    <row r="6745" spans="2:5">
      <c r="B6745" s="75">
        <v>98511</v>
      </c>
      <c r="C6745" s="76" t="s">
        <v>2461</v>
      </c>
      <c r="D6745" s="76" t="s">
        <v>214</v>
      </c>
      <c r="E6745" s="77">
        <v>4.7999171559450079E-4</v>
      </c>
    </row>
    <row r="6746" spans="2:5">
      <c r="B6746" s="75">
        <v>98737</v>
      </c>
      <c r="C6746" s="76" t="s">
        <v>2462</v>
      </c>
      <c r="D6746" s="76" t="s">
        <v>214</v>
      </c>
      <c r="E6746" s="77">
        <v>2.7020579000139058E-2</v>
      </c>
    </row>
    <row r="6747" spans="2:5">
      <c r="B6747" s="75">
        <v>98986</v>
      </c>
      <c r="C6747" s="76" t="s">
        <v>2463</v>
      </c>
      <c r="D6747" s="76" t="s">
        <v>214</v>
      </c>
      <c r="E6747" s="77">
        <v>1.1802186168807635E-3</v>
      </c>
    </row>
    <row r="6748" spans="2:5">
      <c r="B6748" s="75">
        <v>99069</v>
      </c>
      <c r="C6748" s="76" t="s">
        <v>2464</v>
      </c>
      <c r="D6748" s="76" t="s">
        <v>214</v>
      </c>
      <c r="E6748" s="77">
        <v>2.1087010497835273E-3</v>
      </c>
    </row>
    <row r="6749" spans="2:5">
      <c r="B6749" s="75">
        <v>99081</v>
      </c>
      <c r="C6749" s="76" t="s">
        <v>2465</v>
      </c>
      <c r="D6749" s="76" t="s">
        <v>214</v>
      </c>
      <c r="E6749" s="77">
        <v>0.18292739875808267</v>
      </c>
    </row>
    <row r="6750" spans="2:5">
      <c r="B6750" s="75">
        <v>99092</v>
      </c>
      <c r="C6750" s="76" t="s">
        <v>2466</v>
      </c>
      <c r="D6750" s="76" t="s">
        <v>214</v>
      </c>
      <c r="E6750" s="77">
        <v>2.0264791509940313E-2</v>
      </c>
    </row>
    <row r="6751" spans="2:5">
      <c r="B6751" s="75">
        <v>993168</v>
      </c>
      <c r="C6751" s="76" t="s">
        <v>2467</v>
      </c>
      <c r="D6751" s="76" t="s">
        <v>214</v>
      </c>
      <c r="E6751" s="77">
        <v>42.335211320824826</v>
      </c>
    </row>
    <row r="6752" spans="2:5">
      <c r="B6752" s="75">
        <v>99514</v>
      </c>
      <c r="C6752" s="76" t="s">
        <v>2468</v>
      </c>
      <c r="D6752" s="76" t="s">
        <v>214</v>
      </c>
      <c r="E6752" s="77">
        <v>0.45115993557621759</v>
      </c>
    </row>
    <row r="6753" spans="2:5">
      <c r="B6753" s="75">
        <v>99547</v>
      </c>
      <c r="C6753" s="76" t="s">
        <v>2469</v>
      </c>
      <c r="D6753" s="76" t="s">
        <v>214</v>
      </c>
      <c r="E6753" s="77">
        <v>3.407614780400853</v>
      </c>
    </row>
    <row r="6754" spans="2:5">
      <c r="B6754" s="75">
        <v>99607702</v>
      </c>
      <c r="C6754" s="76" t="s">
        <v>2470</v>
      </c>
      <c r="D6754" s="76" t="s">
        <v>214</v>
      </c>
      <c r="E6754" s="77">
        <v>3.8695822950589376E-2</v>
      </c>
    </row>
    <row r="6755" spans="2:5">
      <c r="B6755" s="75">
        <v>99661</v>
      </c>
      <c r="C6755" s="76" t="s">
        <v>2471</v>
      </c>
      <c r="D6755" s="76" t="s">
        <v>214</v>
      </c>
      <c r="E6755" s="77">
        <v>8.6209202073851037E-4</v>
      </c>
    </row>
    <row r="6756" spans="2:5">
      <c r="B6756" s="75">
        <v>99876</v>
      </c>
      <c r="C6756" s="76" t="s">
        <v>2472</v>
      </c>
      <c r="D6756" s="76" t="s">
        <v>214</v>
      </c>
      <c r="E6756" s="77">
        <v>2.1798278465382274E-4</v>
      </c>
    </row>
    <row r="6757" spans="2:5">
      <c r="B6757" s="75">
        <v>99967</v>
      </c>
      <c r="C6757" s="76" t="s">
        <v>2473</v>
      </c>
      <c r="D6757" s="76" t="s">
        <v>214</v>
      </c>
      <c r="E6757" s="77">
        <v>1.8846960594090991E-3</v>
      </c>
    </row>
    <row r="6758" spans="2:5">
      <c r="B6758" s="75">
        <v>7440224</v>
      </c>
      <c r="C6758" s="76" t="s">
        <v>2474</v>
      </c>
      <c r="D6758" s="76" t="s">
        <v>214</v>
      </c>
      <c r="E6758" s="77">
        <v>8.4989161900468684</v>
      </c>
    </row>
    <row r="6759" spans="2:5">
      <c r="B6759" s="75">
        <v>7440382</v>
      </c>
      <c r="C6759" s="76" t="s">
        <v>112</v>
      </c>
      <c r="D6759" s="76" t="s">
        <v>214</v>
      </c>
      <c r="E6759" s="77">
        <v>0.40004616913641811</v>
      </c>
    </row>
    <row r="6760" spans="2:5">
      <c r="B6760" s="75">
        <v>7440382</v>
      </c>
      <c r="C6760" s="76" t="s">
        <v>2475</v>
      </c>
      <c r="D6760" s="76" t="s">
        <v>214</v>
      </c>
      <c r="E6760" s="77">
        <v>1.0522286339598861</v>
      </c>
    </row>
    <row r="6761" spans="2:5">
      <c r="B6761" s="75">
        <v>7440393</v>
      </c>
      <c r="C6761" s="76" t="s">
        <v>2476</v>
      </c>
      <c r="D6761" s="76" t="s">
        <v>214</v>
      </c>
      <c r="E6761" s="77">
        <v>1.6255820090776663</v>
      </c>
    </row>
    <row r="6762" spans="2:5">
      <c r="B6762" s="75">
        <v>7440417</v>
      </c>
      <c r="C6762" s="76" t="s">
        <v>2477</v>
      </c>
      <c r="D6762" s="76" t="s">
        <v>214</v>
      </c>
      <c r="E6762" s="77">
        <v>0.51496485031680206</v>
      </c>
    </row>
    <row r="6763" spans="2:5">
      <c r="B6763" s="75">
        <v>7440439</v>
      </c>
      <c r="C6763" s="76" t="s">
        <v>114</v>
      </c>
      <c r="D6763" s="76" t="s">
        <v>214</v>
      </c>
      <c r="E6763" s="77">
        <v>0.71114292091247833</v>
      </c>
    </row>
    <row r="6764" spans="2:5">
      <c r="B6764" s="75">
        <v>7440484</v>
      </c>
      <c r="C6764" s="76" t="s">
        <v>2478</v>
      </c>
      <c r="D6764" s="76" t="s">
        <v>214</v>
      </c>
      <c r="E6764" s="77">
        <v>0.10214662501805377</v>
      </c>
    </row>
    <row r="6765" spans="2:5">
      <c r="B6765" s="75">
        <v>7440473</v>
      </c>
      <c r="C6765" s="76" t="s">
        <v>2479</v>
      </c>
      <c r="D6765" s="76" t="s">
        <v>214</v>
      </c>
      <c r="E6765" s="77">
        <v>0.27627185358129558</v>
      </c>
    </row>
    <row r="6766" spans="2:5">
      <c r="B6766" s="75">
        <v>7440473</v>
      </c>
      <c r="C6766" s="76" t="s">
        <v>116</v>
      </c>
      <c r="D6766" s="76" t="s">
        <v>214</v>
      </c>
      <c r="E6766" s="77">
        <v>15.657092417770965</v>
      </c>
    </row>
    <row r="6767" spans="2:5">
      <c r="B6767" s="75">
        <v>7440508</v>
      </c>
      <c r="C6767" s="76" t="s">
        <v>118</v>
      </c>
      <c r="D6767" s="76" t="s">
        <v>214</v>
      </c>
      <c r="E6767" s="77">
        <v>2.2914285898430777</v>
      </c>
    </row>
    <row r="6768" spans="2:5">
      <c r="B6768" s="75">
        <v>7439976</v>
      </c>
      <c r="C6768" s="76" t="s">
        <v>120</v>
      </c>
      <c r="D6768" s="76" t="s">
        <v>214</v>
      </c>
      <c r="E6768" s="77">
        <v>0.11549959016078368</v>
      </c>
    </row>
    <row r="6769" spans="2:5">
      <c r="B6769" s="75">
        <v>7439987</v>
      </c>
      <c r="C6769" s="76" t="s">
        <v>2480</v>
      </c>
      <c r="D6769" s="76" t="s">
        <v>214</v>
      </c>
      <c r="E6769" s="77">
        <v>6.5873054208544043E-2</v>
      </c>
    </row>
    <row r="6770" spans="2:5">
      <c r="B6770" s="75">
        <v>7440020</v>
      </c>
      <c r="C6770" s="76" t="s">
        <v>122</v>
      </c>
      <c r="D6770" s="76" t="s">
        <v>214</v>
      </c>
      <c r="E6770" s="77">
        <v>1.2193352278228848</v>
      </c>
    </row>
    <row r="6771" spans="2:5">
      <c r="B6771" s="75">
        <v>7439921</v>
      </c>
      <c r="C6771" s="76" t="s">
        <v>134</v>
      </c>
      <c r="D6771" s="76" t="s">
        <v>214</v>
      </c>
      <c r="E6771" s="77">
        <v>2.3849409285879608E-3</v>
      </c>
    </row>
    <row r="6772" spans="2:5">
      <c r="B6772" s="75">
        <v>7440360</v>
      </c>
      <c r="C6772" s="76" t="s">
        <v>2481</v>
      </c>
      <c r="D6772" s="76" t="s">
        <v>214</v>
      </c>
      <c r="E6772" s="77">
        <v>1.7006379190507914</v>
      </c>
    </row>
    <row r="6773" spans="2:5">
      <c r="B6773" s="75">
        <v>7440360</v>
      </c>
      <c r="C6773" s="76" t="s">
        <v>2482</v>
      </c>
      <c r="D6773" s="76" t="s">
        <v>214</v>
      </c>
      <c r="E6773" s="77">
        <v>38.959363978237548</v>
      </c>
    </row>
    <row r="6774" spans="2:5">
      <c r="B6774" s="75">
        <v>7782492</v>
      </c>
      <c r="C6774" s="76" t="s">
        <v>2483</v>
      </c>
      <c r="D6774" s="76" t="s">
        <v>214</v>
      </c>
      <c r="E6774" s="77">
        <v>0.6350019161135102</v>
      </c>
    </row>
    <row r="6775" spans="2:5">
      <c r="B6775" s="75">
        <v>7440315</v>
      </c>
      <c r="C6775" s="76" t="s">
        <v>2484</v>
      </c>
      <c r="D6775" s="76" t="s">
        <v>214</v>
      </c>
      <c r="E6775" s="77">
        <v>2.6415949570189404E-2</v>
      </c>
    </row>
    <row r="6776" spans="2:5">
      <c r="B6776" s="75">
        <v>7440280</v>
      </c>
      <c r="C6776" s="76" t="s">
        <v>2485</v>
      </c>
      <c r="D6776" s="76" t="s">
        <v>214</v>
      </c>
      <c r="E6776" s="77">
        <v>30.140113790030341</v>
      </c>
    </row>
    <row r="6777" spans="2:5">
      <c r="B6777" s="75">
        <v>7440622</v>
      </c>
      <c r="C6777" s="76" t="s">
        <v>2486</v>
      </c>
      <c r="D6777" s="76" t="s">
        <v>214</v>
      </c>
      <c r="E6777" s="77">
        <v>5.3086988075336077</v>
      </c>
    </row>
    <row r="6778" spans="2:5">
      <c r="B6778" s="75">
        <v>7440666</v>
      </c>
      <c r="C6778" s="76" t="s">
        <v>136</v>
      </c>
      <c r="D6778" s="76" t="s">
        <v>214</v>
      </c>
      <c r="E6778" s="77">
        <v>2.4137227345337147</v>
      </c>
    </row>
  </sheetData>
  <sheetProtection sheet="1" objects="1" scenarios="1"/>
  <mergeCells count="4">
    <mergeCell ref="D8:D10"/>
    <mergeCell ref="C8:C10"/>
    <mergeCell ref="B8:B10"/>
    <mergeCell ref="B6:E6"/>
  </mergeCells>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49DB3-A20D-443A-B56F-289443576A3C}">
  <sheetPr>
    <tabColor theme="2"/>
  </sheetPr>
  <dimension ref="A1:AD6778"/>
  <sheetViews>
    <sheetView showGridLines="0" workbookViewId="0">
      <selection activeCell="B6" sqref="B6:H7"/>
    </sheetView>
  </sheetViews>
  <sheetFormatPr defaultColWidth="8" defaultRowHeight="15"/>
  <cols>
    <col min="1" max="1" width="2.375" customWidth="1"/>
    <col min="2" max="2" width="12" style="41" customWidth="1"/>
    <col min="3" max="3" width="30.375" style="3" customWidth="1"/>
    <col min="4" max="4" width="12.125" customWidth="1"/>
    <col min="5" max="5" width="21.625" style="12" customWidth="1"/>
  </cols>
  <sheetData>
    <row r="1" spans="1:30" s="3" customFormat="1" ht="26.1">
      <c r="A1" s="120"/>
      <c r="B1" s="359" t="s">
        <v>2496</v>
      </c>
      <c r="C1" s="359"/>
      <c r="D1" s="359"/>
      <c r="E1" s="359"/>
    </row>
    <row r="2" spans="1:30" s="3" customFormat="1">
      <c r="A2" s="55"/>
      <c r="B2" s="95"/>
      <c r="C2" s="95"/>
      <c r="D2" s="96"/>
      <c r="E2" s="96"/>
    </row>
    <row r="3" spans="1:30" s="3" customFormat="1">
      <c r="A3" s="55"/>
      <c r="B3" s="57" t="s">
        <v>201</v>
      </c>
      <c r="C3" s="54"/>
      <c r="D3" s="54"/>
      <c r="E3" s="61"/>
    </row>
    <row r="4" spans="1:30" s="3" customFormat="1">
      <c r="A4" s="55"/>
      <c r="B4" s="54" t="s">
        <v>202</v>
      </c>
      <c r="C4" s="54"/>
      <c r="D4" s="54"/>
      <c r="E4" s="61"/>
    </row>
    <row r="5" spans="1:30" s="3" customFormat="1">
      <c r="A5" s="55"/>
      <c r="B5" s="57" t="s">
        <v>159</v>
      </c>
      <c r="C5" s="54"/>
      <c r="D5" s="54"/>
      <c r="E5" s="61"/>
    </row>
    <row r="6" spans="1:30" s="3" customFormat="1" ht="39.950000000000003" customHeight="1">
      <c r="A6" s="55"/>
      <c r="B6" s="341" t="s">
        <v>203</v>
      </c>
      <c r="C6" s="341"/>
      <c r="D6" s="341"/>
      <c r="E6" s="341"/>
    </row>
    <row r="7" spans="1:30" s="3" customFormat="1">
      <c r="C7" s="40"/>
      <c r="D7" s="13"/>
      <c r="E7" s="13"/>
    </row>
    <row r="8" spans="1:30" s="3" customFormat="1">
      <c r="B8" s="358" t="s">
        <v>239</v>
      </c>
      <c r="C8" s="358" t="s">
        <v>240</v>
      </c>
      <c r="D8" s="357" t="s">
        <v>241</v>
      </c>
      <c r="E8" s="122" t="s">
        <v>2497</v>
      </c>
    </row>
    <row r="9" spans="1:30" s="2" customFormat="1">
      <c r="B9" s="358"/>
      <c r="C9" s="358"/>
      <c r="D9" s="357"/>
      <c r="E9" s="122" t="s">
        <v>2498</v>
      </c>
    </row>
    <row r="10" spans="1:30" s="1" customFormat="1">
      <c r="B10" s="358"/>
      <c r="C10" s="358"/>
      <c r="D10" s="357"/>
      <c r="E10" s="122" t="s">
        <v>2499</v>
      </c>
    </row>
    <row r="11" spans="1:30">
      <c r="B11" s="83">
        <v>100005</v>
      </c>
      <c r="C11" s="83" t="s">
        <v>245</v>
      </c>
      <c r="D11" s="84" t="s">
        <v>212</v>
      </c>
      <c r="E11" s="84">
        <v>8.6143003829691196</v>
      </c>
      <c r="F11" s="8"/>
      <c r="G11" s="8"/>
      <c r="J11" s="8"/>
      <c r="N11" s="8"/>
      <c r="R11" s="8"/>
      <c r="V11" s="8"/>
      <c r="W11" s="8"/>
      <c r="AA11" s="8"/>
      <c r="AD11" s="8"/>
    </row>
    <row r="12" spans="1:30">
      <c r="B12" s="83">
        <v>100016</v>
      </c>
      <c r="C12" s="83" t="s">
        <v>246</v>
      </c>
      <c r="D12" s="84" t="s">
        <v>212</v>
      </c>
      <c r="E12" s="84">
        <v>6.0957403125682674</v>
      </c>
      <c r="F12" s="8"/>
      <c r="G12" s="8"/>
      <c r="J12" s="8"/>
      <c r="N12" s="8"/>
      <c r="R12" s="8"/>
      <c r="V12" s="8"/>
      <c r="W12" s="8"/>
      <c r="AA12" s="8"/>
      <c r="AD12" s="8"/>
    </row>
    <row r="13" spans="1:30">
      <c r="B13" s="83">
        <v>100414</v>
      </c>
      <c r="C13" s="83" t="s">
        <v>247</v>
      </c>
      <c r="D13" s="84" t="s">
        <v>212</v>
      </c>
      <c r="E13" s="84">
        <v>0.29321758179833118</v>
      </c>
      <c r="F13" s="8"/>
      <c r="G13" s="8"/>
      <c r="J13" s="8"/>
      <c r="N13" s="8"/>
      <c r="R13" s="8"/>
      <c r="V13" s="8"/>
      <c r="W13" s="8"/>
      <c r="AA13" s="8"/>
      <c r="AD13" s="8"/>
    </row>
    <row r="14" spans="1:30">
      <c r="B14" s="83">
        <v>100425</v>
      </c>
      <c r="C14" s="83" t="s">
        <v>248</v>
      </c>
      <c r="D14" s="84" t="s">
        <v>212</v>
      </c>
      <c r="E14" s="84">
        <v>0.39596442253309672</v>
      </c>
      <c r="F14" s="8"/>
      <c r="G14" s="8"/>
      <c r="J14" s="8"/>
      <c r="N14" s="8"/>
      <c r="R14" s="8"/>
      <c r="V14" s="8"/>
      <c r="W14" s="8"/>
      <c r="AA14" s="8"/>
      <c r="AD14" s="8"/>
    </row>
    <row r="15" spans="1:30">
      <c r="B15" s="83">
        <v>100447</v>
      </c>
      <c r="C15" s="83" t="s">
        <v>249</v>
      </c>
      <c r="D15" s="84" t="s">
        <v>212</v>
      </c>
      <c r="E15" s="84">
        <v>1.7209089519330323</v>
      </c>
      <c r="F15" s="8"/>
      <c r="G15" s="8"/>
      <c r="J15" s="8"/>
      <c r="N15" s="8"/>
      <c r="R15" s="8"/>
      <c r="V15" s="8"/>
      <c r="W15" s="8"/>
      <c r="AA15" s="8"/>
      <c r="AD15" s="8"/>
    </row>
    <row r="16" spans="1:30">
      <c r="B16" s="83">
        <v>100516</v>
      </c>
      <c r="C16" s="83" t="s">
        <v>250</v>
      </c>
      <c r="D16" s="84" t="s">
        <v>212</v>
      </c>
      <c r="E16" s="84">
        <v>0.28542474048508298</v>
      </c>
      <c r="F16" s="8"/>
      <c r="G16" s="8"/>
      <c r="J16" s="8"/>
      <c r="N16" s="8"/>
      <c r="R16" s="8"/>
      <c r="V16" s="8"/>
      <c r="W16" s="8"/>
      <c r="AA16" s="8"/>
      <c r="AD16" s="8"/>
    </row>
    <row r="17" spans="2:30">
      <c r="B17" s="83">
        <v>100527</v>
      </c>
      <c r="C17" s="83" t="s">
        <v>251</v>
      </c>
      <c r="D17" s="84" t="s">
        <v>212</v>
      </c>
      <c r="E17" s="84">
        <v>0.74387705163659934</v>
      </c>
      <c r="F17" s="8"/>
      <c r="G17" s="8"/>
      <c r="J17" s="8"/>
      <c r="N17" s="8"/>
      <c r="R17" s="8"/>
      <c r="V17" s="8"/>
      <c r="W17" s="8"/>
      <c r="AA17" s="8"/>
      <c r="AD17" s="8"/>
    </row>
    <row r="18" spans="2:30">
      <c r="B18" s="83">
        <v>100970</v>
      </c>
      <c r="C18" s="83" t="s">
        <v>252</v>
      </c>
      <c r="D18" s="84" t="s">
        <v>212</v>
      </c>
      <c r="E18" s="84">
        <v>2.8213653056114534E-3</v>
      </c>
      <c r="F18" s="8"/>
      <c r="G18" s="8"/>
      <c r="J18" s="8"/>
      <c r="N18" s="8"/>
      <c r="R18" s="8"/>
      <c r="V18" s="8"/>
      <c r="W18" s="8"/>
      <c r="AA18" s="8"/>
      <c r="AD18" s="8"/>
    </row>
    <row r="19" spans="2:30">
      <c r="B19" s="83">
        <v>101053</v>
      </c>
      <c r="C19" s="83" t="s">
        <v>253</v>
      </c>
      <c r="D19" s="84" t="s">
        <v>212</v>
      </c>
      <c r="E19" s="84">
        <v>640.86859555876515</v>
      </c>
      <c r="F19" s="8"/>
      <c r="G19" s="8"/>
      <c r="J19" s="8"/>
      <c r="N19" s="8"/>
      <c r="R19" s="8"/>
      <c r="V19" s="8"/>
      <c r="W19" s="8"/>
      <c r="AA19" s="8"/>
      <c r="AD19" s="8"/>
    </row>
    <row r="20" spans="2:30">
      <c r="B20" s="83">
        <v>101200480</v>
      </c>
      <c r="C20" s="83" t="s">
        <v>254</v>
      </c>
      <c r="D20" s="84" t="s">
        <v>212</v>
      </c>
      <c r="E20" s="84">
        <v>1630.3250105121747</v>
      </c>
      <c r="F20" s="8"/>
      <c r="G20" s="8"/>
      <c r="J20" s="8"/>
      <c r="N20" s="8"/>
      <c r="R20" s="8"/>
      <c r="V20" s="8"/>
      <c r="W20" s="8"/>
      <c r="AA20" s="8"/>
      <c r="AD20" s="8"/>
    </row>
    <row r="21" spans="2:30">
      <c r="B21" s="83">
        <v>101213</v>
      </c>
      <c r="C21" s="83" t="s">
        <v>255</v>
      </c>
      <c r="D21" s="84" t="s">
        <v>212</v>
      </c>
      <c r="E21" s="84">
        <v>23.460061832311702</v>
      </c>
      <c r="F21" s="8"/>
      <c r="G21" s="8"/>
      <c r="J21" s="8"/>
      <c r="N21" s="8"/>
      <c r="R21" s="8"/>
      <c r="V21" s="8"/>
      <c r="W21" s="8"/>
      <c r="AA21" s="8"/>
      <c r="AD21" s="8"/>
    </row>
    <row r="22" spans="2:30">
      <c r="B22" s="83">
        <v>1024573</v>
      </c>
      <c r="C22" s="83" t="s">
        <v>256</v>
      </c>
      <c r="D22" s="84" t="s">
        <v>212</v>
      </c>
      <c r="E22" s="84">
        <v>3972.6467503629838</v>
      </c>
      <c r="F22" s="8"/>
      <c r="G22" s="8"/>
      <c r="J22" s="8"/>
      <c r="N22" s="8"/>
      <c r="R22" s="8"/>
      <c r="V22" s="8"/>
      <c r="W22" s="8"/>
      <c r="AA22" s="8"/>
      <c r="AD22" s="8"/>
    </row>
    <row r="23" spans="2:30">
      <c r="B23" s="83">
        <v>10265926</v>
      </c>
      <c r="C23" s="83" t="s">
        <v>257</v>
      </c>
      <c r="D23" s="84" t="s">
        <v>212</v>
      </c>
      <c r="E23" s="84">
        <v>94.274290705502523</v>
      </c>
      <c r="F23" s="8"/>
      <c r="G23" s="8"/>
      <c r="J23" s="8"/>
      <c r="N23" s="8"/>
      <c r="R23" s="8"/>
      <c r="V23" s="8"/>
      <c r="W23" s="8"/>
      <c r="AA23" s="8"/>
      <c r="AD23" s="8"/>
    </row>
    <row r="24" spans="2:30">
      <c r="B24" s="83">
        <v>102716</v>
      </c>
      <c r="C24" s="83" t="s">
        <v>258</v>
      </c>
      <c r="D24" s="84" t="s">
        <v>212</v>
      </c>
      <c r="E24" s="84">
        <v>3.0240907473437727E-2</v>
      </c>
      <c r="F24" s="8"/>
      <c r="G24" s="8"/>
      <c r="J24" s="8"/>
      <c r="N24" s="8"/>
      <c r="R24" s="8"/>
      <c r="V24" s="8"/>
      <c r="W24" s="8"/>
      <c r="AA24" s="8"/>
      <c r="AD24" s="8"/>
    </row>
    <row r="25" spans="2:30">
      <c r="B25" s="83">
        <v>10311849</v>
      </c>
      <c r="C25" s="83" t="s">
        <v>259</v>
      </c>
      <c r="D25" s="84" t="s">
        <v>212</v>
      </c>
      <c r="E25" s="84">
        <v>42.948967607847436</v>
      </c>
      <c r="F25" s="8"/>
      <c r="G25" s="8"/>
      <c r="J25" s="8"/>
      <c r="N25" s="8"/>
      <c r="R25" s="8"/>
      <c r="V25" s="8"/>
      <c r="W25" s="8"/>
      <c r="AA25" s="8"/>
      <c r="AD25" s="8"/>
    </row>
    <row r="26" spans="2:30">
      <c r="B26" s="83">
        <v>103231</v>
      </c>
      <c r="C26" s="83" t="s">
        <v>260</v>
      </c>
      <c r="D26" s="84" t="s">
        <v>212</v>
      </c>
      <c r="E26" s="84">
        <v>46.124145689277327</v>
      </c>
      <c r="F26" s="8"/>
      <c r="G26" s="8"/>
      <c r="J26" s="8"/>
      <c r="N26" s="8"/>
      <c r="R26" s="8"/>
      <c r="V26" s="8"/>
      <c r="W26" s="8"/>
      <c r="AA26" s="8"/>
      <c r="AD26" s="8"/>
    </row>
    <row r="27" spans="2:30" ht="15.6" customHeight="1">
      <c r="B27" s="83">
        <v>103333</v>
      </c>
      <c r="C27" s="83" t="s">
        <v>261</v>
      </c>
      <c r="D27" s="84" t="s">
        <v>212</v>
      </c>
      <c r="E27" s="84">
        <v>39.783643275997292</v>
      </c>
      <c r="F27" s="8"/>
      <c r="G27" s="8"/>
      <c r="J27" s="8"/>
      <c r="N27" s="8"/>
      <c r="R27" s="8"/>
      <c r="V27" s="8"/>
      <c r="W27" s="8"/>
      <c r="AA27" s="8"/>
      <c r="AD27" s="8"/>
    </row>
    <row r="28" spans="2:30">
      <c r="B28" s="83">
        <v>103720</v>
      </c>
      <c r="C28" s="83" t="s">
        <v>262</v>
      </c>
      <c r="D28" s="84" t="s">
        <v>212</v>
      </c>
      <c r="E28" s="84">
        <v>31.34744132972531</v>
      </c>
      <c r="F28" s="8"/>
      <c r="G28" s="8"/>
      <c r="J28" s="8"/>
      <c r="N28" s="8"/>
      <c r="R28" s="8"/>
      <c r="V28" s="8"/>
      <c r="W28" s="8"/>
      <c r="AA28" s="8"/>
      <c r="AD28" s="8"/>
    </row>
    <row r="29" spans="2:30">
      <c r="B29" s="83">
        <v>10380286</v>
      </c>
      <c r="C29" s="83" t="s">
        <v>263</v>
      </c>
      <c r="D29" s="84" t="s">
        <v>212</v>
      </c>
      <c r="E29" s="84">
        <v>0.49614653730881553</v>
      </c>
      <c r="F29" s="8"/>
      <c r="G29" s="8"/>
      <c r="J29" s="8"/>
      <c r="N29" s="8"/>
      <c r="R29" s="8"/>
      <c r="V29" s="8"/>
      <c r="W29" s="8"/>
      <c r="AA29" s="8"/>
      <c r="AD29" s="8"/>
    </row>
    <row r="30" spans="2:30">
      <c r="B30" s="83">
        <v>103855</v>
      </c>
      <c r="C30" s="83" t="s">
        <v>264</v>
      </c>
      <c r="D30" s="84" t="s">
        <v>212</v>
      </c>
      <c r="E30" s="84">
        <v>2.4615397012084705</v>
      </c>
      <c r="F30" s="8"/>
      <c r="G30" s="8"/>
      <c r="J30" s="8"/>
      <c r="N30" s="8"/>
      <c r="R30" s="8"/>
      <c r="V30" s="8"/>
      <c r="W30" s="8"/>
      <c r="AA30" s="8"/>
      <c r="AD30" s="8"/>
    </row>
    <row r="31" spans="2:30">
      <c r="B31" s="83">
        <v>10453868</v>
      </c>
      <c r="C31" s="83" t="s">
        <v>265</v>
      </c>
      <c r="D31" s="84" t="s">
        <v>212</v>
      </c>
      <c r="E31" s="84">
        <v>6303.4813655597954</v>
      </c>
      <c r="F31" s="8"/>
      <c r="G31" s="8"/>
      <c r="J31" s="8"/>
      <c r="N31" s="8"/>
      <c r="R31" s="8"/>
      <c r="V31" s="8"/>
      <c r="W31" s="8"/>
      <c r="AA31" s="8"/>
      <c r="AD31" s="8"/>
    </row>
    <row r="32" spans="2:30">
      <c r="B32" s="83">
        <v>104767</v>
      </c>
      <c r="C32" s="83" t="s">
        <v>266</v>
      </c>
      <c r="D32" s="84" t="s">
        <v>212</v>
      </c>
      <c r="E32" s="84">
        <v>0.58527551803663413</v>
      </c>
      <c r="F32" s="8"/>
      <c r="G32" s="8"/>
      <c r="J32" s="8"/>
      <c r="N32" s="8"/>
      <c r="R32" s="8"/>
      <c r="V32" s="8"/>
      <c r="W32" s="8"/>
      <c r="AA32" s="8"/>
      <c r="AD32" s="8"/>
    </row>
    <row r="33" spans="2:30">
      <c r="B33" s="83">
        <v>105555</v>
      </c>
      <c r="C33" s="83" t="s">
        <v>267</v>
      </c>
      <c r="D33" s="84" t="s">
        <v>212</v>
      </c>
      <c r="E33" s="84">
        <v>0.22708548015195659</v>
      </c>
      <c r="F33" s="8"/>
      <c r="G33" s="8"/>
      <c r="J33" s="8"/>
      <c r="N33" s="8"/>
      <c r="R33" s="8"/>
      <c r="V33" s="8"/>
      <c r="W33" s="8"/>
      <c r="AA33" s="8"/>
      <c r="AD33" s="8"/>
    </row>
    <row r="34" spans="2:30">
      <c r="B34" s="83">
        <v>105602</v>
      </c>
      <c r="C34" s="83" t="s">
        <v>268</v>
      </c>
      <c r="D34" s="84" t="s">
        <v>212</v>
      </c>
      <c r="E34" s="84">
        <v>2.1226780982630467E-2</v>
      </c>
      <c r="F34" s="8"/>
      <c r="G34" s="8"/>
      <c r="J34" s="8"/>
      <c r="N34" s="8"/>
      <c r="R34" s="8"/>
      <c r="V34" s="8"/>
      <c r="W34" s="8"/>
      <c r="AA34" s="8"/>
      <c r="AD34" s="8"/>
    </row>
    <row r="35" spans="2:30">
      <c r="B35" s="83">
        <v>105679</v>
      </c>
      <c r="C35" s="83" t="s">
        <v>269</v>
      </c>
      <c r="D35" s="84" t="s">
        <v>212</v>
      </c>
      <c r="E35" s="84">
        <v>4.49082796013092</v>
      </c>
      <c r="F35" s="8"/>
      <c r="G35" s="8"/>
      <c r="J35" s="8"/>
      <c r="N35" s="8"/>
      <c r="R35" s="8"/>
      <c r="V35" s="8"/>
      <c r="W35" s="8"/>
      <c r="AA35" s="8"/>
      <c r="AD35" s="8"/>
    </row>
    <row r="36" spans="2:30">
      <c r="B36" s="83">
        <v>10599903</v>
      </c>
      <c r="C36" s="83" t="s">
        <v>270</v>
      </c>
      <c r="D36" s="84" t="s">
        <v>212</v>
      </c>
      <c r="E36" s="84">
        <v>217.01628112608253</v>
      </c>
      <c r="F36" s="8"/>
      <c r="G36" s="8"/>
      <c r="J36" s="8"/>
      <c r="N36" s="8"/>
      <c r="R36" s="8"/>
      <c r="V36" s="8"/>
      <c r="W36" s="8"/>
      <c r="AA36" s="8"/>
      <c r="AD36" s="8"/>
    </row>
    <row r="37" spans="2:30">
      <c r="B37" s="83">
        <v>10605217</v>
      </c>
      <c r="C37" s="83" t="s">
        <v>271</v>
      </c>
      <c r="D37" s="84" t="s">
        <v>212</v>
      </c>
      <c r="E37" s="84">
        <v>45.99023100087819</v>
      </c>
      <c r="F37" s="8"/>
      <c r="G37" s="8"/>
      <c r="J37" s="8"/>
      <c r="N37" s="8"/>
      <c r="R37" s="8"/>
      <c r="V37" s="8"/>
      <c r="W37" s="8"/>
      <c r="AA37" s="8"/>
      <c r="AD37" s="8"/>
    </row>
    <row r="38" spans="2:30">
      <c r="B38" s="83">
        <v>106467</v>
      </c>
      <c r="C38" s="83" t="s">
        <v>272</v>
      </c>
      <c r="D38" s="84" t="s">
        <v>212</v>
      </c>
      <c r="E38" s="84">
        <v>0.99999998831186754</v>
      </c>
      <c r="F38" s="8"/>
      <c r="G38" s="8"/>
      <c r="J38" s="8"/>
      <c r="N38" s="8"/>
      <c r="R38" s="8"/>
      <c r="V38" s="8"/>
      <c r="W38" s="8"/>
      <c r="AA38" s="8"/>
      <c r="AD38" s="8"/>
    </row>
    <row r="39" spans="2:30">
      <c r="B39" s="83">
        <v>106478</v>
      </c>
      <c r="C39" s="83" t="s">
        <v>273</v>
      </c>
      <c r="D39" s="84" t="s">
        <v>212</v>
      </c>
      <c r="E39" s="84">
        <v>6.6927724611043722</v>
      </c>
      <c r="F39" s="8"/>
      <c r="G39" s="8"/>
      <c r="J39" s="8"/>
      <c r="N39" s="8"/>
      <c r="R39" s="8"/>
      <c r="V39" s="8"/>
      <c r="W39" s="8"/>
      <c r="AA39" s="8"/>
      <c r="AD39" s="8"/>
    </row>
    <row r="40" spans="2:30">
      <c r="B40" s="83">
        <v>106503</v>
      </c>
      <c r="C40" s="83" t="s">
        <v>274</v>
      </c>
      <c r="D40" s="84" t="s">
        <v>212</v>
      </c>
      <c r="E40" s="84">
        <v>2.9585673325952278</v>
      </c>
      <c r="F40" s="8"/>
      <c r="G40" s="8"/>
      <c r="J40" s="8"/>
      <c r="N40" s="8"/>
      <c r="R40" s="8"/>
      <c r="V40" s="8"/>
      <c r="W40" s="8"/>
      <c r="AA40" s="8"/>
      <c r="AD40" s="8"/>
    </row>
    <row r="41" spans="2:30">
      <c r="B41" s="83">
        <v>106514</v>
      </c>
      <c r="C41" s="83" t="s">
        <v>275</v>
      </c>
      <c r="D41" s="84" t="s">
        <v>212</v>
      </c>
      <c r="E41" s="84">
        <v>119.14827095637467</v>
      </c>
      <c r="F41" s="8"/>
      <c r="G41" s="8"/>
      <c r="J41" s="8"/>
      <c r="N41" s="8"/>
      <c r="R41" s="8"/>
      <c r="V41" s="8"/>
      <c r="W41" s="8"/>
      <c r="AA41" s="8"/>
      <c r="AD41" s="8"/>
    </row>
    <row r="42" spans="2:30">
      <c r="B42" s="83">
        <v>1067330</v>
      </c>
      <c r="C42" s="83" t="s">
        <v>276</v>
      </c>
      <c r="D42" s="84" t="s">
        <v>212</v>
      </c>
      <c r="E42" s="84">
        <v>114.00687983082057</v>
      </c>
      <c r="F42" s="8"/>
      <c r="G42" s="8"/>
      <c r="J42" s="8"/>
      <c r="N42" s="8"/>
      <c r="R42" s="8"/>
      <c r="V42" s="8"/>
      <c r="W42" s="8"/>
      <c r="AA42" s="8"/>
      <c r="AD42" s="8"/>
    </row>
    <row r="43" spans="2:30">
      <c r="B43" s="83">
        <v>106898</v>
      </c>
      <c r="C43" s="83" t="s">
        <v>277</v>
      </c>
      <c r="D43" s="84" t="s">
        <v>212</v>
      </c>
      <c r="E43" s="84">
        <v>0.73171856182976835</v>
      </c>
      <c r="F43" s="8"/>
      <c r="G43" s="8"/>
      <c r="J43" s="8"/>
      <c r="N43" s="8"/>
      <c r="R43" s="8"/>
      <c r="V43" s="8"/>
      <c r="W43" s="8"/>
      <c r="AA43" s="8"/>
      <c r="AD43" s="8"/>
    </row>
    <row r="44" spans="2:30">
      <c r="B44" s="83">
        <v>106934</v>
      </c>
      <c r="C44" s="83" t="s">
        <v>278</v>
      </c>
      <c r="D44" s="84" t="s">
        <v>212</v>
      </c>
      <c r="E44" s="84">
        <v>0.52048447281046217</v>
      </c>
      <c r="F44" s="8"/>
      <c r="G44" s="8"/>
      <c r="J44" s="8"/>
      <c r="N44" s="8"/>
      <c r="R44" s="8"/>
      <c r="V44" s="8"/>
      <c r="W44" s="8"/>
      <c r="AA44" s="8"/>
      <c r="AD44" s="8"/>
    </row>
    <row r="45" spans="2:30">
      <c r="B45" s="83">
        <v>107028</v>
      </c>
      <c r="C45" s="83" t="s">
        <v>279</v>
      </c>
      <c r="D45" s="84" t="s">
        <v>212</v>
      </c>
      <c r="E45" s="84">
        <v>69.397034518780998</v>
      </c>
      <c r="F45" s="8"/>
      <c r="G45" s="8"/>
      <c r="J45" s="8"/>
      <c r="N45" s="8"/>
      <c r="R45" s="8"/>
      <c r="V45" s="8"/>
      <c r="W45" s="8"/>
      <c r="AA45" s="8"/>
      <c r="AD45" s="8"/>
    </row>
    <row r="46" spans="2:30">
      <c r="B46" s="83">
        <v>107051</v>
      </c>
      <c r="C46" s="83" t="s">
        <v>280</v>
      </c>
      <c r="D46" s="84" t="s">
        <v>212</v>
      </c>
      <c r="E46" s="84">
        <v>0.30871363567851512</v>
      </c>
      <c r="F46" s="8"/>
      <c r="G46" s="8"/>
      <c r="J46" s="8"/>
      <c r="N46" s="8"/>
      <c r="R46" s="8"/>
      <c r="V46" s="8"/>
      <c r="W46" s="8"/>
      <c r="AA46" s="8"/>
      <c r="AD46" s="8"/>
    </row>
    <row r="47" spans="2:30">
      <c r="B47" s="83">
        <v>107062</v>
      </c>
      <c r="C47" s="83" t="s">
        <v>281</v>
      </c>
      <c r="D47" s="84" t="s">
        <v>212</v>
      </c>
      <c r="E47" s="84">
        <v>5.5358030108328619E-2</v>
      </c>
      <c r="F47" s="8"/>
      <c r="G47" s="8"/>
      <c r="J47" s="8"/>
      <c r="N47" s="8"/>
      <c r="R47" s="8"/>
      <c r="V47" s="8"/>
      <c r="W47" s="8"/>
      <c r="AA47" s="8"/>
      <c r="AD47" s="8"/>
    </row>
    <row r="48" spans="2:30">
      <c r="B48" s="83">
        <v>107186</v>
      </c>
      <c r="C48" s="83" t="s">
        <v>282</v>
      </c>
      <c r="D48" s="84" t="s">
        <v>212</v>
      </c>
      <c r="E48" s="84">
        <v>34.584723918261083</v>
      </c>
      <c r="F48" s="8"/>
      <c r="G48" s="8"/>
      <c r="J48" s="8"/>
      <c r="N48" s="8"/>
      <c r="R48" s="8"/>
      <c r="V48" s="8"/>
      <c r="W48" s="8"/>
      <c r="AA48" s="8"/>
      <c r="AD48" s="8"/>
    </row>
    <row r="49" spans="2:30">
      <c r="B49" s="83">
        <v>107197</v>
      </c>
      <c r="C49" s="83" t="s">
        <v>283</v>
      </c>
      <c r="D49" s="84" t="s">
        <v>212</v>
      </c>
      <c r="E49" s="84">
        <v>14.565182937099243</v>
      </c>
      <c r="F49" s="8"/>
      <c r="G49" s="8"/>
      <c r="J49" s="8"/>
      <c r="N49" s="8"/>
      <c r="R49" s="8"/>
      <c r="V49" s="8"/>
      <c r="W49" s="8"/>
      <c r="AA49" s="8"/>
      <c r="AD49" s="8"/>
    </row>
    <row r="50" spans="2:30">
      <c r="B50" s="83">
        <v>107200</v>
      </c>
      <c r="C50" s="83" t="s">
        <v>284</v>
      </c>
      <c r="D50" s="84" t="s">
        <v>212</v>
      </c>
      <c r="E50" s="84">
        <v>4.6277409612700788</v>
      </c>
      <c r="F50" s="8"/>
      <c r="G50" s="8"/>
      <c r="J50" s="8"/>
      <c r="N50" s="8"/>
      <c r="R50" s="8"/>
      <c r="V50" s="8"/>
      <c r="W50" s="8"/>
      <c r="AA50" s="8"/>
      <c r="AD50" s="8"/>
    </row>
    <row r="51" spans="2:30">
      <c r="B51" s="83">
        <v>107211</v>
      </c>
      <c r="C51" s="83" t="s">
        <v>285</v>
      </c>
      <c r="D51" s="84" t="s">
        <v>212</v>
      </c>
      <c r="E51" s="84">
        <v>1.5658023160677709E-3</v>
      </c>
      <c r="F51" s="8"/>
      <c r="G51" s="8"/>
      <c r="J51" s="8"/>
      <c r="N51" s="8"/>
      <c r="R51" s="8"/>
      <c r="V51" s="8"/>
      <c r="W51" s="8"/>
      <c r="AA51" s="8"/>
      <c r="AD51" s="8"/>
    </row>
    <row r="52" spans="2:30">
      <c r="B52" s="83">
        <v>107299</v>
      </c>
      <c r="C52" s="83" t="s">
        <v>286</v>
      </c>
      <c r="D52" s="84" t="s">
        <v>212</v>
      </c>
      <c r="E52" s="84">
        <v>0.63185218434191015</v>
      </c>
      <c r="F52" s="8"/>
      <c r="G52" s="8"/>
      <c r="J52" s="8"/>
      <c r="N52" s="8"/>
      <c r="R52" s="8"/>
      <c r="V52" s="8"/>
      <c r="W52" s="8"/>
      <c r="AA52" s="8"/>
      <c r="AD52" s="8"/>
    </row>
    <row r="53" spans="2:30">
      <c r="B53" s="83">
        <v>107534963</v>
      </c>
      <c r="C53" s="83" t="s">
        <v>287</v>
      </c>
      <c r="D53" s="84" t="s">
        <v>212</v>
      </c>
      <c r="E53" s="84">
        <v>40.489787748525714</v>
      </c>
      <c r="F53" s="8"/>
      <c r="G53" s="8"/>
      <c r="J53" s="8"/>
      <c r="N53" s="8"/>
      <c r="R53" s="8"/>
      <c r="V53" s="8"/>
      <c r="W53" s="8"/>
      <c r="AA53" s="8"/>
      <c r="AD53" s="8"/>
    </row>
    <row r="54" spans="2:30">
      <c r="B54" s="83">
        <v>108101</v>
      </c>
      <c r="C54" s="83" t="s">
        <v>288</v>
      </c>
      <c r="D54" s="84" t="s">
        <v>212</v>
      </c>
      <c r="E54" s="84">
        <v>6.5317748383246957E-2</v>
      </c>
      <c r="F54" s="8"/>
      <c r="G54" s="8"/>
      <c r="J54" s="8"/>
      <c r="N54" s="8"/>
      <c r="R54" s="8"/>
      <c r="V54" s="8"/>
      <c r="W54" s="8"/>
      <c r="AA54" s="8"/>
      <c r="AD54" s="8"/>
    </row>
    <row r="55" spans="2:30">
      <c r="B55" s="83">
        <v>108316</v>
      </c>
      <c r="C55" s="83" t="s">
        <v>289</v>
      </c>
      <c r="D55" s="84" t="s">
        <v>212</v>
      </c>
      <c r="E55" s="84">
        <v>0.29265770301397653</v>
      </c>
      <c r="F55" s="8"/>
      <c r="G55" s="8"/>
      <c r="J55" s="8"/>
      <c r="N55" s="8"/>
      <c r="R55" s="8"/>
      <c r="V55" s="8"/>
      <c r="W55" s="8"/>
      <c r="AA55" s="8"/>
      <c r="AD55" s="8"/>
    </row>
    <row r="56" spans="2:30">
      <c r="B56" s="83">
        <v>108394</v>
      </c>
      <c r="C56" s="83" t="s">
        <v>290</v>
      </c>
      <c r="D56" s="84" t="s">
        <v>212</v>
      </c>
      <c r="E56" s="84">
        <v>2.1809102550358319</v>
      </c>
      <c r="F56" s="8"/>
      <c r="G56" s="8"/>
      <c r="J56" s="8"/>
      <c r="N56" s="8"/>
      <c r="R56" s="8"/>
      <c r="V56" s="8"/>
      <c r="W56" s="8"/>
      <c r="AA56" s="8"/>
      <c r="AD56" s="8"/>
    </row>
    <row r="57" spans="2:30">
      <c r="B57" s="83">
        <v>108463</v>
      </c>
      <c r="C57" s="83" t="s">
        <v>291</v>
      </c>
      <c r="D57" s="84" t="s">
        <v>212</v>
      </c>
      <c r="E57" s="84">
        <v>2.8417062897742476</v>
      </c>
      <c r="F57" s="8"/>
      <c r="G57" s="8"/>
      <c r="J57" s="8"/>
      <c r="N57" s="8"/>
      <c r="R57" s="8"/>
      <c r="V57" s="8"/>
      <c r="W57" s="8"/>
      <c r="AA57" s="8"/>
      <c r="AD57" s="8"/>
    </row>
    <row r="58" spans="2:30">
      <c r="B58" s="83">
        <v>1085989</v>
      </c>
      <c r="C58" s="83" t="s">
        <v>292</v>
      </c>
      <c r="D58" s="84" t="s">
        <v>212</v>
      </c>
      <c r="E58" s="84">
        <v>378.02128143698974</v>
      </c>
      <c r="F58" s="8"/>
      <c r="G58" s="8"/>
      <c r="J58" s="8"/>
      <c r="N58" s="8"/>
      <c r="R58" s="8"/>
      <c r="V58" s="8"/>
      <c r="W58" s="8"/>
      <c r="AA58" s="8"/>
      <c r="AD58" s="8"/>
    </row>
    <row r="59" spans="2:30">
      <c r="B59" s="83">
        <v>108781</v>
      </c>
      <c r="C59" s="83" t="s">
        <v>293</v>
      </c>
      <c r="D59" s="84" t="s">
        <v>212</v>
      </c>
      <c r="E59" s="84">
        <v>0.12840518091097655</v>
      </c>
      <c r="F59" s="8"/>
      <c r="G59" s="8"/>
      <c r="J59" s="8"/>
      <c r="N59" s="8"/>
      <c r="R59" s="8"/>
      <c r="V59" s="8"/>
      <c r="W59" s="8"/>
      <c r="AA59" s="8"/>
      <c r="AD59" s="8"/>
    </row>
    <row r="60" spans="2:30">
      <c r="B60" s="83">
        <v>108883</v>
      </c>
      <c r="C60" s="83" t="s">
        <v>294</v>
      </c>
      <c r="D60" s="84" t="s">
        <v>212</v>
      </c>
      <c r="E60" s="84">
        <v>0.13906578467470804</v>
      </c>
      <c r="F60" s="8"/>
      <c r="G60" s="8"/>
      <c r="J60" s="8"/>
      <c r="N60" s="8"/>
      <c r="R60" s="8"/>
      <c r="V60" s="8"/>
      <c r="W60" s="8"/>
      <c r="AA60" s="8"/>
      <c r="AD60" s="8"/>
    </row>
    <row r="61" spans="2:30">
      <c r="B61" s="83">
        <v>108907</v>
      </c>
      <c r="C61" s="83" t="s">
        <v>295</v>
      </c>
      <c r="D61" s="84" t="s">
        <v>212</v>
      </c>
      <c r="E61" s="84">
        <v>0.74751991045382549</v>
      </c>
      <c r="F61" s="8"/>
      <c r="G61" s="8"/>
      <c r="J61" s="8"/>
      <c r="N61" s="8"/>
      <c r="R61" s="8"/>
      <c r="V61" s="8"/>
      <c r="W61" s="8"/>
      <c r="AA61" s="8"/>
      <c r="AD61" s="8"/>
    </row>
    <row r="62" spans="2:30">
      <c r="B62" s="83">
        <v>108952</v>
      </c>
      <c r="C62" s="83" t="s">
        <v>296</v>
      </c>
      <c r="D62" s="84" t="s">
        <v>212</v>
      </c>
      <c r="E62" s="84">
        <v>0.96931102575839756</v>
      </c>
      <c r="F62" s="8"/>
      <c r="G62" s="8"/>
      <c r="J62" s="8"/>
      <c r="N62" s="8"/>
      <c r="R62" s="8"/>
      <c r="V62" s="8"/>
      <c r="W62" s="8"/>
      <c r="AA62" s="8"/>
      <c r="AD62" s="8"/>
    </row>
    <row r="63" spans="2:30">
      <c r="B63" s="83">
        <v>109693</v>
      </c>
      <c r="C63" s="83" t="s">
        <v>297</v>
      </c>
      <c r="D63" s="84" t="s">
        <v>212</v>
      </c>
      <c r="E63" s="84">
        <v>2.6908677648409055E-3</v>
      </c>
      <c r="F63" s="8"/>
      <c r="G63" s="8"/>
      <c r="J63" s="8"/>
      <c r="N63" s="8"/>
      <c r="R63" s="8"/>
      <c r="V63" s="8"/>
      <c r="W63" s="8"/>
      <c r="AA63" s="8"/>
      <c r="AD63" s="8"/>
    </row>
    <row r="64" spans="2:30">
      <c r="B64" s="83">
        <v>109864</v>
      </c>
      <c r="C64" s="83" t="s">
        <v>298</v>
      </c>
      <c r="D64" s="84" t="s">
        <v>212</v>
      </c>
      <c r="E64" s="84">
        <v>3.8584847666573588E-3</v>
      </c>
      <c r="F64" s="8"/>
      <c r="G64" s="8"/>
      <c r="J64" s="8"/>
      <c r="N64" s="8"/>
      <c r="R64" s="8"/>
      <c r="V64" s="8"/>
      <c r="W64" s="8"/>
      <c r="AA64" s="8"/>
      <c r="AD64" s="8"/>
    </row>
    <row r="65" spans="2:30">
      <c r="B65" s="83">
        <v>109999</v>
      </c>
      <c r="C65" s="83" t="s">
        <v>299</v>
      </c>
      <c r="D65" s="84" t="s">
        <v>212</v>
      </c>
      <c r="E65" s="84">
        <v>3.7347147211867914E-3</v>
      </c>
      <c r="F65" s="8"/>
      <c r="G65" s="8"/>
      <c r="J65" s="8"/>
      <c r="N65" s="8"/>
      <c r="R65" s="8"/>
      <c r="V65" s="8"/>
      <c r="W65" s="8"/>
      <c r="AA65" s="8"/>
      <c r="AD65" s="8"/>
    </row>
    <row r="66" spans="2:30">
      <c r="B66" s="83">
        <v>110009</v>
      </c>
      <c r="C66" s="83" t="s">
        <v>300</v>
      </c>
      <c r="D66" s="84" t="s">
        <v>212</v>
      </c>
      <c r="E66" s="84">
        <v>9.7109681815360865E-2</v>
      </c>
      <c r="F66" s="8"/>
      <c r="G66" s="8"/>
      <c r="J66" s="8"/>
      <c r="N66" s="8"/>
      <c r="R66" s="8"/>
      <c r="V66" s="8"/>
      <c r="W66" s="8"/>
      <c r="AA66" s="8"/>
      <c r="AD66" s="8"/>
    </row>
    <row r="67" spans="2:30">
      <c r="B67" s="83">
        <v>110543</v>
      </c>
      <c r="C67" s="83" t="s">
        <v>301</v>
      </c>
      <c r="D67" s="84" t="s">
        <v>212</v>
      </c>
      <c r="E67" s="84">
        <v>0.14118377012993275</v>
      </c>
      <c r="F67" s="8"/>
      <c r="G67" s="8"/>
      <c r="J67" s="8"/>
      <c r="N67" s="8"/>
      <c r="R67" s="8"/>
      <c r="V67" s="8"/>
      <c r="W67" s="8"/>
      <c r="AA67" s="8"/>
      <c r="AD67" s="8"/>
    </row>
    <row r="68" spans="2:30">
      <c r="B68" s="83">
        <v>110827</v>
      </c>
      <c r="C68" s="83" t="s">
        <v>302</v>
      </c>
      <c r="D68" s="84" t="s">
        <v>212</v>
      </c>
      <c r="E68" s="84">
        <v>5.4647893043673602E-2</v>
      </c>
      <c r="F68" s="8"/>
      <c r="G68" s="8"/>
      <c r="J68" s="8"/>
      <c r="N68" s="8"/>
      <c r="R68" s="8"/>
      <c r="V68" s="8"/>
      <c r="W68" s="8"/>
      <c r="AA68" s="8"/>
      <c r="AD68" s="8"/>
    </row>
    <row r="69" spans="2:30">
      <c r="B69" s="83">
        <v>110861</v>
      </c>
      <c r="C69" s="83" t="s">
        <v>303</v>
      </c>
      <c r="D69" s="84" t="s">
        <v>212</v>
      </c>
      <c r="E69" s="84">
        <v>0.16620199761249355</v>
      </c>
      <c r="F69" s="8"/>
      <c r="G69" s="8"/>
      <c r="J69" s="8"/>
      <c r="N69" s="8"/>
      <c r="R69" s="8"/>
      <c r="V69" s="8"/>
      <c r="W69" s="8"/>
      <c r="AA69" s="8"/>
      <c r="AD69" s="8"/>
    </row>
    <row r="70" spans="2:30">
      <c r="B70" s="83">
        <v>11096825</v>
      </c>
      <c r="C70" s="83" t="s">
        <v>304</v>
      </c>
      <c r="D70" s="84" t="s">
        <v>212</v>
      </c>
      <c r="E70" s="84">
        <v>40.369726592702399</v>
      </c>
      <c r="F70" s="8"/>
      <c r="G70" s="8"/>
      <c r="J70" s="8"/>
      <c r="N70" s="8"/>
      <c r="R70" s="8"/>
      <c r="V70" s="8"/>
      <c r="W70" s="8"/>
      <c r="AA70" s="8"/>
      <c r="AD70" s="8"/>
    </row>
    <row r="71" spans="2:30">
      <c r="B71" s="83">
        <v>11097691</v>
      </c>
      <c r="C71" s="83" t="s">
        <v>305</v>
      </c>
      <c r="D71" s="84" t="s">
        <v>212</v>
      </c>
      <c r="E71" s="84">
        <v>196.91884695050837</v>
      </c>
      <c r="F71" s="8"/>
      <c r="G71" s="8"/>
      <c r="J71" s="8"/>
      <c r="N71" s="8"/>
      <c r="R71" s="8"/>
      <c r="V71" s="8"/>
      <c r="W71" s="8"/>
      <c r="AA71" s="8"/>
      <c r="AD71" s="8"/>
    </row>
    <row r="72" spans="2:30">
      <c r="B72" s="83">
        <v>1113026</v>
      </c>
      <c r="C72" s="83" t="s">
        <v>306</v>
      </c>
      <c r="D72" s="84" t="s">
        <v>212</v>
      </c>
      <c r="E72" s="84">
        <v>5.4306031466414026</v>
      </c>
      <c r="F72" s="8"/>
      <c r="G72" s="8"/>
      <c r="J72" s="8"/>
      <c r="N72" s="8"/>
      <c r="R72" s="8"/>
      <c r="V72" s="8"/>
      <c r="W72" s="8"/>
      <c r="AA72" s="8"/>
      <c r="AD72" s="8"/>
    </row>
    <row r="73" spans="2:30">
      <c r="B73" s="83">
        <v>111444</v>
      </c>
      <c r="C73" s="83" t="s">
        <v>307</v>
      </c>
      <c r="D73" s="84" t="s">
        <v>212</v>
      </c>
      <c r="E73" s="84">
        <v>0.13224803372185093</v>
      </c>
      <c r="F73" s="8"/>
      <c r="G73" s="8"/>
      <c r="J73" s="8"/>
      <c r="N73" s="8"/>
      <c r="R73" s="8"/>
      <c r="V73" s="8"/>
      <c r="W73" s="8"/>
      <c r="AA73" s="8"/>
      <c r="AD73" s="8"/>
    </row>
    <row r="74" spans="2:30">
      <c r="B74" s="83">
        <v>111466</v>
      </c>
      <c r="C74" s="83" t="s">
        <v>308</v>
      </c>
      <c r="D74" s="84" t="s">
        <v>212</v>
      </c>
      <c r="E74" s="84">
        <v>2.7060438361692397E-3</v>
      </c>
      <c r="F74" s="8"/>
      <c r="G74" s="8"/>
      <c r="J74" s="8"/>
      <c r="N74" s="8"/>
      <c r="R74" s="8"/>
      <c r="V74" s="8"/>
      <c r="W74" s="8"/>
      <c r="AA74" s="8"/>
      <c r="AD74" s="8"/>
    </row>
    <row r="75" spans="2:30">
      <c r="B75" s="83">
        <v>1114712</v>
      </c>
      <c r="C75" s="83" t="s">
        <v>309</v>
      </c>
      <c r="D75" s="84" t="s">
        <v>212</v>
      </c>
      <c r="E75" s="84">
        <v>0.56625131215346758</v>
      </c>
      <c r="F75" s="8"/>
      <c r="G75" s="8"/>
      <c r="J75" s="8"/>
      <c r="N75" s="8"/>
      <c r="R75" s="8"/>
      <c r="V75" s="8"/>
      <c r="W75" s="8"/>
      <c r="AA75" s="8"/>
      <c r="AD75" s="8"/>
    </row>
    <row r="76" spans="2:30">
      <c r="B76" s="83">
        <v>111762</v>
      </c>
      <c r="C76" s="83" t="s">
        <v>310</v>
      </c>
      <c r="D76" s="84" t="s">
        <v>212</v>
      </c>
      <c r="E76" s="84">
        <v>2.818759055392173E-2</v>
      </c>
      <c r="F76" s="8"/>
      <c r="G76" s="8"/>
      <c r="J76" s="8"/>
      <c r="N76" s="8"/>
      <c r="R76" s="8"/>
      <c r="V76" s="8"/>
      <c r="W76" s="8"/>
      <c r="AA76" s="8"/>
      <c r="AD76" s="8"/>
    </row>
    <row r="77" spans="2:30">
      <c r="B77" s="83">
        <v>112276</v>
      </c>
      <c r="C77" s="83" t="s">
        <v>311</v>
      </c>
      <c r="D77" s="84" t="s">
        <v>212</v>
      </c>
      <c r="E77" s="84">
        <v>1.3279032223700966E-3</v>
      </c>
      <c r="F77" s="8"/>
      <c r="G77" s="8"/>
      <c r="J77" s="8"/>
      <c r="N77" s="8"/>
      <c r="R77" s="8"/>
      <c r="V77" s="8"/>
      <c r="W77" s="8"/>
      <c r="AA77" s="8"/>
      <c r="AD77" s="8"/>
    </row>
    <row r="78" spans="2:30">
      <c r="B78" s="83">
        <v>112410238</v>
      </c>
      <c r="C78" s="83" t="s">
        <v>312</v>
      </c>
      <c r="D78" s="84" t="s">
        <v>212</v>
      </c>
      <c r="E78" s="84">
        <v>78.029698579292159</v>
      </c>
      <c r="F78" s="8"/>
      <c r="G78" s="8"/>
      <c r="J78" s="8"/>
      <c r="N78" s="8"/>
      <c r="R78" s="8"/>
      <c r="V78" s="8"/>
      <c r="W78" s="8"/>
      <c r="AA78" s="8"/>
      <c r="AD78" s="8"/>
    </row>
    <row r="79" spans="2:30">
      <c r="B79" s="83">
        <v>114261</v>
      </c>
      <c r="C79" s="83" t="s">
        <v>313</v>
      </c>
      <c r="D79" s="84" t="s">
        <v>212</v>
      </c>
      <c r="E79" s="84">
        <v>142.88050823461231</v>
      </c>
      <c r="F79" s="8"/>
      <c r="G79" s="8"/>
      <c r="J79" s="8"/>
      <c r="N79" s="8"/>
      <c r="R79" s="8"/>
      <c r="V79" s="8"/>
      <c r="W79" s="8"/>
      <c r="AA79" s="8"/>
      <c r="AD79" s="8"/>
    </row>
    <row r="80" spans="2:30">
      <c r="B80" s="83">
        <v>115297</v>
      </c>
      <c r="C80" s="83" t="s">
        <v>314</v>
      </c>
      <c r="D80" s="84" t="s">
        <v>212</v>
      </c>
      <c r="E80" s="84">
        <v>1232.8184519380634</v>
      </c>
      <c r="F80" s="8"/>
      <c r="G80" s="8"/>
      <c r="J80" s="8"/>
      <c r="N80" s="8"/>
      <c r="R80" s="8"/>
      <c r="V80" s="8"/>
      <c r="W80" s="8"/>
      <c r="AA80" s="8"/>
      <c r="AD80" s="8"/>
    </row>
    <row r="81" spans="2:30">
      <c r="B81" s="83">
        <v>115322</v>
      </c>
      <c r="C81" s="83" t="s">
        <v>315</v>
      </c>
      <c r="D81" s="84" t="s">
        <v>212</v>
      </c>
      <c r="E81" s="84">
        <v>267.65956337239083</v>
      </c>
      <c r="F81" s="8"/>
      <c r="G81" s="8"/>
      <c r="J81" s="8"/>
      <c r="N81" s="8"/>
      <c r="R81" s="8"/>
      <c r="V81" s="8"/>
      <c r="W81" s="8"/>
      <c r="AA81" s="8"/>
      <c r="AD81" s="8"/>
    </row>
    <row r="82" spans="2:30">
      <c r="B82" s="83">
        <v>115902</v>
      </c>
      <c r="C82" s="83" t="s">
        <v>316</v>
      </c>
      <c r="D82" s="84" t="s">
        <v>212</v>
      </c>
      <c r="E82" s="84">
        <v>338.91409315302684</v>
      </c>
      <c r="F82" s="8"/>
      <c r="G82" s="8"/>
      <c r="J82" s="8"/>
      <c r="N82" s="8"/>
      <c r="R82" s="8"/>
      <c r="V82" s="8"/>
      <c r="W82" s="8"/>
      <c r="AA82" s="8"/>
      <c r="AD82" s="8"/>
    </row>
    <row r="83" spans="2:30">
      <c r="B83" s="83">
        <v>115968</v>
      </c>
      <c r="C83" s="83" t="s">
        <v>317</v>
      </c>
      <c r="D83" s="84" t="s">
        <v>212</v>
      </c>
      <c r="E83" s="84">
        <v>0.49925071059567522</v>
      </c>
      <c r="F83" s="8"/>
      <c r="G83" s="8"/>
      <c r="J83" s="8"/>
      <c r="N83" s="8"/>
      <c r="R83" s="8"/>
      <c r="V83" s="8"/>
      <c r="W83" s="8"/>
      <c r="AA83" s="8"/>
      <c r="AD83" s="8"/>
    </row>
    <row r="84" spans="2:30">
      <c r="B84" s="83">
        <v>116063</v>
      </c>
      <c r="C84" s="83" t="s">
        <v>318</v>
      </c>
      <c r="D84" s="84" t="s">
        <v>212</v>
      </c>
      <c r="E84" s="84">
        <v>208.50115862260648</v>
      </c>
      <c r="F84" s="8"/>
      <c r="G84" s="8"/>
      <c r="J84" s="8"/>
      <c r="N84" s="8"/>
      <c r="R84" s="8"/>
      <c r="V84" s="8"/>
      <c r="W84" s="8"/>
      <c r="AA84" s="8"/>
      <c r="AD84" s="8"/>
    </row>
    <row r="85" spans="2:30">
      <c r="B85" s="83">
        <v>1162658</v>
      </c>
      <c r="C85" s="83" t="s">
        <v>319</v>
      </c>
      <c r="D85" s="84" t="s">
        <v>212</v>
      </c>
      <c r="E85" s="84">
        <v>126.56388693048483</v>
      </c>
      <c r="F85" s="8"/>
      <c r="G85" s="8"/>
      <c r="J85" s="8"/>
      <c r="N85" s="8"/>
      <c r="R85" s="8"/>
      <c r="V85" s="8"/>
      <c r="W85" s="8"/>
      <c r="AA85" s="8"/>
      <c r="AD85" s="8"/>
    </row>
    <row r="86" spans="2:30">
      <c r="B86" s="83">
        <v>116290</v>
      </c>
      <c r="C86" s="83" t="s">
        <v>320</v>
      </c>
      <c r="D86" s="84" t="s">
        <v>212</v>
      </c>
      <c r="E86" s="84">
        <v>189.38622185833609</v>
      </c>
      <c r="F86" s="8"/>
      <c r="G86" s="8"/>
      <c r="J86" s="8"/>
      <c r="N86" s="8"/>
      <c r="R86" s="8"/>
      <c r="V86" s="8"/>
      <c r="W86" s="8"/>
      <c r="AA86" s="8"/>
      <c r="AD86" s="8"/>
    </row>
    <row r="87" spans="2:30">
      <c r="B87" s="83">
        <v>117102</v>
      </c>
      <c r="C87" s="83" t="s">
        <v>321</v>
      </c>
      <c r="D87" s="84" t="s">
        <v>212</v>
      </c>
      <c r="E87" s="84">
        <v>61.302647740377004</v>
      </c>
      <c r="F87" s="8"/>
      <c r="G87" s="8"/>
      <c r="J87" s="8"/>
      <c r="N87" s="8"/>
      <c r="R87" s="8"/>
      <c r="V87" s="8"/>
      <c r="W87" s="8"/>
      <c r="AA87" s="8"/>
      <c r="AD87" s="8"/>
    </row>
    <row r="88" spans="2:30">
      <c r="B88" s="83">
        <v>117180</v>
      </c>
      <c r="C88" s="83" t="s">
        <v>322</v>
      </c>
      <c r="D88" s="84" t="s">
        <v>212</v>
      </c>
      <c r="E88" s="84">
        <v>22.427656877907843</v>
      </c>
      <c r="F88" s="8"/>
      <c r="G88" s="8"/>
      <c r="J88" s="8"/>
      <c r="N88" s="8"/>
      <c r="R88" s="8"/>
      <c r="V88" s="8"/>
      <c r="W88" s="8"/>
      <c r="AA88" s="8"/>
      <c r="AD88" s="8"/>
    </row>
    <row r="89" spans="2:30">
      <c r="B89" s="83">
        <v>117806</v>
      </c>
      <c r="C89" s="83" t="s">
        <v>323</v>
      </c>
      <c r="D89" s="84" t="s">
        <v>212</v>
      </c>
      <c r="E89" s="84">
        <v>668.60577329020384</v>
      </c>
      <c r="F89" s="8"/>
      <c r="G89" s="8"/>
      <c r="J89" s="8"/>
      <c r="N89" s="8"/>
      <c r="R89" s="8"/>
      <c r="V89" s="8"/>
      <c r="W89" s="8"/>
      <c r="AA89" s="8"/>
      <c r="AD89" s="8"/>
    </row>
    <row r="90" spans="2:30">
      <c r="B90" s="83">
        <v>117817</v>
      </c>
      <c r="C90" s="83" t="s">
        <v>324</v>
      </c>
      <c r="D90" s="84" t="s">
        <v>212</v>
      </c>
      <c r="E90" s="84">
        <v>1.2442551786246427</v>
      </c>
      <c r="F90" s="8"/>
      <c r="G90" s="8"/>
      <c r="J90" s="8"/>
      <c r="N90" s="8"/>
      <c r="R90" s="8"/>
      <c r="V90" s="8"/>
      <c r="W90" s="8"/>
      <c r="AA90" s="8"/>
      <c r="AD90" s="8"/>
    </row>
    <row r="91" spans="2:30">
      <c r="B91" s="83">
        <v>118741</v>
      </c>
      <c r="C91" s="83" t="s">
        <v>325</v>
      </c>
      <c r="D91" s="84" t="s">
        <v>212</v>
      </c>
      <c r="E91" s="84">
        <v>24.55141895715413</v>
      </c>
      <c r="F91" s="8"/>
      <c r="G91" s="8"/>
      <c r="J91" s="8"/>
      <c r="N91" s="8"/>
      <c r="R91" s="8"/>
      <c r="V91" s="8"/>
      <c r="W91" s="8"/>
      <c r="AA91" s="8"/>
      <c r="AD91" s="8"/>
    </row>
    <row r="92" spans="2:30">
      <c r="B92" s="83">
        <v>118752</v>
      </c>
      <c r="C92" s="83" t="s">
        <v>326</v>
      </c>
      <c r="D92" s="84" t="s">
        <v>212</v>
      </c>
      <c r="E92" s="84">
        <v>93.771503499174841</v>
      </c>
      <c r="F92" s="8"/>
      <c r="G92" s="8"/>
      <c r="J92" s="8"/>
      <c r="N92" s="8"/>
      <c r="R92" s="8"/>
      <c r="V92" s="8"/>
      <c r="W92" s="8"/>
      <c r="AA92" s="8"/>
      <c r="AD92" s="8"/>
    </row>
    <row r="93" spans="2:30">
      <c r="B93" s="83">
        <v>118967</v>
      </c>
      <c r="C93" s="83" t="s">
        <v>327</v>
      </c>
      <c r="D93" s="84" t="s">
        <v>212</v>
      </c>
      <c r="E93" s="84">
        <v>28.648236142582192</v>
      </c>
      <c r="F93" s="8"/>
      <c r="G93" s="8"/>
      <c r="J93" s="8"/>
      <c r="N93" s="8"/>
      <c r="R93" s="8"/>
      <c r="V93" s="8"/>
      <c r="W93" s="8"/>
      <c r="AA93" s="8"/>
      <c r="AD93" s="8"/>
    </row>
    <row r="94" spans="2:30">
      <c r="B94" s="83">
        <v>119346</v>
      </c>
      <c r="C94" s="83" t="s">
        <v>328</v>
      </c>
      <c r="D94" s="84" t="s">
        <v>212</v>
      </c>
      <c r="E94" s="84">
        <v>3.3111298337341659</v>
      </c>
      <c r="F94" s="8"/>
      <c r="G94" s="8"/>
      <c r="J94" s="8"/>
      <c r="N94" s="8"/>
      <c r="R94" s="8"/>
      <c r="V94" s="8"/>
      <c r="W94" s="8"/>
      <c r="AA94" s="8"/>
      <c r="AD94" s="8"/>
    </row>
    <row r="95" spans="2:30">
      <c r="B95" s="83">
        <v>119380</v>
      </c>
      <c r="C95" s="83" t="s">
        <v>329</v>
      </c>
      <c r="D95" s="84" t="s">
        <v>212</v>
      </c>
      <c r="E95" s="84">
        <v>61.736042681031961</v>
      </c>
      <c r="F95" s="8"/>
      <c r="G95" s="8"/>
      <c r="J95" s="8"/>
      <c r="N95" s="8"/>
      <c r="R95" s="8"/>
      <c r="V95" s="8"/>
      <c r="W95" s="8"/>
      <c r="AA95" s="8"/>
      <c r="AD95" s="8"/>
    </row>
    <row r="96" spans="2:30">
      <c r="B96" s="83">
        <v>120127</v>
      </c>
      <c r="C96" s="83" t="s">
        <v>330</v>
      </c>
      <c r="D96" s="84" t="s">
        <v>212</v>
      </c>
      <c r="E96" s="84">
        <v>353.54172913625683</v>
      </c>
      <c r="F96" s="8"/>
      <c r="G96" s="8"/>
      <c r="J96" s="8"/>
      <c r="N96" s="8"/>
      <c r="R96" s="8"/>
      <c r="V96" s="8"/>
      <c r="W96" s="8"/>
      <c r="AA96" s="8"/>
      <c r="AD96" s="8"/>
    </row>
    <row r="97" spans="2:30">
      <c r="B97" s="83">
        <v>120627</v>
      </c>
      <c r="C97" s="83" t="s">
        <v>331</v>
      </c>
      <c r="D97" s="84" t="s">
        <v>212</v>
      </c>
      <c r="E97" s="84">
        <v>162.67543009310521</v>
      </c>
      <c r="F97" s="8"/>
      <c r="G97" s="8"/>
      <c r="J97" s="8"/>
      <c r="N97" s="8"/>
      <c r="R97" s="8"/>
      <c r="V97" s="8"/>
      <c r="W97" s="8"/>
      <c r="AA97" s="8"/>
      <c r="AD97" s="8"/>
    </row>
    <row r="98" spans="2:30">
      <c r="B98" s="83">
        <v>120729</v>
      </c>
      <c r="C98" s="83" t="s">
        <v>332</v>
      </c>
      <c r="D98" s="84" t="s">
        <v>212</v>
      </c>
      <c r="E98" s="84">
        <v>19.637784873294315</v>
      </c>
      <c r="F98" s="8"/>
      <c r="G98" s="8"/>
      <c r="J98" s="8"/>
      <c r="N98" s="8"/>
      <c r="R98" s="8"/>
      <c r="V98" s="8"/>
      <c r="W98" s="8"/>
      <c r="AA98" s="8"/>
      <c r="AD98" s="8"/>
    </row>
    <row r="99" spans="2:30">
      <c r="B99" s="83">
        <v>120809</v>
      </c>
      <c r="C99" s="83" t="s">
        <v>333</v>
      </c>
      <c r="D99" s="84" t="s">
        <v>212</v>
      </c>
      <c r="E99" s="84">
        <v>8.7624807511948557</v>
      </c>
      <c r="F99" s="8"/>
      <c r="G99" s="8"/>
      <c r="J99" s="8"/>
      <c r="N99" s="8"/>
      <c r="R99" s="8"/>
      <c r="V99" s="8"/>
      <c r="W99" s="8"/>
      <c r="AA99" s="8"/>
      <c r="AD99" s="8"/>
    </row>
    <row r="100" spans="2:30">
      <c r="B100" s="83">
        <v>120821</v>
      </c>
      <c r="C100" s="83" t="s">
        <v>334</v>
      </c>
      <c r="D100" s="84" t="s">
        <v>212</v>
      </c>
      <c r="E100" s="84">
        <v>4.0003779296905941</v>
      </c>
      <c r="F100" s="8"/>
      <c r="G100" s="8"/>
      <c r="J100" s="8"/>
      <c r="N100" s="8"/>
      <c r="R100" s="8"/>
      <c r="V100" s="8"/>
      <c r="W100" s="8"/>
      <c r="AA100" s="8"/>
      <c r="AD100" s="8"/>
    </row>
    <row r="101" spans="2:30">
      <c r="B101" s="83">
        <v>120832</v>
      </c>
      <c r="C101" s="83" t="s">
        <v>335</v>
      </c>
      <c r="D101" s="84" t="s">
        <v>212</v>
      </c>
      <c r="E101" s="84">
        <v>10.511143081328285</v>
      </c>
      <c r="F101" s="8"/>
      <c r="G101" s="8"/>
      <c r="J101" s="8"/>
      <c r="N101" s="8"/>
      <c r="R101" s="8"/>
      <c r="V101" s="8"/>
      <c r="W101" s="8"/>
      <c r="AA101" s="8"/>
      <c r="AD101" s="8"/>
    </row>
    <row r="102" spans="2:30">
      <c r="B102" s="83">
        <v>120934</v>
      </c>
      <c r="C102" s="83" t="s">
        <v>336</v>
      </c>
      <c r="D102" s="84" t="s">
        <v>212</v>
      </c>
      <c r="E102" s="84">
        <v>3.7115031840805029E-2</v>
      </c>
      <c r="F102" s="8"/>
      <c r="G102" s="8"/>
      <c r="J102" s="8"/>
      <c r="N102" s="8"/>
      <c r="R102" s="8"/>
      <c r="V102" s="8"/>
      <c r="W102" s="8"/>
      <c r="AA102" s="8"/>
      <c r="AD102" s="8"/>
    </row>
    <row r="103" spans="2:30">
      <c r="B103" s="83">
        <v>121142</v>
      </c>
      <c r="C103" s="83" t="s">
        <v>337</v>
      </c>
      <c r="D103" s="84" t="s">
        <v>212</v>
      </c>
      <c r="E103" s="84">
        <v>29.343707746131244</v>
      </c>
      <c r="F103" s="8"/>
      <c r="G103" s="8"/>
      <c r="J103" s="8"/>
      <c r="N103" s="8"/>
      <c r="R103" s="8"/>
      <c r="V103" s="8"/>
      <c r="W103" s="8"/>
      <c r="AA103" s="8"/>
      <c r="AD103" s="8"/>
    </row>
    <row r="104" spans="2:30">
      <c r="B104" s="83">
        <v>12122677</v>
      </c>
      <c r="C104" s="83" t="s">
        <v>338</v>
      </c>
      <c r="D104" s="84" t="s">
        <v>212</v>
      </c>
      <c r="E104" s="84">
        <v>22.171714341171338</v>
      </c>
      <c r="F104" s="8"/>
      <c r="G104" s="8"/>
      <c r="J104" s="8"/>
      <c r="N104" s="8"/>
      <c r="R104" s="8"/>
      <c r="V104" s="8"/>
      <c r="W104" s="8"/>
      <c r="AA104" s="8"/>
      <c r="AD104" s="8"/>
    </row>
    <row r="105" spans="2:30">
      <c r="B105" s="83">
        <v>121697</v>
      </c>
      <c r="C105" s="83" t="s">
        <v>339</v>
      </c>
      <c r="D105" s="84" t="s">
        <v>212</v>
      </c>
      <c r="E105" s="84">
        <v>0.38045568335949848</v>
      </c>
      <c r="F105" s="8"/>
      <c r="G105" s="8"/>
      <c r="J105" s="8"/>
      <c r="N105" s="8"/>
      <c r="R105" s="8"/>
      <c r="V105" s="8"/>
      <c r="W105" s="8"/>
      <c r="AA105" s="8"/>
      <c r="AD105" s="8"/>
    </row>
    <row r="106" spans="2:30">
      <c r="B106" s="83">
        <v>121755</v>
      </c>
      <c r="C106" s="83" t="s">
        <v>340</v>
      </c>
      <c r="D106" s="84" t="s">
        <v>212</v>
      </c>
      <c r="E106" s="84">
        <v>156.70785279664696</v>
      </c>
      <c r="F106" s="8"/>
      <c r="G106" s="8"/>
      <c r="J106" s="8"/>
      <c r="N106" s="8"/>
      <c r="R106" s="8"/>
      <c r="V106" s="8"/>
      <c r="W106" s="8"/>
      <c r="AA106" s="8"/>
      <c r="AD106" s="8"/>
    </row>
    <row r="107" spans="2:30">
      <c r="B107" s="83">
        <v>121799</v>
      </c>
      <c r="C107" s="83" t="s">
        <v>341</v>
      </c>
      <c r="D107" s="84" t="s">
        <v>212</v>
      </c>
      <c r="E107" s="84">
        <v>3.5025716083422673</v>
      </c>
      <c r="F107" s="8"/>
      <c r="G107" s="8"/>
      <c r="J107" s="8"/>
      <c r="N107" s="8"/>
      <c r="R107" s="8"/>
      <c r="V107" s="8"/>
      <c r="W107" s="8"/>
      <c r="AA107" s="8"/>
      <c r="AD107" s="8"/>
    </row>
    <row r="108" spans="2:30">
      <c r="B108" s="83">
        <v>122145</v>
      </c>
      <c r="C108" s="83" t="s">
        <v>342</v>
      </c>
      <c r="D108" s="84" t="s">
        <v>212</v>
      </c>
      <c r="E108" s="84">
        <v>526.35693309334965</v>
      </c>
      <c r="F108" s="8"/>
      <c r="G108" s="8"/>
      <c r="J108" s="8"/>
      <c r="N108" s="8"/>
      <c r="R108" s="8"/>
      <c r="V108" s="8"/>
      <c r="W108" s="8"/>
      <c r="AA108" s="8"/>
      <c r="AD108" s="8"/>
    </row>
    <row r="109" spans="2:30">
      <c r="B109" s="83">
        <v>122349</v>
      </c>
      <c r="C109" s="83" t="s">
        <v>343</v>
      </c>
      <c r="D109" s="84" t="s">
        <v>212</v>
      </c>
      <c r="E109" s="84">
        <v>57.660398945115112</v>
      </c>
      <c r="F109" s="8"/>
      <c r="G109" s="8"/>
      <c r="J109" s="8"/>
      <c r="N109" s="8"/>
      <c r="R109" s="8"/>
      <c r="V109" s="8"/>
      <c r="W109" s="8"/>
      <c r="AA109" s="8"/>
      <c r="AD109" s="8"/>
    </row>
    <row r="110" spans="2:30">
      <c r="B110" s="83">
        <v>122394</v>
      </c>
      <c r="C110" s="83" t="s">
        <v>344</v>
      </c>
      <c r="D110" s="84" t="s">
        <v>212</v>
      </c>
      <c r="E110" s="84">
        <v>37.215363781132744</v>
      </c>
      <c r="F110" s="8"/>
      <c r="G110" s="8"/>
      <c r="J110" s="8"/>
      <c r="N110" s="8"/>
      <c r="R110" s="8"/>
      <c r="V110" s="8"/>
      <c r="W110" s="8"/>
      <c r="AA110" s="8"/>
      <c r="AD110" s="8"/>
    </row>
    <row r="111" spans="2:30">
      <c r="B111" s="83">
        <v>122429</v>
      </c>
      <c r="C111" s="83" t="s">
        <v>345</v>
      </c>
      <c r="D111" s="84" t="s">
        <v>212</v>
      </c>
      <c r="E111" s="84">
        <v>3.5395799912951751</v>
      </c>
      <c r="F111" s="8"/>
      <c r="G111" s="8"/>
      <c r="J111" s="8"/>
      <c r="N111" s="8"/>
      <c r="R111" s="8"/>
      <c r="V111" s="8"/>
      <c r="W111" s="8"/>
      <c r="AA111" s="8"/>
      <c r="AD111" s="8"/>
    </row>
    <row r="112" spans="2:30">
      <c r="B112" s="83">
        <v>122667</v>
      </c>
      <c r="C112" s="83" t="s">
        <v>346</v>
      </c>
      <c r="D112" s="84" t="s">
        <v>212</v>
      </c>
      <c r="E112" s="84">
        <v>27.097927783995335</v>
      </c>
      <c r="F112" s="8"/>
      <c r="G112" s="8"/>
      <c r="J112" s="8"/>
      <c r="N112" s="8"/>
      <c r="R112" s="8"/>
      <c r="V112" s="8"/>
      <c r="W112" s="8"/>
      <c r="AA112" s="8"/>
      <c r="AD112" s="8"/>
    </row>
    <row r="113" spans="2:30">
      <c r="B113" s="83">
        <v>123319</v>
      </c>
      <c r="C113" s="83" t="s">
        <v>347</v>
      </c>
      <c r="D113" s="84" t="s">
        <v>212</v>
      </c>
      <c r="E113" s="84">
        <v>159.18211256060212</v>
      </c>
      <c r="F113" s="8"/>
      <c r="G113" s="8"/>
      <c r="J113" s="8"/>
      <c r="N113" s="8"/>
      <c r="R113" s="8"/>
      <c r="V113" s="8"/>
      <c r="W113" s="8"/>
      <c r="AA113" s="8"/>
      <c r="AD113" s="8"/>
    </row>
    <row r="114" spans="2:30">
      <c r="B114" s="83">
        <v>123911</v>
      </c>
      <c r="C114" s="83" t="s">
        <v>348</v>
      </c>
      <c r="D114" s="84" t="s">
        <v>212</v>
      </c>
      <c r="E114" s="84">
        <v>6.2391587568960639E-3</v>
      </c>
      <c r="F114" s="8"/>
      <c r="G114" s="8"/>
      <c r="J114" s="8"/>
      <c r="N114" s="8"/>
      <c r="R114" s="8"/>
      <c r="V114" s="8"/>
      <c r="W114" s="8"/>
      <c r="AA114" s="8"/>
      <c r="AD114" s="8"/>
    </row>
    <row r="115" spans="2:30">
      <c r="B115" s="83">
        <v>12427382</v>
      </c>
      <c r="C115" s="83" t="s">
        <v>349</v>
      </c>
      <c r="D115" s="84" t="s">
        <v>212</v>
      </c>
      <c r="E115" s="84">
        <v>80.153932536449901</v>
      </c>
      <c r="F115" s="8"/>
      <c r="G115" s="8"/>
      <c r="J115" s="8"/>
      <c r="N115" s="8"/>
      <c r="R115" s="8"/>
      <c r="V115" s="8"/>
      <c r="W115" s="8"/>
      <c r="AA115" s="8"/>
      <c r="AD115" s="8"/>
    </row>
    <row r="116" spans="2:30">
      <c r="B116" s="83">
        <v>124481</v>
      </c>
      <c r="C116" s="83" t="s">
        <v>350</v>
      </c>
      <c r="D116" s="84" t="s">
        <v>212</v>
      </c>
      <c r="E116" s="84">
        <v>0.21280722365627169</v>
      </c>
      <c r="F116" s="8"/>
      <c r="G116" s="8"/>
      <c r="J116" s="8"/>
      <c r="N116" s="8"/>
      <c r="R116" s="8"/>
      <c r="V116" s="8"/>
      <c r="W116" s="8"/>
      <c r="AA116" s="8"/>
      <c r="AD116" s="8"/>
    </row>
    <row r="117" spans="2:30">
      <c r="B117" s="83">
        <v>126727</v>
      </c>
      <c r="C117" s="83" t="s">
        <v>351</v>
      </c>
      <c r="D117" s="84" t="s">
        <v>212</v>
      </c>
      <c r="E117" s="84">
        <v>30.074963368715348</v>
      </c>
      <c r="F117" s="8"/>
      <c r="G117" s="8"/>
      <c r="J117" s="8"/>
      <c r="N117" s="8"/>
      <c r="R117" s="8"/>
      <c r="V117" s="8"/>
      <c r="W117" s="8"/>
      <c r="AA117" s="8"/>
      <c r="AD117" s="8"/>
    </row>
    <row r="118" spans="2:30">
      <c r="B118" s="83">
        <v>126738</v>
      </c>
      <c r="C118" s="83" t="s">
        <v>352</v>
      </c>
      <c r="D118" s="84" t="s">
        <v>212</v>
      </c>
      <c r="E118" s="84">
        <v>2.1649823607201473</v>
      </c>
      <c r="F118" s="8"/>
      <c r="G118" s="8"/>
      <c r="J118" s="8"/>
      <c r="N118" s="8"/>
      <c r="R118" s="8"/>
      <c r="V118" s="8"/>
      <c r="W118" s="8"/>
      <c r="AA118" s="8"/>
      <c r="AD118" s="8"/>
    </row>
    <row r="119" spans="2:30">
      <c r="B119" s="83">
        <v>12674112</v>
      </c>
      <c r="C119" s="83" t="s">
        <v>353</v>
      </c>
      <c r="D119" s="84" t="s">
        <v>212</v>
      </c>
      <c r="E119" s="84">
        <v>167.55867232027001</v>
      </c>
      <c r="F119" s="8"/>
      <c r="G119" s="8"/>
      <c r="J119" s="8"/>
      <c r="N119" s="8"/>
      <c r="R119" s="8"/>
      <c r="V119" s="8"/>
      <c r="W119" s="8"/>
      <c r="AA119" s="8"/>
      <c r="AD119" s="8"/>
    </row>
    <row r="120" spans="2:30">
      <c r="B120" s="83">
        <v>127004</v>
      </c>
      <c r="C120" s="83" t="s">
        <v>354</v>
      </c>
      <c r="D120" s="84" t="s">
        <v>212</v>
      </c>
      <c r="E120" s="84">
        <v>0.12808285044530512</v>
      </c>
      <c r="F120" s="8"/>
      <c r="G120" s="8"/>
      <c r="J120" s="8"/>
      <c r="N120" s="8"/>
      <c r="R120" s="8"/>
      <c r="V120" s="8"/>
      <c r="W120" s="8"/>
      <c r="AA120" s="8"/>
      <c r="AD120" s="8"/>
    </row>
    <row r="121" spans="2:30">
      <c r="B121" s="83">
        <v>127184</v>
      </c>
      <c r="C121" s="83" t="s">
        <v>355</v>
      </c>
      <c r="D121" s="84" t="s">
        <v>212</v>
      </c>
      <c r="E121" s="84">
        <v>1.2260772818978751</v>
      </c>
      <c r="F121" s="8"/>
      <c r="G121" s="8"/>
      <c r="J121" s="8"/>
      <c r="N121" s="8"/>
      <c r="R121" s="8"/>
      <c r="V121" s="8"/>
      <c r="W121" s="8"/>
      <c r="AA121" s="8"/>
      <c r="AD121" s="8"/>
    </row>
    <row r="122" spans="2:30">
      <c r="B122" s="83">
        <v>12789036</v>
      </c>
      <c r="C122" s="83" t="s">
        <v>356</v>
      </c>
      <c r="D122" s="84" t="s">
        <v>212</v>
      </c>
      <c r="E122" s="84">
        <v>521.22571446464895</v>
      </c>
      <c r="F122" s="8"/>
      <c r="G122" s="8"/>
      <c r="J122" s="8"/>
      <c r="N122" s="8"/>
      <c r="R122" s="8"/>
      <c r="V122" s="8"/>
      <c r="W122" s="8"/>
      <c r="AA122" s="8"/>
      <c r="AD122" s="8"/>
    </row>
    <row r="123" spans="2:30">
      <c r="B123" s="83">
        <v>128449</v>
      </c>
      <c r="C123" s="83" t="s">
        <v>357</v>
      </c>
      <c r="D123" s="84" t="s">
        <v>212</v>
      </c>
      <c r="E123" s="84">
        <v>3.5154943490472343E-3</v>
      </c>
      <c r="F123" s="8"/>
      <c r="G123" s="8"/>
      <c r="J123" s="8"/>
      <c r="N123" s="8"/>
      <c r="R123" s="8"/>
      <c r="V123" s="8"/>
      <c r="W123" s="8"/>
      <c r="AA123" s="8"/>
      <c r="AD123" s="8"/>
    </row>
    <row r="124" spans="2:30">
      <c r="B124" s="83">
        <v>129000</v>
      </c>
      <c r="C124" s="83" t="s">
        <v>358</v>
      </c>
      <c r="D124" s="84" t="s">
        <v>212</v>
      </c>
      <c r="E124" s="84">
        <v>1807.5228176150665</v>
      </c>
      <c r="F124" s="8"/>
      <c r="G124" s="8"/>
      <c r="J124" s="8"/>
      <c r="N124" s="8"/>
      <c r="R124" s="8"/>
      <c r="V124" s="8"/>
      <c r="W124" s="8"/>
      <c r="AA124" s="8"/>
      <c r="AD124" s="8"/>
    </row>
    <row r="125" spans="2:30">
      <c r="B125" s="83">
        <v>13071799</v>
      </c>
      <c r="C125" s="83" t="s">
        <v>359</v>
      </c>
      <c r="D125" s="84" t="s">
        <v>212</v>
      </c>
      <c r="E125" s="84">
        <v>3391.3511428979755</v>
      </c>
      <c r="F125" s="8"/>
      <c r="G125" s="8"/>
      <c r="J125" s="8"/>
      <c r="N125" s="8"/>
      <c r="R125" s="8"/>
      <c r="V125" s="8"/>
      <c r="W125" s="8"/>
      <c r="AA125" s="8"/>
      <c r="AD125" s="8"/>
    </row>
    <row r="126" spans="2:30">
      <c r="B126" s="83">
        <v>131179</v>
      </c>
      <c r="C126" s="83" t="s">
        <v>360</v>
      </c>
      <c r="D126" s="84" t="s">
        <v>212</v>
      </c>
      <c r="E126" s="84">
        <v>14.467453879152087</v>
      </c>
      <c r="F126" s="8"/>
      <c r="G126" s="8"/>
      <c r="J126" s="8"/>
      <c r="N126" s="8"/>
      <c r="R126" s="8"/>
      <c r="V126" s="8"/>
      <c r="W126" s="8"/>
      <c r="AA126" s="8"/>
      <c r="AD126" s="8"/>
    </row>
    <row r="127" spans="2:30">
      <c r="B127" s="83">
        <v>13121705</v>
      </c>
      <c r="C127" s="83" t="s">
        <v>361</v>
      </c>
      <c r="D127" s="84" t="s">
        <v>212</v>
      </c>
      <c r="E127" s="84">
        <v>755.32274574069925</v>
      </c>
      <c r="F127" s="8"/>
      <c r="G127" s="8"/>
      <c r="J127" s="8"/>
      <c r="N127" s="8"/>
      <c r="R127" s="8"/>
      <c r="V127" s="8"/>
      <c r="W127" s="8"/>
      <c r="AA127" s="8"/>
      <c r="AD127" s="8"/>
    </row>
    <row r="128" spans="2:30">
      <c r="B128" s="83">
        <v>13171216</v>
      </c>
      <c r="C128" s="83" t="s">
        <v>362</v>
      </c>
      <c r="D128" s="84" t="s">
        <v>212</v>
      </c>
      <c r="E128" s="84">
        <v>27.766137793944402</v>
      </c>
      <c r="F128" s="8"/>
      <c r="G128" s="8"/>
      <c r="J128" s="8"/>
      <c r="N128" s="8"/>
      <c r="R128" s="8"/>
      <c r="V128" s="8"/>
      <c r="W128" s="8"/>
      <c r="AA128" s="8"/>
      <c r="AD128" s="8"/>
    </row>
    <row r="129" spans="2:30">
      <c r="B129" s="83">
        <v>13194484</v>
      </c>
      <c r="C129" s="83" t="s">
        <v>363</v>
      </c>
      <c r="D129" s="84" t="s">
        <v>212</v>
      </c>
      <c r="E129" s="84">
        <v>119.12595276370847</v>
      </c>
      <c r="F129" s="8"/>
      <c r="G129" s="8"/>
      <c r="J129" s="8"/>
      <c r="N129" s="8"/>
      <c r="R129" s="8"/>
      <c r="V129" s="8"/>
      <c r="W129" s="8"/>
      <c r="AA129" s="8"/>
      <c r="AD129" s="8"/>
    </row>
    <row r="130" spans="2:30">
      <c r="B130" s="83">
        <v>132274</v>
      </c>
      <c r="C130" s="83" t="s">
        <v>364</v>
      </c>
      <c r="D130" s="84" t="s">
        <v>212</v>
      </c>
      <c r="E130" s="84">
        <v>84.71137095934418</v>
      </c>
      <c r="F130" s="8"/>
      <c r="G130" s="8"/>
      <c r="J130" s="8"/>
      <c r="N130" s="8"/>
      <c r="R130" s="8"/>
      <c r="V130" s="8"/>
      <c r="W130" s="8"/>
      <c r="AA130" s="8"/>
      <c r="AD130" s="8"/>
    </row>
    <row r="131" spans="2:30">
      <c r="B131" s="83">
        <v>133062</v>
      </c>
      <c r="C131" s="83" t="s">
        <v>365</v>
      </c>
      <c r="D131" s="84" t="s">
        <v>212</v>
      </c>
      <c r="E131" s="84">
        <v>339.56720434869533</v>
      </c>
      <c r="F131" s="8"/>
      <c r="G131" s="8"/>
      <c r="J131" s="8"/>
      <c r="N131" s="8"/>
      <c r="R131" s="8"/>
      <c r="V131" s="8"/>
      <c r="W131" s="8"/>
      <c r="AA131" s="8"/>
      <c r="AD131" s="8"/>
    </row>
    <row r="132" spans="2:30">
      <c r="B132" s="83">
        <v>133073</v>
      </c>
      <c r="C132" s="83" t="s">
        <v>366</v>
      </c>
      <c r="D132" s="84" t="s">
        <v>212</v>
      </c>
      <c r="E132" s="84">
        <v>243.50939489551916</v>
      </c>
      <c r="F132" s="8"/>
      <c r="G132" s="8"/>
      <c r="J132" s="8"/>
      <c r="N132" s="8"/>
      <c r="R132" s="8"/>
      <c r="V132" s="8"/>
      <c r="W132" s="8"/>
      <c r="AA132" s="8"/>
      <c r="AD132" s="8"/>
    </row>
    <row r="133" spans="2:30">
      <c r="B133" s="83">
        <v>1330785</v>
      </c>
      <c r="C133" s="83" t="s">
        <v>367</v>
      </c>
      <c r="D133" s="84" t="s">
        <v>212</v>
      </c>
      <c r="E133" s="84">
        <v>15.552843653513477</v>
      </c>
      <c r="F133" s="8"/>
      <c r="G133" s="8"/>
      <c r="J133" s="8"/>
      <c r="N133" s="8"/>
      <c r="R133" s="8"/>
      <c r="V133" s="8"/>
      <c r="W133" s="8"/>
      <c r="AA133" s="8"/>
      <c r="AD133" s="8"/>
    </row>
    <row r="134" spans="2:30">
      <c r="B134" s="83">
        <v>134327</v>
      </c>
      <c r="C134" s="83" t="s">
        <v>368</v>
      </c>
      <c r="D134" s="84" t="s">
        <v>212</v>
      </c>
      <c r="E134" s="84">
        <v>3.9336040198901543</v>
      </c>
      <c r="F134" s="8"/>
      <c r="G134" s="8"/>
      <c r="J134" s="8"/>
      <c r="N134" s="8"/>
      <c r="R134" s="8"/>
      <c r="V134" s="8"/>
      <c r="W134" s="8"/>
      <c r="AA134" s="8"/>
      <c r="AD134" s="8"/>
    </row>
    <row r="135" spans="2:30">
      <c r="B135" s="83">
        <v>13457186</v>
      </c>
      <c r="C135" s="83" t="s">
        <v>369</v>
      </c>
      <c r="D135" s="84" t="s">
        <v>212</v>
      </c>
      <c r="E135" s="84">
        <v>170.48578005669441</v>
      </c>
      <c r="F135" s="8"/>
      <c r="G135" s="8"/>
      <c r="J135" s="8"/>
      <c r="N135" s="8"/>
      <c r="R135" s="8"/>
      <c r="V135" s="8"/>
      <c r="W135" s="8"/>
      <c r="AA135" s="8"/>
      <c r="AD135" s="8"/>
    </row>
    <row r="136" spans="2:30">
      <c r="B136" s="83">
        <v>134623</v>
      </c>
      <c r="C136" s="83" t="s">
        <v>370</v>
      </c>
      <c r="D136" s="84" t="s">
        <v>212</v>
      </c>
      <c r="E136" s="84">
        <v>0.65543794546624179</v>
      </c>
      <c r="F136" s="8"/>
      <c r="G136" s="8"/>
      <c r="J136" s="8"/>
      <c r="N136" s="8"/>
      <c r="R136" s="8"/>
      <c r="V136" s="8"/>
      <c r="W136" s="8"/>
      <c r="AA136" s="8"/>
      <c r="AD136" s="8"/>
    </row>
    <row r="137" spans="2:30">
      <c r="B137" s="83">
        <v>135886</v>
      </c>
      <c r="C137" s="83" t="s">
        <v>371</v>
      </c>
      <c r="D137" s="84" t="s">
        <v>212</v>
      </c>
      <c r="E137" s="84">
        <v>295.97132458081711</v>
      </c>
      <c r="F137" s="8"/>
      <c r="G137" s="8"/>
      <c r="J137" s="8"/>
      <c r="N137" s="8"/>
      <c r="R137" s="8"/>
      <c r="V137" s="8"/>
      <c r="W137" s="8"/>
      <c r="AA137" s="8"/>
      <c r="AD137" s="8"/>
    </row>
    <row r="138" spans="2:30">
      <c r="B138" s="83">
        <v>13593038</v>
      </c>
      <c r="C138" s="83" t="s">
        <v>372</v>
      </c>
      <c r="D138" s="84" t="s">
        <v>212</v>
      </c>
      <c r="E138" s="84">
        <v>317.12529116550223</v>
      </c>
      <c r="F138" s="8"/>
      <c r="G138" s="8"/>
      <c r="J138" s="8"/>
      <c r="N138" s="8"/>
      <c r="R138" s="8"/>
      <c r="V138" s="8"/>
      <c r="W138" s="8"/>
      <c r="AA138" s="8"/>
      <c r="AD138" s="8"/>
    </row>
    <row r="139" spans="2:30">
      <c r="B139" s="83">
        <v>13674878</v>
      </c>
      <c r="C139" s="83" t="s">
        <v>373</v>
      </c>
      <c r="D139" s="84" t="s">
        <v>212</v>
      </c>
      <c r="E139" s="84">
        <v>37.886264123045244</v>
      </c>
      <c r="F139" s="8"/>
      <c r="G139" s="8"/>
      <c r="J139" s="8"/>
      <c r="N139" s="8"/>
      <c r="R139" s="8"/>
      <c r="V139" s="8"/>
      <c r="W139" s="8"/>
      <c r="AA139" s="8"/>
      <c r="AD139" s="8"/>
    </row>
    <row r="140" spans="2:30">
      <c r="B140" s="83">
        <v>13684634</v>
      </c>
      <c r="C140" s="83" t="s">
        <v>374</v>
      </c>
      <c r="D140" s="84" t="s">
        <v>212</v>
      </c>
      <c r="E140" s="84">
        <v>26.612194264698871</v>
      </c>
      <c r="F140" s="8"/>
      <c r="G140" s="8"/>
      <c r="J140" s="8"/>
      <c r="N140" s="8"/>
      <c r="R140" s="8"/>
      <c r="V140" s="8"/>
      <c r="W140" s="8"/>
      <c r="AA140" s="8"/>
      <c r="AD140" s="8"/>
    </row>
    <row r="141" spans="2:30">
      <c r="B141" s="83">
        <v>137268</v>
      </c>
      <c r="C141" s="83" t="s">
        <v>375</v>
      </c>
      <c r="D141" s="84" t="s">
        <v>212</v>
      </c>
      <c r="E141" s="84">
        <v>467.86054343734929</v>
      </c>
      <c r="F141" s="8"/>
      <c r="G141" s="8"/>
      <c r="J141" s="8"/>
      <c r="N141" s="8"/>
      <c r="R141" s="8"/>
      <c r="V141" s="8"/>
      <c r="W141" s="8"/>
      <c r="AA141" s="8"/>
      <c r="AD141" s="8"/>
    </row>
    <row r="142" spans="2:30">
      <c r="B142" s="83">
        <v>137291</v>
      </c>
      <c r="C142" s="83" t="s">
        <v>376</v>
      </c>
      <c r="D142" s="84" t="s">
        <v>212</v>
      </c>
      <c r="E142" s="84">
        <v>385.86660189264836</v>
      </c>
      <c r="F142" s="8"/>
      <c r="G142" s="8"/>
      <c r="J142" s="8"/>
      <c r="N142" s="8"/>
      <c r="R142" s="8"/>
      <c r="V142" s="8"/>
      <c r="W142" s="8"/>
      <c r="AA142" s="8"/>
      <c r="AD142" s="8"/>
    </row>
    <row r="143" spans="2:30">
      <c r="B143" s="83">
        <v>137304</v>
      </c>
      <c r="C143" s="83" t="s">
        <v>377</v>
      </c>
      <c r="D143" s="84" t="s">
        <v>212</v>
      </c>
      <c r="E143" s="84">
        <v>438.52442021391835</v>
      </c>
      <c r="F143" s="8"/>
      <c r="G143" s="8"/>
      <c r="J143" s="8"/>
      <c r="N143" s="8"/>
      <c r="R143" s="8"/>
      <c r="V143" s="8"/>
      <c r="W143" s="8"/>
      <c r="AA143" s="8"/>
      <c r="AD143" s="8"/>
    </row>
    <row r="144" spans="2:30">
      <c r="B144" s="83">
        <v>138261413</v>
      </c>
      <c r="C144" s="83" t="s">
        <v>378</v>
      </c>
      <c r="D144" s="84" t="s">
        <v>212</v>
      </c>
      <c r="E144" s="84">
        <v>9.1648097978611371</v>
      </c>
      <c r="F144" s="8"/>
      <c r="G144" s="8"/>
      <c r="J144" s="8"/>
      <c r="N144" s="8"/>
      <c r="R144" s="8"/>
      <c r="V144" s="8"/>
      <c r="W144" s="8"/>
      <c r="AA144" s="8"/>
      <c r="AD144" s="8"/>
    </row>
    <row r="145" spans="2:30">
      <c r="B145" s="83">
        <v>139402</v>
      </c>
      <c r="C145" s="83" t="s">
        <v>379</v>
      </c>
      <c r="D145" s="84" t="s">
        <v>212</v>
      </c>
      <c r="E145" s="84">
        <v>18.562258008678373</v>
      </c>
      <c r="F145" s="8"/>
      <c r="G145" s="8"/>
      <c r="J145" s="8"/>
      <c r="N145" s="8"/>
      <c r="R145" s="8"/>
      <c r="V145" s="8"/>
      <c r="W145" s="8"/>
      <c r="AA145" s="8"/>
      <c r="AD145" s="8"/>
    </row>
    <row r="146" spans="2:30">
      <c r="B146" s="83">
        <v>140114</v>
      </c>
      <c r="C146" s="83" t="s">
        <v>380</v>
      </c>
      <c r="D146" s="84" t="s">
        <v>212</v>
      </c>
      <c r="E146" s="84">
        <v>8.0133039685448058</v>
      </c>
      <c r="F146" s="8"/>
      <c r="G146" s="8"/>
      <c r="J146" s="8"/>
      <c r="N146" s="8"/>
      <c r="R146" s="8"/>
      <c r="V146" s="8"/>
      <c r="W146" s="8"/>
      <c r="AA146" s="8"/>
      <c r="AD146" s="8"/>
    </row>
    <row r="147" spans="2:30">
      <c r="B147" s="83">
        <v>1401554</v>
      </c>
      <c r="C147" s="83" t="s">
        <v>381</v>
      </c>
      <c r="D147" s="84" t="s">
        <v>212</v>
      </c>
      <c r="E147" s="84">
        <v>10.953074438102725</v>
      </c>
      <c r="F147" s="8"/>
      <c r="G147" s="8"/>
      <c r="J147" s="8"/>
      <c r="N147" s="8"/>
      <c r="R147" s="8"/>
      <c r="V147" s="8"/>
      <c r="W147" s="8"/>
      <c r="AA147" s="8"/>
      <c r="AD147" s="8"/>
    </row>
    <row r="148" spans="2:30">
      <c r="B148" s="83">
        <v>140567</v>
      </c>
      <c r="C148" s="83" t="s">
        <v>382</v>
      </c>
      <c r="D148" s="84" t="s">
        <v>212</v>
      </c>
      <c r="E148" s="84">
        <v>6.9829032804978084</v>
      </c>
      <c r="F148" s="8"/>
      <c r="G148" s="8"/>
      <c r="J148" s="8"/>
      <c r="N148" s="8"/>
      <c r="R148" s="8"/>
      <c r="V148" s="8"/>
      <c r="W148" s="8"/>
      <c r="AA148" s="8"/>
      <c r="AD148" s="8"/>
    </row>
    <row r="149" spans="2:30">
      <c r="B149" s="83">
        <v>140578</v>
      </c>
      <c r="C149" s="83" t="s">
        <v>383</v>
      </c>
      <c r="D149" s="84" t="s">
        <v>212</v>
      </c>
      <c r="E149" s="84">
        <v>478.85518313516059</v>
      </c>
      <c r="F149" s="8"/>
      <c r="G149" s="8"/>
      <c r="J149" s="8"/>
      <c r="N149" s="8"/>
      <c r="R149" s="8"/>
      <c r="V149" s="8"/>
      <c r="W149" s="8"/>
      <c r="AA149" s="8"/>
      <c r="AD149" s="8"/>
    </row>
    <row r="150" spans="2:30">
      <c r="B150" s="83">
        <v>140794</v>
      </c>
      <c r="C150" s="83" t="s">
        <v>384</v>
      </c>
      <c r="D150" s="84" t="s">
        <v>212</v>
      </c>
      <c r="E150" s="84">
        <v>0.90854102338346387</v>
      </c>
      <c r="F150" s="8"/>
      <c r="G150" s="8"/>
      <c r="J150" s="8"/>
      <c r="N150" s="8"/>
      <c r="R150" s="8"/>
      <c r="V150" s="8"/>
      <c r="W150" s="8"/>
      <c r="AA150" s="8"/>
      <c r="AD150" s="8"/>
    </row>
    <row r="151" spans="2:30">
      <c r="B151" s="83">
        <v>140885</v>
      </c>
      <c r="C151" s="83" t="s">
        <v>385</v>
      </c>
      <c r="D151" s="84" t="s">
        <v>212</v>
      </c>
      <c r="E151" s="84">
        <v>1.7689536437049189</v>
      </c>
      <c r="F151" s="8"/>
      <c r="G151" s="8"/>
      <c r="J151" s="8"/>
      <c r="N151" s="8"/>
      <c r="R151" s="8"/>
      <c r="V151" s="8"/>
      <c r="W151" s="8"/>
      <c r="AA151" s="8"/>
      <c r="AD151" s="8"/>
    </row>
    <row r="152" spans="2:30">
      <c r="B152" s="83">
        <v>141059</v>
      </c>
      <c r="C152" s="83" t="s">
        <v>386</v>
      </c>
      <c r="D152" s="84" t="s">
        <v>212</v>
      </c>
      <c r="E152" s="84">
        <v>3.062155566014316</v>
      </c>
      <c r="F152" s="8"/>
      <c r="G152" s="8"/>
      <c r="J152" s="8"/>
      <c r="N152" s="8"/>
      <c r="R152" s="8"/>
      <c r="V152" s="8"/>
      <c r="W152" s="8"/>
      <c r="AA152" s="8"/>
      <c r="AD152" s="8"/>
    </row>
    <row r="153" spans="2:30">
      <c r="B153" s="83">
        <v>141662</v>
      </c>
      <c r="C153" s="83" t="s">
        <v>387</v>
      </c>
      <c r="D153" s="84" t="s">
        <v>212</v>
      </c>
      <c r="E153" s="84">
        <v>25.607507436980935</v>
      </c>
      <c r="F153" s="8"/>
      <c r="G153" s="8"/>
      <c r="J153" s="8"/>
      <c r="N153" s="8"/>
      <c r="R153" s="8"/>
      <c r="V153" s="8"/>
      <c r="W153" s="8"/>
      <c r="AA153" s="8"/>
      <c r="AD153" s="8"/>
    </row>
    <row r="154" spans="2:30">
      <c r="B154" s="83">
        <v>141786</v>
      </c>
      <c r="C154" s="83" t="s">
        <v>388</v>
      </c>
      <c r="D154" s="84" t="s">
        <v>212</v>
      </c>
      <c r="E154" s="84">
        <v>1.6415004142964231E-2</v>
      </c>
      <c r="F154" s="8"/>
      <c r="G154" s="8"/>
      <c r="J154" s="8"/>
      <c r="N154" s="8"/>
      <c r="R154" s="8"/>
      <c r="V154" s="8"/>
      <c r="W154" s="8"/>
      <c r="AA154" s="8"/>
      <c r="AD154" s="8"/>
    </row>
    <row r="155" spans="2:30">
      <c r="B155" s="83">
        <v>141902</v>
      </c>
      <c r="C155" s="83" t="s">
        <v>389</v>
      </c>
      <c r="D155" s="84" t="s">
        <v>212</v>
      </c>
      <c r="E155" s="84">
        <v>5.8719032247109499</v>
      </c>
      <c r="F155" s="8"/>
      <c r="G155" s="8"/>
      <c r="J155" s="8"/>
      <c r="N155" s="8"/>
      <c r="R155" s="8"/>
      <c r="V155" s="8"/>
      <c r="W155" s="8"/>
      <c r="AA155" s="8"/>
      <c r="AD155" s="8"/>
    </row>
    <row r="156" spans="2:30">
      <c r="B156" s="83">
        <v>1420048</v>
      </c>
      <c r="C156" s="83" t="s">
        <v>390</v>
      </c>
      <c r="D156" s="84" t="s">
        <v>212</v>
      </c>
      <c r="E156" s="84">
        <v>475.92447675754261</v>
      </c>
      <c r="F156" s="8"/>
      <c r="G156" s="8"/>
      <c r="J156" s="8"/>
      <c r="N156" s="8"/>
      <c r="R156" s="8"/>
      <c r="V156" s="8"/>
      <c r="W156" s="8"/>
      <c r="AA156" s="8"/>
      <c r="AD156" s="8"/>
    </row>
    <row r="157" spans="2:30">
      <c r="B157" s="83">
        <v>142596</v>
      </c>
      <c r="C157" s="83" t="s">
        <v>391</v>
      </c>
      <c r="D157" s="84" t="s">
        <v>212</v>
      </c>
      <c r="E157" s="84">
        <v>56.797550476106942</v>
      </c>
      <c r="F157" s="8"/>
      <c r="G157" s="8"/>
      <c r="J157" s="8"/>
      <c r="N157" s="8"/>
      <c r="R157" s="8"/>
      <c r="V157" s="8"/>
      <c r="W157" s="8"/>
      <c r="AA157" s="8"/>
      <c r="AD157" s="8"/>
    </row>
    <row r="158" spans="2:30">
      <c r="B158" s="83">
        <v>14324551</v>
      </c>
      <c r="C158" s="83" t="s">
        <v>392</v>
      </c>
      <c r="D158" s="84" t="s">
        <v>212</v>
      </c>
      <c r="E158" s="84">
        <v>376.42554096684603</v>
      </c>
      <c r="F158" s="8"/>
      <c r="G158" s="8"/>
      <c r="J158" s="8"/>
      <c r="N158" s="8"/>
      <c r="R158" s="8"/>
      <c r="V158" s="8"/>
      <c r="W158" s="8"/>
      <c r="AA158" s="8"/>
      <c r="AD158" s="8"/>
    </row>
    <row r="159" spans="2:30">
      <c r="B159" s="83">
        <v>143390890</v>
      </c>
      <c r="C159" s="83" t="s">
        <v>393</v>
      </c>
      <c r="D159" s="84" t="s">
        <v>212</v>
      </c>
      <c r="E159" s="84">
        <v>705.44400603817792</v>
      </c>
      <c r="F159" s="8"/>
      <c r="G159" s="8"/>
      <c r="J159" s="8"/>
      <c r="N159" s="8"/>
      <c r="R159" s="8"/>
      <c r="V159" s="8"/>
      <c r="W159" s="8"/>
      <c r="AA159" s="8"/>
      <c r="AD159" s="8"/>
    </row>
    <row r="160" spans="2:30">
      <c r="B160" s="83">
        <v>143500</v>
      </c>
      <c r="C160" s="83" t="s">
        <v>394</v>
      </c>
      <c r="D160" s="84" t="s">
        <v>212</v>
      </c>
      <c r="E160" s="84">
        <v>2075.789158456736</v>
      </c>
      <c r="F160" s="8"/>
      <c r="G160" s="8"/>
      <c r="J160" s="8"/>
      <c r="N160" s="8"/>
      <c r="R160" s="8"/>
      <c r="V160" s="8"/>
      <c r="W160" s="8"/>
      <c r="AA160" s="8"/>
      <c r="AD160" s="8"/>
    </row>
    <row r="161" spans="2:30">
      <c r="B161" s="83">
        <v>1445756</v>
      </c>
      <c r="C161" s="83" t="s">
        <v>395</v>
      </c>
      <c r="D161" s="84" t="s">
        <v>212</v>
      </c>
      <c r="E161" s="84">
        <v>2.1037776478812088E-2</v>
      </c>
      <c r="F161" s="8"/>
      <c r="G161" s="8"/>
      <c r="J161" s="8"/>
      <c r="N161" s="8"/>
      <c r="R161" s="8"/>
      <c r="V161" s="8"/>
      <c r="W161" s="8"/>
      <c r="AA161" s="8"/>
      <c r="AD161" s="8"/>
    </row>
    <row r="162" spans="2:30">
      <c r="B162" s="83">
        <v>14484641</v>
      </c>
      <c r="C162" s="83" t="s">
        <v>396</v>
      </c>
      <c r="D162" s="84" t="s">
        <v>212</v>
      </c>
      <c r="E162" s="84">
        <v>177.88448772245295</v>
      </c>
      <c r="F162" s="8"/>
      <c r="G162" s="8"/>
      <c r="J162" s="8"/>
      <c r="N162" s="8"/>
      <c r="R162" s="8"/>
      <c r="V162" s="8"/>
      <c r="W162" s="8"/>
      <c r="AA162" s="8"/>
      <c r="AD162" s="8"/>
    </row>
    <row r="163" spans="2:30">
      <c r="B163" s="83">
        <v>1453823</v>
      </c>
      <c r="C163" s="83" t="s">
        <v>397</v>
      </c>
      <c r="D163" s="84" t="s">
        <v>212</v>
      </c>
      <c r="E163" s="84">
        <v>9.5349161178053879E-2</v>
      </c>
      <c r="F163" s="8"/>
      <c r="G163" s="8"/>
      <c r="J163" s="8"/>
      <c r="N163" s="8"/>
      <c r="R163" s="8"/>
      <c r="V163" s="8"/>
      <c r="W163" s="8"/>
      <c r="AA163" s="8"/>
      <c r="AD163" s="8"/>
    </row>
    <row r="164" spans="2:30">
      <c r="B164" s="83">
        <v>14698294</v>
      </c>
      <c r="C164" s="83" t="s">
        <v>398</v>
      </c>
      <c r="D164" s="84" t="s">
        <v>212</v>
      </c>
      <c r="E164" s="84">
        <v>665.84062122464718</v>
      </c>
      <c r="F164" s="8"/>
      <c r="G164" s="8"/>
      <c r="J164" s="8"/>
      <c r="N164" s="8"/>
      <c r="R164" s="8"/>
      <c r="V164" s="8"/>
      <c r="W164" s="8"/>
      <c r="AA164" s="8"/>
      <c r="AD164" s="8"/>
    </row>
    <row r="165" spans="2:30">
      <c r="B165" s="83">
        <v>14816183</v>
      </c>
      <c r="C165" s="83" t="s">
        <v>399</v>
      </c>
      <c r="D165" s="84" t="s">
        <v>212</v>
      </c>
      <c r="E165" s="84">
        <v>425.04110529699091</v>
      </c>
      <c r="F165" s="8"/>
      <c r="G165" s="8"/>
      <c r="J165" s="8"/>
      <c r="N165" s="8"/>
      <c r="R165" s="8"/>
      <c r="V165" s="8"/>
      <c r="W165" s="8"/>
      <c r="AA165" s="8"/>
      <c r="AD165" s="8"/>
    </row>
    <row r="166" spans="2:30">
      <c r="B166" s="83">
        <v>148185</v>
      </c>
      <c r="C166" s="83" t="s">
        <v>400</v>
      </c>
      <c r="D166" s="84" t="s">
        <v>212</v>
      </c>
      <c r="E166" s="84">
        <v>43.514655496088182</v>
      </c>
      <c r="F166" s="8"/>
      <c r="G166" s="8"/>
      <c r="J166" s="8"/>
      <c r="N166" s="8"/>
      <c r="R166" s="8"/>
      <c r="V166" s="8"/>
      <c r="W166" s="8"/>
      <c r="AA166" s="8"/>
      <c r="AD166" s="8"/>
    </row>
    <row r="167" spans="2:30">
      <c r="B167" s="83">
        <v>148243</v>
      </c>
      <c r="C167" s="83" t="s">
        <v>401</v>
      </c>
      <c r="D167" s="84" t="s">
        <v>212</v>
      </c>
      <c r="E167" s="84">
        <v>4.1930918750638462</v>
      </c>
      <c r="F167" s="8"/>
      <c r="G167" s="8"/>
      <c r="J167" s="8"/>
      <c r="N167" s="8"/>
      <c r="R167" s="8"/>
      <c r="V167" s="8"/>
      <c r="W167" s="8"/>
      <c r="AA167" s="8"/>
      <c r="AD167" s="8"/>
    </row>
    <row r="168" spans="2:30">
      <c r="B168" s="83">
        <v>148798</v>
      </c>
      <c r="C168" s="83" t="s">
        <v>402</v>
      </c>
      <c r="D168" s="84" t="s">
        <v>212</v>
      </c>
      <c r="E168" s="84">
        <v>15.058246923255503</v>
      </c>
      <c r="F168" s="8"/>
      <c r="G168" s="8"/>
      <c r="J168" s="8"/>
      <c r="N168" s="8"/>
      <c r="R168" s="8"/>
      <c r="V168" s="8"/>
      <c r="W168" s="8"/>
      <c r="AA168" s="8"/>
      <c r="AD168" s="8"/>
    </row>
    <row r="169" spans="2:30">
      <c r="B169" s="83">
        <v>149304</v>
      </c>
      <c r="C169" s="83" t="s">
        <v>403</v>
      </c>
      <c r="D169" s="84" t="s">
        <v>212</v>
      </c>
      <c r="E169" s="84">
        <v>23.512356082315399</v>
      </c>
      <c r="F169" s="8"/>
      <c r="G169" s="8"/>
      <c r="J169" s="8"/>
      <c r="N169" s="8"/>
      <c r="R169" s="8"/>
      <c r="V169" s="8"/>
      <c r="W169" s="8"/>
      <c r="AA169" s="8"/>
      <c r="AD169" s="8"/>
    </row>
    <row r="170" spans="2:30">
      <c r="B170" s="83">
        <v>150505</v>
      </c>
      <c r="C170" s="83" t="s">
        <v>404</v>
      </c>
      <c r="D170" s="84" t="s">
        <v>212</v>
      </c>
      <c r="E170" s="84">
        <v>1.1127236115850498</v>
      </c>
      <c r="F170" s="8"/>
      <c r="G170" s="8"/>
      <c r="J170" s="8"/>
      <c r="N170" s="8"/>
      <c r="R170" s="8"/>
      <c r="V170" s="8"/>
      <c r="W170" s="8"/>
      <c r="AA170" s="8"/>
      <c r="AD170" s="8"/>
    </row>
    <row r="171" spans="2:30">
      <c r="B171" s="83">
        <v>150685</v>
      </c>
      <c r="C171" s="83" t="s">
        <v>405</v>
      </c>
      <c r="D171" s="84" t="s">
        <v>212</v>
      </c>
      <c r="E171" s="84">
        <v>74.488958150222999</v>
      </c>
      <c r="F171" s="8"/>
      <c r="G171" s="8"/>
      <c r="J171" s="8"/>
      <c r="N171" s="8"/>
      <c r="R171" s="8"/>
      <c r="V171" s="8"/>
      <c r="W171" s="8"/>
      <c r="AA171" s="8"/>
      <c r="AD171" s="8"/>
    </row>
    <row r="172" spans="2:30">
      <c r="B172" s="83">
        <v>150765</v>
      </c>
      <c r="C172" s="83" t="s">
        <v>406</v>
      </c>
      <c r="D172" s="84" t="s">
        <v>212</v>
      </c>
      <c r="E172" s="84">
        <v>1.9430020657375076</v>
      </c>
      <c r="F172" s="8"/>
      <c r="G172" s="8"/>
      <c r="J172" s="8"/>
      <c r="N172" s="8"/>
      <c r="R172" s="8"/>
      <c r="V172" s="8"/>
      <c r="W172" s="8"/>
      <c r="AA172" s="8"/>
      <c r="AD172" s="8"/>
    </row>
    <row r="173" spans="2:30">
      <c r="B173" s="83">
        <v>15263533</v>
      </c>
      <c r="C173" s="83" t="s">
        <v>407</v>
      </c>
      <c r="D173" s="84" t="s">
        <v>212</v>
      </c>
      <c r="E173" s="84">
        <v>277.28555621690276</v>
      </c>
      <c r="F173" s="8"/>
      <c r="G173" s="8"/>
      <c r="J173" s="8"/>
      <c r="N173" s="8"/>
      <c r="R173" s="8"/>
      <c r="V173" s="8"/>
      <c r="W173" s="8"/>
      <c r="AA173" s="8"/>
      <c r="AD173" s="8"/>
    </row>
    <row r="174" spans="2:30">
      <c r="B174" s="83">
        <v>15299997</v>
      </c>
      <c r="C174" s="83" t="s">
        <v>408</v>
      </c>
      <c r="D174" s="84" t="s">
        <v>212</v>
      </c>
      <c r="E174" s="84">
        <v>29.443836893570118</v>
      </c>
      <c r="F174" s="8"/>
      <c r="G174" s="8"/>
      <c r="J174" s="8"/>
      <c r="N174" s="8"/>
      <c r="R174" s="8"/>
      <c r="V174" s="8"/>
      <c r="W174" s="8"/>
      <c r="AA174" s="8"/>
      <c r="AD174" s="8"/>
    </row>
    <row r="175" spans="2:30">
      <c r="B175" s="83">
        <v>1563662</v>
      </c>
      <c r="C175" s="83" t="s">
        <v>409</v>
      </c>
      <c r="D175" s="84" t="s">
        <v>212</v>
      </c>
      <c r="E175" s="84">
        <v>288.61415279114033</v>
      </c>
      <c r="F175" s="8"/>
      <c r="G175" s="8"/>
      <c r="J175" s="8"/>
      <c r="N175" s="8"/>
      <c r="R175" s="8"/>
      <c r="V175" s="8"/>
      <c r="W175" s="8"/>
      <c r="AA175" s="8"/>
      <c r="AD175" s="8"/>
    </row>
    <row r="176" spans="2:30">
      <c r="B176" s="83">
        <v>156605</v>
      </c>
      <c r="C176" s="83" t="s">
        <v>410</v>
      </c>
      <c r="D176" s="84" t="s">
        <v>212</v>
      </c>
      <c r="E176" s="84">
        <v>3.9181586677348695E-2</v>
      </c>
      <c r="F176" s="8"/>
      <c r="G176" s="8"/>
      <c r="J176" s="8"/>
      <c r="N176" s="8"/>
      <c r="R176" s="8"/>
      <c r="V176" s="8"/>
      <c r="W176" s="8"/>
      <c r="AA176" s="8"/>
      <c r="AD176" s="8"/>
    </row>
    <row r="177" spans="2:30">
      <c r="B177" s="83">
        <v>1610180</v>
      </c>
      <c r="C177" s="83" t="s">
        <v>411</v>
      </c>
      <c r="D177" s="84" t="s">
        <v>212</v>
      </c>
      <c r="E177" s="84">
        <v>13.058859570959687</v>
      </c>
      <c r="F177" s="8"/>
      <c r="G177" s="8"/>
      <c r="J177" s="8"/>
      <c r="N177" s="8"/>
      <c r="R177" s="8"/>
      <c r="V177" s="8"/>
      <c r="W177" s="8"/>
      <c r="AA177" s="8"/>
      <c r="AD177" s="8"/>
    </row>
    <row r="178" spans="2:30">
      <c r="B178" s="83">
        <v>1634044</v>
      </c>
      <c r="C178" s="83" t="s">
        <v>412</v>
      </c>
      <c r="D178" s="84" t="s">
        <v>212</v>
      </c>
      <c r="E178" s="84">
        <v>6.6965513334511593E-3</v>
      </c>
      <c r="F178" s="8"/>
      <c r="G178" s="8"/>
      <c r="J178" s="8"/>
      <c r="N178" s="8"/>
      <c r="R178" s="8"/>
      <c r="V178" s="8"/>
      <c r="W178" s="8"/>
      <c r="AA178" s="8"/>
      <c r="AD178" s="8"/>
    </row>
    <row r="179" spans="2:30">
      <c r="B179" s="83">
        <v>1634782</v>
      </c>
      <c r="C179" s="83" t="s">
        <v>413</v>
      </c>
      <c r="D179" s="84" t="s">
        <v>212</v>
      </c>
      <c r="E179" s="84">
        <v>1470.6211330148583</v>
      </c>
      <c r="F179" s="8"/>
      <c r="G179" s="8"/>
      <c r="J179" s="8"/>
      <c r="N179" s="8"/>
      <c r="R179" s="8"/>
      <c r="V179" s="8"/>
      <c r="W179" s="8"/>
      <c r="AA179" s="8"/>
      <c r="AD179" s="8"/>
    </row>
    <row r="180" spans="2:30">
      <c r="B180" s="83">
        <v>16423680</v>
      </c>
      <c r="C180" s="83" t="s">
        <v>414</v>
      </c>
      <c r="D180" s="84" t="s">
        <v>212</v>
      </c>
      <c r="E180" s="84">
        <v>0.32492562495240218</v>
      </c>
      <c r="F180" s="8"/>
      <c r="G180" s="8"/>
      <c r="J180" s="8"/>
      <c r="N180" s="8"/>
      <c r="R180" s="8"/>
      <c r="V180" s="8"/>
      <c r="W180" s="8"/>
      <c r="AA180" s="8"/>
      <c r="AD180" s="8"/>
    </row>
    <row r="181" spans="2:30">
      <c r="B181" s="83">
        <v>16672870</v>
      </c>
      <c r="C181" s="83" t="s">
        <v>415</v>
      </c>
      <c r="D181" s="84" t="s">
        <v>212</v>
      </c>
      <c r="E181" s="84">
        <v>0.32824126688442196</v>
      </c>
      <c r="F181" s="8"/>
      <c r="G181" s="8"/>
      <c r="J181" s="8"/>
      <c r="N181" s="8"/>
      <c r="R181" s="8"/>
      <c r="V181" s="8"/>
      <c r="W181" s="8"/>
      <c r="AA181" s="8"/>
      <c r="AD181" s="8"/>
    </row>
    <row r="182" spans="2:30">
      <c r="B182" s="83">
        <v>16752775</v>
      </c>
      <c r="C182" s="83" t="s">
        <v>416</v>
      </c>
      <c r="D182" s="84" t="s">
        <v>212</v>
      </c>
      <c r="E182" s="84">
        <v>78.625464419603929</v>
      </c>
      <c r="F182" s="8"/>
      <c r="G182" s="8"/>
      <c r="J182" s="8"/>
      <c r="N182" s="8"/>
      <c r="R182" s="8"/>
      <c r="V182" s="8"/>
      <c r="W182" s="8"/>
      <c r="AA182" s="8"/>
      <c r="AD182" s="8"/>
    </row>
    <row r="183" spans="2:30">
      <c r="B183" s="83">
        <v>1689845</v>
      </c>
      <c r="C183" s="83" t="s">
        <v>417</v>
      </c>
      <c r="D183" s="84" t="s">
        <v>212</v>
      </c>
      <c r="E183" s="84">
        <v>166.95036239678768</v>
      </c>
      <c r="F183" s="8"/>
      <c r="G183" s="8"/>
      <c r="J183" s="8"/>
      <c r="N183" s="8"/>
      <c r="R183" s="8"/>
      <c r="V183" s="8"/>
      <c r="W183" s="8"/>
      <c r="AA183" s="8"/>
      <c r="AD183" s="8"/>
    </row>
    <row r="184" spans="2:30">
      <c r="B184" s="83">
        <v>1689992</v>
      </c>
      <c r="C184" s="83" t="s">
        <v>418</v>
      </c>
      <c r="D184" s="84" t="s">
        <v>212</v>
      </c>
      <c r="E184" s="84">
        <v>342.6019510603615</v>
      </c>
      <c r="F184" s="8"/>
      <c r="G184" s="8"/>
      <c r="J184" s="8"/>
      <c r="N184" s="8"/>
      <c r="R184" s="8"/>
      <c r="V184" s="8"/>
      <c r="W184" s="8"/>
      <c r="AA184" s="8"/>
      <c r="AD184" s="8"/>
    </row>
    <row r="185" spans="2:30">
      <c r="B185" s="83">
        <v>1694093</v>
      </c>
      <c r="C185" s="83" t="s">
        <v>419</v>
      </c>
      <c r="D185" s="84" t="s">
        <v>212</v>
      </c>
      <c r="E185" s="84">
        <v>0.26367969206142311</v>
      </c>
      <c r="F185" s="8"/>
      <c r="G185" s="8"/>
      <c r="J185" s="8"/>
      <c r="N185" s="8"/>
      <c r="R185" s="8"/>
      <c r="V185" s="8"/>
      <c r="W185" s="8"/>
      <c r="AA185" s="8"/>
      <c r="AD185" s="8"/>
    </row>
    <row r="186" spans="2:30">
      <c r="B186" s="83">
        <v>17109498</v>
      </c>
      <c r="C186" s="83" t="s">
        <v>420</v>
      </c>
      <c r="D186" s="84" t="s">
        <v>212</v>
      </c>
      <c r="E186" s="84">
        <v>43.541281968117069</v>
      </c>
      <c r="F186" s="8"/>
      <c r="G186" s="8"/>
      <c r="J186" s="8"/>
      <c r="N186" s="8"/>
      <c r="R186" s="8"/>
      <c r="V186" s="8"/>
      <c r="W186" s="8"/>
      <c r="AA186" s="8"/>
      <c r="AD186" s="8"/>
    </row>
    <row r="187" spans="2:30">
      <c r="B187" s="83">
        <v>17804352</v>
      </c>
      <c r="C187" s="83" t="s">
        <v>421</v>
      </c>
      <c r="D187" s="84" t="s">
        <v>212</v>
      </c>
      <c r="E187" s="84">
        <v>24.810294458277852</v>
      </c>
      <c r="F187" s="8"/>
      <c r="G187" s="8"/>
      <c r="J187" s="8"/>
      <c r="N187" s="8"/>
      <c r="R187" s="8"/>
      <c r="V187" s="8"/>
      <c r="W187" s="8"/>
      <c r="AA187" s="8"/>
      <c r="AD187" s="8"/>
    </row>
    <row r="188" spans="2:30">
      <c r="B188" s="83">
        <v>18181801</v>
      </c>
      <c r="C188" s="83" t="s">
        <v>422</v>
      </c>
      <c r="D188" s="84" t="s">
        <v>212</v>
      </c>
      <c r="E188" s="84">
        <v>116.6185324900982</v>
      </c>
      <c r="F188" s="8"/>
      <c r="G188" s="8"/>
      <c r="J188" s="8"/>
      <c r="N188" s="8"/>
      <c r="R188" s="8"/>
      <c r="V188" s="8"/>
      <c r="W188" s="8"/>
      <c r="AA188" s="8"/>
      <c r="AD188" s="8"/>
    </row>
    <row r="189" spans="2:30">
      <c r="B189" s="83">
        <v>1825214</v>
      </c>
      <c r="C189" s="83" t="s">
        <v>423</v>
      </c>
      <c r="D189" s="84" t="s">
        <v>212</v>
      </c>
      <c r="E189" s="84">
        <v>100.90707847691816</v>
      </c>
      <c r="F189" s="8"/>
      <c r="G189" s="8"/>
      <c r="J189" s="8"/>
      <c r="N189" s="8"/>
      <c r="R189" s="8"/>
      <c r="V189" s="8"/>
      <c r="W189" s="8"/>
      <c r="AA189" s="8"/>
      <c r="AD189" s="8"/>
    </row>
    <row r="190" spans="2:30">
      <c r="B190" s="83">
        <v>1836755</v>
      </c>
      <c r="C190" s="83" t="s">
        <v>424</v>
      </c>
      <c r="D190" s="84" t="s">
        <v>212</v>
      </c>
      <c r="E190" s="84">
        <v>42.213587261756778</v>
      </c>
      <c r="F190" s="8"/>
      <c r="G190" s="8"/>
      <c r="J190" s="8"/>
      <c r="N190" s="8"/>
      <c r="R190" s="8"/>
      <c r="V190" s="8"/>
      <c r="W190" s="8"/>
      <c r="AA190" s="8"/>
      <c r="AD190" s="8"/>
    </row>
    <row r="191" spans="2:30">
      <c r="B191" s="83">
        <v>1861321</v>
      </c>
      <c r="C191" s="83" t="s">
        <v>425</v>
      </c>
      <c r="D191" s="84" t="s">
        <v>212</v>
      </c>
      <c r="E191" s="84">
        <v>4.6057688073294898</v>
      </c>
      <c r="F191" s="8"/>
      <c r="G191" s="8"/>
      <c r="J191" s="8"/>
      <c r="N191" s="8"/>
      <c r="R191" s="8"/>
      <c r="V191" s="8"/>
      <c r="W191" s="8"/>
      <c r="AA191" s="8"/>
      <c r="AD191" s="8"/>
    </row>
    <row r="192" spans="2:30">
      <c r="B192" s="83">
        <v>1861401</v>
      </c>
      <c r="C192" s="83" t="s">
        <v>426</v>
      </c>
      <c r="D192" s="84" t="s">
        <v>212</v>
      </c>
      <c r="E192" s="84">
        <v>2.6129539019061689</v>
      </c>
      <c r="F192" s="8"/>
      <c r="G192" s="8"/>
      <c r="J192" s="8"/>
      <c r="N192" s="8"/>
      <c r="R192" s="8"/>
      <c r="V192" s="8"/>
      <c r="W192" s="8"/>
      <c r="AA192" s="8"/>
      <c r="AD192" s="8"/>
    </row>
    <row r="193" spans="2:30">
      <c r="B193" s="83">
        <v>1897456</v>
      </c>
      <c r="C193" s="83" t="s">
        <v>427</v>
      </c>
      <c r="D193" s="84" t="s">
        <v>212</v>
      </c>
      <c r="E193" s="84">
        <v>673.17800988821978</v>
      </c>
      <c r="F193" s="8"/>
      <c r="G193" s="8"/>
      <c r="J193" s="8"/>
      <c r="N193" s="8"/>
      <c r="R193" s="8"/>
      <c r="V193" s="8"/>
      <c r="W193" s="8"/>
      <c r="AA193" s="8"/>
      <c r="AD193" s="8"/>
    </row>
    <row r="194" spans="2:30">
      <c r="B194" s="83">
        <v>1912249</v>
      </c>
      <c r="C194" s="83" t="s">
        <v>428</v>
      </c>
      <c r="D194" s="84" t="s">
        <v>212</v>
      </c>
      <c r="E194" s="84">
        <v>179.28741272538991</v>
      </c>
      <c r="F194" s="8"/>
      <c r="G194" s="8"/>
      <c r="J194" s="8"/>
      <c r="N194" s="8"/>
      <c r="R194" s="8"/>
      <c r="V194" s="8"/>
      <c r="W194" s="8"/>
      <c r="AA194" s="8"/>
      <c r="AD194" s="8"/>
    </row>
    <row r="195" spans="2:30">
      <c r="B195" s="83">
        <v>1918167</v>
      </c>
      <c r="C195" s="83" t="s">
        <v>429</v>
      </c>
      <c r="D195" s="84" t="s">
        <v>212</v>
      </c>
      <c r="E195" s="84">
        <v>223.6110151258635</v>
      </c>
      <c r="F195" s="8"/>
      <c r="G195" s="8"/>
      <c r="J195" s="8"/>
      <c r="N195" s="8"/>
      <c r="R195" s="8"/>
      <c r="V195" s="8"/>
      <c r="W195" s="8"/>
      <c r="AA195" s="8"/>
      <c r="AD195" s="8"/>
    </row>
    <row r="196" spans="2:30">
      <c r="B196" s="83">
        <v>1929777</v>
      </c>
      <c r="C196" s="83" t="s">
        <v>430</v>
      </c>
      <c r="D196" s="84" t="s">
        <v>212</v>
      </c>
      <c r="E196" s="84">
        <v>8.940094198640578</v>
      </c>
      <c r="F196" s="8"/>
      <c r="G196" s="8"/>
      <c r="J196" s="8"/>
      <c r="N196" s="8"/>
      <c r="R196" s="8"/>
      <c r="V196" s="8"/>
      <c r="W196" s="8"/>
      <c r="AA196" s="8"/>
      <c r="AD196" s="8"/>
    </row>
    <row r="197" spans="2:30">
      <c r="B197" s="83">
        <v>1934210</v>
      </c>
      <c r="C197" s="83" t="s">
        <v>431</v>
      </c>
      <c r="D197" s="84" t="s">
        <v>212</v>
      </c>
      <c r="E197" s="84">
        <v>2.1158621590232601E-2</v>
      </c>
      <c r="F197" s="8"/>
      <c r="G197" s="8"/>
      <c r="J197" s="8"/>
      <c r="N197" s="8"/>
      <c r="R197" s="8"/>
      <c r="V197" s="8"/>
      <c r="W197" s="8"/>
      <c r="AA197" s="8"/>
      <c r="AD197" s="8"/>
    </row>
    <row r="198" spans="2:30">
      <c r="B198" s="83">
        <v>1948330</v>
      </c>
      <c r="C198" s="83" t="s">
        <v>432</v>
      </c>
      <c r="D198" s="84" t="s">
        <v>212</v>
      </c>
      <c r="E198" s="84">
        <v>149.97627072980617</v>
      </c>
      <c r="F198" s="8"/>
      <c r="G198" s="8"/>
      <c r="J198" s="8"/>
      <c r="N198" s="8"/>
      <c r="R198" s="8"/>
      <c r="V198" s="8"/>
      <c r="W198" s="8"/>
      <c r="AA198" s="8"/>
      <c r="AD198" s="8"/>
    </row>
    <row r="199" spans="2:30">
      <c r="B199" s="83">
        <v>19666309</v>
      </c>
      <c r="C199" s="83" t="s">
        <v>433</v>
      </c>
      <c r="D199" s="84" t="s">
        <v>212</v>
      </c>
      <c r="E199" s="84">
        <v>89.956638036240733</v>
      </c>
      <c r="F199" s="8"/>
      <c r="G199" s="8"/>
      <c r="J199" s="8"/>
      <c r="N199" s="8"/>
      <c r="R199" s="8"/>
      <c r="V199" s="8"/>
      <c r="W199" s="8"/>
      <c r="AA199" s="8"/>
      <c r="AD199" s="8"/>
    </row>
    <row r="200" spans="2:30">
      <c r="B200" s="83">
        <v>2008415</v>
      </c>
      <c r="C200" s="83" t="s">
        <v>434</v>
      </c>
      <c r="D200" s="84" t="s">
        <v>212</v>
      </c>
      <c r="E200" s="84">
        <v>3.2465644084457721</v>
      </c>
      <c r="F200" s="8"/>
      <c r="G200" s="8"/>
      <c r="J200" s="8"/>
      <c r="N200" s="8"/>
      <c r="R200" s="8"/>
      <c r="V200" s="8"/>
      <c r="W200" s="8"/>
      <c r="AA200" s="8"/>
      <c r="AD200" s="8"/>
    </row>
    <row r="201" spans="2:30">
      <c r="B201" s="83">
        <v>2032657</v>
      </c>
      <c r="C201" s="83" t="s">
        <v>435</v>
      </c>
      <c r="D201" s="84" t="s">
        <v>212</v>
      </c>
      <c r="E201" s="84">
        <v>269.4973537137281</v>
      </c>
      <c r="F201" s="8"/>
      <c r="G201" s="8"/>
      <c r="J201" s="8"/>
      <c r="N201" s="8"/>
      <c r="R201" s="8"/>
      <c r="V201" s="8"/>
      <c r="W201" s="8"/>
      <c r="AA201" s="8"/>
      <c r="AD201" s="8"/>
    </row>
    <row r="202" spans="2:30">
      <c r="B202" s="83">
        <v>206440</v>
      </c>
      <c r="C202" s="83" t="s">
        <v>436</v>
      </c>
      <c r="D202" s="84" t="s">
        <v>212</v>
      </c>
      <c r="E202" s="84">
        <v>617.80456351069802</v>
      </c>
      <c r="F202" s="8"/>
      <c r="G202" s="8"/>
      <c r="J202" s="8"/>
      <c r="N202" s="8"/>
      <c r="R202" s="8"/>
      <c r="V202" s="8"/>
      <c r="W202" s="8"/>
      <c r="AA202" s="8"/>
      <c r="AD202" s="8"/>
    </row>
    <row r="203" spans="2:30">
      <c r="B203" s="83">
        <v>2104645</v>
      </c>
      <c r="C203" s="83" t="s">
        <v>437</v>
      </c>
      <c r="D203" s="84" t="s">
        <v>212</v>
      </c>
      <c r="E203" s="84">
        <v>903.60678138936112</v>
      </c>
      <c r="F203" s="8"/>
      <c r="G203" s="8"/>
      <c r="J203" s="8"/>
      <c r="N203" s="8"/>
      <c r="R203" s="8"/>
      <c r="V203" s="8"/>
      <c r="W203" s="8"/>
      <c r="AA203" s="8"/>
      <c r="AD203" s="8"/>
    </row>
    <row r="204" spans="2:30">
      <c r="B204" s="83">
        <v>2104963</v>
      </c>
      <c r="C204" s="83" t="s">
        <v>438</v>
      </c>
      <c r="D204" s="84" t="s">
        <v>212</v>
      </c>
      <c r="E204" s="84">
        <v>945.10178008330604</v>
      </c>
      <c r="F204" s="8"/>
      <c r="G204" s="8"/>
      <c r="J204" s="8"/>
      <c r="N204" s="8"/>
      <c r="R204" s="8"/>
      <c r="V204" s="8"/>
      <c r="W204" s="8"/>
      <c r="AA204" s="8"/>
      <c r="AD204" s="8"/>
    </row>
    <row r="205" spans="2:30">
      <c r="B205" s="83">
        <v>21087649</v>
      </c>
      <c r="C205" s="83" t="s">
        <v>439</v>
      </c>
      <c r="D205" s="84" t="s">
        <v>212</v>
      </c>
      <c r="E205" s="84">
        <v>148.52154764581167</v>
      </c>
      <c r="F205" s="8"/>
      <c r="G205" s="8"/>
      <c r="J205" s="8"/>
      <c r="N205" s="8"/>
      <c r="R205" s="8"/>
      <c r="V205" s="8"/>
      <c r="W205" s="8"/>
      <c r="AA205" s="8"/>
      <c r="AD205" s="8"/>
    </row>
    <row r="206" spans="2:30">
      <c r="B206" s="83">
        <v>21609905</v>
      </c>
      <c r="C206" s="83" t="s">
        <v>440</v>
      </c>
      <c r="D206" s="84" t="s">
        <v>212</v>
      </c>
      <c r="E206" s="84">
        <v>80.00965905033577</v>
      </c>
      <c r="F206" s="8"/>
      <c r="G206" s="8"/>
      <c r="J206" s="8"/>
      <c r="N206" s="8"/>
      <c r="R206" s="8"/>
      <c r="V206" s="8"/>
      <c r="W206" s="8"/>
      <c r="AA206" s="8"/>
      <c r="AD206" s="8"/>
    </row>
    <row r="207" spans="2:30">
      <c r="B207" s="83">
        <v>2163793</v>
      </c>
      <c r="C207" s="83" t="s">
        <v>441</v>
      </c>
      <c r="D207" s="84" t="s">
        <v>212</v>
      </c>
      <c r="E207" s="84">
        <v>7.9634280018349646</v>
      </c>
      <c r="F207" s="8"/>
      <c r="G207" s="8"/>
      <c r="J207" s="8"/>
      <c r="N207" s="8"/>
      <c r="R207" s="8"/>
      <c r="V207" s="8"/>
      <c r="W207" s="8"/>
      <c r="AA207" s="8"/>
      <c r="AD207" s="8"/>
    </row>
    <row r="208" spans="2:30">
      <c r="B208" s="83">
        <v>2164172</v>
      </c>
      <c r="C208" s="83" t="s">
        <v>442</v>
      </c>
      <c r="D208" s="84" t="s">
        <v>212</v>
      </c>
      <c r="E208" s="84">
        <v>13.55658337557689</v>
      </c>
      <c r="F208" s="8"/>
      <c r="G208" s="8"/>
      <c r="J208" s="8"/>
      <c r="N208" s="8"/>
      <c r="R208" s="8"/>
      <c r="V208" s="8"/>
      <c r="W208" s="8"/>
      <c r="AA208" s="8"/>
      <c r="AD208" s="8"/>
    </row>
    <row r="209" spans="2:30">
      <c r="B209" s="83">
        <v>21725462</v>
      </c>
      <c r="C209" s="83" t="s">
        <v>443</v>
      </c>
      <c r="D209" s="84" t="s">
        <v>212</v>
      </c>
      <c r="E209" s="84">
        <v>53.896775593359521</v>
      </c>
      <c r="F209" s="8"/>
      <c r="G209" s="8"/>
      <c r="J209" s="8"/>
      <c r="N209" s="8"/>
      <c r="R209" s="8"/>
      <c r="V209" s="8"/>
      <c r="W209" s="8"/>
      <c r="AA209" s="8"/>
      <c r="AD209" s="8"/>
    </row>
    <row r="210" spans="2:30">
      <c r="B210" s="83">
        <v>2212671</v>
      </c>
      <c r="C210" s="83" t="s">
        <v>444</v>
      </c>
      <c r="D210" s="84" t="s">
        <v>212</v>
      </c>
      <c r="E210" s="84">
        <v>15.300419474169278</v>
      </c>
      <c r="F210" s="8"/>
      <c r="G210" s="8"/>
      <c r="J210" s="8"/>
      <c r="N210" s="8"/>
      <c r="R210" s="8"/>
      <c r="V210" s="8"/>
      <c r="W210" s="8"/>
      <c r="AA210" s="8"/>
      <c r="AD210" s="8"/>
    </row>
    <row r="211" spans="2:30">
      <c r="B211" s="83">
        <v>2227136</v>
      </c>
      <c r="C211" s="83" t="s">
        <v>445</v>
      </c>
      <c r="D211" s="84" t="s">
        <v>212</v>
      </c>
      <c r="E211" s="84">
        <v>0.62549597839923943</v>
      </c>
      <c r="F211" s="8"/>
      <c r="G211" s="8"/>
      <c r="J211" s="8"/>
      <c r="N211" s="8"/>
      <c r="R211" s="8"/>
      <c r="V211" s="8"/>
      <c r="W211" s="8"/>
      <c r="AA211" s="8"/>
      <c r="AD211" s="8"/>
    </row>
    <row r="212" spans="2:30">
      <c r="B212" s="83">
        <v>2243621</v>
      </c>
      <c r="C212" s="83" t="s">
        <v>446</v>
      </c>
      <c r="D212" s="84" t="s">
        <v>212</v>
      </c>
      <c r="E212" s="84">
        <v>2.6439164854803123</v>
      </c>
      <c r="F212" s="8"/>
      <c r="G212" s="8"/>
      <c r="J212" s="8"/>
      <c r="N212" s="8"/>
      <c r="R212" s="8"/>
      <c r="V212" s="8"/>
      <c r="W212" s="8"/>
      <c r="AA212" s="8"/>
      <c r="AD212" s="8"/>
    </row>
    <row r="213" spans="2:30">
      <c r="B213" s="83">
        <v>2275232</v>
      </c>
      <c r="C213" s="83" t="s">
        <v>447</v>
      </c>
      <c r="D213" s="84" t="s">
        <v>212</v>
      </c>
      <c r="E213" s="84">
        <v>0.71474213832838918</v>
      </c>
      <c r="F213" s="8"/>
      <c r="G213" s="8"/>
      <c r="J213" s="8"/>
      <c r="N213" s="8"/>
      <c r="R213" s="8"/>
      <c r="V213" s="8"/>
      <c r="W213" s="8"/>
      <c r="AA213" s="8"/>
      <c r="AD213" s="8"/>
    </row>
    <row r="214" spans="2:30">
      <c r="B214" s="83">
        <v>22781233</v>
      </c>
      <c r="C214" s="83" t="s">
        <v>448</v>
      </c>
      <c r="D214" s="84" t="s">
        <v>212</v>
      </c>
      <c r="E214" s="84">
        <v>492.93049234465991</v>
      </c>
      <c r="F214" s="8"/>
      <c r="G214" s="8"/>
      <c r="J214" s="8"/>
      <c r="N214" s="8"/>
      <c r="R214" s="8"/>
      <c r="V214" s="8"/>
      <c r="W214" s="8"/>
      <c r="AA214" s="8"/>
      <c r="AD214" s="8"/>
    </row>
    <row r="215" spans="2:30">
      <c r="B215" s="83">
        <v>2303164</v>
      </c>
      <c r="C215" s="83" t="s">
        <v>449</v>
      </c>
      <c r="D215" s="84" t="s">
        <v>212</v>
      </c>
      <c r="E215" s="84">
        <v>11.044920230204074</v>
      </c>
      <c r="F215" s="8"/>
      <c r="G215" s="8"/>
      <c r="J215" s="8"/>
      <c r="N215" s="8"/>
      <c r="R215" s="8"/>
      <c r="V215" s="8"/>
      <c r="W215" s="8"/>
      <c r="AA215" s="8"/>
      <c r="AD215" s="8"/>
    </row>
    <row r="216" spans="2:30">
      <c r="B216" s="83">
        <v>2303175</v>
      </c>
      <c r="C216" s="83" t="s">
        <v>450</v>
      </c>
      <c r="D216" s="84" t="s">
        <v>212</v>
      </c>
      <c r="E216" s="84">
        <v>86.874794784086575</v>
      </c>
      <c r="F216" s="8"/>
      <c r="G216" s="8"/>
      <c r="J216" s="8"/>
      <c r="N216" s="8"/>
      <c r="R216" s="8"/>
      <c r="V216" s="8"/>
      <c r="W216" s="8"/>
      <c r="AA216" s="8"/>
      <c r="AD216" s="8"/>
    </row>
    <row r="217" spans="2:30">
      <c r="B217" s="83">
        <v>2310170</v>
      </c>
      <c r="C217" s="83" t="s">
        <v>451</v>
      </c>
      <c r="D217" s="84" t="s">
        <v>212</v>
      </c>
      <c r="E217" s="84">
        <v>448.20698124432022</v>
      </c>
      <c r="F217" s="8"/>
      <c r="G217" s="8"/>
      <c r="J217" s="8"/>
      <c r="N217" s="8"/>
      <c r="R217" s="8"/>
      <c r="V217" s="8"/>
      <c r="W217" s="8"/>
      <c r="AA217" s="8"/>
      <c r="AD217" s="8"/>
    </row>
    <row r="218" spans="2:30">
      <c r="B218" s="83">
        <v>23103982</v>
      </c>
      <c r="C218" s="83" t="s">
        <v>452</v>
      </c>
      <c r="D218" s="84" t="s">
        <v>212</v>
      </c>
      <c r="E218" s="84">
        <v>4.7218552982067337</v>
      </c>
      <c r="F218" s="8"/>
      <c r="G218" s="8"/>
      <c r="J218" s="8"/>
      <c r="N218" s="8"/>
      <c r="R218" s="8"/>
      <c r="V218" s="8"/>
      <c r="W218" s="8"/>
      <c r="AA218" s="8"/>
      <c r="AD218" s="8"/>
    </row>
    <row r="219" spans="2:30">
      <c r="B219" s="83">
        <v>2312358</v>
      </c>
      <c r="C219" s="83" t="s">
        <v>453</v>
      </c>
      <c r="D219" s="84" t="s">
        <v>212</v>
      </c>
      <c r="E219" s="84">
        <v>74.988981313479741</v>
      </c>
      <c r="F219" s="8"/>
      <c r="G219" s="8"/>
      <c r="J219" s="8"/>
      <c r="N219" s="8"/>
      <c r="R219" s="8"/>
      <c r="V219" s="8"/>
      <c r="W219" s="8"/>
      <c r="AA219" s="8"/>
      <c r="AD219" s="8"/>
    </row>
    <row r="220" spans="2:30">
      <c r="B220" s="83">
        <v>23135220</v>
      </c>
      <c r="C220" s="83" t="s">
        <v>454</v>
      </c>
      <c r="D220" s="84" t="s">
        <v>212</v>
      </c>
      <c r="E220" s="84">
        <v>60.167146243595788</v>
      </c>
      <c r="F220" s="8"/>
      <c r="G220" s="8"/>
      <c r="J220" s="8"/>
      <c r="N220" s="8"/>
      <c r="R220" s="8"/>
      <c r="V220" s="8"/>
      <c r="W220" s="8"/>
      <c r="AA220" s="8"/>
      <c r="AD220" s="8"/>
    </row>
    <row r="221" spans="2:30">
      <c r="B221" s="83">
        <v>23564058</v>
      </c>
      <c r="C221" s="83" t="s">
        <v>455</v>
      </c>
      <c r="D221" s="84" t="s">
        <v>212</v>
      </c>
      <c r="E221" s="84">
        <v>15.081235405564479</v>
      </c>
      <c r="F221" s="8"/>
      <c r="G221" s="8"/>
      <c r="J221" s="8"/>
      <c r="N221" s="8"/>
      <c r="R221" s="8"/>
      <c r="V221" s="8"/>
      <c r="W221" s="8"/>
      <c r="AA221" s="8"/>
      <c r="AD221" s="8"/>
    </row>
    <row r="222" spans="2:30">
      <c r="B222" s="83">
        <v>2385855</v>
      </c>
      <c r="C222" s="83" t="s">
        <v>456</v>
      </c>
      <c r="D222" s="84" t="s">
        <v>212</v>
      </c>
      <c r="E222" s="84">
        <v>4.1823690407654643</v>
      </c>
      <c r="F222" s="8"/>
      <c r="G222" s="8"/>
      <c r="J222" s="8"/>
      <c r="N222" s="8"/>
      <c r="R222" s="8"/>
      <c r="V222" s="8"/>
      <c r="W222" s="8"/>
      <c r="AA222" s="8"/>
      <c r="AD222" s="8"/>
    </row>
    <row r="223" spans="2:30">
      <c r="B223" s="83">
        <v>23950585</v>
      </c>
      <c r="C223" s="83" t="s">
        <v>457</v>
      </c>
      <c r="D223" s="84" t="s">
        <v>212</v>
      </c>
      <c r="E223" s="84">
        <v>60.512830857365024</v>
      </c>
      <c r="F223" s="8"/>
      <c r="G223" s="8"/>
      <c r="J223" s="8"/>
      <c r="N223" s="8"/>
      <c r="R223" s="8"/>
      <c r="V223" s="8"/>
      <c r="W223" s="8"/>
      <c r="AA223" s="8"/>
      <c r="AD223" s="8"/>
    </row>
    <row r="224" spans="2:30">
      <c r="B224" s="83">
        <v>24017478</v>
      </c>
      <c r="C224" s="83" t="s">
        <v>458</v>
      </c>
      <c r="D224" s="84" t="s">
        <v>212</v>
      </c>
      <c r="E224" s="84">
        <v>393.32627844723555</v>
      </c>
      <c r="F224" s="8"/>
      <c r="G224" s="8"/>
      <c r="J224" s="8"/>
      <c r="N224" s="8"/>
      <c r="R224" s="8"/>
      <c r="V224" s="8"/>
      <c r="W224" s="8"/>
      <c r="AA224" s="8"/>
      <c r="AD224" s="8"/>
    </row>
    <row r="225" spans="2:30">
      <c r="B225" s="83">
        <v>2425061</v>
      </c>
      <c r="C225" s="83" t="s">
        <v>459</v>
      </c>
      <c r="D225" s="84" t="s">
        <v>212</v>
      </c>
      <c r="E225" s="84">
        <v>399.02672372524006</v>
      </c>
      <c r="F225" s="8"/>
      <c r="J225" s="8"/>
      <c r="N225" s="8"/>
      <c r="R225" s="8"/>
      <c r="V225" s="8"/>
      <c r="W225" s="8"/>
      <c r="AA225" s="8"/>
      <c r="AD225" s="8"/>
    </row>
    <row r="226" spans="2:30">
      <c r="B226" s="83">
        <v>2439012</v>
      </c>
      <c r="C226" s="83" t="s">
        <v>460</v>
      </c>
      <c r="D226" s="84" t="s">
        <v>212</v>
      </c>
      <c r="E226" s="84">
        <v>11.298896728807502</v>
      </c>
      <c r="F226" s="8"/>
      <c r="J226" s="8"/>
      <c r="N226" s="8"/>
      <c r="R226" s="8"/>
      <c r="V226" s="8"/>
      <c r="W226" s="8"/>
      <c r="AA226" s="8"/>
      <c r="AD226" s="8"/>
    </row>
    <row r="227" spans="2:30">
      <c r="B227" s="83">
        <v>2439103</v>
      </c>
      <c r="C227" s="83" t="s">
        <v>461</v>
      </c>
      <c r="D227" s="84" t="s">
        <v>212</v>
      </c>
      <c r="E227" s="84">
        <v>54.544474943757351</v>
      </c>
      <c r="F227" s="8"/>
      <c r="J227" s="8"/>
      <c r="N227" s="8"/>
      <c r="R227" s="8"/>
      <c r="V227" s="8"/>
      <c r="W227" s="8"/>
      <c r="AA227" s="8"/>
      <c r="AD227" s="8"/>
    </row>
    <row r="228" spans="2:30">
      <c r="B228" s="83">
        <v>2465272</v>
      </c>
      <c r="C228" s="83" t="s">
        <v>462</v>
      </c>
      <c r="D228" s="84" t="s">
        <v>212</v>
      </c>
      <c r="E228" s="84">
        <v>40.541706432692877</v>
      </c>
      <c r="F228" s="8"/>
      <c r="J228" s="8"/>
      <c r="N228" s="8"/>
      <c r="R228" s="8"/>
      <c r="V228" s="8"/>
      <c r="W228" s="8"/>
      <c r="AA228" s="8"/>
      <c r="AD228" s="8"/>
    </row>
    <row r="229" spans="2:30">
      <c r="B229" s="83">
        <v>2489772</v>
      </c>
      <c r="C229" s="83" t="s">
        <v>463</v>
      </c>
      <c r="D229" s="84" t="s">
        <v>212</v>
      </c>
      <c r="E229" s="84">
        <v>5.1189304263532173E-2</v>
      </c>
      <c r="F229" s="8"/>
      <c r="J229" s="8"/>
      <c r="N229" s="8"/>
      <c r="R229" s="8"/>
      <c r="V229" s="8"/>
      <c r="W229" s="8"/>
      <c r="AA229" s="8"/>
      <c r="AD229" s="8"/>
    </row>
    <row r="230" spans="2:30">
      <c r="B230" s="83">
        <v>25013165</v>
      </c>
      <c r="C230" s="83" t="s">
        <v>464</v>
      </c>
      <c r="D230" s="84" t="s">
        <v>212</v>
      </c>
      <c r="E230" s="84">
        <v>35.60587628142418</v>
      </c>
      <c r="F230" s="8"/>
      <c r="J230" s="8"/>
      <c r="N230" s="8"/>
      <c r="R230" s="8"/>
      <c r="V230" s="8"/>
      <c r="W230" s="8"/>
      <c r="AA230" s="8"/>
      <c r="AD230" s="8"/>
    </row>
    <row r="231" spans="2:30">
      <c r="B231" s="83">
        <v>25057890</v>
      </c>
      <c r="C231" s="83" t="s">
        <v>465</v>
      </c>
      <c r="D231" s="84" t="s">
        <v>212</v>
      </c>
      <c r="E231" s="84">
        <v>0.68085633996215555</v>
      </c>
      <c r="F231" s="8"/>
      <c r="J231" s="8"/>
      <c r="N231" s="8"/>
      <c r="R231" s="8"/>
      <c r="V231" s="8"/>
      <c r="W231" s="8"/>
      <c r="AA231" s="8"/>
      <c r="AD231" s="8"/>
    </row>
    <row r="232" spans="2:30">
      <c r="B232" s="83">
        <v>25168267</v>
      </c>
      <c r="C232" s="83" t="s">
        <v>466</v>
      </c>
      <c r="D232" s="84" t="s">
        <v>212</v>
      </c>
      <c r="E232" s="84">
        <v>1.8450602532027909</v>
      </c>
      <c r="F232" s="8"/>
      <c r="J232" s="8"/>
      <c r="N232" s="8"/>
      <c r="R232" s="8"/>
      <c r="V232" s="8"/>
      <c r="W232" s="8"/>
      <c r="AA232" s="8"/>
      <c r="AD232" s="8"/>
    </row>
    <row r="233" spans="2:30">
      <c r="B233" s="83">
        <v>25311711</v>
      </c>
      <c r="C233" s="83" t="s">
        <v>467</v>
      </c>
      <c r="D233" s="84" t="s">
        <v>212</v>
      </c>
      <c r="E233" s="84">
        <v>287.7691465770688</v>
      </c>
      <c r="F233" s="8"/>
      <c r="J233" s="8"/>
      <c r="N233" s="8"/>
      <c r="R233" s="8"/>
      <c r="V233" s="8"/>
      <c r="W233" s="8"/>
      <c r="AA233" s="8"/>
      <c r="AD233" s="8"/>
    </row>
    <row r="234" spans="2:30">
      <c r="B234" s="83">
        <v>2540821</v>
      </c>
      <c r="C234" s="83" t="s">
        <v>468</v>
      </c>
      <c r="D234" s="84" t="s">
        <v>212</v>
      </c>
      <c r="E234" s="84">
        <v>2.538064096277544</v>
      </c>
      <c r="F234" s="8"/>
      <c r="J234" s="8"/>
      <c r="N234" s="8"/>
      <c r="R234" s="8"/>
      <c r="V234" s="8"/>
      <c r="W234" s="8"/>
      <c r="AA234" s="8"/>
      <c r="AD234" s="8"/>
    </row>
    <row r="235" spans="2:30">
      <c r="B235" s="83">
        <v>2595542</v>
      </c>
      <c r="C235" s="83" t="s">
        <v>469</v>
      </c>
      <c r="D235" s="84" t="s">
        <v>212</v>
      </c>
      <c r="E235" s="84">
        <v>51.724782827783613</v>
      </c>
      <c r="F235" s="8"/>
      <c r="J235" s="8"/>
      <c r="N235" s="8"/>
      <c r="R235" s="8"/>
      <c r="V235" s="8"/>
      <c r="W235" s="8"/>
      <c r="AA235" s="8"/>
      <c r="AD235" s="8"/>
    </row>
    <row r="236" spans="2:30">
      <c r="B236" s="83">
        <v>2597037</v>
      </c>
      <c r="C236" s="83" t="s">
        <v>470</v>
      </c>
      <c r="D236" s="84" t="s">
        <v>212</v>
      </c>
      <c r="E236" s="84">
        <v>896.77528265811566</v>
      </c>
      <c r="F236" s="8"/>
      <c r="J236" s="8"/>
      <c r="N236" s="8"/>
      <c r="R236" s="8"/>
      <c r="V236" s="8"/>
      <c r="W236" s="8"/>
      <c r="AA236" s="8"/>
      <c r="AD236" s="8"/>
    </row>
    <row r="237" spans="2:30">
      <c r="B237" s="83">
        <v>26002802</v>
      </c>
      <c r="C237" s="83" t="s">
        <v>471</v>
      </c>
      <c r="D237" s="84" t="s">
        <v>212</v>
      </c>
      <c r="E237" s="84">
        <v>349.08281367311486</v>
      </c>
      <c r="F237" s="8"/>
      <c r="J237" s="8"/>
      <c r="N237" s="8"/>
      <c r="R237" s="8"/>
      <c r="V237" s="8"/>
      <c r="W237" s="8"/>
      <c r="AA237" s="8"/>
      <c r="AD237" s="8"/>
    </row>
    <row r="238" spans="2:30">
      <c r="B238" s="83">
        <v>2636262</v>
      </c>
      <c r="C238" s="83" t="s">
        <v>472</v>
      </c>
      <c r="D238" s="84" t="s">
        <v>212</v>
      </c>
      <c r="E238" s="84">
        <v>1.7806687217544859</v>
      </c>
      <c r="F238" s="8"/>
      <c r="J238" s="8"/>
      <c r="N238" s="8"/>
      <c r="R238" s="8"/>
      <c r="V238" s="8"/>
      <c r="W238" s="8"/>
      <c r="AA238" s="8"/>
      <c r="AD238" s="8"/>
    </row>
    <row r="239" spans="2:30">
      <c r="B239" s="83">
        <v>26628228</v>
      </c>
      <c r="C239" s="83" t="s">
        <v>473</v>
      </c>
      <c r="D239" s="84" t="s">
        <v>212</v>
      </c>
      <c r="E239" s="84">
        <v>9.7041307720256462</v>
      </c>
      <c r="F239" s="8"/>
      <c r="J239" s="8"/>
      <c r="N239" s="8"/>
      <c r="R239" s="8"/>
      <c r="V239" s="8"/>
      <c r="W239" s="8"/>
      <c r="AA239" s="8"/>
      <c r="AD239" s="8"/>
    </row>
    <row r="240" spans="2:30">
      <c r="B240" s="83">
        <v>2691410</v>
      </c>
      <c r="C240" s="83" t="s">
        <v>474</v>
      </c>
      <c r="D240" s="84" t="s">
        <v>212</v>
      </c>
      <c r="E240" s="84">
        <v>6.2272781442266698</v>
      </c>
      <c r="F240" s="8"/>
      <c r="J240" s="8"/>
      <c r="N240" s="8"/>
      <c r="R240" s="8"/>
      <c r="V240" s="8"/>
      <c r="W240" s="8"/>
      <c r="AA240" s="8"/>
      <c r="AD240" s="8"/>
    </row>
    <row r="241" spans="2:30">
      <c r="B241" s="83">
        <v>2698411</v>
      </c>
      <c r="C241" s="83" t="s">
        <v>475</v>
      </c>
      <c r="D241" s="84" t="s">
        <v>212</v>
      </c>
      <c r="E241" s="84">
        <v>19.421390906158823</v>
      </c>
      <c r="F241" s="8"/>
      <c r="J241" s="8"/>
      <c r="N241" s="8"/>
      <c r="R241" s="8"/>
      <c r="V241" s="8"/>
      <c r="W241" s="8"/>
      <c r="AA241" s="8"/>
      <c r="AD241" s="8"/>
    </row>
    <row r="242" spans="2:30">
      <c r="B242" s="83">
        <v>2764729</v>
      </c>
      <c r="C242" s="83" t="s">
        <v>476</v>
      </c>
      <c r="D242" s="84" t="s">
        <v>212</v>
      </c>
      <c r="E242" s="84">
        <v>28.978937125454891</v>
      </c>
      <c r="F242" s="8"/>
      <c r="J242" s="8"/>
      <c r="N242" s="8"/>
      <c r="R242" s="8"/>
      <c r="V242" s="8"/>
      <c r="W242" s="8"/>
      <c r="AA242" s="8"/>
      <c r="AD242" s="8"/>
    </row>
    <row r="243" spans="2:30">
      <c r="B243" s="83">
        <v>28249776</v>
      </c>
      <c r="C243" s="83" t="s">
        <v>477</v>
      </c>
      <c r="D243" s="84" t="s">
        <v>212</v>
      </c>
      <c r="E243" s="84">
        <v>81.497292531137688</v>
      </c>
      <c r="F243" s="8"/>
      <c r="J243" s="8"/>
      <c r="N243" s="8"/>
      <c r="R243" s="8"/>
      <c r="V243" s="8"/>
      <c r="W243" s="8"/>
      <c r="AA243" s="8"/>
      <c r="AD243" s="8"/>
    </row>
    <row r="244" spans="2:30">
      <c r="B244" s="83">
        <v>28434017</v>
      </c>
      <c r="C244" s="83" t="s">
        <v>478</v>
      </c>
      <c r="D244" s="84" t="s">
        <v>212</v>
      </c>
      <c r="E244" s="84">
        <v>14812.692069447972</v>
      </c>
      <c r="F244" s="8"/>
      <c r="J244" s="8"/>
      <c r="N244" s="8"/>
      <c r="R244" s="8"/>
      <c r="V244" s="8"/>
      <c r="W244" s="8"/>
      <c r="AA244" s="8"/>
      <c r="AD244" s="8"/>
    </row>
    <row r="245" spans="2:30">
      <c r="B245" s="83">
        <v>2921882</v>
      </c>
      <c r="C245" s="83" t="s">
        <v>479</v>
      </c>
      <c r="D245" s="84" t="s">
        <v>212</v>
      </c>
      <c r="E245" s="84">
        <v>14735.32613439787</v>
      </c>
      <c r="F245" s="8"/>
      <c r="J245" s="8"/>
      <c r="N245" s="8"/>
      <c r="R245" s="8"/>
      <c r="V245" s="8"/>
      <c r="W245" s="8"/>
      <c r="AA245" s="8"/>
      <c r="AD245" s="8"/>
    </row>
    <row r="246" spans="2:30">
      <c r="B246" s="83">
        <v>29232937</v>
      </c>
      <c r="C246" s="83" t="s">
        <v>480</v>
      </c>
      <c r="D246" s="84" t="s">
        <v>212</v>
      </c>
      <c r="E246" s="84">
        <v>808.38512750425025</v>
      </c>
      <c r="F246" s="8"/>
      <c r="J246" s="8"/>
      <c r="N246" s="8"/>
      <c r="R246" s="8"/>
      <c r="V246" s="8"/>
      <c r="W246" s="8"/>
      <c r="AA246" s="8"/>
      <c r="AD246" s="8"/>
    </row>
    <row r="247" spans="2:30">
      <c r="B247" s="83">
        <v>297789</v>
      </c>
      <c r="C247" s="83" t="s">
        <v>481</v>
      </c>
      <c r="D247" s="84" t="s">
        <v>212</v>
      </c>
      <c r="E247" s="84">
        <v>332.80809200899353</v>
      </c>
      <c r="F247" s="8"/>
      <c r="J247" s="8"/>
      <c r="N247" s="8"/>
      <c r="R247" s="8"/>
      <c r="V247" s="8"/>
      <c r="W247" s="8"/>
      <c r="AA247" s="8"/>
      <c r="AD247" s="8"/>
    </row>
    <row r="248" spans="2:30">
      <c r="B248" s="83">
        <v>298000</v>
      </c>
      <c r="C248" s="83" t="s">
        <v>482</v>
      </c>
      <c r="D248" s="84" t="s">
        <v>212</v>
      </c>
      <c r="E248" s="84">
        <v>124.42360273749267</v>
      </c>
      <c r="F248" s="8"/>
      <c r="J248" s="8"/>
      <c r="N248" s="8"/>
      <c r="R248" s="8"/>
      <c r="V248" s="8"/>
      <c r="W248" s="8"/>
      <c r="AA248" s="8"/>
      <c r="AD248" s="8"/>
    </row>
    <row r="249" spans="2:30">
      <c r="B249" s="83">
        <v>298022</v>
      </c>
      <c r="C249" s="83" t="s">
        <v>483</v>
      </c>
      <c r="D249" s="84" t="s">
        <v>212</v>
      </c>
      <c r="E249" s="84">
        <v>368.45013133342894</v>
      </c>
      <c r="F249" s="8"/>
      <c r="J249" s="8"/>
      <c r="N249" s="8"/>
      <c r="R249" s="8"/>
      <c r="V249" s="8"/>
      <c r="W249" s="8"/>
      <c r="AA249" s="8"/>
      <c r="AD249" s="8"/>
    </row>
    <row r="250" spans="2:30">
      <c r="B250" s="83">
        <v>298044</v>
      </c>
      <c r="C250" s="83" t="s">
        <v>484</v>
      </c>
      <c r="D250" s="84" t="s">
        <v>212</v>
      </c>
      <c r="E250" s="84">
        <v>196.70510247605421</v>
      </c>
      <c r="F250" s="8"/>
      <c r="J250" s="8"/>
      <c r="N250" s="8"/>
      <c r="R250" s="8"/>
      <c r="V250" s="8"/>
      <c r="W250" s="8"/>
      <c r="AA250" s="8"/>
      <c r="AD250" s="8"/>
    </row>
    <row r="251" spans="2:30">
      <c r="B251" s="83">
        <v>29973135</v>
      </c>
      <c r="C251" s="83" t="s">
        <v>485</v>
      </c>
      <c r="D251" s="84" t="s">
        <v>212</v>
      </c>
      <c r="E251" s="84">
        <v>14.747651338374377</v>
      </c>
      <c r="F251" s="8"/>
      <c r="J251" s="8"/>
      <c r="N251" s="8"/>
      <c r="R251" s="8"/>
      <c r="V251" s="8"/>
      <c r="W251" s="8"/>
      <c r="AA251" s="8"/>
      <c r="AD251" s="8"/>
    </row>
    <row r="252" spans="2:30">
      <c r="B252" s="83">
        <v>299843</v>
      </c>
      <c r="C252" s="83" t="s">
        <v>486</v>
      </c>
      <c r="D252" s="84" t="s">
        <v>212</v>
      </c>
      <c r="E252" s="84">
        <v>100.15531488725067</v>
      </c>
      <c r="F252" s="8"/>
      <c r="J252" s="8"/>
      <c r="N252" s="8"/>
      <c r="R252" s="8"/>
      <c r="V252" s="8"/>
      <c r="W252" s="8"/>
      <c r="AA252" s="8"/>
      <c r="AD252" s="8"/>
    </row>
    <row r="253" spans="2:30">
      <c r="B253" s="83">
        <v>299865</v>
      </c>
      <c r="C253" s="83" t="s">
        <v>487</v>
      </c>
      <c r="D253" s="84" t="s">
        <v>212</v>
      </c>
      <c r="E253" s="84">
        <v>8.4020299117462685</v>
      </c>
      <c r="F253" s="8"/>
      <c r="J253" s="8"/>
      <c r="N253" s="8"/>
      <c r="R253" s="8"/>
      <c r="V253" s="8"/>
      <c r="W253" s="8"/>
      <c r="AA253" s="8"/>
      <c r="AD253" s="8"/>
    </row>
    <row r="254" spans="2:30">
      <c r="B254" s="83">
        <v>300765</v>
      </c>
      <c r="C254" s="83" t="s">
        <v>488</v>
      </c>
      <c r="D254" s="84" t="s">
        <v>212</v>
      </c>
      <c r="E254" s="84">
        <v>123.67209506184901</v>
      </c>
      <c r="F254" s="8"/>
      <c r="J254" s="8"/>
      <c r="N254" s="8"/>
      <c r="R254" s="8"/>
      <c r="V254" s="8"/>
      <c r="W254" s="8"/>
      <c r="AA254" s="8"/>
      <c r="AD254" s="8"/>
    </row>
    <row r="255" spans="2:30">
      <c r="B255" s="83">
        <v>302012</v>
      </c>
      <c r="C255" s="83" t="s">
        <v>489</v>
      </c>
      <c r="D255" s="84" t="s">
        <v>212</v>
      </c>
      <c r="E255" s="84">
        <v>93.353912572983958</v>
      </c>
      <c r="F255" s="8"/>
      <c r="J255" s="8"/>
      <c r="N255" s="8"/>
      <c r="R255" s="8"/>
      <c r="V255" s="8"/>
      <c r="W255" s="8"/>
      <c r="AA255" s="8"/>
      <c r="AD255" s="8"/>
    </row>
    <row r="256" spans="2:30">
      <c r="B256" s="83">
        <v>302170</v>
      </c>
      <c r="C256" s="83" t="s">
        <v>490</v>
      </c>
      <c r="D256" s="84" t="s">
        <v>212</v>
      </c>
      <c r="E256" s="84">
        <v>0.64155509243687481</v>
      </c>
      <c r="F256" s="8"/>
      <c r="J256" s="8"/>
      <c r="N256" s="8"/>
      <c r="R256" s="8"/>
      <c r="V256" s="8"/>
      <c r="W256" s="8"/>
      <c r="AA256" s="8"/>
      <c r="AD256" s="8"/>
    </row>
    <row r="257" spans="2:30">
      <c r="B257" s="83">
        <v>302794</v>
      </c>
      <c r="C257" s="83" t="s">
        <v>491</v>
      </c>
      <c r="D257" s="84" t="s">
        <v>212</v>
      </c>
      <c r="E257" s="84">
        <v>18797.721883497859</v>
      </c>
      <c r="F257" s="8"/>
      <c r="J257" s="8"/>
      <c r="N257" s="8"/>
      <c r="R257" s="8"/>
      <c r="V257" s="8"/>
      <c r="W257" s="8"/>
      <c r="AA257" s="8"/>
      <c r="AD257" s="8"/>
    </row>
    <row r="258" spans="2:30">
      <c r="B258" s="83">
        <v>30560191</v>
      </c>
      <c r="C258" s="83" t="s">
        <v>492</v>
      </c>
      <c r="D258" s="84" t="s">
        <v>212</v>
      </c>
      <c r="E258" s="84">
        <v>0.8904803642879926</v>
      </c>
      <c r="F258" s="8"/>
      <c r="J258" s="8"/>
      <c r="N258" s="8"/>
      <c r="R258" s="8"/>
      <c r="V258" s="8"/>
      <c r="W258" s="8"/>
      <c r="AA258" s="8"/>
      <c r="AD258" s="8"/>
    </row>
    <row r="259" spans="2:30">
      <c r="B259" s="83">
        <v>309002</v>
      </c>
      <c r="C259" s="83" t="s">
        <v>493</v>
      </c>
      <c r="D259" s="84" t="s">
        <v>212</v>
      </c>
      <c r="E259" s="84">
        <v>390.78052883264502</v>
      </c>
      <c r="F259" s="8"/>
      <c r="J259" s="8"/>
      <c r="N259" s="8"/>
      <c r="R259" s="8"/>
      <c r="V259" s="8"/>
      <c r="W259" s="8"/>
      <c r="AA259" s="8"/>
      <c r="AD259" s="8"/>
    </row>
    <row r="260" spans="2:30">
      <c r="B260" s="83">
        <v>315184</v>
      </c>
      <c r="C260" s="83" t="s">
        <v>494</v>
      </c>
      <c r="D260" s="84" t="s">
        <v>212</v>
      </c>
      <c r="E260" s="84">
        <v>97.521806375354174</v>
      </c>
      <c r="F260" s="8"/>
      <c r="J260" s="8"/>
      <c r="N260" s="8"/>
      <c r="R260" s="8"/>
      <c r="V260" s="8"/>
      <c r="W260" s="8"/>
      <c r="AA260" s="8"/>
      <c r="AD260" s="8"/>
    </row>
    <row r="261" spans="2:30">
      <c r="B261" s="83">
        <v>319846</v>
      </c>
      <c r="C261" s="83" t="s">
        <v>495</v>
      </c>
      <c r="D261" s="84" t="s">
        <v>212</v>
      </c>
      <c r="E261" s="84">
        <v>75.061439045469939</v>
      </c>
      <c r="F261" s="8"/>
      <c r="J261" s="8"/>
      <c r="N261" s="8"/>
      <c r="R261" s="8"/>
      <c r="V261" s="8"/>
      <c r="W261" s="8"/>
      <c r="AA261" s="8"/>
      <c r="AD261" s="8"/>
    </row>
    <row r="262" spans="2:30">
      <c r="B262" s="83">
        <v>319857</v>
      </c>
      <c r="C262" s="83" t="s">
        <v>496</v>
      </c>
      <c r="D262" s="84" t="s">
        <v>212</v>
      </c>
      <c r="E262" s="84">
        <v>55.373393383001094</v>
      </c>
      <c r="F262" s="8"/>
      <c r="J262" s="8"/>
      <c r="N262" s="8"/>
      <c r="R262" s="8"/>
      <c r="V262" s="8"/>
      <c r="W262" s="8"/>
      <c r="AA262" s="8"/>
      <c r="AD262" s="8"/>
    </row>
    <row r="263" spans="2:30">
      <c r="B263" s="83">
        <v>32809168</v>
      </c>
      <c r="C263" s="83" t="s">
        <v>497</v>
      </c>
      <c r="D263" s="84" t="s">
        <v>212</v>
      </c>
      <c r="E263" s="84">
        <v>1.810825405180241</v>
      </c>
      <c r="F263" s="8"/>
      <c r="J263" s="8"/>
      <c r="N263" s="8"/>
      <c r="R263" s="8"/>
      <c r="V263" s="8"/>
      <c r="W263" s="8"/>
      <c r="AA263" s="8"/>
      <c r="AD263" s="8"/>
    </row>
    <row r="264" spans="2:30">
      <c r="B264" s="83">
        <v>330541</v>
      </c>
      <c r="C264" s="83" t="s">
        <v>498</v>
      </c>
      <c r="D264" s="84" t="s">
        <v>212</v>
      </c>
      <c r="E264" s="84">
        <v>222.63360991801642</v>
      </c>
      <c r="F264" s="8"/>
      <c r="J264" s="8"/>
      <c r="N264" s="8"/>
      <c r="R264" s="8"/>
      <c r="V264" s="8"/>
      <c r="W264" s="8"/>
      <c r="AA264" s="8"/>
      <c r="AD264" s="8"/>
    </row>
    <row r="265" spans="2:30">
      <c r="B265" s="83">
        <v>330552</v>
      </c>
      <c r="C265" s="83" t="s">
        <v>499</v>
      </c>
      <c r="D265" s="84" t="s">
        <v>212</v>
      </c>
      <c r="E265" s="84">
        <v>361.63628583320309</v>
      </c>
      <c r="F265" s="8"/>
      <c r="J265" s="8"/>
      <c r="N265" s="8"/>
      <c r="R265" s="8"/>
      <c r="V265" s="8"/>
      <c r="W265" s="8"/>
      <c r="AA265" s="8"/>
      <c r="AD265" s="8"/>
    </row>
    <row r="266" spans="2:30">
      <c r="B266" s="83">
        <v>33089611</v>
      </c>
      <c r="C266" s="83" t="s">
        <v>500</v>
      </c>
      <c r="D266" s="84" t="s">
        <v>212</v>
      </c>
      <c r="E266" s="84">
        <v>266.36063302361714</v>
      </c>
      <c r="F266" s="8"/>
      <c r="J266" s="8"/>
      <c r="N266" s="8"/>
      <c r="R266" s="8"/>
      <c r="V266" s="8"/>
      <c r="W266" s="8"/>
      <c r="AA266" s="8"/>
      <c r="AD266" s="8"/>
    </row>
    <row r="267" spans="2:30">
      <c r="B267" s="83">
        <v>333415</v>
      </c>
      <c r="C267" s="83" t="s">
        <v>501</v>
      </c>
      <c r="D267" s="84" t="s">
        <v>212</v>
      </c>
      <c r="E267" s="84">
        <v>435.46026728483344</v>
      </c>
      <c r="F267" s="8"/>
      <c r="J267" s="8"/>
      <c r="N267" s="8"/>
      <c r="R267" s="8"/>
      <c r="V267" s="8"/>
      <c r="W267" s="8"/>
      <c r="AA267" s="8"/>
      <c r="AD267" s="8"/>
    </row>
    <row r="268" spans="2:30">
      <c r="B268" s="83">
        <v>3337711</v>
      </c>
      <c r="C268" s="83" t="s">
        <v>502</v>
      </c>
      <c r="D268" s="84" t="s">
        <v>212</v>
      </c>
      <c r="E268" s="84">
        <v>3.1106774023535042</v>
      </c>
      <c r="F268" s="8"/>
      <c r="J268" s="8"/>
      <c r="N268" s="8"/>
      <c r="R268" s="8"/>
      <c r="V268" s="8"/>
      <c r="W268" s="8"/>
      <c r="AA268" s="8"/>
      <c r="AD268" s="8"/>
    </row>
    <row r="269" spans="2:30">
      <c r="B269" s="83">
        <v>3347226</v>
      </c>
      <c r="C269" s="83" t="s">
        <v>503</v>
      </c>
      <c r="D269" s="84" t="s">
        <v>212</v>
      </c>
      <c r="E269" s="84">
        <v>156.80492059699725</v>
      </c>
      <c r="F269" s="8"/>
      <c r="J269" s="8"/>
      <c r="N269" s="8"/>
      <c r="R269" s="8"/>
      <c r="V269" s="8"/>
      <c r="W269" s="8"/>
      <c r="AA269" s="8"/>
      <c r="AD269" s="8"/>
    </row>
    <row r="270" spans="2:30">
      <c r="B270" s="83">
        <v>33820530</v>
      </c>
      <c r="C270" s="83" t="s">
        <v>504</v>
      </c>
      <c r="D270" s="84" t="s">
        <v>212</v>
      </c>
      <c r="E270" s="84">
        <v>148.32670562747583</v>
      </c>
      <c r="F270" s="8"/>
      <c r="J270" s="8"/>
      <c r="N270" s="8"/>
      <c r="R270" s="8"/>
      <c r="V270" s="8"/>
      <c r="W270" s="8"/>
      <c r="AA270" s="8"/>
      <c r="AD270" s="8"/>
    </row>
    <row r="271" spans="2:30">
      <c r="B271" s="83">
        <v>34014181</v>
      </c>
      <c r="C271" s="83" t="s">
        <v>505</v>
      </c>
      <c r="D271" s="84" t="s">
        <v>212</v>
      </c>
      <c r="E271" s="84">
        <v>391.1798479826395</v>
      </c>
      <c r="F271" s="8"/>
      <c r="J271" s="8"/>
      <c r="N271" s="8"/>
      <c r="R271" s="8"/>
      <c r="V271" s="8"/>
      <c r="W271" s="8"/>
      <c r="AA271" s="8"/>
      <c r="AD271" s="8"/>
    </row>
    <row r="272" spans="2:30">
      <c r="B272" s="83">
        <v>35367385</v>
      </c>
      <c r="C272" s="83" t="s">
        <v>506</v>
      </c>
      <c r="D272" s="84" t="s">
        <v>212</v>
      </c>
      <c r="E272" s="84">
        <v>4856.4484968457809</v>
      </c>
      <c r="F272" s="8"/>
      <c r="J272" s="8"/>
      <c r="N272" s="8"/>
      <c r="R272" s="8"/>
      <c r="V272" s="8"/>
      <c r="W272" s="8"/>
      <c r="AA272" s="8"/>
      <c r="AD272" s="8"/>
    </row>
    <row r="273" spans="2:30">
      <c r="B273" s="83">
        <v>35554440</v>
      </c>
      <c r="C273" s="83" t="s">
        <v>507</v>
      </c>
      <c r="D273" s="84" t="s">
        <v>212</v>
      </c>
      <c r="E273" s="84">
        <v>50.272339227427288</v>
      </c>
      <c r="F273" s="8"/>
      <c r="J273" s="8"/>
      <c r="N273" s="8"/>
      <c r="R273" s="8"/>
      <c r="V273" s="8"/>
      <c r="W273" s="8"/>
      <c r="AA273" s="8"/>
      <c r="AD273" s="8"/>
    </row>
    <row r="274" spans="2:30">
      <c r="B274" s="83">
        <v>36734197</v>
      </c>
      <c r="C274" s="83" t="s">
        <v>508</v>
      </c>
      <c r="D274" s="84" t="s">
        <v>212</v>
      </c>
      <c r="E274" s="84">
        <v>50.689010761014259</v>
      </c>
      <c r="F274" s="8"/>
      <c r="J274" s="8"/>
      <c r="N274" s="8"/>
      <c r="R274" s="8"/>
      <c r="V274" s="8"/>
      <c r="W274" s="8"/>
      <c r="AA274" s="8"/>
      <c r="AD274" s="8"/>
    </row>
    <row r="275" spans="2:30">
      <c r="B275" s="83">
        <v>3689245</v>
      </c>
      <c r="C275" s="83" t="s">
        <v>509</v>
      </c>
      <c r="D275" s="84" t="s">
        <v>212</v>
      </c>
      <c r="E275" s="84">
        <v>4219.7962595249783</v>
      </c>
      <c r="F275" s="8"/>
      <c r="J275" s="8"/>
      <c r="N275" s="8"/>
      <c r="R275" s="8"/>
      <c r="V275" s="8"/>
      <c r="W275" s="8"/>
      <c r="AA275" s="8"/>
      <c r="AD275" s="8"/>
    </row>
    <row r="276" spans="2:30">
      <c r="B276" s="83">
        <v>38260547</v>
      </c>
      <c r="C276" s="83" t="s">
        <v>510</v>
      </c>
      <c r="D276" s="84" t="s">
        <v>212</v>
      </c>
      <c r="E276" s="84">
        <v>241.68435703829533</v>
      </c>
      <c r="F276" s="8"/>
      <c r="J276" s="8"/>
      <c r="N276" s="8"/>
      <c r="R276" s="8"/>
      <c r="V276" s="8"/>
      <c r="W276" s="8"/>
      <c r="AA276" s="8"/>
      <c r="AD276" s="8"/>
    </row>
    <row r="277" spans="2:30">
      <c r="B277" s="83">
        <v>3844459</v>
      </c>
      <c r="C277" s="83" t="s">
        <v>511</v>
      </c>
      <c r="D277" s="84" t="s">
        <v>212</v>
      </c>
      <c r="E277" s="84">
        <v>0.45562899361861992</v>
      </c>
      <c r="F277" s="8"/>
      <c r="J277" s="8"/>
      <c r="N277" s="8"/>
      <c r="R277" s="8"/>
      <c r="V277" s="8"/>
      <c r="W277" s="8"/>
      <c r="AA277" s="8"/>
      <c r="AD277" s="8"/>
    </row>
    <row r="278" spans="2:30">
      <c r="B278" s="83">
        <v>39148248</v>
      </c>
      <c r="C278" s="83" t="s">
        <v>512</v>
      </c>
      <c r="D278" s="84" t="s">
        <v>212</v>
      </c>
      <c r="E278" s="84">
        <v>0.91897148157982322</v>
      </c>
      <c r="F278" s="8"/>
      <c r="J278" s="8"/>
      <c r="N278" s="8"/>
      <c r="R278" s="8"/>
      <c r="V278" s="8"/>
      <c r="W278" s="8"/>
      <c r="AA278" s="8"/>
      <c r="AD278" s="8"/>
    </row>
    <row r="279" spans="2:30">
      <c r="B279" s="83">
        <v>39515418</v>
      </c>
      <c r="C279" s="83" t="s">
        <v>513</v>
      </c>
      <c r="D279" s="84" t="s">
        <v>212</v>
      </c>
      <c r="E279" s="84">
        <v>12013.792244634671</v>
      </c>
      <c r="F279" s="8"/>
      <c r="J279" s="8"/>
      <c r="N279" s="8"/>
      <c r="R279" s="8"/>
      <c r="V279" s="8"/>
      <c r="W279" s="8"/>
      <c r="AA279" s="8"/>
      <c r="AD279" s="8"/>
    </row>
    <row r="280" spans="2:30">
      <c r="B280" s="83">
        <v>404864</v>
      </c>
      <c r="C280" s="83" t="s">
        <v>514</v>
      </c>
      <c r="D280" s="84" t="s">
        <v>212</v>
      </c>
      <c r="E280" s="84">
        <v>23.637130548119799</v>
      </c>
      <c r="F280" s="8"/>
      <c r="J280" s="8"/>
      <c r="N280" s="8"/>
      <c r="R280" s="8"/>
      <c r="V280" s="8"/>
      <c r="W280" s="8"/>
      <c r="AA280" s="8"/>
      <c r="AD280" s="8"/>
    </row>
    <row r="281" spans="2:30">
      <c r="B281" s="83">
        <v>40487421</v>
      </c>
      <c r="C281" s="83" t="s">
        <v>515</v>
      </c>
      <c r="D281" s="84" t="s">
        <v>212</v>
      </c>
      <c r="E281" s="84">
        <v>175.54851903308466</v>
      </c>
      <c r="F281" s="8"/>
      <c r="J281" s="8"/>
      <c r="N281" s="8"/>
      <c r="R281" s="8"/>
      <c r="V281" s="8"/>
      <c r="W281" s="8"/>
      <c r="AA281" s="8"/>
      <c r="AD281" s="8"/>
    </row>
    <row r="282" spans="2:30">
      <c r="B282" s="83">
        <v>40596698</v>
      </c>
      <c r="C282" s="83" t="s">
        <v>516</v>
      </c>
      <c r="D282" s="84" t="s">
        <v>212</v>
      </c>
      <c r="E282" s="84">
        <v>56.831404604079381</v>
      </c>
      <c r="F282" s="8"/>
      <c r="J282" s="8"/>
      <c r="N282" s="8"/>
      <c r="R282" s="8"/>
      <c r="V282" s="8"/>
      <c r="W282" s="8"/>
      <c r="AA282" s="8"/>
      <c r="AD282" s="8"/>
    </row>
    <row r="283" spans="2:30">
      <c r="B283" s="83">
        <v>41083118</v>
      </c>
      <c r="C283" s="83" t="s">
        <v>517</v>
      </c>
      <c r="D283" s="84" t="s">
        <v>212</v>
      </c>
      <c r="E283" s="84">
        <v>4149.6060028382381</v>
      </c>
      <c r="F283" s="8"/>
      <c r="J283" s="8"/>
      <c r="N283" s="8"/>
      <c r="R283" s="8"/>
      <c r="V283" s="8"/>
      <c r="W283" s="8"/>
      <c r="AA283" s="8"/>
      <c r="AD283" s="8"/>
    </row>
    <row r="284" spans="2:30">
      <c r="B284" s="83">
        <v>41198087</v>
      </c>
      <c r="C284" s="83" t="s">
        <v>518</v>
      </c>
      <c r="D284" s="84" t="s">
        <v>212</v>
      </c>
      <c r="E284" s="84">
        <v>8950.2569775572501</v>
      </c>
      <c r="F284" s="8"/>
      <c r="J284" s="8"/>
      <c r="N284" s="8"/>
      <c r="R284" s="8"/>
      <c r="V284" s="8"/>
      <c r="W284" s="8"/>
      <c r="AA284" s="8"/>
      <c r="AD284" s="8"/>
    </row>
    <row r="285" spans="2:30">
      <c r="B285" s="83">
        <v>42874033</v>
      </c>
      <c r="C285" s="83" t="s">
        <v>519</v>
      </c>
      <c r="D285" s="84" t="s">
        <v>212</v>
      </c>
      <c r="E285" s="84">
        <v>177.39739951639422</v>
      </c>
      <c r="F285" s="8"/>
      <c r="J285" s="8"/>
      <c r="N285" s="8"/>
      <c r="R285" s="8"/>
      <c r="V285" s="8"/>
      <c r="W285" s="8"/>
      <c r="AA285" s="8"/>
      <c r="AD285" s="8"/>
    </row>
    <row r="286" spans="2:30">
      <c r="B286" s="83">
        <v>43121433</v>
      </c>
      <c r="C286" s="83" t="s">
        <v>520</v>
      </c>
      <c r="D286" s="84" t="s">
        <v>212</v>
      </c>
      <c r="E286" s="84">
        <v>11.7739880918064</v>
      </c>
      <c r="F286" s="8"/>
      <c r="J286" s="8"/>
      <c r="N286" s="8"/>
      <c r="R286" s="8"/>
      <c r="V286" s="8"/>
      <c r="W286" s="8"/>
      <c r="AA286" s="8"/>
      <c r="AD286" s="8"/>
    </row>
    <row r="287" spans="2:30">
      <c r="B287" s="83">
        <v>43222486</v>
      </c>
      <c r="C287" s="83" t="s">
        <v>521</v>
      </c>
      <c r="D287" s="84" t="s">
        <v>212</v>
      </c>
      <c r="E287" s="84">
        <v>1.9997285937032918</v>
      </c>
      <c r="F287" s="8"/>
      <c r="J287" s="8"/>
      <c r="N287" s="8"/>
      <c r="R287" s="8"/>
      <c r="V287" s="8"/>
      <c r="W287" s="8"/>
      <c r="AA287" s="8"/>
      <c r="AD287" s="8"/>
    </row>
    <row r="288" spans="2:30">
      <c r="B288" s="83">
        <v>452868</v>
      </c>
      <c r="C288" s="83" t="s">
        <v>522</v>
      </c>
      <c r="D288" s="84" t="s">
        <v>212</v>
      </c>
      <c r="E288" s="84">
        <v>2.2770817703866042</v>
      </c>
      <c r="F288" s="8"/>
      <c r="J288" s="8"/>
      <c r="N288" s="8"/>
      <c r="R288" s="8"/>
      <c r="V288" s="8"/>
      <c r="W288" s="8"/>
      <c r="AA288" s="8"/>
      <c r="AD288" s="8"/>
    </row>
    <row r="289" spans="2:30">
      <c r="B289" s="83">
        <v>458377</v>
      </c>
      <c r="C289" s="83" t="s">
        <v>523</v>
      </c>
      <c r="D289" s="84" t="s">
        <v>212</v>
      </c>
      <c r="E289" s="84">
        <v>0.39530919317038293</v>
      </c>
      <c r="F289" s="8"/>
      <c r="J289" s="8"/>
      <c r="N289" s="8"/>
      <c r="R289" s="8"/>
      <c r="V289" s="8"/>
      <c r="W289" s="8"/>
      <c r="AA289" s="8"/>
      <c r="AD289" s="8"/>
    </row>
    <row r="290" spans="2:30">
      <c r="B290" s="83">
        <v>470826</v>
      </c>
      <c r="C290" s="83" t="s">
        <v>524</v>
      </c>
      <c r="D290" s="84" t="s">
        <v>212</v>
      </c>
      <c r="E290" s="84">
        <v>0.1389176065099646</v>
      </c>
      <c r="F290" s="8"/>
      <c r="J290" s="8"/>
      <c r="N290" s="8"/>
      <c r="R290" s="8"/>
      <c r="V290" s="8"/>
      <c r="W290" s="8"/>
      <c r="AA290" s="8"/>
      <c r="AD290" s="8"/>
    </row>
    <row r="291" spans="2:30">
      <c r="B291" s="83">
        <v>470906</v>
      </c>
      <c r="C291" s="83" t="s">
        <v>525</v>
      </c>
      <c r="D291" s="84" t="s">
        <v>212</v>
      </c>
      <c r="E291" s="84">
        <v>634.14876307525606</v>
      </c>
      <c r="F291" s="8"/>
      <c r="J291" s="8"/>
      <c r="N291" s="8"/>
      <c r="R291" s="8"/>
      <c r="V291" s="8"/>
      <c r="W291" s="8"/>
      <c r="AA291" s="8"/>
      <c r="AD291" s="8"/>
    </row>
    <row r="292" spans="2:30">
      <c r="B292" s="83">
        <v>4824786</v>
      </c>
      <c r="C292" s="83" t="s">
        <v>526</v>
      </c>
      <c r="D292" s="84" t="s">
        <v>212</v>
      </c>
      <c r="E292" s="84">
        <v>169.24071100807583</v>
      </c>
      <c r="F292" s="8"/>
      <c r="J292" s="8"/>
      <c r="N292" s="8"/>
      <c r="R292" s="8"/>
      <c r="V292" s="8"/>
      <c r="W292" s="8"/>
      <c r="AA292" s="8"/>
      <c r="AD292" s="8"/>
    </row>
    <row r="293" spans="2:30">
      <c r="B293" s="83">
        <v>50066</v>
      </c>
      <c r="C293" s="83" t="s">
        <v>527</v>
      </c>
      <c r="D293" s="84" t="s">
        <v>212</v>
      </c>
      <c r="E293" s="84">
        <v>0.23144243089722641</v>
      </c>
      <c r="F293" s="8"/>
      <c r="J293" s="8"/>
      <c r="N293" s="8"/>
      <c r="R293" s="8"/>
      <c r="V293" s="8"/>
      <c r="W293" s="8"/>
      <c r="AA293" s="8"/>
      <c r="AD293" s="8"/>
    </row>
    <row r="294" spans="2:30">
      <c r="B294" s="83">
        <v>50282</v>
      </c>
      <c r="C294" s="83" t="s">
        <v>528</v>
      </c>
      <c r="D294" s="84" t="s">
        <v>212</v>
      </c>
      <c r="E294" s="84">
        <v>447564.36046204652</v>
      </c>
      <c r="F294" s="8"/>
      <c r="J294" s="8"/>
      <c r="N294" s="8"/>
      <c r="R294" s="8"/>
      <c r="V294" s="8"/>
      <c r="W294" s="8"/>
      <c r="AA294" s="8"/>
      <c r="AD294" s="8"/>
    </row>
    <row r="295" spans="2:30">
      <c r="B295" s="83">
        <v>50328</v>
      </c>
      <c r="C295" s="83" t="s">
        <v>529</v>
      </c>
      <c r="D295" s="84" t="s">
        <v>212</v>
      </c>
      <c r="E295" s="84">
        <v>134.32089849630657</v>
      </c>
      <c r="F295" s="8"/>
      <c r="J295" s="8"/>
      <c r="N295" s="8"/>
      <c r="R295" s="8"/>
      <c r="V295" s="8"/>
      <c r="W295" s="8"/>
      <c r="AA295" s="8"/>
      <c r="AD295" s="8"/>
    </row>
    <row r="296" spans="2:30">
      <c r="B296" s="83">
        <v>50442</v>
      </c>
      <c r="C296" s="83" t="s">
        <v>530</v>
      </c>
      <c r="D296" s="84" t="s">
        <v>212</v>
      </c>
      <c r="E296" s="84">
        <v>1.1804285517540447</v>
      </c>
      <c r="F296" s="8"/>
      <c r="J296" s="8"/>
      <c r="N296" s="8"/>
      <c r="R296" s="8"/>
      <c r="V296" s="8"/>
      <c r="W296" s="8"/>
      <c r="AA296" s="8"/>
      <c r="AD296" s="8"/>
    </row>
    <row r="297" spans="2:30">
      <c r="B297" s="83">
        <v>50471448</v>
      </c>
      <c r="C297" s="83" t="s">
        <v>531</v>
      </c>
      <c r="D297" s="84" t="s">
        <v>212</v>
      </c>
      <c r="E297" s="84">
        <v>8.4402298958256203</v>
      </c>
      <c r="F297" s="8"/>
      <c r="J297" s="8"/>
      <c r="N297" s="8"/>
      <c r="R297" s="8"/>
      <c r="V297" s="8"/>
      <c r="W297" s="8"/>
      <c r="AA297" s="8"/>
      <c r="AD297" s="8"/>
    </row>
    <row r="298" spans="2:30">
      <c r="B298" s="83">
        <v>505293</v>
      </c>
      <c r="C298" s="83" t="s">
        <v>532</v>
      </c>
      <c r="D298" s="84" t="s">
        <v>212</v>
      </c>
      <c r="E298" s="84">
        <v>0.73358170570164438</v>
      </c>
      <c r="F298" s="8"/>
      <c r="J298" s="8"/>
      <c r="N298" s="8"/>
      <c r="R298" s="8"/>
      <c r="V298" s="8"/>
      <c r="W298" s="8"/>
      <c r="AA298" s="8"/>
      <c r="AD298" s="8"/>
    </row>
    <row r="299" spans="2:30">
      <c r="B299" s="83">
        <v>510156</v>
      </c>
      <c r="C299" s="83" t="s">
        <v>533</v>
      </c>
      <c r="D299" s="84" t="s">
        <v>212</v>
      </c>
      <c r="E299" s="84">
        <v>43.458610573692326</v>
      </c>
      <c r="F299" s="8"/>
      <c r="J299" s="8"/>
      <c r="N299" s="8"/>
      <c r="R299" s="8"/>
      <c r="V299" s="8"/>
      <c r="W299" s="8"/>
      <c r="AA299" s="8"/>
      <c r="AD299" s="8"/>
    </row>
    <row r="300" spans="2:30">
      <c r="B300" s="83">
        <v>51036</v>
      </c>
      <c r="C300" s="83" t="s">
        <v>534</v>
      </c>
      <c r="D300" s="84" t="s">
        <v>212</v>
      </c>
      <c r="E300" s="84">
        <v>75.116916704119163</v>
      </c>
      <c r="F300" s="8"/>
      <c r="J300" s="8"/>
      <c r="N300" s="8"/>
      <c r="R300" s="8"/>
      <c r="V300" s="8"/>
      <c r="W300" s="8"/>
      <c r="AA300" s="8"/>
      <c r="AD300" s="8"/>
    </row>
    <row r="301" spans="2:30">
      <c r="B301" s="83">
        <v>51218452</v>
      </c>
      <c r="C301" s="83" t="s">
        <v>535</v>
      </c>
      <c r="D301" s="84" t="s">
        <v>212</v>
      </c>
      <c r="E301" s="84">
        <v>147.25452868821907</v>
      </c>
      <c r="F301" s="8"/>
      <c r="J301" s="8"/>
      <c r="N301" s="8"/>
      <c r="R301" s="8"/>
      <c r="V301" s="8"/>
      <c r="W301" s="8"/>
      <c r="AA301" s="8"/>
      <c r="AD301" s="8"/>
    </row>
    <row r="302" spans="2:30">
      <c r="B302" s="83">
        <v>51235042</v>
      </c>
      <c r="C302" s="83" t="s">
        <v>536</v>
      </c>
      <c r="D302" s="84" t="s">
        <v>212</v>
      </c>
      <c r="E302" s="84">
        <v>75.567306571843844</v>
      </c>
      <c r="F302" s="8"/>
      <c r="J302" s="8"/>
      <c r="N302" s="8"/>
      <c r="R302" s="8"/>
      <c r="V302" s="8"/>
      <c r="W302" s="8"/>
      <c r="AA302" s="8"/>
      <c r="AD302" s="8"/>
    </row>
    <row r="303" spans="2:30">
      <c r="B303" s="83">
        <v>512561</v>
      </c>
      <c r="C303" s="83" t="s">
        <v>537</v>
      </c>
      <c r="D303" s="84" t="s">
        <v>212</v>
      </c>
      <c r="E303" s="84">
        <v>9.1792143222150166E-3</v>
      </c>
      <c r="F303" s="8"/>
      <c r="J303" s="8"/>
      <c r="N303" s="8"/>
      <c r="R303" s="8"/>
      <c r="V303" s="8"/>
      <c r="W303" s="8"/>
      <c r="AA303" s="8"/>
      <c r="AD303" s="8"/>
    </row>
    <row r="304" spans="2:30">
      <c r="B304" s="83">
        <v>51525</v>
      </c>
      <c r="C304" s="83" t="s">
        <v>538</v>
      </c>
      <c r="D304" s="84" t="s">
        <v>212</v>
      </c>
      <c r="E304" s="84">
        <v>2.8006861884625698</v>
      </c>
      <c r="F304" s="8"/>
      <c r="J304" s="8"/>
      <c r="N304" s="8"/>
      <c r="R304" s="8"/>
      <c r="V304" s="8"/>
      <c r="W304" s="8"/>
      <c r="AA304" s="8"/>
      <c r="AD304" s="8"/>
    </row>
    <row r="305" spans="2:30">
      <c r="B305" s="83">
        <v>51630581</v>
      </c>
      <c r="C305" s="83" t="s">
        <v>539</v>
      </c>
      <c r="D305" s="84" t="s">
        <v>212</v>
      </c>
      <c r="E305" s="84">
        <v>54768.465470716823</v>
      </c>
      <c r="F305" s="8"/>
      <c r="J305" s="8"/>
      <c r="N305" s="8"/>
      <c r="R305" s="8"/>
      <c r="V305" s="8"/>
      <c r="W305" s="8"/>
      <c r="AA305" s="8"/>
      <c r="AD305" s="8"/>
    </row>
    <row r="306" spans="2:30">
      <c r="B306" s="83">
        <v>518752</v>
      </c>
      <c r="C306" s="83" t="s">
        <v>540</v>
      </c>
      <c r="D306" s="84" t="s">
        <v>212</v>
      </c>
      <c r="E306" s="84">
        <v>6136.6412897434557</v>
      </c>
      <c r="F306" s="8"/>
      <c r="J306" s="8"/>
      <c r="N306" s="8"/>
      <c r="R306" s="8"/>
      <c r="V306" s="8"/>
      <c r="W306" s="8"/>
      <c r="AA306" s="8"/>
      <c r="AD306" s="8"/>
    </row>
    <row r="307" spans="2:30">
      <c r="B307" s="83">
        <v>52315078</v>
      </c>
      <c r="C307" s="83" t="s">
        <v>541</v>
      </c>
      <c r="D307" s="84" t="s">
        <v>212</v>
      </c>
      <c r="E307" s="84">
        <v>63253.74741711052</v>
      </c>
      <c r="F307" s="8"/>
      <c r="J307" s="8"/>
      <c r="N307" s="8"/>
      <c r="R307" s="8"/>
      <c r="V307" s="8"/>
      <c r="W307" s="8"/>
      <c r="AA307" s="8"/>
      <c r="AD307" s="8"/>
    </row>
    <row r="308" spans="2:30">
      <c r="B308" s="83">
        <v>5234684</v>
      </c>
      <c r="C308" s="83" t="s">
        <v>542</v>
      </c>
      <c r="D308" s="84" t="s">
        <v>212</v>
      </c>
      <c r="E308" s="84">
        <v>26.06280097032796</v>
      </c>
      <c r="F308" s="8"/>
      <c r="J308" s="8"/>
      <c r="N308" s="8"/>
      <c r="R308" s="8"/>
      <c r="V308" s="8"/>
      <c r="W308" s="8"/>
      <c r="AA308" s="8"/>
      <c r="AD308" s="8"/>
    </row>
    <row r="309" spans="2:30">
      <c r="B309" s="83">
        <v>52645531</v>
      </c>
      <c r="C309" s="83" t="s">
        <v>543</v>
      </c>
      <c r="D309" s="84" t="s">
        <v>212</v>
      </c>
      <c r="E309" s="84">
        <v>2866.116392465703</v>
      </c>
      <c r="F309" s="8"/>
      <c r="J309" s="8"/>
      <c r="N309" s="8"/>
      <c r="R309" s="8"/>
      <c r="V309" s="8"/>
      <c r="W309" s="8"/>
      <c r="AA309" s="8"/>
      <c r="AD309" s="8"/>
    </row>
    <row r="310" spans="2:30">
      <c r="B310" s="83">
        <v>52686</v>
      </c>
      <c r="C310" s="83" t="s">
        <v>544</v>
      </c>
      <c r="D310" s="84" t="s">
        <v>212</v>
      </c>
      <c r="E310" s="84">
        <v>178.65508574314421</v>
      </c>
      <c r="F310" s="8"/>
      <c r="J310" s="8"/>
      <c r="N310" s="8"/>
      <c r="R310" s="8"/>
      <c r="V310" s="8"/>
      <c r="W310" s="8"/>
      <c r="AA310" s="8"/>
      <c r="AD310" s="8"/>
    </row>
    <row r="311" spans="2:30">
      <c r="B311" s="83">
        <v>52918635</v>
      </c>
      <c r="C311" s="83" t="s">
        <v>545</v>
      </c>
      <c r="D311" s="84" t="s">
        <v>212</v>
      </c>
      <c r="E311" s="84">
        <v>6314.8305848378368</v>
      </c>
      <c r="F311" s="8"/>
      <c r="J311" s="8"/>
      <c r="N311" s="8"/>
      <c r="R311" s="8"/>
      <c r="V311" s="8"/>
      <c r="W311" s="8"/>
      <c r="AA311" s="8"/>
      <c r="AD311" s="8"/>
    </row>
    <row r="312" spans="2:30">
      <c r="B312" s="83">
        <v>532274</v>
      </c>
      <c r="C312" s="83" t="s">
        <v>546</v>
      </c>
      <c r="D312" s="84" t="s">
        <v>212</v>
      </c>
      <c r="E312" s="84">
        <v>91.51683470969293</v>
      </c>
      <c r="F312" s="8"/>
      <c r="J312" s="8"/>
      <c r="N312" s="8"/>
      <c r="R312" s="8"/>
      <c r="V312" s="8"/>
      <c r="W312" s="8"/>
      <c r="AA312" s="8"/>
      <c r="AD312" s="8"/>
    </row>
    <row r="313" spans="2:30">
      <c r="B313" s="83">
        <v>532321</v>
      </c>
      <c r="C313" s="83" t="s">
        <v>547</v>
      </c>
      <c r="D313" s="84" t="s">
        <v>212</v>
      </c>
      <c r="E313" s="84">
        <v>0.13304115721931153</v>
      </c>
      <c r="F313" s="8"/>
      <c r="J313" s="8"/>
      <c r="N313" s="8"/>
      <c r="R313" s="8"/>
      <c r="V313" s="8"/>
      <c r="W313" s="8"/>
      <c r="AA313" s="8"/>
      <c r="AD313" s="8"/>
    </row>
    <row r="314" spans="2:30">
      <c r="B314" s="83">
        <v>53963</v>
      </c>
      <c r="C314" s="83" t="s">
        <v>548</v>
      </c>
      <c r="D314" s="84" t="s">
        <v>212</v>
      </c>
      <c r="E314" s="84">
        <v>4.3528124545294169</v>
      </c>
      <c r="F314" s="8"/>
      <c r="J314" s="8"/>
      <c r="N314" s="8"/>
      <c r="R314" s="8"/>
      <c r="V314" s="8"/>
      <c r="W314" s="8"/>
      <c r="AA314" s="8"/>
      <c r="AD314" s="8"/>
    </row>
    <row r="315" spans="2:30">
      <c r="B315" s="83">
        <v>548629</v>
      </c>
      <c r="C315" s="83" t="s">
        <v>549</v>
      </c>
      <c r="D315" s="84" t="s">
        <v>212</v>
      </c>
      <c r="E315" s="84">
        <v>1090.9508271591842</v>
      </c>
      <c r="F315" s="8"/>
      <c r="J315" s="8"/>
      <c r="N315" s="8"/>
      <c r="R315" s="8"/>
      <c r="V315" s="8"/>
      <c r="W315" s="8"/>
      <c r="AA315" s="8"/>
      <c r="AD315" s="8"/>
    </row>
    <row r="316" spans="2:30">
      <c r="B316" s="83">
        <v>55179312</v>
      </c>
      <c r="C316" s="83" t="s">
        <v>550</v>
      </c>
      <c r="D316" s="84" t="s">
        <v>212</v>
      </c>
      <c r="E316" s="84">
        <v>49.630308564227164</v>
      </c>
      <c r="F316" s="8"/>
      <c r="J316" s="8"/>
      <c r="N316" s="8"/>
      <c r="R316" s="8"/>
      <c r="V316" s="8"/>
      <c r="W316" s="8"/>
      <c r="AA316" s="8"/>
      <c r="AD316" s="8"/>
    </row>
    <row r="317" spans="2:30">
      <c r="B317" s="83">
        <v>55219653</v>
      </c>
      <c r="C317" s="83" t="s">
        <v>551</v>
      </c>
      <c r="D317" s="84" t="s">
        <v>212</v>
      </c>
      <c r="E317" s="84">
        <v>23.946859699873112</v>
      </c>
      <c r="F317" s="8"/>
      <c r="J317" s="8"/>
      <c r="N317" s="8"/>
      <c r="R317" s="8"/>
      <c r="V317" s="8"/>
      <c r="W317" s="8"/>
      <c r="AA317" s="8"/>
      <c r="AD317" s="8"/>
    </row>
    <row r="318" spans="2:30">
      <c r="B318" s="83">
        <v>55268741</v>
      </c>
      <c r="C318" s="83" t="s">
        <v>552</v>
      </c>
      <c r="D318" s="84" t="s">
        <v>212</v>
      </c>
      <c r="E318" s="84">
        <v>8.1448017112341624</v>
      </c>
      <c r="F318" s="8"/>
      <c r="J318" s="8"/>
      <c r="N318" s="8"/>
      <c r="R318" s="8"/>
      <c r="V318" s="8"/>
      <c r="W318" s="8"/>
      <c r="AA318" s="8"/>
      <c r="AD318" s="8"/>
    </row>
    <row r="319" spans="2:30">
      <c r="B319" s="83">
        <v>55285148</v>
      </c>
      <c r="C319" s="83" t="s">
        <v>553</v>
      </c>
      <c r="D319" s="84" t="s">
        <v>212</v>
      </c>
      <c r="E319" s="84">
        <v>378.81018951673832</v>
      </c>
      <c r="F319" s="8"/>
      <c r="J319" s="8"/>
      <c r="N319" s="8"/>
      <c r="R319" s="8"/>
      <c r="V319" s="8"/>
      <c r="W319" s="8"/>
      <c r="AA319" s="8"/>
      <c r="AD319" s="8"/>
    </row>
    <row r="320" spans="2:30">
      <c r="B320" s="83">
        <v>55389</v>
      </c>
      <c r="C320" s="83" t="s">
        <v>554</v>
      </c>
      <c r="D320" s="84" t="s">
        <v>212</v>
      </c>
      <c r="E320" s="84">
        <v>1015.1203370886277</v>
      </c>
      <c r="F320" s="8"/>
      <c r="J320" s="8"/>
      <c r="N320" s="8"/>
      <c r="R320" s="8"/>
      <c r="V320" s="8"/>
      <c r="W320" s="8"/>
      <c r="AA320" s="8"/>
      <c r="AD320" s="8"/>
    </row>
    <row r="321" spans="2:30">
      <c r="B321" s="83">
        <v>55630</v>
      </c>
      <c r="C321" s="83" t="s">
        <v>555</v>
      </c>
      <c r="D321" s="84" t="s">
        <v>212</v>
      </c>
      <c r="E321" s="84">
        <v>12.677951084105089</v>
      </c>
      <c r="F321" s="8"/>
      <c r="J321" s="8"/>
      <c r="N321" s="8"/>
      <c r="R321" s="8"/>
      <c r="V321" s="8"/>
      <c r="W321" s="8"/>
      <c r="AA321" s="8"/>
      <c r="AD321" s="8"/>
    </row>
    <row r="322" spans="2:30">
      <c r="B322" s="83">
        <v>5567157</v>
      </c>
      <c r="C322" s="83" t="s">
        <v>556</v>
      </c>
      <c r="D322" s="84" t="s">
        <v>212</v>
      </c>
      <c r="E322" s="84">
        <v>7.9802299306716215E-2</v>
      </c>
      <c r="F322" s="8"/>
      <c r="J322" s="8"/>
      <c r="N322" s="8"/>
      <c r="R322" s="8"/>
      <c r="V322" s="8"/>
      <c r="W322" s="8"/>
      <c r="AA322" s="8"/>
      <c r="AD322" s="8"/>
    </row>
    <row r="323" spans="2:30">
      <c r="B323" s="83">
        <v>5598130</v>
      </c>
      <c r="C323" s="83" t="s">
        <v>557</v>
      </c>
      <c r="D323" s="84" t="s">
        <v>212</v>
      </c>
      <c r="E323" s="84">
        <v>1338.0756263504534</v>
      </c>
      <c r="F323" s="8"/>
      <c r="J323" s="8"/>
      <c r="N323" s="8"/>
      <c r="R323" s="8"/>
      <c r="V323" s="8"/>
      <c r="W323" s="8"/>
      <c r="AA323" s="8"/>
      <c r="AD323" s="8"/>
    </row>
    <row r="324" spans="2:30">
      <c r="B324" s="83">
        <v>56235</v>
      </c>
      <c r="C324" s="83" t="s">
        <v>558</v>
      </c>
      <c r="D324" s="84" t="s">
        <v>212</v>
      </c>
      <c r="E324" s="84">
        <v>0.53438908694371368</v>
      </c>
      <c r="F324" s="8"/>
      <c r="J324" s="8"/>
      <c r="N324" s="8"/>
      <c r="R324" s="8"/>
      <c r="V324" s="8"/>
      <c r="W324" s="8"/>
      <c r="AA324" s="8"/>
      <c r="AD324" s="8"/>
    </row>
    <row r="325" spans="2:30">
      <c r="B325" s="83">
        <v>563122</v>
      </c>
      <c r="C325" s="83" t="s">
        <v>559</v>
      </c>
      <c r="D325" s="84" t="s">
        <v>212</v>
      </c>
      <c r="E325" s="84">
        <v>437.44089507802255</v>
      </c>
      <c r="F325" s="8"/>
      <c r="J325" s="8"/>
      <c r="N325" s="8"/>
      <c r="R325" s="8"/>
      <c r="V325" s="8"/>
      <c r="W325" s="8"/>
      <c r="AA325" s="8"/>
      <c r="AD325" s="8"/>
    </row>
    <row r="326" spans="2:30">
      <c r="B326" s="83">
        <v>563473</v>
      </c>
      <c r="C326" s="83" t="s">
        <v>560</v>
      </c>
      <c r="D326" s="84" t="s">
        <v>212</v>
      </c>
      <c r="E326" s="84">
        <v>0.68525824316054795</v>
      </c>
      <c r="F326" s="8"/>
      <c r="J326" s="8"/>
      <c r="N326" s="8"/>
      <c r="R326" s="8"/>
      <c r="V326" s="8"/>
      <c r="W326" s="8"/>
      <c r="AA326" s="8"/>
      <c r="AD326" s="8"/>
    </row>
    <row r="327" spans="2:30">
      <c r="B327" s="83">
        <v>56359</v>
      </c>
      <c r="C327" s="83" t="s">
        <v>561</v>
      </c>
      <c r="D327" s="84" t="s">
        <v>212</v>
      </c>
      <c r="E327" s="84">
        <v>4.9205474418136506</v>
      </c>
      <c r="F327" s="8"/>
      <c r="J327" s="8"/>
      <c r="N327" s="8"/>
      <c r="R327" s="8"/>
      <c r="V327" s="8"/>
      <c r="W327" s="8"/>
      <c r="AA327" s="8"/>
      <c r="AD327" s="8"/>
    </row>
    <row r="328" spans="2:30">
      <c r="B328" s="83">
        <v>56382</v>
      </c>
      <c r="C328" s="83" t="s">
        <v>562</v>
      </c>
      <c r="D328" s="84" t="s">
        <v>212</v>
      </c>
      <c r="E328" s="84">
        <v>1491.9820795850517</v>
      </c>
      <c r="F328" s="8"/>
      <c r="J328" s="8"/>
      <c r="N328" s="8"/>
      <c r="R328" s="8"/>
      <c r="V328" s="8"/>
      <c r="W328" s="8"/>
      <c r="AA328" s="8"/>
      <c r="AD328" s="8"/>
    </row>
    <row r="329" spans="2:30">
      <c r="B329" s="83">
        <v>56495</v>
      </c>
      <c r="C329" s="83" t="s">
        <v>563</v>
      </c>
      <c r="D329" s="84" t="s">
        <v>212</v>
      </c>
      <c r="E329" s="84">
        <v>45575.328157976903</v>
      </c>
      <c r="F329" s="8"/>
      <c r="J329" s="8"/>
      <c r="N329" s="8"/>
      <c r="R329" s="8"/>
      <c r="V329" s="8"/>
      <c r="W329" s="8"/>
      <c r="AA329" s="8"/>
      <c r="AD329" s="8"/>
    </row>
    <row r="330" spans="2:30">
      <c r="B330" s="83">
        <v>56531</v>
      </c>
      <c r="C330" s="83" t="s">
        <v>564</v>
      </c>
      <c r="D330" s="84" t="s">
        <v>212</v>
      </c>
      <c r="E330" s="84">
        <v>194.4680466515787</v>
      </c>
      <c r="F330" s="8"/>
      <c r="J330" s="8"/>
      <c r="N330" s="8"/>
      <c r="R330" s="8"/>
      <c r="V330" s="8"/>
      <c r="W330" s="8"/>
      <c r="AA330" s="8"/>
      <c r="AD330" s="8"/>
    </row>
    <row r="331" spans="2:30">
      <c r="B331" s="83">
        <v>56724</v>
      </c>
      <c r="C331" s="83" t="s">
        <v>565</v>
      </c>
      <c r="D331" s="84" t="s">
        <v>212</v>
      </c>
      <c r="E331" s="84">
        <v>380.02778232725257</v>
      </c>
      <c r="F331" s="8"/>
      <c r="J331" s="8"/>
      <c r="N331" s="8"/>
      <c r="R331" s="8"/>
      <c r="V331" s="8"/>
      <c r="W331" s="8"/>
      <c r="AA331" s="8"/>
      <c r="AD331" s="8"/>
    </row>
    <row r="332" spans="2:30">
      <c r="B332" s="83">
        <v>56757</v>
      </c>
      <c r="C332" s="83" t="s">
        <v>566</v>
      </c>
      <c r="D332" s="84" t="s">
        <v>212</v>
      </c>
      <c r="E332" s="84">
        <v>2.4731930230616581</v>
      </c>
      <c r="F332" s="8"/>
      <c r="J332" s="8"/>
      <c r="N332" s="8"/>
      <c r="R332" s="8"/>
      <c r="V332" s="8"/>
      <c r="W332" s="8"/>
      <c r="AA332" s="8"/>
      <c r="AD332" s="8"/>
    </row>
    <row r="333" spans="2:30">
      <c r="B333" s="83">
        <v>56815</v>
      </c>
      <c r="C333" s="83" t="s">
        <v>567</v>
      </c>
      <c r="D333" s="84" t="s">
        <v>212</v>
      </c>
      <c r="E333" s="84">
        <v>7.5933166115713525E-4</v>
      </c>
      <c r="F333" s="8"/>
      <c r="J333" s="8"/>
      <c r="N333" s="8"/>
      <c r="R333" s="8"/>
      <c r="V333" s="8"/>
      <c r="W333" s="8"/>
      <c r="AA333" s="8"/>
      <c r="AD333" s="8"/>
    </row>
    <row r="334" spans="2:30">
      <c r="B334" s="83">
        <v>57018049</v>
      </c>
      <c r="C334" s="83" t="s">
        <v>568</v>
      </c>
      <c r="D334" s="84" t="s">
        <v>212</v>
      </c>
      <c r="E334" s="84">
        <v>7.1276466431739403</v>
      </c>
      <c r="F334" s="8"/>
      <c r="J334" s="8"/>
      <c r="N334" s="8"/>
      <c r="R334" s="8"/>
      <c r="V334" s="8"/>
      <c r="W334" s="8"/>
      <c r="AA334" s="8"/>
      <c r="AD334" s="8"/>
    </row>
    <row r="335" spans="2:30">
      <c r="B335" s="83">
        <v>57067</v>
      </c>
      <c r="C335" s="83" t="s">
        <v>569</v>
      </c>
      <c r="D335" s="84" t="s">
        <v>212</v>
      </c>
      <c r="E335" s="84">
        <v>120.94116611855044</v>
      </c>
      <c r="F335" s="8"/>
      <c r="J335" s="8"/>
      <c r="N335" s="8"/>
      <c r="R335" s="8"/>
      <c r="V335" s="8"/>
      <c r="W335" s="8"/>
      <c r="AA335" s="8"/>
      <c r="AD335" s="8"/>
    </row>
    <row r="336" spans="2:30">
      <c r="B336" s="83">
        <v>57136</v>
      </c>
      <c r="C336" s="83" t="s">
        <v>570</v>
      </c>
      <c r="D336" s="84" t="s">
        <v>212</v>
      </c>
      <c r="E336" s="84">
        <v>3.1942310302773495E-2</v>
      </c>
      <c r="F336" s="8"/>
      <c r="J336" s="8"/>
      <c r="N336" s="8"/>
      <c r="R336" s="8"/>
      <c r="V336" s="8"/>
      <c r="W336" s="8"/>
      <c r="AA336" s="8"/>
      <c r="AD336" s="8"/>
    </row>
    <row r="337" spans="2:30">
      <c r="B337" s="83">
        <v>57432</v>
      </c>
      <c r="C337" s="83" t="s">
        <v>571</v>
      </c>
      <c r="D337" s="84" t="s">
        <v>212</v>
      </c>
      <c r="E337" s="84">
        <v>1.3451972905432188</v>
      </c>
      <c r="F337" s="8"/>
      <c r="J337" s="8"/>
      <c r="N337" s="8"/>
      <c r="R337" s="8"/>
      <c r="V337" s="8"/>
      <c r="W337" s="8"/>
      <c r="AA337" s="8"/>
      <c r="AD337" s="8"/>
    </row>
    <row r="338" spans="2:30">
      <c r="B338" s="83">
        <v>57556</v>
      </c>
      <c r="C338" s="83" t="s">
        <v>572</v>
      </c>
      <c r="D338" s="84" t="s">
        <v>212</v>
      </c>
      <c r="E338" s="84">
        <v>1.1097976665776495E-2</v>
      </c>
      <c r="F338" s="8"/>
      <c r="J338" s="8"/>
      <c r="N338" s="8"/>
      <c r="R338" s="8"/>
      <c r="V338" s="8"/>
      <c r="W338" s="8"/>
      <c r="AA338" s="8"/>
      <c r="AD338" s="8"/>
    </row>
    <row r="339" spans="2:30">
      <c r="B339" s="83">
        <v>576261</v>
      </c>
      <c r="C339" s="83" t="s">
        <v>573</v>
      </c>
      <c r="D339" s="84" t="s">
        <v>212</v>
      </c>
      <c r="E339" s="84">
        <v>2.9010880716615248</v>
      </c>
      <c r="F339" s="8"/>
      <c r="J339" s="8"/>
      <c r="N339" s="8"/>
      <c r="R339" s="8"/>
      <c r="V339" s="8"/>
      <c r="W339" s="8"/>
      <c r="AA339" s="8"/>
      <c r="AD339" s="8"/>
    </row>
    <row r="340" spans="2:30">
      <c r="B340" s="83">
        <v>57636</v>
      </c>
      <c r="C340" s="83" t="s">
        <v>574</v>
      </c>
      <c r="D340" s="84" t="s">
        <v>212</v>
      </c>
      <c r="E340" s="84">
        <v>6613.5577040800499</v>
      </c>
      <c r="F340" s="8"/>
      <c r="J340" s="8"/>
      <c r="N340" s="8"/>
      <c r="R340" s="8"/>
      <c r="V340" s="8"/>
      <c r="W340" s="8"/>
      <c r="AA340" s="8"/>
      <c r="AD340" s="8"/>
    </row>
    <row r="341" spans="2:30">
      <c r="B341" s="83">
        <v>57749</v>
      </c>
      <c r="C341" s="83" t="s">
        <v>575</v>
      </c>
      <c r="D341" s="84" t="s">
        <v>212</v>
      </c>
      <c r="E341" s="84">
        <v>321.7628379149732</v>
      </c>
      <c r="F341" s="8"/>
      <c r="J341" s="8"/>
      <c r="N341" s="8"/>
      <c r="R341" s="8"/>
      <c r="V341" s="8"/>
      <c r="W341" s="8"/>
      <c r="AA341" s="8"/>
      <c r="AD341" s="8"/>
    </row>
    <row r="342" spans="2:30">
      <c r="B342" s="83">
        <v>57837191</v>
      </c>
      <c r="C342" s="83" t="s">
        <v>576</v>
      </c>
      <c r="D342" s="84" t="s">
        <v>212</v>
      </c>
      <c r="E342" s="84">
        <v>2.0043373979525461</v>
      </c>
      <c r="F342" s="8"/>
      <c r="J342" s="8"/>
      <c r="N342" s="8"/>
      <c r="R342" s="8"/>
      <c r="V342" s="8"/>
      <c r="W342" s="8"/>
      <c r="AA342" s="8"/>
      <c r="AD342" s="8"/>
    </row>
    <row r="343" spans="2:30">
      <c r="B343" s="83">
        <v>58140</v>
      </c>
      <c r="C343" s="83" t="s">
        <v>577</v>
      </c>
      <c r="D343" s="84" t="s">
        <v>212</v>
      </c>
      <c r="E343" s="84">
        <v>17.078254936858109</v>
      </c>
      <c r="F343" s="8"/>
      <c r="J343" s="8"/>
      <c r="N343" s="8"/>
      <c r="R343" s="8"/>
      <c r="V343" s="8"/>
      <c r="W343" s="8"/>
      <c r="AA343" s="8"/>
      <c r="AD343" s="8"/>
    </row>
    <row r="344" spans="2:30">
      <c r="B344" s="83">
        <v>59669260</v>
      </c>
      <c r="C344" s="83" t="s">
        <v>578</v>
      </c>
      <c r="D344" s="84" t="s">
        <v>212</v>
      </c>
      <c r="E344" s="84">
        <v>147.0188848725671</v>
      </c>
      <c r="F344" s="8"/>
      <c r="J344" s="8"/>
      <c r="N344" s="8"/>
      <c r="R344" s="8"/>
      <c r="V344" s="8"/>
      <c r="W344" s="8"/>
      <c r="AA344" s="8"/>
      <c r="AD344" s="8"/>
    </row>
    <row r="345" spans="2:30">
      <c r="B345" s="83">
        <v>5989275</v>
      </c>
      <c r="C345" s="83" t="s">
        <v>579</v>
      </c>
      <c r="D345" s="84" t="s">
        <v>212</v>
      </c>
      <c r="E345" s="84">
        <v>0.60800109759549492</v>
      </c>
      <c r="F345" s="8"/>
      <c r="J345" s="8"/>
      <c r="N345" s="8"/>
      <c r="R345" s="8"/>
      <c r="V345" s="8"/>
      <c r="W345" s="8"/>
      <c r="AA345" s="8"/>
      <c r="AD345" s="8"/>
    </row>
    <row r="346" spans="2:30">
      <c r="B346" s="83">
        <v>60168889</v>
      </c>
      <c r="C346" s="83" t="s">
        <v>580</v>
      </c>
      <c r="D346" s="84" t="s">
        <v>212</v>
      </c>
      <c r="E346" s="84">
        <v>98.109167597960237</v>
      </c>
      <c r="F346" s="8"/>
      <c r="J346" s="8"/>
      <c r="N346" s="8"/>
      <c r="R346" s="8"/>
      <c r="V346" s="8"/>
      <c r="W346" s="8"/>
      <c r="AA346" s="8"/>
      <c r="AD346" s="8"/>
    </row>
    <row r="347" spans="2:30">
      <c r="B347" s="83">
        <v>60207901</v>
      </c>
      <c r="C347" s="83" t="s">
        <v>581</v>
      </c>
      <c r="D347" s="84" t="s">
        <v>212</v>
      </c>
      <c r="E347" s="84">
        <v>74.944795678263333</v>
      </c>
      <c r="F347" s="8"/>
      <c r="J347" s="8"/>
      <c r="N347" s="8"/>
      <c r="R347" s="8"/>
      <c r="V347" s="8"/>
      <c r="W347" s="8"/>
      <c r="AA347" s="8"/>
      <c r="AD347" s="8"/>
    </row>
    <row r="348" spans="2:30">
      <c r="B348" s="83">
        <v>60297</v>
      </c>
      <c r="C348" s="83" t="s">
        <v>582</v>
      </c>
      <c r="D348" s="84" t="s">
        <v>212</v>
      </c>
      <c r="E348" s="84">
        <v>6.2491569762060887E-3</v>
      </c>
      <c r="F348" s="8"/>
      <c r="J348" s="8"/>
      <c r="N348" s="8"/>
      <c r="R348" s="8"/>
      <c r="V348" s="8"/>
      <c r="W348" s="8"/>
      <c r="AA348" s="8"/>
      <c r="AD348" s="8"/>
    </row>
    <row r="349" spans="2:30">
      <c r="B349" s="83">
        <v>60355</v>
      </c>
      <c r="C349" s="83" t="s">
        <v>583</v>
      </c>
      <c r="D349" s="84" t="s">
        <v>212</v>
      </c>
      <c r="E349" s="84">
        <v>3.0721792839257037E-3</v>
      </c>
      <c r="F349" s="8"/>
      <c r="J349" s="8"/>
      <c r="N349" s="8"/>
      <c r="R349" s="8"/>
      <c r="V349" s="8"/>
      <c r="W349" s="8"/>
      <c r="AA349" s="8"/>
      <c r="AD349" s="8"/>
    </row>
    <row r="350" spans="2:30">
      <c r="B350" s="83">
        <v>60515</v>
      </c>
      <c r="C350" s="83" t="s">
        <v>584</v>
      </c>
      <c r="D350" s="84" t="s">
        <v>212</v>
      </c>
      <c r="E350" s="84">
        <v>38.746327977674873</v>
      </c>
      <c r="F350" s="8"/>
      <c r="J350" s="8"/>
      <c r="N350" s="8"/>
      <c r="R350" s="8"/>
      <c r="V350" s="8"/>
      <c r="W350" s="8"/>
      <c r="AA350" s="8"/>
      <c r="AD350" s="8"/>
    </row>
    <row r="351" spans="2:30">
      <c r="B351" s="83">
        <v>60571</v>
      </c>
      <c r="C351" s="83" t="s">
        <v>585</v>
      </c>
      <c r="D351" s="84" t="s">
        <v>212</v>
      </c>
      <c r="E351" s="84">
        <v>2271.4025347942875</v>
      </c>
      <c r="F351" s="8"/>
      <c r="J351" s="8"/>
      <c r="N351" s="8"/>
      <c r="R351" s="8"/>
      <c r="V351" s="8"/>
      <c r="W351" s="8"/>
      <c r="AA351" s="8"/>
      <c r="AD351" s="8"/>
    </row>
    <row r="352" spans="2:30">
      <c r="B352" s="83">
        <v>606202</v>
      </c>
      <c r="C352" s="83" t="s">
        <v>586</v>
      </c>
      <c r="D352" s="84" t="s">
        <v>212</v>
      </c>
      <c r="E352" s="84">
        <v>3.8057771713478461</v>
      </c>
      <c r="F352" s="8"/>
      <c r="J352" s="8"/>
      <c r="N352" s="8"/>
      <c r="R352" s="8"/>
      <c r="V352" s="8"/>
      <c r="W352" s="8"/>
      <c r="AA352" s="8"/>
      <c r="AD352" s="8"/>
    </row>
    <row r="353" spans="2:30">
      <c r="B353" s="83">
        <v>608731</v>
      </c>
      <c r="C353" s="83" t="s">
        <v>587</v>
      </c>
      <c r="D353" s="84" t="s">
        <v>212</v>
      </c>
      <c r="E353" s="84">
        <v>288.07673801256277</v>
      </c>
      <c r="F353" s="8"/>
      <c r="J353" s="8"/>
      <c r="N353" s="8"/>
      <c r="R353" s="8"/>
      <c r="V353" s="8"/>
      <c r="W353" s="8"/>
      <c r="AA353" s="8"/>
      <c r="AD353" s="8"/>
    </row>
    <row r="354" spans="2:30">
      <c r="B354" s="83">
        <v>608935</v>
      </c>
      <c r="C354" s="83" t="s">
        <v>588</v>
      </c>
      <c r="D354" s="84" t="s">
        <v>212</v>
      </c>
      <c r="E354" s="84">
        <v>15.219924067877765</v>
      </c>
      <c r="F354" s="8"/>
      <c r="J354" s="8"/>
      <c r="N354" s="8"/>
      <c r="R354" s="8"/>
      <c r="V354" s="8"/>
      <c r="W354" s="8"/>
      <c r="AA354" s="8"/>
      <c r="AD354" s="8"/>
    </row>
    <row r="355" spans="2:30">
      <c r="B355" s="83">
        <v>613503</v>
      </c>
      <c r="C355" s="83" t="s">
        <v>589</v>
      </c>
      <c r="D355" s="84" t="s">
        <v>212</v>
      </c>
      <c r="E355" s="84">
        <v>2.0224456668184905</v>
      </c>
      <c r="F355" s="8"/>
      <c r="J355" s="8"/>
      <c r="N355" s="8"/>
      <c r="R355" s="8"/>
      <c r="V355" s="8"/>
      <c r="W355" s="8"/>
      <c r="AA355" s="8"/>
      <c r="AD355" s="8"/>
    </row>
    <row r="356" spans="2:30">
      <c r="B356" s="83">
        <v>61825</v>
      </c>
      <c r="C356" s="83" t="s">
        <v>590</v>
      </c>
      <c r="D356" s="84" t="s">
        <v>212</v>
      </c>
      <c r="E356" s="84">
        <v>0.9011258796052114</v>
      </c>
      <c r="F356" s="8"/>
      <c r="J356" s="8"/>
      <c r="N356" s="8"/>
      <c r="R356" s="8"/>
      <c r="V356" s="8"/>
      <c r="W356" s="8"/>
      <c r="AA356" s="8"/>
      <c r="AD356" s="8"/>
    </row>
    <row r="357" spans="2:30">
      <c r="B357" s="83">
        <v>622786</v>
      </c>
      <c r="C357" s="83" t="s">
        <v>591</v>
      </c>
      <c r="D357" s="84" t="s">
        <v>212</v>
      </c>
      <c r="E357" s="84">
        <v>497.05918332978769</v>
      </c>
      <c r="F357" s="8"/>
      <c r="J357" s="8"/>
      <c r="N357" s="8"/>
      <c r="R357" s="8"/>
      <c r="V357" s="8"/>
      <c r="W357" s="8"/>
      <c r="AA357" s="8"/>
      <c r="AD357" s="8"/>
    </row>
    <row r="358" spans="2:30">
      <c r="B358" s="83">
        <v>62384</v>
      </c>
      <c r="C358" s="83" t="s">
        <v>592</v>
      </c>
      <c r="D358" s="84" t="s">
        <v>212</v>
      </c>
      <c r="E358" s="84">
        <v>1179.360963286091</v>
      </c>
      <c r="F358" s="8"/>
      <c r="J358" s="8"/>
      <c r="N358" s="8"/>
      <c r="R358" s="8"/>
      <c r="V358" s="8"/>
      <c r="W358" s="8"/>
      <c r="AA358" s="8"/>
      <c r="AD358" s="8"/>
    </row>
    <row r="359" spans="2:30">
      <c r="B359" s="83">
        <v>62533</v>
      </c>
      <c r="C359" s="83" t="s">
        <v>593</v>
      </c>
      <c r="D359" s="84" t="s">
        <v>212</v>
      </c>
      <c r="E359" s="84">
        <v>1.0543882669527214</v>
      </c>
      <c r="F359" s="8"/>
      <c r="J359" s="8"/>
      <c r="N359" s="8"/>
      <c r="R359" s="8"/>
      <c r="V359" s="8"/>
      <c r="W359" s="8"/>
      <c r="AA359" s="8"/>
      <c r="AD359" s="8"/>
    </row>
    <row r="360" spans="2:30">
      <c r="B360" s="83">
        <v>62566</v>
      </c>
      <c r="C360" s="83" t="s">
        <v>594</v>
      </c>
      <c r="D360" s="84" t="s">
        <v>212</v>
      </c>
      <c r="E360" s="84">
        <v>8.4453449164614849</v>
      </c>
      <c r="F360" s="8"/>
      <c r="J360" s="8"/>
      <c r="N360" s="8"/>
      <c r="R360" s="8"/>
      <c r="V360" s="8"/>
      <c r="W360" s="8"/>
      <c r="AA360" s="8"/>
      <c r="AD360" s="8"/>
    </row>
    <row r="361" spans="2:30">
      <c r="B361" s="83">
        <v>62737</v>
      </c>
      <c r="C361" s="83" t="s">
        <v>595</v>
      </c>
      <c r="D361" s="84" t="s">
        <v>212</v>
      </c>
      <c r="E361" s="84">
        <v>217.33474266537382</v>
      </c>
      <c r="F361" s="8"/>
      <c r="J361" s="8"/>
      <c r="N361" s="8"/>
      <c r="R361" s="8"/>
      <c r="V361" s="8"/>
      <c r="W361" s="8"/>
      <c r="AA361" s="8"/>
      <c r="AD361" s="8"/>
    </row>
    <row r="362" spans="2:30">
      <c r="B362" s="83">
        <v>630206</v>
      </c>
      <c r="C362" s="83" t="s">
        <v>596</v>
      </c>
      <c r="D362" s="84" t="s">
        <v>212</v>
      </c>
      <c r="E362" s="84">
        <v>0.45615915865764423</v>
      </c>
      <c r="F362" s="8"/>
      <c r="J362" s="8"/>
      <c r="N362" s="8"/>
      <c r="R362" s="8"/>
      <c r="V362" s="8"/>
      <c r="W362" s="8"/>
      <c r="AA362" s="8"/>
      <c r="AD362" s="8"/>
    </row>
    <row r="363" spans="2:30">
      <c r="B363" s="83">
        <v>63252</v>
      </c>
      <c r="C363" s="83" t="s">
        <v>597</v>
      </c>
      <c r="D363" s="84" t="s">
        <v>212</v>
      </c>
      <c r="E363" s="84">
        <v>116.00298966310423</v>
      </c>
      <c r="F363" s="8"/>
      <c r="J363" s="8"/>
      <c r="N363" s="8"/>
      <c r="R363" s="8"/>
      <c r="V363" s="8"/>
      <c r="W363" s="8"/>
      <c r="AA363" s="8"/>
      <c r="AD363" s="8"/>
    </row>
    <row r="364" spans="2:30">
      <c r="B364" s="83">
        <v>632995</v>
      </c>
      <c r="C364" s="83" t="s">
        <v>598</v>
      </c>
      <c r="D364" s="84" t="s">
        <v>212</v>
      </c>
      <c r="E364" s="84">
        <v>28.163066679391765</v>
      </c>
      <c r="F364" s="8"/>
      <c r="J364" s="8"/>
      <c r="N364" s="8"/>
      <c r="R364" s="8"/>
      <c r="V364" s="8"/>
      <c r="W364" s="8"/>
      <c r="AA364" s="8"/>
      <c r="AD364" s="8"/>
    </row>
    <row r="365" spans="2:30">
      <c r="B365" s="83">
        <v>634935</v>
      </c>
      <c r="C365" s="83" t="s">
        <v>599</v>
      </c>
      <c r="D365" s="84" t="s">
        <v>212</v>
      </c>
      <c r="E365" s="84">
        <v>7.5488150923702637</v>
      </c>
      <c r="F365" s="8"/>
      <c r="J365" s="8"/>
      <c r="N365" s="8"/>
      <c r="R365" s="8"/>
      <c r="V365" s="8"/>
      <c r="W365" s="8"/>
      <c r="AA365" s="8"/>
      <c r="AD365" s="8"/>
    </row>
    <row r="366" spans="2:30">
      <c r="B366" s="83">
        <v>639587</v>
      </c>
      <c r="C366" s="83" t="s">
        <v>600</v>
      </c>
      <c r="D366" s="84" t="s">
        <v>212</v>
      </c>
      <c r="E366" s="84">
        <v>835.76618259163092</v>
      </c>
      <c r="F366" s="8"/>
      <c r="J366" s="8"/>
      <c r="N366" s="8"/>
      <c r="R366" s="8"/>
      <c r="V366" s="8"/>
      <c r="W366" s="8"/>
      <c r="AA366" s="8"/>
      <c r="AD366" s="8"/>
    </row>
    <row r="367" spans="2:30">
      <c r="B367" s="83">
        <v>640153</v>
      </c>
      <c r="C367" s="83" t="s">
        <v>601</v>
      </c>
      <c r="D367" s="84" t="s">
        <v>212</v>
      </c>
      <c r="E367" s="84">
        <v>14.512863755212704</v>
      </c>
      <c r="F367" s="8"/>
      <c r="J367" s="8"/>
      <c r="N367" s="8"/>
      <c r="R367" s="8"/>
      <c r="V367" s="8"/>
      <c r="W367" s="8"/>
      <c r="AA367" s="8"/>
      <c r="AD367" s="8"/>
    </row>
    <row r="368" spans="2:30">
      <c r="B368" s="83">
        <v>64175</v>
      </c>
      <c r="C368" s="83" t="s">
        <v>602</v>
      </c>
      <c r="D368" s="84" t="s">
        <v>212</v>
      </c>
      <c r="E368" s="84">
        <v>6.2940001625453462E-3</v>
      </c>
      <c r="F368" s="8"/>
      <c r="J368" s="8"/>
      <c r="N368" s="8"/>
      <c r="R368" s="8"/>
      <c r="V368" s="8"/>
      <c r="W368" s="8"/>
      <c r="AA368" s="8"/>
      <c r="AD368" s="8"/>
    </row>
    <row r="369" spans="2:30">
      <c r="B369" s="83">
        <v>64257847</v>
      </c>
      <c r="C369" s="83" t="s">
        <v>603</v>
      </c>
      <c r="D369" s="84" t="s">
        <v>212</v>
      </c>
      <c r="E369" s="84">
        <v>13282.600057896094</v>
      </c>
      <c r="F369" s="8"/>
      <c r="J369" s="8"/>
      <c r="N369" s="8"/>
      <c r="R369" s="8"/>
      <c r="V369" s="8"/>
      <c r="W369" s="8"/>
      <c r="AA369" s="8"/>
      <c r="AD369" s="8"/>
    </row>
    <row r="370" spans="2:30">
      <c r="B370" s="83">
        <v>64755</v>
      </c>
      <c r="C370" s="83" t="s">
        <v>604</v>
      </c>
      <c r="D370" s="84" t="s">
        <v>212</v>
      </c>
      <c r="E370" s="84">
        <v>37.627384938486067</v>
      </c>
      <c r="F370" s="8"/>
      <c r="J370" s="8"/>
      <c r="N370" s="8"/>
      <c r="R370" s="8"/>
      <c r="V370" s="8"/>
      <c r="W370" s="8"/>
      <c r="AA370" s="8"/>
      <c r="AD370" s="8"/>
    </row>
    <row r="371" spans="2:30">
      <c r="B371" s="83">
        <v>64902723</v>
      </c>
      <c r="C371" s="83" t="s">
        <v>605</v>
      </c>
      <c r="D371" s="84" t="s">
        <v>212</v>
      </c>
      <c r="E371" s="84">
        <v>101.35043852248431</v>
      </c>
      <c r="F371" s="8"/>
      <c r="J371" s="8"/>
      <c r="N371" s="8"/>
      <c r="R371" s="8"/>
      <c r="V371" s="8"/>
      <c r="W371" s="8"/>
      <c r="AA371" s="8"/>
      <c r="AD371" s="8"/>
    </row>
    <row r="372" spans="2:30">
      <c r="B372" s="83">
        <v>65195553</v>
      </c>
      <c r="C372" s="83" t="s">
        <v>606</v>
      </c>
      <c r="D372" s="84" t="s">
        <v>212</v>
      </c>
      <c r="E372" s="84">
        <v>380.87613427614616</v>
      </c>
      <c r="F372" s="8"/>
      <c r="J372" s="8"/>
      <c r="N372" s="8"/>
      <c r="R372" s="8"/>
      <c r="V372" s="8"/>
      <c r="W372" s="8"/>
      <c r="AA372" s="8"/>
      <c r="AD372" s="8"/>
    </row>
    <row r="373" spans="2:30">
      <c r="B373" s="83">
        <v>66215278</v>
      </c>
      <c r="C373" s="83" t="s">
        <v>607</v>
      </c>
      <c r="D373" s="84" t="s">
        <v>212</v>
      </c>
      <c r="E373" s="84">
        <v>8.9696564327701687</v>
      </c>
      <c r="F373" s="8"/>
      <c r="J373" s="8"/>
      <c r="N373" s="8"/>
      <c r="R373" s="8"/>
      <c r="V373" s="8"/>
      <c r="W373" s="8"/>
      <c r="AA373" s="8"/>
      <c r="AD373" s="8"/>
    </row>
    <row r="374" spans="2:30">
      <c r="B374" s="83">
        <v>66246886</v>
      </c>
      <c r="C374" s="83" t="s">
        <v>608</v>
      </c>
      <c r="D374" s="84" t="s">
        <v>212</v>
      </c>
      <c r="E374" s="84">
        <v>48.255388266690943</v>
      </c>
      <c r="F374" s="8"/>
      <c r="J374" s="8"/>
      <c r="N374" s="8"/>
      <c r="R374" s="8"/>
      <c r="V374" s="8"/>
      <c r="W374" s="8"/>
      <c r="AA374" s="8"/>
      <c r="AD374" s="8"/>
    </row>
    <row r="375" spans="2:30">
      <c r="B375" s="83">
        <v>66332965</v>
      </c>
      <c r="C375" s="83" t="s">
        <v>609</v>
      </c>
      <c r="D375" s="84" t="s">
        <v>212</v>
      </c>
      <c r="E375" s="84">
        <v>9.8624663092873988</v>
      </c>
      <c r="F375" s="8"/>
      <c r="J375" s="8"/>
      <c r="N375" s="8"/>
      <c r="R375" s="8"/>
      <c r="V375" s="8"/>
      <c r="W375" s="8"/>
      <c r="AA375" s="8"/>
      <c r="AD375" s="8"/>
    </row>
    <row r="376" spans="2:30">
      <c r="B376" s="83">
        <v>66841256</v>
      </c>
      <c r="C376" s="83" t="s">
        <v>610</v>
      </c>
      <c r="D376" s="84" t="s">
        <v>212</v>
      </c>
      <c r="E376" s="84">
        <v>168670.39475576987</v>
      </c>
      <c r="F376" s="8"/>
      <c r="J376" s="8"/>
      <c r="N376" s="8"/>
      <c r="R376" s="8"/>
      <c r="V376" s="8"/>
      <c r="W376" s="8"/>
      <c r="AA376" s="8"/>
      <c r="AD376" s="8"/>
    </row>
    <row r="377" spans="2:30">
      <c r="B377" s="83">
        <v>67375308</v>
      </c>
      <c r="C377" s="83" t="s">
        <v>611</v>
      </c>
      <c r="D377" s="84" t="s">
        <v>212</v>
      </c>
      <c r="E377" s="84">
        <v>82769.87035536964</v>
      </c>
      <c r="F377" s="8"/>
      <c r="J377" s="8"/>
      <c r="N377" s="8"/>
      <c r="R377" s="8"/>
      <c r="V377" s="8"/>
      <c r="W377" s="8"/>
      <c r="AA377" s="8"/>
      <c r="AD377" s="8"/>
    </row>
    <row r="378" spans="2:30">
      <c r="B378" s="83">
        <v>67485294</v>
      </c>
      <c r="C378" s="83" t="s">
        <v>612</v>
      </c>
      <c r="D378" s="84" t="s">
        <v>212</v>
      </c>
      <c r="E378" s="84">
        <v>2604.231111771071</v>
      </c>
      <c r="F378" s="8"/>
      <c r="J378" s="8"/>
      <c r="N378" s="8"/>
      <c r="R378" s="8"/>
      <c r="V378" s="8"/>
      <c r="W378" s="8"/>
      <c r="AA378" s="8"/>
      <c r="AD378" s="8"/>
    </row>
    <row r="379" spans="2:30">
      <c r="B379" s="83">
        <v>67561</v>
      </c>
      <c r="C379" s="83" t="s">
        <v>613</v>
      </c>
      <c r="D379" s="84" t="s">
        <v>212</v>
      </c>
      <c r="E379" s="84">
        <v>4.9257702477150268E-3</v>
      </c>
      <c r="F379" s="8"/>
      <c r="J379" s="8"/>
      <c r="N379" s="8"/>
      <c r="R379" s="8"/>
      <c r="V379" s="8"/>
      <c r="W379" s="8"/>
      <c r="AA379" s="8"/>
      <c r="AD379" s="8"/>
    </row>
    <row r="380" spans="2:30">
      <c r="B380" s="83">
        <v>67630</v>
      </c>
      <c r="C380" s="83" t="s">
        <v>614</v>
      </c>
      <c r="D380" s="84" t="s">
        <v>212</v>
      </c>
      <c r="E380" s="84">
        <v>4.7701453653214562E-3</v>
      </c>
      <c r="F380" s="8"/>
      <c r="J380" s="8"/>
      <c r="N380" s="8"/>
      <c r="R380" s="8"/>
      <c r="V380" s="8"/>
      <c r="W380" s="8"/>
      <c r="AA380" s="8"/>
      <c r="AD380" s="8"/>
    </row>
    <row r="381" spans="2:30">
      <c r="B381" s="83">
        <v>67663</v>
      </c>
      <c r="C381" s="83" t="s">
        <v>615</v>
      </c>
      <c r="D381" s="84" t="s">
        <v>212</v>
      </c>
      <c r="E381" s="84">
        <v>0.16244041189657599</v>
      </c>
      <c r="F381" s="8"/>
      <c r="J381" s="8"/>
      <c r="N381" s="8"/>
      <c r="R381" s="8"/>
      <c r="V381" s="8"/>
      <c r="W381" s="8"/>
      <c r="AA381" s="8"/>
      <c r="AD381" s="8"/>
    </row>
    <row r="382" spans="2:30">
      <c r="B382" s="83">
        <v>67721</v>
      </c>
      <c r="C382" s="83" t="s">
        <v>616</v>
      </c>
      <c r="D382" s="84" t="s">
        <v>212</v>
      </c>
      <c r="E382" s="84">
        <v>3.5512109806441159</v>
      </c>
      <c r="F382" s="8"/>
      <c r="J382" s="8"/>
      <c r="N382" s="8"/>
      <c r="R382" s="8"/>
      <c r="V382" s="8"/>
      <c r="W382" s="8"/>
      <c r="AA382" s="8"/>
      <c r="AD382" s="8"/>
    </row>
    <row r="383" spans="2:30">
      <c r="B383" s="83">
        <v>67747095</v>
      </c>
      <c r="C383" s="83" t="s">
        <v>617</v>
      </c>
      <c r="D383" s="84" t="s">
        <v>212</v>
      </c>
      <c r="E383" s="84">
        <v>220.02428708566828</v>
      </c>
      <c r="F383" s="8"/>
      <c r="J383" s="8"/>
      <c r="N383" s="8"/>
      <c r="R383" s="8"/>
      <c r="V383" s="8"/>
      <c r="W383" s="8"/>
      <c r="AA383" s="8"/>
      <c r="AD383" s="8"/>
    </row>
    <row r="384" spans="2:30">
      <c r="B384" s="83">
        <v>68085858</v>
      </c>
      <c r="C384" s="83" t="s">
        <v>618</v>
      </c>
      <c r="D384" s="84" t="s">
        <v>212</v>
      </c>
      <c r="E384" s="84">
        <v>15181.221155465057</v>
      </c>
      <c r="F384" s="8"/>
      <c r="J384" s="8"/>
      <c r="N384" s="8"/>
      <c r="R384" s="8"/>
      <c r="V384" s="8"/>
      <c r="W384" s="8"/>
      <c r="AA384" s="8"/>
      <c r="AD384" s="8"/>
    </row>
    <row r="385" spans="2:30">
      <c r="B385" s="83">
        <v>68122</v>
      </c>
      <c r="C385" s="83" t="s">
        <v>619</v>
      </c>
      <c r="D385" s="84" t="s">
        <v>212</v>
      </c>
      <c r="E385" s="84">
        <v>5.3476267015208512E-3</v>
      </c>
      <c r="F385" s="8"/>
      <c r="J385" s="8"/>
      <c r="N385" s="8"/>
      <c r="R385" s="8"/>
      <c r="V385" s="8"/>
      <c r="W385" s="8"/>
      <c r="AA385" s="8"/>
      <c r="AD385" s="8"/>
    </row>
    <row r="386" spans="2:30">
      <c r="B386" s="83">
        <v>68359375</v>
      </c>
      <c r="C386" s="83" t="s">
        <v>620</v>
      </c>
      <c r="D386" s="84" t="s">
        <v>212</v>
      </c>
      <c r="E386" s="84">
        <v>21249.233482443597</v>
      </c>
      <c r="F386" s="8"/>
      <c r="J386" s="8"/>
      <c r="N386" s="8"/>
      <c r="R386" s="8"/>
      <c r="V386" s="8"/>
      <c r="W386" s="8"/>
      <c r="AA386" s="8"/>
      <c r="AD386" s="8"/>
    </row>
    <row r="387" spans="2:30">
      <c r="B387" s="83">
        <v>685916</v>
      </c>
      <c r="C387" s="83" t="s">
        <v>621</v>
      </c>
      <c r="D387" s="84" t="s">
        <v>212</v>
      </c>
      <c r="E387" s="84">
        <v>3.4691496780246328E-2</v>
      </c>
      <c r="F387" s="8"/>
      <c r="J387" s="8"/>
      <c r="N387" s="8"/>
      <c r="R387" s="8"/>
      <c r="V387" s="8"/>
      <c r="W387" s="8"/>
      <c r="AA387" s="8"/>
      <c r="AD387" s="8"/>
    </row>
    <row r="388" spans="2:30">
      <c r="B388" s="83">
        <v>6923224</v>
      </c>
      <c r="C388" s="83" t="s">
        <v>622</v>
      </c>
      <c r="D388" s="84" t="s">
        <v>212</v>
      </c>
      <c r="E388" s="84">
        <v>23.804171027122969</v>
      </c>
      <c r="F388" s="8"/>
      <c r="J388" s="8"/>
      <c r="N388" s="8"/>
      <c r="R388" s="8"/>
      <c r="V388" s="8"/>
      <c r="W388" s="8"/>
      <c r="AA388" s="8"/>
      <c r="AD388" s="8"/>
    </row>
    <row r="389" spans="2:30">
      <c r="B389" s="83">
        <v>69327760</v>
      </c>
      <c r="C389" s="83" t="s">
        <v>623</v>
      </c>
      <c r="D389" s="84" t="s">
        <v>212</v>
      </c>
      <c r="E389" s="84">
        <v>2.4087817288727305</v>
      </c>
      <c r="F389" s="8"/>
      <c r="J389" s="8"/>
      <c r="N389" s="8"/>
      <c r="R389" s="8"/>
      <c r="V389" s="8"/>
      <c r="W389" s="8"/>
      <c r="AA389" s="8"/>
      <c r="AD389" s="8"/>
    </row>
    <row r="390" spans="2:30">
      <c r="B390" s="83">
        <v>693981</v>
      </c>
      <c r="C390" s="83" t="s">
        <v>624</v>
      </c>
      <c r="D390" s="84" t="s">
        <v>212</v>
      </c>
      <c r="E390" s="84">
        <v>0.22033101843972844</v>
      </c>
      <c r="F390" s="8"/>
      <c r="J390" s="8"/>
      <c r="N390" s="8"/>
      <c r="R390" s="8"/>
      <c r="V390" s="8"/>
      <c r="W390" s="8"/>
      <c r="AA390" s="8"/>
      <c r="AD390" s="8"/>
    </row>
    <row r="391" spans="2:30">
      <c r="B391" s="83">
        <v>69409945</v>
      </c>
      <c r="C391" s="83" t="s">
        <v>625</v>
      </c>
      <c r="D391" s="84" t="s">
        <v>212</v>
      </c>
      <c r="E391" s="84">
        <v>11690.549588424699</v>
      </c>
      <c r="F391" s="8"/>
      <c r="J391" s="8"/>
      <c r="N391" s="8"/>
      <c r="R391" s="8"/>
      <c r="V391" s="8"/>
      <c r="W391" s="8"/>
      <c r="AA391" s="8"/>
      <c r="AD391" s="8"/>
    </row>
    <row r="392" spans="2:30">
      <c r="B392" s="83">
        <v>70124775</v>
      </c>
      <c r="C392" s="83" t="s">
        <v>626</v>
      </c>
      <c r="D392" s="84" t="s">
        <v>212</v>
      </c>
      <c r="E392" s="84">
        <v>179756.94638883203</v>
      </c>
      <c r="F392" s="8"/>
      <c r="J392" s="8"/>
      <c r="N392" s="8"/>
      <c r="R392" s="8"/>
      <c r="V392" s="8"/>
      <c r="W392" s="8"/>
      <c r="AA392" s="8"/>
      <c r="AD392" s="8"/>
    </row>
    <row r="393" spans="2:30">
      <c r="B393" s="83">
        <v>709988</v>
      </c>
      <c r="C393" s="83" t="s">
        <v>627</v>
      </c>
      <c r="D393" s="84" t="s">
        <v>212</v>
      </c>
      <c r="E393" s="84">
        <v>22.014455837280639</v>
      </c>
      <c r="F393" s="8"/>
      <c r="J393" s="8"/>
      <c r="N393" s="8"/>
      <c r="R393" s="8"/>
      <c r="V393" s="8"/>
      <c r="W393" s="8"/>
      <c r="AA393" s="8"/>
      <c r="AD393" s="8"/>
    </row>
    <row r="394" spans="2:30">
      <c r="B394" s="83">
        <v>71363</v>
      </c>
      <c r="C394" s="83" t="s">
        <v>628</v>
      </c>
      <c r="D394" s="84" t="s">
        <v>212</v>
      </c>
      <c r="E394" s="84">
        <v>1.8328119577556055E-2</v>
      </c>
      <c r="F394" s="8"/>
      <c r="J394" s="8"/>
      <c r="N394" s="8"/>
      <c r="R394" s="8"/>
      <c r="V394" s="8"/>
      <c r="W394" s="8"/>
      <c r="AA394" s="8"/>
      <c r="AD394" s="8"/>
    </row>
    <row r="395" spans="2:30">
      <c r="B395" s="83">
        <v>71556</v>
      </c>
      <c r="C395" s="83" t="s">
        <v>629</v>
      </c>
      <c r="D395" s="84" t="s">
        <v>212</v>
      </c>
      <c r="E395" s="84">
        <v>0.12014330719477408</v>
      </c>
      <c r="F395" s="8"/>
      <c r="J395" s="8"/>
      <c r="N395" s="8"/>
      <c r="R395" s="8"/>
      <c r="V395" s="8"/>
      <c r="W395" s="8"/>
      <c r="AA395" s="8"/>
      <c r="AD395" s="8"/>
    </row>
    <row r="396" spans="2:30">
      <c r="B396" s="83">
        <v>72208</v>
      </c>
      <c r="C396" s="83" t="s">
        <v>630</v>
      </c>
      <c r="D396" s="84" t="s">
        <v>212</v>
      </c>
      <c r="E396" s="84">
        <v>7679.9017437758966</v>
      </c>
      <c r="F396" s="8"/>
      <c r="J396" s="8"/>
      <c r="N396" s="8"/>
      <c r="R396" s="8"/>
      <c r="V396" s="8"/>
      <c r="W396" s="8"/>
      <c r="AA396" s="8"/>
      <c r="AD396" s="8"/>
    </row>
    <row r="397" spans="2:30">
      <c r="B397" s="83">
        <v>72435</v>
      </c>
      <c r="C397" s="83" t="s">
        <v>631</v>
      </c>
      <c r="D397" s="84" t="s">
        <v>212</v>
      </c>
      <c r="E397" s="84">
        <v>1808.010272059711</v>
      </c>
      <c r="F397" s="8"/>
      <c r="J397" s="8"/>
      <c r="N397" s="8"/>
      <c r="R397" s="8"/>
      <c r="V397" s="8"/>
      <c r="W397" s="8"/>
      <c r="AA397" s="8"/>
      <c r="AD397" s="8"/>
    </row>
    <row r="398" spans="2:30">
      <c r="B398" s="83">
        <v>72559</v>
      </c>
      <c r="C398" s="83" t="s">
        <v>632</v>
      </c>
      <c r="D398" s="84" t="s">
        <v>212</v>
      </c>
      <c r="E398" s="84">
        <v>285.9824499517963</v>
      </c>
      <c r="F398" s="8"/>
      <c r="J398" s="8"/>
      <c r="N398" s="8"/>
      <c r="R398" s="8"/>
      <c r="V398" s="8"/>
      <c r="W398" s="8"/>
      <c r="AA398" s="8"/>
      <c r="AD398" s="8"/>
    </row>
    <row r="399" spans="2:30">
      <c r="B399" s="83">
        <v>72560</v>
      </c>
      <c r="C399" s="83" t="s">
        <v>633</v>
      </c>
      <c r="D399" s="84" t="s">
        <v>212</v>
      </c>
      <c r="E399" s="84">
        <v>168.01898410709202</v>
      </c>
      <c r="F399" s="8"/>
      <c r="J399" s="8"/>
      <c r="N399" s="8"/>
      <c r="R399" s="8"/>
      <c r="V399" s="8"/>
      <c r="W399" s="8"/>
      <c r="AA399" s="8"/>
      <c r="AD399" s="8"/>
    </row>
    <row r="400" spans="2:30">
      <c r="B400" s="83">
        <v>7287196</v>
      </c>
      <c r="C400" s="83" t="s">
        <v>634</v>
      </c>
      <c r="D400" s="84" t="s">
        <v>212</v>
      </c>
      <c r="E400" s="84">
        <v>238.29982890936586</v>
      </c>
      <c r="F400" s="8"/>
      <c r="J400" s="8"/>
      <c r="N400" s="8"/>
      <c r="R400" s="8"/>
      <c r="V400" s="8"/>
      <c r="W400" s="8"/>
      <c r="AA400" s="8"/>
      <c r="AD400" s="8"/>
    </row>
    <row r="401" spans="2:30">
      <c r="B401" s="83">
        <v>732116</v>
      </c>
      <c r="C401" s="83" t="s">
        <v>635</v>
      </c>
      <c r="D401" s="84" t="s">
        <v>212</v>
      </c>
      <c r="E401" s="84">
        <v>454.16546013135644</v>
      </c>
      <c r="F401" s="8"/>
      <c r="J401" s="8"/>
      <c r="N401" s="8"/>
      <c r="R401" s="8"/>
      <c r="V401" s="8"/>
      <c r="W401" s="8"/>
      <c r="AA401" s="8"/>
      <c r="AD401" s="8"/>
    </row>
    <row r="402" spans="2:30">
      <c r="B402" s="83">
        <v>732263</v>
      </c>
      <c r="C402" s="83" t="s">
        <v>636</v>
      </c>
      <c r="D402" s="84" t="s">
        <v>212</v>
      </c>
      <c r="E402" s="84">
        <v>250.7072883441474</v>
      </c>
      <c r="F402" s="8"/>
      <c r="J402" s="8"/>
      <c r="N402" s="8"/>
      <c r="R402" s="8"/>
      <c r="V402" s="8"/>
      <c r="W402" s="8"/>
      <c r="AA402" s="8"/>
      <c r="AD402" s="8"/>
    </row>
    <row r="403" spans="2:30">
      <c r="B403" s="83">
        <v>74051802</v>
      </c>
      <c r="C403" s="83" t="s">
        <v>637</v>
      </c>
      <c r="D403" s="84" t="s">
        <v>212</v>
      </c>
      <c r="E403" s="84">
        <v>7.4113996417758345</v>
      </c>
      <c r="F403" s="8"/>
      <c r="J403" s="8"/>
      <c r="N403" s="8"/>
      <c r="R403" s="8"/>
      <c r="V403" s="8"/>
      <c r="W403" s="8"/>
      <c r="AA403" s="8"/>
      <c r="AD403" s="8"/>
    </row>
    <row r="404" spans="2:30">
      <c r="B404" s="83">
        <v>74223646</v>
      </c>
      <c r="C404" s="83" t="s">
        <v>638</v>
      </c>
      <c r="D404" s="84" t="s">
        <v>212</v>
      </c>
      <c r="E404" s="84">
        <v>5071.0097584066771</v>
      </c>
      <c r="F404" s="8"/>
      <c r="J404" s="8"/>
      <c r="N404" s="8"/>
      <c r="R404" s="8"/>
      <c r="V404" s="8"/>
      <c r="W404" s="8"/>
      <c r="AA404" s="8"/>
      <c r="AD404" s="8"/>
    </row>
    <row r="405" spans="2:30">
      <c r="B405" s="83">
        <v>74839</v>
      </c>
      <c r="C405" s="83" t="s">
        <v>639</v>
      </c>
      <c r="D405" s="84" t="s">
        <v>212</v>
      </c>
      <c r="E405" s="84">
        <v>3.3328313752996803</v>
      </c>
      <c r="F405" s="8"/>
      <c r="J405" s="8"/>
      <c r="N405" s="8"/>
      <c r="R405" s="8"/>
      <c r="V405" s="8"/>
      <c r="W405" s="8"/>
      <c r="AA405" s="8"/>
      <c r="AD405" s="8"/>
    </row>
    <row r="406" spans="2:30">
      <c r="B406" s="83">
        <v>75058</v>
      </c>
      <c r="C406" s="83" t="s">
        <v>640</v>
      </c>
      <c r="D406" s="84" t="s">
        <v>212</v>
      </c>
      <c r="E406" s="84">
        <v>8.7351062524238608E-3</v>
      </c>
      <c r="F406" s="8"/>
      <c r="J406" s="8"/>
      <c r="N406" s="8"/>
      <c r="R406" s="8"/>
      <c r="V406" s="8"/>
      <c r="W406" s="8"/>
      <c r="AA406" s="8"/>
      <c r="AD406" s="8"/>
    </row>
    <row r="407" spans="2:30">
      <c r="B407" s="83">
        <v>75150</v>
      </c>
      <c r="C407" s="83" t="s">
        <v>641</v>
      </c>
      <c r="D407" s="84" t="s">
        <v>212</v>
      </c>
      <c r="E407" s="84">
        <v>0.34864377557861875</v>
      </c>
      <c r="F407" s="8"/>
      <c r="J407" s="8"/>
      <c r="N407" s="8"/>
      <c r="R407" s="8"/>
      <c r="V407" s="8"/>
      <c r="W407" s="8"/>
      <c r="AA407" s="8"/>
      <c r="AD407" s="8"/>
    </row>
    <row r="408" spans="2:30">
      <c r="B408" s="83">
        <v>75218</v>
      </c>
      <c r="C408" s="83" t="s">
        <v>642</v>
      </c>
      <c r="D408" s="84" t="s">
        <v>212</v>
      </c>
      <c r="E408" s="84">
        <v>4.8236421838509465E-2</v>
      </c>
      <c r="F408" s="8"/>
      <c r="J408" s="8"/>
      <c r="N408" s="8"/>
      <c r="R408" s="8"/>
      <c r="V408" s="8"/>
      <c r="W408" s="8"/>
      <c r="AA408" s="8"/>
      <c r="AD408" s="8"/>
    </row>
    <row r="409" spans="2:30">
      <c r="B409" s="83">
        <v>75252</v>
      </c>
      <c r="C409" s="83" t="s">
        <v>643</v>
      </c>
      <c r="D409" s="84" t="s">
        <v>212</v>
      </c>
      <c r="E409" s="84">
        <v>0.42935224614492834</v>
      </c>
      <c r="F409" s="8"/>
      <c r="J409" s="8"/>
      <c r="N409" s="8"/>
      <c r="R409" s="8"/>
      <c r="V409" s="8"/>
      <c r="W409" s="8"/>
      <c r="AA409" s="8"/>
      <c r="AD409" s="8"/>
    </row>
    <row r="410" spans="2:30">
      <c r="B410" s="83">
        <v>75274</v>
      </c>
      <c r="C410" s="83" t="s">
        <v>644</v>
      </c>
      <c r="D410" s="84" t="s">
        <v>212</v>
      </c>
      <c r="E410" s="84">
        <v>4.2015507894079311E-2</v>
      </c>
      <c r="F410" s="8"/>
      <c r="J410" s="8"/>
      <c r="N410" s="8"/>
      <c r="R410" s="8"/>
      <c r="V410" s="8"/>
      <c r="W410" s="8"/>
      <c r="AA410" s="8"/>
      <c r="AD410" s="8"/>
    </row>
    <row r="411" spans="2:30">
      <c r="B411" s="83">
        <v>75354</v>
      </c>
      <c r="C411" s="83" t="s">
        <v>645</v>
      </c>
      <c r="D411" s="84" t="s">
        <v>212</v>
      </c>
      <c r="E411" s="84">
        <v>6.1011251148556628E-2</v>
      </c>
      <c r="F411" s="8"/>
      <c r="J411" s="8"/>
      <c r="N411" s="8"/>
      <c r="R411" s="8"/>
      <c r="V411" s="8"/>
      <c r="W411" s="8"/>
      <c r="AA411" s="8"/>
      <c r="AD411" s="8"/>
    </row>
    <row r="412" spans="2:30">
      <c r="B412" s="83">
        <v>75478</v>
      </c>
      <c r="C412" s="83" t="s">
        <v>646</v>
      </c>
      <c r="D412" s="84" t="s">
        <v>212</v>
      </c>
      <c r="E412" s="84">
        <v>5.9336016027459868</v>
      </c>
      <c r="F412" s="8"/>
      <c r="J412" s="8"/>
      <c r="N412" s="8"/>
      <c r="R412" s="8"/>
      <c r="V412" s="8"/>
      <c r="W412" s="8"/>
      <c r="AA412" s="8"/>
      <c r="AD412" s="8"/>
    </row>
    <row r="413" spans="2:30">
      <c r="B413" s="83">
        <v>75650</v>
      </c>
      <c r="C413" s="83" t="s">
        <v>647</v>
      </c>
      <c r="D413" s="84" t="s">
        <v>212</v>
      </c>
      <c r="E413" s="84">
        <v>6.7047002060695226E-3</v>
      </c>
      <c r="F413" s="8"/>
      <c r="J413" s="8"/>
      <c r="N413" s="8"/>
      <c r="R413" s="8"/>
      <c r="V413" s="8"/>
      <c r="W413" s="8"/>
      <c r="AA413" s="8"/>
      <c r="AD413" s="8"/>
    </row>
    <row r="414" spans="2:30">
      <c r="B414" s="83">
        <v>759944</v>
      </c>
      <c r="C414" s="83" t="s">
        <v>648</v>
      </c>
      <c r="D414" s="84" t="s">
        <v>212</v>
      </c>
      <c r="E414" s="84">
        <v>3.4703417219086923</v>
      </c>
      <c r="F414" s="8"/>
      <c r="J414" s="8"/>
      <c r="N414" s="8"/>
      <c r="R414" s="8"/>
      <c r="V414" s="8"/>
      <c r="W414" s="8"/>
      <c r="AA414" s="8"/>
      <c r="AD414" s="8"/>
    </row>
    <row r="415" spans="2:30">
      <c r="B415" s="83">
        <v>76017</v>
      </c>
      <c r="C415" s="83" t="s">
        <v>649</v>
      </c>
      <c r="D415" s="84" t="s">
        <v>212</v>
      </c>
      <c r="E415" s="84">
        <v>0.50874593693391768</v>
      </c>
      <c r="F415" s="8"/>
      <c r="J415" s="8"/>
      <c r="N415" s="8"/>
      <c r="R415" s="8"/>
      <c r="V415" s="8"/>
      <c r="W415" s="8"/>
      <c r="AA415" s="8"/>
      <c r="AD415" s="8"/>
    </row>
    <row r="416" spans="2:30">
      <c r="B416" s="83">
        <v>76062</v>
      </c>
      <c r="C416" s="83" t="s">
        <v>650</v>
      </c>
      <c r="D416" s="84" t="s">
        <v>212</v>
      </c>
      <c r="E416" s="84">
        <v>116.98085205792972</v>
      </c>
      <c r="F416" s="8"/>
      <c r="J416" s="8"/>
      <c r="N416" s="8"/>
      <c r="R416" s="8"/>
      <c r="V416" s="8"/>
      <c r="W416" s="8"/>
      <c r="AA416" s="8"/>
      <c r="AD416" s="8"/>
    </row>
    <row r="417" spans="2:30">
      <c r="B417" s="83">
        <v>76448</v>
      </c>
      <c r="C417" s="83" t="s">
        <v>651</v>
      </c>
      <c r="D417" s="84" t="s">
        <v>212</v>
      </c>
      <c r="E417" s="84">
        <v>252.90860436510056</v>
      </c>
      <c r="F417" s="8"/>
      <c r="J417" s="8"/>
      <c r="N417" s="8"/>
      <c r="R417" s="8"/>
      <c r="V417" s="8"/>
      <c r="W417" s="8"/>
      <c r="AA417" s="8"/>
      <c r="AD417" s="8"/>
    </row>
    <row r="418" spans="2:30">
      <c r="B418" s="83">
        <v>76578148</v>
      </c>
      <c r="C418" s="83" t="s">
        <v>652</v>
      </c>
      <c r="D418" s="84" t="s">
        <v>212</v>
      </c>
      <c r="E418" s="84">
        <v>69.276065396070479</v>
      </c>
      <c r="F418" s="8"/>
      <c r="J418" s="8"/>
      <c r="N418" s="8"/>
      <c r="R418" s="8"/>
      <c r="V418" s="8"/>
      <c r="W418" s="8"/>
      <c r="AA418" s="8"/>
      <c r="AD418" s="8"/>
    </row>
    <row r="419" spans="2:30">
      <c r="B419" s="83">
        <v>76738620</v>
      </c>
      <c r="C419" s="83" t="s">
        <v>653</v>
      </c>
      <c r="D419" s="84" t="s">
        <v>212</v>
      </c>
      <c r="E419" s="84">
        <v>6.6711284044283081</v>
      </c>
      <c r="F419" s="8"/>
      <c r="J419" s="8"/>
      <c r="N419" s="8"/>
      <c r="R419" s="8"/>
      <c r="V419" s="8"/>
      <c r="W419" s="8"/>
      <c r="AA419" s="8"/>
      <c r="AD419" s="8"/>
    </row>
    <row r="420" spans="2:30">
      <c r="B420" s="83">
        <v>77474</v>
      </c>
      <c r="C420" s="83" t="s">
        <v>654</v>
      </c>
      <c r="D420" s="84" t="s">
        <v>212</v>
      </c>
      <c r="E420" s="84">
        <v>12.369127182225562</v>
      </c>
      <c r="F420" s="8"/>
      <c r="J420" s="8"/>
      <c r="N420" s="8"/>
      <c r="R420" s="8"/>
      <c r="V420" s="8"/>
      <c r="W420" s="8"/>
      <c r="AA420" s="8"/>
      <c r="AD420" s="8"/>
    </row>
    <row r="421" spans="2:30">
      <c r="B421" s="83">
        <v>7786347</v>
      </c>
      <c r="C421" s="83" t="s">
        <v>655</v>
      </c>
      <c r="D421" s="84" t="s">
        <v>212</v>
      </c>
      <c r="E421" s="84">
        <v>848.27351131180183</v>
      </c>
      <c r="F421" s="8"/>
      <c r="J421" s="8"/>
      <c r="N421" s="8"/>
      <c r="R421" s="8"/>
      <c r="V421" s="8"/>
      <c r="W421" s="8"/>
      <c r="AA421" s="8"/>
      <c r="AD421" s="8"/>
    </row>
    <row r="422" spans="2:30">
      <c r="B422" s="83">
        <v>78002</v>
      </c>
      <c r="C422" s="83" t="s">
        <v>656</v>
      </c>
      <c r="D422" s="84" t="s">
        <v>212</v>
      </c>
      <c r="E422" s="84">
        <v>90.85271943669126</v>
      </c>
      <c r="F422" s="8"/>
      <c r="J422" s="8"/>
      <c r="N422" s="8"/>
      <c r="R422" s="8"/>
      <c r="V422" s="8"/>
      <c r="W422" s="8"/>
      <c r="AA422" s="8"/>
      <c r="AD422" s="8"/>
    </row>
    <row r="423" spans="2:30">
      <c r="B423" s="83">
        <v>78115</v>
      </c>
      <c r="C423" s="83" t="s">
        <v>657</v>
      </c>
      <c r="D423" s="84" t="s">
        <v>212</v>
      </c>
      <c r="E423" s="84">
        <v>7.5851292776655324E-3</v>
      </c>
      <c r="F423" s="8"/>
      <c r="J423" s="8"/>
      <c r="N423" s="8"/>
      <c r="R423" s="8"/>
      <c r="V423" s="8"/>
      <c r="W423" s="8"/>
      <c r="AA423" s="8"/>
      <c r="AD423" s="8"/>
    </row>
    <row r="424" spans="2:30">
      <c r="B424" s="83">
        <v>78342</v>
      </c>
      <c r="C424" s="83" t="s">
        <v>658</v>
      </c>
      <c r="D424" s="84" t="s">
        <v>212</v>
      </c>
      <c r="E424" s="84">
        <v>633.36457620643375</v>
      </c>
      <c r="F424" s="8"/>
      <c r="J424" s="8"/>
      <c r="N424" s="8"/>
      <c r="R424" s="8"/>
      <c r="V424" s="8"/>
      <c r="W424" s="8"/>
      <c r="AA424" s="8"/>
      <c r="AD424" s="8"/>
    </row>
    <row r="425" spans="2:30">
      <c r="B425" s="83">
        <v>78422</v>
      </c>
      <c r="C425" s="83" t="s">
        <v>659</v>
      </c>
      <c r="D425" s="84" t="s">
        <v>212</v>
      </c>
      <c r="E425" s="84">
        <v>5.481643671524572E-2</v>
      </c>
      <c r="F425" s="8"/>
      <c r="J425" s="8"/>
      <c r="N425" s="8"/>
      <c r="R425" s="8"/>
      <c r="V425" s="8"/>
      <c r="W425" s="8"/>
      <c r="AA425" s="8"/>
      <c r="AD425" s="8"/>
    </row>
    <row r="426" spans="2:30">
      <c r="B426" s="83">
        <v>78488</v>
      </c>
      <c r="C426" s="83" t="s">
        <v>660</v>
      </c>
      <c r="D426" s="84" t="s">
        <v>212</v>
      </c>
      <c r="E426" s="84">
        <v>100.28183451869867</v>
      </c>
      <c r="F426" s="8"/>
      <c r="J426" s="8"/>
      <c r="N426" s="8"/>
      <c r="R426" s="8"/>
      <c r="V426" s="8"/>
      <c r="W426" s="8"/>
      <c r="AA426" s="8"/>
      <c r="AD426" s="8"/>
    </row>
    <row r="427" spans="2:30">
      <c r="B427" s="83">
        <v>78587050</v>
      </c>
      <c r="C427" s="83" t="s">
        <v>661</v>
      </c>
      <c r="D427" s="84" t="s">
        <v>212</v>
      </c>
      <c r="E427" s="84">
        <v>37.548466610271873</v>
      </c>
      <c r="F427" s="8"/>
      <c r="J427" s="8"/>
      <c r="N427" s="8"/>
      <c r="R427" s="8"/>
      <c r="V427" s="8"/>
      <c r="W427" s="8"/>
      <c r="AA427" s="8"/>
      <c r="AD427" s="8"/>
    </row>
    <row r="428" spans="2:30">
      <c r="B428" s="83">
        <v>78591</v>
      </c>
      <c r="C428" s="83" t="s">
        <v>662</v>
      </c>
      <c r="D428" s="84" t="s">
        <v>212</v>
      </c>
      <c r="E428" s="84">
        <v>0.33411753793924709</v>
      </c>
      <c r="F428" s="8"/>
      <c r="J428" s="8"/>
      <c r="N428" s="8"/>
      <c r="R428" s="8"/>
      <c r="V428" s="8"/>
      <c r="W428" s="8"/>
      <c r="AA428" s="8"/>
      <c r="AD428" s="8"/>
    </row>
    <row r="429" spans="2:30">
      <c r="B429" s="83">
        <v>786196</v>
      </c>
      <c r="C429" s="83" t="s">
        <v>663</v>
      </c>
      <c r="D429" s="84" t="s">
        <v>212</v>
      </c>
      <c r="E429" s="84">
        <v>934.4871107486648</v>
      </c>
      <c r="F429" s="8"/>
      <c r="J429" s="8"/>
      <c r="N429" s="8"/>
      <c r="R429" s="8"/>
      <c r="V429" s="8"/>
      <c r="W429" s="8"/>
      <c r="AA429" s="8"/>
      <c r="AD429" s="8"/>
    </row>
    <row r="430" spans="2:30">
      <c r="B430" s="83">
        <v>78831</v>
      </c>
      <c r="C430" s="83" t="s">
        <v>664</v>
      </c>
      <c r="D430" s="84" t="s">
        <v>212</v>
      </c>
      <c r="E430" s="84">
        <v>2.4849543950520012E-2</v>
      </c>
      <c r="F430" s="8"/>
      <c r="J430" s="8"/>
      <c r="N430" s="8"/>
      <c r="R430" s="8"/>
      <c r="V430" s="8"/>
      <c r="W430" s="8"/>
      <c r="AA430" s="8"/>
      <c r="AD430" s="8"/>
    </row>
    <row r="431" spans="2:30">
      <c r="B431" s="83">
        <v>78875</v>
      </c>
      <c r="C431" s="83" t="s">
        <v>665</v>
      </c>
      <c r="D431" s="84" t="s">
        <v>212</v>
      </c>
      <c r="E431" s="84">
        <v>6.7227744698460531E-2</v>
      </c>
      <c r="F431" s="8"/>
      <c r="J431" s="8"/>
      <c r="N431" s="8"/>
      <c r="R431" s="8"/>
      <c r="V431" s="8"/>
      <c r="W431" s="8"/>
      <c r="AA431" s="8"/>
      <c r="AD431" s="8"/>
    </row>
    <row r="432" spans="2:30">
      <c r="B432" s="83">
        <v>79005</v>
      </c>
      <c r="C432" s="83" t="s">
        <v>666</v>
      </c>
      <c r="D432" s="84" t="s">
        <v>212</v>
      </c>
      <c r="E432" s="84">
        <v>0.11401923272703632</v>
      </c>
      <c r="F432" s="8"/>
      <c r="J432" s="8"/>
      <c r="N432" s="8"/>
      <c r="R432" s="8"/>
      <c r="V432" s="8"/>
      <c r="W432" s="8"/>
      <c r="AA432" s="8"/>
      <c r="AD432" s="8"/>
    </row>
    <row r="433" spans="2:30">
      <c r="B433" s="83">
        <v>79016</v>
      </c>
      <c r="C433" s="83" t="s">
        <v>667</v>
      </c>
      <c r="D433" s="84" t="s">
        <v>212</v>
      </c>
      <c r="E433" s="84">
        <v>0.16972564166078002</v>
      </c>
      <c r="F433" s="8"/>
      <c r="J433" s="8"/>
      <c r="N433" s="8"/>
      <c r="R433" s="8"/>
      <c r="V433" s="8"/>
      <c r="W433" s="8"/>
      <c r="AA433" s="8"/>
      <c r="AD433" s="8"/>
    </row>
    <row r="434" spans="2:30">
      <c r="B434" s="83">
        <v>79196</v>
      </c>
      <c r="C434" s="83" t="s">
        <v>668</v>
      </c>
      <c r="D434" s="84" t="s">
        <v>212</v>
      </c>
      <c r="E434" s="84">
        <v>4.0128725924836548</v>
      </c>
      <c r="F434" s="8"/>
      <c r="J434" s="8"/>
      <c r="N434" s="8"/>
      <c r="R434" s="8"/>
      <c r="V434" s="8"/>
      <c r="W434" s="8"/>
      <c r="AA434" s="8"/>
      <c r="AD434" s="8"/>
    </row>
    <row r="435" spans="2:30">
      <c r="B435" s="83">
        <v>79345</v>
      </c>
      <c r="C435" s="83" t="s">
        <v>669</v>
      </c>
      <c r="D435" s="84" t="s">
        <v>212</v>
      </c>
      <c r="E435" s="84">
        <v>0.54624736646083749</v>
      </c>
      <c r="F435" s="8"/>
      <c r="J435" s="8"/>
      <c r="N435" s="8"/>
      <c r="R435" s="8"/>
      <c r="V435" s="8"/>
      <c r="W435" s="8"/>
      <c r="AA435" s="8"/>
      <c r="AD435" s="8"/>
    </row>
    <row r="436" spans="2:30">
      <c r="B436" s="83">
        <v>8001352</v>
      </c>
      <c r="C436" s="83" t="s">
        <v>670</v>
      </c>
      <c r="D436" s="84" t="s">
        <v>212</v>
      </c>
      <c r="E436" s="84">
        <v>1587.7313915104921</v>
      </c>
      <c r="F436" s="8"/>
      <c r="J436" s="8"/>
      <c r="N436" s="8"/>
      <c r="R436" s="8"/>
      <c r="V436" s="8"/>
      <c r="W436" s="8"/>
      <c r="AA436" s="8"/>
      <c r="AD436" s="8"/>
    </row>
    <row r="437" spans="2:30">
      <c r="B437" s="83">
        <v>8003347</v>
      </c>
      <c r="C437" s="83" t="s">
        <v>671</v>
      </c>
      <c r="D437" s="84" t="s">
        <v>212</v>
      </c>
      <c r="E437" s="84">
        <v>908.40482236240052</v>
      </c>
      <c r="F437" s="8"/>
      <c r="J437" s="8"/>
      <c r="N437" s="8"/>
      <c r="R437" s="8"/>
      <c r="V437" s="8"/>
      <c r="W437" s="8"/>
      <c r="AA437" s="8"/>
      <c r="AD437" s="8"/>
    </row>
    <row r="438" spans="2:30">
      <c r="B438" s="83">
        <v>80057</v>
      </c>
      <c r="C438" s="83" t="s">
        <v>672</v>
      </c>
      <c r="D438" s="84" t="s">
        <v>212</v>
      </c>
      <c r="E438" s="84">
        <v>44.900345825523537</v>
      </c>
      <c r="F438" s="8"/>
      <c r="J438" s="8"/>
      <c r="N438" s="8"/>
      <c r="R438" s="8"/>
      <c r="V438" s="8"/>
      <c r="W438" s="8"/>
      <c r="AA438" s="8"/>
      <c r="AD438" s="8"/>
    </row>
    <row r="439" spans="2:30">
      <c r="B439" s="83">
        <v>8018017</v>
      </c>
      <c r="C439" s="83" t="s">
        <v>673</v>
      </c>
      <c r="D439" s="84" t="s">
        <v>212</v>
      </c>
      <c r="E439" s="84">
        <v>77.987316426870777</v>
      </c>
      <c r="F439" s="8"/>
      <c r="J439" s="8"/>
      <c r="N439" s="8"/>
      <c r="R439" s="8"/>
      <c r="V439" s="8"/>
      <c r="W439" s="8"/>
      <c r="AA439" s="8"/>
      <c r="AD439" s="8"/>
    </row>
    <row r="440" spans="2:30">
      <c r="B440" s="83">
        <v>80331</v>
      </c>
      <c r="C440" s="83" t="s">
        <v>674</v>
      </c>
      <c r="D440" s="84" t="s">
        <v>212</v>
      </c>
      <c r="E440" s="84">
        <v>125.88781122495139</v>
      </c>
      <c r="F440" s="8"/>
      <c r="J440" s="8"/>
      <c r="N440" s="8"/>
      <c r="R440" s="8"/>
      <c r="V440" s="8"/>
      <c r="W440" s="8"/>
      <c r="AA440" s="8"/>
      <c r="AD440" s="8"/>
    </row>
    <row r="441" spans="2:30">
      <c r="B441" s="83">
        <v>80626</v>
      </c>
      <c r="C441" s="83" t="s">
        <v>675</v>
      </c>
      <c r="D441" s="84" t="s">
        <v>212</v>
      </c>
      <c r="E441" s="84">
        <v>2.1236214005357509E-2</v>
      </c>
      <c r="F441" s="8"/>
      <c r="J441" s="8"/>
      <c r="N441" s="8"/>
      <c r="R441" s="8"/>
      <c r="V441" s="8"/>
      <c r="W441" s="8"/>
      <c r="AA441" s="8"/>
      <c r="AD441" s="8"/>
    </row>
    <row r="442" spans="2:30">
      <c r="B442" s="83">
        <v>80844071</v>
      </c>
      <c r="C442" s="83" t="s">
        <v>676</v>
      </c>
      <c r="D442" s="84" t="s">
        <v>212</v>
      </c>
      <c r="E442" s="84">
        <v>1.6431000665955997</v>
      </c>
      <c r="F442" s="8"/>
      <c r="J442" s="8"/>
      <c r="N442" s="8"/>
      <c r="R442" s="8"/>
      <c r="V442" s="8"/>
      <c r="W442" s="8"/>
      <c r="AA442" s="8"/>
      <c r="AD442" s="8"/>
    </row>
    <row r="443" spans="2:30">
      <c r="B443" s="83">
        <v>81072</v>
      </c>
      <c r="C443" s="83" t="s">
        <v>677</v>
      </c>
      <c r="D443" s="84" t="s">
        <v>212</v>
      </c>
      <c r="E443" s="84">
        <v>4.0598291634907366E-3</v>
      </c>
      <c r="F443" s="8"/>
      <c r="J443" s="8"/>
      <c r="N443" s="8"/>
      <c r="R443" s="8"/>
      <c r="V443" s="8"/>
      <c r="W443" s="8"/>
      <c r="AA443" s="8"/>
      <c r="AD443" s="8"/>
    </row>
    <row r="444" spans="2:30">
      <c r="B444" s="83">
        <v>81549</v>
      </c>
      <c r="C444" s="83" t="s">
        <v>678</v>
      </c>
      <c r="D444" s="84" t="s">
        <v>212</v>
      </c>
      <c r="E444" s="84">
        <v>14.19315512376825</v>
      </c>
      <c r="F444" s="8"/>
      <c r="J444" s="8"/>
      <c r="N444" s="8"/>
      <c r="R444" s="8"/>
      <c r="V444" s="8"/>
      <c r="W444" s="8"/>
      <c r="AA444" s="8"/>
      <c r="AD444" s="8"/>
    </row>
    <row r="445" spans="2:30">
      <c r="B445" s="83">
        <v>81812</v>
      </c>
      <c r="C445" s="83" t="s">
        <v>679</v>
      </c>
      <c r="D445" s="84" t="s">
        <v>212</v>
      </c>
      <c r="E445" s="84">
        <v>3.1270404154357134</v>
      </c>
      <c r="F445" s="8"/>
      <c r="J445" s="8"/>
      <c r="N445" s="8"/>
      <c r="R445" s="8"/>
      <c r="V445" s="8"/>
      <c r="W445" s="8"/>
      <c r="AA445" s="8"/>
      <c r="AD445" s="8"/>
    </row>
    <row r="446" spans="2:30">
      <c r="B446" s="83">
        <v>82097505</v>
      </c>
      <c r="C446" s="83" t="s">
        <v>680</v>
      </c>
      <c r="D446" s="84" t="s">
        <v>212</v>
      </c>
      <c r="E446" s="84">
        <v>1605.6880667411187</v>
      </c>
      <c r="F446" s="8"/>
      <c r="J446" s="8"/>
      <c r="N446" s="8"/>
      <c r="R446" s="8"/>
      <c r="V446" s="8"/>
      <c r="W446" s="8"/>
      <c r="AA446" s="8"/>
      <c r="AD446" s="8"/>
    </row>
    <row r="447" spans="2:30">
      <c r="B447" s="83">
        <v>82657043</v>
      </c>
      <c r="C447" s="83" t="s">
        <v>681</v>
      </c>
      <c r="D447" s="84" t="s">
        <v>212</v>
      </c>
      <c r="E447" s="84">
        <v>12162.904135342336</v>
      </c>
      <c r="F447" s="8"/>
      <c r="J447" s="8"/>
      <c r="N447" s="8"/>
      <c r="R447" s="8"/>
      <c r="V447" s="8"/>
      <c r="W447" s="8"/>
      <c r="AA447" s="8"/>
      <c r="AD447" s="8"/>
    </row>
    <row r="448" spans="2:30">
      <c r="B448" s="83">
        <v>82688</v>
      </c>
      <c r="C448" s="83" t="s">
        <v>682</v>
      </c>
      <c r="D448" s="84" t="s">
        <v>212</v>
      </c>
      <c r="E448" s="84">
        <v>9.9830593679801893</v>
      </c>
      <c r="F448" s="8"/>
      <c r="J448" s="8"/>
      <c r="N448" s="8"/>
      <c r="R448" s="8"/>
      <c r="V448" s="8"/>
      <c r="W448" s="8"/>
      <c r="AA448" s="8"/>
      <c r="AD448" s="8"/>
    </row>
    <row r="449" spans="2:30">
      <c r="B449" s="83">
        <v>828002</v>
      </c>
      <c r="C449" s="83" t="s">
        <v>683</v>
      </c>
      <c r="D449" s="84" t="s">
        <v>212</v>
      </c>
      <c r="E449" s="84">
        <v>1.0655070732968135</v>
      </c>
      <c r="F449" s="8"/>
      <c r="J449" s="8"/>
      <c r="N449" s="8"/>
      <c r="R449" s="8"/>
      <c r="V449" s="8"/>
      <c r="W449" s="8"/>
      <c r="AA449" s="8"/>
      <c r="AD449" s="8"/>
    </row>
    <row r="450" spans="2:30">
      <c r="B450" s="83">
        <v>83121180</v>
      </c>
      <c r="C450" s="83" t="s">
        <v>684</v>
      </c>
      <c r="D450" s="84" t="s">
        <v>212</v>
      </c>
      <c r="E450" s="84">
        <v>2347.2330382515352</v>
      </c>
      <c r="F450" s="8"/>
      <c r="J450" s="8"/>
      <c r="N450" s="8"/>
      <c r="R450" s="8"/>
      <c r="V450" s="8"/>
      <c r="W450" s="8"/>
      <c r="AA450" s="8"/>
      <c r="AD450" s="8"/>
    </row>
    <row r="451" spans="2:30">
      <c r="B451" s="83">
        <v>83329</v>
      </c>
      <c r="C451" s="83" t="s">
        <v>685</v>
      </c>
      <c r="D451" s="84" t="s">
        <v>212</v>
      </c>
      <c r="E451" s="84">
        <v>14.056662961257292</v>
      </c>
      <c r="F451" s="8"/>
      <c r="J451" s="8"/>
      <c r="N451" s="8"/>
      <c r="R451" s="8"/>
      <c r="V451" s="8"/>
      <c r="W451" s="8"/>
      <c r="AA451" s="8"/>
      <c r="AD451" s="8"/>
    </row>
    <row r="452" spans="2:30">
      <c r="B452" s="83">
        <v>83590</v>
      </c>
      <c r="C452" s="83" t="s">
        <v>686</v>
      </c>
      <c r="D452" s="84" t="s">
        <v>212</v>
      </c>
      <c r="E452" s="84">
        <v>4296.5314658148627</v>
      </c>
      <c r="F452" s="8"/>
      <c r="J452" s="8"/>
      <c r="N452" s="8"/>
      <c r="R452" s="8"/>
      <c r="V452" s="8"/>
      <c r="W452" s="8"/>
      <c r="AA452" s="8"/>
      <c r="AD452" s="8"/>
    </row>
    <row r="453" spans="2:30">
      <c r="B453" s="83">
        <v>83794</v>
      </c>
      <c r="C453" s="83" t="s">
        <v>687</v>
      </c>
      <c r="D453" s="84" t="s">
        <v>212</v>
      </c>
      <c r="E453" s="84">
        <v>66.44994378648471</v>
      </c>
      <c r="F453" s="8"/>
      <c r="J453" s="8"/>
      <c r="N453" s="8"/>
      <c r="R453" s="8"/>
      <c r="V453" s="8"/>
      <c r="W453" s="8"/>
      <c r="AA453" s="8"/>
      <c r="AD453" s="8"/>
    </row>
    <row r="454" spans="2:30">
      <c r="B454" s="83">
        <v>84651</v>
      </c>
      <c r="C454" s="83" t="s">
        <v>688</v>
      </c>
      <c r="D454" s="84" t="s">
        <v>212</v>
      </c>
      <c r="E454" s="84">
        <v>22.090881012994352</v>
      </c>
      <c r="F454" s="8"/>
      <c r="J454" s="8"/>
      <c r="N454" s="8"/>
      <c r="R454" s="8"/>
      <c r="V454" s="8"/>
      <c r="W454" s="8"/>
      <c r="AA454" s="8"/>
      <c r="AD454" s="8"/>
    </row>
    <row r="455" spans="2:30">
      <c r="B455" s="83">
        <v>84662</v>
      </c>
      <c r="C455" s="83" t="s">
        <v>689</v>
      </c>
      <c r="D455" s="84" t="s">
        <v>212</v>
      </c>
      <c r="E455" s="84">
        <v>1.4298643374867996</v>
      </c>
      <c r="F455" s="8"/>
      <c r="J455" s="8"/>
      <c r="N455" s="8"/>
      <c r="R455" s="8"/>
      <c r="V455" s="8"/>
      <c r="W455" s="8"/>
      <c r="AA455" s="8"/>
      <c r="AD455" s="8"/>
    </row>
    <row r="456" spans="2:30">
      <c r="B456" s="83">
        <v>84742</v>
      </c>
      <c r="C456" s="83" t="s">
        <v>690</v>
      </c>
      <c r="D456" s="84" t="s">
        <v>212</v>
      </c>
      <c r="E456" s="84">
        <v>26.080546895907066</v>
      </c>
      <c r="F456" s="8"/>
      <c r="J456" s="8"/>
      <c r="N456" s="8"/>
      <c r="R456" s="8"/>
      <c r="V456" s="8"/>
      <c r="W456" s="8"/>
      <c r="AA456" s="8"/>
      <c r="AD456" s="8"/>
    </row>
    <row r="457" spans="2:30">
      <c r="B457" s="83">
        <v>85449</v>
      </c>
      <c r="C457" s="83" t="s">
        <v>691</v>
      </c>
      <c r="D457" s="84" t="s">
        <v>212</v>
      </c>
      <c r="E457" s="84">
        <v>1.1115160053692013</v>
      </c>
      <c r="F457" s="8"/>
      <c r="J457" s="8"/>
      <c r="N457" s="8"/>
      <c r="R457" s="8"/>
      <c r="V457" s="8"/>
      <c r="W457" s="8"/>
      <c r="AA457" s="8"/>
      <c r="AD457" s="8"/>
    </row>
    <row r="458" spans="2:30">
      <c r="B458" s="83">
        <v>85687</v>
      </c>
      <c r="C458" s="83" t="s">
        <v>692</v>
      </c>
      <c r="D458" s="84" t="s">
        <v>212</v>
      </c>
      <c r="E458" s="84">
        <v>15.711307176301556</v>
      </c>
      <c r="F458" s="8"/>
      <c r="J458" s="8"/>
      <c r="N458" s="8"/>
      <c r="R458" s="8"/>
      <c r="V458" s="8"/>
      <c r="W458" s="8"/>
      <c r="AA458" s="8"/>
      <c r="AD458" s="8"/>
    </row>
    <row r="459" spans="2:30">
      <c r="B459" s="83">
        <v>85701</v>
      </c>
      <c r="C459" s="83" t="s">
        <v>693</v>
      </c>
      <c r="D459" s="84" t="s">
        <v>212</v>
      </c>
      <c r="E459" s="84">
        <v>1.471904626282315</v>
      </c>
      <c r="F459" s="8"/>
      <c r="J459" s="8"/>
      <c r="N459" s="8"/>
      <c r="R459" s="8"/>
      <c r="V459" s="8"/>
      <c r="W459" s="8"/>
      <c r="AA459" s="8"/>
      <c r="AD459" s="8"/>
    </row>
    <row r="460" spans="2:30">
      <c r="B460" s="83">
        <v>86306</v>
      </c>
      <c r="C460" s="83" t="s">
        <v>694</v>
      </c>
      <c r="D460" s="84" t="s">
        <v>212</v>
      </c>
      <c r="E460" s="84">
        <v>9.2339549576043005</v>
      </c>
      <c r="F460" s="8"/>
      <c r="J460" s="8"/>
      <c r="N460" s="8"/>
      <c r="R460" s="8"/>
      <c r="V460" s="8"/>
      <c r="W460" s="8"/>
      <c r="AA460" s="8"/>
      <c r="AD460" s="8"/>
    </row>
    <row r="461" spans="2:30">
      <c r="B461" s="83">
        <v>86500</v>
      </c>
      <c r="C461" s="83" t="s">
        <v>695</v>
      </c>
      <c r="D461" s="84" t="s">
        <v>212</v>
      </c>
      <c r="E461" s="84">
        <v>3509.4915039288608</v>
      </c>
      <c r="F461" s="8"/>
      <c r="J461" s="8"/>
      <c r="N461" s="8"/>
      <c r="R461" s="8"/>
      <c r="V461" s="8"/>
      <c r="W461" s="8"/>
      <c r="AA461" s="8"/>
      <c r="AD461" s="8"/>
    </row>
    <row r="462" spans="2:30">
      <c r="B462" s="83">
        <v>86577</v>
      </c>
      <c r="C462" s="83" t="s">
        <v>696</v>
      </c>
      <c r="D462" s="84" t="s">
        <v>212</v>
      </c>
      <c r="E462" s="84">
        <v>9.1923688342293826</v>
      </c>
      <c r="F462" s="8"/>
      <c r="J462" s="8"/>
      <c r="N462" s="8"/>
      <c r="R462" s="8"/>
      <c r="V462" s="8"/>
      <c r="W462" s="8"/>
      <c r="AA462" s="8"/>
      <c r="AD462" s="8"/>
    </row>
    <row r="463" spans="2:30">
      <c r="B463" s="83">
        <v>86737</v>
      </c>
      <c r="C463" s="83" t="s">
        <v>697</v>
      </c>
      <c r="D463" s="84" t="s">
        <v>212</v>
      </c>
      <c r="E463" s="84">
        <v>7.1163878413989226</v>
      </c>
      <c r="F463" s="8"/>
      <c r="J463" s="8"/>
      <c r="N463" s="8"/>
      <c r="R463" s="8"/>
      <c r="V463" s="8"/>
      <c r="W463" s="8"/>
      <c r="AA463" s="8"/>
      <c r="AD463" s="8"/>
    </row>
    <row r="464" spans="2:30">
      <c r="B464" s="83">
        <v>86748</v>
      </c>
      <c r="C464" s="83" t="s">
        <v>698</v>
      </c>
      <c r="D464" s="84" t="s">
        <v>212</v>
      </c>
      <c r="E464" s="84">
        <v>35.007089653108018</v>
      </c>
      <c r="F464" s="8"/>
      <c r="J464" s="8"/>
      <c r="N464" s="8"/>
      <c r="R464" s="8"/>
      <c r="V464" s="8"/>
      <c r="W464" s="8"/>
      <c r="AA464" s="8"/>
      <c r="AD464" s="8"/>
    </row>
    <row r="465" spans="2:30">
      <c r="B465" s="83">
        <v>87627</v>
      </c>
      <c r="C465" s="83" t="s">
        <v>699</v>
      </c>
      <c r="D465" s="84" t="s">
        <v>212</v>
      </c>
      <c r="E465" s="84">
        <v>0.80991175409044258</v>
      </c>
      <c r="F465" s="8"/>
      <c r="J465" s="8"/>
      <c r="N465" s="8"/>
      <c r="R465" s="8"/>
      <c r="V465" s="8"/>
      <c r="W465" s="8"/>
      <c r="AA465" s="8"/>
      <c r="AD465" s="8"/>
    </row>
    <row r="466" spans="2:30">
      <c r="B466" s="83">
        <v>87683</v>
      </c>
      <c r="C466" s="83" t="s">
        <v>700</v>
      </c>
      <c r="D466" s="84" t="s">
        <v>212</v>
      </c>
      <c r="E466" s="84">
        <v>13.609936864575467</v>
      </c>
      <c r="F466" s="8"/>
      <c r="J466" s="8"/>
      <c r="N466" s="8"/>
      <c r="R466" s="8"/>
      <c r="V466" s="8"/>
      <c r="W466" s="8"/>
      <c r="AA466" s="8"/>
      <c r="AD466" s="8"/>
    </row>
    <row r="467" spans="2:30">
      <c r="B467" s="83">
        <v>87821</v>
      </c>
      <c r="C467" s="83" t="s">
        <v>701</v>
      </c>
      <c r="D467" s="84" t="s">
        <v>212</v>
      </c>
      <c r="E467" s="84">
        <v>1.1970939778801726</v>
      </c>
      <c r="F467" s="8"/>
      <c r="J467" s="8"/>
      <c r="N467" s="8"/>
      <c r="R467" s="8"/>
      <c r="V467" s="8"/>
      <c r="W467" s="8"/>
      <c r="AA467" s="8"/>
      <c r="AD467" s="8"/>
    </row>
    <row r="468" spans="2:30">
      <c r="B468" s="83">
        <v>88062</v>
      </c>
      <c r="C468" s="83" t="s">
        <v>702</v>
      </c>
      <c r="D468" s="84" t="s">
        <v>212</v>
      </c>
      <c r="E468" s="84">
        <v>50.723717778639624</v>
      </c>
      <c r="F468" s="8"/>
      <c r="J468" s="8"/>
      <c r="N468" s="8"/>
      <c r="R468" s="8"/>
      <c r="V468" s="8"/>
      <c r="W468" s="8"/>
      <c r="AA468" s="8"/>
      <c r="AD468" s="8"/>
    </row>
    <row r="469" spans="2:30">
      <c r="B469" s="83">
        <v>886500</v>
      </c>
      <c r="C469" s="83" t="s">
        <v>703</v>
      </c>
      <c r="D469" s="84" t="s">
        <v>212</v>
      </c>
      <c r="E469" s="84">
        <v>405.42241294367994</v>
      </c>
      <c r="F469" s="8"/>
      <c r="J469" s="8"/>
      <c r="N469" s="8"/>
      <c r="R469" s="8"/>
      <c r="V469" s="8"/>
      <c r="W469" s="8"/>
      <c r="AA469" s="8"/>
      <c r="AD469" s="8"/>
    </row>
    <row r="470" spans="2:30">
      <c r="B470" s="83">
        <v>88671890</v>
      </c>
      <c r="C470" s="83" t="s">
        <v>704</v>
      </c>
      <c r="D470" s="84" t="s">
        <v>212</v>
      </c>
      <c r="E470" s="84">
        <v>21.962528812690213</v>
      </c>
      <c r="F470" s="8"/>
      <c r="J470" s="8"/>
      <c r="N470" s="8"/>
      <c r="R470" s="8"/>
      <c r="V470" s="8"/>
      <c r="W470" s="8"/>
      <c r="AA470" s="8"/>
      <c r="AD470" s="8"/>
    </row>
    <row r="471" spans="2:30">
      <c r="B471" s="83">
        <v>88722</v>
      </c>
      <c r="C471" s="83" t="s">
        <v>705</v>
      </c>
      <c r="D471" s="84" t="s">
        <v>212</v>
      </c>
      <c r="E471" s="84">
        <v>1.1350276994576809</v>
      </c>
      <c r="F471" s="8"/>
      <c r="J471" s="8"/>
      <c r="N471" s="8"/>
      <c r="R471" s="8"/>
      <c r="V471" s="8"/>
      <c r="W471" s="8"/>
      <c r="AA471" s="8"/>
      <c r="AD471" s="8"/>
    </row>
    <row r="472" spans="2:30">
      <c r="B472" s="83">
        <v>88733</v>
      </c>
      <c r="C472" s="83" t="s">
        <v>706</v>
      </c>
      <c r="D472" s="84" t="s">
        <v>212</v>
      </c>
      <c r="E472" s="84">
        <v>2.3701947769450595</v>
      </c>
      <c r="F472" s="8"/>
      <c r="J472" s="8"/>
      <c r="N472" s="8"/>
      <c r="R472" s="8"/>
      <c r="V472" s="8"/>
      <c r="W472" s="8"/>
      <c r="AA472" s="8"/>
      <c r="AD472" s="8"/>
    </row>
    <row r="473" spans="2:30">
      <c r="B473" s="83">
        <v>9006422</v>
      </c>
      <c r="C473" s="83" t="s">
        <v>707</v>
      </c>
      <c r="D473" s="84" t="s">
        <v>212</v>
      </c>
      <c r="E473" s="84">
        <v>66.172614478559538</v>
      </c>
      <c r="F473" s="8"/>
      <c r="J473" s="8"/>
      <c r="N473" s="8"/>
      <c r="R473" s="8"/>
      <c r="V473" s="8"/>
      <c r="W473" s="8"/>
      <c r="AA473" s="8"/>
      <c r="AD473" s="8"/>
    </row>
    <row r="474" spans="2:30">
      <c r="B474" s="83">
        <v>900958</v>
      </c>
      <c r="C474" s="83" t="s">
        <v>708</v>
      </c>
      <c r="D474" s="84" t="s">
        <v>212</v>
      </c>
      <c r="E474" s="84">
        <v>1657.6947613992672</v>
      </c>
      <c r="F474" s="8"/>
      <c r="J474" s="8"/>
      <c r="N474" s="8"/>
      <c r="R474" s="8"/>
      <c r="V474" s="8"/>
      <c r="W474" s="8"/>
      <c r="AA474" s="8"/>
      <c r="AD474" s="8"/>
    </row>
    <row r="475" spans="2:30">
      <c r="B475" s="83">
        <v>90120</v>
      </c>
      <c r="C475" s="83" t="s">
        <v>709</v>
      </c>
      <c r="D475" s="84" t="s">
        <v>212</v>
      </c>
      <c r="E475" s="84">
        <v>1.6449938022364365</v>
      </c>
      <c r="F475" s="8"/>
      <c r="J475" s="8"/>
      <c r="N475" s="8"/>
      <c r="R475" s="8"/>
      <c r="V475" s="8"/>
      <c r="W475" s="8"/>
      <c r="AA475" s="8"/>
      <c r="AD475" s="8"/>
    </row>
    <row r="476" spans="2:30">
      <c r="B476" s="83">
        <v>90437</v>
      </c>
      <c r="C476" s="83" t="s">
        <v>710</v>
      </c>
      <c r="D476" s="84" t="s">
        <v>212</v>
      </c>
      <c r="E476" s="84">
        <v>10.997076546825793</v>
      </c>
      <c r="F476" s="8"/>
      <c r="J476" s="8"/>
      <c r="N476" s="8"/>
      <c r="R476" s="8"/>
      <c r="V476" s="8"/>
      <c r="W476" s="8"/>
      <c r="AA476" s="8"/>
      <c r="AD476" s="8"/>
    </row>
    <row r="477" spans="2:30">
      <c r="B477" s="83">
        <v>91236</v>
      </c>
      <c r="C477" s="83" t="s">
        <v>711</v>
      </c>
      <c r="D477" s="84" t="s">
        <v>212</v>
      </c>
      <c r="E477" s="84">
        <v>1.1729264781591422</v>
      </c>
      <c r="F477" s="8"/>
      <c r="J477" s="8"/>
      <c r="N477" s="8"/>
      <c r="R477" s="8"/>
      <c r="V477" s="8"/>
      <c r="W477" s="8"/>
      <c r="AA477" s="8"/>
      <c r="AD477" s="8"/>
    </row>
    <row r="478" spans="2:30">
      <c r="B478" s="83">
        <v>91532</v>
      </c>
      <c r="C478" s="83" t="s">
        <v>712</v>
      </c>
      <c r="D478" s="84" t="s">
        <v>212</v>
      </c>
      <c r="E478" s="84">
        <v>29.556634537254855</v>
      </c>
      <c r="F478" s="8"/>
      <c r="J478" s="8"/>
      <c r="N478" s="8"/>
      <c r="R478" s="8"/>
      <c r="V478" s="8"/>
      <c r="W478" s="8"/>
      <c r="AA478" s="8"/>
      <c r="AD478" s="8"/>
    </row>
    <row r="479" spans="2:30">
      <c r="B479" s="83">
        <v>91576</v>
      </c>
      <c r="C479" s="83" t="s">
        <v>713</v>
      </c>
      <c r="D479" s="84" t="s">
        <v>212</v>
      </c>
      <c r="E479" s="84">
        <v>6.2656528901618769</v>
      </c>
      <c r="F479" s="8"/>
      <c r="J479" s="8"/>
      <c r="N479" s="8"/>
      <c r="R479" s="8"/>
      <c r="V479" s="8"/>
      <c r="W479" s="8"/>
      <c r="AA479" s="8"/>
      <c r="AD479" s="8"/>
    </row>
    <row r="480" spans="2:30">
      <c r="B480" s="83">
        <v>91645</v>
      </c>
      <c r="C480" s="83" t="s">
        <v>714</v>
      </c>
      <c r="D480" s="84" t="s">
        <v>212</v>
      </c>
      <c r="E480" s="84">
        <v>3.0647617110084062</v>
      </c>
      <c r="F480" s="8"/>
      <c r="J480" s="8"/>
      <c r="N480" s="8"/>
      <c r="R480" s="8"/>
      <c r="V480" s="8"/>
      <c r="W480" s="8"/>
      <c r="AA480" s="8"/>
      <c r="AD480" s="8"/>
    </row>
    <row r="481" spans="2:30">
      <c r="B481" s="83">
        <v>91941</v>
      </c>
      <c r="C481" s="83" t="s">
        <v>715</v>
      </c>
      <c r="D481" s="84" t="s">
        <v>212</v>
      </c>
      <c r="E481" s="84">
        <v>94.443181209004493</v>
      </c>
      <c r="F481" s="8"/>
      <c r="J481" s="8"/>
      <c r="N481" s="8"/>
      <c r="R481" s="8"/>
      <c r="V481" s="8"/>
      <c r="W481" s="8"/>
      <c r="AA481" s="8"/>
      <c r="AD481" s="8"/>
    </row>
    <row r="482" spans="2:30">
      <c r="B482" s="83">
        <v>919868</v>
      </c>
      <c r="C482" s="83" t="s">
        <v>716</v>
      </c>
      <c r="D482" s="84" t="s">
        <v>212</v>
      </c>
      <c r="E482" s="84">
        <v>1.9879802784611482</v>
      </c>
      <c r="F482" s="8"/>
      <c r="J482" s="8"/>
      <c r="N482" s="8"/>
      <c r="R482" s="8"/>
      <c r="V482" s="8"/>
      <c r="W482" s="8"/>
      <c r="AA482" s="8"/>
      <c r="AD482" s="8"/>
    </row>
    <row r="483" spans="2:30">
      <c r="B483" s="83">
        <v>92524</v>
      </c>
      <c r="C483" s="83" t="s">
        <v>717</v>
      </c>
      <c r="D483" s="84" t="s">
        <v>212</v>
      </c>
      <c r="E483" s="84">
        <v>5.4251934319646971</v>
      </c>
      <c r="F483" s="8"/>
      <c r="J483" s="8"/>
      <c r="N483" s="8"/>
      <c r="R483" s="8"/>
      <c r="V483" s="8"/>
      <c r="W483" s="8"/>
      <c r="AA483" s="8"/>
      <c r="AD483" s="8"/>
    </row>
    <row r="484" spans="2:30">
      <c r="B484" s="83">
        <v>92693</v>
      </c>
      <c r="C484" s="83" t="s">
        <v>718</v>
      </c>
      <c r="D484" s="84" t="s">
        <v>212</v>
      </c>
      <c r="E484" s="84">
        <v>10.59335104521273</v>
      </c>
      <c r="F484" s="8"/>
      <c r="J484" s="8"/>
      <c r="N484" s="8"/>
      <c r="R484" s="8"/>
      <c r="V484" s="8"/>
      <c r="W484" s="8"/>
      <c r="AA484" s="8"/>
      <c r="AD484" s="8"/>
    </row>
    <row r="485" spans="2:30">
      <c r="B485" s="83">
        <v>92875</v>
      </c>
      <c r="C485" s="83" t="s">
        <v>719</v>
      </c>
      <c r="D485" s="84" t="s">
        <v>212</v>
      </c>
      <c r="E485" s="84">
        <v>34.04136178003936</v>
      </c>
      <c r="F485" s="8"/>
      <c r="J485" s="8"/>
      <c r="N485" s="8"/>
      <c r="R485" s="8"/>
      <c r="V485" s="8"/>
      <c r="W485" s="8"/>
      <c r="AA485" s="8"/>
      <c r="AD485" s="8"/>
    </row>
    <row r="486" spans="2:30">
      <c r="B486" s="83">
        <v>93152</v>
      </c>
      <c r="C486" s="83" t="s">
        <v>720</v>
      </c>
      <c r="D486" s="84" t="s">
        <v>212</v>
      </c>
      <c r="E486" s="84">
        <v>8.3806751865220512</v>
      </c>
      <c r="F486" s="8"/>
      <c r="J486" s="8"/>
      <c r="N486" s="8"/>
      <c r="R486" s="8"/>
      <c r="V486" s="8"/>
      <c r="W486" s="8"/>
      <c r="AA486" s="8"/>
      <c r="AD486" s="8"/>
    </row>
    <row r="487" spans="2:30">
      <c r="B487" s="83">
        <v>94111</v>
      </c>
      <c r="C487" s="83" t="s">
        <v>721</v>
      </c>
      <c r="D487" s="84" t="s">
        <v>212</v>
      </c>
      <c r="E487" s="84">
        <v>105.29223848932462</v>
      </c>
      <c r="F487" s="8"/>
      <c r="J487" s="8"/>
      <c r="N487" s="8"/>
      <c r="R487" s="8"/>
      <c r="V487" s="8"/>
      <c r="W487" s="8"/>
      <c r="AA487" s="8"/>
      <c r="AD487" s="8"/>
    </row>
    <row r="488" spans="2:30">
      <c r="B488" s="83">
        <v>944229</v>
      </c>
      <c r="C488" s="83" t="s">
        <v>722</v>
      </c>
      <c r="D488" s="84" t="s">
        <v>212</v>
      </c>
      <c r="E488" s="84">
        <v>489.27398155378921</v>
      </c>
      <c r="F488" s="8"/>
      <c r="J488" s="8"/>
      <c r="N488" s="8"/>
      <c r="R488" s="8"/>
      <c r="V488" s="8"/>
      <c r="W488" s="8"/>
      <c r="AA488" s="8"/>
      <c r="AD488" s="8"/>
    </row>
    <row r="489" spans="2:30">
      <c r="B489" s="83">
        <v>94520</v>
      </c>
      <c r="C489" s="83" t="s">
        <v>723</v>
      </c>
      <c r="D489" s="84" t="s">
        <v>212</v>
      </c>
      <c r="E489" s="84">
        <v>1.422666492910504</v>
      </c>
      <c r="F489" s="8"/>
      <c r="J489" s="8"/>
      <c r="N489" s="8"/>
      <c r="R489" s="8"/>
      <c r="V489" s="8"/>
      <c r="W489" s="8"/>
      <c r="AA489" s="8"/>
      <c r="AD489" s="8"/>
    </row>
    <row r="490" spans="2:30">
      <c r="B490" s="83">
        <v>94804</v>
      </c>
      <c r="C490" s="83" t="s">
        <v>724</v>
      </c>
      <c r="D490" s="84" t="s">
        <v>212</v>
      </c>
      <c r="E490" s="84">
        <v>30.265913621463728</v>
      </c>
      <c r="F490" s="8"/>
      <c r="J490" s="8"/>
      <c r="N490" s="8"/>
      <c r="R490" s="8"/>
      <c r="V490" s="8"/>
      <c r="W490" s="8"/>
      <c r="AA490" s="8"/>
      <c r="AD490" s="8"/>
    </row>
    <row r="491" spans="2:30">
      <c r="B491" s="83">
        <v>94815</v>
      </c>
      <c r="C491" s="83" t="s">
        <v>725</v>
      </c>
      <c r="D491" s="84" t="s">
        <v>212</v>
      </c>
      <c r="E491" s="84">
        <v>6.0034102729198784</v>
      </c>
      <c r="F491" s="8"/>
      <c r="J491" s="8"/>
      <c r="N491" s="8"/>
      <c r="R491" s="8"/>
      <c r="V491" s="8"/>
      <c r="W491" s="8"/>
      <c r="AA491" s="8"/>
      <c r="AD491" s="8"/>
    </row>
    <row r="492" spans="2:30">
      <c r="B492" s="83">
        <v>950378</v>
      </c>
      <c r="C492" s="83" t="s">
        <v>726</v>
      </c>
      <c r="D492" s="84" t="s">
        <v>212</v>
      </c>
      <c r="E492" s="84">
        <v>94.925860439057629</v>
      </c>
      <c r="F492" s="8"/>
      <c r="J492" s="8"/>
      <c r="N492" s="8"/>
      <c r="R492" s="8"/>
      <c r="V492" s="8"/>
      <c r="W492" s="8"/>
      <c r="AA492" s="8"/>
      <c r="AD492" s="8"/>
    </row>
    <row r="493" spans="2:30">
      <c r="B493" s="83">
        <v>95487</v>
      </c>
      <c r="C493" s="83" t="s">
        <v>727</v>
      </c>
      <c r="D493" s="84" t="s">
        <v>212</v>
      </c>
      <c r="E493" s="84">
        <v>1.5279595149127398</v>
      </c>
      <c r="F493" s="8"/>
      <c r="J493" s="8"/>
      <c r="N493" s="8"/>
      <c r="R493" s="8"/>
      <c r="V493" s="8"/>
      <c r="W493" s="8"/>
      <c r="AA493" s="8"/>
      <c r="AD493" s="8"/>
    </row>
    <row r="494" spans="2:30">
      <c r="B494" s="83">
        <v>95498</v>
      </c>
      <c r="C494" s="83" t="s">
        <v>728</v>
      </c>
      <c r="D494" s="84" t="s">
        <v>212</v>
      </c>
      <c r="E494" s="84">
        <v>0.34476880291174095</v>
      </c>
      <c r="F494" s="8"/>
      <c r="J494" s="8"/>
      <c r="N494" s="8"/>
      <c r="R494" s="8"/>
      <c r="V494" s="8"/>
      <c r="W494" s="8"/>
      <c r="AA494" s="8"/>
      <c r="AD494" s="8"/>
    </row>
    <row r="495" spans="2:30">
      <c r="B495" s="83">
        <v>95501</v>
      </c>
      <c r="C495" s="83" t="s">
        <v>729</v>
      </c>
      <c r="D495" s="84" t="s">
        <v>212</v>
      </c>
      <c r="E495" s="84">
        <v>0.83623681840505082</v>
      </c>
      <c r="F495" s="8"/>
      <c r="J495" s="8"/>
      <c r="N495" s="8"/>
      <c r="R495" s="8"/>
      <c r="V495" s="8"/>
      <c r="W495" s="8"/>
      <c r="AA495" s="8"/>
      <c r="AD495" s="8"/>
    </row>
    <row r="496" spans="2:30">
      <c r="B496" s="83">
        <v>95578</v>
      </c>
      <c r="C496" s="83" t="s">
        <v>730</v>
      </c>
      <c r="D496" s="84" t="s">
        <v>212</v>
      </c>
      <c r="E496" s="84">
        <v>1.9212386097336751</v>
      </c>
      <c r="F496" s="8"/>
      <c r="J496" s="8"/>
      <c r="N496" s="8"/>
      <c r="R496" s="8"/>
      <c r="V496" s="8"/>
      <c r="W496" s="8"/>
      <c r="AA496" s="8"/>
      <c r="AD496" s="8"/>
    </row>
    <row r="497" spans="2:30">
      <c r="B497" s="83">
        <v>95636</v>
      </c>
      <c r="C497" s="83" t="s">
        <v>731</v>
      </c>
      <c r="D497" s="84" t="s">
        <v>212</v>
      </c>
      <c r="E497" s="84">
        <v>1.3120115809741666</v>
      </c>
      <c r="F497" s="8"/>
      <c r="J497" s="8"/>
      <c r="N497" s="8"/>
      <c r="R497" s="8"/>
      <c r="V497" s="8"/>
      <c r="W497" s="8"/>
      <c r="AA497" s="8"/>
      <c r="AD497" s="8"/>
    </row>
    <row r="498" spans="2:30">
      <c r="B498" s="83">
        <v>95658</v>
      </c>
      <c r="C498" s="83" t="s">
        <v>732</v>
      </c>
      <c r="D498" s="84" t="s">
        <v>212</v>
      </c>
      <c r="E498" s="84">
        <v>5.3895396162443836</v>
      </c>
      <c r="F498" s="8"/>
      <c r="J498" s="8"/>
      <c r="N498" s="8"/>
      <c r="R498" s="8"/>
      <c r="V498" s="8"/>
      <c r="W498" s="8"/>
      <c r="AA498" s="8"/>
      <c r="AD498" s="8"/>
    </row>
    <row r="499" spans="2:30">
      <c r="B499" s="83">
        <v>95737681</v>
      </c>
      <c r="C499" s="83" t="s">
        <v>733</v>
      </c>
      <c r="D499" s="84" t="s">
        <v>212</v>
      </c>
      <c r="E499" s="84">
        <v>2698.8226719907943</v>
      </c>
      <c r="F499" s="8"/>
      <c r="J499" s="8"/>
      <c r="N499" s="8"/>
      <c r="R499" s="8"/>
      <c r="V499" s="8"/>
      <c r="W499" s="8"/>
      <c r="AA499" s="8"/>
      <c r="AD499" s="8"/>
    </row>
    <row r="500" spans="2:30">
      <c r="B500" s="83">
        <v>95749</v>
      </c>
      <c r="C500" s="83" t="s">
        <v>734</v>
      </c>
      <c r="D500" s="84" t="s">
        <v>212</v>
      </c>
      <c r="E500" s="84">
        <v>8.6876264143126019</v>
      </c>
      <c r="F500" s="8"/>
      <c r="J500" s="8"/>
      <c r="N500" s="8"/>
      <c r="R500" s="8"/>
      <c r="V500" s="8"/>
      <c r="W500" s="8"/>
      <c r="AA500" s="8"/>
      <c r="AD500" s="8"/>
    </row>
    <row r="501" spans="2:30">
      <c r="B501" s="83">
        <v>957517</v>
      </c>
      <c r="C501" s="83" t="s">
        <v>735</v>
      </c>
      <c r="D501" s="84" t="s">
        <v>212</v>
      </c>
      <c r="E501" s="84">
        <v>1.9121007863618722</v>
      </c>
      <c r="F501" s="8"/>
      <c r="J501" s="8"/>
      <c r="N501" s="8"/>
      <c r="R501" s="8"/>
      <c r="V501" s="8"/>
      <c r="W501" s="8"/>
      <c r="AA501" s="8"/>
      <c r="AD501" s="8"/>
    </row>
    <row r="502" spans="2:30">
      <c r="B502" s="83">
        <v>95807</v>
      </c>
      <c r="C502" s="83" t="s">
        <v>736</v>
      </c>
      <c r="D502" s="84" t="s">
        <v>212</v>
      </c>
      <c r="E502" s="84">
        <v>0.67564807390895409</v>
      </c>
      <c r="F502" s="8"/>
      <c r="J502" s="8"/>
      <c r="N502" s="8"/>
      <c r="R502" s="8"/>
      <c r="V502" s="8"/>
      <c r="W502" s="8"/>
      <c r="AA502" s="8"/>
      <c r="AD502" s="8"/>
    </row>
    <row r="503" spans="2:30">
      <c r="B503" s="83">
        <v>95943</v>
      </c>
      <c r="C503" s="83" t="s">
        <v>737</v>
      </c>
      <c r="D503" s="84" t="s">
        <v>212</v>
      </c>
      <c r="E503" s="84">
        <v>3.9676006796348826</v>
      </c>
      <c r="F503" s="8"/>
      <c r="J503" s="8"/>
      <c r="N503" s="8"/>
      <c r="R503" s="8"/>
      <c r="V503" s="8"/>
      <c r="W503" s="8"/>
      <c r="AA503" s="8"/>
      <c r="AD503" s="8"/>
    </row>
    <row r="504" spans="2:30">
      <c r="B504" s="83">
        <v>95954</v>
      </c>
      <c r="C504" s="83" t="s">
        <v>738</v>
      </c>
      <c r="D504" s="84" t="s">
        <v>212</v>
      </c>
      <c r="E504" s="84">
        <v>79.886318259165463</v>
      </c>
      <c r="F504" s="8"/>
      <c r="J504" s="8"/>
      <c r="N504" s="8"/>
      <c r="R504" s="8"/>
      <c r="V504" s="8"/>
      <c r="W504" s="8"/>
      <c r="AA504" s="8"/>
      <c r="AD504" s="8"/>
    </row>
    <row r="505" spans="2:30">
      <c r="B505" s="83">
        <v>96093</v>
      </c>
      <c r="C505" s="83" t="s">
        <v>739</v>
      </c>
      <c r="D505" s="84" t="s">
        <v>212</v>
      </c>
      <c r="E505" s="84">
        <v>1.640017692410688</v>
      </c>
      <c r="F505" s="8"/>
      <c r="J505" s="8"/>
      <c r="N505" s="8"/>
      <c r="R505" s="8"/>
      <c r="V505" s="8"/>
      <c r="W505" s="8"/>
      <c r="AA505" s="8"/>
      <c r="AD505" s="8"/>
    </row>
    <row r="506" spans="2:30">
      <c r="B506" s="83">
        <v>961115</v>
      </c>
      <c r="C506" s="83" t="s">
        <v>740</v>
      </c>
      <c r="D506" s="84" t="s">
        <v>212</v>
      </c>
      <c r="E506" s="84">
        <v>350.41983002332029</v>
      </c>
      <c r="F506" s="8"/>
      <c r="J506" s="8"/>
      <c r="N506" s="8"/>
      <c r="R506" s="8"/>
      <c r="V506" s="8"/>
      <c r="W506" s="8"/>
      <c r="AA506" s="8"/>
      <c r="AD506" s="8"/>
    </row>
    <row r="507" spans="2:30">
      <c r="B507" s="83">
        <v>96242</v>
      </c>
      <c r="C507" s="83" t="s">
        <v>741</v>
      </c>
      <c r="D507" s="84" t="s">
        <v>212</v>
      </c>
      <c r="E507" s="84">
        <v>2.6557609271060972E-2</v>
      </c>
      <c r="F507" s="8"/>
      <c r="J507" s="8"/>
      <c r="N507" s="8"/>
      <c r="R507" s="8"/>
      <c r="V507" s="8"/>
      <c r="W507" s="8"/>
      <c r="AA507" s="8"/>
      <c r="AD507" s="8"/>
    </row>
    <row r="508" spans="2:30">
      <c r="B508" s="83">
        <v>96457</v>
      </c>
      <c r="C508" s="83" t="s">
        <v>742</v>
      </c>
      <c r="D508" s="84" t="s">
        <v>212</v>
      </c>
      <c r="E508" s="84">
        <v>7.2422896720105184E-2</v>
      </c>
      <c r="F508" s="8"/>
      <c r="J508" s="8"/>
      <c r="N508" s="8"/>
      <c r="R508" s="8"/>
      <c r="V508" s="8"/>
      <c r="W508" s="8"/>
      <c r="AA508" s="8"/>
      <c r="AD508" s="8"/>
    </row>
    <row r="509" spans="2:30">
      <c r="B509" s="83">
        <v>97007</v>
      </c>
      <c r="C509" s="83" t="s">
        <v>743</v>
      </c>
      <c r="D509" s="84" t="s">
        <v>212</v>
      </c>
      <c r="E509" s="84">
        <v>122.96577456113778</v>
      </c>
      <c r="F509" s="8"/>
      <c r="J509" s="8"/>
      <c r="N509" s="8"/>
      <c r="R509" s="8"/>
      <c r="V509" s="8"/>
      <c r="W509" s="8"/>
      <c r="AA509" s="8"/>
      <c r="AD509" s="8"/>
    </row>
    <row r="510" spans="2:30">
      <c r="B510" s="83">
        <v>97530</v>
      </c>
      <c r="C510" s="83" t="s">
        <v>744</v>
      </c>
      <c r="D510" s="84" t="s">
        <v>212</v>
      </c>
      <c r="E510" s="84">
        <v>2.1230000630566339</v>
      </c>
      <c r="F510" s="8"/>
      <c r="J510" s="8"/>
      <c r="N510" s="8"/>
      <c r="R510" s="8"/>
      <c r="V510" s="8"/>
      <c r="W510" s="8"/>
      <c r="AA510" s="8"/>
      <c r="AD510" s="8"/>
    </row>
    <row r="511" spans="2:30">
      <c r="B511" s="83">
        <v>97745</v>
      </c>
      <c r="C511" s="83" t="s">
        <v>745</v>
      </c>
      <c r="D511" s="84" t="s">
        <v>212</v>
      </c>
      <c r="E511" s="84">
        <v>389.5156301455948</v>
      </c>
      <c r="F511" s="8"/>
      <c r="J511" s="8"/>
      <c r="N511" s="8"/>
      <c r="R511" s="8"/>
      <c r="V511" s="8"/>
      <c r="W511" s="8"/>
      <c r="AA511" s="8"/>
      <c r="AD511" s="8"/>
    </row>
    <row r="512" spans="2:30">
      <c r="B512" s="83">
        <v>97778</v>
      </c>
      <c r="C512" s="83" t="s">
        <v>746</v>
      </c>
      <c r="D512" s="84" t="s">
        <v>212</v>
      </c>
      <c r="E512" s="84">
        <v>687.60262755945325</v>
      </c>
      <c r="F512" s="8"/>
      <c r="J512" s="8"/>
      <c r="N512" s="8"/>
      <c r="R512" s="8"/>
      <c r="V512" s="8"/>
      <c r="W512" s="8"/>
      <c r="AA512" s="8"/>
      <c r="AD512" s="8"/>
    </row>
    <row r="513" spans="2:30">
      <c r="B513" s="83">
        <v>98011</v>
      </c>
      <c r="C513" s="83" t="s">
        <v>747</v>
      </c>
      <c r="D513" s="84" t="s">
        <v>212</v>
      </c>
      <c r="E513" s="84">
        <v>1.2349809169831667</v>
      </c>
      <c r="F513" s="8"/>
      <c r="J513" s="8"/>
      <c r="N513" s="8"/>
      <c r="R513" s="8"/>
      <c r="V513" s="8"/>
      <c r="W513" s="8"/>
      <c r="AA513" s="8"/>
      <c r="AD513" s="8"/>
    </row>
    <row r="514" spans="2:30">
      <c r="B514" s="83">
        <v>98544</v>
      </c>
      <c r="C514" s="83" t="s">
        <v>748</v>
      </c>
      <c r="D514" s="84" t="s">
        <v>212</v>
      </c>
      <c r="E514" s="84">
        <v>15.279416860128027</v>
      </c>
      <c r="F514" s="8"/>
      <c r="J514" s="8"/>
      <c r="N514" s="8"/>
      <c r="R514" s="8"/>
      <c r="V514" s="8"/>
      <c r="W514" s="8"/>
      <c r="AA514" s="8"/>
      <c r="AD514" s="8"/>
    </row>
    <row r="515" spans="2:30">
      <c r="B515" s="83">
        <v>98828</v>
      </c>
      <c r="C515" s="83" t="s">
        <v>749</v>
      </c>
      <c r="D515" s="84" t="s">
        <v>212</v>
      </c>
      <c r="E515" s="84">
        <v>0.55785084348875413</v>
      </c>
      <c r="F515" s="8"/>
      <c r="J515" s="8"/>
      <c r="N515" s="8"/>
      <c r="R515" s="8"/>
      <c r="V515" s="8"/>
      <c r="W515" s="8"/>
      <c r="AA515" s="8"/>
      <c r="AD515" s="8"/>
    </row>
    <row r="516" spans="2:30">
      <c r="B516" s="83">
        <v>98920</v>
      </c>
      <c r="C516" s="83" t="s">
        <v>750</v>
      </c>
      <c r="D516" s="84" t="s">
        <v>212</v>
      </c>
      <c r="E516" s="84">
        <v>354.83928866655083</v>
      </c>
      <c r="F516" s="8"/>
      <c r="J516" s="8"/>
      <c r="N516" s="8"/>
      <c r="R516" s="8"/>
      <c r="V516" s="8"/>
      <c r="W516" s="8"/>
      <c r="AA516" s="8"/>
      <c r="AD516" s="8"/>
    </row>
    <row r="517" spans="2:30">
      <c r="B517" s="83">
        <v>98953</v>
      </c>
      <c r="C517" s="83" t="s">
        <v>751</v>
      </c>
      <c r="D517" s="84" t="s">
        <v>212</v>
      </c>
      <c r="E517" s="84">
        <v>0.7603079755641784</v>
      </c>
      <c r="F517" s="8"/>
      <c r="J517" s="8"/>
      <c r="N517" s="8"/>
      <c r="R517" s="8"/>
      <c r="V517" s="8"/>
      <c r="W517" s="8"/>
      <c r="AA517" s="8"/>
      <c r="AD517" s="8"/>
    </row>
    <row r="518" spans="2:30">
      <c r="B518" s="83">
        <v>99309</v>
      </c>
      <c r="C518" s="83" t="s">
        <v>752</v>
      </c>
      <c r="D518" s="84" t="s">
        <v>212</v>
      </c>
      <c r="E518" s="84">
        <v>47.671149849417574</v>
      </c>
      <c r="F518" s="8"/>
      <c r="J518" s="8"/>
      <c r="N518" s="8"/>
      <c r="R518" s="8"/>
      <c r="V518" s="8"/>
      <c r="W518" s="8"/>
      <c r="AA518" s="8"/>
      <c r="AD518" s="8"/>
    </row>
    <row r="519" spans="2:30">
      <c r="B519" s="83">
        <v>99354</v>
      </c>
      <c r="C519" s="83" t="s">
        <v>753</v>
      </c>
      <c r="D519" s="84" t="s">
        <v>212</v>
      </c>
      <c r="E519" s="84">
        <v>168.77822820992148</v>
      </c>
      <c r="F519" s="8"/>
      <c r="J519" s="8"/>
      <c r="N519" s="8"/>
      <c r="R519" s="8"/>
      <c r="V519" s="8"/>
      <c r="W519" s="8"/>
      <c r="AA519" s="8"/>
      <c r="AD519" s="8"/>
    </row>
    <row r="520" spans="2:30">
      <c r="B520" s="83">
        <v>99558</v>
      </c>
      <c r="C520" s="83" t="s">
        <v>754</v>
      </c>
      <c r="D520" s="84" t="s">
        <v>212</v>
      </c>
      <c r="E520" s="84">
        <v>5.2691936332689036</v>
      </c>
      <c r="F520" s="8"/>
      <c r="J520" s="8"/>
      <c r="N520" s="8"/>
      <c r="R520" s="8"/>
      <c r="V520" s="8"/>
      <c r="W520" s="8"/>
      <c r="AA520" s="8"/>
      <c r="AD520" s="8"/>
    </row>
    <row r="521" spans="2:30">
      <c r="B521" s="83">
        <v>99569</v>
      </c>
      <c r="C521" s="83" t="s">
        <v>755</v>
      </c>
      <c r="D521" s="84" t="s">
        <v>212</v>
      </c>
      <c r="E521" s="84">
        <v>2.6185630113100253</v>
      </c>
      <c r="F521" s="8"/>
      <c r="J521" s="8"/>
      <c r="N521" s="8"/>
      <c r="R521" s="8"/>
      <c r="V521" s="8"/>
      <c r="W521" s="8"/>
      <c r="AA521" s="8"/>
      <c r="AD521" s="8"/>
    </row>
    <row r="522" spans="2:30">
      <c r="B522" s="83">
        <v>99650</v>
      </c>
      <c r="C522" s="83" t="s">
        <v>756</v>
      </c>
      <c r="D522" s="84" t="s">
        <v>212</v>
      </c>
      <c r="E522" s="84">
        <v>22.060566886299871</v>
      </c>
      <c r="F522" s="8"/>
      <c r="J522" s="8"/>
      <c r="N522" s="8"/>
      <c r="R522" s="8"/>
      <c r="V522" s="8"/>
      <c r="W522" s="8"/>
      <c r="AA522" s="8"/>
      <c r="AD522" s="8"/>
    </row>
    <row r="523" spans="2:30">
      <c r="B523" s="83">
        <v>999815</v>
      </c>
      <c r="C523" s="83" t="s">
        <v>757</v>
      </c>
      <c r="D523" s="84" t="s">
        <v>212</v>
      </c>
      <c r="E523" s="84">
        <v>0.30550432304371949</v>
      </c>
      <c r="F523" s="8"/>
      <c r="J523" s="8"/>
      <c r="N523" s="8"/>
      <c r="R523" s="8"/>
      <c r="V523" s="8"/>
      <c r="W523" s="8"/>
      <c r="AA523" s="8"/>
      <c r="AD523" s="8"/>
    </row>
    <row r="524" spans="2:30">
      <c r="B524" s="83">
        <v>99990</v>
      </c>
      <c r="C524" s="83" t="s">
        <v>758</v>
      </c>
      <c r="D524" s="84" t="s">
        <v>212</v>
      </c>
      <c r="E524" s="84">
        <v>1.8499328902665935</v>
      </c>
      <c r="F524" s="8"/>
      <c r="J524" s="8"/>
      <c r="N524" s="8"/>
      <c r="R524" s="8"/>
      <c r="V524" s="8"/>
      <c r="W524" s="8"/>
      <c r="AA524" s="8"/>
      <c r="AD524" s="8"/>
    </row>
    <row r="525" spans="2:30">
      <c r="B525" s="83">
        <v>100005</v>
      </c>
      <c r="C525" s="83" t="s">
        <v>245</v>
      </c>
      <c r="D525" s="84" t="s">
        <v>212</v>
      </c>
      <c r="E525" s="84">
        <v>8.6143003829691196</v>
      </c>
      <c r="F525" s="8"/>
      <c r="J525" s="8"/>
      <c r="N525" s="8"/>
      <c r="R525" s="8"/>
      <c r="V525" s="8"/>
      <c r="W525" s="8"/>
      <c r="AA525" s="8"/>
      <c r="AD525" s="8"/>
    </row>
    <row r="526" spans="2:30">
      <c r="B526" s="83">
        <v>100630</v>
      </c>
      <c r="C526" s="83" t="s">
        <v>759</v>
      </c>
      <c r="D526" s="84" t="s">
        <v>212</v>
      </c>
      <c r="E526" s="84">
        <v>3.4990485056201432</v>
      </c>
      <c r="F526" s="8"/>
      <c r="J526" s="8"/>
      <c r="N526" s="8"/>
      <c r="R526" s="8"/>
      <c r="V526" s="8"/>
      <c r="W526" s="8"/>
      <c r="AA526" s="8"/>
      <c r="AD526" s="8"/>
    </row>
    <row r="527" spans="2:30">
      <c r="B527" s="83">
        <v>103902</v>
      </c>
      <c r="C527" s="83" t="s">
        <v>760</v>
      </c>
      <c r="D527" s="84" t="s">
        <v>212</v>
      </c>
      <c r="E527" s="84">
        <v>0.67676903945236078</v>
      </c>
      <c r="F527" s="8"/>
      <c r="J527" s="8"/>
      <c r="N527" s="8"/>
      <c r="R527" s="8"/>
      <c r="V527" s="8"/>
      <c r="W527" s="8"/>
      <c r="AA527" s="8"/>
      <c r="AD527" s="8"/>
    </row>
    <row r="528" spans="2:30">
      <c r="B528" s="83">
        <v>106923</v>
      </c>
      <c r="C528" s="83" t="s">
        <v>761</v>
      </c>
      <c r="D528" s="84" t="s">
        <v>212</v>
      </c>
      <c r="E528" s="84">
        <v>0.55697628477882444</v>
      </c>
      <c r="F528" s="8"/>
      <c r="J528" s="8"/>
      <c r="N528" s="8"/>
      <c r="R528" s="8"/>
      <c r="V528" s="8"/>
      <c r="W528" s="8"/>
      <c r="AA528" s="8"/>
      <c r="AD528" s="8"/>
    </row>
    <row r="529" spans="2:30">
      <c r="B529" s="83">
        <v>107131</v>
      </c>
      <c r="C529" s="83" t="s">
        <v>762</v>
      </c>
      <c r="D529" s="84" t="s">
        <v>212</v>
      </c>
      <c r="E529" s="84">
        <v>0.44070109958651471</v>
      </c>
      <c r="F529" s="8"/>
      <c r="J529" s="8"/>
      <c r="N529" s="8"/>
      <c r="R529" s="8"/>
      <c r="V529" s="8"/>
      <c r="W529" s="8"/>
      <c r="AA529" s="8"/>
      <c r="AD529" s="8"/>
    </row>
    <row r="530" spans="2:30">
      <c r="B530" s="83">
        <v>1071836</v>
      </c>
      <c r="C530" s="83" t="s">
        <v>763</v>
      </c>
      <c r="D530" s="84" t="s">
        <v>212</v>
      </c>
      <c r="E530" s="84">
        <v>2.3908993335826421</v>
      </c>
      <c r="F530" s="8"/>
      <c r="J530" s="8"/>
      <c r="N530" s="8"/>
      <c r="R530" s="8"/>
      <c r="V530" s="8"/>
      <c r="W530" s="8"/>
      <c r="AA530" s="8"/>
      <c r="AD530" s="8"/>
    </row>
    <row r="531" spans="2:30">
      <c r="B531" s="83">
        <v>108054</v>
      </c>
      <c r="C531" s="83" t="s">
        <v>764</v>
      </c>
      <c r="D531" s="84" t="s">
        <v>212</v>
      </c>
      <c r="E531" s="84">
        <v>0.23869162779340045</v>
      </c>
      <c r="F531" s="8"/>
      <c r="J531" s="8"/>
      <c r="N531" s="8"/>
      <c r="R531" s="8"/>
      <c r="V531" s="8"/>
      <c r="W531" s="8"/>
      <c r="AA531" s="8"/>
      <c r="AD531" s="8"/>
    </row>
    <row r="532" spans="2:30">
      <c r="B532" s="83">
        <v>108918</v>
      </c>
      <c r="C532" s="83" t="s">
        <v>765</v>
      </c>
      <c r="D532" s="84" t="s">
        <v>212</v>
      </c>
      <c r="E532" s="84">
        <v>0.84209545835635236</v>
      </c>
      <c r="F532" s="8"/>
      <c r="J532" s="8"/>
      <c r="N532" s="8"/>
      <c r="R532" s="8"/>
      <c r="V532" s="8"/>
      <c r="W532" s="8"/>
      <c r="AA532" s="8"/>
      <c r="AD532" s="8"/>
    </row>
    <row r="533" spans="2:30">
      <c r="B533" s="83">
        <v>108941</v>
      </c>
      <c r="C533" s="83" t="s">
        <v>766</v>
      </c>
      <c r="D533" s="84" t="s">
        <v>212</v>
      </c>
      <c r="E533" s="84">
        <v>4.7905365244374436E-2</v>
      </c>
      <c r="F533" s="8"/>
      <c r="J533" s="8"/>
      <c r="N533" s="8"/>
      <c r="R533" s="8"/>
      <c r="V533" s="8"/>
      <c r="W533" s="8"/>
      <c r="AA533" s="8"/>
      <c r="AD533" s="8"/>
    </row>
    <row r="534" spans="2:30">
      <c r="B534" s="83">
        <v>110974</v>
      </c>
      <c r="C534" s="83" t="s">
        <v>767</v>
      </c>
      <c r="D534" s="84" t="s">
        <v>212</v>
      </c>
      <c r="E534" s="84">
        <v>9.5718471932549717E-2</v>
      </c>
      <c r="F534" s="8"/>
      <c r="J534" s="8"/>
      <c r="N534" s="8"/>
      <c r="R534" s="8"/>
      <c r="V534" s="8"/>
      <c r="W534" s="8"/>
      <c r="AA534" s="8"/>
      <c r="AD534" s="8"/>
    </row>
    <row r="535" spans="2:30">
      <c r="B535" s="83">
        <v>111682</v>
      </c>
      <c r="C535" s="83" t="s">
        <v>768</v>
      </c>
      <c r="D535" s="84" t="s">
        <v>212</v>
      </c>
      <c r="E535" s="84">
        <v>2.7481751941545758</v>
      </c>
      <c r="F535" s="8"/>
      <c r="J535" s="8"/>
      <c r="N535" s="8"/>
      <c r="R535" s="8"/>
      <c r="V535" s="8"/>
      <c r="W535" s="8"/>
      <c r="AA535" s="8"/>
      <c r="AD535" s="8"/>
    </row>
    <row r="536" spans="2:30">
      <c r="B536" s="83">
        <v>120365</v>
      </c>
      <c r="C536" s="83" t="s">
        <v>769</v>
      </c>
      <c r="D536" s="84" t="s">
        <v>212</v>
      </c>
      <c r="E536" s="84">
        <v>0.63083833425286095</v>
      </c>
      <c r="F536" s="8"/>
      <c r="J536" s="8"/>
      <c r="N536" s="8"/>
      <c r="R536" s="8"/>
      <c r="V536" s="8"/>
      <c r="W536" s="8"/>
      <c r="AA536" s="8"/>
      <c r="AD536" s="8"/>
    </row>
    <row r="537" spans="2:30">
      <c r="B537" s="83">
        <v>121448</v>
      </c>
      <c r="C537" s="83" t="s">
        <v>770</v>
      </c>
      <c r="D537" s="84" t="s">
        <v>212</v>
      </c>
      <c r="E537" s="84">
        <v>0.53427209239752349</v>
      </c>
      <c r="F537" s="8"/>
      <c r="J537" s="8"/>
      <c r="N537" s="8"/>
      <c r="R537" s="8"/>
      <c r="V537" s="8"/>
      <c r="W537" s="8"/>
      <c r="AA537" s="8"/>
      <c r="AD537" s="8"/>
    </row>
    <row r="538" spans="2:30">
      <c r="B538" s="83">
        <v>122601</v>
      </c>
      <c r="C538" s="83" t="s">
        <v>771</v>
      </c>
      <c r="D538" s="84" t="s">
        <v>212</v>
      </c>
      <c r="E538" s="84">
        <v>1.0862876744011587</v>
      </c>
      <c r="F538" s="8"/>
      <c r="J538" s="8"/>
      <c r="N538" s="8"/>
      <c r="R538" s="8"/>
      <c r="V538" s="8"/>
      <c r="W538" s="8"/>
      <c r="AA538" s="8"/>
      <c r="AD538" s="8"/>
    </row>
    <row r="539" spans="2:30">
      <c r="B539" s="83">
        <v>123331</v>
      </c>
      <c r="C539" s="83" t="s">
        <v>772</v>
      </c>
      <c r="D539" s="84" t="s">
        <v>212</v>
      </c>
      <c r="E539" s="84">
        <v>0.39407006493373198</v>
      </c>
      <c r="F539" s="8"/>
      <c r="J539" s="8"/>
      <c r="N539" s="8"/>
      <c r="R539" s="8"/>
      <c r="V539" s="8"/>
      <c r="W539" s="8"/>
      <c r="AA539" s="8"/>
      <c r="AD539" s="8"/>
    </row>
    <row r="540" spans="2:30">
      <c r="B540" s="83">
        <v>127060</v>
      </c>
      <c r="C540" s="83" t="s">
        <v>773</v>
      </c>
      <c r="D540" s="84" t="s">
        <v>212</v>
      </c>
      <c r="E540" s="84">
        <v>0.10016571774017996</v>
      </c>
      <c r="F540" s="8"/>
      <c r="J540" s="8"/>
      <c r="N540" s="8"/>
      <c r="R540" s="8"/>
      <c r="V540" s="8"/>
      <c r="W540" s="8"/>
      <c r="AA540" s="8"/>
      <c r="AD540" s="8"/>
    </row>
    <row r="541" spans="2:30">
      <c r="B541" s="83">
        <v>128370</v>
      </c>
      <c r="C541" s="83" t="s">
        <v>774</v>
      </c>
      <c r="D541" s="84" t="s">
        <v>212</v>
      </c>
      <c r="E541" s="84">
        <v>3.6679469329005219</v>
      </c>
      <c r="F541" s="8"/>
      <c r="J541" s="8"/>
      <c r="N541" s="8"/>
      <c r="R541" s="8"/>
      <c r="V541" s="8"/>
      <c r="W541" s="8"/>
      <c r="AA541" s="8"/>
      <c r="AD541" s="8"/>
    </row>
    <row r="542" spans="2:30">
      <c r="B542" s="83">
        <v>131895</v>
      </c>
      <c r="C542" s="83" t="s">
        <v>775</v>
      </c>
      <c r="D542" s="84" t="s">
        <v>212</v>
      </c>
      <c r="E542" s="84">
        <v>414.01104564749335</v>
      </c>
      <c r="F542" s="8"/>
      <c r="J542" s="8"/>
      <c r="N542" s="8"/>
      <c r="R542" s="8"/>
      <c r="V542" s="8"/>
      <c r="W542" s="8"/>
      <c r="AA542" s="8"/>
      <c r="AD542" s="8"/>
    </row>
    <row r="543" spans="2:30">
      <c r="B543" s="83">
        <v>1330207</v>
      </c>
      <c r="C543" s="83" t="s">
        <v>776</v>
      </c>
      <c r="D543" s="84" t="s">
        <v>212</v>
      </c>
      <c r="E543" s="84">
        <v>0.15485433906884657</v>
      </c>
      <c r="F543" s="8"/>
      <c r="J543" s="8"/>
      <c r="N543" s="8"/>
      <c r="R543" s="8"/>
      <c r="V543" s="8"/>
      <c r="W543" s="8"/>
      <c r="AA543" s="8"/>
      <c r="AD543" s="8"/>
    </row>
    <row r="544" spans="2:30">
      <c r="B544" s="83">
        <v>13356086</v>
      </c>
      <c r="C544" s="83" t="s">
        <v>777</v>
      </c>
      <c r="D544" s="84" t="s">
        <v>212</v>
      </c>
      <c r="E544" s="84">
        <v>11116.768683195211</v>
      </c>
      <c r="F544" s="8"/>
      <c r="J544" s="8"/>
      <c r="N544" s="8"/>
      <c r="R544" s="8"/>
      <c r="V544" s="8"/>
      <c r="W544" s="8"/>
      <c r="AA544" s="8"/>
      <c r="AD544" s="8"/>
    </row>
    <row r="545" spans="2:30">
      <c r="B545" s="83">
        <v>133904</v>
      </c>
      <c r="C545" s="83" t="s">
        <v>778</v>
      </c>
      <c r="D545" s="84" t="s">
        <v>212</v>
      </c>
      <c r="E545" s="84">
        <v>1.0522719138328454</v>
      </c>
      <c r="F545" s="8"/>
      <c r="J545" s="8"/>
      <c r="N545" s="8"/>
      <c r="R545" s="8"/>
      <c r="V545" s="8"/>
      <c r="W545" s="8"/>
      <c r="AA545" s="8"/>
      <c r="AD545" s="8"/>
    </row>
    <row r="546" spans="2:30">
      <c r="B546" s="83">
        <v>139059</v>
      </c>
      <c r="C546" s="83" t="s">
        <v>779</v>
      </c>
      <c r="D546" s="84" t="s">
        <v>212</v>
      </c>
      <c r="E546" s="84">
        <v>4426.1350603428882</v>
      </c>
      <c r="F546" s="8"/>
      <c r="J546" s="8"/>
      <c r="N546" s="8"/>
      <c r="R546" s="8"/>
      <c r="V546" s="8"/>
      <c r="W546" s="8"/>
      <c r="AA546" s="8"/>
      <c r="AD546" s="8"/>
    </row>
    <row r="547" spans="2:30">
      <c r="B547" s="83">
        <v>139139</v>
      </c>
      <c r="C547" s="83" t="s">
        <v>780</v>
      </c>
      <c r="D547" s="84" t="s">
        <v>212</v>
      </c>
      <c r="E547" s="84">
        <v>0.1827616498355201</v>
      </c>
      <c r="F547" s="8"/>
      <c r="J547" s="8"/>
      <c r="N547" s="8"/>
      <c r="R547" s="8"/>
      <c r="V547" s="8"/>
      <c r="W547" s="8"/>
      <c r="AA547" s="8"/>
      <c r="AD547" s="8"/>
    </row>
    <row r="548" spans="2:30">
      <c r="B548" s="83">
        <v>145733</v>
      </c>
      <c r="C548" s="83" t="s">
        <v>781</v>
      </c>
      <c r="D548" s="84" t="s">
        <v>212</v>
      </c>
      <c r="E548" s="84">
        <v>2.7449914629195926</v>
      </c>
      <c r="F548" s="8"/>
      <c r="J548" s="8"/>
      <c r="N548" s="8"/>
      <c r="R548" s="8"/>
      <c r="V548" s="8"/>
      <c r="W548" s="8"/>
      <c r="AA548" s="8"/>
      <c r="AD548" s="8"/>
    </row>
    <row r="549" spans="2:30">
      <c r="B549" s="83">
        <v>151564</v>
      </c>
      <c r="C549" s="83" t="s">
        <v>782</v>
      </c>
      <c r="D549" s="84" t="s">
        <v>212</v>
      </c>
      <c r="E549" s="84">
        <v>6.364796615517851</v>
      </c>
      <c r="F549" s="8"/>
      <c r="J549" s="8"/>
      <c r="N549" s="8"/>
      <c r="R549" s="8"/>
      <c r="V549" s="8"/>
      <c r="W549" s="8"/>
      <c r="AA549" s="8"/>
      <c r="AD549" s="8"/>
    </row>
    <row r="550" spans="2:30">
      <c r="B550" s="83">
        <v>1582098</v>
      </c>
      <c r="C550" s="83" t="s">
        <v>783</v>
      </c>
      <c r="D550" s="84" t="s">
        <v>212</v>
      </c>
      <c r="E550" s="84">
        <v>35.402547536165379</v>
      </c>
      <c r="F550" s="8"/>
      <c r="J550" s="8"/>
      <c r="N550" s="8"/>
      <c r="R550" s="8"/>
      <c r="V550" s="8"/>
      <c r="W550" s="8"/>
      <c r="AA550" s="8"/>
      <c r="AD550" s="8"/>
    </row>
    <row r="551" spans="2:30">
      <c r="B551" s="83">
        <v>1596845</v>
      </c>
      <c r="C551" s="83" t="s">
        <v>784</v>
      </c>
      <c r="D551" s="84" t="s">
        <v>212</v>
      </c>
      <c r="E551" s="84">
        <v>0.38648673959942137</v>
      </c>
      <c r="F551" s="8"/>
      <c r="J551" s="8"/>
      <c r="N551" s="8"/>
      <c r="R551" s="8"/>
      <c r="V551" s="8"/>
      <c r="W551" s="8"/>
      <c r="AA551" s="8"/>
      <c r="AD551" s="8"/>
    </row>
    <row r="552" spans="2:30">
      <c r="B552" s="83">
        <v>1746016</v>
      </c>
      <c r="C552" s="83" t="s">
        <v>785</v>
      </c>
      <c r="D552" s="84" t="s">
        <v>212</v>
      </c>
      <c r="E552" s="84">
        <v>17422.022680619706</v>
      </c>
      <c r="F552" s="8"/>
      <c r="J552" s="8"/>
      <c r="N552" s="8"/>
      <c r="R552" s="8"/>
      <c r="V552" s="8"/>
      <c r="W552" s="8"/>
      <c r="AA552" s="8"/>
      <c r="AD552" s="8"/>
    </row>
    <row r="553" spans="2:30">
      <c r="B553" s="83">
        <v>19044883</v>
      </c>
      <c r="C553" s="83" t="s">
        <v>786</v>
      </c>
      <c r="D553" s="84" t="s">
        <v>212</v>
      </c>
      <c r="E553" s="84">
        <v>278.41553399472122</v>
      </c>
      <c r="F553" s="8"/>
      <c r="J553" s="8"/>
      <c r="N553" s="8"/>
      <c r="R553" s="8"/>
      <c r="V553" s="8"/>
      <c r="W553" s="8"/>
      <c r="AA553" s="8"/>
      <c r="AD553" s="8"/>
    </row>
    <row r="554" spans="2:30">
      <c r="B554" s="83">
        <v>1910425</v>
      </c>
      <c r="C554" s="83" t="s">
        <v>787</v>
      </c>
      <c r="D554" s="84" t="s">
        <v>212</v>
      </c>
      <c r="E554" s="84">
        <v>26.080736310875469</v>
      </c>
      <c r="F554" s="8"/>
      <c r="J554" s="8"/>
      <c r="N554" s="8"/>
      <c r="R554" s="8"/>
      <c r="V554" s="8"/>
      <c r="W554" s="8"/>
      <c r="AA554" s="8"/>
      <c r="AD554" s="8"/>
    </row>
    <row r="555" spans="2:30">
      <c r="B555" s="83">
        <v>1918009</v>
      </c>
      <c r="C555" s="83" t="s">
        <v>788</v>
      </c>
      <c r="D555" s="84" t="s">
        <v>212</v>
      </c>
      <c r="E555" s="84">
        <v>2.3370933274312633</v>
      </c>
      <c r="F555" s="8"/>
      <c r="J555" s="8"/>
      <c r="N555" s="8"/>
      <c r="R555" s="8"/>
      <c r="V555" s="8"/>
      <c r="W555" s="8"/>
      <c r="AA555" s="8"/>
      <c r="AD555" s="8"/>
    </row>
    <row r="556" spans="2:30">
      <c r="B556" s="83">
        <v>1918021</v>
      </c>
      <c r="C556" s="83" t="s">
        <v>789</v>
      </c>
      <c r="D556" s="84" t="s">
        <v>212</v>
      </c>
      <c r="E556" s="84">
        <v>5.0156779157119464</v>
      </c>
      <c r="F556" s="8"/>
      <c r="J556" s="8"/>
      <c r="N556" s="8"/>
      <c r="R556" s="8"/>
      <c r="V556" s="8"/>
      <c r="W556" s="8"/>
      <c r="AA556" s="8"/>
      <c r="AD556" s="8"/>
    </row>
    <row r="557" spans="2:30">
      <c r="B557" s="83">
        <v>21259201</v>
      </c>
      <c r="C557" s="83" t="s">
        <v>790</v>
      </c>
      <c r="D557" s="84" t="s">
        <v>212</v>
      </c>
      <c r="E557" s="84">
        <v>1196.8753610871088</v>
      </c>
      <c r="F557" s="8"/>
      <c r="J557" s="8"/>
      <c r="N557" s="8"/>
      <c r="R557" s="8"/>
      <c r="V557" s="8"/>
      <c r="W557" s="8"/>
      <c r="AA557" s="8"/>
      <c r="AD557" s="8"/>
    </row>
    <row r="558" spans="2:30">
      <c r="B558" s="83">
        <v>22224926</v>
      </c>
      <c r="C558" s="83" t="s">
        <v>791</v>
      </c>
      <c r="D558" s="84" t="s">
        <v>212</v>
      </c>
      <c r="E558" s="84">
        <v>1812.3422793701588</v>
      </c>
      <c r="F558" s="8"/>
      <c r="J558" s="8"/>
      <c r="N558" s="8"/>
      <c r="R558" s="8"/>
      <c r="V558" s="8"/>
      <c r="W558" s="8"/>
      <c r="AA558" s="8"/>
      <c r="AD558" s="8"/>
    </row>
    <row r="559" spans="2:30">
      <c r="B559" s="83">
        <v>24307264</v>
      </c>
      <c r="C559" s="83" t="s">
        <v>792</v>
      </c>
      <c r="D559" s="84" t="s">
        <v>212</v>
      </c>
      <c r="E559" s="84">
        <v>4.2840673828433932E-3</v>
      </c>
      <c r="F559" s="8"/>
      <c r="J559" s="8"/>
      <c r="N559" s="8"/>
      <c r="R559" s="8"/>
      <c r="V559" s="8"/>
      <c r="W559" s="8"/>
      <c r="AA559" s="8"/>
      <c r="AD559" s="8"/>
    </row>
    <row r="560" spans="2:30">
      <c r="B560" s="83">
        <v>24579735</v>
      </c>
      <c r="C560" s="83" t="s">
        <v>793</v>
      </c>
      <c r="D560" s="84" t="s">
        <v>212</v>
      </c>
      <c r="E560" s="84">
        <v>0.34366728162791171</v>
      </c>
      <c r="F560" s="8"/>
      <c r="J560" s="8"/>
      <c r="N560" s="8"/>
      <c r="R560" s="8"/>
      <c r="V560" s="8"/>
      <c r="W560" s="8"/>
      <c r="AA560" s="8"/>
      <c r="AD560" s="8"/>
    </row>
    <row r="561" spans="2:30">
      <c r="B561" s="83">
        <v>26644462</v>
      </c>
      <c r="C561" s="83" t="s">
        <v>794</v>
      </c>
      <c r="D561" s="84" t="s">
        <v>212</v>
      </c>
      <c r="E561" s="84">
        <v>11.623676318884771</v>
      </c>
      <c r="F561" s="8"/>
      <c r="J561" s="8"/>
      <c r="N561" s="8"/>
      <c r="R561" s="8"/>
      <c r="V561" s="8"/>
      <c r="W561" s="8"/>
      <c r="AA561" s="8"/>
      <c r="AD561" s="8"/>
    </row>
    <row r="562" spans="2:30">
      <c r="B562" s="83">
        <v>271896</v>
      </c>
      <c r="C562" s="83" t="s">
        <v>795</v>
      </c>
      <c r="D562" s="84" t="s">
        <v>212</v>
      </c>
      <c r="E562" s="84">
        <v>0.82643353463770552</v>
      </c>
      <c r="F562" s="8"/>
      <c r="J562" s="8"/>
      <c r="N562" s="8"/>
      <c r="R562" s="8"/>
      <c r="V562" s="8"/>
      <c r="W562" s="8"/>
      <c r="AA562" s="8"/>
      <c r="AD562" s="8"/>
    </row>
    <row r="563" spans="2:30">
      <c r="B563" s="83">
        <v>39300453</v>
      </c>
      <c r="C563" s="83" t="s">
        <v>796</v>
      </c>
      <c r="D563" s="84" t="s">
        <v>212</v>
      </c>
      <c r="E563" s="84">
        <v>315.80984511918018</v>
      </c>
      <c r="F563" s="8"/>
      <c r="J563" s="8"/>
      <c r="N563" s="8"/>
      <c r="R563" s="8"/>
      <c r="V563" s="8"/>
      <c r="W563" s="8"/>
      <c r="AA563" s="8"/>
      <c r="AD563" s="8"/>
    </row>
    <row r="564" spans="2:30">
      <c r="B564" s="83">
        <v>443481</v>
      </c>
      <c r="C564" s="83" t="s">
        <v>797</v>
      </c>
      <c r="D564" s="84" t="s">
        <v>212</v>
      </c>
      <c r="E564" s="84">
        <v>3.6177120870942807</v>
      </c>
      <c r="F564" s="8"/>
      <c r="J564" s="8"/>
      <c r="N564" s="8"/>
      <c r="R564" s="8"/>
      <c r="V564" s="8"/>
      <c r="W564" s="8"/>
      <c r="AA564" s="8"/>
      <c r="AD564" s="8"/>
    </row>
    <row r="565" spans="2:30">
      <c r="B565" s="83">
        <v>4680788</v>
      </c>
      <c r="C565" s="83" t="s">
        <v>798</v>
      </c>
      <c r="D565" s="84" t="s">
        <v>212</v>
      </c>
      <c r="E565" s="84">
        <v>0.15528893174218977</v>
      </c>
      <c r="F565" s="8"/>
      <c r="J565" s="8"/>
      <c r="N565" s="8"/>
      <c r="R565" s="8"/>
      <c r="V565" s="8"/>
      <c r="W565" s="8"/>
      <c r="AA565" s="8"/>
      <c r="AD565" s="8"/>
    </row>
    <row r="566" spans="2:30">
      <c r="B566" s="83">
        <v>4685147</v>
      </c>
      <c r="C566" s="83" t="s">
        <v>799</v>
      </c>
      <c r="D566" s="84" t="s">
        <v>212</v>
      </c>
      <c r="E566" s="84">
        <v>3.6304415223799764</v>
      </c>
      <c r="F566" s="8"/>
      <c r="J566" s="8"/>
      <c r="N566" s="8"/>
      <c r="R566" s="8"/>
      <c r="V566" s="8"/>
      <c r="W566" s="8"/>
      <c r="AA566" s="8"/>
      <c r="AD566" s="8"/>
    </row>
    <row r="567" spans="2:30">
      <c r="B567" s="83">
        <v>50000</v>
      </c>
      <c r="C567" s="83" t="s">
        <v>800</v>
      </c>
      <c r="D567" s="84" t="s">
        <v>212</v>
      </c>
      <c r="E567" s="84">
        <v>0.90725525555617148</v>
      </c>
      <c r="F567" s="8"/>
      <c r="J567" s="8"/>
      <c r="N567" s="8"/>
      <c r="R567" s="8"/>
      <c r="V567" s="8"/>
      <c r="W567" s="8"/>
      <c r="AA567" s="8"/>
      <c r="AD567" s="8"/>
    </row>
    <row r="568" spans="2:30">
      <c r="B568" s="83">
        <v>50293</v>
      </c>
      <c r="C568" s="83" t="s">
        <v>801</v>
      </c>
      <c r="D568" s="84" t="s">
        <v>212</v>
      </c>
      <c r="E568" s="84">
        <v>642.71071967602484</v>
      </c>
      <c r="F568" s="8"/>
      <c r="J568" s="8"/>
      <c r="N568" s="8"/>
      <c r="R568" s="8"/>
      <c r="V568" s="8"/>
      <c r="W568" s="8"/>
      <c r="AA568" s="8"/>
      <c r="AD568" s="8"/>
    </row>
    <row r="569" spans="2:30">
      <c r="B569" s="83">
        <v>51218</v>
      </c>
      <c r="C569" s="83" t="s">
        <v>802</v>
      </c>
      <c r="D569" s="84" t="s">
        <v>212</v>
      </c>
      <c r="E569" s="84">
        <v>88.653490263158076</v>
      </c>
      <c r="F569" s="8"/>
      <c r="J569" s="8"/>
      <c r="N569" s="8"/>
      <c r="R569" s="8"/>
      <c r="V569" s="8"/>
      <c r="W569" s="8"/>
      <c r="AA569" s="8"/>
      <c r="AD569" s="8"/>
    </row>
    <row r="570" spans="2:30">
      <c r="B570" s="83">
        <v>51285</v>
      </c>
      <c r="C570" s="83" t="s">
        <v>803</v>
      </c>
      <c r="D570" s="84" t="s">
        <v>212</v>
      </c>
      <c r="E570" s="84">
        <v>10.559792062242039</v>
      </c>
      <c r="F570" s="8"/>
      <c r="J570" s="8"/>
      <c r="N570" s="8"/>
      <c r="R570" s="8"/>
      <c r="V570" s="8"/>
      <c r="W570" s="8"/>
      <c r="AA570" s="8"/>
      <c r="AD570" s="8"/>
    </row>
    <row r="571" spans="2:30">
      <c r="B571" s="83">
        <v>51796</v>
      </c>
      <c r="C571" s="83" t="s">
        <v>804</v>
      </c>
      <c r="D571" s="84" t="s">
        <v>212</v>
      </c>
      <c r="E571" s="84">
        <v>2.7890150493130331E-2</v>
      </c>
      <c r="F571" s="8"/>
      <c r="J571" s="8"/>
      <c r="N571" s="8"/>
      <c r="R571" s="8"/>
      <c r="V571" s="8"/>
      <c r="W571" s="8"/>
      <c r="AA571" s="8"/>
      <c r="AD571" s="8"/>
    </row>
    <row r="572" spans="2:30">
      <c r="B572" s="83">
        <v>53703</v>
      </c>
      <c r="C572" s="83" t="s">
        <v>805</v>
      </c>
      <c r="D572" s="84" t="s">
        <v>212</v>
      </c>
      <c r="E572" s="84">
        <v>5.6600176032905098</v>
      </c>
      <c r="F572" s="8"/>
      <c r="J572" s="8"/>
      <c r="N572" s="8"/>
      <c r="R572" s="8"/>
      <c r="V572" s="8"/>
      <c r="W572" s="8"/>
      <c r="AA572" s="8"/>
      <c r="AD572" s="8"/>
    </row>
    <row r="573" spans="2:30">
      <c r="B573" s="83">
        <v>542756</v>
      </c>
      <c r="C573" s="83" t="s">
        <v>806</v>
      </c>
      <c r="D573" s="84" t="s">
        <v>212</v>
      </c>
      <c r="E573" s="84">
        <v>2.5950623175724457</v>
      </c>
      <c r="F573" s="8"/>
      <c r="J573" s="8"/>
      <c r="N573" s="8"/>
      <c r="R573" s="8"/>
      <c r="V573" s="8"/>
      <c r="W573" s="8"/>
      <c r="AA573" s="8"/>
      <c r="AD573" s="8"/>
    </row>
    <row r="574" spans="2:30">
      <c r="B574" s="83">
        <v>54853</v>
      </c>
      <c r="C574" s="83" t="s">
        <v>807</v>
      </c>
      <c r="D574" s="84" t="s">
        <v>212</v>
      </c>
      <c r="E574" s="84">
        <v>0.12648943895559961</v>
      </c>
      <c r="F574" s="8"/>
      <c r="J574" s="8"/>
      <c r="N574" s="8"/>
      <c r="R574" s="8"/>
      <c r="V574" s="8"/>
      <c r="W574" s="8"/>
      <c r="AA574" s="8"/>
      <c r="AD574" s="8"/>
    </row>
    <row r="575" spans="2:30">
      <c r="B575" s="83">
        <v>55185</v>
      </c>
      <c r="C575" s="83" t="s">
        <v>808</v>
      </c>
      <c r="D575" s="84" t="s">
        <v>212</v>
      </c>
      <c r="E575" s="84">
        <v>0.46021481786043061</v>
      </c>
      <c r="F575" s="8"/>
      <c r="J575" s="8"/>
      <c r="N575" s="8"/>
      <c r="R575" s="8"/>
      <c r="V575" s="8"/>
      <c r="W575" s="8"/>
      <c r="AA575" s="8"/>
      <c r="AD575" s="8"/>
    </row>
    <row r="576" spans="2:30">
      <c r="B576" s="83">
        <v>55221</v>
      </c>
      <c r="C576" s="83" t="s">
        <v>809</v>
      </c>
      <c r="D576" s="84" t="s">
        <v>212</v>
      </c>
      <c r="E576" s="84">
        <v>2.1944558050314446E-2</v>
      </c>
      <c r="F576" s="8"/>
      <c r="J576" s="8"/>
      <c r="N576" s="8"/>
      <c r="R576" s="8"/>
      <c r="V576" s="8"/>
      <c r="W576" s="8"/>
      <c r="AA576" s="8"/>
      <c r="AD576" s="8"/>
    </row>
    <row r="577" spans="2:30">
      <c r="B577" s="83">
        <v>556525</v>
      </c>
      <c r="C577" s="83" t="s">
        <v>810</v>
      </c>
      <c r="D577" s="84" t="s">
        <v>212</v>
      </c>
      <c r="E577" s="84">
        <v>0.68430979133809788</v>
      </c>
      <c r="F577" s="8"/>
      <c r="J577" s="8"/>
      <c r="N577" s="8"/>
      <c r="R577" s="8"/>
      <c r="V577" s="8"/>
      <c r="W577" s="8"/>
      <c r="AA577" s="8"/>
      <c r="AD577" s="8"/>
    </row>
    <row r="578" spans="2:30">
      <c r="B578" s="83">
        <v>563417</v>
      </c>
      <c r="C578" s="83" t="s">
        <v>811</v>
      </c>
      <c r="D578" s="84" t="s">
        <v>212</v>
      </c>
      <c r="E578" s="84">
        <v>0.2526349259356559</v>
      </c>
      <c r="F578" s="8"/>
      <c r="J578" s="8"/>
      <c r="N578" s="8"/>
      <c r="R578" s="8"/>
      <c r="V578" s="8"/>
      <c r="W578" s="8"/>
      <c r="AA578" s="8"/>
      <c r="AD578" s="8"/>
    </row>
    <row r="579" spans="2:30">
      <c r="B579" s="83">
        <v>57147</v>
      </c>
      <c r="C579" s="83" t="s">
        <v>812</v>
      </c>
      <c r="D579" s="84" t="s">
        <v>212</v>
      </c>
      <c r="E579" s="84">
        <v>4.0352273573062272</v>
      </c>
      <c r="F579" s="8"/>
      <c r="J579" s="8"/>
      <c r="N579" s="8"/>
      <c r="R579" s="8"/>
      <c r="V579" s="8"/>
      <c r="W579" s="8"/>
      <c r="AA579" s="8"/>
      <c r="AD579" s="8"/>
    </row>
    <row r="580" spans="2:30">
      <c r="B580" s="83">
        <v>57249</v>
      </c>
      <c r="C580" s="83" t="s">
        <v>813</v>
      </c>
      <c r="D580" s="84" t="s">
        <v>212</v>
      </c>
      <c r="E580" s="84">
        <v>141.70131209255578</v>
      </c>
      <c r="F580" s="8"/>
      <c r="J580" s="8"/>
      <c r="N580" s="8"/>
      <c r="R580" s="8"/>
      <c r="V580" s="8"/>
      <c r="W580" s="8"/>
      <c r="AA580" s="8"/>
      <c r="AD580" s="8"/>
    </row>
    <row r="581" spans="2:30">
      <c r="B581" s="83">
        <v>58082</v>
      </c>
      <c r="C581" s="83" t="s">
        <v>814</v>
      </c>
      <c r="D581" s="84" t="s">
        <v>212</v>
      </c>
      <c r="E581" s="84">
        <v>239.39478123866959</v>
      </c>
      <c r="F581" s="8"/>
      <c r="J581" s="8"/>
      <c r="N581" s="8"/>
      <c r="R581" s="8"/>
      <c r="V581" s="8"/>
      <c r="W581" s="8"/>
      <c r="AA581" s="8"/>
      <c r="AD581" s="8"/>
    </row>
    <row r="582" spans="2:30">
      <c r="B582" s="83">
        <v>58899</v>
      </c>
      <c r="C582" s="83" t="s">
        <v>815</v>
      </c>
      <c r="D582" s="84" t="s">
        <v>212</v>
      </c>
      <c r="E582" s="84">
        <v>582.84926049031549</v>
      </c>
      <c r="F582" s="8"/>
      <c r="J582" s="8"/>
      <c r="N582" s="8"/>
      <c r="R582" s="8"/>
      <c r="V582" s="8"/>
      <c r="W582" s="8"/>
      <c r="AA582" s="8"/>
      <c r="AD582" s="8"/>
    </row>
    <row r="583" spans="2:30">
      <c r="B583" s="83">
        <v>58902</v>
      </c>
      <c r="C583" s="83" t="s">
        <v>816</v>
      </c>
      <c r="D583" s="84" t="s">
        <v>212</v>
      </c>
      <c r="E583" s="84">
        <v>149.59631663897716</v>
      </c>
      <c r="F583" s="8"/>
      <c r="J583" s="8"/>
      <c r="N583" s="8"/>
      <c r="R583" s="8"/>
      <c r="V583" s="8"/>
      <c r="W583" s="8"/>
      <c r="AA583" s="8"/>
      <c r="AD583" s="8"/>
    </row>
    <row r="584" spans="2:30">
      <c r="B584" s="83">
        <v>59676</v>
      </c>
      <c r="C584" s="83" t="s">
        <v>817</v>
      </c>
      <c r="D584" s="84" t="s">
        <v>212</v>
      </c>
      <c r="E584" s="84">
        <v>2.3040384923768267E-2</v>
      </c>
      <c r="F584" s="8"/>
      <c r="J584" s="8"/>
      <c r="N584" s="8"/>
      <c r="R584" s="8"/>
      <c r="V584" s="8"/>
      <c r="W584" s="8"/>
      <c r="AA584" s="8"/>
      <c r="AD584" s="8"/>
    </row>
    <row r="585" spans="2:30">
      <c r="B585" s="83">
        <v>59756604</v>
      </c>
      <c r="C585" s="83" t="s">
        <v>818</v>
      </c>
      <c r="D585" s="84" t="s">
        <v>212</v>
      </c>
      <c r="E585" s="84">
        <v>21.441945612036626</v>
      </c>
      <c r="F585" s="8"/>
      <c r="J585" s="8"/>
      <c r="N585" s="8"/>
      <c r="R585" s="8"/>
      <c r="V585" s="8"/>
      <c r="W585" s="8"/>
      <c r="AA585" s="8"/>
      <c r="AD585" s="8"/>
    </row>
    <row r="586" spans="2:30">
      <c r="B586" s="83">
        <v>59870</v>
      </c>
      <c r="C586" s="83" t="s">
        <v>819</v>
      </c>
      <c r="D586" s="84" t="s">
        <v>212</v>
      </c>
      <c r="E586" s="84">
        <v>4.7656277596379661</v>
      </c>
      <c r="F586" s="8"/>
      <c r="J586" s="8"/>
      <c r="N586" s="8"/>
      <c r="R586" s="8"/>
      <c r="V586" s="8"/>
      <c r="W586" s="8"/>
      <c r="AA586" s="8"/>
      <c r="AD586" s="8"/>
    </row>
    <row r="587" spans="2:30">
      <c r="B587" s="83">
        <v>60344</v>
      </c>
      <c r="C587" s="83" t="s">
        <v>820</v>
      </c>
      <c r="D587" s="84" t="s">
        <v>212</v>
      </c>
      <c r="E587" s="84">
        <v>37.999991716389772</v>
      </c>
      <c r="F587" s="8"/>
      <c r="J587" s="8"/>
      <c r="N587" s="8"/>
      <c r="R587" s="8"/>
      <c r="V587" s="8"/>
      <c r="W587" s="8"/>
      <c r="AA587" s="8"/>
      <c r="AD587" s="8"/>
    </row>
    <row r="588" spans="2:30">
      <c r="B588" s="83">
        <v>6164983</v>
      </c>
      <c r="C588" s="83" t="s">
        <v>821</v>
      </c>
      <c r="D588" s="84" t="s">
        <v>212</v>
      </c>
      <c r="E588" s="84">
        <v>1.9111121729187361</v>
      </c>
      <c r="F588" s="8"/>
      <c r="J588" s="8"/>
      <c r="N588" s="8"/>
      <c r="R588" s="8"/>
      <c r="V588" s="8"/>
      <c r="W588" s="8"/>
      <c r="AA588" s="8"/>
      <c r="AD588" s="8"/>
    </row>
    <row r="589" spans="2:30">
      <c r="B589" s="83">
        <v>62555</v>
      </c>
      <c r="C589" s="83" t="s">
        <v>822</v>
      </c>
      <c r="D589" s="84" t="s">
        <v>212</v>
      </c>
      <c r="E589" s="84">
        <v>0.93882254301001122</v>
      </c>
      <c r="F589" s="8"/>
      <c r="J589" s="8"/>
      <c r="N589" s="8"/>
      <c r="R589" s="8"/>
      <c r="V589" s="8"/>
      <c r="W589" s="8"/>
      <c r="AA589" s="8"/>
      <c r="AD589" s="8"/>
    </row>
    <row r="590" spans="2:30">
      <c r="B590" s="83">
        <v>62759</v>
      </c>
      <c r="C590" s="83" t="s">
        <v>823</v>
      </c>
      <c r="D590" s="84" t="s">
        <v>212</v>
      </c>
      <c r="E590" s="84">
        <v>0.45348896699414831</v>
      </c>
      <c r="F590" s="8"/>
      <c r="J590" s="8"/>
      <c r="N590" s="8"/>
      <c r="R590" s="8"/>
      <c r="V590" s="8"/>
      <c r="W590" s="8"/>
      <c r="AA590" s="8"/>
      <c r="AD590" s="8"/>
    </row>
    <row r="591" spans="2:30">
      <c r="B591" s="83">
        <v>65850</v>
      </c>
      <c r="C591" s="83" t="s">
        <v>824</v>
      </c>
      <c r="D591" s="84" t="s">
        <v>212</v>
      </c>
      <c r="E591" s="84">
        <v>0.4814496080168767</v>
      </c>
      <c r="F591" s="8"/>
      <c r="J591" s="8"/>
      <c r="N591" s="8"/>
      <c r="R591" s="8"/>
      <c r="V591" s="8"/>
      <c r="W591" s="8"/>
      <c r="AA591" s="8"/>
      <c r="AD591" s="8"/>
    </row>
    <row r="592" spans="2:30">
      <c r="B592" s="83">
        <v>67641</v>
      </c>
      <c r="C592" s="83" t="s">
        <v>825</v>
      </c>
      <c r="D592" s="84" t="s">
        <v>212</v>
      </c>
      <c r="E592" s="84">
        <v>2.1729917078670076E-3</v>
      </c>
      <c r="F592" s="8"/>
      <c r="J592" s="8"/>
      <c r="N592" s="8"/>
      <c r="R592" s="8"/>
      <c r="V592" s="8"/>
      <c r="W592" s="8"/>
      <c r="AA592" s="8"/>
      <c r="AD592" s="8"/>
    </row>
    <row r="593" spans="2:30">
      <c r="B593" s="83">
        <v>680319</v>
      </c>
      <c r="C593" s="83" t="s">
        <v>826</v>
      </c>
      <c r="D593" s="84" t="s">
        <v>212</v>
      </c>
      <c r="E593" s="84">
        <v>1.0570822991867131E-2</v>
      </c>
      <c r="F593" s="8"/>
      <c r="J593" s="8"/>
      <c r="N593" s="8"/>
      <c r="R593" s="8"/>
      <c r="V593" s="8"/>
      <c r="W593" s="8"/>
      <c r="AA593" s="8"/>
      <c r="AD593" s="8"/>
    </row>
    <row r="594" spans="2:30">
      <c r="B594" s="83">
        <v>684935</v>
      </c>
      <c r="C594" s="83" t="s">
        <v>827</v>
      </c>
      <c r="D594" s="84" t="s">
        <v>212</v>
      </c>
      <c r="E594" s="84">
        <v>0.53747437948899957</v>
      </c>
      <c r="F594" s="8"/>
      <c r="J594" s="8"/>
      <c r="N594" s="8"/>
      <c r="R594" s="8"/>
      <c r="V594" s="8"/>
      <c r="W594" s="8"/>
      <c r="AA594" s="8"/>
      <c r="AD594" s="8"/>
    </row>
    <row r="595" spans="2:30">
      <c r="B595" s="83">
        <v>70304</v>
      </c>
      <c r="C595" s="83" t="s">
        <v>828</v>
      </c>
      <c r="D595" s="84" t="s">
        <v>212</v>
      </c>
      <c r="E595" s="84">
        <v>4523.6543132908837</v>
      </c>
      <c r="F595" s="8"/>
      <c r="J595" s="8"/>
      <c r="N595" s="8"/>
      <c r="R595" s="8"/>
      <c r="V595" s="8"/>
      <c r="W595" s="8"/>
      <c r="AA595" s="8"/>
      <c r="AD595" s="8"/>
    </row>
    <row r="596" spans="2:30">
      <c r="B596" s="83">
        <v>71432</v>
      </c>
      <c r="C596" s="83" t="s">
        <v>829</v>
      </c>
      <c r="D596" s="84" t="s">
        <v>212</v>
      </c>
      <c r="E596" s="84">
        <v>8.6805961347014488E-2</v>
      </c>
      <c r="F596" s="8"/>
      <c r="J596" s="8"/>
      <c r="N596" s="8"/>
      <c r="R596" s="8"/>
      <c r="V596" s="8"/>
      <c r="W596" s="8"/>
      <c r="AA596" s="8"/>
      <c r="AD596" s="8"/>
    </row>
    <row r="597" spans="2:30">
      <c r="B597" s="83">
        <v>72548</v>
      </c>
      <c r="C597" s="83" t="s">
        <v>830</v>
      </c>
      <c r="D597" s="84" t="s">
        <v>212</v>
      </c>
      <c r="E597" s="84">
        <v>1293.8927659482667</v>
      </c>
      <c r="F597" s="8"/>
      <c r="J597" s="8"/>
      <c r="N597" s="8"/>
      <c r="R597" s="8"/>
      <c r="V597" s="8"/>
      <c r="W597" s="8"/>
      <c r="AA597" s="8"/>
      <c r="AD597" s="8"/>
    </row>
    <row r="598" spans="2:30">
      <c r="B598" s="83">
        <v>74873</v>
      </c>
      <c r="C598" s="83" t="s">
        <v>831</v>
      </c>
      <c r="D598" s="84" t="s">
        <v>212</v>
      </c>
      <c r="E598" s="84">
        <v>1.8507485603696132E-2</v>
      </c>
      <c r="F598" s="8"/>
      <c r="J598" s="8"/>
      <c r="N598" s="8"/>
      <c r="R598" s="8"/>
      <c r="V598" s="8"/>
      <c r="W598" s="8"/>
      <c r="AA598" s="8"/>
      <c r="AD598" s="8"/>
    </row>
    <row r="599" spans="2:30">
      <c r="B599" s="83">
        <v>75070</v>
      </c>
      <c r="C599" s="83" t="s">
        <v>832</v>
      </c>
      <c r="D599" s="84" t="s">
        <v>212</v>
      </c>
      <c r="E599" s="84">
        <v>0.14393003254916248</v>
      </c>
      <c r="F599" s="8"/>
      <c r="J599" s="8"/>
      <c r="N599" s="8"/>
      <c r="R599" s="8"/>
      <c r="V599" s="8"/>
      <c r="W599" s="8"/>
      <c r="AA599" s="8"/>
      <c r="AD599" s="8"/>
    </row>
    <row r="600" spans="2:30">
      <c r="B600" s="83">
        <v>75092</v>
      </c>
      <c r="C600" s="83" t="s">
        <v>833</v>
      </c>
      <c r="D600" s="84" t="s">
        <v>212</v>
      </c>
      <c r="E600" s="84">
        <v>2.9160185428474043E-2</v>
      </c>
      <c r="F600" s="8"/>
      <c r="J600" s="8"/>
      <c r="N600" s="8"/>
      <c r="R600" s="8"/>
      <c r="V600" s="8"/>
      <c r="W600" s="8"/>
      <c r="AA600" s="8"/>
      <c r="AD600" s="8"/>
    </row>
    <row r="601" spans="2:30">
      <c r="B601" s="83">
        <v>75569</v>
      </c>
      <c r="C601" s="83" t="s">
        <v>834</v>
      </c>
      <c r="D601" s="84" t="s">
        <v>212</v>
      </c>
      <c r="E601" s="84">
        <v>7.055839081210892E-2</v>
      </c>
      <c r="F601" s="8"/>
      <c r="J601" s="8"/>
      <c r="N601" s="8"/>
      <c r="R601" s="8"/>
      <c r="V601" s="8"/>
      <c r="W601" s="8"/>
      <c r="AA601" s="8"/>
      <c r="AD601" s="8"/>
    </row>
    <row r="602" spans="2:30">
      <c r="B602" s="83">
        <v>75990</v>
      </c>
      <c r="C602" s="83" t="s">
        <v>835</v>
      </c>
      <c r="D602" s="84" t="s">
        <v>212</v>
      </c>
      <c r="E602" s="84">
        <v>0.41179672169926851</v>
      </c>
      <c r="F602" s="8"/>
      <c r="J602" s="8"/>
      <c r="N602" s="8"/>
      <c r="R602" s="8"/>
      <c r="V602" s="8"/>
      <c r="W602" s="8"/>
      <c r="AA602" s="8"/>
      <c r="AD602" s="8"/>
    </row>
    <row r="603" spans="2:30">
      <c r="B603" s="83">
        <v>76039</v>
      </c>
      <c r="C603" s="83" t="s">
        <v>836</v>
      </c>
      <c r="D603" s="84" t="s">
        <v>212</v>
      </c>
      <c r="E603" s="84">
        <v>0.10334671900582337</v>
      </c>
      <c r="F603" s="8"/>
      <c r="J603" s="8"/>
      <c r="N603" s="8"/>
      <c r="R603" s="8"/>
      <c r="V603" s="8"/>
      <c r="W603" s="8"/>
      <c r="AA603" s="8"/>
      <c r="AD603" s="8"/>
    </row>
    <row r="604" spans="2:30">
      <c r="B604" s="83">
        <v>76879</v>
      </c>
      <c r="C604" s="83" t="s">
        <v>837</v>
      </c>
      <c r="D604" s="84" t="s">
        <v>212</v>
      </c>
      <c r="E604" s="84">
        <v>6707.2986879375258</v>
      </c>
      <c r="F604" s="8"/>
      <c r="J604" s="8"/>
      <c r="N604" s="8"/>
      <c r="R604" s="8"/>
      <c r="V604" s="8"/>
      <c r="W604" s="8"/>
      <c r="AA604" s="8"/>
      <c r="AD604" s="8"/>
    </row>
    <row r="605" spans="2:30">
      <c r="B605" s="83">
        <v>77182822</v>
      </c>
      <c r="C605" s="83" t="s">
        <v>838</v>
      </c>
      <c r="D605" s="84" t="s">
        <v>212</v>
      </c>
      <c r="E605" s="84">
        <v>4.2780727352569006</v>
      </c>
      <c r="F605" s="8"/>
      <c r="J605" s="8"/>
      <c r="N605" s="8"/>
      <c r="R605" s="8"/>
      <c r="V605" s="8"/>
      <c r="W605" s="8"/>
      <c r="AA605" s="8"/>
      <c r="AD605" s="8"/>
    </row>
    <row r="606" spans="2:30">
      <c r="B606" s="83">
        <v>7773060</v>
      </c>
      <c r="C606" s="83" t="s">
        <v>839</v>
      </c>
      <c r="D606" s="84" t="s">
        <v>212</v>
      </c>
      <c r="E606" s="84">
        <v>7.6113224167768306E-2</v>
      </c>
      <c r="F606" s="8"/>
      <c r="J606" s="8"/>
      <c r="N606" s="8"/>
      <c r="R606" s="8"/>
      <c r="V606" s="8"/>
      <c r="W606" s="8"/>
      <c r="AA606" s="8"/>
      <c r="AD606" s="8"/>
    </row>
    <row r="607" spans="2:30">
      <c r="B607" s="83">
        <v>77929</v>
      </c>
      <c r="C607" s="83" t="s">
        <v>840</v>
      </c>
      <c r="D607" s="84" t="s">
        <v>212</v>
      </c>
      <c r="E607" s="84">
        <v>7.8705311583399926E-2</v>
      </c>
      <c r="F607" s="8"/>
      <c r="J607" s="8"/>
      <c r="N607" s="8"/>
      <c r="R607" s="8"/>
      <c r="V607" s="8"/>
      <c r="W607" s="8"/>
      <c r="AA607" s="8"/>
      <c r="AD607" s="8"/>
    </row>
    <row r="608" spans="2:30">
      <c r="B608" s="83">
        <v>78795</v>
      </c>
      <c r="C608" s="83" t="s">
        <v>841</v>
      </c>
      <c r="D608" s="84" t="s">
        <v>212</v>
      </c>
      <c r="E608" s="84">
        <v>6.9208951719236717E-2</v>
      </c>
      <c r="F608" s="8"/>
      <c r="J608" s="8"/>
      <c r="N608" s="8"/>
      <c r="R608" s="8"/>
      <c r="V608" s="8"/>
      <c r="W608" s="8"/>
      <c r="AA608" s="8"/>
      <c r="AD608" s="8"/>
    </row>
    <row r="609" spans="2:30">
      <c r="B609" s="83">
        <v>78933</v>
      </c>
      <c r="C609" s="83" t="s">
        <v>842</v>
      </c>
      <c r="D609" s="84" t="s">
        <v>212</v>
      </c>
      <c r="E609" s="84">
        <v>3.4139009708037738E-3</v>
      </c>
      <c r="F609" s="8"/>
      <c r="J609" s="8"/>
      <c r="N609" s="8"/>
      <c r="R609" s="8"/>
      <c r="V609" s="8"/>
      <c r="W609" s="8"/>
      <c r="AA609" s="8"/>
      <c r="AD609" s="8"/>
    </row>
    <row r="610" spans="2:30">
      <c r="B610" s="83">
        <v>79061</v>
      </c>
      <c r="C610" s="83" t="s">
        <v>843</v>
      </c>
      <c r="D610" s="84" t="s">
        <v>212</v>
      </c>
      <c r="E610" s="84">
        <v>0.44079548974128308</v>
      </c>
      <c r="F610" s="8"/>
      <c r="J610" s="8"/>
      <c r="N610" s="8"/>
      <c r="R610" s="8"/>
      <c r="V610" s="8"/>
      <c r="W610" s="8"/>
      <c r="AA610" s="8"/>
      <c r="AD610" s="8"/>
    </row>
    <row r="611" spans="2:30">
      <c r="B611" s="83">
        <v>79107</v>
      </c>
      <c r="C611" s="83" t="s">
        <v>844</v>
      </c>
      <c r="D611" s="84" t="s">
        <v>212</v>
      </c>
      <c r="E611" s="84">
        <v>0.13187617545506936</v>
      </c>
      <c r="F611" s="8"/>
      <c r="J611" s="8"/>
      <c r="N611" s="8"/>
      <c r="R611" s="8"/>
      <c r="V611" s="8"/>
      <c r="W611" s="8"/>
      <c r="AA611" s="8"/>
      <c r="AD611" s="8"/>
    </row>
    <row r="612" spans="2:30">
      <c r="B612" s="83">
        <v>79118</v>
      </c>
      <c r="C612" s="83" t="s">
        <v>845</v>
      </c>
      <c r="D612" s="84" t="s">
        <v>212</v>
      </c>
      <c r="E612" s="84">
        <v>9.0012111286144023</v>
      </c>
      <c r="F612" s="8"/>
      <c r="J612" s="8"/>
      <c r="N612" s="8"/>
      <c r="R612" s="8"/>
      <c r="V612" s="8"/>
      <c r="W612" s="8"/>
      <c r="AA612" s="8"/>
      <c r="AD612" s="8"/>
    </row>
    <row r="613" spans="2:30">
      <c r="B613" s="83">
        <v>79436</v>
      </c>
      <c r="C613" s="83" t="s">
        <v>846</v>
      </c>
      <c r="D613" s="84" t="s">
        <v>212</v>
      </c>
      <c r="E613" s="84">
        <v>0.17970277775492652</v>
      </c>
      <c r="F613" s="8"/>
      <c r="J613" s="8"/>
      <c r="N613" s="8"/>
      <c r="R613" s="8"/>
      <c r="V613" s="8"/>
      <c r="W613" s="8"/>
      <c r="AA613" s="8"/>
      <c r="AD613" s="8"/>
    </row>
    <row r="614" spans="2:30">
      <c r="B614" s="83">
        <v>85007</v>
      </c>
      <c r="C614" s="83" t="s">
        <v>847</v>
      </c>
      <c r="D614" s="84" t="s">
        <v>212</v>
      </c>
      <c r="E614" s="84">
        <v>19.638722903517273</v>
      </c>
      <c r="F614" s="8"/>
      <c r="J614" s="8"/>
      <c r="N614" s="8"/>
      <c r="R614" s="8"/>
      <c r="V614" s="8"/>
      <c r="W614" s="8"/>
      <c r="AA614" s="8"/>
      <c r="AD614" s="8"/>
    </row>
    <row r="615" spans="2:30">
      <c r="B615" s="83">
        <v>86873</v>
      </c>
      <c r="C615" s="83" t="s">
        <v>848</v>
      </c>
      <c r="D615" s="84" t="s">
        <v>212</v>
      </c>
      <c r="E615" s="84">
        <v>0.44136756711736003</v>
      </c>
      <c r="F615" s="8"/>
      <c r="J615" s="8"/>
      <c r="N615" s="8"/>
      <c r="R615" s="8"/>
      <c r="V615" s="8"/>
      <c r="W615" s="8"/>
      <c r="AA615" s="8"/>
      <c r="AD615" s="8"/>
    </row>
    <row r="616" spans="2:30">
      <c r="B616" s="83">
        <v>868859</v>
      </c>
      <c r="C616" s="83" t="s">
        <v>849</v>
      </c>
      <c r="D616" s="84" t="s">
        <v>212</v>
      </c>
      <c r="E616" s="84">
        <v>0.26612641273665588</v>
      </c>
      <c r="F616" s="8"/>
      <c r="J616" s="8"/>
      <c r="N616" s="8"/>
      <c r="R616" s="8"/>
      <c r="V616" s="8"/>
      <c r="W616" s="8"/>
      <c r="AA616" s="8"/>
      <c r="AD616" s="8"/>
    </row>
    <row r="617" spans="2:30">
      <c r="B617" s="83">
        <v>87514</v>
      </c>
      <c r="C617" s="83" t="s">
        <v>850</v>
      </c>
      <c r="D617" s="84" t="s">
        <v>212</v>
      </c>
      <c r="E617" s="84">
        <v>3.1543424377727738</v>
      </c>
      <c r="F617" s="8"/>
      <c r="J617" s="8"/>
      <c r="N617" s="8"/>
      <c r="R617" s="8"/>
      <c r="V617" s="8"/>
      <c r="W617" s="8"/>
      <c r="AA617" s="8"/>
      <c r="AD617" s="8"/>
    </row>
    <row r="618" spans="2:30">
      <c r="B618" s="83">
        <v>87865</v>
      </c>
      <c r="C618" s="83" t="s">
        <v>851</v>
      </c>
      <c r="D618" s="84" t="s">
        <v>212</v>
      </c>
      <c r="E618" s="84">
        <v>364.15200769220405</v>
      </c>
      <c r="F618" s="8"/>
      <c r="J618" s="8"/>
      <c r="N618" s="8"/>
      <c r="R618" s="8"/>
      <c r="V618" s="8"/>
      <c r="W618" s="8"/>
      <c r="AA618" s="8"/>
      <c r="AD618" s="8"/>
    </row>
    <row r="619" spans="2:30">
      <c r="B619" s="83">
        <v>88857</v>
      </c>
      <c r="C619" s="83" t="s">
        <v>852</v>
      </c>
      <c r="D619" s="84" t="s">
        <v>212</v>
      </c>
      <c r="E619" s="84">
        <v>274.91531187893366</v>
      </c>
      <c r="F619" s="8"/>
      <c r="J619" s="8"/>
      <c r="N619" s="8"/>
      <c r="R619" s="8"/>
      <c r="V619" s="8"/>
      <c r="W619" s="8"/>
      <c r="AA619" s="8"/>
      <c r="AD619" s="8"/>
    </row>
    <row r="620" spans="2:30">
      <c r="B620" s="83">
        <v>91203</v>
      </c>
      <c r="C620" s="83" t="s">
        <v>853</v>
      </c>
      <c r="D620" s="84" t="s">
        <v>212</v>
      </c>
      <c r="E620" s="84">
        <v>2.3367393975527255</v>
      </c>
      <c r="F620" s="8"/>
      <c r="J620" s="8"/>
      <c r="N620" s="8"/>
      <c r="R620" s="8"/>
      <c r="V620" s="8"/>
      <c r="W620" s="8"/>
      <c r="AA620" s="8"/>
      <c r="AD620" s="8"/>
    </row>
    <row r="621" spans="2:30">
      <c r="B621" s="83">
        <v>93652</v>
      </c>
      <c r="C621" s="83" t="s">
        <v>854</v>
      </c>
      <c r="D621" s="84" t="s">
        <v>212</v>
      </c>
      <c r="E621" s="84">
        <v>9.1300172635887051</v>
      </c>
      <c r="F621" s="8"/>
      <c r="J621" s="8"/>
      <c r="N621" s="8"/>
      <c r="R621" s="8"/>
      <c r="V621" s="8"/>
      <c r="W621" s="8"/>
      <c r="AA621" s="8"/>
      <c r="AD621" s="8"/>
    </row>
    <row r="622" spans="2:30">
      <c r="B622" s="83">
        <v>93721</v>
      </c>
      <c r="C622" s="83" t="s">
        <v>855</v>
      </c>
      <c r="D622" s="84" t="s">
        <v>212</v>
      </c>
      <c r="E622" s="84">
        <v>13.627610076054239</v>
      </c>
      <c r="F622" s="8"/>
      <c r="J622" s="8"/>
      <c r="N622" s="8"/>
      <c r="R622" s="8"/>
      <c r="V622" s="8"/>
      <c r="W622" s="8"/>
      <c r="AA622" s="8"/>
      <c r="AD622" s="8"/>
    </row>
    <row r="623" spans="2:30">
      <c r="B623" s="83">
        <v>93765</v>
      </c>
      <c r="C623" s="83" t="s">
        <v>856</v>
      </c>
      <c r="D623" s="84" t="s">
        <v>212</v>
      </c>
      <c r="E623" s="84">
        <v>7.3567626552066425</v>
      </c>
      <c r="F623" s="8"/>
      <c r="J623" s="8"/>
      <c r="N623" s="8"/>
      <c r="R623" s="8"/>
      <c r="V623" s="8"/>
      <c r="W623" s="8"/>
      <c r="AA623" s="8"/>
      <c r="AD623" s="8"/>
    </row>
    <row r="624" spans="2:30">
      <c r="B624" s="83">
        <v>94746</v>
      </c>
      <c r="C624" s="83" t="s">
        <v>857</v>
      </c>
      <c r="D624" s="84" t="s">
        <v>212</v>
      </c>
      <c r="E624" s="84">
        <v>1.6344534740827203</v>
      </c>
      <c r="F624" s="8"/>
      <c r="J624" s="8"/>
      <c r="N624" s="8"/>
      <c r="R624" s="8"/>
      <c r="V624" s="8"/>
      <c r="W624" s="8"/>
      <c r="AA624" s="8"/>
      <c r="AD624" s="8"/>
    </row>
    <row r="625" spans="2:30">
      <c r="B625" s="83">
        <v>94757</v>
      </c>
      <c r="C625" s="83" t="s">
        <v>858</v>
      </c>
      <c r="D625" s="84" t="s">
        <v>212</v>
      </c>
      <c r="E625" s="84">
        <v>2.6225579800374557</v>
      </c>
      <c r="F625" s="8"/>
      <c r="J625" s="8"/>
      <c r="N625" s="8"/>
      <c r="R625" s="8"/>
      <c r="V625" s="8"/>
      <c r="W625" s="8"/>
      <c r="AA625" s="8"/>
      <c r="AD625" s="8"/>
    </row>
    <row r="626" spans="2:30">
      <c r="B626" s="83">
        <v>94826</v>
      </c>
      <c r="C626" s="83" t="s">
        <v>859</v>
      </c>
      <c r="D626" s="84" t="s">
        <v>212</v>
      </c>
      <c r="E626" s="84">
        <v>4.2740953832500761</v>
      </c>
      <c r="F626" s="8"/>
      <c r="J626" s="8"/>
      <c r="N626" s="8"/>
      <c r="R626" s="8"/>
      <c r="V626" s="8"/>
      <c r="W626" s="8"/>
      <c r="AA626" s="8"/>
      <c r="AD626" s="8"/>
    </row>
    <row r="627" spans="2:30">
      <c r="B627" s="83">
        <v>95067</v>
      </c>
      <c r="C627" s="83" t="s">
        <v>860</v>
      </c>
      <c r="D627" s="84" t="s">
        <v>212</v>
      </c>
      <c r="E627" s="84">
        <v>28.544323631439749</v>
      </c>
      <c r="F627" s="8"/>
      <c r="J627" s="8"/>
      <c r="N627" s="8"/>
      <c r="R627" s="8"/>
      <c r="V627" s="8"/>
      <c r="W627" s="8"/>
      <c r="AA627" s="8"/>
      <c r="AD627" s="8"/>
    </row>
    <row r="628" spans="2:30">
      <c r="B628" s="83">
        <v>96128</v>
      </c>
      <c r="C628" s="83" t="s">
        <v>861</v>
      </c>
      <c r="D628" s="84" t="s">
        <v>212</v>
      </c>
      <c r="E628" s="84">
        <v>0.60277243845037642</v>
      </c>
      <c r="F628" s="8"/>
      <c r="J628" s="8"/>
      <c r="N628" s="8"/>
      <c r="R628" s="8"/>
      <c r="V628" s="8"/>
      <c r="W628" s="8"/>
      <c r="AA628" s="8"/>
      <c r="AD628" s="8"/>
    </row>
    <row r="629" spans="2:30">
      <c r="B629" s="83">
        <v>96184</v>
      </c>
      <c r="C629" s="83" t="s">
        <v>862</v>
      </c>
      <c r="D629" s="84" t="s">
        <v>212</v>
      </c>
      <c r="E629" s="84">
        <v>2.7456852358659636</v>
      </c>
      <c r="F629" s="8"/>
      <c r="J629" s="8"/>
      <c r="N629" s="8"/>
      <c r="R629" s="8"/>
      <c r="V629" s="8"/>
      <c r="W629" s="8"/>
      <c r="AA629" s="8"/>
      <c r="AD629" s="8"/>
    </row>
    <row r="630" spans="2:30">
      <c r="B630" s="83">
        <v>96297</v>
      </c>
      <c r="C630" s="83" t="s">
        <v>863</v>
      </c>
      <c r="D630" s="84" t="s">
        <v>212</v>
      </c>
      <c r="E630" s="84">
        <v>6.4926756448683162E-2</v>
      </c>
      <c r="F630" s="8"/>
      <c r="J630" s="8"/>
      <c r="N630" s="8"/>
      <c r="R630" s="8"/>
      <c r="V630" s="8"/>
      <c r="W630" s="8"/>
      <c r="AA630" s="8"/>
      <c r="AD630" s="8"/>
    </row>
    <row r="631" spans="2:30">
      <c r="B631" s="83">
        <v>98000</v>
      </c>
      <c r="C631" s="83" t="s">
        <v>864</v>
      </c>
      <c r="D631" s="84" t="s">
        <v>212</v>
      </c>
      <c r="E631" s="84">
        <v>0.14656452394160679</v>
      </c>
      <c r="F631" s="8"/>
      <c r="J631" s="8"/>
      <c r="N631" s="8"/>
      <c r="R631" s="8"/>
      <c r="V631" s="8"/>
      <c r="W631" s="8"/>
      <c r="AA631" s="8"/>
      <c r="AD631" s="8"/>
    </row>
    <row r="632" spans="2:30">
      <c r="B632" s="83">
        <v>98077</v>
      </c>
      <c r="C632" s="83" t="s">
        <v>865</v>
      </c>
      <c r="D632" s="84" t="s">
        <v>212</v>
      </c>
      <c r="E632" s="84">
        <v>0.21386167774887305</v>
      </c>
      <c r="F632" s="8"/>
      <c r="J632" s="8"/>
      <c r="N632" s="8"/>
      <c r="R632" s="8"/>
      <c r="V632" s="8"/>
      <c r="W632" s="8"/>
      <c r="AA632" s="8"/>
      <c r="AD632" s="8"/>
    </row>
    <row r="633" spans="2:30">
      <c r="B633" s="83">
        <v>98862</v>
      </c>
      <c r="C633" s="83" t="s">
        <v>866</v>
      </c>
      <c r="D633" s="84" t="s">
        <v>212</v>
      </c>
      <c r="E633" s="84">
        <v>0.18852230598065636</v>
      </c>
      <c r="F633" s="8"/>
      <c r="J633" s="8"/>
      <c r="N633" s="8"/>
      <c r="R633" s="8"/>
      <c r="V633" s="8"/>
      <c r="W633" s="8"/>
      <c r="AA633" s="8"/>
      <c r="AD633" s="8"/>
    </row>
    <row r="634" spans="2:30">
      <c r="B634" s="83">
        <v>100129</v>
      </c>
      <c r="C634" s="83" t="s">
        <v>867</v>
      </c>
      <c r="D634" s="84" t="s">
        <v>212</v>
      </c>
      <c r="E634" s="84">
        <v>0.30462644229857483</v>
      </c>
      <c r="F634" s="8"/>
      <c r="J634" s="8"/>
      <c r="N634" s="8"/>
      <c r="R634" s="8"/>
      <c r="V634" s="8"/>
      <c r="W634" s="8"/>
      <c r="AA634" s="8"/>
      <c r="AD634" s="8"/>
    </row>
    <row r="635" spans="2:30">
      <c r="B635" s="83">
        <v>1002626</v>
      </c>
      <c r="C635" s="83" t="s">
        <v>868</v>
      </c>
      <c r="D635" s="84" t="s">
        <v>212</v>
      </c>
      <c r="E635" s="84">
        <v>0.62828983488328538</v>
      </c>
      <c r="F635" s="8"/>
      <c r="J635" s="8"/>
      <c r="N635" s="8"/>
      <c r="R635" s="8"/>
      <c r="V635" s="8"/>
      <c r="W635" s="8"/>
      <c r="AA635" s="8"/>
      <c r="AD635" s="8"/>
    </row>
    <row r="636" spans="2:30">
      <c r="B636" s="83">
        <v>10031820</v>
      </c>
      <c r="C636" s="83" t="s">
        <v>869</v>
      </c>
      <c r="D636" s="84" t="s">
        <v>212</v>
      </c>
      <c r="E636" s="84">
        <v>1.3062964835299786</v>
      </c>
      <c r="F636" s="8"/>
      <c r="J636" s="8"/>
      <c r="N636" s="8"/>
      <c r="R636" s="8"/>
      <c r="V636" s="8"/>
      <c r="W636" s="8"/>
      <c r="AA636" s="8"/>
      <c r="AD636" s="8"/>
    </row>
    <row r="637" spans="2:30">
      <c r="B637" s="83">
        <v>100436</v>
      </c>
      <c r="C637" s="83" t="s">
        <v>870</v>
      </c>
      <c r="D637" s="84" t="s">
        <v>212</v>
      </c>
      <c r="E637" s="84">
        <v>3.9144499190111808</v>
      </c>
      <c r="F637" s="8"/>
      <c r="J637" s="8"/>
      <c r="N637" s="8"/>
      <c r="R637" s="8"/>
      <c r="V637" s="8"/>
      <c r="W637" s="8"/>
      <c r="AA637" s="8"/>
      <c r="AD637" s="8"/>
    </row>
    <row r="638" spans="2:30">
      <c r="B638" s="83">
        <v>100481</v>
      </c>
      <c r="C638" s="83" t="s">
        <v>871</v>
      </c>
      <c r="D638" s="84" t="s">
        <v>212</v>
      </c>
      <c r="E638" s="84">
        <v>0.14627286823663377</v>
      </c>
      <c r="F638" s="8"/>
      <c r="J638" s="8"/>
      <c r="N638" s="8"/>
      <c r="R638" s="8"/>
      <c r="V638" s="8"/>
      <c r="W638" s="8"/>
      <c r="AA638" s="8"/>
      <c r="AD638" s="8"/>
    </row>
    <row r="639" spans="2:30">
      <c r="B639" s="83">
        <v>100549</v>
      </c>
      <c r="C639" s="83" t="s">
        <v>872</v>
      </c>
      <c r="D639" s="84" t="s">
        <v>212</v>
      </c>
      <c r="E639" s="84">
        <v>0.19586054598248409</v>
      </c>
      <c r="F639" s="8"/>
      <c r="J639" s="8"/>
      <c r="N639" s="8"/>
      <c r="R639" s="8"/>
      <c r="V639" s="8"/>
      <c r="W639" s="8"/>
      <c r="AA639" s="8"/>
      <c r="AD639" s="8"/>
    </row>
    <row r="640" spans="2:30">
      <c r="B640" s="83">
        <v>100550</v>
      </c>
      <c r="C640" s="83" t="s">
        <v>873</v>
      </c>
      <c r="D640" s="84" t="s">
        <v>212</v>
      </c>
      <c r="E640" s="84">
        <v>2.0317826754648782E-2</v>
      </c>
      <c r="F640" s="8"/>
      <c r="J640" s="8"/>
      <c r="N640" s="8"/>
      <c r="R640" s="8"/>
      <c r="V640" s="8"/>
      <c r="W640" s="8"/>
      <c r="AA640" s="8"/>
      <c r="AD640" s="8"/>
    </row>
    <row r="641" spans="2:30">
      <c r="B641" s="83">
        <v>100641</v>
      </c>
      <c r="C641" s="83" t="s">
        <v>874</v>
      </c>
      <c r="D641" s="84" t="s">
        <v>212</v>
      </c>
      <c r="E641" s="84">
        <v>0.29771979438124535</v>
      </c>
      <c r="F641" s="8"/>
      <c r="J641" s="8"/>
      <c r="N641" s="8"/>
      <c r="R641" s="8"/>
      <c r="V641" s="8"/>
      <c r="W641" s="8"/>
      <c r="AA641" s="8"/>
      <c r="AD641" s="8"/>
    </row>
    <row r="642" spans="2:30">
      <c r="B642" s="83">
        <v>100685</v>
      </c>
      <c r="C642" s="83" t="s">
        <v>875</v>
      </c>
      <c r="D642" s="84" t="s">
        <v>212</v>
      </c>
      <c r="E642" s="84">
        <v>3.7302272755860244</v>
      </c>
      <c r="F642" s="8"/>
      <c r="J642" s="8"/>
      <c r="N642" s="8"/>
      <c r="R642" s="8"/>
      <c r="V642" s="8"/>
      <c r="W642" s="8"/>
      <c r="AA642" s="8"/>
      <c r="AD642" s="8"/>
    </row>
    <row r="643" spans="2:30">
      <c r="B643" s="83">
        <v>100709</v>
      </c>
      <c r="C643" s="83" t="s">
        <v>876</v>
      </c>
      <c r="D643" s="84" t="s">
        <v>212</v>
      </c>
      <c r="E643" s="84">
        <v>0.15941227098220867</v>
      </c>
      <c r="F643" s="8"/>
      <c r="J643" s="8"/>
      <c r="N643" s="8"/>
      <c r="R643" s="8"/>
      <c r="V643" s="8"/>
      <c r="W643" s="8"/>
      <c r="AA643" s="8"/>
      <c r="AD643" s="8"/>
    </row>
    <row r="644" spans="2:30">
      <c r="B644" s="83">
        <v>100710</v>
      </c>
      <c r="C644" s="83" t="s">
        <v>877</v>
      </c>
      <c r="D644" s="84" t="s">
        <v>212</v>
      </c>
      <c r="E644" s="84">
        <v>7.9350189475030058E-2</v>
      </c>
      <c r="F644" s="8"/>
      <c r="J644" s="8"/>
      <c r="N644" s="8"/>
      <c r="R644" s="8"/>
      <c r="V644" s="8"/>
      <c r="W644" s="8"/>
      <c r="AA644" s="8"/>
      <c r="AD644" s="8"/>
    </row>
    <row r="645" spans="2:30">
      <c r="B645" s="83">
        <v>100798</v>
      </c>
      <c r="C645" s="83" t="s">
        <v>878</v>
      </c>
      <c r="D645" s="84" t="s">
        <v>212</v>
      </c>
      <c r="E645" s="84">
        <v>5.7256324075911197E-4</v>
      </c>
      <c r="F645" s="8"/>
      <c r="J645" s="8"/>
      <c r="N645" s="8"/>
      <c r="R645" s="8"/>
      <c r="V645" s="8"/>
      <c r="W645" s="8"/>
      <c r="AA645" s="8"/>
      <c r="AD645" s="8"/>
    </row>
    <row r="646" spans="2:30">
      <c r="B646" s="83">
        <v>1008884</v>
      </c>
      <c r="C646" s="83" t="s">
        <v>879</v>
      </c>
      <c r="D646" s="84" t="s">
        <v>212</v>
      </c>
      <c r="E646" s="84">
        <v>2.3965608093745492</v>
      </c>
      <c r="F646" s="8"/>
      <c r="J646" s="8"/>
      <c r="N646" s="8"/>
      <c r="R646" s="8"/>
      <c r="V646" s="8"/>
      <c r="W646" s="8"/>
      <c r="AA646" s="8"/>
      <c r="AD646" s="8"/>
    </row>
    <row r="647" spans="2:30">
      <c r="B647" s="83">
        <v>1008895</v>
      </c>
      <c r="C647" s="83" t="s">
        <v>880</v>
      </c>
      <c r="D647" s="84" t="s">
        <v>212</v>
      </c>
      <c r="E647" s="84">
        <v>1.1040589447806088</v>
      </c>
      <c r="F647" s="8"/>
      <c r="J647" s="8"/>
      <c r="N647" s="8"/>
      <c r="R647" s="8"/>
      <c r="V647" s="8"/>
      <c r="W647" s="8"/>
      <c r="AA647" s="8"/>
      <c r="AD647" s="8"/>
    </row>
    <row r="648" spans="2:30">
      <c r="B648" s="83">
        <v>10114586</v>
      </c>
      <c r="C648" s="83" t="s">
        <v>881</v>
      </c>
      <c r="D648" s="84" t="s">
        <v>212</v>
      </c>
      <c r="E648" s="84">
        <v>352.98504993916151</v>
      </c>
      <c r="F648" s="8"/>
      <c r="J648" s="8"/>
      <c r="N648" s="8"/>
      <c r="R648" s="8"/>
      <c r="V648" s="8"/>
      <c r="W648" s="8"/>
      <c r="AA648" s="8"/>
      <c r="AD648" s="8"/>
    </row>
    <row r="649" spans="2:30">
      <c r="B649" s="83">
        <v>101202</v>
      </c>
      <c r="C649" s="83" t="s">
        <v>882</v>
      </c>
      <c r="D649" s="84" t="s">
        <v>212</v>
      </c>
      <c r="E649" s="84">
        <v>4003.0146338881159</v>
      </c>
      <c r="F649" s="8"/>
      <c r="J649" s="8"/>
      <c r="N649" s="8"/>
      <c r="R649" s="8"/>
      <c r="V649" s="8"/>
      <c r="W649" s="8"/>
      <c r="AA649" s="8"/>
      <c r="AD649" s="8"/>
    </row>
    <row r="650" spans="2:30">
      <c r="B650" s="83">
        <v>101553</v>
      </c>
      <c r="C650" s="83" t="s">
        <v>883</v>
      </c>
      <c r="D650" s="84" t="s">
        <v>212</v>
      </c>
      <c r="E650" s="84">
        <v>4.6715496975972073</v>
      </c>
      <c r="F650" s="8"/>
      <c r="J650" s="8"/>
      <c r="N650" s="8"/>
      <c r="R650" s="8"/>
      <c r="V650" s="8"/>
      <c r="W650" s="8"/>
      <c r="AA650" s="8"/>
      <c r="AD650" s="8"/>
    </row>
    <row r="651" spans="2:30">
      <c r="B651" s="83">
        <v>101815</v>
      </c>
      <c r="C651" s="83" t="s">
        <v>884</v>
      </c>
      <c r="D651" s="84" t="s">
        <v>212</v>
      </c>
      <c r="E651" s="84">
        <v>1.6003323105909537</v>
      </c>
      <c r="F651" s="8"/>
      <c r="J651" s="8"/>
      <c r="N651" s="8"/>
      <c r="R651" s="8"/>
      <c r="V651" s="8"/>
      <c r="W651" s="8"/>
      <c r="AA651" s="8"/>
      <c r="AD651" s="8"/>
    </row>
    <row r="652" spans="2:30">
      <c r="B652" s="83">
        <v>101826</v>
      </c>
      <c r="C652" s="83" t="s">
        <v>885</v>
      </c>
      <c r="D652" s="84" t="s">
        <v>212</v>
      </c>
      <c r="E652" s="84">
        <v>1.6497999398624978</v>
      </c>
      <c r="F652" s="8"/>
      <c r="J652" s="8"/>
      <c r="N652" s="8"/>
      <c r="R652" s="8"/>
      <c r="V652" s="8"/>
      <c r="W652" s="8"/>
      <c r="AA652" s="8"/>
      <c r="AD652" s="8"/>
    </row>
    <row r="653" spans="2:30">
      <c r="B653" s="83">
        <v>102089</v>
      </c>
      <c r="C653" s="83" t="s">
        <v>886</v>
      </c>
      <c r="D653" s="84" t="s">
        <v>212</v>
      </c>
      <c r="E653" s="84">
        <v>3.2785671418857243</v>
      </c>
      <c r="F653" s="8"/>
      <c r="J653" s="8"/>
      <c r="N653" s="8"/>
      <c r="R653" s="8"/>
      <c r="V653" s="8"/>
      <c r="W653" s="8"/>
      <c r="AA653" s="8"/>
      <c r="AD653" s="8"/>
    </row>
    <row r="654" spans="2:30">
      <c r="B654" s="83">
        <v>102272</v>
      </c>
      <c r="C654" s="83" t="s">
        <v>887</v>
      </c>
      <c r="D654" s="84" t="s">
        <v>212</v>
      </c>
      <c r="E654" s="84">
        <v>0.38272106433964709</v>
      </c>
      <c r="F654" s="8"/>
      <c r="J654" s="8"/>
      <c r="N654" s="8"/>
      <c r="R654" s="8"/>
      <c r="V654" s="8"/>
      <c r="W654" s="8"/>
      <c r="AA654" s="8"/>
      <c r="AD654" s="8"/>
    </row>
    <row r="655" spans="2:30">
      <c r="B655" s="83">
        <v>102818</v>
      </c>
      <c r="C655" s="83" t="s">
        <v>888</v>
      </c>
      <c r="D655" s="84" t="s">
        <v>212</v>
      </c>
      <c r="E655" s="84">
        <v>0.32627917221021774</v>
      </c>
      <c r="F655" s="8"/>
      <c r="J655" s="8"/>
      <c r="N655" s="8"/>
      <c r="R655" s="8"/>
      <c r="V655" s="8"/>
      <c r="W655" s="8"/>
      <c r="AA655" s="8"/>
      <c r="AD655" s="8"/>
    </row>
    <row r="656" spans="2:30">
      <c r="B656" s="83">
        <v>102976</v>
      </c>
      <c r="C656" s="83" t="s">
        <v>889</v>
      </c>
      <c r="D656" s="84" t="s">
        <v>212</v>
      </c>
      <c r="E656" s="84">
        <v>1.5966437714421606</v>
      </c>
      <c r="F656" s="8"/>
      <c r="J656" s="8"/>
      <c r="N656" s="8"/>
      <c r="R656" s="8"/>
      <c r="V656" s="8"/>
      <c r="W656" s="8"/>
      <c r="AA656" s="8"/>
      <c r="AD656" s="8"/>
    </row>
    <row r="657" spans="2:30">
      <c r="B657" s="83">
        <v>103059</v>
      </c>
      <c r="C657" s="83" t="s">
        <v>890</v>
      </c>
      <c r="D657" s="84" t="s">
        <v>212</v>
      </c>
      <c r="E657" s="84">
        <v>1.4567372143916135</v>
      </c>
      <c r="F657" s="8"/>
      <c r="J657" s="8"/>
      <c r="N657" s="8"/>
      <c r="R657" s="8"/>
      <c r="V657" s="8"/>
      <c r="W657" s="8"/>
      <c r="AA657" s="8"/>
      <c r="AD657" s="8"/>
    </row>
    <row r="658" spans="2:30">
      <c r="B658" s="83">
        <v>1031078</v>
      </c>
      <c r="C658" s="83" t="s">
        <v>891</v>
      </c>
      <c r="D658" s="84" t="s">
        <v>212</v>
      </c>
      <c r="E658" s="84">
        <v>410.6828401517983</v>
      </c>
      <c r="F658" s="8"/>
      <c r="J658" s="8"/>
      <c r="N658" s="8"/>
      <c r="R658" s="8"/>
      <c r="V658" s="8"/>
      <c r="W658" s="8"/>
      <c r="AA658" s="8"/>
      <c r="AD658" s="8"/>
    </row>
    <row r="659" spans="2:30">
      <c r="B659" s="83">
        <v>103742</v>
      </c>
      <c r="C659" s="83" t="s">
        <v>892</v>
      </c>
      <c r="D659" s="84" t="s">
        <v>212</v>
      </c>
      <c r="E659" s="84">
        <v>4.6526946175845429</v>
      </c>
      <c r="F659" s="8"/>
      <c r="J659" s="8"/>
      <c r="N659" s="8"/>
      <c r="R659" s="8"/>
      <c r="V659" s="8"/>
      <c r="W659" s="8"/>
      <c r="AA659" s="8"/>
      <c r="AD659" s="8"/>
    </row>
    <row r="660" spans="2:30">
      <c r="B660" s="83">
        <v>103764</v>
      </c>
      <c r="C660" s="83" t="s">
        <v>893</v>
      </c>
      <c r="D660" s="84" t="s">
        <v>212</v>
      </c>
      <c r="E660" s="84">
        <v>1.0044932911267764E-2</v>
      </c>
      <c r="F660" s="8"/>
      <c r="J660" s="8"/>
      <c r="N660" s="8"/>
      <c r="R660" s="8"/>
      <c r="V660" s="8"/>
      <c r="W660" s="8"/>
      <c r="AA660" s="8"/>
      <c r="AD660" s="8"/>
    </row>
    <row r="661" spans="2:30">
      <c r="B661" s="83">
        <v>103844</v>
      </c>
      <c r="C661" s="83" t="s">
        <v>894</v>
      </c>
      <c r="D661" s="84" t="s">
        <v>212</v>
      </c>
      <c r="E661" s="84">
        <v>0.59989233624031735</v>
      </c>
      <c r="F661" s="8"/>
      <c r="J661" s="8"/>
      <c r="N661" s="8"/>
      <c r="R661" s="8"/>
      <c r="V661" s="8"/>
      <c r="W661" s="8"/>
      <c r="AA661" s="8"/>
      <c r="AD661" s="8"/>
    </row>
    <row r="662" spans="2:30">
      <c r="B662" s="83">
        <v>104132</v>
      </c>
      <c r="C662" s="83" t="s">
        <v>895</v>
      </c>
      <c r="D662" s="84" t="s">
        <v>212</v>
      </c>
      <c r="E662" s="84">
        <v>3.2341357089798457</v>
      </c>
      <c r="F662" s="8"/>
      <c r="J662" s="8"/>
      <c r="N662" s="8"/>
      <c r="R662" s="8"/>
      <c r="V662" s="8"/>
      <c r="W662" s="8"/>
      <c r="AA662" s="8"/>
      <c r="AD662" s="8"/>
    </row>
    <row r="663" spans="2:30">
      <c r="B663" s="83">
        <v>104427</v>
      </c>
      <c r="C663" s="83" t="s">
        <v>896</v>
      </c>
      <c r="D663" s="84" t="s">
        <v>212</v>
      </c>
      <c r="E663" s="84">
        <v>104216.73495992103</v>
      </c>
      <c r="F663" s="8"/>
      <c r="J663" s="8"/>
      <c r="N663" s="8"/>
      <c r="R663" s="8"/>
      <c r="V663" s="8"/>
      <c r="W663" s="8"/>
      <c r="AA663" s="8"/>
      <c r="AD663" s="8"/>
    </row>
    <row r="664" spans="2:30">
      <c r="B664" s="83">
        <v>10443706</v>
      </c>
      <c r="C664" s="83" t="s">
        <v>897</v>
      </c>
      <c r="D664" s="84" t="s">
        <v>212</v>
      </c>
      <c r="E664" s="84">
        <v>23.515303950862243</v>
      </c>
      <c r="F664" s="8"/>
      <c r="J664" s="8"/>
      <c r="N664" s="8"/>
      <c r="R664" s="8"/>
      <c r="V664" s="8"/>
      <c r="W664" s="8"/>
      <c r="AA664" s="8"/>
      <c r="AD664" s="8"/>
    </row>
    <row r="665" spans="2:30">
      <c r="B665" s="83">
        <v>104438</v>
      </c>
      <c r="C665" s="83" t="s">
        <v>898</v>
      </c>
      <c r="D665" s="84" t="s">
        <v>212</v>
      </c>
      <c r="E665" s="84">
        <v>45.172377290849127</v>
      </c>
      <c r="F665" s="8"/>
      <c r="J665" s="8"/>
      <c r="N665" s="8"/>
      <c r="R665" s="8"/>
      <c r="V665" s="8"/>
      <c r="W665" s="8"/>
      <c r="AA665" s="8"/>
      <c r="AD665" s="8"/>
    </row>
    <row r="666" spans="2:30">
      <c r="B666" s="83">
        <v>104518</v>
      </c>
      <c r="C666" s="83" t="s">
        <v>899</v>
      </c>
      <c r="D666" s="84" t="s">
        <v>212</v>
      </c>
      <c r="E666" s="84">
        <v>17.814591680737067</v>
      </c>
      <c r="F666" s="8"/>
      <c r="J666" s="8"/>
      <c r="N666" s="8"/>
      <c r="R666" s="8"/>
      <c r="V666" s="8"/>
      <c r="W666" s="8"/>
      <c r="AA666" s="8"/>
      <c r="AD666" s="8"/>
    </row>
    <row r="667" spans="2:30">
      <c r="B667" s="83">
        <v>104858</v>
      </c>
      <c r="C667" s="83" t="s">
        <v>900</v>
      </c>
      <c r="D667" s="84" t="s">
        <v>212</v>
      </c>
      <c r="E667" s="84">
        <v>0.10455829537394389</v>
      </c>
      <c r="F667" s="8"/>
      <c r="J667" s="8"/>
      <c r="N667" s="8"/>
      <c r="R667" s="8"/>
      <c r="V667" s="8"/>
      <c r="W667" s="8"/>
      <c r="AA667" s="8"/>
      <c r="AD667" s="8"/>
    </row>
    <row r="668" spans="2:30">
      <c r="B668" s="83">
        <v>104870</v>
      </c>
      <c r="C668" s="83" t="s">
        <v>901</v>
      </c>
      <c r="D668" s="84" t="s">
        <v>212</v>
      </c>
      <c r="E668" s="84">
        <v>0.18892226038185109</v>
      </c>
      <c r="F668" s="8"/>
      <c r="J668" s="8"/>
      <c r="N668" s="8"/>
      <c r="R668" s="8"/>
      <c r="V668" s="8"/>
      <c r="W668" s="8"/>
      <c r="AA668" s="8"/>
      <c r="AD668" s="8"/>
    </row>
    <row r="669" spans="2:30">
      <c r="B669" s="83">
        <v>104905</v>
      </c>
      <c r="C669" s="83" t="s">
        <v>902</v>
      </c>
      <c r="D669" s="84" t="s">
        <v>212</v>
      </c>
      <c r="E669" s="84">
        <v>0.43007622297091175</v>
      </c>
      <c r="F669" s="8"/>
      <c r="J669" s="8"/>
      <c r="N669" s="8"/>
      <c r="R669" s="8"/>
      <c r="V669" s="8"/>
      <c r="W669" s="8"/>
      <c r="AA669" s="8"/>
      <c r="AD669" s="8"/>
    </row>
    <row r="670" spans="2:30">
      <c r="B670" s="83">
        <v>104949</v>
      </c>
      <c r="C670" s="83" t="s">
        <v>903</v>
      </c>
      <c r="D670" s="84" t="s">
        <v>212</v>
      </c>
      <c r="E670" s="84">
        <v>13.899255049892425</v>
      </c>
      <c r="F670" s="8"/>
      <c r="J670" s="8"/>
      <c r="N670" s="8"/>
      <c r="R670" s="8"/>
      <c r="V670" s="8"/>
      <c r="W670" s="8"/>
      <c r="AA670" s="8"/>
      <c r="AD670" s="8"/>
    </row>
    <row r="671" spans="2:30">
      <c r="B671" s="83">
        <v>105395</v>
      </c>
      <c r="C671" s="83" t="s">
        <v>904</v>
      </c>
      <c r="D671" s="84" t="s">
        <v>212</v>
      </c>
      <c r="E671" s="84">
        <v>7.6191776012245027</v>
      </c>
      <c r="F671" s="8"/>
      <c r="J671" s="8"/>
      <c r="N671" s="8"/>
      <c r="R671" s="8"/>
      <c r="V671" s="8"/>
      <c r="W671" s="8"/>
      <c r="AA671" s="8"/>
      <c r="AD671" s="8"/>
    </row>
    <row r="672" spans="2:30">
      <c r="B672" s="83">
        <v>10540291</v>
      </c>
      <c r="C672" s="83" t="s">
        <v>905</v>
      </c>
      <c r="D672" s="84" t="s">
        <v>212</v>
      </c>
      <c r="E672" s="84">
        <v>2365.4461623859661</v>
      </c>
      <c r="F672" s="8"/>
      <c r="J672" s="8"/>
      <c r="N672" s="8"/>
      <c r="R672" s="8"/>
      <c r="V672" s="8"/>
      <c r="W672" s="8"/>
      <c r="AA672" s="8"/>
      <c r="AD672" s="8"/>
    </row>
    <row r="673" spans="2:30">
      <c r="B673" s="83">
        <v>105464</v>
      </c>
      <c r="C673" s="83" t="s">
        <v>906</v>
      </c>
      <c r="D673" s="84" t="s">
        <v>212</v>
      </c>
      <c r="E673" s="84">
        <v>3.4929089958097397E-2</v>
      </c>
      <c r="F673" s="8"/>
      <c r="J673" s="8"/>
      <c r="N673" s="8"/>
      <c r="R673" s="8"/>
      <c r="V673" s="8"/>
      <c r="W673" s="8"/>
      <c r="AA673" s="8"/>
      <c r="AD673" s="8"/>
    </row>
    <row r="674" spans="2:30">
      <c r="B674" s="83">
        <v>1058920</v>
      </c>
      <c r="C674" s="83" t="s">
        <v>907</v>
      </c>
      <c r="D674" s="84" t="s">
        <v>212</v>
      </c>
      <c r="E674" s="84">
        <v>7.1268015550302058E-2</v>
      </c>
      <c r="F674" s="8"/>
      <c r="J674" s="8"/>
      <c r="N674" s="8"/>
      <c r="R674" s="8"/>
      <c r="V674" s="8"/>
      <c r="W674" s="8"/>
      <c r="AA674" s="8"/>
      <c r="AD674" s="8"/>
    </row>
    <row r="675" spans="2:30">
      <c r="B675" s="83">
        <v>106401</v>
      </c>
      <c r="C675" s="83" t="s">
        <v>908</v>
      </c>
      <c r="D675" s="84" t="s">
        <v>212</v>
      </c>
      <c r="E675" s="84">
        <v>0.96388179931921547</v>
      </c>
      <c r="F675" s="8"/>
      <c r="J675" s="8"/>
      <c r="N675" s="8"/>
      <c r="R675" s="8"/>
      <c r="V675" s="8"/>
      <c r="W675" s="8"/>
      <c r="AA675" s="8"/>
      <c r="AD675" s="8"/>
    </row>
    <row r="676" spans="2:30">
      <c r="B676" s="83">
        <v>106412</v>
      </c>
      <c r="C676" s="83" t="s">
        <v>909</v>
      </c>
      <c r="D676" s="84" t="s">
        <v>212</v>
      </c>
      <c r="E676" s="84">
        <v>7.2555710378384752</v>
      </c>
      <c r="F676" s="8"/>
      <c r="J676" s="8"/>
      <c r="N676" s="8"/>
      <c r="R676" s="8"/>
      <c r="V676" s="8"/>
      <c r="W676" s="8"/>
      <c r="AA676" s="8"/>
      <c r="AD676" s="8"/>
    </row>
    <row r="677" spans="2:30">
      <c r="B677" s="83">
        <v>106638</v>
      </c>
      <c r="C677" s="83" t="s">
        <v>910</v>
      </c>
      <c r="D677" s="84" t="s">
        <v>212</v>
      </c>
      <c r="E677" s="84">
        <v>4.0401235739136085</v>
      </c>
      <c r="F677" s="8"/>
      <c r="J677" s="8"/>
      <c r="N677" s="8"/>
      <c r="R677" s="8"/>
      <c r="V677" s="8"/>
      <c r="W677" s="8"/>
      <c r="AA677" s="8"/>
      <c r="AD677" s="8"/>
    </row>
    <row r="678" spans="2:30">
      <c r="B678" s="83">
        <v>106683</v>
      </c>
      <c r="C678" s="83" t="s">
        <v>911</v>
      </c>
      <c r="D678" s="84" t="s">
        <v>212</v>
      </c>
      <c r="E678" s="84">
        <v>5.9775520719562325E-2</v>
      </c>
      <c r="F678" s="8"/>
      <c r="J678" s="8"/>
      <c r="N678" s="8"/>
      <c r="R678" s="8"/>
      <c r="V678" s="8"/>
      <c r="W678" s="8"/>
      <c r="AA678" s="8"/>
      <c r="AD678" s="8"/>
    </row>
    <row r="679" spans="2:30">
      <c r="B679" s="83">
        <v>106694</v>
      </c>
      <c r="C679" s="83" t="s">
        <v>912</v>
      </c>
      <c r="D679" s="84" t="s">
        <v>212</v>
      </c>
      <c r="E679" s="84">
        <v>2.998865031904779E-3</v>
      </c>
      <c r="F679" s="8"/>
      <c r="J679" s="8"/>
      <c r="N679" s="8"/>
      <c r="R679" s="8"/>
      <c r="V679" s="8"/>
      <c r="W679" s="8"/>
      <c r="AA679" s="8"/>
      <c r="AD679" s="8"/>
    </row>
    <row r="680" spans="2:30">
      <c r="B680" s="83">
        <v>1067976</v>
      </c>
      <c r="C680" s="83" t="s">
        <v>913</v>
      </c>
      <c r="D680" s="84" t="s">
        <v>212</v>
      </c>
      <c r="E680" s="84">
        <v>138.93014123580937</v>
      </c>
      <c r="F680" s="8"/>
      <c r="J680" s="8"/>
      <c r="N680" s="8"/>
      <c r="R680" s="8"/>
      <c r="V680" s="8"/>
      <c r="W680" s="8"/>
      <c r="AA680" s="8"/>
      <c r="AD680" s="8"/>
    </row>
    <row r="681" spans="2:30">
      <c r="B681" s="83">
        <v>106945</v>
      </c>
      <c r="C681" s="83" t="s">
        <v>914</v>
      </c>
      <c r="D681" s="84" t="s">
        <v>212</v>
      </c>
      <c r="E681" s="84">
        <v>0.12896294234155087</v>
      </c>
      <c r="F681" s="8"/>
      <c r="J681" s="8"/>
      <c r="N681" s="8"/>
      <c r="R681" s="8"/>
      <c r="V681" s="8"/>
      <c r="W681" s="8"/>
      <c r="AA681" s="8"/>
      <c r="AD681" s="8"/>
    </row>
    <row r="682" spans="2:30">
      <c r="B682" s="83">
        <v>106956</v>
      </c>
      <c r="C682" s="83" t="s">
        <v>915</v>
      </c>
      <c r="D682" s="84" t="s">
        <v>212</v>
      </c>
      <c r="E682" s="84">
        <v>13.120983077915401</v>
      </c>
      <c r="F682" s="8"/>
      <c r="J682" s="8"/>
      <c r="N682" s="8"/>
      <c r="R682" s="8"/>
      <c r="V682" s="8"/>
      <c r="W682" s="8"/>
      <c r="AA682" s="8"/>
      <c r="AD682" s="8"/>
    </row>
    <row r="683" spans="2:30">
      <c r="B683" s="83">
        <v>107039</v>
      </c>
      <c r="C683" s="83" t="s">
        <v>916</v>
      </c>
      <c r="D683" s="84" t="s">
        <v>212</v>
      </c>
      <c r="E683" s="84">
        <v>130.90442664558927</v>
      </c>
      <c r="F683" s="8"/>
      <c r="J683" s="8"/>
      <c r="N683" s="8"/>
      <c r="R683" s="8"/>
      <c r="V683" s="8"/>
      <c r="W683" s="8"/>
      <c r="AA683" s="8"/>
      <c r="AD683" s="8"/>
    </row>
    <row r="684" spans="2:30">
      <c r="B684" s="83">
        <v>1070833</v>
      </c>
      <c r="C684" s="83" t="s">
        <v>917</v>
      </c>
      <c r="D684" s="84" t="s">
        <v>212</v>
      </c>
      <c r="E684" s="84">
        <v>2.4465830777677548E-2</v>
      </c>
      <c r="F684" s="8"/>
      <c r="J684" s="8"/>
      <c r="N684" s="8"/>
      <c r="R684" s="8"/>
      <c r="V684" s="8"/>
      <c r="W684" s="8"/>
      <c r="AA684" s="8"/>
      <c r="AD684" s="8"/>
    </row>
    <row r="685" spans="2:30">
      <c r="B685" s="83">
        <v>107120</v>
      </c>
      <c r="C685" s="83" t="s">
        <v>918</v>
      </c>
      <c r="D685" s="84" t="s">
        <v>212</v>
      </c>
      <c r="E685" s="84">
        <v>1.0079638798475652E-2</v>
      </c>
      <c r="F685" s="8"/>
      <c r="J685" s="8"/>
      <c r="N685" s="8"/>
      <c r="R685" s="8"/>
      <c r="V685" s="8"/>
      <c r="W685" s="8"/>
      <c r="AA685" s="8"/>
      <c r="AD685" s="8"/>
    </row>
    <row r="686" spans="2:30">
      <c r="B686" s="83">
        <v>107142</v>
      </c>
      <c r="C686" s="83" t="s">
        <v>919</v>
      </c>
      <c r="D686" s="84" t="s">
        <v>212</v>
      </c>
      <c r="E686" s="84">
        <v>18.697765529383712</v>
      </c>
      <c r="F686" s="8"/>
      <c r="J686" s="8"/>
      <c r="N686" s="8"/>
      <c r="R686" s="8"/>
      <c r="V686" s="8"/>
      <c r="W686" s="8"/>
      <c r="AA686" s="8"/>
      <c r="AD686" s="8"/>
    </row>
    <row r="687" spans="2:30">
      <c r="B687" s="83">
        <v>107459</v>
      </c>
      <c r="C687" s="83" t="s">
        <v>920</v>
      </c>
      <c r="D687" s="84" t="s">
        <v>212</v>
      </c>
      <c r="E687" s="84">
        <v>4.1855453968085996</v>
      </c>
      <c r="F687" s="8"/>
      <c r="J687" s="8"/>
      <c r="N687" s="8"/>
      <c r="R687" s="8"/>
      <c r="V687" s="8"/>
      <c r="W687" s="8"/>
      <c r="AA687" s="8"/>
      <c r="AD687" s="8"/>
    </row>
    <row r="688" spans="2:30">
      <c r="B688" s="83">
        <v>107471</v>
      </c>
      <c r="C688" s="83" t="s">
        <v>921</v>
      </c>
      <c r="D688" s="84" t="s">
        <v>212</v>
      </c>
      <c r="E688" s="84">
        <v>0.32998880391871205</v>
      </c>
      <c r="F688" s="8"/>
      <c r="J688" s="8"/>
      <c r="N688" s="8"/>
      <c r="R688" s="8"/>
      <c r="V688" s="8"/>
      <c r="W688" s="8"/>
      <c r="AA688" s="8"/>
      <c r="AD688" s="8"/>
    </row>
    <row r="689" spans="2:30">
      <c r="B689" s="83">
        <v>107664</v>
      </c>
      <c r="C689" s="83" t="s">
        <v>922</v>
      </c>
      <c r="D689" s="84" t="s">
        <v>212</v>
      </c>
      <c r="E689" s="84">
        <v>1.1684633954721275</v>
      </c>
      <c r="F689" s="8"/>
      <c r="J689" s="8"/>
      <c r="N689" s="8"/>
      <c r="R689" s="8"/>
      <c r="V689" s="8"/>
      <c r="W689" s="8"/>
      <c r="AA689" s="8"/>
      <c r="AD689" s="8"/>
    </row>
    <row r="690" spans="2:30">
      <c r="B690" s="83">
        <v>107802</v>
      </c>
      <c r="C690" s="83" t="s">
        <v>923</v>
      </c>
      <c r="D690" s="84" t="s">
        <v>212</v>
      </c>
      <c r="E690" s="84">
        <v>1.4350721854032494E-2</v>
      </c>
      <c r="F690" s="8"/>
      <c r="J690" s="8"/>
      <c r="N690" s="8"/>
      <c r="R690" s="8"/>
      <c r="V690" s="8"/>
      <c r="W690" s="8"/>
      <c r="AA690" s="8"/>
      <c r="AD690" s="8"/>
    </row>
    <row r="691" spans="2:30">
      <c r="B691" s="83">
        <v>107879</v>
      </c>
      <c r="C691" s="83" t="s">
        <v>924</v>
      </c>
      <c r="D691" s="84" t="s">
        <v>212</v>
      </c>
      <c r="E691" s="84">
        <v>9.8877343463671108E-3</v>
      </c>
      <c r="F691" s="8"/>
      <c r="J691" s="8"/>
      <c r="N691" s="8"/>
      <c r="R691" s="8"/>
      <c r="V691" s="8"/>
      <c r="W691" s="8"/>
      <c r="AA691" s="8"/>
      <c r="AD691" s="8"/>
    </row>
    <row r="692" spans="2:30">
      <c r="B692" s="83">
        <v>108112</v>
      </c>
      <c r="C692" s="83" t="s">
        <v>925</v>
      </c>
      <c r="D692" s="84" t="s">
        <v>212</v>
      </c>
      <c r="E692" s="84">
        <v>3.3065773322104988E-2</v>
      </c>
      <c r="F692" s="8"/>
      <c r="J692" s="8"/>
      <c r="N692" s="8"/>
      <c r="R692" s="8"/>
      <c r="V692" s="8"/>
      <c r="W692" s="8"/>
      <c r="AA692" s="8"/>
      <c r="AD692" s="8"/>
    </row>
    <row r="693" spans="2:30">
      <c r="B693" s="83">
        <v>108407</v>
      </c>
      <c r="C693" s="83" t="s">
        <v>926</v>
      </c>
      <c r="D693" s="84" t="s">
        <v>212</v>
      </c>
      <c r="E693" s="84">
        <v>1557.2653928548598</v>
      </c>
      <c r="F693" s="8"/>
      <c r="J693" s="8"/>
      <c r="N693" s="8"/>
      <c r="R693" s="8"/>
      <c r="V693" s="8"/>
      <c r="W693" s="8"/>
      <c r="AA693" s="8"/>
      <c r="AD693" s="8"/>
    </row>
    <row r="694" spans="2:30">
      <c r="B694" s="83">
        <v>108441</v>
      </c>
      <c r="C694" s="83" t="s">
        <v>927</v>
      </c>
      <c r="D694" s="84" t="s">
        <v>212</v>
      </c>
      <c r="E694" s="84">
        <v>6.6453070876108384</v>
      </c>
      <c r="F694" s="8"/>
      <c r="J694" s="8"/>
      <c r="N694" s="8"/>
      <c r="R694" s="8"/>
      <c r="V694" s="8"/>
      <c r="W694" s="8"/>
      <c r="AA694" s="8"/>
      <c r="AD694" s="8"/>
    </row>
    <row r="695" spans="2:30">
      <c r="B695" s="83">
        <v>108623</v>
      </c>
      <c r="C695" s="83" t="s">
        <v>928</v>
      </c>
      <c r="D695" s="84" t="s">
        <v>212</v>
      </c>
      <c r="E695" s="84">
        <v>0.81836465767689415</v>
      </c>
      <c r="F695" s="8"/>
      <c r="J695" s="8"/>
      <c r="N695" s="8"/>
      <c r="R695" s="8"/>
      <c r="V695" s="8"/>
      <c r="W695" s="8"/>
      <c r="AA695" s="8"/>
      <c r="AD695" s="8"/>
    </row>
    <row r="696" spans="2:30">
      <c r="B696" s="83">
        <v>108690</v>
      </c>
      <c r="C696" s="83" t="s">
        <v>929</v>
      </c>
      <c r="D696" s="84" t="s">
        <v>212</v>
      </c>
      <c r="E696" s="84">
        <v>1.185491287137393</v>
      </c>
      <c r="F696" s="8"/>
      <c r="J696" s="8"/>
      <c r="N696" s="8"/>
      <c r="R696" s="8"/>
      <c r="V696" s="8"/>
      <c r="W696" s="8"/>
      <c r="AA696" s="8"/>
      <c r="AD696" s="8"/>
    </row>
    <row r="697" spans="2:30">
      <c r="B697" s="83">
        <v>108849</v>
      </c>
      <c r="C697" s="83" t="s">
        <v>930</v>
      </c>
      <c r="D697" s="84" t="s">
        <v>212</v>
      </c>
      <c r="E697" s="84">
        <v>4.2037566699555079E-2</v>
      </c>
      <c r="F697" s="8"/>
      <c r="J697" s="8"/>
      <c r="N697" s="8"/>
      <c r="R697" s="8"/>
      <c r="V697" s="8"/>
      <c r="W697" s="8"/>
      <c r="AA697" s="8"/>
      <c r="AD697" s="8"/>
    </row>
    <row r="698" spans="2:30">
      <c r="B698" s="83">
        <v>108894</v>
      </c>
      <c r="C698" s="83" t="s">
        <v>931</v>
      </c>
      <c r="D698" s="84" t="s">
        <v>212</v>
      </c>
      <c r="E698" s="84">
        <v>0.10299274443973581</v>
      </c>
      <c r="F698" s="8"/>
      <c r="J698" s="8"/>
      <c r="N698" s="8"/>
      <c r="R698" s="8"/>
      <c r="V698" s="8"/>
      <c r="W698" s="8"/>
      <c r="AA698" s="8"/>
      <c r="AD698" s="8"/>
    </row>
    <row r="699" spans="2:30">
      <c r="B699" s="83">
        <v>108996</v>
      </c>
      <c r="C699" s="83" t="s">
        <v>932</v>
      </c>
      <c r="D699" s="84" t="s">
        <v>212</v>
      </c>
      <c r="E699" s="84">
        <v>0.13601119228222625</v>
      </c>
      <c r="F699" s="8"/>
      <c r="J699" s="8"/>
      <c r="N699" s="8"/>
      <c r="R699" s="8"/>
      <c r="V699" s="8"/>
      <c r="W699" s="8"/>
      <c r="AA699" s="8"/>
      <c r="AD699" s="8"/>
    </row>
    <row r="700" spans="2:30">
      <c r="B700" s="83">
        <v>109013</v>
      </c>
      <c r="C700" s="83" t="s">
        <v>933</v>
      </c>
      <c r="D700" s="84" t="s">
        <v>212</v>
      </c>
      <c r="E700" s="84">
        <v>4.3466623530978396E-2</v>
      </c>
      <c r="F700" s="8"/>
      <c r="J700" s="8"/>
      <c r="N700" s="8"/>
      <c r="R700" s="8"/>
      <c r="V700" s="8"/>
      <c r="W700" s="8"/>
      <c r="AA700" s="8"/>
      <c r="AD700" s="8"/>
    </row>
    <row r="701" spans="2:30">
      <c r="B701" s="83">
        <v>109068</v>
      </c>
      <c r="C701" s="83" t="s">
        <v>934</v>
      </c>
      <c r="D701" s="84" t="s">
        <v>212</v>
      </c>
      <c r="E701" s="84">
        <v>4.5330504881631976E-2</v>
      </c>
      <c r="F701" s="8"/>
      <c r="J701" s="8"/>
      <c r="N701" s="8"/>
      <c r="R701" s="8"/>
      <c r="V701" s="8"/>
      <c r="W701" s="8"/>
      <c r="AA701" s="8"/>
      <c r="AD701" s="8"/>
    </row>
    <row r="702" spans="2:30">
      <c r="B702" s="83">
        <v>109079</v>
      </c>
      <c r="C702" s="83" t="s">
        <v>935</v>
      </c>
      <c r="D702" s="84" t="s">
        <v>212</v>
      </c>
      <c r="E702" s="84">
        <v>2.7313635583688031E-2</v>
      </c>
      <c r="F702" s="8"/>
      <c r="J702" s="8"/>
      <c r="N702" s="8"/>
      <c r="R702" s="8"/>
      <c r="V702" s="8"/>
      <c r="W702" s="8"/>
      <c r="AA702" s="8"/>
      <c r="AD702" s="8"/>
    </row>
    <row r="703" spans="2:30">
      <c r="B703" s="83">
        <v>109091</v>
      </c>
      <c r="C703" s="83" t="s">
        <v>936</v>
      </c>
      <c r="D703" s="84" t="s">
        <v>212</v>
      </c>
      <c r="E703" s="84">
        <v>4.9089846134296566E-2</v>
      </c>
      <c r="F703" s="8"/>
      <c r="J703" s="8"/>
      <c r="N703" s="8"/>
      <c r="R703" s="8"/>
      <c r="V703" s="8"/>
      <c r="W703" s="8"/>
      <c r="AA703" s="8"/>
      <c r="AD703" s="8"/>
    </row>
    <row r="704" spans="2:30">
      <c r="B704" s="83">
        <v>109217</v>
      </c>
      <c r="C704" s="83" t="s">
        <v>937</v>
      </c>
      <c r="D704" s="84" t="s">
        <v>212</v>
      </c>
      <c r="E704" s="84">
        <v>0.75970684995047599</v>
      </c>
      <c r="F704" s="8"/>
      <c r="J704" s="8"/>
      <c r="N704" s="8"/>
      <c r="R704" s="8"/>
      <c r="V704" s="8"/>
      <c r="W704" s="8"/>
      <c r="AA704" s="8"/>
      <c r="AD704" s="8"/>
    </row>
    <row r="705" spans="2:30">
      <c r="B705" s="83">
        <v>109648</v>
      </c>
      <c r="C705" s="83" t="s">
        <v>938</v>
      </c>
      <c r="D705" s="84" t="s">
        <v>212</v>
      </c>
      <c r="E705" s="84">
        <v>5.6640555860907389</v>
      </c>
      <c r="F705" s="8"/>
      <c r="J705" s="8"/>
      <c r="N705" s="8"/>
      <c r="R705" s="8"/>
      <c r="V705" s="8"/>
      <c r="W705" s="8"/>
      <c r="AA705" s="8"/>
      <c r="AD705" s="8"/>
    </row>
    <row r="706" spans="2:30">
      <c r="B706" s="83">
        <v>109659</v>
      </c>
      <c r="C706" s="83" t="s">
        <v>939</v>
      </c>
      <c r="D706" s="84" t="s">
        <v>212</v>
      </c>
      <c r="E706" s="84">
        <v>0.24177498122145874</v>
      </c>
      <c r="F706" s="8"/>
      <c r="J706" s="8"/>
      <c r="N706" s="8"/>
      <c r="R706" s="8"/>
      <c r="V706" s="8"/>
      <c r="W706" s="8"/>
      <c r="AA706" s="8"/>
      <c r="AD706" s="8"/>
    </row>
    <row r="707" spans="2:30">
      <c r="B707" s="83">
        <v>109660</v>
      </c>
      <c r="C707" s="83" t="s">
        <v>940</v>
      </c>
      <c r="D707" s="84" t="s">
        <v>212</v>
      </c>
      <c r="E707" s="84">
        <v>7.1848966513516377</v>
      </c>
      <c r="F707" s="8"/>
      <c r="J707" s="8"/>
      <c r="N707" s="8"/>
      <c r="R707" s="8"/>
      <c r="V707" s="8"/>
      <c r="W707" s="8"/>
      <c r="AA707" s="8"/>
      <c r="AD707" s="8"/>
    </row>
    <row r="708" spans="2:30">
      <c r="B708" s="83">
        <v>109706</v>
      </c>
      <c r="C708" s="83" t="s">
        <v>941</v>
      </c>
      <c r="D708" s="84" t="s">
        <v>212</v>
      </c>
      <c r="E708" s="84">
        <v>0.19156113507152941</v>
      </c>
      <c r="F708" s="8"/>
      <c r="J708" s="8"/>
      <c r="N708" s="8"/>
      <c r="R708" s="8"/>
      <c r="V708" s="8"/>
      <c r="W708" s="8"/>
      <c r="AA708" s="8"/>
      <c r="AD708" s="8"/>
    </row>
    <row r="709" spans="2:30">
      <c r="B709" s="83">
        <v>109751</v>
      </c>
      <c r="C709" s="83" t="s">
        <v>942</v>
      </c>
      <c r="D709" s="84" t="s">
        <v>212</v>
      </c>
      <c r="E709" s="84">
        <v>7.7384502174066977E-2</v>
      </c>
      <c r="F709" s="8"/>
      <c r="J709" s="8"/>
      <c r="N709" s="8"/>
      <c r="R709" s="8"/>
      <c r="V709" s="8"/>
      <c r="W709" s="8"/>
      <c r="AA709" s="8"/>
      <c r="AD709" s="8"/>
    </row>
    <row r="710" spans="2:30">
      <c r="B710" s="83">
        <v>109795</v>
      </c>
      <c r="C710" s="83" t="s">
        <v>943</v>
      </c>
      <c r="D710" s="84" t="s">
        <v>212</v>
      </c>
      <c r="E710" s="84">
        <v>5.1607970223847329E-3</v>
      </c>
      <c r="F710" s="8"/>
      <c r="J710" s="8"/>
      <c r="N710" s="8"/>
      <c r="R710" s="8"/>
      <c r="V710" s="8"/>
      <c r="W710" s="8"/>
      <c r="AA710" s="8"/>
      <c r="AD710" s="8"/>
    </row>
    <row r="711" spans="2:30">
      <c r="B711" s="83">
        <v>109853</v>
      </c>
      <c r="C711" s="83" t="s">
        <v>944</v>
      </c>
      <c r="D711" s="84" t="s">
        <v>212</v>
      </c>
      <c r="E711" s="84">
        <v>0.12248834006567341</v>
      </c>
      <c r="F711" s="8"/>
      <c r="J711" s="8"/>
      <c r="N711" s="8"/>
      <c r="R711" s="8"/>
      <c r="V711" s="8"/>
      <c r="W711" s="8"/>
      <c r="AA711" s="8"/>
      <c r="AD711" s="8"/>
    </row>
    <row r="712" spans="2:30">
      <c r="B712" s="83">
        <v>109875</v>
      </c>
      <c r="C712" s="83" t="s">
        <v>945</v>
      </c>
      <c r="D712" s="84" t="s">
        <v>212</v>
      </c>
      <c r="E712" s="84">
        <v>1.4093855042902007E-3</v>
      </c>
      <c r="F712" s="8"/>
      <c r="J712" s="8"/>
      <c r="N712" s="8"/>
      <c r="R712" s="8"/>
      <c r="V712" s="8"/>
      <c r="W712" s="8"/>
      <c r="AA712" s="8"/>
      <c r="AD712" s="8"/>
    </row>
    <row r="713" spans="2:30">
      <c r="B713" s="83">
        <v>110021</v>
      </c>
      <c r="C713" s="83" t="s">
        <v>946</v>
      </c>
      <c r="D713" s="84" t="s">
        <v>212</v>
      </c>
      <c r="E713" s="84">
        <v>2.5480264918631118E-2</v>
      </c>
      <c r="F713" s="8"/>
      <c r="J713" s="8"/>
      <c r="N713" s="8"/>
      <c r="R713" s="8"/>
      <c r="V713" s="8"/>
      <c r="W713" s="8"/>
      <c r="AA713" s="8"/>
      <c r="AD713" s="8"/>
    </row>
    <row r="714" spans="2:30">
      <c r="B714" s="83">
        <v>110407</v>
      </c>
      <c r="C714" s="83" t="s">
        <v>947</v>
      </c>
      <c r="D714" s="84" t="s">
        <v>212</v>
      </c>
      <c r="E714" s="84">
        <v>19.424631733196989</v>
      </c>
      <c r="F714" s="8"/>
      <c r="J714" s="8"/>
      <c r="N714" s="8"/>
      <c r="R714" s="8"/>
      <c r="V714" s="8"/>
      <c r="W714" s="8"/>
      <c r="AA714" s="8"/>
      <c r="AD714" s="8"/>
    </row>
    <row r="715" spans="2:30">
      <c r="B715" s="83">
        <v>110430</v>
      </c>
      <c r="C715" s="83" t="s">
        <v>948</v>
      </c>
      <c r="D715" s="84" t="s">
        <v>212</v>
      </c>
      <c r="E715" s="84">
        <v>8.2703308879491136E-2</v>
      </c>
      <c r="F715" s="8"/>
      <c r="J715" s="8"/>
      <c r="N715" s="8"/>
      <c r="R715" s="8"/>
      <c r="V715" s="8"/>
      <c r="W715" s="8"/>
      <c r="AA715" s="8"/>
      <c r="AD715" s="8"/>
    </row>
    <row r="716" spans="2:30">
      <c r="B716" s="83">
        <v>110496</v>
      </c>
      <c r="C716" s="83" t="s">
        <v>949</v>
      </c>
      <c r="D716" s="84" t="s">
        <v>212</v>
      </c>
      <c r="E716" s="84">
        <v>0.32749550601021737</v>
      </c>
      <c r="F716" s="8"/>
      <c r="J716" s="8"/>
      <c r="N716" s="8"/>
      <c r="R716" s="8"/>
      <c r="V716" s="8"/>
      <c r="W716" s="8"/>
      <c r="AA716" s="8"/>
      <c r="AD716" s="8"/>
    </row>
    <row r="717" spans="2:30">
      <c r="B717" s="83">
        <v>110509</v>
      </c>
      <c r="C717" s="83" t="s">
        <v>950</v>
      </c>
      <c r="D717" s="84" t="s">
        <v>212</v>
      </c>
      <c r="E717" s="84">
        <v>10.784784528049881</v>
      </c>
      <c r="F717" s="8"/>
      <c r="J717" s="8"/>
      <c r="N717" s="8"/>
      <c r="R717" s="8"/>
      <c r="V717" s="8"/>
      <c r="W717" s="8"/>
      <c r="AA717" s="8"/>
      <c r="AD717" s="8"/>
    </row>
    <row r="718" spans="2:30">
      <c r="B718" s="83">
        <v>110565</v>
      </c>
      <c r="C718" s="83" t="s">
        <v>951</v>
      </c>
      <c r="D718" s="84" t="s">
        <v>212</v>
      </c>
      <c r="E718" s="84">
        <v>0.19443811482871415</v>
      </c>
      <c r="F718" s="8"/>
      <c r="J718" s="8"/>
      <c r="N718" s="8"/>
      <c r="R718" s="8"/>
      <c r="V718" s="8"/>
      <c r="W718" s="8"/>
      <c r="AA718" s="8"/>
      <c r="AD718" s="8"/>
    </row>
    <row r="719" spans="2:30">
      <c r="B719" s="83">
        <v>110623</v>
      </c>
      <c r="C719" s="83" t="s">
        <v>952</v>
      </c>
      <c r="D719" s="84" t="s">
        <v>212</v>
      </c>
      <c r="E719" s="84">
        <v>0.74341862770587996</v>
      </c>
      <c r="F719" s="8"/>
      <c r="J719" s="8"/>
      <c r="N719" s="8"/>
      <c r="R719" s="8"/>
      <c r="V719" s="8"/>
      <c r="W719" s="8"/>
      <c r="AA719" s="8"/>
      <c r="AD719" s="8"/>
    </row>
    <row r="720" spans="2:30">
      <c r="B720" s="83">
        <v>110736</v>
      </c>
      <c r="C720" s="83" t="s">
        <v>953</v>
      </c>
      <c r="D720" s="84" t="s">
        <v>212</v>
      </c>
      <c r="E720" s="84">
        <v>4.3496354276376784E-2</v>
      </c>
      <c r="F720" s="8"/>
      <c r="J720" s="8"/>
      <c r="N720" s="8"/>
      <c r="R720" s="8"/>
      <c r="V720" s="8"/>
      <c r="W720" s="8"/>
      <c r="AA720" s="8"/>
      <c r="AD720" s="8"/>
    </row>
    <row r="721" spans="2:30">
      <c r="B721" s="83">
        <v>110758</v>
      </c>
      <c r="C721" s="83" t="s">
        <v>954</v>
      </c>
      <c r="D721" s="84" t="s">
        <v>212</v>
      </c>
      <c r="E721" s="84">
        <v>2.1124643046273078E-2</v>
      </c>
      <c r="F721" s="8"/>
      <c r="J721" s="8"/>
      <c r="N721" s="8"/>
      <c r="R721" s="8"/>
      <c r="V721" s="8"/>
      <c r="W721" s="8"/>
      <c r="AA721" s="8"/>
      <c r="AD721" s="8"/>
    </row>
    <row r="722" spans="2:30">
      <c r="B722" s="83">
        <v>110770</v>
      </c>
      <c r="C722" s="83" t="s">
        <v>955</v>
      </c>
      <c r="D722" s="84" t="s">
        <v>212</v>
      </c>
      <c r="E722" s="84">
        <v>2.0396292635470448</v>
      </c>
      <c r="F722" s="8"/>
      <c r="J722" s="8"/>
      <c r="N722" s="8"/>
      <c r="R722" s="8"/>
      <c r="V722" s="8"/>
      <c r="W722" s="8"/>
      <c r="AA722" s="8"/>
      <c r="AD722" s="8"/>
    </row>
    <row r="723" spans="2:30">
      <c r="B723" s="83">
        <v>110816</v>
      </c>
      <c r="C723" s="83" t="s">
        <v>956</v>
      </c>
      <c r="D723" s="84" t="s">
        <v>212</v>
      </c>
      <c r="E723" s="84">
        <v>0.60689643216491274</v>
      </c>
      <c r="F723" s="8"/>
      <c r="J723" s="8"/>
      <c r="N723" s="8"/>
      <c r="R723" s="8"/>
      <c r="V723" s="8"/>
      <c r="W723" s="8"/>
      <c r="AA723" s="8"/>
      <c r="AD723" s="8"/>
    </row>
    <row r="724" spans="2:30">
      <c r="B724" s="83">
        <v>110952</v>
      </c>
      <c r="C724" s="83" t="s">
        <v>957</v>
      </c>
      <c r="D724" s="84" t="s">
        <v>212</v>
      </c>
      <c r="E724" s="84">
        <v>1.4716867998422001</v>
      </c>
      <c r="F724" s="8"/>
      <c r="J724" s="8"/>
      <c r="N724" s="8"/>
      <c r="R724" s="8"/>
      <c r="V724" s="8"/>
      <c r="W724" s="8"/>
      <c r="AA724" s="8"/>
      <c r="AD724" s="8"/>
    </row>
    <row r="725" spans="2:30">
      <c r="B725" s="83">
        <v>110985</v>
      </c>
      <c r="C725" s="83" t="s">
        <v>958</v>
      </c>
      <c r="D725" s="84" t="s">
        <v>212</v>
      </c>
      <c r="E725" s="84">
        <v>2.7639849860713541E-3</v>
      </c>
      <c r="F725" s="8"/>
      <c r="J725" s="8"/>
      <c r="N725" s="8"/>
      <c r="R725" s="8"/>
      <c r="V725" s="8"/>
      <c r="W725" s="8"/>
      <c r="AA725" s="8"/>
      <c r="AD725" s="8"/>
    </row>
    <row r="726" spans="2:30">
      <c r="B726" s="83">
        <v>110996</v>
      </c>
      <c r="C726" s="83" t="s">
        <v>959</v>
      </c>
      <c r="D726" s="84" t="s">
        <v>212</v>
      </c>
      <c r="E726" s="84">
        <v>0.39110173126723308</v>
      </c>
      <c r="F726" s="8"/>
      <c r="J726" s="8"/>
      <c r="N726" s="8"/>
      <c r="R726" s="8"/>
      <c r="V726" s="8"/>
      <c r="W726" s="8"/>
      <c r="AA726" s="8"/>
      <c r="AD726" s="8"/>
    </row>
    <row r="727" spans="2:30">
      <c r="B727" s="83">
        <v>111137</v>
      </c>
      <c r="C727" s="83" t="s">
        <v>960</v>
      </c>
      <c r="D727" s="84" t="s">
        <v>212</v>
      </c>
      <c r="E727" s="84">
        <v>0.24573032682480903</v>
      </c>
      <c r="F727" s="8"/>
      <c r="J727" s="8"/>
      <c r="N727" s="8"/>
      <c r="R727" s="8"/>
      <c r="V727" s="8"/>
      <c r="W727" s="8"/>
      <c r="AA727" s="8"/>
      <c r="AD727" s="8"/>
    </row>
    <row r="728" spans="2:30">
      <c r="B728" s="83">
        <v>111182</v>
      </c>
      <c r="C728" s="83" t="s">
        <v>961</v>
      </c>
      <c r="D728" s="84" t="s">
        <v>212</v>
      </c>
      <c r="E728" s="84">
        <v>11.032159033959504</v>
      </c>
      <c r="F728" s="8"/>
      <c r="J728" s="8"/>
      <c r="N728" s="8"/>
      <c r="R728" s="8"/>
      <c r="V728" s="8"/>
      <c r="W728" s="8"/>
      <c r="AA728" s="8"/>
      <c r="AD728" s="8"/>
    </row>
    <row r="729" spans="2:30">
      <c r="B729" s="83">
        <v>111251</v>
      </c>
      <c r="C729" s="83" t="s">
        <v>962</v>
      </c>
      <c r="D729" s="84" t="s">
        <v>212</v>
      </c>
      <c r="E729" s="84">
        <v>2.6641561296485565</v>
      </c>
      <c r="F729" s="8"/>
      <c r="J729" s="8"/>
      <c r="N729" s="8"/>
      <c r="R729" s="8"/>
      <c r="V729" s="8"/>
      <c r="W729" s="8"/>
      <c r="AA729" s="8"/>
      <c r="AD729" s="8"/>
    </row>
    <row r="730" spans="2:30">
      <c r="B730" s="83">
        <v>1113388</v>
      </c>
      <c r="C730" s="83" t="s">
        <v>963</v>
      </c>
      <c r="D730" s="84" t="s">
        <v>212</v>
      </c>
      <c r="E730" s="84">
        <v>4.6504822440425242</v>
      </c>
      <c r="F730" s="8"/>
      <c r="J730" s="8"/>
      <c r="N730" s="8"/>
      <c r="R730" s="8"/>
      <c r="V730" s="8"/>
      <c r="W730" s="8"/>
      <c r="AA730" s="8"/>
      <c r="AD730" s="8"/>
    </row>
    <row r="731" spans="2:30">
      <c r="B731" s="83">
        <v>111364</v>
      </c>
      <c r="C731" s="83" t="s">
        <v>964</v>
      </c>
      <c r="D731" s="84" t="s">
        <v>212</v>
      </c>
      <c r="E731" s="84">
        <v>0.68463202085205532</v>
      </c>
      <c r="F731" s="8"/>
      <c r="J731" s="8"/>
      <c r="N731" s="8"/>
      <c r="R731" s="8"/>
      <c r="V731" s="8"/>
      <c r="W731" s="8"/>
      <c r="AA731" s="8"/>
      <c r="AD731" s="8"/>
    </row>
    <row r="732" spans="2:30">
      <c r="B732" s="83">
        <v>111381896</v>
      </c>
      <c r="C732" s="83" t="s">
        <v>965</v>
      </c>
      <c r="D732" s="84" t="s">
        <v>212</v>
      </c>
      <c r="E732" s="84">
        <v>40.713926122638142</v>
      </c>
      <c r="F732" s="8"/>
      <c r="J732" s="8"/>
      <c r="N732" s="8"/>
      <c r="R732" s="8"/>
      <c r="V732" s="8"/>
      <c r="W732" s="8"/>
      <c r="AA732" s="8"/>
      <c r="AD732" s="8"/>
    </row>
    <row r="733" spans="2:30">
      <c r="B733" s="83">
        <v>111477</v>
      </c>
      <c r="C733" s="83" t="s">
        <v>966</v>
      </c>
      <c r="D733" s="84" t="s">
        <v>212</v>
      </c>
      <c r="E733" s="84">
        <v>0.39950442385613127</v>
      </c>
      <c r="F733" s="8"/>
      <c r="J733" s="8"/>
      <c r="N733" s="8"/>
      <c r="R733" s="8"/>
      <c r="V733" s="8"/>
      <c r="W733" s="8"/>
      <c r="AA733" s="8"/>
      <c r="AD733" s="8"/>
    </row>
    <row r="734" spans="2:30">
      <c r="B734" s="83">
        <v>111557</v>
      </c>
      <c r="C734" s="83" t="s">
        <v>967</v>
      </c>
      <c r="D734" s="84" t="s">
        <v>212</v>
      </c>
      <c r="E734" s="84">
        <v>0.76204700705680684</v>
      </c>
      <c r="F734" s="8"/>
      <c r="J734" s="8"/>
      <c r="N734" s="8"/>
      <c r="R734" s="8"/>
      <c r="V734" s="8"/>
      <c r="W734" s="8"/>
      <c r="AA734" s="8"/>
      <c r="AD734" s="8"/>
    </row>
    <row r="735" spans="2:30">
      <c r="B735" s="83">
        <v>111659</v>
      </c>
      <c r="C735" s="83" t="s">
        <v>968</v>
      </c>
      <c r="D735" s="84" t="s">
        <v>212</v>
      </c>
      <c r="E735" s="84">
        <v>719.19533084286309</v>
      </c>
      <c r="F735" s="8"/>
      <c r="J735" s="8"/>
      <c r="N735" s="8"/>
      <c r="R735" s="8"/>
      <c r="V735" s="8"/>
      <c r="W735" s="8"/>
      <c r="AA735" s="8"/>
      <c r="AD735" s="8"/>
    </row>
    <row r="736" spans="2:30">
      <c r="B736" s="83">
        <v>111784</v>
      </c>
      <c r="C736" s="83" t="s">
        <v>969</v>
      </c>
      <c r="D736" s="84" t="s">
        <v>212</v>
      </c>
      <c r="E736" s="84">
        <v>0.45867377635330286</v>
      </c>
      <c r="F736" s="8"/>
      <c r="J736" s="8"/>
      <c r="N736" s="8"/>
      <c r="R736" s="8"/>
      <c r="V736" s="8"/>
      <c r="W736" s="8"/>
      <c r="AA736" s="8"/>
      <c r="AD736" s="8"/>
    </row>
    <row r="737" spans="2:30">
      <c r="B737" s="83">
        <v>111831</v>
      </c>
      <c r="C737" s="83" t="s">
        <v>970</v>
      </c>
      <c r="D737" s="84" t="s">
        <v>212</v>
      </c>
      <c r="E737" s="84">
        <v>11.310790888804716</v>
      </c>
      <c r="F737" s="8"/>
      <c r="J737" s="8"/>
      <c r="N737" s="8"/>
      <c r="R737" s="8"/>
      <c r="V737" s="8"/>
      <c r="W737" s="8"/>
      <c r="AA737" s="8"/>
      <c r="AD737" s="8"/>
    </row>
    <row r="738" spans="2:30">
      <c r="B738" s="83">
        <v>111911</v>
      </c>
      <c r="C738" s="83" t="s">
        <v>971</v>
      </c>
      <c r="D738" s="84" t="s">
        <v>212</v>
      </c>
      <c r="E738" s="84">
        <v>0.37202947639215656</v>
      </c>
      <c r="F738" s="8"/>
      <c r="J738" s="8"/>
      <c r="N738" s="8"/>
      <c r="R738" s="8"/>
      <c r="V738" s="8"/>
      <c r="W738" s="8"/>
      <c r="AA738" s="8"/>
      <c r="AD738" s="8"/>
    </row>
    <row r="739" spans="2:30">
      <c r="B739" s="83">
        <v>1119977</v>
      </c>
      <c r="C739" s="83" t="s">
        <v>972</v>
      </c>
      <c r="D739" s="84" t="s">
        <v>212</v>
      </c>
      <c r="E739" s="84">
        <v>1.526673148039368</v>
      </c>
      <c r="F739" s="8"/>
      <c r="J739" s="8"/>
      <c r="N739" s="8"/>
      <c r="R739" s="8"/>
      <c r="V739" s="8"/>
      <c r="W739" s="8"/>
      <c r="AA739" s="8"/>
      <c r="AD739" s="8"/>
    </row>
    <row r="740" spans="2:30">
      <c r="B740" s="83">
        <v>1120010</v>
      </c>
      <c r="C740" s="83" t="s">
        <v>973</v>
      </c>
      <c r="D740" s="84" t="s">
        <v>212</v>
      </c>
      <c r="E740" s="84">
        <v>1.1165281772880054</v>
      </c>
      <c r="F740" s="8"/>
      <c r="J740" s="8"/>
      <c r="N740" s="8"/>
      <c r="R740" s="8"/>
      <c r="V740" s="8"/>
      <c r="W740" s="8"/>
      <c r="AA740" s="8"/>
      <c r="AD740" s="8"/>
    </row>
    <row r="741" spans="2:30">
      <c r="B741" s="83">
        <v>112129</v>
      </c>
      <c r="C741" s="83" t="s">
        <v>974</v>
      </c>
      <c r="D741" s="84" t="s">
        <v>212</v>
      </c>
      <c r="E741" s="84">
        <v>10.413636802456962</v>
      </c>
      <c r="F741" s="8"/>
      <c r="J741" s="8"/>
      <c r="N741" s="8"/>
      <c r="R741" s="8"/>
      <c r="V741" s="8"/>
      <c r="W741" s="8"/>
      <c r="AA741" s="8"/>
      <c r="AD741" s="8"/>
    </row>
    <row r="742" spans="2:30">
      <c r="B742" s="83">
        <v>1121604</v>
      </c>
      <c r="C742" s="83" t="s">
        <v>975</v>
      </c>
      <c r="D742" s="84" t="s">
        <v>212</v>
      </c>
      <c r="E742" s="84">
        <v>0.36822148679214539</v>
      </c>
      <c r="F742" s="8"/>
      <c r="J742" s="8"/>
      <c r="N742" s="8"/>
      <c r="R742" s="8"/>
      <c r="V742" s="8"/>
      <c r="W742" s="8"/>
      <c r="AA742" s="8"/>
      <c r="AD742" s="8"/>
    </row>
    <row r="743" spans="2:30">
      <c r="B743" s="83">
        <v>112185</v>
      </c>
      <c r="C743" s="83" t="s">
        <v>976</v>
      </c>
      <c r="D743" s="84" t="s">
        <v>212</v>
      </c>
      <c r="E743" s="84">
        <v>130.16319202916623</v>
      </c>
      <c r="F743" s="8"/>
      <c r="J743" s="8"/>
      <c r="N743" s="8"/>
      <c r="R743" s="8"/>
      <c r="V743" s="8"/>
      <c r="W743" s="8"/>
      <c r="AA743" s="8"/>
      <c r="AD743" s="8"/>
    </row>
    <row r="744" spans="2:30">
      <c r="B744" s="83">
        <v>112225873</v>
      </c>
      <c r="C744" s="83" t="s">
        <v>977</v>
      </c>
      <c r="D744" s="84" t="s">
        <v>212</v>
      </c>
      <c r="E744" s="84">
        <v>16.83896405630891</v>
      </c>
      <c r="F744" s="8"/>
      <c r="J744" s="8"/>
      <c r="N744" s="8"/>
      <c r="R744" s="8"/>
      <c r="V744" s="8"/>
      <c r="W744" s="8"/>
      <c r="AA744" s="8"/>
      <c r="AD744" s="8"/>
    </row>
    <row r="745" spans="2:30">
      <c r="B745" s="83">
        <v>1122549</v>
      </c>
      <c r="C745" s="83" t="s">
        <v>978</v>
      </c>
      <c r="D745" s="84" t="s">
        <v>212</v>
      </c>
      <c r="E745" s="84">
        <v>0.31899878777589424</v>
      </c>
      <c r="F745" s="8"/>
      <c r="J745" s="8"/>
      <c r="N745" s="8"/>
      <c r="R745" s="8"/>
      <c r="V745" s="8"/>
      <c r="W745" s="8"/>
      <c r="AA745" s="8"/>
      <c r="AD745" s="8"/>
    </row>
    <row r="746" spans="2:30">
      <c r="B746" s="83">
        <v>1122618</v>
      </c>
      <c r="C746" s="83" t="s">
        <v>979</v>
      </c>
      <c r="D746" s="84" t="s">
        <v>212</v>
      </c>
      <c r="E746" s="84">
        <v>2.1265316619641244</v>
      </c>
      <c r="F746" s="8"/>
      <c r="J746" s="8"/>
      <c r="N746" s="8"/>
      <c r="R746" s="8"/>
      <c r="V746" s="8"/>
      <c r="W746" s="8"/>
      <c r="AA746" s="8"/>
      <c r="AD746" s="8"/>
    </row>
    <row r="747" spans="2:30">
      <c r="B747" s="83">
        <v>1122914</v>
      </c>
      <c r="C747" s="83" t="s">
        <v>980</v>
      </c>
      <c r="D747" s="84" t="s">
        <v>212</v>
      </c>
      <c r="E747" s="84">
        <v>0.66501193695983218</v>
      </c>
      <c r="F747" s="8"/>
      <c r="J747" s="8"/>
      <c r="N747" s="8"/>
      <c r="R747" s="8"/>
      <c r="V747" s="8"/>
      <c r="W747" s="8"/>
      <c r="AA747" s="8"/>
      <c r="AD747" s="8"/>
    </row>
    <row r="748" spans="2:30">
      <c r="B748" s="83">
        <v>112298</v>
      </c>
      <c r="C748" s="83" t="s">
        <v>981</v>
      </c>
      <c r="D748" s="84" t="s">
        <v>212</v>
      </c>
      <c r="E748" s="84">
        <v>6.5888647185166045</v>
      </c>
      <c r="F748" s="8"/>
      <c r="J748" s="8"/>
      <c r="N748" s="8"/>
      <c r="R748" s="8"/>
      <c r="V748" s="8"/>
      <c r="W748" s="8"/>
      <c r="AA748" s="8"/>
      <c r="AD748" s="8"/>
    </row>
    <row r="749" spans="2:30">
      <c r="B749" s="83">
        <v>112367</v>
      </c>
      <c r="C749" s="83" t="s">
        <v>982</v>
      </c>
      <c r="D749" s="84" t="s">
        <v>212</v>
      </c>
      <c r="E749" s="84">
        <v>9.6472926847112513E-3</v>
      </c>
      <c r="F749" s="8"/>
      <c r="J749" s="8"/>
      <c r="N749" s="8"/>
      <c r="R749" s="8"/>
      <c r="V749" s="8"/>
      <c r="W749" s="8"/>
      <c r="AA749" s="8"/>
      <c r="AD749" s="8"/>
    </row>
    <row r="750" spans="2:30">
      <c r="B750" s="83">
        <v>112378</v>
      </c>
      <c r="C750" s="83" t="s">
        <v>983</v>
      </c>
      <c r="D750" s="84" t="s">
        <v>212</v>
      </c>
      <c r="E750" s="84">
        <v>2.4043128526329074</v>
      </c>
      <c r="F750" s="8"/>
      <c r="J750" s="8"/>
      <c r="N750" s="8"/>
      <c r="R750" s="8"/>
      <c r="V750" s="8"/>
      <c r="W750" s="8"/>
      <c r="AA750" s="8"/>
      <c r="AD750" s="8"/>
    </row>
    <row r="751" spans="2:30">
      <c r="B751" s="83">
        <v>1124192</v>
      </c>
      <c r="C751" s="83" t="s">
        <v>984</v>
      </c>
      <c r="D751" s="84" t="s">
        <v>212</v>
      </c>
      <c r="E751" s="84">
        <v>1412.3233971789646</v>
      </c>
      <c r="F751" s="8"/>
      <c r="J751" s="8"/>
      <c r="N751" s="8"/>
      <c r="R751" s="8"/>
      <c r="V751" s="8"/>
      <c r="W751" s="8"/>
      <c r="AA751" s="8"/>
      <c r="AD751" s="8"/>
    </row>
    <row r="752" spans="2:30">
      <c r="B752" s="83">
        <v>112527</v>
      </c>
      <c r="C752" s="83" t="s">
        <v>985</v>
      </c>
      <c r="D752" s="84" t="s">
        <v>212</v>
      </c>
      <c r="E752" s="84">
        <v>717.18741180903748</v>
      </c>
      <c r="F752" s="8"/>
      <c r="J752" s="8"/>
      <c r="N752" s="8"/>
      <c r="R752" s="8"/>
      <c r="V752" s="8"/>
      <c r="W752" s="8"/>
      <c r="AA752" s="8"/>
      <c r="AD752" s="8"/>
    </row>
    <row r="753" spans="2:30">
      <c r="B753" s="83">
        <v>1126461</v>
      </c>
      <c r="C753" s="83" t="s">
        <v>986</v>
      </c>
      <c r="D753" s="84" t="s">
        <v>212</v>
      </c>
      <c r="E753" s="84">
        <v>1.3067805440205194</v>
      </c>
      <c r="F753" s="8"/>
      <c r="J753" s="8"/>
      <c r="N753" s="8"/>
      <c r="R753" s="8"/>
      <c r="V753" s="8"/>
      <c r="W753" s="8"/>
      <c r="AA753" s="8"/>
      <c r="AD753" s="8"/>
    </row>
    <row r="754" spans="2:30">
      <c r="B754" s="83">
        <v>112709</v>
      </c>
      <c r="C754" s="83" t="s">
        <v>987</v>
      </c>
      <c r="D754" s="84" t="s">
        <v>212</v>
      </c>
      <c r="E754" s="84">
        <v>22.323122828827824</v>
      </c>
      <c r="F754" s="8"/>
      <c r="J754" s="8"/>
      <c r="N754" s="8"/>
      <c r="R754" s="8"/>
      <c r="V754" s="8"/>
      <c r="W754" s="8"/>
      <c r="AA754" s="8"/>
      <c r="AD754" s="8"/>
    </row>
    <row r="755" spans="2:30">
      <c r="B755" s="83">
        <v>112801</v>
      </c>
      <c r="C755" s="83" t="s">
        <v>988</v>
      </c>
      <c r="D755" s="84" t="s">
        <v>212</v>
      </c>
      <c r="E755" s="84">
        <v>0.21376964032608753</v>
      </c>
      <c r="F755" s="8"/>
      <c r="J755" s="8"/>
      <c r="N755" s="8"/>
      <c r="R755" s="8"/>
      <c r="V755" s="8"/>
      <c r="W755" s="8"/>
      <c r="AA755" s="8"/>
      <c r="AD755" s="8"/>
    </row>
    <row r="756" spans="2:30">
      <c r="B756" s="83">
        <v>1142194</v>
      </c>
      <c r="C756" s="83" t="s">
        <v>989</v>
      </c>
      <c r="D756" s="84" t="s">
        <v>212</v>
      </c>
      <c r="E756" s="84">
        <v>1.1522549151704158</v>
      </c>
      <c r="F756" s="8"/>
      <c r="J756" s="8"/>
      <c r="N756" s="8"/>
      <c r="R756" s="8"/>
      <c r="V756" s="8"/>
      <c r="W756" s="8"/>
      <c r="AA756" s="8"/>
      <c r="AD756" s="8"/>
    </row>
    <row r="757" spans="2:30">
      <c r="B757" s="83">
        <v>115775</v>
      </c>
      <c r="C757" s="83" t="s">
        <v>990</v>
      </c>
      <c r="D757" s="84" t="s">
        <v>212</v>
      </c>
      <c r="E757" s="84">
        <v>1.0980016287491059E-3</v>
      </c>
      <c r="F757" s="8"/>
      <c r="J757" s="8"/>
      <c r="N757" s="8"/>
      <c r="R757" s="8"/>
      <c r="V757" s="8"/>
      <c r="W757" s="8"/>
      <c r="AA757" s="8"/>
      <c r="AD757" s="8"/>
    </row>
    <row r="758" spans="2:30">
      <c r="B758" s="83">
        <v>118445</v>
      </c>
      <c r="C758" s="83" t="s">
        <v>991</v>
      </c>
      <c r="D758" s="84" t="s">
        <v>212</v>
      </c>
      <c r="E758" s="84">
        <v>137.38164422360813</v>
      </c>
      <c r="F758" s="8"/>
      <c r="J758" s="8"/>
      <c r="N758" s="8"/>
      <c r="R758" s="8"/>
      <c r="V758" s="8"/>
      <c r="W758" s="8"/>
      <c r="AA758" s="8"/>
      <c r="AD758" s="8"/>
    </row>
    <row r="759" spans="2:30">
      <c r="B759" s="83">
        <v>118558</v>
      </c>
      <c r="C759" s="83" t="s">
        <v>992</v>
      </c>
      <c r="D759" s="84" t="s">
        <v>212</v>
      </c>
      <c r="E759" s="84">
        <v>38.58395390260965</v>
      </c>
      <c r="F759" s="8"/>
      <c r="J759" s="8"/>
      <c r="N759" s="8"/>
      <c r="R759" s="8"/>
      <c r="V759" s="8"/>
      <c r="W759" s="8"/>
      <c r="AA759" s="8"/>
      <c r="AD759" s="8"/>
    </row>
    <row r="760" spans="2:30">
      <c r="B760" s="83">
        <v>118616</v>
      </c>
      <c r="C760" s="83" t="s">
        <v>993</v>
      </c>
      <c r="D760" s="84" t="s">
        <v>212</v>
      </c>
      <c r="E760" s="84">
        <v>1.1667330278642065</v>
      </c>
      <c r="F760" s="8"/>
      <c r="J760" s="8"/>
      <c r="N760" s="8"/>
      <c r="R760" s="8"/>
      <c r="V760" s="8"/>
      <c r="W760" s="8"/>
      <c r="AA760" s="8"/>
      <c r="AD760" s="8"/>
    </row>
    <row r="761" spans="2:30">
      <c r="B761" s="83">
        <v>119324</v>
      </c>
      <c r="C761" s="83" t="s">
        <v>994</v>
      </c>
      <c r="D761" s="84" t="s">
        <v>212</v>
      </c>
      <c r="E761" s="84">
        <v>5.8655034393280827</v>
      </c>
      <c r="F761" s="8"/>
      <c r="J761" s="8"/>
      <c r="N761" s="8"/>
      <c r="R761" s="8"/>
      <c r="V761" s="8"/>
      <c r="W761" s="8"/>
      <c r="AA761" s="8"/>
      <c r="AD761" s="8"/>
    </row>
    <row r="762" spans="2:30">
      <c r="B762" s="83">
        <v>119335</v>
      </c>
      <c r="C762" s="83" t="s">
        <v>995</v>
      </c>
      <c r="D762" s="84" t="s">
        <v>212</v>
      </c>
      <c r="E762" s="84">
        <v>1.2056047492726649</v>
      </c>
      <c r="F762" s="8"/>
      <c r="J762" s="8"/>
      <c r="N762" s="8"/>
      <c r="R762" s="8"/>
      <c r="V762" s="8"/>
      <c r="W762" s="8"/>
      <c r="AA762" s="8"/>
      <c r="AD762" s="8"/>
    </row>
    <row r="763" spans="2:30">
      <c r="B763" s="83">
        <v>1194021</v>
      </c>
      <c r="C763" s="83" t="s">
        <v>996</v>
      </c>
      <c r="D763" s="84" t="s">
        <v>212</v>
      </c>
      <c r="E763" s="84">
        <v>9.0041522536472962E-2</v>
      </c>
      <c r="F763" s="8"/>
      <c r="J763" s="8"/>
      <c r="N763" s="8"/>
      <c r="R763" s="8"/>
      <c r="V763" s="8"/>
      <c r="W763" s="8"/>
      <c r="AA763" s="8"/>
      <c r="AD763" s="8"/>
    </row>
    <row r="764" spans="2:30">
      <c r="B764" s="83">
        <v>119937</v>
      </c>
      <c r="C764" s="83" t="s">
        <v>997</v>
      </c>
      <c r="D764" s="84" t="s">
        <v>212</v>
      </c>
      <c r="E764" s="84">
        <v>37.367421875042808</v>
      </c>
      <c r="F764" s="8"/>
      <c r="J764" s="8"/>
      <c r="N764" s="8"/>
      <c r="R764" s="8"/>
      <c r="V764" s="8"/>
      <c r="W764" s="8"/>
      <c r="AA764" s="8"/>
      <c r="AD764" s="8"/>
    </row>
    <row r="765" spans="2:30">
      <c r="B765" s="83">
        <v>12002481</v>
      </c>
      <c r="C765" s="83" t="s">
        <v>998</v>
      </c>
      <c r="D765" s="84" t="s">
        <v>212</v>
      </c>
      <c r="E765" s="84">
        <v>2.2063032999374919</v>
      </c>
      <c r="F765" s="8"/>
      <c r="J765" s="8"/>
      <c r="N765" s="8"/>
      <c r="R765" s="8"/>
      <c r="V765" s="8"/>
      <c r="W765" s="8"/>
      <c r="AA765" s="8"/>
      <c r="AD765" s="8"/>
    </row>
    <row r="766" spans="2:30">
      <c r="B766" s="83">
        <v>12002538</v>
      </c>
      <c r="C766" s="83" t="s">
        <v>999</v>
      </c>
      <c r="D766" s="84" t="s">
        <v>212</v>
      </c>
      <c r="E766" s="84">
        <v>0.87661227060224556</v>
      </c>
      <c r="F766" s="8"/>
      <c r="J766" s="8"/>
      <c r="N766" s="8"/>
      <c r="R766" s="8"/>
      <c r="V766" s="8"/>
      <c r="W766" s="8"/>
      <c r="AA766" s="8"/>
      <c r="AD766" s="8"/>
    </row>
    <row r="767" spans="2:30">
      <c r="B767" s="83">
        <v>120070</v>
      </c>
      <c r="C767" s="83" t="s">
        <v>1000</v>
      </c>
      <c r="D767" s="84" t="s">
        <v>212</v>
      </c>
      <c r="E767" s="84">
        <v>8.7452791973843994E-2</v>
      </c>
      <c r="F767" s="8"/>
      <c r="J767" s="8"/>
      <c r="N767" s="8"/>
      <c r="R767" s="8"/>
      <c r="V767" s="8"/>
      <c r="W767" s="8"/>
      <c r="AA767" s="8"/>
      <c r="AD767" s="8"/>
    </row>
    <row r="768" spans="2:30">
      <c r="B768" s="83">
        <v>120218</v>
      </c>
      <c r="C768" s="83" t="s">
        <v>1001</v>
      </c>
      <c r="D768" s="84" t="s">
        <v>212</v>
      </c>
      <c r="E768" s="84">
        <v>2.3599936169790046</v>
      </c>
      <c r="F768" s="8"/>
      <c r="J768" s="8"/>
      <c r="N768" s="8"/>
      <c r="R768" s="8"/>
      <c r="V768" s="8"/>
      <c r="W768" s="8"/>
      <c r="AA768" s="8"/>
      <c r="AD768" s="8"/>
    </row>
    <row r="769" spans="2:30">
      <c r="B769" s="83">
        <v>120514</v>
      </c>
      <c r="C769" s="83" t="s">
        <v>1002</v>
      </c>
      <c r="D769" s="84" t="s">
        <v>212</v>
      </c>
      <c r="E769" s="84">
        <v>6.5767378209018412</v>
      </c>
      <c r="F769" s="8"/>
      <c r="J769" s="8"/>
      <c r="N769" s="8"/>
      <c r="R769" s="8"/>
      <c r="V769" s="8"/>
      <c r="W769" s="8"/>
      <c r="AA769" s="8"/>
      <c r="AD769" s="8"/>
    </row>
    <row r="770" spans="2:30">
      <c r="B770" s="83">
        <v>121299</v>
      </c>
      <c r="C770" s="83" t="s">
        <v>1003</v>
      </c>
      <c r="D770" s="84" t="s">
        <v>212</v>
      </c>
      <c r="E770" s="84">
        <v>14444.584634729728</v>
      </c>
      <c r="F770" s="8"/>
      <c r="J770" s="8"/>
      <c r="N770" s="8"/>
      <c r="R770" s="8"/>
      <c r="V770" s="8"/>
      <c r="W770" s="8"/>
      <c r="AA770" s="8"/>
      <c r="AD770" s="8"/>
    </row>
    <row r="771" spans="2:30">
      <c r="B771" s="83">
        <v>121324</v>
      </c>
      <c r="C771" s="83" t="s">
        <v>1004</v>
      </c>
      <c r="D771" s="84" t="s">
        <v>212</v>
      </c>
      <c r="E771" s="84">
        <v>0.71478787984146996</v>
      </c>
      <c r="F771" s="8"/>
      <c r="J771" s="8"/>
      <c r="N771" s="8"/>
      <c r="R771" s="8"/>
      <c r="V771" s="8"/>
      <c r="W771" s="8"/>
      <c r="AA771" s="8"/>
      <c r="AD771" s="8"/>
    </row>
    <row r="772" spans="2:30">
      <c r="B772" s="83">
        <v>121460</v>
      </c>
      <c r="C772" s="83" t="s">
        <v>1005</v>
      </c>
      <c r="D772" s="84" t="s">
        <v>212</v>
      </c>
      <c r="E772" s="84">
        <v>0.17605684268042462</v>
      </c>
      <c r="F772" s="8"/>
      <c r="J772" s="8"/>
      <c r="N772" s="8"/>
      <c r="R772" s="8"/>
      <c r="V772" s="8"/>
      <c r="W772" s="8"/>
      <c r="AA772" s="8"/>
      <c r="AD772" s="8"/>
    </row>
    <row r="773" spans="2:30">
      <c r="B773" s="83">
        <v>121868</v>
      </c>
      <c r="C773" s="83" t="s">
        <v>1006</v>
      </c>
      <c r="D773" s="84" t="s">
        <v>212</v>
      </c>
      <c r="E773" s="84">
        <v>4.5255044511786862</v>
      </c>
      <c r="F773" s="8"/>
      <c r="J773" s="8"/>
      <c r="N773" s="8"/>
      <c r="R773" s="8"/>
      <c r="V773" s="8"/>
      <c r="W773" s="8"/>
      <c r="AA773" s="8"/>
      <c r="AD773" s="8"/>
    </row>
    <row r="774" spans="2:30">
      <c r="B774" s="83">
        <v>122032</v>
      </c>
      <c r="C774" s="83" t="s">
        <v>1007</v>
      </c>
      <c r="D774" s="84" t="s">
        <v>212</v>
      </c>
      <c r="E774" s="84">
        <v>0.4404790688161046</v>
      </c>
      <c r="F774" s="8"/>
      <c r="J774" s="8"/>
      <c r="N774" s="8"/>
      <c r="R774" s="8"/>
      <c r="V774" s="8"/>
      <c r="W774" s="8"/>
      <c r="AA774" s="8"/>
      <c r="AD774" s="8"/>
    </row>
    <row r="775" spans="2:30">
      <c r="B775" s="83">
        <v>122101</v>
      </c>
      <c r="C775" s="83" t="s">
        <v>1008</v>
      </c>
      <c r="D775" s="84" t="s">
        <v>212</v>
      </c>
      <c r="E775" s="84">
        <v>239.72707044937388</v>
      </c>
      <c r="F775" s="8"/>
      <c r="J775" s="8"/>
      <c r="N775" s="8"/>
      <c r="R775" s="8"/>
      <c r="V775" s="8"/>
      <c r="W775" s="8"/>
      <c r="AA775" s="8"/>
      <c r="AD775" s="8"/>
    </row>
    <row r="776" spans="2:30">
      <c r="B776" s="83">
        <v>122792</v>
      </c>
      <c r="C776" s="83" t="s">
        <v>1009</v>
      </c>
      <c r="D776" s="84" t="s">
        <v>212</v>
      </c>
      <c r="E776" s="84">
        <v>0.43857383032100239</v>
      </c>
      <c r="F776" s="8"/>
      <c r="J776" s="8"/>
      <c r="N776" s="8"/>
      <c r="R776" s="8"/>
      <c r="V776" s="8"/>
      <c r="W776" s="8"/>
      <c r="AA776" s="8"/>
      <c r="AD776" s="8"/>
    </row>
    <row r="777" spans="2:30">
      <c r="B777" s="83">
        <v>123013</v>
      </c>
      <c r="C777" s="83" t="s">
        <v>1010</v>
      </c>
      <c r="D777" s="84" t="s">
        <v>212</v>
      </c>
      <c r="E777" s="84">
        <v>7.3123656614227373E-3</v>
      </c>
      <c r="F777" s="8"/>
      <c r="J777" s="8"/>
      <c r="N777" s="8"/>
      <c r="R777" s="8"/>
      <c r="V777" s="8"/>
      <c r="W777" s="8"/>
      <c r="AA777" s="8"/>
      <c r="AD777" s="8"/>
    </row>
    <row r="778" spans="2:30">
      <c r="B778" s="83">
        <v>123159</v>
      </c>
      <c r="C778" s="83" t="s">
        <v>1011</v>
      </c>
      <c r="D778" s="84" t="s">
        <v>212</v>
      </c>
      <c r="E778" s="84">
        <v>0.47572005945245377</v>
      </c>
      <c r="F778" s="8"/>
      <c r="J778" s="8"/>
      <c r="N778" s="8"/>
      <c r="R778" s="8"/>
      <c r="V778" s="8"/>
      <c r="W778" s="8"/>
      <c r="AA778" s="8"/>
      <c r="AD778" s="8"/>
    </row>
    <row r="779" spans="2:30">
      <c r="B779" s="83">
        <v>123251</v>
      </c>
      <c r="C779" s="83" t="s">
        <v>1012</v>
      </c>
      <c r="D779" s="84" t="s">
        <v>212</v>
      </c>
      <c r="E779" s="84">
        <v>0.43732405798690283</v>
      </c>
      <c r="F779" s="8"/>
      <c r="J779" s="8"/>
      <c r="N779" s="8"/>
      <c r="R779" s="8"/>
      <c r="V779" s="8"/>
      <c r="W779" s="8"/>
      <c r="AA779" s="8"/>
      <c r="AD779" s="8"/>
    </row>
    <row r="780" spans="2:30">
      <c r="B780" s="83">
        <v>123433</v>
      </c>
      <c r="C780" s="83" t="s">
        <v>1013</v>
      </c>
      <c r="D780" s="84" t="s">
        <v>212</v>
      </c>
      <c r="E780" s="84">
        <v>5.0785072434679883E-2</v>
      </c>
      <c r="F780" s="8"/>
      <c r="J780" s="8"/>
      <c r="N780" s="8"/>
      <c r="R780" s="8"/>
      <c r="V780" s="8"/>
      <c r="W780" s="8"/>
      <c r="AA780" s="8"/>
      <c r="AD780" s="8"/>
    </row>
    <row r="781" spans="2:30">
      <c r="B781" s="83">
        <v>123660</v>
      </c>
      <c r="C781" s="83" t="s">
        <v>1014</v>
      </c>
      <c r="D781" s="84" t="s">
        <v>212</v>
      </c>
      <c r="E781" s="84">
        <v>0.8715884411276249</v>
      </c>
      <c r="F781" s="8"/>
      <c r="J781" s="8"/>
      <c r="N781" s="8"/>
      <c r="R781" s="8"/>
      <c r="V781" s="8"/>
      <c r="W781" s="8"/>
      <c r="AA781" s="8"/>
      <c r="AD781" s="8"/>
    </row>
    <row r="782" spans="2:30">
      <c r="B782" s="83">
        <v>123922</v>
      </c>
      <c r="C782" s="83" t="s">
        <v>1015</v>
      </c>
      <c r="D782" s="84" t="s">
        <v>212</v>
      </c>
      <c r="E782" s="84">
        <v>7.9672437639563595E-2</v>
      </c>
      <c r="F782" s="8"/>
      <c r="J782" s="8"/>
      <c r="N782" s="8"/>
      <c r="R782" s="8"/>
      <c r="V782" s="8"/>
      <c r="W782" s="8"/>
      <c r="AA782" s="8"/>
      <c r="AD782" s="8"/>
    </row>
    <row r="783" spans="2:30">
      <c r="B783" s="83">
        <v>123966</v>
      </c>
      <c r="C783" s="83" t="s">
        <v>1016</v>
      </c>
      <c r="D783" s="84" t="s">
        <v>212</v>
      </c>
      <c r="E783" s="84">
        <v>0.14477782371099404</v>
      </c>
      <c r="F783" s="8"/>
      <c r="J783" s="8"/>
      <c r="N783" s="8"/>
      <c r="R783" s="8"/>
      <c r="V783" s="8"/>
      <c r="W783" s="8"/>
      <c r="AA783" s="8"/>
      <c r="AD783" s="8"/>
    </row>
    <row r="784" spans="2:30">
      <c r="B784" s="83">
        <v>124630</v>
      </c>
      <c r="C784" s="83" t="s">
        <v>1017</v>
      </c>
      <c r="D784" s="84" t="s">
        <v>212</v>
      </c>
      <c r="E784" s="84">
        <v>1.3478938716704167</v>
      </c>
      <c r="F784" s="8"/>
      <c r="J784" s="8"/>
      <c r="N784" s="8"/>
      <c r="R784" s="8"/>
      <c r="V784" s="8"/>
      <c r="W784" s="8"/>
      <c r="AA784" s="8"/>
      <c r="AD784" s="8"/>
    </row>
    <row r="785" spans="2:30">
      <c r="B785" s="83">
        <v>124878</v>
      </c>
      <c r="C785" s="83" t="s">
        <v>1018</v>
      </c>
      <c r="D785" s="84" t="s">
        <v>212</v>
      </c>
      <c r="E785" s="84">
        <v>6.7182358617117242</v>
      </c>
      <c r="F785" s="8"/>
      <c r="J785" s="8"/>
      <c r="N785" s="8"/>
      <c r="R785" s="8"/>
      <c r="V785" s="8"/>
      <c r="W785" s="8"/>
      <c r="AA785" s="8"/>
      <c r="AD785" s="8"/>
    </row>
    <row r="786" spans="2:30">
      <c r="B786" s="83">
        <v>126818</v>
      </c>
      <c r="C786" s="83" t="s">
        <v>1019</v>
      </c>
      <c r="D786" s="84" t="s">
        <v>212</v>
      </c>
      <c r="E786" s="84">
        <v>1.0063960489543163E-2</v>
      </c>
      <c r="F786" s="8"/>
      <c r="J786" s="8"/>
      <c r="N786" s="8"/>
      <c r="R786" s="8"/>
      <c r="V786" s="8"/>
      <c r="W786" s="8"/>
      <c r="AA786" s="8"/>
      <c r="AD786" s="8"/>
    </row>
    <row r="787" spans="2:30">
      <c r="B787" s="83">
        <v>127071</v>
      </c>
      <c r="C787" s="83" t="s">
        <v>1020</v>
      </c>
      <c r="D787" s="84" t="s">
        <v>212</v>
      </c>
      <c r="E787" s="84">
        <v>0.17531410971159148</v>
      </c>
      <c r="F787" s="8"/>
      <c r="J787" s="8"/>
      <c r="N787" s="8"/>
      <c r="R787" s="8"/>
      <c r="V787" s="8"/>
      <c r="W787" s="8"/>
      <c r="AA787" s="8"/>
      <c r="AD787" s="8"/>
    </row>
    <row r="788" spans="2:30">
      <c r="B788" s="83">
        <v>127275</v>
      </c>
      <c r="C788" s="83" t="s">
        <v>1021</v>
      </c>
      <c r="D788" s="84" t="s">
        <v>212</v>
      </c>
      <c r="E788" s="84">
        <v>354.70935271779297</v>
      </c>
      <c r="F788" s="8"/>
      <c r="J788" s="8"/>
      <c r="N788" s="8"/>
      <c r="R788" s="8"/>
      <c r="V788" s="8"/>
      <c r="W788" s="8"/>
      <c r="AA788" s="8"/>
      <c r="AD788" s="8"/>
    </row>
    <row r="789" spans="2:30">
      <c r="B789" s="83">
        <v>127526</v>
      </c>
      <c r="C789" s="83" t="s">
        <v>1022</v>
      </c>
      <c r="D789" s="84" t="s">
        <v>212</v>
      </c>
      <c r="E789" s="84">
        <v>0.36430165432858957</v>
      </c>
      <c r="F789" s="8"/>
      <c r="J789" s="8"/>
      <c r="N789" s="8"/>
      <c r="R789" s="8"/>
      <c r="V789" s="8"/>
      <c r="W789" s="8"/>
      <c r="AA789" s="8"/>
      <c r="AD789" s="8"/>
    </row>
    <row r="790" spans="2:30">
      <c r="B790" s="83">
        <v>127662</v>
      </c>
      <c r="C790" s="83" t="s">
        <v>1023</v>
      </c>
      <c r="D790" s="84" t="s">
        <v>212</v>
      </c>
      <c r="E790" s="84">
        <v>1.0142285087632652</v>
      </c>
      <c r="F790" s="8"/>
      <c r="J790" s="8"/>
      <c r="N790" s="8"/>
      <c r="R790" s="8"/>
      <c r="V790" s="8"/>
      <c r="W790" s="8"/>
      <c r="AA790" s="8"/>
      <c r="AD790" s="8"/>
    </row>
    <row r="791" spans="2:30">
      <c r="B791" s="83">
        <v>127913</v>
      </c>
      <c r="C791" s="83" t="s">
        <v>1024</v>
      </c>
      <c r="D791" s="84" t="s">
        <v>212</v>
      </c>
      <c r="E791" s="84">
        <v>8.238706453602429</v>
      </c>
      <c r="F791" s="8"/>
      <c r="J791" s="8"/>
      <c r="N791" s="8"/>
      <c r="R791" s="8"/>
      <c r="V791" s="8"/>
      <c r="W791" s="8"/>
      <c r="AA791" s="8"/>
      <c r="AD791" s="8"/>
    </row>
    <row r="792" spans="2:30">
      <c r="B792" s="83">
        <v>1300216</v>
      </c>
      <c r="C792" s="83" t="s">
        <v>1025</v>
      </c>
      <c r="D792" s="84" t="s">
        <v>212</v>
      </c>
      <c r="E792" s="84">
        <v>1.780030211274684E-2</v>
      </c>
      <c r="F792" s="8"/>
      <c r="J792" s="8"/>
      <c r="N792" s="8"/>
      <c r="R792" s="8"/>
      <c r="V792" s="8"/>
      <c r="W792" s="8"/>
      <c r="AA792" s="8"/>
      <c r="AD792" s="8"/>
    </row>
    <row r="793" spans="2:30">
      <c r="B793" s="83">
        <v>130223</v>
      </c>
      <c r="C793" s="83" t="s">
        <v>1026</v>
      </c>
      <c r="D793" s="84" t="s">
        <v>212</v>
      </c>
      <c r="E793" s="84">
        <v>0.58544891941954746</v>
      </c>
      <c r="F793" s="8"/>
      <c r="J793" s="8"/>
      <c r="N793" s="8"/>
      <c r="R793" s="8"/>
      <c r="V793" s="8"/>
      <c r="W793" s="8"/>
      <c r="AA793" s="8"/>
      <c r="AD793" s="8"/>
    </row>
    <row r="794" spans="2:30">
      <c r="B794" s="83">
        <v>1302789</v>
      </c>
      <c r="C794" s="83" t="s">
        <v>1027</v>
      </c>
      <c r="D794" s="84" t="s">
        <v>212</v>
      </c>
      <c r="E794" s="84">
        <v>6.33255045683796E-3</v>
      </c>
      <c r="F794" s="8"/>
      <c r="J794" s="8"/>
      <c r="N794" s="8"/>
      <c r="R794" s="8"/>
      <c r="V794" s="8"/>
      <c r="W794" s="8"/>
      <c r="AA794" s="8"/>
      <c r="AD794" s="8"/>
    </row>
    <row r="795" spans="2:30">
      <c r="B795" s="83">
        <v>131168</v>
      </c>
      <c r="C795" s="83" t="s">
        <v>1028</v>
      </c>
      <c r="D795" s="84" t="s">
        <v>212</v>
      </c>
      <c r="E795" s="84">
        <v>29.845065636915919</v>
      </c>
      <c r="F795" s="8"/>
      <c r="J795" s="8"/>
      <c r="N795" s="8"/>
      <c r="R795" s="8"/>
      <c r="V795" s="8"/>
      <c r="W795" s="8"/>
      <c r="AA795" s="8"/>
      <c r="AD795" s="8"/>
    </row>
    <row r="796" spans="2:30">
      <c r="B796" s="83">
        <v>13150000</v>
      </c>
      <c r="C796" s="83" t="s">
        <v>1029</v>
      </c>
      <c r="D796" s="84" t="s">
        <v>212</v>
      </c>
      <c r="E796" s="84">
        <v>6.8246463490058646</v>
      </c>
      <c r="F796" s="8"/>
      <c r="J796" s="8"/>
      <c r="N796" s="8"/>
      <c r="R796" s="8"/>
      <c r="V796" s="8"/>
      <c r="W796" s="8"/>
      <c r="AA796" s="8"/>
      <c r="AD796" s="8"/>
    </row>
    <row r="797" spans="2:30">
      <c r="B797" s="83">
        <v>131793</v>
      </c>
      <c r="C797" s="83" t="s">
        <v>1030</v>
      </c>
      <c r="D797" s="84" t="s">
        <v>212</v>
      </c>
      <c r="E797" s="84">
        <v>261.340840961651</v>
      </c>
      <c r="F797" s="8"/>
      <c r="J797" s="8"/>
      <c r="N797" s="8"/>
      <c r="R797" s="8"/>
      <c r="V797" s="8"/>
      <c r="W797" s="8"/>
      <c r="AA797" s="8"/>
      <c r="AD797" s="8"/>
    </row>
    <row r="798" spans="2:30">
      <c r="B798" s="83">
        <v>131919</v>
      </c>
      <c r="C798" s="83" t="s">
        <v>1031</v>
      </c>
      <c r="D798" s="84" t="s">
        <v>212</v>
      </c>
      <c r="E798" s="84">
        <v>131.25648618482251</v>
      </c>
      <c r="F798" s="8"/>
      <c r="J798" s="8"/>
      <c r="N798" s="8"/>
      <c r="R798" s="8"/>
      <c r="V798" s="8"/>
      <c r="W798" s="8"/>
      <c r="AA798" s="8"/>
      <c r="AD798" s="8"/>
    </row>
    <row r="799" spans="2:30">
      <c r="B799" s="83">
        <v>1320076</v>
      </c>
      <c r="C799" s="83" t="s">
        <v>1032</v>
      </c>
      <c r="D799" s="84" t="s">
        <v>212</v>
      </c>
      <c r="E799" s="84">
        <v>0.61263291820849775</v>
      </c>
      <c r="F799" s="8"/>
      <c r="J799" s="8"/>
      <c r="N799" s="8"/>
      <c r="R799" s="8"/>
      <c r="V799" s="8"/>
      <c r="W799" s="8"/>
      <c r="AA799" s="8"/>
      <c r="AD799" s="8"/>
    </row>
    <row r="800" spans="2:30">
      <c r="B800" s="83">
        <v>13311847</v>
      </c>
      <c r="C800" s="83" t="s">
        <v>1033</v>
      </c>
      <c r="D800" s="84" t="s">
        <v>212</v>
      </c>
      <c r="E800" s="84">
        <v>92.400952125485361</v>
      </c>
      <c r="F800" s="8"/>
      <c r="J800" s="8"/>
      <c r="N800" s="8"/>
      <c r="R800" s="8"/>
      <c r="V800" s="8"/>
      <c r="W800" s="8"/>
      <c r="AA800" s="8"/>
      <c r="AD800" s="8"/>
    </row>
    <row r="801" spans="2:30">
      <c r="B801" s="83">
        <v>133119</v>
      </c>
      <c r="C801" s="83" t="s">
        <v>1034</v>
      </c>
      <c r="D801" s="84" t="s">
        <v>212</v>
      </c>
      <c r="E801" s="84">
        <v>13.246739953337261</v>
      </c>
      <c r="F801" s="8"/>
      <c r="J801" s="8"/>
      <c r="N801" s="8"/>
      <c r="R801" s="8"/>
      <c r="V801" s="8"/>
      <c r="W801" s="8"/>
      <c r="AA801" s="8"/>
      <c r="AD801" s="8"/>
    </row>
    <row r="802" spans="2:30">
      <c r="B802" s="83">
        <v>133324</v>
      </c>
      <c r="C802" s="83" t="s">
        <v>1035</v>
      </c>
      <c r="D802" s="84" t="s">
        <v>212</v>
      </c>
      <c r="E802" s="84">
        <v>0.58380988972013814</v>
      </c>
      <c r="F802" s="8"/>
      <c r="J802" s="8"/>
      <c r="N802" s="8"/>
      <c r="R802" s="8"/>
      <c r="V802" s="8"/>
      <c r="W802" s="8"/>
      <c r="AA802" s="8"/>
      <c r="AD802" s="8"/>
    </row>
    <row r="803" spans="2:30">
      <c r="B803" s="83">
        <v>1336363</v>
      </c>
      <c r="C803" s="83" t="s">
        <v>1036</v>
      </c>
      <c r="D803" s="84" t="s">
        <v>212</v>
      </c>
      <c r="E803" s="84">
        <v>31.737217626225856</v>
      </c>
      <c r="F803" s="8"/>
      <c r="J803" s="8"/>
      <c r="N803" s="8"/>
      <c r="R803" s="8"/>
      <c r="V803" s="8"/>
      <c r="W803" s="8"/>
      <c r="AA803" s="8"/>
      <c r="AD803" s="8"/>
    </row>
    <row r="804" spans="2:30">
      <c r="B804" s="83">
        <v>135013</v>
      </c>
      <c r="C804" s="83" t="s">
        <v>1037</v>
      </c>
      <c r="D804" s="84" t="s">
        <v>212</v>
      </c>
      <c r="E804" s="84">
        <v>0.27834022635370587</v>
      </c>
      <c r="F804" s="8"/>
      <c r="J804" s="8"/>
      <c r="N804" s="8"/>
      <c r="R804" s="8"/>
      <c r="V804" s="8"/>
      <c r="W804" s="8"/>
      <c r="AA804" s="8"/>
      <c r="AD804" s="8"/>
    </row>
    <row r="805" spans="2:30">
      <c r="B805" s="83">
        <v>137199</v>
      </c>
      <c r="C805" s="83" t="s">
        <v>1038</v>
      </c>
      <c r="D805" s="84" t="s">
        <v>212</v>
      </c>
      <c r="E805" s="84">
        <v>5.794847175594688</v>
      </c>
      <c r="F805" s="8"/>
      <c r="J805" s="8"/>
      <c r="N805" s="8"/>
      <c r="R805" s="8"/>
      <c r="V805" s="8"/>
      <c r="W805" s="8"/>
      <c r="AA805" s="8"/>
      <c r="AD805" s="8"/>
    </row>
    <row r="806" spans="2:30">
      <c r="B806" s="83">
        <v>137406</v>
      </c>
      <c r="C806" s="83" t="s">
        <v>1039</v>
      </c>
      <c r="D806" s="84" t="s">
        <v>212</v>
      </c>
      <c r="E806" s="84">
        <v>1.0224116170972776E-2</v>
      </c>
      <c r="F806" s="8"/>
      <c r="J806" s="8"/>
      <c r="N806" s="8"/>
      <c r="R806" s="8"/>
      <c r="V806" s="8"/>
      <c r="W806" s="8"/>
      <c r="AA806" s="8"/>
      <c r="AD806" s="8"/>
    </row>
    <row r="807" spans="2:30">
      <c r="B807" s="83">
        <v>138863</v>
      </c>
      <c r="C807" s="83" t="s">
        <v>1040</v>
      </c>
      <c r="D807" s="84" t="s">
        <v>212</v>
      </c>
      <c r="E807" s="84">
        <v>0.2586022391792312</v>
      </c>
      <c r="F807" s="8"/>
      <c r="J807" s="8"/>
      <c r="N807" s="8"/>
      <c r="R807" s="8"/>
      <c r="V807" s="8"/>
      <c r="W807" s="8"/>
      <c r="AA807" s="8"/>
      <c r="AD807" s="8"/>
    </row>
    <row r="808" spans="2:30">
      <c r="B808" s="83">
        <v>13909734</v>
      </c>
      <c r="C808" s="83" t="s">
        <v>1041</v>
      </c>
      <c r="D808" s="84" t="s">
        <v>212</v>
      </c>
      <c r="E808" s="84">
        <v>0.61763936675596209</v>
      </c>
      <c r="F808" s="8"/>
      <c r="J808" s="8"/>
      <c r="N808" s="8"/>
      <c r="R808" s="8"/>
      <c r="V808" s="8"/>
      <c r="W808" s="8"/>
      <c r="AA808" s="8"/>
      <c r="AD808" s="8"/>
    </row>
    <row r="809" spans="2:30">
      <c r="B809" s="83">
        <v>13997734</v>
      </c>
      <c r="C809" s="83" t="s">
        <v>1042</v>
      </c>
      <c r="D809" s="84" t="s">
        <v>212</v>
      </c>
      <c r="E809" s="84">
        <v>158.31252877310638</v>
      </c>
      <c r="F809" s="8"/>
      <c r="J809" s="8"/>
      <c r="N809" s="8"/>
      <c r="R809" s="8"/>
      <c r="V809" s="8"/>
      <c r="W809" s="8"/>
      <c r="AA809" s="8"/>
      <c r="AD809" s="8"/>
    </row>
    <row r="810" spans="2:30">
      <c r="B810" s="83">
        <v>140385</v>
      </c>
      <c r="C810" s="83" t="s">
        <v>1043</v>
      </c>
      <c r="D810" s="84" t="s">
        <v>212</v>
      </c>
      <c r="E810" s="84">
        <v>2.8126818615446738</v>
      </c>
      <c r="F810" s="8"/>
      <c r="J810" s="8"/>
      <c r="N810" s="8"/>
      <c r="R810" s="8"/>
      <c r="V810" s="8"/>
      <c r="W810" s="8"/>
      <c r="AA810" s="8"/>
      <c r="AD810" s="8"/>
    </row>
    <row r="811" spans="2:30">
      <c r="B811" s="83">
        <v>14062341</v>
      </c>
      <c r="C811" s="83" t="s">
        <v>1044</v>
      </c>
      <c r="D811" s="84" t="s">
        <v>212</v>
      </c>
      <c r="E811" s="84">
        <v>15.313945260938173</v>
      </c>
      <c r="F811" s="8"/>
      <c r="J811" s="8"/>
      <c r="N811" s="8"/>
      <c r="R811" s="8"/>
      <c r="V811" s="8"/>
      <c r="W811" s="8"/>
      <c r="AA811" s="8"/>
      <c r="AD811" s="8"/>
    </row>
    <row r="812" spans="2:30">
      <c r="B812" s="83">
        <v>14064109</v>
      </c>
      <c r="C812" s="83" t="s">
        <v>1045</v>
      </c>
      <c r="D812" s="84" t="s">
        <v>212</v>
      </c>
      <c r="E812" s="84">
        <v>34.38728701846469</v>
      </c>
      <c r="F812" s="8"/>
      <c r="J812" s="8"/>
      <c r="N812" s="8"/>
      <c r="R812" s="8"/>
      <c r="V812" s="8"/>
      <c r="W812" s="8"/>
      <c r="AA812" s="8"/>
      <c r="AD812" s="8"/>
    </row>
    <row r="813" spans="2:30">
      <c r="B813" s="83">
        <v>14088712</v>
      </c>
      <c r="C813" s="83" t="s">
        <v>1046</v>
      </c>
      <c r="D813" s="84" t="s">
        <v>212</v>
      </c>
      <c r="E813" s="84">
        <v>74.006090115827163</v>
      </c>
      <c r="F813" s="8"/>
      <c r="J813" s="8"/>
      <c r="N813" s="8"/>
      <c r="R813" s="8"/>
      <c r="V813" s="8"/>
      <c r="W813" s="8"/>
      <c r="AA813" s="8"/>
      <c r="AD813" s="8"/>
    </row>
    <row r="814" spans="2:30">
      <c r="B814" s="83">
        <v>140896</v>
      </c>
      <c r="C814" s="83" t="s">
        <v>1047</v>
      </c>
      <c r="D814" s="84" t="s">
        <v>212</v>
      </c>
      <c r="E814" s="84">
        <v>1.879632310823474</v>
      </c>
      <c r="F814" s="8"/>
      <c r="J814" s="8"/>
      <c r="N814" s="8"/>
      <c r="R814" s="8"/>
      <c r="V814" s="8"/>
      <c r="W814" s="8"/>
      <c r="AA814" s="8"/>
      <c r="AD814" s="8"/>
    </row>
    <row r="815" spans="2:30">
      <c r="B815" s="83">
        <v>140909</v>
      </c>
      <c r="C815" s="83" t="s">
        <v>1048</v>
      </c>
      <c r="D815" s="84" t="s">
        <v>212</v>
      </c>
      <c r="E815" s="84">
        <v>19.017099834815781</v>
      </c>
      <c r="F815" s="8"/>
      <c r="J815" s="8"/>
      <c r="N815" s="8"/>
      <c r="R815" s="8"/>
      <c r="V815" s="8"/>
      <c r="W815" s="8"/>
      <c r="AA815" s="8"/>
      <c r="AD815" s="8"/>
    </row>
    <row r="816" spans="2:30">
      <c r="B816" s="83">
        <v>140932</v>
      </c>
      <c r="C816" s="83" t="s">
        <v>1049</v>
      </c>
      <c r="D816" s="84" t="s">
        <v>212</v>
      </c>
      <c r="E816" s="84">
        <v>2.2721638040315564</v>
      </c>
      <c r="F816" s="8"/>
      <c r="J816" s="8"/>
      <c r="N816" s="8"/>
      <c r="R816" s="8"/>
      <c r="V816" s="8"/>
      <c r="W816" s="8"/>
      <c r="AA816" s="8"/>
      <c r="AD816" s="8"/>
    </row>
    <row r="817" spans="2:30">
      <c r="B817" s="83">
        <v>141037</v>
      </c>
      <c r="C817" s="83" t="s">
        <v>1050</v>
      </c>
      <c r="D817" s="84" t="s">
        <v>212</v>
      </c>
      <c r="E817" s="84">
        <v>6.1284827559090065</v>
      </c>
      <c r="F817" s="8"/>
      <c r="J817" s="8"/>
      <c r="N817" s="8"/>
      <c r="R817" s="8"/>
      <c r="V817" s="8"/>
      <c r="W817" s="8"/>
      <c r="AA817" s="8"/>
      <c r="AD817" s="8"/>
    </row>
    <row r="818" spans="2:30">
      <c r="B818" s="83">
        <v>141286</v>
      </c>
      <c r="C818" s="83" t="s">
        <v>1051</v>
      </c>
      <c r="D818" s="84" t="s">
        <v>212</v>
      </c>
      <c r="E818" s="84">
        <v>2.6969691348534748</v>
      </c>
      <c r="F818" s="8"/>
      <c r="J818" s="8"/>
      <c r="N818" s="8"/>
      <c r="R818" s="8"/>
      <c r="V818" s="8"/>
      <c r="W818" s="8"/>
      <c r="AA818" s="8"/>
      <c r="AD818" s="8"/>
    </row>
    <row r="819" spans="2:30">
      <c r="B819" s="83">
        <v>141537</v>
      </c>
      <c r="C819" s="83" t="s">
        <v>1052</v>
      </c>
      <c r="D819" s="84" t="s">
        <v>212</v>
      </c>
      <c r="E819" s="84">
        <v>8.2164897665413031E-3</v>
      </c>
      <c r="F819" s="8"/>
      <c r="J819" s="8"/>
      <c r="N819" s="8"/>
      <c r="R819" s="8"/>
      <c r="V819" s="8"/>
      <c r="W819" s="8"/>
      <c r="AA819" s="8"/>
      <c r="AD819" s="8"/>
    </row>
    <row r="820" spans="2:30">
      <c r="B820" s="83">
        <v>141913</v>
      </c>
      <c r="C820" s="83" t="s">
        <v>1053</v>
      </c>
      <c r="D820" s="84" t="s">
        <v>212</v>
      </c>
      <c r="E820" s="84">
        <v>0.16279891319574749</v>
      </c>
      <c r="F820" s="8"/>
      <c r="J820" s="8"/>
      <c r="N820" s="8"/>
      <c r="R820" s="8"/>
      <c r="V820" s="8"/>
      <c r="W820" s="8"/>
      <c r="AA820" s="8"/>
      <c r="AD820" s="8"/>
    </row>
    <row r="821" spans="2:30">
      <c r="B821" s="83">
        <v>141935</v>
      </c>
      <c r="C821" s="83" t="s">
        <v>1054</v>
      </c>
      <c r="D821" s="84" t="s">
        <v>212</v>
      </c>
      <c r="E821" s="84">
        <v>2.1192304091096199</v>
      </c>
      <c r="F821" s="8"/>
      <c r="J821" s="8"/>
      <c r="N821" s="8"/>
      <c r="R821" s="8"/>
      <c r="V821" s="8"/>
      <c r="W821" s="8"/>
      <c r="AA821" s="8"/>
      <c r="AD821" s="8"/>
    </row>
    <row r="822" spans="2:30">
      <c r="B822" s="83">
        <v>1421143</v>
      </c>
      <c r="C822" s="83" t="s">
        <v>1055</v>
      </c>
      <c r="D822" s="84" t="s">
        <v>212</v>
      </c>
      <c r="E822" s="84">
        <v>3.8542767849814283</v>
      </c>
      <c r="F822" s="8"/>
      <c r="J822" s="8"/>
      <c r="N822" s="8"/>
      <c r="R822" s="8"/>
      <c r="V822" s="8"/>
      <c r="W822" s="8"/>
      <c r="AA822" s="8"/>
      <c r="AD822" s="8"/>
    </row>
    <row r="823" spans="2:30">
      <c r="B823" s="83">
        <v>142314</v>
      </c>
      <c r="C823" s="83" t="s">
        <v>1056</v>
      </c>
      <c r="D823" s="84" t="s">
        <v>212</v>
      </c>
      <c r="E823" s="84">
        <v>1.6177713338974314E-2</v>
      </c>
      <c r="F823" s="8"/>
      <c r="J823" s="8"/>
      <c r="N823" s="8"/>
      <c r="R823" s="8"/>
      <c r="V823" s="8"/>
      <c r="W823" s="8"/>
      <c r="AA823" s="8"/>
      <c r="AD823" s="8"/>
    </row>
    <row r="824" spans="2:30">
      <c r="B824" s="83">
        <v>1423605</v>
      </c>
      <c r="C824" s="83" t="s">
        <v>1057</v>
      </c>
      <c r="D824" s="84" t="s">
        <v>212</v>
      </c>
      <c r="E824" s="84">
        <v>0.86453358979267858</v>
      </c>
      <c r="F824" s="8"/>
      <c r="J824" s="8"/>
      <c r="N824" s="8"/>
      <c r="R824" s="8"/>
      <c r="V824" s="8"/>
      <c r="W824" s="8"/>
      <c r="AA824" s="8"/>
      <c r="AD824" s="8"/>
    </row>
    <row r="825" spans="2:30">
      <c r="B825" s="83">
        <v>142870</v>
      </c>
      <c r="C825" s="83" t="s">
        <v>1058</v>
      </c>
      <c r="D825" s="84" t="s">
        <v>212</v>
      </c>
      <c r="E825" s="84">
        <v>0.30014375232076762</v>
      </c>
      <c r="F825" s="8"/>
      <c r="J825" s="8"/>
      <c r="N825" s="8"/>
      <c r="R825" s="8"/>
      <c r="V825" s="8"/>
      <c r="W825" s="8"/>
      <c r="AA825" s="8"/>
      <c r="AD825" s="8"/>
    </row>
    <row r="826" spans="2:30">
      <c r="B826" s="83">
        <v>142905</v>
      </c>
      <c r="C826" s="83" t="s">
        <v>1059</v>
      </c>
      <c r="D826" s="84" t="s">
        <v>212</v>
      </c>
      <c r="E826" s="84">
        <v>7.5712423159285793E-4</v>
      </c>
      <c r="F826" s="8"/>
      <c r="J826" s="8"/>
      <c r="N826" s="8"/>
      <c r="R826" s="8"/>
      <c r="V826" s="8"/>
      <c r="W826" s="8"/>
      <c r="AA826" s="8"/>
      <c r="AD826" s="8"/>
    </row>
    <row r="827" spans="2:30">
      <c r="B827" s="83">
        <v>142927</v>
      </c>
      <c r="C827" s="83" t="s">
        <v>1060</v>
      </c>
      <c r="D827" s="84" t="s">
        <v>212</v>
      </c>
      <c r="E827" s="84">
        <v>1.7961898613438863</v>
      </c>
      <c r="F827" s="8"/>
      <c r="J827" s="8"/>
      <c r="N827" s="8"/>
      <c r="R827" s="8"/>
      <c r="V827" s="8"/>
      <c r="W827" s="8"/>
      <c r="AA827" s="8"/>
      <c r="AD827" s="8"/>
    </row>
    <row r="828" spans="2:30">
      <c r="B828" s="83">
        <v>14315141</v>
      </c>
      <c r="C828" s="83" t="s">
        <v>1061</v>
      </c>
      <c r="D828" s="84" t="s">
        <v>212</v>
      </c>
      <c r="E828" s="84">
        <v>1.2073907580712748</v>
      </c>
      <c r="F828" s="8"/>
      <c r="J828" s="8"/>
      <c r="N828" s="8"/>
      <c r="R828" s="8"/>
      <c r="V828" s="8"/>
      <c r="W828" s="8"/>
      <c r="AA828" s="8"/>
      <c r="AD828" s="8"/>
    </row>
    <row r="829" spans="2:30">
      <c r="B829" s="83">
        <v>143168</v>
      </c>
      <c r="C829" s="83" t="s">
        <v>1062</v>
      </c>
      <c r="D829" s="84" t="s">
        <v>212</v>
      </c>
      <c r="E829" s="84">
        <v>12.84684236699438</v>
      </c>
      <c r="F829" s="8"/>
      <c r="J829" s="8"/>
      <c r="N829" s="8"/>
      <c r="R829" s="8"/>
      <c r="V829" s="8"/>
      <c r="W829" s="8"/>
      <c r="AA829" s="8"/>
      <c r="AD829" s="8"/>
    </row>
    <row r="830" spans="2:30">
      <c r="B830" s="83">
        <v>14548460</v>
      </c>
      <c r="C830" s="83" t="s">
        <v>1063</v>
      </c>
      <c r="D830" s="84" t="s">
        <v>212</v>
      </c>
      <c r="E830" s="84">
        <v>0.77488379814207509</v>
      </c>
      <c r="F830" s="8"/>
      <c r="J830" s="8"/>
      <c r="N830" s="8"/>
      <c r="R830" s="8"/>
      <c r="V830" s="8"/>
      <c r="W830" s="8"/>
      <c r="AA830" s="8"/>
      <c r="AD830" s="8"/>
    </row>
    <row r="831" spans="2:30">
      <c r="B831" s="83">
        <v>148016</v>
      </c>
      <c r="C831" s="83" t="s">
        <v>1064</v>
      </c>
      <c r="D831" s="84" t="s">
        <v>212</v>
      </c>
      <c r="E831" s="84">
        <v>1.113893544144531</v>
      </c>
      <c r="F831" s="8"/>
      <c r="J831" s="8"/>
      <c r="N831" s="8"/>
      <c r="R831" s="8"/>
      <c r="V831" s="8"/>
      <c r="W831" s="8"/>
      <c r="AA831" s="8"/>
      <c r="AD831" s="8"/>
    </row>
    <row r="832" spans="2:30">
      <c r="B832" s="83">
        <v>148538</v>
      </c>
      <c r="C832" s="83" t="s">
        <v>1065</v>
      </c>
      <c r="D832" s="84" t="s">
        <v>212</v>
      </c>
      <c r="E832" s="84">
        <v>16.893963072999753</v>
      </c>
      <c r="F832" s="8"/>
      <c r="J832" s="8"/>
      <c r="N832" s="8"/>
      <c r="R832" s="8"/>
      <c r="V832" s="8"/>
      <c r="W832" s="8"/>
      <c r="AA832" s="8"/>
      <c r="AD832" s="8"/>
    </row>
    <row r="833" spans="2:30">
      <c r="B833" s="83">
        <v>150196</v>
      </c>
      <c r="C833" s="83" t="s">
        <v>1066</v>
      </c>
      <c r="D833" s="84" t="s">
        <v>212</v>
      </c>
      <c r="E833" s="84">
        <v>1.1784175980317837</v>
      </c>
      <c r="F833" s="8"/>
      <c r="J833" s="8"/>
      <c r="N833" s="8"/>
      <c r="R833" s="8"/>
      <c r="V833" s="8"/>
      <c r="W833" s="8"/>
      <c r="AA833" s="8"/>
      <c r="AD833" s="8"/>
    </row>
    <row r="834" spans="2:30">
      <c r="B834" s="83">
        <v>150390</v>
      </c>
      <c r="C834" s="83" t="s">
        <v>1067</v>
      </c>
      <c r="D834" s="84" t="s">
        <v>212</v>
      </c>
      <c r="E834" s="84">
        <v>5.0836989681503526E-2</v>
      </c>
      <c r="F834" s="8"/>
      <c r="J834" s="8"/>
      <c r="N834" s="8"/>
      <c r="R834" s="8"/>
      <c r="V834" s="8"/>
      <c r="W834" s="8"/>
      <c r="AA834" s="8"/>
      <c r="AD834" s="8"/>
    </row>
    <row r="835" spans="2:30">
      <c r="B835" s="83">
        <v>15045439</v>
      </c>
      <c r="C835" s="83" t="s">
        <v>1068</v>
      </c>
      <c r="D835" s="84" t="s">
        <v>212</v>
      </c>
      <c r="E835" s="84">
        <v>5.6318362186641976E-2</v>
      </c>
      <c r="F835" s="8"/>
      <c r="J835" s="8"/>
      <c r="N835" s="8"/>
      <c r="R835" s="8"/>
      <c r="V835" s="8"/>
      <c r="W835" s="8"/>
      <c r="AA835" s="8"/>
      <c r="AD835" s="8"/>
    </row>
    <row r="836" spans="2:30">
      <c r="B836" s="83">
        <v>150787</v>
      </c>
      <c r="C836" s="83" t="s">
        <v>1069</v>
      </c>
      <c r="D836" s="84" t="s">
        <v>212</v>
      </c>
      <c r="E836" s="84">
        <v>0.25877319260616277</v>
      </c>
      <c r="F836" s="8"/>
      <c r="J836" s="8"/>
      <c r="N836" s="8"/>
      <c r="R836" s="8"/>
      <c r="V836" s="8"/>
      <c r="W836" s="8"/>
      <c r="AA836" s="8"/>
      <c r="AD836" s="8"/>
    </row>
    <row r="837" spans="2:30">
      <c r="B837" s="83">
        <v>151677</v>
      </c>
      <c r="C837" s="83" t="s">
        <v>1070</v>
      </c>
      <c r="D837" s="84" t="s">
        <v>212</v>
      </c>
      <c r="E837" s="84">
        <v>0.15438992976654126</v>
      </c>
      <c r="F837" s="8"/>
      <c r="J837" s="8"/>
      <c r="N837" s="8"/>
      <c r="R837" s="8"/>
      <c r="V837" s="8"/>
      <c r="W837" s="8"/>
      <c r="AA837" s="8"/>
      <c r="AD837" s="8"/>
    </row>
    <row r="838" spans="2:30">
      <c r="B838" s="83">
        <v>15245440</v>
      </c>
      <c r="C838" s="83" t="s">
        <v>1071</v>
      </c>
      <c r="D838" s="84" t="s">
        <v>212</v>
      </c>
      <c r="E838" s="84">
        <v>6.9301543112677805E-2</v>
      </c>
      <c r="F838" s="8"/>
      <c r="J838" s="8"/>
      <c r="N838" s="8"/>
      <c r="R838" s="8"/>
      <c r="V838" s="8"/>
      <c r="W838" s="8"/>
      <c r="AA838" s="8"/>
      <c r="AD838" s="8"/>
    </row>
    <row r="839" spans="2:30">
      <c r="B839" s="83">
        <v>15263522</v>
      </c>
      <c r="C839" s="83" t="s">
        <v>1072</v>
      </c>
      <c r="D839" s="84" t="s">
        <v>212</v>
      </c>
      <c r="E839" s="84">
        <v>89.528244812834686</v>
      </c>
      <c r="F839" s="8"/>
      <c r="J839" s="8"/>
      <c r="N839" s="8"/>
      <c r="R839" s="8"/>
      <c r="V839" s="8"/>
      <c r="W839" s="8"/>
      <c r="AA839" s="8"/>
      <c r="AD839" s="8"/>
    </row>
    <row r="840" spans="2:30">
      <c r="B840" s="83">
        <v>15310017</v>
      </c>
      <c r="C840" s="83" t="s">
        <v>1073</v>
      </c>
      <c r="D840" s="84" t="s">
        <v>212</v>
      </c>
      <c r="E840" s="84">
        <v>15.139716325453858</v>
      </c>
      <c r="F840" s="8"/>
      <c r="J840" s="8"/>
      <c r="N840" s="8"/>
      <c r="R840" s="8"/>
      <c r="V840" s="8"/>
      <c r="W840" s="8"/>
      <c r="AA840" s="8"/>
      <c r="AD840" s="8"/>
    </row>
    <row r="841" spans="2:30">
      <c r="B841" s="83">
        <v>1563388</v>
      </c>
      <c r="C841" s="83" t="s">
        <v>1074</v>
      </c>
      <c r="D841" s="84" t="s">
        <v>212</v>
      </c>
      <c r="E841" s="84">
        <v>14.634401566728375</v>
      </c>
      <c r="F841" s="8"/>
      <c r="J841" s="8"/>
      <c r="N841" s="8"/>
      <c r="R841" s="8"/>
      <c r="V841" s="8"/>
      <c r="W841" s="8"/>
      <c r="AA841" s="8"/>
      <c r="AD841" s="8"/>
    </row>
    <row r="842" spans="2:30">
      <c r="B842" s="83">
        <v>156547</v>
      </c>
      <c r="C842" s="83" t="s">
        <v>1075</v>
      </c>
      <c r="D842" s="84" t="s">
        <v>212</v>
      </c>
      <c r="E842" s="84">
        <v>1.3156063078747088E-2</v>
      </c>
      <c r="F842" s="8"/>
      <c r="J842" s="8"/>
      <c r="N842" s="8"/>
      <c r="R842" s="8"/>
      <c r="V842" s="8"/>
      <c r="W842" s="8"/>
      <c r="AA842" s="8"/>
      <c r="AD842" s="8"/>
    </row>
    <row r="843" spans="2:30">
      <c r="B843" s="83">
        <v>15862074</v>
      </c>
      <c r="C843" s="83" t="s">
        <v>1076</v>
      </c>
      <c r="D843" s="84" t="s">
        <v>212</v>
      </c>
      <c r="E843" s="84">
        <v>21.039482871773796</v>
      </c>
      <c r="F843" s="8"/>
      <c r="J843" s="8"/>
      <c r="N843" s="8"/>
      <c r="R843" s="8"/>
      <c r="V843" s="8"/>
      <c r="W843" s="8"/>
      <c r="AA843" s="8"/>
      <c r="AD843" s="8"/>
    </row>
    <row r="844" spans="2:30">
      <c r="B844" s="83">
        <v>15922788</v>
      </c>
      <c r="C844" s="83" t="s">
        <v>1077</v>
      </c>
      <c r="D844" s="84" t="s">
        <v>212</v>
      </c>
      <c r="E844" s="84">
        <v>774.13649154816051</v>
      </c>
      <c r="F844" s="8"/>
      <c r="J844" s="8"/>
      <c r="N844" s="8"/>
      <c r="R844" s="8"/>
      <c r="V844" s="8"/>
      <c r="W844" s="8"/>
      <c r="AA844" s="8"/>
      <c r="AD844" s="8"/>
    </row>
    <row r="845" spans="2:30">
      <c r="B845" s="83">
        <v>1615709</v>
      </c>
      <c r="C845" s="83" t="s">
        <v>1078</v>
      </c>
      <c r="D845" s="84" t="s">
        <v>212</v>
      </c>
      <c r="E845" s="84">
        <v>0.19903202791365221</v>
      </c>
      <c r="F845" s="8"/>
      <c r="J845" s="8"/>
      <c r="N845" s="8"/>
      <c r="R845" s="8"/>
      <c r="V845" s="8"/>
      <c r="W845" s="8"/>
      <c r="AA845" s="8"/>
      <c r="AD845" s="8"/>
    </row>
    <row r="846" spans="2:30">
      <c r="B846" s="83">
        <v>16245797</v>
      </c>
      <c r="C846" s="83" t="s">
        <v>1079</v>
      </c>
      <c r="D846" s="84" t="s">
        <v>212</v>
      </c>
      <c r="E846" s="84">
        <v>202.02608643619413</v>
      </c>
      <c r="F846" s="8"/>
      <c r="J846" s="8"/>
      <c r="N846" s="8"/>
      <c r="R846" s="8"/>
      <c r="V846" s="8"/>
      <c r="W846" s="8"/>
      <c r="AA846" s="8"/>
      <c r="AD846" s="8"/>
    </row>
    <row r="847" spans="2:30">
      <c r="B847" s="83">
        <v>1639663</v>
      </c>
      <c r="C847" s="83" t="s">
        <v>1080</v>
      </c>
      <c r="D847" s="84" t="s">
        <v>212</v>
      </c>
      <c r="E847" s="84">
        <v>0.93951458986832725</v>
      </c>
      <c r="F847" s="8"/>
      <c r="J847" s="8"/>
      <c r="N847" s="8"/>
      <c r="R847" s="8"/>
      <c r="V847" s="8"/>
      <c r="W847" s="8"/>
      <c r="AA847" s="8"/>
      <c r="AD847" s="8"/>
    </row>
    <row r="848" spans="2:30">
      <c r="B848" s="83">
        <v>1646873</v>
      </c>
      <c r="C848" s="83" t="s">
        <v>1081</v>
      </c>
      <c r="D848" s="84" t="s">
        <v>212</v>
      </c>
      <c r="E848" s="84">
        <v>94.780392260305433</v>
      </c>
      <c r="F848" s="8"/>
      <c r="J848" s="8"/>
      <c r="N848" s="8"/>
      <c r="R848" s="8"/>
      <c r="V848" s="8"/>
      <c r="W848" s="8"/>
      <c r="AA848" s="8"/>
      <c r="AD848" s="8"/>
    </row>
    <row r="849" spans="2:30">
      <c r="B849" s="83">
        <v>1646884</v>
      </c>
      <c r="C849" s="83" t="s">
        <v>1082</v>
      </c>
      <c r="D849" s="84" t="s">
        <v>212</v>
      </c>
      <c r="E849" s="84">
        <v>28.95744534698435</v>
      </c>
      <c r="F849" s="8"/>
      <c r="J849" s="8"/>
      <c r="N849" s="8"/>
      <c r="R849" s="8"/>
      <c r="V849" s="8"/>
      <c r="W849" s="8"/>
      <c r="AA849" s="8"/>
      <c r="AD849" s="8"/>
    </row>
    <row r="850" spans="2:30">
      <c r="B850" s="83">
        <v>1647161</v>
      </c>
      <c r="C850" s="83" t="s">
        <v>1083</v>
      </c>
      <c r="D850" s="84" t="s">
        <v>212</v>
      </c>
      <c r="E850" s="84">
        <v>30.337049867794086</v>
      </c>
      <c r="F850" s="8"/>
      <c r="J850" s="8"/>
      <c r="N850" s="8"/>
      <c r="R850" s="8"/>
      <c r="V850" s="8"/>
      <c r="W850" s="8"/>
      <c r="AA850" s="8"/>
      <c r="AD850" s="8"/>
    </row>
    <row r="851" spans="2:30">
      <c r="B851" s="83">
        <v>16485475</v>
      </c>
      <c r="C851" s="83" t="s">
        <v>1084</v>
      </c>
      <c r="D851" s="84" t="s">
        <v>212</v>
      </c>
      <c r="E851" s="84">
        <v>28.744141253968085</v>
      </c>
      <c r="F851" s="8"/>
      <c r="J851" s="8"/>
      <c r="N851" s="8"/>
      <c r="R851" s="8"/>
      <c r="V851" s="8"/>
      <c r="W851" s="8"/>
      <c r="AA851" s="8"/>
      <c r="AD851" s="8"/>
    </row>
    <row r="852" spans="2:30">
      <c r="B852" s="83">
        <v>1653403</v>
      </c>
      <c r="C852" s="83" t="s">
        <v>1085</v>
      </c>
      <c r="D852" s="84" t="s">
        <v>212</v>
      </c>
      <c r="E852" s="84">
        <v>0.31900393902780755</v>
      </c>
      <c r="F852" s="8"/>
      <c r="J852" s="8"/>
      <c r="N852" s="8"/>
      <c r="R852" s="8"/>
      <c r="V852" s="8"/>
      <c r="W852" s="8"/>
      <c r="AA852" s="8"/>
      <c r="AD852" s="8"/>
    </row>
    <row r="853" spans="2:30">
      <c r="B853" s="83">
        <v>1678917</v>
      </c>
      <c r="C853" s="83" t="s">
        <v>1086</v>
      </c>
      <c r="D853" s="84" t="s">
        <v>212</v>
      </c>
      <c r="E853" s="84">
        <v>1.4654764540142808</v>
      </c>
      <c r="F853" s="8"/>
      <c r="J853" s="8"/>
      <c r="N853" s="8"/>
      <c r="R853" s="8"/>
      <c r="V853" s="8"/>
      <c r="W853" s="8"/>
      <c r="AA853" s="8"/>
      <c r="AD853" s="8"/>
    </row>
    <row r="854" spans="2:30">
      <c r="B854" s="83">
        <v>1689641</v>
      </c>
      <c r="C854" s="83" t="s">
        <v>1087</v>
      </c>
      <c r="D854" s="84" t="s">
        <v>212</v>
      </c>
      <c r="E854" s="84">
        <v>17.207455346715612</v>
      </c>
      <c r="F854" s="8"/>
      <c r="J854" s="8"/>
      <c r="N854" s="8"/>
      <c r="R854" s="8"/>
      <c r="V854" s="8"/>
      <c r="W854" s="8"/>
      <c r="AA854" s="8"/>
      <c r="AD854" s="8"/>
    </row>
    <row r="855" spans="2:30">
      <c r="B855" s="83">
        <v>1689823</v>
      </c>
      <c r="C855" s="83" t="s">
        <v>1088</v>
      </c>
      <c r="D855" s="84" t="s">
        <v>212</v>
      </c>
      <c r="E855" s="84">
        <v>70.832008347851399</v>
      </c>
      <c r="F855" s="8"/>
      <c r="J855" s="8"/>
      <c r="N855" s="8"/>
      <c r="R855" s="8"/>
      <c r="V855" s="8"/>
      <c r="W855" s="8"/>
      <c r="AA855" s="8"/>
      <c r="AD855" s="8"/>
    </row>
    <row r="856" spans="2:30">
      <c r="B856" s="83">
        <v>1695778</v>
      </c>
      <c r="C856" s="83" t="s">
        <v>1089</v>
      </c>
      <c r="D856" s="84" t="s">
        <v>212</v>
      </c>
      <c r="E856" s="84">
        <v>0.10273781896298841</v>
      </c>
      <c r="F856" s="8"/>
      <c r="J856" s="8"/>
      <c r="N856" s="8"/>
      <c r="R856" s="8"/>
      <c r="V856" s="8"/>
      <c r="W856" s="8"/>
      <c r="AA856" s="8"/>
      <c r="AD856" s="8"/>
    </row>
    <row r="857" spans="2:30">
      <c r="B857" s="83">
        <v>17372871</v>
      </c>
      <c r="C857" s="83" t="s">
        <v>1090</v>
      </c>
      <c r="D857" s="84" t="s">
        <v>212</v>
      </c>
      <c r="E857" s="84">
        <v>0.15859633679996979</v>
      </c>
      <c r="F857" s="8"/>
      <c r="J857" s="8"/>
      <c r="N857" s="8"/>
      <c r="R857" s="8"/>
      <c r="V857" s="8"/>
      <c r="W857" s="8"/>
      <c r="AA857" s="8"/>
      <c r="AD857" s="8"/>
    </row>
    <row r="858" spans="2:30">
      <c r="B858" s="83">
        <v>17584122</v>
      </c>
      <c r="C858" s="83" t="s">
        <v>1091</v>
      </c>
      <c r="D858" s="84" t="s">
        <v>212</v>
      </c>
      <c r="E858" s="84">
        <v>0.12634111830027353</v>
      </c>
      <c r="F858" s="8"/>
      <c r="J858" s="8"/>
      <c r="N858" s="8"/>
      <c r="R858" s="8"/>
      <c r="V858" s="8"/>
      <c r="W858" s="8"/>
      <c r="AA858" s="8"/>
      <c r="AD858" s="8"/>
    </row>
    <row r="859" spans="2:30">
      <c r="B859" s="83">
        <v>1761611</v>
      </c>
      <c r="C859" s="83" t="s">
        <v>1092</v>
      </c>
      <c r="D859" s="84" t="s">
        <v>212</v>
      </c>
      <c r="E859" s="84">
        <v>55.834762748286217</v>
      </c>
      <c r="F859" s="8"/>
      <c r="J859" s="8"/>
      <c r="N859" s="8"/>
      <c r="R859" s="8"/>
      <c r="V859" s="8"/>
      <c r="W859" s="8"/>
      <c r="AA859" s="8"/>
      <c r="AD859" s="8"/>
    </row>
    <row r="860" spans="2:30">
      <c r="B860" s="83">
        <v>17754904</v>
      </c>
      <c r="C860" s="83" t="s">
        <v>1093</v>
      </c>
      <c r="D860" s="84" t="s">
        <v>212</v>
      </c>
      <c r="E860" s="84">
        <v>19.651356040292704</v>
      </c>
      <c r="F860" s="8"/>
      <c r="J860" s="8"/>
      <c r="N860" s="8"/>
      <c r="R860" s="8"/>
      <c r="V860" s="8"/>
      <c r="W860" s="8"/>
      <c r="AA860" s="8"/>
      <c r="AD860" s="8"/>
    </row>
    <row r="861" spans="2:30">
      <c r="B861" s="83">
        <v>17849386</v>
      </c>
      <c r="C861" s="83" t="s">
        <v>1094</v>
      </c>
      <c r="D861" s="84" t="s">
        <v>212</v>
      </c>
      <c r="E861" s="84">
        <v>0.18729832148282491</v>
      </c>
      <c r="F861" s="8"/>
      <c r="J861" s="8"/>
      <c r="N861" s="8"/>
      <c r="R861" s="8"/>
      <c r="V861" s="8"/>
      <c r="W861" s="8"/>
      <c r="AA861" s="8"/>
      <c r="AD861" s="8"/>
    </row>
    <row r="862" spans="2:30">
      <c r="B862" s="83">
        <v>1820811</v>
      </c>
      <c r="C862" s="83" t="s">
        <v>1095</v>
      </c>
      <c r="D862" s="84" t="s">
        <v>212</v>
      </c>
      <c r="E862" s="84">
        <v>4.5349979744054103</v>
      </c>
      <c r="F862" s="8"/>
      <c r="J862" s="8"/>
      <c r="N862" s="8"/>
      <c r="R862" s="8"/>
      <c r="V862" s="8"/>
      <c r="W862" s="8"/>
      <c r="AA862" s="8"/>
      <c r="AD862" s="8"/>
    </row>
    <row r="863" spans="2:30">
      <c r="B863" s="83">
        <v>1835490</v>
      </c>
      <c r="C863" s="83" t="s">
        <v>1096</v>
      </c>
      <c r="D863" s="84" t="s">
        <v>212</v>
      </c>
      <c r="E863" s="84">
        <v>210.21692431530337</v>
      </c>
      <c r="F863" s="8"/>
      <c r="J863" s="8"/>
      <c r="N863" s="8"/>
      <c r="R863" s="8"/>
      <c r="V863" s="8"/>
      <c r="W863" s="8"/>
      <c r="AA863" s="8"/>
      <c r="AD863" s="8"/>
    </row>
    <row r="864" spans="2:30">
      <c r="B864" s="83">
        <v>18368633</v>
      </c>
      <c r="C864" s="83" t="s">
        <v>1097</v>
      </c>
      <c r="D864" s="84" t="s">
        <v>212</v>
      </c>
      <c r="E864" s="84">
        <v>6.7292599053873761E-2</v>
      </c>
      <c r="F864" s="8"/>
      <c r="J864" s="8"/>
      <c r="N864" s="8"/>
      <c r="R864" s="8"/>
      <c r="V864" s="8"/>
      <c r="W864" s="8"/>
      <c r="AA864" s="8"/>
      <c r="AD864" s="8"/>
    </row>
    <row r="865" spans="2:30">
      <c r="B865" s="83">
        <v>1846704</v>
      </c>
      <c r="C865" s="83" t="s">
        <v>1098</v>
      </c>
      <c r="D865" s="84" t="s">
        <v>212</v>
      </c>
      <c r="E865" s="84">
        <v>1.0510339910739592</v>
      </c>
      <c r="F865" s="8"/>
      <c r="J865" s="8"/>
      <c r="N865" s="8"/>
      <c r="R865" s="8"/>
      <c r="V865" s="8"/>
      <c r="W865" s="8"/>
      <c r="AA865" s="8"/>
      <c r="AD865" s="8"/>
    </row>
    <row r="866" spans="2:30">
      <c r="B866" s="83">
        <v>1871574</v>
      </c>
      <c r="C866" s="83" t="s">
        <v>1099</v>
      </c>
      <c r="D866" s="84" t="s">
        <v>212</v>
      </c>
      <c r="E866" s="84">
        <v>49.808630370374651</v>
      </c>
      <c r="F866" s="8"/>
      <c r="J866" s="8"/>
      <c r="N866" s="8"/>
      <c r="R866" s="8"/>
      <c r="V866" s="8"/>
      <c r="W866" s="8"/>
      <c r="AA866" s="8"/>
      <c r="AD866" s="8"/>
    </row>
    <row r="867" spans="2:30">
      <c r="B867" s="83">
        <v>1918134</v>
      </c>
      <c r="C867" s="83" t="s">
        <v>1100</v>
      </c>
      <c r="D867" s="84" t="s">
        <v>212</v>
      </c>
      <c r="E867" s="84">
        <v>3.116113038482208</v>
      </c>
      <c r="F867" s="8"/>
      <c r="J867" s="8"/>
      <c r="N867" s="8"/>
      <c r="R867" s="8"/>
      <c r="V867" s="8"/>
      <c r="W867" s="8"/>
      <c r="AA867" s="8"/>
      <c r="AD867" s="8"/>
    </row>
    <row r="868" spans="2:30">
      <c r="B868" s="83">
        <v>1928456</v>
      </c>
      <c r="C868" s="83" t="s">
        <v>1101</v>
      </c>
      <c r="D868" s="84" t="s">
        <v>212</v>
      </c>
      <c r="E868" s="84">
        <v>21.276068702280721</v>
      </c>
      <c r="F868" s="8"/>
      <c r="J868" s="8"/>
      <c r="N868" s="8"/>
      <c r="R868" s="8"/>
      <c r="V868" s="8"/>
      <c r="W868" s="8"/>
      <c r="AA868" s="8"/>
      <c r="AD868" s="8"/>
    </row>
    <row r="869" spans="2:30">
      <c r="B869" s="83">
        <v>1929868</v>
      </c>
      <c r="C869" s="83" t="s">
        <v>1102</v>
      </c>
      <c r="D869" s="84" t="s">
        <v>212</v>
      </c>
      <c r="E869" s="84">
        <v>1.2057601862758354</v>
      </c>
      <c r="F869" s="8"/>
      <c r="J869" s="8"/>
      <c r="N869" s="8"/>
      <c r="R869" s="8"/>
      <c r="V869" s="8"/>
      <c r="W869" s="8"/>
      <c r="AA869" s="8"/>
      <c r="AD869" s="8"/>
    </row>
    <row r="870" spans="2:30">
      <c r="B870" s="83">
        <v>1929880</v>
      </c>
      <c r="C870" s="83" t="s">
        <v>1103</v>
      </c>
      <c r="D870" s="84" t="s">
        <v>212</v>
      </c>
      <c r="E870" s="84">
        <v>0.1506367649623048</v>
      </c>
      <c r="F870" s="8"/>
      <c r="J870" s="8"/>
      <c r="N870" s="8"/>
      <c r="R870" s="8"/>
      <c r="V870" s="8"/>
      <c r="W870" s="8"/>
      <c r="AA870" s="8"/>
      <c r="AD870" s="8"/>
    </row>
    <row r="871" spans="2:30">
      <c r="B871" s="83">
        <v>19329896</v>
      </c>
      <c r="C871" s="83" t="s">
        <v>1104</v>
      </c>
      <c r="D871" s="84" t="s">
        <v>212</v>
      </c>
      <c r="E871" s="84">
        <v>0.40546332997372253</v>
      </c>
      <c r="F871" s="8"/>
      <c r="J871" s="8"/>
      <c r="N871" s="8"/>
      <c r="R871" s="8"/>
      <c r="V871" s="8"/>
      <c r="W871" s="8"/>
      <c r="AA871" s="8"/>
      <c r="AD871" s="8"/>
    </row>
    <row r="872" spans="2:30">
      <c r="B872" s="83">
        <v>19335116</v>
      </c>
      <c r="C872" s="83" t="s">
        <v>1105</v>
      </c>
      <c r="D872" s="84" t="s">
        <v>212</v>
      </c>
      <c r="E872" s="84">
        <v>0.38790756843068125</v>
      </c>
      <c r="F872" s="8"/>
      <c r="J872" s="8"/>
      <c r="N872" s="8"/>
      <c r="R872" s="8"/>
      <c r="V872" s="8"/>
      <c r="W872" s="8"/>
      <c r="AA872" s="8"/>
      <c r="AD872" s="8"/>
    </row>
    <row r="873" spans="2:30">
      <c r="B873" s="83">
        <v>1945535</v>
      </c>
      <c r="C873" s="83" t="s">
        <v>1106</v>
      </c>
      <c r="D873" s="84" t="s">
        <v>212</v>
      </c>
      <c r="E873" s="84">
        <v>180.92641735617863</v>
      </c>
      <c r="F873" s="8"/>
      <c r="J873" s="8"/>
      <c r="N873" s="8"/>
      <c r="R873" s="8"/>
      <c r="V873" s="8"/>
      <c r="W873" s="8"/>
      <c r="AA873" s="8"/>
      <c r="AD873" s="8"/>
    </row>
    <row r="874" spans="2:30">
      <c r="B874" s="83">
        <v>1962750</v>
      </c>
      <c r="C874" s="83" t="s">
        <v>1107</v>
      </c>
      <c r="D874" s="84" t="s">
        <v>212</v>
      </c>
      <c r="E874" s="84">
        <v>22.403909761281088</v>
      </c>
      <c r="F874" s="8"/>
      <c r="J874" s="8"/>
      <c r="N874" s="8"/>
      <c r="R874" s="8"/>
      <c r="V874" s="8"/>
      <c r="W874" s="8"/>
      <c r="AA874" s="8"/>
      <c r="AD874" s="8"/>
    </row>
    <row r="875" spans="2:30">
      <c r="B875" s="83">
        <v>1966581</v>
      </c>
      <c r="C875" s="83" t="s">
        <v>1108</v>
      </c>
      <c r="D875" s="84" t="s">
        <v>212</v>
      </c>
      <c r="E875" s="84">
        <v>18.435285318022689</v>
      </c>
      <c r="F875" s="8"/>
      <c r="J875" s="8"/>
      <c r="N875" s="8"/>
      <c r="R875" s="8"/>
      <c r="V875" s="8"/>
      <c r="W875" s="8"/>
      <c r="AA875" s="8"/>
      <c r="AD875" s="8"/>
    </row>
    <row r="876" spans="2:30">
      <c r="B876" s="83">
        <v>1982690</v>
      </c>
      <c r="C876" s="83" t="s">
        <v>1109</v>
      </c>
      <c r="D876" s="84" t="s">
        <v>212</v>
      </c>
      <c r="E876" s="84">
        <v>3.3157761536366195</v>
      </c>
      <c r="F876" s="8"/>
      <c r="J876" s="8"/>
      <c r="N876" s="8"/>
      <c r="R876" s="8"/>
      <c r="V876" s="8"/>
      <c r="W876" s="8"/>
      <c r="AA876" s="8"/>
      <c r="AD876" s="8"/>
    </row>
    <row r="877" spans="2:30">
      <c r="B877" s="83">
        <v>1984061</v>
      </c>
      <c r="C877" s="83" t="s">
        <v>1110</v>
      </c>
      <c r="D877" s="84" t="s">
        <v>212</v>
      </c>
      <c r="E877" s="84">
        <v>4.5620292694216087E-2</v>
      </c>
      <c r="F877" s="8"/>
      <c r="J877" s="8"/>
      <c r="N877" s="8"/>
      <c r="R877" s="8"/>
      <c r="V877" s="8"/>
      <c r="W877" s="8"/>
      <c r="AA877" s="8"/>
      <c r="AD877" s="8"/>
    </row>
    <row r="878" spans="2:30">
      <c r="B878" s="83">
        <v>1984594</v>
      </c>
      <c r="C878" s="83" t="s">
        <v>1111</v>
      </c>
      <c r="D878" s="84" t="s">
        <v>212</v>
      </c>
      <c r="E878" s="84">
        <v>7.9201476629078122</v>
      </c>
      <c r="F878" s="8"/>
      <c r="J878" s="8"/>
      <c r="N878" s="8"/>
      <c r="R878" s="8"/>
      <c r="V878" s="8"/>
      <c r="W878" s="8"/>
      <c r="AA878" s="8"/>
      <c r="AD878" s="8"/>
    </row>
    <row r="879" spans="2:30">
      <c r="B879" s="83">
        <v>1984652</v>
      </c>
      <c r="C879" s="83" t="s">
        <v>1112</v>
      </c>
      <c r="D879" s="84" t="s">
        <v>212</v>
      </c>
      <c r="E879" s="84">
        <v>5.6414163204948435</v>
      </c>
      <c r="F879" s="8"/>
      <c r="J879" s="8"/>
      <c r="N879" s="8"/>
      <c r="R879" s="8"/>
      <c r="V879" s="8"/>
      <c r="W879" s="8"/>
      <c r="AA879" s="8"/>
      <c r="AD879" s="8"/>
    </row>
    <row r="880" spans="2:30">
      <c r="B880" s="83">
        <v>20056922</v>
      </c>
      <c r="C880" s="83" t="s">
        <v>1113</v>
      </c>
      <c r="D880" s="84" t="s">
        <v>212</v>
      </c>
      <c r="E880" s="84">
        <v>9.2826837969051184</v>
      </c>
      <c r="F880" s="8"/>
      <c r="J880" s="8"/>
      <c r="N880" s="8"/>
      <c r="R880" s="8"/>
      <c r="V880" s="8"/>
      <c r="W880" s="8"/>
      <c r="AA880" s="8"/>
      <c r="AD880" s="8"/>
    </row>
    <row r="881" spans="2:30">
      <c r="B881" s="83">
        <v>2028639</v>
      </c>
      <c r="C881" s="83" t="s">
        <v>1114</v>
      </c>
      <c r="D881" s="84" t="s">
        <v>212</v>
      </c>
      <c r="E881" s="84">
        <v>3.9575657430191575</v>
      </c>
      <c r="F881" s="8"/>
      <c r="J881" s="8"/>
      <c r="N881" s="8"/>
      <c r="R881" s="8"/>
      <c r="V881" s="8"/>
      <c r="W881" s="8"/>
      <c r="AA881" s="8"/>
      <c r="AD881" s="8"/>
    </row>
    <row r="882" spans="2:30">
      <c r="B882" s="83">
        <v>20301637</v>
      </c>
      <c r="C882" s="83" t="s">
        <v>1115</v>
      </c>
      <c r="D882" s="84" t="s">
        <v>212</v>
      </c>
      <c r="E882" s="84">
        <v>7.7484524807433921</v>
      </c>
      <c r="F882" s="8"/>
      <c r="J882" s="8"/>
      <c r="N882" s="8"/>
      <c r="R882" s="8"/>
      <c r="V882" s="8"/>
      <c r="W882" s="8"/>
      <c r="AA882" s="8"/>
      <c r="AD882" s="8"/>
    </row>
    <row r="883" spans="2:30">
      <c r="B883" s="83">
        <v>2034222</v>
      </c>
      <c r="C883" s="83" t="s">
        <v>1116</v>
      </c>
      <c r="D883" s="84" t="s">
        <v>212</v>
      </c>
      <c r="E883" s="84">
        <v>25.108037161758244</v>
      </c>
      <c r="F883" s="8"/>
      <c r="J883" s="8"/>
      <c r="N883" s="8"/>
      <c r="R883" s="8"/>
      <c r="V883" s="8"/>
      <c r="W883" s="8"/>
      <c r="AA883" s="8"/>
      <c r="AD883" s="8"/>
    </row>
    <row r="884" spans="2:30">
      <c r="B884" s="83">
        <v>2040962</v>
      </c>
      <c r="C884" s="83" t="s">
        <v>1117</v>
      </c>
      <c r="D884" s="84" t="s">
        <v>212</v>
      </c>
      <c r="E884" s="84">
        <v>2.7109736962224704</v>
      </c>
      <c r="F884" s="8"/>
      <c r="J884" s="8"/>
      <c r="N884" s="8"/>
      <c r="R884" s="8"/>
      <c r="V884" s="8"/>
      <c r="W884" s="8"/>
      <c r="AA884" s="8"/>
      <c r="AD884" s="8"/>
    </row>
    <row r="885" spans="2:30">
      <c r="B885" s="83">
        <v>2050682</v>
      </c>
      <c r="C885" s="83" t="s">
        <v>1118</v>
      </c>
      <c r="D885" s="84" t="s">
        <v>212</v>
      </c>
      <c r="E885" s="84">
        <v>113.45368938606691</v>
      </c>
      <c r="F885" s="8"/>
      <c r="J885" s="8"/>
      <c r="N885" s="8"/>
      <c r="R885" s="8"/>
      <c r="V885" s="8"/>
      <c r="W885" s="8"/>
      <c r="AA885" s="8"/>
      <c r="AD885" s="8"/>
    </row>
    <row r="886" spans="2:30">
      <c r="B886" s="83">
        <v>205436</v>
      </c>
      <c r="C886" s="83" t="s">
        <v>1119</v>
      </c>
      <c r="D886" s="84" t="s">
        <v>212</v>
      </c>
      <c r="E886" s="84">
        <v>700.03857244355004</v>
      </c>
      <c r="F886" s="8"/>
      <c r="J886" s="8"/>
      <c r="N886" s="8"/>
      <c r="R886" s="8"/>
      <c r="V886" s="8"/>
      <c r="W886" s="8"/>
      <c r="AA886" s="8"/>
      <c r="AD886" s="8"/>
    </row>
    <row r="887" spans="2:30">
      <c r="B887" s="83">
        <v>2074502</v>
      </c>
      <c r="C887" s="83" t="s">
        <v>1120</v>
      </c>
      <c r="D887" s="84" t="s">
        <v>212</v>
      </c>
      <c r="E887" s="84">
        <v>2.6976172460091581</v>
      </c>
      <c r="F887" s="8"/>
      <c r="J887" s="8"/>
      <c r="N887" s="8"/>
      <c r="R887" s="8"/>
      <c r="V887" s="8"/>
      <c r="W887" s="8"/>
      <c r="AA887" s="8"/>
      <c r="AD887" s="8"/>
    </row>
    <row r="888" spans="2:30">
      <c r="B888" s="83">
        <v>20824560</v>
      </c>
      <c r="C888" s="83" t="s">
        <v>1121</v>
      </c>
      <c r="D888" s="84" t="s">
        <v>212</v>
      </c>
      <c r="E888" s="84">
        <v>1.7557310968235873E-2</v>
      </c>
      <c r="F888" s="8"/>
      <c r="J888" s="8"/>
      <c r="N888" s="8"/>
      <c r="R888" s="8"/>
      <c r="V888" s="8"/>
      <c r="W888" s="8"/>
      <c r="AA888" s="8"/>
      <c r="AD888" s="8"/>
    </row>
    <row r="889" spans="2:30">
      <c r="B889" s="83">
        <v>2116656</v>
      </c>
      <c r="C889" s="83" t="s">
        <v>1122</v>
      </c>
      <c r="D889" s="84" t="s">
        <v>212</v>
      </c>
      <c r="E889" s="84">
        <v>3.2682785307748783</v>
      </c>
      <c r="F889" s="8"/>
      <c r="J889" s="8"/>
      <c r="N889" s="8"/>
      <c r="R889" s="8"/>
      <c r="V889" s="8"/>
      <c r="W889" s="8"/>
      <c r="AA889" s="8"/>
      <c r="AD889" s="8"/>
    </row>
    <row r="890" spans="2:30">
      <c r="B890" s="83">
        <v>2138229</v>
      </c>
      <c r="C890" s="83" t="s">
        <v>1123</v>
      </c>
      <c r="D890" s="84" t="s">
        <v>212</v>
      </c>
      <c r="E890" s="84">
        <v>39.467737530912444</v>
      </c>
      <c r="F890" s="8"/>
      <c r="J890" s="8"/>
      <c r="N890" s="8"/>
      <c r="R890" s="8"/>
      <c r="V890" s="8"/>
      <c r="W890" s="8"/>
      <c r="AA890" s="8"/>
      <c r="AD890" s="8"/>
    </row>
    <row r="891" spans="2:30">
      <c r="B891" s="83">
        <v>2150472</v>
      </c>
      <c r="C891" s="83" t="s">
        <v>1124</v>
      </c>
      <c r="D891" s="84" t="s">
        <v>212</v>
      </c>
      <c r="E891" s="84">
        <v>1.5269581779551242</v>
      </c>
      <c r="F891" s="8"/>
      <c r="J891" s="8"/>
      <c r="N891" s="8"/>
      <c r="R891" s="8"/>
      <c r="V891" s="8"/>
      <c r="W891" s="8"/>
      <c r="AA891" s="8"/>
      <c r="AD891" s="8"/>
    </row>
    <row r="892" spans="2:30">
      <c r="B892" s="83">
        <v>2155706</v>
      </c>
      <c r="C892" s="83" t="s">
        <v>1125</v>
      </c>
      <c r="D892" s="84" t="s">
        <v>212</v>
      </c>
      <c r="E892" s="84">
        <v>216.7504058433631</v>
      </c>
      <c r="F892" s="8"/>
      <c r="J892" s="8"/>
      <c r="N892" s="8"/>
      <c r="R892" s="8"/>
      <c r="V892" s="8"/>
      <c r="W892" s="8"/>
      <c r="AA892" s="8"/>
      <c r="AD892" s="8"/>
    </row>
    <row r="893" spans="2:30">
      <c r="B893" s="83">
        <v>21757824</v>
      </c>
      <c r="C893" s="83" t="s">
        <v>1126</v>
      </c>
      <c r="D893" s="84" t="s">
        <v>212</v>
      </c>
      <c r="E893" s="84">
        <v>252.74973493846687</v>
      </c>
      <c r="F893" s="8"/>
      <c r="J893" s="8"/>
      <c r="N893" s="8"/>
      <c r="R893" s="8"/>
      <c r="V893" s="8"/>
      <c r="W893" s="8"/>
      <c r="AA893" s="8"/>
      <c r="AD893" s="8"/>
    </row>
    <row r="894" spans="2:30">
      <c r="B894" s="83">
        <v>2176627</v>
      </c>
      <c r="C894" s="83" t="s">
        <v>1127</v>
      </c>
      <c r="D894" s="84" t="s">
        <v>212</v>
      </c>
      <c r="E894" s="84">
        <v>15.767671343541597</v>
      </c>
      <c r="F894" s="8"/>
      <c r="J894" s="8"/>
      <c r="N894" s="8"/>
      <c r="R894" s="8"/>
      <c r="V894" s="8"/>
      <c r="W894" s="8"/>
      <c r="AA894" s="8"/>
      <c r="AD894" s="8"/>
    </row>
    <row r="895" spans="2:30">
      <c r="B895" s="83">
        <v>2176989</v>
      </c>
      <c r="C895" s="83" t="s">
        <v>1128</v>
      </c>
      <c r="D895" s="84" t="s">
        <v>212</v>
      </c>
      <c r="E895" s="84">
        <v>9.2675637256198975</v>
      </c>
      <c r="F895" s="8"/>
      <c r="J895" s="8"/>
      <c r="N895" s="8"/>
      <c r="R895" s="8"/>
      <c r="V895" s="8"/>
      <c r="W895" s="8"/>
      <c r="AA895" s="8"/>
      <c r="AD895" s="8"/>
    </row>
    <row r="896" spans="2:30">
      <c r="B896" s="83">
        <v>21923239</v>
      </c>
      <c r="C896" s="83" t="s">
        <v>1129</v>
      </c>
      <c r="D896" s="84" t="s">
        <v>212</v>
      </c>
      <c r="E896" s="84">
        <v>3999.8647306907051</v>
      </c>
      <c r="F896" s="8"/>
      <c r="J896" s="8"/>
      <c r="N896" s="8"/>
      <c r="R896" s="8"/>
      <c r="V896" s="8"/>
      <c r="W896" s="8"/>
      <c r="AA896" s="8"/>
      <c r="AD896" s="8"/>
    </row>
    <row r="897" spans="2:30">
      <c r="B897" s="83">
        <v>2207014</v>
      </c>
      <c r="C897" s="83" t="s">
        <v>1130</v>
      </c>
      <c r="D897" s="84" t="s">
        <v>212</v>
      </c>
      <c r="E897" s="84">
        <v>1.77396398035754</v>
      </c>
      <c r="F897" s="8"/>
      <c r="J897" s="8"/>
      <c r="N897" s="8"/>
      <c r="R897" s="8"/>
      <c r="V897" s="8"/>
      <c r="W897" s="8"/>
      <c r="AA897" s="8"/>
      <c r="AD897" s="8"/>
    </row>
    <row r="898" spans="2:30">
      <c r="B898" s="83">
        <v>2216515</v>
      </c>
      <c r="C898" s="83" t="s">
        <v>1131</v>
      </c>
      <c r="D898" s="84" t="s">
        <v>212</v>
      </c>
      <c r="E898" s="84">
        <v>3.4012978886221661</v>
      </c>
      <c r="F898" s="8"/>
      <c r="J898" s="8"/>
      <c r="N898" s="8"/>
      <c r="R898" s="8"/>
      <c r="V898" s="8"/>
      <c r="W898" s="8"/>
      <c r="AA898" s="8"/>
      <c r="AD898" s="8"/>
    </row>
    <row r="899" spans="2:30">
      <c r="B899" s="83">
        <v>22212551</v>
      </c>
      <c r="C899" s="83" t="s">
        <v>1132</v>
      </c>
      <c r="D899" s="84" t="s">
        <v>212</v>
      </c>
      <c r="E899" s="84">
        <v>125.71868953299581</v>
      </c>
      <c r="F899" s="8"/>
      <c r="J899" s="8"/>
      <c r="N899" s="8"/>
      <c r="R899" s="8"/>
      <c r="V899" s="8"/>
      <c r="W899" s="8"/>
      <c r="AA899" s="8"/>
      <c r="AD899" s="8"/>
    </row>
    <row r="900" spans="2:30">
      <c r="B900" s="83">
        <v>2223930</v>
      </c>
      <c r="C900" s="83" t="s">
        <v>1133</v>
      </c>
      <c r="D900" s="84" t="s">
        <v>212</v>
      </c>
      <c r="E900" s="84">
        <v>1914.4336832243353</v>
      </c>
      <c r="F900" s="8"/>
      <c r="J900" s="8"/>
      <c r="N900" s="8"/>
      <c r="R900" s="8"/>
      <c r="V900" s="8"/>
      <c r="W900" s="8"/>
      <c r="AA900" s="8"/>
      <c r="AD900" s="8"/>
    </row>
    <row r="901" spans="2:30">
      <c r="B901" s="83">
        <v>2234164</v>
      </c>
      <c r="C901" s="83" t="s">
        <v>1134</v>
      </c>
      <c r="D901" s="84" t="s">
        <v>212</v>
      </c>
      <c r="E901" s="84">
        <v>10.302825646081827</v>
      </c>
      <c r="F901" s="8"/>
      <c r="J901" s="8"/>
      <c r="N901" s="8"/>
      <c r="R901" s="8"/>
      <c r="V901" s="8"/>
      <c r="W901" s="8"/>
      <c r="AA901" s="8"/>
      <c r="AD901" s="8"/>
    </row>
    <row r="902" spans="2:30">
      <c r="B902" s="83">
        <v>2235543</v>
      </c>
      <c r="C902" s="83" t="s">
        <v>1135</v>
      </c>
      <c r="D902" s="84" t="s">
        <v>212</v>
      </c>
      <c r="E902" s="84">
        <v>2.0642815318367558</v>
      </c>
      <c r="F902" s="8"/>
      <c r="J902" s="8"/>
      <c r="N902" s="8"/>
      <c r="R902" s="8"/>
      <c r="V902" s="8"/>
      <c r="W902" s="8"/>
      <c r="AA902" s="8"/>
      <c r="AD902" s="8"/>
    </row>
    <row r="903" spans="2:30">
      <c r="B903" s="83">
        <v>2243278</v>
      </c>
      <c r="C903" s="83" t="s">
        <v>1136</v>
      </c>
      <c r="D903" s="84" t="s">
        <v>212</v>
      </c>
      <c r="E903" s="84">
        <v>1.5053444698074425</v>
      </c>
      <c r="F903" s="8"/>
      <c r="J903" s="8"/>
      <c r="N903" s="8"/>
      <c r="R903" s="8"/>
      <c r="V903" s="8"/>
      <c r="W903" s="8"/>
      <c r="AA903" s="8"/>
      <c r="AD903" s="8"/>
    </row>
    <row r="904" spans="2:30">
      <c r="B904" s="83">
        <v>2245387</v>
      </c>
      <c r="C904" s="83" t="s">
        <v>1137</v>
      </c>
      <c r="D904" s="84" t="s">
        <v>212</v>
      </c>
      <c r="E904" s="84">
        <v>10.064398274926376</v>
      </c>
      <c r="F904" s="8"/>
      <c r="J904" s="8"/>
      <c r="N904" s="8"/>
      <c r="R904" s="8"/>
      <c r="V904" s="8"/>
      <c r="W904" s="8"/>
      <c r="AA904" s="8"/>
      <c r="AD904" s="8"/>
    </row>
    <row r="905" spans="2:30">
      <c r="B905" s="83">
        <v>22473785</v>
      </c>
      <c r="C905" s="83" t="s">
        <v>1138</v>
      </c>
      <c r="D905" s="84" t="s">
        <v>212</v>
      </c>
      <c r="E905" s="84">
        <v>5.8275330022230482E-2</v>
      </c>
      <c r="F905" s="8"/>
      <c r="J905" s="8"/>
      <c r="N905" s="8"/>
      <c r="R905" s="8"/>
      <c r="V905" s="8"/>
      <c r="W905" s="8"/>
      <c r="AA905" s="8"/>
      <c r="AD905" s="8"/>
    </row>
    <row r="906" spans="2:30">
      <c r="B906" s="83">
        <v>225116</v>
      </c>
      <c r="C906" s="83" t="s">
        <v>1139</v>
      </c>
      <c r="D906" s="84" t="s">
        <v>212</v>
      </c>
      <c r="E906" s="84">
        <v>1599.0732865011919</v>
      </c>
      <c r="F906" s="8"/>
      <c r="J906" s="8"/>
      <c r="N906" s="8"/>
      <c r="R906" s="8"/>
      <c r="V906" s="8"/>
      <c r="W906" s="8"/>
      <c r="AA906" s="8"/>
      <c r="AD906" s="8"/>
    </row>
    <row r="907" spans="2:30">
      <c r="B907" s="83">
        <v>225514</v>
      </c>
      <c r="C907" s="83" t="s">
        <v>1140</v>
      </c>
      <c r="D907" s="84" t="s">
        <v>212</v>
      </c>
      <c r="E907" s="84">
        <v>19208.266091388548</v>
      </c>
      <c r="F907" s="8"/>
      <c r="J907" s="8"/>
      <c r="N907" s="8"/>
      <c r="R907" s="8"/>
      <c r="V907" s="8"/>
      <c r="W907" s="8"/>
      <c r="AA907" s="8"/>
      <c r="AD907" s="8"/>
    </row>
    <row r="908" spans="2:30">
      <c r="B908" s="83">
        <v>2255176</v>
      </c>
      <c r="C908" s="83" t="s">
        <v>1141</v>
      </c>
      <c r="D908" s="84" t="s">
        <v>212</v>
      </c>
      <c r="E908" s="84">
        <v>522.03973979631644</v>
      </c>
      <c r="F908" s="8"/>
      <c r="J908" s="8"/>
      <c r="N908" s="8"/>
      <c r="R908" s="8"/>
      <c r="V908" s="8"/>
      <c r="W908" s="8"/>
      <c r="AA908" s="8"/>
      <c r="AD908" s="8"/>
    </row>
    <row r="909" spans="2:30">
      <c r="B909" s="83">
        <v>2257092</v>
      </c>
      <c r="C909" s="83" t="s">
        <v>1142</v>
      </c>
      <c r="D909" s="84" t="s">
        <v>212</v>
      </c>
      <c r="E909" s="84">
        <v>184.82577873122327</v>
      </c>
      <c r="F909" s="8"/>
      <c r="J909" s="8"/>
      <c r="N909" s="8"/>
      <c r="R909" s="8"/>
      <c r="V909" s="8"/>
      <c r="W909" s="8"/>
      <c r="AA909" s="8"/>
      <c r="AD909" s="8"/>
    </row>
    <row r="910" spans="2:30">
      <c r="B910" s="83">
        <v>22726007</v>
      </c>
      <c r="C910" s="83" t="s">
        <v>1143</v>
      </c>
      <c r="D910" s="84" t="s">
        <v>212</v>
      </c>
      <c r="E910" s="84">
        <v>1.2748863162805897</v>
      </c>
      <c r="F910" s="8"/>
      <c r="J910" s="8"/>
      <c r="N910" s="8"/>
      <c r="R910" s="8"/>
      <c r="V910" s="8"/>
      <c r="W910" s="8"/>
      <c r="AA910" s="8"/>
      <c r="AD910" s="8"/>
    </row>
    <row r="911" spans="2:30">
      <c r="B911" s="83">
        <v>2274671</v>
      </c>
      <c r="C911" s="83" t="s">
        <v>1144</v>
      </c>
      <c r="D911" s="84" t="s">
        <v>212</v>
      </c>
      <c r="E911" s="84">
        <v>11.850187117810865</v>
      </c>
      <c r="F911" s="8"/>
      <c r="J911" s="8"/>
      <c r="N911" s="8"/>
      <c r="R911" s="8"/>
      <c r="V911" s="8"/>
      <c r="W911" s="8"/>
      <c r="AA911" s="8"/>
      <c r="AD911" s="8"/>
    </row>
    <row r="912" spans="2:30">
      <c r="B912" s="83">
        <v>22936863</v>
      </c>
      <c r="C912" s="83" t="s">
        <v>1145</v>
      </c>
      <c r="D912" s="84" t="s">
        <v>212</v>
      </c>
      <c r="E912" s="84">
        <v>28.571626731070584</v>
      </c>
      <c r="F912" s="8"/>
      <c r="J912" s="8"/>
      <c r="N912" s="8"/>
      <c r="R912" s="8"/>
      <c r="V912" s="8"/>
      <c r="W912" s="8"/>
      <c r="AA912" s="8"/>
      <c r="AD912" s="8"/>
    </row>
    <row r="913" spans="2:30">
      <c r="B913" s="83">
        <v>23031369</v>
      </c>
      <c r="C913" s="83" t="s">
        <v>1146</v>
      </c>
      <c r="D913" s="84" t="s">
        <v>212</v>
      </c>
      <c r="E913" s="84">
        <v>29512.41292072224</v>
      </c>
      <c r="F913" s="8"/>
      <c r="J913" s="8"/>
      <c r="N913" s="8"/>
      <c r="R913" s="8"/>
      <c r="V913" s="8"/>
      <c r="W913" s="8"/>
      <c r="AA913" s="8"/>
      <c r="AD913" s="8"/>
    </row>
    <row r="914" spans="2:30">
      <c r="B914" s="83">
        <v>2338127</v>
      </c>
      <c r="C914" s="83" t="s">
        <v>1147</v>
      </c>
      <c r="D914" s="84" t="s">
        <v>212</v>
      </c>
      <c r="E914" s="84">
        <v>4.0993212069699556</v>
      </c>
      <c r="F914" s="8"/>
      <c r="J914" s="8"/>
      <c r="N914" s="8"/>
      <c r="R914" s="8"/>
      <c r="V914" s="8"/>
      <c r="W914" s="8"/>
      <c r="AA914" s="8"/>
      <c r="AD914" s="8"/>
    </row>
    <row r="915" spans="2:30">
      <c r="B915" s="83">
        <v>23564069</v>
      </c>
      <c r="C915" s="83" t="s">
        <v>1148</v>
      </c>
      <c r="D915" s="84" t="s">
        <v>212</v>
      </c>
      <c r="E915" s="84">
        <v>0.32503583803668662</v>
      </c>
      <c r="F915" s="8"/>
      <c r="J915" s="8"/>
      <c r="N915" s="8"/>
      <c r="R915" s="8"/>
      <c r="V915" s="8"/>
      <c r="W915" s="8"/>
      <c r="AA915" s="8"/>
      <c r="AD915" s="8"/>
    </row>
    <row r="916" spans="2:30">
      <c r="B916" s="83">
        <v>2370630</v>
      </c>
      <c r="C916" s="83" t="s">
        <v>1149</v>
      </c>
      <c r="D916" s="84" t="s">
        <v>212</v>
      </c>
      <c r="E916" s="84">
        <v>0.64280225198226715</v>
      </c>
      <c r="F916" s="8"/>
      <c r="J916" s="8"/>
      <c r="N916" s="8"/>
      <c r="R916" s="8"/>
      <c r="V916" s="8"/>
      <c r="W916" s="8"/>
      <c r="AA916" s="8"/>
      <c r="AD916" s="8"/>
    </row>
    <row r="917" spans="2:30">
      <c r="B917" s="83">
        <v>24096535</v>
      </c>
      <c r="C917" s="83" t="s">
        <v>1150</v>
      </c>
      <c r="D917" s="84" t="s">
        <v>212</v>
      </c>
      <c r="E917" s="84">
        <v>1.6550527614529817</v>
      </c>
      <c r="F917" s="8"/>
      <c r="J917" s="8"/>
      <c r="N917" s="8"/>
      <c r="R917" s="8"/>
      <c r="V917" s="8"/>
      <c r="W917" s="8"/>
      <c r="AA917" s="8"/>
      <c r="AD917" s="8"/>
    </row>
    <row r="918" spans="2:30">
      <c r="B918" s="83">
        <v>2432124</v>
      </c>
      <c r="C918" s="83" t="s">
        <v>1151</v>
      </c>
      <c r="D918" s="84" t="s">
        <v>212</v>
      </c>
      <c r="E918" s="84">
        <v>1.4505606405089624</v>
      </c>
      <c r="F918" s="8"/>
      <c r="J918" s="8"/>
      <c r="N918" s="8"/>
      <c r="R918" s="8"/>
      <c r="V918" s="8"/>
      <c r="W918" s="8"/>
      <c r="AA918" s="8"/>
      <c r="AD918" s="8"/>
    </row>
    <row r="919" spans="2:30">
      <c r="B919" s="83">
        <v>24353615</v>
      </c>
      <c r="C919" s="83" t="s">
        <v>1152</v>
      </c>
      <c r="D919" s="84" t="s">
        <v>212</v>
      </c>
      <c r="E919" s="84">
        <v>12.547247632580948</v>
      </c>
      <c r="F919" s="8"/>
      <c r="J919" s="8"/>
      <c r="N919" s="8"/>
      <c r="R919" s="8"/>
      <c r="V919" s="8"/>
      <c r="W919" s="8"/>
      <c r="AA919" s="8"/>
      <c r="AD919" s="8"/>
    </row>
    <row r="920" spans="2:30">
      <c r="B920" s="83">
        <v>2436933</v>
      </c>
      <c r="C920" s="83" t="s">
        <v>1153</v>
      </c>
      <c r="D920" s="84" t="s">
        <v>212</v>
      </c>
      <c r="E920" s="84">
        <v>19.73268101429208</v>
      </c>
      <c r="F920" s="8"/>
      <c r="J920" s="8"/>
      <c r="N920" s="8"/>
      <c r="R920" s="8"/>
      <c r="V920" s="8"/>
      <c r="W920" s="8"/>
      <c r="AA920" s="8"/>
      <c r="AD920" s="8"/>
    </row>
    <row r="921" spans="2:30">
      <c r="B921" s="83">
        <v>2445070</v>
      </c>
      <c r="C921" s="83" t="s">
        <v>1154</v>
      </c>
      <c r="D921" s="84" t="s">
        <v>212</v>
      </c>
      <c r="E921" s="84">
        <v>11.195979996048745</v>
      </c>
      <c r="F921" s="8"/>
      <c r="J921" s="8"/>
      <c r="N921" s="8"/>
      <c r="R921" s="8"/>
      <c r="V921" s="8"/>
      <c r="W921" s="8"/>
      <c r="AA921" s="8"/>
      <c r="AD921" s="8"/>
    </row>
    <row r="922" spans="2:30">
      <c r="B922" s="83">
        <v>24544045</v>
      </c>
      <c r="C922" s="83" t="s">
        <v>1155</v>
      </c>
      <c r="D922" s="84" t="s">
        <v>212</v>
      </c>
      <c r="E922" s="84">
        <v>1.2692272894351808</v>
      </c>
      <c r="F922" s="8"/>
      <c r="J922" s="8"/>
      <c r="N922" s="8"/>
      <c r="R922" s="8"/>
      <c r="V922" s="8"/>
      <c r="W922" s="8"/>
      <c r="AA922" s="8"/>
      <c r="AD922" s="8"/>
    </row>
    <row r="923" spans="2:30">
      <c r="B923" s="83">
        <v>2455245</v>
      </c>
      <c r="C923" s="83" t="s">
        <v>1156</v>
      </c>
      <c r="D923" s="84" t="s">
        <v>212</v>
      </c>
      <c r="E923" s="84">
        <v>0.73026269287958889</v>
      </c>
      <c r="F923" s="8"/>
      <c r="J923" s="8"/>
      <c r="N923" s="8"/>
      <c r="R923" s="8"/>
      <c r="V923" s="8"/>
      <c r="W923" s="8"/>
      <c r="AA923" s="8"/>
      <c r="AD923" s="8"/>
    </row>
    <row r="924" spans="2:30">
      <c r="B924" s="83">
        <v>2457478</v>
      </c>
      <c r="C924" s="83" t="s">
        <v>1157</v>
      </c>
      <c r="D924" s="84" t="s">
        <v>212</v>
      </c>
      <c r="E924" s="84">
        <v>0.53796686321580978</v>
      </c>
      <c r="F924" s="8"/>
      <c r="J924" s="8"/>
      <c r="N924" s="8"/>
      <c r="R924" s="8"/>
      <c r="V924" s="8"/>
      <c r="W924" s="8"/>
      <c r="AA924" s="8"/>
      <c r="AD924" s="8"/>
    </row>
    <row r="925" spans="2:30">
      <c r="B925" s="83">
        <v>2459098</v>
      </c>
      <c r="C925" s="83" t="s">
        <v>1158</v>
      </c>
      <c r="D925" s="84" t="s">
        <v>212</v>
      </c>
      <c r="E925" s="84">
        <v>5.5838800723963217E-2</v>
      </c>
      <c r="F925" s="8"/>
      <c r="J925" s="8"/>
      <c r="N925" s="8"/>
      <c r="R925" s="8"/>
      <c r="V925" s="8"/>
      <c r="W925" s="8"/>
      <c r="AA925" s="8"/>
      <c r="AD925" s="8"/>
    </row>
    <row r="926" spans="2:30">
      <c r="B926" s="83">
        <v>2461156</v>
      </c>
      <c r="C926" s="83" t="s">
        <v>1159</v>
      </c>
      <c r="D926" s="84" t="s">
        <v>212</v>
      </c>
      <c r="E926" s="84">
        <v>0.78628486084778204</v>
      </c>
      <c r="F926" s="8"/>
      <c r="J926" s="8"/>
      <c r="N926" s="8"/>
      <c r="R926" s="8"/>
      <c r="V926" s="8"/>
      <c r="W926" s="8"/>
      <c r="AA926" s="8"/>
      <c r="AD926" s="8"/>
    </row>
    <row r="927" spans="2:30">
      <c r="B927" s="83">
        <v>24691803</v>
      </c>
      <c r="C927" s="83" t="s">
        <v>1160</v>
      </c>
      <c r="D927" s="84" t="s">
        <v>212</v>
      </c>
      <c r="E927" s="84">
        <v>10.849757706004789</v>
      </c>
      <c r="F927" s="8"/>
      <c r="J927" s="8"/>
      <c r="N927" s="8"/>
      <c r="R927" s="8"/>
      <c r="V927" s="8"/>
      <c r="W927" s="8"/>
      <c r="AA927" s="8"/>
      <c r="AD927" s="8"/>
    </row>
    <row r="928" spans="2:30">
      <c r="B928" s="83">
        <v>2475469</v>
      </c>
      <c r="C928" s="83" t="s">
        <v>1161</v>
      </c>
      <c r="D928" s="84" t="s">
        <v>212</v>
      </c>
      <c r="E928" s="84">
        <v>118.19273459021048</v>
      </c>
      <c r="F928" s="8"/>
      <c r="J928" s="8"/>
      <c r="N928" s="8"/>
      <c r="R928" s="8"/>
      <c r="V928" s="8"/>
      <c r="W928" s="8"/>
      <c r="AA928" s="8"/>
      <c r="AD928" s="8"/>
    </row>
    <row r="929" spans="2:30">
      <c r="B929" s="83">
        <v>2495376</v>
      </c>
      <c r="C929" s="83" t="s">
        <v>1162</v>
      </c>
      <c r="D929" s="84" t="s">
        <v>212</v>
      </c>
      <c r="E929" s="84">
        <v>5.5078207011965219</v>
      </c>
      <c r="F929" s="8"/>
      <c r="J929" s="8"/>
      <c r="N929" s="8"/>
      <c r="R929" s="8"/>
      <c r="V929" s="8"/>
      <c r="W929" s="8"/>
      <c r="AA929" s="8"/>
      <c r="AD929" s="8"/>
    </row>
    <row r="930" spans="2:30">
      <c r="B930" s="83">
        <v>2497076</v>
      </c>
      <c r="C930" s="83" t="s">
        <v>1163</v>
      </c>
      <c r="D930" s="84" t="s">
        <v>212</v>
      </c>
      <c r="E930" s="84">
        <v>4014.6437295944161</v>
      </c>
      <c r="F930" s="8"/>
      <c r="J930" s="8"/>
      <c r="N930" s="8"/>
      <c r="R930" s="8"/>
      <c r="V930" s="8"/>
      <c r="W930" s="8"/>
      <c r="AA930" s="8"/>
      <c r="AD930" s="8"/>
    </row>
    <row r="931" spans="2:30">
      <c r="B931" s="83">
        <v>2499958</v>
      </c>
      <c r="C931" s="83" t="s">
        <v>1164</v>
      </c>
      <c r="D931" s="84" t="s">
        <v>212</v>
      </c>
      <c r="E931" s="84">
        <v>7.9030826135268102</v>
      </c>
      <c r="F931" s="8"/>
      <c r="J931" s="8"/>
      <c r="N931" s="8"/>
      <c r="R931" s="8"/>
      <c r="V931" s="8"/>
      <c r="W931" s="8"/>
      <c r="AA931" s="8"/>
      <c r="AD931" s="8"/>
    </row>
    <row r="932" spans="2:30">
      <c r="B932" s="83">
        <v>2508863</v>
      </c>
      <c r="C932" s="83" t="s">
        <v>1165</v>
      </c>
      <c r="D932" s="84" t="s">
        <v>212</v>
      </c>
      <c r="E932" s="84">
        <v>47.944146108686112</v>
      </c>
      <c r="F932" s="8"/>
      <c r="J932" s="8"/>
      <c r="N932" s="8"/>
      <c r="R932" s="8"/>
      <c r="V932" s="8"/>
      <c r="W932" s="8"/>
      <c r="AA932" s="8"/>
      <c r="AD932" s="8"/>
    </row>
    <row r="933" spans="2:30">
      <c r="B933" s="83">
        <v>25155231</v>
      </c>
      <c r="C933" s="83" t="s">
        <v>1166</v>
      </c>
      <c r="D933" s="84" t="s">
        <v>212</v>
      </c>
      <c r="E933" s="84">
        <v>16.296571428939185</v>
      </c>
      <c r="F933" s="8"/>
      <c r="J933" s="8"/>
      <c r="N933" s="8"/>
      <c r="R933" s="8"/>
      <c r="V933" s="8"/>
      <c r="W933" s="8"/>
      <c r="AA933" s="8"/>
      <c r="AD933" s="8"/>
    </row>
    <row r="934" spans="2:30">
      <c r="B934" s="83">
        <v>25167811</v>
      </c>
      <c r="C934" s="83" t="s">
        <v>1167</v>
      </c>
      <c r="D934" s="84" t="s">
        <v>212</v>
      </c>
      <c r="E934" s="84">
        <v>16.892852002757483</v>
      </c>
      <c r="F934" s="8"/>
      <c r="J934" s="8"/>
      <c r="N934" s="8"/>
      <c r="R934" s="8"/>
      <c r="V934" s="8"/>
      <c r="W934" s="8"/>
      <c r="AA934" s="8"/>
      <c r="AD934" s="8"/>
    </row>
    <row r="935" spans="2:30">
      <c r="B935" s="83">
        <v>25167822</v>
      </c>
      <c r="C935" s="83" t="s">
        <v>1168</v>
      </c>
      <c r="D935" s="84" t="s">
        <v>212</v>
      </c>
      <c r="E935" s="84">
        <v>6.6295005369837021</v>
      </c>
      <c r="F935" s="8"/>
      <c r="J935" s="8"/>
      <c r="N935" s="8"/>
      <c r="R935" s="8"/>
      <c r="V935" s="8"/>
      <c r="W935" s="8"/>
      <c r="AA935" s="8"/>
      <c r="AD935" s="8"/>
    </row>
    <row r="936" spans="2:30">
      <c r="B936" s="83">
        <v>25168154</v>
      </c>
      <c r="C936" s="83" t="s">
        <v>1169</v>
      </c>
      <c r="D936" s="84" t="s">
        <v>212</v>
      </c>
      <c r="E936" s="84">
        <v>0.68975101072894318</v>
      </c>
      <c r="F936" s="8"/>
      <c r="J936" s="8"/>
      <c r="N936" s="8"/>
      <c r="R936" s="8"/>
      <c r="V936" s="8"/>
      <c r="W936" s="8"/>
      <c r="AA936" s="8"/>
      <c r="AD936" s="8"/>
    </row>
    <row r="937" spans="2:30">
      <c r="B937" s="83">
        <v>2528361</v>
      </c>
      <c r="C937" s="83" t="s">
        <v>1170</v>
      </c>
      <c r="D937" s="84" t="s">
        <v>212</v>
      </c>
      <c r="E937" s="84">
        <v>146.29935910633708</v>
      </c>
      <c r="F937" s="8"/>
      <c r="J937" s="8"/>
      <c r="N937" s="8"/>
      <c r="R937" s="8"/>
      <c r="V937" s="8"/>
      <c r="W937" s="8"/>
      <c r="AA937" s="8"/>
      <c r="AD937" s="8"/>
    </row>
    <row r="938" spans="2:30">
      <c r="B938" s="83">
        <v>25306756</v>
      </c>
      <c r="C938" s="83" t="s">
        <v>1171</v>
      </c>
      <c r="D938" s="84" t="s">
        <v>212</v>
      </c>
      <c r="E938" s="84">
        <v>1.5090696787810161</v>
      </c>
      <c r="F938" s="8"/>
      <c r="J938" s="8"/>
      <c r="N938" s="8"/>
      <c r="R938" s="8"/>
      <c r="V938" s="8"/>
      <c r="W938" s="8"/>
      <c r="AA938" s="8"/>
      <c r="AD938" s="8"/>
    </row>
    <row r="939" spans="2:30">
      <c r="B939" s="83">
        <v>25319908</v>
      </c>
      <c r="C939" s="83" t="s">
        <v>1172</v>
      </c>
      <c r="D939" s="84" t="s">
        <v>212</v>
      </c>
      <c r="E939" s="84">
        <v>5.8463504233575643</v>
      </c>
      <c r="F939" s="8"/>
      <c r="J939" s="8"/>
      <c r="N939" s="8"/>
      <c r="R939" s="8"/>
      <c r="V939" s="8"/>
      <c r="W939" s="8"/>
      <c r="AA939" s="8"/>
      <c r="AD939" s="8"/>
    </row>
    <row r="940" spans="2:30">
      <c r="B940" s="83">
        <v>25321226</v>
      </c>
      <c r="C940" s="83" t="s">
        <v>1173</v>
      </c>
      <c r="D940" s="84" t="s">
        <v>212</v>
      </c>
      <c r="E940" s="84">
        <v>0.9848931194157069</v>
      </c>
      <c r="F940" s="8"/>
      <c r="J940" s="8"/>
      <c r="N940" s="8"/>
      <c r="R940" s="8"/>
      <c r="V940" s="8"/>
      <c r="W940" s="8"/>
      <c r="AA940" s="8"/>
      <c r="AD940" s="8"/>
    </row>
    <row r="941" spans="2:30">
      <c r="B941" s="83">
        <v>25322207</v>
      </c>
      <c r="C941" s="83" t="s">
        <v>1174</v>
      </c>
      <c r="D941" s="84" t="s">
        <v>212</v>
      </c>
      <c r="E941" s="84">
        <v>0.23494421671563245</v>
      </c>
      <c r="F941" s="8"/>
      <c r="J941" s="8"/>
      <c r="N941" s="8"/>
      <c r="R941" s="8"/>
      <c r="V941" s="8"/>
      <c r="W941" s="8"/>
      <c r="AA941" s="8"/>
      <c r="AD941" s="8"/>
    </row>
    <row r="942" spans="2:30">
      <c r="B942" s="83">
        <v>25323891</v>
      </c>
      <c r="C942" s="83" t="s">
        <v>1175</v>
      </c>
      <c r="D942" s="84" t="s">
        <v>212</v>
      </c>
      <c r="E942" s="84">
        <v>0.63522009297538362</v>
      </c>
      <c r="F942" s="8"/>
      <c r="J942" s="8"/>
      <c r="N942" s="8"/>
      <c r="R942" s="8"/>
      <c r="V942" s="8"/>
      <c r="W942" s="8"/>
      <c r="AA942" s="8"/>
      <c r="AD942" s="8"/>
    </row>
    <row r="943" spans="2:30">
      <c r="B943" s="83">
        <v>25366238</v>
      </c>
      <c r="C943" s="83" t="s">
        <v>1176</v>
      </c>
      <c r="D943" s="84" t="s">
        <v>212</v>
      </c>
      <c r="E943" s="84">
        <v>2.0769703618568793</v>
      </c>
      <c r="F943" s="8"/>
      <c r="J943" s="8"/>
      <c r="N943" s="8"/>
      <c r="R943" s="8"/>
      <c r="V943" s="8"/>
      <c r="W943" s="8"/>
      <c r="AA943" s="8"/>
      <c r="AD943" s="8"/>
    </row>
    <row r="944" spans="2:30">
      <c r="B944" s="83">
        <v>2539266</v>
      </c>
      <c r="C944" s="83" t="s">
        <v>1177</v>
      </c>
      <c r="D944" s="84" t="s">
        <v>212</v>
      </c>
      <c r="E944" s="84">
        <v>36.508717279247662</v>
      </c>
      <c r="F944" s="8"/>
      <c r="J944" s="8"/>
      <c r="N944" s="8"/>
      <c r="R944" s="8"/>
      <c r="V944" s="8"/>
      <c r="W944" s="8"/>
      <c r="AA944" s="8"/>
      <c r="AD944" s="8"/>
    </row>
    <row r="945" spans="2:30">
      <c r="B945" s="83">
        <v>25550587</v>
      </c>
      <c r="C945" s="83" t="s">
        <v>1178</v>
      </c>
      <c r="D945" s="84" t="s">
        <v>212</v>
      </c>
      <c r="E945" s="84">
        <v>90.00153063673865</v>
      </c>
      <c r="F945" s="8"/>
      <c r="J945" s="8"/>
      <c r="N945" s="8"/>
      <c r="R945" s="8"/>
      <c r="V945" s="8"/>
      <c r="W945" s="8"/>
      <c r="AA945" s="8"/>
      <c r="AD945" s="8"/>
    </row>
    <row r="946" spans="2:30">
      <c r="B946" s="83">
        <v>25551137</v>
      </c>
      <c r="C946" s="83" t="s">
        <v>1179</v>
      </c>
      <c r="D946" s="84" t="s">
        <v>212</v>
      </c>
      <c r="E946" s="84">
        <v>1.5417745586736724</v>
      </c>
      <c r="F946" s="8"/>
      <c r="J946" s="8"/>
      <c r="N946" s="8"/>
      <c r="R946" s="8"/>
      <c r="V946" s="8"/>
      <c r="W946" s="8"/>
      <c r="AA946" s="8"/>
      <c r="AD946" s="8"/>
    </row>
    <row r="947" spans="2:30">
      <c r="B947" s="83">
        <v>25586430</v>
      </c>
      <c r="C947" s="83" t="s">
        <v>1180</v>
      </c>
      <c r="D947" s="84" t="s">
        <v>212</v>
      </c>
      <c r="E947" s="84">
        <v>8.0683396712055373</v>
      </c>
      <c r="F947" s="8"/>
      <c r="J947" s="8"/>
      <c r="N947" s="8"/>
      <c r="R947" s="8"/>
      <c r="V947" s="8"/>
      <c r="W947" s="8"/>
      <c r="AA947" s="8"/>
      <c r="AD947" s="8"/>
    </row>
    <row r="948" spans="2:30">
      <c r="B948" s="83">
        <v>25637994</v>
      </c>
      <c r="C948" s="83" t="s">
        <v>1181</v>
      </c>
      <c r="D948" s="84" t="s">
        <v>212</v>
      </c>
      <c r="E948" s="84">
        <v>302.81972518720795</v>
      </c>
      <c r="F948" s="8"/>
      <c r="J948" s="8"/>
      <c r="N948" s="8"/>
      <c r="R948" s="8"/>
      <c r="V948" s="8"/>
      <c r="W948" s="8"/>
      <c r="AA948" s="8"/>
      <c r="AD948" s="8"/>
    </row>
    <row r="949" spans="2:30">
      <c r="B949" s="83">
        <v>2570265</v>
      </c>
      <c r="C949" s="83" t="s">
        <v>1182</v>
      </c>
      <c r="D949" s="84" t="s">
        <v>212</v>
      </c>
      <c r="E949" s="84">
        <v>7043.4797482365493</v>
      </c>
      <c r="F949" s="8"/>
      <c r="J949" s="8"/>
      <c r="N949" s="8"/>
      <c r="R949" s="8"/>
      <c r="V949" s="8"/>
      <c r="W949" s="8"/>
      <c r="AA949" s="8"/>
      <c r="AD949" s="8"/>
    </row>
    <row r="950" spans="2:30">
      <c r="B950" s="83">
        <v>26248248</v>
      </c>
      <c r="C950" s="83" t="s">
        <v>1183</v>
      </c>
      <c r="D950" s="84" t="s">
        <v>212</v>
      </c>
      <c r="E950" s="84">
        <v>12.421938517905593</v>
      </c>
      <c r="F950" s="8"/>
      <c r="J950" s="8"/>
      <c r="N950" s="8"/>
      <c r="R950" s="8"/>
      <c r="V950" s="8"/>
      <c r="W950" s="8"/>
      <c r="AA950" s="8"/>
      <c r="AD950" s="8"/>
    </row>
    <row r="951" spans="2:30">
      <c r="B951" s="83">
        <v>2631370</v>
      </c>
      <c r="C951" s="83" t="s">
        <v>1184</v>
      </c>
      <c r="D951" s="84" t="s">
        <v>212</v>
      </c>
      <c r="E951" s="84">
        <v>4.1705042941646129</v>
      </c>
      <c r="F951" s="8"/>
      <c r="J951" s="8"/>
      <c r="N951" s="8"/>
      <c r="R951" s="8"/>
      <c r="V951" s="8"/>
      <c r="W951" s="8"/>
      <c r="AA951" s="8"/>
      <c r="AD951" s="8"/>
    </row>
    <row r="952" spans="2:30">
      <c r="B952" s="83">
        <v>2655198</v>
      </c>
      <c r="C952" s="83" t="s">
        <v>1185</v>
      </c>
      <c r="D952" s="84" t="s">
        <v>212</v>
      </c>
      <c r="E952" s="84">
        <v>233.24362806282392</v>
      </c>
      <c r="F952" s="8"/>
      <c r="J952" s="8"/>
      <c r="N952" s="8"/>
      <c r="R952" s="8"/>
      <c r="V952" s="8"/>
      <c r="W952" s="8"/>
      <c r="AA952" s="8"/>
      <c r="AD952" s="8"/>
    </row>
    <row r="953" spans="2:30">
      <c r="B953" s="83">
        <v>26787780</v>
      </c>
      <c r="C953" s="83" t="s">
        <v>1186</v>
      </c>
      <c r="D953" s="84" t="s">
        <v>212</v>
      </c>
      <c r="E953" s="84">
        <v>32553.982557275216</v>
      </c>
      <c r="F953" s="8"/>
      <c r="J953" s="8"/>
      <c r="N953" s="8"/>
      <c r="R953" s="8"/>
      <c r="V953" s="8"/>
      <c r="W953" s="8"/>
      <c r="AA953" s="8"/>
      <c r="AD953" s="8"/>
    </row>
    <row r="954" spans="2:30">
      <c r="B954" s="83">
        <v>26952216</v>
      </c>
      <c r="C954" s="83" t="s">
        <v>1187</v>
      </c>
      <c r="D954" s="84" t="s">
        <v>212</v>
      </c>
      <c r="E954" s="84">
        <v>0.29663062802226969</v>
      </c>
      <c r="F954" s="8"/>
      <c r="J954" s="8"/>
      <c r="N954" s="8"/>
      <c r="R954" s="8"/>
      <c r="V954" s="8"/>
      <c r="W954" s="8"/>
      <c r="AA954" s="8"/>
      <c r="AD954" s="8"/>
    </row>
    <row r="955" spans="2:30">
      <c r="B955" s="83">
        <v>26972010</v>
      </c>
      <c r="C955" s="83" t="s">
        <v>1188</v>
      </c>
      <c r="D955" s="84" t="s">
        <v>212</v>
      </c>
      <c r="E955" s="84">
        <v>2117.2689570277726</v>
      </c>
      <c r="F955" s="8"/>
      <c r="J955" s="8"/>
      <c r="N955" s="8"/>
      <c r="R955" s="8"/>
      <c r="V955" s="8"/>
      <c r="W955" s="8"/>
      <c r="AA955" s="8"/>
      <c r="AD955" s="8"/>
    </row>
    <row r="956" spans="2:30">
      <c r="B956" s="83">
        <v>2703131</v>
      </c>
      <c r="C956" s="83" t="s">
        <v>1189</v>
      </c>
      <c r="D956" s="84" t="s">
        <v>212</v>
      </c>
      <c r="E956" s="84">
        <v>12201.329952952092</v>
      </c>
      <c r="F956" s="8"/>
      <c r="J956" s="8"/>
      <c r="N956" s="8"/>
      <c r="R956" s="8"/>
      <c r="V956" s="8"/>
      <c r="W956" s="8"/>
      <c r="AA956" s="8"/>
      <c r="AD956" s="8"/>
    </row>
    <row r="957" spans="2:30">
      <c r="B957" s="83">
        <v>2703379</v>
      </c>
      <c r="C957" s="83" t="s">
        <v>1190</v>
      </c>
      <c r="D957" s="84" t="s">
        <v>212</v>
      </c>
      <c r="E957" s="84">
        <v>28.165990200326917</v>
      </c>
      <c r="F957" s="8"/>
      <c r="J957" s="8"/>
      <c r="N957" s="8"/>
      <c r="R957" s="8"/>
      <c r="V957" s="8"/>
      <c r="W957" s="8"/>
      <c r="AA957" s="8"/>
      <c r="AD957" s="8"/>
    </row>
    <row r="958" spans="2:30">
      <c r="B958" s="83">
        <v>271443</v>
      </c>
      <c r="C958" s="83" t="s">
        <v>1191</v>
      </c>
      <c r="D958" s="84" t="s">
        <v>212</v>
      </c>
      <c r="E958" s="84">
        <v>0.76662238129430726</v>
      </c>
      <c r="F958" s="8"/>
      <c r="J958" s="8"/>
      <c r="N958" s="8"/>
      <c r="R958" s="8"/>
      <c r="V958" s="8"/>
      <c r="W958" s="8"/>
      <c r="AA958" s="8"/>
      <c r="AD958" s="8"/>
    </row>
    <row r="959" spans="2:30">
      <c r="B959" s="83">
        <v>2720732</v>
      </c>
      <c r="C959" s="83" t="s">
        <v>1192</v>
      </c>
      <c r="D959" s="84" t="s">
        <v>212</v>
      </c>
      <c r="E959" s="84">
        <v>8.760134465478572</v>
      </c>
      <c r="F959" s="8"/>
      <c r="J959" s="8"/>
      <c r="N959" s="8"/>
      <c r="R959" s="8"/>
      <c r="V959" s="8"/>
      <c r="W959" s="8"/>
      <c r="AA959" s="8"/>
      <c r="AD959" s="8"/>
    </row>
    <row r="960" spans="2:30">
      <c r="B960" s="83">
        <v>27304138</v>
      </c>
      <c r="C960" s="83" t="s">
        <v>1193</v>
      </c>
      <c r="D960" s="84" t="s">
        <v>212</v>
      </c>
      <c r="E960" s="84">
        <v>294.34793174393741</v>
      </c>
      <c r="F960" s="8"/>
      <c r="J960" s="8"/>
      <c r="N960" s="8"/>
      <c r="R960" s="8"/>
      <c r="V960" s="8"/>
      <c r="W960" s="8"/>
      <c r="AA960" s="8"/>
      <c r="AD960" s="8"/>
    </row>
    <row r="961" spans="2:30">
      <c r="B961" s="83">
        <v>2741062</v>
      </c>
      <c r="C961" s="83" t="s">
        <v>1194</v>
      </c>
      <c r="D961" s="84" t="s">
        <v>212</v>
      </c>
      <c r="E961" s="84">
        <v>0.79954958062750914</v>
      </c>
      <c r="F961" s="8"/>
      <c r="J961" s="8"/>
      <c r="N961" s="8"/>
      <c r="R961" s="8"/>
      <c r="V961" s="8"/>
      <c r="W961" s="8"/>
      <c r="AA961" s="8"/>
      <c r="AD961" s="8"/>
    </row>
    <row r="962" spans="2:30">
      <c r="B962" s="83">
        <v>27458931</v>
      </c>
      <c r="C962" s="83" t="s">
        <v>1195</v>
      </c>
      <c r="D962" s="84" t="s">
        <v>212</v>
      </c>
      <c r="E962" s="84">
        <v>745.61765911012458</v>
      </c>
      <c r="F962" s="8"/>
      <c r="J962" s="8"/>
      <c r="N962" s="8"/>
      <c r="R962" s="8"/>
      <c r="V962" s="8"/>
      <c r="W962" s="8"/>
      <c r="AA962" s="8"/>
      <c r="AD962" s="8"/>
    </row>
    <row r="963" spans="2:30">
      <c r="B963" s="83">
        <v>27541884</v>
      </c>
      <c r="C963" s="83" t="s">
        <v>1196</v>
      </c>
      <c r="D963" s="84" t="s">
        <v>212</v>
      </c>
      <c r="E963" s="84">
        <v>143.29970972963974</v>
      </c>
      <c r="F963" s="8"/>
      <c r="J963" s="8"/>
      <c r="N963" s="8"/>
      <c r="R963" s="8"/>
      <c r="V963" s="8"/>
      <c r="W963" s="8"/>
      <c r="AA963" s="8"/>
      <c r="AD963" s="8"/>
    </row>
    <row r="964" spans="2:30">
      <c r="B964" s="83">
        <v>279232</v>
      </c>
      <c r="C964" s="83" t="s">
        <v>1197</v>
      </c>
      <c r="D964" s="84" t="s">
        <v>212</v>
      </c>
      <c r="E964" s="84">
        <v>1.5717792125477175</v>
      </c>
      <c r="F964" s="8"/>
      <c r="J964" s="8"/>
      <c r="N964" s="8"/>
      <c r="R964" s="8"/>
      <c r="V964" s="8"/>
      <c r="W964" s="8"/>
      <c r="AA964" s="8"/>
      <c r="AD964" s="8"/>
    </row>
    <row r="965" spans="2:30">
      <c r="B965" s="83">
        <v>28108998</v>
      </c>
      <c r="C965" s="83" t="s">
        <v>1198</v>
      </c>
      <c r="D965" s="84" t="s">
        <v>212</v>
      </c>
      <c r="E965" s="84">
        <v>116.83172982246137</v>
      </c>
      <c r="F965" s="8"/>
      <c r="J965" s="8"/>
      <c r="N965" s="8"/>
      <c r="R965" s="8"/>
      <c r="V965" s="8"/>
      <c r="W965" s="8"/>
      <c r="AA965" s="8"/>
      <c r="AD965" s="8"/>
    </row>
    <row r="966" spans="2:30">
      <c r="B966" s="83">
        <v>281232</v>
      </c>
      <c r="C966" s="83" t="s">
        <v>1199</v>
      </c>
      <c r="D966" s="84" t="s">
        <v>212</v>
      </c>
      <c r="E966" s="84">
        <v>32.988461442788484</v>
      </c>
      <c r="F966" s="8"/>
      <c r="J966" s="8"/>
      <c r="N966" s="8"/>
      <c r="R966" s="8"/>
      <c r="V966" s="8"/>
      <c r="W966" s="8"/>
      <c r="AA966" s="8"/>
      <c r="AD966" s="8"/>
    </row>
    <row r="967" spans="2:30">
      <c r="B967" s="83">
        <v>2814202</v>
      </c>
      <c r="C967" s="83" t="s">
        <v>1200</v>
      </c>
      <c r="D967" s="84" t="s">
        <v>212</v>
      </c>
      <c r="E967" s="84">
        <v>5.2925523986357241E-2</v>
      </c>
      <c r="F967" s="8"/>
      <c r="J967" s="8"/>
      <c r="N967" s="8"/>
      <c r="R967" s="8"/>
      <c r="V967" s="8"/>
      <c r="W967" s="8"/>
      <c r="AA967" s="8"/>
      <c r="AD967" s="8"/>
    </row>
    <row r="968" spans="2:30">
      <c r="B968" s="83">
        <v>2845898</v>
      </c>
      <c r="C968" s="83" t="s">
        <v>1201</v>
      </c>
      <c r="D968" s="84" t="s">
        <v>212</v>
      </c>
      <c r="E968" s="84">
        <v>1.6718684960862729</v>
      </c>
      <c r="F968" s="8"/>
      <c r="J968" s="8"/>
      <c r="N968" s="8"/>
      <c r="R968" s="8"/>
      <c r="V968" s="8"/>
      <c r="W968" s="8"/>
      <c r="AA968" s="8"/>
      <c r="AD968" s="8"/>
    </row>
    <row r="969" spans="2:30">
      <c r="B969" s="83">
        <v>28519020</v>
      </c>
      <c r="C969" s="83" t="s">
        <v>1202</v>
      </c>
      <c r="D969" s="84" t="s">
        <v>212</v>
      </c>
      <c r="E969" s="84">
        <v>2.1743085991239175</v>
      </c>
      <c r="F969" s="8"/>
      <c r="J969" s="8"/>
      <c r="N969" s="8"/>
      <c r="R969" s="8"/>
      <c r="V969" s="8"/>
      <c r="W969" s="8"/>
      <c r="AA969" s="8"/>
      <c r="AD969" s="8"/>
    </row>
    <row r="970" spans="2:30">
      <c r="B970" s="83">
        <v>2859678</v>
      </c>
      <c r="C970" s="83" t="s">
        <v>1203</v>
      </c>
      <c r="D970" s="84" t="s">
        <v>212</v>
      </c>
      <c r="E970" s="84">
        <v>0.27022744559490863</v>
      </c>
      <c r="F970" s="8"/>
      <c r="J970" s="8"/>
      <c r="N970" s="8"/>
      <c r="R970" s="8"/>
      <c r="V970" s="8"/>
      <c r="W970" s="8"/>
      <c r="AA970" s="8"/>
      <c r="AD970" s="8"/>
    </row>
    <row r="971" spans="2:30">
      <c r="B971" s="83">
        <v>28652779</v>
      </c>
      <c r="C971" s="83" t="s">
        <v>1204</v>
      </c>
      <c r="D971" s="84" t="s">
        <v>212</v>
      </c>
      <c r="E971" s="84">
        <v>3.4613918309214187</v>
      </c>
      <c r="F971" s="8"/>
      <c r="J971" s="8"/>
      <c r="N971" s="8"/>
      <c r="R971" s="8"/>
      <c r="V971" s="8"/>
      <c r="W971" s="8"/>
      <c r="AA971" s="8"/>
      <c r="AD971" s="8"/>
    </row>
    <row r="972" spans="2:30">
      <c r="B972" s="83">
        <v>2867472</v>
      </c>
      <c r="C972" s="83" t="s">
        <v>1205</v>
      </c>
      <c r="D972" s="84" t="s">
        <v>212</v>
      </c>
      <c r="E972" s="84">
        <v>0.75564797336105638</v>
      </c>
      <c r="F972" s="8"/>
      <c r="J972" s="8"/>
      <c r="N972" s="8"/>
      <c r="R972" s="8"/>
      <c r="V972" s="8"/>
      <c r="W972" s="8"/>
      <c r="AA972" s="8"/>
      <c r="AD972" s="8"/>
    </row>
    <row r="973" spans="2:30">
      <c r="B973" s="83">
        <v>28680457</v>
      </c>
      <c r="C973" s="83" t="s">
        <v>1206</v>
      </c>
      <c r="D973" s="84" t="s">
        <v>212</v>
      </c>
      <c r="E973" s="84">
        <v>169.12425426167252</v>
      </c>
      <c r="F973" s="8"/>
      <c r="J973" s="8"/>
      <c r="N973" s="8"/>
      <c r="R973" s="8"/>
      <c r="V973" s="8"/>
      <c r="W973" s="8"/>
      <c r="AA973" s="8"/>
      <c r="AD973" s="8"/>
    </row>
    <row r="974" spans="2:30">
      <c r="B974" s="83">
        <v>2869343</v>
      </c>
      <c r="C974" s="83" t="s">
        <v>1207</v>
      </c>
      <c r="D974" s="84" t="s">
        <v>212</v>
      </c>
      <c r="E974" s="84">
        <v>788.14101813848902</v>
      </c>
      <c r="F974" s="8"/>
      <c r="J974" s="8"/>
      <c r="N974" s="8"/>
      <c r="R974" s="8"/>
      <c r="V974" s="8"/>
      <c r="W974" s="8"/>
      <c r="AA974" s="8"/>
      <c r="AD974" s="8"/>
    </row>
    <row r="975" spans="2:30">
      <c r="B975" s="83">
        <v>2905693</v>
      </c>
      <c r="C975" s="83" t="s">
        <v>1208</v>
      </c>
      <c r="D975" s="84" t="s">
        <v>212</v>
      </c>
      <c r="E975" s="84">
        <v>1.5378355478951484</v>
      </c>
      <c r="F975" s="8"/>
      <c r="J975" s="8"/>
      <c r="N975" s="8"/>
      <c r="R975" s="8"/>
      <c r="V975" s="8"/>
      <c r="W975" s="8"/>
      <c r="AA975" s="8"/>
      <c r="AD975" s="8"/>
    </row>
    <row r="976" spans="2:30">
      <c r="B976" s="83">
        <v>291645</v>
      </c>
      <c r="C976" s="83" t="s">
        <v>1209</v>
      </c>
      <c r="D976" s="84" t="s">
        <v>212</v>
      </c>
      <c r="E976" s="84">
        <v>2.4129368459599714E-2</v>
      </c>
      <c r="F976" s="8"/>
      <c r="J976" s="8"/>
      <c r="N976" s="8"/>
      <c r="R976" s="8"/>
      <c r="V976" s="8"/>
      <c r="W976" s="8"/>
      <c r="AA976" s="8"/>
      <c r="AD976" s="8"/>
    </row>
    <row r="977" spans="2:30">
      <c r="B977" s="83">
        <v>292648</v>
      </c>
      <c r="C977" s="83" t="s">
        <v>1210</v>
      </c>
      <c r="D977" s="84" t="s">
        <v>212</v>
      </c>
      <c r="E977" s="84">
        <v>6.5392724731283797E-2</v>
      </c>
      <c r="F977" s="8"/>
      <c r="J977" s="8"/>
      <c r="N977" s="8"/>
      <c r="R977" s="8"/>
      <c r="V977" s="8"/>
      <c r="W977" s="8"/>
      <c r="AA977" s="8"/>
      <c r="AD977" s="8"/>
    </row>
    <row r="978" spans="2:30">
      <c r="B978" s="83">
        <v>294622</v>
      </c>
      <c r="C978" s="83" t="s">
        <v>1211</v>
      </c>
      <c r="D978" s="84" t="s">
        <v>212</v>
      </c>
      <c r="E978" s="84">
        <v>0.43087363229506409</v>
      </c>
      <c r="F978" s="8"/>
      <c r="J978" s="8"/>
      <c r="N978" s="8"/>
      <c r="R978" s="8"/>
      <c r="V978" s="8"/>
      <c r="W978" s="8"/>
      <c r="AA978" s="8"/>
      <c r="AD978" s="8"/>
    </row>
    <row r="979" spans="2:30">
      <c r="B979" s="83">
        <v>2961628</v>
      </c>
      <c r="C979" s="83" t="s">
        <v>1212</v>
      </c>
      <c r="D979" s="84" t="s">
        <v>212</v>
      </c>
      <c r="E979" s="84">
        <v>7.6606621485701467</v>
      </c>
      <c r="F979" s="8"/>
      <c r="J979" s="8"/>
      <c r="N979" s="8"/>
      <c r="R979" s="8"/>
      <c r="V979" s="8"/>
      <c r="W979" s="8"/>
      <c r="AA979" s="8"/>
      <c r="AD979" s="8"/>
    </row>
    <row r="980" spans="2:30">
      <c r="B980" s="83">
        <v>297972</v>
      </c>
      <c r="C980" s="83" t="s">
        <v>1213</v>
      </c>
      <c r="D980" s="84" t="s">
        <v>212</v>
      </c>
      <c r="E980" s="84">
        <v>597.81468096123115</v>
      </c>
      <c r="F980" s="8"/>
      <c r="J980" s="8"/>
      <c r="N980" s="8"/>
      <c r="R980" s="8"/>
      <c r="V980" s="8"/>
      <c r="W980" s="8"/>
      <c r="AA980" s="8"/>
      <c r="AD980" s="8"/>
    </row>
    <row r="981" spans="2:30">
      <c r="B981" s="83">
        <v>298066</v>
      </c>
      <c r="C981" s="83" t="s">
        <v>1214</v>
      </c>
      <c r="D981" s="84" t="s">
        <v>212</v>
      </c>
      <c r="E981" s="84">
        <v>17.45537226013175</v>
      </c>
      <c r="F981" s="8"/>
      <c r="J981" s="8"/>
      <c r="N981" s="8"/>
      <c r="R981" s="8"/>
      <c r="V981" s="8"/>
      <c r="W981" s="8"/>
      <c r="AA981" s="8"/>
      <c r="AD981" s="8"/>
    </row>
    <row r="982" spans="2:30">
      <c r="B982" s="83">
        <v>29812791</v>
      </c>
      <c r="C982" s="83" t="s">
        <v>1215</v>
      </c>
      <c r="D982" s="84" t="s">
        <v>212</v>
      </c>
      <c r="E982" s="84">
        <v>134.03952793415343</v>
      </c>
      <c r="F982" s="8"/>
      <c r="J982" s="8"/>
      <c r="N982" s="8"/>
      <c r="R982" s="8"/>
      <c r="V982" s="8"/>
      <c r="W982" s="8"/>
      <c r="AA982" s="8"/>
      <c r="AD982" s="8"/>
    </row>
    <row r="983" spans="2:30">
      <c r="B983" s="83">
        <v>30030252</v>
      </c>
      <c r="C983" s="83" t="s">
        <v>1216</v>
      </c>
      <c r="D983" s="84" t="s">
        <v>212</v>
      </c>
      <c r="E983" s="84">
        <v>34.623425110662403</v>
      </c>
      <c r="F983" s="8"/>
      <c r="J983" s="8"/>
      <c r="N983" s="8"/>
      <c r="R983" s="8"/>
      <c r="V983" s="8"/>
      <c r="W983" s="8"/>
      <c r="AA983" s="8"/>
      <c r="AD983" s="8"/>
    </row>
    <row r="984" spans="2:30">
      <c r="B984" s="83">
        <v>30043493</v>
      </c>
      <c r="C984" s="83" t="s">
        <v>1217</v>
      </c>
      <c r="D984" s="84" t="s">
        <v>212</v>
      </c>
      <c r="E984" s="84">
        <v>1.4848961947469062</v>
      </c>
      <c r="F984" s="8"/>
      <c r="J984" s="8"/>
      <c r="N984" s="8"/>
      <c r="R984" s="8"/>
      <c r="V984" s="8"/>
      <c r="W984" s="8"/>
      <c r="AA984" s="8"/>
      <c r="AD984" s="8"/>
    </row>
    <row r="985" spans="2:30">
      <c r="B985" s="83">
        <v>301111</v>
      </c>
      <c r="C985" s="83" t="s">
        <v>1218</v>
      </c>
      <c r="D985" s="84" t="s">
        <v>212</v>
      </c>
      <c r="E985" s="84">
        <v>8.5647205766150059</v>
      </c>
      <c r="F985" s="8"/>
      <c r="J985" s="8"/>
      <c r="N985" s="8"/>
      <c r="R985" s="8"/>
      <c r="V985" s="8"/>
      <c r="W985" s="8"/>
      <c r="AA985" s="8"/>
      <c r="AD985" s="8"/>
    </row>
    <row r="986" spans="2:30">
      <c r="B986" s="83">
        <v>302045</v>
      </c>
      <c r="C986" s="83" t="s">
        <v>1219</v>
      </c>
      <c r="D986" s="84" t="s">
        <v>212</v>
      </c>
      <c r="E986" s="84">
        <v>9.039388011945416</v>
      </c>
      <c r="F986" s="8"/>
      <c r="J986" s="8"/>
      <c r="N986" s="8"/>
      <c r="R986" s="8"/>
      <c r="V986" s="8"/>
      <c r="W986" s="8"/>
      <c r="AA986" s="8"/>
      <c r="AD986" s="8"/>
    </row>
    <row r="987" spans="2:30">
      <c r="B987" s="83">
        <v>304212</v>
      </c>
      <c r="C987" s="83" t="s">
        <v>1220</v>
      </c>
      <c r="D987" s="84" t="s">
        <v>212</v>
      </c>
      <c r="E987" s="84">
        <v>2.4508558021969828</v>
      </c>
      <c r="F987" s="8"/>
      <c r="J987" s="8"/>
      <c r="N987" s="8"/>
      <c r="R987" s="8"/>
      <c r="V987" s="8"/>
      <c r="W987" s="8"/>
      <c r="AA987" s="8"/>
      <c r="AD987" s="8"/>
    </row>
    <row r="988" spans="2:30">
      <c r="B988" s="83">
        <v>3073663</v>
      </c>
      <c r="C988" s="83" t="s">
        <v>1221</v>
      </c>
      <c r="D988" s="84" t="s">
        <v>212</v>
      </c>
      <c r="E988" s="84">
        <v>9.2409818291592991</v>
      </c>
      <c r="F988" s="8"/>
      <c r="J988" s="8"/>
      <c r="N988" s="8"/>
      <c r="R988" s="8"/>
      <c r="V988" s="8"/>
      <c r="W988" s="8"/>
      <c r="AA988" s="8"/>
      <c r="AD988" s="8"/>
    </row>
    <row r="989" spans="2:30">
      <c r="B989" s="83">
        <v>309433</v>
      </c>
      <c r="C989" s="83" t="s">
        <v>1222</v>
      </c>
      <c r="D989" s="84" t="s">
        <v>212</v>
      </c>
      <c r="E989" s="84">
        <v>5.1105607831310387</v>
      </c>
      <c r="F989" s="8"/>
      <c r="J989" s="8"/>
      <c r="N989" s="8"/>
      <c r="R989" s="8"/>
      <c r="V989" s="8"/>
      <c r="W989" s="8"/>
      <c r="AA989" s="8"/>
      <c r="AD989" s="8"/>
    </row>
    <row r="990" spans="2:30">
      <c r="B990" s="83">
        <v>31431397</v>
      </c>
      <c r="C990" s="83" t="s">
        <v>1223</v>
      </c>
      <c r="D990" s="84" t="s">
        <v>212</v>
      </c>
      <c r="E990" s="84">
        <v>0.33256889991904592</v>
      </c>
      <c r="F990" s="8"/>
      <c r="J990" s="8"/>
      <c r="N990" s="8"/>
      <c r="R990" s="8"/>
      <c r="V990" s="8"/>
      <c r="W990" s="8"/>
      <c r="AA990" s="8"/>
      <c r="AD990" s="8"/>
    </row>
    <row r="991" spans="2:30">
      <c r="B991" s="83">
        <v>3218028</v>
      </c>
      <c r="C991" s="83" t="s">
        <v>1224</v>
      </c>
      <c r="D991" s="84" t="s">
        <v>212</v>
      </c>
      <c r="E991" s="84">
        <v>1.7416458549271401</v>
      </c>
      <c r="F991" s="8"/>
      <c r="J991" s="8"/>
      <c r="N991" s="8"/>
      <c r="R991" s="8"/>
      <c r="V991" s="8"/>
      <c r="W991" s="8"/>
      <c r="AA991" s="8"/>
      <c r="AD991" s="8"/>
    </row>
    <row r="992" spans="2:30">
      <c r="B992" s="83">
        <v>3252435</v>
      </c>
      <c r="C992" s="83" t="s">
        <v>1225</v>
      </c>
      <c r="D992" s="84" t="s">
        <v>212</v>
      </c>
      <c r="E992" s="84">
        <v>83.570409724972095</v>
      </c>
      <c r="F992" s="8"/>
      <c r="J992" s="8"/>
      <c r="N992" s="8"/>
      <c r="R992" s="8"/>
      <c r="V992" s="8"/>
      <c r="W992" s="8"/>
      <c r="AA992" s="8"/>
      <c r="AD992" s="8"/>
    </row>
    <row r="993" spans="2:30">
      <c r="B993" s="83">
        <v>3254668</v>
      </c>
      <c r="C993" s="83" t="s">
        <v>1226</v>
      </c>
      <c r="D993" s="84" t="s">
        <v>212</v>
      </c>
      <c r="E993" s="84">
        <v>90.600577635362484</v>
      </c>
      <c r="F993" s="8"/>
      <c r="J993" s="8"/>
      <c r="N993" s="8"/>
      <c r="R993" s="8"/>
      <c r="V993" s="8"/>
      <c r="W993" s="8"/>
      <c r="AA993" s="8"/>
      <c r="AD993" s="8"/>
    </row>
    <row r="994" spans="2:30">
      <c r="B994" s="83">
        <v>3296502</v>
      </c>
      <c r="C994" s="83" t="s">
        <v>1227</v>
      </c>
      <c r="D994" s="84" t="s">
        <v>212</v>
      </c>
      <c r="E994" s="84">
        <v>2.3332223791572462</v>
      </c>
      <c r="F994" s="8"/>
      <c r="J994" s="8"/>
      <c r="N994" s="8"/>
      <c r="R994" s="8"/>
      <c r="V994" s="8"/>
      <c r="W994" s="8"/>
      <c r="AA994" s="8"/>
      <c r="AD994" s="8"/>
    </row>
    <row r="995" spans="2:30">
      <c r="B995" s="83">
        <v>33284503</v>
      </c>
      <c r="C995" s="83" t="s">
        <v>1228</v>
      </c>
      <c r="D995" s="84" t="s">
        <v>212</v>
      </c>
      <c r="E995" s="84">
        <v>89.74031256370175</v>
      </c>
      <c r="F995" s="8"/>
      <c r="J995" s="8"/>
      <c r="N995" s="8"/>
      <c r="R995" s="8"/>
      <c r="V995" s="8"/>
      <c r="W995" s="8"/>
      <c r="AA995" s="8"/>
      <c r="AD995" s="8"/>
    </row>
    <row r="996" spans="2:30">
      <c r="B996" s="83">
        <v>3351051</v>
      </c>
      <c r="C996" s="83" t="s">
        <v>1229</v>
      </c>
      <c r="D996" s="84" t="s">
        <v>212</v>
      </c>
      <c r="E996" s="84">
        <v>42.798078545242227</v>
      </c>
      <c r="F996" s="8"/>
      <c r="J996" s="8"/>
      <c r="N996" s="8"/>
      <c r="R996" s="8"/>
      <c r="V996" s="8"/>
      <c r="W996" s="8"/>
      <c r="AA996" s="8"/>
      <c r="AD996" s="8"/>
    </row>
    <row r="997" spans="2:30">
      <c r="B997" s="83">
        <v>33719743</v>
      </c>
      <c r="C997" s="83" t="s">
        <v>1230</v>
      </c>
      <c r="D997" s="84" t="s">
        <v>212</v>
      </c>
      <c r="E997" s="84">
        <v>1.9108341601891645</v>
      </c>
      <c r="F997" s="8"/>
      <c r="J997" s="8"/>
      <c r="N997" s="8"/>
      <c r="R997" s="8"/>
      <c r="V997" s="8"/>
      <c r="W997" s="8"/>
      <c r="AA997" s="8"/>
      <c r="AD997" s="8"/>
    </row>
    <row r="998" spans="2:30">
      <c r="B998" s="83">
        <v>3380345</v>
      </c>
      <c r="C998" s="83" t="s">
        <v>1231</v>
      </c>
      <c r="D998" s="84" t="s">
        <v>212</v>
      </c>
      <c r="E998" s="84">
        <v>176.66458329250213</v>
      </c>
      <c r="F998" s="8"/>
      <c r="J998" s="8"/>
      <c r="N998" s="8"/>
      <c r="R998" s="8"/>
      <c r="V998" s="8"/>
      <c r="W998" s="8"/>
      <c r="AA998" s="8"/>
      <c r="AD998" s="8"/>
    </row>
    <row r="999" spans="2:30">
      <c r="B999" s="83">
        <v>3389717</v>
      </c>
      <c r="C999" s="83" t="s">
        <v>1232</v>
      </c>
      <c r="D999" s="84" t="s">
        <v>212</v>
      </c>
      <c r="E999" s="84">
        <v>78.144101409613697</v>
      </c>
      <c r="F999" s="8"/>
      <c r="J999" s="8"/>
      <c r="N999" s="8"/>
      <c r="R999" s="8"/>
      <c r="V999" s="8"/>
      <c r="W999" s="8"/>
      <c r="AA999" s="8"/>
      <c r="AD999" s="8"/>
    </row>
    <row r="1000" spans="2:30">
      <c r="B1000" s="83">
        <v>33979032</v>
      </c>
      <c r="C1000" s="83" t="s">
        <v>1233</v>
      </c>
      <c r="D1000" s="84" t="s">
        <v>212</v>
      </c>
      <c r="E1000" s="84">
        <v>22.86443294854276</v>
      </c>
      <c r="F1000" s="8"/>
      <c r="J1000" s="8"/>
      <c r="N1000" s="8"/>
      <c r="R1000" s="8"/>
      <c r="V1000" s="8"/>
      <c r="W1000" s="8"/>
      <c r="AA1000" s="8"/>
      <c r="AD1000" s="8"/>
    </row>
    <row r="1001" spans="2:30">
      <c r="B1001" s="83">
        <v>34364426</v>
      </c>
      <c r="C1001" s="83" t="s">
        <v>1234</v>
      </c>
      <c r="D1001" s="84" t="s">
        <v>212</v>
      </c>
      <c r="E1001" s="84">
        <v>0.26137787187362876</v>
      </c>
      <c r="F1001" s="8"/>
      <c r="J1001" s="8"/>
      <c r="N1001" s="8"/>
      <c r="R1001" s="8"/>
      <c r="V1001" s="8"/>
      <c r="W1001" s="8"/>
      <c r="AA1001" s="8"/>
      <c r="AD1001" s="8"/>
    </row>
    <row r="1002" spans="2:30">
      <c r="B1002" s="83">
        <v>3452979</v>
      </c>
      <c r="C1002" s="83" t="s">
        <v>1235</v>
      </c>
      <c r="D1002" s="84" t="s">
        <v>212</v>
      </c>
      <c r="E1002" s="84">
        <v>0.88563712160735908</v>
      </c>
      <c r="F1002" s="8"/>
      <c r="J1002" s="8"/>
      <c r="N1002" s="8"/>
      <c r="R1002" s="8"/>
      <c r="V1002" s="8"/>
      <c r="W1002" s="8"/>
      <c r="AA1002" s="8"/>
      <c r="AD1002" s="8"/>
    </row>
    <row r="1003" spans="2:30">
      <c r="B1003" s="83">
        <v>34622587</v>
      </c>
      <c r="C1003" s="83" t="s">
        <v>1236</v>
      </c>
      <c r="D1003" s="84" t="s">
        <v>212</v>
      </c>
      <c r="E1003" s="84">
        <v>32.468864382956589</v>
      </c>
      <c r="F1003" s="8"/>
      <c r="J1003" s="8"/>
      <c r="N1003" s="8"/>
      <c r="R1003" s="8"/>
      <c r="V1003" s="8"/>
      <c r="W1003" s="8"/>
      <c r="AA1003" s="8"/>
      <c r="AD1003" s="8"/>
    </row>
    <row r="1004" spans="2:30">
      <c r="B1004" s="83">
        <v>3481207</v>
      </c>
      <c r="C1004" s="83" t="s">
        <v>1237</v>
      </c>
      <c r="D1004" s="84" t="s">
        <v>212</v>
      </c>
      <c r="E1004" s="84">
        <v>332.45617703807454</v>
      </c>
      <c r="F1004" s="8"/>
      <c r="J1004" s="8"/>
      <c r="N1004" s="8"/>
      <c r="R1004" s="8"/>
      <c r="V1004" s="8"/>
      <c r="W1004" s="8"/>
      <c r="AA1004" s="8"/>
      <c r="AD1004" s="8"/>
    </row>
    <row r="1005" spans="2:30">
      <c r="B1005" s="83">
        <v>3483123</v>
      </c>
      <c r="C1005" s="83" t="s">
        <v>1238</v>
      </c>
      <c r="D1005" s="84" t="s">
        <v>212</v>
      </c>
      <c r="E1005" s="84">
        <v>2.3855121201308958</v>
      </c>
      <c r="F1005" s="8"/>
      <c r="J1005" s="8"/>
      <c r="N1005" s="8"/>
      <c r="R1005" s="8"/>
      <c r="V1005" s="8"/>
      <c r="W1005" s="8"/>
      <c r="AA1005" s="8"/>
      <c r="AD1005" s="8"/>
    </row>
    <row r="1006" spans="2:30">
      <c r="B1006" s="83">
        <v>34883437</v>
      </c>
      <c r="C1006" s="83" t="s">
        <v>1239</v>
      </c>
      <c r="D1006" s="84" t="s">
        <v>212</v>
      </c>
      <c r="E1006" s="84">
        <v>100.75449146066391</v>
      </c>
      <c r="F1006" s="8"/>
      <c r="J1006" s="8"/>
      <c r="N1006" s="8"/>
      <c r="R1006" s="8"/>
      <c r="V1006" s="8"/>
      <c r="W1006" s="8"/>
      <c r="AA1006" s="8"/>
      <c r="AD1006" s="8"/>
    </row>
    <row r="1007" spans="2:30">
      <c r="B1007" s="83">
        <v>350469</v>
      </c>
      <c r="C1007" s="83" t="s">
        <v>1240</v>
      </c>
      <c r="D1007" s="84" t="s">
        <v>212</v>
      </c>
      <c r="E1007" s="84">
        <v>0.25784476154983021</v>
      </c>
      <c r="F1007" s="8"/>
      <c r="J1007" s="8"/>
      <c r="N1007" s="8"/>
      <c r="R1007" s="8"/>
      <c r="V1007" s="8"/>
      <c r="W1007" s="8"/>
      <c r="AA1007" s="8"/>
      <c r="AD1007" s="8"/>
    </row>
    <row r="1008" spans="2:30">
      <c r="B1008" s="83">
        <v>3547044</v>
      </c>
      <c r="C1008" s="83" t="s">
        <v>1241</v>
      </c>
      <c r="D1008" s="84" t="s">
        <v>212</v>
      </c>
      <c r="E1008" s="84">
        <v>354.59066836369215</v>
      </c>
      <c r="F1008" s="8"/>
      <c r="J1008" s="8"/>
      <c r="N1008" s="8"/>
      <c r="R1008" s="8"/>
      <c r="V1008" s="8"/>
      <c r="W1008" s="8"/>
      <c r="AA1008" s="8"/>
      <c r="AD1008" s="8"/>
    </row>
    <row r="1009" spans="2:30">
      <c r="B1009" s="83">
        <v>3558698</v>
      </c>
      <c r="C1009" s="83" t="s">
        <v>1242</v>
      </c>
      <c r="D1009" s="84" t="s">
        <v>212</v>
      </c>
      <c r="E1009" s="84">
        <v>493.69151894216316</v>
      </c>
      <c r="F1009" s="8"/>
      <c r="J1009" s="8"/>
      <c r="N1009" s="8"/>
      <c r="R1009" s="8"/>
      <c r="V1009" s="8"/>
      <c r="W1009" s="8"/>
      <c r="AA1009" s="8"/>
      <c r="AD1009" s="8"/>
    </row>
    <row r="1010" spans="2:30">
      <c r="B1010" s="83">
        <v>35597434</v>
      </c>
      <c r="C1010" s="83" t="s">
        <v>1243</v>
      </c>
      <c r="D1010" s="84" t="s">
        <v>212</v>
      </c>
      <c r="E1010" s="84">
        <v>8.7004959900675747</v>
      </c>
      <c r="F1010" s="8"/>
      <c r="J1010" s="8"/>
      <c r="N1010" s="8"/>
      <c r="R1010" s="8"/>
      <c r="V1010" s="8"/>
      <c r="W1010" s="8"/>
      <c r="AA1010" s="8"/>
      <c r="AD1010" s="8"/>
    </row>
    <row r="1011" spans="2:30">
      <c r="B1011" s="83">
        <v>3567257</v>
      </c>
      <c r="C1011" s="83" t="s">
        <v>1244</v>
      </c>
      <c r="D1011" s="84" t="s">
        <v>212</v>
      </c>
      <c r="E1011" s="84">
        <v>27.235871450361767</v>
      </c>
      <c r="F1011" s="8"/>
      <c r="J1011" s="8"/>
      <c r="N1011" s="8"/>
      <c r="R1011" s="8"/>
      <c r="V1011" s="8"/>
      <c r="W1011" s="8"/>
      <c r="AA1011" s="8"/>
      <c r="AD1011" s="8"/>
    </row>
    <row r="1012" spans="2:30">
      <c r="B1012" s="83">
        <v>35975009</v>
      </c>
      <c r="C1012" s="83" t="s">
        <v>1245</v>
      </c>
      <c r="D1012" s="84" t="s">
        <v>212</v>
      </c>
      <c r="E1012" s="84">
        <v>5.3231189257818388</v>
      </c>
      <c r="F1012" s="8"/>
      <c r="J1012" s="8"/>
      <c r="N1012" s="8"/>
      <c r="R1012" s="8"/>
      <c r="V1012" s="8"/>
      <c r="W1012" s="8"/>
      <c r="AA1012" s="8"/>
      <c r="AD1012" s="8"/>
    </row>
    <row r="1013" spans="2:30">
      <c r="B1013" s="83">
        <v>36614387</v>
      </c>
      <c r="C1013" s="83" t="s">
        <v>1246</v>
      </c>
      <c r="D1013" s="84" t="s">
        <v>212</v>
      </c>
      <c r="E1013" s="84">
        <v>6.6004468405706644</v>
      </c>
      <c r="F1013" s="8"/>
      <c r="J1013" s="8"/>
      <c r="N1013" s="8"/>
      <c r="R1013" s="8"/>
      <c r="V1013" s="8"/>
      <c r="W1013" s="8"/>
      <c r="AA1013" s="8"/>
      <c r="AD1013" s="8"/>
    </row>
    <row r="1014" spans="2:30">
      <c r="B1014" s="83">
        <v>368774</v>
      </c>
      <c r="C1014" s="83" t="s">
        <v>1247</v>
      </c>
      <c r="D1014" s="84" t="s">
        <v>212</v>
      </c>
      <c r="E1014" s="84">
        <v>0.23215094813369536</v>
      </c>
      <c r="F1014" s="8"/>
      <c r="J1014" s="8"/>
      <c r="N1014" s="8"/>
      <c r="R1014" s="8"/>
      <c r="V1014" s="8"/>
      <c r="W1014" s="8"/>
      <c r="AA1014" s="8"/>
      <c r="AD1014" s="8"/>
    </row>
    <row r="1015" spans="2:30">
      <c r="B1015" s="83">
        <v>371404</v>
      </c>
      <c r="C1015" s="83" t="s">
        <v>1248</v>
      </c>
      <c r="D1015" s="84" t="s">
        <v>212</v>
      </c>
      <c r="E1015" s="84">
        <v>2.075206757867452</v>
      </c>
      <c r="F1015" s="8"/>
      <c r="J1015" s="8"/>
      <c r="N1015" s="8"/>
      <c r="R1015" s="8"/>
      <c r="V1015" s="8"/>
      <c r="W1015" s="8"/>
      <c r="AA1015" s="8"/>
      <c r="AD1015" s="8"/>
    </row>
    <row r="1016" spans="2:30">
      <c r="B1016" s="83">
        <v>371415</v>
      </c>
      <c r="C1016" s="83" t="s">
        <v>1249</v>
      </c>
      <c r="D1016" s="84" t="s">
        <v>212</v>
      </c>
      <c r="E1016" s="84">
        <v>0.93811869209292331</v>
      </c>
      <c r="F1016" s="8"/>
      <c r="J1016" s="8"/>
      <c r="N1016" s="8"/>
      <c r="R1016" s="8"/>
      <c r="V1016" s="8"/>
      <c r="W1016" s="8"/>
      <c r="AA1016" s="8"/>
      <c r="AD1016" s="8"/>
    </row>
    <row r="1017" spans="2:30">
      <c r="B1017" s="83">
        <v>37248478</v>
      </c>
      <c r="C1017" s="83" t="s">
        <v>1250</v>
      </c>
      <c r="D1017" s="84" t="s">
        <v>212</v>
      </c>
      <c r="E1017" s="84">
        <v>1.1954893044695507</v>
      </c>
      <c r="F1017" s="8"/>
      <c r="J1017" s="8"/>
      <c r="N1017" s="8"/>
      <c r="R1017" s="8"/>
      <c r="V1017" s="8"/>
      <c r="W1017" s="8"/>
      <c r="AA1017" s="8"/>
      <c r="AD1017" s="8"/>
    </row>
    <row r="1018" spans="2:30">
      <c r="B1018" s="83">
        <v>3734483</v>
      </c>
      <c r="C1018" s="83" t="s">
        <v>1251</v>
      </c>
      <c r="D1018" s="84" t="s">
        <v>212</v>
      </c>
      <c r="E1018" s="84">
        <v>35.332065499824296</v>
      </c>
      <c r="F1018" s="8"/>
      <c r="J1018" s="8"/>
      <c r="N1018" s="8"/>
      <c r="R1018" s="8"/>
      <c r="V1018" s="8"/>
      <c r="W1018" s="8"/>
      <c r="AA1018" s="8"/>
      <c r="AD1018" s="8"/>
    </row>
    <row r="1019" spans="2:30">
      <c r="B1019" s="83">
        <v>3735011</v>
      </c>
      <c r="C1019" s="83" t="s">
        <v>1252</v>
      </c>
      <c r="D1019" s="84" t="s">
        <v>212</v>
      </c>
      <c r="E1019" s="84">
        <v>4.7641312473418589</v>
      </c>
      <c r="F1019" s="8"/>
      <c r="J1019" s="8"/>
      <c r="N1019" s="8"/>
      <c r="R1019" s="8"/>
      <c r="V1019" s="8"/>
      <c r="W1019" s="8"/>
      <c r="AA1019" s="8"/>
      <c r="AD1019" s="8"/>
    </row>
    <row r="1020" spans="2:30">
      <c r="B1020" s="83">
        <v>37529309</v>
      </c>
      <c r="C1020" s="83" t="s">
        <v>1253</v>
      </c>
      <c r="D1020" s="84" t="s">
        <v>212</v>
      </c>
      <c r="E1020" s="84">
        <v>448.27733973809262</v>
      </c>
      <c r="F1020" s="8"/>
      <c r="J1020" s="8"/>
      <c r="N1020" s="8"/>
      <c r="R1020" s="8"/>
      <c r="V1020" s="8"/>
      <c r="W1020" s="8"/>
      <c r="AA1020" s="8"/>
      <c r="AD1020" s="8"/>
    </row>
    <row r="1021" spans="2:30">
      <c r="B1021" s="83">
        <v>3757764</v>
      </c>
      <c r="C1021" s="83" t="s">
        <v>1254</v>
      </c>
      <c r="D1021" s="84" t="s">
        <v>212</v>
      </c>
      <c r="E1021" s="84">
        <v>75.025582310104895</v>
      </c>
      <c r="F1021" s="8"/>
      <c r="J1021" s="8"/>
      <c r="N1021" s="8"/>
      <c r="R1021" s="8"/>
      <c r="V1021" s="8"/>
      <c r="W1021" s="8"/>
      <c r="AA1021" s="8"/>
      <c r="AD1021" s="8"/>
    </row>
    <row r="1022" spans="2:30">
      <c r="B1022" s="83">
        <v>37680652</v>
      </c>
      <c r="C1022" s="83" t="s">
        <v>1255</v>
      </c>
      <c r="D1022" s="84" t="s">
        <v>212</v>
      </c>
      <c r="E1022" s="84">
        <v>375.68461954884714</v>
      </c>
      <c r="F1022" s="8"/>
      <c r="J1022" s="8"/>
      <c r="N1022" s="8"/>
      <c r="R1022" s="8"/>
      <c r="V1022" s="8"/>
      <c r="W1022" s="8"/>
      <c r="AA1022" s="8"/>
      <c r="AD1022" s="8"/>
    </row>
    <row r="1023" spans="2:30">
      <c r="B1023" s="83">
        <v>37680732</v>
      </c>
      <c r="C1023" s="83" t="s">
        <v>1256</v>
      </c>
      <c r="D1023" s="84" t="s">
        <v>212</v>
      </c>
      <c r="E1023" s="84">
        <v>58.148567294594883</v>
      </c>
      <c r="F1023" s="8"/>
      <c r="J1023" s="8"/>
      <c r="N1023" s="8"/>
      <c r="R1023" s="8"/>
      <c r="V1023" s="8"/>
      <c r="W1023" s="8"/>
      <c r="AA1023" s="8"/>
      <c r="AD1023" s="8"/>
    </row>
    <row r="1024" spans="2:30">
      <c r="B1024" s="83">
        <v>3772949</v>
      </c>
      <c r="C1024" s="83" t="s">
        <v>1257</v>
      </c>
      <c r="D1024" s="84" t="s">
        <v>212</v>
      </c>
      <c r="E1024" s="84">
        <v>0.24462079149232896</v>
      </c>
      <c r="F1024" s="8"/>
      <c r="J1024" s="8"/>
      <c r="N1024" s="8"/>
      <c r="R1024" s="8"/>
      <c r="V1024" s="8"/>
      <c r="W1024" s="8"/>
      <c r="AA1024" s="8"/>
      <c r="AD1024" s="8"/>
    </row>
    <row r="1025" spans="2:30">
      <c r="B1025" s="83">
        <v>383631</v>
      </c>
      <c r="C1025" s="83" t="s">
        <v>1258</v>
      </c>
      <c r="D1025" s="84" t="s">
        <v>212</v>
      </c>
      <c r="E1025" s="84">
        <v>9.6247726107729996E-4</v>
      </c>
      <c r="F1025" s="8"/>
      <c r="J1025" s="8"/>
      <c r="N1025" s="8"/>
      <c r="R1025" s="8"/>
      <c r="V1025" s="8"/>
      <c r="W1025" s="8"/>
      <c r="AA1025" s="8"/>
      <c r="AD1025" s="8"/>
    </row>
    <row r="1026" spans="2:30">
      <c r="B1026" s="83">
        <v>38444858</v>
      </c>
      <c r="C1026" s="83" t="s">
        <v>1259</v>
      </c>
      <c r="D1026" s="84" t="s">
        <v>212</v>
      </c>
      <c r="E1026" s="84">
        <v>173.14914720209552</v>
      </c>
      <c r="F1026" s="8"/>
      <c r="J1026" s="8"/>
      <c r="N1026" s="8"/>
      <c r="R1026" s="8"/>
      <c r="V1026" s="8"/>
      <c r="W1026" s="8"/>
      <c r="AA1026" s="8"/>
      <c r="AD1026" s="8"/>
    </row>
    <row r="1027" spans="2:30">
      <c r="B1027" s="83">
        <v>39196184</v>
      </c>
      <c r="C1027" s="83" t="s">
        <v>1260</v>
      </c>
      <c r="D1027" s="84" t="s">
        <v>212</v>
      </c>
      <c r="E1027" s="84">
        <v>581.07676339866998</v>
      </c>
      <c r="F1027" s="8"/>
      <c r="J1027" s="8"/>
      <c r="N1027" s="8"/>
      <c r="R1027" s="8"/>
      <c r="V1027" s="8"/>
      <c r="W1027" s="8"/>
      <c r="AA1027" s="8"/>
      <c r="AD1027" s="8"/>
    </row>
    <row r="1028" spans="2:30">
      <c r="B1028" s="83">
        <v>3926623</v>
      </c>
      <c r="C1028" s="83" t="s">
        <v>1261</v>
      </c>
      <c r="D1028" s="84" t="s">
        <v>212</v>
      </c>
      <c r="E1028" s="84">
        <v>4.8005130069857134E-2</v>
      </c>
      <c r="F1028" s="8"/>
      <c r="J1028" s="8"/>
      <c r="N1028" s="8"/>
      <c r="R1028" s="8"/>
      <c r="V1028" s="8"/>
      <c r="W1028" s="8"/>
      <c r="AA1028" s="8"/>
      <c r="AD1028" s="8"/>
    </row>
    <row r="1029" spans="2:30">
      <c r="B1029" s="83">
        <v>39765805</v>
      </c>
      <c r="C1029" s="83" t="s">
        <v>1262</v>
      </c>
      <c r="D1029" s="84" t="s">
        <v>212</v>
      </c>
      <c r="E1029" s="84">
        <v>615.93393385060654</v>
      </c>
      <c r="F1029" s="8"/>
      <c r="J1029" s="8"/>
      <c r="N1029" s="8"/>
      <c r="R1029" s="8"/>
      <c r="V1029" s="8"/>
      <c r="W1029" s="8"/>
      <c r="AA1029" s="8"/>
      <c r="AD1029" s="8"/>
    </row>
    <row r="1030" spans="2:30">
      <c r="B1030" s="83">
        <v>3978812</v>
      </c>
      <c r="C1030" s="83" t="s">
        <v>1263</v>
      </c>
      <c r="D1030" s="84" t="s">
        <v>212</v>
      </c>
      <c r="E1030" s="84">
        <v>0.13352969209284993</v>
      </c>
      <c r="F1030" s="8"/>
      <c r="J1030" s="8"/>
      <c r="N1030" s="8"/>
      <c r="R1030" s="8"/>
      <c r="V1030" s="8"/>
      <c r="W1030" s="8"/>
      <c r="AA1030" s="8"/>
      <c r="AD1030" s="8"/>
    </row>
    <row r="1031" spans="2:30">
      <c r="B1031" s="83">
        <v>4005510</v>
      </c>
      <c r="C1031" s="83" t="s">
        <v>1264</v>
      </c>
      <c r="D1031" s="84" t="s">
        <v>212</v>
      </c>
      <c r="E1031" s="84">
        <v>0.20972584393235566</v>
      </c>
      <c r="F1031" s="8"/>
      <c r="J1031" s="8"/>
      <c r="N1031" s="8"/>
      <c r="R1031" s="8"/>
      <c r="V1031" s="8"/>
      <c r="W1031" s="8"/>
      <c r="AA1031" s="8"/>
      <c r="AD1031" s="8"/>
    </row>
    <row r="1032" spans="2:30">
      <c r="B1032" s="83">
        <v>40321764</v>
      </c>
      <c r="C1032" s="83" t="s">
        <v>1265</v>
      </c>
      <c r="D1032" s="84" t="s">
        <v>212</v>
      </c>
      <c r="E1032" s="84">
        <v>1982365.4061539511</v>
      </c>
      <c r="F1032" s="8"/>
      <c r="J1032" s="8"/>
      <c r="N1032" s="8"/>
      <c r="R1032" s="8"/>
      <c r="V1032" s="8"/>
      <c r="W1032" s="8"/>
      <c r="AA1032" s="8"/>
      <c r="AD1032" s="8"/>
    </row>
    <row r="1033" spans="2:30">
      <c r="B1033" s="83">
        <v>4044659</v>
      </c>
      <c r="C1033" s="83" t="s">
        <v>1266</v>
      </c>
      <c r="D1033" s="84" t="s">
        <v>212</v>
      </c>
      <c r="E1033" s="84">
        <v>631.32639621670285</v>
      </c>
      <c r="F1033" s="8"/>
      <c r="J1033" s="8"/>
      <c r="N1033" s="8"/>
      <c r="R1033" s="8"/>
      <c r="V1033" s="8"/>
      <c r="W1033" s="8"/>
      <c r="AA1033" s="8"/>
      <c r="AD1033" s="8"/>
    </row>
    <row r="1034" spans="2:30">
      <c r="B1034" s="83">
        <v>40575346</v>
      </c>
      <c r="C1034" s="83" t="s">
        <v>1267</v>
      </c>
      <c r="D1034" s="84" t="s">
        <v>212</v>
      </c>
      <c r="E1034" s="84">
        <v>6.545448128973376E-2</v>
      </c>
      <c r="F1034" s="8"/>
      <c r="J1034" s="8"/>
      <c r="N1034" s="8"/>
      <c r="R1034" s="8"/>
      <c r="V1034" s="8"/>
      <c r="W1034" s="8"/>
      <c r="AA1034" s="8"/>
      <c r="AD1034" s="8"/>
    </row>
    <row r="1035" spans="2:30">
      <c r="B1035" s="83">
        <v>4104147</v>
      </c>
      <c r="C1035" s="83" t="s">
        <v>1268</v>
      </c>
      <c r="D1035" s="84" t="s">
        <v>212</v>
      </c>
      <c r="E1035" s="84">
        <v>234.56309964547242</v>
      </c>
      <c r="F1035" s="8"/>
      <c r="J1035" s="8"/>
      <c r="N1035" s="8"/>
      <c r="R1035" s="8"/>
      <c r="V1035" s="8"/>
      <c r="W1035" s="8"/>
      <c r="AA1035" s="8"/>
      <c r="AD1035" s="8"/>
    </row>
    <row r="1036" spans="2:30">
      <c r="B1036" s="83">
        <v>4104750</v>
      </c>
      <c r="C1036" s="83" t="s">
        <v>1269</v>
      </c>
      <c r="D1036" s="84" t="s">
        <v>212</v>
      </c>
      <c r="E1036" s="84">
        <v>0.66629947235740961</v>
      </c>
      <c r="F1036" s="8"/>
      <c r="J1036" s="8"/>
      <c r="N1036" s="8"/>
      <c r="R1036" s="8"/>
      <c r="V1036" s="8"/>
      <c r="W1036" s="8"/>
      <c r="AA1036" s="8"/>
      <c r="AD1036" s="8"/>
    </row>
    <row r="1037" spans="2:30">
      <c r="B1037" s="83">
        <v>4200957</v>
      </c>
      <c r="C1037" s="83" t="s">
        <v>1270</v>
      </c>
      <c r="D1037" s="84" t="s">
        <v>212</v>
      </c>
      <c r="E1037" s="84">
        <v>64.525405348332924</v>
      </c>
      <c r="F1037" s="8"/>
      <c r="J1037" s="8"/>
      <c r="N1037" s="8"/>
      <c r="R1037" s="8"/>
      <c r="V1037" s="8"/>
      <c r="W1037" s="8"/>
      <c r="AA1037" s="8"/>
      <c r="AD1037" s="8"/>
    </row>
    <row r="1038" spans="2:30">
      <c r="B1038" s="83">
        <v>42087809</v>
      </c>
      <c r="C1038" s="83" t="s">
        <v>1271</v>
      </c>
      <c r="D1038" s="84" t="s">
        <v>212</v>
      </c>
      <c r="E1038" s="84">
        <v>3.3445181645758653</v>
      </c>
      <c r="F1038" s="8"/>
      <c r="J1038" s="8"/>
      <c r="N1038" s="8"/>
      <c r="R1038" s="8"/>
      <c r="V1038" s="8"/>
      <c r="W1038" s="8"/>
      <c r="AA1038" s="8"/>
      <c r="AD1038" s="8"/>
    </row>
    <row r="1039" spans="2:30">
      <c r="B1039" s="83">
        <v>4214760</v>
      </c>
      <c r="C1039" s="83" t="s">
        <v>1272</v>
      </c>
      <c r="D1039" s="84" t="s">
        <v>212</v>
      </c>
      <c r="E1039" s="84">
        <v>1.4482639998262465</v>
      </c>
      <c r="F1039" s="8"/>
      <c r="J1039" s="8"/>
      <c r="N1039" s="8"/>
      <c r="R1039" s="8"/>
      <c r="V1039" s="8"/>
      <c r="W1039" s="8"/>
      <c r="AA1039" s="8"/>
      <c r="AD1039" s="8"/>
    </row>
    <row r="1040" spans="2:30">
      <c r="B1040" s="83">
        <v>4238715</v>
      </c>
      <c r="C1040" s="83" t="s">
        <v>1273</v>
      </c>
      <c r="D1040" s="84" t="s">
        <v>212</v>
      </c>
      <c r="E1040" s="84">
        <v>0.42738901413941466</v>
      </c>
      <c r="F1040" s="8"/>
      <c r="J1040" s="8"/>
      <c r="N1040" s="8"/>
      <c r="R1040" s="8"/>
      <c r="V1040" s="8"/>
      <c r="W1040" s="8"/>
      <c r="AA1040" s="8"/>
      <c r="AD1040" s="8"/>
    </row>
    <row r="1041" spans="2:30">
      <c r="B1041" s="83">
        <v>4253898</v>
      </c>
      <c r="C1041" s="83" t="s">
        <v>1274</v>
      </c>
      <c r="D1041" s="84" t="s">
        <v>212</v>
      </c>
      <c r="E1041" s="84">
        <v>1.0948723136689611</v>
      </c>
      <c r="F1041" s="8"/>
      <c r="J1041" s="8"/>
      <c r="N1041" s="8"/>
      <c r="R1041" s="8"/>
      <c r="V1041" s="8"/>
      <c r="W1041" s="8"/>
      <c r="AA1041" s="8"/>
      <c r="AD1041" s="8"/>
    </row>
    <row r="1042" spans="2:30">
      <c r="B1042" s="83">
        <v>42835256</v>
      </c>
      <c r="C1042" s="83" t="s">
        <v>1275</v>
      </c>
      <c r="D1042" s="84" t="s">
        <v>212</v>
      </c>
      <c r="E1042" s="84">
        <v>24.138278664841437</v>
      </c>
      <c r="F1042" s="8"/>
      <c r="J1042" s="8"/>
      <c r="N1042" s="8"/>
      <c r="R1042" s="8"/>
      <c r="V1042" s="8"/>
      <c r="W1042" s="8"/>
      <c r="AA1042" s="8"/>
      <c r="AD1042" s="8"/>
    </row>
    <row r="1043" spans="2:30">
      <c r="B1043" s="83">
        <v>4301502</v>
      </c>
      <c r="C1043" s="83" t="s">
        <v>1276</v>
      </c>
      <c r="D1043" s="84" t="s">
        <v>212</v>
      </c>
      <c r="E1043" s="84">
        <v>77.62220127671435</v>
      </c>
      <c r="F1043" s="8"/>
      <c r="J1043" s="8"/>
      <c r="N1043" s="8"/>
      <c r="R1043" s="8"/>
      <c r="V1043" s="8"/>
      <c r="W1043" s="8"/>
      <c r="AA1043" s="8"/>
      <c r="AD1043" s="8"/>
    </row>
    <row r="1044" spans="2:30">
      <c r="B1044" s="83">
        <v>434902</v>
      </c>
      <c r="C1044" s="83" t="s">
        <v>1277</v>
      </c>
      <c r="D1044" s="84" t="s">
        <v>212</v>
      </c>
      <c r="E1044" s="84">
        <v>0.55149308855004953</v>
      </c>
      <c r="F1044" s="8"/>
      <c r="J1044" s="8"/>
      <c r="N1044" s="8"/>
      <c r="R1044" s="8"/>
      <c r="V1044" s="8"/>
      <c r="W1044" s="8"/>
      <c r="AA1044" s="8"/>
      <c r="AD1044" s="8"/>
    </row>
    <row r="1045" spans="2:30">
      <c r="B1045" s="83">
        <v>4403901</v>
      </c>
      <c r="C1045" s="83" t="s">
        <v>1278</v>
      </c>
      <c r="D1045" s="84" t="s">
        <v>212</v>
      </c>
      <c r="E1045" s="84">
        <v>8.2577787987004108</v>
      </c>
      <c r="F1045" s="8"/>
      <c r="J1045" s="8"/>
      <c r="N1045" s="8"/>
      <c r="R1045" s="8"/>
      <c r="V1045" s="8"/>
      <c r="W1045" s="8"/>
      <c r="AA1045" s="8"/>
      <c r="AD1045" s="8"/>
    </row>
    <row r="1046" spans="2:30">
      <c r="B1046" s="83">
        <v>4412913</v>
      </c>
      <c r="C1046" s="83" t="s">
        <v>1279</v>
      </c>
      <c r="D1046" s="84" t="s">
        <v>212</v>
      </c>
      <c r="E1046" s="84">
        <v>8.5289780256981307E-2</v>
      </c>
      <c r="F1046" s="8"/>
      <c r="J1046" s="8"/>
      <c r="N1046" s="8"/>
      <c r="R1046" s="8"/>
      <c r="V1046" s="8"/>
      <c r="W1046" s="8"/>
      <c r="AA1046" s="8"/>
      <c r="AD1046" s="8"/>
    </row>
    <row r="1047" spans="2:30">
      <c r="B1047" s="83">
        <v>4455269</v>
      </c>
      <c r="C1047" s="83" t="s">
        <v>1280</v>
      </c>
      <c r="D1047" s="84" t="s">
        <v>212</v>
      </c>
      <c r="E1047" s="84">
        <v>172.59736722829825</v>
      </c>
      <c r="F1047" s="8"/>
      <c r="J1047" s="8"/>
      <c r="N1047" s="8"/>
      <c r="R1047" s="8"/>
      <c r="V1047" s="8"/>
      <c r="W1047" s="8"/>
      <c r="AA1047" s="8"/>
      <c r="AD1047" s="8"/>
    </row>
    <row r="1048" spans="2:30">
      <c r="B1048" s="83">
        <v>447530</v>
      </c>
      <c r="C1048" s="83" t="s">
        <v>1281</v>
      </c>
      <c r="D1048" s="84" t="s">
        <v>212</v>
      </c>
      <c r="E1048" s="84">
        <v>2.1460043723855367</v>
      </c>
      <c r="F1048" s="8"/>
      <c r="J1048" s="8"/>
      <c r="N1048" s="8"/>
      <c r="R1048" s="8"/>
      <c r="V1048" s="8"/>
      <c r="W1048" s="8"/>
      <c r="AA1048" s="8"/>
      <c r="AD1048" s="8"/>
    </row>
    <row r="1049" spans="2:30">
      <c r="B1049" s="83">
        <v>447609</v>
      </c>
      <c r="C1049" s="83" t="s">
        <v>1282</v>
      </c>
      <c r="D1049" s="84" t="s">
        <v>212</v>
      </c>
      <c r="E1049" s="84">
        <v>0.28985429506891408</v>
      </c>
      <c r="F1049" s="8"/>
      <c r="J1049" s="8"/>
      <c r="N1049" s="8"/>
      <c r="R1049" s="8"/>
      <c r="V1049" s="8"/>
      <c r="W1049" s="8"/>
      <c r="AA1049" s="8"/>
      <c r="AD1049" s="8"/>
    </row>
    <row r="1050" spans="2:30">
      <c r="B1050" s="83">
        <v>454897</v>
      </c>
      <c r="C1050" s="83" t="s">
        <v>1283</v>
      </c>
      <c r="D1050" s="84" t="s">
        <v>212</v>
      </c>
      <c r="E1050" s="84">
        <v>9.312226938691456</v>
      </c>
      <c r="F1050" s="8"/>
      <c r="J1050" s="8"/>
      <c r="N1050" s="8"/>
      <c r="R1050" s="8"/>
      <c r="V1050" s="8"/>
      <c r="W1050" s="8"/>
      <c r="AA1050" s="8"/>
      <c r="AD1050" s="8"/>
    </row>
    <row r="1051" spans="2:30">
      <c r="B1051" s="83">
        <v>4593902</v>
      </c>
      <c r="C1051" s="83" t="s">
        <v>1284</v>
      </c>
      <c r="D1051" s="84" t="s">
        <v>212</v>
      </c>
      <c r="E1051" s="84">
        <v>0.12340605274887521</v>
      </c>
      <c r="F1051" s="8"/>
      <c r="J1051" s="8"/>
      <c r="N1051" s="8"/>
      <c r="R1051" s="8"/>
      <c r="V1051" s="8"/>
      <c r="W1051" s="8"/>
      <c r="AA1051" s="8"/>
      <c r="AD1051" s="8"/>
    </row>
    <row r="1052" spans="2:30">
      <c r="B1052" s="83">
        <v>459563</v>
      </c>
      <c r="C1052" s="83" t="s">
        <v>1285</v>
      </c>
      <c r="D1052" s="84" t="s">
        <v>212</v>
      </c>
      <c r="E1052" s="84">
        <v>0.2512114120213359</v>
      </c>
      <c r="F1052" s="8"/>
      <c r="J1052" s="8"/>
      <c r="N1052" s="8"/>
      <c r="R1052" s="8"/>
      <c r="V1052" s="8"/>
      <c r="W1052" s="8"/>
      <c r="AA1052" s="8"/>
      <c r="AD1052" s="8"/>
    </row>
    <row r="1053" spans="2:30">
      <c r="B1053" s="83">
        <v>459574</v>
      </c>
      <c r="C1053" s="83" t="s">
        <v>1286</v>
      </c>
      <c r="D1053" s="84" t="s">
        <v>212</v>
      </c>
      <c r="E1053" s="84">
        <v>0.15817653714279972</v>
      </c>
      <c r="F1053" s="8"/>
      <c r="J1053" s="8"/>
      <c r="N1053" s="8"/>
      <c r="R1053" s="8"/>
      <c r="V1053" s="8"/>
      <c r="W1053" s="8"/>
      <c r="AA1053" s="8"/>
      <c r="AD1053" s="8"/>
    </row>
    <row r="1054" spans="2:30">
      <c r="B1054" s="83">
        <v>462066</v>
      </c>
      <c r="C1054" s="83" t="s">
        <v>1287</v>
      </c>
      <c r="D1054" s="84" t="s">
        <v>212</v>
      </c>
      <c r="E1054" s="84">
        <v>1.1880485772432523</v>
      </c>
      <c r="F1054" s="8"/>
      <c r="J1054" s="8"/>
      <c r="N1054" s="8"/>
      <c r="R1054" s="8"/>
      <c r="V1054" s="8"/>
      <c r="W1054" s="8"/>
      <c r="AA1054" s="8"/>
      <c r="AD1054" s="8"/>
    </row>
    <row r="1055" spans="2:30">
      <c r="B1055" s="83">
        <v>462088</v>
      </c>
      <c r="C1055" s="83" t="s">
        <v>1288</v>
      </c>
      <c r="D1055" s="84" t="s">
        <v>212</v>
      </c>
      <c r="E1055" s="84">
        <v>0.42526558758284372</v>
      </c>
      <c r="F1055" s="8"/>
      <c r="J1055" s="8"/>
      <c r="N1055" s="8"/>
      <c r="R1055" s="8"/>
      <c r="V1055" s="8"/>
      <c r="W1055" s="8"/>
      <c r="AA1055" s="8"/>
      <c r="AD1055" s="8"/>
    </row>
    <row r="1056" spans="2:30">
      <c r="B1056" s="83">
        <v>464459</v>
      </c>
      <c r="C1056" s="83" t="s">
        <v>1289</v>
      </c>
      <c r="D1056" s="84" t="s">
        <v>212</v>
      </c>
      <c r="E1056" s="84">
        <v>0.59425293226591269</v>
      </c>
      <c r="F1056" s="8"/>
      <c r="J1056" s="8"/>
      <c r="N1056" s="8"/>
      <c r="R1056" s="8"/>
      <c r="V1056" s="8"/>
      <c r="W1056" s="8"/>
      <c r="AA1056" s="8"/>
      <c r="AD1056" s="8"/>
    </row>
    <row r="1057" spans="2:30">
      <c r="B1057" s="83">
        <v>464493</v>
      </c>
      <c r="C1057" s="83" t="s">
        <v>1290</v>
      </c>
      <c r="D1057" s="84" t="s">
        <v>212</v>
      </c>
      <c r="E1057" s="84">
        <v>0.13386824388145219</v>
      </c>
      <c r="F1057" s="8"/>
      <c r="J1057" s="8"/>
      <c r="N1057" s="8"/>
      <c r="R1057" s="8"/>
      <c r="V1057" s="8"/>
      <c r="W1057" s="8"/>
      <c r="AA1057" s="8"/>
      <c r="AD1057" s="8"/>
    </row>
    <row r="1058" spans="2:30">
      <c r="B1058" s="83">
        <v>4655349</v>
      </c>
      <c r="C1058" s="83" t="s">
        <v>1291</v>
      </c>
      <c r="D1058" s="84" t="s">
        <v>212</v>
      </c>
      <c r="E1058" s="84">
        <v>0.23479839357099372</v>
      </c>
      <c r="F1058" s="8"/>
      <c r="J1058" s="8"/>
      <c r="N1058" s="8"/>
      <c r="R1058" s="8"/>
      <c r="V1058" s="8"/>
      <c r="W1058" s="8"/>
      <c r="AA1058" s="8"/>
      <c r="AD1058" s="8"/>
    </row>
    <row r="1059" spans="2:30">
      <c r="B1059" s="83">
        <v>465736</v>
      </c>
      <c r="C1059" s="83" t="s">
        <v>1292</v>
      </c>
      <c r="D1059" s="84" t="s">
        <v>212</v>
      </c>
      <c r="E1059" s="84">
        <v>2755.7857010551011</v>
      </c>
      <c r="F1059" s="8"/>
      <c r="J1059" s="8"/>
      <c r="N1059" s="8"/>
      <c r="R1059" s="8"/>
      <c r="V1059" s="8"/>
      <c r="W1059" s="8"/>
      <c r="AA1059" s="8"/>
      <c r="AD1059" s="8"/>
    </row>
    <row r="1060" spans="2:30">
      <c r="B1060" s="83">
        <v>4658280</v>
      </c>
      <c r="C1060" s="83" t="s">
        <v>1293</v>
      </c>
      <c r="D1060" s="84" t="s">
        <v>212</v>
      </c>
      <c r="E1060" s="84">
        <v>3.4723627742846319</v>
      </c>
      <c r="F1060" s="8"/>
      <c r="J1060" s="8"/>
      <c r="N1060" s="8"/>
      <c r="R1060" s="8"/>
      <c r="V1060" s="8"/>
      <c r="W1060" s="8"/>
      <c r="AA1060" s="8"/>
      <c r="AD1060" s="8"/>
    </row>
    <row r="1061" spans="2:30">
      <c r="B1061" s="83">
        <v>469614</v>
      </c>
      <c r="C1061" s="83" t="s">
        <v>1294</v>
      </c>
      <c r="D1061" s="84" t="s">
        <v>212</v>
      </c>
      <c r="E1061" s="84">
        <v>269.12242092985537</v>
      </c>
      <c r="F1061" s="8"/>
      <c r="J1061" s="8"/>
      <c r="N1061" s="8"/>
      <c r="R1061" s="8"/>
      <c r="V1061" s="8"/>
      <c r="W1061" s="8"/>
      <c r="AA1061" s="8"/>
      <c r="AD1061" s="8"/>
    </row>
    <row r="1062" spans="2:30">
      <c r="B1062" s="83">
        <v>471250</v>
      </c>
      <c r="C1062" s="83" t="s">
        <v>1295</v>
      </c>
      <c r="D1062" s="84" t="s">
        <v>212</v>
      </c>
      <c r="E1062" s="84">
        <v>1.0498614652679277E-2</v>
      </c>
      <c r="F1062" s="8"/>
      <c r="J1062" s="8"/>
      <c r="N1062" s="8"/>
      <c r="R1062" s="8"/>
      <c r="V1062" s="8"/>
      <c r="W1062" s="8"/>
      <c r="AA1062" s="8"/>
      <c r="AD1062" s="8"/>
    </row>
    <row r="1063" spans="2:30">
      <c r="B1063" s="83">
        <v>473552</v>
      </c>
      <c r="C1063" s="83" t="s">
        <v>1296</v>
      </c>
      <c r="D1063" s="84" t="s">
        <v>212</v>
      </c>
      <c r="E1063" s="84">
        <v>2.8121054419248974</v>
      </c>
      <c r="F1063" s="8"/>
      <c r="J1063" s="8"/>
      <c r="N1063" s="8"/>
      <c r="R1063" s="8"/>
      <c r="V1063" s="8"/>
      <c r="W1063" s="8"/>
      <c r="AA1063" s="8"/>
      <c r="AD1063" s="8"/>
    </row>
    <row r="1064" spans="2:30">
      <c r="B1064" s="83">
        <v>4780794</v>
      </c>
      <c r="C1064" s="83" t="s">
        <v>1297</v>
      </c>
      <c r="D1064" s="84" t="s">
        <v>212</v>
      </c>
      <c r="E1064" s="84">
        <v>1.2213865307902416</v>
      </c>
      <c r="F1064" s="8"/>
      <c r="J1064" s="8"/>
      <c r="N1064" s="8"/>
      <c r="R1064" s="8"/>
      <c r="V1064" s="8"/>
      <c r="W1064" s="8"/>
      <c r="AA1064" s="8"/>
      <c r="AD1064" s="8"/>
    </row>
    <row r="1065" spans="2:30">
      <c r="B1065" s="83">
        <v>479276</v>
      </c>
      <c r="C1065" s="83" t="s">
        <v>1298</v>
      </c>
      <c r="D1065" s="84" t="s">
        <v>212</v>
      </c>
      <c r="E1065" s="84">
        <v>5.2458762497568792</v>
      </c>
      <c r="F1065" s="8"/>
      <c r="J1065" s="8"/>
      <c r="N1065" s="8"/>
      <c r="R1065" s="8"/>
      <c r="V1065" s="8"/>
      <c r="W1065" s="8"/>
      <c r="AA1065" s="8"/>
      <c r="AD1065" s="8"/>
    </row>
    <row r="1066" spans="2:30">
      <c r="B1066" s="83">
        <v>4798441</v>
      </c>
      <c r="C1066" s="83" t="s">
        <v>1299</v>
      </c>
      <c r="D1066" s="84" t="s">
        <v>212</v>
      </c>
      <c r="E1066" s="84">
        <v>0.81054445327441393</v>
      </c>
      <c r="F1066" s="8"/>
      <c r="J1066" s="8"/>
      <c r="N1066" s="8"/>
      <c r="R1066" s="8"/>
      <c r="V1066" s="8"/>
      <c r="W1066" s="8"/>
      <c r="AA1066" s="8"/>
      <c r="AD1066" s="8"/>
    </row>
    <row r="1067" spans="2:30">
      <c r="B1067" s="83">
        <v>481425</v>
      </c>
      <c r="C1067" s="83" t="s">
        <v>1300</v>
      </c>
      <c r="D1067" s="84" t="s">
        <v>212</v>
      </c>
      <c r="E1067" s="84">
        <v>4.7476821619761056</v>
      </c>
      <c r="F1067" s="8"/>
      <c r="J1067" s="8"/>
      <c r="N1067" s="8"/>
      <c r="R1067" s="8"/>
      <c r="V1067" s="8"/>
      <c r="W1067" s="8"/>
      <c r="AA1067" s="8"/>
      <c r="AD1067" s="8"/>
    </row>
    <row r="1068" spans="2:30">
      <c r="B1068" s="83">
        <v>483658</v>
      </c>
      <c r="C1068" s="83" t="s">
        <v>1301</v>
      </c>
      <c r="D1068" s="84" t="s">
        <v>212</v>
      </c>
      <c r="E1068" s="84">
        <v>23.663133527641662</v>
      </c>
      <c r="F1068" s="8"/>
      <c r="J1068" s="8"/>
      <c r="N1068" s="8"/>
      <c r="R1068" s="8"/>
      <c r="V1068" s="8"/>
      <c r="W1068" s="8"/>
      <c r="AA1068" s="8"/>
      <c r="AD1068" s="8"/>
    </row>
    <row r="1069" spans="2:30">
      <c r="B1069" s="83">
        <v>4839467</v>
      </c>
      <c r="C1069" s="83" t="s">
        <v>1302</v>
      </c>
      <c r="D1069" s="84" t="s">
        <v>212</v>
      </c>
      <c r="E1069" s="84">
        <v>2.9110512760259885E-3</v>
      </c>
      <c r="F1069" s="8"/>
      <c r="J1069" s="8"/>
      <c r="N1069" s="8"/>
      <c r="R1069" s="8"/>
      <c r="V1069" s="8"/>
      <c r="W1069" s="8"/>
      <c r="AA1069" s="8"/>
      <c r="AD1069" s="8"/>
    </row>
    <row r="1070" spans="2:30">
      <c r="B1070" s="83">
        <v>485494</v>
      </c>
      <c r="C1070" s="83" t="s">
        <v>1303</v>
      </c>
      <c r="D1070" s="84" t="s">
        <v>212</v>
      </c>
      <c r="E1070" s="84">
        <v>148.79495600491998</v>
      </c>
      <c r="F1070" s="8"/>
      <c r="J1070" s="8"/>
      <c r="N1070" s="8"/>
      <c r="R1070" s="8"/>
      <c r="V1070" s="8"/>
      <c r="W1070" s="8"/>
      <c r="AA1070" s="8"/>
      <c r="AD1070" s="8"/>
    </row>
    <row r="1071" spans="2:30">
      <c r="B1071" s="83">
        <v>486259</v>
      </c>
      <c r="C1071" s="83" t="s">
        <v>1304</v>
      </c>
      <c r="D1071" s="84" t="s">
        <v>212</v>
      </c>
      <c r="E1071" s="84">
        <v>8.2325772381541995</v>
      </c>
      <c r="F1071" s="8"/>
      <c r="J1071" s="8"/>
      <c r="N1071" s="8"/>
      <c r="R1071" s="8"/>
      <c r="V1071" s="8"/>
      <c r="W1071" s="8"/>
      <c r="AA1071" s="8"/>
      <c r="AD1071" s="8"/>
    </row>
    <row r="1072" spans="2:30">
      <c r="B1072" s="83">
        <v>4920778</v>
      </c>
      <c r="C1072" s="83" t="s">
        <v>1305</v>
      </c>
      <c r="D1072" s="84" t="s">
        <v>212</v>
      </c>
      <c r="E1072" s="84">
        <v>2.7337014350238356</v>
      </c>
      <c r="F1072" s="8"/>
      <c r="J1072" s="8"/>
      <c r="N1072" s="8"/>
      <c r="R1072" s="8"/>
      <c r="V1072" s="8"/>
      <c r="W1072" s="8"/>
      <c r="AA1072" s="8"/>
      <c r="AD1072" s="8"/>
    </row>
    <row r="1073" spans="2:30">
      <c r="B1073" s="83">
        <v>492375</v>
      </c>
      <c r="C1073" s="83" t="s">
        <v>1306</v>
      </c>
      <c r="D1073" s="84" t="s">
        <v>212</v>
      </c>
      <c r="E1073" s="84">
        <v>0.12430249396515029</v>
      </c>
      <c r="F1073" s="8"/>
      <c r="J1073" s="8"/>
      <c r="N1073" s="8"/>
      <c r="R1073" s="8"/>
      <c r="V1073" s="8"/>
      <c r="W1073" s="8"/>
      <c r="AA1073" s="8"/>
      <c r="AD1073" s="8"/>
    </row>
    <row r="1074" spans="2:30">
      <c r="B1074" s="83">
        <v>493094</v>
      </c>
      <c r="C1074" s="83" t="s">
        <v>1307</v>
      </c>
      <c r="D1074" s="84" t="s">
        <v>212</v>
      </c>
      <c r="E1074" s="84">
        <v>0.83746497547337873</v>
      </c>
      <c r="F1074" s="8"/>
      <c r="J1074" s="8"/>
      <c r="N1074" s="8"/>
      <c r="R1074" s="8"/>
      <c r="V1074" s="8"/>
      <c r="W1074" s="8"/>
      <c r="AA1074" s="8"/>
      <c r="AD1074" s="8"/>
    </row>
    <row r="1075" spans="2:30">
      <c r="B1075" s="83">
        <v>494995</v>
      </c>
      <c r="C1075" s="83" t="s">
        <v>1308</v>
      </c>
      <c r="D1075" s="84" t="s">
        <v>212</v>
      </c>
      <c r="E1075" s="84">
        <v>2.1902753383204854E-2</v>
      </c>
      <c r="F1075" s="8"/>
      <c r="J1075" s="8"/>
      <c r="N1075" s="8"/>
      <c r="R1075" s="8"/>
      <c r="V1075" s="8"/>
      <c r="W1075" s="8"/>
      <c r="AA1075" s="8"/>
      <c r="AD1075" s="8"/>
    </row>
    <row r="1076" spans="2:30">
      <c r="B1076" s="83">
        <v>495545</v>
      </c>
      <c r="C1076" s="83" t="s">
        <v>1309</v>
      </c>
      <c r="D1076" s="84" t="s">
        <v>212</v>
      </c>
      <c r="E1076" s="84">
        <v>396.23533406634482</v>
      </c>
      <c r="F1076" s="8"/>
      <c r="J1076" s="8"/>
      <c r="N1076" s="8"/>
      <c r="R1076" s="8"/>
      <c r="V1076" s="8"/>
      <c r="W1076" s="8"/>
      <c r="AA1076" s="8"/>
      <c r="AD1076" s="8"/>
    </row>
    <row r="1077" spans="2:30">
      <c r="B1077" s="83">
        <v>496117</v>
      </c>
      <c r="C1077" s="83" t="s">
        <v>1310</v>
      </c>
      <c r="D1077" s="84" t="s">
        <v>212</v>
      </c>
      <c r="E1077" s="84">
        <v>0.61229474358842539</v>
      </c>
      <c r="F1077" s="8"/>
      <c r="J1077" s="8"/>
      <c r="N1077" s="8"/>
      <c r="R1077" s="8"/>
      <c r="V1077" s="8"/>
      <c r="W1077" s="8"/>
      <c r="AA1077" s="8"/>
      <c r="AD1077" s="8"/>
    </row>
    <row r="1078" spans="2:30">
      <c r="B1078" s="83">
        <v>496162</v>
      </c>
      <c r="C1078" s="83" t="s">
        <v>1311</v>
      </c>
      <c r="D1078" s="84" t="s">
        <v>212</v>
      </c>
      <c r="E1078" s="84">
        <v>0.17279784133061454</v>
      </c>
      <c r="F1078" s="8"/>
      <c r="J1078" s="8"/>
      <c r="N1078" s="8"/>
      <c r="R1078" s="8"/>
      <c r="V1078" s="8"/>
      <c r="W1078" s="8"/>
      <c r="AA1078" s="8"/>
      <c r="AD1078" s="8"/>
    </row>
    <row r="1079" spans="2:30">
      <c r="B1079" s="83">
        <v>497370</v>
      </c>
      <c r="C1079" s="83" t="s">
        <v>1312</v>
      </c>
      <c r="D1079" s="84" t="s">
        <v>212</v>
      </c>
      <c r="E1079" s="84">
        <v>0.27700117323774598</v>
      </c>
      <c r="F1079" s="8"/>
      <c r="J1079" s="8"/>
      <c r="N1079" s="8"/>
      <c r="R1079" s="8"/>
      <c r="V1079" s="8"/>
      <c r="W1079" s="8"/>
      <c r="AA1079" s="8"/>
      <c r="AD1079" s="8"/>
    </row>
    <row r="1080" spans="2:30">
      <c r="B1080" s="83">
        <v>498668</v>
      </c>
      <c r="C1080" s="83" t="s">
        <v>1313</v>
      </c>
      <c r="D1080" s="84" t="s">
        <v>212</v>
      </c>
      <c r="E1080" s="84">
        <v>0.81327809486385083</v>
      </c>
      <c r="F1080" s="8"/>
      <c r="J1080" s="8"/>
      <c r="N1080" s="8"/>
      <c r="R1080" s="8"/>
      <c r="V1080" s="8"/>
      <c r="W1080" s="8"/>
      <c r="AA1080" s="8"/>
      <c r="AD1080" s="8"/>
    </row>
    <row r="1081" spans="2:30">
      <c r="B1081" s="83">
        <v>500221</v>
      </c>
      <c r="C1081" s="83" t="s">
        <v>1314</v>
      </c>
      <c r="D1081" s="84" t="s">
        <v>212</v>
      </c>
      <c r="E1081" s="84">
        <v>1.3460961636088999</v>
      </c>
      <c r="F1081" s="8"/>
      <c r="J1081" s="8"/>
      <c r="N1081" s="8"/>
      <c r="R1081" s="8"/>
      <c r="V1081" s="8"/>
      <c r="W1081" s="8"/>
      <c r="AA1081" s="8"/>
      <c r="AD1081" s="8"/>
    </row>
    <row r="1082" spans="2:30">
      <c r="B1082" s="83">
        <v>500992</v>
      </c>
      <c r="C1082" s="83" t="s">
        <v>1315</v>
      </c>
      <c r="D1082" s="84" t="s">
        <v>212</v>
      </c>
      <c r="E1082" s="84">
        <v>1.9471806481620484</v>
      </c>
      <c r="F1082" s="8"/>
      <c r="J1082" s="8"/>
      <c r="N1082" s="8"/>
      <c r="R1082" s="8"/>
      <c r="V1082" s="8"/>
      <c r="W1082" s="8"/>
      <c r="AA1082" s="8"/>
      <c r="AD1082" s="8"/>
    </row>
    <row r="1083" spans="2:30">
      <c r="B1083" s="83">
        <v>502396</v>
      </c>
      <c r="C1083" s="83" t="s">
        <v>1316</v>
      </c>
      <c r="D1083" s="84" t="s">
        <v>212</v>
      </c>
      <c r="E1083" s="84">
        <v>1496.0283632606461</v>
      </c>
      <c r="F1083" s="8"/>
      <c r="J1083" s="8"/>
      <c r="N1083" s="8"/>
      <c r="R1083" s="8"/>
      <c r="V1083" s="8"/>
      <c r="W1083" s="8"/>
      <c r="AA1083" s="8"/>
      <c r="AD1083" s="8"/>
    </row>
    <row r="1084" spans="2:30">
      <c r="B1084" s="83">
        <v>502567</v>
      </c>
      <c r="C1084" s="83" t="s">
        <v>1317</v>
      </c>
      <c r="D1084" s="84" t="s">
        <v>212</v>
      </c>
      <c r="E1084" s="84">
        <v>0.30705767390953115</v>
      </c>
      <c r="F1084" s="8"/>
      <c r="J1084" s="8"/>
      <c r="N1084" s="8"/>
      <c r="R1084" s="8"/>
      <c r="V1084" s="8"/>
      <c r="W1084" s="8"/>
      <c r="AA1084" s="8"/>
      <c r="AD1084" s="8"/>
    </row>
    <row r="1085" spans="2:30">
      <c r="B1085" s="83">
        <v>50375105</v>
      </c>
      <c r="C1085" s="83" t="s">
        <v>1318</v>
      </c>
      <c r="D1085" s="84" t="s">
        <v>212</v>
      </c>
      <c r="E1085" s="84">
        <v>18.635634573492759</v>
      </c>
      <c r="F1085" s="8"/>
      <c r="J1085" s="8"/>
      <c r="N1085" s="8"/>
      <c r="R1085" s="8"/>
      <c r="V1085" s="8"/>
      <c r="W1085" s="8"/>
      <c r="AA1085" s="8"/>
      <c r="AD1085" s="8"/>
    </row>
    <row r="1086" spans="2:30">
      <c r="B1086" s="83">
        <v>504201</v>
      </c>
      <c r="C1086" s="83" t="s">
        <v>1319</v>
      </c>
      <c r="D1086" s="84" t="s">
        <v>212</v>
      </c>
      <c r="E1086" s="84">
        <v>0.20573961742685959</v>
      </c>
      <c r="F1086" s="8"/>
      <c r="J1086" s="8"/>
      <c r="N1086" s="8"/>
      <c r="R1086" s="8"/>
      <c r="V1086" s="8"/>
      <c r="W1086" s="8"/>
      <c r="AA1086" s="8"/>
      <c r="AD1086" s="8"/>
    </row>
    <row r="1087" spans="2:30">
      <c r="B1087" s="83">
        <v>504290</v>
      </c>
      <c r="C1087" s="83" t="s">
        <v>1320</v>
      </c>
      <c r="D1087" s="84" t="s">
        <v>212</v>
      </c>
      <c r="E1087" s="84">
        <v>2.0618719177040763</v>
      </c>
      <c r="F1087" s="8"/>
      <c r="J1087" s="8"/>
      <c r="N1087" s="8"/>
      <c r="R1087" s="8"/>
      <c r="V1087" s="8"/>
      <c r="W1087" s="8"/>
      <c r="AA1087" s="8"/>
      <c r="AD1087" s="8"/>
    </row>
    <row r="1088" spans="2:30">
      <c r="B1088" s="83">
        <v>504632</v>
      </c>
      <c r="C1088" s="83" t="s">
        <v>1321</v>
      </c>
      <c r="D1088" s="84" t="s">
        <v>212</v>
      </c>
      <c r="E1088" s="84">
        <v>5.2392184371818857E-3</v>
      </c>
      <c r="F1088" s="8"/>
      <c r="J1088" s="8"/>
      <c r="N1088" s="8"/>
      <c r="R1088" s="8"/>
      <c r="V1088" s="8"/>
      <c r="W1088" s="8"/>
      <c r="AA1088" s="8"/>
      <c r="AD1088" s="8"/>
    </row>
    <row r="1089" spans="2:30">
      <c r="B1089" s="83">
        <v>506967</v>
      </c>
      <c r="C1089" s="83" t="s">
        <v>1322</v>
      </c>
      <c r="D1089" s="84" t="s">
        <v>212</v>
      </c>
      <c r="E1089" s="84">
        <v>0.31668000948389086</v>
      </c>
      <c r="F1089" s="8"/>
      <c r="J1089" s="8"/>
      <c r="N1089" s="8"/>
      <c r="R1089" s="8"/>
      <c r="V1089" s="8"/>
      <c r="W1089" s="8"/>
      <c r="AA1089" s="8"/>
      <c r="AD1089" s="8"/>
    </row>
    <row r="1090" spans="2:30">
      <c r="B1090" s="83">
        <v>508327</v>
      </c>
      <c r="C1090" s="83" t="s">
        <v>1323</v>
      </c>
      <c r="D1090" s="84" t="s">
        <v>212</v>
      </c>
      <c r="E1090" s="84">
        <v>6.7198125132212594</v>
      </c>
      <c r="F1090" s="8"/>
      <c r="J1090" s="8"/>
      <c r="N1090" s="8"/>
      <c r="R1090" s="8"/>
      <c r="V1090" s="8"/>
      <c r="W1090" s="8"/>
      <c r="AA1090" s="8"/>
      <c r="AD1090" s="8"/>
    </row>
    <row r="1091" spans="2:30">
      <c r="B1091" s="83">
        <v>5103719</v>
      </c>
      <c r="C1091" s="83" t="s">
        <v>1324</v>
      </c>
      <c r="D1091" s="84" t="s">
        <v>212</v>
      </c>
      <c r="E1091" s="84">
        <v>1790.0486652728939</v>
      </c>
      <c r="F1091" s="8"/>
      <c r="J1091" s="8"/>
      <c r="N1091" s="8"/>
      <c r="R1091" s="8"/>
      <c r="V1091" s="8"/>
      <c r="W1091" s="8"/>
      <c r="AA1091" s="8"/>
      <c r="AD1091" s="8"/>
    </row>
    <row r="1092" spans="2:30">
      <c r="B1092" s="83">
        <v>5103742</v>
      </c>
      <c r="C1092" s="83" t="s">
        <v>1325</v>
      </c>
      <c r="D1092" s="84" t="s">
        <v>212</v>
      </c>
      <c r="E1092" s="84">
        <v>241.7862489879422</v>
      </c>
      <c r="F1092" s="8"/>
      <c r="J1092" s="8"/>
      <c r="N1092" s="8"/>
      <c r="R1092" s="8"/>
      <c r="V1092" s="8"/>
      <c r="W1092" s="8"/>
      <c r="AA1092" s="8"/>
      <c r="AD1092" s="8"/>
    </row>
    <row r="1093" spans="2:30">
      <c r="B1093" s="83">
        <v>51207319</v>
      </c>
      <c r="C1093" s="83" t="s">
        <v>1326</v>
      </c>
      <c r="D1093" s="84" t="s">
        <v>212</v>
      </c>
      <c r="E1093" s="84">
        <v>2433855.9899552302</v>
      </c>
      <c r="F1093" s="8"/>
      <c r="J1093" s="8"/>
      <c r="N1093" s="8"/>
      <c r="R1093" s="8"/>
      <c r="V1093" s="8"/>
      <c r="W1093" s="8"/>
      <c r="AA1093" s="8"/>
      <c r="AD1093" s="8"/>
    </row>
    <row r="1094" spans="2:30">
      <c r="B1094" s="83">
        <v>513484</v>
      </c>
      <c r="C1094" s="83" t="s">
        <v>1327</v>
      </c>
      <c r="D1094" s="84" t="s">
        <v>212</v>
      </c>
      <c r="E1094" s="84">
        <v>0.86192356747392262</v>
      </c>
      <c r="F1094" s="8"/>
      <c r="J1094" s="8"/>
      <c r="N1094" s="8"/>
      <c r="R1094" s="8"/>
      <c r="V1094" s="8"/>
      <c r="W1094" s="8"/>
      <c r="AA1094" s="8"/>
      <c r="AD1094" s="8"/>
    </row>
    <row r="1095" spans="2:30">
      <c r="B1095" s="83">
        <v>513815</v>
      </c>
      <c r="C1095" s="83" t="s">
        <v>1328</v>
      </c>
      <c r="D1095" s="84" t="s">
        <v>212</v>
      </c>
      <c r="E1095" s="84">
        <v>1.1432885899101923</v>
      </c>
      <c r="F1095" s="8"/>
      <c r="J1095" s="8"/>
      <c r="N1095" s="8"/>
      <c r="R1095" s="8"/>
      <c r="V1095" s="8"/>
      <c r="W1095" s="8"/>
      <c r="AA1095" s="8"/>
      <c r="AD1095" s="8"/>
    </row>
    <row r="1096" spans="2:30">
      <c r="B1096" s="83">
        <v>51892263</v>
      </c>
      <c r="C1096" s="83" t="s">
        <v>1329</v>
      </c>
      <c r="D1096" s="84" t="s">
        <v>212</v>
      </c>
      <c r="E1096" s="84">
        <v>25.218013758774383</v>
      </c>
      <c r="F1096" s="8"/>
      <c r="J1096" s="8"/>
      <c r="N1096" s="8"/>
      <c r="R1096" s="8"/>
      <c r="V1096" s="8"/>
      <c r="W1096" s="8"/>
      <c r="AA1096" s="8"/>
      <c r="AD1096" s="8"/>
    </row>
    <row r="1097" spans="2:30">
      <c r="B1097" s="83">
        <v>5192030</v>
      </c>
      <c r="C1097" s="83" t="s">
        <v>1330</v>
      </c>
      <c r="D1097" s="84" t="s">
        <v>212</v>
      </c>
      <c r="E1097" s="84">
        <v>0.42030430647106215</v>
      </c>
      <c r="F1097" s="8"/>
      <c r="J1097" s="8"/>
      <c r="N1097" s="8"/>
      <c r="R1097" s="8"/>
      <c r="V1097" s="8"/>
      <c r="W1097" s="8"/>
      <c r="AA1097" s="8"/>
      <c r="AD1097" s="8"/>
    </row>
    <row r="1098" spans="2:30">
      <c r="B1098" s="83">
        <v>5221498</v>
      </c>
      <c r="C1098" s="83" t="s">
        <v>1331</v>
      </c>
      <c r="D1098" s="84" t="s">
        <v>212</v>
      </c>
      <c r="E1098" s="84">
        <v>21.738868777793439</v>
      </c>
      <c r="F1098" s="8"/>
      <c r="J1098" s="8"/>
      <c r="N1098" s="8"/>
      <c r="R1098" s="8"/>
      <c r="V1098" s="8"/>
      <c r="W1098" s="8"/>
      <c r="AA1098" s="8"/>
      <c r="AD1098" s="8"/>
    </row>
    <row r="1099" spans="2:30">
      <c r="B1099" s="83">
        <v>5221534</v>
      </c>
      <c r="C1099" s="83" t="s">
        <v>1332</v>
      </c>
      <c r="D1099" s="84" t="s">
        <v>212</v>
      </c>
      <c r="E1099" s="84">
        <v>1.3526655085964678</v>
      </c>
      <c r="F1099" s="8"/>
      <c r="J1099" s="8"/>
      <c r="N1099" s="8"/>
      <c r="R1099" s="8"/>
      <c r="V1099" s="8"/>
      <c r="W1099" s="8"/>
      <c r="AA1099" s="8"/>
      <c r="AD1099" s="8"/>
    </row>
    <row r="1100" spans="2:30">
      <c r="B1100" s="83">
        <v>52303692</v>
      </c>
      <c r="C1100" s="83" t="s">
        <v>1333</v>
      </c>
      <c r="D1100" s="84" t="s">
        <v>212</v>
      </c>
      <c r="E1100" s="84">
        <v>1.8377325985104145</v>
      </c>
      <c r="F1100" s="8"/>
      <c r="J1100" s="8"/>
      <c r="N1100" s="8"/>
      <c r="R1100" s="8"/>
      <c r="V1100" s="8"/>
      <c r="W1100" s="8"/>
      <c r="AA1100" s="8"/>
      <c r="AD1100" s="8"/>
    </row>
    <row r="1101" spans="2:30">
      <c r="B1101" s="83">
        <v>524425</v>
      </c>
      <c r="C1101" s="83" t="s">
        <v>1334</v>
      </c>
      <c r="D1101" s="84" t="s">
        <v>212</v>
      </c>
      <c r="E1101" s="84">
        <v>64.262067828603264</v>
      </c>
      <c r="F1101" s="8"/>
      <c r="J1101" s="8"/>
      <c r="N1101" s="8"/>
      <c r="R1101" s="8"/>
      <c r="V1101" s="8"/>
      <c r="W1101" s="8"/>
      <c r="AA1101" s="8"/>
      <c r="AD1101" s="8"/>
    </row>
    <row r="1102" spans="2:30">
      <c r="B1102" s="83">
        <v>525826</v>
      </c>
      <c r="C1102" s="83" t="s">
        <v>1335</v>
      </c>
      <c r="D1102" s="84" t="s">
        <v>212</v>
      </c>
      <c r="E1102" s="84">
        <v>32.46659865297628</v>
      </c>
      <c r="F1102" s="8"/>
      <c r="J1102" s="8"/>
      <c r="N1102" s="8"/>
      <c r="R1102" s="8"/>
      <c r="V1102" s="8"/>
      <c r="W1102" s="8"/>
      <c r="AA1102" s="8"/>
      <c r="AD1102" s="8"/>
    </row>
    <row r="1103" spans="2:30">
      <c r="B1103" s="83">
        <v>527208</v>
      </c>
      <c r="C1103" s="83" t="s">
        <v>1336</v>
      </c>
      <c r="D1103" s="84" t="s">
        <v>212</v>
      </c>
      <c r="E1103" s="84">
        <v>1305.3453764597543</v>
      </c>
      <c r="F1103" s="8"/>
      <c r="J1103" s="8"/>
      <c r="N1103" s="8"/>
      <c r="R1103" s="8"/>
      <c r="V1103" s="8"/>
      <c r="W1103" s="8"/>
      <c r="AA1103" s="8"/>
      <c r="AD1103" s="8"/>
    </row>
    <row r="1104" spans="2:30">
      <c r="B1104" s="83">
        <v>528290</v>
      </c>
      <c r="C1104" s="83" t="s">
        <v>1337</v>
      </c>
      <c r="D1104" s="84" t="s">
        <v>212</v>
      </c>
      <c r="E1104" s="84">
        <v>49.867161545231752</v>
      </c>
      <c r="F1104" s="8"/>
      <c r="J1104" s="8"/>
      <c r="N1104" s="8"/>
      <c r="R1104" s="8"/>
      <c r="V1104" s="8"/>
      <c r="W1104" s="8"/>
      <c r="AA1104" s="8"/>
      <c r="AD1104" s="8"/>
    </row>
    <row r="1105" spans="2:30">
      <c r="B1105" s="83">
        <v>529691</v>
      </c>
      <c r="C1105" s="83" t="s">
        <v>1338</v>
      </c>
      <c r="D1105" s="84" t="s">
        <v>212</v>
      </c>
      <c r="E1105" s="84">
        <v>40.650354102159653</v>
      </c>
      <c r="F1105" s="8"/>
      <c r="J1105" s="8"/>
      <c r="N1105" s="8"/>
      <c r="R1105" s="8"/>
      <c r="V1105" s="8"/>
      <c r="W1105" s="8"/>
      <c r="AA1105" s="8"/>
      <c r="AD1105" s="8"/>
    </row>
    <row r="1106" spans="2:30">
      <c r="B1106" s="83">
        <v>53167</v>
      </c>
      <c r="C1106" s="83" t="s">
        <v>1339</v>
      </c>
      <c r="D1106" s="84" t="s">
        <v>212</v>
      </c>
      <c r="E1106" s="84">
        <v>43.625197460362678</v>
      </c>
      <c r="F1106" s="8"/>
      <c r="J1106" s="8"/>
      <c r="N1106" s="8"/>
      <c r="R1106" s="8"/>
      <c r="V1106" s="8"/>
      <c r="W1106" s="8"/>
      <c r="AA1106" s="8"/>
      <c r="AD1106" s="8"/>
    </row>
    <row r="1107" spans="2:30">
      <c r="B1107" s="83">
        <v>532025</v>
      </c>
      <c r="C1107" s="83" t="s">
        <v>1340</v>
      </c>
      <c r="D1107" s="84" t="s">
        <v>212</v>
      </c>
      <c r="E1107" s="84">
        <v>0.47681424232342412</v>
      </c>
      <c r="F1107" s="8"/>
      <c r="J1107" s="8"/>
      <c r="N1107" s="8"/>
      <c r="R1107" s="8"/>
      <c r="V1107" s="8"/>
      <c r="W1107" s="8"/>
      <c r="AA1107" s="8"/>
      <c r="AD1107" s="8"/>
    </row>
    <row r="1108" spans="2:30">
      <c r="B1108" s="83">
        <v>532558</v>
      </c>
      <c r="C1108" s="83" t="s">
        <v>1341</v>
      </c>
      <c r="D1108" s="84" t="s">
        <v>212</v>
      </c>
      <c r="E1108" s="84">
        <v>32.873841960683031</v>
      </c>
      <c r="F1108" s="8"/>
      <c r="J1108" s="8"/>
      <c r="N1108" s="8"/>
      <c r="R1108" s="8"/>
      <c r="V1108" s="8"/>
      <c r="W1108" s="8"/>
      <c r="AA1108" s="8"/>
      <c r="AD1108" s="8"/>
    </row>
    <row r="1109" spans="2:30">
      <c r="B1109" s="83">
        <v>5328018</v>
      </c>
      <c r="C1109" s="83" t="s">
        <v>1342</v>
      </c>
      <c r="D1109" s="84" t="s">
        <v>212</v>
      </c>
      <c r="E1109" s="84">
        <v>8.162944916054153</v>
      </c>
      <c r="F1109" s="8"/>
      <c r="J1109" s="8"/>
      <c r="N1109" s="8"/>
      <c r="R1109" s="8"/>
      <c r="V1109" s="8"/>
      <c r="W1109" s="8"/>
      <c r="AA1109" s="8"/>
      <c r="AD1109" s="8"/>
    </row>
    <row r="1110" spans="2:30">
      <c r="B1110" s="83">
        <v>5329146</v>
      </c>
      <c r="C1110" s="83" t="s">
        <v>1343</v>
      </c>
      <c r="D1110" s="84" t="s">
        <v>212</v>
      </c>
      <c r="E1110" s="84">
        <v>2.0385651648839334</v>
      </c>
      <c r="F1110" s="8"/>
      <c r="J1110" s="8"/>
      <c r="N1110" s="8"/>
      <c r="R1110" s="8"/>
      <c r="V1110" s="8"/>
      <c r="W1110" s="8"/>
      <c r="AA1110" s="8"/>
      <c r="AD1110" s="8"/>
    </row>
    <row r="1111" spans="2:30">
      <c r="B1111" s="83">
        <v>534134</v>
      </c>
      <c r="C1111" s="83" t="s">
        <v>1344</v>
      </c>
      <c r="D1111" s="84" t="s">
        <v>212</v>
      </c>
      <c r="E1111" s="84">
        <v>3.8531862806200556</v>
      </c>
      <c r="F1111" s="8"/>
      <c r="J1111" s="8"/>
      <c r="N1111" s="8"/>
      <c r="R1111" s="8"/>
      <c r="V1111" s="8"/>
      <c r="W1111" s="8"/>
      <c r="AA1111" s="8"/>
      <c r="AD1111" s="8"/>
    </row>
    <row r="1112" spans="2:30">
      <c r="B1112" s="83">
        <v>534225</v>
      </c>
      <c r="C1112" s="83" t="s">
        <v>1345</v>
      </c>
      <c r="D1112" s="84" t="s">
        <v>212</v>
      </c>
      <c r="E1112" s="84">
        <v>1.352351206075534E-2</v>
      </c>
      <c r="F1112" s="8"/>
      <c r="J1112" s="8"/>
      <c r="N1112" s="8"/>
      <c r="R1112" s="8"/>
      <c r="V1112" s="8"/>
      <c r="W1112" s="8"/>
      <c r="AA1112" s="8"/>
      <c r="AD1112" s="8"/>
    </row>
    <row r="1113" spans="2:30">
      <c r="B1113" s="83">
        <v>536607</v>
      </c>
      <c r="C1113" s="83" t="s">
        <v>1346</v>
      </c>
      <c r="D1113" s="84" t="s">
        <v>212</v>
      </c>
      <c r="E1113" s="84">
        <v>0.61043981623016186</v>
      </c>
      <c r="F1113" s="8"/>
      <c r="J1113" s="8"/>
      <c r="N1113" s="8"/>
      <c r="R1113" s="8"/>
      <c r="V1113" s="8"/>
      <c r="W1113" s="8"/>
      <c r="AA1113" s="8"/>
      <c r="AD1113" s="8"/>
    </row>
    <row r="1114" spans="2:30">
      <c r="B1114" s="83">
        <v>5367282</v>
      </c>
      <c r="C1114" s="83" t="s">
        <v>1347</v>
      </c>
      <c r="D1114" s="84" t="s">
        <v>212</v>
      </c>
      <c r="E1114" s="84">
        <v>0.72663822165504111</v>
      </c>
      <c r="F1114" s="8"/>
      <c r="J1114" s="8"/>
      <c r="N1114" s="8"/>
      <c r="R1114" s="8"/>
      <c r="V1114" s="8"/>
      <c r="W1114" s="8"/>
      <c r="AA1114" s="8"/>
      <c r="AD1114" s="8"/>
    </row>
    <row r="1115" spans="2:30">
      <c r="B1115" s="83">
        <v>536754</v>
      </c>
      <c r="C1115" s="83" t="s">
        <v>1348</v>
      </c>
      <c r="D1115" s="84" t="s">
        <v>212</v>
      </c>
      <c r="E1115" s="84">
        <v>0.22387056111561587</v>
      </c>
      <c r="F1115" s="8"/>
      <c r="J1115" s="8"/>
      <c r="N1115" s="8"/>
      <c r="R1115" s="8"/>
      <c r="V1115" s="8"/>
      <c r="W1115" s="8"/>
      <c r="AA1115" s="8"/>
      <c r="AD1115" s="8"/>
    </row>
    <row r="1116" spans="2:30">
      <c r="B1116" s="83">
        <v>536903</v>
      </c>
      <c r="C1116" s="83" t="s">
        <v>1349</v>
      </c>
      <c r="D1116" s="84" t="s">
        <v>212</v>
      </c>
      <c r="E1116" s="84">
        <v>589.43216495209731</v>
      </c>
      <c r="F1116" s="8"/>
      <c r="J1116" s="8"/>
      <c r="N1116" s="8"/>
      <c r="R1116" s="8"/>
      <c r="V1116" s="8"/>
      <c r="W1116" s="8"/>
      <c r="AA1116" s="8"/>
      <c r="AD1116" s="8"/>
    </row>
    <row r="1117" spans="2:30">
      <c r="B1117" s="83">
        <v>5377208</v>
      </c>
      <c r="C1117" s="83" t="s">
        <v>1350</v>
      </c>
      <c r="D1117" s="84" t="s">
        <v>212</v>
      </c>
      <c r="E1117" s="84">
        <v>24.981425021657586</v>
      </c>
      <c r="F1117" s="8"/>
      <c r="J1117" s="8"/>
      <c r="N1117" s="8"/>
      <c r="R1117" s="8"/>
      <c r="V1117" s="8"/>
      <c r="W1117" s="8"/>
      <c r="AA1117" s="8"/>
      <c r="AD1117" s="8"/>
    </row>
    <row r="1118" spans="2:30">
      <c r="B1118" s="83">
        <v>538681</v>
      </c>
      <c r="C1118" s="83" t="s">
        <v>1351</v>
      </c>
      <c r="D1118" s="84" t="s">
        <v>212</v>
      </c>
      <c r="E1118" s="84">
        <v>5.2078495164598637</v>
      </c>
      <c r="F1118" s="8"/>
      <c r="J1118" s="8"/>
      <c r="N1118" s="8"/>
      <c r="R1118" s="8"/>
      <c r="V1118" s="8"/>
      <c r="W1118" s="8"/>
      <c r="AA1118" s="8"/>
      <c r="AD1118" s="8"/>
    </row>
    <row r="1119" spans="2:30">
      <c r="B1119" s="83">
        <v>5395755</v>
      </c>
      <c r="C1119" s="83" t="s">
        <v>1352</v>
      </c>
      <c r="D1119" s="84" t="s">
        <v>212</v>
      </c>
      <c r="E1119" s="84">
        <v>1.3505692091656938</v>
      </c>
      <c r="F1119" s="8"/>
      <c r="J1119" s="8"/>
      <c r="N1119" s="8"/>
      <c r="R1119" s="8"/>
      <c r="V1119" s="8"/>
      <c r="W1119" s="8"/>
      <c r="AA1119" s="8"/>
      <c r="AD1119" s="8"/>
    </row>
    <row r="1120" spans="2:30">
      <c r="B1120" s="83">
        <v>5401945</v>
      </c>
      <c r="C1120" s="83" t="s">
        <v>1353</v>
      </c>
      <c r="D1120" s="84" t="s">
        <v>212</v>
      </c>
      <c r="E1120" s="84">
        <v>2.6137285314562573</v>
      </c>
      <c r="F1120" s="8"/>
      <c r="J1120" s="8"/>
      <c r="N1120" s="8"/>
      <c r="R1120" s="8"/>
      <c r="V1120" s="8"/>
      <c r="W1120" s="8"/>
      <c r="AA1120" s="8"/>
      <c r="AD1120" s="8"/>
    </row>
    <row r="1121" spans="2:30">
      <c r="B1121" s="83">
        <v>540385</v>
      </c>
      <c r="C1121" s="83" t="s">
        <v>1354</v>
      </c>
      <c r="D1121" s="84" t="s">
        <v>212</v>
      </c>
      <c r="E1121" s="84">
        <v>2.773790379805352</v>
      </c>
      <c r="F1121" s="8"/>
      <c r="J1121" s="8"/>
      <c r="N1121" s="8"/>
      <c r="R1121" s="8"/>
      <c r="V1121" s="8"/>
      <c r="W1121" s="8"/>
      <c r="AA1121" s="8"/>
      <c r="AD1121" s="8"/>
    </row>
    <row r="1122" spans="2:30">
      <c r="B1122" s="83">
        <v>540590</v>
      </c>
      <c r="C1122" s="83" t="s">
        <v>1355</v>
      </c>
      <c r="D1122" s="84" t="s">
        <v>212</v>
      </c>
      <c r="E1122" s="84">
        <v>5.7989756808754706E-2</v>
      </c>
      <c r="F1122" s="8"/>
      <c r="J1122" s="8"/>
      <c r="N1122" s="8"/>
      <c r="R1122" s="8"/>
      <c r="V1122" s="8"/>
      <c r="W1122" s="8"/>
      <c r="AA1122" s="8"/>
      <c r="AD1122" s="8"/>
    </row>
    <row r="1123" spans="2:30">
      <c r="B1123" s="83">
        <v>541286</v>
      </c>
      <c r="C1123" s="83" t="s">
        <v>1356</v>
      </c>
      <c r="D1123" s="84" t="s">
        <v>212</v>
      </c>
      <c r="E1123" s="84">
        <v>1.0671177647028243</v>
      </c>
      <c r="F1123" s="8"/>
      <c r="J1123" s="8"/>
      <c r="N1123" s="8"/>
      <c r="R1123" s="8"/>
      <c r="V1123" s="8"/>
      <c r="W1123" s="8"/>
      <c r="AA1123" s="8"/>
      <c r="AD1123" s="8"/>
    </row>
    <row r="1124" spans="2:30">
      <c r="B1124" s="83">
        <v>54135807</v>
      </c>
      <c r="C1124" s="83" t="s">
        <v>1357</v>
      </c>
      <c r="D1124" s="84" t="s">
        <v>212</v>
      </c>
      <c r="E1124" s="84">
        <v>24.584918873637861</v>
      </c>
      <c r="F1124" s="8"/>
      <c r="J1124" s="8"/>
      <c r="N1124" s="8"/>
      <c r="R1124" s="8"/>
      <c r="V1124" s="8"/>
      <c r="W1124" s="8"/>
      <c r="AA1124" s="8"/>
      <c r="AD1124" s="8"/>
    </row>
    <row r="1125" spans="2:30">
      <c r="B1125" s="83">
        <v>541855</v>
      </c>
      <c r="C1125" s="83" t="s">
        <v>1358</v>
      </c>
      <c r="D1125" s="84" t="s">
        <v>212</v>
      </c>
      <c r="E1125" s="84">
        <v>0.12108164378275278</v>
      </c>
      <c r="F1125" s="8"/>
      <c r="J1125" s="8"/>
      <c r="N1125" s="8"/>
      <c r="R1125" s="8"/>
      <c r="V1125" s="8"/>
      <c r="W1125" s="8"/>
      <c r="AA1125" s="8"/>
      <c r="AD1125" s="8"/>
    </row>
    <row r="1126" spans="2:30">
      <c r="B1126" s="83">
        <v>54217</v>
      </c>
      <c r="C1126" s="83" t="s">
        <v>1359</v>
      </c>
      <c r="D1126" s="84" t="s">
        <v>212</v>
      </c>
      <c r="E1126" s="84">
        <v>3.7406700348838293E-2</v>
      </c>
      <c r="F1126" s="8"/>
      <c r="J1126" s="8"/>
      <c r="N1126" s="8"/>
      <c r="R1126" s="8"/>
      <c r="V1126" s="8"/>
      <c r="W1126" s="8"/>
      <c r="AA1126" s="8"/>
      <c r="AD1126" s="8"/>
    </row>
    <row r="1127" spans="2:30">
      <c r="B1127" s="83">
        <v>542187</v>
      </c>
      <c r="C1127" s="83" t="s">
        <v>1360</v>
      </c>
      <c r="D1127" s="84" t="s">
        <v>212</v>
      </c>
      <c r="E1127" s="84">
        <v>2.1766627540287629</v>
      </c>
      <c r="F1127" s="8"/>
      <c r="J1127" s="8"/>
      <c r="N1127" s="8"/>
      <c r="R1127" s="8"/>
      <c r="V1127" s="8"/>
      <c r="W1127" s="8"/>
      <c r="AA1127" s="8"/>
      <c r="AD1127" s="8"/>
    </row>
    <row r="1128" spans="2:30">
      <c r="B1128" s="83">
        <v>542596</v>
      </c>
      <c r="C1128" s="83" t="s">
        <v>1361</v>
      </c>
      <c r="D1128" s="84" t="s">
        <v>212</v>
      </c>
      <c r="E1128" s="84">
        <v>0.19080328624840542</v>
      </c>
      <c r="F1128" s="8"/>
      <c r="J1128" s="8"/>
      <c r="N1128" s="8"/>
      <c r="R1128" s="8"/>
      <c r="V1128" s="8"/>
      <c r="W1128" s="8"/>
      <c r="AA1128" s="8"/>
      <c r="AD1128" s="8"/>
    </row>
    <row r="1129" spans="2:30">
      <c r="B1129" s="83">
        <v>542858</v>
      </c>
      <c r="C1129" s="83" t="s">
        <v>1362</v>
      </c>
      <c r="D1129" s="84" t="s">
        <v>212</v>
      </c>
      <c r="E1129" s="84">
        <v>20.462740576797472</v>
      </c>
      <c r="F1129" s="8"/>
      <c r="J1129" s="8"/>
      <c r="N1129" s="8"/>
      <c r="R1129" s="8"/>
      <c r="V1129" s="8"/>
      <c r="W1129" s="8"/>
      <c r="AA1129" s="8"/>
      <c r="AD1129" s="8"/>
    </row>
    <row r="1130" spans="2:30">
      <c r="B1130" s="83">
        <v>54406483</v>
      </c>
      <c r="C1130" s="83" t="s">
        <v>1363</v>
      </c>
      <c r="D1130" s="84" t="s">
        <v>212</v>
      </c>
      <c r="E1130" s="84">
        <v>1558.9756661932038</v>
      </c>
      <c r="F1130" s="8"/>
      <c r="J1130" s="8"/>
      <c r="N1130" s="8"/>
      <c r="R1130" s="8"/>
      <c r="V1130" s="8"/>
      <c r="W1130" s="8"/>
      <c r="AA1130" s="8"/>
      <c r="AD1130" s="8"/>
    </row>
    <row r="1131" spans="2:30">
      <c r="B1131" s="83">
        <v>544252</v>
      </c>
      <c r="C1131" s="83" t="s">
        <v>1364</v>
      </c>
      <c r="D1131" s="84" t="s">
        <v>212</v>
      </c>
      <c r="E1131" s="84">
        <v>0.32958611210004807</v>
      </c>
      <c r="F1131" s="8"/>
      <c r="J1131" s="8"/>
      <c r="N1131" s="8"/>
      <c r="R1131" s="8"/>
      <c r="V1131" s="8"/>
      <c r="W1131" s="8"/>
      <c r="AA1131" s="8"/>
      <c r="AD1131" s="8"/>
    </row>
    <row r="1132" spans="2:30">
      <c r="B1132" s="83">
        <v>544774</v>
      </c>
      <c r="C1132" s="83" t="s">
        <v>1365</v>
      </c>
      <c r="D1132" s="84" t="s">
        <v>212</v>
      </c>
      <c r="E1132" s="84">
        <v>38.675847936180318</v>
      </c>
      <c r="F1132" s="8"/>
      <c r="J1132" s="8"/>
      <c r="N1132" s="8"/>
      <c r="R1132" s="8"/>
      <c r="V1132" s="8"/>
      <c r="W1132" s="8"/>
      <c r="AA1132" s="8"/>
      <c r="AD1132" s="8"/>
    </row>
    <row r="1133" spans="2:30">
      <c r="B1133" s="83">
        <v>547648</v>
      </c>
      <c r="C1133" s="83" t="s">
        <v>1366</v>
      </c>
      <c r="D1133" s="84" t="s">
        <v>212</v>
      </c>
      <c r="E1133" s="84">
        <v>5.2784518999738891E-2</v>
      </c>
      <c r="F1133" s="8"/>
      <c r="J1133" s="8"/>
      <c r="N1133" s="8"/>
      <c r="R1133" s="8"/>
      <c r="V1133" s="8"/>
      <c r="W1133" s="8"/>
      <c r="AA1133" s="8"/>
      <c r="AD1133" s="8"/>
    </row>
    <row r="1134" spans="2:30">
      <c r="B1134" s="83">
        <v>551768</v>
      </c>
      <c r="C1134" s="83" t="s">
        <v>1367</v>
      </c>
      <c r="D1134" s="84" t="s">
        <v>212</v>
      </c>
      <c r="E1134" s="84">
        <v>17.951197064073188</v>
      </c>
      <c r="F1134" s="8"/>
      <c r="J1134" s="8"/>
      <c r="N1134" s="8"/>
      <c r="R1134" s="8"/>
      <c r="V1134" s="8"/>
      <c r="W1134" s="8"/>
      <c r="AA1134" s="8"/>
      <c r="AD1134" s="8"/>
    </row>
    <row r="1135" spans="2:30">
      <c r="B1135" s="83">
        <v>55210</v>
      </c>
      <c r="C1135" s="83" t="s">
        <v>1368</v>
      </c>
      <c r="D1135" s="84" t="s">
        <v>212</v>
      </c>
      <c r="E1135" s="84">
        <v>9.7375189586824215E-2</v>
      </c>
      <c r="F1135" s="8"/>
      <c r="J1135" s="8"/>
      <c r="N1135" s="8"/>
      <c r="R1135" s="8"/>
      <c r="V1135" s="8"/>
      <c r="W1135" s="8"/>
      <c r="AA1135" s="8"/>
      <c r="AD1135" s="8"/>
    </row>
    <row r="1136" spans="2:30">
      <c r="B1136" s="83">
        <v>552410</v>
      </c>
      <c r="C1136" s="83" t="s">
        <v>1369</v>
      </c>
      <c r="D1136" s="84" t="s">
        <v>212</v>
      </c>
      <c r="E1136" s="84">
        <v>0.99996492635227396</v>
      </c>
      <c r="F1136" s="8"/>
      <c r="J1136" s="8"/>
      <c r="N1136" s="8"/>
      <c r="R1136" s="8"/>
      <c r="V1136" s="8"/>
      <c r="W1136" s="8"/>
      <c r="AA1136" s="8"/>
      <c r="AD1136" s="8"/>
    </row>
    <row r="1137" spans="2:30">
      <c r="B1137" s="83">
        <v>552896</v>
      </c>
      <c r="C1137" s="83" t="s">
        <v>1370</v>
      </c>
      <c r="D1137" s="84" t="s">
        <v>212</v>
      </c>
      <c r="E1137" s="84">
        <v>5.0776762111473008</v>
      </c>
      <c r="F1137" s="8"/>
      <c r="J1137" s="8"/>
      <c r="N1137" s="8"/>
      <c r="R1137" s="8"/>
      <c r="V1137" s="8"/>
      <c r="W1137" s="8"/>
      <c r="AA1137" s="8"/>
      <c r="AD1137" s="8"/>
    </row>
    <row r="1138" spans="2:30">
      <c r="B1138" s="83">
        <v>554121</v>
      </c>
      <c r="C1138" s="83" t="s">
        <v>1371</v>
      </c>
      <c r="D1138" s="84" t="s">
        <v>212</v>
      </c>
      <c r="E1138" s="84">
        <v>1.1226546368327284E-2</v>
      </c>
      <c r="F1138" s="8"/>
      <c r="J1138" s="8"/>
      <c r="N1138" s="8"/>
      <c r="R1138" s="8"/>
      <c r="V1138" s="8"/>
      <c r="W1138" s="8"/>
      <c r="AA1138" s="8"/>
      <c r="AD1138" s="8"/>
    </row>
    <row r="1139" spans="2:30">
      <c r="B1139" s="75">
        <v>555168</v>
      </c>
      <c r="C1139" s="85" t="s">
        <v>1372</v>
      </c>
      <c r="D1139" s="76" t="s">
        <v>212</v>
      </c>
      <c r="E1139" s="77">
        <v>11.667299155978743</v>
      </c>
      <c r="F1139" s="8"/>
      <c r="J1139" s="8"/>
      <c r="N1139" s="8"/>
      <c r="R1139" s="8"/>
      <c r="V1139" s="8"/>
      <c r="W1139" s="8"/>
      <c r="AA1139" s="8"/>
      <c r="AD1139" s="8"/>
    </row>
    <row r="1140" spans="2:30">
      <c r="B1140" s="75">
        <v>555602</v>
      </c>
      <c r="C1140" s="85" t="s">
        <v>1373</v>
      </c>
      <c r="D1140" s="76" t="s">
        <v>212</v>
      </c>
      <c r="E1140" s="77">
        <v>0.75472472831370263</v>
      </c>
      <c r="F1140" s="8"/>
      <c r="J1140" s="8"/>
      <c r="N1140" s="8"/>
      <c r="R1140" s="8"/>
      <c r="V1140" s="8"/>
      <c r="W1140" s="8"/>
      <c r="AA1140" s="8"/>
      <c r="AD1140" s="8"/>
    </row>
    <row r="1141" spans="2:30">
      <c r="B1141" s="75">
        <v>555895</v>
      </c>
      <c r="C1141" s="85" t="s">
        <v>1374</v>
      </c>
      <c r="D1141" s="76" t="s">
        <v>212</v>
      </c>
      <c r="E1141" s="77">
        <v>0.34659854568313397</v>
      </c>
      <c r="F1141" s="8"/>
      <c r="J1141" s="8"/>
      <c r="N1141" s="8"/>
      <c r="R1141" s="8"/>
      <c r="V1141" s="8"/>
      <c r="W1141" s="8"/>
      <c r="AA1141" s="8"/>
      <c r="AD1141" s="8"/>
    </row>
    <row r="1142" spans="2:30">
      <c r="B1142" s="75">
        <v>556229</v>
      </c>
      <c r="C1142" s="85" t="s">
        <v>1375</v>
      </c>
      <c r="D1142" s="76" t="s">
        <v>212</v>
      </c>
      <c r="E1142" s="77">
        <v>18.840348551787816</v>
      </c>
      <c r="F1142" s="8"/>
      <c r="J1142" s="8"/>
      <c r="N1142" s="8"/>
      <c r="R1142" s="8"/>
      <c r="V1142" s="8"/>
      <c r="W1142" s="8"/>
      <c r="AA1142" s="8"/>
      <c r="AD1142" s="8"/>
    </row>
    <row r="1143" spans="2:30">
      <c r="B1143" s="75">
        <v>556672</v>
      </c>
      <c r="C1143" s="85" t="s">
        <v>1376</v>
      </c>
      <c r="D1143" s="76" t="s">
        <v>212</v>
      </c>
      <c r="E1143" s="77">
        <v>1077.5092531893258</v>
      </c>
      <c r="F1143" s="8"/>
      <c r="J1143" s="8"/>
      <c r="N1143" s="8"/>
      <c r="R1143" s="8"/>
      <c r="V1143" s="8"/>
      <c r="W1143" s="8"/>
      <c r="AA1143" s="8"/>
      <c r="AD1143" s="8"/>
    </row>
    <row r="1144" spans="2:30">
      <c r="B1144" s="75">
        <v>5581759</v>
      </c>
      <c r="C1144" s="85" t="s">
        <v>1377</v>
      </c>
      <c r="D1144" s="76" t="s">
        <v>212</v>
      </c>
      <c r="E1144" s="77">
        <v>1.1864234514656111</v>
      </c>
      <c r="F1144" s="8"/>
      <c r="J1144" s="8"/>
      <c r="N1144" s="8"/>
      <c r="R1144" s="8"/>
      <c r="V1144" s="8"/>
      <c r="W1144" s="8"/>
      <c r="AA1144" s="8"/>
      <c r="AD1144" s="8"/>
    </row>
    <row r="1145" spans="2:30">
      <c r="B1145" s="75">
        <v>558178</v>
      </c>
      <c r="C1145" s="85" t="s">
        <v>1378</v>
      </c>
      <c r="D1145" s="76" t="s">
        <v>212</v>
      </c>
      <c r="E1145" s="77">
        <v>24.623841932910434</v>
      </c>
      <c r="F1145" s="8"/>
      <c r="J1145" s="8"/>
      <c r="N1145" s="8"/>
      <c r="R1145" s="8"/>
      <c r="V1145" s="8"/>
      <c r="W1145" s="8"/>
      <c r="AA1145" s="8"/>
      <c r="AD1145" s="8"/>
    </row>
    <row r="1146" spans="2:30">
      <c r="B1146" s="75">
        <v>55914</v>
      </c>
      <c r="C1146" s="85" t="s">
        <v>1379</v>
      </c>
      <c r="D1146" s="76" t="s">
        <v>212</v>
      </c>
      <c r="E1146" s="77">
        <v>2.9915506465180459</v>
      </c>
      <c r="F1146" s="8"/>
      <c r="J1146" s="8"/>
      <c r="N1146" s="8"/>
      <c r="R1146" s="8"/>
      <c r="V1146" s="8"/>
      <c r="W1146" s="8"/>
      <c r="AA1146" s="8"/>
      <c r="AD1146" s="8"/>
    </row>
    <row r="1147" spans="2:30">
      <c r="B1147" s="75">
        <v>5598527</v>
      </c>
      <c r="C1147" s="85" t="s">
        <v>1380</v>
      </c>
      <c r="D1147" s="76" t="s">
        <v>212</v>
      </c>
      <c r="E1147" s="77">
        <v>59222.928604579341</v>
      </c>
      <c r="F1147" s="8"/>
      <c r="J1147" s="8"/>
      <c r="N1147" s="8"/>
      <c r="R1147" s="8"/>
      <c r="V1147" s="8"/>
      <c r="W1147" s="8"/>
      <c r="AA1147" s="8"/>
      <c r="AD1147" s="8"/>
    </row>
    <row r="1148" spans="2:30">
      <c r="B1148" s="75">
        <v>56073075</v>
      </c>
      <c r="C1148" s="85" t="s">
        <v>1381</v>
      </c>
      <c r="D1148" s="76" t="s">
        <v>212</v>
      </c>
      <c r="E1148" s="77">
        <v>3.3232013795369508</v>
      </c>
      <c r="F1148" s="8"/>
      <c r="J1148" s="8"/>
      <c r="N1148" s="8"/>
      <c r="R1148" s="8"/>
      <c r="V1148" s="8"/>
      <c r="W1148" s="8"/>
      <c r="AA1148" s="8"/>
      <c r="AD1148" s="8"/>
    </row>
    <row r="1149" spans="2:30">
      <c r="B1149" s="75">
        <v>5610640</v>
      </c>
      <c r="C1149" s="85" t="s">
        <v>1382</v>
      </c>
      <c r="D1149" s="76" t="s">
        <v>212</v>
      </c>
      <c r="E1149" s="77">
        <v>22.547545466458409</v>
      </c>
      <c r="F1149" s="8"/>
      <c r="J1149" s="8"/>
      <c r="N1149" s="8"/>
      <c r="R1149" s="8"/>
      <c r="V1149" s="8"/>
      <c r="W1149" s="8"/>
      <c r="AA1149" s="8"/>
      <c r="AD1149" s="8"/>
    </row>
    <row r="1150" spans="2:30">
      <c r="B1150" s="75">
        <v>56108124</v>
      </c>
      <c r="C1150" s="85" t="s">
        <v>1383</v>
      </c>
      <c r="D1150" s="76" t="s">
        <v>212</v>
      </c>
      <c r="E1150" s="77">
        <v>3.7572156984825602</v>
      </c>
      <c r="F1150" s="8"/>
      <c r="J1150" s="8"/>
      <c r="N1150" s="8"/>
      <c r="R1150" s="8"/>
      <c r="V1150" s="8"/>
      <c r="W1150" s="8"/>
      <c r="AA1150" s="8"/>
      <c r="AD1150" s="8"/>
    </row>
    <row r="1151" spans="2:30">
      <c r="B1151" s="75">
        <v>563042</v>
      </c>
      <c r="C1151" s="85" t="s">
        <v>1384</v>
      </c>
      <c r="D1151" s="76" t="s">
        <v>212</v>
      </c>
      <c r="E1151" s="77">
        <v>3.8389268528371674</v>
      </c>
      <c r="F1151" s="8"/>
      <c r="J1151" s="8"/>
      <c r="N1151" s="8"/>
      <c r="R1151" s="8"/>
      <c r="V1151" s="8"/>
      <c r="W1151" s="8"/>
      <c r="AA1151" s="8"/>
      <c r="AD1151" s="8"/>
    </row>
    <row r="1152" spans="2:30">
      <c r="B1152" s="75">
        <v>56348</v>
      </c>
      <c r="C1152" s="85" t="s">
        <v>1385</v>
      </c>
      <c r="D1152" s="76" t="s">
        <v>212</v>
      </c>
      <c r="E1152" s="77">
        <v>4.5807391184257952E-2</v>
      </c>
      <c r="F1152" s="8"/>
      <c r="J1152" s="8"/>
      <c r="N1152" s="8"/>
      <c r="R1152" s="8"/>
      <c r="V1152" s="8"/>
      <c r="W1152" s="8"/>
      <c r="AA1152" s="8"/>
      <c r="AD1152" s="8"/>
    </row>
    <row r="1153" spans="2:30">
      <c r="B1153" s="75">
        <v>56348722</v>
      </c>
      <c r="C1153" s="85" t="s">
        <v>1386</v>
      </c>
      <c r="D1153" s="76" t="s">
        <v>212</v>
      </c>
      <c r="E1153" s="77">
        <v>102.30877540280505</v>
      </c>
      <c r="F1153" s="8"/>
      <c r="J1153" s="8"/>
      <c r="N1153" s="8"/>
      <c r="R1153" s="8"/>
      <c r="V1153" s="8"/>
      <c r="W1153" s="8"/>
      <c r="AA1153" s="8"/>
      <c r="AD1153" s="8"/>
    </row>
    <row r="1154" spans="2:30">
      <c r="B1154" s="75">
        <v>563804</v>
      </c>
      <c r="C1154" s="85" t="s">
        <v>1387</v>
      </c>
      <c r="D1154" s="76" t="s">
        <v>212</v>
      </c>
      <c r="E1154" s="77">
        <v>1.0583166937466835E-2</v>
      </c>
      <c r="F1154" s="8"/>
      <c r="J1154" s="8"/>
      <c r="N1154" s="8"/>
      <c r="R1154" s="8"/>
      <c r="V1154" s="8"/>
      <c r="W1154" s="8"/>
      <c r="AA1154" s="8"/>
      <c r="AD1154" s="8"/>
    </row>
    <row r="1155" spans="2:30">
      <c r="B1155" s="75">
        <v>56553</v>
      </c>
      <c r="C1155" s="85" t="s">
        <v>1388</v>
      </c>
      <c r="D1155" s="76" t="s">
        <v>212</v>
      </c>
      <c r="E1155" s="77">
        <v>1590.550156127578</v>
      </c>
      <c r="F1155" s="8"/>
      <c r="J1155" s="8"/>
      <c r="N1155" s="8"/>
      <c r="R1155" s="8"/>
      <c r="V1155" s="8"/>
      <c r="W1155" s="8"/>
      <c r="AA1155" s="8"/>
      <c r="AD1155" s="8"/>
    </row>
    <row r="1156" spans="2:30">
      <c r="B1156" s="75">
        <v>5663967</v>
      </c>
      <c r="C1156" s="85" t="s">
        <v>1389</v>
      </c>
      <c r="D1156" s="76" t="s">
        <v>212</v>
      </c>
      <c r="E1156" s="77">
        <v>0.2008289902442823</v>
      </c>
      <c r="F1156" s="8"/>
      <c r="J1156" s="8"/>
      <c r="N1156" s="8"/>
      <c r="R1156" s="8"/>
      <c r="V1156" s="8"/>
      <c r="W1156" s="8"/>
      <c r="AA1156" s="8"/>
      <c r="AD1156" s="8"/>
    </row>
    <row r="1157" spans="2:30">
      <c r="B1157" s="75">
        <v>5673074</v>
      </c>
      <c r="C1157" s="85" t="s">
        <v>1390</v>
      </c>
      <c r="D1157" s="76" t="s">
        <v>212</v>
      </c>
      <c r="E1157" s="77">
        <v>0.71168530119799067</v>
      </c>
      <c r="F1157" s="8"/>
      <c r="J1157" s="8"/>
      <c r="N1157" s="8"/>
      <c r="R1157" s="8"/>
      <c r="V1157" s="8"/>
      <c r="W1157" s="8"/>
      <c r="AA1157" s="8"/>
      <c r="AD1157" s="8"/>
    </row>
    <row r="1158" spans="2:30">
      <c r="B1158" s="75">
        <v>56803373</v>
      </c>
      <c r="C1158" s="85" t="s">
        <v>1391</v>
      </c>
      <c r="D1158" s="76" t="s">
        <v>212</v>
      </c>
      <c r="E1158" s="77">
        <v>162.91109786307612</v>
      </c>
      <c r="F1158" s="8"/>
      <c r="J1158" s="8"/>
      <c r="N1158" s="8"/>
      <c r="R1158" s="8"/>
      <c r="V1158" s="8"/>
      <c r="W1158" s="8"/>
      <c r="AA1158" s="8"/>
      <c r="AD1158" s="8"/>
    </row>
    <row r="1159" spans="2:30">
      <c r="B1159" s="75">
        <v>5683330</v>
      </c>
      <c r="C1159" s="85" t="s">
        <v>1392</v>
      </c>
      <c r="D1159" s="76" t="s">
        <v>212</v>
      </c>
      <c r="E1159" s="77">
        <v>0.87698227237863602</v>
      </c>
      <c r="F1159" s="8"/>
      <c r="J1159" s="8"/>
      <c r="N1159" s="8"/>
      <c r="R1159" s="8"/>
      <c r="V1159" s="8"/>
      <c r="W1159" s="8"/>
      <c r="AA1159" s="8"/>
      <c r="AD1159" s="8"/>
    </row>
    <row r="1160" spans="2:30">
      <c r="B1160" s="75">
        <v>56939</v>
      </c>
      <c r="C1160" s="85" t="s">
        <v>1393</v>
      </c>
      <c r="D1160" s="76" t="s">
        <v>212</v>
      </c>
      <c r="E1160" s="77">
        <v>5.938601834653733</v>
      </c>
      <c r="F1160" s="8"/>
      <c r="J1160" s="8"/>
      <c r="N1160" s="8"/>
      <c r="R1160" s="8"/>
      <c r="V1160" s="8"/>
      <c r="W1160" s="8"/>
      <c r="AA1160" s="8"/>
      <c r="AD1160" s="8"/>
    </row>
    <row r="1161" spans="2:30">
      <c r="B1161" s="75">
        <v>56961207</v>
      </c>
      <c r="C1161" s="85" t="s">
        <v>1394</v>
      </c>
      <c r="D1161" s="76" t="s">
        <v>212</v>
      </c>
      <c r="E1161" s="77">
        <v>42.431523923208864</v>
      </c>
      <c r="F1161" s="8"/>
      <c r="J1161" s="8"/>
      <c r="N1161" s="8"/>
      <c r="R1161" s="8"/>
      <c r="V1161" s="8"/>
      <c r="W1161" s="8"/>
      <c r="AA1161" s="8"/>
      <c r="AD1161" s="8"/>
    </row>
    <row r="1162" spans="2:30">
      <c r="B1162" s="75">
        <v>570241</v>
      </c>
      <c r="C1162" s="85" t="s">
        <v>1395</v>
      </c>
      <c r="D1162" s="76" t="s">
        <v>212</v>
      </c>
      <c r="E1162" s="77">
        <v>4.6343348248390521</v>
      </c>
      <c r="F1162" s="8"/>
      <c r="J1162" s="8"/>
      <c r="N1162" s="8"/>
      <c r="R1162" s="8"/>
      <c r="V1162" s="8"/>
      <c r="W1162" s="8"/>
      <c r="AA1162" s="8"/>
      <c r="AD1162" s="8"/>
    </row>
    <row r="1163" spans="2:30">
      <c r="B1163" s="75">
        <v>57057837</v>
      </c>
      <c r="C1163" s="85" t="s">
        <v>1396</v>
      </c>
      <c r="D1163" s="76" t="s">
        <v>212</v>
      </c>
      <c r="E1163" s="77">
        <v>151.25723413239865</v>
      </c>
      <c r="F1163" s="8"/>
      <c r="J1163" s="8"/>
      <c r="N1163" s="8"/>
      <c r="R1163" s="8"/>
      <c r="V1163" s="8"/>
      <c r="W1163" s="8"/>
      <c r="AA1163" s="8"/>
      <c r="AD1163" s="8"/>
    </row>
    <row r="1164" spans="2:30">
      <c r="B1164" s="75">
        <v>57158</v>
      </c>
      <c r="C1164" s="85" t="s">
        <v>1397</v>
      </c>
      <c r="D1164" s="76" t="s">
        <v>212</v>
      </c>
      <c r="E1164" s="77">
        <v>0.70997584874371111</v>
      </c>
      <c r="F1164" s="8"/>
      <c r="J1164" s="8"/>
      <c r="N1164" s="8"/>
      <c r="R1164" s="8"/>
      <c r="V1164" s="8"/>
      <c r="W1164" s="8"/>
      <c r="AA1164" s="8"/>
      <c r="AD1164" s="8"/>
    </row>
    <row r="1165" spans="2:30">
      <c r="B1165" s="75">
        <v>571619</v>
      </c>
      <c r="C1165" s="85" t="s">
        <v>1398</v>
      </c>
      <c r="D1165" s="76" t="s">
        <v>212</v>
      </c>
      <c r="E1165" s="77">
        <v>2.2073482350931952</v>
      </c>
      <c r="F1165" s="8"/>
      <c r="J1165" s="8"/>
      <c r="N1165" s="8"/>
      <c r="R1165" s="8"/>
      <c r="V1165" s="8"/>
      <c r="W1165" s="8"/>
      <c r="AA1165" s="8"/>
      <c r="AD1165" s="8"/>
    </row>
    <row r="1166" spans="2:30">
      <c r="B1166" s="75">
        <v>57330</v>
      </c>
      <c r="C1166" s="85" t="s">
        <v>1399</v>
      </c>
      <c r="D1166" s="76" t="s">
        <v>212</v>
      </c>
      <c r="E1166" s="77">
        <v>2.4377773123078064</v>
      </c>
      <c r="F1166" s="8"/>
      <c r="J1166" s="8"/>
      <c r="N1166" s="8"/>
      <c r="R1166" s="8"/>
      <c r="V1166" s="8"/>
      <c r="W1166" s="8"/>
      <c r="AA1166" s="8"/>
      <c r="AD1166" s="8"/>
    </row>
    <row r="1167" spans="2:30">
      <c r="B1167" s="75">
        <v>575417</v>
      </c>
      <c r="C1167" s="85" t="s">
        <v>1400</v>
      </c>
      <c r="D1167" s="76" t="s">
        <v>212</v>
      </c>
      <c r="E1167" s="77">
        <v>8.0586419291142821</v>
      </c>
      <c r="F1167" s="8"/>
      <c r="J1167" s="8"/>
      <c r="N1167" s="8"/>
      <c r="R1167" s="8"/>
      <c r="V1167" s="8"/>
      <c r="W1167" s="8"/>
      <c r="AA1167" s="8"/>
      <c r="AD1167" s="8"/>
    </row>
    <row r="1168" spans="2:30">
      <c r="B1168" s="75">
        <v>57625</v>
      </c>
      <c r="C1168" s="85" t="s">
        <v>1401</v>
      </c>
      <c r="D1168" s="76" t="s">
        <v>212</v>
      </c>
      <c r="E1168" s="77">
        <v>2.1119616634255287</v>
      </c>
      <c r="F1168" s="8"/>
      <c r="J1168" s="8"/>
      <c r="N1168" s="8"/>
      <c r="R1168" s="8"/>
      <c r="V1168" s="8"/>
      <c r="W1168" s="8"/>
      <c r="AA1168" s="8"/>
      <c r="AD1168" s="8"/>
    </row>
    <row r="1169" spans="2:30">
      <c r="B1169" s="75">
        <v>57653857</v>
      </c>
      <c r="C1169" s="85" t="s">
        <v>1402</v>
      </c>
      <c r="D1169" s="76" t="s">
        <v>212</v>
      </c>
      <c r="E1169" s="77">
        <v>44229.53048899542</v>
      </c>
      <c r="F1169" s="8"/>
      <c r="J1169" s="8"/>
      <c r="N1169" s="8"/>
      <c r="R1169" s="8"/>
      <c r="V1169" s="8"/>
      <c r="W1169" s="8"/>
      <c r="AA1169" s="8"/>
      <c r="AD1169" s="8"/>
    </row>
    <row r="1170" spans="2:30">
      <c r="B1170" s="75">
        <v>577117</v>
      </c>
      <c r="C1170" s="85" t="s">
        <v>1403</v>
      </c>
      <c r="D1170" s="76" t="s">
        <v>212</v>
      </c>
      <c r="E1170" s="77">
        <v>1.066696891140086</v>
      </c>
      <c r="F1170" s="8"/>
      <c r="J1170" s="8"/>
      <c r="N1170" s="8"/>
      <c r="R1170" s="8"/>
      <c r="V1170" s="8"/>
      <c r="W1170" s="8"/>
      <c r="AA1170" s="8"/>
      <c r="AD1170" s="8"/>
    </row>
    <row r="1171" spans="2:30">
      <c r="B1171" s="75">
        <v>577195</v>
      </c>
      <c r="C1171" s="85" t="s">
        <v>1404</v>
      </c>
      <c r="D1171" s="76" t="s">
        <v>212</v>
      </c>
      <c r="E1171" s="77">
        <v>0.61557352603865378</v>
      </c>
      <c r="F1171" s="8"/>
      <c r="J1171" s="8"/>
      <c r="N1171" s="8"/>
      <c r="R1171" s="8"/>
      <c r="V1171" s="8"/>
      <c r="W1171" s="8"/>
      <c r="AA1171" s="8"/>
      <c r="AD1171" s="8"/>
    </row>
    <row r="1172" spans="2:30">
      <c r="B1172" s="75">
        <v>577333</v>
      </c>
      <c r="C1172" s="85" t="s">
        <v>1405</v>
      </c>
      <c r="D1172" s="76" t="s">
        <v>212</v>
      </c>
      <c r="E1172" s="77">
        <v>6.1387955889412291</v>
      </c>
      <c r="F1172" s="8"/>
      <c r="J1172" s="8"/>
      <c r="N1172" s="8"/>
      <c r="R1172" s="8"/>
      <c r="V1172" s="8"/>
      <c r="W1172" s="8"/>
      <c r="AA1172" s="8"/>
      <c r="AD1172" s="8"/>
    </row>
    <row r="1173" spans="2:30">
      <c r="B1173" s="75">
        <v>577855</v>
      </c>
      <c r="C1173" s="85" t="s">
        <v>1406</v>
      </c>
      <c r="D1173" s="76" t="s">
        <v>212</v>
      </c>
      <c r="E1173" s="77">
        <v>6.2611806583598231</v>
      </c>
      <c r="F1173" s="8"/>
      <c r="J1173" s="8"/>
      <c r="N1173" s="8"/>
      <c r="R1173" s="8"/>
      <c r="V1173" s="8"/>
      <c r="W1173" s="8"/>
      <c r="AA1173" s="8"/>
      <c r="AD1173" s="8"/>
    </row>
    <row r="1174" spans="2:30">
      <c r="B1174" s="75">
        <v>57808658</v>
      </c>
      <c r="C1174" s="85" t="s">
        <v>1407</v>
      </c>
      <c r="D1174" s="76" t="s">
        <v>212</v>
      </c>
      <c r="E1174" s="77">
        <v>3.8161475889180587</v>
      </c>
      <c r="F1174" s="8"/>
      <c r="J1174" s="8"/>
      <c r="N1174" s="8"/>
      <c r="R1174" s="8"/>
      <c r="V1174" s="8"/>
      <c r="W1174" s="8"/>
      <c r="AA1174" s="8"/>
      <c r="AD1174" s="8"/>
    </row>
    <row r="1175" spans="2:30">
      <c r="B1175" s="75">
        <v>580176</v>
      </c>
      <c r="C1175" s="85" t="s">
        <v>1408</v>
      </c>
      <c r="D1175" s="76" t="s">
        <v>212</v>
      </c>
      <c r="E1175" s="77">
        <v>0.70786369280971018</v>
      </c>
      <c r="F1175" s="8"/>
      <c r="J1175" s="8"/>
      <c r="N1175" s="8"/>
      <c r="R1175" s="8"/>
      <c r="V1175" s="8"/>
      <c r="W1175" s="8"/>
      <c r="AA1175" s="8"/>
      <c r="AD1175" s="8"/>
    </row>
    <row r="1176" spans="2:30">
      <c r="B1176" s="75">
        <v>5813649</v>
      </c>
      <c r="C1176" s="85" t="s">
        <v>1409</v>
      </c>
      <c r="D1176" s="76" t="s">
        <v>212</v>
      </c>
      <c r="E1176" s="77">
        <v>0.13418124108346718</v>
      </c>
      <c r="F1176" s="8"/>
      <c r="J1176" s="8"/>
      <c r="N1176" s="8"/>
      <c r="R1176" s="8"/>
      <c r="V1176" s="8"/>
      <c r="W1176" s="8"/>
      <c r="AA1176" s="8"/>
      <c r="AD1176" s="8"/>
    </row>
    <row r="1177" spans="2:30">
      <c r="B1177" s="75">
        <v>581408</v>
      </c>
      <c r="C1177" s="85" t="s">
        <v>1410</v>
      </c>
      <c r="D1177" s="76" t="s">
        <v>212</v>
      </c>
      <c r="E1177" s="77">
        <v>0.84714507606766143</v>
      </c>
      <c r="F1177" s="8"/>
      <c r="J1177" s="8"/>
      <c r="N1177" s="8"/>
      <c r="R1177" s="8"/>
      <c r="V1177" s="8"/>
      <c r="W1177" s="8"/>
      <c r="AA1177" s="8"/>
      <c r="AD1177" s="8"/>
    </row>
    <row r="1178" spans="2:30">
      <c r="B1178" s="75">
        <v>581420</v>
      </c>
      <c r="C1178" s="85" t="s">
        <v>1411</v>
      </c>
      <c r="D1178" s="76" t="s">
        <v>212</v>
      </c>
      <c r="E1178" s="77">
        <v>32.401251127413516</v>
      </c>
      <c r="F1178" s="8"/>
      <c r="J1178" s="8"/>
      <c r="N1178" s="8"/>
      <c r="R1178" s="8"/>
      <c r="V1178" s="8"/>
      <c r="W1178" s="8"/>
      <c r="AA1178" s="8"/>
      <c r="AD1178" s="8"/>
    </row>
    <row r="1179" spans="2:30">
      <c r="B1179" s="75">
        <v>581431</v>
      </c>
      <c r="C1179" s="85" t="s">
        <v>1412</v>
      </c>
      <c r="D1179" s="76" t="s">
        <v>212</v>
      </c>
      <c r="E1179" s="77">
        <v>1.7221973884915824</v>
      </c>
      <c r="F1179" s="8"/>
      <c r="J1179" s="8"/>
      <c r="N1179" s="8"/>
      <c r="R1179" s="8"/>
      <c r="V1179" s="8"/>
      <c r="W1179" s="8"/>
      <c r="AA1179" s="8"/>
      <c r="AD1179" s="8"/>
    </row>
    <row r="1180" spans="2:30">
      <c r="B1180" s="75">
        <v>582172</v>
      </c>
      <c r="C1180" s="85" t="s">
        <v>1413</v>
      </c>
      <c r="D1180" s="76" t="s">
        <v>212</v>
      </c>
      <c r="E1180" s="77">
        <v>3.492954416140936</v>
      </c>
      <c r="F1180" s="8"/>
      <c r="J1180" s="8"/>
      <c r="N1180" s="8"/>
      <c r="R1180" s="8"/>
      <c r="V1180" s="8"/>
      <c r="W1180" s="8"/>
      <c r="AA1180" s="8"/>
      <c r="AD1180" s="8"/>
    </row>
    <row r="1181" spans="2:30">
      <c r="B1181" s="75">
        <v>58220</v>
      </c>
      <c r="C1181" s="85" t="s">
        <v>1414</v>
      </c>
      <c r="D1181" s="76" t="s">
        <v>212</v>
      </c>
      <c r="E1181" s="77">
        <v>39.186273388979139</v>
      </c>
      <c r="F1181" s="8"/>
      <c r="J1181" s="8"/>
      <c r="N1181" s="8"/>
      <c r="R1181" s="8"/>
      <c r="V1181" s="8"/>
      <c r="W1181" s="8"/>
      <c r="AA1181" s="8"/>
      <c r="AD1181" s="8"/>
    </row>
    <row r="1182" spans="2:30">
      <c r="B1182" s="75">
        <v>5827054</v>
      </c>
      <c r="C1182" s="85" t="s">
        <v>1415</v>
      </c>
      <c r="D1182" s="76" t="s">
        <v>212</v>
      </c>
      <c r="E1182" s="77">
        <v>7603.6274365355503</v>
      </c>
      <c r="F1182" s="8"/>
      <c r="J1182" s="8"/>
      <c r="N1182" s="8"/>
      <c r="R1182" s="8"/>
      <c r="V1182" s="8"/>
      <c r="W1182" s="8"/>
      <c r="AA1182" s="8"/>
      <c r="AD1182" s="8"/>
    </row>
    <row r="1183" spans="2:30">
      <c r="B1183" s="75">
        <v>58275</v>
      </c>
      <c r="C1183" s="85" t="s">
        <v>1416</v>
      </c>
      <c r="D1183" s="76" t="s">
        <v>212</v>
      </c>
      <c r="E1183" s="77">
        <v>200.2867471470272</v>
      </c>
      <c r="F1183" s="8"/>
      <c r="J1183" s="8"/>
      <c r="N1183" s="8"/>
      <c r="R1183" s="8"/>
      <c r="V1183" s="8"/>
      <c r="W1183" s="8"/>
      <c r="AA1183" s="8"/>
      <c r="AD1183" s="8"/>
    </row>
    <row r="1184" spans="2:30">
      <c r="B1184" s="75">
        <v>5835267</v>
      </c>
      <c r="C1184" s="85" t="s">
        <v>1417</v>
      </c>
      <c r="D1184" s="76" t="s">
        <v>212</v>
      </c>
      <c r="E1184" s="77">
        <v>253.09063702283251</v>
      </c>
      <c r="F1184" s="8"/>
      <c r="J1184" s="8"/>
      <c r="N1184" s="8"/>
      <c r="R1184" s="8"/>
      <c r="V1184" s="8"/>
      <c r="W1184" s="8"/>
      <c r="AA1184" s="8"/>
      <c r="AD1184" s="8"/>
    </row>
    <row r="1185" spans="2:30">
      <c r="B1185" s="75">
        <v>583539</v>
      </c>
      <c r="C1185" s="85" t="s">
        <v>1418</v>
      </c>
      <c r="D1185" s="76" t="s">
        <v>212</v>
      </c>
      <c r="E1185" s="77">
        <v>2.9819040303599418</v>
      </c>
      <c r="F1185" s="8"/>
      <c r="J1185" s="8"/>
      <c r="N1185" s="8"/>
      <c r="R1185" s="8"/>
      <c r="V1185" s="8"/>
      <c r="W1185" s="8"/>
      <c r="AA1185" s="8"/>
      <c r="AD1185" s="8"/>
    </row>
    <row r="1186" spans="2:30">
      <c r="B1186" s="75">
        <v>583573</v>
      </c>
      <c r="C1186" s="85" t="s">
        <v>1419</v>
      </c>
      <c r="D1186" s="76" t="s">
        <v>212</v>
      </c>
      <c r="E1186" s="77">
        <v>3.8734342294687214</v>
      </c>
      <c r="F1186" s="8"/>
      <c r="J1186" s="8"/>
      <c r="N1186" s="8"/>
      <c r="R1186" s="8"/>
      <c r="V1186" s="8"/>
      <c r="W1186" s="8"/>
      <c r="AA1186" s="8"/>
      <c r="AD1186" s="8"/>
    </row>
    <row r="1187" spans="2:30">
      <c r="B1187" s="75">
        <v>583608</v>
      </c>
      <c r="C1187" s="85" t="s">
        <v>1420</v>
      </c>
      <c r="D1187" s="76" t="s">
        <v>212</v>
      </c>
      <c r="E1187" s="77">
        <v>3.1969013553778181E-2</v>
      </c>
      <c r="F1187" s="8"/>
      <c r="J1187" s="8"/>
      <c r="N1187" s="8"/>
      <c r="R1187" s="8"/>
      <c r="V1187" s="8"/>
      <c r="W1187" s="8"/>
      <c r="AA1187" s="8"/>
      <c r="AD1187" s="8"/>
    </row>
    <row r="1188" spans="2:30">
      <c r="B1188" s="75">
        <v>584021</v>
      </c>
      <c r="C1188" s="85" t="s">
        <v>1421</v>
      </c>
      <c r="D1188" s="76" t="s">
        <v>212</v>
      </c>
      <c r="E1188" s="77">
        <v>2.4753763193721884E-2</v>
      </c>
      <c r="F1188" s="8"/>
      <c r="J1188" s="8"/>
      <c r="N1188" s="8"/>
      <c r="R1188" s="8"/>
      <c r="V1188" s="8"/>
      <c r="W1188" s="8"/>
      <c r="AA1188" s="8"/>
      <c r="AD1188" s="8"/>
    </row>
    <row r="1189" spans="2:30">
      <c r="B1189" s="75">
        <v>584849</v>
      </c>
      <c r="C1189" s="85" t="s">
        <v>1422</v>
      </c>
      <c r="D1189" s="76" t="s">
        <v>212</v>
      </c>
      <c r="E1189" s="77">
        <v>7.5991282171836344E-2</v>
      </c>
      <c r="F1189" s="8"/>
      <c r="J1189" s="8"/>
      <c r="N1189" s="8"/>
      <c r="R1189" s="8"/>
      <c r="V1189" s="8"/>
      <c r="W1189" s="8"/>
      <c r="AA1189" s="8"/>
      <c r="AD1189" s="8"/>
    </row>
    <row r="1190" spans="2:30">
      <c r="B1190" s="75">
        <v>585342</v>
      </c>
      <c r="C1190" s="85" t="s">
        <v>1423</v>
      </c>
      <c r="D1190" s="76" t="s">
        <v>212</v>
      </c>
      <c r="E1190" s="77">
        <v>14.254136152729162</v>
      </c>
      <c r="F1190" s="8"/>
      <c r="J1190" s="8"/>
      <c r="N1190" s="8"/>
      <c r="R1190" s="8"/>
      <c r="V1190" s="8"/>
      <c r="W1190" s="8"/>
      <c r="AA1190" s="8"/>
      <c r="AD1190" s="8"/>
    </row>
    <row r="1191" spans="2:30">
      <c r="B1191" s="75">
        <v>586787</v>
      </c>
      <c r="C1191" s="85" t="s">
        <v>1424</v>
      </c>
      <c r="D1191" s="76" t="s">
        <v>212</v>
      </c>
      <c r="E1191" s="77">
        <v>0.80710405457874224</v>
      </c>
      <c r="F1191" s="8"/>
      <c r="J1191" s="8"/>
      <c r="N1191" s="8"/>
      <c r="R1191" s="8"/>
      <c r="V1191" s="8"/>
      <c r="W1191" s="8"/>
      <c r="AA1191" s="8"/>
      <c r="AD1191" s="8"/>
    </row>
    <row r="1192" spans="2:30">
      <c r="B1192" s="75">
        <v>586958</v>
      </c>
      <c r="C1192" s="85" t="s">
        <v>1425</v>
      </c>
      <c r="D1192" s="76" t="s">
        <v>212</v>
      </c>
      <c r="E1192" s="77">
        <v>2.7622546752694405E-2</v>
      </c>
      <c r="F1192" s="8"/>
      <c r="J1192" s="8"/>
      <c r="N1192" s="8"/>
      <c r="R1192" s="8"/>
      <c r="V1192" s="8"/>
      <c r="W1192" s="8"/>
      <c r="AA1192" s="8"/>
      <c r="AD1192" s="8"/>
    </row>
    <row r="1193" spans="2:30">
      <c r="B1193" s="75">
        <v>586981</v>
      </c>
      <c r="C1193" s="85" t="s">
        <v>1426</v>
      </c>
      <c r="D1193" s="76" t="s">
        <v>212</v>
      </c>
      <c r="E1193" s="77">
        <v>2.0742314168582663E-2</v>
      </c>
      <c r="F1193" s="8"/>
      <c r="J1193" s="8"/>
      <c r="N1193" s="8"/>
      <c r="R1193" s="8"/>
      <c r="V1193" s="8"/>
      <c r="W1193" s="8"/>
      <c r="AA1193" s="8"/>
      <c r="AD1193" s="8"/>
    </row>
    <row r="1194" spans="2:30">
      <c r="B1194" s="75">
        <v>587984</v>
      </c>
      <c r="C1194" s="85" t="s">
        <v>1427</v>
      </c>
      <c r="D1194" s="76" t="s">
        <v>212</v>
      </c>
      <c r="E1194" s="77">
        <v>4.4309095349475234</v>
      </c>
      <c r="F1194" s="8"/>
      <c r="J1194" s="8"/>
      <c r="N1194" s="8"/>
      <c r="R1194" s="8"/>
      <c r="V1194" s="8"/>
      <c r="W1194" s="8"/>
      <c r="AA1194" s="8"/>
      <c r="AD1194" s="8"/>
    </row>
    <row r="1195" spans="2:30">
      <c r="B1195" s="75">
        <v>588590</v>
      </c>
      <c r="C1195" s="85" t="s">
        <v>1428</v>
      </c>
      <c r="D1195" s="76" t="s">
        <v>212</v>
      </c>
      <c r="E1195" s="77">
        <v>0.54705395014663083</v>
      </c>
      <c r="F1195" s="8"/>
      <c r="J1195" s="8"/>
      <c r="N1195" s="8"/>
      <c r="R1195" s="8"/>
      <c r="V1195" s="8"/>
      <c r="W1195" s="8"/>
      <c r="AA1195" s="8"/>
      <c r="AD1195" s="8"/>
    </row>
    <row r="1196" spans="2:30">
      <c r="B1196" s="75">
        <v>589093</v>
      </c>
      <c r="C1196" s="85" t="s">
        <v>1429</v>
      </c>
      <c r="D1196" s="76" t="s">
        <v>212</v>
      </c>
      <c r="E1196" s="77">
        <v>0.52404080109491391</v>
      </c>
      <c r="F1196" s="8"/>
      <c r="J1196" s="8"/>
      <c r="N1196" s="8"/>
      <c r="R1196" s="8"/>
      <c r="V1196" s="8"/>
      <c r="W1196" s="8"/>
      <c r="AA1196" s="8"/>
      <c r="AD1196" s="8"/>
    </row>
    <row r="1197" spans="2:30">
      <c r="B1197" s="75">
        <v>589184</v>
      </c>
      <c r="C1197" s="85" t="s">
        <v>1430</v>
      </c>
      <c r="D1197" s="76" t="s">
        <v>212</v>
      </c>
      <c r="E1197" s="77">
        <v>0.16525762152765208</v>
      </c>
      <c r="F1197" s="8"/>
      <c r="J1197" s="8"/>
      <c r="N1197" s="8"/>
      <c r="R1197" s="8"/>
      <c r="V1197" s="8"/>
      <c r="W1197" s="8"/>
      <c r="AA1197" s="8"/>
      <c r="AD1197" s="8"/>
    </row>
    <row r="1198" spans="2:30">
      <c r="B1198" s="75">
        <v>589902</v>
      </c>
      <c r="C1198" s="85" t="s">
        <v>1431</v>
      </c>
      <c r="D1198" s="76" t="s">
        <v>212</v>
      </c>
      <c r="E1198" s="77">
        <v>2.2953411673033881</v>
      </c>
      <c r="F1198" s="8"/>
      <c r="J1198" s="8"/>
      <c r="N1198" s="8"/>
      <c r="R1198" s="8"/>
      <c r="V1198" s="8"/>
      <c r="W1198" s="8"/>
      <c r="AA1198" s="8"/>
      <c r="AD1198" s="8"/>
    </row>
    <row r="1199" spans="2:30">
      <c r="B1199" s="75">
        <v>590012</v>
      </c>
      <c r="C1199" s="85" t="s">
        <v>1432</v>
      </c>
      <c r="D1199" s="76" t="s">
        <v>212</v>
      </c>
      <c r="E1199" s="77">
        <v>3.8371512987425672E-2</v>
      </c>
      <c r="F1199" s="8"/>
      <c r="J1199" s="8"/>
      <c r="N1199" s="8"/>
      <c r="R1199" s="8"/>
      <c r="V1199" s="8"/>
      <c r="W1199" s="8"/>
      <c r="AA1199" s="8"/>
      <c r="AD1199" s="8"/>
    </row>
    <row r="1200" spans="2:30">
      <c r="B1200" s="75">
        <v>5902954</v>
      </c>
      <c r="C1200" s="85" t="s">
        <v>1433</v>
      </c>
      <c r="D1200" s="76" t="s">
        <v>212</v>
      </c>
      <c r="E1200" s="77">
        <v>0.60206807359804071</v>
      </c>
      <c r="F1200" s="8"/>
      <c r="J1200" s="8"/>
      <c r="N1200" s="8"/>
      <c r="R1200" s="8"/>
      <c r="V1200" s="8"/>
      <c r="W1200" s="8"/>
      <c r="AA1200" s="8"/>
      <c r="AD1200" s="8"/>
    </row>
    <row r="1201" spans="2:30">
      <c r="B1201" s="75">
        <v>590669</v>
      </c>
      <c r="C1201" s="85" t="s">
        <v>1434</v>
      </c>
      <c r="D1201" s="76" t="s">
        <v>212</v>
      </c>
      <c r="E1201" s="77">
        <v>1.3913743884313574</v>
      </c>
      <c r="F1201" s="8"/>
      <c r="J1201" s="8"/>
      <c r="N1201" s="8"/>
      <c r="R1201" s="8"/>
      <c r="V1201" s="8"/>
      <c r="W1201" s="8"/>
      <c r="AA1201" s="8"/>
      <c r="AD1201" s="8"/>
    </row>
    <row r="1202" spans="2:30">
      <c r="B1202" s="75">
        <v>591219</v>
      </c>
      <c r="C1202" s="85" t="s">
        <v>1435</v>
      </c>
      <c r="D1202" s="76" t="s">
        <v>212</v>
      </c>
      <c r="E1202" s="77">
        <v>1.0945909153894928</v>
      </c>
      <c r="F1202" s="8"/>
      <c r="J1202" s="8"/>
      <c r="N1202" s="8"/>
      <c r="R1202" s="8"/>
      <c r="V1202" s="8"/>
      <c r="W1202" s="8"/>
      <c r="AA1202" s="8"/>
      <c r="AD1202" s="8"/>
    </row>
    <row r="1203" spans="2:30">
      <c r="B1203" s="75">
        <v>591786</v>
      </c>
      <c r="C1203" s="85" t="s">
        <v>1436</v>
      </c>
      <c r="D1203" s="76" t="s">
        <v>212</v>
      </c>
      <c r="E1203" s="77">
        <v>2.5817143769059067E-2</v>
      </c>
      <c r="F1203" s="8"/>
      <c r="J1203" s="8"/>
      <c r="N1203" s="8"/>
      <c r="R1203" s="8"/>
      <c r="V1203" s="8"/>
      <c r="W1203" s="8"/>
      <c r="AA1203" s="8"/>
      <c r="AD1203" s="8"/>
    </row>
    <row r="1204" spans="2:30">
      <c r="B1204" s="75">
        <v>591800</v>
      </c>
      <c r="C1204" s="85" t="s">
        <v>1437</v>
      </c>
      <c r="D1204" s="76" t="s">
        <v>212</v>
      </c>
      <c r="E1204" s="77">
        <v>3.8775274478932066E-2</v>
      </c>
      <c r="F1204" s="8"/>
      <c r="J1204" s="8"/>
      <c r="N1204" s="8"/>
      <c r="R1204" s="8"/>
      <c r="V1204" s="8"/>
      <c r="W1204" s="8"/>
      <c r="AA1204" s="8"/>
      <c r="AD1204" s="8"/>
    </row>
    <row r="1205" spans="2:30">
      <c r="B1205" s="75">
        <v>5922601</v>
      </c>
      <c r="C1205" s="85" t="s">
        <v>1438</v>
      </c>
      <c r="D1205" s="76" t="s">
        <v>212</v>
      </c>
      <c r="E1205" s="77">
        <v>4.0843510308151139</v>
      </c>
      <c r="F1205" s="8"/>
      <c r="J1205" s="8"/>
      <c r="N1205" s="8"/>
      <c r="R1205" s="8"/>
      <c r="V1205" s="8"/>
      <c r="W1205" s="8"/>
      <c r="AA1205" s="8"/>
      <c r="AD1205" s="8"/>
    </row>
    <row r="1206" spans="2:30">
      <c r="B1206" s="75">
        <v>592461</v>
      </c>
      <c r="C1206" s="85" t="s">
        <v>1439</v>
      </c>
      <c r="D1206" s="76" t="s">
        <v>212</v>
      </c>
      <c r="E1206" s="77">
        <v>0.36919865178582306</v>
      </c>
      <c r="F1206" s="8"/>
      <c r="J1206" s="8"/>
      <c r="N1206" s="8"/>
      <c r="R1206" s="8"/>
      <c r="V1206" s="8"/>
      <c r="W1206" s="8"/>
      <c r="AA1206" s="8"/>
      <c r="AD1206" s="8"/>
    </row>
    <row r="1207" spans="2:30">
      <c r="B1207" s="75">
        <v>592767</v>
      </c>
      <c r="C1207" s="85" t="s">
        <v>1440</v>
      </c>
      <c r="D1207" s="76" t="s">
        <v>212</v>
      </c>
      <c r="E1207" s="77">
        <v>2.6707880004348206E-2</v>
      </c>
      <c r="F1207" s="8"/>
      <c r="J1207" s="8"/>
      <c r="N1207" s="8"/>
      <c r="R1207" s="8"/>
      <c r="V1207" s="8"/>
      <c r="W1207" s="8"/>
      <c r="AA1207" s="8"/>
      <c r="AD1207" s="8"/>
    </row>
    <row r="1208" spans="2:30">
      <c r="B1208" s="75">
        <v>592825</v>
      </c>
      <c r="C1208" s="85" t="s">
        <v>1441</v>
      </c>
      <c r="D1208" s="76" t="s">
        <v>212</v>
      </c>
      <c r="E1208" s="77">
        <v>19.098464713097783</v>
      </c>
      <c r="F1208" s="8"/>
      <c r="J1208" s="8"/>
      <c r="N1208" s="8"/>
      <c r="R1208" s="8"/>
      <c r="V1208" s="8"/>
      <c r="W1208" s="8"/>
      <c r="AA1208" s="8"/>
      <c r="AD1208" s="8"/>
    </row>
    <row r="1209" spans="2:30">
      <c r="B1209" s="75">
        <v>593088</v>
      </c>
      <c r="C1209" s="85" t="s">
        <v>1442</v>
      </c>
      <c r="D1209" s="76" t="s">
        <v>212</v>
      </c>
      <c r="E1209" s="77">
        <v>28.599660035699255</v>
      </c>
      <c r="F1209" s="8"/>
      <c r="J1209" s="8"/>
      <c r="N1209" s="8"/>
      <c r="R1209" s="8"/>
      <c r="V1209" s="8"/>
      <c r="W1209" s="8"/>
      <c r="AA1209" s="8"/>
      <c r="AD1209" s="8"/>
    </row>
    <row r="1210" spans="2:30">
      <c r="B1210" s="75">
        <v>593577</v>
      </c>
      <c r="C1210" s="85" t="s">
        <v>1443</v>
      </c>
      <c r="D1210" s="76" t="s">
        <v>212</v>
      </c>
      <c r="E1210" s="77">
        <v>10.176736000690671</v>
      </c>
      <c r="F1210" s="8"/>
      <c r="J1210" s="8"/>
      <c r="N1210" s="8"/>
      <c r="R1210" s="8"/>
      <c r="V1210" s="8"/>
      <c r="W1210" s="8"/>
      <c r="AA1210" s="8"/>
      <c r="AD1210" s="8"/>
    </row>
    <row r="1211" spans="2:30">
      <c r="B1211" s="75">
        <v>594207</v>
      </c>
      <c r="C1211" s="85" t="s">
        <v>1444</v>
      </c>
      <c r="D1211" s="76" t="s">
        <v>212</v>
      </c>
      <c r="E1211" s="77">
        <v>0.20235316816039392</v>
      </c>
      <c r="F1211" s="8"/>
      <c r="J1211" s="8"/>
      <c r="N1211" s="8"/>
      <c r="R1211" s="8"/>
      <c r="V1211" s="8"/>
      <c r="W1211" s="8"/>
      <c r="AA1211" s="8"/>
      <c r="AD1211" s="8"/>
    </row>
    <row r="1212" spans="2:30">
      <c r="B1212" s="75">
        <v>594274</v>
      </c>
      <c r="C1212" s="85" t="s">
        <v>1445</v>
      </c>
      <c r="D1212" s="76" t="s">
        <v>212</v>
      </c>
      <c r="E1212" s="77">
        <v>0.23359094769653943</v>
      </c>
      <c r="F1212" s="8"/>
      <c r="J1212" s="8"/>
      <c r="N1212" s="8"/>
      <c r="R1212" s="8"/>
      <c r="V1212" s="8"/>
      <c r="W1212" s="8"/>
      <c r="AA1212" s="8"/>
      <c r="AD1212" s="8"/>
    </row>
    <row r="1213" spans="2:30">
      <c r="B1213" s="75">
        <v>597433</v>
      </c>
      <c r="C1213" s="85" t="s">
        <v>1446</v>
      </c>
      <c r="D1213" s="76" t="s">
        <v>212</v>
      </c>
      <c r="E1213" s="77">
        <v>3.454762200794486E-2</v>
      </c>
      <c r="F1213" s="8"/>
      <c r="J1213" s="8"/>
      <c r="N1213" s="8"/>
      <c r="R1213" s="8"/>
      <c r="V1213" s="8"/>
      <c r="W1213" s="8"/>
      <c r="AA1213" s="8"/>
      <c r="AD1213" s="8"/>
    </row>
    <row r="1214" spans="2:30">
      <c r="B1214" s="75">
        <v>598027</v>
      </c>
      <c r="C1214" s="85" t="s">
        <v>1447</v>
      </c>
      <c r="D1214" s="76" t="s">
        <v>212</v>
      </c>
      <c r="E1214" s="77">
        <v>0.99841045326445765</v>
      </c>
      <c r="F1214" s="8"/>
      <c r="J1214" s="8"/>
      <c r="N1214" s="8"/>
      <c r="R1214" s="8"/>
      <c r="V1214" s="8"/>
      <c r="W1214" s="8"/>
      <c r="AA1214" s="8"/>
      <c r="AD1214" s="8"/>
    </row>
    <row r="1215" spans="2:30">
      <c r="B1215" s="75">
        <v>598527</v>
      </c>
      <c r="C1215" s="85" t="s">
        <v>1448</v>
      </c>
      <c r="D1215" s="76" t="s">
        <v>212</v>
      </c>
      <c r="E1215" s="77">
        <v>6.0709720699770546</v>
      </c>
      <c r="F1215" s="8"/>
      <c r="J1215" s="8"/>
      <c r="N1215" s="8"/>
      <c r="R1215" s="8"/>
      <c r="V1215" s="8"/>
      <c r="W1215" s="8"/>
      <c r="AA1215" s="8"/>
      <c r="AD1215" s="8"/>
    </row>
    <row r="1216" spans="2:30">
      <c r="B1216" s="75">
        <v>598743</v>
      </c>
      <c r="C1216" s="85" t="s">
        <v>1449</v>
      </c>
      <c r="D1216" s="76" t="s">
        <v>212</v>
      </c>
      <c r="E1216" s="77">
        <v>0.22453340540039668</v>
      </c>
      <c r="F1216" s="8"/>
      <c r="J1216" s="8"/>
      <c r="N1216" s="8"/>
      <c r="R1216" s="8"/>
      <c r="V1216" s="8"/>
      <c r="W1216" s="8"/>
      <c r="AA1216" s="8"/>
      <c r="AD1216" s="8"/>
    </row>
    <row r="1217" spans="2:30">
      <c r="B1217" s="75">
        <v>600077</v>
      </c>
      <c r="C1217" s="85" t="s">
        <v>1450</v>
      </c>
      <c r="D1217" s="76" t="s">
        <v>212</v>
      </c>
      <c r="E1217" s="77">
        <v>1.2099513576763138E-2</v>
      </c>
      <c r="F1217" s="8"/>
      <c r="J1217" s="8"/>
      <c r="N1217" s="8"/>
      <c r="R1217" s="8"/>
      <c r="V1217" s="8"/>
      <c r="W1217" s="8"/>
      <c r="AA1217" s="8"/>
      <c r="AD1217" s="8"/>
    </row>
    <row r="1218" spans="2:30">
      <c r="B1218" s="75">
        <v>600362</v>
      </c>
      <c r="C1218" s="85" t="s">
        <v>1451</v>
      </c>
      <c r="D1218" s="76" t="s">
        <v>212</v>
      </c>
      <c r="E1218" s="77">
        <v>8.7115118135704328E-2</v>
      </c>
      <c r="F1218" s="8"/>
      <c r="J1218" s="8"/>
      <c r="N1218" s="8"/>
      <c r="R1218" s="8"/>
      <c r="V1218" s="8"/>
      <c r="W1218" s="8"/>
      <c r="AA1218" s="8"/>
      <c r="AD1218" s="8"/>
    </row>
    <row r="1219" spans="2:30">
      <c r="B1219" s="75">
        <v>60093</v>
      </c>
      <c r="C1219" s="85" t="s">
        <v>1452</v>
      </c>
      <c r="D1219" s="76" t="s">
        <v>212</v>
      </c>
      <c r="E1219" s="77">
        <v>107.83249750812357</v>
      </c>
      <c r="F1219" s="8"/>
      <c r="J1219" s="8"/>
      <c r="N1219" s="8"/>
      <c r="R1219" s="8"/>
      <c r="V1219" s="8"/>
      <c r="W1219" s="8"/>
      <c r="AA1219" s="8"/>
      <c r="AD1219" s="8"/>
    </row>
    <row r="1220" spans="2:30">
      <c r="B1220" s="75">
        <v>60123651</v>
      </c>
      <c r="C1220" s="85" t="s">
        <v>1453</v>
      </c>
      <c r="D1220" s="76" t="s">
        <v>212</v>
      </c>
      <c r="E1220" s="77">
        <v>29.916916255134563</v>
      </c>
      <c r="F1220" s="8"/>
      <c r="J1220" s="8"/>
      <c r="N1220" s="8"/>
      <c r="R1220" s="8"/>
      <c r="V1220" s="8"/>
      <c r="W1220" s="8"/>
      <c r="AA1220" s="8"/>
      <c r="AD1220" s="8"/>
    </row>
    <row r="1221" spans="2:30">
      <c r="B1221" s="75">
        <v>603838</v>
      </c>
      <c r="C1221" s="85" t="s">
        <v>1454</v>
      </c>
      <c r="D1221" s="76" t="s">
        <v>212</v>
      </c>
      <c r="E1221" s="77">
        <v>4.6282405796412469</v>
      </c>
      <c r="F1221" s="8"/>
      <c r="J1221" s="8"/>
      <c r="N1221" s="8"/>
      <c r="R1221" s="8"/>
      <c r="V1221" s="8"/>
      <c r="W1221" s="8"/>
      <c r="AA1221" s="8"/>
      <c r="AD1221" s="8"/>
    </row>
    <row r="1222" spans="2:30">
      <c r="B1222" s="75">
        <v>605323</v>
      </c>
      <c r="C1222" s="85" t="s">
        <v>1455</v>
      </c>
      <c r="D1222" s="76" t="s">
        <v>212</v>
      </c>
      <c r="E1222" s="77">
        <v>1850.1210383579414</v>
      </c>
      <c r="F1222" s="8"/>
      <c r="J1222" s="8"/>
      <c r="N1222" s="8"/>
      <c r="R1222" s="8"/>
      <c r="V1222" s="8"/>
      <c r="W1222" s="8"/>
      <c r="AA1222" s="8"/>
      <c r="AD1222" s="8"/>
    </row>
    <row r="1223" spans="2:30">
      <c r="B1223" s="75">
        <v>60548</v>
      </c>
      <c r="C1223" s="85" t="s">
        <v>1456</v>
      </c>
      <c r="D1223" s="76" t="s">
        <v>212</v>
      </c>
      <c r="E1223" s="77">
        <v>0.71446298040955236</v>
      </c>
      <c r="F1223" s="8"/>
      <c r="J1223" s="8"/>
      <c r="N1223" s="8"/>
      <c r="R1223" s="8"/>
      <c r="V1223" s="8"/>
      <c r="W1223" s="8"/>
      <c r="AA1223" s="8"/>
      <c r="AD1223" s="8"/>
    </row>
    <row r="1224" spans="2:30">
      <c r="B1224" s="75">
        <v>606224</v>
      </c>
      <c r="C1224" s="85" t="s">
        <v>1457</v>
      </c>
      <c r="D1224" s="76" t="s">
        <v>212</v>
      </c>
      <c r="E1224" s="77">
        <v>9.5274979836626521</v>
      </c>
      <c r="F1224" s="8"/>
      <c r="J1224" s="8"/>
      <c r="N1224" s="8"/>
      <c r="R1224" s="8"/>
      <c r="V1224" s="8"/>
      <c r="W1224" s="8"/>
      <c r="AA1224" s="8"/>
      <c r="AD1224" s="8"/>
    </row>
    <row r="1225" spans="2:30">
      <c r="B1225" s="75">
        <v>607001</v>
      </c>
      <c r="C1225" s="85" t="s">
        <v>1458</v>
      </c>
      <c r="D1225" s="76" t="s">
        <v>212</v>
      </c>
      <c r="E1225" s="77">
        <v>1.5086020862835356</v>
      </c>
      <c r="F1225" s="8"/>
      <c r="J1225" s="8"/>
      <c r="N1225" s="8"/>
      <c r="R1225" s="8"/>
      <c r="V1225" s="8"/>
      <c r="W1225" s="8"/>
      <c r="AA1225" s="8"/>
      <c r="AD1225" s="8"/>
    </row>
    <row r="1226" spans="2:30">
      <c r="B1226" s="75">
        <v>607341</v>
      </c>
      <c r="C1226" s="85" t="s">
        <v>1459</v>
      </c>
      <c r="D1226" s="76" t="s">
        <v>212</v>
      </c>
      <c r="E1226" s="77">
        <v>1.5732227098534983</v>
      </c>
      <c r="F1226" s="8"/>
      <c r="J1226" s="8"/>
      <c r="N1226" s="8"/>
      <c r="R1226" s="8"/>
      <c r="V1226" s="8"/>
      <c r="W1226" s="8"/>
      <c r="AA1226" s="8"/>
      <c r="AD1226" s="8"/>
    </row>
    <row r="1227" spans="2:30">
      <c r="B1227" s="75">
        <v>607818</v>
      </c>
      <c r="C1227" s="85" t="s">
        <v>1460</v>
      </c>
      <c r="D1227" s="76" t="s">
        <v>212</v>
      </c>
      <c r="E1227" s="77">
        <v>7.8251936755889631</v>
      </c>
      <c r="F1227" s="8"/>
      <c r="J1227" s="8"/>
      <c r="N1227" s="8"/>
      <c r="R1227" s="8"/>
      <c r="V1227" s="8"/>
      <c r="W1227" s="8"/>
      <c r="AA1227" s="8"/>
      <c r="AD1227" s="8"/>
    </row>
    <row r="1228" spans="2:30">
      <c r="B1228" s="75">
        <v>6089094</v>
      </c>
      <c r="C1228" s="85" t="s">
        <v>1461</v>
      </c>
      <c r="D1228" s="76" t="s">
        <v>212</v>
      </c>
      <c r="E1228" s="77">
        <v>1.5710346645683132E-2</v>
      </c>
      <c r="F1228" s="8"/>
      <c r="J1228" s="8"/>
      <c r="N1228" s="8"/>
      <c r="R1228" s="8"/>
      <c r="V1228" s="8"/>
      <c r="W1228" s="8"/>
      <c r="AA1228" s="8"/>
      <c r="AD1228" s="8"/>
    </row>
    <row r="1229" spans="2:30">
      <c r="B1229" s="75">
        <v>609234</v>
      </c>
      <c r="C1229" s="85" t="s">
        <v>1462</v>
      </c>
      <c r="D1229" s="76" t="s">
        <v>212</v>
      </c>
      <c r="E1229" s="77">
        <v>110.72466678119754</v>
      </c>
      <c r="F1229" s="8"/>
      <c r="J1229" s="8"/>
      <c r="N1229" s="8"/>
      <c r="R1229" s="8"/>
      <c r="V1229" s="8"/>
      <c r="W1229" s="8"/>
      <c r="AA1229" s="8"/>
      <c r="AD1229" s="8"/>
    </row>
    <row r="1230" spans="2:30">
      <c r="B1230" s="75">
        <v>609892</v>
      </c>
      <c r="C1230" s="85" t="s">
        <v>1463</v>
      </c>
      <c r="D1230" s="76" t="s">
        <v>212</v>
      </c>
      <c r="E1230" s="77">
        <v>307.45929195382377</v>
      </c>
      <c r="F1230" s="8"/>
      <c r="J1230" s="8"/>
      <c r="N1230" s="8"/>
      <c r="R1230" s="8"/>
      <c r="V1230" s="8"/>
      <c r="W1230" s="8"/>
      <c r="AA1230" s="8"/>
      <c r="AD1230" s="8"/>
    </row>
    <row r="1231" spans="2:30">
      <c r="B1231" s="75">
        <v>610399</v>
      </c>
      <c r="C1231" s="85" t="s">
        <v>1464</v>
      </c>
      <c r="D1231" s="76" t="s">
        <v>212</v>
      </c>
      <c r="E1231" s="77">
        <v>29.11876074125945</v>
      </c>
      <c r="F1231" s="8"/>
      <c r="J1231" s="8"/>
      <c r="N1231" s="8"/>
      <c r="R1231" s="8"/>
      <c r="V1231" s="8"/>
      <c r="W1231" s="8"/>
      <c r="AA1231" s="8"/>
      <c r="AD1231" s="8"/>
    </row>
    <row r="1232" spans="2:30">
      <c r="B1232" s="75">
        <v>611347</v>
      </c>
      <c r="C1232" s="85" t="s">
        <v>1465</v>
      </c>
      <c r="D1232" s="76" t="s">
        <v>212</v>
      </c>
      <c r="E1232" s="77">
        <v>0.5087845674061986</v>
      </c>
      <c r="F1232" s="8"/>
      <c r="J1232" s="8"/>
      <c r="N1232" s="8"/>
      <c r="R1232" s="8"/>
      <c r="V1232" s="8"/>
      <c r="W1232" s="8"/>
      <c r="AA1232" s="8"/>
      <c r="AD1232" s="8"/>
    </row>
    <row r="1233" spans="2:30">
      <c r="B1233" s="75">
        <v>613127</v>
      </c>
      <c r="C1233" s="85" t="s">
        <v>1466</v>
      </c>
      <c r="D1233" s="76" t="s">
        <v>212</v>
      </c>
      <c r="E1233" s="77">
        <v>106.87307006214169</v>
      </c>
      <c r="F1233" s="8"/>
      <c r="J1233" s="8"/>
      <c r="N1233" s="8"/>
      <c r="R1233" s="8"/>
      <c r="V1233" s="8"/>
      <c r="W1233" s="8"/>
      <c r="AA1233" s="8"/>
      <c r="AD1233" s="8"/>
    </row>
    <row r="1234" spans="2:30">
      <c r="B1234" s="75">
        <v>613310</v>
      </c>
      <c r="C1234" s="85" t="s">
        <v>1467</v>
      </c>
      <c r="D1234" s="76" t="s">
        <v>212</v>
      </c>
      <c r="E1234" s="77">
        <v>32.481993667051512</v>
      </c>
      <c r="F1234" s="8"/>
      <c r="J1234" s="8"/>
      <c r="N1234" s="8"/>
      <c r="R1234" s="8"/>
      <c r="V1234" s="8"/>
      <c r="W1234" s="8"/>
      <c r="AA1234" s="8"/>
      <c r="AD1234" s="8"/>
    </row>
    <row r="1235" spans="2:30">
      <c r="B1235" s="75">
        <v>613456</v>
      </c>
      <c r="C1235" s="85" t="s">
        <v>1468</v>
      </c>
      <c r="D1235" s="76" t="s">
        <v>212</v>
      </c>
      <c r="E1235" s="77">
        <v>4.1667418657821873</v>
      </c>
      <c r="F1235" s="8"/>
      <c r="J1235" s="8"/>
      <c r="N1235" s="8"/>
      <c r="R1235" s="8"/>
      <c r="V1235" s="8"/>
      <c r="W1235" s="8"/>
      <c r="AA1235" s="8"/>
      <c r="AD1235" s="8"/>
    </row>
    <row r="1236" spans="2:30">
      <c r="B1236" s="75">
        <v>6146527</v>
      </c>
      <c r="C1236" s="85" t="s">
        <v>1469</v>
      </c>
      <c r="D1236" s="76" t="s">
        <v>212</v>
      </c>
      <c r="E1236" s="77">
        <v>8.7966724103925067</v>
      </c>
      <c r="F1236" s="8"/>
      <c r="J1236" s="8"/>
      <c r="N1236" s="8"/>
      <c r="R1236" s="8"/>
      <c r="V1236" s="8"/>
      <c r="W1236" s="8"/>
      <c r="AA1236" s="8"/>
      <c r="AD1236" s="8"/>
    </row>
    <row r="1237" spans="2:30">
      <c r="B1237" s="75">
        <v>614802</v>
      </c>
      <c r="C1237" s="85" t="s">
        <v>1470</v>
      </c>
      <c r="D1237" s="76" t="s">
        <v>212</v>
      </c>
      <c r="E1237" s="77">
        <v>1.5105149128179061</v>
      </c>
      <c r="F1237" s="8"/>
      <c r="J1237" s="8"/>
      <c r="N1237" s="8"/>
      <c r="R1237" s="8"/>
      <c r="V1237" s="8"/>
      <c r="W1237" s="8"/>
      <c r="AA1237" s="8"/>
      <c r="AD1237" s="8"/>
    </row>
    <row r="1238" spans="2:30">
      <c r="B1238" s="75">
        <v>6153566</v>
      </c>
      <c r="C1238" s="85" t="s">
        <v>1471</v>
      </c>
      <c r="D1238" s="76" t="s">
        <v>212</v>
      </c>
      <c r="E1238" s="77">
        <v>2.737616046241393E-2</v>
      </c>
      <c r="F1238" s="8"/>
      <c r="J1238" s="8"/>
      <c r="N1238" s="8"/>
      <c r="R1238" s="8"/>
      <c r="V1238" s="8"/>
      <c r="W1238" s="8"/>
      <c r="AA1238" s="8"/>
      <c r="AD1238" s="8"/>
    </row>
    <row r="1239" spans="2:30">
      <c r="B1239" s="75">
        <v>615361</v>
      </c>
      <c r="C1239" s="85" t="s">
        <v>1472</v>
      </c>
      <c r="D1239" s="76" t="s">
        <v>212</v>
      </c>
      <c r="E1239" s="77">
        <v>1.4227207919534186</v>
      </c>
      <c r="F1239" s="8"/>
      <c r="J1239" s="8"/>
      <c r="N1239" s="8"/>
      <c r="R1239" s="8"/>
      <c r="V1239" s="8"/>
      <c r="W1239" s="8"/>
      <c r="AA1239" s="8"/>
      <c r="AD1239" s="8"/>
    </row>
    <row r="1240" spans="2:30">
      <c r="B1240" s="75">
        <v>615656</v>
      </c>
      <c r="C1240" s="85" t="s">
        <v>1473</v>
      </c>
      <c r="D1240" s="76" t="s">
        <v>212</v>
      </c>
      <c r="E1240" s="77">
        <v>0.72062815861742635</v>
      </c>
      <c r="F1240" s="8"/>
      <c r="J1240" s="8"/>
      <c r="N1240" s="8"/>
      <c r="R1240" s="8"/>
      <c r="V1240" s="8"/>
      <c r="W1240" s="8"/>
      <c r="AA1240" s="8"/>
      <c r="AD1240" s="8"/>
    </row>
    <row r="1241" spans="2:30">
      <c r="B1241" s="75">
        <v>616739</v>
      </c>
      <c r="C1241" s="85" t="s">
        <v>1474</v>
      </c>
      <c r="D1241" s="76" t="s">
        <v>212</v>
      </c>
      <c r="E1241" s="77">
        <v>36.021878232569065</v>
      </c>
      <c r="F1241" s="8"/>
      <c r="J1241" s="8"/>
      <c r="N1241" s="8"/>
      <c r="R1241" s="8"/>
      <c r="V1241" s="8"/>
      <c r="W1241" s="8"/>
      <c r="AA1241" s="8"/>
      <c r="AD1241" s="8"/>
    </row>
    <row r="1242" spans="2:30">
      <c r="B1242" s="75">
        <v>617516</v>
      </c>
      <c r="C1242" s="85" t="s">
        <v>1475</v>
      </c>
      <c r="D1242" s="76" t="s">
        <v>212</v>
      </c>
      <c r="E1242" s="77">
        <v>5.7585861670971163E-2</v>
      </c>
      <c r="F1242" s="8"/>
      <c r="J1242" s="8"/>
      <c r="N1242" s="8"/>
      <c r="R1242" s="8"/>
      <c r="V1242" s="8"/>
      <c r="W1242" s="8"/>
      <c r="AA1242" s="8"/>
      <c r="AD1242" s="8"/>
    </row>
    <row r="1243" spans="2:30">
      <c r="B1243" s="75">
        <v>6175491</v>
      </c>
      <c r="C1243" s="85" t="s">
        <v>1476</v>
      </c>
      <c r="D1243" s="76" t="s">
        <v>212</v>
      </c>
      <c r="E1243" s="77">
        <v>9.0352572991557878</v>
      </c>
      <c r="F1243" s="8"/>
      <c r="J1243" s="8"/>
      <c r="N1243" s="8"/>
      <c r="R1243" s="8"/>
      <c r="V1243" s="8"/>
      <c r="W1243" s="8"/>
      <c r="AA1243" s="8"/>
      <c r="AD1243" s="8"/>
    </row>
    <row r="1244" spans="2:30">
      <c r="B1244" s="75">
        <v>618859</v>
      </c>
      <c r="C1244" s="85" t="s">
        <v>1477</v>
      </c>
      <c r="D1244" s="76" t="s">
        <v>212</v>
      </c>
      <c r="E1244" s="77">
        <v>3.5511884782877496</v>
      </c>
      <c r="F1244" s="8"/>
      <c r="J1244" s="8"/>
      <c r="N1244" s="8"/>
      <c r="R1244" s="8"/>
      <c r="V1244" s="8"/>
      <c r="W1244" s="8"/>
      <c r="AA1244" s="8"/>
      <c r="AD1244" s="8"/>
    </row>
    <row r="1245" spans="2:30">
      <c r="B1245" s="75">
        <v>6190654</v>
      </c>
      <c r="C1245" s="85" t="s">
        <v>1478</v>
      </c>
      <c r="D1245" s="76" t="s">
        <v>212</v>
      </c>
      <c r="E1245" s="77">
        <v>161.44945134308151</v>
      </c>
      <c r="F1245" s="8"/>
      <c r="J1245" s="8"/>
      <c r="N1245" s="8"/>
      <c r="R1245" s="8"/>
      <c r="V1245" s="8"/>
      <c r="W1245" s="8"/>
      <c r="AA1245" s="8"/>
      <c r="AD1245" s="8"/>
    </row>
    <row r="1246" spans="2:30">
      <c r="B1246" s="75">
        <v>619158</v>
      </c>
      <c r="C1246" s="85" t="s">
        <v>1479</v>
      </c>
      <c r="D1246" s="76" t="s">
        <v>212</v>
      </c>
      <c r="E1246" s="77">
        <v>41.830986630313561</v>
      </c>
      <c r="F1246" s="8"/>
      <c r="J1246" s="8"/>
      <c r="N1246" s="8"/>
      <c r="R1246" s="8"/>
      <c r="V1246" s="8"/>
      <c r="W1246" s="8"/>
      <c r="AA1246" s="8"/>
      <c r="AD1246" s="8"/>
    </row>
    <row r="1247" spans="2:30">
      <c r="B1247" s="75">
        <v>619249</v>
      </c>
      <c r="C1247" s="85" t="s">
        <v>1480</v>
      </c>
      <c r="D1247" s="76" t="s">
        <v>212</v>
      </c>
      <c r="E1247" s="77">
        <v>2.2000106084346966</v>
      </c>
      <c r="F1247" s="8"/>
      <c r="J1247" s="8"/>
      <c r="N1247" s="8"/>
      <c r="R1247" s="8"/>
      <c r="V1247" s="8"/>
      <c r="W1247" s="8"/>
      <c r="AA1247" s="8"/>
      <c r="AD1247" s="8"/>
    </row>
    <row r="1248" spans="2:30">
      <c r="B1248" s="75">
        <v>619501</v>
      </c>
      <c r="C1248" s="85" t="s">
        <v>1481</v>
      </c>
      <c r="D1248" s="76" t="s">
        <v>212</v>
      </c>
      <c r="E1248" s="77">
        <v>2.5940692647173522</v>
      </c>
      <c r="F1248" s="8"/>
      <c r="J1248" s="8"/>
      <c r="N1248" s="8"/>
      <c r="R1248" s="8"/>
      <c r="V1248" s="8"/>
      <c r="W1248" s="8"/>
      <c r="AA1248" s="8"/>
      <c r="AD1248" s="8"/>
    </row>
    <row r="1249" spans="2:30">
      <c r="B1249" s="75">
        <v>619727</v>
      </c>
      <c r="C1249" s="85" t="s">
        <v>1482</v>
      </c>
      <c r="D1249" s="76" t="s">
        <v>212</v>
      </c>
      <c r="E1249" s="77">
        <v>3.4383853050317645</v>
      </c>
      <c r="F1249" s="8"/>
      <c r="J1249" s="8"/>
      <c r="N1249" s="8"/>
      <c r="R1249" s="8"/>
      <c r="V1249" s="8"/>
      <c r="W1249" s="8"/>
      <c r="AA1249" s="8"/>
      <c r="AD1249" s="8"/>
    </row>
    <row r="1250" spans="2:30">
      <c r="B1250" s="75">
        <v>619807</v>
      </c>
      <c r="C1250" s="85" t="s">
        <v>1483</v>
      </c>
      <c r="D1250" s="76" t="s">
        <v>212</v>
      </c>
      <c r="E1250" s="77">
        <v>0.90611546473905513</v>
      </c>
      <c r="F1250" s="8"/>
      <c r="J1250" s="8"/>
      <c r="N1250" s="8"/>
      <c r="R1250" s="8"/>
      <c r="V1250" s="8"/>
      <c r="W1250" s="8"/>
      <c r="AA1250" s="8"/>
      <c r="AD1250" s="8"/>
    </row>
    <row r="1251" spans="2:30">
      <c r="B1251" s="75">
        <v>620882</v>
      </c>
      <c r="C1251" s="85" t="s">
        <v>1484</v>
      </c>
      <c r="D1251" s="76" t="s">
        <v>212</v>
      </c>
      <c r="E1251" s="77">
        <v>15.197766292161255</v>
      </c>
      <c r="F1251" s="8"/>
      <c r="J1251" s="8"/>
      <c r="N1251" s="8"/>
      <c r="R1251" s="8"/>
      <c r="V1251" s="8"/>
      <c r="W1251" s="8"/>
      <c r="AA1251" s="8"/>
      <c r="AD1251" s="8"/>
    </row>
    <row r="1252" spans="2:30">
      <c r="B1252" s="75">
        <v>620951</v>
      </c>
      <c r="C1252" s="85" t="s">
        <v>1485</v>
      </c>
      <c r="D1252" s="76" t="s">
        <v>212</v>
      </c>
      <c r="E1252" s="77">
        <v>3.3714715673229843</v>
      </c>
      <c r="F1252" s="8"/>
      <c r="J1252" s="8"/>
      <c r="N1252" s="8"/>
      <c r="R1252" s="8"/>
      <c r="V1252" s="8"/>
      <c r="W1252" s="8"/>
      <c r="AA1252" s="8"/>
      <c r="AD1252" s="8"/>
    </row>
    <row r="1253" spans="2:30">
      <c r="B1253" s="75">
        <v>621089</v>
      </c>
      <c r="C1253" s="85" t="s">
        <v>1486</v>
      </c>
      <c r="D1253" s="76" t="s">
        <v>212</v>
      </c>
      <c r="E1253" s="77">
        <v>1.3765035556542564</v>
      </c>
      <c r="F1253" s="8"/>
      <c r="J1253" s="8"/>
      <c r="N1253" s="8"/>
      <c r="R1253" s="8"/>
      <c r="V1253" s="8"/>
      <c r="W1253" s="8"/>
      <c r="AA1253" s="8"/>
      <c r="AD1253" s="8"/>
    </row>
    <row r="1254" spans="2:30">
      <c r="B1254" s="75">
        <v>621421</v>
      </c>
      <c r="C1254" s="85" t="s">
        <v>1487</v>
      </c>
      <c r="D1254" s="76" t="s">
        <v>212</v>
      </c>
      <c r="E1254" s="77">
        <v>5.6340979838697451E-2</v>
      </c>
      <c r="F1254" s="8"/>
      <c r="J1254" s="8"/>
      <c r="N1254" s="8"/>
      <c r="R1254" s="8"/>
      <c r="V1254" s="8"/>
      <c r="W1254" s="8"/>
      <c r="AA1254" s="8"/>
      <c r="AD1254" s="8"/>
    </row>
    <row r="1255" spans="2:30">
      <c r="B1255" s="75">
        <v>621772</v>
      </c>
      <c r="C1255" s="85" t="s">
        <v>1488</v>
      </c>
      <c r="D1255" s="76" t="s">
        <v>212</v>
      </c>
      <c r="E1255" s="77">
        <v>3.439280696237375</v>
      </c>
      <c r="F1255" s="8"/>
      <c r="J1255" s="8"/>
      <c r="N1255" s="8"/>
      <c r="R1255" s="8"/>
      <c r="V1255" s="8"/>
      <c r="W1255" s="8"/>
      <c r="AA1255" s="8"/>
      <c r="AD1255" s="8"/>
    </row>
    <row r="1256" spans="2:30">
      <c r="B1256" s="75">
        <v>622402</v>
      </c>
      <c r="C1256" s="85" t="s">
        <v>1489</v>
      </c>
      <c r="D1256" s="76" t="s">
        <v>212</v>
      </c>
      <c r="E1256" s="77">
        <v>2.3760706580903974E-2</v>
      </c>
      <c r="F1256" s="8"/>
      <c r="J1256" s="8"/>
      <c r="N1256" s="8"/>
      <c r="R1256" s="8"/>
      <c r="V1256" s="8"/>
      <c r="W1256" s="8"/>
      <c r="AA1256" s="8"/>
      <c r="AD1256" s="8"/>
    </row>
    <row r="1257" spans="2:30">
      <c r="B1257" s="75">
        <v>622457</v>
      </c>
      <c r="C1257" s="85" t="s">
        <v>1490</v>
      </c>
      <c r="D1257" s="76" t="s">
        <v>212</v>
      </c>
      <c r="E1257" s="77">
        <v>6.6150141741076959E-2</v>
      </c>
      <c r="F1257" s="8"/>
      <c r="J1257" s="8"/>
      <c r="N1257" s="8"/>
      <c r="R1257" s="8"/>
      <c r="V1257" s="8"/>
      <c r="W1257" s="8"/>
      <c r="AA1257" s="8"/>
      <c r="AD1257" s="8"/>
    </row>
    <row r="1258" spans="2:30">
      <c r="B1258" s="75">
        <v>623007</v>
      </c>
      <c r="C1258" s="85" t="s">
        <v>1491</v>
      </c>
      <c r="D1258" s="76" t="s">
        <v>212</v>
      </c>
      <c r="E1258" s="77">
        <v>0.56496844833024362</v>
      </c>
      <c r="F1258" s="8"/>
      <c r="J1258" s="8"/>
      <c r="N1258" s="8"/>
      <c r="R1258" s="8"/>
      <c r="V1258" s="8"/>
      <c r="W1258" s="8"/>
      <c r="AA1258" s="8"/>
      <c r="AD1258" s="8"/>
    </row>
    <row r="1259" spans="2:30">
      <c r="B1259" s="75">
        <v>623030</v>
      </c>
      <c r="C1259" s="85" t="s">
        <v>1492</v>
      </c>
      <c r="D1259" s="76" t="s">
        <v>212</v>
      </c>
      <c r="E1259" s="77">
        <v>0.43954951909348255</v>
      </c>
      <c r="F1259" s="8"/>
      <c r="J1259" s="8"/>
      <c r="N1259" s="8"/>
      <c r="R1259" s="8"/>
      <c r="V1259" s="8"/>
      <c r="W1259" s="8"/>
      <c r="AA1259" s="8"/>
      <c r="AD1259" s="8"/>
    </row>
    <row r="1260" spans="2:30">
      <c r="B1260" s="75">
        <v>623052</v>
      </c>
      <c r="C1260" s="85" t="s">
        <v>1493</v>
      </c>
      <c r="D1260" s="76" t="s">
        <v>212</v>
      </c>
      <c r="E1260" s="77">
        <v>6.0873759521822722E-3</v>
      </c>
      <c r="F1260" s="8"/>
      <c r="J1260" s="8"/>
      <c r="N1260" s="8"/>
      <c r="R1260" s="8"/>
      <c r="V1260" s="8"/>
      <c r="W1260" s="8"/>
      <c r="AA1260" s="8"/>
      <c r="AD1260" s="8"/>
    </row>
    <row r="1261" spans="2:30">
      <c r="B1261" s="75">
        <v>623121</v>
      </c>
      <c r="C1261" s="85" t="s">
        <v>1494</v>
      </c>
      <c r="D1261" s="76" t="s">
        <v>212</v>
      </c>
      <c r="E1261" s="77">
        <v>2.1465144621121715</v>
      </c>
      <c r="F1261" s="8"/>
      <c r="J1261" s="8"/>
      <c r="N1261" s="8"/>
      <c r="R1261" s="8"/>
      <c r="V1261" s="8"/>
      <c r="W1261" s="8"/>
      <c r="AA1261" s="8"/>
      <c r="AD1261" s="8"/>
    </row>
    <row r="1262" spans="2:30">
      <c r="B1262" s="75">
        <v>623256</v>
      </c>
      <c r="C1262" s="85" t="s">
        <v>1495</v>
      </c>
      <c r="D1262" s="76" t="s">
        <v>212</v>
      </c>
      <c r="E1262" s="77">
        <v>451.35892764665107</v>
      </c>
      <c r="F1262" s="8"/>
      <c r="J1262" s="8"/>
      <c r="N1262" s="8"/>
      <c r="R1262" s="8"/>
      <c r="V1262" s="8"/>
      <c r="W1262" s="8"/>
      <c r="AA1262" s="8"/>
      <c r="AD1262" s="8"/>
    </row>
    <row r="1263" spans="2:30">
      <c r="B1263" s="75">
        <v>623916</v>
      </c>
      <c r="C1263" s="85" t="s">
        <v>1496</v>
      </c>
      <c r="D1263" s="76" t="s">
        <v>212</v>
      </c>
      <c r="E1263" s="77">
        <v>10.629833070590173</v>
      </c>
      <c r="F1263" s="8"/>
      <c r="J1263" s="8"/>
      <c r="N1263" s="8"/>
      <c r="R1263" s="8"/>
      <c r="V1263" s="8"/>
      <c r="W1263" s="8"/>
      <c r="AA1263" s="8"/>
      <c r="AD1263" s="8"/>
    </row>
    <row r="1264" spans="2:30">
      <c r="B1264" s="75">
        <v>625536</v>
      </c>
      <c r="C1264" s="85" t="s">
        <v>1497</v>
      </c>
      <c r="D1264" s="76" t="s">
        <v>212</v>
      </c>
      <c r="E1264" s="77">
        <v>4.4290228743125857</v>
      </c>
      <c r="F1264" s="8"/>
      <c r="J1264" s="8"/>
      <c r="N1264" s="8"/>
      <c r="R1264" s="8"/>
      <c r="V1264" s="8"/>
      <c r="W1264" s="8"/>
      <c r="AA1264" s="8"/>
      <c r="AD1264" s="8"/>
    </row>
    <row r="1265" spans="2:30">
      <c r="B1265" s="75">
        <v>625865</v>
      </c>
      <c r="C1265" s="85" t="s">
        <v>1498</v>
      </c>
      <c r="D1265" s="76" t="s">
        <v>212</v>
      </c>
      <c r="E1265" s="77">
        <v>0.11614108394197183</v>
      </c>
      <c r="F1265" s="8"/>
      <c r="J1265" s="8"/>
      <c r="N1265" s="8"/>
      <c r="R1265" s="8"/>
      <c r="V1265" s="8"/>
      <c r="W1265" s="8"/>
      <c r="AA1265" s="8"/>
      <c r="AD1265" s="8"/>
    </row>
    <row r="1266" spans="2:30">
      <c r="B1266" s="75">
        <v>626175</v>
      </c>
      <c r="C1266" s="85" t="s">
        <v>1499</v>
      </c>
      <c r="D1266" s="76" t="s">
        <v>212</v>
      </c>
      <c r="E1266" s="77">
        <v>2.166340473982574</v>
      </c>
      <c r="F1266" s="8"/>
      <c r="J1266" s="8"/>
      <c r="N1266" s="8"/>
      <c r="R1266" s="8"/>
      <c r="V1266" s="8"/>
      <c r="W1266" s="8"/>
      <c r="AA1266" s="8"/>
      <c r="AD1266" s="8"/>
    </row>
    <row r="1267" spans="2:30">
      <c r="B1267" s="75">
        <v>626608</v>
      </c>
      <c r="C1267" s="85" t="s">
        <v>1500</v>
      </c>
      <c r="D1267" s="76" t="s">
        <v>212</v>
      </c>
      <c r="E1267" s="77">
        <v>2.3299158312521367E-2</v>
      </c>
      <c r="F1267" s="8"/>
      <c r="J1267" s="8"/>
      <c r="N1267" s="8"/>
      <c r="R1267" s="8"/>
      <c r="V1267" s="8"/>
      <c r="W1267" s="8"/>
      <c r="AA1267" s="8"/>
      <c r="AD1267" s="8"/>
    </row>
    <row r="1268" spans="2:30">
      <c r="B1268" s="75">
        <v>626620</v>
      </c>
      <c r="C1268" s="85" t="s">
        <v>1501</v>
      </c>
      <c r="D1268" s="76" t="s">
        <v>212</v>
      </c>
      <c r="E1268" s="77">
        <v>1.4812467949906223</v>
      </c>
      <c r="F1268" s="8"/>
      <c r="J1268" s="8"/>
      <c r="N1268" s="8"/>
      <c r="R1268" s="8"/>
      <c r="V1268" s="8"/>
      <c r="W1268" s="8"/>
      <c r="AA1268" s="8"/>
      <c r="AD1268" s="8"/>
    </row>
    <row r="1269" spans="2:30">
      <c r="B1269" s="75">
        <v>626642</v>
      </c>
      <c r="C1269" s="85" t="s">
        <v>1502</v>
      </c>
      <c r="D1269" s="76" t="s">
        <v>212</v>
      </c>
      <c r="E1269" s="77">
        <v>1.7518201226229723E-2</v>
      </c>
      <c r="F1269" s="8"/>
      <c r="J1269" s="8"/>
      <c r="N1269" s="8"/>
      <c r="R1269" s="8"/>
      <c r="V1269" s="8"/>
      <c r="W1269" s="8"/>
      <c r="AA1269" s="8"/>
      <c r="AD1269" s="8"/>
    </row>
    <row r="1270" spans="2:30">
      <c r="B1270" s="75">
        <v>627634</v>
      </c>
      <c r="C1270" s="85" t="s">
        <v>1503</v>
      </c>
      <c r="D1270" s="76" t="s">
        <v>212</v>
      </c>
      <c r="E1270" s="77">
        <v>0.64919905814177004</v>
      </c>
      <c r="F1270" s="8"/>
      <c r="J1270" s="8"/>
      <c r="N1270" s="8"/>
      <c r="R1270" s="8"/>
      <c r="V1270" s="8"/>
      <c r="W1270" s="8"/>
      <c r="AA1270" s="8"/>
      <c r="AD1270" s="8"/>
    </row>
    <row r="1271" spans="2:30">
      <c r="B1271" s="75">
        <v>628762</v>
      </c>
      <c r="C1271" s="85" t="s">
        <v>1504</v>
      </c>
      <c r="D1271" s="76" t="s">
        <v>212</v>
      </c>
      <c r="E1271" s="77">
        <v>0.40064432281036572</v>
      </c>
      <c r="F1271" s="8"/>
      <c r="J1271" s="8"/>
      <c r="N1271" s="8"/>
      <c r="R1271" s="8"/>
      <c r="V1271" s="8"/>
      <c r="W1271" s="8"/>
      <c r="AA1271" s="8"/>
      <c r="AD1271" s="8"/>
    </row>
    <row r="1272" spans="2:30">
      <c r="B1272" s="75">
        <v>628922</v>
      </c>
      <c r="C1272" s="85" t="s">
        <v>1505</v>
      </c>
      <c r="D1272" s="76" t="s">
        <v>212</v>
      </c>
      <c r="E1272" s="77">
        <v>7.6975522576185854E-2</v>
      </c>
      <c r="F1272" s="8"/>
      <c r="J1272" s="8"/>
      <c r="N1272" s="8"/>
      <c r="R1272" s="8"/>
      <c r="V1272" s="8"/>
      <c r="W1272" s="8"/>
      <c r="AA1272" s="8"/>
      <c r="AD1272" s="8"/>
    </row>
    <row r="1273" spans="2:30">
      <c r="B1273" s="75">
        <v>629049</v>
      </c>
      <c r="C1273" s="85" t="s">
        <v>1506</v>
      </c>
      <c r="D1273" s="76" t="s">
        <v>212</v>
      </c>
      <c r="E1273" s="77">
        <v>6.3553962482479136</v>
      </c>
      <c r="F1273" s="8"/>
      <c r="J1273" s="8"/>
      <c r="N1273" s="8"/>
      <c r="R1273" s="8"/>
      <c r="V1273" s="8"/>
      <c r="W1273" s="8"/>
      <c r="AA1273" s="8"/>
      <c r="AD1273" s="8"/>
    </row>
    <row r="1274" spans="2:30">
      <c r="B1274" s="75">
        <v>629196</v>
      </c>
      <c r="C1274" s="85" t="s">
        <v>1507</v>
      </c>
      <c r="D1274" s="76" t="s">
        <v>212</v>
      </c>
      <c r="E1274" s="77">
        <v>3.4967897298451134</v>
      </c>
      <c r="F1274" s="8"/>
      <c r="J1274" s="8"/>
      <c r="N1274" s="8"/>
      <c r="R1274" s="8"/>
      <c r="V1274" s="8"/>
      <c r="W1274" s="8"/>
      <c r="AA1274" s="8"/>
      <c r="AD1274" s="8"/>
    </row>
    <row r="1275" spans="2:30">
      <c r="B1275" s="75">
        <v>629403</v>
      </c>
      <c r="C1275" s="85" t="s">
        <v>1508</v>
      </c>
      <c r="D1275" s="76" t="s">
        <v>212</v>
      </c>
      <c r="E1275" s="77">
        <v>0.22506771350197699</v>
      </c>
      <c r="F1275" s="8"/>
      <c r="J1275" s="8"/>
      <c r="N1275" s="8"/>
      <c r="R1275" s="8"/>
      <c r="V1275" s="8"/>
      <c r="W1275" s="8"/>
      <c r="AA1275" s="8"/>
      <c r="AD1275" s="8"/>
    </row>
    <row r="1276" spans="2:30">
      <c r="B1276" s="75">
        <v>63058</v>
      </c>
      <c r="C1276" s="85" t="s">
        <v>1509</v>
      </c>
      <c r="D1276" s="76" t="s">
        <v>212</v>
      </c>
      <c r="E1276" s="77">
        <v>13.356869180628783</v>
      </c>
      <c r="F1276" s="8"/>
      <c r="J1276" s="8"/>
      <c r="N1276" s="8"/>
      <c r="R1276" s="8"/>
      <c r="V1276" s="8"/>
      <c r="W1276" s="8"/>
      <c r="AA1276" s="8"/>
      <c r="AD1276" s="8"/>
    </row>
    <row r="1277" spans="2:30">
      <c r="B1277" s="75">
        <v>631618</v>
      </c>
      <c r="C1277" s="85" t="s">
        <v>1510</v>
      </c>
      <c r="D1277" s="76" t="s">
        <v>212</v>
      </c>
      <c r="E1277" s="77">
        <v>1.1499636357903209</v>
      </c>
      <c r="F1277" s="8"/>
      <c r="J1277" s="8"/>
      <c r="N1277" s="8"/>
      <c r="R1277" s="8"/>
      <c r="V1277" s="8"/>
      <c r="W1277" s="8"/>
      <c r="AA1277" s="8"/>
      <c r="AD1277" s="8"/>
    </row>
    <row r="1278" spans="2:30">
      <c r="B1278" s="75">
        <v>631641</v>
      </c>
      <c r="C1278" s="85" t="s">
        <v>1511</v>
      </c>
      <c r="D1278" s="76" t="s">
        <v>212</v>
      </c>
      <c r="E1278" s="77">
        <v>0.65061157115687918</v>
      </c>
      <c r="F1278" s="8"/>
      <c r="J1278" s="8"/>
      <c r="N1278" s="8"/>
      <c r="R1278" s="8"/>
      <c r="V1278" s="8"/>
      <c r="W1278" s="8"/>
      <c r="AA1278" s="8"/>
      <c r="AD1278" s="8"/>
    </row>
    <row r="1279" spans="2:30">
      <c r="B1279" s="75">
        <v>633965</v>
      </c>
      <c r="C1279" s="85" t="s">
        <v>1512</v>
      </c>
      <c r="D1279" s="76" t="s">
        <v>212</v>
      </c>
      <c r="E1279" s="77">
        <v>0.29435557440985977</v>
      </c>
      <c r="F1279" s="8"/>
      <c r="J1279" s="8"/>
      <c r="N1279" s="8"/>
      <c r="R1279" s="8"/>
      <c r="V1279" s="8"/>
      <c r="W1279" s="8"/>
      <c r="AA1279" s="8"/>
      <c r="AD1279" s="8"/>
    </row>
    <row r="1280" spans="2:30">
      <c r="B1280" s="75">
        <v>635938</v>
      </c>
      <c r="C1280" s="85" t="s">
        <v>1513</v>
      </c>
      <c r="D1280" s="76" t="s">
        <v>212</v>
      </c>
      <c r="E1280" s="77">
        <v>141.27959369525641</v>
      </c>
      <c r="F1280" s="8"/>
      <c r="J1280" s="8"/>
      <c r="N1280" s="8"/>
      <c r="R1280" s="8"/>
      <c r="V1280" s="8"/>
      <c r="W1280" s="8"/>
      <c r="AA1280" s="8"/>
      <c r="AD1280" s="8"/>
    </row>
    <row r="1281" spans="2:30">
      <c r="B1281" s="75">
        <v>6382065</v>
      </c>
      <c r="C1281" s="85" t="s">
        <v>1514</v>
      </c>
      <c r="D1281" s="76" t="s">
        <v>212</v>
      </c>
      <c r="E1281" s="77">
        <v>0.25203209943909255</v>
      </c>
      <c r="F1281" s="8"/>
      <c r="J1281" s="8"/>
      <c r="N1281" s="8"/>
      <c r="R1281" s="8"/>
      <c r="V1281" s="8"/>
      <c r="W1281" s="8"/>
      <c r="AA1281" s="8"/>
      <c r="AD1281" s="8"/>
    </row>
    <row r="1282" spans="2:30">
      <c r="B1282" s="75">
        <v>6408782</v>
      </c>
      <c r="C1282" s="85" t="s">
        <v>1515</v>
      </c>
      <c r="D1282" s="76" t="s">
        <v>212</v>
      </c>
      <c r="E1282" s="77">
        <v>11.807827281191045</v>
      </c>
      <c r="F1282" s="8"/>
      <c r="J1282" s="8"/>
      <c r="N1282" s="8"/>
      <c r="R1282" s="8"/>
      <c r="V1282" s="8"/>
      <c r="W1282" s="8"/>
      <c r="AA1282" s="8"/>
      <c r="AD1282" s="8"/>
    </row>
    <row r="1283" spans="2:30">
      <c r="B1283" s="75">
        <v>6416688</v>
      </c>
      <c r="C1283" s="85" t="s">
        <v>1516</v>
      </c>
      <c r="D1283" s="76" t="s">
        <v>212</v>
      </c>
      <c r="E1283" s="77">
        <v>7.1985615210610587E-2</v>
      </c>
      <c r="F1283" s="8"/>
      <c r="J1283" s="8"/>
      <c r="N1283" s="8"/>
      <c r="R1283" s="8"/>
      <c r="V1283" s="8"/>
      <c r="W1283" s="8"/>
      <c r="AA1283" s="8"/>
      <c r="AD1283" s="8"/>
    </row>
    <row r="1284" spans="2:30">
      <c r="B1284" s="75">
        <v>644644</v>
      </c>
      <c r="C1284" s="85" t="s">
        <v>1517</v>
      </c>
      <c r="D1284" s="76" t="s">
        <v>212</v>
      </c>
      <c r="E1284" s="77">
        <v>9980.6097223732359</v>
      </c>
      <c r="F1284" s="8"/>
      <c r="J1284" s="8"/>
      <c r="N1284" s="8"/>
      <c r="R1284" s="8"/>
      <c r="V1284" s="8"/>
      <c r="W1284" s="8"/>
      <c r="AA1284" s="8"/>
      <c r="AD1284" s="8"/>
    </row>
    <row r="1285" spans="2:30">
      <c r="B1285" s="75">
        <v>645567</v>
      </c>
      <c r="C1285" s="85" t="s">
        <v>1518</v>
      </c>
      <c r="D1285" s="76" t="s">
        <v>212</v>
      </c>
      <c r="E1285" s="77">
        <v>4.4554261053477235</v>
      </c>
      <c r="F1285" s="8"/>
      <c r="J1285" s="8"/>
      <c r="N1285" s="8"/>
      <c r="R1285" s="8"/>
      <c r="V1285" s="8"/>
      <c r="W1285" s="8"/>
      <c r="AA1285" s="8"/>
      <c r="AD1285" s="8"/>
    </row>
    <row r="1286" spans="2:30">
      <c r="B1286" s="75">
        <v>646060</v>
      </c>
      <c r="C1286" s="85" t="s">
        <v>1519</v>
      </c>
      <c r="D1286" s="76" t="s">
        <v>212</v>
      </c>
      <c r="E1286" s="77">
        <v>2.1954260592111545E-3</v>
      </c>
      <c r="F1286" s="8"/>
      <c r="J1286" s="8"/>
      <c r="N1286" s="8"/>
      <c r="R1286" s="8"/>
      <c r="V1286" s="8"/>
      <c r="W1286" s="8"/>
      <c r="AA1286" s="8"/>
      <c r="AD1286" s="8"/>
    </row>
    <row r="1287" spans="2:30">
      <c r="B1287" s="75">
        <v>64628440</v>
      </c>
      <c r="C1287" s="85" t="s">
        <v>1520</v>
      </c>
      <c r="D1287" s="76" t="s">
        <v>212</v>
      </c>
      <c r="E1287" s="77">
        <v>22187.184742792437</v>
      </c>
      <c r="F1287" s="8"/>
      <c r="J1287" s="8"/>
      <c r="N1287" s="8"/>
      <c r="R1287" s="8"/>
      <c r="V1287" s="8"/>
      <c r="W1287" s="8"/>
      <c r="AA1287" s="8"/>
      <c r="AD1287" s="8"/>
    </row>
    <row r="1288" spans="2:30">
      <c r="B1288" s="75">
        <v>653372</v>
      </c>
      <c r="C1288" s="85" t="s">
        <v>1521</v>
      </c>
      <c r="D1288" s="76" t="s">
        <v>212</v>
      </c>
      <c r="E1288" s="77">
        <v>6.8053210435652476</v>
      </c>
      <c r="F1288" s="8"/>
      <c r="J1288" s="8"/>
      <c r="N1288" s="8"/>
      <c r="R1288" s="8"/>
      <c r="V1288" s="8"/>
      <c r="W1288" s="8"/>
      <c r="AA1288" s="8"/>
      <c r="AD1288" s="8"/>
    </row>
    <row r="1289" spans="2:30">
      <c r="B1289" s="75">
        <v>65452</v>
      </c>
      <c r="C1289" s="85" t="s">
        <v>1522</v>
      </c>
      <c r="D1289" s="76" t="s">
        <v>212</v>
      </c>
      <c r="E1289" s="77">
        <v>0.57959563127590841</v>
      </c>
      <c r="F1289" s="8"/>
      <c r="J1289" s="8"/>
      <c r="N1289" s="8"/>
      <c r="R1289" s="8"/>
      <c r="V1289" s="8"/>
      <c r="W1289" s="8"/>
      <c r="AA1289" s="8"/>
      <c r="AD1289" s="8"/>
    </row>
    <row r="1290" spans="2:30">
      <c r="B1290" s="75">
        <v>66251</v>
      </c>
      <c r="C1290" s="85" t="s">
        <v>1523</v>
      </c>
      <c r="D1290" s="76" t="s">
        <v>212</v>
      </c>
      <c r="E1290" s="77">
        <v>0.4198773086531023</v>
      </c>
      <c r="F1290" s="8"/>
      <c r="J1290" s="8"/>
      <c r="N1290" s="8"/>
      <c r="R1290" s="8"/>
      <c r="V1290" s="8"/>
      <c r="W1290" s="8"/>
      <c r="AA1290" s="8"/>
      <c r="AD1290" s="8"/>
    </row>
    <row r="1291" spans="2:30">
      <c r="B1291" s="75">
        <v>66762</v>
      </c>
      <c r="C1291" s="85" t="s">
        <v>1524</v>
      </c>
      <c r="D1291" s="76" t="s">
        <v>212</v>
      </c>
      <c r="E1291" s="77">
        <v>12.591255209538497</v>
      </c>
      <c r="F1291" s="8"/>
      <c r="J1291" s="8"/>
      <c r="N1291" s="8"/>
      <c r="R1291" s="8"/>
      <c r="V1291" s="8"/>
      <c r="W1291" s="8"/>
      <c r="AA1291" s="8"/>
      <c r="AD1291" s="8"/>
    </row>
    <row r="1292" spans="2:30">
      <c r="B1292" s="75">
        <v>66819</v>
      </c>
      <c r="C1292" s="85" t="s">
        <v>1525</v>
      </c>
      <c r="D1292" s="76" t="s">
        <v>212</v>
      </c>
      <c r="E1292" s="77">
        <v>86.226315723755235</v>
      </c>
      <c r="F1292" s="8"/>
      <c r="J1292" s="8"/>
      <c r="N1292" s="8"/>
      <c r="R1292" s="8"/>
      <c r="V1292" s="8"/>
      <c r="W1292" s="8"/>
      <c r="AA1292" s="8"/>
      <c r="AD1292" s="8"/>
    </row>
    <row r="1293" spans="2:30">
      <c r="B1293" s="75">
        <v>67436</v>
      </c>
      <c r="C1293" s="85" t="s">
        <v>1526</v>
      </c>
      <c r="D1293" s="76" t="s">
        <v>212</v>
      </c>
      <c r="E1293" s="77">
        <v>0.14174987696318792</v>
      </c>
      <c r="F1293" s="8"/>
      <c r="J1293" s="8"/>
      <c r="N1293" s="8"/>
      <c r="R1293" s="8"/>
      <c r="V1293" s="8"/>
      <c r="W1293" s="8"/>
      <c r="AA1293" s="8"/>
      <c r="AD1293" s="8"/>
    </row>
    <row r="1294" spans="2:30">
      <c r="B1294" s="75">
        <v>67470</v>
      </c>
      <c r="C1294" s="85" t="s">
        <v>1527</v>
      </c>
      <c r="D1294" s="76" t="s">
        <v>212</v>
      </c>
      <c r="E1294" s="77">
        <v>1.4024760275376358</v>
      </c>
      <c r="F1294" s="8"/>
      <c r="J1294" s="8"/>
      <c r="N1294" s="8"/>
      <c r="R1294" s="8"/>
      <c r="V1294" s="8"/>
      <c r="W1294" s="8"/>
      <c r="AA1294" s="8"/>
      <c r="AD1294" s="8"/>
    </row>
    <row r="1295" spans="2:30">
      <c r="B1295" s="75">
        <v>68359</v>
      </c>
      <c r="C1295" s="85" t="s">
        <v>1528</v>
      </c>
      <c r="D1295" s="76" t="s">
        <v>212</v>
      </c>
      <c r="E1295" s="77">
        <v>36.014291593390212</v>
      </c>
      <c r="F1295" s="8"/>
      <c r="J1295" s="8"/>
      <c r="N1295" s="8"/>
      <c r="R1295" s="8"/>
      <c r="V1295" s="8"/>
      <c r="W1295" s="8"/>
      <c r="AA1295" s="8"/>
      <c r="AD1295" s="8"/>
    </row>
    <row r="1296" spans="2:30">
      <c r="B1296" s="75">
        <v>683727</v>
      </c>
      <c r="C1296" s="85" t="s">
        <v>1529</v>
      </c>
      <c r="D1296" s="76" t="s">
        <v>212</v>
      </c>
      <c r="E1296" s="77">
        <v>0.49824434593192318</v>
      </c>
      <c r="F1296" s="8"/>
      <c r="J1296" s="8"/>
      <c r="N1296" s="8"/>
      <c r="R1296" s="8"/>
      <c r="V1296" s="8"/>
      <c r="W1296" s="8"/>
      <c r="AA1296" s="8"/>
      <c r="AD1296" s="8"/>
    </row>
    <row r="1297" spans="2:30">
      <c r="B1297" s="75">
        <v>68608151</v>
      </c>
      <c r="C1297" s="85" t="s">
        <v>1530</v>
      </c>
      <c r="D1297" s="76" t="s">
        <v>212</v>
      </c>
      <c r="E1297" s="77">
        <v>4.2147880510313245</v>
      </c>
      <c r="F1297" s="8"/>
      <c r="J1297" s="8"/>
      <c r="N1297" s="8"/>
      <c r="R1297" s="8"/>
      <c r="V1297" s="8"/>
      <c r="W1297" s="8"/>
      <c r="AA1297" s="8"/>
      <c r="AD1297" s="8"/>
    </row>
    <row r="1298" spans="2:30">
      <c r="B1298" s="75">
        <v>6876239</v>
      </c>
      <c r="C1298" s="85" t="s">
        <v>1531</v>
      </c>
      <c r="D1298" s="76" t="s">
        <v>212</v>
      </c>
      <c r="E1298" s="77">
        <v>1.7344812669999958</v>
      </c>
      <c r="F1298" s="8"/>
      <c r="J1298" s="8"/>
      <c r="N1298" s="8"/>
      <c r="R1298" s="8"/>
      <c r="V1298" s="8"/>
      <c r="W1298" s="8"/>
      <c r="AA1298" s="8"/>
      <c r="AD1298" s="8"/>
    </row>
    <row r="1299" spans="2:30">
      <c r="B1299" s="75">
        <v>6921295</v>
      </c>
      <c r="C1299" s="85" t="s">
        <v>1532</v>
      </c>
      <c r="D1299" s="76" t="s">
        <v>212</v>
      </c>
      <c r="E1299" s="77">
        <v>0.30514524626424849</v>
      </c>
      <c r="F1299" s="8"/>
      <c r="J1299" s="8"/>
      <c r="N1299" s="8"/>
      <c r="R1299" s="8"/>
      <c r="V1299" s="8"/>
      <c r="W1299" s="8"/>
      <c r="AA1299" s="8"/>
      <c r="AD1299" s="8"/>
    </row>
    <row r="1300" spans="2:30">
      <c r="B1300" s="75">
        <v>693549</v>
      </c>
      <c r="C1300" s="85" t="s">
        <v>1533</v>
      </c>
      <c r="D1300" s="76" t="s">
        <v>212</v>
      </c>
      <c r="E1300" s="77">
        <v>2.2011455431776903</v>
      </c>
      <c r="F1300" s="8"/>
      <c r="J1300" s="8"/>
      <c r="N1300" s="8"/>
      <c r="R1300" s="8"/>
      <c r="V1300" s="8"/>
      <c r="W1300" s="8"/>
      <c r="AA1300" s="8"/>
      <c r="AD1300" s="8"/>
    </row>
    <row r="1301" spans="2:30">
      <c r="B1301" s="75">
        <v>693583</v>
      </c>
      <c r="C1301" s="85" t="s">
        <v>1534</v>
      </c>
      <c r="D1301" s="76" t="s">
        <v>212</v>
      </c>
      <c r="E1301" s="77">
        <v>17.769675626175669</v>
      </c>
      <c r="F1301" s="8"/>
      <c r="J1301" s="8"/>
      <c r="N1301" s="8"/>
      <c r="R1301" s="8"/>
      <c r="V1301" s="8"/>
      <c r="W1301" s="8"/>
      <c r="AA1301" s="8"/>
      <c r="AD1301" s="8"/>
    </row>
    <row r="1302" spans="2:30">
      <c r="B1302" s="75">
        <v>693652</v>
      </c>
      <c r="C1302" s="85" t="s">
        <v>1535</v>
      </c>
      <c r="D1302" s="76" t="s">
        <v>212</v>
      </c>
      <c r="E1302" s="77">
        <v>2.7416001795423415</v>
      </c>
      <c r="F1302" s="8"/>
      <c r="J1302" s="8"/>
      <c r="N1302" s="8"/>
      <c r="R1302" s="8"/>
      <c r="V1302" s="8"/>
      <c r="W1302" s="8"/>
      <c r="AA1302" s="8"/>
      <c r="AD1302" s="8"/>
    </row>
    <row r="1303" spans="2:30">
      <c r="B1303" s="75">
        <v>693936</v>
      </c>
      <c r="C1303" s="85" t="s">
        <v>1536</v>
      </c>
      <c r="D1303" s="76" t="s">
        <v>212</v>
      </c>
      <c r="E1303" s="77">
        <v>6.8102972760687684E-3</v>
      </c>
      <c r="F1303" s="8"/>
      <c r="J1303" s="8"/>
      <c r="N1303" s="8"/>
      <c r="R1303" s="8"/>
      <c r="V1303" s="8"/>
      <c r="W1303" s="8"/>
      <c r="AA1303" s="8"/>
      <c r="AD1303" s="8"/>
    </row>
    <row r="1304" spans="2:30">
      <c r="B1304" s="75">
        <v>69534</v>
      </c>
      <c r="C1304" s="85" t="s">
        <v>1537</v>
      </c>
      <c r="D1304" s="76" t="s">
        <v>212</v>
      </c>
      <c r="E1304" s="77">
        <v>0.9430103587501758</v>
      </c>
      <c r="F1304" s="8"/>
      <c r="J1304" s="8"/>
      <c r="N1304" s="8"/>
      <c r="R1304" s="8"/>
      <c r="V1304" s="8"/>
      <c r="W1304" s="8"/>
      <c r="AA1304" s="8"/>
      <c r="AD1304" s="8"/>
    </row>
    <row r="1305" spans="2:30">
      <c r="B1305" s="75">
        <v>696548</v>
      </c>
      <c r="C1305" s="85" t="s">
        <v>1538</v>
      </c>
      <c r="D1305" s="76" t="s">
        <v>212</v>
      </c>
      <c r="E1305" s="77">
        <v>0.28003150773425284</v>
      </c>
      <c r="F1305" s="8"/>
      <c r="J1305" s="8"/>
      <c r="N1305" s="8"/>
      <c r="R1305" s="8"/>
      <c r="V1305" s="8"/>
      <c r="W1305" s="8"/>
      <c r="AA1305" s="8"/>
      <c r="AD1305" s="8"/>
    </row>
    <row r="1306" spans="2:30">
      <c r="B1306" s="75">
        <v>6972050</v>
      </c>
      <c r="C1306" s="85" t="s">
        <v>1539</v>
      </c>
      <c r="D1306" s="76" t="s">
        <v>212</v>
      </c>
      <c r="E1306" s="77">
        <v>1.2321923447728478</v>
      </c>
      <c r="F1306" s="8"/>
      <c r="J1306" s="8"/>
      <c r="N1306" s="8"/>
      <c r="R1306" s="8"/>
      <c r="V1306" s="8"/>
      <c r="W1306" s="8"/>
      <c r="AA1306" s="8"/>
      <c r="AD1306" s="8"/>
    </row>
    <row r="1307" spans="2:30">
      <c r="B1307" s="75">
        <v>697825</v>
      </c>
      <c r="C1307" s="85" t="s">
        <v>1540</v>
      </c>
      <c r="D1307" s="76" t="s">
        <v>212</v>
      </c>
      <c r="E1307" s="77">
        <v>0.57649493101056648</v>
      </c>
      <c r="F1307" s="8"/>
      <c r="J1307" s="8"/>
      <c r="N1307" s="8"/>
      <c r="R1307" s="8"/>
      <c r="V1307" s="8"/>
      <c r="W1307" s="8"/>
      <c r="AA1307" s="8"/>
      <c r="AD1307" s="8"/>
    </row>
    <row r="1308" spans="2:30">
      <c r="B1308" s="75">
        <v>6983795</v>
      </c>
      <c r="C1308" s="85" t="s">
        <v>1541</v>
      </c>
      <c r="D1308" s="76" t="s">
        <v>212</v>
      </c>
      <c r="E1308" s="77">
        <v>1.4645991664850591</v>
      </c>
      <c r="F1308" s="8"/>
      <c r="J1308" s="8"/>
      <c r="N1308" s="8"/>
      <c r="R1308" s="8"/>
      <c r="V1308" s="8"/>
      <c r="W1308" s="8"/>
      <c r="AA1308" s="8"/>
      <c r="AD1308" s="8"/>
    </row>
    <row r="1309" spans="2:30">
      <c r="B1309" s="75">
        <v>698715</v>
      </c>
      <c r="C1309" s="85" t="s">
        <v>1542</v>
      </c>
      <c r="D1309" s="76" t="s">
        <v>212</v>
      </c>
      <c r="E1309" s="77">
        <v>0.39855863188313773</v>
      </c>
      <c r="F1309" s="8"/>
      <c r="J1309" s="8"/>
      <c r="N1309" s="8"/>
      <c r="R1309" s="8"/>
      <c r="V1309" s="8"/>
      <c r="W1309" s="8"/>
      <c r="AA1309" s="8"/>
      <c r="AD1309" s="8"/>
    </row>
    <row r="1310" spans="2:30">
      <c r="B1310" s="75">
        <v>7005723</v>
      </c>
      <c r="C1310" s="85" t="s">
        <v>1543</v>
      </c>
      <c r="D1310" s="76" t="s">
        <v>212</v>
      </c>
      <c r="E1310" s="77">
        <v>13.192701394672596</v>
      </c>
      <c r="F1310" s="8"/>
      <c r="J1310" s="8"/>
      <c r="N1310" s="8"/>
      <c r="R1310" s="8"/>
      <c r="V1310" s="8"/>
      <c r="W1310" s="8"/>
      <c r="AA1310" s="8"/>
      <c r="AD1310" s="8"/>
    </row>
    <row r="1311" spans="2:30">
      <c r="B1311" s="75">
        <v>706149</v>
      </c>
      <c r="C1311" s="85" t="s">
        <v>1544</v>
      </c>
      <c r="D1311" s="76" t="s">
        <v>212</v>
      </c>
      <c r="E1311" s="77">
        <v>0.16042585854048863</v>
      </c>
      <c r="F1311" s="8"/>
      <c r="J1311" s="8"/>
      <c r="N1311" s="8"/>
      <c r="R1311" s="8"/>
      <c r="V1311" s="8"/>
      <c r="W1311" s="8"/>
      <c r="AA1311" s="8"/>
      <c r="AD1311" s="8"/>
    </row>
    <row r="1312" spans="2:30">
      <c r="B1312" s="75">
        <v>70699</v>
      </c>
      <c r="C1312" s="85" t="s">
        <v>1545</v>
      </c>
      <c r="D1312" s="76" t="s">
        <v>212</v>
      </c>
      <c r="E1312" s="77">
        <v>0.78054557635270272</v>
      </c>
      <c r="F1312" s="8"/>
      <c r="J1312" s="8"/>
      <c r="N1312" s="8"/>
      <c r="R1312" s="8"/>
      <c r="V1312" s="8"/>
      <c r="W1312" s="8"/>
      <c r="AA1312" s="8"/>
      <c r="AD1312" s="8"/>
    </row>
    <row r="1313" spans="2:30">
      <c r="B1313" s="75">
        <v>708769</v>
      </c>
      <c r="C1313" s="85" t="s">
        <v>1546</v>
      </c>
      <c r="D1313" s="76" t="s">
        <v>212</v>
      </c>
      <c r="E1313" s="77">
        <v>19.984969589247893</v>
      </c>
      <c r="F1313" s="8"/>
      <c r="J1313" s="8"/>
      <c r="N1313" s="8"/>
      <c r="R1313" s="8"/>
      <c r="V1313" s="8"/>
      <c r="W1313" s="8"/>
      <c r="AA1313" s="8"/>
      <c r="AD1313" s="8"/>
    </row>
    <row r="1314" spans="2:30">
      <c r="B1314" s="75">
        <v>712481</v>
      </c>
      <c r="C1314" s="85" t="s">
        <v>1547</v>
      </c>
      <c r="D1314" s="76" t="s">
        <v>212</v>
      </c>
      <c r="E1314" s="77">
        <v>858.35851606277311</v>
      </c>
      <c r="F1314" s="8"/>
      <c r="J1314" s="8"/>
      <c r="N1314" s="8"/>
      <c r="R1314" s="8"/>
      <c r="V1314" s="8"/>
      <c r="W1314" s="8"/>
      <c r="AA1314" s="8"/>
      <c r="AD1314" s="8"/>
    </row>
    <row r="1315" spans="2:30">
      <c r="B1315" s="75">
        <v>71738</v>
      </c>
      <c r="C1315" s="85" t="s">
        <v>1548</v>
      </c>
      <c r="D1315" s="76" t="s">
        <v>212</v>
      </c>
      <c r="E1315" s="77">
        <v>4.3814193378048296</v>
      </c>
      <c r="F1315" s="8"/>
      <c r="J1315" s="8"/>
      <c r="N1315" s="8"/>
      <c r="R1315" s="8"/>
      <c r="V1315" s="8"/>
      <c r="W1315" s="8"/>
      <c r="AA1315" s="8"/>
      <c r="AD1315" s="8"/>
    </row>
    <row r="1316" spans="2:30">
      <c r="B1316" s="75">
        <v>7209383</v>
      </c>
      <c r="C1316" s="85" t="s">
        <v>1549</v>
      </c>
      <c r="D1316" s="76" t="s">
        <v>212</v>
      </c>
      <c r="E1316" s="77">
        <v>3.8935137166896588E-2</v>
      </c>
      <c r="F1316" s="8"/>
      <c r="J1316" s="8"/>
      <c r="N1316" s="8"/>
      <c r="R1316" s="8"/>
      <c r="V1316" s="8"/>
      <c r="W1316" s="8"/>
      <c r="AA1316" s="8"/>
      <c r="AD1316" s="8"/>
    </row>
    <row r="1317" spans="2:30">
      <c r="B1317" s="75">
        <v>7212444</v>
      </c>
      <c r="C1317" s="85" t="s">
        <v>1550</v>
      </c>
      <c r="D1317" s="76" t="s">
        <v>212</v>
      </c>
      <c r="E1317" s="77">
        <v>10.66861468831223</v>
      </c>
      <c r="F1317" s="8"/>
      <c r="J1317" s="8"/>
      <c r="N1317" s="8"/>
      <c r="R1317" s="8"/>
      <c r="V1317" s="8"/>
      <c r="W1317" s="8"/>
      <c r="AA1317" s="8"/>
      <c r="AD1317" s="8"/>
    </row>
    <row r="1318" spans="2:30">
      <c r="B1318" s="75">
        <v>72480</v>
      </c>
      <c r="C1318" s="85" t="s">
        <v>1551</v>
      </c>
      <c r="D1318" s="76" t="s">
        <v>212</v>
      </c>
      <c r="E1318" s="77">
        <v>53.062106770343455</v>
      </c>
      <c r="F1318" s="8"/>
      <c r="J1318" s="8"/>
      <c r="N1318" s="8"/>
      <c r="R1318" s="8"/>
      <c r="V1318" s="8"/>
      <c r="W1318" s="8"/>
      <c r="AA1318" s="8"/>
      <c r="AD1318" s="8"/>
    </row>
    <row r="1319" spans="2:30">
      <c r="B1319" s="75">
        <v>7292162</v>
      </c>
      <c r="C1319" s="85" t="s">
        <v>1552</v>
      </c>
      <c r="D1319" s="76" t="s">
        <v>212</v>
      </c>
      <c r="E1319" s="77">
        <v>8.9236672502705261</v>
      </c>
      <c r="F1319" s="8"/>
      <c r="J1319" s="8"/>
      <c r="N1319" s="8"/>
      <c r="R1319" s="8"/>
      <c r="V1319" s="8"/>
      <c r="W1319" s="8"/>
      <c r="AA1319" s="8"/>
      <c r="AD1319" s="8"/>
    </row>
    <row r="1320" spans="2:30">
      <c r="B1320" s="75">
        <v>7307553</v>
      </c>
      <c r="C1320" s="85" t="s">
        <v>1553</v>
      </c>
      <c r="D1320" s="76" t="s">
        <v>212</v>
      </c>
      <c r="E1320" s="77">
        <v>79.942580822802654</v>
      </c>
      <c r="F1320" s="8"/>
      <c r="J1320" s="8"/>
      <c r="N1320" s="8"/>
      <c r="R1320" s="8"/>
      <c r="V1320" s="8"/>
      <c r="W1320" s="8"/>
      <c r="AA1320" s="8"/>
      <c r="AD1320" s="8"/>
    </row>
    <row r="1321" spans="2:30">
      <c r="B1321" s="75">
        <v>7377039</v>
      </c>
      <c r="C1321" s="85" t="s">
        <v>1554</v>
      </c>
      <c r="D1321" s="76" t="s">
        <v>212</v>
      </c>
      <c r="E1321" s="77">
        <v>4.6919198900478571</v>
      </c>
      <c r="F1321" s="8"/>
      <c r="J1321" s="8"/>
      <c r="N1321" s="8"/>
      <c r="R1321" s="8"/>
      <c r="V1321" s="8"/>
      <c r="W1321" s="8"/>
      <c r="AA1321" s="8"/>
      <c r="AD1321" s="8"/>
    </row>
    <row r="1322" spans="2:30">
      <c r="B1322" s="75">
        <v>7378996</v>
      </c>
      <c r="C1322" s="85" t="s">
        <v>1555</v>
      </c>
      <c r="D1322" s="76" t="s">
        <v>212</v>
      </c>
      <c r="E1322" s="77">
        <v>3.3869248629805662</v>
      </c>
      <c r="F1322" s="8"/>
      <c r="J1322" s="8"/>
      <c r="N1322" s="8"/>
      <c r="R1322" s="8"/>
      <c r="V1322" s="8"/>
      <c r="W1322" s="8"/>
      <c r="AA1322" s="8"/>
      <c r="AD1322" s="8"/>
    </row>
    <row r="1323" spans="2:30">
      <c r="B1323" s="75">
        <v>738705</v>
      </c>
      <c r="C1323" s="85" t="s">
        <v>1556</v>
      </c>
      <c r="D1323" s="76" t="s">
        <v>212</v>
      </c>
      <c r="E1323" s="77">
        <v>1.3186488845150968</v>
      </c>
      <c r="F1323" s="8"/>
      <c r="J1323" s="8"/>
      <c r="N1323" s="8"/>
      <c r="R1323" s="8"/>
      <c r="V1323" s="8"/>
      <c r="W1323" s="8"/>
      <c r="AA1323" s="8"/>
      <c r="AD1323" s="8"/>
    </row>
    <row r="1324" spans="2:30">
      <c r="B1324" s="75">
        <v>7398698</v>
      </c>
      <c r="C1324" s="85" t="s">
        <v>1557</v>
      </c>
      <c r="D1324" s="76" t="s">
        <v>212</v>
      </c>
      <c r="E1324" s="77">
        <v>58.258466951433398</v>
      </c>
      <c r="F1324" s="8"/>
      <c r="J1324" s="8"/>
      <c r="N1324" s="8"/>
      <c r="R1324" s="8"/>
      <c r="V1324" s="8"/>
      <c r="W1324" s="8"/>
      <c r="AA1324" s="8"/>
      <c r="AD1324" s="8"/>
    </row>
    <row r="1325" spans="2:30">
      <c r="B1325" s="75">
        <v>74975</v>
      </c>
      <c r="C1325" s="85" t="s">
        <v>1558</v>
      </c>
      <c r="D1325" s="76" t="s">
        <v>212</v>
      </c>
      <c r="E1325" s="77">
        <v>0.13470378326908777</v>
      </c>
      <c r="F1325" s="8"/>
      <c r="J1325" s="8"/>
      <c r="N1325" s="8"/>
      <c r="R1325" s="8"/>
      <c r="V1325" s="8"/>
      <c r="W1325" s="8"/>
      <c r="AA1325" s="8"/>
      <c r="AD1325" s="8"/>
    </row>
    <row r="1326" spans="2:30">
      <c r="B1326" s="75">
        <v>75081</v>
      </c>
      <c r="C1326" s="85" t="s">
        <v>1559</v>
      </c>
      <c r="D1326" s="76" t="s">
        <v>212</v>
      </c>
      <c r="E1326" s="77">
        <v>44.01485390786835</v>
      </c>
      <c r="F1326" s="8"/>
      <c r="J1326" s="8"/>
      <c r="N1326" s="8"/>
      <c r="R1326" s="8"/>
      <c r="V1326" s="8"/>
      <c r="W1326" s="8"/>
      <c r="AA1326" s="8"/>
      <c r="AD1326" s="8"/>
    </row>
    <row r="1327" spans="2:30">
      <c r="B1327" s="75">
        <v>75183</v>
      </c>
      <c r="C1327" s="85" t="s">
        <v>1560</v>
      </c>
      <c r="D1327" s="76" t="s">
        <v>212</v>
      </c>
      <c r="E1327" s="77">
        <v>0.53455935866560977</v>
      </c>
      <c r="F1327" s="8"/>
      <c r="J1327" s="8"/>
      <c r="N1327" s="8"/>
      <c r="R1327" s="8"/>
      <c r="V1327" s="8"/>
      <c r="W1327" s="8"/>
      <c r="AA1327" s="8"/>
      <c r="AD1327" s="8"/>
    </row>
    <row r="1328" spans="2:30">
      <c r="B1328" s="75">
        <v>75365</v>
      </c>
      <c r="C1328" s="85" t="s">
        <v>1561</v>
      </c>
      <c r="D1328" s="76" t="s">
        <v>212</v>
      </c>
      <c r="E1328" s="77">
        <v>0.28227079698902602</v>
      </c>
      <c r="F1328" s="8"/>
      <c r="J1328" s="8"/>
      <c r="N1328" s="8"/>
      <c r="R1328" s="8"/>
      <c r="V1328" s="8"/>
      <c r="W1328" s="8"/>
      <c r="AA1328" s="8"/>
      <c r="AD1328" s="8"/>
    </row>
    <row r="1329" spans="2:30">
      <c r="B1329" s="75">
        <v>75398</v>
      </c>
      <c r="C1329" s="85" t="s">
        <v>1562</v>
      </c>
      <c r="D1329" s="76" t="s">
        <v>212</v>
      </c>
      <c r="E1329" s="77">
        <v>0.31736059679762607</v>
      </c>
      <c r="F1329" s="8"/>
      <c r="J1329" s="8"/>
      <c r="N1329" s="8"/>
      <c r="R1329" s="8"/>
      <c r="V1329" s="8"/>
      <c r="W1329" s="8"/>
      <c r="AA1329" s="8"/>
      <c r="AD1329" s="8"/>
    </row>
    <row r="1330" spans="2:30">
      <c r="B1330" s="75">
        <v>7542372</v>
      </c>
      <c r="C1330" s="85" t="s">
        <v>1563</v>
      </c>
      <c r="D1330" s="76" t="s">
        <v>212</v>
      </c>
      <c r="E1330" s="77">
        <v>376.73474020736541</v>
      </c>
      <c r="F1330" s="8"/>
      <c r="J1330" s="8"/>
      <c r="N1330" s="8"/>
      <c r="R1330" s="8"/>
      <c r="V1330" s="8"/>
      <c r="W1330" s="8"/>
      <c r="AA1330" s="8"/>
      <c r="AD1330" s="8"/>
    </row>
    <row r="1331" spans="2:30">
      <c r="B1331" s="75">
        <v>75570</v>
      </c>
      <c r="C1331" s="85" t="s">
        <v>1564</v>
      </c>
      <c r="D1331" s="76" t="s">
        <v>212</v>
      </c>
      <c r="E1331" s="77">
        <v>0.13940430858576464</v>
      </c>
      <c r="F1331" s="8"/>
      <c r="J1331" s="8"/>
      <c r="N1331" s="8"/>
      <c r="R1331" s="8"/>
      <c r="V1331" s="8"/>
      <c r="W1331" s="8"/>
      <c r="AA1331" s="8"/>
      <c r="AD1331" s="8"/>
    </row>
    <row r="1332" spans="2:30">
      <c r="B1332" s="75">
        <v>75898</v>
      </c>
      <c r="C1332" s="85" t="s">
        <v>1565</v>
      </c>
      <c r="D1332" s="76" t="s">
        <v>212</v>
      </c>
      <c r="E1332" s="77">
        <v>0.25514148279014576</v>
      </c>
      <c r="F1332" s="8"/>
      <c r="J1332" s="8"/>
      <c r="N1332" s="8"/>
      <c r="R1332" s="8"/>
      <c r="V1332" s="8"/>
      <c r="W1332" s="8"/>
      <c r="AA1332" s="8"/>
      <c r="AD1332" s="8"/>
    </row>
    <row r="1333" spans="2:30">
      <c r="B1333" s="75">
        <v>75978</v>
      </c>
      <c r="C1333" s="85" t="s">
        <v>1566</v>
      </c>
      <c r="D1333" s="76" t="s">
        <v>212</v>
      </c>
      <c r="E1333" s="77">
        <v>0.12486601802243551</v>
      </c>
      <c r="F1333" s="8"/>
      <c r="J1333" s="8"/>
      <c r="N1333" s="8"/>
      <c r="R1333" s="8"/>
      <c r="V1333" s="8"/>
      <c r="W1333" s="8"/>
      <c r="AA1333" s="8"/>
      <c r="AD1333" s="8"/>
    </row>
    <row r="1334" spans="2:30">
      <c r="B1334" s="75">
        <v>760236</v>
      </c>
      <c r="C1334" s="85" t="s">
        <v>1567</v>
      </c>
      <c r="D1334" s="76" t="s">
        <v>212</v>
      </c>
      <c r="E1334" s="77">
        <v>1.1350728545844742</v>
      </c>
      <c r="F1334" s="8"/>
      <c r="J1334" s="8"/>
      <c r="N1334" s="8"/>
      <c r="R1334" s="8"/>
      <c r="V1334" s="8"/>
      <c r="W1334" s="8"/>
      <c r="AA1334" s="8"/>
      <c r="AD1334" s="8"/>
    </row>
    <row r="1335" spans="2:30">
      <c r="B1335" s="75">
        <v>76299</v>
      </c>
      <c r="C1335" s="85" t="s">
        <v>1568</v>
      </c>
      <c r="D1335" s="76" t="s">
        <v>212</v>
      </c>
      <c r="E1335" s="77">
        <v>0.39600645848312421</v>
      </c>
      <c r="F1335" s="8"/>
      <c r="J1335" s="8"/>
      <c r="N1335" s="8"/>
      <c r="R1335" s="8"/>
      <c r="V1335" s="8"/>
      <c r="W1335" s="8"/>
      <c r="AA1335" s="8"/>
      <c r="AD1335" s="8"/>
    </row>
    <row r="1336" spans="2:30">
      <c r="B1336" s="75">
        <v>76380</v>
      </c>
      <c r="C1336" s="85" t="s">
        <v>1569</v>
      </c>
      <c r="D1336" s="76" t="s">
        <v>212</v>
      </c>
      <c r="E1336" s="77">
        <v>0.21232728365780593</v>
      </c>
      <c r="F1336" s="8"/>
      <c r="J1336" s="8"/>
      <c r="N1336" s="8"/>
      <c r="R1336" s="8"/>
      <c r="V1336" s="8"/>
      <c r="W1336" s="8"/>
      <c r="AA1336" s="8"/>
      <c r="AD1336" s="8"/>
    </row>
    <row r="1337" spans="2:30">
      <c r="B1337" s="75">
        <v>764012</v>
      </c>
      <c r="C1337" s="85" t="s">
        <v>1570</v>
      </c>
      <c r="D1337" s="76" t="s">
        <v>212</v>
      </c>
      <c r="E1337" s="77">
        <v>6.0404627097509813</v>
      </c>
      <c r="F1337" s="8"/>
      <c r="J1337" s="8"/>
      <c r="N1337" s="8"/>
      <c r="R1337" s="8"/>
      <c r="V1337" s="8"/>
      <c r="W1337" s="8"/>
      <c r="AA1337" s="8"/>
      <c r="AD1337" s="8"/>
    </row>
    <row r="1338" spans="2:30">
      <c r="B1338" s="75">
        <v>764136</v>
      </c>
      <c r="C1338" s="85" t="s">
        <v>1571</v>
      </c>
      <c r="D1338" s="76" t="s">
        <v>212</v>
      </c>
      <c r="E1338" s="77">
        <v>2.2270739115288132</v>
      </c>
      <c r="F1338" s="8"/>
      <c r="J1338" s="8"/>
      <c r="N1338" s="8"/>
      <c r="R1338" s="8"/>
      <c r="V1338" s="8"/>
      <c r="W1338" s="8"/>
      <c r="AA1338" s="8"/>
      <c r="AD1338" s="8"/>
    </row>
    <row r="1339" spans="2:30">
      <c r="B1339" s="75">
        <v>766518</v>
      </c>
      <c r="C1339" s="85" t="s">
        <v>1572</v>
      </c>
      <c r="D1339" s="76" t="s">
        <v>212</v>
      </c>
      <c r="E1339" s="77">
        <v>1.8633179986975619</v>
      </c>
      <c r="F1339" s="8"/>
      <c r="J1339" s="8"/>
      <c r="N1339" s="8"/>
      <c r="R1339" s="8"/>
      <c r="V1339" s="8"/>
      <c r="W1339" s="8"/>
      <c r="AA1339" s="8"/>
      <c r="AD1339" s="8"/>
    </row>
    <row r="1340" spans="2:30">
      <c r="B1340" s="75">
        <v>768592</v>
      </c>
      <c r="C1340" s="85" t="s">
        <v>1573</v>
      </c>
      <c r="D1340" s="76" t="s">
        <v>212</v>
      </c>
      <c r="E1340" s="77">
        <v>0.54998682804820131</v>
      </c>
      <c r="F1340" s="8"/>
      <c r="J1340" s="8"/>
      <c r="N1340" s="8"/>
      <c r="R1340" s="8"/>
      <c r="V1340" s="8"/>
      <c r="W1340" s="8"/>
      <c r="AA1340" s="8"/>
      <c r="AD1340" s="8"/>
    </row>
    <row r="1341" spans="2:30">
      <c r="B1341" s="75">
        <v>768945</v>
      </c>
      <c r="C1341" s="85" t="s">
        <v>1574</v>
      </c>
      <c r="D1341" s="76" t="s">
        <v>212</v>
      </c>
      <c r="E1341" s="77">
        <v>3.5422588194420048</v>
      </c>
      <c r="F1341" s="8"/>
      <c r="J1341" s="8"/>
      <c r="N1341" s="8"/>
      <c r="R1341" s="8"/>
      <c r="V1341" s="8"/>
      <c r="W1341" s="8"/>
      <c r="AA1341" s="8"/>
      <c r="AD1341" s="8"/>
    </row>
    <row r="1342" spans="2:30">
      <c r="B1342" s="75">
        <v>771608</v>
      </c>
      <c r="C1342" s="85" t="s">
        <v>1575</v>
      </c>
      <c r="D1342" s="76" t="s">
        <v>212</v>
      </c>
      <c r="E1342" s="77">
        <v>0.30492961130298013</v>
      </c>
      <c r="F1342" s="8"/>
      <c r="J1342" s="8"/>
      <c r="N1342" s="8"/>
      <c r="R1342" s="8"/>
      <c r="V1342" s="8"/>
      <c r="W1342" s="8"/>
      <c r="AA1342" s="8"/>
      <c r="AD1342" s="8"/>
    </row>
    <row r="1343" spans="2:30">
      <c r="B1343" s="75">
        <v>771620</v>
      </c>
      <c r="C1343" s="85" t="s">
        <v>1576</v>
      </c>
      <c r="D1343" s="76" t="s">
        <v>212</v>
      </c>
      <c r="E1343" s="77">
        <v>21.166255025640016</v>
      </c>
      <c r="F1343" s="8"/>
      <c r="J1343" s="8"/>
      <c r="N1343" s="8"/>
      <c r="R1343" s="8"/>
      <c r="V1343" s="8"/>
      <c r="W1343" s="8"/>
      <c r="AA1343" s="8"/>
      <c r="AD1343" s="8"/>
    </row>
    <row r="1344" spans="2:30">
      <c r="B1344" s="75">
        <v>771971</v>
      </c>
      <c r="C1344" s="85" t="s">
        <v>1577</v>
      </c>
      <c r="D1344" s="76" t="s">
        <v>212</v>
      </c>
      <c r="E1344" s="77">
        <v>2.1894363869390125</v>
      </c>
      <c r="F1344" s="8"/>
      <c r="J1344" s="8"/>
      <c r="N1344" s="8"/>
      <c r="R1344" s="8"/>
      <c r="V1344" s="8"/>
      <c r="W1344" s="8"/>
      <c r="AA1344" s="8"/>
      <c r="AD1344" s="8"/>
    </row>
    <row r="1345" spans="2:30">
      <c r="B1345" s="75">
        <v>77458016</v>
      </c>
      <c r="C1345" s="85" t="s">
        <v>1578</v>
      </c>
      <c r="D1345" s="76" t="s">
        <v>212</v>
      </c>
      <c r="E1345" s="77">
        <v>1372.5712091572468</v>
      </c>
      <c r="F1345" s="8"/>
      <c r="J1345" s="8"/>
      <c r="N1345" s="8"/>
      <c r="R1345" s="8"/>
      <c r="V1345" s="8"/>
      <c r="W1345" s="8"/>
      <c r="AA1345" s="8"/>
      <c r="AD1345" s="8"/>
    </row>
    <row r="1346" spans="2:30">
      <c r="B1346" s="75">
        <v>776352</v>
      </c>
      <c r="C1346" s="85" t="s">
        <v>1579</v>
      </c>
      <c r="D1346" s="76" t="s">
        <v>212</v>
      </c>
      <c r="E1346" s="77">
        <v>54.265392851730859</v>
      </c>
      <c r="F1346" s="8"/>
      <c r="J1346" s="8"/>
      <c r="N1346" s="8"/>
      <c r="R1346" s="8"/>
      <c r="V1346" s="8"/>
      <c r="W1346" s="8"/>
      <c r="AA1346" s="8"/>
      <c r="AD1346" s="8"/>
    </row>
    <row r="1347" spans="2:30">
      <c r="B1347" s="75">
        <v>77747</v>
      </c>
      <c r="C1347" s="85" t="s">
        <v>1580</v>
      </c>
      <c r="D1347" s="76" t="s">
        <v>212</v>
      </c>
      <c r="E1347" s="77">
        <v>3.6542152755382494E-2</v>
      </c>
      <c r="F1347" s="8"/>
      <c r="J1347" s="8"/>
      <c r="N1347" s="8"/>
      <c r="R1347" s="8"/>
      <c r="V1347" s="8"/>
      <c r="W1347" s="8"/>
      <c r="AA1347" s="8"/>
      <c r="AD1347" s="8"/>
    </row>
    <row r="1348" spans="2:30">
      <c r="B1348" s="75">
        <v>77781</v>
      </c>
      <c r="C1348" s="85" t="s">
        <v>1581</v>
      </c>
      <c r="D1348" s="76" t="s">
        <v>212</v>
      </c>
      <c r="E1348" s="77">
        <v>4.28229019510154</v>
      </c>
      <c r="F1348" s="8"/>
      <c r="J1348" s="8"/>
      <c r="N1348" s="8"/>
      <c r="R1348" s="8"/>
      <c r="V1348" s="8"/>
      <c r="W1348" s="8"/>
      <c r="AA1348" s="8"/>
      <c r="AD1348" s="8"/>
    </row>
    <row r="1349" spans="2:30">
      <c r="B1349" s="75">
        <v>7790945</v>
      </c>
      <c r="C1349" s="85" t="s">
        <v>1582</v>
      </c>
      <c r="D1349" s="76" t="s">
        <v>212</v>
      </c>
      <c r="E1349" s="77">
        <v>1.7824566126010954</v>
      </c>
      <c r="F1349" s="8"/>
      <c r="J1349" s="8"/>
      <c r="N1349" s="8"/>
      <c r="R1349" s="8"/>
      <c r="V1349" s="8"/>
      <c r="W1349" s="8"/>
      <c r="AA1349" s="8"/>
      <c r="AD1349" s="8"/>
    </row>
    <row r="1350" spans="2:30">
      <c r="B1350" s="75">
        <v>780110</v>
      </c>
      <c r="C1350" s="85" t="s">
        <v>1583</v>
      </c>
      <c r="D1350" s="76" t="s">
        <v>212</v>
      </c>
      <c r="E1350" s="77">
        <v>3.2314004099224896</v>
      </c>
      <c r="F1350" s="8"/>
      <c r="J1350" s="8"/>
      <c r="N1350" s="8"/>
      <c r="R1350" s="8"/>
      <c r="V1350" s="8"/>
      <c r="W1350" s="8"/>
      <c r="AA1350" s="8"/>
      <c r="AD1350" s="8"/>
    </row>
    <row r="1351" spans="2:30">
      <c r="B1351" s="75">
        <v>78273</v>
      </c>
      <c r="C1351" s="85" t="s">
        <v>1584</v>
      </c>
      <c r="D1351" s="76" t="s">
        <v>212</v>
      </c>
      <c r="E1351" s="77">
        <v>0.12123876155748352</v>
      </c>
      <c r="F1351" s="8"/>
      <c r="J1351" s="8"/>
      <c r="N1351" s="8"/>
      <c r="R1351" s="8"/>
      <c r="V1351" s="8"/>
      <c r="W1351" s="8"/>
      <c r="AA1351" s="8"/>
      <c r="AD1351" s="8"/>
    </row>
    <row r="1352" spans="2:30">
      <c r="B1352" s="75">
        <v>78513</v>
      </c>
      <c r="C1352" s="85" t="s">
        <v>1585</v>
      </c>
      <c r="D1352" s="76" t="s">
        <v>212</v>
      </c>
      <c r="E1352" s="77">
        <v>1.501812705034572</v>
      </c>
      <c r="F1352" s="8"/>
      <c r="J1352" s="8"/>
      <c r="N1352" s="8"/>
      <c r="R1352" s="8"/>
      <c r="V1352" s="8"/>
      <c r="W1352" s="8"/>
      <c r="AA1352" s="8"/>
      <c r="AD1352" s="8"/>
    </row>
    <row r="1353" spans="2:30">
      <c r="B1353" s="75">
        <v>78626</v>
      </c>
      <c r="C1353" s="85" t="s">
        <v>1586</v>
      </c>
      <c r="D1353" s="76" t="s">
        <v>212</v>
      </c>
      <c r="E1353" s="77">
        <v>7.0002997646243283</v>
      </c>
      <c r="F1353" s="8"/>
      <c r="J1353" s="8"/>
      <c r="N1353" s="8"/>
      <c r="R1353" s="8"/>
      <c r="V1353" s="8"/>
      <c r="W1353" s="8"/>
      <c r="AA1353" s="8"/>
      <c r="AD1353" s="8"/>
    </row>
    <row r="1354" spans="2:30">
      <c r="B1354" s="75">
        <v>78886</v>
      </c>
      <c r="C1354" s="85" t="s">
        <v>1587</v>
      </c>
      <c r="D1354" s="76" t="s">
        <v>212</v>
      </c>
      <c r="E1354" s="77">
        <v>7.9734148563948878E-2</v>
      </c>
      <c r="F1354" s="8"/>
      <c r="J1354" s="8"/>
      <c r="N1354" s="8"/>
      <c r="R1354" s="8"/>
      <c r="V1354" s="8"/>
      <c r="W1354" s="8"/>
      <c r="AA1354" s="8"/>
      <c r="AD1354" s="8"/>
    </row>
    <row r="1355" spans="2:30">
      <c r="B1355" s="75">
        <v>789026</v>
      </c>
      <c r="C1355" s="85" t="s">
        <v>1588</v>
      </c>
      <c r="D1355" s="76" t="s">
        <v>212</v>
      </c>
      <c r="E1355" s="77">
        <v>851.49856203719867</v>
      </c>
      <c r="F1355" s="8"/>
      <c r="J1355" s="8"/>
      <c r="N1355" s="8"/>
      <c r="R1355" s="8"/>
      <c r="V1355" s="8"/>
      <c r="W1355" s="8"/>
      <c r="AA1355" s="8"/>
      <c r="AD1355" s="8"/>
    </row>
    <row r="1356" spans="2:30">
      <c r="B1356" s="75">
        <v>78944</v>
      </c>
      <c r="C1356" s="85" t="s">
        <v>1589</v>
      </c>
      <c r="D1356" s="76" t="s">
        <v>212</v>
      </c>
      <c r="E1356" s="77">
        <v>115.93162306136857</v>
      </c>
      <c r="F1356" s="8"/>
      <c r="J1356" s="8"/>
      <c r="N1356" s="8"/>
      <c r="R1356" s="8"/>
      <c r="V1356" s="8"/>
      <c r="W1356" s="8"/>
      <c r="AA1356" s="8"/>
      <c r="AD1356" s="8"/>
    </row>
    <row r="1357" spans="2:30">
      <c r="B1357" s="75">
        <v>79572</v>
      </c>
      <c r="C1357" s="85" t="s">
        <v>1590</v>
      </c>
      <c r="D1357" s="76" t="s">
        <v>212</v>
      </c>
      <c r="E1357" s="77">
        <v>39.07933773193264</v>
      </c>
      <c r="F1357" s="8"/>
      <c r="J1357" s="8"/>
      <c r="N1357" s="8"/>
      <c r="R1357" s="8"/>
      <c r="V1357" s="8"/>
      <c r="W1357" s="8"/>
      <c r="AA1357" s="8"/>
      <c r="AD1357" s="8"/>
    </row>
    <row r="1358" spans="2:30">
      <c r="B1358" s="75">
        <v>79958</v>
      </c>
      <c r="C1358" s="85" t="s">
        <v>1591</v>
      </c>
      <c r="D1358" s="76" t="s">
        <v>212</v>
      </c>
      <c r="E1358" s="77">
        <v>47.535581167374396</v>
      </c>
      <c r="F1358" s="8"/>
      <c r="J1358" s="8"/>
      <c r="N1358" s="8"/>
      <c r="R1358" s="8"/>
      <c r="V1358" s="8"/>
      <c r="W1358" s="8"/>
      <c r="AA1358" s="8"/>
      <c r="AD1358" s="8"/>
    </row>
    <row r="1359" spans="2:30">
      <c r="B1359" s="75">
        <v>80159</v>
      </c>
      <c r="C1359" s="85" t="s">
        <v>1592</v>
      </c>
      <c r="D1359" s="76" t="s">
        <v>212</v>
      </c>
      <c r="E1359" s="77">
        <v>9.3108727965275335</v>
      </c>
      <c r="F1359" s="8"/>
      <c r="J1359" s="8"/>
      <c r="N1359" s="8"/>
      <c r="R1359" s="8"/>
      <c r="V1359" s="8"/>
      <c r="W1359" s="8"/>
      <c r="AA1359" s="8"/>
      <c r="AD1359" s="8"/>
    </row>
    <row r="1360" spans="2:30">
      <c r="B1360" s="75">
        <v>80386</v>
      </c>
      <c r="C1360" s="85" t="s">
        <v>1593</v>
      </c>
      <c r="D1360" s="76" t="s">
        <v>212</v>
      </c>
      <c r="E1360" s="77">
        <v>16.001332269836702</v>
      </c>
      <c r="F1360" s="8"/>
      <c r="J1360" s="8"/>
      <c r="N1360" s="8"/>
      <c r="R1360" s="8"/>
      <c r="V1360" s="8"/>
      <c r="W1360" s="8"/>
      <c r="AA1360" s="8"/>
      <c r="AD1360" s="8"/>
    </row>
    <row r="1361" spans="2:30">
      <c r="B1361" s="75">
        <v>8061516</v>
      </c>
      <c r="C1361" s="85" t="s">
        <v>1594</v>
      </c>
      <c r="D1361" s="76" t="s">
        <v>212</v>
      </c>
      <c r="E1361" s="77">
        <v>0.21075760766037208</v>
      </c>
      <c r="F1361" s="8"/>
      <c r="J1361" s="8"/>
      <c r="N1361" s="8"/>
      <c r="R1361" s="8"/>
      <c r="V1361" s="8"/>
      <c r="W1361" s="8"/>
      <c r="AA1361" s="8"/>
      <c r="AD1361" s="8"/>
    </row>
    <row r="1362" spans="2:30">
      <c r="B1362" s="75">
        <v>8061538</v>
      </c>
      <c r="C1362" s="85" t="s">
        <v>1595</v>
      </c>
      <c r="D1362" s="76" t="s">
        <v>212</v>
      </c>
      <c r="E1362" s="77">
        <v>32.690096813358387</v>
      </c>
      <c r="F1362" s="8"/>
      <c r="J1362" s="8"/>
      <c r="N1362" s="8"/>
      <c r="R1362" s="8"/>
      <c r="V1362" s="8"/>
      <c r="W1362" s="8"/>
      <c r="AA1362" s="8"/>
      <c r="AD1362" s="8"/>
    </row>
    <row r="1363" spans="2:30">
      <c r="B1363" s="75">
        <v>813785</v>
      </c>
      <c r="C1363" s="85" t="s">
        <v>1596</v>
      </c>
      <c r="D1363" s="76" t="s">
        <v>212</v>
      </c>
      <c r="E1363" s="77">
        <v>3.5758868847810619</v>
      </c>
      <c r="F1363" s="8"/>
      <c r="J1363" s="8"/>
      <c r="N1363" s="8"/>
      <c r="R1363" s="8"/>
      <c r="V1363" s="8"/>
      <c r="W1363" s="8"/>
      <c r="AA1363" s="8"/>
      <c r="AD1363" s="8"/>
    </row>
    <row r="1364" spans="2:30">
      <c r="B1364" s="75">
        <v>81510830</v>
      </c>
      <c r="C1364" s="85" t="s">
        <v>1597</v>
      </c>
      <c r="D1364" s="76" t="s">
        <v>212</v>
      </c>
      <c r="E1364" s="77">
        <v>44.592303077866099</v>
      </c>
      <c r="F1364" s="8"/>
      <c r="J1364" s="8"/>
      <c r="N1364" s="8"/>
      <c r="R1364" s="8"/>
      <c r="V1364" s="8"/>
      <c r="W1364" s="8"/>
      <c r="AA1364" s="8"/>
      <c r="AD1364" s="8"/>
    </row>
    <row r="1365" spans="2:30">
      <c r="B1365" s="75">
        <v>81618</v>
      </c>
      <c r="C1365" s="85" t="s">
        <v>1598</v>
      </c>
      <c r="D1365" s="76" t="s">
        <v>212</v>
      </c>
      <c r="E1365" s="77">
        <v>7.5568037338337177</v>
      </c>
      <c r="F1365" s="8"/>
      <c r="J1365" s="8"/>
      <c r="N1365" s="8"/>
      <c r="R1365" s="8"/>
      <c r="V1365" s="8"/>
      <c r="W1365" s="8"/>
      <c r="AA1365" s="8"/>
      <c r="AD1365" s="8"/>
    </row>
    <row r="1366" spans="2:30">
      <c r="B1366" s="75">
        <v>81641</v>
      </c>
      <c r="C1366" s="85" t="s">
        <v>1599</v>
      </c>
      <c r="D1366" s="76" t="s">
        <v>212</v>
      </c>
      <c r="E1366" s="77">
        <v>12.403665980148736</v>
      </c>
      <c r="F1366" s="8"/>
      <c r="J1366" s="8"/>
      <c r="N1366" s="8"/>
      <c r="R1366" s="8"/>
      <c r="V1366" s="8"/>
      <c r="W1366" s="8"/>
      <c r="AA1366" s="8"/>
      <c r="AD1366" s="8"/>
    </row>
    <row r="1367" spans="2:30">
      <c r="B1367" s="75">
        <v>81776</v>
      </c>
      <c r="C1367" s="85" t="s">
        <v>1600</v>
      </c>
      <c r="D1367" s="76" t="s">
        <v>212</v>
      </c>
      <c r="E1367" s="77">
        <v>1.2380319925956027</v>
      </c>
      <c r="F1367" s="8"/>
      <c r="J1367" s="8"/>
      <c r="N1367" s="8"/>
      <c r="R1367" s="8"/>
      <c r="V1367" s="8"/>
      <c r="W1367" s="8"/>
      <c r="AA1367" s="8"/>
      <c r="AD1367" s="8"/>
    </row>
    <row r="1368" spans="2:30">
      <c r="B1368" s="75">
        <v>818086</v>
      </c>
      <c r="C1368" s="85" t="s">
        <v>1601</v>
      </c>
      <c r="D1368" s="76" t="s">
        <v>212</v>
      </c>
      <c r="E1368" s="77">
        <v>12.58450906934357</v>
      </c>
      <c r="F1368" s="8"/>
      <c r="J1368" s="8"/>
      <c r="N1368" s="8"/>
      <c r="R1368" s="8"/>
      <c r="V1368" s="8"/>
      <c r="W1368" s="8"/>
      <c r="AA1368" s="8"/>
      <c r="AD1368" s="8"/>
    </row>
    <row r="1369" spans="2:30">
      <c r="B1369" s="75">
        <v>81823</v>
      </c>
      <c r="C1369" s="85" t="s">
        <v>1602</v>
      </c>
      <c r="D1369" s="76" t="s">
        <v>212</v>
      </c>
      <c r="E1369" s="77">
        <v>0.18348615276622129</v>
      </c>
      <c r="F1369" s="8"/>
      <c r="J1369" s="8"/>
      <c r="N1369" s="8"/>
      <c r="R1369" s="8"/>
      <c r="V1369" s="8"/>
      <c r="W1369" s="8"/>
      <c r="AA1369" s="8"/>
      <c r="AD1369" s="8"/>
    </row>
    <row r="1370" spans="2:30">
      <c r="B1370" s="75">
        <v>818611</v>
      </c>
      <c r="C1370" s="85" t="s">
        <v>1603</v>
      </c>
      <c r="D1370" s="76" t="s">
        <v>212</v>
      </c>
      <c r="E1370" s="77">
        <v>13.406468490076112</v>
      </c>
      <c r="F1370" s="8"/>
      <c r="J1370" s="8"/>
      <c r="N1370" s="8"/>
      <c r="R1370" s="8"/>
      <c r="V1370" s="8"/>
      <c r="W1370" s="8"/>
      <c r="AA1370" s="8"/>
      <c r="AD1370" s="8"/>
    </row>
    <row r="1371" spans="2:30">
      <c r="B1371" s="75">
        <v>821556</v>
      </c>
      <c r="C1371" s="85" t="s">
        <v>1604</v>
      </c>
      <c r="D1371" s="76" t="s">
        <v>212</v>
      </c>
      <c r="E1371" s="77">
        <v>0.66220153299938955</v>
      </c>
      <c r="F1371" s="8"/>
      <c r="J1371" s="8"/>
      <c r="N1371" s="8"/>
      <c r="R1371" s="8"/>
      <c r="V1371" s="8"/>
      <c r="W1371" s="8"/>
      <c r="AA1371" s="8"/>
      <c r="AD1371" s="8"/>
    </row>
    <row r="1372" spans="2:30">
      <c r="B1372" s="75">
        <v>822866</v>
      </c>
      <c r="C1372" s="85" t="s">
        <v>1605</v>
      </c>
      <c r="D1372" s="76" t="s">
        <v>212</v>
      </c>
      <c r="E1372" s="77">
        <v>0.60137423881241314</v>
      </c>
      <c r="F1372" s="8"/>
      <c r="J1372" s="8"/>
      <c r="N1372" s="8"/>
      <c r="R1372" s="8"/>
      <c r="V1372" s="8"/>
      <c r="W1372" s="8"/>
      <c r="AA1372" s="8"/>
      <c r="AD1372" s="8"/>
    </row>
    <row r="1373" spans="2:30">
      <c r="B1373" s="75">
        <v>825445</v>
      </c>
      <c r="C1373" s="85" t="s">
        <v>1606</v>
      </c>
      <c r="D1373" s="76" t="s">
        <v>212</v>
      </c>
      <c r="E1373" s="77">
        <v>4.5805196801858497</v>
      </c>
      <c r="F1373" s="8"/>
      <c r="J1373" s="8"/>
      <c r="N1373" s="8"/>
      <c r="R1373" s="8"/>
      <c r="V1373" s="8"/>
      <c r="W1373" s="8"/>
      <c r="AA1373" s="8"/>
      <c r="AD1373" s="8"/>
    </row>
    <row r="1374" spans="2:30">
      <c r="B1374" s="75">
        <v>825901</v>
      </c>
      <c r="C1374" s="85" t="s">
        <v>1607</v>
      </c>
      <c r="D1374" s="76" t="s">
        <v>212</v>
      </c>
      <c r="E1374" s="77">
        <v>8.6092668409025186E-3</v>
      </c>
      <c r="F1374" s="8"/>
      <c r="J1374" s="8"/>
      <c r="N1374" s="8"/>
      <c r="R1374" s="8"/>
      <c r="V1374" s="8"/>
      <c r="W1374" s="8"/>
      <c r="AA1374" s="8"/>
      <c r="AD1374" s="8"/>
    </row>
    <row r="1375" spans="2:30">
      <c r="B1375" s="75">
        <v>827521</v>
      </c>
      <c r="C1375" s="85" t="s">
        <v>1608</v>
      </c>
      <c r="D1375" s="76" t="s">
        <v>212</v>
      </c>
      <c r="E1375" s="77">
        <v>16.780807461473131</v>
      </c>
      <c r="F1375" s="8"/>
      <c r="J1375" s="8"/>
      <c r="N1375" s="8"/>
      <c r="R1375" s="8"/>
      <c r="V1375" s="8"/>
      <c r="W1375" s="8"/>
      <c r="AA1375" s="8"/>
      <c r="AD1375" s="8"/>
    </row>
    <row r="1376" spans="2:30">
      <c r="B1376" s="75">
        <v>830966</v>
      </c>
      <c r="C1376" s="85" t="s">
        <v>1609</v>
      </c>
      <c r="D1376" s="76" t="s">
        <v>212</v>
      </c>
      <c r="E1376" s="77">
        <v>4.7633930709579264</v>
      </c>
      <c r="F1376" s="8"/>
      <c r="J1376" s="8"/>
      <c r="N1376" s="8"/>
      <c r="R1376" s="8"/>
      <c r="V1376" s="8"/>
      <c r="W1376" s="8"/>
      <c r="AA1376" s="8"/>
      <c r="AD1376" s="8"/>
    </row>
    <row r="1377" spans="2:30">
      <c r="B1377" s="75">
        <v>83164334</v>
      </c>
      <c r="C1377" s="85" t="s">
        <v>1610</v>
      </c>
      <c r="D1377" s="76" t="s">
        <v>212</v>
      </c>
      <c r="E1377" s="77">
        <v>2.8232281715845309</v>
      </c>
      <c r="F1377" s="8"/>
      <c r="J1377" s="8"/>
      <c r="N1377" s="8"/>
      <c r="R1377" s="8"/>
      <c r="V1377" s="8"/>
      <c r="W1377" s="8"/>
      <c r="AA1377" s="8"/>
      <c r="AD1377" s="8"/>
    </row>
    <row r="1378" spans="2:30">
      <c r="B1378" s="75">
        <v>831823</v>
      </c>
      <c r="C1378" s="85" t="s">
        <v>1611</v>
      </c>
      <c r="D1378" s="76" t="s">
        <v>212</v>
      </c>
      <c r="E1378" s="77">
        <v>10.550169965070728</v>
      </c>
      <c r="F1378" s="8"/>
      <c r="J1378" s="8"/>
      <c r="N1378" s="8"/>
      <c r="R1378" s="8"/>
      <c r="V1378" s="8"/>
      <c r="W1378" s="8"/>
      <c r="AA1378" s="8"/>
      <c r="AD1378" s="8"/>
    </row>
    <row r="1379" spans="2:30">
      <c r="B1379" s="75">
        <v>83341</v>
      </c>
      <c r="C1379" s="85" t="s">
        <v>1612</v>
      </c>
      <c r="D1379" s="76" t="s">
        <v>212</v>
      </c>
      <c r="E1379" s="77">
        <v>5.9657675388990246</v>
      </c>
      <c r="F1379" s="8"/>
      <c r="J1379" s="8"/>
      <c r="N1379" s="8"/>
      <c r="R1379" s="8"/>
      <c r="V1379" s="8"/>
      <c r="W1379" s="8"/>
      <c r="AA1379" s="8"/>
      <c r="AD1379" s="8"/>
    </row>
    <row r="1380" spans="2:30">
      <c r="B1380" s="75">
        <v>83669</v>
      </c>
      <c r="C1380" s="85" t="s">
        <v>1613</v>
      </c>
      <c r="D1380" s="76" t="s">
        <v>212</v>
      </c>
      <c r="E1380" s="77">
        <v>163.79988101215085</v>
      </c>
      <c r="F1380" s="8"/>
      <c r="J1380" s="8"/>
      <c r="N1380" s="8"/>
      <c r="R1380" s="8"/>
      <c r="V1380" s="8"/>
      <c r="W1380" s="8"/>
      <c r="AA1380" s="8"/>
      <c r="AD1380" s="8"/>
    </row>
    <row r="1381" spans="2:30">
      <c r="B1381" s="75">
        <v>84628</v>
      </c>
      <c r="C1381" s="85" t="s">
        <v>1614</v>
      </c>
      <c r="D1381" s="76" t="s">
        <v>212</v>
      </c>
      <c r="E1381" s="77">
        <v>430.02253763797972</v>
      </c>
      <c r="F1381" s="8"/>
      <c r="J1381" s="8"/>
      <c r="N1381" s="8"/>
      <c r="R1381" s="8"/>
      <c r="V1381" s="8"/>
      <c r="W1381" s="8"/>
      <c r="AA1381" s="8"/>
      <c r="AD1381" s="8"/>
    </row>
    <row r="1382" spans="2:30">
      <c r="B1382" s="75">
        <v>85847</v>
      </c>
      <c r="C1382" s="85" t="s">
        <v>1615</v>
      </c>
      <c r="D1382" s="76" t="s">
        <v>212</v>
      </c>
      <c r="E1382" s="77">
        <v>186.12205386342032</v>
      </c>
      <c r="F1382" s="8"/>
      <c r="J1382" s="8"/>
      <c r="N1382" s="8"/>
      <c r="R1382" s="8"/>
      <c r="V1382" s="8"/>
      <c r="W1382" s="8"/>
      <c r="AA1382" s="8"/>
      <c r="AD1382" s="8"/>
    </row>
    <row r="1383" spans="2:30">
      <c r="B1383" s="75">
        <v>85918316</v>
      </c>
      <c r="C1383" s="85" t="s">
        <v>1616</v>
      </c>
      <c r="D1383" s="76" t="s">
        <v>212</v>
      </c>
      <c r="E1383" s="77">
        <v>1817.6971690717573</v>
      </c>
      <c r="F1383" s="8"/>
      <c r="J1383" s="8"/>
      <c r="N1383" s="8"/>
      <c r="R1383" s="8"/>
      <c r="V1383" s="8"/>
      <c r="W1383" s="8"/>
      <c r="AA1383" s="8"/>
      <c r="AD1383" s="8"/>
    </row>
    <row r="1384" spans="2:30">
      <c r="B1384" s="75">
        <v>86408</v>
      </c>
      <c r="C1384" s="85" t="s">
        <v>1617</v>
      </c>
      <c r="D1384" s="76" t="s">
        <v>212</v>
      </c>
      <c r="E1384" s="77">
        <v>9.8435276959235285</v>
      </c>
      <c r="F1384" s="8"/>
      <c r="J1384" s="8"/>
      <c r="N1384" s="8"/>
      <c r="R1384" s="8"/>
      <c r="V1384" s="8"/>
      <c r="W1384" s="8"/>
      <c r="AA1384" s="8"/>
      <c r="AD1384" s="8"/>
    </row>
    <row r="1385" spans="2:30">
      <c r="B1385" s="75">
        <v>86533</v>
      </c>
      <c r="C1385" s="85" t="s">
        <v>1618</v>
      </c>
      <c r="D1385" s="76" t="s">
        <v>212</v>
      </c>
      <c r="E1385" s="77">
        <v>7.3920925257912522</v>
      </c>
      <c r="F1385" s="8"/>
      <c r="J1385" s="8"/>
      <c r="N1385" s="8"/>
      <c r="R1385" s="8"/>
      <c r="V1385" s="8"/>
      <c r="W1385" s="8"/>
      <c r="AA1385" s="8"/>
      <c r="AD1385" s="8"/>
    </row>
    <row r="1386" spans="2:30">
      <c r="B1386" s="75">
        <v>868779</v>
      </c>
      <c r="C1386" s="85" t="s">
        <v>1619</v>
      </c>
      <c r="D1386" s="76" t="s">
        <v>212</v>
      </c>
      <c r="E1386" s="77">
        <v>0.76231189625042384</v>
      </c>
      <c r="F1386" s="8"/>
      <c r="J1386" s="8"/>
      <c r="N1386" s="8"/>
      <c r="R1386" s="8"/>
      <c r="V1386" s="8"/>
      <c r="W1386" s="8"/>
      <c r="AA1386" s="8"/>
      <c r="AD1386" s="8"/>
    </row>
    <row r="1387" spans="2:30">
      <c r="B1387" s="75">
        <v>87130209</v>
      </c>
      <c r="C1387" s="85" t="s">
        <v>1620</v>
      </c>
      <c r="D1387" s="76" t="s">
        <v>212</v>
      </c>
      <c r="E1387" s="77">
        <v>18.918051914201342</v>
      </c>
      <c r="F1387" s="8"/>
      <c r="J1387" s="8"/>
      <c r="N1387" s="8"/>
      <c r="R1387" s="8"/>
      <c r="V1387" s="8"/>
      <c r="W1387" s="8"/>
      <c r="AA1387" s="8"/>
      <c r="AD1387" s="8"/>
    </row>
    <row r="1388" spans="2:30">
      <c r="B1388" s="75">
        <v>87172</v>
      </c>
      <c r="C1388" s="85" t="s">
        <v>1621</v>
      </c>
      <c r="D1388" s="76" t="s">
        <v>212</v>
      </c>
      <c r="E1388" s="77">
        <v>134.24026419200231</v>
      </c>
      <c r="F1388" s="8"/>
      <c r="J1388" s="8"/>
      <c r="N1388" s="8"/>
      <c r="R1388" s="8"/>
      <c r="V1388" s="8"/>
      <c r="W1388" s="8"/>
      <c r="AA1388" s="8"/>
      <c r="AD1388" s="8"/>
    </row>
    <row r="1389" spans="2:30">
      <c r="B1389" s="75">
        <v>872311</v>
      </c>
      <c r="C1389" s="85" t="s">
        <v>1622</v>
      </c>
      <c r="D1389" s="76" t="s">
        <v>212</v>
      </c>
      <c r="E1389" s="77">
        <v>1.5797787533815126</v>
      </c>
      <c r="F1389" s="8"/>
      <c r="J1389" s="8"/>
      <c r="N1389" s="8"/>
      <c r="R1389" s="8"/>
      <c r="V1389" s="8"/>
      <c r="W1389" s="8"/>
      <c r="AA1389" s="8"/>
      <c r="AD1389" s="8"/>
    </row>
    <row r="1390" spans="2:30">
      <c r="B1390" s="75">
        <v>872855</v>
      </c>
      <c r="C1390" s="85" t="s">
        <v>1623</v>
      </c>
      <c r="D1390" s="76" t="s">
        <v>212</v>
      </c>
      <c r="E1390" s="77">
        <v>0.40035777200354727</v>
      </c>
      <c r="F1390" s="8"/>
      <c r="J1390" s="8"/>
      <c r="N1390" s="8"/>
      <c r="R1390" s="8"/>
      <c r="V1390" s="8"/>
      <c r="W1390" s="8"/>
      <c r="AA1390" s="8"/>
      <c r="AD1390" s="8"/>
    </row>
    <row r="1391" spans="2:30">
      <c r="B1391" s="75">
        <v>873632</v>
      </c>
      <c r="C1391" s="85" t="s">
        <v>1624</v>
      </c>
      <c r="D1391" s="76" t="s">
        <v>212</v>
      </c>
      <c r="E1391" s="77">
        <v>1.2424383356299691</v>
      </c>
      <c r="F1391" s="8"/>
      <c r="J1391" s="8"/>
      <c r="N1391" s="8"/>
      <c r="R1391" s="8"/>
      <c r="V1391" s="8"/>
      <c r="W1391" s="8"/>
      <c r="AA1391" s="8"/>
      <c r="AD1391" s="8"/>
    </row>
    <row r="1392" spans="2:30">
      <c r="B1392" s="75">
        <v>873756</v>
      </c>
      <c r="C1392" s="85" t="s">
        <v>1625</v>
      </c>
      <c r="D1392" s="76" t="s">
        <v>212</v>
      </c>
      <c r="E1392" s="77">
        <v>1.131517880611651</v>
      </c>
      <c r="F1392" s="8"/>
      <c r="J1392" s="8"/>
      <c r="N1392" s="8"/>
      <c r="R1392" s="8"/>
      <c r="V1392" s="8"/>
      <c r="W1392" s="8"/>
      <c r="AA1392" s="8"/>
      <c r="AD1392" s="8"/>
    </row>
    <row r="1393" spans="2:30">
      <c r="B1393" s="75">
        <v>873767</v>
      </c>
      <c r="C1393" s="85" t="s">
        <v>1626</v>
      </c>
      <c r="D1393" s="76" t="s">
        <v>212</v>
      </c>
      <c r="E1393" s="77">
        <v>0.78550985219218505</v>
      </c>
      <c r="F1393" s="8"/>
      <c r="J1393" s="8"/>
      <c r="N1393" s="8"/>
      <c r="R1393" s="8"/>
      <c r="V1393" s="8"/>
      <c r="W1393" s="8"/>
      <c r="AA1393" s="8"/>
      <c r="AD1393" s="8"/>
    </row>
    <row r="1394" spans="2:30">
      <c r="B1394" s="75">
        <v>87401</v>
      </c>
      <c r="C1394" s="85" t="s">
        <v>1627</v>
      </c>
      <c r="D1394" s="76" t="s">
        <v>212</v>
      </c>
      <c r="E1394" s="77">
        <v>85.081995747101772</v>
      </c>
      <c r="F1394" s="8"/>
      <c r="J1394" s="8"/>
      <c r="N1394" s="8"/>
      <c r="R1394" s="8"/>
      <c r="V1394" s="8"/>
      <c r="W1394" s="8"/>
      <c r="AA1394" s="8"/>
      <c r="AD1394" s="8"/>
    </row>
    <row r="1395" spans="2:30">
      <c r="B1395" s="75">
        <v>874420</v>
      </c>
      <c r="C1395" s="85" t="s">
        <v>1628</v>
      </c>
      <c r="D1395" s="76" t="s">
        <v>212</v>
      </c>
      <c r="E1395" s="77">
        <v>10.192624771072611</v>
      </c>
      <c r="F1395" s="8"/>
      <c r="J1395" s="8"/>
      <c r="N1395" s="8"/>
      <c r="R1395" s="8"/>
      <c r="V1395" s="8"/>
      <c r="W1395" s="8"/>
      <c r="AA1395" s="8"/>
      <c r="AD1395" s="8"/>
    </row>
    <row r="1396" spans="2:30">
      <c r="B1396" s="75">
        <v>87649</v>
      </c>
      <c r="C1396" s="85" t="s">
        <v>1629</v>
      </c>
      <c r="D1396" s="76" t="s">
        <v>212</v>
      </c>
      <c r="E1396" s="77">
        <v>0.13358480843707549</v>
      </c>
      <c r="F1396" s="8"/>
      <c r="J1396" s="8"/>
      <c r="N1396" s="8"/>
      <c r="R1396" s="8"/>
      <c r="V1396" s="8"/>
      <c r="W1396" s="8"/>
      <c r="AA1396" s="8"/>
      <c r="AD1396" s="8"/>
    </row>
    <row r="1397" spans="2:30">
      <c r="B1397" s="75">
        <v>87729</v>
      </c>
      <c r="C1397" s="85" t="s">
        <v>1630</v>
      </c>
      <c r="D1397" s="76" t="s">
        <v>212</v>
      </c>
      <c r="E1397" s="77">
        <v>1.0895570453497044E-3</v>
      </c>
      <c r="F1397" s="8"/>
      <c r="J1397" s="8"/>
      <c r="N1397" s="8"/>
      <c r="R1397" s="8"/>
      <c r="V1397" s="8"/>
      <c r="W1397" s="8"/>
      <c r="AA1397" s="8"/>
      <c r="AD1397" s="8"/>
    </row>
    <row r="1398" spans="2:30">
      <c r="B1398" s="75">
        <v>877656</v>
      </c>
      <c r="C1398" s="85" t="s">
        <v>1631</v>
      </c>
      <c r="D1398" s="76" t="s">
        <v>212</v>
      </c>
      <c r="E1398" s="77">
        <v>1.0526012705575143</v>
      </c>
      <c r="F1398" s="8"/>
      <c r="J1398" s="8"/>
      <c r="N1398" s="8"/>
      <c r="R1398" s="8"/>
      <c r="V1398" s="8"/>
      <c r="W1398" s="8"/>
      <c r="AA1398" s="8"/>
      <c r="AD1398" s="8"/>
    </row>
    <row r="1399" spans="2:30">
      <c r="B1399" s="75">
        <v>87912</v>
      </c>
      <c r="C1399" s="85" t="s">
        <v>1632</v>
      </c>
      <c r="D1399" s="76" t="s">
        <v>212</v>
      </c>
      <c r="E1399" s="77">
        <v>6.3190676696308429E-2</v>
      </c>
      <c r="F1399" s="8"/>
      <c r="J1399" s="8"/>
      <c r="N1399" s="8"/>
      <c r="R1399" s="8"/>
      <c r="V1399" s="8"/>
      <c r="W1399" s="8"/>
      <c r="AA1399" s="8"/>
      <c r="AD1399" s="8"/>
    </row>
    <row r="1400" spans="2:30">
      <c r="B1400" s="75">
        <v>88040</v>
      </c>
      <c r="C1400" s="85" t="s">
        <v>1633</v>
      </c>
      <c r="D1400" s="76" t="s">
        <v>212</v>
      </c>
      <c r="E1400" s="77">
        <v>48.019905849258492</v>
      </c>
      <c r="F1400" s="8"/>
      <c r="J1400" s="8"/>
      <c r="N1400" s="8"/>
      <c r="R1400" s="8"/>
      <c r="V1400" s="8"/>
      <c r="W1400" s="8"/>
      <c r="AA1400" s="8"/>
      <c r="AD1400" s="8"/>
    </row>
    <row r="1401" spans="2:30">
      <c r="B1401" s="75">
        <v>88186</v>
      </c>
      <c r="C1401" s="85" t="s">
        <v>1634</v>
      </c>
      <c r="D1401" s="76" t="s">
        <v>212</v>
      </c>
      <c r="E1401" s="77">
        <v>10.482980535268929</v>
      </c>
      <c r="F1401" s="8"/>
      <c r="J1401" s="8"/>
      <c r="N1401" s="8"/>
      <c r="R1401" s="8"/>
      <c r="V1401" s="8"/>
      <c r="W1401" s="8"/>
      <c r="AA1401" s="8"/>
      <c r="AD1401" s="8"/>
    </row>
    <row r="1402" spans="2:30">
      <c r="B1402" s="75">
        <v>882337</v>
      </c>
      <c r="C1402" s="85" t="s">
        <v>1635</v>
      </c>
      <c r="D1402" s="76" t="s">
        <v>212</v>
      </c>
      <c r="E1402" s="77">
        <v>255.4621285798799</v>
      </c>
      <c r="F1402" s="8"/>
      <c r="J1402" s="8"/>
      <c r="N1402" s="8"/>
      <c r="R1402" s="8"/>
      <c r="V1402" s="8"/>
      <c r="W1402" s="8"/>
      <c r="AA1402" s="8"/>
      <c r="AD1402" s="8"/>
    </row>
    <row r="1403" spans="2:30">
      <c r="B1403" s="75">
        <v>88448</v>
      </c>
      <c r="C1403" s="85" t="s">
        <v>1636</v>
      </c>
      <c r="D1403" s="76" t="s">
        <v>212</v>
      </c>
      <c r="E1403" s="77">
        <v>0.29953864304656469</v>
      </c>
      <c r="F1403" s="8"/>
      <c r="J1403" s="8"/>
      <c r="N1403" s="8"/>
      <c r="R1403" s="8"/>
      <c r="V1403" s="8"/>
      <c r="W1403" s="8"/>
      <c r="AA1403" s="8"/>
      <c r="AD1403" s="8"/>
    </row>
    <row r="1404" spans="2:30">
      <c r="B1404" s="75">
        <v>88686</v>
      </c>
      <c r="C1404" s="85" t="s">
        <v>1637</v>
      </c>
      <c r="D1404" s="76" t="s">
        <v>212</v>
      </c>
      <c r="E1404" s="77">
        <v>0.30373124451794392</v>
      </c>
      <c r="F1404" s="8"/>
      <c r="J1404" s="8"/>
      <c r="N1404" s="8"/>
      <c r="R1404" s="8"/>
      <c r="V1404" s="8"/>
      <c r="W1404" s="8"/>
      <c r="AA1404" s="8"/>
      <c r="AD1404" s="8"/>
    </row>
    <row r="1405" spans="2:30">
      <c r="B1405" s="75">
        <v>89601</v>
      </c>
      <c r="C1405" s="85" t="s">
        <v>1638</v>
      </c>
      <c r="D1405" s="76" t="s">
        <v>212</v>
      </c>
      <c r="E1405" s="77">
        <v>1.5790195906364344</v>
      </c>
      <c r="F1405" s="8"/>
      <c r="J1405" s="8"/>
      <c r="N1405" s="8"/>
      <c r="R1405" s="8"/>
      <c r="V1405" s="8"/>
      <c r="W1405" s="8"/>
      <c r="AA1405" s="8"/>
      <c r="AD1405" s="8"/>
    </row>
    <row r="1406" spans="2:30">
      <c r="B1406" s="75">
        <v>89623</v>
      </c>
      <c r="C1406" s="85" t="s">
        <v>1639</v>
      </c>
      <c r="D1406" s="76" t="s">
        <v>212</v>
      </c>
      <c r="E1406" s="77">
        <v>2.8220883413989446</v>
      </c>
      <c r="F1406" s="8"/>
      <c r="J1406" s="8"/>
      <c r="N1406" s="8"/>
      <c r="R1406" s="8"/>
      <c r="V1406" s="8"/>
      <c r="W1406" s="8"/>
      <c r="AA1406" s="8"/>
      <c r="AD1406" s="8"/>
    </row>
    <row r="1407" spans="2:30">
      <c r="B1407" s="75">
        <v>89634</v>
      </c>
      <c r="C1407" s="85" t="s">
        <v>1640</v>
      </c>
      <c r="D1407" s="76" t="s">
        <v>212</v>
      </c>
      <c r="E1407" s="77">
        <v>33.871570476850771</v>
      </c>
      <c r="F1407" s="8"/>
      <c r="J1407" s="8"/>
      <c r="N1407" s="8"/>
      <c r="R1407" s="8"/>
      <c r="V1407" s="8"/>
      <c r="W1407" s="8"/>
      <c r="AA1407" s="8"/>
      <c r="AD1407" s="8"/>
    </row>
    <row r="1408" spans="2:30">
      <c r="B1408" s="75">
        <v>89689</v>
      </c>
      <c r="C1408" s="85" t="s">
        <v>1641</v>
      </c>
      <c r="D1408" s="76" t="s">
        <v>212</v>
      </c>
      <c r="E1408" s="77">
        <v>90.71639367015861</v>
      </c>
      <c r="F1408" s="8"/>
      <c r="J1408" s="8"/>
      <c r="N1408" s="8"/>
      <c r="R1408" s="8"/>
      <c r="V1408" s="8"/>
      <c r="W1408" s="8"/>
      <c r="AA1408" s="8"/>
      <c r="AD1408" s="8"/>
    </row>
    <row r="1409" spans="2:30">
      <c r="B1409" s="75">
        <v>89725</v>
      </c>
      <c r="C1409" s="85" t="s">
        <v>1642</v>
      </c>
      <c r="D1409" s="76" t="s">
        <v>212</v>
      </c>
      <c r="E1409" s="77">
        <v>18.88433652433044</v>
      </c>
      <c r="F1409" s="8"/>
      <c r="J1409" s="8"/>
      <c r="N1409" s="8"/>
      <c r="R1409" s="8"/>
      <c r="V1409" s="8"/>
      <c r="W1409" s="8"/>
      <c r="AA1409" s="8"/>
      <c r="AD1409" s="8"/>
    </row>
    <row r="1410" spans="2:30">
      <c r="B1410" s="75">
        <v>89827</v>
      </c>
      <c r="C1410" s="85" t="s">
        <v>1643</v>
      </c>
      <c r="D1410" s="76" t="s">
        <v>212</v>
      </c>
      <c r="E1410" s="77">
        <v>0.49095555297003357</v>
      </c>
      <c r="F1410" s="8"/>
      <c r="J1410" s="8"/>
      <c r="N1410" s="8"/>
      <c r="R1410" s="8"/>
      <c r="V1410" s="8"/>
      <c r="W1410" s="8"/>
      <c r="AA1410" s="8"/>
      <c r="AD1410" s="8"/>
    </row>
    <row r="1411" spans="2:30">
      <c r="B1411" s="75">
        <v>90039</v>
      </c>
      <c r="C1411" s="85" t="s">
        <v>1644</v>
      </c>
      <c r="D1411" s="76" t="s">
        <v>212</v>
      </c>
      <c r="E1411" s="77">
        <v>78.285348371720914</v>
      </c>
      <c r="F1411" s="8"/>
      <c r="J1411" s="8"/>
      <c r="N1411" s="8"/>
      <c r="R1411" s="8"/>
      <c r="V1411" s="8"/>
      <c r="W1411" s="8"/>
      <c r="AA1411" s="8"/>
      <c r="AD1411" s="8"/>
    </row>
    <row r="1412" spans="2:30">
      <c r="B1412" s="75">
        <v>90040</v>
      </c>
      <c r="C1412" s="85" t="s">
        <v>1645</v>
      </c>
      <c r="D1412" s="76" t="s">
        <v>212</v>
      </c>
      <c r="E1412" s="77">
        <v>11.154130711005189</v>
      </c>
      <c r="F1412" s="8"/>
      <c r="J1412" s="8"/>
      <c r="N1412" s="8"/>
      <c r="R1412" s="8"/>
      <c r="V1412" s="8"/>
      <c r="W1412" s="8"/>
      <c r="AA1412" s="8"/>
      <c r="AD1412" s="8"/>
    </row>
    <row r="1413" spans="2:30">
      <c r="B1413" s="75">
        <v>9004700</v>
      </c>
      <c r="C1413" s="85" t="s">
        <v>1646</v>
      </c>
      <c r="D1413" s="76" t="s">
        <v>212</v>
      </c>
      <c r="E1413" s="77">
        <v>7.0943524830955049E-2</v>
      </c>
      <c r="F1413" s="8"/>
      <c r="J1413" s="8"/>
      <c r="N1413" s="8"/>
      <c r="R1413" s="8"/>
      <c r="V1413" s="8"/>
      <c r="W1413" s="8"/>
      <c r="AA1413" s="8"/>
      <c r="AD1413" s="8"/>
    </row>
    <row r="1414" spans="2:30">
      <c r="B1414" s="75">
        <v>90051</v>
      </c>
      <c r="C1414" s="85" t="s">
        <v>1647</v>
      </c>
      <c r="D1414" s="76" t="s">
        <v>212</v>
      </c>
      <c r="E1414" s="77">
        <v>2.1480363634564714</v>
      </c>
      <c r="F1414" s="8"/>
      <c r="J1414" s="8"/>
      <c r="N1414" s="8"/>
      <c r="R1414" s="8"/>
      <c r="V1414" s="8"/>
      <c r="W1414" s="8"/>
      <c r="AA1414" s="8"/>
      <c r="AD1414" s="8"/>
    </row>
    <row r="1415" spans="2:30">
      <c r="B1415" s="75">
        <v>90277</v>
      </c>
      <c r="C1415" s="85" t="s">
        <v>1648</v>
      </c>
      <c r="D1415" s="76" t="s">
        <v>212</v>
      </c>
      <c r="E1415" s="77">
        <v>7.3238040396665136E-2</v>
      </c>
      <c r="F1415" s="8"/>
      <c r="J1415" s="8"/>
      <c r="N1415" s="8"/>
      <c r="R1415" s="8"/>
      <c r="V1415" s="8"/>
      <c r="W1415" s="8"/>
      <c r="AA1415" s="8"/>
      <c r="AD1415" s="8"/>
    </row>
    <row r="1416" spans="2:30">
      <c r="B1416" s="75">
        <v>90595</v>
      </c>
      <c r="C1416" s="85" t="s">
        <v>1649</v>
      </c>
      <c r="D1416" s="76" t="s">
        <v>212</v>
      </c>
      <c r="E1416" s="77">
        <v>131.6476801416687</v>
      </c>
      <c r="F1416" s="8"/>
      <c r="J1416" s="8"/>
      <c r="N1416" s="8"/>
      <c r="R1416" s="8"/>
      <c r="V1416" s="8"/>
      <c r="W1416" s="8"/>
      <c r="AA1416" s="8"/>
      <c r="AD1416" s="8"/>
    </row>
    <row r="1417" spans="2:30">
      <c r="B1417" s="75">
        <v>91178</v>
      </c>
      <c r="C1417" s="85" t="s">
        <v>1650</v>
      </c>
      <c r="D1417" s="76" t="s">
        <v>212</v>
      </c>
      <c r="E1417" s="77">
        <v>3.4920653979785432</v>
      </c>
      <c r="F1417" s="8"/>
      <c r="J1417" s="8"/>
      <c r="N1417" s="8"/>
      <c r="R1417" s="8"/>
      <c r="V1417" s="8"/>
      <c r="W1417" s="8"/>
      <c r="AA1417" s="8"/>
      <c r="AD1417" s="8"/>
    </row>
    <row r="1418" spans="2:30">
      <c r="B1418" s="75">
        <v>91634</v>
      </c>
      <c r="C1418" s="85" t="s">
        <v>1651</v>
      </c>
      <c r="D1418" s="76" t="s">
        <v>212</v>
      </c>
      <c r="E1418" s="77">
        <v>2.9086102663421043</v>
      </c>
      <c r="F1418" s="8"/>
      <c r="J1418" s="8"/>
      <c r="N1418" s="8"/>
      <c r="R1418" s="8"/>
      <c r="V1418" s="8"/>
      <c r="W1418" s="8"/>
      <c r="AA1418" s="8"/>
      <c r="AD1418" s="8"/>
    </row>
    <row r="1419" spans="2:30">
      <c r="B1419" s="75">
        <v>91656</v>
      </c>
      <c r="C1419" s="85" t="s">
        <v>1652</v>
      </c>
      <c r="D1419" s="76" t="s">
        <v>212</v>
      </c>
      <c r="E1419" s="77">
        <v>4.6507878908136888</v>
      </c>
      <c r="F1419" s="8"/>
      <c r="J1419" s="8"/>
      <c r="N1419" s="8"/>
      <c r="R1419" s="8"/>
      <c r="V1419" s="8"/>
      <c r="W1419" s="8"/>
      <c r="AA1419" s="8"/>
      <c r="AD1419" s="8"/>
    </row>
    <row r="1420" spans="2:30">
      <c r="B1420" s="75">
        <v>91883</v>
      </c>
      <c r="C1420" s="85" t="s">
        <v>1653</v>
      </c>
      <c r="D1420" s="76" t="s">
        <v>212</v>
      </c>
      <c r="E1420" s="77">
        <v>2.2497822579762063</v>
      </c>
      <c r="F1420" s="8"/>
      <c r="J1420" s="8"/>
      <c r="N1420" s="8"/>
      <c r="R1420" s="8"/>
      <c r="V1420" s="8"/>
      <c r="W1420" s="8"/>
      <c r="AA1420" s="8"/>
      <c r="AD1420" s="8"/>
    </row>
    <row r="1421" spans="2:30">
      <c r="B1421" s="75">
        <v>920661</v>
      </c>
      <c r="C1421" s="85" t="s">
        <v>1654</v>
      </c>
      <c r="D1421" s="76" t="s">
        <v>212</v>
      </c>
      <c r="E1421" s="77">
        <v>9.0611765220526247E-2</v>
      </c>
      <c r="F1421" s="8"/>
      <c r="J1421" s="8"/>
      <c r="N1421" s="8"/>
      <c r="R1421" s="8"/>
      <c r="V1421" s="8"/>
      <c r="W1421" s="8"/>
      <c r="AA1421" s="8"/>
      <c r="AD1421" s="8"/>
    </row>
    <row r="1422" spans="2:30">
      <c r="B1422" s="75">
        <v>924414</v>
      </c>
      <c r="C1422" s="85" t="s">
        <v>1655</v>
      </c>
      <c r="D1422" s="76" t="s">
        <v>212</v>
      </c>
      <c r="E1422" s="77">
        <v>0.5885866924397658</v>
      </c>
      <c r="F1422" s="8"/>
      <c r="J1422" s="8"/>
      <c r="N1422" s="8"/>
      <c r="R1422" s="8"/>
      <c r="V1422" s="8"/>
      <c r="W1422" s="8"/>
      <c r="AA1422" s="8"/>
      <c r="AD1422" s="8"/>
    </row>
    <row r="1423" spans="2:30">
      <c r="B1423" s="75">
        <v>92513</v>
      </c>
      <c r="C1423" s="85" t="s">
        <v>1656</v>
      </c>
      <c r="D1423" s="76" t="s">
        <v>212</v>
      </c>
      <c r="E1423" s="77">
        <v>257.96786845028367</v>
      </c>
      <c r="F1423" s="8"/>
      <c r="J1423" s="8"/>
      <c r="N1423" s="8"/>
      <c r="R1423" s="8"/>
      <c r="V1423" s="8"/>
      <c r="W1423" s="8"/>
      <c r="AA1423" s="8"/>
      <c r="AD1423" s="8"/>
    </row>
    <row r="1424" spans="2:30">
      <c r="B1424" s="75">
        <v>927742</v>
      </c>
      <c r="C1424" s="85" t="s">
        <v>1657</v>
      </c>
      <c r="D1424" s="76" t="s">
        <v>212</v>
      </c>
      <c r="E1424" s="77">
        <v>1.5649899458169125</v>
      </c>
      <c r="F1424" s="8"/>
      <c r="J1424" s="8"/>
      <c r="N1424" s="8"/>
      <c r="R1424" s="8"/>
      <c r="V1424" s="8"/>
      <c r="W1424" s="8"/>
      <c r="AA1424" s="8"/>
      <c r="AD1424" s="8"/>
    </row>
    <row r="1425" spans="2:30">
      <c r="B1425" s="75">
        <v>92820</v>
      </c>
      <c r="C1425" s="85" t="s">
        <v>1658</v>
      </c>
      <c r="D1425" s="76" t="s">
        <v>212</v>
      </c>
      <c r="E1425" s="77">
        <v>3.2406358241298006</v>
      </c>
      <c r="F1425" s="8"/>
      <c r="J1425" s="8"/>
      <c r="N1425" s="8"/>
      <c r="R1425" s="8"/>
      <c r="V1425" s="8"/>
      <c r="W1425" s="8"/>
      <c r="AA1425" s="8"/>
      <c r="AD1425" s="8"/>
    </row>
    <row r="1426" spans="2:30">
      <c r="B1426" s="75">
        <v>92831</v>
      </c>
      <c r="C1426" s="85" t="s">
        <v>1659</v>
      </c>
      <c r="D1426" s="76" t="s">
        <v>212</v>
      </c>
      <c r="E1426" s="77">
        <v>0.92500912597169749</v>
      </c>
      <c r="F1426" s="8"/>
      <c r="J1426" s="8"/>
      <c r="N1426" s="8"/>
      <c r="R1426" s="8"/>
      <c r="V1426" s="8"/>
      <c r="W1426" s="8"/>
      <c r="AA1426" s="8"/>
      <c r="AD1426" s="8"/>
    </row>
    <row r="1427" spans="2:30">
      <c r="B1427" s="75">
        <v>92886</v>
      </c>
      <c r="C1427" s="85" t="s">
        <v>1660</v>
      </c>
      <c r="D1427" s="76" t="s">
        <v>212</v>
      </c>
      <c r="E1427" s="77">
        <v>5.3404193388464387</v>
      </c>
      <c r="F1427" s="8"/>
      <c r="J1427" s="8"/>
      <c r="N1427" s="8"/>
      <c r="R1427" s="8"/>
      <c r="V1427" s="8"/>
      <c r="W1427" s="8"/>
      <c r="AA1427" s="8"/>
      <c r="AD1427" s="8"/>
    </row>
    <row r="1428" spans="2:30">
      <c r="B1428" s="75">
        <v>928961</v>
      </c>
      <c r="C1428" s="85" t="s">
        <v>1661</v>
      </c>
      <c r="D1428" s="76" t="s">
        <v>212</v>
      </c>
      <c r="E1428" s="77">
        <v>7.0313884773865756E-2</v>
      </c>
      <c r="F1428" s="8"/>
      <c r="J1428" s="8"/>
      <c r="N1428" s="8"/>
      <c r="R1428" s="8"/>
      <c r="V1428" s="8"/>
      <c r="W1428" s="8"/>
      <c r="AA1428" s="8"/>
      <c r="AD1428" s="8"/>
    </row>
    <row r="1429" spans="2:30">
      <c r="B1429" s="75">
        <v>93049</v>
      </c>
      <c r="C1429" s="85" t="s">
        <v>1662</v>
      </c>
      <c r="D1429" s="76" t="s">
        <v>212</v>
      </c>
      <c r="E1429" s="77">
        <v>9.3028492688387843</v>
      </c>
      <c r="F1429" s="8"/>
      <c r="J1429" s="8"/>
      <c r="N1429" s="8"/>
      <c r="R1429" s="8"/>
      <c r="V1429" s="8"/>
      <c r="W1429" s="8"/>
      <c r="AA1429" s="8"/>
      <c r="AD1429" s="8"/>
    </row>
    <row r="1430" spans="2:30">
      <c r="B1430" s="75">
        <v>93106606</v>
      </c>
      <c r="C1430" s="85" t="s">
        <v>1663</v>
      </c>
      <c r="D1430" s="76" t="s">
        <v>212</v>
      </c>
      <c r="E1430" s="77">
        <v>8216.1476782708578</v>
      </c>
      <c r="F1430" s="8"/>
      <c r="J1430" s="8"/>
      <c r="N1430" s="8"/>
      <c r="R1430" s="8"/>
      <c r="V1430" s="8"/>
      <c r="W1430" s="8"/>
      <c r="AA1430" s="8"/>
      <c r="AD1430" s="8"/>
    </row>
    <row r="1431" spans="2:30">
      <c r="B1431" s="75">
        <v>934327</v>
      </c>
      <c r="C1431" s="85" t="s">
        <v>1664</v>
      </c>
      <c r="D1431" s="76" t="s">
        <v>212</v>
      </c>
      <c r="E1431" s="77">
        <v>0.50060698134027104</v>
      </c>
      <c r="F1431" s="8"/>
      <c r="J1431" s="8"/>
      <c r="N1431" s="8"/>
      <c r="R1431" s="8"/>
      <c r="V1431" s="8"/>
      <c r="W1431" s="8"/>
      <c r="AA1431" s="8"/>
      <c r="AD1431" s="8"/>
    </row>
    <row r="1432" spans="2:30">
      <c r="B1432" s="75">
        <v>93516</v>
      </c>
      <c r="C1432" s="85" t="s">
        <v>1665</v>
      </c>
      <c r="D1432" s="76" t="s">
        <v>212</v>
      </c>
      <c r="E1432" s="77">
        <v>0.3625718474907641</v>
      </c>
      <c r="F1432" s="8"/>
      <c r="J1432" s="8"/>
      <c r="N1432" s="8"/>
      <c r="R1432" s="8"/>
      <c r="V1432" s="8"/>
      <c r="W1432" s="8"/>
      <c r="AA1432" s="8"/>
      <c r="AD1432" s="8"/>
    </row>
    <row r="1433" spans="2:30">
      <c r="B1433" s="75">
        <v>93710</v>
      </c>
      <c r="C1433" s="85" t="s">
        <v>1666</v>
      </c>
      <c r="D1433" s="76" t="s">
        <v>212</v>
      </c>
      <c r="E1433" s="77">
        <v>28.382961065825452</v>
      </c>
      <c r="F1433" s="8"/>
      <c r="J1433" s="8"/>
      <c r="N1433" s="8"/>
      <c r="R1433" s="8"/>
      <c r="V1433" s="8"/>
      <c r="W1433" s="8"/>
      <c r="AA1433" s="8"/>
      <c r="AD1433" s="8"/>
    </row>
    <row r="1434" spans="2:30">
      <c r="B1434" s="75">
        <v>937202</v>
      </c>
      <c r="C1434" s="85" t="s">
        <v>1667</v>
      </c>
      <c r="D1434" s="76" t="s">
        <v>212</v>
      </c>
      <c r="E1434" s="77">
        <v>8.260354703794901</v>
      </c>
      <c r="F1434" s="8"/>
      <c r="J1434" s="8"/>
      <c r="N1434" s="8"/>
      <c r="R1434" s="8"/>
      <c r="V1434" s="8"/>
      <c r="W1434" s="8"/>
      <c r="AA1434" s="8"/>
      <c r="AD1434" s="8"/>
    </row>
    <row r="1435" spans="2:30">
      <c r="B1435" s="75">
        <v>93787</v>
      </c>
      <c r="C1435" s="85" t="s">
        <v>1668</v>
      </c>
      <c r="D1435" s="76" t="s">
        <v>212</v>
      </c>
      <c r="E1435" s="77">
        <v>13.613797867390227</v>
      </c>
      <c r="F1435" s="8"/>
      <c r="J1435" s="8"/>
      <c r="N1435" s="8"/>
      <c r="R1435" s="8"/>
      <c r="V1435" s="8"/>
      <c r="W1435" s="8"/>
      <c r="AA1435" s="8"/>
      <c r="AD1435" s="8"/>
    </row>
    <row r="1436" spans="2:30">
      <c r="B1436" s="75">
        <v>93798</v>
      </c>
      <c r="C1436" s="85" t="s">
        <v>1669</v>
      </c>
      <c r="D1436" s="76" t="s">
        <v>212</v>
      </c>
      <c r="E1436" s="77">
        <v>5.1777098105394002</v>
      </c>
      <c r="F1436" s="8"/>
      <c r="J1436" s="8"/>
      <c r="N1436" s="8"/>
      <c r="R1436" s="8"/>
      <c r="V1436" s="8"/>
      <c r="W1436" s="8"/>
      <c r="AA1436" s="8"/>
      <c r="AD1436" s="8"/>
    </row>
    <row r="1437" spans="2:30">
      <c r="B1437" s="75">
        <v>93914</v>
      </c>
      <c r="C1437" s="85" t="s">
        <v>1670</v>
      </c>
      <c r="D1437" s="76" t="s">
        <v>212</v>
      </c>
      <c r="E1437" s="77">
        <v>41.584714997244724</v>
      </c>
      <c r="F1437" s="8"/>
      <c r="J1437" s="8"/>
      <c r="N1437" s="8"/>
      <c r="R1437" s="8"/>
      <c r="V1437" s="8"/>
      <c r="W1437" s="8"/>
      <c r="AA1437" s="8"/>
      <c r="AD1437" s="8"/>
    </row>
    <row r="1438" spans="2:30">
      <c r="B1438" s="75">
        <v>939231</v>
      </c>
      <c r="C1438" s="85" t="s">
        <v>1671</v>
      </c>
      <c r="D1438" s="76" t="s">
        <v>212</v>
      </c>
      <c r="E1438" s="77">
        <v>4.4786485101764404</v>
      </c>
      <c r="F1438" s="8"/>
      <c r="J1438" s="8"/>
      <c r="N1438" s="8"/>
      <c r="R1438" s="8"/>
      <c r="V1438" s="8"/>
      <c r="W1438" s="8"/>
      <c r="AA1438" s="8"/>
      <c r="AD1438" s="8"/>
    </row>
    <row r="1439" spans="2:30">
      <c r="B1439" s="75">
        <v>94050529</v>
      </c>
      <c r="C1439" s="85" t="s">
        <v>1672</v>
      </c>
      <c r="D1439" s="76" t="s">
        <v>212</v>
      </c>
      <c r="E1439" s="77">
        <v>6388.5365653831286</v>
      </c>
      <c r="F1439" s="8"/>
      <c r="J1439" s="8"/>
      <c r="N1439" s="8"/>
      <c r="R1439" s="8"/>
      <c r="V1439" s="8"/>
      <c r="W1439" s="8"/>
      <c r="AA1439" s="8"/>
      <c r="AD1439" s="8"/>
    </row>
    <row r="1440" spans="2:30">
      <c r="B1440" s="75">
        <v>941980</v>
      </c>
      <c r="C1440" s="85" t="s">
        <v>1673</v>
      </c>
      <c r="D1440" s="76" t="s">
        <v>212</v>
      </c>
      <c r="E1440" s="77">
        <v>7.6065893141396357</v>
      </c>
      <c r="F1440" s="8"/>
      <c r="J1440" s="8"/>
      <c r="N1440" s="8"/>
      <c r="R1440" s="8"/>
      <c r="V1440" s="8"/>
      <c r="W1440" s="8"/>
      <c r="AA1440" s="8"/>
      <c r="AD1440" s="8"/>
    </row>
    <row r="1441" spans="2:30">
      <c r="B1441" s="75">
        <v>94417</v>
      </c>
      <c r="C1441" s="85" t="s">
        <v>1674</v>
      </c>
      <c r="D1441" s="76" t="s">
        <v>212</v>
      </c>
      <c r="E1441" s="77">
        <v>6.5163713056680743</v>
      </c>
      <c r="F1441" s="8"/>
      <c r="J1441" s="8"/>
      <c r="N1441" s="8"/>
      <c r="R1441" s="8"/>
      <c r="V1441" s="8"/>
      <c r="W1441" s="8"/>
      <c r="AA1441" s="8"/>
      <c r="AD1441" s="8"/>
    </row>
    <row r="1442" spans="2:30">
      <c r="B1442" s="75">
        <v>945517</v>
      </c>
      <c r="C1442" s="85" t="s">
        <v>1675</v>
      </c>
      <c r="D1442" s="76" t="s">
        <v>212</v>
      </c>
      <c r="E1442" s="77">
        <v>0.71792243285990409</v>
      </c>
      <c r="F1442" s="8"/>
      <c r="J1442" s="8"/>
      <c r="N1442" s="8"/>
      <c r="R1442" s="8"/>
      <c r="V1442" s="8"/>
      <c r="W1442" s="8"/>
      <c r="AA1442" s="8"/>
      <c r="AD1442" s="8"/>
    </row>
    <row r="1443" spans="2:30">
      <c r="B1443" s="75">
        <v>94622</v>
      </c>
      <c r="C1443" s="85" t="s">
        <v>1676</v>
      </c>
      <c r="D1443" s="76" t="s">
        <v>212</v>
      </c>
      <c r="E1443" s="77">
        <v>5.2062666280462881</v>
      </c>
      <c r="F1443" s="8"/>
      <c r="J1443" s="8"/>
      <c r="N1443" s="8"/>
      <c r="R1443" s="8"/>
      <c r="V1443" s="8"/>
      <c r="W1443" s="8"/>
      <c r="AA1443" s="8"/>
      <c r="AD1443" s="8"/>
    </row>
    <row r="1444" spans="2:30">
      <c r="B1444" s="75">
        <v>94677</v>
      </c>
      <c r="C1444" s="85" t="s">
        <v>1677</v>
      </c>
      <c r="D1444" s="76" t="s">
        <v>212</v>
      </c>
      <c r="E1444" s="77">
        <v>19.918036940009834</v>
      </c>
      <c r="F1444" s="8"/>
      <c r="J1444" s="8"/>
      <c r="N1444" s="8"/>
      <c r="R1444" s="8"/>
      <c r="V1444" s="8"/>
      <c r="W1444" s="8"/>
      <c r="AA1444" s="8"/>
      <c r="AD1444" s="8"/>
    </row>
    <row r="1445" spans="2:30">
      <c r="B1445" s="75">
        <v>94962</v>
      </c>
      <c r="C1445" s="85" t="s">
        <v>1678</v>
      </c>
      <c r="D1445" s="76" t="s">
        <v>212</v>
      </c>
      <c r="E1445" s="77">
        <v>0.10031998143632991</v>
      </c>
      <c r="F1445" s="8"/>
      <c r="J1445" s="8"/>
      <c r="N1445" s="8"/>
      <c r="R1445" s="8"/>
      <c r="V1445" s="8"/>
      <c r="W1445" s="8"/>
      <c r="AA1445" s="8"/>
      <c r="AD1445" s="8"/>
    </row>
    <row r="1446" spans="2:30">
      <c r="B1446" s="75">
        <v>95012</v>
      </c>
      <c r="C1446" s="85" t="s">
        <v>1679</v>
      </c>
      <c r="D1446" s="76" t="s">
        <v>212</v>
      </c>
      <c r="E1446" s="77">
        <v>4.5052418488486392</v>
      </c>
      <c r="F1446" s="8"/>
      <c r="J1446" s="8"/>
      <c r="N1446" s="8"/>
      <c r="R1446" s="8"/>
      <c r="V1446" s="8"/>
      <c r="W1446" s="8"/>
      <c r="AA1446" s="8"/>
      <c r="AD1446" s="8"/>
    </row>
    <row r="1447" spans="2:30">
      <c r="B1447" s="75">
        <v>95158</v>
      </c>
      <c r="C1447" s="85" t="s">
        <v>1680</v>
      </c>
      <c r="D1447" s="76" t="s">
        <v>212</v>
      </c>
      <c r="E1447" s="77">
        <v>0.57332516689362323</v>
      </c>
      <c r="F1447" s="8"/>
      <c r="J1447" s="8"/>
      <c r="N1447" s="8"/>
      <c r="R1447" s="8"/>
      <c r="V1447" s="8"/>
      <c r="W1447" s="8"/>
      <c r="AA1447" s="8"/>
      <c r="AD1447" s="8"/>
    </row>
    <row r="1448" spans="2:30">
      <c r="B1448" s="75">
        <v>95169</v>
      </c>
      <c r="C1448" s="85" t="s">
        <v>1681</v>
      </c>
      <c r="D1448" s="76" t="s">
        <v>212</v>
      </c>
      <c r="E1448" s="77">
        <v>0.75747083004921145</v>
      </c>
      <c r="F1448" s="8"/>
      <c r="J1448" s="8"/>
      <c r="N1448" s="8"/>
      <c r="R1448" s="8"/>
      <c r="V1448" s="8"/>
      <c r="W1448" s="8"/>
      <c r="AA1448" s="8"/>
      <c r="AD1448" s="8"/>
    </row>
    <row r="1449" spans="2:30">
      <c r="B1449" s="75">
        <v>95523</v>
      </c>
      <c r="C1449" s="85" t="s">
        <v>1682</v>
      </c>
      <c r="D1449" s="76" t="s">
        <v>212</v>
      </c>
      <c r="E1449" s="77">
        <v>0.46412446754816156</v>
      </c>
      <c r="F1449" s="8"/>
      <c r="J1449" s="8"/>
      <c r="N1449" s="8"/>
      <c r="R1449" s="8"/>
      <c r="V1449" s="8"/>
      <c r="W1449" s="8"/>
      <c r="AA1449" s="8"/>
      <c r="AD1449" s="8"/>
    </row>
    <row r="1450" spans="2:30">
      <c r="B1450" s="75">
        <v>95567</v>
      </c>
      <c r="C1450" s="85" t="s">
        <v>1683</v>
      </c>
      <c r="D1450" s="76" t="s">
        <v>212</v>
      </c>
      <c r="E1450" s="77">
        <v>1.5199600066459515</v>
      </c>
      <c r="F1450" s="8"/>
      <c r="J1450" s="8"/>
      <c r="N1450" s="8"/>
      <c r="R1450" s="8"/>
      <c r="V1450" s="8"/>
      <c r="W1450" s="8"/>
      <c r="AA1450" s="8"/>
      <c r="AD1450" s="8"/>
    </row>
    <row r="1451" spans="2:30">
      <c r="B1451" s="75">
        <v>95681</v>
      </c>
      <c r="C1451" s="85" t="s">
        <v>1684</v>
      </c>
      <c r="D1451" s="76" t="s">
        <v>212</v>
      </c>
      <c r="E1451" s="77">
        <v>0.99692654384021628</v>
      </c>
      <c r="F1451" s="8"/>
      <c r="J1451" s="8"/>
      <c r="N1451" s="8"/>
      <c r="R1451" s="8"/>
      <c r="V1451" s="8"/>
      <c r="W1451" s="8"/>
      <c r="AA1451" s="8"/>
      <c r="AD1451" s="8"/>
    </row>
    <row r="1452" spans="2:30">
      <c r="B1452" s="75">
        <v>95705</v>
      </c>
      <c r="C1452" s="85" t="s">
        <v>1685</v>
      </c>
      <c r="D1452" s="76" t="s">
        <v>212</v>
      </c>
      <c r="E1452" s="77">
        <v>8.6888902408670337</v>
      </c>
      <c r="F1452" s="8"/>
      <c r="J1452" s="8"/>
      <c r="N1452" s="8"/>
      <c r="R1452" s="8"/>
      <c r="V1452" s="8"/>
      <c r="W1452" s="8"/>
      <c r="AA1452" s="8"/>
      <c r="AD1452" s="8"/>
    </row>
    <row r="1453" spans="2:30">
      <c r="B1453" s="75">
        <v>95750</v>
      </c>
      <c r="C1453" s="85" t="s">
        <v>1686</v>
      </c>
      <c r="D1453" s="76" t="s">
        <v>212</v>
      </c>
      <c r="E1453" s="77">
        <v>2.8844130980238236</v>
      </c>
      <c r="F1453" s="8"/>
      <c r="J1453" s="8"/>
      <c r="N1453" s="8"/>
      <c r="R1453" s="8"/>
      <c r="V1453" s="8"/>
      <c r="W1453" s="8"/>
      <c r="AA1453" s="8"/>
      <c r="AD1453" s="8"/>
    </row>
    <row r="1454" spans="2:30">
      <c r="B1454" s="75">
        <v>95841</v>
      </c>
      <c r="C1454" s="85" t="s">
        <v>1687</v>
      </c>
      <c r="D1454" s="76" t="s">
        <v>212</v>
      </c>
      <c r="E1454" s="77">
        <v>14.331385464040881</v>
      </c>
      <c r="F1454" s="8"/>
      <c r="J1454" s="8"/>
      <c r="N1454" s="8"/>
      <c r="R1454" s="8"/>
      <c r="V1454" s="8"/>
      <c r="W1454" s="8"/>
      <c r="AA1454" s="8"/>
      <c r="AD1454" s="8"/>
    </row>
    <row r="1455" spans="2:30">
      <c r="B1455" s="75">
        <v>95885</v>
      </c>
      <c r="C1455" s="85" t="s">
        <v>1688</v>
      </c>
      <c r="D1455" s="76" t="s">
        <v>212</v>
      </c>
      <c r="E1455" s="77">
        <v>1.6683429173475983</v>
      </c>
      <c r="F1455" s="8"/>
      <c r="J1455" s="8"/>
      <c r="N1455" s="8"/>
      <c r="R1455" s="8"/>
      <c r="V1455" s="8"/>
      <c r="W1455" s="8"/>
      <c r="AA1455" s="8"/>
      <c r="AD1455" s="8"/>
    </row>
    <row r="1456" spans="2:30">
      <c r="B1456" s="75">
        <v>96059</v>
      </c>
      <c r="C1456" s="85" t="s">
        <v>1689</v>
      </c>
      <c r="D1456" s="76" t="s">
        <v>212</v>
      </c>
      <c r="E1456" s="77">
        <v>9.4023525686512137</v>
      </c>
      <c r="F1456" s="8"/>
      <c r="J1456" s="8"/>
      <c r="N1456" s="8"/>
      <c r="R1456" s="8"/>
      <c r="V1456" s="8"/>
      <c r="W1456" s="8"/>
      <c r="AA1456" s="8"/>
      <c r="AD1456" s="8"/>
    </row>
    <row r="1457" spans="2:30">
      <c r="B1457" s="75">
        <v>96173</v>
      </c>
      <c r="C1457" s="85" t="s">
        <v>1690</v>
      </c>
      <c r="D1457" s="76" t="s">
        <v>212</v>
      </c>
      <c r="E1457" s="77">
        <v>1.1428417509682514</v>
      </c>
      <c r="F1457" s="8"/>
      <c r="J1457" s="8"/>
      <c r="N1457" s="8"/>
      <c r="R1457" s="8"/>
      <c r="V1457" s="8"/>
      <c r="W1457" s="8"/>
      <c r="AA1457" s="8"/>
      <c r="AD1457" s="8"/>
    </row>
    <row r="1458" spans="2:30">
      <c r="B1458" s="75">
        <v>962583</v>
      </c>
      <c r="C1458" s="85" t="s">
        <v>1691</v>
      </c>
      <c r="D1458" s="76" t="s">
        <v>212</v>
      </c>
      <c r="E1458" s="77">
        <v>393.40548595193411</v>
      </c>
      <c r="F1458" s="8"/>
      <c r="J1458" s="8"/>
      <c r="N1458" s="8"/>
      <c r="R1458" s="8"/>
      <c r="V1458" s="8"/>
      <c r="W1458" s="8"/>
      <c r="AA1458" s="8"/>
      <c r="AD1458" s="8"/>
    </row>
    <row r="1459" spans="2:30">
      <c r="B1459" s="75">
        <v>96344</v>
      </c>
      <c r="C1459" s="85" t="s">
        <v>1692</v>
      </c>
      <c r="D1459" s="76" t="s">
        <v>212</v>
      </c>
      <c r="E1459" s="77">
        <v>0.259387437390105</v>
      </c>
      <c r="F1459" s="8"/>
      <c r="J1459" s="8"/>
      <c r="N1459" s="8"/>
      <c r="R1459" s="8"/>
      <c r="V1459" s="8"/>
      <c r="W1459" s="8"/>
      <c r="AA1459" s="8"/>
      <c r="AD1459" s="8"/>
    </row>
    <row r="1460" spans="2:30">
      <c r="B1460" s="75">
        <v>96413</v>
      </c>
      <c r="C1460" s="85" t="s">
        <v>1693</v>
      </c>
      <c r="D1460" s="76" t="s">
        <v>212</v>
      </c>
      <c r="E1460" s="77">
        <v>2.6102820371022149E-2</v>
      </c>
      <c r="F1460" s="8"/>
      <c r="J1460" s="8"/>
      <c r="N1460" s="8"/>
      <c r="R1460" s="8"/>
      <c r="V1460" s="8"/>
      <c r="W1460" s="8"/>
      <c r="AA1460" s="8"/>
      <c r="AD1460" s="8"/>
    </row>
    <row r="1461" spans="2:30">
      <c r="B1461" s="75">
        <v>97110</v>
      </c>
      <c r="C1461" s="85" t="s">
        <v>1694</v>
      </c>
      <c r="D1461" s="76" t="s">
        <v>212</v>
      </c>
      <c r="E1461" s="77">
        <v>336.52149981964686</v>
      </c>
      <c r="F1461" s="8"/>
      <c r="J1461" s="8"/>
      <c r="N1461" s="8"/>
      <c r="R1461" s="8"/>
      <c r="V1461" s="8"/>
      <c r="W1461" s="8"/>
      <c r="AA1461" s="8"/>
      <c r="AD1461" s="8"/>
    </row>
    <row r="1462" spans="2:30">
      <c r="B1462" s="75">
        <v>97632</v>
      </c>
      <c r="C1462" s="85" t="s">
        <v>1695</v>
      </c>
      <c r="D1462" s="76" t="s">
        <v>212</v>
      </c>
      <c r="E1462" s="77">
        <v>3.6779654773639425E-2</v>
      </c>
      <c r="F1462" s="8"/>
      <c r="J1462" s="8"/>
      <c r="N1462" s="8"/>
      <c r="R1462" s="8"/>
      <c r="V1462" s="8"/>
      <c r="W1462" s="8"/>
      <c r="AA1462" s="8"/>
      <c r="AD1462" s="8"/>
    </row>
    <row r="1463" spans="2:30">
      <c r="B1463" s="75">
        <v>97994</v>
      </c>
      <c r="C1463" s="85" t="s">
        <v>1696</v>
      </c>
      <c r="D1463" s="76" t="s">
        <v>212</v>
      </c>
      <c r="E1463" s="77">
        <v>1.769097820359251E-2</v>
      </c>
      <c r="F1463" s="8"/>
      <c r="J1463" s="8"/>
      <c r="N1463" s="8"/>
      <c r="R1463" s="8"/>
      <c r="V1463" s="8"/>
      <c r="W1463" s="8"/>
      <c r="AA1463" s="8"/>
      <c r="AD1463" s="8"/>
    </row>
    <row r="1464" spans="2:30">
      <c r="B1464" s="75">
        <v>98044</v>
      </c>
      <c r="C1464" s="85" t="s">
        <v>1697</v>
      </c>
      <c r="D1464" s="76" t="s">
        <v>212</v>
      </c>
      <c r="E1464" s="77">
        <v>0.4967913638236986</v>
      </c>
      <c r="F1464" s="8"/>
      <c r="J1464" s="8"/>
      <c r="N1464" s="8"/>
      <c r="R1464" s="8"/>
      <c r="V1464" s="8"/>
      <c r="W1464" s="8"/>
      <c r="AA1464" s="8"/>
      <c r="AD1464" s="8"/>
    </row>
    <row r="1465" spans="2:30">
      <c r="B1465" s="75">
        <v>98055</v>
      </c>
      <c r="C1465" s="85" t="s">
        <v>1698</v>
      </c>
      <c r="D1465" s="76" t="s">
        <v>212</v>
      </c>
      <c r="E1465" s="77">
        <v>9.6961025266870726E-2</v>
      </c>
      <c r="F1465" s="8"/>
      <c r="J1465" s="8"/>
      <c r="N1465" s="8"/>
      <c r="R1465" s="8"/>
      <c r="V1465" s="8"/>
      <c r="W1465" s="8"/>
      <c r="AA1465" s="8"/>
      <c r="AD1465" s="8"/>
    </row>
    <row r="1466" spans="2:30">
      <c r="B1466" s="75">
        <v>98066</v>
      </c>
      <c r="C1466" s="85" t="s">
        <v>1699</v>
      </c>
      <c r="D1466" s="76" t="s">
        <v>212</v>
      </c>
      <c r="E1466" s="77">
        <v>0.16354877413003241</v>
      </c>
      <c r="F1466" s="8"/>
      <c r="J1466" s="8"/>
      <c r="N1466" s="8"/>
      <c r="R1466" s="8"/>
      <c r="V1466" s="8"/>
      <c r="W1466" s="8"/>
      <c r="AA1466" s="8"/>
      <c r="AD1466" s="8"/>
    </row>
    <row r="1467" spans="2:30">
      <c r="B1467" s="75">
        <v>98088</v>
      </c>
      <c r="C1467" s="85" t="s">
        <v>1700</v>
      </c>
      <c r="D1467" s="76" t="s">
        <v>212</v>
      </c>
      <c r="E1467" s="77">
        <v>2.7526097086604926</v>
      </c>
      <c r="F1467" s="8"/>
      <c r="J1467" s="8"/>
      <c r="N1467" s="8"/>
      <c r="R1467" s="8"/>
      <c r="V1467" s="8"/>
      <c r="W1467" s="8"/>
      <c r="AA1467" s="8"/>
      <c r="AD1467" s="8"/>
    </row>
    <row r="1468" spans="2:30">
      <c r="B1468" s="75">
        <v>98099</v>
      </c>
      <c r="C1468" s="85" t="s">
        <v>1701</v>
      </c>
      <c r="D1468" s="76" t="s">
        <v>212</v>
      </c>
      <c r="E1468" s="77">
        <v>4.9618346568862357</v>
      </c>
      <c r="F1468" s="8"/>
      <c r="J1468" s="8"/>
      <c r="N1468" s="8"/>
      <c r="R1468" s="8"/>
      <c r="V1468" s="8"/>
      <c r="W1468" s="8"/>
      <c r="AA1468" s="8"/>
      <c r="AD1468" s="8"/>
    </row>
    <row r="1469" spans="2:30">
      <c r="B1469" s="75">
        <v>98135</v>
      </c>
      <c r="C1469" s="85" t="s">
        <v>1702</v>
      </c>
      <c r="D1469" s="76" t="s">
        <v>212</v>
      </c>
      <c r="E1469" s="77">
        <v>3.4516464446213153E-2</v>
      </c>
      <c r="F1469" s="8"/>
      <c r="J1469" s="8"/>
      <c r="N1469" s="8"/>
      <c r="R1469" s="8"/>
      <c r="V1469" s="8"/>
      <c r="W1469" s="8"/>
      <c r="AA1469" s="8"/>
      <c r="AD1469" s="8"/>
    </row>
    <row r="1470" spans="2:30">
      <c r="B1470" s="75">
        <v>98179</v>
      </c>
      <c r="C1470" s="85" t="s">
        <v>1703</v>
      </c>
      <c r="D1470" s="76" t="s">
        <v>212</v>
      </c>
      <c r="E1470" s="77">
        <v>1.1480493557320495</v>
      </c>
      <c r="F1470" s="8"/>
      <c r="J1470" s="8"/>
      <c r="N1470" s="8"/>
      <c r="R1470" s="8"/>
      <c r="V1470" s="8"/>
      <c r="W1470" s="8"/>
      <c r="AA1470" s="8"/>
      <c r="AD1470" s="8"/>
    </row>
    <row r="1471" spans="2:30">
      <c r="B1471" s="75">
        <v>98884</v>
      </c>
      <c r="C1471" s="85" t="s">
        <v>1704</v>
      </c>
      <c r="D1471" s="76" t="s">
        <v>212</v>
      </c>
      <c r="E1471" s="77">
        <v>0.2683938353896379</v>
      </c>
      <c r="F1471" s="8"/>
      <c r="J1471" s="8"/>
      <c r="N1471" s="8"/>
      <c r="R1471" s="8"/>
      <c r="V1471" s="8"/>
      <c r="W1471" s="8"/>
      <c r="AA1471" s="8"/>
      <c r="AD1471" s="8"/>
    </row>
    <row r="1472" spans="2:30">
      <c r="B1472" s="75">
        <v>99525</v>
      </c>
      <c r="C1472" s="85" t="s">
        <v>1705</v>
      </c>
      <c r="D1472" s="76" t="s">
        <v>212</v>
      </c>
      <c r="E1472" s="77">
        <v>1.3722731702232802</v>
      </c>
      <c r="F1472" s="8"/>
      <c r="J1472" s="8"/>
      <c r="N1472" s="8"/>
      <c r="R1472" s="8"/>
      <c r="V1472" s="8"/>
      <c r="W1472" s="8"/>
      <c r="AA1472" s="8"/>
      <c r="AD1472" s="8"/>
    </row>
    <row r="1473" spans="2:30">
      <c r="B1473" s="75">
        <v>99616</v>
      </c>
      <c r="C1473" s="85" t="s">
        <v>1706</v>
      </c>
      <c r="D1473" s="76" t="s">
        <v>212</v>
      </c>
      <c r="E1473" s="77">
        <v>17.727358253082471</v>
      </c>
      <c r="F1473" s="8"/>
      <c r="J1473" s="8"/>
      <c r="N1473" s="8"/>
      <c r="R1473" s="8"/>
      <c r="V1473" s="8"/>
      <c r="W1473" s="8"/>
      <c r="AA1473" s="8"/>
      <c r="AD1473" s="8"/>
    </row>
    <row r="1474" spans="2:30">
      <c r="B1474" s="75">
        <v>99718</v>
      </c>
      <c r="C1474" s="85" t="s">
        <v>1707</v>
      </c>
      <c r="D1474" s="76" t="s">
        <v>212</v>
      </c>
      <c r="E1474" s="77">
        <v>29.498222629610087</v>
      </c>
      <c r="F1474" s="8"/>
      <c r="J1474" s="8"/>
      <c r="N1474" s="8"/>
      <c r="R1474" s="8"/>
      <c r="V1474" s="8"/>
      <c r="W1474" s="8"/>
      <c r="AA1474" s="8"/>
      <c r="AD1474" s="8"/>
    </row>
    <row r="1475" spans="2:30">
      <c r="B1475" s="75">
        <v>99898</v>
      </c>
      <c r="C1475" s="85" t="s">
        <v>1708</v>
      </c>
      <c r="D1475" s="76" t="s">
        <v>212</v>
      </c>
      <c r="E1475" s="77">
        <v>0.75725743010473245</v>
      </c>
      <c r="F1475" s="8"/>
      <c r="J1475" s="8"/>
      <c r="N1475" s="8"/>
      <c r="R1475" s="8"/>
      <c r="V1475" s="8"/>
      <c r="W1475" s="8"/>
      <c r="AA1475" s="8"/>
      <c r="AD1475" s="8"/>
    </row>
    <row r="1476" spans="2:30">
      <c r="B1476" s="75">
        <v>99923</v>
      </c>
      <c r="C1476" s="85" t="s">
        <v>1709</v>
      </c>
      <c r="D1476" s="76" t="s">
        <v>212</v>
      </c>
      <c r="E1476" s="77">
        <v>23.980382622520963</v>
      </c>
      <c r="F1476" s="8"/>
      <c r="J1476" s="8"/>
      <c r="N1476" s="8"/>
      <c r="R1476" s="8"/>
      <c r="V1476" s="8"/>
      <c r="W1476" s="8"/>
      <c r="AA1476" s="8"/>
      <c r="AD1476" s="8"/>
    </row>
    <row r="1477" spans="2:30">
      <c r="B1477" s="75">
        <v>99934</v>
      </c>
      <c r="C1477" s="85" t="s">
        <v>1710</v>
      </c>
      <c r="D1477" s="76" t="s">
        <v>212</v>
      </c>
      <c r="E1477" s="77">
        <v>0.33248852932544809</v>
      </c>
      <c r="F1477" s="8"/>
      <c r="J1477" s="8"/>
      <c r="N1477" s="8"/>
      <c r="R1477" s="8"/>
      <c r="V1477" s="8"/>
      <c r="W1477" s="8"/>
      <c r="AA1477" s="8"/>
      <c r="AD1477" s="8"/>
    </row>
    <row r="1478" spans="2:30">
      <c r="B1478" s="75">
        <v>999611</v>
      </c>
      <c r="C1478" s="85" t="s">
        <v>1711</v>
      </c>
      <c r="D1478" s="76" t="s">
        <v>212</v>
      </c>
      <c r="E1478" s="77">
        <v>19.190847795846487</v>
      </c>
      <c r="F1478" s="8"/>
      <c r="J1478" s="8"/>
      <c r="N1478" s="8"/>
      <c r="R1478" s="8"/>
      <c r="V1478" s="8"/>
      <c r="W1478" s="8"/>
      <c r="AA1478" s="8"/>
      <c r="AD1478" s="8"/>
    </row>
    <row r="1479" spans="2:30">
      <c r="B1479" s="75">
        <v>99978</v>
      </c>
      <c r="C1479" s="85" t="s">
        <v>1712</v>
      </c>
      <c r="D1479" s="76" t="s">
        <v>212</v>
      </c>
      <c r="E1479" s="77">
        <v>0.49178916182217519</v>
      </c>
      <c r="F1479" s="8"/>
      <c r="J1479" s="8"/>
      <c r="N1479" s="8"/>
      <c r="R1479" s="8"/>
      <c r="V1479" s="8"/>
      <c r="W1479" s="8"/>
      <c r="AA1479" s="8"/>
      <c r="AD1479" s="8"/>
    </row>
    <row r="1480" spans="2:30">
      <c r="B1480" s="75">
        <v>100027</v>
      </c>
      <c r="C1480" s="85" t="s">
        <v>1713</v>
      </c>
      <c r="D1480" s="76" t="s">
        <v>212</v>
      </c>
      <c r="E1480" s="77">
        <v>4.9838391998016558</v>
      </c>
      <c r="F1480" s="8"/>
      <c r="J1480" s="8"/>
      <c r="N1480" s="8"/>
      <c r="R1480" s="8"/>
      <c r="V1480" s="8"/>
      <c r="W1480" s="8"/>
      <c r="AA1480" s="8"/>
      <c r="AD1480" s="8"/>
    </row>
    <row r="1481" spans="2:30">
      <c r="B1481" s="75">
        <v>10004441</v>
      </c>
      <c r="C1481" s="85" t="s">
        <v>1714</v>
      </c>
      <c r="D1481" s="76" t="s">
        <v>212</v>
      </c>
      <c r="E1481" s="77">
        <v>0.23974461292075103</v>
      </c>
      <c r="F1481" s="8"/>
      <c r="J1481" s="8"/>
      <c r="N1481" s="8"/>
      <c r="R1481" s="8"/>
      <c r="V1481" s="8"/>
      <c r="W1481" s="8"/>
      <c r="AA1481" s="8"/>
      <c r="AD1481" s="8"/>
    </row>
    <row r="1482" spans="2:30">
      <c r="B1482" s="75">
        <v>100174</v>
      </c>
      <c r="C1482" s="85" t="s">
        <v>1715</v>
      </c>
      <c r="D1482" s="76" t="s">
        <v>212</v>
      </c>
      <c r="E1482" s="77">
        <v>2.5994263863227105</v>
      </c>
      <c r="F1482" s="8"/>
      <c r="J1482" s="8"/>
      <c r="N1482" s="8"/>
      <c r="R1482" s="8"/>
      <c r="V1482" s="8"/>
      <c r="W1482" s="8"/>
      <c r="AA1482" s="8"/>
      <c r="AD1482" s="8"/>
    </row>
    <row r="1483" spans="2:30">
      <c r="B1483" s="75">
        <v>100210</v>
      </c>
      <c r="C1483" s="85" t="s">
        <v>1716</v>
      </c>
      <c r="D1483" s="76" t="s">
        <v>212</v>
      </c>
      <c r="E1483" s="77">
        <v>8.0401072743473592E-2</v>
      </c>
      <c r="F1483" s="8"/>
      <c r="J1483" s="8"/>
      <c r="N1483" s="8"/>
      <c r="R1483" s="8"/>
      <c r="V1483" s="8"/>
      <c r="W1483" s="8"/>
      <c r="AA1483" s="8"/>
      <c r="AD1483" s="8"/>
    </row>
    <row r="1484" spans="2:30">
      <c r="B1484" s="75">
        <v>100254</v>
      </c>
      <c r="C1484" s="85" t="s">
        <v>1717</v>
      </c>
      <c r="D1484" s="76" t="s">
        <v>212</v>
      </c>
      <c r="E1484" s="77">
        <v>55.957106033446102</v>
      </c>
      <c r="F1484" s="8"/>
      <c r="J1484" s="8"/>
      <c r="N1484" s="8"/>
      <c r="R1484" s="8"/>
      <c r="V1484" s="8"/>
      <c r="W1484" s="8"/>
      <c r="AA1484" s="8"/>
      <c r="AD1484" s="8"/>
    </row>
    <row r="1485" spans="2:30">
      <c r="B1485" s="75">
        <v>100298</v>
      </c>
      <c r="C1485" s="85" t="s">
        <v>1718</v>
      </c>
      <c r="D1485" s="76" t="s">
        <v>212</v>
      </c>
      <c r="E1485" s="77">
        <v>4.2207680387710562</v>
      </c>
      <c r="F1485" s="8"/>
      <c r="J1485" s="8"/>
      <c r="N1485" s="8"/>
      <c r="R1485" s="8"/>
      <c r="V1485" s="8"/>
      <c r="W1485" s="8"/>
      <c r="AA1485" s="8"/>
      <c r="AD1485" s="8"/>
    </row>
    <row r="1486" spans="2:30">
      <c r="B1486" s="75">
        <v>100378</v>
      </c>
      <c r="C1486" s="85" t="s">
        <v>1719</v>
      </c>
      <c r="D1486" s="76" t="s">
        <v>212</v>
      </c>
      <c r="E1486" s="77">
        <v>3.6125452751875217E-2</v>
      </c>
      <c r="F1486" s="8"/>
      <c r="J1486" s="8"/>
      <c r="N1486" s="8"/>
      <c r="R1486" s="8"/>
      <c r="V1486" s="8"/>
      <c r="W1486" s="8"/>
      <c r="AA1486" s="8"/>
      <c r="AD1486" s="8"/>
    </row>
    <row r="1487" spans="2:30">
      <c r="B1487" s="75">
        <v>100469</v>
      </c>
      <c r="C1487" s="85" t="s">
        <v>1720</v>
      </c>
      <c r="D1487" s="76" t="s">
        <v>212</v>
      </c>
      <c r="E1487" s="77">
        <v>0.62009764439438542</v>
      </c>
      <c r="F1487" s="8"/>
      <c r="J1487" s="8"/>
      <c r="N1487" s="8"/>
      <c r="R1487" s="8"/>
      <c r="V1487" s="8"/>
      <c r="W1487" s="8"/>
      <c r="AA1487" s="8"/>
      <c r="AD1487" s="8"/>
    </row>
    <row r="1488" spans="2:30">
      <c r="B1488" s="75">
        <v>100470</v>
      </c>
      <c r="C1488" s="85" t="s">
        <v>1721</v>
      </c>
      <c r="D1488" s="76" t="s">
        <v>212</v>
      </c>
      <c r="E1488" s="77">
        <v>0.15492562887771863</v>
      </c>
      <c r="F1488" s="8"/>
      <c r="J1488" s="8"/>
      <c r="N1488" s="8"/>
      <c r="R1488" s="8"/>
      <c r="V1488" s="8"/>
      <c r="W1488" s="8"/>
      <c r="AA1488" s="8"/>
      <c r="AD1488" s="8"/>
    </row>
    <row r="1489" spans="2:30">
      <c r="B1489" s="75">
        <v>10061015</v>
      </c>
      <c r="C1489" s="85" t="s">
        <v>1722</v>
      </c>
      <c r="D1489" s="76" t="s">
        <v>212</v>
      </c>
      <c r="E1489" s="77">
        <v>1.3941329967087353</v>
      </c>
      <c r="F1489" s="8"/>
      <c r="J1489" s="8"/>
      <c r="N1489" s="8"/>
      <c r="R1489" s="8"/>
      <c r="V1489" s="8"/>
      <c r="W1489" s="8"/>
      <c r="AA1489" s="8"/>
      <c r="AD1489" s="8"/>
    </row>
    <row r="1490" spans="2:30">
      <c r="B1490" s="75">
        <v>100618</v>
      </c>
      <c r="C1490" s="85" t="s">
        <v>1723</v>
      </c>
      <c r="D1490" s="76" t="s">
        <v>212</v>
      </c>
      <c r="E1490" s="77">
        <v>1.1887333903312343</v>
      </c>
      <c r="F1490" s="8"/>
      <c r="J1490" s="8"/>
      <c r="N1490" s="8"/>
      <c r="R1490" s="8"/>
      <c r="V1490" s="8"/>
      <c r="W1490" s="8"/>
      <c r="AA1490" s="8"/>
      <c r="AD1490" s="8"/>
    </row>
    <row r="1491" spans="2:30">
      <c r="B1491" s="75">
        <v>100663</v>
      </c>
      <c r="C1491" s="85" t="s">
        <v>1724</v>
      </c>
      <c r="D1491" s="76" t="s">
        <v>212</v>
      </c>
      <c r="E1491" s="77">
        <v>0.13996239792646248</v>
      </c>
      <c r="F1491" s="8"/>
      <c r="J1491" s="8"/>
      <c r="N1491" s="8"/>
      <c r="R1491" s="8"/>
      <c r="V1491" s="8"/>
      <c r="W1491" s="8"/>
      <c r="AA1491" s="8"/>
      <c r="AD1491" s="8"/>
    </row>
    <row r="1492" spans="2:30">
      <c r="B1492" s="75">
        <v>101020</v>
      </c>
      <c r="C1492" s="85" t="s">
        <v>1725</v>
      </c>
      <c r="D1492" s="76" t="s">
        <v>212</v>
      </c>
      <c r="E1492" s="77">
        <v>2.9636784630675717</v>
      </c>
      <c r="F1492" s="8"/>
      <c r="J1492" s="8"/>
      <c r="N1492" s="8"/>
      <c r="R1492" s="8"/>
      <c r="V1492" s="8"/>
      <c r="W1492" s="8"/>
      <c r="AA1492" s="8"/>
      <c r="AD1492" s="8"/>
    </row>
    <row r="1493" spans="2:30">
      <c r="B1493" s="75">
        <v>101205021</v>
      </c>
      <c r="C1493" s="85" t="s">
        <v>1726</v>
      </c>
      <c r="D1493" s="76" t="s">
        <v>212</v>
      </c>
      <c r="E1493" s="77">
        <v>0.98214724175596613</v>
      </c>
      <c r="F1493" s="8"/>
      <c r="J1493" s="8"/>
      <c r="N1493" s="8"/>
      <c r="R1493" s="8"/>
      <c r="V1493" s="8"/>
      <c r="W1493" s="8"/>
      <c r="AA1493" s="8"/>
      <c r="AD1493" s="8"/>
    </row>
    <row r="1494" spans="2:30">
      <c r="B1494" s="75">
        <v>101279</v>
      </c>
      <c r="C1494" s="85" t="s">
        <v>1727</v>
      </c>
      <c r="D1494" s="76" t="s">
        <v>212</v>
      </c>
      <c r="E1494" s="77">
        <v>89.393399878145189</v>
      </c>
      <c r="F1494" s="8"/>
      <c r="J1494" s="8"/>
      <c r="N1494" s="8"/>
      <c r="R1494" s="8"/>
      <c r="V1494" s="8"/>
      <c r="W1494" s="8"/>
      <c r="AA1494" s="8"/>
      <c r="AD1494" s="8"/>
    </row>
    <row r="1495" spans="2:30">
      <c r="B1495" s="75">
        <v>101428</v>
      </c>
      <c r="C1495" s="85" t="s">
        <v>1728</v>
      </c>
      <c r="D1495" s="76" t="s">
        <v>212</v>
      </c>
      <c r="E1495" s="77">
        <v>9.5460822555699547</v>
      </c>
      <c r="F1495" s="8"/>
      <c r="J1495" s="8"/>
      <c r="N1495" s="8"/>
      <c r="R1495" s="8"/>
      <c r="V1495" s="8"/>
      <c r="W1495" s="8"/>
      <c r="AA1495" s="8"/>
      <c r="AD1495" s="8"/>
    </row>
    <row r="1496" spans="2:30">
      <c r="B1496" s="75">
        <v>1014693</v>
      </c>
      <c r="C1496" s="85" t="s">
        <v>1729</v>
      </c>
      <c r="D1496" s="76" t="s">
        <v>212</v>
      </c>
      <c r="E1496" s="77">
        <v>56.19885280464765</v>
      </c>
      <c r="F1496" s="8"/>
      <c r="J1496" s="8"/>
      <c r="N1496" s="8"/>
      <c r="R1496" s="8"/>
      <c r="V1496" s="8"/>
      <c r="W1496" s="8"/>
      <c r="AA1496" s="8"/>
      <c r="AD1496" s="8"/>
    </row>
    <row r="1497" spans="2:30">
      <c r="B1497" s="75">
        <v>1014706</v>
      </c>
      <c r="C1497" s="85" t="s">
        <v>1730</v>
      </c>
      <c r="D1497" s="76" t="s">
        <v>212</v>
      </c>
      <c r="E1497" s="77">
        <v>1695.2879714233591</v>
      </c>
      <c r="F1497" s="8"/>
      <c r="J1497" s="8"/>
      <c r="N1497" s="8"/>
      <c r="R1497" s="8"/>
      <c r="V1497" s="8"/>
      <c r="W1497" s="8"/>
      <c r="AA1497" s="8"/>
      <c r="AD1497" s="8"/>
    </row>
    <row r="1498" spans="2:30">
      <c r="B1498" s="75">
        <v>101542</v>
      </c>
      <c r="C1498" s="85" t="s">
        <v>1731</v>
      </c>
      <c r="D1498" s="76" t="s">
        <v>212</v>
      </c>
      <c r="E1498" s="77">
        <v>178.61553029996347</v>
      </c>
      <c r="F1498" s="8"/>
      <c r="J1498" s="8"/>
      <c r="N1498" s="8"/>
      <c r="R1498" s="8"/>
      <c r="V1498" s="8"/>
      <c r="W1498" s="8"/>
      <c r="AA1498" s="8"/>
      <c r="AD1498" s="8"/>
    </row>
    <row r="1499" spans="2:30">
      <c r="B1499" s="75">
        <v>101837</v>
      </c>
      <c r="C1499" s="85" t="s">
        <v>1732</v>
      </c>
      <c r="D1499" s="76" t="s">
        <v>212</v>
      </c>
      <c r="E1499" s="77">
        <v>0.26410076145063111</v>
      </c>
      <c r="F1499" s="8"/>
      <c r="J1499" s="8"/>
      <c r="N1499" s="8"/>
      <c r="R1499" s="8"/>
      <c r="V1499" s="8"/>
      <c r="W1499" s="8"/>
      <c r="AA1499" s="8"/>
      <c r="AD1499" s="8"/>
    </row>
    <row r="1500" spans="2:30">
      <c r="B1500" s="75">
        <v>101848</v>
      </c>
      <c r="C1500" s="85" t="s">
        <v>1733</v>
      </c>
      <c r="D1500" s="76" t="s">
        <v>212</v>
      </c>
      <c r="E1500" s="77">
        <v>6.7898566893333472</v>
      </c>
      <c r="F1500" s="8"/>
      <c r="J1500" s="8"/>
      <c r="N1500" s="8"/>
      <c r="R1500" s="8"/>
      <c r="V1500" s="8"/>
      <c r="W1500" s="8"/>
      <c r="AA1500" s="8"/>
      <c r="AD1500" s="8"/>
    </row>
    <row r="1501" spans="2:30">
      <c r="B1501" s="75">
        <v>10222012</v>
      </c>
      <c r="C1501" s="85" t="s">
        <v>1734</v>
      </c>
      <c r="D1501" s="76" t="s">
        <v>212</v>
      </c>
      <c r="E1501" s="77">
        <v>55.221124309163116</v>
      </c>
      <c r="F1501" s="8"/>
      <c r="J1501" s="8"/>
      <c r="N1501" s="8"/>
      <c r="R1501" s="8"/>
      <c r="V1501" s="8"/>
      <c r="W1501" s="8"/>
      <c r="AA1501" s="8"/>
      <c r="AD1501" s="8"/>
    </row>
    <row r="1502" spans="2:30">
      <c r="B1502" s="75">
        <v>102692</v>
      </c>
      <c r="C1502" s="85" t="s">
        <v>1735</v>
      </c>
      <c r="D1502" s="76" t="s">
        <v>212</v>
      </c>
      <c r="E1502" s="77">
        <v>1.9336625522224289</v>
      </c>
      <c r="F1502" s="8"/>
      <c r="J1502" s="8"/>
      <c r="N1502" s="8"/>
      <c r="R1502" s="8"/>
      <c r="V1502" s="8"/>
      <c r="W1502" s="8"/>
      <c r="AA1502" s="8"/>
      <c r="AD1502" s="8"/>
    </row>
    <row r="1503" spans="2:30">
      <c r="B1503" s="75">
        <v>102829</v>
      </c>
      <c r="C1503" s="85" t="s">
        <v>1736</v>
      </c>
      <c r="D1503" s="76" t="s">
        <v>212</v>
      </c>
      <c r="E1503" s="77">
        <v>1.6721821757422797</v>
      </c>
      <c r="F1503" s="8"/>
      <c r="J1503" s="8"/>
      <c r="N1503" s="8"/>
      <c r="R1503" s="8"/>
      <c r="V1503" s="8"/>
      <c r="W1503" s="8"/>
      <c r="AA1503" s="8"/>
      <c r="AD1503" s="8"/>
    </row>
    <row r="1504" spans="2:30">
      <c r="B1504" s="75">
        <v>102851069</v>
      </c>
      <c r="C1504" s="85" t="s">
        <v>1737</v>
      </c>
      <c r="D1504" s="76" t="s">
        <v>212</v>
      </c>
      <c r="E1504" s="77">
        <v>1876.0263710842717</v>
      </c>
      <c r="F1504" s="8"/>
      <c r="J1504" s="8"/>
      <c r="N1504" s="8"/>
      <c r="R1504" s="8"/>
      <c r="V1504" s="8"/>
      <c r="W1504" s="8"/>
      <c r="AA1504" s="8"/>
      <c r="AD1504" s="8"/>
    </row>
    <row r="1505" spans="2:30">
      <c r="B1505" s="75">
        <v>103112352</v>
      </c>
      <c r="C1505" s="85" t="s">
        <v>1738</v>
      </c>
      <c r="D1505" s="76" t="s">
        <v>212</v>
      </c>
      <c r="E1505" s="77">
        <v>544.7581387775449</v>
      </c>
      <c r="F1505" s="8"/>
      <c r="J1505" s="8"/>
      <c r="N1505" s="8"/>
      <c r="R1505" s="8"/>
      <c r="V1505" s="8"/>
      <c r="W1505" s="8"/>
      <c r="AA1505" s="8"/>
      <c r="AD1505" s="8"/>
    </row>
    <row r="1506" spans="2:30">
      <c r="B1506" s="75">
        <v>103117</v>
      </c>
      <c r="C1506" s="85" t="s">
        <v>1739</v>
      </c>
      <c r="D1506" s="76" t="s">
        <v>212</v>
      </c>
      <c r="E1506" s="77">
        <v>0.15110585151082165</v>
      </c>
      <c r="F1506" s="8"/>
      <c r="J1506" s="8"/>
      <c r="N1506" s="8"/>
      <c r="R1506" s="8"/>
      <c r="V1506" s="8"/>
      <c r="W1506" s="8"/>
      <c r="AA1506" s="8"/>
      <c r="AD1506" s="8"/>
    </row>
    <row r="1507" spans="2:30">
      <c r="B1507" s="75">
        <v>103651</v>
      </c>
      <c r="C1507" s="85" t="s">
        <v>1740</v>
      </c>
      <c r="D1507" s="76" t="s">
        <v>212</v>
      </c>
      <c r="E1507" s="77">
        <v>2.5019237786278885</v>
      </c>
      <c r="F1507" s="8"/>
      <c r="J1507" s="8"/>
      <c r="N1507" s="8"/>
      <c r="R1507" s="8"/>
      <c r="V1507" s="8"/>
      <c r="W1507" s="8"/>
      <c r="AA1507" s="8"/>
      <c r="AD1507" s="8"/>
    </row>
    <row r="1508" spans="2:30">
      <c r="B1508" s="75">
        <v>103695</v>
      </c>
      <c r="C1508" s="85" t="s">
        <v>1741</v>
      </c>
      <c r="D1508" s="76" t="s">
        <v>212</v>
      </c>
      <c r="E1508" s="77">
        <v>1.248246396946924</v>
      </c>
      <c r="F1508" s="8"/>
      <c r="J1508" s="8"/>
      <c r="N1508" s="8"/>
      <c r="R1508" s="8"/>
      <c r="V1508" s="8"/>
      <c r="W1508" s="8"/>
      <c r="AA1508" s="8"/>
      <c r="AD1508" s="8"/>
    </row>
    <row r="1509" spans="2:30">
      <c r="B1509" s="75">
        <v>103822</v>
      </c>
      <c r="C1509" s="85" t="s">
        <v>1742</v>
      </c>
      <c r="D1509" s="76" t="s">
        <v>212</v>
      </c>
      <c r="E1509" s="77">
        <v>1.1722496760756034</v>
      </c>
      <c r="F1509" s="8"/>
      <c r="J1509" s="8"/>
      <c r="N1509" s="8"/>
      <c r="R1509" s="8"/>
      <c r="V1509" s="8"/>
      <c r="W1509" s="8"/>
      <c r="AA1509" s="8"/>
      <c r="AD1509" s="8"/>
    </row>
    <row r="1510" spans="2:30">
      <c r="B1510" s="75">
        <v>103833</v>
      </c>
      <c r="C1510" s="85" t="s">
        <v>1743</v>
      </c>
      <c r="D1510" s="76" t="s">
        <v>212</v>
      </c>
      <c r="E1510" s="77">
        <v>2.6005020527128049</v>
      </c>
      <c r="F1510" s="8"/>
      <c r="J1510" s="8"/>
      <c r="N1510" s="8"/>
      <c r="R1510" s="8"/>
      <c r="V1510" s="8"/>
      <c r="W1510" s="8"/>
      <c r="AA1510" s="8"/>
      <c r="AD1510" s="8"/>
    </row>
    <row r="1511" spans="2:30">
      <c r="B1511" s="75">
        <v>104405</v>
      </c>
      <c r="C1511" s="85" t="s">
        <v>1744</v>
      </c>
      <c r="D1511" s="76" t="s">
        <v>212</v>
      </c>
      <c r="E1511" s="77">
        <v>25.626403575957912</v>
      </c>
      <c r="F1511" s="8"/>
      <c r="J1511" s="8"/>
      <c r="N1511" s="8"/>
      <c r="R1511" s="8"/>
      <c r="V1511" s="8"/>
      <c r="W1511" s="8"/>
      <c r="AA1511" s="8"/>
      <c r="AD1511" s="8"/>
    </row>
    <row r="1512" spans="2:30">
      <c r="B1512" s="75">
        <v>104756</v>
      </c>
      <c r="C1512" s="85" t="s">
        <v>1745</v>
      </c>
      <c r="D1512" s="76" t="s">
        <v>212</v>
      </c>
      <c r="E1512" s="77">
        <v>5.9488847347810552</v>
      </c>
      <c r="F1512" s="8"/>
      <c r="J1512" s="8"/>
      <c r="N1512" s="8"/>
      <c r="R1512" s="8"/>
      <c r="V1512" s="8"/>
      <c r="W1512" s="8"/>
      <c r="AA1512" s="8"/>
      <c r="AD1512" s="8"/>
    </row>
    <row r="1513" spans="2:30">
      <c r="B1513" s="75">
        <v>104881</v>
      </c>
      <c r="C1513" s="85" t="s">
        <v>1746</v>
      </c>
      <c r="D1513" s="76" t="s">
        <v>212</v>
      </c>
      <c r="E1513" s="77">
        <v>3.2922270454950766</v>
      </c>
      <c r="F1513" s="8"/>
      <c r="J1513" s="8"/>
      <c r="N1513" s="8"/>
      <c r="R1513" s="8"/>
      <c r="V1513" s="8"/>
      <c r="W1513" s="8"/>
      <c r="AA1513" s="8"/>
      <c r="AD1513" s="8"/>
    </row>
    <row r="1514" spans="2:30">
      <c r="B1514" s="75">
        <v>105373</v>
      </c>
      <c r="C1514" s="85" t="s">
        <v>1747</v>
      </c>
      <c r="D1514" s="76" t="s">
        <v>212</v>
      </c>
      <c r="E1514" s="77">
        <v>6.1851894609881081E-2</v>
      </c>
      <c r="F1514" s="8"/>
      <c r="J1514" s="8"/>
      <c r="N1514" s="8"/>
      <c r="R1514" s="8"/>
      <c r="V1514" s="8"/>
      <c r="W1514" s="8"/>
      <c r="AA1514" s="8"/>
      <c r="AD1514" s="8"/>
    </row>
    <row r="1515" spans="2:30">
      <c r="B1515" s="75">
        <v>105512069</v>
      </c>
      <c r="C1515" s="85" t="s">
        <v>1748</v>
      </c>
      <c r="D1515" s="76" t="s">
        <v>212</v>
      </c>
      <c r="E1515" s="77">
        <v>581.09758373024965</v>
      </c>
      <c r="F1515" s="8"/>
      <c r="J1515" s="8"/>
      <c r="N1515" s="8"/>
      <c r="R1515" s="8"/>
      <c r="V1515" s="8"/>
      <c r="W1515" s="8"/>
      <c r="AA1515" s="8"/>
      <c r="AD1515" s="8"/>
    </row>
    <row r="1516" spans="2:30">
      <c r="B1516" s="75">
        <v>10552746</v>
      </c>
      <c r="C1516" s="85" t="s">
        <v>1749</v>
      </c>
      <c r="D1516" s="76" t="s">
        <v>212</v>
      </c>
      <c r="E1516" s="77">
        <v>46.938592613658358</v>
      </c>
      <c r="F1516" s="8"/>
      <c r="J1516" s="8"/>
      <c r="N1516" s="8"/>
      <c r="R1516" s="8"/>
      <c r="V1516" s="8"/>
      <c r="W1516" s="8"/>
      <c r="AA1516" s="8"/>
      <c r="AD1516" s="8"/>
    </row>
    <row r="1517" spans="2:30">
      <c r="B1517" s="75">
        <v>105533</v>
      </c>
      <c r="C1517" s="85" t="s">
        <v>1750</v>
      </c>
      <c r="D1517" s="76" t="s">
        <v>212</v>
      </c>
      <c r="E1517" s="77">
        <v>3.3429685205744688</v>
      </c>
      <c r="F1517" s="8"/>
      <c r="J1517" s="8"/>
      <c r="N1517" s="8"/>
      <c r="R1517" s="8"/>
      <c r="V1517" s="8"/>
      <c r="W1517" s="8"/>
      <c r="AA1517" s="8"/>
      <c r="AD1517" s="8"/>
    </row>
    <row r="1518" spans="2:30">
      <c r="B1518" s="75">
        <v>105544</v>
      </c>
      <c r="C1518" s="85" t="s">
        <v>1751</v>
      </c>
      <c r="D1518" s="76" t="s">
        <v>212</v>
      </c>
      <c r="E1518" s="77">
        <v>2.6201781011483842E-2</v>
      </c>
      <c r="F1518" s="8"/>
      <c r="J1518" s="8"/>
      <c r="N1518" s="8"/>
      <c r="R1518" s="8"/>
      <c r="V1518" s="8"/>
      <c r="W1518" s="8"/>
      <c r="AA1518" s="8"/>
      <c r="AD1518" s="8"/>
    </row>
    <row r="1519" spans="2:30">
      <c r="B1519" s="75">
        <v>105759</v>
      </c>
      <c r="C1519" s="85" t="s">
        <v>1752</v>
      </c>
      <c r="D1519" s="76" t="s">
        <v>212</v>
      </c>
      <c r="E1519" s="77">
        <v>58.475827949066193</v>
      </c>
      <c r="F1519" s="8"/>
      <c r="J1519" s="8"/>
      <c r="N1519" s="8"/>
      <c r="R1519" s="8"/>
      <c r="V1519" s="8"/>
      <c r="W1519" s="8"/>
      <c r="AA1519" s="8"/>
      <c r="AD1519" s="8"/>
    </row>
    <row r="1520" spans="2:30">
      <c r="B1520" s="75">
        <v>105997</v>
      </c>
      <c r="C1520" s="85" t="s">
        <v>1753</v>
      </c>
      <c r="D1520" s="76" t="s">
        <v>212</v>
      </c>
      <c r="E1520" s="77">
        <v>3.0507470541842117</v>
      </c>
      <c r="F1520" s="8"/>
      <c r="J1520" s="8"/>
      <c r="N1520" s="8"/>
      <c r="R1520" s="8"/>
      <c r="V1520" s="8"/>
      <c r="W1520" s="8"/>
      <c r="AA1520" s="8"/>
      <c r="AD1520" s="8"/>
    </row>
    <row r="1521" spans="2:30">
      <c r="B1521" s="75">
        <v>106241</v>
      </c>
      <c r="C1521" s="85" t="s">
        <v>1754</v>
      </c>
      <c r="D1521" s="76" t="s">
        <v>212</v>
      </c>
      <c r="E1521" s="77">
        <v>8.6353988735248937</v>
      </c>
      <c r="F1521" s="8"/>
      <c r="J1521" s="8"/>
      <c r="N1521" s="8"/>
      <c r="R1521" s="8"/>
      <c r="V1521" s="8"/>
      <c r="W1521" s="8"/>
      <c r="AA1521" s="8"/>
      <c r="AD1521" s="8"/>
    </row>
    <row r="1522" spans="2:30">
      <c r="B1522" s="75">
        <v>106325080</v>
      </c>
      <c r="C1522" s="85" t="s">
        <v>1755</v>
      </c>
      <c r="D1522" s="76" t="s">
        <v>212</v>
      </c>
      <c r="E1522" s="77">
        <v>83.769022823310223</v>
      </c>
      <c r="F1522" s="8"/>
      <c r="J1522" s="8"/>
      <c r="N1522" s="8"/>
      <c r="R1522" s="8"/>
      <c r="V1522" s="8"/>
      <c r="W1522" s="8"/>
      <c r="AA1522" s="8"/>
      <c r="AD1522" s="8"/>
    </row>
    <row r="1523" spans="2:30">
      <c r="B1523" s="75">
        <v>106423</v>
      </c>
      <c r="C1523" s="85" t="s">
        <v>1756</v>
      </c>
      <c r="D1523" s="76" t="s">
        <v>212</v>
      </c>
      <c r="E1523" s="77">
        <v>0.52088015805570598</v>
      </c>
      <c r="F1523" s="8"/>
      <c r="J1523" s="8"/>
      <c r="N1523" s="8"/>
      <c r="R1523" s="8"/>
      <c r="V1523" s="8"/>
      <c r="W1523" s="8"/>
      <c r="AA1523" s="8"/>
      <c r="AD1523" s="8"/>
    </row>
    <row r="1524" spans="2:30">
      <c r="B1524" s="75">
        <v>106434</v>
      </c>
      <c r="C1524" s="85" t="s">
        <v>1757</v>
      </c>
      <c r="D1524" s="76" t="s">
        <v>212</v>
      </c>
      <c r="E1524" s="77">
        <v>0.87708848718212407</v>
      </c>
      <c r="F1524" s="8"/>
      <c r="J1524" s="8"/>
      <c r="N1524" s="8"/>
      <c r="R1524" s="8"/>
      <c r="V1524" s="8"/>
      <c r="W1524" s="8"/>
      <c r="AA1524" s="8"/>
      <c r="AD1524" s="8"/>
    </row>
    <row r="1525" spans="2:30">
      <c r="B1525" s="75">
        <v>106445</v>
      </c>
      <c r="C1525" s="85" t="s">
        <v>1758</v>
      </c>
      <c r="D1525" s="76" t="s">
        <v>212</v>
      </c>
      <c r="E1525" s="77">
        <v>3.7543199911120246</v>
      </c>
      <c r="F1525" s="8"/>
      <c r="J1525" s="8"/>
      <c r="N1525" s="8"/>
      <c r="R1525" s="8"/>
      <c r="V1525" s="8"/>
      <c r="W1525" s="8"/>
      <c r="AA1525" s="8"/>
      <c r="AD1525" s="8"/>
    </row>
    <row r="1526" spans="2:30">
      <c r="B1526" s="75">
        <v>106489</v>
      </c>
      <c r="C1526" s="85" t="s">
        <v>1759</v>
      </c>
      <c r="D1526" s="76" t="s">
        <v>212</v>
      </c>
      <c r="E1526" s="77">
        <v>2.928795769341463</v>
      </c>
      <c r="F1526" s="8"/>
      <c r="J1526" s="8"/>
      <c r="N1526" s="8"/>
      <c r="R1526" s="8"/>
      <c r="V1526" s="8"/>
      <c r="W1526" s="8"/>
      <c r="AA1526" s="8"/>
      <c r="AD1526" s="8"/>
    </row>
    <row r="1527" spans="2:30">
      <c r="B1527" s="75">
        <v>106490</v>
      </c>
      <c r="C1527" s="85" t="s">
        <v>1760</v>
      </c>
      <c r="D1527" s="76" t="s">
        <v>212</v>
      </c>
      <c r="E1527" s="77">
        <v>5.6103010317156636</v>
      </c>
      <c r="F1527" s="8"/>
      <c r="J1527" s="8"/>
      <c r="N1527" s="8"/>
      <c r="R1527" s="8"/>
      <c r="V1527" s="8"/>
      <c r="W1527" s="8"/>
      <c r="AA1527" s="8"/>
      <c r="AD1527" s="8"/>
    </row>
    <row r="1528" spans="2:30">
      <c r="B1528" s="75">
        <v>1066451</v>
      </c>
      <c r="C1528" s="85" t="s">
        <v>1761</v>
      </c>
      <c r="D1528" s="76" t="s">
        <v>212</v>
      </c>
      <c r="E1528" s="77">
        <v>134.21344855802607</v>
      </c>
      <c r="F1528" s="8"/>
      <c r="J1528" s="8"/>
      <c r="N1528" s="8"/>
      <c r="R1528" s="8"/>
      <c r="V1528" s="8"/>
      <c r="W1528" s="8"/>
      <c r="AA1528" s="8"/>
      <c r="AD1528" s="8"/>
    </row>
    <row r="1529" spans="2:30">
      <c r="B1529" s="75">
        <v>1067147</v>
      </c>
      <c r="C1529" s="85" t="s">
        <v>1762</v>
      </c>
      <c r="D1529" s="76" t="s">
        <v>212</v>
      </c>
      <c r="E1529" s="77">
        <v>185.95539293876232</v>
      </c>
      <c r="F1529" s="8"/>
      <c r="J1529" s="8"/>
      <c r="N1529" s="8"/>
      <c r="R1529" s="8"/>
      <c r="V1529" s="8"/>
      <c r="W1529" s="8"/>
      <c r="AA1529" s="8"/>
      <c r="AD1529" s="8"/>
    </row>
    <row r="1530" spans="2:30">
      <c r="B1530" s="75">
        <v>107073</v>
      </c>
      <c r="C1530" s="85" t="s">
        <v>1763</v>
      </c>
      <c r="D1530" s="76" t="s">
        <v>212</v>
      </c>
      <c r="E1530" s="77">
        <v>0.76296709228126713</v>
      </c>
      <c r="F1530" s="8"/>
      <c r="J1530" s="8"/>
      <c r="N1530" s="8"/>
      <c r="R1530" s="8"/>
      <c r="V1530" s="8"/>
      <c r="W1530" s="8"/>
      <c r="AA1530" s="8"/>
      <c r="AD1530" s="8"/>
    </row>
    <row r="1531" spans="2:30">
      <c r="B1531" s="75">
        <v>107108</v>
      </c>
      <c r="C1531" s="85" t="s">
        <v>1764</v>
      </c>
      <c r="D1531" s="76" t="s">
        <v>212</v>
      </c>
      <c r="E1531" s="77">
        <v>0.11580173845926651</v>
      </c>
      <c r="F1531" s="8"/>
      <c r="J1531" s="8"/>
      <c r="N1531" s="8"/>
      <c r="R1531" s="8"/>
      <c r="V1531" s="8"/>
      <c r="W1531" s="8"/>
      <c r="AA1531" s="8"/>
      <c r="AD1531" s="8"/>
    </row>
    <row r="1532" spans="2:30">
      <c r="B1532" s="75">
        <v>107119</v>
      </c>
      <c r="C1532" s="85" t="s">
        <v>1765</v>
      </c>
      <c r="D1532" s="76" t="s">
        <v>212</v>
      </c>
      <c r="E1532" s="77">
        <v>2.3582272939926634</v>
      </c>
      <c r="F1532" s="8"/>
      <c r="J1532" s="8"/>
      <c r="N1532" s="8"/>
      <c r="R1532" s="8"/>
      <c r="V1532" s="8"/>
      <c r="W1532" s="8"/>
      <c r="AA1532" s="8"/>
      <c r="AD1532" s="8"/>
    </row>
    <row r="1533" spans="2:30">
      <c r="B1533" s="75">
        <v>107153</v>
      </c>
      <c r="C1533" s="85" t="s">
        <v>1766</v>
      </c>
      <c r="D1533" s="76" t="s">
        <v>212</v>
      </c>
      <c r="E1533" s="77">
        <v>0.42531518175488542</v>
      </c>
      <c r="F1533" s="8"/>
      <c r="J1533" s="8"/>
      <c r="N1533" s="8"/>
      <c r="R1533" s="8"/>
      <c r="V1533" s="8"/>
      <c r="W1533" s="8"/>
      <c r="AA1533" s="8"/>
      <c r="AD1533" s="8"/>
    </row>
    <row r="1534" spans="2:30">
      <c r="B1534" s="75">
        <v>107222</v>
      </c>
      <c r="C1534" s="85" t="s">
        <v>1767</v>
      </c>
      <c r="D1534" s="76" t="s">
        <v>212</v>
      </c>
      <c r="E1534" s="77">
        <v>0.37214738983511786</v>
      </c>
      <c r="F1534" s="8"/>
      <c r="J1534" s="8"/>
      <c r="N1534" s="8"/>
      <c r="R1534" s="8"/>
      <c r="V1534" s="8"/>
      <c r="W1534" s="8"/>
      <c r="AA1534" s="8"/>
      <c r="AD1534" s="8"/>
    </row>
    <row r="1535" spans="2:30">
      <c r="B1535" s="75">
        <v>107277</v>
      </c>
      <c r="C1535" s="85" t="s">
        <v>1768</v>
      </c>
      <c r="D1535" s="76" t="s">
        <v>212</v>
      </c>
      <c r="E1535" s="77">
        <v>62.347606170957498</v>
      </c>
      <c r="F1535" s="8"/>
      <c r="J1535" s="8"/>
      <c r="N1535" s="8"/>
      <c r="R1535" s="8"/>
      <c r="V1535" s="8"/>
      <c r="W1535" s="8"/>
      <c r="AA1535" s="8"/>
      <c r="AD1535" s="8"/>
    </row>
    <row r="1536" spans="2:30">
      <c r="B1536" s="75">
        <v>107415</v>
      </c>
      <c r="C1536" s="85" t="s">
        <v>1769</v>
      </c>
      <c r="D1536" s="76" t="s">
        <v>212</v>
      </c>
      <c r="E1536" s="77">
        <v>1.083816083882626E-2</v>
      </c>
      <c r="F1536" s="8"/>
      <c r="J1536" s="8"/>
      <c r="N1536" s="8"/>
      <c r="R1536" s="8"/>
      <c r="V1536" s="8"/>
      <c r="W1536" s="8"/>
      <c r="AA1536" s="8"/>
      <c r="AD1536" s="8"/>
    </row>
    <row r="1537" spans="2:30">
      <c r="B1537" s="75">
        <v>107493</v>
      </c>
      <c r="C1537" s="85" t="s">
        <v>1770</v>
      </c>
      <c r="D1537" s="76" t="s">
        <v>212</v>
      </c>
      <c r="E1537" s="77">
        <v>63.477041774822929</v>
      </c>
      <c r="F1537" s="8"/>
      <c r="J1537" s="8"/>
      <c r="N1537" s="8"/>
      <c r="R1537" s="8"/>
      <c r="V1537" s="8"/>
      <c r="W1537" s="8"/>
      <c r="AA1537" s="8"/>
      <c r="AD1537" s="8"/>
    </row>
    <row r="1538" spans="2:30">
      <c r="B1538" s="75">
        <v>107642</v>
      </c>
      <c r="C1538" s="85" t="s">
        <v>1771</v>
      </c>
      <c r="D1538" s="76" t="s">
        <v>212</v>
      </c>
      <c r="E1538" s="77">
        <v>7.0401673071374014E-3</v>
      </c>
      <c r="F1538" s="8"/>
      <c r="J1538" s="8"/>
      <c r="N1538" s="8"/>
      <c r="R1538" s="8"/>
      <c r="V1538" s="8"/>
      <c r="W1538" s="8"/>
      <c r="AA1538" s="8"/>
      <c r="AD1538" s="8"/>
    </row>
    <row r="1539" spans="2:30">
      <c r="B1539" s="75">
        <v>1076466</v>
      </c>
      <c r="C1539" s="85" t="s">
        <v>1772</v>
      </c>
      <c r="D1539" s="76" t="s">
        <v>212</v>
      </c>
      <c r="E1539" s="77">
        <v>6.7352401851712151E-2</v>
      </c>
      <c r="F1539" s="8"/>
      <c r="J1539" s="8"/>
      <c r="N1539" s="8"/>
      <c r="R1539" s="8"/>
      <c r="V1539" s="8"/>
      <c r="W1539" s="8"/>
      <c r="AA1539" s="8"/>
      <c r="AD1539" s="8"/>
    </row>
    <row r="1540" spans="2:30">
      <c r="B1540" s="75">
        <v>107926</v>
      </c>
      <c r="C1540" s="85" t="s">
        <v>1773</v>
      </c>
      <c r="D1540" s="76" t="s">
        <v>212</v>
      </c>
      <c r="E1540" s="77">
        <v>0.14426323038750632</v>
      </c>
      <c r="F1540" s="8"/>
      <c r="J1540" s="8"/>
      <c r="N1540" s="8"/>
      <c r="R1540" s="8"/>
      <c r="V1540" s="8"/>
      <c r="W1540" s="8"/>
      <c r="AA1540" s="8"/>
      <c r="AD1540" s="8"/>
    </row>
    <row r="1541" spans="2:30">
      <c r="B1541" s="75">
        <v>107937</v>
      </c>
      <c r="C1541" s="85" t="s">
        <v>1774</v>
      </c>
      <c r="D1541" s="76" t="s">
        <v>212</v>
      </c>
      <c r="E1541" s="77">
        <v>1.8726657789451012E-2</v>
      </c>
      <c r="F1541" s="8"/>
      <c r="J1541" s="8"/>
      <c r="N1541" s="8"/>
      <c r="R1541" s="8"/>
      <c r="V1541" s="8"/>
      <c r="W1541" s="8"/>
      <c r="AA1541" s="8"/>
      <c r="AD1541" s="8"/>
    </row>
    <row r="1542" spans="2:30">
      <c r="B1542" s="75">
        <v>107948</v>
      </c>
      <c r="C1542" s="85" t="s">
        <v>1775</v>
      </c>
      <c r="D1542" s="76" t="s">
        <v>212</v>
      </c>
      <c r="E1542" s="77">
        <v>0.1667284444465868</v>
      </c>
      <c r="F1542" s="8"/>
      <c r="J1542" s="8"/>
      <c r="N1542" s="8"/>
      <c r="R1542" s="8"/>
      <c r="V1542" s="8"/>
      <c r="W1542" s="8"/>
      <c r="AA1542" s="8"/>
      <c r="AD1542" s="8"/>
    </row>
    <row r="1543" spans="2:30">
      <c r="B1543" s="75">
        <v>1081341</v>
      </c>
      <c r="C1543" s="85" t="s">
        <v>1776</v>
      </c>
      <c r="D1543" s="76" t="s">
        <v>212</v>
      </c>
      <c r="E1543" s="77">
        <v>6318.6060690626036</v>
      </c>
      <c r="F1543" s="8"/>
      <c r="J1543" s="8"/>
      <c r="N1543" s="8"/>
      <c r="R1543" s="8"/>
      <c r="V1543" s="8"/>
      <c r="W1543" s="8"/>
      <c r="AA1543" s="8"/>
      <c r="AD1543" s="8"/>
    </row>
    <row r="1544" spans="2:30">
      <c r="B1544" s="75">
        <v>108189</v>
      </c>
      <c r="C1544" s="85" t="s">
        <v>1777</v>
      </c>
      <c r="D1544" s="76" t="s">
        <v>212</v>
      </c>
      <c r="E1544" s="77">
        <v>0.51558880288111719</v>
      </c>
      <c r="F1544" s="8"/>
      <c r="J1544" s="8"/>
      <c r="N1544" s="8"/>
      <c r="R1544" s="8"/>
      <c r="V1544" s="8"/>
      <c r="W1544" s="8"/>
      <c r="AA1544" s="8"/>
      <c r="AD1544" s="8"/>
    </row>
    <row r="1545" spans="2:30">
      <c r="B1545" s="75">
        <v>108203</v>
      </c>
      <c r="C1545" s="85" t="s">
        <v>1778</v>
      </c>
      <c r="D1545" s="76" t="s">
        <v>212</v>
      </c>
      <c r="E1545" s="77">
        <v>5.1770792778390628E-3</v>
      </c>
      <c r="F1545" s="8"/>
      <c r="J1545" s="8"/>
      <c r="N1545" s="8"/>
      <c r="R1545" s="8"/>
      <c r="V1545" s="8"/>
      <c r="W1545" s="8"/>
      <c r="AA1545" s="8"/>
      <c r="AD1545" s="8"/>
    </row>
    <row r="1546" spans="2:30">
      <c r="B1546" s="75">
        <v>108214</v>
      </c>
      <c r="C1546" s="85" t="s">
        <v>1779</v>
      </c>
      <c r="D1546" s="76" t="s">
        <v>212</v>
      </c>
      <c r="E1546" s="77">
        <v>1.8763803690220238E-2</v>
      </c>
      <c r="F1546" s="8"/>
      <c r="J1546" s="8"/>
      <c r="N1546" s="8"/>
      <c r="R1546" s="8"/>
      <c r="V1546" s="8"/>
      <c r="W1546" s="8"/>
      <c r="AA1546" s="8"/>
      <c r="AD1546" s="8"/>
    </row>
    <row r="1547" spans="2:30">
      <c r="B1547" s="75">
        <v>108247</v>
      </c>
      <c r="C1547" s="85" t="s">
        <v>1780</v>
      </c>
      <c r="D1547" s="76" t="s">
        <v>212</v>
      </c>
      <c r="E1547" s="77">
        <v>0.11528734770504612</v>
      </c>
      <c r="F1547" s="8"/>
      <c r="J1547" s="8"/>
      <c r="N1547" s="8"/>
      <c r="R1547" s="8"/>
      <c r="V1547" s="8"/>
      <c r="W1547" s="8"/>
      <c r="AA1547" s="8"/>
      <c r="AD1547" s="8"/>
    </row>
    <row r="1548" spans="2:30">
      <c r="B1548" s="75">
        <v>108383</v>
      </c>
      <c r="C1548" s="85" t="s">
        <v>1781</v>
      </c>
      <c r="D1548" s="76" t="s">
        <v>212</v>
      </c>
      <c r="E1548" s="77">
        <v>0.49220153594897809</v>
      </c>
      <c r="F1548" s="8"/>
      <c r="J1548" s="8"/>
      <c r="N1548" s="8"/>
      <c r="R1548" s="8"/>
      <c r="V1548" s="8"/>
      <c r="W1548" s="8"/>
      <c r="AA1548" s="8"/>
      <c r="AD1548" s="8"/>
    </row>
    <row r="1549" spans="2:30">
      <c r="B1549" s="75">
        <v>108429</v>
      </c>
      <c r="C1549" s="85" t="s">
        <v>1782</v>
      </c>
      <c r="D1549" s="76" t="s">
        <v>212</v>
      </c>
      <c r="E1549" s="77">
        <v>7.0506463615107373</v>
      </c>
      <c r="F1549" s="8"/>
      <c r="J1549" s="8"/>
      <c r="N1549" s="8"/>
      <c r="R1549" s="8"/>
      <c r="V1549" s="8"/>
      <c r="W1549" s="8"/>
      <c r="AA1549" s="8"/>
      <c r="AD1549" s="8"/>
    </row>
    <row r="1550" spans="2:30">
      <c r="B1550" s="75">
        <v>108430</v>
      </c>
      <c r="C1550" s="85" t="s">
        <v>1783</v>
      </c>
      <c r="D1550" s="76" t="s">
        <v>212</v>
      </c>
      <c r="E1550" s="77">
        <v>5.7293939931715183</v>
      </c>
      <c r="F1550" s="8"/>
      <c r="J1550" s="8"/>
      <c r="N1550" s="8"/>
      <c r="R1550" s="8"/>
      <c r="V1550" s="8"/>
      <c r="W1550" s="8"/>
      <c r="AA1550" s="8"/>
      <c r="AD1550" s="8"/>
    </row>
    <row r="1551" spans="2:30">
      <c r="B1551" s="75">
        <v>108678</v>
      </c>
      <c r="C1551" s="85" t="s">
        <v>1784</v>
      </c>
      <c r="D1551" s="76" t="s">
        <v>212</v>
      </c>
      <c r="E1551" s="77">
        <v>0.42917453109147952</v>
      </c>
      <c r="F1551" s="8"/>
      <c r="J1551" s="8"/>
      <c r="N1551" s="8"/>
      <c r="R1551" s="8"/>
      <c r="V1551" s="8"/>
      <c r="W1551" s="8"/>
      <c r="AA1551" s="8"/>
      <c r="AD1551" s="8"/>
    </row>
    <row r="1552" spans="2:30">
      <c r="B1552" s="75">
        <v>108689</v>
      </c>
      <c r="C1552" s="85" t="s">
        <v>1785</v>
      </c>
      <c r="D1552" s="76" t="s">
        <v>212</v>
      </c>
      <c r="E1552" s="77">
        <v>1.6811635916075596</v>
      </c>
      <c r="F1552" s="8"/>
      <c r="J1552" s="8"/>
      <c r="N1552" s="8"/>
      <c r="R1552" s="8"/>
      <c r="V1552" s="8"/>
      <c r="W1552" s="8"/>
      <c r="AA1552" s="8"/>
      <c r="AD1552" s="8"/>
    </row>
    <row r="1553" spans="2:30">
      <c r="B1553" s="75">
        <v>108703</v>
      </c>
      <c r="C1553" s="85" t="s">
        <v>1786</v>
      </c>
      <c r="D1553" s="76" t="s">
        <v>212</v>
      </c>
      <c r="E1553" s="77">
        <v>2.5040592905342005</v>
      </c>
      <c r="F1553" s="8"/>
      <c r="J1553" s="8"/>
      <c r="N1553" s="8"/>
      <c r="R1553" s="8"/>
      <c r="V1553" s="8"/>
      <c r="W1553" s="8"/>
      <c r="AA1553" s="8"/>
      <c r="AD1553" s="8"/>
    </row>
    <row r="1554" spans="2:30">
      <c r="B1554" s="75">
        <v>108838</v>
      </c>
      <c r="C1554" s="85" t="s">
        <v>1787</v>
      </c>
      <c r="D1554" s="76" t="s">
        <v>212</v>
      </c>
      <c r="E1554" s="77">
        <v>0.19077428683700631</v>
      </c>
      <c r="F1554" s="8"/>
      <c r="J1554" s="8"/>
      <c r="N1554" s="8"/>
      <c r="R1554" s="8"/>
      <c r="V1554" s="8"/>
      <c r="W1554" s="8"/>
      <c r="AA1554" s="8"/>
      <c r="AD1554" s="8"/>
    </row>
    <row r="1555" spans="2:30">
      <c r="B1555" s="75">
        <v>108850</v>
      </c>
      <c r="C1555" s="85" t="s">
        <v>1788</v>
      </c>
      <c r="D1555" s="76" t="s">
        <v>212</v>
      </c>
      <c r="E1555" s="77">
        <v>2.0750890626091878</v>
      </c>
      <c r="F1555" s="8"/>
      <c r="J1555" s="8"/>
      <c r="N1555" s="8"/>
      <c r="R1555" s="8"/>
      <c r="V1555" s="8"/>
      <c r="W1555" s="8"/>
      <c r="AA1555" s="8"/>
      <c r="AD1555" s="8"/>
    </row>
    <row r="1556" spans="2:30">
      <c r="B1556" s="75">
        <v>108861</v>
      </c>
      <c r="C1556" s="85" t="s">
        <v>1789</v>
      </c>
      <c r="D1556" s="76" t="s">
        <v>212</v>
      </c>
      <c r="E1556" s="77">
        <v>2.6629251495714215</v>
      </c>
      <c r="F1556" s="8"/>
      <c r="J1556" s="8"/>
      <c r="N1556" s="8"/>
      <c r="R1556" s="8"/>
      <c r="V1556" s="8"/>
      <c r="W1556" s="8"/>
      <c r="AA1556" s="8"/>
      <c r="AD1556" s="8"/>
    </row>
    <row r="1557" spans="2:30">
      <c r="B1557" s="75">
        <v>108872</v>
      </c>
      <c r="C1557" s="85" t="s">
        <v>1790</v>
      </c>
      <c r="D1557" s="76" t="s">
        <v>212</v>
      </c>
      <c r="E1557" s="77">
        <v>0.11772227329363247</v>
      </c>
      <c r="F1557" s="8"/>
      <c r="J1557" s="8"/>
      <c r="N1557" s="8"/>
      <c r="R1557" s="8"/>
      <c r="V1557" s="8"/>
      <c r="W1557" s="8"/>
      <c r="AA1557" s="8"/>
      <c r="AD1557" s="8"/>
    </row>
    <row r="1558" spans="2:30">
      <c r="B1558" s="75">
        <v>108930</v>
      </c>
      <c r="C1558" s="85" t="s">
        <v>1791</v>
      </c>
      <c r="D1558" s="76" t="s">
        <v>212</v>
      </c>
      <c r="E1558" s="77">
        <v>5.174861333699482E-2</v>
      </c>
      <c r="F1558" s="8"/>
      <c r="J1558" s="8"/>
      <c r="N1558" s="8"/>
      <c r="R1558" s="8"/>
      <c r="V1558" s="8"/>
      <c r="W1558" s="8"/>
      <c r="AA1558" s="8"/>
      <c r="AD1558" s="8"/>
    </row>
    <row r="1559" spans="2:30">
      <c r="B1559" s="75">
        <v>109002</v>
      </c>
      <c r="C1559" s="85" t="s">
        <v>1792</v>
      </c>
      <c r="D1559" s="76" t="s">
        <v>212</v>
      </c>
      <c r="E1559" s="77">
        <v>0.14450623129758147</v>
      </c>
      <c r="F1559" s="8"/>
      <c r="J1559" s="8"/>
      <c r="N1559" s="8"/>
      <c r="R1559" s="8"/>
      <c r="V1559" s="8"/>
      <c r="W1559" s="8"/>
      <c r="AA1559" s="8"/>
      <c r="AD1559" s="8"/>
    </row>
    <row r="1560" spans="2:30">
      <c r="B1560" s="75">
        <v>109466</v>
      </c>
      <c r="C1560" s="85" t="s">
        <v>1793</v>
      </c>
      <c r="D1560" s="76" t="s">
        <v>212</v>
      </c>
      <c r="E1560" s="77">
        <v>5.193608112442945</v>
      </c>
      <c r="F1560" s="8"/>
      <c r="J1560" s="8"/>
      <c r="N1560" s="8"/>
      <c r="R1560" s="8"/>
      <c r="V1560" s="8"/>
      <c r="W1560" s="8"/>
      <c r="AA1560" s="8"/>
      <c r="AD1560" s="8"/>
    </row>
    <row r="1561" spans="2:30">
      <c r="B1561" s="75">
        <v>109524</v>
      </c>
      <c r="C1561" s="85" t="s">
        <v>1794</v>
      </c>
      <c r="D1561" s="76" t="s">
        <v>212</v>
      </c>
      <c r="E1561" s="77">
        <v>0.4013663074539921</v>
      </c>
      <c r="F1561" s="8"/>
      <c r="J1561" s="8"/>
      <c r="N1561" s="8"/>
      <c r="R1561" s="8"/>
      <c r="V1561" s="8"/>
      <c r="W1561" s="8"/>
      <c r="AA1561" s="8"/>
      <c r="AD1561" s="8"/>
    </row>
    <row r="1562" spans="2:30">
      <c r="B1562" s="75">
        <v>109579</v>
      </c>
      <c r="C1562" s="85" t="s">
        <v>1795</v>
      </c>
      <c r="D1562" s="76" t="s">
        <v>212</v>
      </c>
      <c r="E1562" s="77">
        <v>6.0389527693215664E-2</v>
      </c>
      <c r="F1562" s="8"/>
      <c r="J1562" s="8"/>
      <c r="N1562" s="8"/>
      <c r="R1562" s="8"/>
      <c r="V1562" s="8"/>
      <c r="W1562" s="8"/>
      <c r="AA1562" s="8"/>
      <c r="AD1562" s="8"/>
    </row>
    <row r="1563" spans="2:30">
      <c r="B1563" s="75">
        <v>109604</v>
      </c>
      <c r="C1563" s="85" t="s">
        <v>1796</v>
      </c>
      <c r="D1563" s="76" t="s">
        <v>212</v>
      </c>
      <c r="E1563" s="77">
        <v>4.3149050196618147E-2</v>
      </c>
      <c r="F1563" s="8"/>
      <c r="J1563" s="8"/>
      <c r="N1563" s="8"/>
      <c r="R1563" s="8"/>
      <c r="V1563" s="8"/>
      <c r="W1563" s="8"/>
      <c r="AA1563" s="8"/>
      <c r="AD1563" s="8"/>
    </row>
    <row r="1564" spans="2:30">
      <c r="B1564" s="75">
        <v>109739</v>
      </c>
      <c r="C1564" s="85" t="s">
        <v>1797</v>
      </c>
      <c r="D1564" s="76" t="s">
        <v>212</v>
      </c>
      <c r="E1564" s="77">
        <v>0.35497866092793706</v>
      </c>
      <c r="F1564" s="8"/>
      <c r="J1564" s="8"/>
      <c r="N1564" s="8"/>
      <c r="R1564" s="8"/>
      <c r="V1564" s="8"/>
      <c r="W1564" s="8"/>
      <c r="AA1564" s="8"/>
      <c r="AD1564" s="8"/>
    </row>
    <row r="1565" spans="2:30">
      <c r="B1565" s="75">
        <v>109762</v>
      </c>
      <c r="C1565" s="85" t="s">
        <v>1798</v>
      </c>
      <c r="D1565" s="76" t="s">
        <v>212</v>
      </c>
      <c r="E1565" s="77">
        <v>5.4112086980354301E-2</v>
      </c>
      <c r="F1565" s="8"/>
      <c r="J1565" s="8"/>
      <c r="N1565" s="8"/>
      <c r="R1565" s="8"/>
      <c r="V1565" s="8"/>
      <c r="W1565" s="8"/>
      <c r="AA1565" s="8"/>
      <c r="AD1565" s="8"/>
    </row>
    <row r="1566" spans="2:30">
      <c r="B1566" s="75">
        <v>109773</v>
      </c>
      <c r="C1566" s="85" t="s">
        <v>1799</v>
      </c>
      <c r="D1566" s="76" t="s">
        <v>212</v>
      </c>
      <c r="E1566" s="77">
        <v>44.791896981475908</v>
      </c>
      <c r="F1566" s="8"/>
      <c r="J1566" s="8"/>
      <c r="N1566" s="8"/>
      <c r="R1566" s="8"/>
      <c r="V1566" s="8"/>
      <c r="W1566" s="8"/>
      <c r="AA1566" s="8"/>
      <c r="AD1566" s="8"/>
    </row>
    <row r="1567" spans="2:30">
      <c r="B1567" s="75">
        <v>109897</v>
      </c>
      <c r="C1567" s="85" t="s">
        <v>1800</v>
      </c>
      <c r="D1567" s="76" t="s">
        <v>212</v>
      </c>
      <c r="E1567" s="77">
        <v>0.46229761360090788</v>
      </c>
      <c r="F1567" s="8"/>
      <c r="J1567" s="8"/>
      <c r="N1567" s="8"/>
      <c r="R1567" s="8"/>
      <c r="V1567" s="8"/>
      <c r="W1567" s="8"/>
      <c r="AA1567" s="8"/>
      <c r="AD1567" s="8"/>
    </row>
    <row r="1568" spans="2:30">
      <c r="B1568" s="75">
        <v>109977</v>
      </c>
      <c r="C1568" s="85" t="s">
        <v>1801</v>
      </c>
      <c r="D1568" s="76" t="s">
        <v>212</v>
      </c>
      <c r="E1568" s="77">
        <v>0.10547537182271281</v>
      </c>
      <c r="F1568" s="8"/>
      <c r="J1568" s="8"/>
      <c r="N1568" s="8"/>
      <c r="R1568" s="8"/>
      <c r="V1568" s="8"/>
      <c r="W1568" s="8"/>
      <c r="AA1568" s="8"/>
      <c r="AD1568" s="8"/>
    </row>
    <row r="1569" spans="2:30">
      <c r="B1569" s="75">
        <v>110123</v>
      </c>
      <c r="C1569" s="85" t="s">
        <v>1802</v>
      </c>
      <c r="D1569" s="76" t="s">
        <v>212</v>
      </c>
      <c r="E1569" s="77">
        <v>2.7462700169719412E-2</v>
      </c>
      <c r="F1569" s="8"/>
      <c r="J1569" s="8"/>
      <c r="N1569" s="8"/>
      <c r="R1569" s="8"/>
      <c r="V1569" s="8"/>
      <c r="W1569" s="8"/>
      <c r="AA1569" s="8"/>
      <c r="AD1569" s="8"/>
    </row>
    <row r="1570" spans="2:30">
      <c r="B1570" s="75">
        <v>110156</v>
      </c>
      <c r="C1570" s="85" t="s">
        <v>1803</v>
      </c>
      <c r="D1570" s="76" t="s">
        <v>212</v>
      </c>
      <c r="E1570" s="77">
        <v>0.10971871591386045</v>
      </c>
      <c r="F1570" s="8"/>
      <c r="J1570" s="8"/>
      <c r="N1570" s="8"/>
      <c r="R1570" s="8"/>
      <c r="V1570" s="8"/>
      <c r="W1570" s="8"/>
      <c r="AA1570" s="8"/>
      <c r="AD1570" s="8"/>
    </row>
    <row r="1571" spans="2:30">
      <c r="B1571" s="75">
        <v>110167</v>
      </c>
      <c r="C1571" s="85" t="s">
        <v>1804</v>
      </c>
      <c r="D1571" s="76" t="s">
        <v>212</v>
      </c>
      <c r="E1571" s="77">
        <v>0.57265104414733281</v>
      </c>
      <c r="F1571" s="8"/>
      <c r="J1571" s="8"/>
      <c r="N1571" s="8"/>
      <c r="R1571" s="8"/>
      <c r="V1571" s="8"/>
      <c r="W1571" s="8"/>
      <c r="AA1571" s="8"/>
      <c r="AD1571" s="8"/>
    </row>
    <row r="1572" spans="2:30">
      <c r="B1572" s="75">
        <v>110178</v>
      </c>
      <c r="C1572" s="85" t="s">
        <v>1805</v>
      </c>
      <c r="D1572" s="76" t="s">
        <v>212</v>
      </c>
      <c r="E1572" s="77">
        <v>0.19362262871184169</v>
      </c>
      <c r="F1572" s="8"/>
      <c r="J1572" s="8"/>
      <c r="N1572" s="8"/>
      <c r="R1572" s="8"/>
      <c r="V1572" s="8"/>
      <c r="W1572" s="8"/>
      <c r="AA1572" s="8"/>
      <c r="AD1572" s="8"/>
    </row>
    <row r="1573" spans="2:30">
      <c r="B1573" s="75">
        <v>110190</v>
      </c>
      <c r="C1573" s="85" t="s">
        <v>1806</v>
      </c>
      <c r="D1573" s="76" t="s">
        <v>212</v>
      </c>
      <c r="E1573" s="77">
        <v>2.4077375250041843E-2</v>
      </c>
      <c r="F1573" s="8"/>
      <c r="J1573" s="8"/>
      <c r="N1573" s="8"/>
      <c r="R1573" s="8"/>
      <c r="V1573" s="8"/>
      <c r="W1573" s="8"/>
      <c r="AA1573" s="8"/>
      <c r="AD1573" s="8"/>
    </row>
    <row r="1574" spans="2:30">
      <c r="B1574" s="75">
        <v>110488705</v>
      </c>
      <c r="C1574" s="85" t="s">
        <v>1807</v>
      </c>
      <c r="D1574" s="76" t="s">
        <v>212</v>
      </c>
      <c r="E1574" s="77">
        <v>10.804913764820023</v>
      </c>
      <c r="F1574" s="8"/>
      <c r="J1574" s="8"/>
      <c r="N1574" s="8"/>
      <c r="R1574" s="8"/>
      <c r="V1574" s="8"/>
      <c r="W1574" s="8"/>
      <c r="AA1574" s="8"/>
      <c r="AD1574" s="8"/>
    </row>
    <row r="1575" spans="2:30">
      <c r="B1575" s="75">
        <v>110587</v>
      </c>
      <c r="C1575" s="85" t="s">
        <v>1808</v>
      </c>
      <c r="D1575" s="76" t="s">
        <v>212</v>
      </c>
      <c r="E1575" s="77">
        <v>0.30107015896271583</v>
      </c>
      <c r="F1575" s="8"/>
      <c r="J1575" s="8"/>
      <c r="N1575" s="8"/>
      <c r="R1575" s="8"/>
      <c r="V1575" s="8"/>
      <c r="W1575" s="8"/>
      <c r="AA1575" s="8"/>
      <c r="AD1575" s="8"/>
    </row>
    <row r="1576" spans="2:30">
      <c r="B1576" s="75">
        <v>110656</v>
      </c>
      <c r="C1576" s="85" t="s">
        <v>1809</v>
      </c>
      <c r="D1576" s="76" t="s">
        <v>212</v>
      </c>
      <c r="E1576" s="77">
        <v>0.76650377110562185</v>
      </c>
      <c r="F1576" s="8"/>
      <c r="J1576" s="8"/>
      <c r="N1576" s="8"/>
      <c r="R1576" s="8"/>
      <c r="V1576" s="8"/>
      <c r="W1576" s="8"/>
      <c r="AA1576" s="8"/>
      <c r="AD1576" s="8"/>
    </row>
    <row r="1577" spans="2:30">
      <c r="B1577" s="75">
        <v>11067815</v>
      </c>
      <c r="C1577" s="85" t="s">
        <v>1810</v>
      </c>
      <c r="D1577" s="76" t="s">
        <v>212</v>
      </c>
      <c r="E1577" s="77">
        <v>0.68117281455113288</v>
      </c>
      <c r="F1577" s="8"/>
      <c r="J1577" s="8"/>
      <c r="N1577" s="8"/>
      <c r="R1577" s="8"/>
      <c r="V1577" s="8"/>
      <c r="W1577" s="8"/>
      <c r="AA1577" s="8"/>
      <c r="AD1577" s="8"/>
    </row>
    <row r="1578" spans="2:30">
      <c r="B1578" s="75">
        <v>110838</v>
      </c>
      <c r="C1578" s="85" t="s">
        <v>1811</v>
      </c>
      <c r="D1578" s="76" t="s">
        <v>212</v>
      </c>
      <c r="E1578" s="77">
        <v>0.17199232687444377</v>
      </c>
      <c r="F1578" s="8"/>
      <c r="J1578" s="8"/>
      <c r="N1578" s="8"/>
      <c r="R1578" s="8"/>
      <c r="V1578" s="8"/>
      <c r="W1578" s="8"/>
      <c r="AA1578" s="8"/>
      <c r="AD1578" s="8"/>
    </row>
    <row r="1579" spans="2:30">
      <c r="B1579" s="75">
        <v>110883</v>
      </c>
      <c r="C1579" s="85" t="s">
        <v>1812</v>
      </c>
      <c r="D1579" s="76" t="s">
        <v>212</v>
      </c>
      <c r="E1579" s="77">
        <v>2.3912141909677312E-3</v>
      </c>
      <c r="F1579" s="8"/>
      <c r="J1579" s="8"/>
      <c r="N1579" s="8"/>
      <c r="R1579" s="8"/>
      <c r="V1579" s="8"/>
      <c r="W1579" s="8"/>
      <c r="AA1579" s="8"/>
      <c r="AD1579" s="8"/>
    </row>
    <row r="1580" spans="2:30">
      <c r="B1580" s="75">
        <v>110918</v>
      </c>
      <c r="C1580" s="85" t="s">
        <v>1813</v>
      </c>
      <c r="D1580" s="76" t="s">
        <v>212</v>
      </c>
      <c r="E1580" s="77">
        <v>0.43684379782848798</v>
      </c>
      <c r="F1580" s="8"/>
      <c r="J1580" s="8"/>
      <c r="N1580" s="8"/>
      <c r="R1580" s="8"/>
      <c r="V1580" s="8"/>
      <c r="W1580" s="8"/>
      <c r="AA1580" s="8"/>
      <c r="AD1580" s="8"/>
    </row>
    <row r="1581" spans="2:30">
      <c r="B1581" s="75">
        <v>110930</v>
      </c>
      <c r="C1581" s="85" t="s">
        <v>1814</v>
      </c>
      <c r="D1581" s="76" t="s">
        <v>212</v>
      </c>
      <c r="E1581" s="77">
        <v>0.12751291354713976</v>
      </c>
      <c r="F1581" s="8"/>
      <c r="J1581" s="8"/>
      <c r="N1581" s="8"/>
      <c r="R1581" s="8"/>
      <c r="V1581" s="8"/>
      <c r="W1581" s="8"/>
      <c r="AA1581" s="8"/>
      <c r="AD1581" s="8"/>
    </row>
    <row r="1582" spans="2:30">
      <c r="B1582" s="75">
        <v>110963</v>
      </c>
      <c r="C1582" s="85" t="s">
        <v>1815</v>
      </c>
      <c r="D1582" s="76" t="s">
        <v>212</v>
      </c>
      <c r="E1582" s="77">
        <v>0.83281801289310875</v>
      </c>
      <c r="F1582" s="8"/>
      <c r="J1582" s="8"/>
      <c r="N1582" s="8"/>
      <c r="R1582" s="8"/>
      <c r="V1582" s="8"/>
      <c r="W1582" s="8"/>
      <c r="AA1582" s="8"/>
      <c r="AD1582" s="8"/>
    </row>
    <row r="1583" spans="2:30">
      <c r="B1583" s="75">
        <v>11104282</v>
      </c>
      <c r="C1583" s="85" t="s">
        <v>1816</v>
      </c>
      <c r="D1583" s="76" t="s">
        <v>212</v>
      </c>
      <c r="E1583" s="77">
        <v>10.515963938586038</v>
      </c>
      <c r="F1583" s="8"/>
      <c r="J1583" s="8"/>
      <c r="N1583" s="8"/>
      <c r="R1583" s="8"/>
      <c r="V1583" s="8"/>
      <c r="W1583" s="8"/>
      <c r="AA1583" s="8"/>
      <c r="AD1583" s="8"/>
    </row>
    <row r="1584" spans="2:30">
      <c r="B1584" s="75">
        <v>111148</v>
      </c>
      <c r="C1584" s="85" t="s">
        <v>1817</v>
      </c>
      <c r="D1584" s="76" t="s">
        <v>212</v>
      </c>
      <c r="E1584" s="77">
        <v>0.32057895191717045</v>
      </c>
      <c r="F1584" s="8"/>
      <c r="J1584" s="8"/>
      <c r="N1584" s="8"/>
      <c r="R1584" s="8"/>
      <c r="V1584" s="8"/>
      <c r="W1584" s="8"/>
      <c r="AA1584" s="8"/>
      <c r="AD1584" s="8"/>
    </row>
    <row r="1585" spans="2:30">
      <c r="B1585" s="75">
        <v>111159</v>
      </c>
      <c r="C1585" s="85" t="s">
        <v>1818</v>
      </c>
      <c r="D1585" s="76" t="s">
        <v>212</v>
      </c>
      <c r="E1585" s="77">
        <v>0.3509115656933362</v>
      </c>
      <c r="F1585" s="8"/>
      <c r="J1585" s="8"/>
      <c r="N1585" s="8"/>
      <c r="R1585" s="8"/>
      <c r="V1585" s="8"/>
      <c r="W1585" s="8"/>
      <c r="AA1585" s="8"/>
      <c r="AD1585" s="8"/>
    </row>
    <row r="1586" spans="2:30">
      <c r="B1586" s="75">
        <v>111262</v>
      </c>
      <c r="C1586" s="85" t="s">
        <v>1819</v>
      </c>
      <c r="D1586" s="76" t="s">
        <v>212</v>
      </c>
      <c r="E1586" s="77">
        <v>1.4641680718447887</v>
      </c>
      <c r="F1586" s="8"/>
      <c r="J1586" s="8"/>
      <c r="N1586" s="8"/>
      <c r="R1586" s="8"/>
      <c r="V1586" s="8"/>
      <c r="W1586" s="8"/>
      <c r="AA1586" s="8"/>
      <c r="AD1586" s="8"/>
    </row>
    <row r="1587" spans="2:30">
      <c r="B1587" s="75">
        <v>111273</v>
      </c>
      <c r="C1587" s="85" t="s">
        <v>1820</v>
      </c>
      <c r="D1587" s="76" t="s">
        <v>212</v>
      </c>
      <c r="E1587" s="77">
        <v>6.9204494513496015E-2</v>
      </c>
      <c r="F1587" s="8"/>
      <c r="J1587" s="8"/>
      <c r="N1587" s="8"/>
      <c r="R1587" s="8"/>
      <c r="V1587" s="8"/>
      <c r="W1587" s="8"/>
      <c r="AA1587" s="8"/>
      <c r="AD1587" s="8"/>
    </row>
    <row r="1588" spans="2:30">
      <c r="B1588" s="75">
        <v>111400</v>
      </c>
      <c r="C1588" s="85" t="s">
        <v>1821</v>
      </c>
      <c r="D1588" s="76" t="s">
        <v>212</v>
      </c>
      <c r="E1588" s="77">
        <v>0.1527717155967542</v>
      </c>
      <c r="F1588" s="8"/>
      <c r="J1588" s="8"/>
      <c r="N1588" s="8"/>
      <c r="R1588" s="8"/>
      <c r="V1588" s="8"/>
      <c r="W1588" s="8"/>
      <c r="AA1588" s="8"/>
      <c r="AD1588" s="8"/>
    </row>
    <row r="1589" spans="2:30">
      <c r="B1589" s="75">
        <v>11141165</v>
      </c>
      <c r="C1589" s="85" t="s">
        <v>1822</v>
      </c>
      <c r="D1589" s="76" t="s">
        <v>212</v>
      </c>
      <c r="E1589" s="77">
        <v>12.69597273871484</v>
      </c>
      <c r="F1589" s="8"/>
      <c r="J1589" s="8"/>
      <c r="N1589" s="8"/>
      <c r="R1589" s="8"/>
      <c r="V1589" s="8"/>
      <c r="W1589" s="8"/>
      <c r="AA1589" s="8"/>
      <c r="AD1589" s="8"/>
    </row>
    <row r="1590" spans="2:30">
      <c r="B1590" s="75">
        <v>11141176</v>
      </c>
      <c r="C1590" s="85" t="s">
        <v>1823</v>
      </c>
      <c r="D1590" s="76" t="s">
        <v>212</v>
      </c>
      <c r="E1590" s="77">
        <v>22.847010914266587</v>
      </c>
      <c r="F1590" s="8"/>
      <c r="J1590" s="8"/>
      <c r="N1590" s="8"/>
      <c r="R1590" s="8"/>
      <c r="V1590" s="8"/>
      <c r="W1590" s="8"/>
      <c r="AA1590" s="8"/>
      <c r="AD1590" s="8"/>
    </row>
    <row r="1591" spans="2:30">
      <c r="B1591" s="75">
        <v>111422</v>
      </c>
      <c r="C1591" s="85" t="s">
        <v>1824</v>
      </c>
      <c r="D1591" s="76" t="s">
        <v>212</v>
      </c>
      <c r="E1591" s="77">
        <v>0.15901183018204174</v>
      </c>
      <c r="F1591" s="8"/>
      <c r="J1591" s="8"/>
      <c r="N1591" s="8"/>
      <c r="R1591" s="8"/>
      <c r="V1591" s="8"/>
      <c r="W1591" s="8"/>
      <c r="AA1591" s="8"/>
      <c r="AD1591" s="8"/>
    </row>
    <row r="1592" spans="2:30">
      <c r="B1592" s="75">
        <v>111479051</v>
      </c>
      <c r="C1592" s="85" t="s">
        <v>1825</v>
      </c>
      <c r="D1592" s="76" t="s">
        <v>212</v>
      </c>
      <c r="E1592" s="77">
        <v>384.47923565077514</v>
      </c>
      <c r="F1592" s="8"/>
      <c r="J1592" s="8"/>
      <c r="N1592" s="8"/>
      <c r="R1592" s="8"/>
      <c r="V1592" s="8"/>
      <c r="W1592" s="8"/>
      <c r="AA1592" s="8"/>
      <c r="AD1592" s="8"/>
    </row>
    <row r="1593" spans="2:30">
      <c r="B1593" s="75">
        <v>111693</v>
      </c>
      <c r="C1593" s="85" t="s">
        <v>1826</v>
      </c>
      <c r="D1593" s="76" t="s">
        <v>212</v>
      </c>
      <c r="E1593" s="77">
        <v>8.8150803991054377E-2</v>
      </c>
      <c r="F1593" s="8"/>
      <c r="J1593" s="8"/>
      <c r="N1593" s="8"/>
      <c r="R1593" s="8"/>
      <c r="V1593" s="8"/>
      <c r="W1593" s="8"/>
      <c r="AA1593" s="8"/>
      <c r="AD1593" s="8"/>
    </row>
    <row r="1594" spans="2:30">
      <c r="B1594" s="75">
        <v>111706</v>
      </c>
      <c r="C1594" s="85" t="s">
        <v>1827</v>
      </c>
      <c r="D1594" s="76" t="s">
        <v>212</v>
      </c>
      <c r="E1594" s="77">
        <v>0.26706011361134446</v>
      </c>
      <c r="F1594" s="8"/>
      <c r="J1594" s="8"/>
      <c r="N1594" s="8"/>
      <c r="R1594" s="8"/>
      <c r="V1594" s="8"/>
      <c r="W1594" s="8"/>
      <c r="AA1594" s="8"/>
      <c r="AD1594" s="8"/>
    </row>
    <row r="1595" spans="2:30">
      <c r="B1595" s="75">
        <v>111773</v>
      </c>
      <c r="C1595" s="85" t="s">
        <v>1828</v>
      </c>
      <c r="D1595" s="76" t="s">
        <v>212</v>
      </c>
      <c r="E1595" s="77">
        <v>8.5496558016342518E-3</v>
      </c>
      <c r="F1595" s="8"/>
      <c r="J1595" s="8"/>
      <c r="N1595" s="8"/>
      <c r="R1595" s="8"/>
      <c r="V1595" s="8"/>
      <c r="W1595" s="8"/>
      <c r="AA1595" s="8"/>
      <c r="AD1595" s="8"/>
    </row>
    <row r="1596" spans="2:30">
      <c r="B1596" s="75">
        <v>1118463</v>
      </c>
      <c r="C1596" s="85" t="s">
        <v>1829</v>
      </c>
      <c r="D1596" s="76" t="s">
        <v>212</v>
      </c>
      <c r="E1596" s="77">
        <v>462.56746819341254</v>
      </c>
      <c r="F1596" s="8"/>
      <c r="J1596" s="8"/>
      <c r="N1596" s="8"/>
      <c r="R1596" s="8"/>
      <c r="V1596" s="8"/>
      <c r="W1596" s="8"/>
      <c r="AA1596" s="8"/>
      <c r="AD1596" s="8"/>
    </row>
    <row r="1597" spans="2:30">
      <c r="B1597" s="75">
        <v>111864</v>
      </c>
      <c r="C1597" s="85" t="s">
        <v>1830</v>
      </c>
      <c r="D1597" s="76" t="s">
        <v>212</v>
      </c>
      <c r="E1597" s="77">
        <v>48.297600727363871</v>
      </c>
      <c r="F1597" s="8"/>
      <c r="J1597" s="8"/>
      <c r="N1597" s="8"/>
      <c r="R1597" s="8"/>
      <c r="V1597" s="8"/>
      <c r="W1597" s="8"/>
      <c r="AA1597" s="8"/>
      <c r="AD1597" s="8"/>
    </row>
    <row r="1598" spans="2:30">
      <c r="B1598" s="75">
        <v>111875</v>
      </c>
      <c r="C1598" s="85" t="s">
        <v>1831</v>
      </c>
      <c r="D1598" s="76" t="s">
        <v>212</v>
      </c>
      <c r="E1598" s="77">
        <v>0.64680652866617561</v>
      </c>
      <c r="F1598" s="8"/>
      <c r="J1598" s="8"/>
      <c r="N1598" s="8"/>
      <c r="R1598" s="8"/>
      <c r="V1598" s="8"/>
      <c r="W1598" s="8"/>
      <c r="AA1598" s="8"/>
      <c r="AD1598" s="8"/>
    </row>
    <row r="1599" spans="2:30">
      <c r="B1599" s="75">
        <v>111900</v>
      </c>
      <c r="C1599" s="85" t="s">
        <v>1832</v>
      </c>
      <c r="D1599" s="76" t="s">
        <v>212</v>
      </c>
      <c r="E1599" s="77">
        <v>4.5905071255442449E-3</v>
      </c>
      <c r="F1599" s="8"/>
      <c r="J1599" s="8"/>
      <c r="N1599" s="8"/>
      <c r="R1599" s="8"/>
      <c r="V1599" s="8"/>
      <c r="W1599" s="8"/>
      <c r="AA1599" s="8"/>
      <c r="AD1599" s="8"/>
    </row>
    <row r="1600" spans="2:30">
      <c r="B1600" s="75">
        <v>111922</v>
      </c>
      <c r="C1600" s="85" t="s">
        <v>1833</v>
      </c>
      <c r="D1600" s="76" t="s">
        <v>212</v>
      </c>
      <c r="E1600" s="77">
        <v>1.0114314665847057</v>
      </c>
      <c r="F1600" s="8"/>
      <c r="J1600" s="8"/>
      <c r="N1600" s="8"/>
      <c r="R1600" s="8"/>
      <c r="V1600" s="8"/>
      <c r="W1600" s="8"/>
      <c r="AA1600" s="8"/>
      <c r="AD1600" s="8"/>
    </row>
    <row r="1601" spans="2:30">
      <c r="B1601" s="75">
        <v>111991094</v>
      </c>
      <c r="C1601" s="85" t="s">
        <v>1834</v>
      </c>
      <c r="D1601" s="76" t="s">
        <v>212</v>
      </c>
      <c r="E1601" s="77">
        <v>1.8679407200816502</v>
      </c>
      <c r="F1601" s="8"/>
      <c r="J1601" s="8"/>
      <c r="N1601" s="8"/>
      <c r="R1601" s="8"/>
      <c r="V1601" s="8"/>
      <c r="W1601" s="8"/>
      <c r="AA1601" s="8"/>
      <c r="AD1601" s="8"/>
    </row>
    <row r="1602" spans="2:30">
      <c r="B1602" s="75">
        <v>112005</v>
      </c>
      <c r="C1602" s="85" t="s">
        <v>1835</v>
      </c>
      <c r="D1602" s="76" t="s">
        <v>212</v>
      </c>
      <c r="E1602" s="77">
        <v>93.773338927370702</v>
      </c>
      <c r="F1602" s="8"/>
      <c r="J1602" s="8"/>
      <c r="N1602" s="8"/>
      <c r="R1602" s="8"/>
      <c r="V1602" s="8"/>
      <c r="W1602" s="8"/>
      <c r="AA1602" s="8"/>
      <c r="AD1602" s="8"/>
    </row>
    <row r="1603" spans="2:30">
      <c r="B1603" s="75">
        <v>112027</v>
      </c>
      <c r="C1603" s="85" t="s">
        <v>1836</v>
      </c>
      <c r="D1603" s="76" t="s">
        <v>212</v>
      </c>
      <c r="E1603" s="77">
        <v>6.2408659428712641</v>
      </c>
      <c r="F1603" s="8"/>
      <c r="J1603" s="8"/>
      <c r="N1603" s="8"/>
      <c r="R1603" s="8"/>
      <c r="V1603" s="8"/>
      <c r="W1603" s="8"/>
      <c r="AA1603" s="8"/>
      <c r="AD1603" s="8"/>
    </row>
    <row r="1604" spans="2:30">
      <c r="B1604" s="75">
        <v>112050</v>
      </c>
      <c r="C1604" s="85" t="s">
        <v>1837</v>
      </c>
      <c r="D1604" s="76" t="s">
        <v>212</v>
      </c>
      <c r="E1604" s="77">
        <v>1.0489063771075215</v>
      </c>
      <c r="F1604" s="8"/>
      <c r="J1604" s="8"/>
      <c r="N1604" s="8"/>
      <c r="R1604" s="8"/>
      <c r="V1604" s="8"/>
      <c r="W1604" s="8"/>
      <c r="AA1604" s="8"/>
      <c r="AD1604" s="8"/>
    </row>
    <row r="1605" spans="2:30">
      <c r="B1605" s="75">
        <v>112209</v>
      </c>
      <c r="C1605" s="85" t="s">
        <v>1838</v>
      </c>
      <c r="D1605" s="76" t="s">
        <v>212</v>
      </c>
      <c r="E1605" s="77">
        <v>19.940429446327158</v>
      </c>
      <c r="F1605" s="8"/>
      <c r="J1605" s="8"/>
      <c r="N1605" s="8"/>
      <c r="R1605" s="8"/>
      <c r="V1605" s="8"/>
      <c r="W1605" s="8"/>
      <c r="AA1605" s="8"/>
      <c r="AD1605" s="8"/>
    </row>
    <row r="1606" spans="2:30">
      <c r="B1606" s="75">
        <v>112243</v>
      </c>
      <c r="C1606" s="85" t="s">
        <v>1839</v>
      </c>
      <c r="D1606" s="76" t="s">
        <v>212</v>
      </c>
      <c r="E1606" s="77">
        <v>5.7504023765364076</v>
      </c>
      <c r="F1606" s="8"/>
      <c r="J1606" s="8"/>
      <c r="N1606" s="8"/>
      <c r="R1606" s="8"/>
      <c r="V1606" s="8"/>
      <c r="W1606" s="8"/>
      <c r="AA1606" s="8"/>
      <c r="AD1606" s="8"/>
    </row>
    <row r="1607" spans="2:30">
      <c r="B1607" s="75">
        <v>1122583</v>
      </c>
      <c r="C1607" s="85" t="s">
        <v>1840</v>
      </c>
      <c r="D1607" s="76" t="s">
        <v>212</v>
      </c>
      <c r="E1607" s="77">
        <v>0.22658816465320475</v>
      </c>
      <c r="F1607" s="8"/>
      <c r="J1607" s="8"/>
      <c r="N1607" s="8"/>
      <c r="R1607" s="8"/>
      <c r="V1607" s="8"/>
      <c r="W1607" s="8"/>
      <c r="AA1607" s="8"/>
      <c r="AD1607" s="8"/>
    </row>
    <row r="1608" spans="2:30">
      <c r="B1608" s="75">
        <v>112301</v>
      </c>
      <c r="C1608" s="85" t="s">
        <v>1841</v>
      </c>
      <c r="D1608" s="76" t="s">
        <v>212</v>
      </c>
      <c r="E1608" s="77">
        <v>4.2661761687587623</v>
      </c>
      <c r="F1608" s="8"/>
      <c r="J1608" s="8"/>
      <c r="N1608" s="8"/>
      <c r="R1608" s="8"/>
      <c r="V1608" s="8"/>
      <c r="W1608" s="8"/>
      <c r="AA1608" s="8"/>
      <c r="AD1608" s="8"/>
    </row>
    <row r="1609" spans="2:30">
      <c r="B1609" s="75">
        <v>112345</v>
      </c>
      <c r="C1609" s="85" t="s">
        <v>1842</v>
      </c>
      <c r="D1609" s="76" t="s">
        <v>212</v>
      </c>
      <c r="E1609" s="77">
        <v>1.6627225554842924E-2</v>
      </c>
      <c r="F1609" s="8"/>
      <c r="J1609" s="8"/>
      <c r="N1609" s="8"/>
      <c r="R1609" s="8"/>
      <c r="V1609" s="8"/>
      <c r="W1609" s="8"/>
      <c r="AA1609" s="8"/>
      <c r="AD1609" s="8"/>
    </row>
    <row r="1610" spans="2:30">
      <c r="B1610" s="75">
        <v>112425</v>
      </c>
      <c r="C1610" s="85" t="s">
        <v>1843</v>
      </c>
      <c r="D1610" s="76" t="s">
        <v>212</v>
      </c>
      <c r="E1610" s="77">
        <v>12.362858422175703</v>
      </c>
      <c r="F1610" s="8"/>
      <c r="J1610" s="8"/>
      <c r="N1610" s="8"/>
      <c r="R1610" s="8"/>
      <c r="V1610" s="8"/>
      <c r="W1610" s="8"/>
      <c r="AA1610" s="8"/>
      <c r="AD1610" s="8"/>
    </row>
    <row r="1611" spans="2:30">
      <c r="B1611" s="75">
        <v>112538</v>
      </c>
      <c r="C1611" s="85" t="s">
        <v>1844</v>
      </c>
      <c r="D1611" s="76" t="s">
        <v>212</v>
      </c>
      <c r="E1611" s="77">
        <v>22.513144565916395</v>
      </c>
      <c r="F1611" s="8"/>
      <c r="J1611" s="8"/>
      <c r="N1611" s="8"/>
      <c r="R1611" s="8"/>
      <c r="V1611" s="8"/>
      <c r="W1611" s="8"/>
      <c r="AA1611" s="8"/>
      <c r="AD1611" s="8"/>
    </row>
    <row r="1612" spans="2:30">
      <c r="B1612" s="75">
        <v>112561</v>
      </c>
      <c r="C1612" s="85" t="s">
        <v>1845</v>
      </c>
      <c r="D1612" s="76" t="s">
        <v>212</v>
      </c>
      <c r="E1612" s="77">
        <v>11.941239057344429</v>
      </c>
      <c r="F1612" s="8"/>
      <c r="J1612" s="8"/>
      <c r="N1612" s="8"/>
      <c r="R1612" s="8"/>
      <c r="V1612" s="8"/>
      <c r="W1612" s="8"/>
      <c r="AA1612" s="8"/>
      <c r="AD1612" s="8"/>
    </row>
    <row r="1613" spans="2:30">
      <c r="B1613" s="75">
        <v>1126790</v>
      </c>
      <c r="C1613" s="85" t="s">
        <v>1846</v>
      </c>
      <c r="D1613" s="76" t="s">
        <v>212</v>
      </c>
      <c r="E1613" s="77">
        <v>2.9922063496112736</v>
      </c>
      <c r="F1613" s="8"/>
      <c r="J1613" s="8"/>
      <c r="N1613" s="8"/>
      <c r="R1613" s="8"/>
      <c r="V1613" s="8"/>
      <c r="W1613" s="8"/>
      <c r="AA1613" s="8"/>
      <c r="AD1613" s="8"/>
    </row>
    <row r="1614" spans="2:30">
      <c r="B1614" s="75">
        <v>112696</v>
      </c>
      <c r="C1614" s="85" t="s">
        <v>1847</v>
      </c>
      <c r="D1614" s="76" t="s">
        <v>212</v>
      </c>
      <c r="E1614" s="77">
        <v>4.0062561093618045</v>
      </c>
      <c r="F1614" s="8"/>
      <c r="J1614" s="8"/>
      <c r="N1614" s="8"/>
      <c r="R1614" s="8"/>
      <c r="V1614" s="8"/>
      <c r="W1614" s="8"/>
      <c r="AA1614" s="8"/>
      <c r="AD1614" s="8"/>
    </row>
    <row r="1615" spans="2:30">
      <c r="B1615" s="75">
        <v>112903</v>
      </c>
      <c r="C1615" s="85" t="s">
        <v>1848</v>
      </c>
      <c r="D1615" s="76" t="s">
        <v>212</v>
      </c>
      <c r="E1615" s="77">
        <v>24.652800761797746</v>
      </c>
      <c r="F1615" s="8"/>
      <c r="J1615" s="8"/>
      <c r="N1615" s="8"/>
      <c r="R1615" s="8"/>
      <c r="V1615" s="8"/>
      <c r="W1615" s="8"/>
      <c r="AA1615" s="8"/>
      <c r="AD1615" s="8"/>
    </row>
    <row r="1616" spans="2:30">
      <c r="B1616" s="75">
        <v>1129415</v>
      </c>
      <c r="C1616" s="85" t="s">
        <v>1849</v>
      </c>
      <c r="D1616" s="76" t="s">
        <v>212</v>
      </c>
      <c r="E1616" s="77">
        <v>8.2853993540263851</v>
      </c>
      <c r="F1616" s="8"/>
      <c r="J1616" s="8"/>
      <c r="N1616" s="8"/>
      <c r="R1616" s="8"/>
      <c r="V1616" s="8"/>
      <c r="W1616" s="8"/>
      <c r="AA1616" s="8"/>
      <c r="AD1616" s="8"/>
    </row>
    <row r="1617" spans="2:30">
      <c r="B1617" s="75">
        <v>113096994</v>
      </c>
      <c r="C1617" s="85" t="s">
        <v>1850</v>
      </c>
      <c r="D1617" s="76" t="s">
        <v>212</v>
      </c>
      <c r="E1617" s="77">
        <v>27.750185663271576</v>
      </c>
      <c r="F1617" s="8"/>
      <c r="J1617" s="8"/>
      <c r="N1617" s="8"/>
      <c r="R1617" s="8"/>
      <c r="V1617" s="8"/>
      <c r="W1617" s="8"/>
      <c r="AA1617" s="8"/>
      <c r="AD1617" s="8"/>
    </row>
    <row r="1618" spans="2:30">
      <c r="B1618" s="75">
        <v>1134232</v>
      </c>
      <c r="C1618" s="85" t="s">
        <v>1851</v>
      </c>
      <c r="D1618" s="76" t="s">
        <v>212</v>
      </c>
      <c r="E1618" s="77">
        <v>17.242368832750333</v>
      </c>
      <c r="F1618" s="8"/>
      <c r="J1618" s="8"/>
      <c r="N1618" s="8"/>
      <c r="R1618" s="8"/>
      <c r="V1618" s="8"/>
      <c r="W1618" s="8"/>
      <c r="AA1618" s="8"/>
      <c r="AD1618" s="8"/>
    </row>
    <row r="1619" spans="2:30">
      <c r="B1619" s="75">
        <v>1135995</v>
      </c>
      <c r="C1619" s="85" t="s">
        <v>1852</v>
      </c>
      <c r="D1619" s="76" t="s">
        <v>212</v>
      </c>
      <c r="E1619" s="77">
        <v>1844.1031507578723</v>
      </c>
      <c r="F1619" s="8"/>
      <c r="J1619" s="8"/>
      <c r="N1619" s="8"/>
      <c r="R1619" s="8"/>
      <c r="V1619" s="8"/>
      <c r="W1619" s="8"/>
      <c r="AA1619" s="8"/>
      <c r="AD1619" s="8"/>
    </row>
    <row r="1620" spans="2:30">
      <c r="B1620" s="75">
        <v>114078</v>
      </c>
      <c r="C1620" s="85" t="s">
        <v>1853</v>
      </c>
      <c r="D1620" s="76" t="s">
        <v>212</v>
      </c>
      <c r="E1620" s="77">
        <v>52.243928556106233</v>
      </c>
      <c r="F1620" s="8"/>
      <c r="J1620" s="8"/>
      <c r="N1620" s="8"/>
      <c r="R1620" s="8"/>
      <c r="V1620" s="8"/>
      <c r="W1620" s="8"/>
      <c r="AA1620" s="8"/>
      <c r="AD1620" s="8"/>
    </row>
    <row r="1621" spans="2:30">
      <c r="B1621" s="75">
        <v>115195</v>
      </c>
      <c r="C1621" s="85" t="s">
        <v>1854</v>
      </c>
      <c r="D1621" s="76" t="s">
        <v>212</v>
      </c>
      <c r="E1621" s="77">
        <v>1.3302626000900514E-2</v>
      </c>
      <c r="F1621" s="8"/>
      <c r="J1621" s="8"/>
      <c r="N1621" s="8"/>
      <c r="R1621" s="8"/>
      <c r="V1621" s="8"/>
      <c r="W1621" s="8"/>
      <c r="AA1621" s="8"/>
      <c r="AD1621" s="8"/>
    </row>
    <row r="1622" spans="2:30">
      <c r="B1622" s="75">
        <v>115208</v>
      </c>
      <c r="C1622" s="85" t="s">
        <v>1855</v>
      </c>
      <c r="D1622" s="76" t="s">
        <v>212</v>
      </c>
      <c r="E1622" s="77">
        <v>0.30188611679832428</v>
      </c>
      <c r="F1622" s="8"/>
      <c r="J1622" s="8"/>
      <c r="N1622" s="8"/>
      <c r="R1622" s="8"/>
      <c r="V1622" s="8"/>
      <c r="W1622" s="8"/>
      <c r="AA1622" s="8"/>
      <c r="AD1622" s="8"/>
    </row>
    <row r="1623" spans="2:30">
      <c r="B1623" s="75">
        <v>115311</v>
      </c>
      <c r="C1623" s="85" t="s">
        <v>1856</v>
      </c>
      <c r="D1623" s="76" t="s">
        <v>212</v>
      </c>
      <c r="E1623" s="77">
        <v>106.86929505023909</v>
      </c>
      <c r="F1623" s="8"/>
      <c r="J1623" s="8"/>
      <c r="N1623" s="8"/>
      <c r="R1623" s="8"/>
      <c r="V1623" s="8"/>
      <c r="W1623" s="8"/>
      <c r="AA1623" s="8"/>
      <c r="AD1623" s="8"/>
    </row>
    <row r="1624" spans="2:30">
      <c r="B1624" s="75">
        <v>115866</v>
      </c>
      <c r="C1624" s="85" t="s">
        <v>1857</v>
      </c>
      <c r="D1624" s="76" t="s">
        <v>212</v>
      </c>
      <c r="E1624" s="77">
        <v>37.592110919091006</v>
      </c>
      <c r="F1624" s="8"/>
      <c r="J1624" s="8"/>
      <c r="N1624" s="8"/>
      <c r="R1624" s="8"/>
      <c r="V1624" s="8"/>
      <c r="W1624" s="8"/>
      <c r="AA1624" s="8"/>
      <c r="AD1624" s="8"/>
    </row>
    <row r="1625" spans="2:30">
      <c r="B1625" s="75">
        <v>116255482</v>
      </c>
      <c r="C1625" s="85" t="s">
        <v>1858</v>
      </c>
      <c r="D1625" s="76" t="s">
        <v>212</v>
      </c>
      <c r="E1625" s="77">
        <v>193.16624995017423</v>
      </c>
      <c r="F1625" s="8"/>
      <c r="J1625" s="8"/>
      <c r="N1625" s="8"/>
      <c r="R1625" s="8"/>
      <c r="V1625" s="8"/>
      <c r="W1625" s="8"/>
      <c r="AA1625" s="8"/>
      <c r="AD1625" s="8"/>
    </row>
    <row r="1626" spans="2:30">
      <c r="B1626" s="75">
        <v>117840</v>
      </c>
      <c r="C1626" s="85" t="s">
        <v>1859</v>
      </c>
      <c r="D1626" s="76" t="s">
        <v>212</v>
      </c>
      <c r="E1626" s="77">
        <v>0.1444809474430325</v>
      </c>
      <c r="F1626" s="8"/>
      <c r="J1626" s="8"/>
      <c r="N1626" s="8"/>
      <c r="R1626" s="8"/>
      <c r="V1626" s="8"/>
      <c r="W1626" s="8"/>
      <c r="AA1626" s="8"/>
      <c r="AD1626" s="8"/>
    </row>
    <row r="1627" spans="2:30">
      <c r="B1627" s="75">
        <v>118796</v>
      </c>
      <c r="C1627" s="85" t="s">
        <v>1860</v>
      </c>
      <c r="D1627" s="76" t="s">
        <v>212</v>
      </c>
      <c r="E1627" s="77">
        <v>124.54434775443869</v>
      </c>
      <c r="F1627" s="8"/>
      <c r="J1627" s="8"/>
      <c r="N1627" s="8"/>
      <c r="R1627" s="8"/>
      <c r="V1627" s="8"/>
      <c r="W1627" s="8"/>
      <c r="AA1627" s="8"/>
      <c r="AD1627" s="8"/>
    </row>
    <row r="1628" spans="2:30">
      <c r="B1628" s="75">
        <v>118956</v>
      </c>
      <c r="C1628" s="85" t="s">
        <v>1861</v>
      </c>
      <c r="D1628" s="76" t="s">
        <v>212</v>
      </c>
      <c r="E1628" s="77">
        <v>164.58083931308965</v>
      </c>
      <c r="F1628" s="8"/>
      <c r="J1628" s="8"/>
      <c r="N1628" s="8"/>
      <c r="R1628" s="8"/>
      <c r="V1628" s="8"/>
      <c r="W1628" s="8"/>
      <c r="AA1628" s="8"/>
      <c r="AD1628" s="8"/>
    </row>
    <row r="1629" spans="2:30">
      <c r="B1629" s="75">
        <v>119120</v>
      </c>
      <c r="C1629" s="85" t="s">
        <v>1862</v>
      </c>
      <c r="D1629" s="76" t="s">
        <v>212</v>
      </c>
      <c r="E1629" s="77">
        <v>58.411176806097849</v>
      </c>
      <c r="F1629" s="8"/>
      <c r="J1629" s="8"/>
      <c r="N1629" s="8"/>
      <c r="R1629" s="8"/>
      <c r="V1629" s="8"/>
      <c r="W1629" s="8"/>
      <c r="AA1629" s="8"/>
      <c r="AD1629" s="8"/>
    </row>
    <row r="1630" spans="2:30">
      <c r="B1630" s="75">
        <v>1191500</v>
      </c>
      <c r="C1630" s="85" t="s">
        <v>1863</v>
      </c>
      <c r="D1630" s="76" t="s">
        <v>212</v>
      </c>
      <c r="E1630" s="77">
        <v>5.1731012412631641</v>
      </c>
      <c r="F1630" s="8"/>
      <c r="J1630" s="8"/>
      <c r="N1630" s="8"/>
      <c r="R1630" s="8"/>
      <c r="V1630" s="8"/>
      <c r="W1630" s="8"/>
      <c r="AA1630" s="8"/>
      <c r="AD1630" s="8"/>
    </row>
    <row r="1631" spans="2:30">
      <c r="B1631" s="75">
        <v>119446683</v>
      </c>
      <c r="C1631" s="85" t="s">
        <v>1864</v>
      </c>
      <c r="D1631" s="76" t="s">
        <v>212</v>
      </c>
      <c r="E1631" s="77">
        <v>233.26516620989858</v>
      </c>
      <c r="F1631" s="8"/>
      <c r="J1631" s="8"/>
      <c r="N1631" s="8"/>
      <c r="R1631" s="8"/>
      <c r="V1631" s="8"/>
      <c r="W1631" s="8"/>
      <c r="AA1631" s="8"/>
      <c r="AD1631" s="8"/>
    </row>
    <row r="1632" spans="2:30">
      <c r="B1632" s="75">
        <v>1194656</v>
      </c>
      <c r="C1632" s="85" t="s">
        <v>1865</v>
      </c>
      <c r="D1632" s="76" t="s">
        <v>212</v>
      </c>
      <c r="E1632" s="77">
        <v>3.0572440095569937</v>
      </c>
      <c r="F1632" s="8"/>
      <c r="J1632" s="8"/>
      <c r="N1632" s="8"/>
      <c r="R1632" s="8"/>
      <c r="V1632" s="8"/>
      <c r="W1632" s="8"/>
      <c r="AA1632" s="8"/>
      <c r="AD1632" s="8"/>
    </row>
    <row r="1633" spans="2:30">
      <c r="B1633" s="75">
        <v>119619</v>
      </c>
      <c r="C1633" s="85" t="s">
        <v>1866</v>
      </c>
      <c r="D1633" s="76" t="s">
        <v>212</v>
      </c>
      <c r="E1633" s="77">
        <v>15.818561002355469</v>
      </c>
      <c r="F1633" s="8"/>
      <c r="J1633" s="8"/>
      <c r="N1633" s="8"/>
      <c r="R1633" s="8"/>
      <c r="V1633" s="8"/>
      <c r="W1633" s="8"/>
      <c r="AA1633" s="8"/>
      <c r="AD1633" s="8"/>
    </row>
    <row r="1634" spans="2:30">
      <c r="B1634" s="75">
        <v>119642</v>
      </c>
      <c r="C1634" s="85" t="s">
        <v>1867</v>
      </c>
      <c r="D1634" s="76" t="s">
        <v>212</v>
      </c>
      <c r="E1634" s="77">
        <v>0.65762045986309925</v>
      </c>
      <c r="F1634" s="8"/>
      <c r="J1634" s="8"/>
      <c r="N1634" s="8"/>
      <c r="R1634" s="8"/>
      <c r="V1634" s="8"/>
      <c r="W1634" s="8"/>
      <c r="AA1634" s="8"/>
      <c r="AD1634" s="8"/>
    </row>
    <row r="1635" spans="2:30">
      <c r="B1635" s="75">
        <v>119653</v>
      </c>
      <c r="C1635" s="85" t="s">
        <v>1868</v>
      </c>
      <c r="D1635" s="76" t="s">
        <v>212</v>
      </c>
      <c r="E1635" s="77">
        <v>2.6803431292269879</v>
      </c>
      <c r="F1635" s="8"/>
      <c r="J1635" s="8"/>
      <c r="N1635" s="8"/>
      <c r="R1635" s="8"/>
      <c r="V1635" s="8"/>
      <c r="W1635" s="8"/>
      <c r="AA1635" s="8"/>
      <c r="AD1635" s="8"/>
    </row>
    <row r="1636" spans="2:30">
      <c r="B1636" s="75">
        <v>1198556</v>
      </c>
      <c r="C1636" s="85" t="s">
        <v>1869</v>
      </c>
      <c r="D1636" s="76" t="s">
        <v>212</v>
      </c>
      <c r="E1636" s="77">
        <v>84.686444360071832</v>
      </c>
      <c r="F1636" s="8"/>
      <c r="J1636" s="8"/>
      <c r="N1636" s="8"/>
      <c r="R1636" s="8"/>
      <c r="V1636" s="8"/>
      <c r="W1636" s="8"/>
      <c r="AA1636" s="8"/>
      <c r="AD1636" s="8"/>
    </row>
    <row r="1637" spans="2:30">
      <c r="B1637" s="75">
        <v>120183</v>
      </c>
      <c r="C1637" s="85" t="s">
        <v>1870</v>
      </c>
      <c r="D1637" s="76" t="s">
        <v>212</v>
      </c>
      <c r="E1637" s="77">
        <v>0.27515579930875195</v>
      </c>
      <c r="F1637" s="8"/>
      <c r="J1637" s="8"/>
      <c r="N1637" s="8"/>
      <c r="R1637" s="8"/>
      <c r="V1637" s="8"/>
      <c r="W1637" s="8"/>
      <c r="AA1637" s="8"/>
      <c r="AD1637" s="8"/>
    </row>
    <row r="1638" spans="2:30">
      <c r="B1638" s="75">
        <v>1204213</v>
      </c>
      <c r="C1638" s="85" t="s">
        <v>1871</v>
      </c>
      <c r="D1638" s="76" t="s">
        <v>212</v>
      </c>
      <c r="E1638" s="77">
        <v>1333.4950215911883</v>
      </c>
      <c r="F1638" s="8"/>
      <c r="J1638" s="8"/>
      <c r="N1638" s="8"/>
      <c r="R1638" s="8"/>
      <c r="V1638" s="8"/>
      <c r="W1638" s="8"/>
      <c r="AA1638" s="8"/>
      <c r="AD1638" s="8"/>
    </row>
    <row r="1639" spans="2:30">
      <c r="B1639" s="75">
        <v>120923</v>
      </c>
      <c r="C1639" s="85" t="s">
        <v>1872</v>
      </c>
      <c r="D1639" s="76" t="s">
        <v>212</v>
      </c>
      <c r="E1639" s="77">
        <v>1.3847384477566203E-2</v>
      </c>
      <c r="F1639" s="8"/>
      <c r="J1639" s="8"/>
      <c r="N1639" s="8"/>
      <c r="R1639" s="8"/>
      <c r="V1639" s="8"/>
      <c r="W1639" s="8"/>
      <c r="AA1639" s="8"/>
      <c r="AD1639" s="8"/>
    </row>
    <row r="1640" spans="2:30">
      <c r="B1640" s="75">
        <v>120945</v>
      </c>
      <c r="C1640" s="85" t="s">
        <v>1873</v>
      </c>
      <c r="D1640" s="76" t="s">
        <v>212</v>
      </c>
      <c r="E1640" s="77">
        <v>6.0118850965973207</v>
      </c>
      <c r="F1640" s="8"/>
      <c r="J1640" s="8"/>
      <c r="N1640" s="8"/>
      <c r="R1640" s="8"/>
      <c r="V1640" s="8"/>
      <c r="W1640" s="8"/>
      <c r="AA1640" s="8"/>
      <c r="AD1640" s="8"/>
    </row>
    <row r="1641" spans="2:30">
      <c r="B1641" s="75">
        <v>121211</v>
      </c>
      <c r="C1641" s="85" t="s">
        <v>1874</v>
      </c>
      <c r="D1641" s="76" t="s">
        <v>212</v>
      </c>
      <c r="E1641" s="77">
        <v>272.45064932301028</v>
      </c>
      <c r="F1641" s="8"/>
      <c r="J1641" s="8"/>
      <c r="N1641" s="8"/>
      <c r="R1641" s="8"/>
      <c r="V1641" s="8"/>
      <c r="W1641" s="8"/>
      <c r="AA1641" s="8"/>
      <c r="AD1641" s="8"/>
    </row>
    <row r="1642" spans="2:30">
      <c r="B1642" s="75">
        <v>121255</v>
      </c>
      <c r="C1642" s="85" t="s">
        <v>1875</v>
      </c>
      <c r="D1642" s="76" t="s">
        <v>212</v>
      </c>
      <c r="E1642" s="77">
        <v>0.30336801811466263</v>
      </c>
      <c r="F1642" s="8"/>
      <c r="J1642" s="8"/>
      <c r="N1642" s="8"/>
      <c r="R1642" s="8"/>
      <c r="V1642" s="8"/>
      <c r="W1642" s="8"/>
      <c r="AA1642" s="8"/>
      <c r="AD1642" s="8"/>
    </row>
    <row r="1643" spans="2:30">
      <c r="B1643" s="75">
        <v>121335</v>
      </c>
      <c r="C1643" s="85" t="s">
        <v>1876</v>
      </c>
      <c r="D1643" s="76" t="s">
        <v>212</v>
      </c>
      <c r="E1643" s="77">
        <v>0.54631716196566105</v>
      </c>
      <c r="F1643" s="8"/>
      <c r="J1643" s="8"/>
      <c r="N1643" s="8"/>
      <c r="R1643" s="8"/>
      <c r="V1643" s="8"/>
      <c r="W1643" s="8"/>
      <c r="AA1643" s="8"/>
      <c r="AD1643" s="8"/>
    </row>
    <row r="1644" spans="2:30">
      <c r="B1644" s="75">
        <v>121346</v>
      </c>
      <c r="C1644" s="85" t="s">
        <v>1877</v>
      </c>
      <c r="D1644" s="76" t="s">
        <v>212</v>
      </c>
      <c r="E1644" s="77">
        <v>1.3214333551340751</v>
      </c>
      <c r="F1644" s="8"/>
      <c r="J1644" s="8"/>
      <c r="N1644" s="8"/>
      <c r="R1644" s="8"/>
      <c r="V1644" s="8"/>
      <c r="W1644" s="8"/>
      <c r="AA1644" s="8"/>
      <c r="AD1644" s="8"/>
    </row>
    <row r="1645" spans="2:30">
      <c r="B1645" s="75">
        <v>1214397</v>
      </c>
      <c r="C1645" s="85" t="s">
        <v>1878</v>
      </c>
      <c r="D1645" s="76" t="s">
        <v>212</v>
      </c>
      <c r="E1645" s="77">
        <v>2.146641080396595</v>
      </c>
      <c r="F1645" s="8"/>
      <c r="J1645" s="8"/>
      <c r="N1645" s="8"/>
      <c r="R1645" s="8"/>
      <c r="V1645" s="8"/>
      <c r="W1645" s="8"/>
      <c r="AA1645" s="8"/>
      <c r="AD1645" s="8"/>
    </row>
    <row r="1646" spans="2:30">
      <c r="B1646" s="75">
        <v>121540</v>
      </c>
      <c r="C1646" s="85" t="s">
        <v>1879</v>
      </c>
      <c r="D1646" s="76" t="s">
        <v>212</v>
      </c>
      <c r="E1646" s="77">
        <v>35.14414085037572</v>
      </c>
      <c r="F1646" s="8"/>
      <c r="J1646" s="8"/>
      <c r="N1646" s="8"/>
      <c r="R1646" s="8"/>
      <c r="V1646" s="8"/>
      <c r="W1646" s="8"/>
      <c r="AA1646" s="8"/>
      <c r="AD1646" s="8"/>
    </row>
    <row r="1647" spans="2:30">
      <c r="B1647" s="75">
        <v>121573</v>
      </c>
      <c r="C1647" s="85" t="s">
        <v>1880</v>
      </c>
      <c r="D1647" s="76" t="s">
        <v>212</v>
      </c>
      <c r="E1647" s="77">
        <v>0.6412366567464155</v>
      </c>
      <c r="F1647" s="8"/>
      <c r="J1647" s="8"/>
      <c r="N1647" s="8"/>
      <c r="R1647" s="8"/>
      <c r="V1647" s="8"/>
      <c r="W1647" s="8"/>
      <c r="AA1647" s="8"/>
      <c r="AD1647" s="8"/>
    </row>
    <row r="1648" spans="2:30">
      <c r="B1648" s="75">
        <v>121733</v>
      </c>
      <c r="C1648" s="85" t="s">
        <v>1881</v>
      </c>
      <c r="D1648" s="76" t="s">
        <v>212</v>
      </c>
      <c r="E1648" s="77">
        <v>7.048178169417759</v>
      </c>
      <c r="F1648" s="8"/>
      <c r="J1648" s="8"/>
      <c r="N1648" s="8"/>
      <c r="R1648" s="8"/>
      <c r="V1648" s="8"/>
      <c r="W1648" s="8"/>
      <c r="AA1648" s="8"/>
      <c r="AD1648" s="8"/>
    </row>
    <row r="1649" spans="2:30">
      <c r="B1649" s="75">
        <v>121824</v>
      </c>
      <c r="C1649" s="85" t="s">
        <v>1882</v>
      </c>
      <c r="D1649" s="76" t="s">
        <v>212</v>
      </c>
      <c r="E1649" s="77">
        <v>15.907073670777287</v>
      </c>
      <c r="F1649" s="8"/>
      <c r="J1649" s="8"/>
      <c r="N1649" s="8"/>
      <c r="R1649" s="8"/>
      <c r="V1649" s="8"/>
      <c r="W1649" s="8"/>
      <c r="AA1649" s="8"/>
      <c r="AD1649" s="8"/>
    </row>
    <row r="1650" spans="2:30">
      <c r="B1650" s="75">
        <v>121879</v>
      </c>
      <c r="C1650" s="85" t="s">
        <v>1883</v>
      </c>
      <c r="D1650" s="76" t="s">
        <v>212</v>
      </c>
      <c r="E1650" s="77">
        <v>16.563571333668044</v>
      </c>
      <c r="F1650" s="8"/>
      <c r="J1650" s="8"/>
      <c r="N1650" s="8"/>
      <c r="R1650" s="8"/>
      <c r="V1650" s="8"/>
      <c r="W1650" s="8"/>
      <c r="AA1650" s="8"/>
      <c r="AD1650" s="8"/>
    </row>
    <row r="1651" spans="2:30">
      <c r="B1651" s="75">
        <v>122883</v>
      </c>
      <c r="C1651" s="85" t="s">
        <v>1884</v>
      </c>
      <c r="D1651" s="76" t="s">
        <v>212</v>
      </c>
      <c r="E1651" s="77">
        <v>0.42876350144602532</v>
      </c>
      <c r="F1651" s="8"/>
      <c r="J1651" s="8"/>
      <c r="N1651" s="8"/>
      <c r="R1651" s="8"/>
      <c r="V1651" s="8"/>
      <c r="W1651" s="8"/>
      <c r="AA1651" s="8"/>
      <c r="AD1651" s="8"/>
    </row>
    <row r="1652" spans="2:30">
      <c r="B1652" s="75">
        <v>122931480</v>
      </c>
      <c r="C1652" s="85" t="s">
        <v>1885</v>
      </c>
      <c r="D1652" s="76" t="s">
        <v>212</v>
      </c>
      <c r="E1652" s="77">
        <v>27.184323988647634</v>
      </c>
      <c r="F1652" s="8"/>
      <c r="J1652" s="8"/>
      <c r="N1652" s="8"/>
      <c r="R1652" s="8"/>
      <c r="V1652" s="8"/>
      <c r="W1652" s="8"/>
      <c r="AA1652" s="8"/>
      <c r="AD1652" s="8"/>
    </row>
    <row r="1653" spans="2:30">
      <c r="B1653" s="75">
        <v>122996</v>
      </c>
      <c r="C1653" s="85" t="s">
        <v>1886</v>
      </c>
      <c r="D1653" s="76" t="s">
        <v>212</v>
      </c>
      <c r="E1653" s="77">
        <v>0.27764162071733983</v>
      </c>
      <c r="F1653" s="8"/>
      <c r="J1653" s="8"/>
      <c r="N1653" s="8"/>
      <c r="R1653" s="8"/>
      <c r="V1653" s="8"/>
      <c r="W1653" s="8"/>
      <c r="AA1653" s="8"/>
      <c r="AD1653" s="8"/>
    </row>
    <row r="1654" spans="2:30">
      <c r="B1654" s="75">
        <v>123035</v>
      </c>
      <c r="C1654" s="85" t="s">
        <v>1887</v>
      </c>
      <c r="D1654" s="76" t="s">
        <v>212</v>
      </c>
      <c r="E1654" s="77">
        <v>141.08738961706865</v>
      </c>
      <c r="F1654" s="8"/>
      <c r="J1654" s="8"/>
      <c r="N1654" s="8"/>
      <c r="R1654" s="8"/>
      <c r="V1654" s="8"/>
      <c r="W1654" s="8"/>
      <c r="AA1654" s="8"/>
      <c r="AD1654" s="8"/>
    </row>
    <row r="1655" spans="2:30">
      <c r="B1655" s="75">
        <v>123079</v>
      </c>
      <c r="C1655" s="85" t="s">
        <v>1888</v>
      </c>
      <c r="D1655" s="76" t="s">
        <v>212</v>
      </c>
      <c r="E1655" s="77">
        <v>3.0118290115744686</v>
      </c>
      <c r="F1655" s="8"/>
      <c r="J1655" s="8"/>
      <c r="N1655" s="8"/>
      <c r="R1655" s="8"/>
      <c r="V1655" s="8"/>
      <c r="W1655" s="8"/>
      <c r="AA1655" s="8"/>
      <c r="AD1655" s="8"/>
    </row>
    <row r="1656" spans="2:30">
      <c r="B1656" s="75">
        <v>123308</v>
      </c>
      <c r="C1656" s="85" t="s">
        <v>1889</v>
      </c>
      <c r="D1656" s="76" t="s">
        <v>212</v>
      </c>
      <c r="E1656" s="77">
        <v>129.90968329177994</v>
      </c>
      <c r="F1656" s="8"/>
      <c r="J1656" s="8"/>
      <c r="N1656" s="8"/>
      <c r="R1656" s="8"/>
      <c r="V1656" s="8"/>
      <c r="W1656" s="8"/>
      <c r="AA1656" s="8"/>
      <c r="AD1656" s="8"/>
    </row>
    <row r="1657" spans="2:30">
      <c r="B1657" s="75">
        <v>123386</v>
      </c>
      <c r="C1657" s="85" t="s">
        <v>1890</v>
      </c>
      <c r="D1657" s="76" t="s">
        <v>212</v>
      </c>
      <c r="E1657" s="77">
        <v>0.10215996923759413</v>
      </c>
      <c r="F1657" s="8"/>
      <c r="J1657" s="8"/>
      <c r="N1657" s="8"/>
      <c r="R1657" s="8"/>
      <c r="V1657" s="8"/>
      <c r="W1657" s="8"/>
      <c r="AA1657" s="8"/>
      <c r="AD1657" s="8"/>
    </row>
    <row r="1658" spans="2:30">
      <c r="B1658" s="75">
        <v>123422</v>
      </c>
      <c r="C1658" s="85" t="s">
        <v>1891</v>
      </c>
      <c r="D1658" s="76" t="s">
        <v>212</v>
      </c>
      <c r="E1658" s="77">
        <v>5.6946822623214516E-2</v>
      </c>
      <c r="F1658" s="8"/>
      <c r="J1658" s="8"/>
      <c r="N1658" s="8"/>
      <c r="R1658" s="8"/>
      <c r="V1658" s="8"/>
      <c r="W1658" s="8"/>
      <c r="AA1658" s="8"/>
      <c r="AD1658" s="8"/>
    </row>
    <row r="1659" spans="2:30">
      <c r="B1659" s="75">
        <v>123546</v>
      </c>
      <c r="C1659" s="85" t="s">
        <v>1892</v>
      </c>
      <c r="D1659" s="76" t="s">
        <v>212</v>
      </c>
      <c r="E1659" s="77">
        <v>0.59086968697828413</v>
      </c>
      <c r="F1659" s="8"/>
      <c r="J1659" s="8"/>
      <c r="N1659" s="8"/>
      <c r="R1659" s="8"/>
      <c r="V1659" s="8"/>
      <c r="W1659" s="8"/>
      <c r="AA1659" s="8"/>
      <c r="AD1659" s="8"/>
    </row>
    <row r="1660" spans="2:30">
      <c r="B1660" s="75">
        <v>123728</v>
      </c>
      <c r="C1660" s="85" t="s">
        <v>1893</v>
      </c>
      <c r="D1660" s="76" t="s">
        <v>212</v>
      </c>
      <c r="E1660" s="77">
        <v>9.8257402130889793E-2</v>
      </c>
      <c r="F1660" s="8"/>
      <c r="J1660" s="8"/>
      <c r="N1660" s="8"/>
      <c r="R1660" s="8"/>
      <c r="V1660" s="8"/>
      <c r="W1660" s="8"/>
      <c r="AA1660" s="8"/>
      <c r="AD1660" s="8"/>
    </row>
    <row r="1661" spans="2:30">
      <c r="B1661" s="75">
        <v>123864</v>
      </c>
      <c r="C1661" s="85" t="s">
        <v>1894</v>
      </c>
      <c r="D1661" s="76" t="s">
        <v>212</v>
      </c>
      <c r="E1661" s="77">
        <v>7.7124675095210468E-2</v>
      </c>
      <c r="F1661" s="8"/>
      <c r="J1661" s="8"/>
      <c r="N1661" s="8"/>
      <c r="R1661" s="8"/>
      <c r="V1661" s="8"/>
      <c r="W1661" s="8"/>
      <c r="AA1661" s="8"/>
      <c r="AD1661" s="8"/>
    </row>
    <row r="1662" spans="2:30">
      <c r="B1662" s="75">
        <v>123886</v>
      </c>
      <c r="C1662" s="85" t="s">
        <v>1895</v>
      </c>
      <c r="D1662" s="76" t="s">
        <v>212</v>
      </c>
      <c r="E1662" s="77">
        <v>53.392009553566311</v>
      </c>
      <c r="F1662" s="8"/>
      <c r="J1662" s="8"/>
      <c r="N1662" s="8"/>
      <c r="R1662" s="8"/>
      <c r="V1662" s="8"/>
      <c r="W1662" s="8"/>
      <c r="AA1662" s="8"/>
      <c r="AD1662" s="8"/>
    </row>
    <row r="1663" spans="2:30">
      <c r="B1663" s="75">
        <v>124027</v>
      </c>
      <c r="C1663" s="85" t="s">
        <v>1896</v>
      </c>
      <c r="D1663" s="76" t="s">
        <v>212</v>
      </c>
      <c r="E1663" s="77">
        <v>2.6007372759994274</v>
      </c>
      <c r="F1663" s="8"/>
      <c r="J1663" s="8"/>
      <c r="N1663" s="8"/>
      <c r="R1663" s="8"/>
      <c r="V1663" s="8"/>
      <c r="W1663" s="8"/>
      <c r="AA1663" s="8"/>
      <c r="AD1663" s="8"/>
    </row>
    <row r="1664" spans="2:30">
      <c r="B1664" s="75">
        <v>124049</v>
      </c>
      <c r="C1664" s="85" t="s">
        <v>1897</v>
      </c>
      <c r="D1664" s="76" t="s">
        <v>212</v>
      </c>
      <c r="E1664" s="77">
        <v>0.35223162719939505</v>
      </c>
      <c r="F1664" s="8"/>
      <c r="J1664" s="8"/>
      <c r="N1664" s="8"/>
      <c r="R1664" s="8"/>
      <c r="V1664" s="8"/>
      <c r="W1664" s="8"/>
      <c r="AA1664" s="8"/>
      <c r="AD1664" s="8"/>
    </row>
    <row r="1665" spans="2:30">
      <c r="B1665" s="75">
        <v>124072</v>
      </c>
      <c r="C1665" s="85" t="s">
        <v>1898</v>
      </c>
      <c r="D1665" s="76" t="s">
        <v>212</v>
      </c>
      <c r="E1665" s="77">
        <v>0.68475124236092888</v>
      </c>
      <c r="F1665" s="8"/>
      <c r="J1665" s="8"/>
      <c r="N1665" s="8"/>
      <c r="R1665" s="8"/>
      <c r="V1665" s="8"/>
      <c r="W1665" s="8"/>
      <c r="AA1665" s="8"/>
      <c r="AD1665" s="8"/>
    </row>
    <row r="1666" spans="2:30">
      <c r="B1666" s="75">
        <v>124185</v>
      </c>
      <c r="C1666" s="85" t="s">
        <v>1899</v>
      </c>
      <c r="D1666" s="76" t="s">
        <v>212</v>
      </c>
      <c r="E1666" s="77">
        <v>8.6303566290048703</v>
      </c>
      <c r="F1666" s="8"/>
      <c r="J1666" s="8"/>
      <c r="N1666" s="8"/>
      <c r="R1666" s="8"/>
      <c r="V1666" s="8"/>
      <c r="W1666" s="8"/>
      <c r="AA1666" s="8"/>
      <c r="AD1666" s="8"/>
    </row>
    <row r="1667" spans="2:30">
      <c r="B1667" s="75">
        <v>1241947</v>
      </c>
      <c r="C1667" s="85" t="s">
        <v>1900</v>
      </c>
      <c r="D1667" s="76" t="s">
        <v>212</v>
      </c>
      <c r="E1667" s="77">
        <v>52.431109925636868</v>
      </c>
      <c r="F1667" s="8"/>
      <c r="J1667" s="8"/>
      <c r="N1667" s="8"/>
      <c r="R1667" s="8"/>
      <c r="V1667" s="8"/>
      <c r="W1667" s="8"/>
      <c r="AA1667" s="8"/>
      <c r="AD1667" s="8"/>
    </row>
    <row r="1668" spans="2:30">
      <c r="B1668" s="75">
        <v>124221</v>
      </c>
      <c r="C1668" s="85" t="s">
        <v>1901</v>
      </c>
      <c r="D1668" s="76" t="s">
        <v>212</v>
      </c>
      <c r="E1668" s="77">
        <v>427.01076208949257</v>
      </c>
      <c r="F1668" s="8"/>
      <c r="J1668" s="8"/>
      <c r="N1668" s="8"/>
      <c r="R1668" s="8"/>
      <c r="V1668" s="8"/>
      <c r="W1668" s="8"/>
      <c r="AA1668" s="8"/>
      <c r="AD1668" s="8"/>
    </row>
    <row r="1669" spans="2:30">
      <c r="B1669" s="75">
        <v>124301</v>
      </c>
      <c r="C1669" s="85" t="s">
        <v>1902</v>
      </c>
      <c r="D1669" s="76" t="s">
        <v>212</v>
      </c>
      <c r="E1669" s="77">
        <v>17.124200839562949</v>
      </c>
      <c r="F1669" s="8"/>
      <c r="J1669" s="8"/>
      <c r="N1669" s="8"/>
      <c r="R1669" s="8"/>
      <c r="V1669" s="8"/>
      <c r="W1669" s="8"/>
      <c r="AA1669" s="8"/>
      <c r="AD1669" s="8"/>
    </row>
    <row r="1670" spans="2:30">
      <c r="B1670" s="75">
        <v>124403</v>
      </c>
      <c r="C1670" s="85" t="s">
        <v>1903</v>
      </c>
      <c r="D1670" s="76" t="s">
        <v>212</v>
      </c>
      <c r="E1670" s="77">
        <v>0.97402340657142827</v>
      </c>
      <c r="F1670" s="8"/>
      <c r="J1670" s="8"/>
      <c r="N1670" s="8"/>
      <c r="R1670" s="8"/>
      <c r="V1670" s="8"/>
      <c r="W1670" s="8"/>
      <c r="AA1670" s="8"/>
      <c r="AD1670" s="8"/>
    </row>
    <row r="1671" spans="2:30">
      <c r="B1671" s="75">
        <v>124652</v>
      </c>
      <c r="C1671" s="85" t="s">
        <v>1904</v>
      </c>
      <c r="D1671" s="76" t="s">
        <v>212</v>
      </c>
      <c r="E1671" s="77">
        <v>1.6170792095020954</v>
      </c>
      <c r="F1671" s="8"/>
      <c r="J1671" s="8"/>
      <c r="N1671" s="8"/>
      <c r="R1671" s="8"/>
      <c r="V1671" s="8"/>
      <c r="W1671" s="8"/>
      <c r="AA1671" s="8"/>
      <c r="AD1671" s="8"/>
    </row>
    <row r="1672" spans="2:30">
      <c r="B1672" s="75">
        <v>126227</v>
      </c>
      <c r="C1672" s="85" t="s">
        <v>1905</v>
      </c>
      <c r="D1672" s="76" t="s">
        <v>212</v>
      </c>
      <c r="E1672" s="77">
        <v>35.444658111995928</v>
      </c>
      <c r="F1672" s="8"/>
      <c r="J1672" s="8"/>
      <c r="N1672" s="8"/>
      <c r="R1672" s="8"/>
      <c r="V1672" s="8"/>
      <c r="W1672" s="8"/>
      <c r="AA1672" s="8"/>
      <c r="AD1672" s="8"/>
    </row>
    <row r="1673" spans="2:30">
      <c r="B1673" s="75">
        <v>126330</v>
      </c>
      <c r="C1673" s="85" t="s">
        <v>1906</v>
      </c>
      <c r="D1673" s="76" t="s">
        <v>212</v>
      </c>
      <c r="E1673" s="77">
        <v>7.8385996134300112E-2</v>
      </c>
      <c r="F1673" s="8"/>
      <c r="J1673" s="8"/>
      <c r="N1673" s="8"/>
      <c r="R1673" s="8"/>
      <c r="V1673" s="8"/>
      <c r="W1673" s="8"/>
      <c r="AA1673" s="8"/>
      <c r="AD1673" s="8"/>
    </row>
    <row r="1674" spans="2:30">
      <c r="B1674" s="75">
        <v>126535157</v>
      </c>
      <c r="C1674" s="85" t="s">
        <v>1907</v>
      </c>
      <c r="D1674" s="76" t="s">
        <v>212</v>
      </c>
      <c r="E1674" s="77">
        <v>11.237761071021117</v>
      </c>
      <c r="F1674" s="8"/>
      <c r="J1674" s="8"/>
      <c r="N1674" s="8"/>
      <c r="R1674" s="8"/>
      <c r="V1674" s="8"/>
      <c r="W1674" s="8"/>
      <c r="AA1674" s="8"/>
      <c r="AD1674" s="8"/>
    </row>
    <row r="1675" spans="2:30">
      <c r="B1675" s="75">
        <v>126716</v>
      </c>
      <c r="C1675" s="85" t="s">
        <v>1908</v>
      </c>
      <c r="D1675" s="76" t="s">
        <v>212</v>
      </c>
      <c r="E1675" s="77">
        <v>0.30301349019991258</v>
      </c>
      <c r="F1675" s="8"/>
      <c r="J1675" s="8"/>
      <c r="N1675" s="8"/>
      <c r="R1675" s="8"/>
      <c r="V1675" s="8"/>
      <c r="W1675" s="8"/>
      <c r="AA1675" s="8"/>
      <c r="AD1675" s="8"/>
    </row>
    <row r="1676" spans="2:30">
      <c r="B1676" s="75">
        <v>12672296</v>
      </c>
      <c r="C1676" s="85" t="s">
        <v>1909</v>
      </c>
      <c r="D1676" s="76" t="s">
        <v>212</v>
      </c>
      <c r="E1676" s="77">
        <v>189.54307461769056</v>
      </c>
      <c r="F1676" s="8"/>
      <c r="J1676" s="8"/>
      <c r="N1676" s="8"/>
      <c r="R1676" s="8"/>
      <c r="V1676" s="8"/>
      <c r="W1676" s="8"/>
      <c r="AA1676" s="8"/>
      <c r="AD1676" s="8"/>
    </row>
    <row r="1677" spans="2:30">
      <c r="B1677" s="75">
        <v>127093</v>
      </c>
      <c r="C1677" s="85" t="s">
        <v>1910</v>
      </c>
      <c r="D1677" s="76" t="s">
        <v>212</v>
      </c>
      <c r="E1677" s="77">
        <v>6.3853558451775457E-3</v>
      </c>
      <c r="F1677" s="8"/>
      <c r="J1677" s="8"/>
      <c r="N1677" s="8"/>
      <c r="R1677" s="8"/>
      <c r="V1677" s="8"/>
      <c r="W1677" s="8"/>
      <c r="AA1677" s="8"/>
      <c r="AD1677" s="8"/>
    </row>
    <row r="1678" spans="2:30">
      <c r="B1678" s="75">
        <v>127208</v>
      </c>
      <c r="C1678" s="85" t="s">
        <v>1911</v>
      </c>
      <c r="D1678" s="76" t="s">
        <v>212</v>
      </c>
      <c r="E1678" s="77">
        <v>0.26797291715413041</v>
      </c>
      <c r="F1678" s="8"/>
      <c r="J1678" s="8"/>
      <c r="N1678" s="8"/>
      <c r="R1678" s="8"/>
      <c r="V1678" s="8"/>
      <c r="W1678" s="8"/>
      <c r="AA1678" s="8"/>
      <c r="AD1678" s="8"/>
    </row>
    <row r="1679" spans="2:30">
      <c r="B1679" s="75">
        <v>127651</v>
      </c>
      <c r="C1679" s="85" t="s">
        <v>1912</v>
      </c>
      <c r="D1679" s="76" t="s">
        <v>212</v>
      </c>
      <c r="E1679" s="77">
        <v>13.793672622903259</v>
      </c>
      <c r="F1679" s="8"/>
      <c r="J1679" s="8"/>
      <c r="N1679" s="8"/>
      <c r="R1679" s="8"/>
      <c r="V1679" s="8"/>
      <c r="W1679" s="8"/>
      <c r="AA1679" s="8"/>
      <c r="AD1679" s="8"/>
    </row>
    <row r="1680" spans="2:30">
      <c r="B1680" s="75">
        <v>127684</v>
      </c>
      <c r="C1680" s="85" t="s">
        <v>1913</v>
      </c>
      <c r="D1680" s="76" t="s">
        <v>212</v>
      </c>
      <c r="E1680" s="77">
        <v>2.0901494981216549E-2</v>
      </c>
      <c r="F1680" s="8"/>
      <c r="J1680" s="8"/>
      <c r="N1680" s="8"/>
      <c r="R1680" s="8"/>
      <c r="V1680" s="8"/>
      <c r="W1680" s="8"/>
      <c r="AA1680" s="8"/>
      <c r="AD1680" s="8"/>
    </row>
    <row r="1681" spans="2:30">
      <c r="B1681" s="75">
        <v>12771685</v>
      </c>
      <c r="C1681" s="85" t="s">
        <v>1914</v>
      </c>
      <c r="D1681" s="76" t="s">
        <v>212</v>
      </c>
      <c r="E1681" s="77">
        <v>1.3393508165369379</v>
      </c>
      <c r="F1681" s="8"/>
      <c r="J1681" s="8"/>
      <c r="N1681" s="8"/>
      <c r="R1681" s="8"/>
      <c r="V1681" s="8"/>
      <c r="W1681" s="8"/>
      <c r="AA1681" s="8"/>
      <c r="AD1681" s="8"/>
    </row>
    <row r="1682" spans="2:30">
      <c r="B1682" s="75">
        <v>128030</v>
      </c>
      <c r="C1682" s="85" t="s">
        <v>1915</v>
      </c>
      <c r="D1682" s="76" t="s">
        <v>212</v>
      </c>
      <c r="E1682" s="77">
        <v>3909.1070417280575</v>
      </c>
      <c r="F1682" s="8"/>
      <c r="J1682" s="8"/>
      <c r="N1682" s="8"/>
      <c r="R1682" s="8"/>
      <c r="V1682" s="8"/>
      <c r="W1682" s="8"/>
      <c r="AA1682" s="8"/>
      <c r="AD1682" s="8"/>
    </row>
    <row r="1683" spans="2:30">
      <c r="B1683" s="75">
        <v>128041</v>
      </c>
      <c r="C1683" s="85" t="s">
        <v>1916</v>
      </c>
      <c r="D1683" s="76" t="s">
        <v>212</v>
      </c>
      <c r="E1683" s="77">
        <v>428.57911493937002</v>
      </c>
      <c r="F1683" s="8"/>
      <c r="J1683" s="8"/>
      <c r="N1683" s="8"/>
      <c r="R1683" s="8"/>
      <c r="V1683" s="8"/>
      <c r="W1683" s="8"/>
      <c r="AA1683" s="8"/>
      <c r="AD1683" s="8"/>
    </row>
    <row r="1684" spans="2:30">
      <c r="B1684" s="75">
        <v>128639021</v>
      </c>
      <c r="C1684" s="85" t="s">
        <v>1917</v>
      </c>
      <c r="D1684" s="76" t="s">
        <v>212</v>
      </c>
      <c r="E1684" s="77">
        <v>4130.8733922446327</v>
      </c>
      <c r="F1684" s="8"/>
      <c r="J1684" s="8"/>
      <c r="N1684" s="8"/>
      <c r="R1684" s="8"/>
      <c r="V1684" s="8"/>
      <c r="W1684" s="8"/>
      <c r="AA1684" s="8"/>
      <c r="AD1684" s="8"/>
    </row>
    <row r="1685" spans="2:30">
      <c r="B1685" s="75">
        <v>130154</v>
      </c>
      <c r="C1685" s="85" t="s">
        <v>1918</v>
      </c>
      <c r="D1685" s="76" t="s">
        <v>212</v>
      </c>
      <c r="E1685" s="77">
        <v>333.66427402376178</v>
      </c>
      <c r="F1685" s="8"/>
      <c r="J1685" s="8"/>
      <c r="N1685" s="8"/>
      <c r="R1685" s="8"/>
      <c r="V1685" s="8"/>
      <c r="W1685" s="8"/>
      <c r="AA1685" s="8"/>
      <c r="AD1685" s="8"/>
    </row>
    <row r="1686" spans="2:30">
      <c r="B1686" s="75">
        <v>13067931</v>
      </c>
      <c r="C1686" s="85" t="s">
        <v>1919</v>
      </c>
      <c r="D1686" s="76" t="s">
        <v>212</v>
      </c>
      <c r="E1686" s="77">
        <v>82.312847967228734</v>
      </c>
      <c r="F1686" s="8"/>
      <c r="J1686" s="8"/>
      <c r="N1686" s="8"/>
      <c r="R1686" s="8"/>
      <c r="V1686" s="8"/>
      <c r="W1686" s="8"/>
      <c r="AA1686" s="8"/>
      <c r="AD1686" s="8"/>
    </row>
    <row r="1687" spans="2:30">
      <c r="B1687" s="75">
        <v>131113</v>
      </c>
      <c r="C1687" s="85" t="s">
        <v>1920</v>
      </c>
      <c r="D1687" s="76" t="s">
        <v>212</v>
      </c>
      <c r="E1687" s="77">
        <v>0.60868866038064373</v>
      </c>
      <c r="F1687" s="8"/>
      <c r="J1687" s="8"/>
      <c r="N1687" s="8"/>
      <c r="R1687" s="8"/>
      <c r="V1687" s="8"/>
      <c r="W1687" s="8"/>
      <c r="AA1687" s="8"/>
      <c r="AD1687" s="8"/>
    </row>
    <row r="1688" spans="2:30">
      <c r="B1688" s="75">
        <v>131341861</v>
      </c>
      <c r="C1688" s="85" t="s">
        <v>1921</v>
      </c>
      <c r="D1688" s="76" t="s">
        <v>212</v>
      </c>
      <c r="E1688" s="77">
        <v>274.74103786575222</v>
      </c>
      <c r="F1688" s="8"/>
      <c r="J1688" s="8"/>
      <c r="N1688" s="8"/>
      <c r="R1688" s="8"/>
      <c r="V1688" s="8"/>
      <c r="W1688" s="8"/>
      <c r="AA1688" s="8"/>
      <c r="AD1688" s="8"/>
    </row>
    <row r="1689" spans="2:30">
      <c r="B1689" s="75">
        <v>131522</v>
      </c>
      <c r="C1689" s="85" t="s">
        <v>1922</v>
      </c>
      <c r="D1689" s="76" t="s">
        <v>212</v>
      </c>
      <c r="E1689" s="77">
        <v>286.4879258352845</v>
      </c>
      <c r="F1689" s="8"/>
      <c r="J1689" s="8"/>
      <c r="N1689" s="8"/>
      <c r="R1689" s="8"/>
      <c r="V1689" s="8"/>
      <c r="W1689" s="8"/>
      <c r="AA1689" s="8"/>
      <c r="AD1689" s="8"/>
    </row>
    <row r="1690" spans="2:30">
      <c r="B1690" s="75">
        <v>13181174</v>
      </c>
      <c r="C1690" s="85" t="s">
        <v>1923</v>
      </c>
      <c r="D1690" s="76" t="s">
        <v>212</v>
      </c>
      <c r="E1690" s="77">
        <v>385.65367897877144</v>
      </c>
      <c r="F1690" s="8"/>
      <c r="J1690" s="8"/>
      <c r="N1690" s="8"/>
      <c r="R1690" s="8"/>
      <c r="V1690" s="8"/>
      <c r="W1690" s="8"/>
      <c r="AA1690" s="8"/>
      <c r="AD1690" s="8"/>
    </row>
    <row r="1691" spans="2:30">
      <c r="B1691" s="75">
        <v>131860338</v>
      </c>
      <c r="C1691" s="85" t="s">
        <v>1924</v>
      </c>
      <c r="D1691" s="76" t="s">
        <v>212</v>
      </c>
      <c r="E1691" s="77">
        <v>156.12899580057811</v>
      </c>
      <c r="F1691" s="8"/>
      <c r="J1691" s="8"/>
      <c r="N1691" s="8"/>
      <c r="R1691" s="8"/>
      <c r="V1691" s="8"/>
      <c r="W1691" s="8"/>
      <c r="AA1691" s="8"/>
      <c r="AD1691" s="8"/>
    </row>
    <row r="1692" spans="2:30">
      <c r="B1692" s="75">
        <v>1319773</v>
      </c>
      <c r="C1692" s="85" t="s">
        <v>1925</v>
      </c>
      <c r="D1692" s="76" t="s">
        <v>212</v>
      </c>
      <c r="E1692" s="77">
        <v>2.0604928473313291</v>
      </c>
      <c r="F1692" s="8"/>
      <c r="J1692" s="8"/>
      <c r="N1692" s="8"/>
      <c r="R1692" s="8"/>
      <c r="V1692" s="8"/>
      <c r="W1692" s="8"/>
      <c r="AA1692" s="8"/>
      <c r="AD1692" s="8"/>
    </row>
    <row r="1693" spans="2:30">
      <c r="B1693" s="75">
        <v>1320189</v>
      </c>
      <c r="C1693" s="85" t="s">
        <v>1926</v>
      </c>
      <c r="D1693" s="76" t="s">
        <v>212</v>
      </c>
      <c r="E1693" s="77">
        <v>56.593156799275121</v>
      </c>
      <c r="F1693" s="8"/>
      <c r="J1693" s="8"/>
      <c r="N1693" s="8"/>
      <c r="R1693" s="8"/>
      <c r="V1693" s="8"/>
      <c r="W1693" s="8"/>
      <c r="AA1693" s="8"/>
      <c r="AD1693" s="8"/>
    </row>
    <row r="1694" spans="2:30">
      <c r="B1694" s="75">
        <v>1321944</v>
      </c>
      <c r="C1694" s="85" t="s">
        <v>1927</v>
      </c>
      <c r="D1694" s="76" t="s">
        <v>212</v>
      </c>
      <c r="E1694" s="77">
        <v>3.3284698765021083</v>
      </c>
      <c r="F1694" s="8"/>
      <c r="J1694" s="8"/>
      <c r="N1694" s="8"/>
      <c r="R1694" s="8"/>
      <c r="V1694" s="8"/>
      <c r="W1694" s="8"/>
      <c r="AA1694" s="8"/>
      <c r="AD1694" s="8"/>
    </row>
    <row r="1695" spans="2:30">
      <c r="B1695" s="75">
        <v>132649</v>
      </c>
      <c r="C1695" s="85" t="s">
        <v>1928</v>
      </c>
      <c r="D1695" s="76" t="s">
        <v>212</v>
      </c>
      <c r="E1695" s="77">
        <v>4.5589002019343727</v>
      </c>
      <c r="F1695" s="8"/>
      <c r="J1695" s="8"/>
      <c r="N1695" s="8"/>
      <c r="R1695" s="8"/>
      <c r="V1695" s="8"/>
      <c r="W1695" s="8"/>
      <c r="AA1695" s="8"/>
      <c r="AD1695" s="8"/>
    </row>
    <row r="1696" spans="2:30">
      <c r="B1696" s="75">
        <v>132650</v>
      </c>
      <c r="C1696" s="85" t="s">
        <v>1929</v>
      </c>
      <c r="D1696" s="76" t="s">
        <v>212</v>
      </c>
      <c r="E1696" s="77">
        <v>61.83874375843547</v>
      </c>
      <c r="F1696" s="8"/>
      <c r="J1696" s="8"/>
      <c r="N1696" s="8"/>
      <c r="R1696" s="8"/>
      <c r="V1696" s="8"/>
      <c r="W1696" s="8"/>
      <c r="AA1696" s="8"/>
      <c r="AD1696" s="8"/>
    </row>
    <row r="1697" spans="2:30">
      <c r="B1697" s="75">
        <v>13360457</v>
      </c>
      <c r="C1697" s="85" t="s">
        <v>1930</v>
      </c>
      <c r="D1697" s="76" t="s">
        <v>212</v>
      </c>
      <c r="E1697" s="77">
        <v>45.916168443054517</v>
      </c>
      <c r="F1697" s="8"/>
      <c r="J1697" s="8"/>
      <c r="N1697" s="8"/>
      <c r="R1697" s="8"/>
      <c r="V1697" s="8"/>
      <c r="W1697" s="8"/>
      <c r="AA1697" s="8"/>
      <c r="AD1697" s="8"/>
    </row>
    <row r="1698" spans="2:30">
      <c r="B1698" s="75">
        <v>13411160</v>
      </c>
      <c r="C1698" s="85" t="s">
        <v>1931</v>
      </c>
      <c r="D1698" s="76" t="s">
        <v>212</v>
      </c>
      <c r="E1698" s="77">
        <v>31.423004477199054</v>
      </c>
      <c r="F1698" s="8"/>
      <c r="J1698" s="8"/>
      <c r="N1698" s="8"/>
      <c r="R1698" s="8"/>
      <c r="V1698" s="8"/>
      <c r="W1698" s="8"/>
      <c r="AA1698" s="8"/>
      <c r="AD1698" s="8"/>
    </row>
    <row r="1699" spans="2:30">
      <c r="B1699" s="75">
        <v>134203</v>
      </c>
      <c r="C1699" s="85" t="s">
        <v>1932</v>
      </c>
      <c r="D1699" s="76" t="s">
        <v>212</v>
      </c>
      <c r="E1699" s="77">
        <v>2.726732386125212</v>
      </c>
      <c r="F1699" s="8"/>
      <c r="J1699" s="8"/>
      <c r="N1699" s="8"/>
      <c r="R1699" s="8"/>
      <c r="V1699" s="8"/>
      <c r="W1699" s="8"/>
      <c r="AA1699" s="8"/>
      <c r="AD1699" s="8"/>
    </row>
    <row r="1700" spans="2:30">
      <c r="B1700" s="75">
        <v>135193</v>
      </c>
      <c r="C1700" s="85" t="s">
        <v>1933</v>
      </c>
      <c r="D1700" s="76" t="s">
        <v>212</v>
      </c>
      <c r="E1700" s="77">
        <v>16.22548580184856</v>
      </c>
      <c r="F1700" s="8"/>
      <c r="J1700" s="8"/>
      <c r="N1700" s="8"/>
      <c r="R1700" s="8"/>
      <c r="V1700" s="8"/>
      <c r="W1700" s="8"/>
      <c r="AA1700" s="8"/>
      <c r="AD1700" s="8"/>
    </row>
    <row r="1701" spans="2:30">
      <c r="B1701" s="75">
        <v>136254</v>
      </c>
      <c r="C1701" s="85" t="s">
        <v>1934</v>
      </c>
      <c r="D1701" s="76" t="s">
        <v>212</v>
      </c>
      <c r="E1701" s="77">
        <v>1.5823117666223887</v>
      </c>
      <c r="F1701" s="8"/>
      <c r="J1701" s="8"/>
      <c r="N1701" s="8"/>
      <c r="R1701" s="8"/>
      <c r="V1701" s="8"/>
      <c r="W1701" s="8"/>
      <c r="AA1701" s="8"/>
      <c r="AD1701" s="8"/>
    </row>
    <row r="1702" spans="2:30">
      <c r="B1702" s="75">
        <v>13674845</v>
      </c>
      <c r="C1702" s="85" t="s">
        <v>1935</v>
      </c>
      <c r="D1702" s="76" t="s">
        <v>212</v>
      </c>
      <c r="E1702" s="77">
        <v>1.8506224983890971</v>
      </c>
      <c r="F1702" s="8"/>
      <c r="J1702" s="8"/>
      <c r="N1702" s="8"/>
      <c r="R1702" s="8"/>
      <c r="V1702" s="8"/>
      <c r="W1702" s="8"/>
      <c r="AA1702" s="8"/>
      <c r="AD1702" s="8"/>
    </row>
    <row r="1703" spans="2:30">
      <c r="B1703" s="75">
        <v>13684565</v>
      </c>
      <c r="C1703" s="85" t="s">
        <v>1936</v>
      </c>
      <c r="D1703" s="76" t="s">
        <v>212</v>
      </c>
      <c r="E1703" s="77">
        <v>102.06155492353565</v>
      </c>
      <c r="F1703" s="8"/>
      <c r="J1703" s="8"/>
      <c r="N1703" s="8"/>
      <c r="R1703" s="8"/>
      <c r="V1703" s="8"/>
      <c r="W1703" s="8"/>
      <c r="AA1703" s="8"/>
      <c r="AD1703" s="8"/>
    </row>
    <row r="1704" spans="2:30">
      <c r="B1704" s="75">
        <v>137428</v>
      </c>
      <c r="C1704" s="85" t="s">
        <v>1937</v>
      </c>
      <c r="D1704" s="76" t="s">
        <v>212</v>
      </c>
      <c r="E1704" s="77">
        <v>190.58676596742447</v>
      </c>
      <c r="F1704" s="8"/>
      <c r="J1704" s="8"/>
      <c r="N1704" s="8"/>
      <c r="R1704" s="8"/>
      <c r="V1704" s="8"/>
      <c r="W1704" s="8"/>
      <c r="AA1704" s="8"/>
      <c r="AD1704" s="8"/>
    </row>
    <row r="1705" spans="2:30">
      <c r="B1705" s="75">
        <v>138227</v>
      </c>
      <c r="C1705" s="85" t="s">
        <v>1938</v>
      </c>
      <c r="D1705" s="76" t="s">
        <v>212</v>
      </c>
      <c r="E1705" s="77">
        <v>0.14696807068879955</v>
      </c>
      <c r="F1705" s="8"/>
      <c r="J1705" s="8"/>
      <c r="N1705" s="8"/>
      <c r="R1705" s="8"/>
      <c r="V1705" s="8"/>
      <c r="W1705" s="8"/>
      <c r="AA1705" s="8"/>
      <c r="AD1705" s="8"/>
    </row>
    <row r="1706" spans="2:30">
      <c r="B1706" s="75">
        <v>13826352</v>
      </c>
      <c r="C1706" s="85" t="s">
        <v>1939</v>
      </c>
      <c r="D1706" s="76" t="s">
        <v>212</v>
      </c>
      <c r="E1706" s="77">
        <v>5.7914848188202273</v>
      </c>
      <c r="F1706" s="8"/>
      <c r="J1706" s="8"/>
      <c r="N1706" s="8"/>
      <c r="R1706" s="8"/>
      <c r="V1706" s="8"/>
      <c r="W1706" s="8"/>
      <c r="AA1706" s="8"/>
      <c r="AD1706" s="8"/>
    </row>
    <row r="1707" spans="2:30">
      <c r="B1707" s="75">
        <v>13863315</v>
      </c>
      <c r="C1707" s="85" t="s">
        <v>1940</v>
      </c>
      <c r="D1707" s="76" t="s">
        <v>212</v>
      </c>
      <c r="E1707" s="77">
        <v>0.55112065942051003</v>
      </c>
      <c r="F1707" s="8"/>
      <c r="J1707" s="8"/>
      <c r="N1707" s="8"/>
      <c r="R1707" s="8"/>
      <c r="V1707" s="8"/>
      <c r="W1707" s="8"/>
      <c r="AA1707" s="8"/>
      <c r="AD1707" s="8"/>
    </row>
    <row r="1708" spans="2:30">
      <c r="B1708" s="75">
        <v>1397940</v>
      </c>
      <c r="C1708" s="85" t="s">
        <v>1941</v>
      </c>
      <c r="D1708" s="76" t="s">
        <v>212</v>
      </c>
      <c r="E1708" s="77">
        <v>242307.60597808476</v>
      </c>
      <c r="F1708" s="8"/>
      <c r="J1708" s="8"/>
      <c r="N1708" s="8"/>
      <c r="R1708" s="8"/>
      <c r="V1708" s="8"/>
      <c r="W1708" s="8"/>
      <c r="AA1708" s="8"/>
      <c r="AD1708" s="8"/>
    </row>
    <row r="1709" spans="2:30">
      <c r="B1709" s="75">
        <v>140012</v>
      </c>
      <c r="C1709" s="85" t="s">
        <v>1942</v>
      </c>
      <c r="D1709" s="76" t="s">
        <v>212</v>
      </c>
      <c r="E1709" s="77">
        <v>3.6847641954482667E-2</v>
      </c>
      <c r="F1709" s="8"/>
      <c r="J1709" s="8"/>
      <c r="N1709" s="8"/>
      <c r="R1709" s="8"/>
      <c r="V1709" s="8"/>
      <c r="W1709" s="8"/>
      <c r="AA1709" s="8"/>
      <c r="AD1709" s="8"/>
    </row>
    <row r="1710" spans="2:30">
      <c r="B1710" s="75">
        <v>140318</v>
      </c>
      <c r="C1710" s="85" t="s">
        <v>1943</v>
      </c>
      <c r="D1710" s="76" t="s">
        <v>212</v>
      </c>
      <c r="E1710" s="77">
        <v>5.4987830869252588E-2</v>
      </c>
      <c r="F1710" s="8"/>
      <c r="J1710" s="8"/>
      <c r="N1710" s="8"/>
      <c r="R1710" s="8"/>
      <c r="V1710" s="8"/>
      <c r="W1710" s="8"/>
      <c r="AA1710" s="8"/>
      <c r="AD1710" s="8"/>
    </row>
    <row r="1711" spans="2:30">
      <c r="B1711" s="75">
        <v>140669</v>
      </c>
      <c r="C1711" s="85" t="s">
        <v>1944</v>
      </c>
      <c r="D1711" s="76" t="s">
        <v>212</v>
      </c>
      <c r="E1711" s="77">
        <v>95.915083080495066</v>
      </c>
      <c r="F1711" s="8"/>
      <c r="J1711" s="8"/>
      <c r="N1711" s="8"/>
      <c r="R1711" s="8"/>
      <c r="V1711" s="8"/>
      <c r="W1711" s="8"/>
      <c r="AA1711" s="8"/>
      <c r="AD1711" s="8"/>
    </row>
    <row r="1712" spans="2:30">
      <c r="B1712" s="75">
        <v>141112290</v>
      </c>
      <c r="C1712" s="85" t="s">
        <v>1945</v>
      </c>
      <c r="D1712" s="76" t="s">
        <v>212</v>
      </c>
      <c r="E1712" s="77">
        <v>613.74662615116893</v>
      </c>
      <c r="F1712" s="8"/>
      <c r="J1712" s="8"/>
      <c r="N1712" s="8"/>
      <c r="R1712" s="8"/>
      <c r="V1712" s="8"/>
      <c r="W1712" s="8"/>
      <c r="AA1712" s="8"/>
      <c r="AD1712" s="8"/>
    </row>
    <row r="1713" spans="2:30">
      <c r="B1713" s="75">
        <v>141322</v>
      </c>
      <c r="C1713" s="85" t="s">
        <v>1946</v>
      </c>
      <c r="D1713" s="76" t="s">
        <v>212</v>
      </c>
      <c r="E1713" s="77">
        <v>1.7258429962145689</v>
      </c>
      <c r="F1713" s="8"/>
      <c r="J1713" s="8"/>
      <c r="N1713" s="8"/>
      <c r="R1713" s="8"/>
      <c r="V1713" s="8"/>
      <c r="W1713" s="8"/>
      <c r="AA1713" s="8"/>
      <c r="AD1713" s="8"/>
    </row>
    <row r="1714" spans="2:30">
      <c r="B1714" s="75">
        <v>141435</v>
      </c>
      <c r="C1714" s="85" t="s">
        <v>1947</v>
      </c>
      <c r="D1714" s="76" t="s">
        <v>212</v>
      </c>
      <c r="E1714" s="77">
        <v>0.28762743761889958</v>
      </c>
      <c r="F1714" s="8"/>
      <c r="J1714" s="8"/>
      <c r="N1714" s="8"/>
      <c r="R1714" s="8"/>
      <c r="V1714" s="8"/>
      <c r="W1714" s="8"/>
      <c r="AA1714" s="8"/>
      <c r="AD1714" s="8"/>
    </row>
    <row r="1715" spans="2:30">
      <c r="B1715" s="75">
        <v>141822</v>
      </c>
      <c r="C1715" s="85" t="s">
        <v>1948</v>
      </c>
      <c r="D1715" s="76" t="s">
        <v>212</v>
      </c>
      <c r="E1715" s="77">
        <v>0.20215785156812721</v>
      </c>
      <c r="F1715" s="8"/>
      <c r="J1715" s="8"/>
      <c r="N1715" s="8"/>
      <c r="R1715" s="8"/>
      <c r="V1715" s="8"/>
      <c r="W1715" s="8"/>
      <c r="AA1715" s="8"/>
      <c r="AD1715" s="8"/>
    </row>
    <row r="1716" spans="2:30">
      <c r="B1716" s="75">
        <v>141979</v>
      </c>
      <c r="C1716" s="85" t="s">
        <v>1949</v>
      </c>
      <c r="D1716" s="76" t="s">
        <v>212</v>
      </c>
      <c r="E1716" s="77">
        <v>0.10428889675062403</v>
      </c>
      <c r="F1716" s="8"/>
      <c r="J1716" s="8"/>
      <c r="N1716" s="8"/>
      <c r="R1716" s="8"/>
      <c r="V1716" s="8"/>
      <c r="W1716" s="8"/>
      <c r="AA1716" s="8"/>
      <c r="AD1716" s="8"/>
    </row>
    <row r="1717" spans="2:30">
      <c r="B1717" s="75">
        <v>1420060</v>
      </c>
      <c r="C1717" s="85" t="s">
        <v>1950</v>
      </c>
      <c r="D1717" s="76" t="s">
        <v>212</v>
      </c>
      <c r="E1717" s="77">
        <v>870.81577165210581</v>
      </c>
      <c r="F1717" s="8"/>
      <c r="J1717" s="8"/>
      <c r="N1717" s="8"/>
      <c r="R1717" s="8"/>
      <c r="V1717" s="8"/>
      <c r="W1717" s="8"/>
      <c r="AA1717" s="8"/>
      <c r="AD1717" s="8"/>
    </row>
    <row r="1718" spans="2:30">
      <c r="B1718" s="75">
        <v>1420071</v>
      </c>
      <c r="C1718" s="85" t="s">
        <v>1951</v>
      </c>
      <c r="D1718" s="76" t="s">
        <v>212</v>
      </c>
      <c r="E1718" s="77">
        <v>1171.3289815600276</v>
      </c>
      <c r="F1718" s="8"/>
      <c r="J1718" s="8"/>
      <c r="N1718" s="8"/>
      <c r="R1718" s="8"/>
      <c r="V1718" s="8"/>
      <c r="W1718" s="8"/>
      <c r="AA1718" s="8"/>
      <c r="AD1718" s="8"/>
    </row>
    <row r="1719" spans="2:30">
      <c r="B1719" s="75">
        <v>142085</v>
      </c>
      <c r="C1719" s="85" t="s">
        <v>1952</v>
      </c>
      <c r="D1719" s="76" t="s">
        <v>212</v>
      </c>
      <c r="E1719" s="77">
        <v>1.6537783524794368E-2</v>
      </c>
      <c r="F1719" s="8"/>
      <c r="J1719" s="8"/>
      <c r="N1719" s="8"/>
      <c r="R1719" s="8"/>
      <c r="V1719" s="8"/>
      <c r="W1719" s="8"/>
      <c r="AA1719" s="8"/>
      <c r="AD1719" s="8"/>
    </row>
    <row r="1720" spans="2:30">
      <c r="B1720" s="75">
        <v>14214325</v>
      </c>
      <c r="C1720" s="85" t="s">
        <v>1953</v>
      </c>
      <c r="D1720" s="76" t="s">
        <v>212</v>
      </c>
      <c r="E1720" s="77">
        <v>32.16382777280262</v>
      </c>
      <c r="F1720" s="8"/>
      <c r="J1720" s="8"/>
      <c r="N1720" s="8"/>
      <c r="R1720" s="8"/>
      <c r="V1720" s="8"/>
      <c r="W1720" s="8"/>
      <c r="AA1720" s="8"/>
      <c r="AD1720" s="8"/>
    </row>
    <row r="1721" spans="2:30">
      <c r="B1721" s="75">
        <v>142289</v>
      </c>
      <c r="C1721" s="85" t="s">
        <v>1954</v>
      </c>
      <c r="D1721" s="76" t="s">
        <v>212</v>
      </c>
      <c r="E1721" s="77">
        <v>0.11909457238965082</v>
      </c>
      <c r="F1721" s="8"/>
      <c r="J1721" s="8"/>
      <c r="N1721" s="8"/>
      <c r="R1721" s="8"/>
      <c r="V1721" s="8"/>
      <c r="W1721" s="8"/>
      <c r="AA1721" s="8"/>
      <c r="AD1721" s="8"/>
    </row>
    <row r="1722" spans="2:30">
      <c r="B1722" s="75">
        <v>14235860</v>
      </c>
      <c r="C1722" s="85" t="s">
        <v>1955</v>
      </c>
      <c r="D1722" s="76" t="s">
        <v>212</v>
      </c>
      <c r="E1722" s="77">
        <v>8.0138660202708715E-3</v>
      </c>
      <c r="F1722" s="8"/>
      <c r="J1722" s="8"/>
      <c r="N1722" s="8"/>
      <c r="R1722" s="8"/>
      <c r="V1722" s="8"/>
      <c r="W1722" s="8"/>
      <c r="AA1722" s="8"/>
      <c r="AD1722" s="8"/>
    </row>
    <row r="1723" spans="2:30">
      <c r="B1723" s="75">
        <v>142459583</v>
      </c>
      <c r="C1723" s="85" t="s">
        <v>1956</v>
      </c>
      <c r="D1723" s="76" t="s">
        <v>212</v>
      </c>
      <c r="E1723" s="77">
        <v>459.96012895591463</v>
      </c>
      <c r="F1723" s="8"/>
      <c r="J1723" s="8"/>
      <c r="N1723" s="8"/>
      <c r="R1723" s="8"/>
      <c r="V1723" s="8"/>
      <c r="W1723" s="8"/>
      <c r="AA1723" s="8"/>
      <c r="AD1723" s="8"/>
    </row>
    <row r="1724" spans="2:30">
      <c r="B1724" s="75">
        <v>142621</v>
      </c>
      <c r="C1724" s="85" t="s">
        <v>1957</v>
      </c>
      <c r="D1724" s="76" t="s">
        <v>212</v>
      </c>
      <c r="E1724" s="77">
        <v>0.21297151799994724</v>
      </c>
      <c r="F1724" s="8"/>
      <c r="J1724" s="8"/>
      <c r="N1724" s="8"/>
      <c r="R1724" s="8"/>
      <c r="V1724" s="8"/>
      <c r="W1724" s="8"/>
      <c r="AA1724" s="8"/>
      <c r="AD1724" s="8"/>
    </row>
    <row r="1725" spans="2:30">
      <c r="B1725" s="75">
        <v>142825</v>
      </c>
      <c r="C1725" s="85" t="s">
        <v>1958</v>
      </c>
      <c r="D1725" s="76" t="s">
        <v>212</v>
      </c>
      <c r="E1725" s="77">
        <v>2.2249372057228437E-2</v>
      </c>
      <c r="F1725" s="8"/>
      <c r="J1725" s="8"/>
      <c r="N1725" s="8"/>
      <c r="R1725" s="8"/>
      <c r="V1725" s="8"/>
      <c r="W1725" s="8"/>
      <c r="AA1725" s="8"/>
      <c r="AD1725" s="8"/>
    </row>
    <row r="1726" spans="2:30">
      <c r="B1726" s="75">
        <v>142961</v>
      </c>
      <c r="C1726" s="85" t="s">
        <v>1959</v>
      </c>
      <c r="D1726" s="76" t="s">
        <v>212</v>
      </c>
      <c r="E1726" s="77">
        <v>0.11109172330956782</v>
      </c>
      <c r="F1726" s="8"/>
      <c r="J1726" s="8"/>
      <c r="N1726" s="8"/>
      <c r="R1726" s="8"/>
      <c r="V1726" s="8"/>
      <c r="W1726" s="8"/>
      <c r="AA1726" s="8"/>
      <c r="AD1726" s="8"/>
    </row>
    <row r="1727" spans="2:30">
      <c r="B1727" s="75">
        <v>143077</v>
      </c>
      <c r="C1727" s="85" t="s">
        <v>1960</v>
      </c>
      <c r="D1727" s="76" t="s">
        <v>212</v>
      </c>
      <c r="E1727" s="77">
        <v>1.4537162862549209</v>
      </c>
      <c r="F1727" s="8"/>
      <c r="J1727" s="8"/>
      <c r="N1727" s="8"/>
      <c r="R1727" s="8"/>
      <c r="V1727" s="8"/>
      <c r="W1727" s="8"/>
      <c r="AA1727" s="8"/>
      <c r="AD1727" s="8"/>
    </row>
    <row r="1728" spans="2:30">
      <c r="B1728" s="75">
        <v>143088</v>
      </c>
      <c r="C1728" s="85" t="s">
        <v>1961</v>
      </c>
      <c r="D1728" s="76" t="s">
        <v>212</v>
      </c>
      <c r="E1728" s="77">
        <v>1.0806451014637111</v>
      </c>
      <c r="F1728" s="8"/>
      <c r="J1728" s="8"/>
      <c r="N1728" s="8"/>
      <c r="R1728" s="8"/>
      <c r="V1728" s="8"/>
      <c r="W1728" s="8"/>
      <c r="AA1728" s="8"/>
      <c r="AD1728" s="8"/>
    </row>
    <row r="1729" spans="2:30">
      <c r="B1729" s="75">
        <v>14321278</v>
      </c>
      <c r="C1729" s="85" t="s">
        <v>1962</v>
      </c>
      <c r="D1729" s="76" t="s">
        <v>212</v>
      </c>
      <c r="E1729" s="77">
        <v>1.0675540078389205</v>
      </c>
      <c r="F1729" s="8"/>
      <c r="J1729" s="8"/>
      <c r="N1729" s="8"/>
      <c r="R1729" s="8"/>
      <c r="V1729" s="8"/>
      <c r="W1729" s="8"/>
      <c r="AA1729" s="8"/>
      <c r="AD1729" s="8"/>
    </row>
    <row r="1730" spans="2:30">
      <c r="B1730" s="75">
        <v>143271</v>
      </c>
      <c r="C1730" s="85" t="s">
        <v>1963</v>
      </c>
      <c r="D1730" s="76" t="s">
        <v>212</v>
      </c>
      <c r="E1730" s="77">
        <v>4716.0381564333275</v>
      </c>
      <c r="F1730" s="8"/>
      <c r="J1730" s="8"/>
      <c r="N1730" s="8"/>
      <c r="R1730" s="8"/>
      <c r="V1730" s="8"/>
      <c r="W1730" s="8"/>
      <c r="AA1730" s="8"/>
      <c r="AD1730" s="8"/>
    </row>
    <row r="1731" spans="2:30">
      <c r="B1731" s="75">
        <v>144218</v>
      </c>
      <c r="C1731" s="85" t="s">
        <v>1964</v>
      </c>
      <c r="D1731" s="76" t="s">
        <v>212</v>
      </c>
      <c r="E1731" s="77">
        <v>0.28164106910146963</v>
      </c>
      <c r="F1731" s="8"/>
      <c r="J1731" s="8"/>
      <c r="N1731" s="8"/>
      <c r="R1731" s="8"/>
      <c r="V1731" s="8"/>
      <c r="W1731" s="8"/>
      <c r="AA1731" s="8"/>
      <c r="AD1731" s="8"/>
    </row>
    <row r="1732" spans="2:30">
      <c r="B1732" s="75">
        <v>14437173</v>
      </c>
      <c r="C1732" s="85" t="s">
        <v>1965</v>
      </c>
      <c r="D1732" s="76" t="s">
        <v>212</v>
      </c>
      <c r="E1732" s="77">
        <v>3365.2918025363747</v>
      </c>
      <c r="F1732" s="8"/>
      <c r="J1732" s="8"/>
      <c r="N1732" s="8"/>
      <c r="R1732" s="8"/>
      <c r="V1732" s="8"/>
      <c r="W1732" s="8"/>
      <c r="AA1732" s="8"/>
      <c r="AD1732" s="8"/>
    </row>
    <row r="1733" spans="2:30">
      <c r="B1733" s="75">
        <v>144490</v>
      </c>
      <c r="C1733" s="85" t="s">
        <v>1966</v>
      </c>
      <c r="D1733" s="76" t="s">
        <v>212</v>
      </c>
      <c r="E1733" s="77">
        <v>0.33746606968023296</v>
      </c>
      <c r="F1733" s="8"/>
      <c r="J1733" s="8"/>
      <c r="N1733" s="8"/>
      <c r="R1733" s="8"/>
      <c r="V1733" s="8"/>
      <c r="W1733" s="8"/>
      <c r="AA1733" s="8"/>
      <c r="AD1733" s="8"/>
    </row>
    <row r="1734" spans="2:30">
      <c r="B1734" s="75">
        <v>144547</v>
      </c>
      <c r="C1734" s="85" t="s">
        <v>1967</v>
      </c>
      <c r="D1734" s="76" t="s">
        <v>212</v>
      </c>
      <c r="E1734" s="77">
        <v>62.590245449947339</v>
      </c>
      <c r="F1734" s="8"/>
      <c r="J1734" s="8"/>
      <c r="N1734" s="8"/>
      <c r="R1734" s="8"/>
      <c r="V1734" s="8"/>
      <c r="W1734" s="8"/>
      <c r="AA1734" s="8"/>
      <c r="AD1734" s="8"/>
    </row>
    <row r="1735" spans="2:30">
      <c r="B1735" s="75">
        <v>144627</v>
      </c>
      <c r="C1735" s="85" t="s">
        <v>1968</v>
      </c>
      <c r="D1735" s="76" t="s">
        <v>212</v>
      </c>
      <c r="E1735" s="77">
        <v>5.1585038289329518E-2</v>
      </c>
      <c r="F1735" s="8"/>
      <c r="J1735" s="8"/>
      <c r="N1735" s="8"/>
      <c r="R1735" s="8"/>
      <c r="V1735" s="8"/>
      <c r="W1735" s="8"/>
      <c r="AA1735" s="8"/>
      <c r="AD1735" s="8"/>
    </row>
    <row r="1736" spans="2:30">
      <c r="B1736" s="75">
        <v>1461229</v>
      </c>
      <c r="C1736" s="85" t="s">
        <v>1969</v>
      </c>
      <c r="D1736" s="76" t="s">
        <v>212</v>
      </c>
      <c r="E1736" s="77">
        <v>2245.8813133526642</v>
      </c>
      <c r="F1736" s="8"/>
      <c r="J1736" s="8"/>
      <c r="N1736" s="8"/>
      <c r="R1736" s="8"/>
      <c r="V1736" s="8"/>
      <c r="W1736" s="8"/>
      <c r="AA1736" s="8"/>
      <c r="AD1736" s="8"/>
    </row>
    <row r="1737" spans="2:30">
      <c r="B1737" s="75">
        <v>1461252</v>
      </c>
      <c r="C1737" s="85" t="s">
        <v>1970</v>
      </c>
      <c r="D1737" s="76" t="s">
        <v>212</v>
      </c>
      <c r="E1737" s="77">
        <v>43.618174856817092</v>
      </c>
      <c r="F1737" s="8"/>
      <c r="J1737" s="8"/>
      <c r="N1737" s="8"/>
      <c r="R1737" s="8"/>
      <c r="V1737" s="8"/>
      <c r="W1737" s="8"/>
      <c r="AA1737" s="8"/>
      <c r="AD1737" s="8"/>
    </row>
    <row r="1738" spans="2:30">
      <c r="B1738" s="75">
        <v>14816207</v>
      </c>
      <c r="C1738" s="85" t="s">
        <v>1971</v>
      </c>
      <c r="D1738" s="76" t="s">
        <v>212</v>
      </c>
      <c r="E1738" s="77">
        <v>17812.432670612998</v>
      </c>
      <c r="F1738" s="8"/>
      <c r="J1738" s="8"/>
      <c r="N1738" s="8"/>
      <c r="R1738" s="8"/>
      <c r="V1738" s="8"/>
      <c r="W1738" s="8"/>
      <c r="AA1738" s="8"/>
      <c r="AD1738" s="8"/>
    </row>
    <row r="1739" spans="2:30">
      <c r="B1739" s="75">
        <v>14938353</v>
      </c>
      <c r="C1739" s="85" t="s">
        <v>1972</v>
      </c>
      <c r="D1739" s="76" t="s">
        <v>212</v>
      </c>
      <c r="E1739" s="77">
        <v>7.7423459426849988</v>
      </c>
      <c r="F1739" s="8"/>
      <c r="J1739" s="8"/>
      <c r="N1739" s="8"/>
      <c r="R1739" s="8"/>
      <c r="V1739" s="8"/>
      <c r="W1739" s="8"/>
      <c r="AA1739" s="8"/>
      <c r="AD1739" s="8"/>
    </row>
    <row r="1740" spans="2:30">
      <c r="B1740" s="75">
        <v>149575</v>
      </c>
      <c r="C1740" s="85" t="s">
        <v>1973</v>
      </c>
      <c r="D1740" s="76" t="s">
        <v>212</v>
      </c>
      <c r="E1740" s="77">
        <v>0.23434606850933765</v>
      </c>
      <c r="F1740" s="8"/>
      <c r="J1740" s="8"/>
      <c r="N1740" s="8"/>
      <c r="R1740" s="8"/>
      <c r="V1740" s="8"/>
      <c r="W1740" s="8"/>
      <c r="AA1740" s="8"/>
      <c r="AD1740" s="8"/>
    </row>
    <row r="1741" spans="2:30">
      <c r="B1741" s="75">
        <v>149979419</v>
      </c>
      <c r="C1741" s="85" t="s">
        <v>1974</v>
      </c>
      <c r="D1741" s="76" t="s">
        <v>212</v>
      </c>
      <c r="E1741" s="77">
        <v>38.205894567425453</v>
      </c>
      <c r="F1741" s="8"/>
      <c r="J1741" s="8"/>
      <c r="N1741" s="8"/>
      <c r="R1741" s="8"/>
      <c r="V1741" s="8"/>
      <c r="W1741" s="8"/>
      <c r="AA1741" s="8"/>
      <c r="AD1741" s="8"/>
    </row>
    <row r="1742" spans="2:30">
      <c r="B1742" s="75">
        <v>151213</v>
      </c>
      <c r="C1742" s="85" t="s">
        <v>1975</v>
      </c>
      <c r="D1742" s="76" t="s">
        <v>212</v>
      </c>
      <c r="E1742" s="77">
        <v>8.7117195484507857</v>
      </c>
      <c r="F1742" s="8"/>
      <c r="J1742" s="8"/>
      <c r="N1742" s="8"/>
      <c r="R1742" s="8"/>
      <c r="V1742" s="8"/>
      <c r="W1742" s="8"/>
      <c r="AA1742" s="8"/>
      <c r="AD1742" s="8"/>
    </row>
    <row r="1743" spans="2:30">
      <c r="B1743" s="75">
        <v>1520781</v>
      </c>
      <c r="C1743" s="85" t="s">
        <v>1976</v>
      </c>
      <c r="D1743" s="76" t="s">
        <v>212</v>
      </c>
      <c r="E1743" s="77">
        <v>54.912563177241267</v>
      </c>
      <c r="F1743" s="8"/>
      <c r="J1743" s="8"/>
      <c r="N1743" s="8"/>
      <c r="R1743" s="8"/>
      <c r="V1743" s="8"/>
      <c r="W1743" s="8"/>
      <c r="AA1743" s="8"/>
      <c r="AD1743" s="8"/>
    </row>
    <row r="1744" spans="2:30">
      <c r="B1744" s="75">
        <v>152169</v>
      </c>
      <c r="C1744" s="85" t="s">
        <v>1977</v>
      </c>
      <c r="D1744" s="76" t="s">
        <v>212</v>
      </c>
      <c r="E1744" s="77">
        <v>0.28218913532551876</v>
      </c>
      <c r="F1744" s="8"/>
      <c r="J1744" s="8"/>
      <c r="N1744" s="8"/>
      <c r="R1744" s="8"/>
      <c r="V1744" s="8"/>
      <c r="W1744" s="8"/>
      <c r="AA1744" s="8"/>
      <c r="AD1744" s="8"/>
    </row>
    <row r="1745" spans="2:30">
      <c r="B1745" s="75">
        <v>15271417</v>
      </c>
      <c r="C1745" s="85" t="s">
        <v>1978</v>
      </c>
      <c r="D1745" s="76" t="s">
        <v>212</v>
      </c>
      <c r="E1745" s="77">
        <v>69.749808170685299</v>
      </c>
      <c r="F1745" s="8"/>
      <c r="J1745" s="8"/>
      <c r="N1745" s="8"/>
      <c r="R1745" s="8"/>
      <c r="V1745" s="8"/>
      <c r="W1745" s="8"/>
      <c r="AA1745" s="8"/>
      <c r="AD1745" s="8"/>
    </row>
    <row r="1746" spans="2:30">
      <c r="B1746" s="75">
        <v>15457053</v>
      </c>
      <c r="C1746" s="85" t="s">
        <v>1979</v>
      </c>
      <c r="D1746" s="76" t="s">
        <v>212</v>
      </c>
      <c r="E1746" s="77">
        <v>17.477229715462812</v>
      </c>
      <c r="F1746" s="8"/>
      <c r="J1746" s="8"/>
      <c r="N1746" s="8"/>
      <c r="R1746" s="8"/>
      <c r="V1746" s="8"/>
      <c r="W1746" s="8"/>
      <c r="AA1746" s="8"/>
      <c r="AD1746" s="8"/>
    </row>
    <row r="1747" spans="2:30">
      <c r="B1747" s="75">
        <v>15545489</v>
      </c>
      <c r="C1747" s="85" t="s">
        <v>1980</v>
      </c>
      <c r="D1747" s="76" t="s">
        <v>212</v>
      </c>
      <c r="E1747" s="77">
        <v>18.658239116132123</v>
      </c>
      <c r="F1747" s="8"/>
      <c r="J1747" s="8"/>
      <c r="N1747" s="8"/>
      <c r="R1747" s="8"/>
      <c r="V1747" s="8"/>
      <c r="W1747" s="8"/>
      <c r="AA1747" s="8"/>
      <c r="AD1747" s="8"/>
    </row>
    <row r="1748" spans="2:30">
      <c r="B1748" s="75">
        <v>15662336</v>
      </c>
      <c r="C1748" s="85" t="s">
        <v>1981</v>
      </c>
      <c r="D1748" s="76" t="s">
        <v>212</v>
      </c>
      <c r="E1748" s="77">
        <v>14.055104198545793</v>
      </c>
      <c r="F1748" s="8"/>
      <c r="J1748" s="8"/>
      <c r="N1748" s="8"/>
      <c r="R1748" s="8"/>
      <c r="V1748" s="8"/>
      <c r="W1748" s="8"/>
      <c r="AA1748" s="8"/>
      <c r="AD1748" s="8"/>
    </row>
    <row r="1749" spans="2:30">
      <c r="B1749" s="75">
        <v>1570645</v>
      </c>
      <c r="C1749" s="85" t="s">
        <v>1982</v>
      </c>
      <c r="D1749" s="76" t="s">
        <v>212</v>
      </c>
      <c r="E1749" s="77">
        <v>24.468279626919468</v>
      </c>
      <c r="F1749" s="8"/>
      <c r="J1749" s="8"/>
      <c r="N1749" s="8"/>
      <c r="R1749" s="8"/>
      <c r="V1749" s="8"/>
      <c r="W1749" s="8"/>
      <c r="AA1749" s="8"/>
      <c r="AD1749" s="8"/>
    </row>
    <row r="1750" spans="2:30">
      <c r="B1750" s="75">
        <v>1570656</v>
      </c>
      <c r="C1750" s="85" t="s">
        <v>1983</v>
      </c>
      <c r="D1750" s="76" t="s">
        <v>212</v>
      </c>
      <c r="E1750" s="77">
        <v>56.554346621904756</v>
      </c>
      <c r="F1750" s="8"/>
      <c r="J1750" s="8"/>
      <c r="N1750" s="8"/>
      <c r="R1750" s="8"/>
      <c r="V1750" s="8"/>
      <c r="W1750" s="8"/>
      <c r="AA1750" s="8"/>
      <c r="AD1750" s="8"/>
    </row>
    <row r="1751" spans="2:30">
      <c r="B1751" s="75">
        <v>1593777</v>
      </c>
      <c r="C1751" s="85" t="s">
        <v>1984</v>
      </c>
      <c r="D1751" s="76" t="s">
        <v>212</v>
      </c>
      <c r="E1751" s="77">
        <v>50.310370172878329</v>
      </c>
      <c r="F1751" s="8"/>
      <c r="J1751" s="8"/>
      <c r="N1751" s="8"/>
      <c r="R1751" s="8"/>
      <c r="V1751" s="8"/>
      <c r="W1751" s="8"/>
      <c r="AA1751" s="8"/>
      <c r="AD1751" s="8"/>
    </row>
    <row r="1752" spans="2:30">
      <c r="B1752" s="75">
        <v>15950660</v>
      </c>
      <c r="C1752" s="85" t="s">
        <v>1985</v>
      </c>
      <c r="D1752" s="76" t="s">
        <v>212</v>
      </c>
      <c r="E1752" s="77">
        <v>44.714728312847512</v>
      </c>
      <c r="F1752" s="8"/>
      <c r="J1752" s="8"/>
      <c r="N1752" s="8"/>
      <c r="R1752" s="8"/>
      <c r="V1752" s="8"/>
      <c r="W1752" s="8"/>
      <c r="AA1752" s="8"/>
      <c r="AD1752" s="8"/>
    </row>
    <row r="1753" spans="2:30">
      <c r="B1753" s="75">
        <v>15972608</v>
      </c>
      <c r="C1753" s="85" t="s">
        <v>1986</v>
      </c>
      <c r="D1753" s="76" t="s">
        <v>212</v>
      </c>
      <c r="E1753" s="77">
        <v>95.71114170601858</v>
      </c>
      <c r="F1753" s="8"/>
      <c r="J1753" s="8"/>
      <c r="N1753" s="8"/>
      <c r="R1753" s="8"/>
      <c r="V1753" s="8"/>
      <c r="W1753" s="8"/>
      <c r="AA1753" s="8"/>
      <c r="AD1753" s="8"/>
    </row>
    <row r="1754" spans="2:30">
      <c r="B1754" s="75">
        <v>16022698</v>
      </c>
      <c r="C1754" s="85" t="s">
        <v>1987</v>
      </c>
      <c r="D1754" s="76" t="s">
        <v>212</v>
      </c>
      <c r="E1754" s="77">
        <v>119.21079151350398</v>
      </c>
      <c r="F1754" s="8"/>
      <c r="J1754" s="8"/>
      <c r="N1754" s="8"/>
      <c r="R1754" s="8"/>
      <c r="V1754" s="8"/>
      <c r="W1754" s="8"/>
      <c r="AA1754" s="8"/>
      <c r="AD1754" s="8"/>
    </row>
    <row r="1755" spans="2:30">
      <c r="B1755" s="75">
        <v>16090021</v>
      </c>
      <c r="C1755" s="85" t="s">
        <v>1988</v>
      </c>
      <c r="D1755" s="76" t="s">
        <v>212</v>
      </c>
      <c r="E1755" s="77">
        <v>0.79584160060507148</v>
      </c>
      <c r="F1755" s="8"/>
      <c r="J1755" s="8"/>
      <c r="N1755" s="8"/>
      <c r="R1755" s="8"/>
      <c r="V1755" s="8"/>
      <c r="W1755" s="8"/>
      <c r="AA1755" s="8"/>
      <c r="AD1755" s="8"/>
    </row>
    <row r="1756" spans="2:30">
      <c r="B1756" s="75">
        <v>161050584</v>
      </c>
      <c r="C1756" s="85" t="s">
        <v>1989</v>
      </c>
      <c r="D1756" s="76" t="s">
        <v>212</v>
      </c>
      <c r="E1756" s="77">
        <v>241.73222175722972</v>
      </c>
      <c r="F1756" s="8"/>
      <c r="J1756" s="8"/>
      <c r="N1756" s="8"/>
      <c r="R1756" s="8"/>
      <c r="V1756" s="8"/>
      <c r="W1756" s="8"/>
      <c r="AA1756" s="8"/>
      <c r="AD1756" s="8"/>
    </row>
    <row r="1757" spans="2:30">
      <c r="B1757" s="75">
        <v>16118493</v>
      </c>
      <c r="C1757" s="85" t="s">
        <v>1990</v>
      </c>
      <c r="D1757" s="76" t="s">
        <v>212</v>
      </c>
      <c r="E1757" s="77">
        <v>6.6524275419084402</v>
      </c>
      <c r="F1757" s="8"/>
      <c r="J1757" s="8"/>
      <c r="N1757" s="8"/>
      <c r="R1757" s="8"/>
      <c r="V1757" s="8"/>
      <c r="W1757" s="8"/>
      <c r="AA1757" s="8"/>
      <c r="AD1757" s="8"/>
    </row>
    <row r="1758" spans="2:30">
      <c r="B1758" s="75">
        <v>16484778</v>
      </c>
      <c r="C1758" s="85" t="s">
        <v>1991</v>
      </c>
      <c r="D1758" s="76" t="s">
        <v>212</v>
      </c>
      <c r="E1758" s="77">
        <v>1.3011845851941048</v>
      </c>
      <c r="F1758" s="8"/>
      <c r="J1758" s="8"/>
      <c r="N1758" s="8"/>
      <c r="R1758" s="8"/>
      <c r="V1758" s="8"/>
      <c r="W1758" s="8"/>
      <c r="AA1758" s="8"/>
      <c r="AD1758" s="8"/>
    </row>
    <row r="1759" spans="2:30">
      <c r="B1759" s="75">
        <v>1663394</v>
      </c>
      <c r="C1759" s="85" t="s">
        <v>1992</v>
      </c>
      <c r="D1759" s="76" t="s">
        <v>212</v>
      </c>
      <c r="E1759" s="77">
        <v>0.28940000346792455</v>
      </c>
      <c r="F1759" s="8"/>
      <c r="J1759" s="8"/>
      <c r="N1759" s="8"/>
      <c r="R1759" s="8"/>
      <c r="V1759" s="8"/>
      <c r="W1759" s="8"/>
      <c r="AA1759" s="8"/>
      <c r="AD1759" s="8"/>
    </row>
    <row r="1760" spans="2:30">
      <c r="B1760" s="75">
        <v>1689834</v>
      </c>
      <c r="C1760" s="85" t="s">
        <v>1993</v>
      </c>
      <c r="D1760" s="76" t="s">
        <v>212</v>
      </c>
      <c r="E1760" s="77">
        <v>61.135709717922978</v>
      </c>
      <c r="F1760" s="8"/>
      <c r="J1760" s="8"/>
      <c r="N1760" s="8"/>
      <c r="R1760" s="8"/>
      <c r="V1760" s="8"/>
      <c r="W1760" s="8"/>
      <c r="AA1760" s="8"/>
      <c r="AD1760" s="8"/>
    </row>
    <row r="1761" spans="2:30">
      <c r="B1761" s="75">
        <v>1698608</v>
      </c>
      <c r="C1761" s="85" t="s">
        <v>1994</v>
      </c>
      <c r="D1761" s="76" t="s">
        <v>212</v>
      </c>
      <c r="E1761" s="77">
        <v>4.4372208709894014</v>
      </c>
      <c r="F1761" s="8"/>
      <c r="J1761" s="8"/>
      <c r="N1761" s="8"/>
      <c r="R1761" s="8"/>
      <c r="V1761" s="8"/>
      <c r="W1761" s="8"/>
      <c r="AA1761" s="8"/>
      <c r="AD1761" s="8"/>
    </row>
    <row r="1762" spans="2:30">
      <c r="B1762" s="75">
        <v>1702176</v>
      </c>
      <c r="C1762" s="85" t="s">
        <v>1995</v>
      </c>
      <c r="D1762" s="76" t="s">
        <v>212</v>
      </c>
      <c r="E1762" s="77">
        <v>2.613038046157349</v>
      </c>
      <c r="F1762" s="8"/>
      <c r="J1762" s="8"/>
      <c r="N1762" s="8"/>
      <c r="R1762" s="8"/>
      <c r="V1762" s="8"/>
      <c r="W1762" s="8"/>
      <c r="AA1762" s="8"/>
      <c r="AD1762" s="8"/>
    </row>
    <row r="1763" spans="2:30">
      <c r="B1763" s="75">
        <v>173584446</v>
      </c>
      <c r="C1763" s="85" t="s">
        <v>1996</v>
      </c>
      <c r="D1763" s="76" t="s">
        <v>212</v>
      </c>
      <c r="E1763" s="77">
        <v>292.41836309424144</v>
      </c>
      <c r="F1763" s="8"/>
      <c r="J1763" s="8"/>
      <c r="N1763" s="8"/>
      <c r="R1763" s="8"/>
      <c r="V1763" s="8"/>
      <c r="W1763" s="8"/>
      <c r="AA1763" s="8"/>
      <c r="AD1763" s="8"/>
    </row>
    <row r="1764" spans="2:30">
      <c r="B1764" s="75">
        <v>1745819</v>
      </c>
      <c r="C1764" s="85" t="s">
        <v>1997</v>
      </c>
      <c r="D1764" s="76" t="s">
        <v>212</v>
      </c>
      <c r="E1764" s="77">
        <v>2.5233385999618236</v>
      </c>
      <c r="F1764" s="8"/>
      <c r="J1764" s="8"/>
      <c r="N1764" s="8"/>
      <c r="R1764" s="8"/>
      <c r="V1764" s="8"/>
      <c r="W1764" s="8"/>
      <c r="AA1764" s="8"/>
      <c r="AD1764" s="8"/>
    </row>
    <row r="1765" spans="2:30">
      <c r="B1765" s="75">
        <v>1746812</v>
      </c>
      <c r="C1765" s="85" t="s">
        <v>1998</v>
      </c>
      <c r="D1765" s="76" t="s">
        <v>212</v>
      </c>
      <c r="E1765" s="77">
        <v>16.717782183363365</v>
      </c>
      <c r="F1765" s="8"/>
      <c r="J1765" s="8"/>
      <c r="N1765" s="8"/>
      <c r="R1765" s="8"/>
      <c r="V1765" s="8"/>
      <c r="W1765" s="8"/>
      <c r="AA1765" s="8"/>
      <c r="AD1765" s="8"/>
    </row>
    <row r="1766" spans="2:30">
      <c r="B1766" s="75">
        <v>17606314</v>
      </c>
      <c r="C1766" s="85" t="s">
        <v>1999</v>
      </c>
      <c r="D1766" s="76" t="s">
        <v>212</v>
      </c>
      <c r="E1766" s="77">
        <v>6.1099083616584933</v>
      </c>
      <c r="F1766" s="8"/>
      <c r="J1766" s="8"/>
      <c r="N1766" s="8"/>
      <c r="R1766" s="8"/>
      <c r="V1766" s="8"/>
      <c r="W1766" s="8"/>
      <c r="AA1766" s="8"/>
      <c r="AD1766" s="8"/>
    </row>
    <row r="1767" spans="2:30">
      <c r="B1767" s="75">
        <v>1787617</v>
      </c>
      <c r="C1767" s="85" t="s">
        <v>2000</v>
      </c>
      <c r="D1767" s="76" t="s">
        <v>212</v>
      </c>
      <c r="E1767" s="77">
        <v>21.788668845050939</v>
      </c>
      <c r="F1767" s="8"/>
      <c r="J1767" s="8"/>
      <c r="N1767" s="8"/>
      <c r="R1767" s="8"/>
      <c r="V1767" s="8"/>
      <c r="W1767" s="8"/>
      <c r="AA1767" s="8"/>
      <c r="AD1767" s="8"/>
    </row>
    <row r="1768" spans="2:30">
      <c r="B1768" s="75">
        <v>18181709</v>
      </c>
      <c r="C1768" s="85" t="s">
        <v>2001</v>
      </c>
      <c r="D1768" s="76" t="s">
        <v>212</v>
      </c>
      <c r="E1768" s="77">
        <v>519.75934939316141</v>
      </c>
      <c r="F1768" s="8"/>
      <c r="J1768" s="8"/>
      <c r="N1768" s="8"/>
      <c r="R1768" s="8"/>
      <c r="V1768" s="8"/>
      <c r="W1768" s="8"/>
      <c r="AA1768" s="8"/>
      <c r="AD1768" s="8"/>
    </row>
    <row r="1769" spans="2:30">
      <c r="B1769" s="75">
        <v>1821121</v>
      </c>
      <c r="C1769" s="85" t="s">
        <v>2002</v>
      </c>
      <c r="D1769" s="76" t="s">
        <v>212</v>
      </c>
      <c r="E1769" s="77">
        <v>0.4122419507983332</v>
      </c>
      <c r="F1769" s="8"/>
      <c r="J1769" s="8"/>
      <c r="N1769" s="8"/>
      <c r="R1769" s="8"/>
      <c r="V1769" s="8"/>
      <c r="W1769" s="8"/>
      <c r="AA1769" s="8"/>
      <c r="AD1769" s="8"/>
    </row>
    <row r="1770" spans="2:30">
      <c r="B1770" s="75">
        <v>1836777</v>
      </c>
      <c r="C1770" s="85" t="s">
        <v>2003</v>
      </c>
      <c r="D1770" s="76" t="s">
        <v>212</v>
      </c>
      <c r="E1770" s="77">
        <v>121.52262244665241</v>
      </c>
      <c r="F1770" s="8"/>
      <c r="J1770" s="8"/>
      <c r="N1770" s="8"/>
      <c r="R1770" s="8"/>
      <c r="V1770" s="8"/>
      <c r="W1770" s="8"/>
      <c r="AA1770" s="8"/>
      <c r="AD1770" s="8"/>
    </row>
    <row r="1771" spans="2:30">
      <c r="B1771" s="75">
        <v>18530568</v>
      </c>
      <c r="C1771" s="85" t="s">
        <v>2004</v>
      </c>
      <c r="D1771" s="76" t="s">
        <v>212</v>
      </c>
      <c r="E1771" s="77">
        <v>3.5698594888521304</v>
      </c>
      <c r="F1771" s="8"/>
      <c r="J1771" s="8"/>
      <c r="N1771" s="8"/>
      <c r="R1771" s="8"/>
      <c r="V1771" s="8"/>
      <c r="W1771" s="8"/>
      <c r="AA1771" s="8"/>
      <c r="AD1771" s="8"/>
    </row>
    <row r="1772" spans="2:30">
      <c r="B1772" s="75">
        <v>18691979</v>
      </c>
      <c r="C1772" s="85" t="s">
        <v>2005</v>
      </c>
      <c r="D1772" s="76" t="s">
        <v>212</v>
      </c>
      <c r="E1772" s="77">
        <v>16.157692071619824</v>
      </c>
      <c r="F1772" s="8"/>
      <c r="J1772" s="8"/>
      <c r="N1772" s="8"/>
      <c r="R1772" s="8"/>
      <c r="V1772" s="8"/>
      <c r="W1772" s="8"/>
      <c r="AA1772" s="8"/>
      <c r="AD1772" s="8"/>
    </row>
    <row r="1773" spans="2:30">
      <c r="B1773" s="75">
        <v>18854018</v>
      </c>
      <c r="C1773" s="85" t="s">
        <v>2006</v>
      </c>
      <c r="D1773" s="76" t="s">
        <v>212</v>
      </c>
      <c r="E1773" s="77">
        <v>49.801525675094538</v>
      </c>
      <c r="F1773" s="8"/>
      <c r="J1773" s="8"/>
      <c r="N1773" s="8"/>
      <c r="R1773" s="8"/>
      <c r="V1773" s="8"/>
      <c r="W1773" s="8"/>
      <c r="AA1773" s="8"/>
      <c r="AD1773" s="8"/>
    </row>
    <row r="1774" spans="2:30">
      <c r="B1774" s="75">
        <v>1886813</v>
      </c>
      <c r="C1774" s="85" t="s">
        <v>2007</v>
      </c>
      <c r="D1774" s="76" t="s">
        <v>212</v>
      </c>
      <c r="E1774" s="77">
        <v>2.3903135123308665</v>
      </c>
      <c r="F1774" s="8"/>
      <c r="J1774" s="8"/>
      <c r="N1774" s="8"/>
      <c r="R1774" s="8"/>
      <c r="V1774" s="8"/>
      <c r="W1774" s="8"/>
      <c r="AA1774" s="8"/>
      <c r="AD1774" s="8"/>
    </row>
    <row r="1775" spans="2:30">
      <c r="B1775" s="75">
        <v>1912261</v>
      </c>
      <c r="C1775" s="85" t="s">
        <v>2008</v>
      </c>
      <c r="D1775" s="76" t="s">
        <v>212</v>
      </c>
      <c r="E1775" s="77">
        <v>39.046496402358322</v>
      </c>
      <c r="F1775" s="8"/>
      <c r="J1775" s="8"/>
      <c r="N1775" s="8"/>
      <c r="R1775" s="8"/>
      <c r="V1775" s="8"/>
      <c r="W1775" s="8"/>
      <c r="AA1775" s="8"/>
      <c r="AD1775" s="8"/>
    </row>
    <row r="1776" spans="2:30">
      <c r="B1776" s="75">
        <v>1918189</v>
      </c>
      <c r="C1776" s="85" t="s">
        <v>2009</v>
      </c>
      <c r="D1776" s="76" t="s">
        <v>212</v>
      </c>
      <c r="E1776" s="77">
        <v>9.5438072446580193</v>
      </c>
      <c r="F1776" s="8"/>
      <c r="J1776" s="8"/>
      <c r="N1776" s="8"/>
      <c r="R1776" s="8"/>
      <c r="V1776" s="8"/>
      <c r="W1776" s="8"/>
      <c r="AA1776" s="8"/>
      <c r="AD1776" s="8"/>
    </row>
    <row r="1777" spans="2:30">
      <c r="B1777" s="75">
        <v>1928434</v>
      </c>
      <c r="C1777" s="85" t="s">
        <v>2010</v>
      </c>
      <c r="D1777" s="76" t="s">
        <v>212</v>
      </c>
      <c r="E1777" s="77">
        <v>4.1417038517817941</v>
      </c>
      <c r="F1777" s="8"/>
      <c r="J1777" s="8"/>
      <c r="N1777" s="8"/>
      <c r="R1777" s="8"/>
      <c r="V1777" s="8"/>
      <c r="W1777" s="8"/>
      <c r="AA1777" s="8"/>
      <c r="AD1777" s="8"/>
    </row>
    <row r="1778" spans="2:30">
      <c r="B1778" s="75">
        <v>1929733</v>
      </c>
      <c r="C1778" s="85" t="s">
        <v>2011</v>
      </c>
      <c r="D1778" s="76" t="s">
        <v>212</v>
      </c>
      <c r="E1778" s="77">
        <v>29.899261394881325</v>
      </c>
      <c r="F1778" s="8"/>
      <c r="J1778" s="8"/>
      <c r="N1778" s="8"/>
      <c r="R1778" s="8"/>
      <c r="V1778" s="8"/>
      <c r="W1778" s="8"/>
      <c r="AA1778" s="8"/>
      <c r="AD1778" s="8"/>
    </row>
    <row r="1779" spans="2:30">
      <c r="B1779" s="75">
        <v>1929824</v>
      </c>
      <c r="C1779" s="85" t="s">
        <v>2012</v>
      </c>
      <c r="D1779" s="76" t="s">
        <v>212</v>
      </c>
      <c r="E1779" s="77">
        <v>12.721801073481457</v>
      </c>
      <c r="F1779" s="8"/>
      <c r="J1779" s="8"/>
      <c r="N1779" s="8"/>
      <c r="R1779" s="8"/>
      <c r="V1779" s="8"/>
      <c r="W1779" s="8"/>
      <c r="AA1779" s="8"/>
      <c r="AD1779" s="8"/>
    </row>
    <row r="1780" spans="2:30">
      <c r="B1780" s="75">
        <v>1967164</v>
      </c>
      <c r="C1780" s="85" t="s">
        <v>2013</v>
      </c>
      <c r="D1780" s="76" t="s">
        <v>212</v>
      </c>
      <c r="E1780" s="77">
        <v>7.0357231850275523</v>
      </c>
      <c r="F1780" s="8"/>
      <c r="J1780" s="8"/>
      <c r="N1780" s="8"/>
      <c r="R1780" s="8"/>
      <c r="V1780" s="8"/>
      <c r="W1780" s="8"/>
      <c r="AA1780" s="8"/>
      <c r="AD1780" s="8"/>
    </row>
    <row r="1781" spans="2:30">
      <c r="B1781" s="75">
        <v>1982474</v>
      </c>
      <c r="C1781" s="85" t="s">
        <v>2014</v>
      </c>
      <c r="D1781" s="76" t="s">
        <v>212</v>
      </c>
      <c r="E1781" s="77">
        <v>143.10076762407755</v>
      </c>
      <c r="F1781" s="8"/>
      <c r="J1781" s="8"/>
      <c r="N1781" s="8"/>
      <c r="R1781" s="8"/>
      <c r="V1781" s="8"/>
      <c r="W1781" s="8"/>
      <c r="AA1781" s="8"/>
      <c r="AD1781" s="8"/>
    </row>
    <row r="1782" spans="2:30">
      <c r="B1782" s="75">
        <v>1983104</v>
      </c>
      <c r="C1782" s="85" t="s">
        <v>2015</v>
      </c>
      <c r="D1782" s="76" t="s">
        <v>212</v>
      </c>
      <c r="E1782" s="77">
        <v>8524.7062810531224</v>
      </c>
      <c r="F1782" s="8"/>
      <c r="J1782" s="8"/>
      <c r="N1782" s="8"/>
      <c r="R1782" s="8"/>
      <c r="V1782" s="8"/>
      <c r="W1782" s="8"/>
      <c r="AA1782" s="8"/>
      <c r="AD1782" s="8"/>
    </row>
    <row r="1783" spans="2:30">
      <c r="B1783" s="75">
        <v>19937598</v>
      </c>
      <c r="C1783" s="85" t="s">
        <v>2016</v>
      </c>
      <c r="D1783" s="76" t="s">
        <v>212</v>
      </c>
      <c r="E1783" s="77">
        <v>6.1800833512169602</v>
      </c>
      <c r="F1783" s="8"/>
      <c r="J1783" s="8"/>
      <c r="N1783" s="8"/>
      <c r="R1783" s="8"/>
      <c r="V1783" s="8"/>
      <c r="W1783" s="8"/>
      <c r="AA1783" s="8"/>
      <c r="AD1783" s="8"/>
    </row>
    <row r="1784" spans="2:30">
      <c r="B1784" s="75">
        <v>2008391</v>
      </c>
      <c r="C1784" s="85" t="s">
        <v>2017</v>
      </c>
      <c r="D1784" s="76" t="s">
        <v>212</v>
      </c>
      <c r="E1784" s="77">
        <v>1.0642925679290154</v>
      </c>
      <c r="F1784" s="8"/>
      <c r="J1784" s="8"/>
      <c r="N1784" s="8"/>
      <c r="R1784" s="8"/>
      <c r="V1784" s="8"/>
      <c r="W1784" s="8"/>
      <c r="AA1784" s="8"/>
      <c r="AD1784" s="8"/>
    </row>
    <row r="1785" spans="2:30">
      <c r="B1785" s="75">
        <v>2008584</v>
      </c>
      <c r="C1785" s="85" t="s">
        <v>2018</v>
      </c>
      <c r="D1785" s="76" t="s">
        <v>212</v>
      </c>
      <c r="E1785" s="77">
        <v>0.43316091618851549</v>
      </c>
      <c r="F1785" s="8"/>
      <c r="J1785" s="8"/>
      <c r="N1785" s="8"/>
      <c r="R1785" s="8"/>
      <c r="V1785" s="8"/>
      <c r="W1785" s="8"/>
      <c r="AA1785" s="8"/>
      <c r="AD1785" s="8"/>
    </row>
    <row r="1786" spans="2:30">
      <c r="B1786" s="75">
        <v>2016424</v>
      </c>
      <c r="C1786" s="85" t="s">
        <v>2019</v>
      </c>
      <c r="D1786" s="76" t="s">
        <v>212</v>
      </c>
      <c r="E1786" s="77">
        <v>1446.7989482585194</v>
      </c>
      <c r="F1786" s="8"/>
      <c r="J1786" s="8"/>
      <c r="N1786" s="8"/>
      <c r="R1786" s="8"/>
      <c r="V1786" s="8"/>
      <c r="W1786" s="8"/>
      <c r="AA1786" s="8"/>
      <c r="AD1786" s="8"/>
    </row>
    <row r="1787" spans="2:30">
      <c r="B1787" s="75">
        <v>2016571</v>
      </c>
      <c r="C1787" s="85" t="s">
        <v>2020</v>
      </c>
      <c r="D1787" s="76" t="s">
        <v>212</v>
      </c>
      <c r="E1787" s="77">
        <v>42.738626770549345</v>
      </c>
      <c r="F1787" s="8"/>
      <c r="J1787" s="8"/>
      <c r="N1787" s="8"/>
      <c r="R1787" s="8"/>
      <c r="V1787" s="8"/>
      <c r="W1787" s="8"/>
      <c r="AA1787" s="8"/>
      <c r="AD1787" s="8"/>
    </row>
    <row r="1788" spans="2:30">
      <c r="B1788" s="75">
        <v>2032599</v>
      </c>
      <c r="C1788" s="85" t="s">
        <v>2021</v>
      </c>
      <c r="D1788" s="76" t="s">
        <v>212</v>
      </c>
      <c r="E1788" s="77">
        <v>89.842944619620795</v>
      </c>
      <c r="F1788" s="8"/>
      <c r="J1788" s="8"/>
      <c r="N1788" s="8"/>
      <c r="R1788" s="8"/>
      <c r="V1788" s="8"/>
      <c r="W1788" s="8"/>
      <c r="AA1788" s="8"/>
      <c r="AD1788" s="8"/>
    </row>
    <row r="1789" spans="2:30">
      <c r="B1789" s="75">
        <v>2039465</v>
      </c>
      <c r="C1789" s="85" t="s">
        <v>2022</v>
      </c>
      <c r="D1789" s="76" t="s">
        <v>212</v>
      </c>
      <c r="E1789" s="77">
        <v>0.90544368824569554</v>
      </c>
      <c r="F1789" s="8"/>
      <c r="J1789" s="8"/>
      <c r="N1789" s="8"/>
      <c r="R1789" s="8"/>
      <c r="V1789" s="8"/>
      <c r="W1789" s="8"/>
      <c r="AA1789" s="8"/>
      <c r="AD1789" s="8"/>
    </row>
    <row r="1790" spans="2:30">
      <c r="B1790" s="75">
        <v>2051607</v>
      </c>
      <c r="C1790" s="85" t="s">
        <v>2023</v>
      </c>
      <c r="D1790" s="76" t="s">
        <v>212</v>
      </c>
      <c r="E1790" s="77">
        <v>8.1148849488231374</v>
      </c>
      <c r="F1790" s="8"/>
      <c r="J1790" s="8"/>
      <c r="N1790" s="8"/>
      <c r="R1790" s="8"/>
      <c r="V1790" s="8"/>
      <c r="W1790" s="8"/>
      <c r="AA1790" s="8"/>
      <c r="AD1790" s="8"/>
    </row>
    <row r="1791" spans="2:30">
      <c r="B1791" s="75">
        <v>2051618</v>
      </c>
      <c r="C1791" s="85" t="s">
        <v>2024</v>
      </c>
      <c r="D1791" s="76" t="s">
        <v>212</v>
      </c>
      <c r="E1791" s="77">
        <v>6.1228429352736757</v>
      </c>
      <c r="F1791" s="8"/>
      <c r="J1791" s="8"/>
      <c r="N1791" s="8"/>
      <c r="R1791" s="8"/>
      <c r="V1791" s="8"/>
      <c r="W1791" s="8"/>
      <c r="AA1791" s="8"/>
      <c r="AD1791" s="8"/>
    </row>
    <row r="1792" spans="2:30">
      <c r="B1792" s="75">
        <v>2051629</v>
      </c>
      <c r="C1792" s="85" t="s">
        <v>2025</v>
      </c>
      <c r="D1792" s="76" t="s">
        <v>212</v>
      </c>
      <c r="E1792" s="77">
        <v>13.457732235004499</v>
      </c>
      <c r="F1792" s="8"/>
      <c r="J1792" s="8"/>
      <c r="N1792" s="8"/>
      <c r="R1792" s="8"/>
      <c r="V1792" s="8"/>
      <c r="W1792" s="8"/>
      <c r="AA1792" s="8"/>
      <c r="AD1792" s="8"/>
    </row>
    <row r="1793" spans="2:30">
      <c r="B1793" s="75">
        <v>2079007</v>
      </c>
      <c r="C1793" s="85" t="s">
        <v>2026</v>
      </c>
      <c r="D1793" s="76" t="s">
        <v>212</v>
      </c>
      <c r="E1793" s="77">
        <v>31.591926692620405</v>
      </c>
      <c r="F1793" s="8"/>
      <c r="J1793" s="8"/>
      <c r="N1793" s="8"/>
      <c r="R1793" s="8"/>
      <c r="V1793" s="8"/>
      <c r="W1793" s="8"/>
      <c r="AA1793" s="8"/>
      <c r="AD1793" s="8"/>
    </row>
    <row r="1794" spans="2:30">
      <c r="B1794" s="75">
        <v>21564170</v>
      </c>
      <c r="C1794" s="85" t="s">
        <v>2027</v>
      </c>
      <c r="D1794" s="76" t="s">
        <v>212</v>
      </c>
      <c r="E1794" s="77">
        <v>9563.9133654078269</v>
      </c>
      <c r="F1794" s="8"/>
      <c r="J1794" s="8"/>
      <c r="N1794" s="8"/>
      <c r="R1794" s="8"/>
      <c r="V1794" s="8"/>
      <c r="W1794" s="8"/>
      <c r="AA1794" s="8"/>
      <c r="AD1794" s="8"/>
    </row>
    <row r="1795" spans="2:30">
      <c r="B1795" s="75">
        <v>2163806</v>
      </c>
      <c r="C1795" s="85" t="s">
        <v>2028</v>
      </c>
      <c r="D1795" s="76" t="s">
        <v>212</v>
      </c>
      <c r="E1795" s="77">
        <v>0.44661265349529627</v>
      </c>
      <c r="F1795" s="8"/>
      <c r="J1795" s="8"/>
      <c r="N1795" s="8"/>
      <c r="R1795" s="8"/>
      <c r="V1795" s="8"/>
      <c r="W1795" s="8"/>
      <c r="AA1795" s="8"/>
      <c r="AD1795" s="8"/>
    </row>
    <row r="1796" spans="2:30">
      <c r="B1796" s="75">
        <v>2164070</v>
      </c>
      <c r="C1796" s="85" t="s">
        <v>2029</v>
      </c>
      <c r="D1796" s="76" t="s">
        <v>212</v>
      </c>
      <c r="E1796" s="77">
        <v>0.24379869154622419</v>
      </c>
      <c r="F1796" s="8"/>
      <c r="J1796" s="8"/>
      <c r="N1796" s="8"/>
      <c r="R1796" s="8"/>
      <c r="V1796" s="8"/>
      <c r="W1796" s="8"/>
      <c r="AA1796" s="8"/>
      <c r="AD1796" s="8"/>
    </row>
    <row r="1797" spans="2:30">
      <c r="B1797" s="75">
        <v>2164081</v>
      </c>
      <c r="C1797" s="85" t="s">
        <v>2030</v>
      </c>
      <c r="D1797" s="76" t="s">
        <v>212</v>
      </c>
      <c r="E1797" s="77">
        <v>129.61678503274092</v>
      </c>
      <c r="F1797" s="8"/>
      <c r="J1797" s="8"/>
      <c r="N1797" s="8"/>
      <c r="R1797" s="8"/>
      <c r="V1797" s="8"/>
      <c r="W1797" s="8"/>
      <c r="AA1797" s="8"/>
      <c r="AD1797" s="8"/>
    </row>
    <row r="1798" spans="2:30">
      <c r="B1798" s="75">
        <v>22248799</v>
      </c>
      <c r="C1798" s="85" t="s">
        <v>2031</v>
      </c>
      <c r="D1798" s="76" t="s">
        <v>212</v>
      </c>
      <c r="E1798" s="77">
        <v>85.163687448850595</v>
      </c>
      <c r="F1798" s="8"/>
      <c r="J1798" s="8"/>
      <c r="N1798" s="8"/>
      <c r="R1798" s="8"/>
      <c r="V1798" s="8"/>
      <c r="W1798" s="8"/>
      <c r="AA1798" s="8"/>
      <c r="AD1798" s="8"/>
    </row>
    <row r="1799" spans="2:30">
      <c r="B1799" s="75">
        <v>2227170</v>
      </c>
      <c r="C1799" s="85" t="s">
        <v>2032</v>
      </c>
      <c r="D1799" s="76" t="s">
        <v>212</v>
      </c>
      <c r="E1799" s="77">
        <v>41.41305519828213</v>
      </c>
      <c r="F1799" s="8"/>
      <c r="J1799" s="8"/>
      <c r="N1799" s="8"/>
      <c r="R1799" s="8"/>
      <c r="V1799" s="8"/>
      <c r="W1799" s="8"/>
      <c r="AA1799" s="8"/>
      <c r="AD1799" s="8"/>
    </row>
    <row r="1800" spans="2:30">
      <c r="B1800" s="75">
        <v>2235258</v>
      </c>
      <c r="C1800" s="85" t="s">
        <v>2033</v>
      </c>
      <c r="D1800" s="76" t="s">
        <v>212</v>
      </c>
      <c r="E1800" s="77">
        <v>84.451769496471954</v>
      </c>
      <c r="F1800" s="8"/>
      <c r="J1800" s="8"/>
      <c r="N1800" s="8"/>
      <c r="R1800" s="8"/>
      <c r="V1800" s="8"/>
      <c r="W1800" s="8"/>
      <c r="AA1800" s="8"/>
      <c r="AD1800" s="8"/>
    </row>
    <row r="1801" spans="2:30">
      <c r="B1801" s="75">
        <v>2270204</v>
      </c>
      <c r="C1801" s="85" t="s">
        <v>2034</v>
      </c>
      <c r="D1801" s="76" t="s">
        <v>212</v>
      </c>
      <c r="E1801" s="77">
        <v>0.55160133586909765</v>
      </c>
      <c r="F1801" s="8"/>
      <c r="J1801" s="8"/>
      <c r="N1801" s="8"/>
      <c r="R1801" s="8"/>
      <c r="V1801" s="8"/>
      <c r="W1801" s="8"/>
      <c r="AA1801" s="8"/>
      <c r="AD1801" s="8"/>
    </row>
    <row r="1802" spans="2:30">
      <c r="B1802" s="75">
        <v>2275141</v>
      </c>
      <c r="C1802" s="85" t="s">
        <v>2035</v>
      </c>
      <c r="D1802" s="76" t="s">
        <v>212</v>
      </c>
      <c r="E1802" s="77">
        <v>21.049456187189506</v>
      </c>
      <c r="F1802" s="8"/>
      <c r="J1802" s="8"/>
      <c r="N1802" s="8"/>
      <c r="R1802" s="8"/>
      <c r="V1802" s="8"/>
      <c r="W1802" s="8"/>
      <c r="AA1802" s="8"/>
      <c r="AD1802" s="8"/>
    </row>
    <row r="1803" spans="2:30">
      <c r="B1803" s="75">
        <v>2279767</v>
      </c>
      <c r="C1803" s="85" t="s">
        <v>2036</v>
      </c>
      <c r="D1803" s="76" t="s">
        <v>212</v>
      </c>
      <c r="E1803" s="77">
        <v>30294.129370365208</v>
      </c>
      <c r="F1803" s="8"/>
      <c r="J1803" s="8"/>
      <c r="N1803" s="8"/>
      <c r="R1803" s="8"/>
      <c r="V1803" s="8"/>
      <c r="W1803" s="8"/>
      <c r="AA1803" s="8"/>
      <c r="AD1803" s="8"/>
    </row>
    <row r="1804" spans="2:30">
      <c r="B1804" s="75">
        <v>22936750</v>
      </c>
      <c r="C1804" s="85" t="s">
        <v>2037</v>
      </c>
      <c r="D1804" s="76" t="s">
        <v>212</v>
      </c>
      <c r="E1804" s="77">
        <v>23.732968455806816</v>
      </c>
      <c r="F1804" s="8"/>
      <c r="J1804" s="8"/>
      <c r="N1804" s="8"/>
      <c r="R1804" s="8"/>
      <c r="V1804" s="8"/>
      <c r="W1804" s="8"/>
      <c r="AA1804" s="8"/>
      <c r="AD1804" s="8"/>
    </row>
    <row r="1805" spans="2:30">
      <c r="B1805" s="75">
        <v>229878</v>
      </c>
      <c r="C1805" s="85" t="s">
        <v>2038</v>
      </c>
      <c r="D1805" s="76" t="s">
        <v>212</v>
      </c>
      <c r="E1805" s="77">
        <v>100.07656900415112</v>
      </c>
      <c r="F1805" s="8"/>
      <c r="J1805" s="8"/>
      <c r="N1805" s="8"/>
      <c r="R1805" s="8"/>
      <c r="V1805" s="8"/>
      <c r="W1805" s="8"/>
      <c r="AA1805" s="8"/>
      <c r="AD1805" s="8"/>
    </row>
    <row r="1806" spans="2:30">
      <c r="B1806" s="75">
        <v>230273</v>
      </c>
      <c r="C1806" s="85" t="s">
        <v>2039</v>
      </c>
      <c r="D1806" s="76" t="s">
        <v>212</v>
      </c>
      <c r="E1806" s="77">
        <v>43.974387513661178</v>
      </c>
      <c r="F1806" s="8"/>
      <c r="J1806" s="8"/>
      <c r="N1806" s="8"/>
      <c r="R1806" s="8"/>
      <c r="V1806" s="8"/>
      <c r="W1806" s="8"/>
      <c r="AA1806" s="8"/>
      <c r="AD1806" s="8"/>
    </row>
    <row r="1807" spans="2:30">
      <c r="B1807" s="75">
        <v>2303255</v>
      </c>
      <c r="C1807" s="85" t="s">
        <v>2040</v>
      </c>
      <c r="D1807" s="76" t="s">
        <v>212</v>
      </c>
      <c r="E1807" s="77">
        <v>9.4226981482570373</v>
      </c>
      <c r="F1807" s="8"/>
      <c r="J1807" s="8"/>
      <c r="N1807" s="8"/>
      <c r="R1807" s="8"/>
      <c r="V1807" s="8"/>
      <c r="W1807" s="8"/>
      <c r="AA1807" s="8"/>
      <c r="AD1807" s="8"/>
    </row>
    <row r="1808" spans="2:30">
      <c r="B1808" s="75">
        <v>2307688</v>
      </c>
      <c r="C1808" s="85" t="s">
        <v>2041</v>
      </c>
      <c r="D1808" s="76" t="s">
        <v>212</v>
      </c>
      <c r="E1808" s="77">
        <v>5.9061066474937096</v>
      </c>
      <c r="F1808" s="8"/>
      <c r="J1808" s="8"/>
      <c r="N1808" s="8"/>
      <c r="R1808" s="8"/>
      <c r="V1808" s="8"/>
      <c r="W1808" s="8"/>
      <c r="AA1808" s="8"/>
      <c r="AD1808" s="8"/>
    </row>
    <row r="1809" spans="2:30">
      <c r="B1809" s="75">
        <v>2314092</v>
      </c>
      <c r="C1809" s="85" t="s">
        <v>2042</v>
      </c>
      <c r="D1809" s="76" t="s">
        <v>212</v>
      </c>
      <c r="E1809" s="77">
        <v>5.7490260642382633</v>
      </c>
      <c r="F1809" s="8"/>
      <c r="J1809" s="8"/>
      <c r="N1809" s="8"/>
      <c r="R1809" s="8"/>
      <c r="V1809" s="8"/>
      <c r="W1809" s="8"/>
      <c r="AA1809" s="8"/>
      <c r="AD1809" s="8"/>
    </row>
    <row r="1810" spans="2:30">
      <c r="B1810" s="75">
        <v>23184669</v>
      </c>
      <c r="C1810" s="85" t="s">
        <v>2043</v>
      </c>
      <c r="D1810" s="76" t="s">
        <v>212</v>
      </c>
      <c r="E1810" s="77">
        <v>169.74816643895636</v>
      </c>
      <c r="F1810" s="8"/>
      <c r="J1810" s="8"/>
      <c r="N1810" s="8"/>
      <c r="R1810" s="8"/>
      <c r="V1810" s="8"/>
      <c r="W1810" s="8"/>
      <c r="AA1810" s="8"/>
      <c r="AD1810" s="8"/>
    </row>
    <row r="1811" spans="2:30">
      <c r="B1811" s="75">
        <v>23560590</v>
      </c>
      <c r="C1811" s="85" t="s">
        <v>2044</v>
      </c>
      <c r="D1811" s="76" t="s">
        <v>212</v>
      </c>
      <c r="E1811" s="77">
        <v>216.70257698426371</v>
      </c>
      <c r="F1811" s="8"/>
      <c r="J1811" s="8"/>
      <c r="N1811" s="8"/>
      <c r="R1811" s="8"/>
      <c r="V1811" s="8"/>
      <c r="W1811" s="8"/>
      <c r="AA1811" s="8"/>
      <c r="AD1811" s="8"/>
    </row>
    <row r="1812" spans="2:30">
      <c r="B1812" s="75">
        <v>2386530</v>
      </c>
      <c r="C1812" s="85" t="s">
        <v>2045</v>
      </c>
      <c r="D1812" s="76" t="s">
        <v>212</v>
      </c>
      <c r="E1812" s="77">
        <v>1.804001781489003</v>
      </c>
      <c r="F1812" s="8"/>
      <c r="J1812" s="8"/>
      <c r="N1812" s="8"/>
      <c r="R1812" s="8"/>
      <c r="V1812" s="8"/>
      <c r="W1812" s="8"/>
      <c r="AA1812" s="8"/>
      <c r="AD1812" s="8"/>
    </row>
    <row r="1813" spans="2:30">
      <c r="B1813" s="75">
        <v>23947606</v>
      </c>
      <c r="C1813" s="85" t="s">
        <v>2046</v>
      </c>
      <c r="D1813" s="76" t="s">
        <v>212</v>
      </c>
      <c r="E1813" s="77">
        <v>1.3659474996530312</v>
      </c>
      <c r="F1813" s="8"/>
      <c r="J1813" s="8"/>
      <c r="N1813" s="8"/>
      <c r="R1813" s="8"/>
      <c r="V1813" s="8"/>
      <c r="W1813" s="8"/>
      <c r="AA1813" s="8"/>
      <c r="AD1813" s="8"/>
    </row>
    <row r="1814" spans="2:30">
      <c r="B1814" s="75">
        <v>24151937</v>
      </c>
      <c r="C1814" s="85" t="s">
        <v>2047</v>
      </c>
      <c r="D1814" s="76" t="s">
        <v>212</v>
      </c>
      <c r="E1814" s="77">
        <v>9.5039246732675123E-2</v>
      </c>
      <c r="F1814" s="8"/>
      <c r="J1814" s="8"/>
      <c r="N1814" s="8"/>
      <c r="R1814" s="8"/>
      <c r="V1814" s="8"/>
      <c r="W1814" s="8"/>
      <c r="AA1814" s="8"/>
      <c r="AD1814" s="8"/>
    </row>
    <row r="1815" spans="2:30">
      <c r="B1815" s="75">
        <v>2416946</v>
      </c>
      <c r="C1815" s="85" t="s">
        <v>2048</v>
      </c>
      <c r="D1815" s="76" t="s">
        <v>212</v>
      </c>
      <c r="E1815" s="77">
        <v>7.808622915242271</v>
      </c>
      <c r="F1815" s="8"/>
      <c r="J1815" s="8"/>
      <c r="N1815" s="8"/>
      <c r="R1815" s="8"/>
      <c r="V1815" s="8"/>
      <c r="W1815" s="8"/>
      <c r="AA1815" s="8"/>
      <c r="AD1815" s="8"/>
    </row>
    <row r="1816" spans="2:30">
      <c r="B1816" s="75">
        <v>2425107</v>
      </c>
      <c r="C1816" s="85" t="s">
        <v>2049</v>
      </c>
      <c r="D1816" s="76" t="s">
        <v>212</v>
      </c>
      <c r="E1816" s="77">
        <v>24.455615094403111</v>
      </c>
      <c r="F1816" s="8"/>
      <c r="J1816" s="8"/>
      <c r="N1816" s="8"/>
      <c r="R1816" s="8"/>
      <c r="V1816" s="8"/>
      <c r="W1816" s="8"/>
      <c r="AA1816" s="8"/>
      <c r="AD1816" s="8"/>
    </row>
    <row r="1817" spans="2:30">
      <c r="B1817" s="75">
        <v>2425663</v>
      </c>
      <c r="C1817" s="85" t="s">
        <v>2050</v>
      </c>
      <c r="D1817" s="76" t="s">
        <v>212</v>
      </c>
      <c r="E1817" s="77">
        <v>76.364789429236424</v>
      </c>
      <c r="F1817" s="8"/>
      <c r="J1817" s="8"/>
      <c r="N1817" s="8"/>
      <c r="R1817" s="8"/>
      <c r="V1817" s="8"/>
      <c r="W1817" s="8"/>
      <c r="AA1817" s="8"/>
      <c r="AD1817" s="8"/>
    </row>
    <row r="1818" spans="2:30">
      <c r="B1818" s="75">
        <v>2437798</v>
      </c>
      <c r="C1818" s="85" t="s">
        <v>2051</v>
      </c>
      <c r="D1818" s="76" t="s">
        <v>212</v>
      </c>
      <c r="E1818" s="77">
        <v>176.93869924027044</v>
      </c>
      <c r="F1818" s="8"/>
      <c r="J1818" s="8"/>
      <c r="N1818" s="8"/>
      <c r="R1818" s="8"/>
      <c r="V1818" s="8"/>
      <c r="W1818" s="8"/>
      <c r="AA1818" s="8"/>
      <c r="AD1818" s="8"/>
    </row>
    <row r="1819" spans="2:30">
      <c r="B1819" s="75">
        <v>2439001</v>
      </c>
      <c r="C1819" s="85" t="s">
        <v>2052</v>
      </c>
      <c r="D1819" s="76" t="s">
        <v>212</v>
      </c>
      <c r="E1819" s="77">
        <v>8.6945041373040546</v>
      </c>
      <c r="F1819" s="8"/>
      <c r="J1819" s="8"/>
      <c r="N1819" s="8"/>
      <c r="R1819" s="8"/>
      <c r="V1819" s="8"/>
      <c r="W1819" s="8"/>
      <c r="AA1819" s="8"/>
      <c r="AD1819" s="8"/>
    </row>
    <row r="1820" spans="2:30">
      <c r="B1820" s="75">
        <v>2439352</v>
      </c>
      <c r="C1820" s="85" t="s">
        <v>2053</v>
      </c>
      <c r="D1820" s="76" t="s">
        <v>212</v>
      </c>
      <c r="E1820" s="77">
        <v>7.4200275298388921E-2</v>
      </c>
      <c r="F1820" s="8"/>
      <c r="J1820" s="8"/>
      <c r="N1820" s="8"/>
      <c r="R1820" s="8"/>
      <c r="V1820" s="8"/>
      <c r="W1820" s="8"/>
      <c r="AA1820" s="8"/>
      <c r="AD1820" s="8"/>
    </row>
    <row r="1821" spans="2:30">
      <c r="B1821" s="75">
        <v>24602866</v>
      </c>
      <c r="C1821" s="85" t="s">
        <v>2054</v>
      </c>
      <c r="D1821" s="76" t="s">
        <v>212</v>
      </c>
      <c r="E1821" s="77">
        <v>27834.670874652016</v>
      </c>
      <c r="F1821" s="8"/>
      <c r="J1821" s="8"/>
      <c r="N1821" s="8"/>
      <c r="R1821" s="8"/>
      <c r="V1821" s="8"/>
      <c r="W1821" s="8"/>
      <c r="AA1821" s="8"/>
      <c r="AD1821" s="8"/>
    </row>
    <row r="1822" spans="2:30">
      <c r="B1822" s="75">
        <v>2460493</v>
      </c>
      <c r="C1822" s="85" t="s">
        <v>2055</v>
      </c>
      <c r="D1822" s="76" t="s">
        <v>212</v>
      </c>
      <c r="E1822" s="77">
        <v>4.2906565234903864</v>
      </c>
      <c r="F1822" s="8"/>
      <c r="J1822" s="8"/>
      <c r="N1822" s="8"/>
      <c r="R1822" s="8"/>
      <c r="V1822" s="8"/>
      <c r="W1822" s="8"/>
      <c r="AA1822" s="8"/>
      <c r="AD1822" s="8"/>
    </row>
    <row r="1823" spans="2:30">
      <c r="B1823" s="75">
        <v>2463845</v>
      </c>
      <c r="C1823" s="85" t="s">
        <v>2056</v>
      </c>
      <c r="D1823" s="76" t="s">
        <v>212</v>
      </c>
      <c r="E1823" s="77">
        <v>485.99639583790076</v>
      </c>
      <c r="F1823" s="8"/>
      <c r="J1823" s="8"/>
      <c r="N1823" s="8"/>
      <c r="R1823" s="8"/>
      <c r="V1823" s="8"/>
      <c r="W1823" s="8"/>
      <c r="AA1823" s="8"/>
      <c r="AD1823" s="8"/>
    </row>
    <row r="1824" spans="2:30">
      <c r="B1824" s="75">
        <v>2464371</v>
      </c>
      <c r="C1824" s="85" t="s">
        <v>2057</v>
      </c>
      <c r="D1824" s="76" t="s">
        <v>212</v>
      </c>
      <c r="E1824" s="77">
        <v>121.69284621393976</v>
      </c>
      <c r="F1824" s="8"/>
      <c r="J1824" s="8"/>
      <c r="N1824" s="8"/>
      <c r="R1824" s="8"/>
      <c r="V1824" s="8"/>
      <c r="W1824" s="8"/>
      <c r="AA1824" s="8"/>
      <c r="AD1824" s="8"/>
    </row>
    <row r="1825" spans="2:30">
      <c r="B1825" s="75">
        <v>24934916</v>
      </c>
      <c r="C1825" s="85" t="s">
        <v>2058</v>
      </c>
      <c r="D1825" s="76" t="s">
        <v>212</v>
      </c>
      <c r="E1825" s="77">
        <v>26.420553147875989</v>
      </c>
      <c r="F1825" s="8"/>
      <c r="J1825" s="8"/>
      <c r="N1825" s="8"/>
      <c r="R1825" s="8"/>
      <c r="V1825" s="8"/>
      <c r="W1825" s="8"/>
      <c r="AA1825" s="8"/>
      <c r="AD1825" s="8"/>
    </row>
    <row r="1826" spans="2:30">
      <c r="B1826" s="75">
        <v>25154523</v>
      </c>
      <c r="C1826" s="85" t="s">
        <v>2059</v>
      </c>
      <c r="D1826" s="76" t="s">
        <v>212</v>
      </c>
      <c r="E1826" s="77">
        <v>23.809920310336491</v>
      </c>
      <c r="F1826" s="8"/>
      <c r="J1826" s="8"/>
      <c r="N1826" s="8"/>
      <c r="R1826" s="8"/>
      <c r="V1826" s="8"/>
      <c r="W1826" s="8"/>
      <c r="AA1826" s="8"/>
      <c r="AD1826" s="8"/>
    </row>
    <row r="1827" spans="2:30">
      <c r="B1827" s="75">
        <v>25155300</v>
      </c>
      <c r="C1827" s="85" t="s">
        <v>2060</v>
      </c>
      <c r="D1827" s="76" t="s">
        <v>212</v>
      </c>
      <c r="E1827" s="77">
        <v>5.1098712561180726</v>
      </c>
      <c r="F1827" s="8"/>
      <c r="J1827" s="8"/>
      <c r="N1827" s="8"/>
      <c r="R1827" s="8"/>
      <c r="V1827" s="8"/>
      <c r="W1827" s="8"/>
      <c r="AA1827" s="8"/>
      <c r="AD1827" s="8"/>
    </row>
    <row r="1828" spans="2:30">
      <c r="B1828" s="75">
        <v>25167833</v>
      </c>
      <c r="C1828" s="85" t="s">
        <v>2061</v>
      </c>
      <c r="D1828" s="76" t="s">
        <v>212</v>
      </c>
      <c r="E1828" s="77">
        <v>644.76383262362185</v>
      </c>
      <c r="F1828" s="8"/>
      <c r="J1828" s="8"/>
      <c r="N1828" s="8"/>
      <c r="R1828" s="8"/>
      <c r="V1828" s="8"/>
      <c r="W1828" s="8"/>
      <c r="AA1828" s="8"/>
      <c r="AD1828" s="8"/>
    </row>
    <row r="1829" spans="2:30">
      <c r="B1829" s="75">
        <v>25339177</v>
      </c>
      <c r="C1829" s="85" t="s">
        <v>2062</v>
      </c>
      <c r="D1829" s="76" t="s">
        <v>212</v>
      </c>
      <c r="E1829" s="77">
        <v>3.2194121178185093</v>
      </c>
      <c r="F1829" s="8"/>
      <c r="J1829" s="8"/>
      <c r="N1829" s="8"/>
      <c r="R1829" s="8"/>
      <c r="V1829" s="8"/>
      <c r="W1829" s="8"/>
      <c r="AA1829" s="8"/>
      <c r="AD1829" s="8"/>
    </row>
    <row r="1830" spans="2:30">
      <c r="B1830" s="75">
        <v>253521</v>
      </c>
      <c r="C1830" s="85" t="s">
        <v>2063</v>
      </c>
      <c r="D1830" s="76" t="s">
        <v>212</v>
      </c>
      <c r="E1830" s="77">
        <v>0.69215677502234385</v>
      </c>
      <c r="F1830" s="8"/>
      <c r="J1830" s="8"/>
      <c r="N1830" s="8"/>
      <c r="R1830" s="8"/>
      <c r="V1830" s="8"/>
      <c r="W1830" s="8"/>
      <c r="AA1830" s="8"/>
      <c r="AD1830" s="8"/>
    </row>
    <row r="1831" spans="2:30">
      <c r="B1831" s="75">
        <v>2539175</v>
      </c>
      <c r="C1831" s="85" t="s">
        <v>2064</v>
      </c>
      <c r="D1831" s="76" t="s">
        <v>212</v>
      </c>
      <c r="E1831" s="77">
        <v>184.18157692378972</v>
      </c>
      <c r="F1831" s="8"/>
      <c r="J1831" s="8"/>
      <c r="N1831" s="8"/>
      <c r="R1831" s="8"/>
      <c r="V1831" s="8"/>
      <c r="W1831" s="8"/>
      <c r="AA1831" s="8"/>
      <c r="AD1831" s="8"/>
    </row>
    <row r="1832" spans="2:30">
      <c r="B1832" s="75">
        <v>2545597</v>
      </c>
      <c r="C1832" s="85" t="s">
        <v>2065</v>
      </c>
      <c r="D1832" s="76" t="s">
        <v>212</v>
      </c>
      <c r="E1832" s="77">
        <v>96.470881283159216</v>
      </c>
      <c r="F1832" s="8"/>
      <c r="J1832" s="8"/>
      <c r="N1832" s="8"/>
      <c r="R1832" s="8"/>
      <c r="V1832" s="8"/>
      <c r="W1832" s="8"/>
      <c r="AA1832" s="8"/>
      <c r="AD1832" s="8"/>
    </row>
    <row r="1833" spans="2:30">
      <c r="B1833" s="75">
        <v>2545600</v>
      </c>
      <c r="C1833" s="85" t="s">
        <v>2066</v>
      </c>
      <c r="D1833" s="76" t="s">
        <v>212</v>
      </c>
      <c r="E1833" s="77">
        <v>3.9178838783405037</v>
      </c>
      <c r="F1833" s="8"/>
      <c r="J1833" s="8"/>
      <c r="N1833" s="8"/>
      <c r="R1833" s="8"/>
      <c r="V1833" s="8"/>
      <c r="W1833" s="8"/>
      <c r="AA1833" s="8"/>
      <c r="AD1833" s="8"/>
    </row>
    <row r="1834" spans="2:30">
      <c r="B1834" s="75">
        <v>25606411</v>
      </c>
      <c r="C1834" s="85" t="s">
        <v>2067</v>
      </c>
      <c r="D1834" s="76" t="s">
        <v>212</v>
      </c>
      <c r="E1834" s="77">
        <v>0.34409600832688547</v>
      </c>
      <c r="F1834" s="8"/>
      <c r="J1834" s="8"/>
      <c r="N1834" s="8"/>
      <c r="R1834" s="8"/>
      <c r="V1834" s="8"/>
      <c r="W1834" s="8"/>
      <c r="AA1834" s="8"/>
      <c r="AD1834" s="8"/>
    </row>
    <row r="1835" spans="2:30">
      <c r="B1835" s="75">
        <v>2581342</v>
      </c>
      <c r="C1835" s="85" t="s">
        <v>2068</v>
      </c>
      <c r="D1835" s="76" t="s">
        <v>212</v>
      </c>
      <c r="E1835" s="77">
        <v>18.668398426226286</v>
      </c>
      <c r="F1835" s="8"/>
      <c r="J1835" s="8"/>
      <c r="N1835" s="8"/>
      <c r="R1835" s="8"/>
      <c r="V1835" s="8"/>
      <c r="W1835" s="8"/>
      <c r="AA1835" s="8"/>
      <c r="AD1835" s="8"/>
    </row>
    <row r="1836" spans="2:30">
      <c r="B1836" s="75">
        <v>25875518</v>
      </c>
      <c r="C1836" s="85" t="s">
        <v>2069</v>
      </c>
      <c r="D1836" s="76" t="s">
        <v>212</v>
      </c>
      <c r="E1836" s="77">
        <v>979.56346139928178</v>
      </c>
      <c r="F1836" s="8"/>
      <c r="J1836" s="8"/>
      <c r="N1836" s="8"/>
      <c r="R1836" s="8"/>
      <c r="V1836" s="8"/>
      <c r="W1836" s="8"/>
      <c r="AA1836" s="8"/>
      <c r="AD1836" s="8"/>
    </row>
    <row r="1837" spans="2:30">
      <c r="B1837" s="75">
        <v>2593159</v>
      </c>
      <c r="C1837" s="85" t="s">
        <v>2070</v>
      </c>
      <c r="D1837" s="76" t="s">
        <v>212</v>
      </c>
      <c r="E1837" s="77">
        <v>50.096836609848729</v>
      </c>
      <c r="F1837" s="8"/>
      <c r="J1837" s="8"/>
      <c r="N1837" s="8"/>
      <c r="R1837" s="8"/>
      <c r="V1837" s="8"/>
      <c r="W1837" s="8"/>
      <c r="AA1837" s="8"/>
      <c r="AD1837" s="8"/>
    </row>
    <row r="1838" spans="2:30">
      <c r="B1838" s="75">
        <v>26087478</v>
      </c>
      <c r="C1838" s="85" t="s">
        <v>2071</v>
      </c>
      <c r="D1838" s="76" t="s">
        <v>212</v>
      </c>
      <c r="E1838" s="77">
        <v>13.054998690941838</v>
      </c>
      <c r="F1838" s="8"/>
      <c r="J1838" s="8"/>
      <c r="N1838" s="8"/>
      <c r="R1838" s="8"/>
      <c r="V1838" s="8"/>
      <c r="W1838" s="8"/>
      <c r="AA1838" s="8"/>
      <c r="AD1838" s="8"/>
    </row>
    <row r="1839" spans="2:30">
      <c r="B1839" s="75">
        <v>260946</v>
      </c>
      <c r="C1839" s="85" t="s">
        <v>2072</v>
      </c>
      <c r="D1839" s="76" t="s">
        <v>212</v>
      </c>
      <c r="E1839" s="77">
        <v>47.537642779364973</v>
      </c>
      <c r="F1839" s="8"/>
      <c r="J1839" s="8"/>
      <c r="N1839" s="8"/>
      <c r="R1839" s="8"/>
      <c r="V1839" s="8"/>
      <c r="W1839" s="8"/>
      <c r="AA1839" s="8"/>
      <c r="AD1839" s="8"/>
    </row>
    <row r="1840" spans="2:30">
      <c r="B1840" s="75">
        <v>26225796</v>
      </c>
      <c r="C1840" s="85" t="s">
        <v>2073</v>
      </c>
      <c r="D1840" s="76" t="s">
        <v>212</v>
      </c>
      <c r="E1840" s="77">
        <v>7.3125011390959509</v>
      </c>
      <c r="F1840" s="8"/>
      <c r="J1840" s="8"/>
      <c r="N1840" s="8"/>
      <c r="R1840" s="8"/>
      <c r="V1840" s="8"/>
      <c r="W1840" s="8"/>
      <c r="AA1840" s="8"/>
      <c r="AD1840" s="8"/>
    </row>
    <row r="1841" spans="2:30">
      <c r="B1841" s="75">
        <v>26258708</v>
      </c>
      <c r="C1841" s="85" t="s">
        <v>2074</v>
      </c>
      <c r="D1841" s="76" t="s">
        <v>212</v>
      </c>
      <c r="E1841" s="77">
        <v>1204.0523347439284</v>
      </c>
      <c r="F1841" s="8"/>
      <c r="J1841" s="8"/>
      <c r="N1841" s="8"/>
      <c r="R1841" s="8"/>
      <c r="V1841" s="8"/>
      <c r="W1841" s="8"/>
      <c r="AA1841" s="8"/>
      <c r="AD1841" s="8"/>
    </row>
    <row r="1842" spans="2:30">
      <c r="B1842" s="75">
        <v>26259450</v>
      </c>
      <c r="C1842" s="85" t="s">
        <v>2075</v>
      </c>
      <c r="D1842" s="76" t="s">
        <v>212</v>
      </c>
      <c r="E1842" s="77">
        <v>5.0399436486740141</v>
      </c>
      <c r="F1842" s="8"/>
      <c r="J1842" s="8"/>
      <c r="N1842" s="8"/>
      <c r="R1842" s="8"/>
      <c r="V1842" s="8"/>
      <c r="W1842" s="8"/>
      <c r="AA1842" s="8"/>
      <c r="AD1842" s="8"/>
    </row>
    <row r="1843" spans="2:30">
      <c r="B1843" s="75">
        <v>26264062</v>
      </c>
      <c r="C1843" s="85" t="s">
        <v>2076</v>
      </c>
      <c r="D1843" s="76" t="s">
        <v>212</v>
      </c>
      <c r="E1843" s="77">
        <v>1.2046510730148484E-4</v>
      </c>
      <c r="F1843" s="8"/>
      <c r="J1843" s="8"/>
      <c r="N1843" s="8"/>
      <c r="R1843" s="8"/>
      <c r="V1843" s="8"/>
      <c r="W1843" s="8"/>
      <c r="AA1843" s="8"/>
      <c r="AD1843" s="8"/>
    </row>
    <row r="1844" spans="2:30">
      <c r="B1844" s="75">
        <v>2631405</v>
      </c>
      <c r="C1844" s="85" t="s">
        <v>2077</v>
      </c>
      <c r="D1844" s="76" t="s">
        <v>212</v>
      </c>
      <c r="E1844" s="77">
        <v>37.629553170610009</v>
      </c>
      <c r="F1844" s="8"/>
      <c r="J1844" s="8"/>
      <c r="N1844" s="8"/>
      <c r="R1844" s="8"/>
      <c r="V1844" s="8"/>
      <c r="W1844" s="8"/>
      <c r="AA1844" s="8"/>
      <c r="AD1844" s="8"/>
    </row>
    <row r="1845" spans="2:30">
      <c r="B1845" s="75">
        <v>2634335</v>
      </c>
      <c r="C1845" s="85" t="s">
        <v>2078</v>
      </c>
      <c r="D1845" s="76" t="s">
        <v>212</v>
      </c>
      <c r="E1845" s="77">
        <v>4.0651862117020015</v>
      </c>
      <c r="F1845" s="8"/>
      <c r="J1845" s="8"/>
      <c r="N1845" s="8"/>
      <c r="R1845" s="8"/>
      <c r="V1845" s="8"/>
      <c r="W1845" s="8"/>
      <c r="AA1845" s="8"/>
      <c r="AD1845" s="8"/>
    </row>
    <row r="1846" spans="2:30">
      <c r="B1846" s="75">
        <v>2642719</v>
      </c>
      <c r="C1846" s="85" t="s">
        <v>2079</v>
      </c>
      <c r="D1846" s="76" t="s">
        <v>212</v>
      </c>
      <c r="E1846" s="77">
        <v>10140.812920888775</v>
      </c>
      <c r="F1846" s="8"/>
      <c r="J1846" s="8"/>
      <c r="N1846" s="8"/>
      <c r="R1846" s="8"/>
      <c r="V1846" s="8"/>
      <c r="W1846" s="8"/>
      <c r="AA1846" s="8"/>
      <c r="AD1846" s="8"/>
    </row>
    <row r="1847" spans="2:30">
      <c r="B1847" s="75">
        <v>26444495</v>
      </c>
      <c r="C1847" s="85" t="s">
        <v>2080</v>
      </c>
      <c r="D1847" s="76" t="s">
        <v>212</v>
      </c>
      <c r="E1847" s="77">
        <v>109.64143783411912</v>
      </c>
      <c r="F1847" s="8"/>
      <c r="J1847" s="8"/>
      <c r="N1847" s="8"/>
      <c r="R1847" s="8"/>
      <c r="V1847" s="8"/>
      <c r="W1847" s="8"/>
      <c r="AA1847" s="8"/>
      <c r="AD1847" s="8"/>
    </row>
    <row r="1848" spans="2:30">
      <c r="B1848" s="75">
        <v>2668248</v>
      </c>
      <c r="C1848" s="85" t="s">
        <v>2081</v>
      </c>
      <c r="D1848" s="76" t="s">
        <v>212</v>
      </c>
      <c r="E1848" s="77">
        <v>48.963066654187053</v>
      </c>
      <c r="F1848" s="8"/>
      <c r="J1848" s="8"/>
      <c r="N1848" s="8"/>
      <c r="R1848" s="8"/>
      <c r="V1848" s="8"/>
      <c r="W1848" s="8"/>
      <c r="AA1848" s="8"/>
      <c r="AD1848" s="8"/>
    </row>
    <row r="1849" spans="2:30">
      <c r="B1849" s="75">
        <v>2686999</v>
      </c>
      <c r="C1849" s="85" t="s">
        <v>2082</v>
      </c>
      <c r="D1849" s="76" t="s">
        <v>212</v>
      </c>
      <c r="E1849" s="77">
        <v>118.08413352138727</v>
      </c>
      <c r="F1849" s="8"/>
      <c r="J1849" s="8"/>
      <c r="N1849" s="8"/>
      <c r="R1849" s="8"/>
      <c r="V1849" s="8"/>
      <c r="W1849" s="8"/>
      <c r="AA1849" s="8"/>
      <c r="AD1849" s="8"/>
    </row>
    <row r="1850" spans="2:30">
      <c r="B1850" s="75">
        <v>2702729</v>
      </c>
      <c r="C1850" s="85" t="s">
        <v>2083</v>
      </c>
      <c r="D1850" s="76" t="s">
        <v>212</v>
      </c>
      <c r="E1850" s="77">
        <v>5.1278578866115128</v>
      </c>
      <c r="F1850" s="8"/>
      <c r="J1850" s="8"/>
      <c r="N1850" s="8"/>
      <c r="R1850" s="8"/>
      <c r="V1850" s="8"/>
      <c r="W1850" s="8"/>
      <c r="AA1850" s="8"/>
      <c r="AD1850" s="8"/>
    </row>
    <row r="1851" spans="2:30">
      <c r="B1851" s="75">
        <v>27176870</v>
      </c>
      <c r="C1851" s="85" t="s">
        <v>2084</v>
      </c>
      <c r="D1851" s="76" t="s">
        <v>212</v>
      </c>
      <c r="E1851" s="77">
        <v>2.7371709582709927</v>
      </c>
      <c r="F1851" s="8"/>
      <c r="J1851" s="8"/>
      <c r="N1851" s="8"/>
      <c r="R1851" s="8"/>
      <c r="V1851" s="8"/>
      <c r="W1851" s="8"/>
      <c r="AA1851" s="8"/>
      <c r="AD1851" s="8"/>
    </row>
    <row r="1852" spans="2:30">
      <c r="B1852" s="75">
        <v>27344418</v>
      </c>
      <c r="C1852" s="85" t="s">
        <v>2085</v>
      </c>
      <c r="D1852" s="76" t="s">
        <v>212</v>
      </c>
      <c r="E1852" s="77">
        <v>0.64771475087857922</v>
      </c>
      <c r="F1852" s="8"/>
      <c r="J1852" s="8"/>
      <c r="N1852" s="8"/>
      <c r="R1852" s="8"/>
      <c r="V1852" s="8"/>
      <c r="W1852" s="8"/>
      <c r="AA1852" s="8"/>
      <c r="AD1852" s="8"/>
    </row>
    <row r="1853" spans="2:30">
      <c r="B1853" s="75">
        <v>27355222</v>
      </c>
      <c r="C1853" s="85" t="s">
        <v>2086</v>
      </c>
      <c r="D1853" s="76" t="s">
        <v>212</v>
      </c>
      <c r="E1853" s="77">
        <v>0.63838028124407786</v>
      </c>
      <c r="F1853" s="8"/>
      <c r="J1853" s="8"/>
      <c r="N1853" s="8"/>
      <c r="R1853" s="8"/>
      <c r="V1853" s="8"/>
      <c r="W1853" s="8"/>
      <c r="AA1853" s="8"/>
      <c r="AD1853" s="8"/>
    </row>
    <row r="1854" spans="2:30">
      <c r="B1854" s="75">
        <v>275514</v>
      </c>
      <c r="C1854" s="85" t="s">
        <v>2087</v>
      </c>
      <c r="D1854" s="76" t="s">
        <v>212</v>
      </c>
      <c r="E1854" s="77">
        <v>1.6340478918431129</v>
      </c>
      <c r="F1854" s="8"/>
      <c r="J1854" s="8"/>
      <c r="N1854" s="8"/>
      <c r="R1854" s="8"/>
      <c r="V1854" s="8"/>
      <c r="W1854" s="8"/>
      <c r="AA1854" s="8"/>
      <c r="AD1854" s="8"/>
    </row>
    <row r="1855" spans="2:30">
      <c r="B1855" s="75">
        <v>2767546</v>
      </c>
      <c r="C1855" s="85" t="s">
        <v>2088</v>
      </c>
      <c r="D1855" s="76" t="s">
        <v>212</v>
      </c>
      <c r="E1855" s="77">
        <v>277.14362854854534</v>
      </c>
      <c r="F1855" s="8"/>
      <c r="J1855" s="8"/>
      <c r="N1855" s="8"/>
      <c r="R1855" s="8"/>
      <c r="V1855" s="8"/>
      <c r="W1855" s="8"/>
      <c r="AA1855" s="8"/>
      <c r="AD1855" s="8"/>
    </row>
    <row r="1856" spans="2:30">
      <c r="B1856" s="75">
        <v>2782914</v>
      </c>
      <c r="C1856" s="85" t="s">
        <v>2089</v>
      </c>
      <c r="D1856" s="76" t="s">
        <v>212</v>
      </c>
      <c r="E1856" s="77">
        <v>0.15719113105722629</v>
      </c>
      <c r="F1856" s="8"/>
      <c r="J1856" s="8"/>
      <c r="N1856" s="8"/>
      <c r="R1856" s="8"/>
      <c r="V1856" s="8"/>
      <c r="W1856" s="8"/>
      <c r="AA1856" s="8"/>
      <c r="AD1856" s="8"/>
    </row>
    <row r="1857" spans="2:30">
      <c r="B1857" s="75">
        <v>2797515</v>
      </c>
      <c r="C1857" s="85" t="s">
        <v>2090</v>
      </c>
      <c r="D1857" s="76" t="s">
        <v>212</v>
      </c>
      <c r="E1857" s="77">
        <v>126.93362264957356</v>
      </c>
      <c r="F1857" s="8"/>
      <c r="J1857" s="8"/>
      <c r="N1857" s="8"/>
      <c r="R1857" s="8"/>
      <c r="V1857" s="8"/>
      <c r="W1857" s="8"/>
      <c r="AA1857" s="8"/>
      <c r="AD1857" s="8"/>
    </row>
    <row r="1858" spans="2:30">
      <c r="B1858" s="75">
        <v>280579</v>
      </c>
      <c r="C1858" s="85" t="s">
        <v>2091</v>
      </c>
      <c r="D1858" s="76" t="s">
        <v>212</v>
      </c>
      <c r="E1858" s="77">
        <v>6.960440335202342E-2</v>
      </c>
      <c r="F1858" s="8"/>
      <c r="J1858" s="8"/>
      <c r="N1858" s="8"/>
      <c r="R1858" s="8"/>
      <c r="V1858" s="8"/>
      <c r="W1858" s="8"/>
      <c r="AA1858" s="8"/>
      <c r="AD1858" s="8"/>
    </row>
    <row r="1859" spans="2:30">
      <c r="B1859" s="75">
        <v>2813958</v>
      </c>
      <c r="C1859" s="85" t="s">
        <v>2092</v>
      </c>
      <c r="D1859" s="76" t="s">
        <v>212</v>
      </c>
      <c r="E1859" s="77">
        <v>2594.0868370259523</v>
      </c>
      <c r="F1859" s="8"/>
      <c r="J1859" s="8"/>
      <c r="N1859" s="8"/>
      <c r="R1859" s="8"/>
      <c r="V1859" s="8"/>
      <c r="W1859" s="8"/>
      <c r="AA1859" s="8"/>
      <c r="AD1859" s="8"/>
    </row>
    <row r="1860" spans="2:30">
      <c r="B1860" s="75">
        <v>28159980</v>
      </c>
      <c r="C1860" s="85" t="s">
        <v>2093</v>
      </c>
      <c r="D1860" s="76" t="s">
        <v>212</v>
      </c>
      <c r="E1860" s="77">
        <v>96893.871536043531</v>
      </c>
      <c r="F1860" s="8"/>
      <c r="J1860" s="8"/>
      <c r="N1860" s="8"/>
      <c r="R1860" s="8"/>
      <c r="V1860" s="8"/>
      <c r="W1860" s="8"/>
      <c r="AA1860" s="8"/>
      <c r="AD1860" s="8"/>
    </row>
    <row r="1861" spans="2:30">
      <c r="B1861" s="75">
        <v>28434006</v>
      </c>
      <c r="C1861" s="85" t="s">
        <v>2094</v>
      </c>
      <c r="D1861" s="76" t="s">
        <v>212</v>
      </c>
      <c r="E1861" s="77">
        <v>4857.1277299316653</v>
      </c>
      <c r="F1861" s="8"/>
      <c r="J1861" s="8"/>
      <c r="N1861" s="8"/>
      <c r="R1861" s="8"/>
      <c r="V1861" s="8"/>
      <c r="W1861" s="8"/>
      <c r="AA1861" s="8"/>
      <c r="AD1861" s="8"/>
    </row>
    <row r="1862" spans="2:30">
      <c r="B1862" s="75">
        <v>2855132</v>
      </c>
      <c r="C1862" s="85" t="s">
        <v>2095</v>
      </c>
      <c r="D1862" s="76" t="s">
        <v>212</v>
      </c>
      <c r="E1862" s="77">
        <v>3.9385630429493181</v>
      </c>
      <c r="F1862" s="8"/>
      <c r="J1862" s="8"/>
      <c r="N1862" s="8"/>
      <c r="R1862" s="8"/>
      <c r="V1862" s="8"/>
      <c r="W1862" s="8"/>
      <c r="AA1862" s="8"/>
      <c r="AD1862" s="8"/>
    </row>
    <row r="1863" spans="2:30">
      <c r="B1863" s="75">
        <v>28553120</v>
      </c>
      <c r="C1863" s="85" t="s">
        <v>2096</v>
      </c>
      <c r="D1863" s="76" t="s">
        <v>212</v>
      </c>
      <c r="E1863" s="77">
        <v>4.7574998504694568</v>
      </c>
      <c r="F1863" s="8"/>
      <c r="J1863" s="8"/>
      <c r="N1863" s="8"/>
      <c r="R1863" s="8"/>
      <c r="V1863" s="8"/>
      <c r="W1863" s="8"/>
      <c r="AA1863" s="8"/>
      <c r="AD1863" s="8"/>
    </row>
    <row r="1864" spans="2:30">
      <c r="B1864" s="75">
        <v>28631358</v>
      </c>
      <c r="C1864" s="85" t="s">
        <v>2097</v>
      </c>
      <c r="D1864" s="76" t="s">
        <v>212</v>
      </c>
      <c r="E1864" s="77">
        <v>1.0309319111599893</v>
      </c>
      <c r="F1864" s="8"/>
      <c r="J1864" s="8"/>
      <c r="N1864" s="8"/>
      <c r="R1864" s="8"/>
      <c r="V1864" s="8"/>
      <c r="W1864" s="8"/>
      <c r="AA1864" s="8"/>
      <c r="AD1864" s="8"/>
    </row>
    <row r="1865" spans="2:30">
      <c r="B1865" s="75">
        <v>287923</v>
      </c>
      <c r="C1865" s="85" t="s">
        <v>2098</v>
      </c>
      <c r="D1865" s="76" t="s">
        <v>212</v>
      </c>
      <c r="E1865" s="77">
        <v>2.2495254522205414E-3</v>
      </c>
      <c r="F1865" s="8"/>
      <c r="J1865" s="8"/>
      <c r="N1865" s="8"/>
      <c r="R1865" s="8"/>
      <c r="V1865" s="8"/>
      <c r="W1865" s="8"/>
      <c r="AA1865" s="8"/>
      <c r="AD1865" s="8"/>
    </row>
    <row r="1866" spans="2:30">
      <c r="B1866" s="75">
        <v>28804888</v>
      </c>
      <c r="C1866" s="85" t="s">
        <v>2099</v>
      </c>
      <c r="D1866" s="76" t="s">
        <v>212</v>
      </c>
      <c r="E1866" s="77">
        <v>19.591107623234297</v>
      </c>
      <c r="F1866" s="8"/>
      <c r="J1866" s="8"/>
      <c r="N1866" s="8"/>
      <c r="R1866" s="8"/>
      <c r="V1866" s="8"/>
      <c r="W1866" s="8"/>
      <c r="AA1866" s="8"/>
      <c r="AD1866" s="8"/>
    </row>
    <row r="1867" spans="2:30">
      <c r="B1867" s="75">
        <v>2893789</v>
      </c>
      <c r="C1867" s="85" t="s">
        <v>2100</v>
      </c>
      <c r="D1867" s="76" t="s">
        <v>212</v>
      </c>
      <c r="E1867" s="77">
        <v>217.05753207350162</v>
      </c>
      <c r="F1867" s="8"/>
      <c r="J1867" s="8"/>
      <c r="N1867" s="8"/>
      <c r="R1867" s="8"/>
      <c r="V1867" s="8"/>
      <c r="W1867" s="8"/>
      <c r="AA1867" s="8"/>
      <c r="AD1867" s="8"/>
    </row>
    <row r="1868" spans="2:30">
      <c r="B1868" s="75">
        <v>2896700</v>
      </c>
      <c r="C1868" s="85" t="s">
        <v>2101</v>
      </c>
      <c r="D1868" s="76" t="s">
        <v>212</v>
      </c>
      <c r="E1868" s="77">
        <v>932.1538429654122</v>
      </c>
      <c r="F1868" s="8"/>
      <c r="J1868" s="8"/>
      <c r="N1868" s="8"/>
      <c r="R1868" s="8"/>
      <c r="V1868" s="8"/>
      <c r="W1868" s="8"/>
      <c r="AA1868" s="8"/>
      <c r="AD1868" s="8"/>
    </row>
    <row r="1869" spans="2:30">
      <c r="B1869" s="75">
        <v>29091052</v>
      </c>
      <c r="C1869" s="85" t="s">
        <v>2102</v>
      </c>
      <c r="D1869" s="76" t="s">
        <v>212</v>
      </c>
      <c r="E1869" s="77">
        <v>138.68077488460909</v>
      </c>
      <c r="F1869" s="8"/>
      <c r="J1869" s="8"/>
      <c r="N1869" s="8"/>
      <c r="R1869" s="8"/>
      <c r="V1869" s="8"/>
      <c r="W1869" s="8"/>
      <c r="AA1869" s="8"/>
      <c r="AD1869" s="8"/>
    </row>
    <row r="1870" spans="2:30">
      <c r="B1870" s="75">
        <v>29104301</v>
      </c>
      <c r="C1870" s="85" t="s">
        <v>2103</v>
      </c>
      <c r="D1870" s="76" t="s">
        <v>212</v>
      </c>
      <c r="E1870" s="77">
        <v>8.4390325910911876</v>
      </c>
      <c r="F1870" s="8"/>
      <c r="J1870" s="8"/>
      <c r="N1870" s="8"/>
      <c r="R1870" s="8"/>
      <c r="V1870" s="8"/>
      <c r="W1870" s="8"/>
      <c r="AA1870" s="8"/>
      <c r="AD1870" s="8"/>
    </row>
    <row r="1871" spans="2:30">
      <c r="B1871" s="75">
        <v>29761215</v>
      </c>
      <c r="C1871" s="85" t="s">
        <v>2104</v>
      </c>
      <c r="D1871" s="76" t="s">
        <v>212</v>
      </c>
      <c r="E1871" s="77">
        <v>0.35956862042694293</v>
      </c>
      <c r="F1871" s="8"/>
      <c r="J1871" s="8"/>
      <c r="N1871" s="8"/>
      <c r="R1871" s="8"/>
      <c r="V1871" s="8"/>
      <c r="W1871" s="8"/>
      <c r="AA1871" s="8"/>
      <c r="AD1871" s="8"/>
    </row>
    <row r="1872" spans="2:30">
      <c r="B1872" s="75">
        <v>298077</v>
      </c>
      <c r="C1872" s="85" t="s">
        <v>2105</v>
      </c>
      <c r="D1872" s="76" t="s">
        <v>212</v>
      </c>
      <c r="E1872" s="77">
        <v>1.9155027098314867</v>
      </c>
      <c r="F1872" s="8"/>
      <c r="J1872" s="8"/>
      <c r="N1872" s="8"/>
      <c r="R1872" s="8"/>
      <c r="V1872" s="8"/>
      <c r="W1872" s="8"/>
      <c r="AA1872" s="8"/>
      <c r="AD1872" s="8"/>
    </row>
    <row r="1873" spans="2:30">
      <c r="B1873" s="75">
        <v>299854</v>
      </c>
      <c r="C1873" s="85" t="s">
        <v>2106</v>
      </c>
      <c r="D1873" s="76" t="s">
        <v>212</v>
      </c>
      <c r="E1873" s="77">
        <v>1962.1732040348659</v>
      </c>
      <c r="F1873" s="8"/>
      <c r="J1873" s="8"/>
      <c r="N1873" s="8"/>
      <c r="R1873" s="8"/>
      <c r="V1873" s="8"/>
      <c r="W1873" s="8"/>
      <c r="AA1873" s="8"/>
      <c r="AD1873" s="8"/>
    </row>
    <row r="1874" spans="2:30">
      <c r="B1874" s="75">
        <v>301122</v>
      </c>
      <c r="C1874" s="85" t="s">
        <v>2107</v>
      </c>
      <c r="D1874" s="76" t="s">
        <v>212</v>
      </c>
      <c r="E1874" s="77">
        <v>20.603738868734311</v>
      </c>
      <c r="F1874" s="8"/>
      <c r="J1874" s="8"/>
      <c r="N1874" s="8"/>
      <c r="R1874" s="8"/>
      <c r="V1874" s="8"/>
      <c r="W1874" s="8"/>
      <c r="AA1874" s="8"/>
      <c r="AD1874" s="8"/>
    </row>
    <row r="1875" spans="2:30">
      <c r="B1875" s="75">
        <v>3033770</v>
      </c>
      <c r="C1875" s="85" t="s">
        <v>2108</v>
      </c>
      <c r="D1875" s="76" t="s">
        <v>212</v>
      </c>
      <c r="E1875" s="77">
        <v>1.2879863333914447E-2</v>
      </c>
      <c r="F1875" s="8"/>
      <c r="J1875" s="8"/>
      <c r="N1875" s="8"/>
      <c r="R1875" s="8"/>
      <c r="V1875" s="8"/>
      <c r="W1875" s="8"/>
      <c r="AA1875" s="8"/>
      <c r="AD1875" s="8"/>
    </row>
    <row r="1876" spans="2:30">
      <c r="B1876" s="75">
        <v>3060897</v>
      </c>
      <c r="C1876" s="85" t="s">
        <v>2109</v>
      </c>
      <c r="D1876" s="76" t="s">
        <v>212</v>
      </c>
      <c r="E1876" s="77">
        <v>4.1180465632766117</v>
      </c>
      <c r="F1876" s="8"/>
      <c r="J1876" s="8"/>
      <c r="N1876" s="8"/>
      <c r="R1876" s="8"/>
      <c r="V1876" s="8"/>
      <c r="W1876" s="8"/>
      <c r="AA1876" s="8"/>
      <c r="AD1876" s="8"/>
    </row>
    <row r="1877" spans="2:30">
      <c r="B1877" s="75">
        <v>306525</v>
      </c>
      <c r="C1877" s="85" t="s">
        <v>2110</v>
      </c>
      <c r="D1877" s="76" t="s">
        <v>212</v>
      </c>
      <c r="E1877" s="77">
        <v>9.3712632745629101</v>
      </c>
      <c r="F1877" s="8"/>
      <c r="J1877" s="8"/>
      <c r="N1877" s="8"/>
      <c r="R1877" s="8"/>
      <c r="V1877" s="8"/>
      <c r="W1877" s="8"/>
      <c r="AA1877" s="8"/>
      <c r="AD1877" s="8"/>
    </row>
    <row r="1878" spans="2:30">
      <c r="B1878" s="75">
        <v>30899195</v>
      </c>
      <c r="C1878" s="85" t="s">
        <v>2111</v>
      </c>
      <c r="D1878" s="76" t="s">
        <v>212</v>
      </c>
      <c r="E1878" s="77">
        <v>3.6243219377561496E-2</v>
      </c>
      <c r="F1878" s="8"/>
      <c r="J1878" s="8"/>
      <c r="N1878" s="8"/>
      <c r="R1878" s="8"/>
      <c r="V1878" s="8"/>
      <c r="W1878" s="8"/>
      <c r="AA1878" s="8"/>
      <c r="AD1878" s="8"/>
    </row>
    <row r="1879" spans="2:30">
      <c r="B1879" s="75">
        <v>311455</v>
      </c>
      <c r="C1879" s="85" t="s">
        <v>2112</v>
      </c>
      <c r="D1879" s="76" t="s">
        <v>212</v>
      </c>
      <c r="E1879" s="77">
        <v>3982.5869255446332</v>
      </c>
      <c r="F1879" s="8"/>
      <c r="J1879" s="8"/>
      <c r="N1879" s="8"/>
      <c r="R1879" s="8"/>
      <c r="V1879" s="8"/>
      <c r="W1879" s="8"/>
      <c r="AA1879" s="8"/>
      <c r="AD1879" s="8"/>
    </row>
    <row r="1880" spans="2:30">
      <c r="B1880" s="75">
        <v>31218834</v>
      </c>
      <c r="C1880" s="85" t="s">
        <v>2113</v>
      </c>
      <c r="D1880" s="76" t="s">
        <v>212</v>
      </c>
      <c r="E1880" s="77">
        <v>112.23825110327999</v>
      </c>
      <c r="F1880" s="8"/>
      <c r="J1880" s="8"/>
      <c r="N1880" s="8"/>
      <c r="R1880" s="8"/>
      <c r="V1880" s="8"/>
      <c r="W1880" s="8"/>
      <c r="AA1880" s="8"/>
      <c r="AD1880" s="8"/>
    </row>
    <row r="1881" spans="2:30">
      <c r="B1881" s="75">
        <v>314409</v>
      </c>
      <c r="C1881" s="85" t="s">
        <v>2114</v>
      </c>
      <c r="D1881" s="76" t="s">
        <v>212</v>
      </c>
      <c r="E1881" s="77">
        <v>3.1967829834033075</v>
      </c>
      <c r="F1881" s="8"/>
      <c r="J1881" s="8"/>
      <c r="N1881" s="8"/>
      <c r="R1881" s="8"/>
      <c r="V1881" s="8"/>
      <c r="W1881" s="8"/>
      <c r="AA1881" s="8"/>
      <c r="AD1881" s="8"/>
    </row>
    <row r="1882" spans="2:30">
      <c r="B1882" s="75">
        <v>319868</v>
      </c>
      <c r="C1882" s="85" t="s">
        <v>2115</v>
      </c>
      <c r="D1882" s="76" t="s">
        <v>212</v>
      </c>
      <c r="E1882" s="77">
        <v>74.565573822317148</v>
      </c>
      <c r="F1882" s="8"/>
      <c r="J1882" s="8"/>
      <c r="N1882" s="8"/>
      <c r="R1882" s="8"/>
      <c r="V1882" s="8"/>
      <c r="W1882" s="8"/>
      <c r="AA1882" s="8"/>
      <c r="AD1882" s="8"/>
    </row>
    <row r="1883" spans="2:30">
      <c r="B1883" s="75">
        <v>3209221</v>
      </c>
      <c r="C1883" s="85" t="s">
        <v>2116</v>
      </c>
      <c r="D1883" s="76" t="s">
        <v>212</v>
      </c>
      <c r="E1883" s="77">
        <v>5.9625549329333145</v>
      </c>
      <c r="F1883" s="8"/>
      <c r="J1883" s="8"/>
      <c r="N1883" s="8"/>
      <c r="R1883" s="8"/>
      <c r="V1883" s="8"/>
      <c r="W1883" s="8"/>
      <c r="AA1883" s="8"/>
      <c r="AD1883" s="8"/>
    </row>
    <row r="1884" spans="2:30">
      <c r="B1884" s="75">
        <v>3244904</v>
      </c>
      <c r="C1884" s="85" t="s">
        <v>2117</v>
      </c>
      <c r="D1884" s="76" t="s">
        <v>212</v>
      </c>
      <c r="E1884" s="77">
        <v>5825.1852833405246</v>
      </c>
      <c r="F1884" s="8"/>
      <c r="J1884" s="8"/>
      <c r="N1884" s="8"/>
      <c r="R1884" s="8"/>
      <c r="V1884" s="8"/>
      <c r="W1884" s="8"/>
      <c r="AA1884" s="8"/>
      <c r="AD1884" s="8"/>
    </row>
    <row r="1885" spans="2:30">
      <c r="B1885" s="75">
        <v>32598133</v>
      </c>
      <c r="C1885" s="85" t="s">
        <v>2118</v>
      </c>
      <c r="D1885" s="76" t="s">
        <v>212</v>
      </c>
      <c r="E1885" s="77">
        <v>54.360364716532835</v>
      </c>
      <c r="F1885" s="8"/>
      <c r="J1885" s="8"/>
      <c r="N1885" s="8"/>
      <c r="R1885" s="8"/>
      <c r="V1885" s="8"/>
      <c r="W1885" s="8"/>
      <c r="AA1885" s="8"/>
      <c r="AD1885" s="8"/>
    </row>
    <row r="1886" spans="2:30">
      <c r="B1886" s="75">
        <v>327980</v>
      </c>
      <c r="C1886" s="85" t="s">
        <v>2119</v>
      </c>
      <c r="D1886" s="76" t="s">
        <v>212</v>
      </c>
      <c r="E1886" s="77">
        <v>1219.0988314129133</v>
      </c>
      <c r="F1886" s="8"/>
      <c r="J1886" s="8"/>
      <c r="N1886" s="8"/>
      <c r="R1886" s="8"/>
      <c r="V1886" s="8"/>
      <c r="W1886" s="8"/>
      <c r="AA1886" s="8"/>
      <c r="AD1886" s="8"/>
    </row>
    <row r="1887" spans="2:30">
      <c r="B1887" s="75">
        <v>329715</v>
      </c>
      <c r="C1887" s="85" t="s">
        <v>2120</v>
      </c>
      <c r="D1887" s="76" t="s">
        <v>212</v>
      </c>
      <c r="E1887" s="77">
        <v>35.858889830847673</v>
      </c>
      <c r="F1887" s="8"/>
      <c r="J1887" s="8"/>
      <c r="N1887" s="8"/>
      <c r="R1887" s="8"/>
      <c r="V1887" s="8"/>
      <c r="W1887" s="8"/>
      <c r="AA1887" s="8"/>
      <c r="AD1887" s="8"/>
    </row>
    <row r="1888" spans="2:30">
      <c r="B1888" s="75">
        <v>33125972</v>
      </c>
      <c r="C1888" s="85" t="s">
        <v>2121</v>
      </c>
      <c r="D1888" s="76" t="s">
        <v>212</v>
      </c>
      <c r="E1888" s="77">
        <v>58.187977477092033</v>
      </c>
      <c r="F1888" s="8"/>
      <c r="J1888" s="8"/>
      <c r="N1888" s="8"/>
      <c r="R1888" s="8"/>
      <c r="V1888" s="8"/>
      <c r="W1888" s="8"/>
      <c r="AA1888" s="8"/>
      <c r="AD1888" s="8"/>
    </row>
    <row r="1889" spans="2:30">
      <c r="B1889" s="75">
        <v>33213659</v>
      </c>
      <c r="C1889" s="85" t="s">
        <v>2122</v>
      </c>
      <c r="D1889" s="76" t="s">
        <v>212</v>
      </c>
      <c r="E1889" s="77">
        <v>1039.084719570714</v>
      </c>
      <c r="F1889" s="8"/>
      <c r="J1889" s="8"/>
      <c r="N1889" s="8"/>
      <c r="R1889" s="8"/>
      <c r="V1889" s="8"/>
      <c r="W1889" s="8"/>
      <c r="AA1889" s="8"/>
      <c r="AD1889" s="8"/>
    </row>
    <row r="1890" spans="2:30">
      <c r="B1890" s="75">
        <v>33245395</v>
      </c>
      <c r="C1890" s="85" t="s">
        <v>2123</v>
      </c>
      <c r="D1890" s="76" t="s">
        <v>212</v>
      </c>
      <c r="E1890" s="77">
        <v>962.99153621218989</v>
      </c>
      <c r="F1890" s="8"/>
      <c r="J1890" s="8"/>
      <c r="N1890" s="8"/>
      <c r="R1890" s="8"/>
      <c r="V1890" s="8"/>
      <c r="W1890" s="8"/>
      <c r="AA1890" s="8"/>
      <c r="AD1890" s="8"/>
    </row>
    <row r="1891" spans="2:30">
      <c r="B1891" s="75">
        <v>334485</v>
      </c>
      <c r="C1891" s="85" t="s">
        <v>2124</v>
      </c>
      <c r="D1891" s="76" t="s">
        <v>212</v>
      </c>
      <c r="E1891" s="77">
        <v>3.0359140002448908</v>
      </c>
      <c r="F1891" s="8"/>
      <c r="J1891" s="8"/>
      <c r="N1891" s="8"/>
      <c r="R1891" s="8"/>
      <c r="V1891" s="8"/>
      <c r="W1891" s="8"/>
      <c r="AA1891" s="8"/>
      <c r="AD1891" s="8"/>
    </row>
    <row r="1892" spans="2:30">
      <c r="B1892" s="75">
        <v>33693048</v>
      </c>
      <c r="C1892" s="85" t="s">
        <v>2125</v>
      </c>
      <c r="D1892" s="76" t="s">
        <v>212</v>
      </c>
      <c r="E1892" s="77">
        <v>8.6001372270533842</v>
      </c>
      <c r="F1892" s="8"/>
      <c r="J1892" s="8"/>
      <c r="N1892" s="8"/>
      <c r="R1892" s="8"/>
      <c r="V1892" s="8"/>
      <c r="W1892" s="8"/>
      <c r="AA1892" s="8"/>
      <c r="AD1892" s="8"/>
    </row>
    <row r="1893" spans="2:30">
      <c r="B1893" s="75">
        <v>3383968</v>
      </c>
      <c r="C1893" s="85" t="s">
        <v>2126</v>
      </c>
      <c r="D1893" s="76" t="s">
        <v>212</v>
      </c>
      <c r="E1893" s="77">
        <v>422.68587068811388</v>
      </c>
      <c r="F1893" s="8"/>
      <c r="J1893" s="8"/>
      <c r="N1893" s="8"/>
      <c r="R1893" s="8"/>
      <c r="V1893" s="8"/>
      <c r="W1893" s="8"/>
      <c r="AA1893" s="8"/>
      <c r="AD1893" s="8"/>
    </row>
    <row r="1894" spans="2:30">
      <c r="B1894" s="75">
        <v>3397624</v>
      </c>
      <c r="C1894" s="85" t="s">
        <v>2127</v>
      </c>
      <c r="D1894" s="76" t="s">
        <v>212</v>
      </c>
      <c r="E1894" s="77">
        <v>9.012963230455215</v>
      </c>
      <c r="F1894" s="8"/>
      <c r="J1894" s="8"/>
      <c r="N1894" s="8"/>
      <c r="R1894" s="8"/>
      <c r="V1894" s="8"/>
      <c r="W1894" s="8"/>
      <c r="AA1894" s="8"/>
      <c r="AD1894" s="8"/>
    </row>
    <row r="1895" spans="2:30">
      <c r="B1895" s="75">
        <v>34123596</v>
      </c>
      <c r="C1895" s="85" t="s">
        <v>2128</v>
      </c>
      <c r="D1895" s="76" t="s">
        <v>212</v>
      </c>
      <c r="E1895" s="77">
        <v>79.326153223581727</v>
      </c>
      <c r="F1895" s="8"/>
      <c r="J1895" s="8"/>
      <c r="N1895" s="8"/>
      <c r="R1895" s="8"/>
      <c r="V1895" s="8"/>
      <c r="W1895" s="8"/>
      <c r="AA1895" s="8"/>
      <c r="AD1895" s="8"/>
    </row>
    <row r="1896" spans="2:30">
      <c r="B1896" s="75">
        <v>34643464</v>
      </c>
      <c r="C1896" s="85" t="s">
        <v>2129</v>
      </c>
      <c r="D1896" s="76" t="s">
        <v>212</v>
      </c>
      <c r="E1896" s="77">
        <v>9.9201749024537076</v>
      </c>
      <c r="F1896" s="8"/>
      <c r="J1896" s="8"/>
      <c r="N1896" s="8"/>
      <c r="R1896" s="8"/>
      <c r="V1896" s="8"/>
      <c r="W1896" s="8"/>
      <c r="AA1896" s="8"/>
      <c r="AD1896" s="8"/>
    </row>
    <row r="1897" spans="2:30">
      <c r="B1897" s="75">
        <v>34681102</v>
      </c>
      <c r="C1897" s="85" t="s">
        <v>2130</v>
      </c>
      <c r="D1897" s="76" t="s">
        <v>212</v>
      </c>
      <c r="E1897" s="77">
        <v>3.0605191714782736</v>
      </c>
      <c r="F1897" s="8"/>
      <c r="J1897" s="8"/>
      <c r="N1897" s="8"/>
      <c r="R1897" s="8"/>
      <c r="V1897" s="8"/>
      <c r="W1897" s="8"/>
      <c r="AA1897" s="8"/>
      <c r="AD1897" s="8"/>
    </row>
    <row r="1898" spans="2:30">
      <c r="B1898" s="75">
        <v>34681237</v>
      </c>
      <c r="C1898" s="85" t="s">
        <v>2131</v>
      </c>
      <c r="D1898" s="76" t="s">
        <v>212</v>
      </c>
      <c r="E1898" s="77">
        <v>2.2775756704871908</v>
      </c>
      <c r="F1898" s="8"/>
      <c r="J1898" s="8"/>
      <c r="N1898" s="8"/>
      <c r="R1898" s="8"/>
      <c r="V1898" s="8"/>
      <c r="W1898" s="8"/>
      <c r="AA1898" s="8"/>
      <c r="AD1898" s="8"/>
    </row>
    <row r="1899" spans="2:30">
      <c r="B1899" s="75">
        <v>3478942</v>
      </c>
      <c r="C1899" s="85" t="s">
        <v>2132</v>
      </c>
      <c r="D1899" s="76" t="s">
        <v>212</v>
      </c>
      <c r="E1899" s="77">
        <v>46.635623782532114</v>
      </c>
      <c r="F1899" s="8"/>
      <c r="J1899" s="8"/>
      <c r="N1899" s="8"/>
      <c r="R1899" s="8"/>
      <c r="V1899" s="8"/>
      <c r="W1899" s="8"/>
      <c r="AA1899" s="8"/>
      <c r="AD1899" s="8"/>
    </row>
    <row r="1900" spans="2:30">
      <c r="B1900" s="75">
        <v>35400432</v>
      </c>
      <c r="C1900" s="85" t="s">
        <v>2133</v>
      </c>
      <c r="D1900" s="76" t="s">
        <v>212</v>
      </c>
      <c r="E1900" s="77">
        <v>58.018905093480797</v>
      </c>
      <c r="F1900" s="8"/>
      <c r="J1900" s="8"/>
      <c r="N1900" s="8"/>
      <c r="R1900" s="8"/>
      <c r="V1900" s="8"/>
      <c r="W1900" s="8"/>
      <c r="AA1900" s="8"/>
      <c r="AD1900" s="8"/>
    </row>
    <row r="1901" spans="2:30">
      <c r="B1901" s="75">
        <v>35575963</v>
      </c>
      <c r="C1901" s="85" t="s">
        <v>2134</v>
      </c>
      <c r="D1901" s="76" t="s">
        <v>212</v>
      </c>
      <c r="E1901" s="77">
        <v>219.03871563383012</v>
      </c>
      <c r="F1901" s="8"/>
      <c r="J1901" s="8"/>
      <c r="N1901" s="8"/>
      <c r="R1901" s="8"/>
      <c r="V1901" s="8"/>
      <c r="W1901" s="8"/>
      <c r="AA1901" s="8"/>
      <c r="AD1901" s="8"/>
    </row>
    <row r="1902" spans="2:30">
      <c r="B1902" s="75">
        <v>357573</v>
      </c>
      <c r="C1902" s="85" t="s">
        <v>2135</v>
      </c>
      <c r="D1902" s="76" t="s">
        <v>212</v>
      </c>
      <c r="E1902" s="77">
        <v>7.9094177855807137</v>
      </c>
      <c r="F1902" s="8"/>
      <c r="J1902" s="8"/>
      <c r="N1902" s="8"/>
      <c r="R1902" s="8"/>
      <c r="V1902" s="8"/>
      <c r="W1902" s="8"/>
      <c r="AA1902" s="8"/>
      <c r="AD1902" s="8"/>
    </row>
    <row r="1903" spans="2:30">
      <c r="B1903" s="75">
        <v>36335678</v>
      </c>
      <c r="C1903" s="85" t="s">
        <v>2136</v>
      </c>
      <c r="D1903" s="76" t="s">
        <v>212</v>
      </c>
      <c r="E1903" s="77">
        <v>25.387741255921867</v>
      </c>
      <c r="F1903" s="8"/>
      <c r="J1903" s="8"/>
      <c r="N1903" s="8"/>
      <c r="R1903" s="8"/>
      <c r="V1903" s="8"/>
      <c r="W1903" s="8"/>
      <c r="AA1903" s="8"/>
      <c r="AD1903" s="8"/>
    </row>
    <row r="1904" spans="2:30">
      <c r="B1904" s="75">
        <v>3648202</v>
      </c>
      <c r="C1904" s="85" t="s">
        <v>2137</v>
      </c>
      <c r="D1904" s="76" t="s">
        <v>212</v>
      </c>
      <c r="E1904" s="77">
        <v>2.5766213689360818E-2</v>
      </c>
      <c r="F1904" s="8"/>
      <c r="J1904" s="8"/>
      <c r="N1904" s="8"/>
      <c r="R1904" s="8"/>
      <c r="V1904" s="8"/>
      <c r="W1904" s="8"/>
      <c r="AA1904" s="8"/>
      <c r="AD1904" s="8"/>
    </row>
    <row r="1905" spans="2:30">
      <c r="B1905" s="75">
        <v>3653483</v>
      </c>
      <c r="C1905" s="85" t="s">
        <v>2138</v>
      </c>
      <c r="D1905" s="76" t="s">
        <v>212</v>
      </c>
      <c r="E1905" s="77">
        <v>0.18558004520524157</v>
      </c>
      <c r="F1905" s="8"/>
      <c r="J1905" s="8"/>
      <c r="N1905" s="8"/>
      <c r="R1905" s="8"/>
      <c r="V1905" s="8"/>
      <c r="W1905" s="8"/>
      <c r="AA1905" s="8"/>
      <c r="AD1905" s="8"/>
    </row>
    <row r="1906" spans="2:30">
      <c r="B1906" s="75">
        <v>3698837</v>
      </c>
      <c r="C1906" s="85" t="s">
        <v>2139</v>
      </c>
      <c r="D1906" s="76" t="s">
        <v>212</v>
      </c>
      <c r="E1906" s="77">
        <v>2688.7149603283287</v>
      </c>
      <c r="F1906" s="8"/>
      <c r="J1906" s="8"/>
      <c r="N1906" s="8"/>
      <c r="R1906" s="8"/>
      <c r="V1906" s="8"/>
      <c r="W1906" s="8"/>
      <c r="AA1906" s="8"/>
      <c r="AD1906" s="8"/>
    </row>
    <row r="1907" spans="2:30">
      <c r="B1907" s="75">
        <v>3739386</v>
      </c>
      <c r="C1907" s="85" t="s">
        <v>2140</v>
      </c>
      <c r="D1907" s="76" t="s">
        <v>212</v>
      </c>
      <c r="E1907" s="77">
        <v>1.5884602773995213</v>
      </c>
      <c r="F1907" s="8"/>
      <c r="J1907" s="8"/>
      <c r="N1907" s="8"/>
      <c r="R1907" s="8"/>
      <c r="V1907" s="8"/>
      <c r="W1907" s="8"/>
      <c r="AA1907" s="8"/>
      <c r="AD1907" s="8"/>
    </row>
    <row r="1908" spans="2:30">
      <c r="B1908" s="75">
        <v>3766812</v>
      </c>
      <c r="C1908" s="85" t="s">
        <v>2141</v>
      </c>
      <c r="D1908" s="76" t="s">
        <v>212</v>
      </c>
      <c r="E1908" s="77">
        <v>29.701974665726112</v>
      </c>
      <c r="F1908" s="8"/>
      <c r="J1908" s="8"/>
      <c r="N1908" s="8"/>
      <c r="R1908" s="8"/>
      <c r="V1908" s="8"/>
      <c r="W1908" s="8"/>
      <c r="AA1908" s="8"/>
      <c r="AD1908" s="8"/>
    </row>
    <row r="1909" spans="2:30">
      <c r="B1909" s="75">
        <v>379522</v>
      </c>
      <c r="C1909" s="85" t="s">
        <v>2142</v>
      </c>
      <c r="D1909" s="76" t="s">
        <v>212</v>
      </c>
      <c r="E1909" s="77">
        <v>123.14622205414621</v>
      </c>
      <c r="F1909" s="8"/>
      <c r="J1909" s="8"/>
      <c r="N1909" s="8"/>
      <c r="R1909" s="8"/>
      <c r="V1909" s="8"/>
      <c r="W1909" s="8"/>
      <c r="AA1909" s="8"/>
      <c r="AD1909" s="8"/>
    </row>
    <row r="1910" spans="2:30">
      <c r="B1910" s="75">
        <v>3811492</v>
      </c>
      <c r="C1910" s="85" t="s">
        <v>2143</v>
      </c>
      <c r="D1910" s="76" t="s">
        <v>212</v>
      </c>
      <c r="E1910" s="77">
        <v>7.1306013350848128</v>
      </c>
      <c r="F1910" s="8"/>
      <c r="J1910" s="8"/>
      <c r="N1910" s="8"/>
      <c r="R1910" s="8"/>
      <c r="V1910" s="8"/>
      <c r="W1910" s="8"/>
      <c r="AA1910" s="8"/>
      <c r="AD1910" s="8"/>
    </row>
    <row r="1911" spans="2:30">
      <c r="B1911" s="75">
        <v>3813056</v>
      </c>
      <c r="C1911" s="85" t="s">
        <v>2144</v>
      </c>
      <c r="D1911" s="76" t="s">
        <v>212</v>
      </c>
      <c r="E1911" s="77">
        <v>0.51478916998923507</v>
      </c>
      <c r="F1911" s="8"/>
      <c r="J1911" s="8"/>
      <c r="N1911" s="8"/>
      <c r="R1911" s="8"/>
      <c r="V1911" s="8"/>
      <c r="W1911" s="8"/>
      <c r="AA1911" s="8"/>
      <c r="AD1911" s="8"/>
    </row>
    <row r="1912" spans="2:30">
      <c r="B1912" s="75">
        <v>385002</v>
      </c>
      <c r="C1912" s="85" t="s">
        <v>2145</v>
      </c>
      <c r="D1912" s="76" t="s">
        <v>212</v>
      </c>
      <c r="E1912" s="77">
        <v>3.0476104691203068</v>
      </c>
      <c r="F1912" s="8"/>
      <c r="J1912" s="8"/>
      <c r="N1912" s="8"/>
      <c r="R1912" s="8"/>
      <c r="V1912" s="8"/>
      <c r="W1912" s="8"/>
      <c r="AA1912" s="8"/>
      <c r="AD1912" s="8"/>
    </row>
    <row r="1913" spans="2:30">
      <c r="B1913" s="75">
        <v>38641940</v>
      </c>
      <c r="C1913" s="85" t="s">
        <v>2146</v>
      </c>
      <c r="D1913" s="76" t="s">
        <v>212</v>
      </c>
      <c r="E1913" s="77">
        <v>2.4511702402202458</v>
      </c>
      <c r="F1913" s="8"/>
      <c r="J1913" s="8"/>
      <c r="N1913" s="8"/>
      <c r="R1913" s="8"/>
      <c r="V1913" s="8"/>
      <c r="W1913" s="8"/>
      <c r="AA1913" s="8"/>
      <c r="AD1913" s="8"/>
    </row>
    <row r="1914" spans="2:30">
      <c r="B1914" s="75">
        <v>3878191</v>
      </c>
      <c r="C1914" s="85" t="s">
        <v>2147</v>
      </c>
      <c r="D1914" s="76" t="s">
        <v>212</v>
      </c>
      <c r="E1914" s="77">
        <v>19.600585213277057</v>
      </c>
      <c r="F1914" s="8"/>
      <c r="J1914" s="8"/>
      <c r="N1914" s="8"/>
      <c r="R1914" s="8"/>
      <c r="V1914" s="8"/>
      <c r="W1914" s="8"/>
      <c r="AA1914" s="8"/>
      <c r="AD1914" s="8"/>
    </row>
    <row r="1915" spans="2:30">
      <c r="B1915" s="75">
        <v>3942549</v>
      </c>
      <c r="C1915" s="85" t="s">
        <v>2148</v>
      </c>
      <c r="D1915" s="76" t="s">
        <v>212</v>
      </c>
      <c r="E1915" s="77">
        <v>18.961517753934</v>
      </c>
      <c r="F1915" s="8"/>
      <c r="J1915" s="8"/>
      <c r="N1915" s="8"/>
      <c r="R1915" s="8"/>
      <c r="V1915" s="8"/>
      <c r="W1915" s="8"/>
      <c r="AA1915" s="8"/>
      <c r="AD1915" s="8"/>
    </row>
    <row r="1916" spans="2:30">
      <c r="B1916" s="75">
        <v>39515407</v>
      </c>
      <c r="C1916" s="85" t="s">
        <v>2149</v>
      </c>
      <c r="D1916" s="76" t="s">
        <v>212</v>
      </c>
      <c r="E1916" s="77">
        <v>925.30256308306457</v>
      </c>
      <c r="F1916" s="8"/>
      <c r="J1916" s="8"/>
      <c r="N1916" s="8"/>
      <c r="R1916" s="8"/>
      <c r="V1916" s="8"/>
      <c r="W1916" s="8"/>
      <c r="AA1916" s="8"/>
      <c r="AD1916" s="8"/>
    </row>
    <row r="1917" spans="2:30">
      <c r="B1917" s="75">
        <v>39515510</v>
      </c>
      <c r="C1917" s="85" t="s">
        <v>2150</v>
      </c>
      <c r="D1917" s="76" t="s">
        <v>212</v>
      </c>
      <c r="E1917" s="77">
        <v>9.4930595787335239</v>
      </c>
      <c r="F1917" s="8"/>
      <c r="J1917" s="8"/>
      <c r="N1917" s="8"/>
      <c r="R1917" s="8"/>
      <c r="V1917" s="8"/>
      <c r="W1917" s="8"/>
      <c r="AA1917" s="8"/>
      <c r="AD1917" s="8"/>
    </row>
    <row r="1918" spans="2:30">
      <c r="B1918" s="75">
        <v>41394052</v>
      </c>
      <c r="C1918" s="85" t="s">
        <v>2151</v>
      </c>
      <c r="D1918" s="76" t="s">
        <v>212</v>
      </c>
      <c r="E1918" s="77">
        <v>1.9193044012355043</v>
      </c>
      <c r="F1918" s="8"/>
      <c r="J1918" s="8"/>
      <c r="N1918" s="8"/>
      <c r="R1918" s="8"/>
      <c r="V1918" s="8"/>
      <c r="W1918" s="8"/>
      <c r="AA1918" s="8"/>
      <c r="AD1918" s="8"/>
    </row>
    <row r="1919" spans="2:30">
      <c r="B1919" s="75">
        <v>41483436</v>
      </c>
      <c r="C1919" s="85" t="s">
        <v>2152</v>
      </c>
      <c r="D1919" s="76" t="s">
        <v>212</v>
      </c>
      <c r="E1919" s="77">
        <v>51.769928720583913</v>
      </c>
      <c r="F1919" s="8"/>
      <c r="J1919" s="8"/>
      <c r="N1919" s="8"/>
      <c r="R1919" s="8"/>
      <c r="V1919" s="8"/>
      <c r="W1919" s="8"/>
      <c r="AA1919" s="8"/>
      <c r="AD1919" s="8"/>
    </row>
    <row r="1920" spans="2:30">
      <c r="B1920" s="75">
        <v>4170303</v>
      </c>
      <c r="C1920" s="85" t="s">
        <v>2153</v>
      </c>
      <c r="D1920" s="76" t="s">
        <v>212</v>
      </c>
      <c r="E1920" s="77">
        <v>0.72335550024806383</v>
      </c>
      <c r="F1920" s="8"/>
      <c r="J1920" s="8"/>
      <c r="N1920" s="8"/>
      <c r="R1920" s="8"/>
      <c r="V1920" s="8"/>
      <c r="W1920" s="8"/>
      <c r="AA1920" s="8"/>
      <c r="AD1920" s="8"/>
    </row>
    <row r="1921" spans="2:30">
      <c r="B1921" s="75">
        <v>41814782</v>
      </c>
      <c r="C1921" s="85" t="s">
        <v>2154</v>
      </c>
      <c r="D1921" s="76" t="s">
        <v>212</v>
      </c>
      <c r="E1921" s="77">
        <v>9.6277575788713765</v>
      </c>
      <c r="F1921" s="8"/>
      <c r="J1921" s="8"/>
      <c r="N1921" s="8"/>
      <c r="R1921" s="8"/>
      <c r="V1921" s="8"/>
      <c r="W1921" s="8"/>
      <c r="AA1921" s="8"/>
      <c r="AD1921" s="8"/>
    </row>
    <row r="1922" spans="2:30">
      <c r="B1922" s="75">
        <v>42576023</v>
      </c>
      <c r="C1922" s="85" t="s">
        <v>2155</v>
      </c>
      <c r="D1922" s="76" t="s">
        <v>212</v>
      </c>
      <c r="E1922" s="77">
        <v>72.141200454564554</v>
      </c>
      <c r="F1922" s="8"/>
      <c r="J1922" s="8"/>
      <c r="N1922" s="8"/>
      <c r="R1922" s="8"/>
      <c r="V1922" s="8"/>
      <c r="W1922" s="8"/>
      <c r="AA1922" s="8"/>
      <c r="AD1922" s="8"/>
    </row>
    <row r="1923" spans="2:30">
      <c r="B1923" s="75">
        <v>4329037</v>
      </c>
      <c r="C1923" s="85" t="s">
        <v>2156</v>
      </c>
      <c r="D1923" s="76" t="s">
        <v>212</v>
      </c>
      <c r="E1923" s="77">
        <v>59.158970245963815</v>
      </c>
      <c r="F1923" s="8"/>
      <c r="J1923" s="8"/>
      <c r="N1923" s="8"/>
      <c r="R1923" s="8"/>
      <c r="V1923" s="8"/>
      <c r="W1923" s="8"/>
      <c r="AA1923" s="8"/>
      <c r="AD1923" s="8"/>
    </row>
    <row r="1924" spans="2:30">
      <c r="B1924" s="75">
        <v>4342363</v>
      </c>
      <c r="C1924" s="85" t="s">
        <v>2157</v>
      </c>
      <c r="D1924" s="76" t="s">
        <v>212</v>
      </c>
      <c r="E1924" s="77">
        <v>2199.6825204215811</v>
      </c>
      <c r="F1924" s="8"/>
      <c r="J1924" s="8"/>
      <c r="N1924" s="8"/>
      <c r="R1924" s="8"/>
      <c r="V1924" s="8"/>
      <c r="W1924" s="8"/>
      <c r="AA1924" s="8"/>
      <c r="AD1924" s="8"/>
    </row>
    <row r="1925" spans="2:30">
      <c r="B1925" s="75">
        <v>463569</v>
      </c>
      <c r="C1925" s="85" t="s">
        <v>2158</v>
      </c>
      <c r="D1925" s="76" t="s">
        <v>212</v>
      </c>
      <c r="E1925" s="77">
        <v>2.4418891894886388</v>
      </c>
      <c r="F1925" s="8"/>
      <c r="J1925" s="8"/>
      <c r="N1925" s="8"/>
      <c r="R1925" s="8"/>
      <c r="V1925" s="8"/>
      <c r="W1925" s="8"/>
      <c r="AA1925" s="8"/>
      <c r="AD1925" s="8"/>
    </row>
    <row r="1926" spans="2:30">
      <c r="B1926" s="75">
        <v>464073</v>
      </c>
      <c r="C1926" s="85" t="s">
        <v>2159</v>
      </c>
      <c r="D1926" s="76" t="s">
        <v>212</v>
      </c>
      <c r="E1926" s="77">
        <v>4.4309394557835891E-2</v>
      </c>
      <c r="F1926" s="8"/>
      <c r="J1926" s="8"/>
      <c r="N1926" s="8"/>
      <c r="R1926" s="8"/>
      <c r="V1926" s="8"/>
      <c r="W1926" s="8"/>
      <c r="AA1926" s="8"/>
      <c r="AD1926" s="8"/>
    </row>
    <row r="1927" spans="2:30">
      <c r="B1927" s="75">
        <v>4684940</v>
      </c>
      <c r="C1927" s="85" t="s">
        <v>2160</v>
      </c>
      <c r="D1927" s="76" t="s">
        <v>212</v>
      </c>
      <c r="E1927" s="77">
        <v>13.064793844170193</v>
      </c>
      <c r="F1927" s="8"/>
      <c r="J1927" s="8"/>
      <c r="N1927" s="8"/>
      <c r="R1927" s="8"/>
      <c r="V1927" s="8"/>
      <c r="W1927" s="8"/>
      <c r="AA1927" s="8"/>
      <c r="AD1927" s="8"/>
    </row>
    <row r="1928" spans="2:30">
      <c r="B1928" s="75">
        <v>4726141</v>
      </c>
      <c r="C1928" s="85" t="s">
        <v>2161</v>
      </c>
      <c r="D1928" s="76" t="s">
        <v>212</v>
      </c>
      <c r="E1928" s="77">
        <v>76.672303589399533</v>
      </c>
      <c r="F1928" s="8"/>
      <c r="J1928" s="8"/>
      <c r="N1928" s="8"/>
      <c r="R1928" s="8"/>
      <c r="V1928" s="8"/>
      <c r="W1928" s="8"/>
      <c r="AA1928" s="8"/>
      <c r="AD1928" s="8"/>
    </row>
    <row r="1929" spans="2:30">
      <c r="B1929" s="75">
        <v>475207</v>
      </c>
      <c r="C1929" s="85" t="s">
        <v>2162</v>
      </c>
      <c r="D1929" s="76" t="s">
        <v>212</v>
      </c>
      <c r="E1929" s="77">
        <v>15.981150566737252</v>
      </c>
      <c r="F1929" s="8"/>
      <c r="J1929" s="8"/>
      <c r="N1929" s="8"/>
      <c r="R1929" s="8"/>
      <c r="V1929" s="8"/>
      <c r="W1929" s="8"/>
      <c r="AA1929" s="8"/>
      <c r="AD1929" s="8"/>
    </row>
    <row r="1930" spans="2:30">
      <c r="B1930" s="75">
        <v>481390</v>
      </c>
      <c r="C1930" s="85" t="s">
        <v>2163</v>
      </c>
      <c r="D1930" s="76" t="s">
        <v>212</v>
      </c>
      <c r="E1930" s="77">
        <v>303.79322176845204</v>
      </c>
      <c r="F1930" s="8"/>
      <c r="J1930" s="8"/>
      <c r="N1930" s="8"/>
      <c r="R1930" s="8"/>
      <c r="V1930" s="8"/>
      <c r="W1930" s="8"/>
      <c r="AA1930" s="8"/>
      <c r="AD1930" s="8"/>
    </row>
    <row r="1931" spans="2:30">
      <c r="B1931" s="75">
        <v>482893</v>
      </c>
      <c r="C1931" s="85" t="s">
        <v>2164</v>
      </c>
      <c r="D1931" s="76" t="s">
        <v>212</v>
      </c>
      <c r="E1931" s="77">
        <v>2.2729665531960759</v>
      </c>
      <c r="F1931" s="8"/>
      <c r="J1931" s="8"/>
      <c r="N1931" s="8"/>
      <c r="R1931" s="8"/>
      <c r="V1931" s="8"/>
      <c r="W1931" s="8"/>
      <c r="AA1931" s="8"/>
      <c r="AD1931" s="8"/>
    </row>
    <row r="1932" spans="2:30">
      <c r="B1932" s="75">
        <v>485314</v>
      </c>
      <c r="C1932" s="85" t="s">
        <v>2165</v>
      </c>
      <c r="D1932" s="76" t="s">
        <v>212</v>
      </c>
      <c r="E1932" s="77">
        <v>161.04928939000879</v>
      </c>
      <c r="F1932" s="8"/>
      <c r="J1932" s="8"/>
      <c r="N1932" s="8"/>
      <c r="R1932" s="8"/>
      <c r="V1932" s="8"/>
      <c r="W1932" s="8"/>
      <c r="AA1932" s="8"/>
      <c r="AD1932" s="8"/>
    </row>
    <row r="1933" spans="2:30">
      <c r="B1933" s="75">
        <v>4901513</v>
      </c>
      <c r="C1933" s="85" t="s">
        <v>2166</v>
      </c>
      <c r="D1933" s="76" t="s">
        <v>212</v>
      </c>
      <c r="E1933" s="77">
        <v>156.87071225071938</v>
      </c>
      <c r="F1933" s="8"/>
      <c r="J1933" s="8"/>
      <c r="N1933" s="8"/>
      <c r="R1933" s="8"/>
      <c r="V1933" s="8"/>
      <c r="W1933" s="8"/>
      <c r="AA1933" s="8"/>
      <c r="AD1933" s="8"/>
    </row>
    <row r="1934" spans="2:30">
      <c r="B1934" s="75">
        <v>4904614</v>
      </c>
      <c r="C1934" s="85" t="s">
        <v>2167</v>
      </c>
      <c r="D1934" s="76" t="s">
        <v>212</v>
      </c>
      <c r="E1934" s="77">
        <v>3.5499438418415989</v>
      </c>
      <c r="F1934" s="8"/>
      <c r="J1934" s="8"/>
      <c r="N1934" s="8"/>
      <c r="R1934" s="8"/>
      <c r="V1934" s="8"/>
      <c r="W1934" s="8"/>
      <c r="AA1934" s="8"/>
      <c r="AD1934" s="8"/>
    </row>
    <row r="1935" spans="2:30">
      <c r="B1935" s="75">
        <v>492228</v>
      </c>
      <c r="C1935" s="85" t="s">
        <v>2168</v>
      </c>
      <c r="D1935" s="76" t="s">
        <v>212</v>
      </c>
      <c r="E1935" s="77">
        <v>525.16591243613482</v>
      </c>
      <c r="F1935" s="8"/>
      <c r="J1935" s="8"/>
      <c r="N1935" s="8"/>
      <c r="R1935" s="8"/>
      <c r="V1935" s="8"/>
      <c r="W1935" s="8"/>
      <c r="AA1935" s="8"/>
      <c r="AD1935" s="8"/>
    </row>
    <row r="1936" spans="2:30">
      <c r="B1936" s="75">
        <v>49866877</v>
      </c>
      <c r="C1936" s="85" t="s">
        <v>2169</v>
      </c>
      <c r="D1936" s="76" t="s">
        <v>212</v>
      </c>
      <c r="E1936" s="77">
        <v>4.8124932434647132</v>
      </c>
      <c r="F1936" s="8"/>
      <c r="J1936" s="8"/>
      <c r="N1936" s="8"/>
      <c r="R1936" s="8"/>
      <c r="V1936" s="8"/>
      <c r="W1936" s="8"/>
      <c r="AA1936" s="8"/>
      <c r="AD1936" s="8"/>
    </row>
    <row r="1937" spans="2:30">
      <c r="B1937" s="75">
        <v>499832</v>
      </c>
      <c r="C1937" s="85" t="s">
        <v>2170</v>
      </c>
      <c r="D1937" s="76" t="s">
        <v>212</v>
      </c>
      <c r="E1937" s="77">
        <v>0.19984313734319392</v>
      </c>
      <c r="F1937" s="8"/>
      <c r="J1937" s="8"/>
      <c r="N1937" s="8"/>
      <c r="R1937" s="8"/>
      <c r="V1937" s="8"/>
      <c r="W1937" s="8"/>
      <c r="AA1937" s="8"/>
      <c r="AD1937" s="8"/>
    </row>
    <row r="1938" spans="2:30">
      <c r="B1938" s="75">
        <v>500287</v>
      </c>
      <c r="C1938" s="85" t="s">
        <v>2171</v>
      </c>
      <c r="D1938" s="76" t="s">
        <v>212</v>
      </c>
      <c r="E1938" s="77">
        <v>144.54828819070644</v>
      </c>
      <c r="F1938" s="8"/>
      <c r="J1938" s="8"/>
      <c r="N1938" s="8"/>
      <c r="R1938" s="8"/>
      <c r="V1938" s="8"/>
      <c r="W1938" s="8"/>
      <c r="AA1938" s="8"/>
      <c r="AD1938" s="8"/>
    </row>
    <row r="1939" spans="2:30">
      <c r="B1939" s="75">
        <v>501520</v>
      </c>
      <c r="C1939" s="85" t="s">
        <v>2172</v>
      </c>
      <c r="D1939" s="76" t="s">
        <v>212</v>
      </c>
      <c r="E1939" s="77">
        <v>0.21446439570221415</v>
      </c>
      <c r="F1939" s="8"/>
      <c r="J1939" s="8"/>
      <c r="N1939" s="8"/>
      <c r="R1939" s="8"/>
      <c r="V1939" s="8"/>
      <c r="W1939" s="8"/>
      <c r="AA1939" s="8"/>
      <c r="AD1939" s="8"/>
    </row>
    <row r="1940" spans="2:30">
      <c r="B1940" s="75">
        <v>50306</v>
      </c>
      <c r="C1940" s="85" t="s">
        <v>2173</v>
      </c>
      <c r="D1940" s="76" t="s">
        <v>212</v>
      </c>
      <c r="E1940" s="77">
        <v>0.92172605149989184</v>
      </c>
      <c r="F1940" s="8"/>
      <c r="J1940" s="8"/>
      <c r="N1940" s="8"/>
      <c r="R1940" s="8"/>
      <c r="V1940" s="8"/>
      <c r="W1940" s="8"/>
      <c r="AA1940" s="8"/>
      <c r="AD1940" s="8"/>
    </row>
    <row r="1941" spans="2:30">
      <c r="B1941" s="75">
        <v>50317</v>
      </c>
      <c r="C1941" s="85" t="s">
        <v>2174</v>
      </c>
      <c r="D1941" s="76" t="s">
        <v>212</v>
      </c>
      <c r="E1941" s="77">
        <v>1.1492562354331413</v>
      </c>
      <c r="F1941" s="8"/>
      <c r="J1941" s="8"/>
      <c r="N1941" s="8"/>
      <c r="R1941" s="8"/>
      <c r="V1941" s="8"/>
      <c r="W1941" s="8"/>
      <c r="AA1941" s="8"/>
      <c r="AD1941" s="8"/>
    </row>
    <row r="1942" spans="2:30">
      <c r="B1942" s="75">
        <v>503742</v>
      </c>
      <c r="C1942" s="85" t="s">
        <v>2175</v>
      </c>
      <c r="D1942" s="76" t="s">
        <v>212</v>
      </c>
      <c r="E1942" s="77">
        <v>2.1257588258921108E-2</v>
      </c>
      <c r="F1942" s="8"/>
      <c r="J1942" s="8"/>
      <c r="N1942" s="8"/>
      <c r="R1942" s="8"/>
      <c r="V1942" s="8"/>
      <c r="W1942" s="8"/>
      <c r="AA1942" s="8"/>
      <c r="AD1942" s="8"/>
    </row>
    <row r="1943" spans="2:30">
      <c r="B1943" s="75">
        <v>504245</v>
      </c>
      <c r="C1943" s="85" t="s">
        <v>2176</v>
      </c>
      <c r="D1943" s="76" t="s">
        <v>212</v>
      </c>
      <c r="E1943" s="77">
        <v>7.8469804391338203</v>
      </c>
      <c r="F1943" s="8"/>
      <c r="J1943" s="8"/>
      <c r="N1943" s="8"/>
      <c r="R1943" s="8"/>
      <c r="V1943" s="8"/>
      <c r="W1943" s="8"/>
      <c r="AA1943" s="8"/>
      <c r="AD1943" s="8"/>
    </row>
    <row r="1944" spans="2:30">
      <c r="B1944" s="75">
        <v>50512351</v>
      </c>
      <c r="C1944" s="85" t="s">
        <v>2177</v>
      </c>
      <c r="D1944" s="76" t="s">
        <v>212</v>
      </c>
      <c r="E1944" s="77">
        <v>1.7687173345268092</v>
      </c>
      <c r="F1944" s="8"/>
      <c r="J1944" s="8"/>
      <c r="N1944" s="8"/>
      <c r="R1944" s="8"/>
      <c r="V1944" s="8"/>
      <c r="W1944" s="8"/>
      <c r="AA1944" s="8"/>
      <c r="AD1944" s="8"/>
    </row>
    <row r="1945" spans="2:30">
      <c r="B1945" s="75">
        <v>50563365</v>
      </c>
      <c r="C1945" s="85" t="s">
        <v>2178</v>
      </c>
      <c r="D1945" s="76" t="s">
        <v>212</v>
      </c>
      <c r="E1945" s="77">
        <v>35.600249295019161</v>
      </c>
      <c r="F1945" s="8"/>
      <c r="J1945" s="8"/>
      <c r="N1945" s="8"/>
      <c r="R1945" s="8"/>
      <c r="V1945" s="8"/>
      <c r="W1945" s="8"/>
      <c r="AA1945" s="8"/>
      <c r="AD1945" s="8"/>
    </row>
    <row r="1946" spans="2:30">
      <c r="B1946" s="75">
        <v>5064313</v>
      </c>
      <c r="C1946" s="85" t="s">
        <v>2179</v>
      </c>
      <c r="D1946" s="76" t="s">
        <v>212</v>
      </c>
      <c r="E1946" s="77">
        <v>3.3223606656144947E-2</v>
      </c>
      <c r="F1946" s="8"/>
      <c r="J1946" s="8"/>
      <c r="N1946" s="8"/>
      <c r="R1946" s="8"/>
      <c r="V1946" s="8"/>
      <c r="W1946" s="8"/>
      <c r="AA1946" s="8"/>
      <c r="AD1946" s="8"/>
    </row>
    <row r="1947" spans="2:30">
      <c r="B1947" s="75">
        <v>50657</v>
      </c>
      <c r="C1947" s="85" t="s">
        <v>2180</v>
      </c>
      <c r="D1947" s="76" t="s">
        <v>212</v>
      </c>
      <c r="E1947" s="77">
        <v>1906.2320027937226</v>
      </c>
      <c r="F1947" s="8"/>
      <c r="J1947" s="8"/>
      <c r="N1947" s="8"/>
      <c r="R1947" s="8"/>
      <c r="V1947" s="8"/>
      <c r="W1947" s="8"/>
      <c r="AA1947" s="8"/>
      <c r="AD1947" s="8"/>
    </row>
    <row r="1948" spans="2:30">
      <c r="B1948" s="75">
        <v>51218496</v>
      </c>
      <c r="C1948" s="85" t="s">
        <v>2181</v>
      </c>
      <c r="D1948" s="76" t="s">
        <v>212</v>
      </c>
      <c r="E1948" s="77">
        <v>2383.2439567260085</v>
      </c>
      <c r="F1948" s="8"/>
      <c r="J1948" s="8"/>
      <c r="N1948" s="8"/>
      <c r="R1948" s="8"/>
      <c r="V1948" s="8"/>
      <c r="W1948" s="8"/>
      <c r="AA1948" s="8"/>
      <c r="AD1948" s="8"/>
    </row>
    <row r="1949" spans="2:30">
      <c r="B1949" s="75">
        <v>51338273</v>
      </c>
      <c r="C1949" s="85" t="s">
        <v>2182</v>
      </c>
      <c r="D1949" s="76" t="s">
        <v>212</v>
      </c>
      <c r="E1949" s="77">
        <v>209.86495774312095</v>
      </c>
      <c r="F1949" s="8"/>
      <c r="J1949" s="8"/>
      <c r="N1949" s="8"/>
      <c r="R1949" s="8"/>
      <c r="V1949" s="8"/>
      <c r="W1949" s="8"/>
      <c r="AA1949" s="8"/>
      <c r="AD1949" s="8"/>
    </row>
    <row r="1950" spans="2:30">
      <c r="B1950" s="75">
        <v>514103</v>
      </c>
      <c r="C1950" s="85" t="s">
        <v>2183</v>
      </c>
      <c r="D1950" s="76" t="s">
        <v>212</v>
      </c>
      <c r="E1950" s="77">
        <v>61.146472004601065</v>
      </c>
      <c r="F1950" s="8"/>
      <c r="J1950" s="8"/>
      <c r="N1950" s="8"/>
      <c r="R1950" s="8"/>
      <c r="V1950" s="8"/>
      <c r="W1950" s="8"/>
      <c r="AA1950" s="8"/>
      <c r="AD1950" s="8"/>
    </row>
    <row r="1951" spans="2:30">
      <c r="B1951" s="75">
        <v>51707552</v>
      </c>
      <c r="C1951" s="85" t="s">
        <v>2184</v>
      </c>
      <c r="D1951" s="76" t="s">
        <v>212</v>
      </c>
      <c r="E1951" s="77">
        <v>12.255772709233126</v>
      </c>
      <c r="F1951" s="8"/>
      <c r="J1951" s="8"/>
      <c r="N1951" s="8"/>
      <c r="R1951" s="8"/>
      <c r="V1951" s="8"/>
      <c r="W1951" s="8"/>
      <c r="AA1951" s="8"/>
      <c r="AD1951" s="8"/>
    </row>
    <row r="1952" spans="2:30">
      <c r="B1952" s="75">
        <v>518478</v>
      </c>
      <c r="C1952" s="85" t="s">
        <v>2185</v>
      </c>
      <c r="D1952" s="76" t="s">
        <v>212</v>
      </c>
      <c r="E1952" s="77">
        <v>6.6770542653287981E-2</v>
      </c>
      <c r="F1952" s="8"/>
      <c r="J1952" s="8"/>
      <c r="N1952" s="8"/>
      <c r="R1952" s="8"/>
      <c r="V1952" s="8"/>
      <c r="W1952" s="8"/>
      <c r="AA1952" s="8"/>
      <c r="AD1952" s="8"/>
    </row>
    <row r="1953" spans="2:30">
      <c r="B1953" s="75">
        <v>52517</v>
      </c>
      <c r="C1953" s="85" t="s">
        <v>2186</v>
      </c>
      <c r="D1953" s="76" t="s">
        <v>212</v>
      </c>
      <c r="E1953" s="77">
        <v>202.19165796079881</v>
      </c>
      <c r="F1953" s="8"/>
      <c r="J1953" s="8"/>
      <c r="N1953" s="8"/>
      <c r="R1953" s="8"/>
      <c r="V1953" s="8"/>
      <c r="W1953" s="8"/>
      <c r="AA1953" s="8"/>
      <c r="AD1953" s="8"/>
    </row>
    <row r="1954" spans="2:30">
      <c r="B1954" s="75">
        <v>5259881</v>
      </c>
      <c r="C1954" s="85" t="s">
        <v>2187</v>
      </c>
      <c r="D1954" s="76" t="s">
        <v>212</v>
      </c>
      <c r="E1954" s="77">
        <v>5.6046551823032393</v>
      </c>
      <c r="F1954" s="8"/>
      <c r="J1954" s="8"/>
      <c r="N1954" s="8"/>
      <c r="R1954" s="8"/>
      <c r="V1954" s="8"/>
      <c r="W1954" s="8"/>
      <c r="AA1954" s="8"/>
      <c r="AD1954" s="8"/>
    </row>
    <row r="1955" spans="2:30">
      <c r="B1955" s="75">
        <v>526750</v>
      </c>
      <c r="C1955" s="85" t="s">
        <v>2188</v>
      </c>
      <c r="D1955" s="76" t="s">
        <v>212</v>
      </c>
      <c r="E1955" s="77">
        <v>4.5217234324309805</v>
      </c>
      <c r="F1955" s="8"/>
      <c r="J1955" s="8"/>
      <c r="N1955" s="8"/>
      <c r="R1955" s="8"/>
      <c r="V1955" s="8"/>
      <c r="W1955" s="8"/>
      <c r="AA1955" s="8"/>
      <c r="AD1955" s="8"/>
    </row>
    <row r="1956" spans="2:30">
      <c r="B1956" s="75">
        <v>52756259</v>
      </c>
      <c r="C1956" s="85" t="s">
        <v>2189</v>
      </c>
      <c r="D1956" s="76" t="s">
        <v>212</v>
      </c>
      <c r="E1956" s="77">
        <v>28.367709791412537</v>
      </c>
      <c r="F1956" s="8"/>
      <c r="J1956" s="8"/>
      <c r="N1956" s="8"/>
      <c r="R1956" s="8"/>
      <c r="V1956" s="8"/>
      <c r="W1956" s="8"/>
      <c r="AA1956" s="8"/>
      <c r="AD1956" s="8"/>
    </row>
    <row r="1957" spans="2:30">
      <c r="B1957" s="75">
        <v>527606</v>
      </c>
      <c r="C1957" s="85" t="s">
        <v>2190</v>
      </c>
      <c r="D1957" s="76" t="s">
        <v>212</v>
      </c>
      <c r="E1957" s="77">
        <v>3.2918323404217884</v>
      </c>
      <c r="F1957" s="8"/>
      <c r="J1957" s="8"/>
      <c r="N1957" s="8"/>
      <c r="R1957" s="8"/>
      <c r="V1957" s="8"/>
      <c r="W1957" s="8"/>
      <c r="AA1957" s="8"/>
      <c r="AD1957" s="8"/>
    </row>
    <row r="1958" spans="2:30">
      <c r="B1958" s="75">
        <v>52888809</v>
      </c>
      <c r="C1958" s="85" t="s">
        <v>2191</v>
      </c>
      <c r="D1958" s="76" t="s">
        <v>212</v>
      </c>
      <c r="E1958" s="77">
        <v>102.11766085373657</v>
      </c>
      <c r="F1958" s="8"/>
      <c r="J1958" s="8"/>
      <c r="N1958" s="8"/>
      <c r="R1958" s="8"/>
      <c r="V1958" s="8"/>
      <c r="W1958" s="8"/>
      <c r="AA1958" s="8"/>
      <c r="AD1958" s="8"/>
    </row>
    <row r="1959" spans="2:30">
      <c r="B1959" s="75">
        <v>53112280</v>
      </c>
      <c r="C1959" s="85" t="s">
        <v>2192</v>
      </c>
      <c r="D1959" s="76" t="s">
        <v>212</v>
      </c>
      <c r="E1959" s="77">
        <v>10.460940018384706</v>
      </c>
      <c r="F1959" s="8"/>
      <c r="J1959" s="8"/>
      <c r="N1959" s="8"/>
      <c r="R1959" s="8"/>
      <c r="V1959" s="8"/>
      <c r="W1959" s="8"/>
      <c r="AA1959" s="8"/>
      <c r="AD1959" s="8"/>
    </row>
    <row r="1960" spans="2:30">
      <c r="B1960" s="75">
        <v>5324845</v>
      </c>
      <c r="C1960" s="85" t="s">
        <v>2193</v>
      </c>
      <c r="D1960" s="76" t="s">
        <v>212</v>
      </c>
      <c r="E1960" s="77">
        <v>1.2827355896842968E-2</v>
      </c>
      <c r="F1960" s="8"/>
      <c r="J1960" s="8"/>
      <c r="N1960" s="8"/>
      <c r="R1960" s="8"/>
      <c r="V1960" s="8"/>
      <c r="W1960" s="8"/>
      <c r="AA1960" s="8"/>
      <c r="AD1960" s="8"/>
    </row>
    <row r="1961" spans="2:30">
      <c r="B1961" s="75">
        <v>533233</v>
      </c>
      <c r="C1961" s="85" t="s">
        <v>2194</v>
      </c>
      <c r="D1961" s="76" t="s">
        <v>212</v>
      </c>
      <c r="E1961" s="77">
        <v>40.720148447191583</v>
      </c>
      <c r="F1961" s="8"/>
      <c r="J1961" s="8"/>
      <c r="N1961" s="8"/>
      <c r="R1961" s="8"/>
      <c r="V1961" s="8"/>
      <c r="W1961" s="8"/>
      <c r="AA1961" s="8"/>
      <c r="AD1961" s="8"/>
    </row>
    <row r="1962" spans="2:30">
      <c r="B1962" s="75">
        <v>533744</v>
      </c>
      <c r="C1962" s="85" t="s">
        <v>2195</v>
      </c>
      <c r="D1962" s="76" t="s">
        <v>212</v>
      </c>
      <c r="E1962" s="77">
        <v>80.547485943540025</v>
      </c>
      <c r="F1962" s="8"/>
      <c r="J1962" s="8"/>
      <c r="N1962" s="8"/>
      <c r="R1962" s="8"/>
      <c r="V1962" s="8"/>
      <c r="W1962" s="8"/>
      <c r="AA1962" s="8"/>
      <c r="AD1962" s="8"/>
    </row>
    <row r="1963" spans="2:30">
      <c r="B1963" s="75">
        <v>534521</v>
      </c>
      <c r="C1963" s="85" t="s">
        <v>2196</v>
      </c>
      <c r="D1963" s="76" t="s">
        <v>212</v>
      </c>
      <c r="E1963" s="77">
        <v>72.538153923984495</v>
      </c>
      <c r="F1963" s="8"/>
      <c r="J1963" s="8"/>
      <c r="N1963" s="8"/>
      <c r="R1963" s="8"/>
      <c r="V1963" s="8"/>
      <c r="W1963" s="8"/>
      <c r="AA1963" s="8"/>
      <c r="AD1963" s="8"/>
    </row>
    <row r="1964" spans="2:30">
      <c r="B1964" s="75">
        <v>53469219</v>
      </c>
      <c r="C1964" s="85" t="s">
        <v>2197</v>
      </c>
      <c r="D1964" s="76" t="s">
        <v>212</v>
      </c>
      <c r="E1964" s="77">
        <v>182.64044861521526</v>
      </c>
      <c r="F1964" s="8"/>
      <c r="J1964" s="8"/>
      <c r="N1964" s="8"/>
      <c r="R1964" s="8"/>
      <c r="V1964" s="8"/>
      <c r="W1964" s="8"/>
      <c r="AA1964" s="8"/>
      <c r="AD1964" s="8"/>
    </row>
    <row r="1965" spans="2:30">
      <c r="B1965" s="75">
        <v>535808</v>
      </c>
      <c r="C1965" s="85" t="s">
        <v>2198</v>
      </c>
      <c r="D1965" s="76" t="s">
        <v>212</v>
      </c>
      <c r="E1965" s="77">
        <v>2.0063371107729315</v>
      </c>
      <c r="F1965" s="8"/>
      <c r="J1965" s="8"/>
      <c r="N1965" s="8"/>
      <c r="R1965" s="8"/>
      <c r="V1965" s="8"/>
      <c r="W1965" s="8"/>
      <c r="AA1965" s="8"/>
      <c r="AD1965" s="8"/>
    </row>
    <row r="1966" spans="2:30">
      <c r="B1966" s="75">
        <v>540885</v>
      </c>
      <c r="C1966" s="85" t="s">
        <v>2199</v>
      </c>
      <c r="D1966" s="76" t="s">
        <v>212</v>
      </c>
      <c r="E1966" s="77">
        <v>9.7868956200522425E-3</v>
      </c>
      <c r="F1966" s="8"/>
      <c r="J1966" s="8"/>
      <c r="N1966" s="8"/>
      <c r="R1966" s="8"/>
      <c r="V1966" s="8"/>
      <c r="W1966" s="8"/>
      <c r="AA1966" s="8"/>
      <c r="AD1966" s="8"/>
    </row>
    <row r="1967" spans="2:30">
      <c r="B1967" s="75">
        <v>54115</v>
      </c>
      <c r="C1967" s="85" t="s">
        <v>2200</v>
      </c>
      <c r="D1967" s="76" t="s">
        <v>212</v>
      </c>
      <c r="E1967" s="77">
        <v>115.52667615111903</v>
      </c>
      <c r="F1967" s="8"/>
      <c r="J1967" s="8"/>
      <c r="N1967" s="8"/>
      <c r="R1967" s="8"/>
      <c r="V1967" s="8"/>
      <c r="W1967" s="8"/>
      <c r="AA1967" s="8"/>
      <c r="AD1967" s="8"/>
    </row>
    <row r="1968" spans="2:30">
      <c r="B1968" s="75">
        <v>541731</v>
      </c>
      <c r="C1968" s="85" t="s">
        <v>2201</v>
      </c>
      <c r="D1968" s="76" t="s">
        <v>212</v>
      </c>
      <c r="E1968" s="77">
        <v>0.60224370117649551</v>
      </c>
      <c r="F1968" s="8"/>
      <c r="J1968" s="8"/>
      <c r="N1968" s="8"/>
      <c r="R1968" s="8"/>
      <c r="V1968" s="8"/>
      <c r="W1968" s="8"/>
      <c r="AA1968" s="8"/>
      <c r="AD1968" s="8"/>
    </row>
    <row r="1969" spans="2:30">
      <c r="B1969" s="75">
        <v>5464711</v>
      </c>
      <c r="C1969" s="85" t="s">
        <v>2202</v>
      </c>
      <c r="D1969" s="76" t="s">
        <v>212</v>
      </c>
      <c r="E1969" s="77">
        <v>1.9475706302594351</v>
      </c>
      <c r="F1969" s="8"/>
      <c r="J1969" s="8"/>
      <c r="N1969" s="8"/>
      <c r="R1969" s="8"/>
      <c r="V1969" s="8"/>
      <c r="W1969" s="8"/>
      <c r="AA1969" s="8"/>
      <c r="AD1969" s="8"/>
    </row>
    <row r="1970" spans="2:30">
      <c r="B1970" s="75">
        <v>54648</v>
      </c>
      <c r="C1970" s="85" t="s">
        <v>2203</v>
      </c>
      <c r="D1970" s="76" t="s">
        <v>212</v>
      </c>
      <c r="E1970" s="77">
        <v>4.6609280834762536</v>
      </c>
      <c r="F1970" s="8"/>
      <c r="J1970" s="8"/>
      <c r="N1970" s="8"/>
      <c r="R1970" s="8"/>
      <c r="V1970" s="8"/>
      <c r="W1970" s="8"/>
      <c r="AA1970" s="8"/>
      <c r="AD1970" s="8"/>
    </row>
    <row r="1971" spans="2:30">
      <c r="B1971" s="75">
        <v>55335063</v>
      </c>
      <c r="C1971" s="85" t="s">
        <v>2204</v>
      </c>
      <c r="D1971" s="76" t="s">
        <v>212</v>
      </c>
      <c r="E1971" s="77">
        <v>28.458466396893641</v>
      </c>
      <c r="F1971" s="8"/>
      <c r="J1971" s="8"/>
      <c r="N1971" s="8"/>
      <c r="R1971" s="8"/>
      <c r="V1971" s="8"/>
      <c r="W1971" s="8"/>
      <c r="AA1971" s="8"/>
      <c r="AD1971" s="8"/>
    </row>
    <row r="1972" spans="2:30">
      <c r="B1972" s="75">
        <v>554007</v>
      </c>
      <c r="C1972" s="85" t="s">
        <v>2205</v>
      </c>
      <c r="D1972" s="76" t="s">
        <v>212</v>
      </c>
      <c r="E1972" s="77">
        <v>12.441555827846908</v>
      </c>
      <c r="F1972" s="8"/>
      <c r="J1972" s="8"/>
      <c r="N1972" s="8"/>
      <c r="R1972" s="8"/>
      <c r="V1972" s="8"/>
      <c r="W1972" s="8"/>
      <c r="AA1972" s="8"/>
      <c r="AD1972" s="8"/>
    </row>
    <row r="1973" spans="2:30">
      <c r="B1973" s="75">
        <v>55406536</v>
      </c>
      <c r="C1973" s="85" t="s">
        <v>2206</v>
      </c>
      <c r="D1973" s="76" t="s">
        <v>212</v>
      </c>
      <c r="E1973" s="77">
        <v>443.79869110562623</v>
      </c>
      <c r="F1973" s="8"/>
      <c r="J1973" s="8"/>
      <c r="N1973" s="8"/>
      <c r="R1973" s="8"/>
      <c r="V1973" s="8"/>
      <c r="W1973" s="8"/>
      <c r="AA1973" s="8"/>
      <c r="AD1973" s="8"/>
    </row>
    <row r="1974" spans="2:30">
      <c r="B1974" s="75">
        <v>554847</v>
      </c>
      <c r="C1974" s="85" t="s">
        <v>2207</v>
      </c>
      <c r="D1974" s="76" t="s">
        <v>212</v>
      </c>
      <c r="E1974" s="77">
        <v>12.454114882823998</v>
      </c>
      <c r="F1974" s="8"/>
      <c r="J1974" s="8"/>
      <c r="N1974" s="8"/>
      <c r="R1974" s="8"/>
      <c r="V1974" s="8"/>
      <c r="W1974" s="8"/>
      <c r="AA1974" s="8"/>
      <c r="AD1974" s="8"/>
    </row>
    <row r="1975" spans="2:30">
      <c r="B1975" s="75">
        <v>55512339</v>
      </c>
      <c r="C1975" s="85" t="s">
        <v>2208</v>
      </c>
      <c r="D1975" s="76" t="s">
        <v>212</v>
      </c>
      <c r="E1975" s="77">
        <v>4.4194135104449686</v>
      </c>
      <c r="F1975" s="8"/>
      <c r="J1975" s="8"/>
      <c r="N1975" s="8"/>
      <c r="R1975" s="8"/>
      <c r="V1975" s="8"/>
      <c r="W1975" s="8"/>
      <c r="AA1975" s="8"/>
      <c r="AD1975" s="8"/>
    </row>
    <row r="1976" spans="2:30">
      <c r="B1976" s="75">
        <v>555373</v>
      </c>
      <c r="C1976" s="85" t="s">
        <v>2209</v>
      </c>
      <c r="D1976" s="76" t="s">
        <v>212</v>
      </c>
      <c r="E1976" s="77">
        <v>2443.4976965463807</v>
      </c>
      <c r="F1976" s="8"/>
      <c r="J1976" s="8"/>
      <c r="N1976" s="8"/>
      <c r="R1976" s="8"/>
      <c r="V1976" s="8"/>
      <c r="W1976" s="8"/>
      <c r="AA1976" s="8"/>
      <c r="AD1976" s="8"/>
    </row>
    <row r="1977" spans="2:30">
      <c r="B1977" s="75">
        <v>556616</v>
      </c>
      <c r="C1977" s="85" t="s">
        <v>2210</v>
      </c>
      <c r="D1977" s="76" t="s">
        <v>212</v>
      </c>
      <c r="E1977" s="77">
        <v>331.82199400989799</v>
      </c>
      <c r="F1977" s="8"/>
      <c r="J1977" s="8"/>
      <c r="N1977" s="8"/>
      <c r="R1977" s="8"/>
      <c r="V1977" s="8"/>
      <c r="W1977" s="8"/>
      <c r="AA1977" s="8"/>
      <c r="AD1977" s="8"/>
    </row>
    <row r="1978" spans="2:30">
      <c r="B1978" s="75">
        <v>56073100</v>
      </c>
      <c r="C1978" s="85" t="s">
        <v>2211</v>
      </c>
      <c r="D1978" s="76" t="s">
        <v>212</v>
      </c>
      <c r="E1978" s="77">
        <v>1.9009522554371654</v>
      </c>
      <c r="F1978" s="8"/>
      <c r="J1978" s="8"/>
      <c r="N1978" s="8"/>
      <c r="R1978" s="8"/>
      <c r="V1978" s="8"/>
      <c r="W1978" s="8"/>
      <c r="AA1978" s="8"/>
      <c r="AD1978" s="8"/>
    </row>
    <row r="1979" spans="2:30">
      <c r="B1979" s="75">
        <v>56360</v>
      </c>
      <c r="C1979" s="85" t="s">
        <v>2212</v>
      </c>
      <c r="D1979" s="76" t="s">
        <v>212</v>
      </c>
      <c r="E1979" s="77">
        <v>2363.8607576008044</v>
      </c>
      <c r="F1979" s="8"/>
      <c r="J1979" s="8"/>
      <c r="N1979" s="8"/>
      <c r="R1979" s="8"/>
      <c r="V1979" s="8"/>
      <c r="W1979" s="8"/>
      <c r="AA1979" s="8"/>
      <c r="AD1979" s="8"/>
    </row>
    <row r="1980" spans="2:30">
      <c r="B1980" s="75">
        <v>569642</v>
      </c>
      <c r="C1980" s="85" t="s">
        <v>2213</v>
      </c>
      <c r="D1980" s="76" t="s">
        <v>212</v>
      </c>
      <c r="E1980" s="77">
        <v>163.1839766941869</v>
      </c>
      <c r="F1980" s="8"/>
      <c r="J1980" s="8"/>
      <c r="N1980" s="8"/>
      <c r="R1980" s="8"/>
      <c r="V1980" s="8"/>
      <c r="W1980" s="8"/>
      <c r="AA1980" s="8"/>
      <c r="AD1980" s="8"/>
    </row>
    <row r="1981" spans="2:30">
      <c r="B1981" s="75">
        <v>57090</v>
      </c>
      <c r="C1981" s="85" t="s">
        <v>2214</v>
      </c>
      <c r="D1981" s="76" t="s">
        <v>212</v>
      </c>
      <c r="E1981" s="77">
        <v>184.78283515298159</v>
      </c>
      <c r="F1981" s="8"/>
      <c r="J1981" s="8"/>
      <c r="N1981" s="8"/>
      <c r="R1981" s="8"/>
      <c r="V1981" s="8"/>
      <c r="W1981" s="8"/>
      <c r="AA1981" s="8"/>
      <c r="AD1981" s="8"/>
    </row>
    <row r="1982" spans="2:30">
      <c r="B1982" s="75">
        <v>57213691</v>
      </c>
      <c r="C1982" s="85" t="s">
        <v>2215</v>
      </c>
      <c r="D1982" s="76" t="s">
        <v>212</v>
      </c>
      <c r="E1982" s="77">
        <v>0.79591646858002041</v>
      </c>
      <c r="F1982" s="8"/>
      <c r="J1982" s="8"/>
      <c r="N1982" s="8"/>
      <c r="R1982" s="8"/>
      <c r="V1982" s="8"/>
      <c r="W1982" s="8"/>
      <c r="AA1982" s="8"/>
      <c r="AD1982" s="8"/>
    </row>
    <row r="1983" spans="2:30">
      <c r="B1983" s="75">
        <v>573568</v>
      </c>
      <c r="C1983" s="85" t="s">
        <v>2216</v>
      </c>
      <c r="D1983" s="76" t="s">
        <v>212</v>
      </c>
      <c r="E1983" s="77">
        <v>3.0371041955860214</v>
      </c>
      <c r="F1983" s="8"/>
      <c r="J1983" s="8"/>
      <c r="N1983" s="8"/>
      <c r="R1983" s="8"/>
      <c r="V1983" s="8"/>
      <c r="W1983" s="8"/>
      <c r="AA1983" s="8"/>
      <c r="AD1983" s="8"/>
    </row>
    <row r="1984" spans="2:30">
      <c r="B1984" s="75">
        <v>57369321</v>
      </c>
      <c r="C1984" s="85" t="s">
        <v>2217</v>
      </c>
      <c r="D1984" s="76" t="s">
        <v>212</v>
      </c>
      <c r="E1984" s="77">
        <v>3.5291417449747384</v>
      </c>
      <c r="F1984" s="8"/>
      <c r="J1984" s="8"/>
      <c r="N1984" s="8"/>
      <c r="R1984" s="8"/>
      <c r="V1984" s="8"/>
      <c r="W1984" s="8"/>
      <c r="AA1984" s="8"/>
      <c r="AD1984" s="8"/>
    </row>
    <row r="1985" spans="2:30">
      <c r="B1985" s="75">
        <v>576249</v>
      </c>
      <c r="C1985" s="85" t="s">
        <v>2218</v>
      </c>
      <c r="D1985" s="76" t="s">
        <v>212</v>
      </c>
      <c r="E1985" s="77">
        <v>23.055377105547702</v>
      </c>
      <c r="F1985" s="8"/>
      <c r="J1985" s="8"/>
      <c r="N1985" s="8"/>
      <c r="R1985" s="8"/>
      <c r="V1985" s="8"/>
      <c r="W1985" s="8"/>
      <c r="AA1985" s="8"/>
      <c r="AD1985" s="8"/>
    </row>
    <row r="1986" spans="2:30">
      <c r="B1986" s="75">
        <v>57646307</v>
      </c>
      <c r="C1986" s="85" t="s">
        <v>2219</v>
      </c>
      <c r="D1986" s="76" t="s">
        <v>212</v>
      </c>
      <c r="E1986" s="77">
        <v>2.8161233393867757</v>
      </c>
      <c r="F1986" s="8"/>
      <c r="J1986" s="8"/>
      <c r="N1986" s="8"/>
      <c r="R1986" s="8"/>
      <c r="V1986" s="8"/>
      <c r="W1986" s="8"/>
      <c r="AA1986" s="8"/>
      <c r="AD1986" s="8"/>
    </row>
    <row r="1987" spans="2:30">
      <c r="B1987" s="75">
        <v>578541</v>
      </c>
      <c r="C1987" s="85" t="s">
        <v>2220</v>
      </c>
      <c r="D1987" s="76" t="s">
        <v>212</v>
      </c>
      <c r="E1987" s="77">
        <v>1.4822857570876002</v>
      </c>
      <c r="F1987" s="8"/>
      <c r="J1987" s="8"/>
      <c r="N1987" s="8"/>
      <c r="R1987" s="8"/>
      <c r="V1987" s="8"/>
      <c r="W1987" s="8"/>
      <c r="AA1987" s="8"/>
      <c r="AD1987" s="8"/>
    </row>
    <row r="1988" spans="2:30">
      <c r="B1988" s="75">
        <v>57966957</v>
      </c>
      <c r="C1988" s="85" t="s">
        <v>2221</v>
      </c>
      <c r="D1988" s="76" t="s">
        <v>212</v>
      </c>
      <c r="E1988" s="77">
        <v>1.8995007610765653</v>
      </c>
      <c r="F1988" s="8"/>
      <c r="J1988" s="8"/>
      <c r="N1988" s="8"/>
      <c r="R1988" s="8"/>
      <c r="V1988" s="8"/>
      <c r="W1988" s="8"/>
      <c r="AA1988" s="8"/>
      <c r="AD1988" s="8"/>
    </row>
    <row r="1989" spans="2:30">
      <c r="B1989" s="75">
        <v>5836293</v>
      </c>
      <c r="C1989" s="85" t="s">
        <v>2222</v>
      </c>
      <c r="D1989" s="76" t="s">
        <v>212</v>
      </c>
      <c r="E1989" s="77">
        <v>1.4328165615191417</v>
      </c>
      <c r="F1989" s="8"/>
      <c r="J1989" s="8"/>
      <c r="N1989" s="8"/>
      <c r="R1989" s="8"/>
      <c r="V1989" s="8"/>
      <c r="W1989" s="8"/>
      <c r="AA1989" s="8"/>
      <c r="AD1989" s="8"/>
    </row>
    <row r="1990" spans="2:30">
      <c r="B1990" s="75">
        <v>583788</v>
      </c>
      <c r="C1990" s="85" t="s">
        <v>2223</v>
      </c>
      <c r="D1990" s="76" t="s">
        <v>212</v>
      </c>
      <c r="E1990" s="77">
        <v>19.189488409636493</v>
      </c>
      <c r="F1990" s="8"/>
      <c r="J1990" s="8"/>
      <c r="N1990" s="8"/>
      <c r="R1990" s="8"/>
      <c r="V1990" s="8"/>
      <c r="W1990" s="8"/>
      <c r="AA1990" s="8"/>
      <c r="AD1990" s="8"/>
    </row>
    <row r="1991" spans="2:30">
      <c r="B1991" s="75">
        <v>584792</v>
      </c>
      <c r="C1991" s="85" t="s">
        <v>2224</v>
      </c>
      <c r="D1991" s="76" t="s">
        <v>212</v>
      </c>
      <c r="E1991" s="77">
        <v>3539.5666985841817</v>
      </c>
      <c r="F1991" s="8"/>
      <c r="J1991" s="8"/>
      <c r="N1991" s="8"/>
      <c r="R1991" s="8"/>
      <c r="V1991" s="8"/>
      <c r="W1991" s="8"/>
      <c r="AA1991" s="8"/>
      <c r="AD1991" s="8"/>
    </row>
    <row r="1992" spans="2:30">
      <c r="B1992" s="75">
        <v>589162</v>
      </c>
      <c r="C1992" s="85" t="s">
        <v>2225</v>
      </c>
      <c r="D1992" s="76" t="s">
        <v>212</v>
      </c>
      <c r="E1992" s="77">
        <v>2.645572550659959</v>
      </c>
      <c r="F1992" s="8"/>
      <c r="J1992" s="8"/>
      <c r="N1992" s="8"/>
      <c r="R1992" s="8"/>
      <c r="V1992" s="8"/>
      <c r="W1992" s="8"/>
      <c r="AA1992" s="8"/>
      <c r="AD1992" s="8"/>
    </row>
    <row r="1993" spans="2:30">
      <c r="B1993" s="75">
        <v>59063</v>
      </c>
      <c r="C1993" s="85" t="s">
        <v>2226</v>
      </c>
      <c r="D1993" s="76" t="s">
        <v>212</v>
      </c>
      <c r="E1993" s="77">
        <v>1.5804023605408035</v>
      </c>
      <c r="F1993" s="8"/>
      <c r="J1993" s="8"/>
      <c r="N1993" s="8"/>
      <c r="R1993" s="8"/>
      <c r="V1993" s="8"/>
      <c r="W1993" s="8"/>
      <c r="AA1993" s="8"/>
      <c r="AD1993" s="8"/>
    </row>
    <row r="1994" spans="2:30">
      <c r="B1994" s="75">
        <v>590863</v>
      </c>
      <c r="C1994" s="85" t="s">
        <v>2227</v>
      </c>
      <c r="D1994" s="76" t="s">
        <v>212</v>
      </c>
      <c r="E1994" s="77">
        <v>2.7406795827739256</v>
      </c>
      <c r="F1994" s="8"/>
      <c r="J1994" s="8"/>
      <c r="N1994" s="8"/>
      <c r="R1994" s="8"/>
      <c r="V1994" s="8"/>
      <c r="W1994" s="8"/>
      <c r="AA1994" s="8"/>
      <c r="AD1994" s="8"/>
    </row>
    <row r="1995" spans="2:30">
      <c r="B1995" s="75">
        <v>591275</v>
      </c>
      <c r="C1995" s="85" t="s">
        <v>2228</v>
      </c>
      <c r="D1995" s="76" t="s">
        <v>212</v>
      </c>
      <c r="E1995" s="77">
        <v>31.234437043131582</v>
      </c>
      <c r="F1995" s="8"/>
      <c r="J1995" s="8"/>
      <c r="N1995" s="8"/>
      <c r="R1995" s="8"/>
      <c r="V1995" s="8"/>
      <c r="W1995" s="8"/>
      <c r="AA1995" s="8"/>
      <c r="AD1995" s="8"/>
    </row>
    <row r="1996" spans="2:30">
      <c r="B1996" s="75">
        <v>591355</v>
      </c>
      <c r="C1996" s="85" t="s">
        <v>2229</v>
      </c>
      <c r="D1996" s="76" t="s">
        <v>212</v>
      </c>
      <c r="E1996" s="77">
        <v>33.760517481529064</v>
      </c>
      <c r="F1996" s="8"/>
      <c r="J1996" s="8"/>
      <c r="N1996" s="8"/>
      <c r="R1996" s="8"/>
      <c r="V1996" s="8"/>
      <c r="W1996" s="8"/>
      <c r="AA1996" s="8"/>
      <c r="AD1996" s="8"/>
    </row>
    <row r="1997" spans="2:30">
      <c r="B1997" s="75">
        <v>5915413</v>
      </c>
      <c r="C1997" s="85" t="s">
        <v>2230</v>
      </c>
      <c r="D1997" s="76" t="s">
        <v>212</v>
      </c>
      <c r="E1997" s="77">
        <v>65.009233244271172</v>
      </c>
      <c r="F1997" s="8"/>
      <c r="J1997" s="8"/>
      <c r="N1997" s="8"/>
      <c r="R1997" s="8"/>
      <c r="V1997" s="8"/>
      <c r="W1997" s="8"/>
      <c r="AA1997" s="8"/>
      <c r="AD1997" s="8"/>
    </row>
    <row r="1998" spans="2:30">
      <c r="B1998" s="75">
        <v>593817</v>
      </c>
      <c r="C1998" s="85" t="s">
        <v>2231</v>
      </c>
      <c r="D1998" s="76" t="s">
        <v>212</v>
      </c>
      <c r="E1998" s="77">
        <v>203.47994414516648</v>
      </c>
      <c r="F1998" s="8"/>
      <c r="J1998" s="8"/>
      <c r="N1998" s="8"/>
      <c r="R1998" s="8"/>
      <c r="V1998" s="8"/>
      <c r="W1998" s="8"/>
      <c r="AA1998" s="8"/>
      <c r="AD1998" s="8"/>
    </row>
    <row r="1999" spans="2:30">
      <c r="B1999" s="75">
        <v>59507</v>
      </c>
      <c r="C1999" s="85" t="s">
        <v>2232</v>
      </c>
      <c r="D1999" s="76" t="s">
        <v>212</v>
      </c>
      <c r="E1999" s="77">
        <v>8.9813156440856208</v>
      </c>
      <c r="F1999" s="8"/>
      <c r="J1999" s="8"/>
      <c r="N1999" s="8"/>
      <c r="R1999" s="8"/>
      <c r="V1999" s="8"/>
      <c r="W1999" s="8"/>
      <c r="AA1999" s="8"/>
      <c r="AD1999" s="8"/>
    </row>
    <row r="2000" spans="2:30">
      <c r="B2000" s="75">
        <v>595379</v>
      </c>
      <c r="C2000" s="85" t="s">
        <v>2233</v>
      </c>
      <c r="D2000" s="76" t="s">
        <v>212</v>
      </c>
      <c r="E2000" s="77">
        <v>2.8290722058606808E-2</v>
      </c>
      <c r="F2000" s="8"/>
      <c r="J2000" s="8"/>
      <c r="N2000" s="8"/>
      <c r="R2000" s="8"/>
      <c r="V2000" s="8"/>
      <c r="W2000" s="8"/>
      <c r="AA2000" s="8"/>
      <c r="AD2000" s="8"/>
    </row>
    <row r="2001" spans="2:30">
      <c r="B2001" s="75">
        <v>597648</v>
      </c>
      <c r="C2001" s="85" t="s">
        <v>2234</v>
      </c>
      <c r="D2001" s="76" t="s">
        <v>212</v>
      </c>
      <c r="E2001" s="77">
        <v>182.62771461216636</v>
      </c>
      <c r="F2001" s="8"/>
      <c r="J2001" s="8"/>
      <c r="N2001" s="8"/>
      <c r="R2001" s="8"/>
      <c r="V2001" s="8"/>
      <c r="W2001" s="8"/>
      <c r="AA2001" s="8"/>
      <c r="AD2001" s="8"/>
    </row>
    <row r="2002" spans="2:30">
      <c r="B2002" s="75">
        <v>598163</v>
      </c>
      <c r="C2002" s="85" t="s">
        <v>2235</v>
      </c>
      <c r="D2002" s="76" t="s">
        <v>212</v>
      </c>
      <c r="E2002" s="77">
        <v>1.8116945111434819</v>
      </c>
      <c r="F2002" s="8"/>
      <c r="J2002" s="8"/>
      <c r="N2002" s="8"/>
      <c r="R2002" s="8"/>
      <c r="V2002" s="8"/>
      <c r="W2002" s="8"/>
      <c r="AA2002" s="8"/>
      <c r="AD2002" s="8"/>
    </row>
    <row r="2003" spans="2:30">
      <c r="B2003" s="75">
        <v>59927</v>
      </c>
      <c r="C2003" s="85" t="s">
        <v>2236</v>
      </c>
      <c r="D2003" s="76" t="s">
        <v>212</v>
      </c>
      <c r="E2003" s="77">
        <v>160.95473863821465</v>
      </c>
      <c r="F2003" s="8"/>
      <c r="J2003" s="8"/>
      <c r="N2003" s="8"/>
      <c r="R2003" s="8"/>
      <c r="V2003" s="8"/>
      <c r="W2003" s="8"/>
      <c r="AA2003" s="8"/>
      <c r="AD2003" s="8"/>
    </row>
    <row r="2004" spans="2:30">
      <c r="B2004" s="75">
        <v>60004</v>
      </c>
      <c r="C2004" s="85" t="s">
        <v>2237</v>
      </c>
      <c r="D2004" s="76" t="s">
        <v>212</v>
      </c>
      <c r="E2004" s="77">
        <v>0.31791893811984101</v>
      </c>
      <c r="F2004" s="8"/>
      <c r="J2004" s="8"/>
      <c r="N2004" s="8"/>
      <c r="R2004" s="8"/>
      <c r="V2004" s="8"/>
      <c r="W2004" s="8"/>
      <c r="AA2004" s="8"/>
      <c r="AD2004" s="8"/>
    </row>
    <row r="2005" spans="2:30">
      <c r="B2005" s="75">
        <v>602017</v>
      </c>
      <c r="C2005" s="85" t="s">
        <v>2238</v>
      </c>
      <c r="D2005" s="76" t="s">
        <v>212</v>
      </c>
      <c r="E2005" s="77">
        <v>69.866263602823139</v>
      </c>
      <c r="F2005" s="8"/>
      <c r="J2005" s="8"/>
      <c r="N2005" s="8"/>
      <c r="R2005" s="8"/>
      <c r="V2005" s="8"/>
      <c r="W2005" s="8"/>
      <c r="AA2005" s="8"/>
      <c r="AD2005" s="8"/>
    </row>
    <row r="2006" spans="2:30">
      <c r="B2006" s="75">
        <v>60207310</v>
      </c>
      <c r="C2006" s="85" t="s">
        <v>2239</v>
      </c>
      <c r="D2006" s="76" t="s">
        <v>212</v>
      </c>
      <c r="E2006" s="77">
        <v>4.7620317396481084</v>
      </c>
      <c r="F2006" s="8"/>
      <c r="J2006" s="8"/>
      <c r="N2006" s="8"/>
      <c r="R2006" s="8"/>
      <c r="V2006" s="8"/>
      <c r="W2006" s="8"/>
      <c r="AA2006" s="8"/>
      <c r="AD2006" s="8"/>
    </row>
    <row r="2007" spans="2:30">
      <c r="B2007" s="75">
        <v>60242</v>
      </c>
      <c r="C2007" s="85" t="s">
        <v>2240</v>
      </c>
      <c r="D2007" s="76" t="s">
        <v>212</v>
      </c>
      <c r="E2007" s="77">
        <v>0.33507202151092036</v>
      </c>
      <c r="F2007" s="8"/>
      <c r="J2007" s="8"/>
      <c r="N2007" s="8"/>
      <c r="R2007" s="8"/>
      <c r="V2007" s="8"/>
      <c r="W2007" s="8"/>
      <c r="AA2007" s="8"/>
      <c r="AD2007" s="8"/>
    </row>
    <row r="2008" spans="2:30">
      <c r="B2008" s="75">
        <v>603861</v>
      </c>
      <c r="C2008" s="85" t="s">
        <v>2241</v>
      </c>
      <c r="D2008" s="76" t="s">
        <v>212</v>
      </c>
      <c r="E2008" s="77">
        <v>99.192484217007674</v>
      </c>
      <c r="F2008" s="8"/>
      <c r="J2008" s="8"/>
      <c r="N2008" s="8"/>
      <c r="R2008" s="8"/>
      <c r="V2008" s="8"/>
      <c r="W2008" s="8"/>
      <c r="AA2008" s="8"/>
      <c r="AD2008" s="8"/>
    </row>
    <row r="2009" spans="2:30">
      <c r="B2009" s="75">
        <v>6062266</v>
      </c>
      <c r="C2009" s="85" t="s">
        <v>2242</v>
      </c>
      <c r="D2009" s="76" t="s">
        <v>212</v>
      </c>
      <c r="E2009" s="77">
        <v>3.1353642344988875</v>
      </c>
      <c r="F2009" s="8"/>
      <c r="J2009" s="8"/>
      <c r="N2009" s="8"/>
      <c r="R2009" s="8"/>
      <c r="V2009" s="8"/>
      <c r="W2009" s="8"/>
      <c r="AA2009" s="8"/>
      <c r="AD2009" s="8"/>
    </row>
    <row r="2010" spans="2:30">
      <c r="B2010" s="75">
        <v>608311</v>
      </c>
      <c r="C2010" s="85" t="s">
        <v>2243</v>
      </c>
      <c r="D2010" s="76" t="s">
        <v>212</v>
      </c>
      <c r="E2010" s="77">
        <v>49.94315130925839</v>
      </c>
      <c r="F2010" s="8"/>
      <c r="J2010" s="8"/>
      <c r="N2010" s="8"/>
      <c r="R2010" s="8"/>
      <c r="V2010" s="8"/>
      <c r="W2010" s="8"/>
      <c r="AA2010" s="8"/>
      <c r="AD2010" s="8"/>
    </row>
    <row r="2011" spans="2:30">
      <c r="B2011" s="75">
        <v>608719</v>
      </c>
      <c r="C2011" s="85" t="s">
        <v>2244</v>
      </c>
      <c r="D2011" s="76" t="s">
        <v>212</v>
      </c>
      <c r="E2011" s="77">
        <v>2336.6257345155209</v>
      </c>
      <c r="F2011" s="8"/>
      <c r="J2011" s="8"/>
      <c r="N2011" s="8"/>
      <c r="R2011" s="8"/>
      <c r="V2011" s="8"/>
      <c r="W2011" s="8"/>
      <c r="AA2011" s="8"/>
      <c r="AD2011" s="8"/>
    </row>
    <row r="2012" spans="2:30">
      <c r="B2012" s="75">
        <v>609198</v>
      </c>
      <c r="C2012" s="85" t="s">
        <v>2245</v>
      </c>
      <c r="D2012" s="76" t="s">
        <v>212</v>
      </c>
      <c r="E2012" s="77">
        <v>108.65070935323105</v>
      </c>
      <c r="F2012" s="8"/>
      <c r="J2012" s="8"/>
      <c r="N2012" s="8"/>
      <c r="R2012" s="8"/>
      <c r="V2012" s="8"/>
      <c r="W2012" s="8"/>
      <c r="AA2012" s="8"/>
      <c r="AD2012" s="8"/>
    </row>
    <row r="2013" spans="2:30">
      <c r="B2013" s="75">
        <v>611063</v>
      </c>
      <c r="C2013" s="85" t="s">
        <v>2246</v>
      </c>
      <c r="D2013" s="76" t="s">
        <v>212</v>
      </c>
      <c r="E2013" s="77">
        <v>4.1817540464012373</v>
      </c>
      <c r="F2013" s="8"/>
      <c r="J2013" s="8"/>
      <c r="N2013" s="8"/>
      <c r="R2013" s="8"/>
      <c r="V2013" s="8"/>
      <c r="W2013" s="8"/>
      <c r="AA2013" s="8"/>
      <c r="AD2013" s="8"/>
    </row>
    <row r="2014" spans="2:30">
      <c r="B2014" s="75">
        <v>61213250</v>
      </c>
      <c r="C2014" s="85" t="s">
        <v>2247</v>
      </c>
      <c r="D2014" s="76" t="s">
        <v>212</v>
      </c>
      <c r="E2014" s="77">
        <v>50.719938242752889</v>
      </c>
      <c r="F2014" s="8"/>
      <c r="J2014" s="8"/>
      <c r="N2014" s="8"/>
      <c r="R2014" s="8"/>
      <c r="V2014" s="8"/>
      <c r="W2014" s="8"/>
      <c r="AA2014" s="8"/>
      <c r="AD2014" s="8"/>
    </row>
    <row r="2015" spans="2:30">
      <c r="B2015" s="75">
        <v>616455</v>
      </c>
      <c r="C2015" s="85" t="s">
        <v>2248</v>
      </c>
      <c r="D2015" s="76" t="s">
        <v>212</v>
      </c>
      <c r="E2015" s="77">
        <v>4.865773756025745</v>
      </c>
      <c r="F2015" s="8"/>
      <c r="J2015" s="8"/>
      <c r="N2015" s="8"/>
      <c r="R2015" s="8"/>
      <c r="V2015" s="8"/>
      <c r="W2015" s="8"/>
      <c r="AA2015" s="8"/>
      <c r="AD2015" s="8"/>
    </row>
    <row r="2016" spans="2:30">
      <c r="B2016" s="75">
        <v>61734</v>
      </c>
      <c r="C2016" s="85" t="s">
        <v>2249</v>
      </c>
      <c r="D2016" s="76" t="s">
        <v>212</v>
      </c>
      <c r="E2016" s="77">
        <v>3.2593676831209968</v>
      </c>
      <c r="F2016" s="8"/>
      <c r="J2016" s="8"/>
      <c r="N2016" s="8"/>
      <c r="R2016" s="8"/>
      <c r="V2016" s="8"/>
      <c r="W2016" s="8"/>
      <c r="AA2016" s="8"/>
      <c r="AD2016" s="8"/>
    </row>
    <row r="2017" spans="2:30">
      <c r="B2017" s="75">
        <v>618622</v>
      </c>
      <c r="C2017" s="85" t="s">
        <v>2250</v>
      </c>
      <c r="D2017" s="76" t="s">
        <v>212</v>
      </c>
      <c r="E2017" s="77">
        <v>11.307090410131311</v>
      </c>
      <c r="F2017" s="8"/>
      <c r="J2017" s="8"/>
      <c r="N2017" s="8"/>
      <c r="R2017" s="8"/>
      <c r="V2017" s="8"/>
      <c r="W2017" s="8"/>
      <c r="AA2017" s="8"/>
      <c r="AD2017" s="8"/>
    </row>
    <row r="2018" spans="2:30">
      <c r="B2018" s="75">
        <v>618871</v>
      </c>
      <c r="C2018" s="85" t="s">
        <v>2251</v>
      </c>
      <c r="D2018" s="76" t="s">
        <v>212</v>
      </c>
      <c r="E2018" s="77">
        <v>13.334491846550796</v>
      </c>
      <c r="F2018" s="8"/>
      <c r="J2018" s="8"/>
      <c r="N2018" s="8"/>
      <c r="R2018" s="8"/>
      <c r="V2018" s="8"/>
      <c r="W2018" s="8"/>
      <c r="AA2018" s="8"/>
      <c r="AD2018" s="8"/>
    </row>
    <row r="2019" spans="2:30">
      <c r="B2019" s="75">
        <v>61949766</v>
      </c>
      <c r="C2019" s="85" t="s">
        <v>2252</v>
      </c>
      <c r="D2019" s="76" t="s">
        <v>212</v>
      </c>
      <c r="E2019" s="77">
        <v>6488.144809246387</v>
      </c>
      <c r="F2019" s="8"/>
      <c r="J2019" s="8"/>
      <c r="N2019" s="8"/>
      <c r="R2019" s="8"/>
      <c r="V2019" s="8"/>
      <c r="W2019" s="8"/>
      <c r="AA2019" s="8"/>
      <c r="AD2019" s="8"/>
    </row>
    <row r="2020" spans="2:30">
      <c r="B2020" s="75">
        <v>61949777</v>
      </c>
      <c r="C2020" s="85" t="s">
        <v>2253</v>
      </c>
      <c r="D2020" s="76" t="s">
        <v>212</v>
      </c>
      <c r="E2020" s="77">
        <v>3298.7547951655756</v>
      </c>
      <c r="F2020" s="8"/>
      <c r="J2020" s="8"/>
      <c r="N2020" s="8"/>
      <c r="R2020" s="8"/>
      <c r="V2020" s="8"/>
      <c r="W2020" s="8"/>
      <c r="AA2020" s="8"/>
      <c r="AD2020" s="8"/>
    </row>
    <row r="2021" spans="2:30">
      <c r="B2021" s="75">
        <v>623370</v>
      </c>
      <c r="C2021" s="85" t="s">
        <v>2254</v>
      </c>
      <c r="D2021" s="76" t="s">
        <v>212</v>
      </c>
      <c r="E2021" s="77">
        <v>3.4988675106507723E-2</v>
      </c>
      <c r="F2021" s="8"/>
      <c r="J2021" s="8"/>
      <c r="N2021" s="8"/>
      <c r="R2021" s="8"/>
      <c r="V2021" s="8"/>
      <c r="W2021" s="8"/>
      <c r="AA2021" s="8"/>
      <c r="AD2021" s="8"/>
    </row>
    <row r="2022" spans="2:30">
      <c r="B2022" s="75">
        <v>626437</v>
      </c>
      <c r="C2022" s="85" t="s">
        <v>2255</v>
      </c>
      <c r="D2022" s="76" t="s">
        <v>212</v>
      </c>
      <c r="E2022" s="77">
        <v>32.674411621672043</v>
      </c>
      <c r="F2022" s="8"/>
      <c r="J2022" s="8"/>
      <c r="N2022" s="8"/>
      <c r="R2022" s="8"/>
      <c r="V2022" s="8"/>
      <c r="W2022" s="8"/>
      <c r="AA2022" s="8"/>
      <c r="AD2022" s="8"/>
    </row>
    <row r="2023" spans="2:30">
      <c r="B2023" s="75">
        <v>626937</v>
      </c>
      <c r="C2023" s="85" t="s">
        <v>2256</v>
      </c>
      <c r="D2023" s="76" t="s">
        <v>212</v>
      </c>
      <c r="E2023" s="77">
        <v>3.7971350433569327E-2</v>
      </c>
      <c r="F2023" s="8"/>
      <c r="J2023" s="8"/>
      <c r="N2023" s="8"/>
      <c r="R2023" s="8"/>
      <c r="V2023" s="8"/>
      <c r="W2023" s="8"/>
      <c r="AA2023" s="8"/>
      <c r="AD2023" s="8"/>
    </row>
    <row r="2024" spans="2:30">
      <c r="B2024" s="75">
        <v>627305</v>
      </c>
      <c r="C2024" s="85" t="s">
        <v>2257</v>
      </c>
      <c r="D2024" s="76" t="s">
        <v>212</v>
      </c>
      <c r="E2024" s="77">
        <v>0.16125282770374214</v>
      </c>
      <c r="F2024" s="8"/>
      <c r="J2024" s="8"/>
      <c r="N2024" s="8"/>
      <c r="R2024" s="8"/>
      <c r="V2024" s="8"/>
      <c r="W2024" s="8"/>
      <c r="AA2024" s="8"/>
      <c r="AD2024" s="8"/>
    </row>
    <row r="2025" spans="2:30">
      <c r="B2025" s="75">
        <v>62760</v>
      </c>
      <c r="C2025" s="85" t="s">
        <v>2258</v>
      </c>
      <c r="D2025" s="76" t="s">
        <v>212</v>
      </c>
      <c r="E2025" s="77">
        <v>2.7316968466877561E-2</v>
      </c>
      <c r="F2025" s="8"/>
      <c r="J2025" s="8"/>
      <c r="N2025" s="8"/>
      <c r="R2025" s="8"/>
      <c r="V2025" s="8"/>
      <c r="W2025" s="8"/>
      <c r="AA2025" s="8"/>
      <c r="AD2025" s="8"/>
    </row>
    <row r="2026" spans="2:30">
      <c r="B2026" s="75">
        <v>628637</v>
      </c>
      <c r="C2026" s="85" t="s">
        <v>2259</v>
      </c>
      <c r="D2026" s="76" t="s">
        <v>212</v>
      </c>
      <c r="E2026" s="77">
        <v>5.1584997156136916E-2</v>
      </c>
      <c r="F2026" s="8"/>
      <c r="J2026" s="8"/>
      <c r="N2026" s="8"/>
      <c r="R2026" s="8"/>
      <c r="V2026" s="8"/>
      <c r="W2026" s="8"/>
      <c r="AA2026" s="8"/>
      <c r="AD2026" s="8"/>
    </row>
    <row r="2027" spans="2:30">
      <c r="B2027" s="75">
        <v>6317186</v>
      </c>
      <c r="C2027" s="85" t="s">
        <v>2260</v>
      </c>
      <c r="D2027" s="76" t="s">
        <v>212</v>
      </c>
      <c r="E2027" s="77">
        <v>222.09193690147168</v>
      </c>
      <c r="F2027" s="8"/>
      <c r="J2027" s="8"/>
      <c r="N2027" s="8"/>
      <c r="R2027" s="8"/>
      <c r="V2027" s="8"/>
      <c r="W2027" s="8"/>
      <c r="AA2027" s="8"/>
      <c r="AD2027" s="8"/>
    </row>
    <row r="2028" spans="2:30">
      <c r="B2028" s="75">
        <v>632224</v>
      </c>
      <c r="C2028" s="85" t="s">
        <v>2261</v>
      </c>
      <c r="D2028" s="76" t="s">
        <v>212</v>
      </c>
      <c r="E2028" s="77">
        <v>4.552907938719547E-2</v>
      </c>
      <c r="F2028" s="8"/>
      <c r="J2028" s="8"/>
      <c r="N2028" s="8"/>
      <c r="R2028" s="8"/>
      <c r="V2028" s="8"/>
      <c r="W2028" s="8"/>
      <c r="AA2028" s="8"/>
      <c r="AD2028" s="8"/>
    </row>
    <row r="2029" spans="2:30">
      <c r="B2029" s="75">
        <v>63284719</v>
      </c>
      <c r="C2029" s="85" t="s">
        <v>2262</v>
      </c>
      <c r="D2029" s="76" t="s">
        <v>212</v>
      </c>
      <c r="E2029" s="77">
        <v>44.061685510764086</v>
      </c>
      <c r="F2029" s="8"/>
      <c r="J2029" s="8"/>
      <c r="N2029" s="8"/>
      <c r="R2029" s="8"/>
      <c r="V2029" s="8"/>
      <c r="W2029" s="8"/>
      <c r="AA2029" s="8"/>
      <c r="AD2029" s="8"/>
    </row>
    <row r="2030" spans="2:30">
      <c r="B2030" s="75">
        <v>634662</v>
      </c>
      <c r="C2030" s="85" t="s">
        <v>2263</v>
      </c>
      <c r="D2030" s="76" t="s">
        <v>212</v>
      </c>
      <c r="E2030" s="77">
        <v>14.260962120614106</v>
      </c>
      <c r="F2030" s="8"/>
      <c r="J2030" s="8"/>
      <c r="N2030" s="8"/>
      <c r="R2030" s="8"/>
      <c r="V2030" s="8"/>
      <c r="W2030" s="8"/>
      <c r="AA2030" s="8"/>
      <c r="AD2030" s="8"/>
    </row>
    <row r="2031" spans="2:30">
      <c r="B2031" s="75">
        <v>634673</v>
      </c>
      <c r="C2031" s="85" t="s">
        <v>2264</v>
      </c>
      <c r="D2031" s="76" t="s">
        <v>212</v>
      </c>
      <c r="E2031" s="77">
        <v>57.018288269802362</v>
      </c>
      <c r="F2031" s="8"/>
      <c r="J2031" s="8"/>
      <c r="N2031" s="8"/>
      <c r="R2031" s="8"/>
      <c r="V2031" s="8"/>
      <c r="W2031" s="8"/>
      <c r="AA2031" s="8"/>
      <c r="AD2031" s="8"/>
    </row>
    <row r="2032" spans="2:30">
      <c r="B2032" s="75">
        <v>634833</v>
      </c>
      <c r="C2032" s="85" t="s">
        <v>2265</v>
      </c>
      <c r="D2032" s="76" t="s">
        <v>212</v>
      </c>
      <c r="E2032" s="77">
        <v>81.865023214764335</v>
      </c>
      <c r="F2032" s="8"/>
      <c r="J2032" s="8"/>
      <c r="N2032" s="8"/>
      <c r="R2032" s="8"/>
      <c r="V2032" s="8"/>
      <c r="W2032" s="8"/>
      <c r="AA2032" s="8"/>
      <c r="AD2032" s="8"/>
    </row>
    <row r="2033" spans="2:30">
      <c r="B2033" s="75">
        <v>634902</v>
      </c>
      <c r="C2033" s="85" t="s">
        <v>2266</v>
      </c>
      <c r="D2033" s="76" t="s">
        <v>212</v>
      </c>
      <c r="E2033" s="77">
        <v>3.8992673082372997</v>
      </c>
      <c r="F2033" s="8"/>
      <c r="J2033" s="8"/>
      <c r="N2033" s="8"/>
      <c r="R2033" s="8"/>
      <c r="V2033" s="8"/>
      <c r="W2033" s="8"/>
      <c r="AA2033" s="8"/>
      <c r="AD2033" s="8"/>
    </row>
    <row r="2034" spans="2:30">
      <c r="B2034" s="75">
        <v>636306</v>
      </c>
      <c r="C2034" s="85" t="s">
        <v>2267</v>
      </c>
      <c r="D2034" s="76" t="s">
        <v>212</v>
      </c>
      <c r="E2034" s="77">
        <v>33.174489934827939</v>
      </c>
      <c r="F2034" s="8"/>
      <c r="J2034" s="8"/>
      <c r="N2034" s="8"/>
      <c r="R2034" s="8"/>
      <c r="V2034" s="8"/>
      <c r="W2034" s="8"/>
      <c r="AA2034" s="8"/>
      <c r="AD2034" s="8"/>
    </row>
    <row r="2035" spans="2:30">
      <c r="B2035" s="75">
        <v>64006</v>
      </c>
      <c r="C2035" s="85" t="s">
        <v>2268</v>
      </c>
      <c r="D2035" s="76" t="s">
        <v>212</v>
      </c>
      <c r="E2035" s="77">
        <v>877.92951065953696</v>
      </c>
      <c r="F2035" s="8"/>
      <c r="J2035" s="8"/>
      <c r="N2035" s="8"/>
      <c r="R2035" s="8"/>
      <c r="V2035" s="8"/>
      <c r="W2035" s="8"/>
      <c r="AA2035" s="8"/>
      <c r="AD2035" s="8"/>
    </row>
    <row r="2036" spans="2:30">
      <c r="B2036" s="75">
        <v>64028</v>
      </c>
      <c r="C2036" s="85" t="s">
        <v>2269</v>
      </c>
      <c r="D2036" s="76" t="s">
        <v>212</v>
      </c>
      <c r="E2036" s="77">
        <v>3.9867233161671407E-2</v>
      </c>
      <c r="F2036" s="8"/>
      <c r="J2036" s="8"/>
      <c r="N2036" s="8"/>
      <c r="R2036" s="8"/>
      <c r="V2036" s="8"/>
      <c r="W2036" s="8"/>
      <c r="AA2036" s="8"/>
      <c r="AD2036" s="8"/>
    </row>
    <row r="2037" spans="2:30">
      <c r="B2037" s="75">
        <v>64186</v>
      </c>
      <c r="C2037" s="85" t="s">
        <v>2270</v>
      </c>
      <c r="D2037" s="76" t="s">
        <v>212</v>
      </c>
      <c r="E2037" s="77">
        <v>8.5363709202744165E-2</v>
      </c>
      <c r="F2037" s="8"/>
      <c r="J2037" s="8"/>
      <c r="N2037" s="8"/>
      <c r="R2037" s="8"/>
      <c r="V2037" s="8"/>
      <c r="W2037" s="8"/>
      <c r="AA2037" s="8"/>
      <c r="AD2037" s="8"/>
    </row>
    <row r="2038" spans="2:30">
      <c r="B2038" s="75">
        <v>64197</v>
      </c>
      <c r="C2038" s="85" t="s">
        <v>2271</v>
      </c>
      <c r="D2038" s="76" t="s">
        <v>212</v>
      </c>
      <c r="E2038" s="77">
        <v>0.16940085224859319</v>
      </c>
      <c r="F2038" s="8"/>
      <c r="J2038" s="8"/>
      <c r="N2038" s="8"/>
      <c r="R2038" s="8"/>
      <c r="V2038" s="8"/>
      <c r="W2038" s="8"/>
      <c r="AA2038" s="8"/>
      <c r="AD2038" s="8"/>
    </row>
    <row r="2039" spans="2:30">
      <c r="B2039" s="75">
        <v>646071</v>
      </c>
      <c r="C2039" s="85" t="s">
        <v>2272</v>
      </c>
      <c r="D2039" s="76" t="s">
        <v>212</v>
      </c>
      <c r="E2039" s="77">
        <v>5.4132710252152196E-2</v>
      </c>
      <c r="F2039" s="8"/>
      <c r="J2039" s="8"/>
      <c r="N2039" s="8"/>
      <c r="R2039" s="8"/>
      <c r="V2039" s="8"/>
      <c r="W2039" s="8"/>
      <c r="AA2039" s="8"/>
      <c r="AD2039" s="8"/>
    </row>
    <row r="2040" spans="2:30">
      <c r="B2040" s="75">
        <v>64700567</v>
      </c>
      <c r="C2040" s="85" t="s">
        <v>2273</v>
      </c>
      <c r="D2040" s="76" t="s">
        <v>212</v>
      </c>
      <c r="E2040" s="77">
        <v>53.492736835657446</v>
      </c>
      <c r="F2040" s="8"/>
      <c r="J2040" s="8"/>
      <c r="N2040" s="8"/>
      <c r="R2040" s="8"/>
      <c r="V2040" s="8"/>
      <c r="W2040" s="8"/>
      <c r="AA2040" s="8"/>
      <c r="AD2040" s="8"/>
    </row>
    <row r="2041" spans="2:30">
      <c r="B2041" s="75">
        <v>650511</v>
      </c>
      <c r="C2041" s="85" t="s">
        <v>2274</v>
      </c>
      <c r="D2041" s="76" t="s">
        <v>212</v>
      </c>
      <c r="E2041" s="77">
        <v>0.44518627931589067</v>
      </c>
      <c r="F2041" s="8"/>
      <c r="J2041" s="8"/>
      <c r="N2041" s="8"/>
      <c r="R2041" s="8"/>
      <c r="V2041" s="8"/>
      <c r="W2041" s="8"/>
      <c r="AA2041" s="8"/>
      <c r="AD2041" s="8"/>
    </row>
    <row r="2042" spans="2:30">
      <c r="B2042" s="75">
        <v>6515384</v>
      </c>
      <c r="C2042" s="85" t="s">
        <v>2275</v>
      </c>
      <c r="D2042" s="76" t="s">
        <v>212</v>
      </c>
      <c r="E2042" s="77">
        <v>46.198953055980326</v>
      </c>
      <c r="F2042" s="8"/>
      <c r="J2042" s="8"/>
      <c r="N2042" s="8"/>
      <c r="R2042" s="8"/>
      <c r="V2042" s="8"/>
      <c r="W2042" s="8"/>
      <c r="AA2042" s="8"/>
      <c r="AD2042" s="8"/>
    </row>
    <row r="2043" spans="2:30">
      <c r="B2043" s="75">
        <v>65305</v>
      </c>
      <c r="C2043" s="85" t="s">
        <v>2276</v>
      </c>
      <c r="D2043" s="76" t="s">
        <v>212</v>
      </c>
      <c r="E2043" s="77">
        <v>15.03864597879528</v>
      </c>
      <c r="F2043" s="8"/>
      <c r="J2043" s="8"/>
      <c r="N2043" s="8"/>
      <c r="R2043" s="8"/>
      <c r="V2043" s="8"/>
      <c r="W2043" s="8"/>
      <c r="AA2043" s="8"/>
      <c r="AD2043" s="8"/>
    </row>
    <row r="2044" spans="2:30">
      <c r="B2044" s="75">
        <v>65732072</v>
      </c>
      <c r="C2044" s="85" t="s">
        <v>2277</v>
      </c>
      <c r="D2044" s="76" t="s">
        <v>212</v>
      </c>
      <c r="E2044" s="77">
        <v>391222.93290128122</v>
      </c>
      <c r="F2044" s="8"/>
      <c r="J2044" s="8"/>
      <c r="N2044" s="8"/>
      <c r="R2044" s="8"/>
      <c r="V2044" s="8"/>
      <c r="W2044" s="8"/>
      <c r="AA2044" s="8"/>
      <c r="AD2044" s="8"/>
    </row>
    <row r="2045" spans="2:30">
      <c r="B2045" s="75">
        <v>66063056</v>
      </c>
      <c r="C2045" s="85" t="s">
        <v>2278</v>
      </c>
      <c r="D2045" s="76" t="s">
        <v>212</v>
      </c>
      <c r="E2045" s="77">
        <v>11.086564717567061</v>
      </c>
      <c r="F2045" s="8"/>
      <c r="J2045" s="8"/>
      <c r="N2045" s="8"/>
      <c r="R2045" s="8"/>
      <c r="V2045" s="8"/>
      <c r="W2045" s="8"/>
      <c r="AA2045" s="8"/>
      <c r="AD2045" s="8"/>
    </row>
    <row r="2046" spans="2:30">
      <c r="B2046" s="75">
        <v>66230044</v>
      </c>
      <c r="C2046" s="85" t="s">
        <v>2279</v>
      </c>
      <c r="D2046" s="76" t="s">
        <v>212</v>
      </c>
      <c r="E2046" s="77">
        <v>82846.776190171411</v>
      </c>
      <c r="F2046" s="8"/>
      <c r="J2046" s="8"/>
      <c r="N2046" s="8"/>
      <c r="R2046" s="8"/>
      <c r="V2046" s="8"/>
      <c r="W2046" s="8"/>
      <c r="AA2046" s="8"/>
      <c r="AD2046" s="8"/>
    </row>
    <row r="2047" spans="2:30">
      <c r="B2047" s="75">
        <v>67129082</v>
      </c>
      <c r="C2047" s="85" t="s">
        <v>2280</v>
      </c>
      <c r="D2047" s="76" t="s">
        <v>212</v>
      </c>
      <c r="E2047" s="77">
        <v>21.400465377251802</v>
      </c>
      <c r="F2047" s="8"/>
      <c r="J2047" s="8"/>
      <c r="N2047" s="8"/>
      <c r="R2047" s="8"/>
      <c r="V2047" s="8"/>
      <c r="W2047" s="8"/>
      <c r="AA2047" s="8"/>
      <c r="AD2047" s="8"/>
    </row>
    <row r="2048" spans="2:30">
      <c r="B2048" s="75">
        <v>67458</v>
      </c>
      <c r="C2048" s="85" t="s">
        <v>2281</v>
      </c>
      <c r="D2048" s="76" t="s">
        <v>212</v>
      </c>
      <c r="E2048" s="77">
        <v>265.05796788743282</v>
      </c>
      <c r="F2048" s="8"/>
      <c r="J2048" s="8"/>
      <c r="N2048" s="8"/>
      <c r="R2048" s="8"/>
      <c r="V2048" s="8"/>
      <c r="W2048" s="8"/>
      <c r="AA2048" s="8"/>
      <c r="AD2048" s="8"/>
    </row>
    <row r="2049" spans="2:30">
      <c r="B2049" s="75">
        <v>67564914</v>
      </c>
      <c r="C2049" s="85" t="s">
        <v>2282</v>
      </c>
      <c r="D2049" s="76" t="s">
        <v>212</v>
      </c>
      <c r="E2049" s="77">
        <v>31.815072763255735</v>
      </c>
      <c r="F2049" s="8"/>
      <c r="J2049" s="8"/>
      <c r="N2049" s="8"/>
      <c r="R2049" s="8"/>
      <c r="V2049" s="8"/>
      <c r="W2049" s="8"/>
      <c r="AA2049" s="8"/>
      <c r="AD2049" s="8"/>
    </row>
    <row r="2050" spans="2:30">
      <c r="B2050" s="75">
        <v>67685</v>
      </c>
      <c r="C2050" s="85" t="s">
        <v>2283</v>
      </c>
      <c r="D2050" s="76" t="s">
        <v>212</v>
      </c>
      <c r="E2050" s="77">
        <v>2.0126987077164751E-3</v>
      </c>
      <c r="F2050" s="8"/>
      <c r="J2050" s="8"/>
      <c r="N2050" s="8"/>
      <c r="R2050" s="8"/>
      <c r="V2050" s="8"/>
      <c r="W2050" s="8"/>
      <c r="AA2050" s="8"/>
      <c r="AD2050" s="8"/>
    </row>
    <row r="2051" spans="2:30">
      <c r="B2051" s="75">
        <v>68042</v>
      </c>
      <c r="C2051" s="85" t="s">
        <v>2284</v>
      </c>
      <c r="D2051" s="76" t="s">
        <v>212</v>
      </c>
      <c r="E2051" s="77">
        <v>2.6179770471101069E-2</v>
      </c>
      <c r="F2051" s="8"/>
      <c r="J2051" s="8"/>
      <c r="N2051" s="8"/>
      <c r="R2051" s="8"/>
      <c r="V2051" s="8"/>
      <c r="W2051" s="8"/>
      <c r="AA2051" s="8"/>
      <c r="AD2051" s="8"/>
    </row>
    <row r="2052" spans="2:30">
      <c r="B2052" s="75">
        <v>68111</v>
      </c>
      <c r="C2052" s="85" t="s">
        <v>2285</v>
      </c>
      <c r="D2052" s="76" t="s">
        <v>212</v>
      </c>
      <c r="E2052" s="77">
        <v>1.3683776413180999</v>
      </c>
      <c r="F2052" s="8"/>
      <c r="J2052" s="8"/>
      <c r="N2052" s="8"/>
      <c r="R2052" s="8"/>
      <c r="V2052" s="8"/>
      <c r="W2052" s="8"/>
      <c r="AA2052" s="8"/>
      <c r="AD2052" s="8"/>
    </row>
    <row r="2053" spans="2:30">
      <c r="B2053" s="75">
        <v>683181</v>
      </c>
      <c r="C2053" s="85" t="s">
        <v>2286</v>
      </c>
      <c r="D2053" s="76" t="s">
        <v>212</v>
      </c>
      <c r="E2053" s="77">
        <v>196.89852805337352</v>
      </c>
      <c r="F2053" s="8"/>
      <c r="J2053" s="8"/>
      <c r="N2053" s="8"/>
      <c r="R2053" s="8"/>
      <c r="V2053" s="8"/>
      <c r="W2053" s="8"/>
      <c r="AA2053" s="8"/>
      <c r="AD2053" s="8"/>
    </row>
    <row r="2054" spans="2:30">
      <c r="B2054" s="75">
        <v>68411303</v>
      </c>
      <c r="C2054" s="85" t="s">
        <v>2287</v>
      </c>
      <c r="D2054" s="76" t="s">
        <v>212</v>
      </c>
      <c r="E2054" s="77">
        <v>6.8194555901574283</v>
      </c>
      <c r="F2054" s="8"/>
      <c r="J2054" s="8"/>
      <c r="N2054" s="8"/>
      <c r="R2054" s="8"/>
      <c r="V2054" s="8"/>
      <c r="W2054" s="8"/>
      <c r="AA2054" s="8"/>
      <c r="AD2054" s="8"/>
    </row>
    <row r="2055" spans="2:30">
      <c r="B2055" s="75">
        <v>68439509</v>
      </c>
      <c r="C2055" s="85" t="s">
        <v>2288</v>
      </c>
      <c r="D2055" s="76" t="s">
        <v>212</v>
      </c>
      <c r="E2055" s="77">
        <v>1.6334021726235746</v>
      </c>
      <c r="F2055" s="8"/>
      <c r="J2055" s="8"/>
      <c r="N2055" s="8"/>
      <c r="R2055" s="8"/>
      <c r="V2055" s="8"/>
      <c r="W2055" s="8"/>
      <c r="AA2055" s="8"/>
      <c r="AD2055" s="8"/>
    </row>
    <row r="2056" spans="2:30">
      <c r="B2056" s="75">
        <v>68694111</v>
      </c>
      <c r="C2056" s="85" t="s">
        <v>2289</v>
      </c>
      <c r="D2056" s="76" t="s">
        <v>212</v>
      </c>
      <c r="E2056" s="77">
        <v>85.986327272688484</v>
      </c>
      <c r="F2056" s="8"/>
      <c r="J2056" s="8"/>
      <c r="N2056" s="8"/>
      <c r="R2056" s="8"/>
      <c r="V2056" s="8"/>
      <c r="W2056" s="8"/>
      <c r="AA2056" s="8"/>
      <c r="AD2056" s="8"/>
    </row>
    <row r="2057" spans="2:30">
      <c r="B2057" s="75">
        <v>688733</v>
      </c>
      <c r="C2057" s="85" t="s">
        <v>2290</v>
      </c>
      <c r="D2057" s="76" t="s">
        <v>212</v>
      </c>
      <c r="E2057" s="77">
        <v>3087.1186552787049</v>
      </c>
      <c r="F2057" s="8"/>
      <c r="J2057" s="8"/>
      <c r="N2057" s="8"/>
      <c r="R2057" s="8"/>
      <c r="V2057" s="8"/>
      <c r="W2057" s="8"/>
      <c r="AA2057" s="8"/>
      <c r="AD2057" s="8"/>
    </row>
    <row r="2058" spans="2:30">
      <c r="B2058" s="75">
        <v>693210</v>
      </c>
      <c r="C2058" s="85" t="s">
        <v>2291</v>
      </c>
      <c r="D2058" s="76" t="s">
        <v>212</v>
      </c>
      <c r="E2058" s="77">
        <v>0.2774782163267846</v>
      </c>
      <c r="F2058" s="8"/>
      <c r="J2058" s="8"/>
      <c r="N2058" s="8"/>
      <c r="R2058" s="8"/>
      <c r="V2058" s="8"/>
      <c r="W2058" s="8"/>
      <c r="AA2058" s="8"/>
      <c r="AD2058" s="8"/>
    </row>
    <row r="2059" spans="2:30">
      <c r="B2059" s="75">
        <v>69377817</v>
      </c>
      <c r="C2059" s="85" t="s">
        <v>2292</v>
      </c>
      <c r="D2059" s="76" t="s">
        <v>212</v>
      </c>
      <c r="E2059" s="77">
        <v>7.3536787977461477</v>
      </c>
      <c r="F2059" s="8"/>
      <c r="J2059" s="8"/>
      <c r="N2059" s="8"/>
      <c r="R2059" s="8"/>
      <c r="V2059" s="8"/>
      <c r="W2059" s="8"/>
      <c r="AA2059" s="8"/>
      <c r="AD2059" s="8"/>
    </row>
    <row r="2060" spans="2:30">
      <c r="B2060" s="75">
        <v>69581335</v>
      </c>
      <c r="C2060" s="85" t="s">
        <v>2293</v>
      </c>
      <c r="D2060" s="76" t="s">
        <v>212</v>
      </c>
      <c r="E2060" s="77">
        <v>2.0760474481758315</v>
      </c>
      <c r="F2060" s="8"/>
      <c r="J2060" s="8"/>
      <c r="N2060" s="8"/>
      <c r="R2060" s="8"/>
      <c r="V2060" s="8"/>
      <c r="W2060" s="8"/>
      <c r="AA2060" s="8"/>
      <c r="AD2060" s="8"/>
    </row>
    <row r="2061" spans="2:30">
      <c r="B2061" s="75">
        <v>69727</v>
      </c>
      <c r="C2061" s="85" t="s">
        <v>2294</v>
      </c>
      <c r="D2061" s="76" t="s">
        <v>212</v>
      </c>
      <c r="E2061" s="77">
        <v>0.55142735756447114</v>
      </c>
      <c r="F2061" s="8"/>
      <c r="J2061" s="8"/>
      <c r="N2061" s="8"/>
      <c r="R2061" s="8"/>
      <c r="V2061" s="8"/>
      <c r="W2061" s="8"/>
      <c r="AA2061" s="8"/>
      <c r="AD2061" s="8"/>
    </row>
    <row r="2062" spans="2:30">
      <c r="B2062" s="75">
        <v>69806504</v>
      </c>
      <c r="C2062" s="85" t="s">
        <v>2295</v>
      </c>
      <c r="D2062" s="76" t="s">
        <v>212</v>
      </c>
      <c r="E2062" s="77">
        <v>76.348973130204456</v>
      </c>
      <c r="F2062" s="8"/>
      <c r="J2062" s="8"/>
      <c r="N2062" s="8"/>
      <c r="R2062" s="8"/>
      <c r="V2062" s="8"/>
      <c r="W2062" s="8"/>
      <c r="AA2062" s="8"/>
      <c r="AD2062" s="8"/>
    </row>
    <row r="2063" spans="2:30">
      <c r="B2063" s="75">
        <v>6988212</v>
      </c>
      <c r="C2063" s="85" t="s">
        <v>2296</v>
      </c>
      <c r="D2063" s="76" t="s">
        <v>212</v>
      </c>
      <c r="E2063" s="77">
        <v>5.2841062569796771</v>
      </c>
      <c r="F2063" s="8"/>
      <c r="J2063" s="8"/>
      <c r="N2063" s="8"/>
      <c r="R2063" s="8"/>
      <c r="V2063" s="8"/>
      <c r="W2063" s="8"/>
      <c r="AA2063" s="8"/>
      <c r="AD2063" s="8"/>
    </row>
    <row r="2064" spans="2:30">
      <c r="B2064" s="75">
        <v>700389</v>
      </c>
      <c r="C2064" s="85" t="s">
        <v>2297</v>
      </c>
      <c r="D2064" s="76" t="s">
        <v>212</v>
      </c>
      <c r="E2064" s="77">
        <v>2.5599415832262178</v>
      </c>
      <c r="F2064" s="8"/>
      <c r="J2064" s="8"/>
      <c r="N2064" s="8"/>
      <c r="R2064" s="8"/>
      <c r="V2064" s="8"/>
      <c r="W2064" s="8"/>
      <c r="AA2064" s="8"/>
      <c r="AD2064" s="8"/>
    </row>
    <row r="2065" spans="2:30">
      <c r="B2065" s="75">
        <v>70382</v>
      </c>
      <c r="C2065" s="85" t="s">
        <v>2298</v>
      </c>
      <c r="D2065" s="76" t="s">
        <v>212</v>
      </c>
      <c r="E2065" s="77">
        <v>135.24488338738936</v>
      </c>
      <c r="F2065" s="8"/>
      <c r="J2065" s="8"/>
      <c r="N2065" s="8"/>
      <c r="R2065" s="8"/>
      <c r="V2065" s="8"/>
      <c r="W2065" s="8"/>
      <c r="AA2065" s="8"/>
      <c r="AD2065" s="8"/>
    </row>
    <row r="2066" spans="2:30">
      <c r="B2066" s="75">
        <v>70630170</v>
      </c>
      <c r="C2066" s="85" t="s">
        <v>2299</v>
      </c>
      <c r="D2066" s="76" t="s">
        <v>212</v>
      </c>
      <c r="E2066" s="77">
        <v>3.3357092478470283</v>
      </c>
      <c r="F2066" s="8"/>
      <c r="J2066" s="8"/>
      <c r="N2066" s="8"/>
      <c r="R2066" s="8"/>
      <c r="V2066" s="8"/>
      <c r="W2066" s="8"/>
      <c r="AA2066" s="8"/>
      <c r="AD2066" s="8"/>
    </row>
    <row r="2067" spans="2:30">
      <c r="B2067" s="75">
        <v>7085190</v>
      </c>
      <c r="C2067" s="85" t="s">
        <v>2300</v>
      </c>
      <c r="D2067" s="76" t="s">
        <v>212</v>
      </c>
      <c r="E2067" s="77">
        <v>0.92829600289100156</v>
      </c>
      <c r="F2067" s="8"/>
      <c r="J2067" s="8"/>
      <c r="N2067" s="8"/>
      <c r="R2067" s="8"/>
      <c r="V2067" s="8"/>
      <c r="W2067" s="8"/>
      <c r="AA2067" s="8"/>
      <c r="AD2067" s="8"/>
    </row>
    <row r="2068" spans="2:30">
      <c r="B2068" s="75">
        <v>71238</v>
      </c>
      <c r="C2068" s="85" t="s">
        <v>2301</v>
      </c>
      <c r="D2068" s="76" t="s">
        <v>212</v>
      </c>
      <c r="E2068" s="77">
        <v>9.4152141089616937E-3</v>
      </c>
      <c r="F2068" s="8"/>
      <c r="J2068" s="8"/>
      <c r="N2068" s="8"/>
      <c r="R2068" s="8"/>
      <c r="V2068" s="8"/>
      <c r="W2068" s="8"/>
      <c r="AA2068" s="8"/>
      <c r="AD2068" s="8"/>
    </row>
    <row r="2069" spans="2:30">
      <c r="B2069" s="75">
        <v>71283802</v>
      </c>
      <c r="C2069" s="85" t="s">
        <v>2302</v>
      </c>
      <c r="D2069" s="76" t="s">
        <v>212</v>
      </c>
      <c r="E2069" s="77">
        <v>186.68562026765389</v>
      </c>
      <c r="F2069" s="8"/>
      <c r="J2069" s="8"/>
      <c r="N2069" s="8"/>
      <c r="R2069" s="8"/>
      <c r="V2069" s="8"/>
      <c r="W2069" s="8"/>
      <c r="AA2069" s="8"/>
      <c r="AD2069" s="8"/>
    </row>
    <row r="2070" spans="2:30">
      <c r="B2070" s="75">
        <v>71410</v>
      </c>
      <c r="C2070" s="85" t="s">
        <v>2303</v>
      </c>
      <c r="D2070" s="76" t="s">
        <v>212</v>
      </c>
      <c r="E2070" s="77">
        <v>4.1135745126788491E-2</v>
      </c>
      <c r="F2070" s="8"/>
      <c r="J2070" s="8"/>
      <c r="N2070" s="8"/>
      <c r="R2070" s="8"/>
      <c r="V2070" s="8"/>
      <c r="W2070" s="8"/>
      <c r="AA2070" s="8"/>
      <c r="AD2070" s="8"/>
    </row>
    <row r="2071" spans="2:30">
      <c r="B2071" s="75">
        <v>7149793</v>
      </c>
      <c r="C2071" s="85" t="s">
        <v>2304</v>
      </c>
      <c r="D2071" s="76" t="s">
        <v>212</v>
      </c>
      <c r="E2071" s="77">
        <v>2.3845697741333485</v>
      </c>
      <c r="F2071" s="8"/>
      <c r="J2071" s="8"/>
      <c r="N2071" s="8"/>
      <c r="R2071" s="8"/>
      <c r="V2071" s="8"/>
      <c r="W2071" s="8"/>
      <c r="AA2071" s="8"/>
      <c r="AD2071" s="8"/>
    </row>
    <row r="2072" spans="2:30">
      <c r="B2072" s="75">
        <v>71561110</v>
      </c>
      <c r="C2072" s="85" t="s">
        <v>2305</v>
      </c>
      <c r="D2072" s="76" t="s">
        <v>212</v>
      </c>
      <c r="E2072" s="77">
        <v>486.43201909558991</v>
      </c>
      <c r="F2072" s="8"/>
      <c r="J2072" s="8"/>
      <c r="N2072" s="8"/>
      <c r="R2072" s="8"/>
      <c r="V2072" s="8"/>
      <c r="W2072" s="8"/>
      <c r="AA2072" s="8"/>
      <c r="AD2072" s="8"/>
    </row>
    <row r="2073" spans="2:30">
      <c r="B2073" s="75">
        <v>7166190</v>
      </c>
      <c r="C2073" s="85" t="s">
        <v>2306</v>
      </c>
      <c r="D2073" s="76" t="s">
        <v>212</v>
      </c>
      <c r="E2073" s="77">
        <v>286.43896489861208</v>
      </c>
      <c r="F2073" s="8"/>
      <c r="J2073" s="8"/>
      <c r="N2073" s="8"/>
      <c r="R2073" s="8"/>
      <c r="V2073" s="8"/>
      <c r="W2073" s="8"/>
      <c r="AA2073" s="8"/>
      <c r="AD2073" s="8"/>
    </row>
    <row r="2074" spans="2:30">
      <c r="B2074" s="75">
        <v>7173515</v>
      </c>
      <c r="C2074" s="85" t="s">
        <v>2307</v>
      </c>
      <c r="D2074" s="76" t="s">
        <v>212</v>
      </c>
      <c r="E2074" s="77">
        <v>13.870135615645735</v>
      </c>
      <c r="F2074" s="8"/>
      <c r="J2074" s="8"/>
      <c r="N2074" s="8"/>
      <c r="R2074" s="8"/>
      <c r="V2074" s="8"/>
      <c r="W2074" s="8"/>
      <c r="AA2074" s="8"/>
      <c r="AD2074" s="8"/>
    </row>
    <row r="2075" spans="2:30">
      <c r="B2075" s="75">
        <v>7173628</v>
      </c>
      <c r="C2075" s="85" t="s">
        <v>2308</v>
      </c>
      <c r="D2075" s="76" t="s">
        <v>212</v>
      </c>
      <c r="E2075" s="77">
        <v>54.920175628942623</v>
      </c>
      <c r="F2075" s="8"/>
      <c r="J2075" s="8"/>
      <c r="N2075" s="8"/>
      <c r="R2075" s="8"/>
      <c r="V2075" s="8"/>
      <c r="W2075" s="8"/>
      <c r="AA2075" s="8"/>
      <c r="AD2075" s="8"/>
    </row>
    <row r="2076" spans="2:30">
      <c r="B2076" s="75">
        <v>72490018</v>
      </c>
      <c r="C2076" s="85" t="s">
        <v>2309</v>
      </c>
      <c r="D2076" s="76" t="s">
        <v>212</v>
      </c>
      <c r="E2076" s="77">
        <v>96.312923159590682</v>
      </c>
      <c r="F2076" s="8"/>
      <c r="J2076" s="8"/>
      <c r="N2076" s="8"/>
      <c r="R2076" s="8"/>
      <c r="V2076" s="8"/>
      <c r="W2076" s="8"/>
      <c r="AA2076" s="8"/>
      <c r="AD2076" s="8"/>
    </row>
    <row r="2077" spans="2:30">
      <c r="B2077" s="75">
        <v>7286842</v>
      </c>
      <c r="C2077" s="85" t="s">
        <v>2310</v>
      </c>
      <c r="D2077" s="76" t="s">
        <v>212</v>
      </c>
      <c r="E2077" s="77">
        <v>56.689602475933981</v>
      </c>
      <c r="F2077" s="8"/>
      <c r="J2077" s="8"/>
      <c r="N2077" s="8"/>
      <c r="R2077" s="8"/>
      <c r="V2077" s="8"/>
      <c r="W2077" s="8"/>
      <c r="AA2077" s="8"/>
      <c r="AD2077" s="8"/>
    </row>
    <row r="2078" spans="2:30">
      <c r="B2078" s="75">
        <v>731271</v>
      </c>
      <c r="C2078" s="85" t="s">
        <v>2311</v>
      </c>
      <c r="D2078" s="76" t="s">
        <v>212</v>
      </c>
      <c r="E2078" s="77">
        <v>991.81900481792434</v>
      </c>
      <c r="F2078" s="8"/>
      <c r="J2078" s="8"/>
      <c r="N2078" s="8"/>
      <c r="R2078" s="8"/>
      <c r="V2078" s="8"/>
      <c r="W2078" s="8"/>
      <c r="AA2078" s="8"/>
      <c r="AD2078" s="8"/>
    </row>
    <row r="2079" spans="2:30">
      <c r="B2079" s="75">
        <v>73250687</v>
      </c>
      <c r="C2079" s="85" t="s">
        <v>2312</v>
      </c>
      <c r="D2079" s="76" t="s">
        <v>212</v>
      </c>
      <c r="E2079" s="77">
        <v>2144.6337571286308</v>
      </c>
      <c r="F2079" s="8"/>
      <c r="J2079" s="8"/>
      <c r="N2079" s="8"/>
      <c r="R2079" s="8"/>
      <c r="V2079" s="8"/>
      <c r="W2079" s="8"/>
      <c r="AA2079" s="8"/>
      <c r="AD2079" s="8"/>
    </row>
    <row r="2080" spans="2:30">
      <c r="B2080" s="75">
        <v>74070465</v>
      </c>
      <c r="C2080" s="85" t="s">
        <v>2313</v>
      </c>
      <c r="D2080" s="76" t="s">
        <v>212</v>
      </c>
      <c r="E2080" s="77">
        <v>142.00235577232246</v>
      </c>
      <c r="F2080" s="8"/>
      <c r="J2080" s="8"/>
      <c r="N2080" s="8"/>
      <c r="R2080" s="8"/>
      <c r="V2080" s="8"/>
      <c r="W2080" s="8"/>
      <c r="AA2080" s="8"/>
      <c r="AD2080" s="8"/>
    </row>
    <row r="2081" spans="2:30">
      <c r="B2081" s="75">
        <v>741582</v>
      </c>
      <c r="C2081" s="85" t="s">
        <v>2314</v>
      </c>
      <c r="D2081" s="76" t="s">
        <v>212</v>
      </c>
      <c r="E2081" s="77">
        <v>119.07976896353227</v>
      </c>
      <c r="F2081" s="8"/>
      <c r="J2081" s="8"/>
      <c r="N2081" s="8"/>
      <c r="R2081" s="8"/>
      <c r="V2081" s="8"/>
      <c r="W2081" s="8"/>
      <c r="AA2081" s="8"/>
      <c r="AD2081" s="8"/>
    </row>
    <row r="2082" spans="2:30">
      <c r="B2082" s="75">
        <v>74222972</v>
      </c>
      <c r="C2082" s="85" t="s">
        <v>2315</v>
      </c>
      <c r="D2082" s="76" t="s">
        <v>212</v>
      </c>
      <c r="E2082" s="77">
        <v>5.8139937029312229E-2</v>
      </c>
      <c r="F2082" s="8"/>
      <c r="J2082" s="8"/>
      <c r="N2082" s="8"/>
      <c r="R2082" s="8"/>
      <c r="V2082" s="8"/>
      <c r="W2082" s="8"/>
      <c r="AA2082" s="8"/>
      <c r="AD2082" s="8"/>
    </row>
    <row r="2083" spans="2:30">
      <c r="B2083" s="75">
        <v>74738173</v>
      </c>
      <c r="C2083" s="85" t="s">
        <v>2316</v>
      </c>
      <c r="D2083" s="76" t="s">
        <v>212</v>
      </c>
      <c r="E2083" s="77">
        <v>185.10741431379978</v>
      </c>
      <c r="F2083" s="8"/>
      <c r="J2083" s="8"/>
      <c r="N2083" s="8"/>
      <c r="R2083" s="8"/>
      <c r="V2083" s="8"/>
      <c r="W2083" s="8"/>
      <c r="AA2083" s="8"/>
      <c r="AD2083" s="8"/>
    </row>
    <row r="2084" spans="2:30">
      <c r="B2084" s="75">
        <v>74895</v>
      </c>
      <c r="C2084" s="85" t="s">
        <v>2317</v>
      </c>
      <c r="D2084" s="76" t="s">
        <v>212</v>
      </c>
      <c r="E2084" s="77">
        <v>0.29173914520083305</v>
      </c>
      <c r="F2084" s="8"/>
      <c r="J2084" s="8"/>
      <c r="N2084" s="8"/>
      <c r="R2084" s="8"/>
      <c r="V2084" s="8"/>
      <c r="W2084" s="8"/>
      <c r="AA2084" s="8"/>
      <c r="AD2084" s="8"/>
    </row>
    <row r="2085" spans="2:30">
      <c r="B2085" s="75">
        <v>75047</v>
      </c>
      <c r="C2085" s="85" t="s">
        <v>2318</v>
      </c>
      <c r="D2085" s="76" t="s">
        <v>212</v>
      </c>
      <c r="E2085" s="77">
        <v>0.20177472633209528</v>
      </c>
      <c r="F2085" s="8"/>
      <c r="J2085" s="8"/>
      <c r="N2085" s="8"/>
      <c r="R2085" s="8"/>
      <c r="V2085" s="8"/>
      <c r="W2085" s="8"/>
      <c r="AA2085" s="8"/>
      <c r="AD2085" s="8"/>
    </row>
    <row r="2086" spans="2:30">
      <c r="B2086" s="75">
        <v>75310</v>
      </c>
      <c r="C2086" s="85" t="s">
        <v>2319</v>
      </c>
      <c r="D2086" s="76" t="s">
        <v>212</v>
      </c>
      <c r="E2086" s="77">
        <v>0.17511076193983022</v>
      </c>
      <c r="F2086" s="8"/>
      <c r="J2086" s="8"/>
      <c r="N2086" s="8"/>
      <c r="R2086" s="8"/>
      <c r="V2086" s="8"/>
      <c r="W2086" s="8"/>
      <c r="AA2086" s="8"/>
      <c r="AD2086" s="8"/>
    </row>
    <row r="2087" spans="2:30">
      <c r="B2087" s="75">
        <v>753731</v>
      </c>
      <c r="C2087" s="85" t="s">
        <v>2320</v>
      </c>
      <c r="D2087" s="76" t="s">
        <v>212</v>
      </c>
      <c r="E2087" s="77">
        <v>155.3055970312252</v>
      </c>
      <c r="F2087" s="8"/>
      <c r="J2087" s="8"/>
      <c r="N2087" s="8"/>
      <c r="R2087" s="8"/>
      <c r="V2087" s="8"/>
      <c r="W2087" s="8"/>
      <c r="AA2087" s="8"/>
      <c r="AD2087" s="8"/>
    </row>
    <row r="2088" spans="2:30">
      <c r="B2088" s="75">
        <v>75649</v>
      </c>
      <c r="C2088" s="85" t="s">
        <v>2321</v>
      </c>
      <c r="D2088" s="76" t="s">
        <v>212</v>
      </c>
      <c r="E2088" s="77">
        <v>1.1190731609324909</v>
      </c>
      <c r="F2088" s="8"/>
      <c r="J2088" s="8"/>
      <c r="N2088" s="8"/>
      <c r="R2088" s="8"/>
      <c r="V2088" s="8"/>
      <c r="W2088" s="8"/>
      <c r="AA2088" s="8"/>
      <c r="AD2088" s="8"/>
    </row>
    <row r="2089" spans="2:30">
      <c r="B2089" s="75">
        <v>756809</v>
      </c>
      <c r="C2089" s="85" t="s">
        <v>2322</v>
      </c>
      <c r="D2089" s="76" t="s">
        <v>212</v>
      </c>
      <c r="E2089" s="77">
        <v>1.116533442997903</v>
      </c>
      <c r="F2089" s="8"/>
      <c r="J2089" s="8"/>
      <c r="N2089" s="8"/>
      <c r="R2089" s="8"/>
      <c r="V2089" s="8"/>
      <c r="W2089" s="8"/>
      <c r="AA2089" s="8"/>
      <c r="AD2089" s="8"/>
    </row>
    <row r="2090" spans="2:30">
      <c r="B2090" s="75">
        <v>75741</v>
      </c>
      <c r="C2090" s="85" t="s">
        <v>2323</v>
      </c>
      <c r="D2090" s="76" t="s">
        <v>212</v>
      </c>
      <c r="E2090" s="77">
        <v>16.07204045580465</v>
      </c>
      <c r="F2090" s="8"/>
      <c r="J2090" s="8"/>
      <c r="N2090" s="8"/>
      <c r="R2090" s="8"/>
      <c r="V2090" s="8"/>
      <c r="W2090" s="8"/>
      <c r="AA2090" s="8"/>
      <c r="AD2090" s="8"/>
    </row>
    <row r="2091" spans="2:30">
      <c r="B2091" s="75">
        <v>75854</v>
      </c>
      <c r="C2091" s="85" t="s">
        <v>2324</v>
      </c>
      <c r="D2091" s="76" t="s">
        <v>212</v>
      </c>
      <c r="E2091" s="77">
        <v>6.6351304645095623E-3</v>
      </c>
      <c r="F2091" s="8"/>
      <c r="J2091" s="8"/>
      <c r="N2091" s="8"/>
      <c r="R2091" s="8"/>
      <c r="V2091" s="8"/>
      <c r="W2091" s="8"/>
      <c r="AA2091" s="8"/>
      <c r="AD2091" s="8"/>
    </row>
    <row r="2092" spans="2:30">
      <c r="B2092" s="75">
        <v>75865</v>
      </c>
      <c r="C2092" s="85" t="s">
        <v>2325</v>
      </c>
      <c r="D2092" s="76" t="s">
        <v>212</v>
      </c>
      <c r="E2092" s="77">
        <v>170.79425886352493</v>
      </c>
      <c r="F2092" s="8"/>
      <c r="J2092" s="8"/>
      <c r="N2092" s="8"/>
      <c r="R2092" s="8"/>
      <c r="V2092" s="8"/>
      <c r="W2092" s="8"/>
      <c r="AA2092" s="8"/>
      <c r="AD2092" s="8"/>
    </row>
    <row r="2093" spans="2:30">
      <c r="B2093" s="75">
        <v>75876</v>
      </c>
      <c r="C2093" s="85" t="s">
        <v>2326</v>
      </c>
      <c r="D2093" s="76" t="s">
        <v>212</v>
      </c>
      <c r="E2093" s="77">
        <v>0.68774102080527888</v>
      </c>
      <c r="F2093" s="8"/>
      <c r="J2093" s="8"/>
      <c r="N2093" s="8"/>
      <c r="R2093" s="8"/>
      <c r="V2093" s="8"/>
      <c r="W2093" s="8"/>
      <c r="AA2093" s="8"/>
      <c r="AD2093" s="8"/>
    </row>
    <row r="2094" spans="2:30">
      <c r="B2094" s="75">
        <v>75989</v>
      </c>
      <c r="C2094" s="85" t="s">
        <v>2327</v>
      </c>
      <c r="D2094" s="76" t="s">
        <v>212</v>
      </c>
      <c r="E2094" s="77">
        <v>3.126459602112111E-2</v>
      </c>
      <c r="F2094" s="8"/>
      <c r="J2094" s="8"/>
      <c r="N2094" s="8"/>
      <c r="R2094" s="8"/>
      <c r="V2094" s="8"/>
      <c r="W2094" s="8"/>
      <c r="AA2094" s="8"/>
      <c r="AD2094" s="8"/>
    </row>
    <row r="2095" spans="2:30">
      <c r="B2095" s="75">
        <v>7646788</v>
      </c>
      <c r="C2095" s="85" t="s">
        <v>2328</v>
      </c>
      <c r="D2095" s="76" t="s">
        <v>212</v>
      </c>
      <c r="E2095" s="77">
        <v>3.5164594455848621</v>
      </c>
      <c r="F2095" s="8"/>
      <c r="J2095" s="8"/>
      <c r="N2095" s="8"/>
      <c r="R2095" s="8"/>
      <c r="V2095" s="8"/>
      <c r="W2095" s="8"/>
      <c r="AA2095" s="8"/>
      <c r="AD2095" s="8"/>
    </row>
    <row r="2096" spans="2:30">
      <c r="B2096" s="75">
        <v>7664939</v>
      </c>
      <c r="C2096" s="85" t="s">
        <v>2329</v>
      </c>
      <c r="D2096" s="76" t="s">
        <v>212</v>
      </c>
      <c r="E2096" s="77">
        <v>1.5238245435751134</v>
      </c>
      <c r="F2096" s="8"/>
      <c r="J2096" s="8"/>
      <c r="N2096" s="8"/>
      <c r="R2096" s="8"/>
      <c r="V2096" s="8"/>
      <c r="W2096" s="8"/>
      <c r="AA2096" s="8"/>
      <c r="AD2096" s="8"/>
    </row>
    <row r="2097" spans="2:30">
      <c r="B2097" s="75">
        <v>767000</v>
      </c>
      <c r="C2097" s="85" t="s">
        <v>2330</v>
      </c>
      <c r="D2097" s="76" t="s">
        <v>212</v>
      </c>
      <c r="E2097" s="77">
        <v>1.2136590582250404</v>
      </c>
      <c r="F2097" s="8"/>
      <c r="J2097" s="8"/>
      <c r="N2097" s="8"/>
      <c r="R2097" s="8"/>
      <c r="V2097" s="8"/>
      <c r="W2097" s="8"/>
      <c r="AA2097" s="8"/>
      <c r="AD2097" s="8"/>
    </row>
    <row r="2098" spans="2:30">
      <c r="B2098" s="75">
        <v>7696120</v>
      </c>
      <c r="C2098" s="85" t="s">
        <v>2331</v>
      </c>
      <c r="D2098" s="76" t="s">
        <v>212</v>
      </c>
      <c r="E2098" s="77">
        <v>121.96342096840007</v>
      </c>
      <c r="F2098" s="8"/>
      <c r="J2098" s="8"/>
      <c r="N2098" s="8"/>
      <c r="R2098" s="8"/>
      <c r="V2098" s="8"/>
      <c r="W2098" s="8"/>
      <c r="AA2098" s="8"/>
      <c r="AD2098" s="8"/>
    </row>
    <row r="2099" spans="2:30">
      <c r="B2099" s="75">
        <v>7700176</v>
      </c>
      <c r="C2099" s="85" t="s">
        <v>2332</v>
      </c>
      <c r="D2099" s="76" t="s">
        <v>212</v>
      </c>
      <c r="E2099" s="77">
        <v>332.90019547430842</v>
      </c>
      <c r="F2099" s="8"/>
      <c r="J2099" s="8"/>
      <c r="N2099" s="8"/>
      <c r="R2099" s="8"/>
      <c r="V2099" s="8"/>
      <c r="W2099" s="8"/>
      <c r="AA2099" s="8"/>
      <c r="AD2099" s="8"/>
    </row>
    <row r="2100" spans="2:30">
      <c r="B2100" s="75">
        <v>771619</v>
      </c>
      <c r="C2100" s="85" t="s">
        <v>2333</v>
      </c>
      <c r="D2100" s="76" t="s">
        <v>212</v>
      </c>
      <c r="E2100" s="77">
        <v>1.9024741995698</v>
      </c>
      <c r="F2100" s="8"/>
      <c r="J2100" s="8"/>
      <c r="N2100" s="8"/>
      <c r="R2100" s="8"/>
      <c r="V2100" s="8"/>
      <c r="W2100" s="8"/>
      <c r="AA2100" s="8"/>
      <c r="AD2100" s="8"/>
    </row>
    <row r="2101" spans="2:30">
      <c r="B2101" s="75">
        <v>77587</v>
      </c>
      <c r="C2101" s="85" t="s">
        <v>2334</v>
      </c>
      <c r="D2101" s="76" t="s">
        <v>212</v>
      </c>
      <c r="E2101" s="77">
        <v>0.39758401165887414</v>
      </c>
      <c r="F2101" s="8"/>
      <c r="J2101" s="8"/>
      <c r="N2101" s="8"/>
      <c r="R2101" s="8"/>
      <c r="V2101" s="8"/>
      <c r="W2101" s="8"/>
      <c r="AA2101" s="8"/>
      <c r="AD2101" s="8"/>
    </row>
    <row r="2102" spans="2:30">
      <c r="B2102" s="75">
        <v>77714</v>
      </c>
      <c r="C2102" s="85" t="s">
        <v>2335</v>
      </c>
      <c r="D2102" s="76" t="s">
        <v>212</v>
      </c>
      <c r="E2102" s="77">
        <v>7.3076799535840295E-3</v>
      </c>
      <c r="F2102" s="8"/>
      <c r="J2102" s="8"/>
      <c r="N2102" s="8"/>
      <c r="R2102" s="8"/>
      <c r="V2102" s="8"/>
      <c r="W2102" s="8"/>
      <c r="AA2102" s="8"/>
      <c r="AD2102" s="8"/>
    </row>
    <row r="2103" spans="2:30">
      <c r="B2103" s="75">
        <v>77732093</v>
      </c>
      <c r="C2103" s="85" t="s">
        <v>2336</v>
      </c>
      <c r="D2103" s="76" t="s">
        <v>212</v>
      </c>
      <c r="E2103" s="77">
        <v>0.48756178058796551</v>
      </c>
      <c r="F2103" s="8"/>
      <c r="J2103" s="8"/>
      <c r="N2103" s="8"/>
      <c r="R2103" s="8"/>
      <c r="V2103" s="8"/>
      <c r="W2103" s="8"/>
      <c r="AA2103" s="8"/>
      <c r="AD2103" s="8"/>
    </row>
    <row r="2104" spans="2:30">
      <c r="B2104" s="75">
        <v>77736</v>
      </c>
      <c r="C2104" s="85" t="s">
        <v>2337</v>
      </c>
      <c r="D2104" s="76" t="s">
        <v>212</v>
      </c>
      <c r="E2104" s="77">
        <v>0.78379886916065811</v>
      </c>
      <c r="F2104" s="8"/>
      <c r="J2104" s="8"/>
      <c r="N2104" s="8"/>
      <c r="R2104" s="8"/>
      <c r="V2104" s="8"/>
      <c r="W2104" s="8"/>
      <c r="AA2104" s="8"/>
      <c r="AD2104" s="8"/>
    </row>
    <row r="2105" spans="2:30">
      <c r="B2105" s="75">
        <v>77758</v>
      </c>
      <c r="C2105" s="85" t="s">
        <v>2338</v>
      </c>
      <c r="D2105" s="76" t="s">
        <v>212</v>
      </c>
      <c r="E2105" s="77">
        <v>3.0716784251303239E-2</v>
      </c>
      <c r="F2105" s="8"/>
      <c r="J2105" s="8"/>
      <c r="N2105" s="8"/>
      <c r="R2105" s="8"/>
      <c r="V2105" s="8"/>
      <c r="W2105" s="8"/>
      <c r="AA2105" s="8"/>
      <c r="AD2105" s="8"/>
    </row>
    <row r="2106" spans="2:30">
      <c r="B2106" s="75">
        <v>779022</v>
      </c>
      <c r="C2106" s="85" t="s">
        <v>2339</v>
      </c>
      <c r="D2106" s="76" t="s">
        <v>212</v>
      </c>
      <c r="E2106" s="77">
        <v>408.236809568436</v>
      </c>
      <c r="F2106" s="8"/>
      <c r="J2106" s="8"/>
      <c r="N2106" s="8"/>
      <c r="R2106" s="8"/>
      <c r="V2106" s="8"/>
      <c r="W2106" s="8"/>
      <c r="AA2106" s="8"/>
      <c r="AD2106" s="8"/>
    </row>
    <row r="2107" spans="2:30">
      <c r="B2107" s="75">
        <v>77996</v>
      </c>
      <c r="C2107" s="85" t="s">
        <v>2340</v>
      </c>
      <c r="D2107" s="76" t="s">
        <v>212</v>
      </c>
      <c r="E2107" s="77">
        <v>5.9411037762082545E-3</v>
      </c>
      <c r="F2107" s="8"/>
      <c r="J2107" s="8"/>
      <c r="N2107" s="8"/>
      <c r="R2107" s="8"/>
      <c r="V2107" s="8"/>
      <c r="W2107" s="8"/>
      <c r="AA2107" s="8"/>
      <c r="AD2107" s="8"/>
    </row>
    <row r="2108" spans="2:30">
      <c r="B2108" s="75">
        <v>78308</v>
      </c>
      <c r="C2108" s="85" t="s">
        <v>2341</v>
      </c>
      <c r="D2108" s="76" t="s">
        <v>212</v>
      </c>
      <c r="E2108" s="77">
        <v>17.59671376027012</v>
      </c>
      <c r="F2108" s="8"/>
      <c r="J2108" s="8"/>
      <c r="N2108" s="8"/>
      <c r="R2108" s="8"/>
      <c r="V2108" s="8"/>
      <c r="W2108" s="8"/>
      <c r="AA2108" s="8"/>
      <c r="AD2108" s="8"/>
    </row>
    <row r="2109" spans="2:30">
      <c r="B2109" s="75">
        <v>78400</v>
      </c>
      <c r="C2109" s="85" t="s">
        <v>2342</v>
      </c>
      <c r="D2109" s="76" t="s">
        <v>212</v>
      </c>
      <c r="E2109" s="77">
        <v>5.7878630062365884E-2</v>
      </c>
      <c r="F2109" s="8"/>
      <c r="J2109" s="8"/>
      <c r="N2109" s="8"/>
      <c r="R2109" s="8"/>
      <c r="V2109" s="8"/>
      <c r="W2109" s="8"/>
      <c r="AA2109" s="8"/>
      <c r="AD2109" s="8"/>
    </row>
    <row r="2110" spans="2:30">
      <c r="B2110" s="75">
        <v>78900</v>
      </c>
      <c r="C2110" s="85" t="s">
        <v>2343</v>
      </c>
      <c r="D2110" s="76" t="s">
        <v>212</v>
      </c>
      <c r="E2110" s="77">
        <v>5.6909524542686413E-2</v>
      </c>
      <c r="F2110" s="8"/>
      <c r="J2110" s="8"/>
      <c r="N2110" s="8"/>
      <c r="R2110" s="8"/>
      <c r="V2110" s="8"/>
      <c r="W2110" s="8"/>
      <c r="AA2110" s="8"/>
      <c r="AD2110" s="8"/>
    </row>
    <row r="2111" spans="2:30">
      <c r="B2111" s="75">
        <v>78922</v>
      </c>
      <c r="C2111" s="85" t="s">
        <v>2344</v>
      </c>
      <c r="D2111" s="76" t="s">
        <v>212</v>
      </c>
      <c r="E2111" s="77">
        <v>9.8343872545037583E-3</v>
      </c>
      <c r="F2111" s="8"/>
      <c r="J2111" s="8"/>
      <c r="N2111" s="8"/>
      <c r="R2111" s="8"/>
      <c r="V2111" s="8"/>
      <c r="W2111" s="8"/>
      <c r="AA2111" s="8"/>
      <c r="AD2111" s="8"/>
    </row>
    <row r="2112" spans="2:30">
      <c r="B2112" s="75">
        <v>78966</v>
      </c>
      <c r="C2112" s="85" t="s">
        <v>2345</v>
      </c>
      <c r="D2112" s="76" t="s">
        <v>212</v>
      </c>
      <c r="E2112" s="77">
        <v>0.10546026929896446</v>
      </c>
      <c r="F2112" s="8"/>
      <c r="J2112" s="8"/>
      <c r="N2112" s="8"/>
      <c r="R2112" s="8"/>
      <c r="V2112" s="8"/>
      <c r="W2112" s="8"/>
      <c r="AA2112" s="8"/>
      <c r="AD2112" s="8"/>
    </row>
    <row r="2113" spans="2:30">
      <c r="B2113" s="75">
        <v>78977</v>
      </c>
      <c r="C2113" s="85" t="s">
        <v>2346</v>
      </c>
      <c r="D2113" s="76" t="s">
        <v>212</v>
      </c>
      <c r="E2113" s="77">
        <v>64.609256725236349</v>
      </c>
      <c r="F2113" s="8"/>
      <c r="J2113" s="8"/>
      <c r="N2113" s="8"/>
      <c r="R2113" s="8"/>
      <c r="V2113" s="8"/>
      <c r="W2113" s="8"/>
      <c r="AA2113" s="8"/>
      <c r="AD2113" s="8"/>
    </row>
    <row r="2114" spans="2:30">
      <c r="B2114" s="75">
        <v>78999</v>
      </c>
      <c r="C2114" s="85" t="s">
        <v>2347</v>
      </c>
      <c r="D2114" s="76" t="s">
        <v>212</v>
      </c>
      <c r="E2114" s="77">
        <v>0.18024212007718357</v>
      </c>
      <c r="F2114" s="8"/>
      <c r="J2114" s="8"/>
      <c r="N2114" s="8"/>
      <c r="R2114" s="8"/>
      <c r="V2114" s="8"/>
      <c r="W2114" s="8"/>
      <c r="AA2114" s="8"/>
      <c r="AD2114" s="8"/>
    </row>
    <row r="2115" spans="2:30">
      <c r="B2115" s="75">
        <v>79083</v>
      </c>
      <c r="C2115" s="85" t="s">
        <v>2348</v>
      </c>
      <c r="D2115" s="76" t="s">
        <v>212</v>
      </c>
      <c r="E2115" s="77">
        <v>6.8954357631360148</v>
      </c>
      <c r="F2115" s="8"/>
      <c r="J2115" s="8"/>
      <c r="N2115" s="8"/>
      <c r="R2115" s="8"/>
      <c r="V2115" s="8"/>
      <c r="W2115" s="8"/>
      <c r="AA2115" s="8"/>
      <c r="AD2115" s="8"/>
    </row>
    <row r="2116" spans="2:30">
      <c r="B2116" s="75">
        <v>79094</v>
      </c>
      <c r="C2116" s="85" t="s">
        <v>2349</v>
      </c>
      <c r="D2116" s="76" t="s">
        <v>212</v>
      </c>
      <c r="E2116" s="77">
        <v>0.15676363798360521</v>
      </c>
      <c r="F2116" s="8"/>
      <c r="J2116" s="8"/>
      <c r="N2116" s="8"/>
      <c r="R2116" s="8"/>
      <c r="V2116" s="8"/>
      <c r="W2116" s="8"/>
      <c r="AA2116" s="8"/>
      <c r="AD2116" s="8"/>
    </row>
    <row r="2117" spans="2:30">
      <c r="B2117" s="75">
        <v>79127803</v>
      </c>
      <c r="C2117" s="85" t="s">
        <v>2309</v>
      </c>
      <c r="D2117" s="76" t="s">
        <v>212</v>
      </c>
      <c r="E2117" s="77">
        <v>411.30703240409792</v>
      </c>
      <c r="F2117" s="8"/>
      <c r="J2117" s="8"/>
      <c r="N2117" s="8"/>
      <c r="R2117" s="8"/>
      <c r="V2117" s="8"/>
      <c r="W2117" s="8"/>
      <c r="AA2117" s="8"/>
      <c r="AD2117" s="8"/>
    </row>
    <row r="2118" spans="2:30">
      <c r="B2118" s="75">
        <v>791286</v>
      </c>
      <c r="C2118" s="85" t="s">
        <v>2350</v>
      </c>
      <c r="D2118" s="76" t="s">
        <v>212</v>
      </c>
      <c r="E2118" s="77">
        <v>2.1295026123583431</v>
      </c>
      <c r="F2118" s="8"/>
      <c r="J2118" s="8"/>
      <c r="N2118" s="8"/>
      <c r="R2118" s="8"/>
      <c r="V2118" s="8"/>
      <c r="W2118" s="8"/>
      <c r="AA2118" s="8"/>
      <c r="AD2118" s="8"/>
    </row>
    <row r="2119" spans="2:30">
      <c r="B2119" s="75">
        <v>79209</v>
      </c>
      <c r="C2119" s="85" t="s">
        <v>2351</v>
      </c>
      <c r="D2119" s="76" t="s">
        <v>212</v>
      </c>
      <c r="E2119" s="77">
        <v>2.8272141669773161E-2</v>
      </c>
      <c r="F2119" s="8"/>
      <c r="J2119" s="8"/>
      <c r="N2119" s="8"/>
      <c r="R2119" s="8"/>
      <c r="V2119" s="8"/>
      <c r="W2119" s="8"/>
      <c r="AA2119" s="8"/>
      <c r="AD2119" s="8"/>
    </row>
    <row r="2120" spans="2:30">
      <c r="B2120" s="75">
        <v>79210</v>
      </c>
      <c r="C2120" s="85" t="s">
        <v>2352</v>
      </c>
      <c r="D2120" s="76" t="s">
        <v>212</v>
      </c>
      <c r="E2120" s="77">
        <v>25.873849010449987</v>
      </c>
      <c r="F2120" s="8"/>
      <c r="J2120" s="8"/>
      <c r="N2120" s="8"/>
      <c r="R2120" s="8"/>
      <c r="V2120" s="8"/>
      <c r="W2120" s="8"/>
      <c r="AA2120" s="8"/>
      <c r="AD2120" s="8"/>
    </row>
    <row r="2121" spans="2:30">
      <c r="B2121" s="75">
        <v>79241466</v>
      </c>
      <c r="C2121" s="85" t="s">
        <v>2353</v>
      </c>
      <c r="D2121" s="76" t="s">
        <v>212</v>
      </c>
      <c r="E2121" s="77">
        <v>87.898997650800624</v>
      </c>
      <c r="F2121" s="8"/>
      <c r="J2121" s="8"/>
      <c r="N2121" s="8"/>
      <c r="R2121" s="8"/>
      <c r="V2121" s="8"/>
      <c r="W2121" s="8"/>
      <c r="AA2121" s="8"/>
      <c r="AD2121" s="8"/>
    </row>
    <row r="2122" spans="2:30">
      <c r="B2122" s="75">
        <v>79312</v>
      </c>
      <c r="C2122" s="85" t="s">
        <v>2354</v>
      </c>
      <c r="D2122" s="76" t="s">
        <v>212</v>
      </c>
      <c r="E2122" s="77">
        <v>4.3665199180807669E-2</v>
      </c>
      <c r="F2122" s="8"/>
      <c r="J2122" s="8"/>
      <c r="N2122" s="8"/>
      <c r="R2122" s="8"/>
      <c r="V2122" s="8"/>
      <c r="W2122" s="8"/>
      <c r="AA2122" s="8"/>
      <c r="AD2122" s="8"/>
    </row>
    <row r="2123" spans="2:30">
      <c r="B2123" s="75">
        <v>79334</v>
      </c>
      <c r="C2123" s="85" t="s">
        <v>2355</v>
      </c>
      <c r="D2123" s="76" t="s">
        <v>212</v>
      </c>
      <c r="E2123" s="77">
        <v>8.1467302914839224E-2</v>
      </c>
      <c r="F2123" s="8"/>
      <c r="J2123" s="8"/>
      <c r="N2123" s="8"/>
      <c r="R2123" s="8"/>
      <c r="V2123" s="8"/>
      <c r="W2123" s="8"/>
      <c r="AA2123" s="8"/>
      <c r="AD2123" s="8"/>
    </row>
    <row r="2124" spans="2:30">
      <c r="B2124" s="75">
        <v>79414</v>
      </c>
      <c r="C2124" s="85" t="s">
        <v>2356</v>
      </c>
      <c r="D2124" s="76" t="s">
        <v>212</v>
      </c>
      <c r="E2124" s="77">
        <v>0.54567124477914875</v>
      </c>
      <c r="F2124" s="8"/>
      <c r="J2124" s="8"/>
      <c r="N2124" s="8"/>
      <c r="R2124" s="8"/>
      <c r="V2124" s="8"/>
      <c r="W2124" s="8"/>
      <c r="AA2124" s="8"/>
      <c r="AD2124" s="8"/>
    </row>
    <row r="2125" spans="2:30">
      <c r="B2125" s="75">
        <v>79622596</v>
      </c>
      <c r="C2125" s="85" t="s">
        <v>2357</v>
      </c>
      <c r="D2125" s="76" t="s">
        <v>212</v>
      </c>
      <c r="E2125" s="77">
        <v>2257.2084454902056</v>
      </c>
      <c r="F2125" s="8"/>
      <c r="J2125" s="8"/>
      <c r="N2125" s="8"/>
      <c r="R2125" s="8"/>
      <c r="V2125" s="8"/>
      <c r="W2125" s="8"/>
      <c r="AA2125" s="8"/>
      <c r="AD2125" s="8"/>
    </row>
    <row r="2126" spans="2:30">
      <c r="B2126" s="75">
        <v>79776</v>
      </c>
      <c r="C2126" s="85" t="s">
        <v>2358</v>
      </c>
      <c r="D2126" s="76" t="s">
        <v>212</v>
      </c>
      <c r="E2126" s="77">
        <v>3.2426525957148229</v>
      </c>
      <c r="F2126" s="8"/>
      <c r="J2126" s="8"/>
      <c r="N2126" s="8"/>
      <c r="R2126" s="8"/>
      <c r="V2126" s="8"/>
      <c r="W2126" s="8"/>
      <c r="AA2126" s="8"/>
      <c r="AD2126" s="8"/>
    </row>
    <row r="2127" spans="2:30">
      <c r="B2127" s="75">
        <v>79925</v>
      </c>
      <c r="C2127" s="85" t="s">
        <v>2359</v>
      </c>
      <c r="D2127" s="76" t="s">
        <v>212</v>
      </c>
      <c r="E2127" s="77">
        <v>0.81367397351275983</v>
      </c>
      <c r="F2127" s="8"/>
      <c r="J2127" s="8"/>
      <c r="N2127" s="8"/>
      <c r="R2127" s="8"/>
      <c r="V2127" s="8"/>
      <c r="W2127" s="8"/>
      <c r="AA2127" s="8"/>
      <c r="AD2127" s="8"/>
    </row>
    <row r="2128" spans="2:30">
      <c r="B2128" s="75">
        <v>79947</v>
      </c>
      <c r="C2128" s="85" t="s">
        <v>2360</v>
      </c>
      <c r="D2128" s="76" t="s">
        <v>212</v>
      </c>
      <c r="E2128" s="77">
        <v>75.408855922235489</v>
      </c>
      <c r="F2128" s="8"/>
      <c r="J2128" s="8"/>
      <c r="N2128" s="8"/>
      <c r="R2128" s="8"/>
      <c r="V2128" s="8"/>
      <c r="W2128" s="8"/>
      <c r="AA2128" s="8"/>
      <c r="AD2128" s="8"/>
    </row>
    <row r="2129" spans="2:30">
      <c r="B2129" s="75">
        <v>80002</v>
      </c>
      <c r="C2129" s="85" t="s">
        <v>2361</v>
      </c>
      <c r="D2129" s="76" t="s">
        <v>212</v>
      </c>
      <c r="E2129" s="77">
        <v>29.73710215805524</v>
      </c>
      <c r="F2129" s="8"/>
      <c r="J2129" s="8"/>
      <c r="N2129" s="8"/>
      <c r="R2129" s="8"/>
      <c r="V2129" s="8"/>
      <c r="W2129" s="8"/>
      <c r="AA2129" s="8"/>
      <c r="AD2129" s="8"/>
    </row>
    <row r="2130" spans="2:30">
      <c r="B2130" s="75">
        <v>8003198</v>
      </c>
      <c r="C2130" s="85" t="s">
        <v>2362</v>
      </c>
      <c r="D2130" s="76" t="s">
        <v>212</v>
      </c>
      <c r="E2130" s="77">
        <v>3.1358266988168007</v>
      </c>
      <c r="F2130" s="8"/>
      <c r="J2130" s="8"/>
      <c r="N2130" s="8"/>
      <c r="R2130" s="8"/>
      <c r="V2130" s="8"/>
      <c r="W2130" s="8"/>
      <c r="AA2130" s="8"/>
      <c r="AD2130" s="8"/>
    </row>
    <row r="2131" spans="2:30">
      <c r="B2131" s="75">
        <v>8004873</v>
      </c>
      <c r="C2131" s="85" t="s">
        <v>2363</v>
      </c>
      <c r="D2131" s="76" t="s">
        <v>212</v>
      </c>
      <c r="E2131" s="77">
        <v>1.950356410932228</v>
      </c>
      <c r="F2131" s="8"/>
      <c r="J2131" s="8"/>
      <c r="N2131" s="8"/>
      <c r="R2131" s="8"/>
      <c r="V2131" s="8"/>
      <c r="W2131" s="8"/>
      <c r="AA2131" s="8"/>
      <c r="AD2131" s="8"/>
    </row>
    <row r="2132" spans="2:30">
      <c r="B2132" s="75">
        <v>80068</v>
      </c>
      <c r="C2132" s="85" t="s">
        <v>2364</v>
      </c>
      <c r="D2132" s="76" t="s">
        <v>212</v>
      </c>
      <c r="E2132" s="77">
        <v>127.20121834999401</v>
      </c>
      <c r="F2132" s="8"/>
      <c r="J2132" s="8"/>
      <c r="N2132" s="8"/>
      <c r="R2132" s="8"/>
      <c r="V2132" s="8"/>
      <c r="W2132" s="8"/>
      <c r="AA2132" s="8"/>
      <c r="AD2132" s="8"/>
    </row>
    <row r="2133" spans="2:30">
      <c r="B2133" s="75">
        <v>80126</v>
      </c>
      <c r="C2133" s="85" t="s">
        <v>2365</v>
      </c>
      <c r="D2133" s="76" t="s">
        <v>212</v>
      </c>
      <c r="E2133" s="77">
        <v>2280.7135833538555</v>
      </c>
      <c r="F2133" s="8"/>
      <c r="J2133" s="8"/>
      <c r="N2133" s="8"/>
      <c r="R2133" s="8"/>
      <c r="V2133" s="8"/>
      <c r="W2133" s="8"/>
      <c r="AA2133" s="8"/>
      <c r="AD2133" s="8"/>
    </row>
    <row r="2134" spans="2:30">
      <c r="B2134" s="75">
        <v>8022002</v>
      </c>
      <c r="C2134" s="85" t="s">
        <v>2366</v>
      </c>
      <c r="D2134" s="76" t="s">
        <v>212</v>
      </c>
      <c r="E2134" s="77">
        <v>58.375870067453732</v>
      </c>
      <c r="F2134" s="8"/>
      <c r="J2134" s="8"/>
      <c r="N2134" s="8"/>
      <c r="R2134" s="8"/>
      <c r="V2134" s="8"/>
      <c r="W2134" s="8"/>
      <c r="AA2134" s="8"/>
      <c r="AD2134" s="8"/>
    </row>
    <row r="2135" spans="2:30">
      <c r="B2135" s="75">
        <v>8027007</v>
      </c>
      <c r="C2135" s="85" t="s">
        <v>2367</v>
      </c>
      <c r="D2135" s="76" t="s">
        <v>212</v>
      </c>
      <c r="E2135" s="77">
        <v>260.2107838853762</v>
      </c>
      <c r="F2135" s="8"/>
      <c r="J2135" s="8"/>
      <c r="N2135" s="8"/>
      <c r="R2135" s="8"/>
      <c r="V2135" s="8"/>
      <c r="W2135" s="8"/>
      <c r="AA2135" s="8"/>
      <c r="AD2135" s="8"/>
    </row>
    <row r="2136" spans="2:30">
      <c r="B2136" s="75">
        <v>80466</v>
      </c>
      <c r="C2136" s="85" t="s">
        <v>2368</v>
      </c>
      <c r="D2136" s="76" t="s">
        <v>212</v>
      </c>
      <c r="E2136" s="77">
        <v>68.909204140832358</v>
      </c>
      <c r="F2136" s="8"/>
      <c r="J2136" s="8"/>
      <c r="N2136" s="8"/>
      <c r="R2136" s="8"/>
      <c r="V2136" s="8"/>
      <c r="W2136" s="8"/>
      <c r="AA2136" s="8"/>
      <c r="AD2136" s="8"/>
    </row>
    <row r="2137" spans="2:30">
      <c r="B2137" s="75">
        <v>8048520</v>
      </c>
      <c r="C2137" s="85" t="s">
        <v>2369</v>
      </c>
      <c r="D2137" s="76" t="s">
        <v>212</v>
      </c>
      <c r="E2137" s="77">
        <v>5.2648802106192685</v>
      </c>
      <c r="F2137" s="8"/>
      <c r="J2137" s="8"/>
      <c r="N2137" s="8"/>
      <c r="R2137" s="8"/>
      <c r="V2137" s="8"/>
      <c r="W2137" s="8"/>
      <c r="AA2137" s="8"/>
      <c r="AD2137" s="8"/>
    </row>
    <row r="2138" spans="2:30">
      <c r="B2138" s="75">
        <v>80568</v>
      </c>
      <c r="C2138" s="85" t="s">
        <v>2370</v>
      </c>
      <c r="D2138" s="76" t="s">
        <v>212</v>
      </c>
      <c r="E2138" s="77">
        <v>0.1779435964368849</v>
      </c>
      <c r="F2138" s="8"/>
      <c r="J2138" s="8"/>
      <c r="N2138" s="8"/>
      <c r="R2138" s="8"/>
      <c r="V2138" s="8"/>
      <c r="W2138" s="8"/>
      <c r="AA2138" s="8"/>
      <c r="AD2138" s="8"/>
    </row>
    <row r="2139" spans="2:30">
      <c r="B2139" s="75">
        <v>8065369</v>
      </c>
      <c r="C2139" s="85" t="s">
        <v>2371</v>
      </c>
      <c r="D2139" s="76" t="s">
        <v>212</v>
      </c>
      <c r="E2139" s="77">
        <v>4028.9739011927309</v>
      </c>
      <c r="F2139" s="8"/>
      <c r="J2139" s="8"/>
      <c r="N2139" s="8"/>
      <c r="R2139" s="8"/>
      <c r="V2139" s="8"/>
      <c r="W2139" s="8"/>
      <c r="AA2139" s="8"/>
      <c r="AD2139" s="8"/>
    </row>
    <row r="2140" spans="2:30">
      <c r="B2140" s="75">
        <v>81334341</v>
      </c>
      <c r="C2140" s="85" t="s">
        <v>2372</v>
      </c>
      <c r="D2140" s="76" t="s">
        <v>212</v>
      </c>
      <c r="E2140" s="77">
        <v>43.930665284298698</v>
      </c>
      <c r="F2140" s="8"/>
      <c r="J2140" s="8"/>
      <c r="N2140" s="8"/>
      <c r="R2140" s="8"/>
      <c r="V2140" s="8"/>
      <c r="W2140" s="8"/>
      <c r="AA2140" s="8"/>
      <c r="AD2140" s="8"/>
    </row>
    <row r="2141" spans="2:30">
      <c r="B2141" s="75">
        <v>81405858</v>
      </c>
      <c r="C2141" s="85" t="s">
        <v>2373</v>
      </c>
      <c r="D2141" s="76" t="s">
        <v>212</v>
      </c>
      <c r="E2141" s="77">
        <v>0.67853921611988921</v>
      </c>
      <c r="F2141" s="8"/>
      <c r="J2141" s="8"/>
      <c r="N2141" s="8"/>
      <c r="R2141" s="8"/>
      <c r="V2141" s="8"/>
      <c r="W2141" s="8"/>
      <c r="AA2141" s="8"/>
      <c r="AD2141" s="8"/>
    </row>
    <row r="2142" spans="2:30">
      <c r="B2142" s="75">
        <v>81406373</v>
      </c>
      <c r="C2142" s="85" t="s">
        <v>2374</v>
      </c>
      <c r="D2142" s="76" t="s">
        <v>212</v>
      </c>
      <c r="E2142" s="77">
        <v>494.84056404435609</v>
      </c>
      <c r="F2142" s="8"/>
      <c r="J2142" s="8"/>
      <c r="N2142" s="8"/>
      <c r="R2142" s="8"/>
      <c r="V2142" s="8"/>
      <c r="W2142" s="8"/>
      <c r="AA2142" s="8"/>
      <c r="AD2142" s="8"/>
    </row>
    <row r="2143" spans="2:30">
      <c r="B2143" s="75">
        <v>81777891</v>
      </c>
      <c r="C2143" s="85" t="s">
        <v>2375</v>
      </c>
      <c r="D2143" s="76" t="s">
        <v>212</v>
      </c>
      <c r="E2143" s="77">
        <v>11.21898824012005</v>
      </c>
      <c r="F2143" s="8"/>
      <c r="J2143" s="8"/>
      <c r="N2143" s="8"/>
      <c r="R2143" s="8"/>
      <c r="V2143" s="8"/>
      <c r="W2143" s="8"/>
      <c r="AA2143" s="8"/>
      <c r="AD2143" s="8"/>
    </row>
    <row r="2144" spans="2:30">
      <c r="B2144" s="75">
        <v>81889</v>
      </c>
      <c r="C2144" s="85" t="s">
        <v>2376</v>
      </c>
      <c r="D2144" s="76" t="s">
        <v>212</v>
      </c>
      <c r="E2144" s="77">
        <v>1.5477377843293936</v>
      </c>
      <c r="F2144" s="8"/>
      <c r="J2144" s="8"/>
      <c r="N2144" s="8"/>
      <c r="R2144" s="8"/>
      <c r="V2144" s="8"/>
      <c r="W2144" s="8"/>
      <c r="AA2144" s="8"/>
      <c r="AD2144" s="8"/>
    </row>
    <row r="2145" spans="2:30">
      <c r="B2145" s="75">
        <v>82560541</v>
      </c>
      <c r="C2145" s="85" t="s">
        <v>2377</v>
      </c>
      <c r="D2145" s="76" t="s">
        <v>212</v>
      </c>
      <c r="E2145" s="77">
        <v>600.83246616532153</v>
      </c>
      <c r="F2145" s="8"/>
      <c r="J2145" s="8"/>
      <c r="N2145" s="8"/>
      <c r="R2145" s="8"/>
      <c r="V2145" s="8"/>
      <c r="W2145" s="8"/>
      <c r="AA2145" s="8"/>
      <c r="AD2145" s="8"/>
    </row>
    <row r="2146" spans="2:30">
      <c r="B2146" s="75">
        <v>82713</v>
      </c>
      <c r="C2146" s="85" t="s">
        <v>2378</v>
      </c>
      <c r="D2146" s="76" t="s">
        <v>212</v>
      </c>
      <c r="E2146" s="77">
        <v>0.118808889473267</v>
      </c>
      <c r="F2146" s="8"/>
      <c r="J2146" s="8"/>
      <c r="N2146" s="8"/>
      <c r="R2146" s="8"/>
      <c r="V2146" s="8"/>
      <c r="W2146" s="8"/>
      <c r="AA2146" s="8"/>
      <c r="AD2146" s="8"/>
    </row>
    <row r="2147" spans="2:30">
      <c r="B2147" s="75">
        <v>83410</v>
      </c>
      <c r="C2147" s="85" t="s">
        <v>2379</v>
      </c>
      <c r="D2147" s="76" t="s">
        <v>212</v>
      </c>
      <c r="E2147" s="77">
        <v>1.946833220939993</v>
      </c>
      <c r="F2147" s="8"/>
      <c r="J2147" s="8"/>
      <c r="N2147" s="8"/>
      <c r="R2147" s="8"/>
      <c r="V2147" s="8"/>
      <c r="W2147" s="8"/>
      <c r="AA2147" s="8"/>
      <c r="AD2147" s="8"/>
    </row>
    <row r="2148" spans="2:30">
      <c r="B2148" s="75">
        <v>834128</v>
      </c>
      <c r="C2148" s="85" t="s">
        <v>2380</v>
      </c>
      <c r="D2148" s="76" t="s">
        <v>212</v>
      </c>
      <c r="E2148" s="77">
        <v>464.95601057110213</v>
      </c>
      <c r="F2148" s="8"/>
      <c r="J2148" s="8"/>
      <c r="N2148" s="8"/>
      <c r="R2148" s="8"/>
      <c r="V2148" s="8"/>
      <c r="W2148" s="8"/>
      <c r="AA2148" s="8"/>
      <c r="AD2148" s="8"/>
    </row>
    <row r="2149" spans="2:30">
      <c r="B2149" s="75">
        <v>83421</v>
      </c>
      <c r="C2149" s="85" t="s">
        <v>2381</v>
      </c>
      <c r="D2149" s="76" t="s">
        <v>212</v>
      </c>
      <c r="E2149" s="77">
        <v>1.7191366855374741</v>
      </c>
      <c r="F2149" s="8"/>
      <c r="J2149" s="8"/>
      <c r="N2149" s="8"/>
      <c r="R2149" s="8"/>
      <c r="V2149" s="8"/>
      <c r="W2149" s="8"/>
      <c r="AA2149" s="8"/>
      <c r="AD2149" s="8"/>
    </row>
    <row r="2150" spans="2:30">
      <c r="B2150" s="75">
        <v>83657221</v>
      </c>
      <c r="C2150" s="85" t="s">
        <v>2382</v>
      </c>
      <c r="D2150" s="76" t="s">
        <v>212</v>
      </c>
      <c r="E2150" s="77">
        <v>1.4989466391009469</v>
      </c>
      <c r="F2150" s="8"/>
      <c r="J2150" s="8"/>
      <c r="N2150" s="8"/>
      <c r="R2150" s="8"/>
      <c r="V2150" s="8"/>
      <c r="W2150" s="8"/>
      <c r="AA2150" s="8"/>
      <c r="AD2150" s="8"/>
    </row>
    <row r="2151" spans="2:30">
      <c r="B2151" s="75">
        <v>83896</v>
      </c>
      <c r="C2151" s="85" t="s">
        <v>2383</v>
      </c>
      <c r="D2151" s="76" t="s">
        <v>212</v>
      </c>
      <c r="E2151" s="77">
        <v>2.0092631841970037</v>
      </c>
      <c r="F2151" s="8"/>
      <c r="J2151" s="8"/>
      <c r="N2151" s="8"/>
      <c r="R2151" s="8"/>
      <c r="V2151" s="8"/>
      <c r="W2151" s="8"/>
      <c r="AA2151" s="8"/>
      <c r="AD2151" s="8"/>
    </row>
    <row r="2152" spans="2:30">
      <c r="B2152" s="75">
        <v>841065</v>
      </c>
      <c r="C2152" s="85" t="s">
        <v>2384</v>
      </c>
      <c r="D2152" s="76" t="s">
        <v>212</v>
      </c>
      <c r="E2152" s="77">
        <v>7.1004677406167067</v>
      </c>
      <c r="F2152" s="8"/>
      <c r="J2152" s="8"/>
      <c r="N2152" s="8"/>
      <c r="R2152" s="8"/>
      <c r="V2152" s="8"/>
      <c r="W2152" s="8"/>
      <c r="AA2152" s="8"/>
      <c r="AD2152" s="8"/>
    </row>
    <row r="2153" spans="2:30">
      <c r="B2153" s="75">
        <v>84117</v>
      </c>
      <c r="C2153" s="85" t="s">
        <v>2385</v>
      </c>
      <c r="D2153" s="76" t="s">
        <v>212</v>
      </c>
      <c r="E2153" s="77">
        <v>226.23764400813405</v>
      </c>
      <c r="F2153" s="8"/>
      <c r="J2153" s="8"/>
      <c r="N2153" s="8"/>
      <c r="R2153" s="8"/>
      <c r="V2153" s="8"/>
      <c r="W2153" s="8"/>
      <c r="AA2153" s="8"/>
      <c r="AD2153" s="8"/>
    </row>
    <row r="2154" spans="2:30">
      <c r="B2154" s="75">
        <v>84695</v>
      </c>
      <c r="C2154" s="85" t="s">
        <v>2386</v>
      </c>
      <c r="D2154" s="76" t="s">
        <v>212</v>
      </c>
      <c r="E2154" s="77">
        <v>8.2738253117283733</v>
      </c>
      <c r="F2154" s="8"/>
      <c r="J2154" s="8"/>
      <c r="N2154" s="8"/>
      <c r="R2154" s="8"/>
      <c r="V2154" s="8"/>
      <c r="W2154" s="8"/>
      <c r="AA2154" s="8"/>
      <c r="AD2154" s="8"/>
    </row>
    <row r="2155" spans="2:30">
      <c r="B2155" s="75">
        <v>84753</v>
      </c>
      <c r="C2155" s="85" t="s">
        <v>2387</v>
      </c>
      <c r="D2155" s="76" t="s">
        <v>212</v>
      </c>
      <c r="E2155" s="77">
        <v>6.1136567162457549</v>
      </c>
      <c r="F2155" s="8"/>
      <c r="J2155" s="8"/>
      <c r="N2155" s="8"/>
      <c r="R2155" s="8"/>
      <c r="V2155" s="8"/>
      <c r="W2155" s="8"/>
      <c r="AA2155" s="8"/>
      <c r="AD2155" s="8"/>
    </row>
    <row r="2156" spans="2:30">
      <c r="B2156" s="75">
        <v>84852153</v>
      </c>
      <c r="C2156" s="85" t="s">
        <v>2388</v>
      </c>
      <c r="D2156" s="76" t="s">
        <v>212</v>
      </c>
      <c r="E2156" s="77">
        <v>221.30664640612039</v>
      </c>
      <c r="F2156" s="8"/>
      <c r="J2156" s="8"/>
      <c r="N2156" s="8"/>
      <c r="R2156" s="8"/>
      <c r="V2156" s="8"/>
      <c r="W2156" s="8"/>
      <c r="AA2156" s="8"/>
      <c r="AD2156" s="8"/>
    </row>
    <row r="2157" spans="2:30">
      <c r="B2157" s="75">
        <v>85018</v>
      </c>
      <c r="C2157" s="85" t="s">
        <v>2389</v>
      </c>
      <c r="D2157" s="76" t="s">
        <v>212</v>
      </c>
      <c r="E2157" s="77">
        <v>56.985194535319529</v>
      </c>
      <c r="F2157" s="8"/>
      <c r="J2157" s="8"/>
      <c r="N2157" s="8"/>
      <c r="R2157" s="8"/>
      <c r="V2157" s="8"/>
      <c r="W2157" s="8"/>
      <c r="AA2157" s="8"/>
      <c r="AD2157" s="8"/>
    </row>
    <row r="2158" spans="2:30">
      <c r="B2158" s="75">
        <v>85029</v>
      </c>
      <c r="C2158" s="85" t="s">
        <v>2390</v>
      </c>
      <c r="D2158" s="76" t="s">
        <v>212</v>
      </c>
      <c r="E2158" s="77">
        <v>40.393934841404217</v>
      </c>
      <c r="F2158" s="8"/>
      <c r="J2158" s="8"/>
      <c r="N2158" s="8"/>
      <c r="R2158" s="8"/>
      <c r="V2158" s="8"/>
      <c r="W2158" s="8"/>
      <c r="AA2158" s="8"/>
      <c r="AD2158" s="8"/>
    </row>
    <row r="2159" spans="2:30">
      <c r="B2159" s="75">
        <v>85347</v>
      </c>
      <c r="C2159" s="85" t="s">
        <v>2391</v>
      </c>
      <c r="D2159" s="76" t="s">
        <v>212</v>
      </c>
      <c r="E2159" s="77">
        <v>7.5607303347741261</v>
      </c>
      <c r="F2159" s="8"/>
      <c r="J2159" s="8"/>
      <c r="N2159" s="8"/>
      <c r="R2159" s="8"/>
      <c r="V2159" s="8"/>
      <c r="W2159" s="8"/>
      <c r="AA2159" s="8"/>
      <c r="AD2159" s="8"/>
    </row>
    <row r="2160" spans="2:30">
      <c r="B2160" s="75">
        <v>85416</v>
      </c>
      <c r="C2160" s="85" t="s">
        <v>2392</v>
      </c>
      <c r="D2160" s="76" t="s">
        <v>212</v>
      </c>
      <c r="E2160" s="77">
        <v>2.8445172088127446</v>
      </c>
      <c r="F2160" s="8"/>
      <c r="J2160" s="8"/>
      <c r="N2160" s="8"/>
      <c r="R2160" s="8"/>
      <c r="V2160" s="8"/>
      <c r="W2160" s="8"/>
      <c r="AA2160" s="8"/>
      <c r="AD2160" s="8"/>
    </row>
    <row r="2161" spans="2:30">
      <c r="B2161" s="75">
        <v>87237487</v>
      </c>
      <c r="C2161" s="85" t="s">
        <v>2393</v>
      </c>
      <c r="D2161" s="76" t="s">
        <v>212</v>
      </c>
      <c r="E2161" s="77">
        <v>32.065200343743264</v>
      </c>
      <c r="F2161" s="8"/>
      <c r="J2161" s="8"/>
      <c r="N2161" s="8"/>
      <c r="R2161" s="8"/>
      <c r="V2161" s="8"/>
      <c r="W2161" s="8"/>
      <c r="AA2161" s="8"/>
      <c r="AD2161" s="8"/>
    </row>
    <row r="2162" spans="2:30">
      <c r="B2162" s="75">
        <v>87392129</v>
      </c>
      <c r="C2162" s="85" t="s">
        <v>2394</v>
      </c>
      <c r="D2162" s="76" t="s">
        <v>212</v>
      </c>
      <c r="E2162" s="77">
        <v>2495.12425976229</v>
      </c>
      <c r="F2162" s="8"/>
      <c r="J2162" s="8"/>
      <c r="N2162" s="8"/>
      <c r="R2162" s="8"/>
      <c r="V2162" s="8"/>
      <c r="W2162" s="8"/>
      <c r="AA2162" s="8"/>
      <c r="AD2162" s="8"/>
    </row>
    <row r="2163" spans="2:30">
      <c r="B2163" s="75">
        <v>87592</v>
      </c>
      <c r="C2163" s="85" t="s">
        <v>2395</v>
      </c>
      <c r="D2163" s="76" t="s">
        <v>212</v>
      </c>
      <c r="E2163" s="77">
        <v>1.9932704922995652</v>
      </c>
      <c r="F2163" s="8"/>
      <c r="J2163" s="8"/>
      <c r="N2163" s="8"/>
      <c r="R2163" s="8"/>
      <c r="V2163" s="8"/>
      <c r="W2163" s="8"/>
      <c r="AA2163" s="8"/>
      <c r="AD2163" s="8"/>
    </row>
    <row r="2164" spans="2:30">
      <c r="B2164" s="75">
        <v>87616</v>
      </c>
      <c r="C2164" s="85" t="s">
        <v>2396</v>
      </c>
      <c r="D2164" s="76" t="s">
        <v>212</v>
      </c>
      <c r="E2164" s="77">
        <v>6.4903194374584734</v>
      </c>
      <c r="F2164" s="8"/>
      <c r="J2164" s="8"/>
      <c r="N2164" s="8"/>
      <c r="R2164" s="8"/>
      <c r="V2164" s="8"/>
      <c r="W2164" s="8"/>
      <c r="AA2164" s="8"/>
      <c r="AD2164" s="8"/>
    </row>
    <row r="2165" spans="2:30">
      <c r="B2165" s="75">
        <v>87650</v>
      </c>
      <c r="C2165" s="85" t="s">
        <v>2397</v>
      </c>
      <c r="D2165" s="76" t="s">
        <v>212</v>
      </c>
      <c r="E2165" s="77">
        <v>8.6439360274409474</v>
      </c>
      <c r="F2165" s="8"/>
      <c r="J2165" s="8"/>
      <c r="N2165" s="8"/>
      <c r="R2165" s="8"/>
      <c r="V2165" s="8"/>
      <c r="W2165" s="8"/>
      <c r="AA2165" s="8"/>
      <c r="AD2165" s="8"/>
    </row>
    <row r="2166" spans="2:30">
      <c r="B2166" s="75">
        <v>877430</v>
      </c>
      <c r="C2166" s="85" t="s">
        <v>2398</v>
      </c>
      <c r="D2166" s="76" t="s">
        <v>212</v>
      </c>
      <c r="E2166" s="77">
        <v>6.3069207764731203</v>
      </c>
      <c r="F2166" s="8"/>
      <c r="J2166" s="8"/>
      <c r="N2166" s="8"/>
      <c r="R2166" s="8"/>
      <c r="V2166" s="8"/>
      <c r="W2166" s="8"/>
      <c r="AA2166" s="8"/>
      <c r="AD2166" s="8"/>
    </row>
    <row r="2167" spans="2:30">
      <c r="B2167" s="75">
        <v>88095</v>
      </c>
      <c r="C2167" s="85" t="s">
        <v>2399</v>
      </c>
      <c r="D2167" s="76" t="s">
        <v>212</v>
      </c>
      <c r="E2167" s="77">
        <v>1.065806951314909E-2</v>
      </c>
      <c r="F2167" s="8"/>
      <c r="J2167" s="8"/>
      <c r="N2167" s="8"/>
      <c r="R2167" s="8"/>
      <c r="V2167" s="8"/>
      <c r="W2167" s="8"/>
      <c r="AA2167" s="8"/>
      <c r="AD2167" s="8"/>
    </row>
    <row r="2168" spans="2:30">
      <c r="B2168" s="75">
        <v>88283414</v>
      </c>
      <c r="C2168" s="85" t="s">
        <v>2400</v>
      </c>
      <c r="D2168" s="76" t="s">
        <v>212</v>
      </c>
      <c r="E2168" s="77">
        <v>134.96213490827489</v>
      </c>
      <c r="F2168" s="8"/>
      <c r="J2168" s="8"/>
      <c r="N2168" s="8"/>
      <c r="R2168" s="8"/>
      <c r="V2168" s="8"/>
      <c r="W2168" s="8"/>
      <c r="AA2168" s="8"/>
      <c r="AD2168" s="8"/>
    </row>
    <row r="2169" spans="2:30">
      <c r="B2169" s="75">
        <v>88302</v>
      </c>
      <c r="C2169" s="85" t="s">
        <v>2401</v>
      </c>
      <c r="D2169" s="76" t="s">
        <v>212</v>
      </c>
      <c r="E2169" s="77">
        <v>17.545466167049298</v>
      </c>
      <c r="F2169" s="8"/>
      <c r="J2169" s="8"/>
      <c r="N2169" s="8"/>
      <c r="R2169" s="8"/>
      <c r="V2169" s="8"/>
      <c r="W2169" s="8"/>
      <c r="AA2169" s="8"/>
      <c r="AD2169" s="8"/>
    </row>
    <row r="2170" spans="2:30">
      <c r="B2170" s="75">
        <v>886862</v>
      </c>
      <c r="C2170" s="85" t="s">
        <v>2402</v>
      </c>
      <c r="D2170" s="76" t="s">
        <v>212</v>
      </c>
      <c r="E2170" s="77">
        <v>1.0588993201465156</v>
      </c>
      <c r="F2170" s="8"/>
      <c r="J2170" s="8"/>
      <c r="N2170" s="8"/>
      <c r="R2170" s="8"/>
      <c r="V2170" s="8"/>
      <c r="W2170" s="8"/>
      <c r="AA2170" s="8"/>
      <c r="AD2170" s="8"/>
    </row>
    <row r="2171" spans="2:30">
      <c r="B2171" s="75">
        <v>88744</v>
      </c>
      <c r="C2171" s="85" t="s">
        <v>2403</v>
      </c>
      <c r="D2171" s="76" t="s">
        <v>212</v>
      </c>
      <c r="E2171" s="77">
        <v>2.0172620187843222</v>
      </c>
      <c r="F2171" s="8"/>
      <c r="J2171" s="8"/>
      <c r="N2171" s="8"/>
      <c r="R2171" s="8"/>
      <c r="V2171" s="8"/>
      <c r="W2171" s="8"/>
      <c r="AA2171" s="8"/>
      <c r="AD2171" s="8"/>
    </row>
    <row r="2172" spans="2:30">
      <c r="B2172" s="75">
        <v>88755</v>
      </c>
      <c r="C2172" s="85" t="s">
        <v>2404</v>
      </c>
      <c r="D2172" s="76" t="s">
        <v>212</v>
      </c>
      <c r="E2172" s="77">
        <v>2.5019661414819265</v>
      </c>
      <c r="F2172" s="8"/>
      <c r="J2172" s="8"/>
      <c r="N2172" s="8"/>
      <c r="R2172" s="8"/>
      <c r="V2172" s="8"/>
      <c r="W2172" s="8"/>
      <c r="AA2172" s="8"/>
      <c r="AD2172" s="8"/>
    </row>
    <row r="2173" spans="2:30">
      <c r="B2173" s="75">
        <v>88891</v>
      </c>
      <c r="C2173" s="85" t="s">
        <v>2405</v>
      </c>
      <c r="D2173" s="76" t="s">
        <v>212</v>
      </c>
      <c r="E2173" s="77">
        <v>1.2569179466093761</v>
      </c>
      <c r="F2173" s="8"/>
      <c r="J2173" s="8"/>
      <c r="N2173" s="8"/>
      <c r="R2173" s="8"/>
      <c r="V2173" s="8"/>
      <c r="W2173" s="8"/>
      <c r="AA2173" s="8"/>
      <c r="AD2173" s="8"/>
    </row>
    <row r="2174" spans="2:30">
      <c r="B2174" s="75">
        <v>88993</v>
      </c>
      <c r="C2174" s="85" t="s">
        <v>2406</v>
      </c>
      <c r="D2174" s="76" t="s">
        <v>212</v>
      </c>
      <c r="E2174" s="77">
        <v>1.7874139259487842</v>
      </c>
      <c r="F2174" s="8"/>
      <c r="J2174" s="8"/>
      <c r="N2174" s="8"/>
      <c r="R2174" s="8"/>
      <c r="V2174" s="8"/>
      <c r="W2174" s="8"/>
      <c r="AA2174" s="8"/>
      <c r="AD2174" s="8"/>
    </row>
    <row r="2175" spans="2:30">
      <c r="B2175" s="75">
        <v>89598</v>
      </c>
      <c r="C2175" s="85" t="s">
        <v>2407</v>
      </c>
      <c r="D2175" s="76" t="s">
        <v>212</v>
      </c>
      <c r="E2175" s="77">
        <v>1.45463450902075</v>
      </c>
      <c r="F2175" s="8"/>
      <c r="J2175" s="8"/>
      <c r="N2175" s="8"/>
      <c r="R2175" s="8"/>
      <c r="V2175" s="8"/>
      <c r="W2175" s="8"/>
      <c r="AA2175" s="8"/>
      <c r="AD2175" s="8"/>
    </row>
    <row r="2176" spans="2:30">
      <c r="B2176" s="75">
        <v>89612</v>
      </c>
      <c r="C2176" s="85" t="s">
        <v>2408</v>
      </c>
      <c r="D2176" s="76" t="s">
        <v>212</v>
      </c>
      <c r="E2176" s="77">
        <v>10.652788677014527</v>
      </c>
      <c r="F2176" s="8"/>
      <c r="J2176" s="8"/>
      <c r="N2176" s="8"/>
      <c r="R2176" s="8"/>
      <c r="V2176" s="8"/>
      <c r="W2176" s="8"/>
      <c r="AA2176" s="8"/>
      <c r="AD2176" s="8"/>
    </row>
    <row r="2177" spans="2:30">
      <c r="B2177" s="75">
        <v>89838</v>
      </c>
      <c r="C2177" s="85" t="s">
        <v>2409</v>
      </c>
      <c r="D2177" s="76" t="s">
        <v>212</v>
      </c>
      <c r="E2177" s="77">
        <v>8.1978814177395076</v>
      </c>
      <c r="F2177" s="8"/>
      <c r="J2177" s="8"/>
      <c r="N2177" s="8"/>
      <c r="R2177" s="8"/>
      <c r="V2177" s="8"/>
      <c r="W2177" s="8"/>
      <c r="AA2177" s="8"/>
      <c r="AD2177" s="8"/>
    </row>
    <row r="2178" spans="2:30">
      <c r="B2178" s="75">
        <v>89985</v>
      </c>
      <c r="C2178" s="85" t="s">
        <v>2410</v>
      </c>
      <c r="D2178" s="76" t="s">
        <v>212</v>
      </c>
      <c r="E2178" s="77">
        <v>3.698704111146053</v>
      </c>
      <c r="F2178" s="8"/>
      <c r="J2178" s="8"/>
      <c r="N2178" s="8"/>
      <c r="R2178" s="8"/>
      <c r="V2178" s="8"/>
      <c r="W2178" s="8"/>
      <c r="AA2178" s="8"/>
      <c r="AD2178" s="8"/>
    </row>
    <row r="2179" spans="2:30">
      <c r="B2179" s="75">
        <v>90028</v>
      </c>
      <c r="C2179" s="85" t="s">
        <v>2411</v>
      </c>
      <c r="D2179" s="76" t="s">
        <v>212</v>
      </c>
      <c r="E2179" s="77">
        <v>6.1706797199011802</v>
      </c>
      <c r="F2179" s="8"/>
      <c r="J2179" s="8"/>
      <c r="N2179" s="8"/>
      <c r="R2179" s="8"/>
      <c r="V2179" s="8"/>
      <c r="W2179" s="8"/>
      <c r="AA2179" s="8"/>
      <c r="AD2179" s="8"/>
    </row>
    <row r="2180" spans="2:30">
      <c r="B2180" s="75">
        <v>9002931</v>
      </c>
      <c r="C2180" s="85" t="s">
        <v>2412</v>
      </c>
      <c r="D2180" s="76" t="s">
        <v>212</v>
      </c>
      <c r="E2180" s="77">
        <v>0.48291140547274197</v>
      </c>
      <c r="F2180" s="8"/>
      <c r="J2180" s="8"/>
      <c r="N2180" s="8"/>
      <c r="R2180" s="8"/>
      <c r="V2180" s="8"/>
      <c r="W2180" s="8"/>
      <c r="AA2180" s="8"/>
      <c r="AD2180" s="8"/>
    </row>
    <row r="2181" spans="2:30">
      <c r="B2181" s="75">
        <v>9004824</v>
      </c>
      <c r="C2181" s="85" t="s">
        <v>2413</v>
      </c>
      <c r="D2181" s="76" t="s">
        <v>212</v>
      </c>
      <c r="E2181" s="77">
        <v>32.198199475306851</v>
      </c>
      <c r="F2181" s="8"/>
      <c r="J2181" s="8"/>
      <c r="N2181" s="8"/>
      <c r="R2181" s="8"/>
      <c r="V2181" s="8"/>
      <c r="W2181" s="8"/>
      <c r="AA2181" s="8"/>
      <c r="AD2181" s="8"/>
    </row>
    <row r="2182" spans="2:30">
      <c r="B2182" s="75">
        <v>90131</v>
      </c>
      <c r="C2182" s="85" t="s">
        <v>2414</v>
      </c>
      <c r="D2182" s="76" t="s">
        <v>212</v>
      </c>
      <c r="E2182" s="77">
        <v>11.146883600170673</v>
      </c>
      <c r="F2182" s="8"/>
      <c r="J2182" s="8"/>
      <c r="N2182" s="8"/>
      <c r="R2182" s="8"/>
      <c r="V2182" s="8"/>
      <c r="W2182" s="8"/>
      <c r="AA2182" s="8"/>
      <c r="AD2182" s="8"/>
    </row>
    <row r="2183" spans="2:30">
      <c r="B2183" s="75">
        <v>90153</v>
      </c>
      <c r="C2183" s="85" t="s">
        <v>2415</v>
      </c>
      <c r="D2183" s="76" t="s">
        <v>212</v>
      </c>
      <c r="E2183" s="77">
        <v>13.005861096439096</v>
      </c>
      <c r="F2183" s="8"/>
      <c r="J2183" s="8"/>
      <c r="N2183" s="8"/>
      <c r="R2183" s="8"/>
      <c r="V2183" s="8"/>
      <c r="W2183" s="8"/>
      <c r="AA2183" s="8"/>
      <c r="AD2183" s="8"/>
    </row>
    <row r="2184" spans="2:30">
      <c r="B2184" s="75">
        <v>90459</v>
      </c>
      <c r="C2184" s="85" t="s">
        <v>2416</v>
      </c>
      <c r="D2184" s="76" t="s">
        <v>212</v>
      </c>
      <c r="E2184" s="77">
        <v>8.976331134602578</v>
      </c>
      <c r="F2184" s="8"/>
      <c r="J2184" s="8"/>
      <c r="N2184" s="8"/>
      <c r="R2184" s="8"/>
      <c r="V2184" s="8"/>
      <c r="W2184" s="8"/>
      <c r="AA2184" s="8"/>
      <c r="AD2184" s="8"/>
    </row>
    <row r="2185" spans="2:30">
      <c r="B2185" s="75">
        <v>90471</v>
      </c>
      <c r="C2185" s="85" t="s">
        <v>2417</v>
      </c>
      <c r="D2185" s="76" t="s">
        <v>212</v>
      </c>
      <c r="E2185" s="77">
        <v>614.76364410628707</v>
      </c>
      <c r="F2185" s="8"/>
      <c r="J2185" s="8"/>
      <c r="N2185" s="8"/>
      <c r="R2185" s="8"/>
      <c r="V2185" s="8"/>
      <c r="W2185" s="8"/>
      <c r="AA2185" s="8"/>
      <c r="AD2185" s="8"/>
    </row>
    <row r="2186" spans="2:30">
      <c r="B2186" s="75">
        <v>90717036</v>
      </c>
      <c r="C2186" s="85" t="s">
        <v>2418</v>
      </c>
      <c r="D2186" s="76" t="s">
        <v>212</v>
      </c>
      <c r="E2186" s="77">
        <v>1.5673420173283485</v>
      </c>
      <c r="F2186" s="8"/>
      <c r="J2186" s="8"/>
      <c r="N2186" s="8"/>
      <c r="R2186" s="8"/>
      <c r="V2186" s="8"/>
      <c r="W2186" s="8"/>
      <c r="AA2186" s="8"/>
      <c r="AD2186" s="8"/>
    </row>
    <row r="2187" spans="2:30">
      <c r="B2187" s="75">
        <v>91156</v>
      </c>
      <c r="C2187" s="85" t="s">
        <v>2419</v>
      </c>
      <c r="D2187" s="76" t="s">
        <v>212</v>
      </c>
      <c r="E2187" s="77">
        <v>1.8308103191136957</v>
      </c>
      <c r="F2187" s="8"/>
      <c r="J2187" s="8"/>
      <c r="N2187" s="8"/>
      <c r="R2187" s="8"/>
      <c r="V2187" s="8"/>
      <c r="W2187" s="8"/>
      <c r="AA2187" s="8"/>
      <c r="AD2187" s="8"/>
    </row>
    <row r="2188" spans="2:30">
      <c r="B2188" s="75">
        <v>91225</v>
      </c>
      <c r="C2188" s="85" t="s">
        <v>2420</v>
      </c>
      <c r="D2188" s="76" t="s">
        <v>212</v>
      </c>
      <c r="E2188" s="77">
        <v>1.1303814279721109</v>
      </c>
      <c r="F2188" s="8"/>
      <c r="J2188" s="8"/>
      <c r="N2188" s="8"/>
      <c r="R2188" s="8"/>
      <c r="V2188" s="8"/>
      <c r="W2188" s="8"/>
      <c r="AA2188" s="8"/>
      <c r="AD2188" s="8"/>
    </row>
    <row r="2189" spans="2:30">
      <c r="B2189" s="75">
        <v>91465086</v>
      </c>
      <c r="C2189" s="85" t="s">
        <v>2421</v>
      </c>
      <c r="D2189" s="76" t="s">
        <v>212</v>
      </c>
      <c r="E2189" s="77">
        <v>48135.522462248686</v>
      </c>
      <c r="F2189" s="8"/>
      <c r="J2189" s="8"/>
      <c r="N2189" s="8"/>
      <c r="R2189" s="8"/>
      <c r="V2189" s="8"/>
      <c r="W2189" s="8"/>
      <c r="AA2189" s="8"/>
      <c r="AD2189" s="8"/>
    </row>
    <row r="2190" spans="2:30">
      <c r="B2190" s="75">
        <v>91667</v>
      </c>
      <c r="C2190" s="85" t="s">
        <v>2422</v>
      </c>
      <c r="D2190" s="76" t="s">
        <v>212</v>
      </c>
      <c r="E2190" s="77">
        <v>1.2634392210265981</v>
      </c>
      <c r="F2190" s="8"/>
      <c r="J2190" s="8"/>
      <c r="N2190" s="8"/>
      <c r="R2190" s="8"/>
      <c r="V2190" s="8"/>
      <c r="W2190" s="8"/>
      <c r="AA2190" s="8"/>
      <c r="AD2190" s="8"/>
    </row>
    <row r="2191" spans="2:30">
      <c r="B2191" s="75">
        <v>93083</v>
      </c>
      <c r="C2191" s="85" t="s">
        <v>2423</v>
      </c>
      <c r="D2191" s="76" t="s">
        <v>212</v>
      </c>
      <c r="E2191" s="77">
        <v>13.614628839251884</v>
      </c>
      <c r="F2191" s="8"/>
      <c r="J2191" s="8"/>
      <c r="N2191" s="8"/>
      <c r="R2191" s="8"/>
      <c r="V2191" s="8"/>
      <c r="W2191" s="8"/>
      <c r="AA2191" s="8"/>
      <c r="AD2191" s="8"/>
    </row>
    <row r="2192" spans="2:30">
      <c r="B2192" s="75">
        <v>933755</v>
      </c>
      <c r="C2192" s="85" t="s">
        <v>2424</v>
      </c>
      <c r="D2192" s="76" t="s">
        <v>212</v>
      </c>
      <c r="E2192" s="77">
        <v>24.117088957852108</v>
      </c>
      <c r="F2192" s="8"/>
      <c r="J2192" s="8"/>
      <c r="N2192" s="8"/>
      <c r="R2192" s="8"/>
      <c r="V2192" s="8"/>
      <c r="W2192" s="8"/>
      <c r="AA2192" s="8"/>
      <c r="AD2192" s="8"/>
    </row>
    <row r="2193" spans="2:30">
      <c r="B2193" s="75">
        <v>933788</v>
      </c>
      <c r="C2193" s="85" t="s">
        <v>2425</v>
      </c>
      <c r="D2193" s="76" t="s">
        <v>212</v>
      </c>
      <c r="E2193" s="77">
        <v>12.813042501453131</v>
      </c>
      <c r="F2193" s="8"/>
      <c r="J2193" s="8"/>
      <c r="N2193" s="8"/>
      <c r="R2193" s="8"/>
      <c r="V2193" s="8"/>
      <c r="W2193" s="8"/>
      <c r="AA2193" s="8"/>
      <c r="AD2193" s="8"/>
    </row>
    <row r="2194" spans="2:30">
      <c r="B2194" s="75">
        <v>935955</v>
      </c>
      <c r="C2194" s="85" t="s">
        <v>2426</v>
      </c>
      <c r="D2194" s="76" t="s">
        <v>212</v>
      </c>
      <c r="E2194" s="77">
        <v>81.322408474226322</v>
      </c>
      <c r="F2194" s="8"/>
      <c r="J2194" s="8"/>
      <c r="N2194" s="8"/>
      <c r="R2194" s="8"/>
      <c r="V2194" s="8"/>
      <c r="W2194" s="8"/>
      <c r="AA2194" s="8"/>
      <c r="AD2194" s="8"/>
    </row>
    <row r="2195" spans="2:30">
      <c r="B2195" s="75">
        <v>93890</v>
      </c>
      <c r="C2195" s="85" t="s">
        <v>2427</v>
      </c>
      <c r="D2195" s="76" t="s">
        <v>212</v>
      </c>
      <c r="E2195" s="77">
        <v>0.89632279459024622</v>
      </c>
      <c r="F2195" s="8"/>
      <c r="J2195" s="8"/>
      <c r="N2195" s="8"/>
      <c r="R2195" s="8"/>
      <c r="V2195" s="8"/>
      <c r="W2195" s="8"/>
      <c r="AA2195" s="8"/>
      <c r="AD2195" s="8"/>
    </row>
    <row r="2196" spans="2:30">
      <c r="B2196" s="75">
        <v>94097</v>
      </c>
      <c r="C2196" s="85" t="s">
        <v>2428</v>
      </c>
      <c r="D2196" s="76" t="s">
        <v>212</v>
      </c>
      <c r="E2196" s="77">
        <v>2.2422444402350439</v>
      </c>
      <c r="F2196" s="8"/>
      <c r="J2196" s="8"/>
      <c r="N2196" s="8"/>
      <c r="R2196" s="8"/>
      <c r="V2196" s="8"/>
      <c r="W2196" s="8"/>
      <c r="AA2196" s="8"/>
      <c r="AD2196" s="8"/>
    </row>
    <row r="2197" spans="2:30">
      <c r="B2197" s="75">
        <v>947024</v>
      </c>
      <c r="C2197" s="85" t="s">
        <v>2429</v>
      </c>
      <c r="D2197" s="76" t="s">
        <v>212</v>
      </c>
      <c r="E2197" s="77">
        <v>13.897617891843534</v>
      </c>
      <c r="F2197" s="8"/>
      <c r="J2197" s="8"/>
      <c r="N2197" s="8"/>
      <c r="R2197" s="8"/>
      <c r="V2197" s="8"/>
      <c r="W2197" s="8"/>
      <c r="AA2197" s="8"/>
      <c r="AD2197" s="8"/>
    </row>
    <row r="2198" spans="2:30">
      <c r="B2198" s="75">
        <v>950356</v>
      </c>
      <c r="C2198" s="85" t="s">
        <v>2430</v>
      </c>
      <c r="D2198" s="76" t="s">
        <v>212</v>
      </c>
      <c r="E2198" s="77">
        <v>575.65285601027142</v>
      </c>
      <c r="F2198" s="8"/>
      <c r="J2198" s="8"/>
      <c r="N2198" s="8"/>
      <c r="R2198" s="8"/>
      <c r="V2198" s="8"/>
      <c r="W2198" s="8"/>
      <c r="AA2198" s="8"/>
      <c r="AD2198" s="8"/>
    </row>
    <row r="2199" spans="2:30">
      <c r="B2199" s="75">
        <v>95266403</v>
      </c>
      <c r="C2199" s="85" t="s">
        <v>2431</v>
      </c>
      <c r="D2199" s="76" t="s">
        <v>212</v>
      </c>
      <c r="E2199" s="77">
        <v>4.5164540006033933</v>
      </c>
      <c r="F2199" s="8"/>
      <c r="J2199" s="8"/>
      <c r="N2199" s="8"/>
      <c r="R2199" s="8"/>
      <c r="V2199" s="8"/>
      <c r="W2199" s="8"/>
      <c r="AA2199" s="8"/>
      <c r="AD2199" s="8"/>
    </row>
    <row r="2200" spans="2:30">
      <c r="B2200" s="75">
        <v>953173</v>
      </c>
      <c r="C2200" s="85" t="s">
        <v>2432</v>
      </c>
      <c r="D2200" s="76" t="s">
        <v>212</v>
      </c>
      <c r="E2200" s="77">
        <v>278.32678728451702</v>
      </c>
      <c r="F2200" s="8"/>
      <c r="J2200" s="8"/>
      <c r="N2200" s="8"/>
      <c r="R2200" s="8"/>
      <c r="V2200" s="8"/>
      <c r="W2200" s="8"/>
      <c r="AA2200" s="8"/>
      <c r="AD2200" s="8"/>
    </row>
    <row r="2201" spans="2:30">
      <c r="B2201" s="75">
        <v>95476</v>
      </c>
      <c r="C2201" s="85" t="s">
        <v>2433</v>
      </c>
      <c r="D2201" s="76" t="s">
        <v>212</v>
      </c>
      <c r="E2201" s="77">
        <v>0.52469066230681827</v>
      </c>
      <c r="F2201" s="8"/>
      <c r="J2201" s="8"/>
      <c r="N2201" s="8"/>
      <c r="R2201" s="8"/>
      <c r="V2201" s="8"/>
      <c r="W2201" s="8"/>
      <c r="AA2201" s="8"/>
      <c r="AD2201" s="8"/>
    </row>
    <row r="2202" spans="2:30">
      <c r="B2202" s="75">
        <v>95512</v>
      </c>
      <c r="C2202" s="85" t="s">
        <v>2434</v>
      </c>
      <c r="D2202" s="76" t="s">
        <v>212</v>
      </c>
      <c r="E2202" s="77">
        <v>3.4126989294786281</v>
      </c>
      <c r="F2202" s="8"/>
      <c r="J2202" s="8"/>
      <c r="N2202" s="8"/>
      <c r="R2202" s="8"/>
      <c r="V2202" s="8"/>
      <c r="W2202" s="8"/>
      <c r="AA2202" s="8"/>
      <c r="AD2202" s="8"/>
    </row>
    <row r="2203" spans="2:30">
      <c r="B2203" s="75">
        <v>95534</v>
      </c>
      <c r="C2203" s="85" t="s">
        <v>2435</v>
      </c>
      <c r="D2203" s="76" t="s">
        <v>212</v>
      </c>
      <c r="E2203" s="77">
        <v>0.87879922685512901</v>
      </c>
      <c r="F2203" s="8"/>
      <c r="J2203" s="8"/>
      <c r="N2203" s="8"/>
      <c r="R2203" s="8"/>
      <c r="V2203" s="8"/>
      <c r="W2203" s="8"/>
      <c r="AA2203" s="8"/>
      <c r="AD2203" s="8"/>
    </row>
    <row r="2204" spans="2:30">
      <c r="B2204" s="75">
        <v>95545</v>
      </c>
      <c r="C2204" s="85" t="s">
        <v>2436</v>
      </c>
      <c r="D2204" s="76" t="s">
        <v>212</v>
      </c>
      <c r="E2204" s="77">
        <v>2.4958559828161992</v>
      </c>
      <c r="F2204" s="8"/>
      <c r="J2204" s="8"/>
      <c r="N2204" s="8"/>
      <c r="R2204" s="8"/>
      <c r="V2204" s="8"/>
      <c r="W2204" s="8"/>
      <c r="AA2204" s="8"/>
      <c r="AD2204" s="8"/>
    </row>
    <row r="2205" spans="2:30">
      <c r="B2205" s="75">
        <v>95647</v>
      </c>
      <c r="C2205" s="85" t="s">
        <v>2437</v>
      </c>
      <c r="D2205" s="76" t="s">
        <v>212</v>
      </c>
      <c r="E2205" s="77">
        <v>8.6745413390018768</v>
      </c>
      <c r="F2205" s="8"/>
      <c r="J2205" s="8"/>
      <c r="N2205" s="8"/>
      <c r="R2205" s="8"/>
      <c r="V2205" s="8"/>
      <c r="W2205" s="8"/>
      <c r="AA2205" s="8"/>
      <c r="AD2205" s="8"/>
    </row>
    <row r="2206" spans="2:30">
      <c r="B2206" s="75">
        <v>95761</v>
      </c>
      <c r="C2206" s="85" t="s">
        <v>2438</v>
      </c>
      <c r="D2206" s="76" t="s">
        <v>212</v>
      </c>
      <c r="E2206" s="77">
        <v>11.79570367726558</v>
      </c>
      <c r="F2206" s="8"/>
      <c r="J2206" s="8"/>
      <c r="N2206" s="8"/>
      <c r="R2206" s="8"/>
      <c r="V2206" s="8"/>
      <c r="W2206" s="8"/>
      <c r="AA2206" s="8"/>
      <c r="AD2206" s="8"/>
    </row>
    <row r="2207" spans="2:30">
      <c r="B2207" s="75">
        <v>95772</v>
      </c>
      <c r="C2207" s="85" t="s">
        <v>2439</v>
      </c>
      <c r="D2207" s="76" t="s">
        <v>212</v>
      </c>
      <c r="E2207" s="77">
        <v>38.791786339710043</v>
      </c>
      <c r="F2207" s="8"/>
      <c r="J2207" s="8"/>
      <c r="N2207" s="8"/>
      <c r="R2207" s="8"/>
      <c r="V2207" s="8"/>
      <c r="W2207" s="8"/>
      <c r="AA2207" s="8"/>
      <c r="AD2207" s="8"/>
    </row>
    <row r="2208" spans="2:30">
      <c r="B2208" s="75">
        <v>95829</v>
      </c>
      <c r="C2208" s="85" t="s">
        <v>2440</v>
      </c>
      <c r="D2208" s="76" t="s">
        <v>212</v>
      </c>
      <c r="E2208" s="77">
        <v>8.1805863626625541</v>
      </c>
      <c r="F2208" s="8"/>
      <c r="J2208" s="8"/>
      <c r="N2208" s="8"/>
      <c r="R2208" s="8"/>
      <c r="V2208" s="8"/>
      <c r="W2208" s="8"/>
      <c r="AA2208" s="8"/>
      <c r="AD2208" s="8"/>
    </row>
    <row r="2209" spans="2:30">
      <c r="B2209" s="75">
        <v>95874</v>
      </c>
      <c r="C2209" s="85" t="s">
        <v>2441</v>
      </c>
      <c r="D2209" s="76" t="s">
        <v>212</v>
      </c>
      <c r="E2209" s="77">
        <v>2.0497323390048598</v>
      </c>
      <c r="F2209" s="8"/>
      <c r="J2209" s="8"/>
      <c r="N2209" s="8"/>
      <c r="R2209" s="8"/>
      <c r="V2209" s="8"/>
      <c r="W2209" s="8"/>
      <c r="AA2209" s="8"/>
      <c r="AD2209" s="8"/>
    </row>
    <row r="2210" spans="2:30">
      <c r="B2210" s="75">
        <v>95921</v>
      </c>
      <c r="C2210" s="85" t="s">
        <v>2442</v>
      </c>
      <c r="D2210" s="76" t="s">
        <v>212</v>
      </c>
      <c r="E2210" s="77">
        <v>0.13059204821354581</v>
      </c>
      <c r="F2210" s="8"/>
      <c r="J2210" s="8"/>
      <c r="N2210" s="8"/>
      <c r="R2210" s="8"/>
      <c r="V2210" s="8"/>
      <c r="W2210" s="8"/>
      <c r="AA2210" s="8"/>
      <c r="AD2210" s="8"/>
    </row>
    <row r="2211" spans="2:30">
      <c r="B2211" s="75">
        <v>95932</v>
      </c>
      <c r="C2211" s="85" t="s">
        <v>2443</v>
      </c>
      <c r="D2211" s="76" t="s">
        <v>212</v>
      </c>
      <c r="E2211" s="77">
        <v>1.1810065823535243</v>
      </c>
      <c r="F2211" s="8"/>
      <c r="J2211" s="8"/>
      <c r="N2211" s="8"/>
      <c r="R2211" s="8"/>
      <c r="V2211" s="8"/>
      <c r="W2211" s="8"/>
      <c r="AA2211" s="8"/>
      <c r="AD2211" s="8"/>
    </row>
    <row r="2212" spans="2:30">
      <c r="B2212" s="75">
        <v>959988</v>
      </c>
      <c r="C2212" s="85" t="s">
        <v>2444</v>
      </c>
      <c r="D2212" s="76" t="s">
        <v>212</v>
      </c>
      <c r="E2212" s="77">
        <v>2195.0983553089077</v>
      </c>
      <c r="F2212" s="8"/>
      <c r="J2212" s="8"/>
      <c r="N2212" s="8"/>
      <c r="R2212" s="8"/>
      <c r="V2212" s="8"/>
      <c r="W2212" s="8"/>
      <c r="AA2212" s="8"/>
      <c r="AD2212" s="8"/>
    </row>
    <row r="2213" spans="2:30">
      <c r="B2213" s="75">
        <v>96139</v>
      </c>
      <c r="C2213" s="85" t="s">
        <v>2445</v>
      </c>
      <c r="D2213" s="76" t="s">
        <v>212</v>
      </c>
      <c r="E2213" s="77">
        <v>0.2714325415211542</v>
      </c>
      <c r="F2213" s="8"/>
      <c r="J2213" s="8"/>
      <c r="N2213" s="8"/>
      <c r="R2213" s="8"/>
      <c r="V2213" s="8"/>
      <c r="W2213" s="8"/>
      <c r="AA2213" s="8"/>
      <c r="AD2213" s="8"/>
    </row>
    <row r="2214" spans="2:30">
      <c r="B2214" s="75">
        <v>96220</v>
      </c>
      <c r="C2214" s="85" t="s">
        <v>2446</v>
      </c>
      <c r="D2214" s="76" t="s">
        <v>212</v>
      </c>
      <c r="E2214" s="77">
        <v>9.6810531679948526E-3</v>
      </c>
      <c r="F2214" s="8"/>
      <c r="J2214" s="8"/>
      <c r="N2214" s="8"/>
      <c r="R2214" s="8"/>
      <c r="V2214" s="8"/>
      <c r="W2214" s="8"/>
      <c r="AA2214" s="8"/>
      <c r="AD2214" s="8"/>
    </row>
    <row r="2215" spans="2:30">
      <c r="B2215" s="75">
        <v>96231</v>
      </c>
      <c r="C2215" s="85" t="s">
        <v>2447</v>
      </c>
      <c r="D2215" s="76" t="s">
        <v>212</v>
      </c>
      <c r="E2215" s="77">
        <v>57.136747708320108</v>
      </c>
      <c r="F2215" s="8"/>
      <c r="J2215" s="8"/>
      <c r="N2215" s="8"/>
      <c r="R2215" s="8"/>
      <c r="V2215" s="8"/>
      <c r="W2215" s="8"/>
      <c r="AA2215" s="8"/>
      <c r="AD2215" s="8"/>
    </row>
    <row r="2216" spans="2:30">
      <c r="B2216" s="75">
        <v>96333</v>
      </c>
      <c r="C2216" s="85" t="s">
        <v>2448</v>
      </c>
      <c r="D2216" s="76" t="s">
        <v>212</v>
      </c>
      <c r="E2216" s="77">
        <v>0.71988349490785031</v>
      </c>
      <c r="F2216" s="8"/>
      <c r="J2216" s="8"/>
      <c r="N2216" s="8"/>
      <c r="R2216" s="8"/>
      <c r="V2216" s="8"/>
      <c r="W2216" s="8"/>
      <c r="AA2216" s="8"/>
      <c r="AD2216" s="8"/>
    </row>
    <row r="2217" spans="2:30">
      <c r="B2217" s="75">
        <v>96489713</v>
      </c>
      <c r="C2217" s="85" t="s">
        <v>2449</v>
      </c>
      <c r="D2217" s="76" t="s">
        <v>212</v>
      </c>
      <c r="E2217" s="77">
        <v>10979.879919420913</v>
      </c>
      <c r="F2217" s="8"/>
      <c r="J2217" s="8"/>
      <c r="N2217" s="8"/>
      <c r="R2217" s="8"/>
      <c r="V2217" s="8"/>
      <c r="W2217" s="8"/>
      <c r="AA2217" s="8"/>
      <c r="AD2217" s="8"/>
    </row>
    <row r="2218" spans="2:30">
      <c r="B2218" s="75">
        <v>96800</v>
      </c>
      <c r="C2218" s="85" t="s">
        <v>2450</v>
      </c>
      <c r="D2218" s="76" t="s">
        <v>212</v>
      </c>
      <c r="E2218" s="77">
        <v>0.31884403832235453</v>
      </c>
      <c r="F2218" s="8"/>
      <c r="J2218" s="8"/>
      <c r="N2218" s="8"/>
      <c r="R2218" s="8"/>
      <c r="V2218" s="8"/>
      <c r="W2218" s="8"/>
      <c r="AA2218" s="8"/>
      <c r="AD2218" s="8"/>
    </row>
    <row r="2219" spans="2:30">
      <c r="B2219" s="75">
        <v>96913</v>
      </c>
      <c r="C2219" s="85" t="s">
        <v>2451</v>
      </c>
      <c r="D2219" s="76" t="s">
        <v>212</v>
      </c>
      <c r="E2219" s="77">
        <v>2.4000831450962616</v>
      </c>
      <c r="F2219" s="8"/>
      <c r="J2219" s="8"/>
      <c r="N2219" s="8"/>
      <c r="R2219" s="8"/>
      <c r="V2219" s="8"/>
      <c r="W2219" s="8"/>
      <c r="AA2219" s="8"/>
      <c r="AD2219" s="8"/>
    </row>
    <row r="2220" spans="2:30">
      <c r="B2220" s="75">
        <v>97029</v>
      </c>
      <c r="C2220" s="85" t="s">
        <v>2452</v>
      </c>
      <c r="D2220" s="76" t="s">
        <v>212</v>
      </c>
      <c r="E2220" s="77">
        <v>44.819292959910825</v>
      </c>
      <c r="F2220" s="8"/>
      <c r="J2220" s="8"/>
      <c r="N2220" s="8"/>
      <c r="R2220" s="8"/>
      <c r="V2220" s="8"/>
      <c r="W2220" s="8"/>
      <c r="AA2220" s="8"/>
      <c r="AD2220" s="8"/>
    </row>
    <row r="2221" spans="2:30">
      <c r="B2221" s="75">
        <v>97176</v>
      </c>
      <c r="C2221" s="85" t="s">
        <v>2453</v>
      </c>
      <c r="D2221" s="76" t="s">
        <v>212</v>
      </c>
      <c r="E2221" s="77">
        <v>14.270258982546501</v>
      </c>
      <c r="F2221" s="8"/>
      <c r="J2221" s="8"/>
      <c r="N2221" s="8"/>
      <c r="R2221" s="8"/>
      <c r="V2221" s="8"/>
      <c r="W2221" s="8"/>
      <c r="AA2221" s="8"/>
      <c r="AD2221" s="8"/>
    </row>
    <row r="2222" spans="2:30">
      <c r="B2222" s="75">
        <v>97234</v>
      </c>
      <c r="C2222" s="85" t="s">
        <v>2454</v>
      </c>
      <c r="D2222" s="76" t="s">
        <v>212</v>
      </c>
      <c r="E2222" s="77">
        <v>110.26556343260739</v>
      </c>
      <c r="F2222" s="8"/>
      <c r="J2222" s="8"/>
      <c r="N2222" s="8"/>
      <c r="R2222" s="8"/>
      <c r="V2222" s="8"/>
      <c r="W2222" s="8"/>
      <c r="AA2222" s="8"/>
      <c r="AD2222" s="8"/>
    </row>
    <row r="2223" spans="2:30">
      <c r="B2223" s="75">
        <v>973217</v>
      </c>
      <c r="C2223" s="85" t="s">
        <v>2455</v>
      </c>
      <c r="D2223" s="76" t="s">
        <v>212</v>
      </c>
      <c r="E2223" s="77">
        <v>4254.9267796206768</v>
      </c>
      <c r="F2223" s="8"/>
      <c r="J2223" s="8"/>
      <c r="N2223" s="8"/>
      <c r="R2223" s="8"/>
      <c r="V2223" s="8"/>
      <c r="W2223" s="8"/>
      <c r="AA2223" s="8"/>
      <c r="AD2223" s="8"/>
    </row>
    <row r="2224" spans="2:30">
      <c r="B2224" s="75">
        <v>97610</v>
      </c>
      <c r="C2224" s="85" t="s">
        <v>2456</v>
      </c>
      <c r="D2224" s="76" t="s">
        <v>212</v>
      </c>
      <c r="E2224" s="77">
        <v>7.2711879159326642E-2</v>
      </c>
      <c r="F2224" s="8"/>
      <c r="J2224" s="8"/>
      <c r="N2224" s="8"/>
      <c r="R2224" s="8"/>
      <c r="V2224" s="8"/>
      <c r="W2224" s="8"/>
      <c r="AA2224" s="8"/>
      <c r="AD2224" s="8"/>
    </row>
    <row r="2225" spans="2:30">
      <c r="B2225" s="75">
        <v>97643</v>
      </c>
      <c r="C2225" s="85" t="s">
        <v>2457</v>
      </c>
      <c r="D2225" s="76" t="s">
        <v>212</v>
      </c>
      <c r="E2225" s="77">
        <v>7.3289718992873842E-2</v>
      </c>
      <c r="F2225" s="8"/>
      <c r="J2225" s="8"/>
      <c r="N2225" s="8"/>
      <c r="R2225" s="8"/>
      <c r="V2225" s="8"/>
      <c r="W2225" s="8"/>
      <c r="AA2225" s="8"/>
      <c r="AD2225" s="8"/>
    </row>
    <row r="2226" spans="2:30">
      <c r="B2226" s="75">
        <v>97881</v>
      </c>
      <c r="C2226" s="85" t="s">
        <v>2458</v>
      </c>
      <c r="D2226" s="76" t="s">
        <v>212</v>
      </c>
      <c r="E2226" s="77">
        <v>7.1063632968226043E-2</v>
      </c>
      <c r="F2226" s="8"/>
      <c r="J2226" s="8"/>
      <c r="N2226" s="8"/>
      <c r="R2226" s="8"/>
      <c r="V2226" s="8"/>
      <c r="W2226" s="8"/>
      <c r="AA2226" s="8"/>
      <c r="AD2226" s="8"/>
    </row>
    <row r="2227" spans="2:30">
      <c r="B2227" s="75">
        <v>98113</v>
      </c>
      <c r="C2227" s="85" t="s">
        <v>2459</v>
      </c>
      <c r="D2227" s="76" t="s">
        <v>212</v>
      </c>
      <c r="E2227" s="77">
        <v>4.1945818934199883E-3</v>
      </c>
      <c r="F2227" s="8"/>
      <c r="J2227" s="8"/>
      <c r="N2227" s="8"/>
      <c r="R2227" s="8"/>
      <c r="V2227" s="8"/>
      <c r="W2227" s="8"/>
      <c r="AA2227" s="8"/>
      <c r="AD2227" s="8"/>
    </row>
    <row r="2228" spans="2:30">
      <c r="B2228" s="75">
        <v>98168</v>
      </c>
      <c r="C2228" s="85" t="s">
        <v>2460</v>
      </c>
      <c r="D2228" s="76" t="s">
        <v>212</v>
      </c>
      <c r="E2228" s="77">
        <v>6.5462791686295221</v>
      </c>
      <c r="F2228" s="8"/>
      <c r="J2228" s="8"/>
      <c r="N2228" s="8"/>
      <c r="R2228" s="8"/>
      <c r="V2228" s="8"/>
      <c r="W2228" s="8"/>
      <c r="AA2228" s="8"/>
      <c r="AD2228" s="8"/>
    </row>
    <row r="2229" spans="2:30">
      <c r="B2229" s="75">
        <v>98511</v>
      </c>
      <c r="C2229" s="85" t="s">
        <v>2461</v>
      </c>
      <c r="D2229" s="76" t="s">
        <v>212</v>
      </c>
      <c r="E2229" s="77">
        <v>2.4730102623933248</v>
      </c>
      <c r="F2229" s="8"/>
      <c r="J2229" s="8"/>
      <c r="N2229" s="8"/>
      <c r="R2229" s="8"/>
      <c r="V2229" s="8"/>
      <c r="W2229" s="8"/>
      <c r="AA2229" s="8"/>
      <c r="AD2229" s="8"/>
    </row>
    <row r="2230" spans="2:30">
      <c r="B2230" s="75">
        <v>98737</v>
      </c>
      <c r="C2230" s="85" t="s">
        <v>2462</v>
      </c>
      <c r="D2230" s="76" t="s">
        <v>212</v>
      </c>
      <c r="E2230" s="77">
        <v>10.467924801312106</v>
      </c>
      <c r="F2230" s="8"/>
      <c r="J2230" s="8"/>
      <c r="N2230" s="8"/>
      <c r="R2230" s="8"/>
      <c r="V2230" s="8"/>
      <c r="W2230" s="8"/>
      <c r="AA2230" s="8"/>
      <c r="AD2230" s="8"/>
    </row>
    <row r="2231" spans="2:30">
      <c r="B2231" s="75">
        <v>98986</v>
      </c>
      <c r="C2231" s="85" t="s">
        <v>2463</v>
      </c>
      <c r="D2231" s="76" t="s">
        <v>212</v>
      </c>
      <c r="E2231" s="77">
        <v>0.61480388623927107</v>
      </c>
      <c r="F2231" s="8"/>
      <c r="J2231" s="8"/>
      <c r="N2231" s="8"/>
      <c r="R2231" s="8"/>
      <c r="V2231" s="8"/>
      <c r="W2231" s="8"/>
      <c r="AA2231" s="8"/>
      <c r="AD2231" s="8"/>
    </row>
    <row r="2232" spans="2:30">
      <c r="B2232" s="75">
        <v>99069</v>
      </c>
      <c r="C2232" s="85" t="s">
        <v>2464</v>
      </c>
      <c r="D2232" s="76" t="s">
        <v>212</v>
      </c>
      <c r="E2232" s="77">
        <v>0.82060001275450911</v>
      </c>
      <c r="F2232" s="8"/>
      <c r="J2232" s="8"/>
      <c r="N2232" s="8"/>
      <c r="R2232" s="8"/>
      <c r="V2232" s="8"/>
      <c r="W2232" s="8"/>
      <c r="AA2232" s="8"/>
      <c r="AD2232" s="8"/>
    </row>
    <row r="2233" spans="2:30">
      <c r="B2233" s="75">
        <v>99081</v>
      </c>
      <c r="C2233" s="85" t="s">
        <v>2465</v>
      </c>
      <c r="D2233" s="76" t="s">
        <v>212</v>
      </c>
      <c r="E2233" s="77">
        <v>1.7590039174540819</v>
      </c>
      <c r="F2233" s="8"/>
      <c r="J2233" s="8"/>
      <c r="N2233" s="8"/>
      <c r="R2233" s="8"/>
      <c r="V2233" s="8"/>
      <c r="W2233" s="8"/>
      <c r="AA2233" s="8"/>
      <c r="AD2233" s="8"/>
    </row>
    <row r="2234" spans="2:30">
      <c r="B2234" s="75">
        <v>99092</v>
      </c>
      <c r="C2234" s="85" t="s">
        <v>2466</v>
      </c>
      <c r="D2234" s="76" t="s">
        <v>212</v>
      </c>
      <c r="E2234" s="77">
        <v>3.1544259288346619</v>
      </c>
      <c r="F2234" s="8"/>
      <c r="J2234" s="8"/>
      <c r="N2234" s="8"/>
      <c r="R2234" s="8"/>
      <c r="V2234" s="8"/>
      <c r="W2234" s="8"/>
      <c r="AA2234" s="8"/>
      <c r="AD2234" s="8"/>
    </row>
    <row r="2235" spans="2:30">
      <c r="B2235" s="75">
        <v>993168</v>
      </c>
      <c r="C2235" s="85" t="s">
        <v>2467</v>
      </c>
      <c r="D2235" s="76" t="s">
        <v>212</v>
      </c>
      <c r="E2235" s="77">
        <v>934.30808868267252</v>
      </c>
      <c r="F2235" s="8"/>
      <c r="J2235" s="8"/>
      <c r="N2235" s="8"/>
      <c r="R2235" s="8"/>
      <c r="V2235" s="8"/>
      <c r="W2235" s="8"/>
      <c r="AA2235" s="8"/>
      <c r="AD2235" s="8"/>
    </row>
    <row r="2236" spans="2:30">
      <c r="B2236" s="75">
        <v>99514</v>
      </c>
      <c r="C2236" s="85" t="s">
        <v>2468</v>
      </c>
      <c r="D2236" s="76" t="s">
        <v>212</v>
      </c>
      <c r="E2236" s="77">
        <v>5.3569579606249178</v>
      </c>
      <c r="F2236" s="8"/>
      <c r="J2236" s="8"/>
      <c r="N2236" s="8"/>
      <c r="R2236" s="8"/>
      <c r="V2236" s="8"/>
      <c r="W2236" s="8"/>
      <c r="AA2236" s="8"/>
      <c r="AD2236" s="8"/>
    </row>
    <row r="2237" spans="2:30">
      <c r="B2237" s="75">
        <v>99547</v>
      </c>
      <c r="C2237" s="85" t="s">
        <v>2469</v>
      </c>
      <c r="D2237" s="76" t="s">
        <v>212</v>
      </c>
      <c r="E2237" s="77">
        <v>21.960924125202357</v>
      </c>
      <c r="F2237" s="8"/>
      <c r="J2237" s="8"/>
      <c r="N2237" s="8"/>
      <c r="R2237" s="8"/>
      <c r="V2237" s="8"/>
      <c r="W2237" s="8"/>
      <c r="AA2237" s="8"/>
      <c r="AD2237" s="8"/>
    </row>
    <row r="2238" spans="2:30">
      <c r="B2238" s="75">
        <v>99607702</v>
      </c>
      <c r="C2238" s="85" t="s">
        <v>2470</v>
      </c>
      <c r="D2238" s="76" t="s">
        <v>212</v>
      </c>
      <c r="E2238" s="77">
        <v>43.249555796931084</v>
      </c>
      <c r="F2238" s="8"/>
      <c r="J2238" s="8"/>
      <c r="N2238" s="8"/>
      <c r="R2238" s="8"/>
      <c r="V2238" s="8"/>
      <c r="W2238" s="8"/>
      <c r="AA2238" s="8"/>
      <c r="AD2238" s="8"/>
    </row>
    <row r="2239" spans="2:30">
      <c r="B2239" s="75">
        <v>99661</v>
      </c>
      <c r="C2239" s="85" t="s">
        <v>2471</v>
      </c>
      <c r="D2239" s="76" t="s">
        <v>212</v>
      </c>
      <c r="E2239" s="77">
        <v>0.58814064361885277</v>
      </c>
      <c r="F2239" s="8"/>
      <c r="J2239" s="8"/>
      <c r="N2239" s="8"/>
      <c r="R2239" s="8"/>
      <c r="V2239" s="8"/>
      <c r="W2239" s="8"/>
      <c r="AA2239" s="8"/>
      <c r="AD2239" s="8"/>
    </row>
    <row r="2240" spans="2:30">
      <c r="B2240" s="75">
        <v>99876</v>
      </c>
      <c r="C2240" s="85" t="s">
        <v>2472</v>
      </c>
      <c r="D2240" s="76" t="s">
        <v>212</v>
      </c>
      <c r="E2240" s="77">
        <v>0.65870215542476129</v>
      </c>
      <c r="F2240" s="8"/>
      <c r="J2240" s="8"/>
      <c r="N2240" s="8"/>
      <c r="R2240" s="8"/>
      <c r="V2240" s="8"/>
      <c r="W2240" s="8"/>
      <c r="AA2240" s="8"/>
      <c r="AD2240" s="8"/>
    </row>
    <row r="2241" spans="2:30">
      <c r="B2241" s="75">
        <v>99967</v>
      </c>
      <c r="C2241" s="85" t="s">
        <v>2473</v>
      </c>
      <c r="D2241" s="76" t="s">
        <v>212</v>
      </c>
      <c r="E2241" s="77">
        <v>0.81110449661706086</v>
      </c>
      <c r="F2241" s="8"/>
      <c r="J2241" s="8"/>
      <c r="N2241" s="8"/>
      <c r="R2241" s="8"/>
      <c r="V2241" s="8"/>
      <c r="W2241" s="8"/>
      <c r="AA2241" s="8"/>
      <c r="AD2241" s="8"/>
    </row>
    <row r="2242" spans="2:30">
      <c r="B2242" s="75">
        <v>7440224</v>
      </c>
      <c r="C2242" s="85" t="s">
        <v>2474</v>
      </c>
      <c r="D2242" s="76" t="s">
        <v>212</v>
      </c>
      <c r="E2242" s="77">
        <v>485.0174445806818</v>
      </c>
      <c r="F2242" s="8"/>
      <c r="J2242" s="8"/>
      <c r="N2242" s="8"/>
      <c r="R2242" s="8"/>
      <c r="V2242" s="8"/>
      <c r="W2242" s="8"/>
      <c r="AA2242" s="8"/>
      <c r="AD2242" s="8"/>
    </row>
    <row r="2243" spans="2:30">
      <c r="B2243" s="75">
        <v>7440382</v>
      </c>
      <c r="C2243" s="85" t="s">
        <v>112</v>
      </c>
      <c r="D2243" s="76" t="s">
        <v>212</v>
      </c>
      <c r="E2243" s="77">
        <v>23.655463471453054</v>
      </c>
      <c r="F2243" s="8"/>
      <c r="J2243" s="8"/>
      <c r="N2243" s="8"/>
      <c r="R2243" s="8"/>
      <c r="V2243" s="8"/>
      <c r="W2243" s="8"/>
      <c r="AA2243" s="8"/>
      <c r="AD2243" s="8"/>
    </row>
    <row r="2244" spans="2:30">
      <c r="B2244" s="75">
        <v>7440382</v>
      </c>
      <c r="C2244" s="85" t="s">
        <v>2475</v>
      </c>
      <c r="D2244" s="76" t="s">
        <v>212</v>
      </c>
      <c r="E2244" s="77">
        <v>62.220208402413341</v>
      </c>
      <c r="F2244" s="8"/>
      <c r="J2244" s="8"/>
      <c r="N2244" s="8"/>
      <c r="R2244" s="8"/>
      <c r="V2244" s="8"/>
      <c r="W2244" s="8"/>
      <c r="AA2244" s="8"/>
      <c r="AD2244" s="8"/>
    </row>
    <row r="2245" spans="2:30">
      <c r="B2245" s="75">
        <v>7440393</v>
      </c>
      <c r="C2245" s="85" t="s">
        <v>2476</v>
      </c>
      <c r="D2245" s="76" t="s">
        <v>212</v>
      </c>
      <c r="E2245" s="77">
        <v>2.7910099077798769</v>
      </c>
      <c r="F2245" s="8"/>
      <c r="J2245" s="8"/>
      <c r="N2245" s="8"/>
      <c r="R2245" s="8"/>
      <c r="V2245" s="8"/>
      <c r="W2245" s="8"/>
      <c r="AA2245" s="8"/>
      <c r="AD2245" s="8"/>
    </row>
    <row r="2246" spans="2:30">
      <c r="B2246" s="75">
        <v>7440417</v>
      </c>
      <c r="C2246" s="85" t="s">
        <v>2477</v>
      </c>
      <c r="D2246" s="76" t="s">
        <v>212</v>
      </c>
      <c r="E2246" s="77">
        <v>55.90102433945134</v>
      </c>
      <c r="F2246" s="8"/>
      <c r="J2246" s="8"/>
      <c r="N2246" s="8"/>
      <c r="R2246" s="8"/>
      <c r="V2246" s="8"/>
      <c r="W2246" s="8"/>
      <c r="AA2246" s="8"/>
      <c r="AD2246" s="8"/>
    </row>
    <row r="2247" spans="2:30">
      <c r="B2247" s="75">
        <v>7440439</v>
      </c>
      <c r="C2247" s="85" t="s">
        <v>114</v>
      </c>
      <c r="D2247" s="76" t="s">
        <v>212</v>
      </c>
      <c r="E2247" s="77">
        <v>16.824171961584828</v>
      </c>
      <c r="F2247" s="8"/>
      <c r="J2247" s="8"/>
      <c r="N2247" s="8"/>
      <c r="R2247" s="8"/>
      <c r="V2247" s="8"/>
      <c r="W2247" s="8"/>
      <c r="AA2247" s="8"/>
      <c r="AD2247" s="8"/>
    </row>
    <row r="2248" spans="2:30">
      <c r="B2248" s="75">
        <v>7440484</v>
      </c>
      <c r="C2248" s="85" t="s">
        <v>2478</v>
      </c>
      <c r="D2248" s="76" t="s">
        <v>212</v>
      </c>
      <c r="E2248" s="77">
        <v>6.337352824851374</v>
      </c>
      <c r="F2248" s="8"/>
      <c r="J2248" s="8"/>
      <c r="N2248" s="8"/>
      <c r="R2248" s="8"/>
      <c r="V2248" s="8"/>
      <c r="W2248" s="8"/>
      <c r="AA2248" s="8"/>
      <c r="AD2248" s="8"/>
    </row>
    <row r="2249" spans="2:30">
      <c r="B2249" s="75">
        <v>7440473</v>
      </c>
      <c r="C2249" s="85" t="s">
        <v>2479</v>
      </c>
      <c r="D2249" s="76" t="s">
        <v>212</v>
      </c>
      <c r="E2249" s="77">
        <v>2.301551550812579</v>
      </c>
      <c r="F2249" s="8"/>
      <c r="J2249" s="8"/>
      <c r="N2249" s="8"/>
      <c r="R2249" s="8"/>
      <c r="V2249" s="8"/>
      <c r="W2249" s="8"/>
      <c r="AA2249" s="8"/>
      <c r="AD2249" s="8"/>
    </row>
    <row r="2250" spans="2:30">
      <c r="B2250" s="75">
        <v>7440473</v>
      </c>
      <c r="C2250" s="85" t="s">
        <v>116</v>
      </c>
      <c r="D2250" s="76" t="s">
        <v>212</v>
      </c>
      <c r="E2250" s="77">
        <v>86.647794915933602</v>
      </c>
      <c r="F2250" s="8"/>
      <c r="J2250" s="8"/>
      <c r="N2250" s="8"/>
      <c r="R2250" s="8"/>
      <c r="V2250" s="8"/>
      <c r="W2250" s="8"/>
      <c r="AA2250" s="8"/>
      <c r="AD2250" s="8"/>
    </row>
    <row r="2251" spans="2:30">
      <c r="B2251" s="75">
        <v>7440508</v>
      </c>
      <c r="C2251" s="85" t="s">
        <v>118</v>
      </c>
      <c r="D2251" s="76" t="s">
        <v>212</v>
      </c>
      <c r="E2251" s="77">
        <v>161.83822958058482</v>
      </c>
      <c r="F2251" s="8"/>
      <c r="J2251" s="8"/>
      <c r="N2251" s="8"/>
      <c r="R2251" s="8"/>
      <c r="V2251" s="8"/>
      <c r="W2251" s="8"/>
      <c r="AA2251" s="8"/>
      <c r="AD2251" s="8"/>
    </row>
    <row r="2252" spans="2:30">
      <c r="B2252" s="75">
        <v>7439976</v>
      </c>
      <c r="C2252" s="85" t="s">
        <v>120</v>
      </c>
      <c r="D2252" s="76" t="s">
        <v>212</v>
      </c>
      <c r="E2252" s="77">
        <v>49.778358242213613</v>
      </c>
      <c r="F2252" s="8"/>
      <c r="J2252" s="8"/>
      <c r="N2252" s="8"/>
      <c r="R2252" s="8"/>
      <c r="V2252" s="8"/>
      <c r="W2252" s="8"/>
      <c r="AA2252" s="8"/>
      <c r="AD2252" s="8"/>
    </row>
    <row r="2253" spans="2:30">
      <c r="B2253" s="75">
        <v>7439987</v>
      </c>
      <c r="C2253" s="85" t="s">
        <v>2480</v>
      </c>
      <c r="D2253" s="76" t="s">
        <v>212</v>
      </c>
      <c r="E2253" s="77">
        <v>0.41033792082711679</v>
      </c>
      <c r="F2253" s="8"/>
      <c r="J2253" s="8"/>
      <c r="N2253" s="8"/>
      <c r="R2253" s="8"/>
      <c r="V2253" s="8"/>
      <c r="W2253" s="8"/>
      <c r="AA2253" s="8"/>
      <c r="AD2253" s="8"/>
    </row>
    <row r="2254" spans="2:30">
      <c r="B2254" s="75">
        <v>7440020</v>
      </c>
      <c r="C2254" s="85" t="s">
        <v>122</v>
      </c>
      <c r="D2254" s="76" t="s">
        <v>212</v>
      </c>
      <c r="E2254" s="77">
        <v>46.032525528162488</v>
      </c>
      <c r="F2254" s="8"/>
      <c r="J2254" s="8"/>
      <c r="N2254" s="8"/>
      <c r="R2254" s="8"/>
      <c r="V2254" s="8"/>
      <c r="W2254" s="8"/>
      <c r="AA2254" s="8"/>
      <c r="AD2254" s="8"/>
    </row>
    <row r="2255" spans="2:30">
      <c r="B2255" s="75">
        <v>7439921</v>
      </c>
      <c r="C2255" s="85" t="s">
        <v>134</v>
      </c>
      <c r="D2255" s="76" t="s">
        <v>212</v>
      </c>
      <c r="E2255" s="77">
        <v>0.60626590570305028</v>
      </c>
      <c r="F2255" s="8"/>
      <c r="J2255" s="8"/>
      <c r="N2255" s="8"/>
      <c r="R2255" s="8"/>
      <c r="V2255" s="8"/>
      <c r="W2255" s="8"/>
      <c r="AA2255" s="8"/>
      <c r="AD2255" s="8"/>
    </row>
    <row r="2256" spans="2:30">
      <c r="B2256" s="75">
        <v>7440360</v>
      </c>
      <c r="C2256" s="85" t="s">
        <v>2481</v>
      </c>
      <c r="D2256" s="76" t="s">
        <v>212</v>
      </c>
      <c r="E2256" s="77">
        <v>14.836471498283625</v>
      </c>
      <c r="F2256" s="8"/>
      <c r="J2256" s="8"/>
      <c r="N2256" s="8"/>
      <c r="R2256" s="8"/>
      <c r="V2256" s="8"/>
      <c r="W2256" s="8"/>
      <c r="AA2256" s="8"/>
      <c r="AD2256" s="8"/>
    </row>
    <row r="2257" spans="2:30">
      <c r="B2257" s="75">
        <v>7440360</v>
      </c>
      <c r="C2257" s="85" t="s">
        <v>2482</v>
      </c>
      <c r="D2257" s="76" t="s">
        <v>212</v>
      </c>
      <c r="E2257" s="77">
        <v>339.88392636628964</v>
      </c>
      <c r="F2257" s="8"/>
      <c r="J2257" s="8"/>
      <c r="N2257" s="8"/>
      <c r="R2257" s="8"/>
      <c r="V2257" s="8"/>
      <c r="W2257" s="8"/>
      <c r="AA2257" s="8"/>
      <c r="AD2257" s="8"/>
    </row>
    <row r="2258" spans="2:30">
      <c r="B2258" s="75">
        <v>7782492</v>
      </c>
      <c r="C2258" s="85" t="s">
        <v>2483</v>
      </c>
      <c r="D2258" s="76" t="s">
        <v>212</v>
      </c>
      <c r="E2258" s="77">
        <v>15.325221262018193</v>
      </c>
      <c r="F2258" s="8"/>
      <c r="J2258" s="8"/>
      <c r="N2258" s="8"/>
      <c r="R2258" s="8"/>
      <c r="V2258" s="8"/>
      <c r="W2258" s="8"/>
      <c r="AA2258" s="8"/>
      <c r="AD2258" s="8"/>
    </row>
    <row r="2259" spans="2:30">
      <c r="B2259" s="75">
        <v>7440315</v>
      </c>
      <c r="C2259" s="85" t="s">
        <v>2484</v>
      </c>
      <c r="D2259" s="76" t="s">
        <v>212</v>
      </c>
      <c r="E2259" s="77">
        <v>4.7719486740536752</v>
      </c>
      <c r="F2259" s="8"/>
      <c r="J2259" s="8"/>
      <c r="N2259" s="8"/>
      <c r="R2259" s="8"/>
      <c r="V2259" s="8"/>
      <c r="W2259" s="8"/>
      <c r="AA2259" s="8"/>
      <c r="AD2259" s="8"/>
    </row>
    <row r="2260" spans="2:30">
      <c r="B2260" s="75">
        <v>7440280</v>
      </c>
      <c r="C2260" s="85" t="s">
        <v>2485</v>
      </c>
      <c r="D2260" s="76" t="s">
        <v>212</v>
      </c>
      <c r="E2260" s="77">
        <v>52.951906695532898</v>
      </c>
      <c r="F2260" s="8"/>
      <c r="J2260" s="8"/>
      <c r="N2260" s="8"/>
      <c r="R2260" s="8"/>
      <c r="V2260" s="8"/>
      <c r="W2260" s="8"/>
      <c r="AA2260" s="8"/>
      <c r="AD2260" s="8"/>
    </row>
    <row r="2261" spans="2:30">
      <c r="B2261" s="75">
        <v>7440622</v>
      </c>
      <c r="C2261" s="85" t="s">
        <v>2486</v>
      </c>
      <c r="D2261" s="76" t="s">
        <v>212</v>
      </c>
      <c r="E2261" s="77">
        <v>177.95295596533913</v>
      </c>
      <c r="F2261" s="8"/>
      <c r="J2261" s="8"/>
      <c r="N2261" s="8"/>
      <c r="R2261" s="8"/>
      <c r="V2261" s="8"/>
      <c r="W2261" s="8"/>
      <c r="AA2261" s="8"/>
      <c r="AD2261" s="8"/>
    </row>
    <row r="2262" spans="2:30">
      <c r="B2262" s="75">
        <v>7440666</v>
      </c>
      <c r="C2262" s="85" t="s">
        <v>136</v>
      </c>
      <c r="D2262" s="76" t="s">
        <v>212</v>
      </c>
      <c r="E2262" s="77">
        <v>210.73555018796125</v>
      </c>
      <c r="F2262" s="8"/>
      <c r="J2262" s="8"/>
      <c r="N2262" s="8"/>
      <c r="R2262" s="8"/>
      <c r="V2262" s="8"/>
      <c r="W2262" s="8"/>
      <c r="AA2262" s="8"/>
      <c r="AD2262" s="8"/>
    </row>
    <row r="2263" spans="2:30">
      <c r="B2263" s="86"/>
      <c r="C2263" s="87" t="s">
        <v>2487</v>
      </c>
      <c r="D2263" s="88" t="s">
        <v>2488</v>
      </c>
      <c r="E2263" s="89">
        <v>0.58499999999999996</v>
      </c>
      <c r="F2263" s="15"/>
      <c r="G2263" s="16"/>
      <c r="H2263" s="16"/>
      <c r="I2263" s="15"/>
      <c r="J2263" s="16"/>
      <c r="K2263" s="16"/>
      <c r="L2263" s="15"/>
      <c r="M2263" s="16"/>
      <c r="N2263" s="16"/>
      <c r="O2263" s="15"/>
      <c r="P2263" s="16"/>
      <c r="Q2263" s="16"/>
    </row>
    <row r="2264" spans="2:30">
      <c r="B2264" s="85"/>
      <c r="C2264" s="90" t="s">
        <v>2489</v>
      </c>
      <c r="D2264" s="91" t="s">
        <v>2488</v>
      </c>
      <c r="E2264" s="92">
        <v>13</v>
      </c>
      <c r="F2264" s="15"/>
      <c r="G2264" s="16"/>
      <c r="H2264" s="16"/>
      <c r="I2264" s="15"/>
      <c r="J2264" s="16"/>
      <c r="K2264" s="16"/>
      <c r="L2264" s="15"/>
      <c r="M2264" s="16"/>
      <c r="N2264" s="16"/>
      <c r="O2264" s="15"/>
      <c r="P2264" s="16"/>
      <c r="Q2264" s="16"/>
    </row>
    <row r="2265" spans="2:30">
      <c r="B2265" s="85"/>
      <c r="C2265" s="93" t="s">
        <v>2490</v>
      </c>
      <c r="D2265" s="91" t="s">
        <v>2488</v>
      </c>
      <c r="E2265" s="92">
        <v>9.4799999999999995E-2</v>
      </c>
      <c r="F2265" s="15"/>
      <c r="G2265" s="16"/>
      <c r="H2265" s="16"/>
      <c r="I2265" s="15"/>
      <c r="J2265" s="16"/>
      <c r="K2265" s="16"/>
      <c r="L2265" s="15"/>
      <c r="M2265" s="16"/>
      <c r="N2265" s="16"/>
      <c r="O2265" s="15"/>
      <c r="P2265" s="16"/>
      <c r="Q2265" s="16"/>
    </row>
    <row r="2266" spans="2:30" ht="15" customHeight="1">
      <c r="B2266" s="85"/>
      <c r="C2266" s="94" t="s">
        <v>2491</v>
      </c>
      <c r="D2266" s="79" t="s">
        <v>2488</v>
      </c>
      <c r="E2266" s="92">
        <v>0.33500000000000002</v>
      </c>
      <c r="F2266" s="15"/>
      <c r="G2266" s="16"/>
      <c r="H2266" s="16"/>
      <c r="I2266" s="15"/>
      <c r="J2266" s="16"/>
      <c r="K2266" s="16"/>
      <c r="L2266" s="15"/>
      <c r="M2266" s="16"/>
      <c r="N2266" s="16"/>
      <c r="O2266" s="15"/>
      <c r="P2266" s="16"/>
      <c r="Q2266" s="16"/>
    </row>
    <row r="2267" spans="2:30">
      <c r="B2267" s="85"/>
      <c r="C2267" s="93" t="s">
        <v>2492</v>
      </c>
      <c r="D2267" s="91" t="s">
        <v>2488</v>
      </c>
      <c r="E2267" s="92">
        <v>0.30199999999999999</v>
      </c>
      <c r="F2267" s="15"/>
      <c r="G2267" s="16"/>
      <c r="H2267" s="16"/>
      <c r="I2267" s="15"/>
      <c r="J2267" s="16"/>
      <c r="K2267" s="16"/>
      <c r="L2267" s="15"/>
      <c r="M2267" s="16"/>
      <c r="N2267" s="16"/>
      <c r="O2267" s="15"/>
      <c r="P2267" s="16"/>
      <c r="Q2267" s="16"/>
    </row>
    <row r="2268" spans="2:30">
      <c r="B2268" s="85"/>
      <c r="C2268" s="93" t="s">
        <v>2493</v>
      </c>
      <c r="D2268" s="91" t="s">
        <v>2488</v>
      </c>
      <c r="E2268" s="92">
        <v>0.155</v>
      </c>
      <c r="F2268" s="15"/>
      <c r="G2268" s="16"/>
      <c r="H2268" s="16"/>
      <c r="I2268" s="15"/>
      <c r="J2268" s="16"/>
      <c r="K2268" s="16"/>
      <c r="L2268" s="15"/>
      <c r="M2268" s="16"/>
      <c r="N2268" s="16"/>
      <c r="O2268" s="15"/>
      <c r="P2268" s="16"/>
      <c r="Q2268" s="16"/>
    </row>
    <row r="2269" spans="2:30">
      <c r="B2269" s="75">
        <v>100005</v>
      </c>
      <c r="C2269" s="85" t="s">
        <v>245</v>
      </c>
      <c r="D2269" s="76" t="s">
        <v>2494</v>
      </c>
      <c r="E2269" s="77">
        <v>1.0466038752730934E-2</v>
      </c>
      <c r="F2269" s="8"/>
      <c r="J2269" s="8"/>
      <c r="N2269" s="8"/>
      <c r="R2269" s="8"/>
      <c r="V2269" s="8"/>
      <c r="W2269" s="8"/>
      <c r="AA2269" s="8"/>
      <c r="AD2269" s="8"/>
    </row>
    <row r="2270" spans="2:30">
      <c r="B2270" s="75">
        <v>100016</v>
      </c>
      <c r="C2270" s="85" t="s">
        <v>246</v>
      </c>
      <c r="D2270" s="76" t="s">
        <v>2494</v>
      </c>
      <c r="E2270" s="77">
        <v>6.908721405312379E-6</v>
      </c>
      <c r="F2270" s="8"/>
      <c r="J2270" s="8"/>
      <c r="N2270" s="8"/>
      <c r="R2270" s="8"/>
      <c r="V2270" s="8"/>
      <c r="W2270" s="8"/>
      <c r="AA2270" s="8"/>
      <c r="AD2270" s="8"/>
    </row>
    <row r="2271" spans="2:30">
      <c r="B2271" s="75">
        <v>100414</v>
      </c>
      <c r="C2271" s="85" t="s">
        <v>247</v>
      </c>
      <c r="D2271" s="76" t="s">
        <v>2494</v>
      </c>
      <c r="E2271" s="77">
        <v>6.878264616786705E-6</v>
      </c>
      <c r="F2271" s="8"/>
      <c r="J2271" s="8"/>
      <c r="N2271" s="8"/>
      <c r="R2271" s="8"/>
      <c r="V2271" s="8"/>
      <c r="W2271" s="8"/>
      <c r="AA2271" s="8"/>
      <c r="AD2271" s="8"/>
    </row>
    <row r="2272" spans="2:30">
      <c r="B2272" s="75">
        <v>100425</v>
      </c>
      <c r="C2272" s="85" t="s">
        <v>248</v>
      </c>
      <c r="D2272" s="76" t="s">
        <v>2494</v>
      </c>
      <c r="E2272" s="77">
        <v>3.862416618513255E-6</v>
      </c>
      <c r="F2272" s="8"/>
      <c r="J2272" s="8"/>
      <c r="N2272" s="8"/>
      <c r="R2272" s="8"/>
      <c r="V2272" s="8"/>
      <c r="W2272" s="8"/>
      <c r="AA2272" s="8"/>
      <c r="AD2272" s="8"/>
    </row>
    <row r="2273" spans="2:30">
      <c r="B2273" s="75">
        <v>100447</v>
      </c>
      <c r="C2273" s="85" t="s">
        <v>249</v>
      </c>
      <c r="D2273" s="76" t="s">
        <v>2494</v>
      </c>
      <c r="E2273" s="77">
        <v>1.0402330943958978E-3</v>
      </c>
      <c r="F2273" s="8"/>
      <c r="J2273" s="8"/>
      <c r="N2273" s="8"/>
      <c r="R2273" s="8"/>
      <c r="V2273" s="8"/>
      <c r="W2273" s="8"/>
      <c r="AA2273" s="8"/>
      <c r="AD2273" s="8"/>
    </row>
    <row r="2274" spans="2:30">
      <c r="B2274" s="75">
        <v>100516</v>
      </c>
      <c r="C2274" s="85" t="s">
        <v>250</v>
      </c>
      <c r="D2274" s="76" t="s">
        <v>2494</v>
      </c>
      <c r="E2274" s="77">
        <v>4.1666083359457177E-6</v>
      </c>
      <c r="F2274" s="8"/>
      <c r="J2274" s="8"/>
      <c r="N2274" s="8"/>
      <c r="R2274" s="8"/>
      <c r="V2274" s="8"/>
      <c r="W2274" s="8"/>
      <c r="AA2274" s="8"/>
      <c r="AD2274" s="8"/>
    </row>
    <row r="2275" spans="2:30">
      <c r="B2275" s="75">
        <v>100527</v>
      </c>
      <c r="C2275" s="85" t="s">
        <v>251</v>
      </c>
      <c r="D2275" s="76" t="s">
        <v>2494</v>
      </c>
      <c r="E2275" s="77">
        <v>3.5540722487795151E-4</v>
      </c>
      <c r="F2275" s="8"/>
      <c r="J2275" s="8"/>
      <c r="N2275" s="8"/>
      <c r="R2275" s="8"/>
      <c r="V2275" s="8"/>
      <c r="W2275" s="8"/>
      <c r="AA2275" s="8"/>
      <c r="AD2275" s="8"/>
    </row>
    <row r="2276" spans="2:30">
      <c r="B2276" s="75">
        <v>100970</v>
      </c>
      <c r="C2276" s="85" t="s">
        <v>252</v>
      </c>
      <c r="D2276" s="76" t="s">
        <v>2494</v>
      </c>
      <c r="E2276" s="77">
        <v>2.2844085235317812E-9</v>
      </c>
      <c r="F2276" s="8"/>
      <c r="J2276" s="8"/>
      <c r="N2276" s="8"/>
      <c r="R2276" s="8"/>
      <c r="V2276" s="8"/>
      <c r="W2276" s="8"/>
      <c r="AA2276" s="8"/>
      <c r="AD2276" s="8"/>
    </row>
    <row r="2277" spans="2:30">
      <c r="B2277" s="75">
        <v>101053</v>
      </c>
      <c r="C2277" s="85" t="s">
        <v>253</v>
      </c>
      <c r="D2277" s="76" t="s">
        <v>2494</v>
      </c>
      <c r="E2277" s="77">
        <v>2.0325273649095051E-4</v>
      </c>
      <c r="F2277" s="8"/>
      <c r="J2277" s="8"/>
      <c r="N2277" s="8"/>
      <c r="R2277" s="8"/>
      <c r="V2277" s="8"/>
      <c r="W2277" s="8"/>
      <c r="AA2277" s="8"/>
      <c r="AD2277" s="8"/>
    </row>
    <row r="2278" spans="2:30">
      <c r="B2278" s="75">
        <v>101200480</v>
      </c>
      <c r="C2278" s="85" t="s">
        <v>254</v>
      </c>
      <c r="D2278" s="76" t="s">
        <v>2494</v>
      </c>
      <c r="E2278" s="77">
        <v>1.0577447995496778E-7</v>
      </c>
      <c r="F2278" s="8"/>
      <c r="J2278" s="8"/>
      <c r="N2278" s="8"/>
      <c r="R2278" s="8"/>
      <c r="V2278" s="8"/>
      <c r="W2278" s="8"/>
      <c r="AA2278" s="8"/>
      <c r="AD2278" s="8"/>
    </row>
    <row r="2279" spans="2:30">
      <c r="B2279" s="75">
        <v>101213</v>
      </c>
      <c r="C2279" s="85" t="s">
        <v>255</v>
      </c>
      <c r="D2279" s="76" t="s">
        <v>2494</v>
      </c>
      <c r="E2279" s="77">
        <v>7.640355517084872E-4</v>
      </c>
      <c r="F2279" s="8"/>
      <c r="J2279" s="8"/>
      <c r="N2279" s="8"/>
      <c r="R2279" s="8"/>
      <c r="V2279" s="8"/>
      <c r="W2279" s="8"/>
      <c r="AA2279" s="8"/>
      <c r="AD2279" s="8"/>
    </row>
    <row r="2280" spans="2:30">
      <c r="B2280" s="75">
        <v>1024573</v>
      </c>
      <c r="C2280" s="85" t="s">
        <v>256</v>
      </c>
      <c r="D2280" s="76" t="s">
        <v>2494</v>
      </c>
      <c r="E2280" s="77">
        <v>8.3499289833328909</v>
      </c>
      <c r="F2280" s="8"/>
      <c r="J2280" s="8"/>
      <c r="N2280" s="8"/>
      <c r="R2280" s="8"/>
      <c r="V2280" s="8"/>
      <c r="W2280" s="8"/>
      <c r="AA2280" s="8"/>
      <c r="AD2280" s="8"/>
    </row>
    <row r="2281" spans="2:30">
      <c r="B2281" s="75">
        <v>10265926</v>
      </c>
      <c r="C2281" s="85" t="s">
        <v>257</v>
      </c>
      <c r="D2281" s="76" t="s">
        <v>2494</v>
      </c>
      <c r="E2281" s="77">
        <v>2.5995431407122645E-7</v>
      </c>
      <c r="F2281" s="8"/>
      <c r="J2281" s="8"/>
      <c r="N2281" s="8"/>
      <c r="R2281" s="8"/>
      <c r="V2281" s="8"/>
      <c r="W2281" s="8"/>
      <c r="AA2281" s="8"/>
      <c r="AD2281" s="8"/>
    </row>
    <row r="2282" spans="2:30">
      <c r="B2282" s="75">
        <v>102716</v>
      </c>
      <c r="C2282" s="85" t="s">
        <v>258</v>
      </c>
      <c r="D2282" s="76" t="s">
        <v>2494</v>
      </c>
      <c r="E2282" s="77">
        <v>4.2935191065938593E-12</v>
      </c>
      <c r="F2282" s="8"/>
      <c r="J2282" s="8"/>
      <c r="N2282" s="8"/>
      <c r="R2282" s="8"/>
      <c r="V2282" s="8"/>
      <c r="W2282" s="8"/>
      <c r="AA2282" s="8"/>
      <c r="AD2282" s="8"/>
    </row>
    <row r="2283" spans="2:30">
      <c r="B2283" s="75">
        <v>10311849</v>
      </c>
      <c r="C2283" s="85" t="s">
        <v>259</v>
      </c>
      <c r="D2283" s="76" t="s">
        <v>2494</v>
      </c>
      <c r="E2283" s="77">
        <v>1.2878068667319833E-4</v>
      </c>
      <c r="F2283" s="8"/>
      <c r="J2283" s="8"/>
      <c r="N2283" s="8"/>
      <c r="R2283" s="8"/>
      <c r="V2283" s="8"/>
      <c r="W2283" s="8"/>
      <c r="AA2283" s="8"/>
      <c r="AD2283" s="8"/>
    </row>
    <row r="2284" spans="2:30">
      <c r="B2284" s="75">
        <v>103231</v>
      </c>
      <c r="C2284" s="85" t="s">
        <v>260</v>
      </c>
      <c r="D2284" s="76" t="s">
        <v>2494</v>
      </c>
      <c r="E2284" s="77">
        <v>2.3003994604042734E-4</v>
      </c>
      <c r="F2284" s="8"/>
      <c r="J2284" s="8"/>
      <c r="N2284" s="8"/>
      <c r="R2284" s="8"/>
      <c r="V2284" s="8"/>
      <c r="W2284" s="8"/>
      <c r="AA2284" s="8"/>
      <c r="AD2284" s="8"/>
    </row>
    <row r="2285" spans="2:30">
      <c r="B2285" s="75">
        <v>103333</v>
      </c>
      <c r="C2285" s="85" t="s">
        <v>261</v>
      </c>
      <c r="D2285" s="76" t="s">
        <v>2494</v>
      </c>
      <c r="E2285" s="77">
        <v>6.9492398148409032E-2</v>
      </c>
      <c r="F2285" s="8"/>
      <c r="J2285" s="8"/>
      <c r="N2285" s="8"/>
      <c r="R2285" s="8"/>
      <c r="V2285" s="8"/>
      <c r="W2285" s="8"/>
      <c r="AA2285" s="8"/>
      <c r="AD2285" s="8"/>
    </row>
    <row r="2286" spans="2:30">
      <c r="B2286" s="75">
        <v>103720</v>
      </c>
      <c r="C2286" s="85" t="s">
        <v>262</v>
      </c>
      <c r="D2286" s="76" t="s">
        <v>2494</v>
      </c>
      <c r="E2286" s="77">
        <v>3.954504421320156E-3</v>
      </c>
      <c r="F2286" s="8"/>
      <c r="J2286" s="8"/>
      <c r="N2286" s="8"/>
      <c r="R2286" s="8"/>
      <c r="V2286" s="8"/>
      <c r="W2286" s="8"/>
      <c r="AA2286" s="8"/>
      <c r="AD2286" s="8"/>
    </row>
    <row r="2287" spans="2:30">
      <c r="B2287" s="75">
        <v>10380286</v>
      </c>
      <c r="C2287" s="85" t="s">
        <v>263</v>
      </c>
      <c r="D2287" s="76" t="s">
        <v>2494</v>
      </c>
      <c r="E2287" s="77">
        <v>1.1714272069783675E-8</v>
      </c>
      <c r="F2287" s="8"/>
      <c r="J2287" s="8"/>
      <c r="N2287" s="8"/>
      <c r="R2287" s="8"/>
      <c r="V2287" s="8"/>
      <c r="W2287" s="8"/>
      <c r="AA2287" s="8"/>
      <c r="AD2287" s="8"/>
    </row>
    <row r="2288" spans="2:30">
      <c r="B2288" s="75">
        <v>103855</v>
      </c>
      <c r="C2288" s="85" t="s">
        <v>264</v>
      </c>
      <c r="D2288" s="76" t="s">
        <v>2494</v>
      </c>
      <c r="E2288" s="77">
        <v>5.2916874523188565E-6</v>
      </c>
      <c r="F2288" s="8"/>
      <c r="J2288" s="8"/>
      <c r="N2288" s="8"/>
      <c r="R2288" s="8"/>
      <c r="V2288" s="8"/>
      <c r="W2288" s="8"/>
      <c r="AA2288" s="8"/>
      <c r="AD2288" s="8"/>
    </row>
    <row r="2289" spans="2:30">
      <c r="B2289" s="75">
        <v>10453868</v>
      </c>
      <c r="C2289" s="85" t="s">
        <v>265</v>
      </c>
      <c r="D2289" s="76" t="s">
        <v>2494</v>
      </c>
      <c r="E2289" s="77">
        <v>5.0979472371449723E-3</v>
      </c>
      <c r="F2289" s="8"/>
      <c r="J2289" s="8"/>
      <c r="N2289" s="8"/>
      <c r="R2289" s="8"/>
      <c r="V2289" s="8"/>
      <c r="W2289" s="8"/>
      <c r="AA2289" s="8"/>
      <c r="AD2289" s="8"/>
    </row>
    <row r="2290" spans="2:30">
      <c r="B2290" s="75">
        <v>104767</v>
      </c>
      <c r="C2290" s="85" t="s">
        <v>266</v>
      </c>
      <c r="D2290" s="76" t="s">
        <v>2494</v>
      </c>
      <c r="E2290" s="77">
        <v>1.5395605989285428E-4</v>
      </c>
      <c r="F2290" s="8"/>
      <c r="J2290" s="8"/>
      <c r="N2290" s="8"/>
      <c r="R2290" s="8"/>
      <c r="V2290" s="8"/>
      <c r="W2290" s="8"/>
      <c r="AA2290" s="8"/>
      <c r="AD2290" s="8"/>
    </row>
    <row r="2291" spans="2:30">
      <c r="B2291" s="75">
        <v>105555</v>
      </c>
      <c r="C2291" s="85" t="s">
        <v>267</v>
      </c>
      <c r="D2291" s="76" t="s">
        <v>2494</v>
      </c>
      <c r="E2291" s="77">
        <v>9.4670984115190726E-6</v>
      </c>
      <c r="F2291" s="8"/>
      <c r="J2291" s="8"/>
      <c r="N2291" s="8"/>
      <c r="R2291" s="8"/>
      <c r="V2291" s="8"/>
      <c r="W2291" s="8"/>
      <c r="AA2291" s="8"/>
      <c r="AD2291" s="8"/>
    </row>
    <row r="2292" spans="2:30">
      <c r="B2292" s="75">
        <v>105602</v>
      </c>
      <c r="C2292" s="85" t="s">
        <v>268</v>
      </c>
      <c r="D2292" s="76" t="s">
        <v>2494</v>
      </c>
      <c r="E2292" s="77">
        <v>2.7401596266743944E-9</v>
      </c>
      <c r="F2292" s="8"/>
      <c r="J2292" s="8"/>
      <c r="N2292" s="8"/>
      <c r="R2292" s="8"/>
      <c r="V2292" s="8"/>
      <c r="W2292" s="8"/>
      <c r="AA2292" s="8"/>
      <c r="AD2292" s="8"/>
    </row>
    <row r="2293" spans="2:30">
      <c r="B2293" s="75">
        <v>105679</v>
      </c>
      <c r="C2293" s="85" t="s">
        <v>269</v>
      </c>
      <c r="D2293" s="76" t="s">
        <v>2494</v>
      </c>
      <c r="E2293" s="77">
        <v>4.4587813261740983E-5</v>
      </c>
      <c r="F2293" s="8"/>
      <c r="J2293" s="8"/>
      <c r="N2293" s="8"/>
      <c r="R2293" s="8"/>
      <c r="V2293" s="8"/>
      <c r="W2293" s="8"/>
      <c r="AA2293" s="8"/>
      <c r="AD2293" s="8"/>
    </row>
    <row r="2294" spans="2:30">
      <c r="B2294" s="75">
        <v>10599903</v>
      </c>
      <c r="C2294" s="85" t="s">
        <v>270</v>
      </c>
      <c r="D2294" s="76" t="s">
        <v>2494</v>
      </c>
      <c r="E2294" s="77">
        <v>9.7190891070955995E-12</v>
      </c>
      <c r="F2294" s="8"/>
      <c r="J2294" s="8"/>
      <c r="N2294" s="8"/>
      <c r="R2294" s="8"/>
      <c r="V2294" s="8"/>
      <c r="W2294" s="8"/>
      <c r="AA2294" s="8"/>
      <c r="AD2294" s="8"/>
    </row>
    <row r="2295" spans="2:30">
      <c r="B2295" s="75">
        <v>10605217</v>
      </c>
      <c r="C2295" s="85" t="s">
        <v>271</v>
      </c>
      <c r="D2295" s="76" t="s">
        <v>2494</v>
      </c>
      <c r="E2295" s="77">
        <v>6.644834512160716E-7</v>
      </c>
      <c r="F2295" s="8"/>
      <c r="J2295" s="8"/>
      <c r="N2295" s="8"/>
      <c r="R2295" s="8"/>
      <c r="V2295" s="8"/>
      <c r="W2295" s="8"/>
      <c r="AA2295" s="8"/>
      <c r="AD2295" s="8"/>
    </row>
    <row r="2296" spans="2:30">
      <c r="B2296" s="75">
        <v>106467</v>
      </c>
      <c r="C2296" s="85" t="s">
        <v>272</v>
      </c>
      <c r="D2296" s="76" t="s">
        <v>2494</v>
      </c>
      <c r="E2296" s="77">
        <v>5.4425746233129416E-4</v>
      </c>
      <c r="F2296" s="8"/>
      <c r="J2296" s="8"/>
      <c r="N2296" s="8"/>
      <c r="R2296" s="8"/>
      <c r="V2296" s="8"/>
      <c r="W2296" s="8"/>
      <c r="AA2296" s="8"/>
      <c r="AD2296" s="8"/>
    </row>
    <row r="2297" spans="2:30">
      <c r="B2297" s="75">
        <v>106478</v>
      </c>
      <c r="C2297" s="85" t="s">
        <v>273</v>
      </c>
      <c r="D2297" s="76" t="s">
        <v>2494</v>
      </c>
      <c r="E2297" s="77">
        <v>4.776072419867431E-4</v>
      </c>
      <c r="F2297" s="8"/>
      <c r="J2297" s="8"/>
      <c r="N2297" s="8"/>
      <c r="R2297" s="8"/>
      <c r="V2297" s="8"/>
      <c r="W2297" s="8"/>
      <c r="AA2297" s="8"/>
      <c r="AD2297" s="8"/>
    </row>
    <row r="2298" spans="2:30">
      <c r="B2298" s="75">
        <v>106503</v>
      </c>
      <c r="C2298" s="85" t="s">
        <v>274</v>
      </c>
      <c r="D2298" s="76" t="s">
        <v>2494</v>
      </c>
      <c r="E2298" s="77">
        <v>3.3563681252755632E-6</v>
      </c>
      <c r="F2298" s="8"/>
      <c r="J2298" s="8"/>
      <c r="N2298" s="8"/>
      <c r="R2298" s="8"/>
      <c r="V2298" s="8"/>
      <c r="W2298" s="8"/>
      <c r="AA2298" s="8"/>
      <c r="AD2298" s="8"/>
    </row>
    <row r="2299" spans="2:30">
      <c r="B2299" s="75">
        <v>106514</v>
      </c>
      <c r="C2299" s="85" t="s">
        <v>275</v>
      </c>
      <c r="D2299" s="76" t="s">
        <v>2494</v>
      </c>
      <c r="E2299" s="77">
        <v>5.1002673473524406E-2</v>
      </c>
      <c r="F2299" s="8"/>
      <c r="J2299" s="8"/>
      <c r="N2299" s="8"/>
      <c r="R2299" s="8"/>
      <c r="V2299" s="8"/>
      <c r="W2299" s="8"/>
      <c r="AA2299" s="8"/>
      <c r="AD2299" s="8"/>
    </row>
    <row r="2300" spans="2:30">
      <c r="B2300" s="75">
        <v>1067330</v>
      </c>
      <c r="C2300" s="85" t="s">
        <v>276</v>
      </c>
      <c r="D2300" s="76" t="s">
        <v>2494</v>
      </c>
      <c r="E2300" s="77">
        <v>1.0350472169555777E-2</v>
      </c>
      <c r="F2300" s="8"/>
      <c r="J2300" s="8"/>
      <c r="N2300" s="8"/>
      <c r="R2300" s="8"/>
      <c r="V2300" s="8"/>
      <c r="W2300" s="8"/>
      <c r="AA2300" s="8"/>
      <c r="AD2300" s="8"/>
    </row>
    <row r="2301" spans="2:30">
      <c r="B2301" s="75">
        <v>106898</v>
      </c>
      <c r="C2301" s="85" t="s">
        <v>277</v>
      </c>
      <c r="D2301" s="76" t="s">
        <v>2494</v>
      </c>
      <c r="E2301" s="77">
        <v>1.5273259215803144E-3</v>
      </c>
      <c r="F2301" s="8"/>
      <c r="J2301" s="8"/>
      <c r="N2301" s="8"/>
      <c r="R2301" s="8"/>
      <c r="V2301" s="8"/>
      <c r="W2301" s="8"/>
      <c r="AA2301" s="8"/>
      <c r="AD2301" s="8"/>
    </row>
    <row r="2302" spans="2:30">
      <c r="B2302" s="75">
        <v>106934</v>
      </c>
      <c r="C2302" s="85" t="s">
        <v>278</v>
      </c>
      <c r="D2302" s="76" t="s">
        <v>2494</v>
      </c>
      <c r="E2302" s="77">
        <v>4.5614755577088744E-4</v>
      </c>
      <c r="F2302" s="8"/>
      <c r="J2302" s="8"/>
      <c r="N2302" s="8"/>
      <c r="R2302" s="8"/>
      <c r="V2302" s="8"/>
      <c r="W2302" s="8"/>
      <c r="AA2302" s="8"/>
      <c r="AD2302" s="8"/>
    </row>
    <row r="2303" spans="2:30">
      <c r="B2303" s="75">
        <v>107028</v>
      </c>
      <c r="C2303" s="85" t="s">
        <v>279</v>
      </c>
      <c r="D2303" s="76" t="s">
        <v>2494</v>
      </c>
      <c r="E2303" s="77">
        <v>2.9472355491115463E-2</v>
      </c>
      <c r="F2303" s="8"/>
      <c r="J2303" s="8"/>
      <c r="N2303" s="8"/>
      <c r="R2303" s="8"/>
      <c r="V2303" s="8"/>
      <c r="W2303" s="8"/>
      <c r="AA2303" s="8"/>
      <c r="AD2303" s="8"/>
    </row>
    <row r="2304" spans="2:30">
      <c r="B2304" s="75">
        <v>107051</v>
      </c>
      <c r="C2304" s="85" t="s">
        <v>280</v>
      </c>
      <c r="D2304" s="76" t="s">
        <v>2494</v>
      </c>
      <c r="E2304" s="77">
        <v>2.8339955313141242E-6</v>
      </c>
      <c r="F2304" s="8"/>
      <c r="J2304" s="8"/>
      <c r="N2304" s="8"/>
      <c r="R2304" s="8"/>
      <c r="V2304" s="8"/>
      <c r="W2304" s="8"/>
      <c r="AA2304" s="8"/>
      <c r="AD2304" s="8"/>
    </row>
    <row r="2305" spans="2:30">
      <c r="B2305" s="75">
        <v>107062</v>
      </c>
      <c r="C2305" s="85" t="s">
        <v>281</v>
      </c>
      <c r="D2305" s="76" t="s">
        <v>2494</v>
      </c>
      <c r="E2305" s="77">
        <v>7.029520557306934E-5</v>
      </c>
      <c r="F2305" s="8"/>
      <c r="J2305" s="8"/>
      <c r="N2305" s="8"/>
      <c r="R2305" s="8"/>
      <c r="V2305" s="8"/>
      <c r="W2305" s="8"/>
      <c r="AA2305" s="8"/>
      <c r="AD2305" s="8"/>
    </row>
    <row r="2306" spans="2:30">
      <c r="B2306" s="75">
        <v>107186</v>
      </c>
      <c r="C2306" s="85" t="s">
        <v>282</v>
      </c>
      <c r="D2306" s="76" t="s">
        <v>2494</v>
      </c>
      <c r="E2306" s="77">
        <v>5.438366541387624E-3</v>
      </c>
      <c r="F2306" s="8"/>
      <c r="J2306" s="8"/>
      <c r="N2306" s="8"/>
      <c r="R2306" s="8"/>
      <c r="V2306" s="8"/>
      <c r="W2306" s="8"/>
      <c r="AA2306" s="8"/>
      <c r="AD2306" s="8"/>
    </row>
    <row r="2307" spans="2:30">
      <c r="B2307" s="75">
        <v>107197</v>
      </c>
      <c r="C2307" s="85" t="s">
        <v>283</v>
      </c>
      <c r="D2307" s="76" t="s">
        <v>2494</v>
      </c>
      <c r="E2307" s="77">
        <v>1.8475263408399092E-3</v>
      </c>
      <c r="F2307" s="8"/>
      <c r="J2307" s="8"/>
      <c r="N2307" s="8"/>
      <c r="R2307" s="8"/>
      <c r="V2307" s="8"/>
      <c r="W2307" s="8"/>
      <c r="AA2307" s="8"/>
      <c r="AD2307" s="8"/>
    </row>
    <row r="2308" spans="2:30">
      <c r="B2308" s="75">
        <v>107200</v>
      </c>
      <c r="C2308" s="85" t="s">
        <v>284</v>
      </c>
      <c r="D2308" s="76" t="s">
        <v>2494</v>
      </c>
      <c r="E2308" s="77">
        <v>7.3262681440930772E-3</v>
      </c>
      <c r="F2308" s="8"/>
      <c r="J2308" s="8"/>
      <c r="N2308" s="8"/>
      <c r="R2308" s="8"/>
      <c r="V2308" s="8"/>
      <c r="W2308" s="8"/>
      <c r="AA2308" s="8"/>
      <c r="AD2308" s="8"/>
    </row>
    <row r="2309" spans="2:30">
      <c r="B2309" s="75">
        <v>107211</v>
      </c>
      <c r="C2309" s="85" t="s">
        <v>285</v>
      </c>
      <c r="D2309" s="76" t="s">
        <v>2494</v>
      </c>
      <c r="E2309" s="77">
        <v>1.5021438447541266E-8</v>
      </c>
      <c r="F2309" s="8"/>
      <c r="J2309" s="8"/>
      <c r="N2309" s="8"/>
      <c r="R2309" s="8"/>
      <c r="V2309" s="8"/>
      <c r="W2309" s="8"/>
      <c r="AA2309" s="8"/>
      <c r="AD2309" s="8"/>
    </row>
    <row r="2310" spans="2:30">
      <c r="B2310" s="75">
        <v>107299</v>
      </c>
      <c r="C2310" s="85" t="s">
        <v>286</v>
      </c>
      <c r="D2310" s="76" t="s">
        <v>2494</v>
      </c>
      <c r="E2310" s="77">
        <v>2.1802420974197789E-4</v>
      </c>
      <c r="F2310" s="8"/>
      <c r="J2310" s="8"/>
      <c r="N2310" s="8"/>
      <c r="R2310" s="8"/>
      <c r="V2310" s="8"/>
      <c r="W2310" s="8"/>
      <c r="AA2310" s="8"/>
      <c r="AD2310" s="8"/>
    </row>
    <row r="2311" spans="2:30">
      <c r="B2311" s="75">
        <v>107534963</v>
      </c>
      <c r="C2311" s="85" t="s">
        <v>287</v>
      </c>
      <c r="D2311" s="76" t="s">
        <v>2494</v>
      </c>
      <c r="E2311" s="77">
        <v>3.3600494652096976E-6</v>
      </c>
      <c r="F2311" s="8"/>
      <c r="J2311" s="8"/>
      <c r="N2311" s="8"/>
      <c r="R2311" s="8"/>
      <c r="V2311" s="8"/>
      <c r="W2311" s="8"/>
      <c r="AA2311" s="8"/>
      <c r="AD2311" s="8"/>
    </row>
    <row r="2312" spans="2:30">
      <c r="B2312" s="75">
        <v>108101</v>
      </c>
      <c r="C2312" s="85" t="s">
        <v>288</v>
      </c>
      <c r="D2312" s="76" t="s">
        <v>2494</v>
      </c>
      <c r="E2312" s="77">
        <v>4.8688353635657993E-11</v>
      </c>
      <c r="F2312" s="8"/>
      <c r="J2312" s="8"/>
      <c r="N2312" s="8"/>
      <c r="R2312" s="8"/>
      <c r="V2312" s="8"/>
      <c r="W2312" s="8"/>
      <c r="AA2312" s="8"/>
      <c r="AD2312" s="8"/>
    </row>
    <row r="2313" spans="2:30">
      <c r="B2313" s="75">
        <v>108316</v>
      </c>
      <c r="C2313" s="85" t="s">
        <v>289</v>
      </c>
      <c r="D2313" s="76" t="s">
        <v>2494</v>
      </c>
      <c r="E2313" s="77">
        <v>4.7363370790491985E-12</v>
      </c>
      <c r="F2313" s="8"/>
      <c r="J2313" s="8"/>
      <c r="N2313" s="8"/>
      <c r="R2313" s="8"/>
      <c r="V2313" s="8"/>
      <c r="W2313" s="8"/>
      <c r="AA2313" s="8"/>
      <c r="AD2313" s="8"/>
    </row>
    <row r="2314" spans="2:30">
      <c r="B2314" s="75">
        <v>108394</v>
      </c>
      <c r="C2314" s="85" t="s">
        <v>290</v>
      </c>
      <c r="D2314" s="76" t="s">
        <v>2494</v>
      </c>
      <c r="E2314" s="77">
        <v>2.4122671722562519E-5</v>
      </c>
      <c r="F2314" s="8"/>
      <c r="J2314" s="8"/>
      <c r="N2314" s="8"/>
      <c r="R2314" s="8"/>
      <c r="V2314" s="8"/>
      <c r="W2314" s="8"/>
      <c r="AA2314" s="8"/>
      <c r="AD2314" s="8"/>
    </row>
    <row r="2315" spans="2:30">
      <c r="B2315" s="75">
        <v>108463</v>
      </c>
      <c r="C2315" s="85" t="s">
        <v>291</v>
      </c>
      <c r="D2315" s="76" t="s">
        <v>2494</v>
      </c>
      <c r="E2315" s="77">
        <v>3.2797238634167528E-8</v>
      </c>
      <c r="F2315" s="8"/>
      <c r="J2315" s="8"/>
      <c r="N2315" s="8"/>
      <c r="R2315" s="8"/>
      <c r="V2315" s="8"/>
      <c r="W2315" s="8"/>
      <c r="AA2315" s="8"/>
      <c r="AD2315" s="8"/>
    </row>
    <row r="2316" spans="2:30">
      <c r="B2316" s="75">
        <v>1085989</v>
      </c>
      <c r="C2316" s="85" t="s">
        <v>292</v>
      </c>
      <c r="D2316" s="76" t="s">
        <v>2494</v>
      </c>
      <c r="E2316" s="77">
        <v>4.6274141155422535E-3</v>
      </c>
      <c r="F2316" s="8"/>
      <c r="J2316" s="8"/>
      <c r="N2316" s="8"/>
      <c r="R2316" s="8"/>
      <c r="V2316" s="8"/>
      <c r="W2316" s="8"/>
      <c r="AA2316" s="8"/>
      <c r="AD2316" s="8"/>
    </row>
    <row r="2317" spans="2:30">
      <c r="B2317" s="75">
        <v>108781</v>
      </c>
      <c r="C2317" s="85" t="s">
        <v>293</v>
      </c>
      <c r="D2317" s="76" t="s">
        <v>2494</v>
      </c>
      <c r="E2317" s="77">
        <v>2.3618838470801706E-12</v>
      </c>
      <c r="F2317" s="8"/>
      <c r="J2317" s="8"/>
      <c r="N2317" s="8"/>
      <c r="R2317" s="8"/>
      <c r="V2317" s="8"/>
      <c r="W2317" s="8"/>
      <c r="AA2317" s="8"/>
      <c r="AD2317" s="8"/>
    </row>
    <row r="2318" spans="2:30">
      <c r="B2318" s="75">
        <v>108883</v>
      </c>
      <c r="C2318" s="85" t="s">
        <v>294</v>
      </c>
      <c r="D2318" s="76" t="s">
        <v>2494</v>
      </c>
      <c r="E2318" s="77">
        <v>4.7205738889498385E-6</v>
      </c>
      <c r="F2318" s="8"/>
      <c r="J2318" s="8"/>
      <c r="N2318" s="8"/>
      <c r="R2318" s="8"/>
      <c r="V2318" s="8"/>
      <c r="W2318" s="8"/>
      <c r="AA2318" s="8"/>
      <c r="AD2318" s="8"/>
    </row>
    <row r="2319" spans="2:30">
      <c r="B2319" s="75">
        <v>108907</v>
      </c>
      <c r="C2319" s="85" t="s">
        <v>295</v>
      </c>
      <c r="D2319" s="76" t="s">
        <v>2494</v>
      </c>
      <c r="E2319" s="77">
        <v>1.5791655468436427E-4</v>
      </c>
      <c r="F2319" s="8"/>
      <c r="J2319" s="8"/>
      <c r="N2319" s="8"/>
      <c r="R2319" s="8"/>
      <c r="V2319" s="8"/>
      <c r="W2319" s="8"/>
      <c r="AA2319" s="8"/>
      <c r="AD2319" s="8"/>
    </row>
    <row r="2320" spans="2:30">
      <c r="B2320" s="75">
        <v>108952</v>
      </c>
      <c r="C2320" s="85" t="s">
        <v>296</v>
      </c>
      <c r="D2320" s="76" t="s">
        <v>2494</v>
      </c>
      <c r="E2320" s="77">
        <v>1.2339203480940469E-5</v>
      </c>
      <c r="F2320" s="8"/>
      <c r="J2320" s="8"/>
      <c r="N2320" s="8"/>
      <c r="R2320" s="8"/>
      <c r="V2320" s="8"/>
      <c r="W2320" s="8"/>
      <c r="AA2320" s="8"/>
      <c r="AD2320" s="8"/>
    </row>
    <row r="2321" spans="2:30">
      <c r="B2321" s="75">
        <v>109693</v>
      </c>
      <c r="C2321" s="85" t="s">
        <v>297</v>
      </c>
      <c r="D2321" s="76" t="s">
        <v>2494</v>
      </c>
      <c r="E2321" s="77">
        <v>9.0291935339598208E-8</v>
      </c>
      <c r="F2321" s="8"/>
      <c r="J2321" s="8"/>
      <c r="N2321" s="8"/>
      <c r="R2321" s="8"/>
      <c r="V2321" s="8"/>
      <c r="W2321" s="8"/>
      <c r="AA2321" s="8"/>
      <c r="AD2321" s="8"/>
    </row>
    <row r="2322" spans="2:30">
      <c r="B2322" s="75">
        <v>109864</v>
      </c>
      <c r="C2322" s="85" t="s">
        <v>298</v>
      </c>
      <c r="D2322" s="76" t="s">
        <v>2494</v>
      </c>
      <c r="E2322" s="77">
        <v>2.079984977259357E-7</v>
      </c>
      <c r="F2322" s="8"/>
      <c r="J2322" s="8"/>
      <c r="N2322" s="8"/>
      <c r="R2322" s="8"/>
      <c r="V2322" s="8"/>
      <c r="W2322" s="8"/>
      <c r="AA2322" s="8"/>
      <c r="AD2322" s="8"/>
    </row>
    <row r="2323" spans="2:30">
      <c r="B2323" s="75">
        <v>109999</v>
      </c>
      <c r="C2323" s="85" t="s">
        <v>299</v>
      </c>
      <c r="D2323" s="76" t="s">
        <v>2494</v>
      </c>
      <c r="E2323" s="77">
        <v>1.9883710717601931E-6</v>
      </c>
      <c r="F2323" s="8"/>
      <c r="J2323" s="8"/>
      <c r="N2323" s="8"/>
      <c r="R2323" s="8"/>
      <c r="V2323" s="8"/>
      <c r="W2323" s="8"/>
      <c r="AA2323" s="8"/>
      <c r="AD2323" s="8"/>
    </row>
    <row r="2324" spans="2:30">
      <c r="B2324" s="75">
        <v>110009</v>
      </c>
      <c r="C2324" s="85" t="s">
        <v>300</v>
      </c>
      <c r="D2324" s="76" t="s">
        <v>2494</v>
      </c>
      <c r="E2324" s="77">
        <v>8.3612214243233725E-7</v>
      </c>
      <c r="F2324" s="8"/>
      <c r="J2324" s="8"/>
      <c r="N2324" s="8"/>
      <c r="R2324" s="8"/>
      <c r="V2324" s="8"/>
      <c r="W2324" s="8"/>
      <c r="AA2324" s="8"/>
      <c r="AD2324" s="8"/>
    </row>
    <row r="2325" spans="2:30">
      <c r="B2325" s="75">
        <v>110543</v>
      </c>
      <c r="C2325" s="85" t="s">
        <v>301</v>
      </c>
      <c r="D2325" s="76" t="s">
        <v>2494</v>
      </c>
      <c r="E2325" s="77">
        <v>1.3137497521231625E-8</v>
      </c>
      <c r="F2325" s="8"/>
      <c r="J2325" s="8"/>
      <c r="N2325" s="8"/>
      <c r="R2325" s="8"/>
      <c r="V2325" s="8"/>
      <c r="W2325" s="8"/>
      <c r="AA2325" s="8"/>
      <c r="AD2325" s="8"/>
    </row>
    <row r="2326" spans="2:30">
      <c r="B2326" s="75">
        <v>110827</v>
      </c>
      <c r="C2326" s="85" t="s">
        <v>302</v>
      </c>
      <c r="D2326" s="76" t="s">
        <v>2494</v>
      </c>
      <c r="E2326" s="77">
        <v>7.2799029657836004E-8</v>
      </c>
      <c r="F2326" s="8"/>
      <c r="J2326" s="8"/>
      <c r="N2326" s="8"/>
      <c r="R2326" s="8"/>
      <c r="V2326" s="8"/>
      <c r="W2326" s="8"/>
      <c r="AA2326" s="8"/>
      <c r="AD2326" s="8"/>
    </row>
    <row r="2327" spans="2:30">
      <c r="B2327" s="75">
        <v>110861</v>
      </c>
      <c r="C2327" s="85" t="s">
        <v>303</v>
      </c>
      <c r="D2327" s="76" t="s">
        <v>2494</v>
      </c>
      <c r="E2327" s="77">
        <v>2.1008132139133223E-4</v>
      </c>
      <c r="F2327" s="8"/>
      <c r="J2327" s="8"/>
      <c r="N2327" s="8"/>
      <c r="R2327" s="8"/>
      <c r="V2327" s="8"/>
      <c r="W2327" s="8"/>
      <c r="AA2327" s="8"/>
      <c r="AD2327" s="8"/>
    </row>
    <row r="2328" spans="2:30">
      <c r="B2328" s="75">
        <v>11096825</v>
      </c>
      <c r="C2328" s="85" t="s">
        <v>304</v>
      </c>
      <c r="D2328" s="76" t="s">
        <v>2494</v>
      </c>
      <c r="E2328" s="77">
        <v>9.5447976968397158E-2</v>
      </c>
      <c r="F2328" s="8"/>
      <c r="J2328" s="8"/>
      <c r="N2328" s="8"/>
      <c r="R2328" s="8"/>
      <c r="V2328" s="8"/>
      <c r="W2328" s="8"/>
      <c r="AA2328" s="8"/>
      <c r="AD2328" s="8"/>
    </row>
    <row r="2329" spans="2:30">
      <c r="B2329" s="75">
        <v>11097691</v>
      </c>
      <c r="C2329" s="85" t="s">
        <v>305</v>
      </c>
      <c r="D2329" s="76" t="s">
        <v>2494</v>
      </c>
      <c r="E2329" s="77">
        <v>0.42206160662437242</v>
      </c>
      <c r="F2329" s="8"/>
      <c r="J2329" s="8"/>
      <c r="N2329" s="8"/>
      <c r="R2329" s="8"/>
      <c r="V2329" s="8"/>
      <c r="W2329" s="8"/>
      <c r="AA2329" s="8"/>
      <c r="AD2329" s="8"/>
    </row>
    <row r="2330" spans="2:30">
      <c r="B2330" s="75">
        <v>1113026</v>
      </c>
      <c r="C2330" s="85" t="s">
        <v>306</v>
      </c>
      <c r="D2330" s="76" t="s">
        <v>2494</v>
      </c>
      <c r="E2330" s="77">
        <v>1.4054227234551745E-8</v>
      </c>
      <c r="F2330" s="8"/>
      <c r="J2330" s="8"/>
      <c r="N2330" s="8"/>
      <c r="R2330" s="8"/>
      <c r="V2330" s="8"/>
      <c r="W2330" s="8"/>
      <c r="AA2330" s="8"/>
      <c r="AD2330" s="8"/>
    </row>
    <row r="2331" spans="2:30">
      <c r="B2331" s="75">
        <v>111444</v>
      </c>
      <c r="C2331" s="85" t="s">
        <v>307</v>
      </c>
      <c r="D2331" s="76" t="s">
        <v>2494</v>
      </c>
      <c r="E2331" s="77">
        <v>2.3122764225738638E-4</v>
      </c>
      <c r="F2331" s="8"/>
      <c r="J2331" s="8"/>
      <c r="N2331" s="8"/>
      <c r="R2331" s="8"/>
      <c r="V2331" s="8"/>
      <c r="W2331" s="8"/>
      <c r="AA2331" s="8"/>
      <c r="AD2331" s="8"/>
    </row>
    <row r="2332" spans="2:30">
      <c r="B2332" s="75">
        <v>111466</v>
      </c>
      <c r="C2332" s="85" t="s">
        <v>308</v>
      </c>
      <c r="D2332" s="76" t="s">
        <v>2494</v>
      </c>
      <c r="E2332" s="77">
        <v>2.2551201222821588E-10</v>
      </c>
      <c r="F2332" s="8"/>
      <c r="J2332" s="8"/>
      <c r="N2332" s="8"/>
      <c r="R2332" s="8"/>
      <c r="V2332" s="8"/>
      <c r="W2332" s="8"/>
      <c r="AA2332" s="8"/>
      <c r="AD2332" s="8"/>
    </row>
    <row r="2333" spans="2:30">
      <c r="B2333" s="75">
        <v>1114712</v>
      </c>
      <c r="C2333" s="85" t="s">
        <v>309</v>
      </c>
      <c r="D2333" s="76" t="s">
        <v>2494</v>
      </c>
      <c r="E2333" s="77">
        <v>6.3802211250722776E-5</v>
      </c>
      <c r="F2333" s="8"/>
      <c r="J2333" s="8"/>
      <c r="N2333" s="8"/>
      <c r="R2333" s="8"/>
      <c r="V2333" s="8"/>
      <c r="W2333" s="8"/>
      <c r="AA2333" s="8"/>
      <c r="AD2333" s="8"/>
    </row>
    <row r="2334" spans="2:30">
      <c r="B2334" s="75">
        <v>111762</v>
      </c>
      <c r="C2334" s="85" t="s">
        <v>310</v>
      </c>
      <c r="D2334" s="76" t="s">
        <v>2494</v>
      </c>
      <c r="E2334" s="77">
        <v>1.2379347339533268E-6</v>
      </c>
      <c r="F2334" s="8"/>
      <c r="J2334" s="8"/>
      <c r="N2334" s="8"/>
      <c r="R2334" s="8"/>
      <c r="V2334" s="8"/>
      <c r="W2334" s="8"/>
      <c r="AA2334" s="8"/>
      <c r="AD2334" s="8"/>
    </row>
    <row r="2335" spans="2:30">
      <c r="B2335" s="75">
        <v>112276</v>
      </c>
      <c r="C2335" s="85" t="s">
        <v>311</v>
      </c>
      <c r="D2335" s="76" t="s">
        <v>2494</v>
      </c>
      <c r="E2335" s="77">
        <v>4.9033517840443244E-11</v>
      </c>
      <c r="F2335" s="8"/>
      <c r="J2335" s="8"/>
      <c r="N2335" s="8"/>
      <c r="R2335" s="8"/>
      <c r="V2335" s="8"/>
      <c r="W2335" s="8"/>
      <c r="AA2335" s="8"/>
      <c r="AD2335" s="8"/>
    </row>
    <row r="2336" spans="2:30">
      <c r="B2336" s="75">
        <v>112410238</v>
      </c>
      <c r="C2336" s="85" t="s">
        <v>312</v>
      </c>
      <c r="D2336" s="76" t="s">
        <v>2494</v>
      </c>
      <c r="E2336" s="77">
        <v>2.1477911541380022E-4</v>
      </c>
      <c r="F2336" s="8"/>
      <c r="J2336" s="8"/>
      <c r="N2336" s="8"/>
      <c r="R2336" s="8"/>
      <c r="V2336" s="8"/>
      <c r="W2336" s="8"/>
      <c r="AA2336" s="8"/>
      <c r="AD2336" s="8"/>
    </row>
    <row r="2337" spans="2:30">
      <c r="B2337" s="75">
        <v>114261</v>
      </c>
      <c r="C2337" s="85" t="s">
        <v>313</v>
      </c>
      <c r="D2337" s="76" t="s">
        <v>2494</v>
      </c>
      <c r="E2337" s="77">
        <v>1.4045450010039191E-4</v>
      </c>
      <c r="F2337" s="8"/>
      <c r="J2337" s="8"/>
      <c r="N2337" s="8"/>
      <c r="R2337" s="8"/>
      <c r="V2337" s="8"/>
      <c r="W2337" s="8"/>
      <c r="AA2337" s="8"/>
      <c r="AD2337" s="8"/>
    </row>
    <row r="2338" spans="2:30">
      <c r="B2338" s="75">
        <v>115297</v>
      </c>
      <c r="C2338" s="85" t="s">
        <v>314</v>
      </c>
      <c r="D2338" s="76" t="s">
        <v>2494</v>
      </c>
      <c r="E2338" s="77">
        <v>2.6797512707421709</v>
      </c>
      <c r="F2338" s="8"/>
      <c r="J2338" s="8"/>
      <c r="N2338" s="8"/>
      <c r="R2338" s="8"/>
      <c r="V2338" s="8"/>
      <c r="W2338" s="8"/>
      <c r="AA2338" s="8"/>
      <c r="AD2338" s="8"/>
    </row>
    <row r="2339" spans="2:30">
      <c r="B2339" s="75">
        <v>115322</v>
      </c>
      <c r="C2339" s="85" t="s">
        <v>315</v>
      </c>
      <c r="D2339" s="76" t="s">
        <v>2494</v>
      </c>
      <c r="E2339" s="77">
        <v>3.9099232601896058E-2</v>
      </c>
      <c r="F2339" s="8"/>
      <c r="J2339" s="8"/>
      <c r="N2339" s="8"/>
      <c r="R2339" s="8"/>
      <c r="V2339" s="8"/>
      <c r="W2339" s="8"/>
      <c r="AA2339" s="8"/>
      <c r="AD2339" s="8"/>
    </row>
    <row r="2340" spans="2:30">
      <c r="B2340" s="75">
        <v>115902</v>
      </c>
      <c r="C2340" s="85" t="s">
        <v>316</v>
      </c>
      <c r="D2340" s="76" t="s">
        <v>2494</v>
      </c>
      <c r="E2340" s="77">
        <v>2.6407023771295336E-4</v>
      </c>
      <c r="F2340" s="8"/>
      <c r="J2340" s="8"/>
      <c r="N2340" s="8"/>
      <c r="R2340" s="8"/>
      <c r="V2340" s="8"/>
      <c r="W2340" s="8"/>
      <c r="AA2340" s="8"/>
      <c r="AD2340" s="8"/>
    </row>
    <row r="2341" spans="2:30">
      <c r="B2341" s="75">
        <v>115968</v>
      </c>
      <c r="C2341" s="85" t="s">
        <v>317</v>
      </c>
      <c r="D2341" s="76" t="s">
        <v>2494</v>
      </c>
      <c r="E2341" s="77">
        <v>9.4703850733683103E-5</v>
      </c>
      <c r="F2341" s="8"/>
      <c r="J2341" s="8"/>
      <c r="N2341" s="8"/>
      <c r="R2341" s="8"/>
      <c r="V2341" s="8"/>
      <c r="W2341" s="8"/>
      <c r="AA2341" s="8"/>
      <c r="AD2341" s="8"/>
    </row>
    <row r="2342" spans="2:30">
      <c r="B2342" s="75">
        <v>116063</v>
      </c>
      <c r="C2342" s="85" t="s">
        <v>318</v>
      </c>
      <c r="D2342" s="76" t="s">
        <v>2494</v>
      </c>
      <c r="E2342" s="77">
        <v>2.5668865836188165E-4</v>
      </c>
      <c r="F2342" s="8"/>
      <c r="J2342" s="8"/>
      <c r="N2342" s="8"/>
      <c r="R2342" s="8"/>
      <c r="V2342" s="8"/>
      <c r="W2342" s="8"/>
      <c r="AA2342" s="8"/>
      <c r="AD2342" s="8"/>
    </row>
    <row r="2343" spans="2:30">
      <c r="B2343" s="75">
        <v>1162658</v>
      </c>
      <c r="C2343" s="85" t="s">
        <v>319</v>
      </c>
      <c r="D2343" s="76" t="s">
        <v>2494</v>
      </c>
      <c r="E2343" s="77">
        <v>1.8804561053572039E-8</v>
      </c>
      <c r="F2343" s="8"/>
      <c r="J2343" s="8"/>
      <c r="N2343" s="8"/>
      <c r="R2343" s="8"/>
      <c r="V2343" s="8"/>
      <c r="W2343" s="8"/>
      <c r="AA2343" s="8"/>
      <c r="AD2343" s="8"/>
    </row>
    <row r="2344" spans="2:30">
      <c r="B2344" s="75">
        <v>116290</v>
      </c>
      <c r="C2344" s="85" t="s">
        <v>320</v>
      </c>
      <c r="D2344" s="76" t="s">
        <v>2494</v>
      </c>
      <c r="E2344" s="77">
        <v>1.3008426301172124E-4</v>
      </c>
      <c r="F2344" s="8"/>
      <c r="J2344" s="8"/>
      <c r="N2344" s="8"/>
      <c r="R2344" s="8"/>
      <c r="V2344" s="8"/>
      <c r="W2344" s="8"/>
      <c r="AA2344" s="8"/>
      <c r="AD2344" s="8"/>
    </row>
    <row r="2345" spans="2:30">
      <c r="B2345" s="75">
        <v>117102</v>
      </c>
      <c r="C2345" s="85" t="s">
        <v>321</v>
      </c>
      <c r="D2345" s="76" t="s">
        <v>2494</v>
      </c>
      <c r="E2345" s="77">
        <v>7.2676758110698066E-8</v>
      </c>
      <c r="F2345" s="8"/>
      <c r="J2345" s="8"/>
      <c r="N2345" s="8"/>
      <c r="R2345" s="8"/>
      <c r="V2345" s="8"/>
      <c r="W2345" s="8"/>
      <c r="AA2345" s="8"/>
      <c r="AD2345" s="8"/>
    </row>
    <row r="2346" spans="2:30">
      <c r="B2346" s="75">
        <v>117180</v>
      </c>
      <c r="C2346" s="85" t="s">
        <v>322</v>
      </c>
      <c r="D2346" s="76" t="s">
        <v>2494</v>
      </c>
      <c r="E2346" s="77">
        <v>0.12227931044372571</v>
      </c>
      <c r="F2346" s="8"/>
      <c r="J2346" s="8"/>
      <c r="N2346" s="8"/>
      <c r="R2346" s="8"/>
      <c r="V2346" s="8"/>
      <c r="W2346" s="8"/>
      <c r="AA2346" s="8"/>
      <c r="AD2346" s="8"/>
    </row>
    <row r="2347" spans="2:30">
      <c r="B2347" s="75">
        <v>117806</v>
      </c>
      <c r="C2347" s="85" t="s">
        <v>323</v>
      </c>
      <c r="D2347" s="76" t="s">
        <v>2494</v>
      </c>
      <c r="E2347" s="77">
        <v>1.0174039571438838E-2</v>
      </c>
      <c r="F2347" s="8"/>
      <c r="J2347" s="8"/>
      <c r="N2347" s="8"/>
      <c r="R2347" s="8"/>
      <c r="V2347" s="8"/>
      <c r="W2347" s="8"/>
      <c r="AA2347" s="8"/>
      <c r="AD2347" s="8"/>
    </row>
    <row r="2348" spans="2:30">
      <c r="B2348" s="75">
        <v>117817</v>
      </c>
      <c r="C2348" s="85" t="s">
        <v>324</v>
      </c>
      <c r="D2348" s="76" t="s">
        <v>2494</v>
      </c>
      <c r="E2348" s="77">
        <v>1.0104691873044643E-5</v>
      </c>
      <c r="F2348" s="8"/>
      <c r="J2348" s="8"/>
      <c r="N2348" s="8"/>
      <c r="R2348" s="8"/>
      <c r="V2348" s="8"/>
      <c r="W2348" s="8"/>
      <c r="AA2348" s="8"/>
      <c r="AD2348" s="8"/>
    </row>
    <row r="2349" spans="2:30">
      <c r="B2349" s="75">
        <v>118741</v>
      </c>
      <c r="C2349" s="85" t="s">
        <v>325</v>
      </c>
      <c r="D2349" s="76" t="s">
        <v>2494</v>
      </c>
      <c r="E2349" s="77">
        <v>2.6083343770884091E-2</v>
      </c>
      <c r="F2349" s="8"/>
      <c r="J2349" s="8"/>
      <c r="N2349" s="8"/>
      <c r="R2349" s="8"/>
      <c r="V2349" s="8"/>
      <c r="W2349" s="8"/>
      <c r="AA2349" s="8"/>
      <c r="AD2349" s="8"/>
    </row>
    <row r="2350" spans="2:30">
      <c r="B2350" s="75">
        <v>118752</v>
      </c>
      <c r="C2350" s="85" t="s">
        <v>326</v>
      </c>
      <c r="D2350" s="76" t="s">
        <v>2494</v>
      </c>
      <c r="E2350" s="77">
        <v>2.7110082943495998E-4</v>
      </c>
      <c r="F2350" s="8"/>
      <c r="J2350" s="8"/>
      <c r="N2350" s="8"/>
      <c r="R2350" s="8"/>
      <c r="V2350" s="8"/>
      <c r="W2350" s="8"/>
      <c r="AA2350" s="8"/>
      <c r="AD2350" s="8"/>
    </row>
    <row r="2351" spans="2:30">
      <c r="B2351" s="75">
        <v>118967</v>
      </c>
      <c r="C2351" s="85" t="s">
        <v>327</v>
      </c>
      <c r="D2351" s="76" t="s">
        <v>2494</v>
      </c>
      <c r="E2351" s="77">
        <v>2.7962306152676795E-4</v>
      </c>
      <c r="F2351" s="8"/>
      <c r="J2351" s="8"/>
      <c r="N2351" s="8"/>
      <c r="R2351" s="8"/>
      <c r="V2351" s="8"/>
      <c r="W2351" s="8"/>
      <c r="AA2351" s="8"/>
      <c r="AD2351" s="8"/>
    </row>
    <row r="2352" spans="2:30">
      <c r="B2352" s="75">
        <v>119346</v>
      </c>
      <c r="C2352" s="85" t="s">
        <v>328</v>
      </c>
      <c r="D2352" s="76" t="s">
        <v>2494</v>
      </c>
      <c r="E2352" s="77">
        <v>1.6861232479694772E-7</v>
      </c>
      <c r="F2352" s="8"/>
      <c r="J2352" s="8"/>
      <c r="N2352" s="8"/>
      <c r="R2352" s="8"/>
      <c r="V2352" s="8"/>
      <c r="W2352" s="8"/>
      <c r="AA2352" s="8"/>
      <c r="AD2352" s="8"/>
    </row>
    <row r="2353" spans="2:30">
      <c r="B2353" s="75">
        <v>119380</v>
      </c>
      <c r="C2353" s="85" t="s">
        <v>329</v>
      </c>
      <c r="D2353" s="76" t="s">
        <v>2494</v>
      </c>
      <c r="E2353" s="77">
        <v>1.179192910887964E-5</v>
      </c>
      <c r="F2353" s="8"/>
      <c r="J2353" s="8"/>
      <c r="N2353" s="8"/>
      <c r="R2353" s="8"/>
      <c r="V2353" s="8"/>
      <c r="W2353" s="8"/>
      <c r="AA2353" s="8"/>
      <c r="AD2353" s="8"/>
    </row>
    <row r="2354" spans="2:30">
      <c r="B2354" s="75">
        <v>120127</v>
      </c>
      <c r="C2354" s="85" t="s">
        <v>330</v>
      </c>
      <c r="D2354" s="76" t="s">
        <v>2494</v>
      </c>
      <c r="E2354" s="77">
        <v>0.13444847889514269</v>
      </c>
      <c r="F2354" s="8"/>
      <c r="J2354" s="8"/>
      <c r="N2354" s="8"/>
      <c r="R2354" s="8"/>
      <c r="V2354" s="8"/>
      <c r="W2354" s="8"/>
      <c r="AA2354" s="8"/>
      <c r="AD2354" s="8"/>
    </row>
    <row r="2355" spans="2:30">
      <c r="B2355" s="75">
        <v>120627</v>
      </c>
      <c r="C2355" s="85" t="s">
        <v>331</v>
      </c>
      <c r="D2355" s="76" t="s">
        <v>2494</v>
      </c>
      <c r="E2355" s="77">
        <v>6.1323639656412033E-11</v>
      </c>
      <c r="F2355" s="8"/>
      <c r="J2355" s="8"/>
      <c r="N2355" s="8"/>
      <c r="R2355" s="8"/>
      <c r="V2355" s="8"/>
      <c r="W2355" s="8"/>
      <c r="AA2355" s="8"/>
      <c r="AD2355" s="8"/>
    </row>
    <row r="2356" spans="2:30">
      <c r="B2356" s="75">
        <v>120729</v>
      </c>
      <c r="C2356" s="85" t="s">
        <v>332</v>
      </c>
      <c r="D2356" s="76" t="s">
        <v>2494</v>
      </c>
      <c r="E2356" s="77">
        <v>1.2260002601291128E-4</v>
      </c>
      <c r="F2356" s="8"/>
      <c r="J2356" s="8"/>
      <c r="N2356" s="8"/>
      <c r="R2356" s="8"/>
      <c r="V2356" s="8"/>
      <c r="W2356" s="8"/>
      <c r="AA2356" s="8"/>
      <c r="AD2356" s="8"/>
    </row>
    <row r="2357" spans="2:30">
      <c r="B2357" s="75">
        <v>120809</v>
      </c>
      <c r="C2357" s="85" t="s">
        <v>333</v>
      </c>
      <c r="D2357" s="76" t="s">
        <v>2494</v>
      </c>
      <c r="E2357" s="77">
        <v>8.7923096792001392E-7</v>
      </c>
      <c r="F2357" s="8"/>
      <c r="J2357" s="8"/>
      <c r="N2357" s="8"/>
      <c r="R2357" s="8"/>
      <c r="V2357" s="8"/>
      <c r="W2357" s="8"/>
      <c r="AA2357" s="8"/>
      <c r="AD2357" s="8"/>
    </row>
    <row r="2358" spans="2:30">
      <c r="B2358" s="75">
        <v>120821</v>
      </c>
      <c r="C2358" s="85" t="s">
        <v>334</v>
      </c>
      <c r="D2358" s="76" t="s">
        <v>2494</v>
      </c>
      <c r="E2358" s="77">
        <v>3.4651440726988559E-3</v>
      </c>
      <c r="F2358" s="8"/>
      <c r="J2358" s="8"/>
      <c r="N2358" s="8"/>
      <c r="R2358" s="8"/>
      <c r="V2358" s="8"/>
      <c r="W2358" s="8"/>
      <c r="AA2358" s="8"/>
      <c r="AD2358" s="8"/>
    </row>
    <row r="2359" spans="2:30">
      <c r="B2359" s="75">
        <v>120832</v>
      </c>
      <c r="C2359" s="85" t="s">
        <v>335</v>
      </c>
      <c r="D2359" s="76" t="s">
        <v>2494</v>
      </c>
      <c r="E2359" s="77">
        <v>3.1213419411090875E-3</v>
      </c>
      <c r="F2359" s="8"/>
      <c r="J2359" s="8"/>
      <c r="N2359" s="8"/>
      <c r="R2359" s="8"/>
      <c r="V2359" s="8"/>
      <c r="W2359" s="8"/>
      <c r="AA2359" s="8"/>
      <c r="AD2359" s="8"/>
    </row>
    <row r="2360" spans="2:30">
      <c r="B2360" s="75">
        <v>120934</v>
      </c>
      <c r="C2360" s="85" t="s">
        <v>336</v>
      </c>
      <c r="D2360" s="76" t="s">
        <v>2494</v>
      </c>
      <c r="E2360" s="77">
        <v>7.020587339238126E-7</v>
      </c>
      <c r="F2360" s="8"/>
      <c r="J2360" s="8"/>
      <c r="N2360" s="8"/>
      <c r="R2360" s="8"/>
      <c r="V2360" s="8"/>
      <c r="W2360" s="8"/>
      <c r="AA2360" s="8"/>
      <c r="AD2360" s="8"/>
    </row>
    <row r="2361" spans="2:30">
      <c r="B2361" s="75">
        <v>121142</v>
      </c>
      <c r="C2361" s="85" t="s">
        <v>337</v>
      </c>
      <c r="D2361" s="76" t="s">
        <v>2494</v>
      </c>
      <c r="E2361" s="77">
        <v>9.1896401884769476E-4</v>
      </c>
      <c r="F2361" s="8"/>
      <c r="J2361" s="8"/>
      <c r="N2361" s="8"/>
      <c r="R2361" s="8"/>
      <c r="V2361" s="8"/>
      <c r="W2361" s="8"/>
      <c r="AA2361" s="8"/>
      <c r="AD2361" s="8"/>
    </row>
    <row r="2362" spans="2:30">
      <c r="B2362" s="75">
        <v>12122677</v>
      </c>
      <c r="C2362" s="85" t="s">
        <v>338</v>
      </c>
      <c r="D2362" s="76" t="s">
        <v>2494</v>
      </c>
      <c r="E2362" s="77">
        <v>3.5676994719076581E-6</v>
      </c>
      <c r="F2362" s="8"/>
      <c r="J2362" s="8"/>
      <c r="N2362" s="8"/>
      <c r="R2362" s="8"/>
      <c r="V2362" s="8"/>
      <c r="W2362" s="8"/>
      <c r="AA2362" s="8"/>
      <c r="AD2362" s="8"/>
    </row>
    <row r="2363" spans="2:30">
      <c r="B2363" s="75">
        <v>121697</v>
      </c>
      <c r="C2363" s="85" t="s">
        <v>339</v>
      </c>
      <c r="D2363" s="76" t="s">
        <v>2494</v>
      </c>
      <c r="E2363" s="77">
        <v>3.9723131540224397E-5</v>
      </c>
      <c r="F2363" s="8"/>
      <c r="J2363" s="8"/>
      <c r="N2363" s="8"/>
      <c r="R2363" s="8"/>
      <c r="V2363" s="8"/>
      <c r="W2363" s="8"/>
      <c r="AA2363" s="8"/>
      <c r="AD2363" s="8"/>
    </row>
    <row r="2364" spans="2:30">
      <c r="B2364" s="75">
        <v>121755</v>
      </c>
      <c r="C2364" s="85" t="s">
        <v>340</v>
      </c>
      <c r="D2364" s="76" t="s">
        <v>2494</v>
      </c>
      <c r="E2364" s="77">
        <v>3.6864607799539185E-5</v>
      </c>
      <c r="F2364" s="8"/>
      <c r="J2364" s="8"/>
      <c r="N2364" s="8"/>
      <c r="R2364" s="8"/>
      <c r="V2364" s="8"/>
      <c r="W2364" s="8"/>
      <c r="AA2364" s="8"/>
      <c r="AD2364" s="8"/>
    </row>
    <row r="2365" spans="2:30">
      <c r="B2365" s="75">
        <v>121799</v>
      </c>
      <c r="C2365" s="85" t="s">
        <v>341</v>
      </c>
      <c r="D2365" s="76" t="s">
        <v>2494</v>
      </c>
      <c r="E2365" s="77">
        <v>3.0808977598006358E-9</v>
      </c>
      <c r="F2365" s="8"/>
      <c r="J2365" s="8"/>
      <c r="N2365" s="8"/>
      <c r="R2365" s="8"/>
      <c r="V2365" s="8"/>
      <c r="W2365" s="8"/>
      <c r="AA2365" s="8"/>
      <c r="AD2365" s="8"/>
    </row>
    <row r="2366" spans="2:30">
      <c r="B2366" s="75">
        <v>122145</v>
      </c>
      <c r="C2366" s="85" t="s">
        <v>342</v>
      </c>
      <c r="D2366" s="76" t="s">
        <v>2494</v>
      </c>
      <c r="E2366" s="77">
        <v>1.4084413364458761E-2</v>
      </c>
      <c r="F2366" s="8"/>
      <c r="J2366" s="8"/>
      <c r="N2366" s="8"/>
      <c r="R2366" s="8"/>
      <c r="V2366" s="8"/>
      <c r="W2366" s="8"/>
      <c r="AA2366" s="8"/>
      <c r="AD2366" s="8"/>
    </row>
    <row r="2367" spans="2:30">
      <c r="B2367" s="75">
        <v>122349</v>
      </c>
      <c r="C2367" s="85" t="s">
        <v>343</v>
      </c>
      <c r="D2367" s="76" t="s">
        <v>2494</v>
      </c>
      <c r="E2367" s="77">
        <v>6.0325745709660209E-5</v>
      </c>
      <c r="F2367" s="8"/>
      <c r="J2367" s="8"/>
      <c r="N2367" s="8"/>
      <c r="R2367" s="8"/>
      <c r="V2367" s="8"/>
      <c r="W2367" s="8"/>
      <c r="AA2367" s="8"/>
      <c r="AD2367" s="8"/>
    </row>
    <row r="2368" spans="2:30">
      <c r="B2368" s="75">
        <v>122394</v>
      </c>
      <c r="C2368" s="85" t="s">
        <v>344</v>
      </c>
      <c r="D2368" s="76" t="s">
        <v>2494</v>
      </c>
      <c r="E2368" s="77">
        <v>7.7498412076542201E-4</v>
      </c>
      <c r="F2368" s="8"/>
      <c r="J2368" s="8"/>
      <c r="N2368" s="8"/>
      <c r="R2368" s="8"/>
      <c r="V2368" s="8"/>
      <c r="W2368" s="8"/>
      <c r="AA2368" s="8"/>
      <c r="AD2368" s="8"/>
    </row>
    <row r="2369" spans="2:30">
      <c r="B2369" s="75">
        <v>122429</v>
      </c>
      <c r="C2369" s="85" t="s">
        <v>345</v>
      </c>
      <c r="D2369" s="76" t="s">
        <v>2494</v>
      </c>
      <c r="E2369" s="77">
        <v>2.445786496575501E-5</v>
      </c>
      <c r="F2369" s="8"/>
      <c r="J2369" s="8"/>
      <c r="N2369" s="8"/>
      <c r="R2369" s="8"/>
      <c r="V2369" s="8"/>
      <c r="W2369" s="8"/>
      <c r="AA2369" s="8"/>
      <c r="AD2369" s="8"/>
    </row>
    <row r="2370" spans="2:30">
      <c r="B2370" s="75">
        <v>122667</v>
      </c>
      <c r="C2370" s="85" t="s">
        <v>346</v>
      </c>
      <c r="D2370" s="76" t="s">
        <v>2494</v>
      </c>
      <c r="E2370" s="77">
        <v>1.9321372328894837E-4</v>
      </c>
      <c r="F2370" s="8"/>
      <c r="J2370" s="8"/>
      <c r="N2370" s="8"/>
      <c r="R2370" s="8"/>
      <c r="V2370" s="8"/>
      <c r="W2370" s="8"/>
      <c r="AA2370" s="8"/>
      <c r="AD2370" s="8"/>
    </row>
    <row r="2371" spans="2:30">
      <c r="B2371" s="75">
        <v>123319</v>
      </c>
      <c r="C2371" s="85" t="s">
        <v>347</v>
      </c>
      <c r="D2371" s="76" t="s">
        <v>2494</v>
      </c>
      <c r="E2371" s="77">
        <v>1.1067637048415173E-6</v>
      </c>
      <c r="F2371" s="8"/>
      <c r="J2371" s="8"/>
      <c r="N2371" s="8"/>
      <c r="R2371" s="8"/>
      <c r="V2371" s="8"/>
      <c r="W2371" s="8"/>
      <c r="AA2371" s="8"/>
      <c r="AD2371" s="8"/>
    </row>
    <row r="2372" spans="2:30">
      <c r="B2372" s="75">
        <v>123911</v>
      </c>
      <c r="C2372" s="85" t="s">
        <v>348</v>
      </c>
      <c r="D2372" s="76" t="s">
        <v>2494</v>
      </c>
      <c r="E2372" s="77">
        <v>1.5289355861679249E-6</v>
      </c>
      <c r="F2372" s="8"/>
      <c r="J2372" s="8"/>
      <c r="N2372" s="8"/>
      <c r="R2372" s="8"/>
      <c r="V2372" s="8"/>
      <c r="W2372" s="8"/>
      <c r="AA2372" s="8"/>
      <c r="AD2372" s="8"/>
    </row>
    <row r="2373" spans="2:30">
      <c r="B2373" s="75">
        <v>12427382</v>
      </c>
      <c r="C2373" s="85" t="s">
        <v>349</v>
      </c>
      <c r="D2373" s="76" t="s">
        <v>2494</v>
      </c>
      <c r="E2373" s="77">
        <v>7.9124578923421093E-12</v>
      </c>
      <c r="F2373" s="8"/>
      <c r="J2373" s="8"/>
      <c r="N2373" s="8"/>
      <c r="R2373" s="8"/>
      <c r="V2373" s="8"/>
      <c r="W2373" s="8"/>
      <c r="AA2373" s="8"/>
      <c r="AD2373" s="8"/>
    </row>
    <row r="2374" spans="2:30">
      <c r="B2374" s="75">
        <v>124481</v>
      </c>
      <c r="C2374" s="85" t="s">
        <v>350</v>
      </c>
      <c r="D2374" s="76" t="s">
        <v>2494</v>
      </c>
      <c r="E2374" s="77">
        <v>3.3704198674500894E-4</v>
      </c>
      <c r="F2374" s="8"/>
      <c r="J2374" s="8"/>
      <c r="N2374" s="8"/>
      <c r="R2374" s="8"/>
      <c r="V2374" s="8"/>
      <c r="W2374" s="8"/>
      <c r="AA2374" s="8"/>
      <c r="AD2374" s="8"/>
    </row>
    <row r="2375" spans="2:30">
      <c r="B2375" s="75">
        <v>126727</v>
      </c>
      <c r="C2375" s="85" t="s">
        <v>351</v>
      </c>
      <c r="D2375" s="76" t="s">
        <v>2494</v>
      </c>
      <c r="E2375" s="77">
        <v>7.2370732769674612E-3</v>
      </c>
      <c r="F2375" s="8"/>
      <c r="J2375" s="8"/>
      <c r="N2375" s="8"/>
      <c r="R2375" s="8"/>
      <c r="V2375" s="8"/>
      <c r="W2375" s="8"/>
      <c r="AA2375" s="8"/>
      <c r="AD2375" s="8"/>
    </row>
    <row r="2376" spans="2:30">
      <c r="B2376" s="75">
        <v>126738</v>
      </c>
      <c r="C2376" s="85" t="s">
        <v>352</v>
      </c>
      <c r="D2376" s="76" t="s">
        <v>2494</v>
      </c>
      <c r="E2376" s="77">
        <v>1.1153094612354585E-5</v>
      </c>
      <c r="F2376" s="8"/>
      <c r="J2376" s="8"/>
      <c r="N2376" s="8"/>
      <c r="R2376" s="8"/>
      <c r="V2376" s="8"/>
      <c r="W2376" s="8"/>
      <c r="AA2376" s="8"/>
      <c r="AD2376" s="8"/>
    </row>
    <row r="2377" spans="2:30">
      <c r="B2377" s="75">
        <v>12674112</v>
      </c>
      <c r="C2377" s="85" t="s">
        <v>353</v>
      </c>
      <c r="D2377" s="76" t="s">
        <v>2494</v>
      </c>
      <c r="E2377" s="77">
        <v>0.40911614119645651</v>
      </c>
      <c r="F2377" s="8"/>
      <c r="J2377" s="8"/>
      <c r="N2377" s="8"/>
      <c r="R2377" s="8"/>
      <c r="V2377" s="8"/>
      <c r="W2377" s="8"/>
      <c r="AA2377" s="8"/>
      <c r="AD2377" s="8"/>
    </row>
    <row r="2378" spans="2:30">
      <c r="B2378" s="75">
        <v>127004</v>
      </c>
      <c r="C2378" s="85" t="s">
        <v>354</v>
      </c>
      <c r="D2378" s="76" t="s">
        <v>2494</v>
      </c>
      <c r="E2378" s="77">
        <v>5.4259812141494236E-5</v>
      </c>
      <c r="F2378" s="8"/>
      <c r="J2378" s="8"/>
      <c r="N2378" s="8"/>
      <c r="R2378" s="8"/>
      <c r="V2378" s="8"/>
      <c r="W2378" s="8"/>
      <c r="AA2378" s="8"/>
      <c r="AD2378" s="8"/>
    </row>
    <row r="2379" spans="2:30">
      <c r="B2379" s="75">
        <v>127184</v>
      </c>
      <c r="C2379" s="85" t="s">
        <v>355</v>
      </c>
      <c r="D2379" s="76" t="s">
        <v>2494</v>
      </c>
      <c r="E2379" s="77">
        <v>1.3960973145801304E-4</v>
      </c>
      <c r="F2379" s="8"/>
      <c r="J2379" s="8"/>
      <c r="N2379" s="8"/>
      <c r="R2379" s="8"/>
      <c r="V2379" s="8"/>
      <c r="W2379" s="8"/>
      <c r="AA2379" s="8"/>
      <c r="AD2379" s="8"/>
    </row>
    <row r="2380" spans="2:30">
      <c r="B2380" s="75">
        <v>12789036</v>
      </c>
      <c r="C2380" s="85" t="s">
        <v>356</v>
      </c>
      <c r="D2380" s="76" t="s">
        <v>2494</v>
      </c>
      <c r="E2380" s="77">
        <v>1.1740036604491786</v>
      </c>
      <c r="F2380" s="8"/>
      <c r="J2380" s="8"/>
      <c r="N2380" s="8"/>
      <c r="R2380" s="8"/>
      <c r="V2380" s="8"/>
      <c r="W2380" s="8"/>
      <c r="AA2380" s="8"/>
      <c r="AD2380" s="8"/>
    </row>
    <row r="2381" spans="2:30">
      <c r="B2381" s="75">
        <v>128449</v>
      </c>
      <c r="C2381" s="85" t="s">
        <v>357</v>
      </c>
      <c r="D2381" s="76" t="s">
        <v>2494</v>
      </c>
      <c r="E2381" s="77">
        <v>4.062325218000399E-30</v>
      </c>
      <c r="F2381" s="8"/>
      <c r="J2381" s="8"/>
      <c r="N2381" s="8"/>
      <c r="R2381" s="8"/>
      <c r="V2381" s="8"/>
      <c r="W2381" s="8"/>
      <c r="AA2381" s="8"/>
      <c r="AD2381" s="8"/>
    </row>
    <row r="2382" spans="2:30">
      <c r="B2382" s="75">
        <v>129000</v>
      </c>
      <c r="C2382" s="85" t="s">
        <v>358</v>
      </c>
      <c r="D2382" s="76" t="s">
        <v>2494</v>
      </c>
      <c r="E2382" s="77">
        <v>0.35086658287254924</v>
      </c>
      <c r="F2382" s="8"/>
      <c r="J2382" s="8"/>
      <c r="N2382" s="8"/>
      <c r="R2382" s="8"/>
      <c r="V2382" s="8"/>
      <c r="W2382" s="8"/>
      <c r="AA2382" s="8"/>
      <c r="AD2382" s="8"/>
    </row>
    <row r="2383" spans="2:30">
      <c r="B2383" s="75">
        <v>13071799</v>
      </c>
      <c r="C2383" s="85" t="s">
        <v>359</v>
      </c>
      <c r="D2383" s="76" t="s">
        <v>2494</v>
      </c>
      <c r="E2383" s="77">
        <v>0.12832067039661091</v>
      </c>
      <c r="F2383" s="8"/>
      <c r="J2383" s="8"/>
      <c r="N2383" s="8"/>
      <c r="R2383" s="8"/>
      <c r="V2383" s="8"/>
      <c r="W2383" s="8"/>
      <c r="AA2383" s="8"/>
      <c r="AD2383" s="8"/>
    </row>
    <row r="2384" spans="2:30">
      <c r="B2384" s="75">
        <v>131179</v>
      </c>
      <c r="C2384" s="85" t="s">
        <v>360</v>
      </c>
      <c r="D2384" s="76" t="s">
        <v>2494</v>
      </c>
      <c r="E2384" s="77">
        <v>2.8922997013766297E-4</v>
      </c>
      <c r="F2384" s="8"/>
      <c r="J2384" s="8"/>
      <c r="N2384" s="8"/>
      <c r="R2384" s="8"/>
      <c r="V2384" s="8"/>
      <c r="W2384" s="8"/>
      <c r="AA2384" s="8"/>
      <c r="AD2384" s="8"/>
    </row>
    <row r="2385" spans="2:30">
      <c r="B2385" s="75">
        <v>13121705</v>
      </c>
      <c r="C2385" s="85" t="s">
        <v>361</v>
      </c>
      <c r="D2385" s="76" t="s">
        <v>2494</v>
      </c>
      <c r="E2385" s="77">
        <v>2.1980216521901154E-3</v>
      </c>
      <c r="F2385" s="8"/>
      <c r="J2385" s="8"/>
      <c r="N2385" s="8"/>
      <c r="R2385" s="8"/>
      <c r="V2385" s="8"/>
      <c r="W2385" s="8"/>
      <c r="AA2385" s="8"/>
      <c r="AD2385" s="8"/>
    </row>
    <row r="2386" spans="2:30">
      <c r="B2386" s="75">
        <v>13171216</v>
      </c>
      <c r="C2386" s="85" t="s">
        <v>362</v>
      </c>
      <c r="D2386" s="76" t="s">
        <v>2494</v>
      </c>
      <c r="E2386" s="77">
        <v>4.6947266635303856E-8</v>
      </c>
      <c r="F2386" s="8"/>
      <c r="J2386" s="8"/>
      <c r="N2386" s="8"/>
      <c r="R2386" s="8"/>
      <c r="V2386" s="8"/>
      <c r="W2386" s="8"/>
      <c r="AA2386" s="8"/>
      <c r="AD2386" s="8"/>
    </row>
    <row r="2387" spans="2:30">
      <c r="B2387" s="75">
        <v>13194484</v>
      </c>
      <c r="C2387" s="85" t="s">
        <v>363</v>
      </c>
      <c r="D2387" s="76" t="s">
        <v>2494</v>
      </c>
      <c r="E2387" s="77">
        <v>7.4648133357777219E-4</v>
      </c>
      <c r="F2387" s="8"/>
      <c r="J2387" s="8"/>
      <c r="N2387" s="8"/>
      <c r="R2387" s="8"/>
      <c r="V2387" s="8"/>
      <c r="W2387" s="8"/>
      <c r="AA2387" s="8"/>
      <c r="AD2387" s="8"/>
    </row>
    <row r="2388" spans="2:30">
      <c r="B2388" s="75">
        <v>132274</v>
      </c>
      <c r="C2388" s="85" t="s">
        <v>364</v>
      </c>
      <c r="D2388" s="76" t="s">
        <v>2494</v>
      </c>
      <c r="E2388" s="77">
        <v>7.1804905570791542E-26</v>
      </c>
      <c r="F2388" s="8"/>
      <c r="J2388" s="8"/>
      <c r="N2388" s="8"/>
      <c r="R2388" s="8"/>
      <c r="V2388" s="8"/>
      <c r="W2388" s="8"/>
      <c r="AA2388" s="8"/>
      <c r="AD2388" s="8"/>
    </row>
    <row r="2389" spans="2:30">
      <c r="B2389" s="75">
        <v>133062</v>
      </c>
      <c r="C2389" s="85" t="s">
        <v>365</v>
      </c>
      <c r="D2389" s="76" t="s">
        <v>2494</v>
      </c>
      <c r="E2389" s="77">
        <v>3.5664617355405417E-4</v>
      </c>
      <c r="F2389" s="8"/>
      <c r="J2389" s="8"/>
      <c r="N2389" s="8"/>
      <c r="R2389" s="8"/>
      <c r="V2389" s="8"/>
      <c r="W2389" s="8"/>
      <c r="AA2389" s="8"/>
      <c r="AD2389" s="8"/>
    </row>
    <row r="2390" spans="2:30">
      <c r="B2390" s="75">
        <v>133073</v>
      </c>
      <c r="C2390" s="85" t="s">
        <v>366</v>
      </c>
      <c r="D2390" s="76" t="s">
        <v>2494</v>
      </c>
      <c r="E2390" s="77">
        <v>1.0438501008682875E-2</v>
      </c>
      <c r="F2390" s="8"/>
      <c r="J2390" s="8"/>
      <c r="N2390" s="8"/>
      <c r="R2390" s="8"/>
      <c r="V2390" s="8"/>
      <c r="W2390" s="8"/>
      <c r="AA2390" s="8"/>
      <c r="AD2390" s="8"/>
    </row>
    <row r="2391" spans="2:30">
      <c r="B2391" s="75">
        <v>1330785</v>
      </c>
      <c r="C2391" s="85" t="s">
        <v>367</v>
      </c>
      <c r="D2391" s="76" t="s">
        <v>2494</v>
      </c>
      <c r="E2391" s="77">
        <v>7.6332685372045256E-4</v>
      </c>
      <c r="F2391" s="8"/>
      <c r="J2391" s="8"/>
      <c r="N2391" s="8"/>
      <c r="R2391" s="8"/>
      <c r="V2391" s="8"/>
      <c r="W2391" s="8"/>
      <c r="AA2391" s="8"/>
      <c r="AD2391" s="8"/>
    </row>
    <row r="2392" spans="2:30">
      <c r="B2392" s="75">
        <v>134327</v>
      </c>
      <c r="C2392" s="85" t="s">
        <v>368</v>
      </c>
      <c r="D2392" s="76" t="s">
        <v>2494</v>
      </c>
      <c r="E2392" s="77">
        <v>2.2688488298748821E-5</v>
      </c>
      <c r="F2392" s="8"/>
      <c r="J2392" s="8"/>
      <c r="N2392" s="8"/>
      <c r="R2392" s="8"/>
      <c r="V2392" s="8"/>
      <c r="W2392" s="8"/>
      <c r="AA2392" s="8"/>
      <c r="AD2392" s="8"/>
    </row>
    <row r="2393" spans="2:30">
      <c r="B2393" s="75">
        <v>13457186</v>
      </c>
      <c r="C2393" s="85" t="s">
        <v>369</v>
      </c>
      <c r="D2393" s="76" t="s">
        <v>2494</v>
      </c>
      <c r="E2393" s="77">
        <v>3.0899047604933838E-4</v>
      </c>
      <c r="F2393" s="8"/>
      <c r="J2393" s="8"/>
      <c r="N2393" s="8"/>
      <c r="R2393" s="8"/>
      <c r="V2393" s="8"/>
      <c r="W2393" s="8"/>
      <c r="AA2393" s="8"/>
      <c r="AD2393" s="8"/>
    </row>
    <row r="2394" spans="2:30">
      <c r="B2394" s="75">
        <v>134623</v>
      </c>
      <c r="C2394" s="85" t="s">
        <v>370</v>
      </c>
      <c r="D2394" s="76" t="s">
        <v>2494</v>
      </c>
      <c r="E2394" s="77">
        <v>4.8869051751201573E-5</v>
      </c>
      <c r="F2394" s="8"/>
      <c r="J2394" s="8"/>
      <c r="N2394" s="8"/>
      <c r="R2394" s="8"/>
      <c r="V2394" s="8"/>
      <c r="W2394" s="8"/>
      <c r="AA2394" s="8"/>
      <c r="AD2394" s="8"/>
    </row>
    <row r="2395" spans="2:30">
      <c r="B2395" s="75">
        <v>135886</v>
      </c>
      <c r="C2395" s="85" t="s">
        <v>371</v>
      </c>
      <c r="D2395" s="76" t="s">
        <v>2494</v>
      </c>
      <c r="E2395" s="77">
        <v>3.9368569061659457E-4</v>
      </c>
      <c r="F2395" s="8"/>
      <c r="J2395" s="8"/>
      <c r="N2395" s="8"/>
      <c r="R2395" s="8"/>
      <c r="V2395" s="8"/>
      <c r="W2395" s="8"/>
      <c r="AA2395" s="8"/>
      <c r="AD2395" s="8"/>
    </row>
    <row r="2396" spans="2:30">
      <c r="B2396" s="75">
        <v>13593038</v>
      </c>
      <c r="C2396" s="85" t="s">
        <v>372</v>
      </c>
      <c r="D2396" s="76" t="s">
        <v>2494</v>
      </c>
      <c r="E2396" s="77">
        <v>6.6786457759022326E-4</v>
      </c>
      <c r="F2396" s="8"/>
      <c r="J2396" s="8"/>
      <c r="N2396" s="8"/>
      <c r="R2396" s="8"/>
      <c r="V2396" s="8"/>
      <c r="W2396" s="8"/>
      <c r="AA2396" s="8"/>
      <c r="AD2396" s="8"/>
    </row>
    <row r="2397" spans="2:30">
      <c r="B2397" s="75">
        <v>13674878</v>
      </c>
      <c r="C2397" s="85" t="s">
        <v>373</v>
      </c>
      <c r="D2397" s="76" t="s">
        <v>2494</v>
      </c>
      <c r="E2397" s="77">
        <v>3.3119441522299887E-4</v>
      </c>
      <c r="F2397" s="8"/>
      <c r="J2397" s="8"/>
      <c r="N2397" s="8"/>
      <c r="R2397" s="8"/>
      <c r="V2397" s="8"/>
      <c r="W2397" s="8"/>
      <c r="AA2397" s="8"/>
      <c r="AD2397" s="8"/>
    </row>
    <row r="2398" spans="2:30">
      <c r="B2398" s="75">
        <v>13684634</v>
      </c>
      <c r="C2398" s="85" t="s">
        <v>374</v>
      </c>
      <c r="D2398" s="76" t="s">
        <v>2494</v>
      </c>
      <c r="E2398" s="77">
        <v>4.8670677291277251E-9</v>
      </c>
      <c r="F2398" s="8"/>
      <c r="J2398" s="8"/>
      <c r="N2398" s="8"/>
      <c r="R2398" s="8"/>
      <c r="V2398" s="8"/>
      <c r="W2398" s="8"/>
      <c r="AA2398" s="8"/>
      <c r="AD2398" s="8"/>
    </row>
    <row r="2399" spans="2:30">
      <c r="B2399" s="75">
        <v>137268</v>
      </c>
      <c r="C2399" s="85" t="s">
        <v>375</v>
      </c>
      <c r="D2399" s="76" t="s">
        <v>2494</v>
      </c>
      <c r="E2399" s="77">
        <v>3.1202797384107675E-3</v>
      </c>
      <c r="F2399" s="8"/>
      <c r="J2399" s="8"/>
      <c r="N2399" s="8"/>
      <c r="R2399" s="8"/>
      <c r="V2399" s="8"/>
      <c r="W2399" s="8"/>
      <c r="AA2399" s="8"/>
      <c r="AD2399" s="8"/>
    </row>
    <row r="2400" spans="2:30">
      <c r="B2400" s="75">
        <v>137291</v>
      </c>
      <c r="C2400" s="85" t="s">
        <v>376</v>
      </c>
      <c r="D2400" s="76" t="s">
        <v>2494</v>
      </c>
      <c r="E2400" s="77">
        <v>1.284778907850842E-4</v>
      </c>
      <c r="F2400" s="8"/>
      <c r="J2400" s="8"/>
      <c r="N2400" s="8"/>
      <c r="R2400" s="8"/>
      <c r="V2400" s="8"/>
      <c r="W2400" s="8"/>
      <c r="AA2400" s="8"/>
      <c r="AD2400" s="8"/>
    </row>
    <row r="2401" spans="2:30">
      <c r="B2401" s="75">
        <v>137304</v>
      </c>
      <c r="C2401" s="85" t="s">
        <v>377</v>
      </c>
      <c r="D2401" s="76" t="s">
        <v>2494</v>
      </c>
      <c r="E2401" s="77">
        <v>1.4575085686181365E-4</v>
      </c>
      <c r="F2401" s="8"/>
      <c r="J2401" s="8"/>
      <c r="N2401" s="8"/>
      <c r="R2401" s="8"/>
      <c r="V2401" s="8"/>
      <c r="W2401" s="8"/>
      <c r="AA2401" s="8"/>
      <c r="AD2401" s="8"/>
    </row>
    <row r="2402" spans="2:30">
      <c r="B2402" s="75">
        <v>138261413</v>
      </c>
      <c r="C2402" s="85" t="s">
        <v>378</v>
      </c>
      <c r="D2402" s="76" t="s">
        <v>2494</v>
      </c>
      <c r="E2402" s="77">
        <v>1.368720987937094E-14</v>
      </c>
      <c r="F2402" s="8"/>
      <c r="J2402" s="8"/>
      <c r="N2402" s="8"/>
      <c r="R2402" s="8"/>
      <c r="V2402" s="8"/>
      <c r="W2402" s="8"/>
      <c r="AA2402" s="8"/>
      <c r="AD2402" s="8"/>
    </row>
    <row r="2403" spans="2:30">
      <c r="B2403" s="75">
        <v>139402</v>
      </c>
      <c r="C2403" s="85" t="s">
        <v>379</v>
      </c>
      <c r="D2403" s="76" t="s">
        <v>2494</v>
      </c>
      <c r="E2403" s="77">
        <v>4.4506090044378858E-5</v>
      </c>
      <c r="F2403" s="8"/>
      <c r="J2403" s="8"/>
      <c r="N2403" s="8"/>
      <c r="R2403" s="8"/>
      <c r="V2403" s="8"/>
      <c r="W2403" s="8"/>
      <c r="AA2403" s="8"/>
      <c r="AD2403" s="8"/>
    </row>
    <row r="2404" spans="2:30">
      <c r="B2404" s="75">
        <v>140114</v>
      </c>
      <c r="C2404" s="85" t="s">
        <v>380</v>
      </c>
      <c r="D2404" s="76" t="s">
        <v>2494</v>
      </c>
      <c r="E2404" s="77">
        <v>3.490934636617989E-3</v>
      </c>
      <c r="F2404" s="8"/>
      <c r="J2404" s="8"/>
      <c r="N2404" s="8"/>
      <c r="R2404" s="8"/>
      <c r="V2404" s="8"/>
      <c r="W2404" s="8"/>
      <c r="AA2404" s="8"/>
      <c r="AD2404" s="8"/>
    </row>
    <row r="2405" spans="2:30">
      <c r="B2405" s="75">
        <v>1401554</v>
      </c>
      <c r="C2405" s="85" t="s">
        <v>381</v>
      </c>
      <c r="D2405" s="76" t="s">
        <v>2494</v>
      </c>
      <c r="E2405" s="77">
        <v>1.9707371865575313E-28</v>
      </c>
      <c r="F2405" s="8"/>
      <c r="J2405" s="8"/>
      <c r="N2405" s="8"/>
      <c r="R2405" s="8"/>
      <c r="V2405" s="8"/>
      <c r="W2405" s="8"/>
      <c r="AA2405" s="8"/>
      <c r="AD2405" s="8"/>
    </row>
    <row r="2406" spans="2:30">
      <c r="B2406" s="75">
        <v>140567</v>
      </c>
      <c r="C2406" s="85" t="s">
        <v>382</v>
      </c>
      <c r="D2406" s="76" t="s">
        <v>2494</v>
      </c>
      <c r="E2406" s="77">
        <v>5.5023879592623536E-26</v>
      </c>
      <c r="F2406" s="8"/>
      <c r="J2406" s="8"/>
      <c r="N2406" s="8"/>
      <c r="R2406" s="8"/>
      <c r="V2406" s="8"/>
      <c r="W2406" s="8"/>
      <c r="AA2406" s="8"/>
      <c r="AD2406" s="8"/>
    </row>
    <row r="2407" spans="2:30">
      <c r="B2407" s="75">
        <v>140578</v>
      </c>
      <c r="C2407" s="85" t="s">
        <v>383</v>
      </c>
      <c r="D2407" s="76" t="s">
        <v>2494</v>
      </c>
      <c r="E2407" s="77">
        <v>5.0157884540153332E-2</v>
      </c>
      <c r="F2407" s="8"/>
      <c r="J2407" s="8"/>
      <c r="N2407" s="8"/>
      <c r="R2407" s="8"/>
      <c r="V2407" s="8"/>
      <c r="W2407" s="8"/>
      <c r="AA2407" s="8"/>
      <c r="AD2407" s="8"/>
    </row>
    <row r="2408" spans="2:30">
      <c r="B2408" s="75">
        <v>140794</v>
      </c>
      <c r="C2408" s="85" t="s">
        <v>384</v>
      </c>
      <c r="D2408" s="76" t="s">
        <v>2494</v>
      </c>
      <c r="E2408" s="77">
        <v>1.1820965497155406E-7</v>
      </c>
      <c r="F2408" s="8"/>
      <c r="J2408" s="8"/>
      <c r="N2408" s="8"/>
      <c r="R2408" s="8"/>
      <c r="V2408" s="8"/>
      <c r="W2408" s="8"/>
      <c r="AA2408" s="8"/>
      <c r="AD2408" s="8"/>
    </row>
    <row r="2409" spans="2:30">
      <c r="B2409" s="75">
        <v>140885</v>
      </c>
      <c r="C2409" s="85" t="s">
        <v>385</v>
      </c>
      <c r="D2409" s="76" t="s">
        <v>2494</v>
      </c>
      <c r="E2409" s="77">
        <v>3.7622951909639662E-4</v>
      </c>
      <c r="F2409" s="8"/>
      <c r="J2409" s="8"/>
      <c r="N2409" s="8"/>
      <c r="R2409" s="8"/>
      <c r="V2409" s="8"/>
      <c r="W2409" s="8"/>
      <c r="AA2409" s="8"/>
      <c r="AD2409" s="8"/>
    </row>
    <row r="2410" spans="2:30">
      <c r="B2410" s="75">
        <v>141059</v>
      </c>
      <c r="C2410" s="85" t="s">
        <v>386</v>
      </c>
      <c r="D2410" s="76" t="s">
        <v>2494</v>
      </c>
      <c r="E2410" s="77">
        <v>3.0183924716341E-4</v>
      </c>
      <c r="F2410" s="8"/>
      <c r="J2410" s="8"/>
      <c r="N2410" s="8"/>
      <c r="R2410" s="8"/>
      <c r="V2410" s="8"/>
      <c r="W2410" s="8"/>
      <c r="AA2410" s="8"/>
      <c r="AD2410" s="8"/>
    </row>
    <row r="2411" spans="2:30">
      <c r="B2411" s="75">
        <v>141662</v>
      </c>
      <c r="C2411" s="85" t="s">
        <v>387</v>
      </c>
      <c r="D2411" s="76" t="s">
        <v>2494</v>
      </c>
      <c r="E2411" s="77">
        <v>4.4688719456614844E-7</v>
      </c>
      <c r="F2411" s="8"/>
      <c r="J2411" s="8"/>
      <c r="N2411" s="8"/>
      <c r="R2411" s="8"/>
      <c r="V2411" s="8"/>
      <c r="W2411" s="8"/>
      <c r="AA2411" s="8"/>
      <c r="AD2411" s="8"/>
    </row>
    <row r="2412" spans="2:30">
      <c r="B2412" s="75">
        <v>141786</v>
      </c>
      <c r="C2412" s="85" t="s">
        <v>388</v>
      </c>
      <c r="D2412" s="76" t="s">
        <v>2494</v>
      </c>
      <c r="E2412" s="77">
        <v>2.904357049375835E-5</v>
      </c>
      <c r="F2412" s="8"/>
      <c r="J2412" s="8"/>
      <c r="N2412" s="8"/>
      <c r="R2412" s="8"/>
      <c r="V2412" s="8"/>
      <c r="W2412" s="8"/>
      <c r="AA2412" s="8"/>
      <c r="AD2412" s="8"/>
    </row>
    <row r="2413" spans="2:30">
      <c r="B2413" s="75">
        <v>141902</v>
      </c>
      <c r="C2413" s="85" t="s">
        <v>389</v>
      </c>
      <c r="D2413" s="76" t="s">
        <v>2494</v>
      </c>
      <c r="E2413" s="77">
        <v>2.6685270312795808E-4</v>
      </c>
      <c r="F2413" s="8"/>
      <c r="J2413" s="8"/>
      <c r="N2413" s="8"/>
      <c r="R2413" s="8"/>
      <c r="V2413" s="8"/>
      <c r="W2413" s="8"/>
      <c r="AA2413" s="8"/>
      <c r="AD2413" s="8"/>
    </row>
    <row r="2414" spans="2:30">
      <c r="B2414" s="75">
        <v>1420048</v>
      </c>
      <c r="C2414" s="85" t="s">
        <v>390</v>
      </c>
      <c r="D2414" s="76" t="s">
        <v>2494</v>
      </c>
      <c r="E2414" s="77">
        <v>3.354733326205871E-16</v>
      </c>
      <c r="F2414" s="8"/>
      <c r="J2414" s="8"/>
      <c r="N2414" s="8"/>
      <c r="R2414" s="8"/>
      <c r="V2414" s="8"/>
      <c r="W2414" s="8"/>
      <c r="AA2414" s="8"/>
      <c r="AD2414" s="8"/>
    </row>
    <row r="2415" spans="2:30">
      <c r="B2415" s="75">
        <v>142596</v>
      </c>
      <c r="C2415" s="85" t="s">
        <v>391</v>
      </c>
      <c r="D2415" s="76" t="s">
        <v>2494</v>
      </c>
      <c r="E2415" s="77">
        <v>9.1073052551773933E-26</v>
      </c>
      <c r="F2415" s="8"/>
      <c r="J2415" s="8"/>
      <c r="N2415" s="8"/>
      <c r="R2415" s="8"/>
      <c r="V2415" s="8"/>
      <c r="W2415" s="8"/>
      <c r="AA2415" s="8"/>
      <c r="AD2415" s="8"/>
    </row>
    <row r="2416" spans="2:30">
      <c r="B2416" s="75">
        <v>14324551</v>
      </c>
      <c r="C2416" s="85" t="s">
        <v>392</v>
      </c>
      <c r="D2416" s="76" t="s">
        <v>2494</v>
      </c>
      <c r="E2416" s="77">
        <v>2.1891088584238914E-5</v>
      </c>
      <c r="F2416" s="8"/>
      <c r="J2416" s="8"/>
      <c r="N2416" s="8"/>
      <c r="R2416" s="8"/>
      <c r="V2416" s="8"/>
      <c r="W2416" s="8"/>
      <c r="AA2416" s="8"/>
      <c r="AD2416" s="8"/>
    </row>
    <row r="2417" spans="2:30">
      <c r="B2417" s="75">
        <v>143390890</v>
      </c>
      <c r="C2417" s="85" t="s">
        <v>393</v>
      </c>
      <c r="D2417" s="76" t="s">
        <v>2494</v>
      </c>
      <c r="E2417" s="77">
        <v>6.4116323439009863E-4</v>
      </c>
      <c r="F2417" s="8"/>
      <c r="J2417" s="8"/>
      <c r="N2417" s="8"/>
      <c r="R2417" s="8"/>
      <c r="V2417" s="8"/>
      <c r="W2417" s="8"/>
      <c r="AA2417" s="8"/>
      <c r="AD2417" s="8"/>
    </row>
    <row r="2418" spans="2:30">
      <c r="B2418" s="75">
        <v>143500</v>
      </c>
      <c r="C2418" s="85" t="s">
        <v>394</v>
      </c>
      <c r="D2418" s="76" t="s">
        <v>2494</v>
      </c>
      <c r="E2418" s="77">
        <v>5.5011422186444191E-2</v>
      </c>
      <c r="F2418" s="8"/>
      <c r="J2418" s="8"/>
      <c r="N2418" s="8"/>
      <c r="R2418" s="8"/>
      <c r="V2418" s="8"/>
      <c r="W2418" s="8"/>
      <c r="AA2418" s="8"/>
      <c r="AD2418" s="8"/>
    </row>
    <row r="2419" spans="2:30">
      <c r="B2419" s="75">
        <v>1445756</v>
      </c>
      <c r="C2419" s="85" t="s">
        <v>395</v>
      </c>
      <c r="D2419" s="76" t="s">
        <v>2494</v>
      </c>
      <c r="E2419" s="77">
        <v>1.662595540569973E-6</v>
      </c>
      <c r="F2419" s="8"/>
      <c r="J2419" s="8"/>
      <c r="N2419" s="8"/>
      <c r="R2419" s="8"/>
      <c r="V2419" s="8"/>
      <c r="W2419" s="8"/>
      <c r="AA2419" s="8"/>
      <c r="AD2419" s="8"/>
    </row>
    <row r="2420" spans="2:30">
      <c r="B2420" s="75">
        <v>14484641</v>
      </c>
      <c r="C2420" s="85" t="s">
        <v>396</v>
      </c>
      <c r="D2420" s="76" t="s">
        <v>2494</v>
      </c>
      <c r="E2420" s="77">
        <v>3.469514997608447E-7</v>
      </c>
      <c r="F2420" s="8"/>
      <c r="J2420" s="8"/>
      <c r="N2420" s="8"/>
      <c r="R2420" s="8"/>
      <c r="V2420" s="8"/>
      <c r="W2420" s="8"/>
      <c r="AA2420" s="8"/>
      <c r="AD2420" s="8"/>
    </row>
    <row r="2421" spans="2:30">
      <c r="B2421" s="75">
        <v>1453823</v>
      </c>
      <c r="C2421" s="85" t="s">
        <v>397</v>
      </c>
      <c r="D2421" s="76" t="s">
        <v>2494</v>
      </c>
      <c r="E2421" s="77">
        <v>1.0474109679133047E-8</v>
      </c>
      <c r="F2421" s="8"/>
      <c r="J2421" s="8"/>
      <c r="N2421" s="8"/>
      <c r="R2421" s="8"/>
      <c r="V2421" s="8"/>
      <c r="W2421" s="8"/>
      <c r="AA2421" s="8"/>
      <c r="AD2421" s="8"/>
    </row>
    <row r="2422" spans="2:30">
      <c r="B2422" s="75">
        <v>14698294</v>
      </c>
      <c r="C2422" s="85" t="s">
        <v>398</v>
      </c>
      <c r="D2422" s="76" t="s">
        <v>2494</v>
      </c>
      <c r="E2422" s="77">
        <v>1.4632223435529845E-6</v>
      </c>
      <c r="F2422" s="8"/>
      <c r="J2422" s="8"/>
      <c r="N2422" s="8"/>
      <c r="R2422" s="8"/>
      <c r="V2422" s="8"/>
      <c r="W2422" s="8"/>
      <c r="AA2422" s="8"/>
      <c r="AD2422" s="8"/>
    </row>
    <row r="2423" spans="2:30">
      <c r="B2423" s="75">
        <v>14816183</v>
      </c>
      <c r="C2423" s="85" t="s">
        <v>399</v>
      </c>
      <c r="D2423" s="76" t="s">
        <v>2494</v>
      </c>
      <c r="E2423" s="77">
        <v>7.352157910798021E-3</v>
      </c>
      <c r="F2423" s="8"/>
      <c r="J2423" s="8"/>
      <c r="N2423" s="8"/>
      <c r="R2423" s="8"/>
      <c r="V2423" s="8"/>
      <c r="W2423" s="8"/>
      <c r="AA2423" s="8"/>
      <c r="AD2423" s="8"/>
    </row>
    <row r="2424" spans="2:30">
      <c r="B2424" s="75">
        <v>148185</v>
      </c>
      <c r="C2424" s="85" t="s">
        <v>400</v>
      </c>
      <c r="D2424" s="76" t="s">
        <v>2494</v>
      </c>
      <c r="E2424" s="77">
        <v>5.5110505491808082E-23</v>
      </c>
      <c r="F2424" s="8"/>
      <c r="J2424" s="8"/>
      <c r="N2424" s="8"/>
      <c r="R2424" s="8"/>
      <c r="V2424" s="8"/>
      <c r="W2424" s="8"/>
      <c r="AA2424" s="8"/>
      <c r="AD2424" s="8"/>
    </row>
    <row r="2425" spans="2:30">
      <c r="B2425" s="75">
        <v>148243</v>
      </c>
      <c r="C2425" s="85" t="s">
        <v>401</v>
      </c>
      <c r="D2425" s="76" t="s">
        <v>2494</v>
      </c>
      <c r="E2425" s="77">
        <v>1.8631036301152044E-5</v>
      </c>
      <c r="F2425" s="8"/>
      <c r="J2425" s="8"/>
      <c r="N2425" s="8"/>
      <c r="R2425" s="8"/>
      <c r="V2425" s="8"/>
      <c r="W2425" s="8"/>
      <c r="AA2425" s="8"/>
      <c r="AD2425" s="8"/>
    </row>
    <row r="2426" spans="2:30">
      <c r="B2426" s="75">
        <v>148798</v>
      </c>
      <c r="C2426" s="85" t="s">
        <v>402</v>
      </c>
      <c r="D2426" s="76" t="s">
        <v>2494</v>
      </c>
      <c r="E2426" s="77">
        <v>6.0105873350461958E-8</v>
      </c>
      <c r="F2426" s="8"/>
      <c r="J2426" s="8"/>
      <c r="N2426" s="8"/>
      <c r="R2426" s="8"/>
      <c r="V2426" s="8"/>
      <c r="W2426" s="8"/>
      <c r="AA2426" s="8"/>
      <c r="AD2426" s="8"/>
    </row>
    <row r="2427" spans="2:30">
      <c r="B2427" s="75">
        <v>149304</v>
      </c>
      <c r="C2427" s="85" t="s">
        <v>403</v>
      </c>
      <c r="D2427" s="76" t="s">
        <v>2494</v>
      </c>
      <c r="E2427" s="77">
        <v>3.6513702957155444E-6</v>
      </c>
      <c r="F2427" s="8"/>
      <c r="J2427" s="8"/>
      <c r="N2427" s="8"/>
      <c r="R2427" s="8"/>
      <c r="V2427" s="8"/>
      <c r="W2427" s="8"/>
      <c r="AA2427" s="8"/>
      <c r="AD2427" s="8"/>
    </row>
    <row r="2428" spans="2:30">
      <c r="B2428" s="75">
        <v>150505</v>
      </c>
      <c r="C2428" s="85" t="s">
        <v>404</v>
      </c>
      <c r="D2428" s="76" t="s">
        <v>2494</v>
      </c>
      <c r="E2428" s="77">
        <v>7.2522286612167916E-6</v>
      </c>
      <c r="F2428" s="8"/>
      <c r="J2428" s="8"/>
      <c r="N2428" s="8"/>
      <c r="R2428" s="8"/>
      <c r="V2428" s="8"/>
      <c r="W2428" s="8"/>
      <c r="AA2428" s="8"/>
      <c r="AD2428" s="8"/>
    </row>
    <row r="2429" spans="2:30">
      <c r="B2429" s="75">
        <v>150685</v>
      </c>
      <c r="C2429" s="85" t="s">
        <v>405</v>
      </c>
      <c r="D2429" s="76" t="s">
        <v>2494</v>
      </c>
      <c r="E2429" s="77">
        <v>3.1549335493277953E-5</v>
      </c>
      <c r="F2429" s="8"/>
      <c r="J2429" s="8"/>
      <c r="N2429" s="8"/>
      <c r="R2429" s="8"/>
      <c r="V2429" s="8"/>
      <c r="W2429" s="8"/>
      <c r="AA2429" s="8"/>
      <c r="AD2429" s="8"/>
    </row>
    <row r="2430" spans="2:30">
      <c r="B2430" s="75">
        <v>150765</v>
      </c>
      <c r="C2430" s="85" t="s">
        <v>406</v>
      </c>
      <c r="D2430" s="76" t="s">
        <v>2494</v>
      </c>
      <c r="E2430" s="77">
        <v>2.9719236795842722E-6</v>
      </c>
      <c r="F2430" s="8"/>
      <c r="J2430" s="8"/>
      <c r="N2430" s="8"/>
      <c r="R2430" s="8"/>
      <c r="V2430" s="8"/>
      <c r="W2430" s="8"/>
      <c r="AA2430" s="8"/>
      <c r="AD2430" s="8"/>
    </row>
    <row r="2431" spans="2:30">
      <c r="B2431" s="75">
        <v>15263533</v>
      </c>
      <c r="C2431" s="85" t="s">
        <v>407</v>
      </c>
      <c r="D2431" s="76" t="s">
        <v>2494</v>
      </c>
      <c r="E2431" s="77">
        <v>2.3718596303964717E-9</v>
      </c>
      <c r="F2431" s="8"/>
      <c r="J2431" s="8"/>
      <c r="N2431" s="8"/>
      <c r="R2431" s="8"/>
      <c r="V2431" s="8"/>
      <c r="W2431" s="8"/>
      <c r="AA2431" s="8"/>
      <c r="AD2431" s="8"/>
    </row>
    <row r="2432" spans="2:30">
      <c r="B2432" s="75">
        <v>15299997</v>
      </c>
      <c r="C2432" s="85" t="s">
        <v>408</v>
      </c>
      <c r="D2432" s="76" t="s">
        <v>2494</v>
      </c>
      <c r="E2432" s="77">
        <v>5.0514451517519065E-6</v>
      </c>
      <c r="F2432" s="8"/>
      <c r="J2432" s="8"/>
      <c r="N2432" s="8"/>
      <c r="R2432" s="8"/>
      <c r="V2432" s="8"/>
      <c r="W2432" s="8"/>
      <c r="AA2432" s="8"/>
      <c r="AD2432" s="8"/>
    </row>
    <row r="2433" spans="2:30">
      <c r="B2433" s="75">
        <v>1563662</v>
      </c>
      <c r="C2433" s="85" t="s">
        <v>409</v>
      </c>
      <c r="D2433" s="76" t="s">
        <v>2494</v>
      </c>
      <c r="E2433" s="77">
        <v>2.8921225327414716E-4</v>
      </c>
      <c r="F2433" s="8"/>
      <c r="J2433" s="8"/>
      <c r="N2433" s="8"/>
      <c r="R2433" s="8"/>
      <c r="V2433" s="8"/>
      <c r="W2433" s="8"/>
      <c r="AA2433" s="8"/>
      <c r="AD2433" s="8"/>
    </row>
    <row r="2434" spans="2:30">
      <c r="B2434" s="75">
        <v>156605</v>
      </c>
      <c r="C2434" s="85" t="s">
        <v>410</v>
      </c>
      <c r="D2434" s="76" t="s">
        <v>2494</v>
      </c>
      <c r="E2434" s="77">
        <v>6.8485065684996934E-6</v>
      </c>
      <c r="F2434" s="8"/>
      <c r="J2434" s="8"/>
      <c r="N2434" s="8"/>
      <c r="R2434" s="8"/>
      <c r="V2434" s="8"/>
      <c r="W2434" s="8"/>
      <c r="AA2434" s="8"/>
      <c r="AD2434" s="8"/>
    </row>
    <row r="2435" spans="2:30">
      <c r="B2435" s="75">
        <v>1610180</v>
      </c>
      <c r="C2435" s="85" t="s">
        <v>411</v>
      </c>
      <c r="D2435" s="76" t="s">
        <v>2494</v>
      </c>
      <c r="E2435" s="77">
        <v>9.6354962546051124E-6</v>
      </c>
      <c r="F2435" s="8"/>
      <c r="J2435" s="8"/>
      <c r="N2435" s="8"/>
      <c r="R2435" s="8"/>
      <c r="V2435" s="8"/>
      <c r="W2435" s="8"/>
      <c r="AA2435" s="8"/>
      <c r="AD2435" s="8"/>
    </row>
    <row r="2436" spans="2:30">
      <c r="B2436" s="75">
        <v>1634044</v>
      </c>
      <c r="C2436" s="85" t="s">
        <v>412</v>
      </c>
      <c r="D2436" s="76" t="s">
        <v>2494</v>
      </c>
      <c r="E2436" s="77">
        <v>3.6123942196367085E-6</v>
      </c>
      <c r="F2436" s="8"/>
      <c r="J2436" s="8"/>
      <c r="N2436" s="8"/>
      <c r="R2436" s="8"/>
      <c r="V2436" s="8"/>
      <c r="W2436" s="8"/>
      <c r="AA2436" s="8"/>
      <c r="AD2436" s="8"/>
    </row>
    <row r="2437" spans="2:30">
      <c r="B2437" s="75">
        <v>1634782</v>
      </c>
      <c r="C2437" s="85" t="s">
        <v>413</v>
      </c>
      <c r="D2437" s="76" t="s">
        <v>2494</v>
      </c>
      <c r="E2437" s="77">
        <v>1.149246044902872E-4</v>
      </c>
      <c r="F2437" s="8"/>
      <c r="J2437" s="8"/>
      <c r="N2437" s="8"/>
      <c r="R2437" s="8"/>
      <c r="V2437" s="8"/>
      <c r="W2437" s="8"/>
      <c r="AA2437" s="8"/>
      <c r="AD2437" s="8"/>
    </row>
    <row r="2438" spans="2:30">
      <c r="B2438" s="75">
        <v>16423680</v>
      </c>
      <c r="C2438" s="85" t="s">
        <v>414</v>
      </c>
      <c r="D2438" s="76" t="s">
        <v>2494</v>
      </c>
      <c r="E2438" s="77">
        <v>2.4729718663125017E-20</v>
      </c>
      <c r="F2438" s="8"/>
      <c r="J2438" s="8"/>
      <c r="N2438" s="8"/>
      <c r="R2438" s="8"/>
      <c r="V2438" s="8"/>
      <c r="W2438" s="8"/>
      <c r="AA2438" s="8"/>
      <c r="AD2438" s="8"/>
    </row>
    <row r="2439" spans="2:30">
      <c r="B2439" s="75">
        <v>16672870</v>
      </c>
      <c r="C2439" s="85" t="s">
        <v>415</v>
      </c>
      <c r="D2439" s="76" t="s">
        <v>2494</v>
      </c>
      <c r="E2439" s="77">
        <v>1.4524210436256955E-17</v>
      </c>
      <c r="F2439" s="8"/>
      <c r="J2439" s="8"/>
      <c r="N2439" s="8"/>
      <c r="R2439" s="8"/>
      <c r="V2439" s="8"/>
      <c r="W2439" s="8"/>
      <c r="AA2439" s="8"/>
      <c r="AD2439" s="8"/>
    </row>
    <row r="2440" spans="2:30">
      <c r="B2440" s="75">
        <v>16752775</v>
      </c>
      <c r="C2440" s="85" t="s">
        <v>416</v>
      </c>
      <c r="D2440" s="76" t="s">
        <v>2494</v>
      </c>
      <c r="E2440" s="77">
        <v>5.3764723115004878E-7</v>
      </c>
      <c r="F2440" s="8"/>
      <c r="J2440" s="8"/>
      <c r="N2440" s="8"/>
      <c r="R2440" s="8"/>
      <c r="V2440" s="8"/>
      <c r="W2440" s="8"/>
      <c r="AA2440" s="8"/>
      <c r="AD2440" s="8"/>
    </row>
    <row r="2441" spans="2:30">
      <c r="B2441" s="75">
        <v>1689845</v>
      </c>
      <c r="C2441" s="85" t="s">
        <v>417</v>
      </c>
      <c r="D2441" s="76" t="s">
        <v>2494</v>
      </c>
      <c r="E2441" s="77">
        <v>1.0174957462311335E-9</v>
      </c>
      <c r="F2441" s="8"/>
      <c r="J2441" s="8"/>
      <c r="N2441" s="8"/>
      <c r="R2441" s="8"/>
      <c r="V2441" s="8"/>
      <c r="W2441" s="8"/>
      <c r="AA2441" s="8"/>
      <c r="AD2441" s="8"/>
    </row>
    <row r="2442" spans="2:30">
      <c r="B2442" s="75">
        <v>1689992</v>
      </c>
      <c r="C2442" s="85" t="s">
        <v>418</v>
      </c>
      <c r="D2442" s="76" t="s">
        <v>2494</v>
      </c>
      <c r="E2442" s="77">
        <v>0.29223058027465026</v>
      </c>
      <c r="F2442" s="8"/>
      <c r="J2442" s="8"/>
      <c r="N2442" s="8"/>
      <c r="R2442" s="8"/>
      <c r="V2442" s="8"/>
      <c r="W2442" s="8"/>
      <c r="AA2442" s="8"/>
      <c r="AD2442" s="8"/>
    </row>
    <row r="2443" spans="2:30">
      <c r="B2443" s="75">
        <v>1694093</v>
      </c>
      <c r="C2443" s="85" t="s">
        <v>419</v>
      </c>
      <c r="D2443" s="76" t="s">
        <v>2494</v>
      </c>
      <c r="E2443" s="77">
        <v>2.0070584037653493E-49</v>
      </c>
      <c r="F2443" s="8"/>
      <c r="J2443" s="8"/>
      <c r="N2443" s="8"/>
      <c r="R2443" s="8"/>
      <c r="V2443" s="8"/>
      <c r="W2443" s="8"/>
      <c r="AA2443" s="8"/>
      <c r="AD2443" s="8"/>
    </row>
    <row r="2444" spans="2:30">
      <c r="B2444" s="75">
        <v>17109498</v>
      </c>
      <c r="C2444" s="85" t="s">
        <v>420</v>
      </c>
      <c r="D2444" s="76" t="s">
        <v>2494</v>
      </c>
      <c r="E2444" s="77">
        <v>4.2478760473735674E-6</v>
      </c>
      <c r="F2444" s="8"/>
      <c r="J2444" s="8"/>
      <c r="N2444" s="8"/>
      <c r="R2444" s="8"/>
      <c r="V2444" s="8"/>
      <c r="W2444" s="8"/>
      <c r="AA2444" s="8"/>
      <c r="AD2444" s="8"/>
    </row>
    <row r="2445" spans="2:30">
      <c r="B2445" s="75">
        <v>17804352</v>
      </c>
      <c r="C2445" s="85" t="s">
        <v>421</v>
      </c>
      <c r="D2445" s="76" t="s">
        <v>2494</v>
      </c>
      <c r="E2445" s="77">
        <v>1.9449756233258144E-8</v>
      </c>
      <c r="F2445" s="8"/>
      <c r="J2445" s="8"/>
      <c r="N2445" s="8"/>
      <c r="R2445" s="8"/>
      <c r="V2445" s="8"/>
      <c r="W2445" s="8"/>
      <c r="AA2445" s="8"/>
      <c r="AD2445" s="8"/>
    </row>
    <row r="2446" spans="2:30">
      <c r="B2446" s="75">
        <v>18181801</v>
      </c>
      <c r="C2446" s="85" t="s">
        <v>422</v>
      </c>
      <c r="D2446" s="76" t="s">
        <v>2494</v>
      </c>
      <c r="E2446" s="77">
        <v>1.4802194890940349E-2</v>
      </c>
      <c r="F2446" s="8"/>
      <c r="J2446" s="8"/>
      <c r="N2446" s="8"/>
      <c r="R2446" s="8"/>
      <c r="V2446" s="8"/>
      <c r="W2446" s="8"/>
      <c r="AA2446" s="8"/>
      <c r="AD2446" s="8"/>
    </row>
    <row r="2447" spans="2:30">
      <c r="B2447" s="75">
        <v>1825214</v>
      </c>
      <c r="C2447" s="85" t="s">
        <v>423</v>
      </c>
      <c r="D2447" s="76" t="s">
        <v>2494</v>
      </c>
      <c r="E2447" s="77">
        <v>0.25982224567396645</v>
      </c>
      <c r="F2447" s="8"/>
      <c r="J2447" s="8"/>
      <c r="N2447" s="8"/>
      <c r="R2447" s="8"/>
      <c r="V2447" s="8"/>
      <c r="W2447" s="8"/>
      <c r="AA2447" s="8"/>
      <c r="AD2447" s="8"/>
    </row>
    <row r="2448" spans="2:30">
      <c r="B2448" s="75">
        <v>1836755</v>
      </c>
      <c r="C2448" s="85" t="s">
        <v>424</v>
      </c>
      <c r="D2448" s="76" t="s">
        <v>2494</v>
      </c>
      <c r="E2448" s="77">
        <v>2.6405376992890511E-2</v>
      </c>
      <c r="F2448" s="8"/>
      <c r="J2448" s="8"/>
      <c r="N2448" s="8"/>
      <c r="R2448" s="8"/>
      <c r="V2448" s="8"/>
      <c r="W2448" s="8"/>
      <c r="AA2448" s="8"/>
      <c r="AD2448" s="8"/>
    </row>
    <row r="2449" spans="2:30">
      <c r="B2449" s="75">
        <v>1861321</v>
      </c>
      <c r="C2449" s="85" t="s">
        <v>425</v>
      </c>
      <c r="D2449" s="76" t="s">
        <v>2494</v>
      </c>
      <c r="E2449" s="77">
        <v>2.3697836115060826E-3</v>
      </c>
      <c r="F2449" s="8"/>
      <c r="J2449" s="8"/>
      <c r="N2449" s="8"/>
      <c r="R2449" s="8"/>
      <c r="V2449" s="8"/>
      <c r="W2449" s="8"/>
      <c r="AA2449" s="8"/>
      <c r="AD2449" s="8"/>
    </row>
    <row r="2450" spans="2:30">
      <c r="B2450" s="75">
        <v>1861401</v>
      </c>
      <c r="C2450" s="85" t="s">
        <v>426</v>
      </c>
      <c r="D2450" s="76" t="s">
        <v>2494</v>
      </c>
      <c r="E2450" s="77">
        <v>8.7614666352316877E-4</v>
      </c>
      <c r="F2450" s="8"/>
      <c r="J2450" s="8"/>
      <c r="N2450" s="8"/>
      <c r="R2450" s="8"/>
      <c r="V2450" s="8"/>
      <c r="W2450" s="8"/>
      <c r="AA2450" s="8"/>
      <c r="AD2450" s="8"/>
    </row>
    <row r="2451" spans="2:30">
      <c r="B2451" s="75">
        <v>1897456</v>
      </c>
      <c r="C2451" s="85" t="s">
        <v>427</v>
      </c>
      <c r="D2451" s="76" t="s">
        <v>2494</v>
      </c>
      <c r="E2451" s="77">
        <v>1.0200260384397928</v>
      </c>
      <c r="F2451" s="8"/>
      <c r="J2451" s="8"/>
      <c r="N2451" s="8"/>
      <c r="R2451" s="8"/>
      <c r="V2451" s="8"/>
      <c r="W2451" s="8"/>
      <c r="AA2451" s="8"/>
      <c r="AD2451" s="8"/>
    </row>
    <row r="2452" spans="2:30">
      <c r="B2452" s="75">
        <v>1912249</v>
      </c>
      <c r="C2452" s="85" t="s">
        <v>428</v>
      </c>
      <c r="D2452" s="76" t="s">
        <v>2494</v>
      </c>
      <c r="E2452" s="77">
        <v>3.1703464218735353E-4</v>
      </c>
      <c r="F2452" s="8"/>
      <c r="J2452" s="8"/>
      <c r="N2452" s="8"/>
      <c r="R2452" s="8"/>
      <c r="V2452" s="8"/>
      <c r="W2452" s="8"/>
      <c r="AA2452" s="8"/>
      <c r="AD2452" s="8"/>
    </row>
    <row r="2453" spans="2:30">
      <c r="B2453" s="75">
        <v>1918167</v>
      </c>
      <c r="C2453" s="85" t="s">
        <v>429</v>
      </c>
      <c r="D2453" s="76" t="s">
        <v>2494</v>
      </c>
      <c r="E2453" s="77">
        <v>1.2965575523837432E-2</v>
      </c>
      <c r="F2453" s="8"/>
      <c r="J2453" s="8"/>
      <c r="N2453" s="8"/>
      <c r="R2453" s="8"/>
      <c r="V2453" s="8"/>
      <c r="W2453" s="8"/>
      <c r="AA2453" s="8"/>
      <c r="AD2453" s="8"/>
    </row>
    <row r="2454" spans="2:30">
      <c r="B2454" s="75">
        <v>1929777</v>
      </c>
      <c r="C2454" s="85" t="s">
        <v>430</v>
      </c>
      <c r="D2454" s="76" t="s">
        <v>2494</v>
      </c>
      <c r="E2454" s="77">
        <v>3.2048790585410699E-3</v>
      </c>
      <c r="F2454" s="8"/>
      <c r="J2454" s="8"/>
      <c r="N2454" s="8"/>
      <c r="R2454" s="8"/>
      <c r="V2454" s="8"/>
      <c r="W2454" s="8"/>
      <c r="AA2454" s="8"/>
      <c r="AD2454" s="8"/>
    </row>
    <row r="2455" spans="2:30">
      <c r="B2455" s="75">
        <v>1934210</v>
      </c>
      <c r="C2455" s="85" t="s">
        <v>431</v>
      </c>
      <c r="D2455" s="76" t="s">
        <v>2494</v>
      </c>
      <c r="E2455" s="77">
        <v>1.0097308850755158E-26</v>
      </c>
      <c r="F2455" s="8"/>
      <c r="J2455" s="8"/>
      <c r="N2455" s="8"/>
      <c r="R2455" s="8"/>
      <c r="V2455" s="8"/>
      <c r="W2455" s="8"/>
      <c r="AA2455" s="8"/>
      <c r="AD2455" s="8"/>
    </row>
    <row r="2456" spans="2:30">
      <c r="B2456" s="75">
        <v>1948330</v>
      </c>
      <c r="C2456" s="85" t="s">
        <v>432</v>
      </c>
      <c r="D2456" s="76" t="s">
        <v>2494</v>
      </c>
      <c r="E2456" s="77">
        <v>2.865306393386376E-4</v>
      </c>
      <c r="F2456" s="8"/>
      <c r="J2456" s="8"/>
      <c r="N2456" s="8"/>
      <c r="R2456" s="8"/>
      <c r="V2456" s="8"/>
      <c r="W2456" s="8"/>
      <c r="AA2456" s="8"/>
      <c r="AD2456" s="8"/>
    </row>
    <row r="2457" spans="2:30">
      <c r="B2457" s="75">
        <v>19666309</v>
      </c>
      <c r="C2457" s="85" t="s">
        <v>433</v>
      </c>
      <c r="D2457" s="76" t="s">
        <v>2494</v>
      </c>
      <c r="E2457" s="77">
        <v>9.6987892027428242E-4</v>
      </c>
      <c r="F2457" s="8"/>
      <c r="J2457" s="8"/>
      <c r="N2457" s="8"/>
      <c r="R2457" s="8"/>
      <c r="V2457" s="8"/>
      <c r="W2457" s="8"/>
      <c r="AA2457" s="8"/>
      <c r="AD2457" s="8"/>
    </row>
    <row r="2458" spans="2:30">
      <c r="B2458" s="75">
        <v>2008415</v>
      </c>
      <c r="C2458" s="85" t="s">
        <v>434</v>
      </c>
      <c r="D2458" s="76" t="s">
        <v>2494</v>
      </c>
      <c r="E2458" s="77">
        <v>1.0318160163788506E-3</v>
      </c>
      <c r="F2458" s="8"/>
      <c r="J2458" s="8"/>
      <c r="N2458" s="8"/>
      <c r="R2458" s="8"/>
      <c r="V2458" s="8"/>
      <c r="W2458" s="8"/>
      <c r="AA2458" s="8"/>
      <c r="AD2458" s="8"/>
    </row>
    <row r="2459" spans="2:30">
      <c r="B2459" s="75">
        <v>2032657</v>
      </c>
      <c r="C2459" s="85" t="s">
        <v>435</v>
      </c>
      <c r="D2459" s="76" t="s">
        <v>2494</v>
      </c>
      <c r="E2459" s="77">
        <v>1.3519462508729529E-4</v>
      </c>
      <c r="F2459" s="8"/>
      <c r="J2459" s="8"/>
      <c r="N2459" s="8"/>
      <c r="R2459" s="8"/>
      <c r="V2459" s="8"/>
      <c r="W2459" s="8"/>
      <c r="AA2459" s="8"/>
      <c r="AD2459" s="8"/>
    </row>
    <row r="2460" spans="2:30">
      <c r="B2460" s="75">
        <v>206440</v>
      </c>
      <c r="C2460" s="85" t="s">
        <v>436</v>
      </c>
      <c r="D2460" s="76" t="s">
        <v>2494</v>
      </c>
      <c r="E2460" s="77">
        <v>0.16529825783366969</v>
      </c>
      <c r="F2460" s="8"/>
      <c r="J2460" s="8"/>
      <c r="N2460" s="8"/>
      <c r="R2460" s="8"/>
      <c r="V2460" s="8"/>
      <c r="W2460" s="8"/>
      <c r="AA2460" s="8"/>
      <c r="AD2460" s="8"/>
    </row>
    <row r="2461" spans="2:30">
      <c r="B2461" s="75">
        <v>2104645</v>
      </c>
      <c r="C2461" s="85" t="s">
        <v>437</v>
      </c>
      <c r="D2461" s="76" t="s">
        <v>2494</v>
      </c>
      <c r="E2461" s="77">
        <v>9.5279316711929397E-3</v>
      </c>
      <c r="F2461" s="8"/>
      <c r="J2461" s="8"/>
      <c r="N2461" s="8"/>
      <c r="R2461" s="8"/>
      <c r="V2461" s="8"/>
      <c r="W2461" s="8"/>
      <c r="AA2461" s="8"/>
      <c r="AD2461" s="8"/>
    </row>
    <row r="2462" spans="2:30">
      <c r="B2462" s="75">
        <v>2104963</v>
      </c>
      <c r="C2462" s="85" t="s">
        <v>438</v>
      </c>
      <c r="D2462" s="76" t="s">
        <v>2494</v>
      </c>
      <c r="E2462" s="77">
        <v>0.11020665206429248</v>
      </c>
      <c r="F2462" s="8"/>
      <c r="J2462" s="8"/>
      <c r="N2462" s="8"/>
      <c r="R2462" s="8"/>
      <c r="V2462" s="8"/>
      <c r="W2462" s="8"/>
      <c r="AA2462" s="8"/>
      <c r="AD2462" s="8"/>
    </row>
    <row r="2463" spans="2:30">
      <c r="B2463" s="75">
        <v>21087649</v>
      </c>
      <c r="C2463" s="85" t="s">
        <v>439</v>
      </c>
      <c r="D2463" s="76" t="s">
        <v>2494</v>
      </c>
      <c r="E2463" s="77">
        <v>1.2911837858027616E-5</v>
      </c>
      <c r="F2463" s="8"/>
      <c r="J2463" s="8"/>
      <c r="N2463" s="8"/>
      <c r="R2463" s="8"/>
      <c r="V2463" s="8"/>
      <c r="W2463" s="8"/>
      <c r="AA2463" s="8"/>
      <c r="AD2463" s="8"/>
    </row>
    <row r="2464" spans="2:30">
      <c r="B2464" s="75">
        <v>21609905</v>
      </c>
      <c r="C2464" s="85" t="s">
        <v>440</v>
      </c>
      <c r="D2464" s="76" t="s">
        <v>2494</v>
      </c>
      <c r="E2464" s="77">
        <v>1.9553609686212555E-2</v>
      </c>
      <c r="F2464" s="8"/>
      <c r="J2464" s="8"/>
      <c r="N2464" s="8"/>
      <c r="R2464" s="8"/>
      <c r="V2464" s="8"/>
      <c r="W2464" s="8"/>
      <c r="AA2464" s="8"/>
      <c r="AD2464" s="8"/>
    </row>
    <row r="2465" spans="2:30">
      <c r="B2465" s="75">
        <v>2163793</v>
      </c>
      <c r="C2465" s="85" t="s">
        <v>441</v>
      </c>
      <c r="D2465" s="76" t="s">
        <v>2494</v>
      </c>
      <c r="E2465" s="77">
        <v>2.5687400337872251E-5</v>
      </c>
      <c r="F2465" s="8"/>
      <c r="J2465" s="8"/>
      <c r="N2465" s="8"/>
      <c r="R2465" s="8"/>
      <c r="V2465" s="8"/>
      <c r="W2465" s="8"/>
      <c r="AA2465" s="8"/>
      <c r="AD2465" s="8"/>
    </row>
    <row r="2466" spans="2:30">
      <c r="B2466" s="75">
        <v>2164172</v>
      </c>
      <c r="C2466" s="85" t="s">
        <v>442</v>
      </c>
      <c r="D2466" s="76" t="s">
        <v>2494</v>
      </c>
      <c r="E2466" s="77">
        <v>3.447120760077958E-5</v>
      </c>
      <c r="F2466" s="8"/>
      <c r="J2466" s="8"/>
      <c r="N2466" s="8"/>
      <c r="R2466" s="8"/>
      <c r="V2466" s="8"/>
      <c r="W2466" s="8"/>
      <c r="AA2466" s="8"/>
      <c r="AD2466" s="8"/>
    </row>
    <row r="2467" spans="2:30">
      <c r="B2467" s="75">
        <v>21725462</v>
      </c>
      <c r="C2467" s="85" t="s">
        <v>443</v>
      </c>
      <c r="D2467" s="76" t="s">
        <v>2494</v>
      </c>
      <c r="E2467" s="77">
        <v>2.486400151662906E-7</v>
      </c>
      <c r="F2467" s="8"/>
      <c r="J2467" s="8"/>
      <c r="N2467" s="8"/>
      <c r="R2467" s="8"/>
      <c r="V2467" s="8"/>
      <c r="W2467" s="8"/>
      <c r="AA2467" s="8"/>
      <c r="AD2467" s="8"/>
    </row>
    <row r="2468" spans="2:30">
      <c r="B2468" s="75">
        <v>2212671</v>
      </c>
      <c r="C2468" s="85" t="s">
        <v>444</v>
      </c>
      <c r="D2468" s="76" t="s">
        <v>2494</v>
      </c>
      <c r="E2468" s="77">
        <v>2.1973096808851674E-3</v>
      </c>
      <c r="F2468" s="8"/>
      <c r="J2468" s="8"/>
      <c r="N2468" s="8"/>
      <c r="R2468" s="8"/>
      <c r="V2468" s="8"/>
      <c r="W2468" s="8"/>
      <c r="AA2468" s="8"/>
      <c r="AD2468" s="8"/>
    </row>
    <row r="2469" spans="2:30">
      <c r="B2469" s="75">
        <v>2227136</v>
      </c>
      <c r="C2469" s="85" t="s">
        <v>445</v>
      </c>
      <c r="D2469" s="76" t="s">
        <v>2494</v>
      </c>
      <c r="E2469" s="77">
        <v>9.0019081731454345E-4</v>
      </c>
      <c r="F2469" s="8"/>
      <c r="J2469" s="8"/>
      <c r="N2469" s="8"/>
      <c r="R2469" s="8"/>
      <c r="V2469" s="8"/>
      <c r="W2469" s="8"/>
      <c r="AA2469" s="8"/>
      <c r="AD2469" s="8"/>
    </row>
    <row r="2470" spans="2:30">
      <c r="B2470" s="75">
        <v>2243621</v>
      </c>
      <c r="C2470" s="85" t="s">
        <v>446</v>
      </c>
      <c r="D2470" s="76" t="s">
        <v>2494</v>
      </c>
      <c r="E2470" s="77">
        <v>1.4595700296020274E-6</v>
      </c>
      <c r="F2470" s="8"/>
      <c r="J2470" s="8"/>
      <c r="N2470" s="8"/>
      <c r="R2470" s="8"/>
      <c r="V2470" s="8"/>
      <c r="W2470" s="8"/>
      <c r="AA2470" s="8"/>
      <c r="AD2470" s="8"/>
    </row>
    <row r="2471" spans="2:30">
      <c r="B2471" s="75">
        <v>2275232</v>
      </c>
      <c r="C2471" s="85" t="s">
        <v>447</v>
      </c>
      <c r="D2471" s="76" t="s">
        <v>2494</v>
      </c>
      <c r="E2471" s="77">
        <v>8.1119475275424455E-11</v>
      </c>
      <c r="F2471" s="8"/>
      <c r="J2471" s="8"/>
      <c r="N2471" s="8"/>
      <c r="R2471" s="8"/>
      <c r="V2471" s="8"/>
      <c r="W2471" s="8"/>
      <c r="AA2471" s="8"/>
      <c r="AD2471" s="8"/>
    </row>
    <row r="2472" spans="2:30">
      <c r="B2472" s="75">
        <v>22781233</v>
      </c>
      <c r="C2472" s="85" t="s">
        <v>448</v>
      </c>
      <c r="D2472" s="76" t="s">
        <v>2494</v>
      </c>
      <c r="E2472" s="77">
        <v>5.0068468089581571E-3</v>
      </c>
      <c r="F2472" s="8"/>
      <c r="J2472" s="8"/>
      <c r="N2472" s="8"/>
      <c r="R2472" s="8"/>
      <c r="V2472" s="8"/>
      <c r="W2472" s="8"/>
      <c r="AA2472" s="8"/>
      <c r="AD2472" s="8"/>
    </row>
    <row r="2473" spans="2:30">
      <c r="B2473" s="75">
        <v>2303164</v>
      </c>
      <c r="C2473" s="85" t="s">
        <v>449</v>
      </c>
      <c r="D2473" s="76" t="s">
        <v>2494</v>
      </c>
      <c r="E2473" s="77">
        <v>1.4014176642576934E-3</v>
      </c>
      <c r="F2473" s="8"/>
      <c r="J2473" s="8"/>
      <c r="N2473" s="8"/>
      <c r="R2473" s="8"/>
      <c r="V2473" s="8"/>
      <c r="W2473" s="8"/>
      <c r="AA2473" s="8"/>
      <c r="AD2473" s="8"/>
    </row>
    <row r="2474" spans="2:30">
      <c r="B2474" s="75">
        <v>2303175</v>
      </c>
      <c r="C2474" s="85" t="s">
        <v>450</v>
      </c>
      <c r="D2474" s="76" t="s">
        <v>2494</v>
      </c>
      <c r="E2474" s="77">
        <v>2.2665252290781156E-2</v>
      </c>
      <c r="F2474" s="8"/>
      <c r="J2474" s="8"/>
      <c r="N2474" s="8"/>
      <c r="R2474" s="8"/>
      <c r="V2474" s="8"/>
      <c r="W2474" s="8"/>
      <c r="AA2474" s="8"/>
      <c r="AD2474" s="8"/>
    </row>
    <row r="2475" spans="2:30">
      <c r="B2475" s="75">
        <v>2310170</v>
      </c>
      <c r="C2475" s="85" t="s">
        <v>451</v>
      </c>
      <c r="D2475" s="76" t="s">
        <v>2494</v>
      </c>
      <c r="E2475" s="77">
        <v>7.0190268258572429E-4</v>
      </c>
      <c r="F2475" s="8"/>
      <c r="J2475" s="8"/>
      <c r="N2475" s="8"/>
      <c r="R2475" s="8"/>
      <c r="V2475" s="8"/>
      <c r="W2475" s="8"/>
      <c r="AA2475" s="8"/>
      <c r="AD2475" s="8"/>
    </row>
    <row r="2476" spans="2:30">
      <c r="B2476" s="75">
        <v>23103982</v>
      </c>
      <c r="C2476" s="85" t="s">
        <v>452</v>
      </c>
      <c r="D2476" s="76" t="s">
        <v>2494</v>
      </c>
      <c r="E2476" s="77">
        <v>2.5806228076877342E-6</v>
      </c>
      <c r="F2476" s="8"/>
      <c r="J2476" s="8"/>
      <c r="N2476" s="8"/>
      <c r="R2476" s="8"/>
      <c r="V2476" s="8"/>
      <c r="W2476" s="8"/>
      <c r="AA2476" s="8"/>
      <c r="AD2476" s="8"/>
    </row>
    <row r="2477" spans="2:30">
      <c r="B2477" s="75">
        <v>2312358</v>
      </c>
      <c r="C2477" s="85" t="s">
        <v>453</v>
      </c>
      <c r="D2477" s="76" t="s">
        <v>2494</v>
      </c>
      <c r="E2477" s="77">
        <v>1.2642005335697256E-3</v>
      </c>
      <c r="F2477" s="8"/>
      <c r="J2477" s="8"/>
      <c r="N2477" s="8"/>
      <c r="R2477" s="8"/>
      <c r="V2477" s="8"/>
      <c r="W2477" s="8"/>
      <c r="AA2477" s="8"/>
      <c r="AD2477" s="8"/>
    </row>
    <row r="2478" spans="2:30">
      <c r="B2478" s="75">
        <v>23135220</v>
      </c>
      <c r="C2478" s="85" t="s">
        <v>454</v>
      </c>
      <c r="D2478" s="76" t="s">
        <v>2494</v>
      </c>
      <c r="E2478" s="77">
        <v>1.2748883335614114E-5</v>
      </c>
      <c r="F2478" s="8"/>
      <c r="J2478" s="8"/>
      <c r="N2478" s="8"/>
      <c r="R2478" s="8"/>
      <c r="V2478" s="8"/>
      <c r="W2478" s="8"/>
      <c r="AA2478" s="8"/>
      <c r="AD2478" s="8"/>
    </row>
    <row r="2479" spans="2:30">
      <c r="B2479" s="75">
        <v>23564058</v>
      </c>
      <c r="C2479" s="85" t="s">
        <v>455</v>
      </c>
      <c r="D2479" s="76" t="s">
        <v>2494</v>
      </c>
      <c r="E2479" s="77">
        <v>1.4445470278091424E-5</v>
      </c>
      <c r="F2479" s="8"/>
      <c r="J2479" s="8"/>
      <c r="N2479" s="8"/>
      <c r="R2479" s="8"/>
      <c r="V2479" s="8"/>
      <c r="W2479" s="8"/>
      <c r="AA2479" s="8"/>
      <c r="AD2479" s="8"/>
    </row>
    <row r="2480" spans="2:30">
      <c r="B2480" s="75">
        <v>2385855</v>
      </c>
      <c r="C2480" s="85" t="s">
        <v>456</v>
      </c>
      <c r="D2480" s="76" t="s">
        <v>2494</v>
      </c>
      <c r="E2480" s="77">
        <v>8.0108780187609623E-3</v>
      </c>
      <c r="F2480" s="8"/>
      <c r="J2480" s="8"/>
      <c r="N2480" s="8"/>
      <c r="R2480" s="8"/>
      <c r="V2480" s="8"/>
      <c r="W2480" s="8"/>
      <c r="AA2480" s="8"/>
      <c r="AD2480" s="8"/>
    </row>
    <row r="2481" spans="2:30">
      <c r="B2481" s="75">
        <v>23950585</v>
      </c>
      <c r="C2481" s="85" t="s">
        <v>457</v>
      </c>
      <c r="D2481" s="76" t="s">
        <v>2494</v>
      </c>
      <c r="E2481" s="77">
        <v>3.0372904084052148E-4</v>
      </c>
      <c r="F2481" s="8"/>
      <c r="J2481" s="8"/>
      <c r="N2481" s="8"/>
      <c r="R2481" s="8"/>
      <c r="V2481" s="8"/>
      <c r="W2481" s="8"/>
      <c r="AA2481" s="8"/>
      <c r="AD2481" s="8"/>
    </row>
    <row r="2482" spans="2:30">
      <c r="B2482" s="75">
        <v>24017478</v>
      </c>
      <c r="C2482" s="85" t="s">
        <v>458</v>
      </c>
      <c r="D2482" s="76" t="s">
        <v>2494</v>
      </c>
      <c r="E2482" s="77">
        <v>1.2289650248178392E-3</v>
      </c>
      <c r="F2482" s="8"/>
      <c r="J2482" s="8"/>
      <c r="N2482" s="8"/>
      <c r="R2482" s="8"/>
      <c r="V2482" s="8"/>
      <c r="W2482" s="8"/>
      <c r="AA2482" s="8"/>
      <c r="AD2482" s="8"/>
    </row>
    <row r="2483" spans="2:30">
      <c r="B2483" s="75">
        <v>2425061</v>
      </c>
      <c r="C2483" s="85" t="s">
        <v>459</v>
      </c>
      <c r="D2483" s="76" t="s">
        <v>2494</v>
      </c>
      <c r="E2483" s="77">
        <v>6.7200545684088168E-4</v>
      </c>
      <c r="F2483" s="8"/>
      <c r="J2483" s="8"/>
      <c r="N2483" s="8"/>
      <c r="R2483" s="8"/>
      <c r="V2483" s="8"/>
      <c r="W2483" s="8"/>
      <c r="AA2483" s="8"/>
      <c r="AD2483" s="8"/>
    </row>
    <row r="2484" spans="2:30">
      <c r="B2484" s="75">
        <v>2439012</v>
      </c>
      <c r="C2484" s="85" t="s">
        <v>460</v>
      </c>
      <c r="D2484" s="76" t="s">
        <v>2494</v>
      </c>
      <c r="E2484" s="77">
        <v>2.2691912787112652E-4</v>
      </c>
      <c r="F2484" s="8"/>
      <c r="J2484" s="8"/>
      <c r="N2484" s="8"/>
      <c r="R2484" s="8"/>
      <c r="V2484" s="8"/>
      <c r="W2484" s="8"/>
      <c r="AA2484" s="8"/>
      <c r="AD2484" s="8"/>
    </row>
    <row r="2485" spans="2:30">
      <c r="B2485" s="75">
        <v>2439103</v>
      </c>
      <c r="C2485" s="85" t="s">
        <v>461</v>
      </c>
      <c r="D2485" s="76" t="s">
        <v>2494</v>
      </c>
      <c r="E2485" s="77">
        <v>4.5253558192402847E-8</v>
      </c>
      <c r="F2485" s="8"/>
      <c r="J2485" s="8"/>
      <c r="N2485" s="8"/>
      <c r="R2485" s="8"/>
      <c r="V2485" s="8"/>
      <c r="W2485" s="8"/>
      <c r="AA2485" s="8"/>
      <c r="AD2485" s="8"/>
    </row>
    <row r="2486" spans="2:30">
      <c r="B2486" s="75">
        <v>2465272</v>
      </c>
      <c r="C2486" s="85" t="s">
        <v>462</v>
      </c>
      <c r="D2486" s="76" t="s">
        <v>2494</v>
      </c>
      <c r="E2486" s="77">
        <v>1.5762584563707491E-5</v>
      </c>
      <c r="F2486" s="8"/>
      <c r="J2486" s="8"/>
      <c r="N2486" s="8"/>
      <c r="R2486" s="8"/>
      <c r="V2486" s="8"/>
      <c r="W2486" s="8"/>
      <c r="AA2486" s="8"/>
      <c r="AD2486" s="8"/>
    </row>
    <row r="2487" spans="2:30">
      <c r="B2487" s="75">
        <v>2489772</v>
      </c>
      <c r="C2487" s="85" t="s">
        <v>463</v>
      </c>
      <c r="D2487" s="76" t="s">
        <v>2494</v>
      </c>
      <c r="E2487" s="77">
        <v>1.4903524807966946E-6</v>
      </c>
      <c r="F2487" s="8"/>
      <c r="J2487" s="8"/>
      <c r="N2487" s="8"/>
      <c r="R2487" s="8"/>
      <c r="V2487" s="8"/>
      <c r="W2487" s="8"/>
      <c r="AA2487" s="8"/>
      <c r="AD2487" s="8"/>
    </row>
    <row r="2488" spans="2:30">
      <c r="B2488" s="75">
        <v>25013165</v>
      </c>
      <c r="C2488" s="85" t="s">
        <v>464</v>
      </c>
      <c r="D2488" s="76" t="s">
        <v>2494</v>
      </c>
      <c r="E2488" s="77">
        <v>4.3943354254724755E-7</v>
      </c>
      <c r="F2488" s="8"/>
      <c r="J2488" s="8"/>
      <c r="N2488" s="8"/>
      <c r="R2488" s="8"/>
      <c r="V2488" s="8"/>
      <c r="W2488" s="8"/>
      <c r="AA2488" s="8"/>
      <c r="AD2488" s="8"/>
    </row>
    <row r="2489" spans="2:30">
      <c r="B2489" s="75">
        <v>25057890</v>
      </c>
      <c r="C2489" s="85" t="s">
        <v>465</v>
      </c>
      <c r="D2489" s="76" t="s">
        <v>2494</v>
      </c>
      <c r="E2489" s="77">
        <v>5.8063178655988497E-7</v>
      </c>
      <c r="F2489" s="8"/>
      <c r="J2489" s="8"/>
      <c r="N2489" s="8"/>
      <c r="R2489" s="8"/>
      <c r="V2489" s="8"/>
      <c r="W2489" s="8"/>
      <c r="AA2489" s="8"/>
      <c r="AD2489" s="8"/>
    </row>
    <row r="2490" spans="2:30">
      <c r="B2490" s="75">
        <v>25168267</v>
      </c>
      <c r="C2490" s="85" t="s">
        <v>466</v>
      </c>
      <c r="D2490" s="76" t="s">
        <v>2494</v>
      </c>
      <c r="E2490" s="77">
        <v>1.4730522197805235E-3</v>
      </c>
      <c r="F2490" s="8"/>
      <c r="J2490" s="8"/>
      <c r="N2490" s="8"/>
      <c r="R2490" s="8"/>
      <c r="V2490" s="8"/>
      <c r="W2490" s="8"/>
      <c r="AA2490" s="8"/>
      <c r="AD2490" s="8"/>
    </row>
    <row r="2491" spans="2:30">
      <c r="B2491" s="75">
        <v>25311711</v>
      </c>
      <c r="C2491" s="85" t="s">
        <v>467</v>
      </c>
      <c r="D2491" s="76" t="s">
        <v>2494</v>
      </c>
      <c r="E2491" s="77">
        <v>3.7090231815661254E-4</v>
      </c>
      <c r="F2491" s="8"/>
      <c r="J2491" s="8"/>
      <c r="N2491" s="8"/>
      <c r="R2491" s="8"/>
      <c r="V2491" s="8"/>
      <c r="W2491" s="8"/>
      <c r="AA2491" s="8"/>
      <c r="AD2491" s="8"/>
    </row>
    <row r="2492" spans="2:30">
      <c r="B2492" s="75">
        <v>2540821</v>
      </c>
      <c r="C2492" s="85" t="s">
        <v>468</v>
      </c>
      <c r="D2492" s="76" t="s">
        <v>2494</v>
      </c>
      <c r="E2492" s="77">
        <v>7.2181249584906908E-8</v>
      </c>
      <c r="F2492" s="8"/>
      <c r="J2492" s="8"/>
      <c r="N2492" s="8"/>
      <c r="R2492" s="8"/>
      <c r="V2492" s="8"/>
      <c r="W2492" s="8"/>
      <c r="AA2492" s="8"/>
      <c r="AD2492" s="8"/>
    </row>
    <row r="2493" spans="2:30">
      <c r="B2493" s="75">
        <v>2595542</v>
      </c>
      <c r="C2493" s="85" t="s">
        <v>469</v>
      </c>
      <c r="D2493" s="76" t="s">
        <v>2494</v>
      </c>
      <c r="E2493" s="77">
        <v>9.3373217520524784E-6</v>
      </c>
      <c r="F2493" s="8"/>
      <c r="J2493" s="8"/>
      <c r="N2493" s="8"/>
      <c r="R2493" s="8"/>
      <c r="V2493" s="8"/>
      <c r="W2493" s="8"/>
      <c r="AA2493" s="8"/>
      <c r="AD2493" s="8"/>
    </row>
    <row r="2494" spans="2:30">
      <c r="B2494" s="75">
        <v>2597037</v>
      </c>
      <c r="C2494" s="85" t="s">
        <v>470</v>
      </c>
      <c r="D2494" s="76" t="s">
        <v>2494</v>
      </c>
      <c r="E2494" s="77">
        <v>1.3598535469015922E-4</v>
      </c>
      <c r="F2494" s="8"/>
      <c r="J2494" s="8"/>
      <c r="N2494" s="8"/>
      <c r="R2494" s="8"/>
      <c r="V2494" s="8"/>
      <c r="W2494" s="8"/>
      <c r="AA2494" s="8"/>
      <c r="AD2494" s="8"/>
    </row>
    <row r="2495" spans="2:30">
      <c r="B2495" s="75">
        <v>26002802</v>
      </c>
      <c r="C2495" s="85" t="s">
        <v>471</v>
      </c>
      <c r="D2495" s="76" t="s">
        <v>2494</v>
      </c>
      <c r="E2495" s="77">
        <v>1.430430836430158E-2</v>
      </c>
      <c r="F2495" s="8"/>
      <c r="J2495" s="8"/>
      <c r="N2495" s="8"/>
      <c r="R2495" s="8"/>
      <c r="V2495" s="8"/>
      <c r="W2495" s="8"/>
      <c r="AA2495" s="8"/>
      <c r="AD2495" s="8"/>
    </row>
    <row r="2496" spans="2:30">
      <c r="B2496" s="75">
        <v>2636262</v>
      </c>
      <c r="C2496" s="85" t="s">
        <v>472</v>
      </c>
      <c r="D2496" s="76" t="s">
        <v>2494</v>
      </c>
      <c r="E2496" s="77">
        <v>1.4331340538356667E-4</v>
      </c>
      <c r="F2496" s="8"/>
      <c r="J2496" s="8"/>
      <c r="N2496" s="8"/>
      <c r="R2496" s="8"/>
      <c r="V2496" s="8"/>
      <c r="W2496" s="8"/>
      <c r="AA2496" s="8"/>
      <c r="AD2496" s="8"/>
    </row>
    <row r="2497" spans="2:30">
      <c r="B2497" s="75">
        <v>26628228</v>
      </c>
      <c r="C2497" s="85" t="s">
        <v>473</v>
      </c>
      <c r="D2497" s="76" t="s">
        <v>2494</v>
      </c>
      <c r="E2497" s="77">
        <v>1.3114263636749951E-36</v>
      </c>
      <c r="F2497" s="8"/>
      <c r="J2497" s="8"/>
      <c r="N2497" s="8"/>
      <c r="R2497" s="8"/>
      <c r="V2497" s="8"/>
      <c r="W2497" s="8"/>
      <c r="AA2497" s="8"/>
      <c r="AD2497" s="8"/>
    </row>
    <row r="2498" spans="2:30">
      <c r="B2498" s="75">
        <v>2691410</v>
      </c>
      <c r="C2498" s="85" t="s">
        <v>474</v>
      </c>
      <c r="D2498" s="76" t="s">
        <v>2494</v>
      </c>
      <c r="E2498" s="77">
        <v>1.2388129759352952E-11</v>
      </c>
      <c r="F2498" s="8"/>
      <c r="J2498" s="8"/>
      <c r="N2498" s="8"/>
      <c r="R2498" s="8"/>
      <c r="V2498" s="8"/>
      <c r="W2498" s="8"/>
      <c r="AA2498" s="8"/>
      <c r="AD2498" s="8"/>
    </row>
    <row r="2499" spans="2:30">
      <c r="B2499" s="75">
        <v>2698411</v>
      </c>
      <c r="C2499" s="85" t="s">
        <v>475</v>
      </c>
      <c r="D2499" s="76" t="s">
        <v>2494</v>
      </c>
      <c r="E2499" s="77">
        <v>7.4484827332728159E-4</v>
      </c>
      <c r="F2499" s="8"/>
      <c r="J2499" s="8"/>
      <c r="N2499" s="8"/>
      <c r="R2499" s="8"/>
      <c r="V2499" s="8"/>
      <c r="W2499" s="8"/>
      <c r="AA2499" s="8"/>
      <c r="AD2499" s="8"/>
    </row>
    <row r="2500" spans="2:30">
      <c r="B2500" s="75">
        <v>2764729</v>
      </c>
      <c r="C2500" s="85" t="s">
        <v>476</v>
      </c>
      <c r="D2500" s="76" t="s">
        <v>2494</v>
      </c>
      <c r="E2500" s="77">
        <v>9.5294600905313273E-8</v>
      </c>
      <c r="F2500" s="8"/>
      <c r="J2500" s="8"/>
      <c r="N2500" s="8"/>
      <c r="R2500" s="8"/>
      <c r="V2500" s="8"/>
      <c r="W2500" s="8"/>
      <c r="AA2500" s="8"/>
      <c r="AD2500" s="8"/>
    </row>
    <row r="2501" spans="2:30">
      <c r="B2501" s="75">
        <v>28249776</v>
      </c>
      <c r="C2501" s="85" t="s">
        <v>477</v>
      </c>
      <c r="D2501" s="76" t="s">
        <v>2494</v>
      </c>
      <c r="E2501" s="77">
        <v>2.3633614061482509E-3</v>
      </c>
      <c r="F2501" s="8"/>
      <c r="J2501" s="8"/>
      <c r="N2501" s="8"/>
      <c r="R2501" s="8"/>
      <c r="V2501" s="8"/>
      <c r="W2501" s="8"/>
      <c r="AA2501" s="8"/>
      <c r="AD2501" s="8"/>
    </row>
    <row r="2502" spans="2:30">
      <c r="B2502" s="75">
        <v>28434017</v>
      </c>
      <c r="C2502" s="85" t="s">
        <v>478</v>
      </c>
      <c r="D2502" s="76" t="s">
        <v>2494</v>
      </c>
      <c r="E2502" s="77">
        <v>1.268769580612239E-8</v>
      </c>
      <c r="F2502" s="8"/>
      <c r="J2502" s="8"/>
      <c r="N2502" s="8"/>
      <c r="R2502" s="8"/>
      <c r="V2502" s="8"/>
      <c r="W2502" s="8"/>
      <c r="AA2502" s="8"/>
      <c r="AD2502" s="8"/>
    </row>
    <row r="2503" spans="2:30">
      <c r="B2503" s="75">
        <v>2921882</v>
      </c>
      <c r="C2503" s="85" t="s">
        <v>479</v>
      </c>
      <c r="D2503" s="76" t="s">
        <v>2494</v>
      </c>
      <c r="E2503" s="77">
        <v>1.1972267694930359</v>
      </c>
      <c r="F2503" s="8"/>
      <c r="J2503" s="8"/>
      <c r="N2503" s="8"/>
      <c r="R2503" s="8"/>
      <c r="V2503" s="8"/>
      <c r="W2503" s="8"/>
      <c r="AA2503" s="8"/>
      <c r="AD2503" s="8"/>
    </row>
    <row r="2504" spans="2:30">
      <c r="B2504" s="75">
        <v>29232937</v>
      </c>
      <c r="C2504" s="85" t="s">
        <v>480</v>
      </c>
      <c r="D2504" s="76" t="s">
        <v>2494</v>
      </c>
      <c r="E2504" s="77">
        <v>6.4242766145349963E-3</v>
      </c>
      <c r="F2504" s="8"/>
      <c r="J2504" s="8"/>
      <c r="N2504" s="8"/>
      <c r="R2504" s="8"/>
      <c r="V2504" s="8"/>
      <c r="W2504" s="8"/>
      <c r="AA2504" s="8"/>
      <c r="AD2504" s="8"/>
    </row>
    <row r="2505" spans="2:30">
      <c r="B2505" s="75">
        <v>297789</v>
      </c>
      <c r="C2505" s="85" t="s">
        <v>481</v>
      </c>
      <c r="D2505" s="76" t="s">
        <v>2494</v>
      </c>
      <c r="E2505" s="77">
        <v>0.31638640657273398</v>
      </c>
      <c r="F2505" s="8"/>
      <c r="J2505" s="8"/>
      <c r="N2505" s="8"/>
      <c r="R2505" s="8"/>
      <c r="V2505" s="8"/>
      <c r="W2505" s="8"/>
      <c r="AA2505" s="8"/>
      <c r="AD2505" s="8"/>
    </row>
    <row r="2506" spans="2:30">
      <c r="B2506" s="75">
        <v>298000</v>
      </c>
      <c r="C2506" s="85" t="s">
        <v>482</v>
      </c>
      <c r="D2506" s="76" t="s">
        <v>2494</v>
      </c>
      <c r="E2506" s="77">
        <v>8.2065893544106731E-4</v>
      </c>
      <c r="F2506" s="8"/>
      <c r="J2506" s="8"/>
      <c r="N2506" s="8"/>
      <c r="R2506" s="8"/>
      <c r="V2506" s="8"/>
      <c r="W2506" s="8"/>
      <c r="AA2506" s="8"/>
      <c r="AD2506" s="8"/>
    </row>
    <row r="2507" spans="2:30">
      <c r="B2507" s="75">
        <v>298022</v>
      </c>
      <c r="C2507" s="85" t="s">
        <v>483</v>
      </c>
      <c r="D2507" s="76" t="s">
        <v>2494</v>
      </c>
      <c r="E2507" s="77">
        <v>2.6771757514619052E-3</v>
      </c>
      <c r="F2507" s="8"/>
      <c r="J2507" s="8"/>
      <c r="N2507" s="8"/>
      <c r="R2507" s="8"/>
      <c r="V2507" s="8"/>
      <c r="W2507" s="8"/>
      <c r="AA2507" s="8"/>
      <c r="AD2507" s="8"/>
    </row>
    <row r="2508" spans="2:30">
      <c r="B2508" s="75">
        <v>298044</v>
      </c>
      <c r="C2508" s="85" t="s">
        <v>484</v>
      </c>
      <c r="D2508" s="76" t="s">
        <v>2494</v>
      </c>
      <c r="E2508" s="77">
        <v>3.4318799391050954E-3</v>
      </c>
      <c r="F2508" s="8"/>
      <c r="J2508" s="8"/>
      <c r="N2508" s="8"/>
      <c r="R2508" s="8"/>
      <c r="V2508" s="8"/>
      <c r="W2508" s="8"/>
      <c r="AA2508" s="8"/>
      <c r="AD2508" s="8"/>
    </row>
    <row r="2509" spans="2:30">
      <c r="B2509" s="75">
        <v>29973135</v>
      </c>
      <c r="C2509" s="85" t="s">
        <v>485</v>
      </c>
      <c r="D2509" s="76" t="s">
        <v>2494</v>
      </c>
      <c r="E2509" s="77">
        <v>4.2099627955801136E-6</v>
      </c>
      <c r="F2509" s="8"/>
      <c r="J2509" s="8"/>
      <c r="N2509" s="8"/>
      <c r="R2509" s="8"/>
      <c r="V2509" s="8"/>
      <c r="W2509" s="8"/>
      <c r="AA2509" s="8"/>
      <c r="AD2509" s="8"/>
    </row>
    <row r="2510" spans="2:30">
      <c r="B2510" s="75">
        <v>299843</v>
      </c>
      <c r="C2510" s="85" t="s">
        <v>486</v>
      </c>
      <c r="D2510" s="76" t="s">
        <v>2494</v>
      </c>
      <c r="E2510" s="77">
        <v>2.0361724879281763E-2</v>
      </c>
      <c r="F2510" s="8"/>
      <c r="J2510" s="8"/>
      <c r="N2510" s="8"/>
      <c r="R2510" s="8"/>
      <c r="V2510" s="8"/>
      <c r="W2510" s="8"/>
      <c r="AA2510" s="8"/>
      <c r="AD2510" s="8"/>
    </row>
    <row r="2511" spans="2:30">
      <c r="B2511" s="75">
        <v>299865</v>
      </c>
      <c r="C2511" s="85" t="s">
        <v>487</v>
      </c>
      <c r="D2511" s="76" t="s">
        <v>2494</v>
      </c>
      <c r="E2511" s="77">
        <v>1.7271923202546622E-4</v>
      </c>
      <c r="F2511" s="8"/>
      <c r="J2511" s="8"/>
      <c r="N2511" s="8"/>
      <c r="R2511" s="8"/>
      <c r="V2511" s="8"/>
      <c r="W2511" s="8"/>
      <c r="AA2511" s="8"/>
      <c r="AD2511" s="8"/>
    </row>
    <row r="2512" spans="2:30">
      <c r="B2512" s="75">
        <v>300765</v>
      </c>
      <c r="C2512" s="85" t="s">
        <v>488</v>
      </c>
      <c r="D2512" s="76" t="s">
        <v>2494</v>
      </c>
      <c r="E2512" s="77">
        <v>0.16135215356536411</v>
      </c>
      <c r="F2512" s="8"/>
      <c r="J2512" s="8"/>
      <c r="N2512" s="8"/>
      <c r="R2512" s="8"/>
      <c r="V2512" s="8"/>
      <c r="W2512" s="8"/>
      <c r="AA2512" s="8"/>
      <c r="AD2512" s="8"/>
    </row>
    <row r="2513" spans="2:30">
      <c r="B2513" s="75">
        <v>302012</v>
      </c>
      <c r="C2513" s="85" t="s">
        <v>489</v>
      </c>
      <c r="D2513" s="76" t="s">
        <v>2494</v>
      </c>
      <c r="E2513" s="77">
        <v>2.2637454207934723E-2</v>
      </c>
      <c r="F2513" s="8"/>
      <c r="J2513" s="8"/>
      <c r="N2513" s="8"/>
      <c r="R2513" s="8"/>
      <c r="V2513" s="8"/>
      <c r="W2513" s="8"/>
      <c r="AA2513" s="8"/>
      <c r="AD2513" s="8"/>
    </row>
    <row r="2514" spans="2:30">
      <c r="B2514" s="75">
        <v>302170</v>
      </c>
      <c r="C2514" s="85" t="s">
        <v>490</v>
      </c>
      <c r="D2514" s="76" t="s">
        <v>2494</v>
      </c>
      <c r="E2514" s="77">
        <v>4.6490357853502768E-4</v>
      </c>
      <c r="F2514" s="8"/>
      <c r="J2514" s="8"/>
      <c r="N2514" s="8"/>
      <c r="R2514" s="8"/>
      <c r="V2514" s="8"/>
      <c r="W2514" s="8"/>
      <c r="AA2514" s="8"/>
      <c r="AD2514" s="8"/>
    </row>
    <row r="2515" spans="2:30">
      <c r="B2515" s="75">
        <v>302794</v>
      </c>
      <c r="C2515" s="85" t="s">
        <v>491</v>
      </c>
      <c r="D2515" s="76" t="s">
        <v>2494</v>
      </c>
      <c r="E2515" s="77">
        <v>4.2038703550770424E-5</v>
      </c>
      <c r="F2515" s="8"/>
      <c r="J2515" s="8"/>
      <c r="N2515" s="8"/>
      <c r="R2515" s="8"/>
      <c r="V2515" s="8"/>
      <c r="W2515" s="8"/>
      <c r="AA2515" s="8"/>
      <c r="AD2515" s="8"/>
    </row>
    <row r="2516" spans="2:30">
      <c r="B2516" s="75">
        <v>30560191</v>
      </c>
      <c r="C2516" s="85" t="s">
        <v>492</v>
      </c>
      <c r="D2516" s="76" t="s">
        <v>2494</v>
      </c>
      <c r="E2516" s="77">
        <v>4.1060748129038411E-10</v>
      </c>
      <c r="F2516" s="8"/>
      <c r="J2516" s="8"/>
      <c r="N2516" s="8"/>
      <c r="R2516" s="8"/>
      <c r="V2516" s="8"/>
      <c r="W2516" s="8"/>
      <c r="AA2516" s="8"/>
      <c r="AD2516" s="8"/>
    </row>
    <row r="2517" spans="2:30">
      <c r="B2517" s="75">
        <v>309002</v>
      </c>
      <c r="C2517" s="85" t="s">
        <v>493</v>
      </c>
      <c r="D2517" s="76" t="s">
        <v>2494</v>
      </c>
      <c r="E2517" s="77">
        <v>0.10697403166324135</v>
      </c>
      <c r="F2517" s="8"/>
      <c r="J2517" s="8"/>
      <c r="N2517" s="8"/>
      <c r="R2517" s="8"/>
      <c r="V2517" s="8"/>
      <c r="W2517" s="8"/>
      <c r="AA2517" s="8"/>
      <c r="AD2517" s="8"/>
    </row>
    <row r="2518" spans="2:30">
      <c r="B2518" s="75">
        <v>315184</v>
      </c>
      <c r="C2518" s="85" t="s">
        <v>494</v>
      </c>
      <c r="D2518" s="76" t="s">
        <v>2494</v>
      </c>
      <c r="E2518" s="77">
        <v>6.0586820021206094E-3</v>
      </c>
      <c r="F2518" s="8"/>
      <c r="J2518" s="8"/>
      <c r="N2518" s="8"/>
      <c r="R2518" s="8"/>
      <c r="V2518" s="8"/>
      <c r="W2518" s="8"/>
      <c r="AA2518" s="8"/>
      <c r="AD2518" s="8"/>
    </row>
    <row r="2519" spans="2:30">
      <c r="B2519" s="75">
        <v>319846</v>
      </c>
      <c r="C2519" s="85" t="s">
        <v>495</v>
      </c>
      <c r="D2519" s="76" t="s">
        <v>2494</v>
      </c>
      <c r="E2519" s="77">
        <v>0.21550985048168211</v>
      </c>
      <c r="F2519" s="8"/>
      <c r="J2519" s="8"/>
      <c r="N2519" s="8"/>
      <c r="R2519" s="8"/>
      <c r="V2519" s="8"/>
      <c r="W2519" s="8"/>
      <c r="AA2519" s="8"/>
      <c r="AD2519" s="8"/>
    </row>
    <row r="2520" spans="2:30">
      <c r="B2520" s="75">
        <v>319857</v>
      </c>
      <c r="C2520" s="85" t="s">
        <v>496</v>
      </c>
      <c r="D2520" s="76" t="s">
        <v>2494</v>
      </c>
      <c r="E2520" s="77">
        <v>0.15899051576114037</v>
      </c>
      <c r="F2520" s="8"/>
      <c r="J2520" s="8"/>
      <c r="N2520" s="8"/>
      <c r="R2520" s="8"/>
      <c r="V2520" s="8"/>
      <c r="W2520" s="8"/>
      <c r="AA2520" s="8"/>
      <c r="AD2520" s="8"/>
    </row>
    <row r="2521" spans="2:30">
      <c r="B2521" s="75">
        <v>32809168</v>
      </c>
      <c r="C2521" s="85" t="s">
        <v>497</v>
      </c>
      <c r="D2521" s="76" t="s">
        <v>2494</v>
      </c>
      <c r="E2521" s="77">
        <v>2.9400579011936989E-3</v>
      </c>
      <c r="F2521" s="8"/>
      <c r="J2521" s="8"/>
      <c r="N2521" s="8"/>
      <c r="R2521" s="8"/>
      <c r="V2521" s="8"/>
      <c r="W2521" s="8"/>
      <c r="AA2521" s="8"/>
      <c r="AD2521" s="8"/>
    </row>
    <row r="2522" spans="2:30">
      <c r="B2522" s="75">
        <v>330541</v>
      </c>
      <c r="C2522" s="85" t="s">
        <v>498</v>
      </c>
      <c r="D2522" s="76" t="s">
        <v>2494</v>
      </c>
      <c r="E2522" s="77">
        <v>6.4123299510540998E-5</v>
      </c>
      <c r="F2522" s="8"/>
      <c r="J2522" s="8"/>
      <c r="N2522" s="8"/>
      <c r="R2522" s="8"/>
      <c r="V2522" s="8"/>
      <c r="W2522" s="8"/>
      <c r="AA2522" s="8"/>
      <c r="AD2522" s="8"/>
    </row>
    <row r="2523" spans="2:30">
      <c r="B2523" s="75">
        <v>330552</v>
      </c>
      <c r="C2523" s="85" t="s">
        <v>499</v>
      </c>
      <c r="D2523" s="76" t="s">
        <v>2494</v>
      </c>
      <c r="E2523" s="77">
        <v>7.9454696853090326E-9</v>
      </c>
      <c r="F2523" s="8"/>
      <c r="J2523" s="8"/>
      <c r="N2523" s="8"/>
      <c r="R2523" s="8"/>
      <c r="V2523" s="8"/>
      <c r="W2523" s="8"/>
      <c r="AA2523" s="8"/>
      <c r="AD2523" s="8"/>
    </row>
    <row r="2524" spans="2:30">
      <c r="B2524" s="75">
        <v>33089611</v>
      </c>
      <c r="C2524" s="85" t="s">
        <v>500</v>
      </c>
      <c r="D2524" s="76" t="s">
        <v>2494</v>
      </c>
      <c r="E2524" s="77">
        <v>1.2260699883353418E-2</v>
      </c>
      <c r="F2524" s="8"/>
      <c r="J2524" s="8"/>
      <c r="N2524" s="8"/>
      <c r="R2524" s="8"/>
      <c r="V2524" s="8"/>
      <c r="W2524" s="8"/>
      <c r="AA2524" s="8"/>
      <c r="AD2524" s="8"/>
    </row>
    <row r="2525" spans="2:30">
      <c r="B2525" s="75">
        <v>333415</v>
      </c>
      <c r="C2525" s="85" t="s">
        <v>501</v>
      </c>
      <c r="D2525" s="76" t="s">
        <v>2494</v>
      </c>
      <c r="E2525" s="77">
        <v>2.0697221026007144E-3</v>
      </c>
      <c r="F2525" s="8"/>
      <c r="J2525" s="8"/>
      <c r="N2525" s="8"/>
      <c r="R2525" s="8"/>
      <c r="V2525" s="8"/>
      <c r="W2525" s="8"/>
      <c r="AA2525" s="8"/>
      <c r="AD2525" s="8"/>
    </row>
    <row r="2526" spans="2:30">
      <c r="B2526" s="75">
        <v>3337711</v>
      </c>
      <c r="C2526" s="85" t="s">
        <v>502</v>
      </c>
      <c r="D2526" s="76" t="s">
        <v>2494</v>
      </c>
      <c r="E2526" s="77">
        <v>1.7675970700959966E-7</v>
      </c>
      <c r="F2526" s="8"/>
      <c r="J2526" s="8"/>
      <c r="N2526" s="8"/>
      <c r="R2526" s="8"/>
      <c r="V2526" s="8"/>
      <c r="W2526" s="8"/>
      <c r="AA2526" s="8"/>
      <c r="AD2526" s="8"/>
    </row>
    <row r="2527" spans="2:30">
      <c r="B2527" s="75">
        <v>3347226</v>
      </c>
      <c r="C2527" s="85" t="s">
        <v>503</v>
      </c>
      <c r="D2527" s="76" t="s">
        <v>2494</v>
      </c>
      <c r="E2527" s="77">
        <v>2.2663896783338001E-6</v>
      </c>
      <c r="F2527" s="8"/>
      <c r="J2527" s="8"/>
      <c r="N2527" s="8"/>
      <c r="R2527" s="8"/>
      <c r="V2527" s="8"/>
      <c r="W2527" s="8"/>
      <c r="AA2527" s="8"/>
      <c r="AD2527" s="8"/>
    </row>
    <row r="2528" spans="2:30">
      <c r="B2528" s="75">
        <v>33820530</v>
      </c>
      <c r="C2528" s="85" t="s">
        <v>504</v>
      </c>
      <c r="D2528" s="76" t="s">
        <v>2494</v>
      </c>
      <c r="E2528" s="77">
        <v>5.4219039406563474E-2</v>
      </c>
      <c r="F2528" s="8"/>
      <c r="J2528" s="8"/>
      <c r="N2528" s="8"/>
      <c r="R2528" s="8"/>
      <c r="V2528" s="8"/>
      <c r="W2528" s="8"/>
      <c r="AA2528" s="8"/>
      <c r="AD2528" s="8"/>
    </row>
    <row r="2529" spans="2:30">
      <c r="B2529" s="75">
        <v>34014181</v>
      </c>
      <c r="C2529" s="85" t="s">
        <v>505</v>
      </c>
      <c r="D2529" s="76" t="s">
        <v>2494</v>
      </c>
      <c r="E2529" s="77">
        <v>3.394623318183419E-5</v>
      </c>
      <c r="F2529" s="8"/>
      <c r="J2529" s="8"/>
      <c r="N2529" s="8"/>
      <c r="R2529" s="8"/>
      <c r="V2529" s="8"/>
      <c r="W2529" s="8"/>
      <c r="AA2529" s="8"/>
      <c r="AD2529" s="8"/>
    </row>
    <row r="2530" spans="2:30">
      <c r="B2530" s="75">
        <v>35367385</v>
      </c>
      <c r="C2530" s="85" t="s">
        <v>506</v>
      </c>
      <c r="D2530" s="76" t="s">
        <v>2494</v>
      </c>
      <c r="E2530" s="77">
        <v>2.7362285081967887E-2</v>
      </c>
      <c r="F2530" s="8"/>
      <c r="J2530" s="8"/>
      <c r="N2530" s="8"/>
      <c r="R2530" s="8"/>
      <c r="V2530" s="8"/>
      <c r="W2530" s="8"/>
      <c r="AA2530" s="8"/>
      <c r="AD2530" s="8"/>
    </row>
    <row r="2531" spans="2:30">
      <c r="B2531" s="75">
        <v>35554440</v>
      </c>
      <c r="C2531" s="85" t="s">
        <v>507</v>
      </c>
      <c r="D2531" s="76" t="s">
        <v>2494</v>
      </c>
      <c r="E2531" s="77">
        <v>5.1494253318940076E-5</v>
      </c>
      <c r="F2531" s="8"/>
      <c r="J2531" s="8"/>
      <c r="N2531" s="8"/>
      <c r="R2531" s="8"/>
      <c r="V2531" s="8"/>
      <c r="W2531" s="8"/>
      <c r="AA2531" s="8"/>
      <c r="AD2531" s="8"/>
    </row>
    <row r="2532" spans="2:30">
      <c r="B2532" s="75">
        <v>36734197</v>
      </c>
      <c r="C2532" s="85" t="s">
        <v>508</v>
      </c>
      <c r="D2532" s="76" t="s">
        <v>2494</v>
      </c>
      <c r="E2532" s="77">
        <v>6.8613936183808524E-5</v>
      </c>
      <c r="F2532" s="8"/>
      <c r="J2532" s="8"/>
      <c r="N2532" s="8"/>
      <c r="R2532" s="8"/>
      <c r="V2532" s="8"/>
      <c r="W2532" s="8"/>
      <c r="AA2532" s="8"/>
      <c r="AD2532" s="8"/>
    </row>
    <row r="2533" spans="2:30">
      <c r="B2533" s="75">
        <v>3689245</v>
      </c>
      <c r="C2533" s="85" t="s">
        <v>509</v>
      </c>
      <c r="D2533" s="76" t="s">
        <v>2494</v>
      </c>
      <c r="E2533" s="77">
        <v>3.8887809623835715E-2</v>
      </c>
      <c r="F2533" s="8"/>
      <c r="J2533" s="8"/>
      <c r="N2533" s="8"/>
      <c r="R2533" s="8"/>
      <c r="V2533" s="8"/>
      <c r="W2533" s="8"/>
      <c r="AA2533" s="8"/>
      <c r="AD2533" s="8"/>
    </row>
    <row r="2534" spans="2:30">
      <c r="B2534" s="75">
        <v>38260547</v>
      </c>
      <c r="C2534" s="85" t="s">
        <v>510</v>
      </c>
      <c r="D2534" s="76" t="s">
        <v>2494</v>
      </c>
      <c r="E2534" s="77">
        <v>4.6104089454877756E-3</v>
      </c>
      <c r="F2534" s="8"/>
      <c r="J2534" s="8"/>
      <c r="N2534" s="8"/>
      <c r="R2534" s="8"/>
      <c r="V2534" s="8"/>
      <c r="W2534" s="8"/>
      <c r="AA2534" s="8"/>
      <c r="AD2534" s="8"/>
    </row>
    <row r="2535" spans="2:30">
      <c r="B2535" s="75">
        <v>3844459</v>
      </c>
      <c r="C2535" s="85" t="s">
        <v>511</v>
      </c>
      <c r="D2535" s="76" t="s">
        <v>2494</v>
      </c>
      <c r="E2535" s="77">
        <v>3.2903340773778192E-54</v>
      </c>
      <c r="F2535" s="8"/>
      <c r="J2535" s="8"/>
      <c r="N2535" s="8"/>
      <c r="R2535" s="8"/>
      <c r="V2535" s="8"/>
      <c r="W2535" s="8"/>
      <c r="AA2535" s="8"/>
      <c r="AD2535" s="8"/>
    </row>
    <row r="2536" spans="2:30">
      <c r="B2536" s="75">
        <v>39148248</v>
      </c>
      <c r="C2536" s="85" t="s">
        <v>512</v>
      </c>
      <c r="D2536" s="76" t="s">
        <v>2494</v>
      </c>
      <c r="E2536" s="77">
        <v>6.8017994553226868E-13</v>
      </c>
      <c r="F2536" s="8"/>
      <c r="J2536" s="8"/>
      <c r="N2536" s="8"/>
      <c r="R2536" s="8"/>
      <c r="V2536" s="8"/>
      <c r="W2536" s="8"/>
      <c r="AA2536" s="8"/>
      <c r="AD2536" s="8"/>
    </row>
    <row r="2537" spans="2:30">
      <c r="B2537" s="75">
        <v>39515418</v>
      </c>
      <c r="C2537" s="85" t="s">
        <v>513</v>
      </c>
      <c r="D2537" s="76" t="s">
        <v>2494</v>
      </c>
      <c r="E2537" s="77">
        <v>3.6987085057249267</v>
      </c>
      <c r="F2537" s="8"/>
      <c r="J2537" s="8"/>
      <c r="N2537" s="8"/>
      <c r="R2537" s="8"/>
      <c r="V2537" s="8"/>
      <c r="W2537" s="8"/>
      <c r="AA2537" s="8"/>
      <c r="AD2537" s="8"/>
    </row>
    <row r="2538" spans="2:30">
      <c r="B2538" s="75">
        <v>404864</v>
      </c>
      <c r="C2538" s="85" t="s">
        <v>514</v>
      </c>
      <c r="D2538" s="76" t="s">
        <v>2494</v>
      </c>
      <c r="E2538" s="77">
        <v>5.4850334843074263E-6</v>
      </c>
      <c r="F2538" s="8"/>
      <c r="J2538" s="8"/>
      <c r="N2538" s="8"/>
      <c r="R2538" s="8"/>
      <c r="V2538" s="8"/>
      <c r="W2538" s="8"/>
      <c r="AA2538" s="8"/>
      <c r="AD2538" s="8"/>
    </row>
    <row r="2539" spans="2:30">
      <c r="B2539" s="75">
        <v>40487421</v>
      </c>
      <c r="C2539" s="85" t="s">
        <v>515</v>
      </c>
      <c r="D2539" s="76" t="s">
        <v>2494</v>
      </c>
      <c r="E2539" s="77">
        <v>9.0032069223417947E-3</v>
      </c>
      <c r="F2539" s="8"/>
      <c r="J2539" s="8"/>
      <c r="N2539" s="8"/>
      <c r="R2539" s="8"/>
      <c r="V2539" s="8"/>
      <c r="W2539" s="8"/>
      <c r="AA2539" s="8"/>
      <c r="AD2539" s="8"/>
    </row>
    <row r="2540" spans="2:30">
      <c r="B2540" s="75">
        <v>40596698</v>
      </c>
      <c r="C2540" s="85" t="s">
        <v>516</v>
      </c>
      <c r="D2540" s="76" t="s">
        <v>2494</v>
      </c>
      <c r="E2540" s="77">
        <v>3.0894071310856959E-3</v>
      </c>
      <c r="F2540" s="8"/>
      <c r="J2540" s="8"/>
      <c r="N2540" s="8"/>
      <c r="R2540" s="8"/>
      <c r="V2540" s="8"/>
      <c r="W2540" s="8"/>
      <c r="AA2540" s="8"/>
      <c r="AD2540" s="8"/>
    </row>
    <row r="2541" spans="2:30">
      <c r="B2541" s="75">
        <v>41083118</v>
      </c>
      <c r="C2541" s="85" t="s">
        <v>517</v>
      </c>
      <c r="D2541" s="76" t="s">
        <v>2494</v>
      </c>
      <c r="E2541" s="77">
        <v>3.8716789553015028E-6</v>
      </c>
      <c r="F2541" s="8"/>
      <c r="J2541" s="8"/>
      <c r="N2541" s="8"/>
      <c r="R2541" s="8"/>
      <c r="V2541" s="8"/>
      <c r="W2541" s="8"/>
      <c r="AA2541" s="8"/>
      <c r="AD2541" s="8"/>
    </row>
    <row r="2542" spans="2:30">
      <c r="B2542" s="75">
        <v>41198087</v>
      </c>
      <c r="C2542" s="85" t="s">
        <v>518</v>
      </c>
      <c r="D2542" s="76" t="s">
        <v>2494</v>
      </c>
      <c r="E2542" s="77">
        <v>3.0384438294610971E-2</v>
      </c>
      <c r="F2542" s="8"/>
      <c r="J2542" s="8"/>
      <c r="N2542" s="8"/>
      <c r="R2542" s="8"/>
      <c r="V2542" s="8"/>
      <c r="W2542" s="8"/>
      <c r="AA2542" s="8"/>
      <c r="AD2542" s="8"/>
    </row>
    <row r="2543" spans="2:30">
      <c r="B2543" s="75">
        <v>42874033</v>
      </c>
      <c r="C2543" s="85" t="s">
        <v>519</v>
      </c>
      <c r="D2543" s="76" t="s">
        <v>2494</v>
      </c>
      <c r="E2543" s="77">
        <v>2.8064012501171895E-2</v>
      </c>
      <c r="F2543" s="8"/>
      <c r="J2543" s="8"/>
      <c r="N2543" s="8"/>
      <c r="R2543" s="8"/>
      <c r="V2543" s="8"/>
      <c r="W2543" s="8"/>
      <c r="AA2543" s="8"/>
      <c r="AD2543" s="8"/>
    </row>
    <row r="2544" spans="2:30">
      <c r="B2544" s="75">
        <v>43121433</v>
      </c>
      <c r="C2544" s="85" t="s">
        <v>520</v>
      </c>
      <c r="D2544" s="76" t="s">
        <v>2494</v>
      </c>
      <c r="E2544" s="77">
        <v>7.6476712117721075E-7</v>
      </c>
      <c r="F2544" s="8"/>
      <c r="J2544" s="8"/>
      <c r="N2544" s="8"/>
      <c r="R2544" s="8"/>
      <c r="V2544" s="8"/>
      <c r="W2544" s="8"/>
      <c r="AA2544" s="8"/>
      <c r="AD2544" s="8"/>
    </row>
    <row r="2545" spans="2:30">
      <c r="B2545" s="75">
        <v>43222486</v>
      </c>
      <c r="C2545" s="85" t="s">
        <v>521</v>
      </c>
      <c r="D2545" s="76" t="s">
        <v>2494</v>
      </c>
      <c r="E2545" s="77">
        <v>4.6770043430453889E-15</v>
      </c>
      <c r="F2545" s="8"/>
      <c r="J2545" s="8"/>
      <c r="N2545" s="8"/>
      <c r="R2545" s="8"/>
      <c r="V2545" s="8"/>
      <c r="W2545" s="8"/>
      <c r="AA2545" s="8"/>
      <c r="AD2545" s="8"/>
    </row>
    <row r="2546" spans="2:30">
      <c r="B2546" s="75">
        <v>452868</v>
      </c>
      <c r="C2546" s="85" t="s">
        <v>522</v>
      </c>
      <c r="D2546" s="76" t="s">
        <v>2494</v>
      </c>
      <c r="E2546" s="77">
        <v>5.6763292482483865E-7</v>
      </c>
      <c r="F2546" s="8"/>
      <c r="J2546" s="8"/>
      <c r="N2546" s="8"/>
      <c r="R2546" s="8"/>
      <c r="V2546" s="8"/>
      <c r="W2546" s="8"/>
      <c r="AA2546" s="8"/>
      <c r="AD2546" s="8"/>
    </row>
    <row r="2547" spans="2:30">
      <c r="B2547" s="75">
        <v>458377</v>
      </c>
      <c r="C2547" s="85" t="s">
        <v>523</v>
      </c>
      <c r="D2547" s="76" t="s">
        <v>2494</v>
      </c>
      <c r="E2547" s="77">
        <v>4.01069300745414E-12</v>
      </c>
      <c r="F2547" s="8"/>
      <c r="J2547" s="8"/>
      <c r="N2547" s="8"/>
      <c r="R2547" s="8"/>
      <c r="V2547" s="8"/>
      <c r="W2547" s="8"/>
      <c r="AA2547" s="8"/>
      <c r="AD2547" s="8"/>
    </row>
    <row r="2548" spans="2:30">
      <c r="B2548" s="75">
        <v>470826</v>
      </c>
      <c r="C2548" s="85" t="s">
        <v>524</v>
      </c>
      <c r="D2548" s="76" t="s">
        <v>2494</v>
      </c>
      <c r="E2548" s="77">
        <v>1.1510969617548842E-4</v>
      </c>
      <c r="F2548" s="8"/>
      <c r="J2548" s="8"/>
      <c r="N2548" s="8"/>
      <c r="R2548" s="8"/>
      <c r="V2548" s="8"/>
      <c r="W2548" s="8"/>
      <c r="AA2548" s="8"/>
      <c r="AD2548" s="8"/>
    </row>
    <row r="2549" spans="2:30">
      <c r="B2549" s="75">
        <v>470906</v>
      </c>
      <c r="C2549" s="85" t="s">
        <v>525</v>
      </c>
      <c r="D2549" s="76" t="s">
        <v>2494</v>
      </c>
      <c r="E2549" s="77">
        <v>3.6343549985573256E-3</v>
      </c>
      <c r="F2549" s="8"/>
      <c r="J2549" s="8"/>
      <c r="N2549" s="8"/>
      <c r="R2549" s="8"/>
      <c r="V2549" s="8"/>
      <c r="W2549" s="8"/>
      <c r="AA2549" s="8"/>
      <c r="AD2549" s="8"/>
    </row>
    <row r="2550" spans="2:30">
      <c r="B2550" s="75">
        <v>4824786</v>
      </c>
      <c r="C2550" s="85" t="s">
        <v>526</v>
      </c>
      <c r="D2550" s="76" t="s">
        <v>2494</v>
      </c>
      <c r="E2550" s="77">
        <v>1.0108115603118818E-2</v>
      </c>
      <c r="F2550" s="8"/>
      <c r="J2550" s="8"/>
      <c r="N2550" s="8"/>
      <c r="R2550" s="8"/>
      <c r="V2550" s="8"/>
      <c r="W2550" s="8"/>
      <c r="AA2550" s="8"/>
      <c r="AD2550" s="8"/>
    </row>
    <row r="2551" spans="2:30">
      <c r="B2551" s="75">
        <v>50066</v>
      </c>
      <c r="C2551" s="85" t="s">
        <v>527</v>
      </c>
      <c r="D2551" s="76" t="s">
        <v>2494</v>
      </c>
      <c r="E2551" s="77">
        <v>1.4342288060968572E-13</v>
      </c>
      <c r="F2551" s="8"/>
      <c r="J2551" s="8"/>
      <c r="N2551" s="8"/>
      <c r="R2551" s="8"/>
      <c r="V2551" s="8"/>
      <c r="W2551" s="8"/>
      <c r="AA2551" s="8"/>
      <c r="AD2551" s="8"/>
    </row>
    <row r="2552" spans="2:30">
      <c r="B2552" s="75">
        <v>50282</v>
      </c>
      <c r="C2552" s="85" t="s">
        <v>528</v>
      </c>
      <c r="D2552" s="76" t="s">
        <v>2494</v>
      </c>
      <c r="E2552" s="77">
        <v>9.7575589654081783E-3</v>
      </c>
      <c r="F2552" s="8"/>
      <c r="J2552" s="8"/>
      <c r="N2552" s="8"/>
      <c r="R2552" s="8"/>
      <c r="V2552" s="8"/>
      <c r="W2552" s="8"/>
      <c r="AA2552" s="8"/>
      <c r="AD2552" s="8"/>
    </row>
    <row r="2553" spans="2:30">
      <c r="B2553" s="75">
        <v>50328</v>
      </c>
      <c r="C2553" s="85" t="s">
        <v>529</v>
      </c>
      <c r="D2553" s="76" t="s">
        <v>2494</v>
      </c>
      <c r="E2553" s="77">
        <v>2.1272411762131779E-3</v>
      </c>
      <c r="F2553" s="8"/>
      <c r="J2553" s="8"/>
      <c r="N2553" s="8"/>
      <c r="R2553" s="8"/>
      <c r="V2553" s="8"/>
      <c r="W2553" s="8"/>
      <c r="AA2553" s="8"/>
      <c r="AD2553" s="8"/>
    </row>
    <row r="2554" spans="2:30">
      <c r="B2554" s="75">
        <v>50442</v>
      </c>
      <c r="C2554" s="85" t="s">
        <v>530</v>
      </c>
      <c r="D2554" s="76" t="s">
        <v>2494</v>
      </c>
      <c r="E2554" s="77">
        <v>1.652188568834943E-11</v>
      </c>
      <c r="F2554" s="8"/>
      <c r="J2554" s="8"/>
      <c r="N2554" s="8"/>
      <c r="R2554" s="8"/>
      <c r="V2554" s="8"/>
      <c r="W2554" s="8"/>
      <c r="AA2554" s="8"/>
      <c r="AD2554" s="8"/>
    </row>
    <row r="2555" spans="2:30">
      <c r="B2555" s="75">
        <v>50471448</v>
      </c>
      <c r="C2555" s="85" t="s">
        <v>531</v>
      </c>
      <c r="D2555" s="76" t="s">
        <v>2494</v>
      </c>
      <c r="E2555" s="77">
        <v>4.6745835337117749E-5</v>
      </c>
      <c r="F2555" s="8"/>
      <c r="J2555" s="8"/>
      <c r="N2555" s="8"/>
      <c r="R2555" s="8"/>
      <c r="V2555" s="8"/>
      <c r="W2555" s="8"/>
      <c r="AA2555" s="8"/>
      <c r="AD2555" s="8"/>
    </row>
    <row r="2556" spans="2:30">
      <c r="B2556" s="75">
        <v>505293</v>
      </c>
      <c r="C2556" s="85" t="s">
        <v>532</v>
      </c>
      <c r="D2556" s="76" t="s">
        <v>2494</v>
      </c>
      <c r="E2556" s="77">
        <v>1.4022320326354443E-4</v>
      </c>
      <c r="F2556" s="8"/>
      <c r="J2556" s="8"/>
      <c r="N2556" s="8"/>
      <c r="R2556" s="8"/>
      <c r="V2556" s="8"/>
      <c r="W2556" s="8"/>
      <c r="AA2556" s="8"/>
      <c r="AD2556" s="8"/>
    </row>
    <row r="2557" spans="2:30">
      <c r="B2557" s="75">
        <v>510156</v>
      </c>
      <c r="C2557" s="85" t="s">
        <v>533</v>
      </c>
      <c r="D2557" s="76" t="s">
        <v>2494</v>
      </c>
      <c r="E2557" s="77">
        <v>1.0941249994543777E-3</v>
      </c>
      <c r="F2557" s="8"/>
      <c r="J2557" s="8"/>
      <c r="N2557" s="8"/>
      <c r="R2557" s="8"/>
      <c r="V2557" s="8"/>
      <c r="W2557" s="8"/>
      <c r="AA2557" s="8"/>
      <c r="AD2557" s="8"/>
    </row>
    <row r="2558" spans="2:30">
      <c r="B2558" s="75">
        <v>51036</v>
      </c>
      <c r="C2558" s="85" t="s">
        <v>534</v>
      </c>
      <c r="D2558" s="76" t="s">
        <v>2494</v>
      </c>
      <c r="E2558" s="77">
        <v>4.7418928212672527E-4</v>
      </c>
      <c r="F2558" s="8"/>
      <c r="J2558" s="8"/>
      <c r="N2558" s="8"/>
      <c r="R2558" s="8"/>
      <c r="V2558" s="8"/>
      <c r="W2558" s="8"/>
      <c r="AA2558" s="8"/>
      <c r="AD2558" s="8"/>
    </row>
    <row r="2559" spans="2:30">
      <c r="B2559" s="75">
        <v>51218452</v>
      </c>
      <c r="C2559" s="85" t="s">
        <v>535</v>
      </c>
      <c r="D2559" s="76" t="s">
        <v>2494</v>
      </c>
      <c r="E2559" s="77">
        <v>3.6912519082238148E-4</v>
      </c>
      <c r="F2559" s="8"/>
      <c r="J2559" s="8"/>
      <c r="N2559" s="8"/>
      <c r="R2559" s="8"/>
      <c r="V2559" s="8"/>
      <c r="W2559" s="8"/>
      <c r="AA2559" s="8"/>
      <c r="AD2559" s="8"/>
    </row>
    <row r="2560" spans="2:30">
      <c r="B2560" s="75">
        <v>51235042</v>
      </c>
      <c r="C2560" s="85" t="s">
        <v>536</v>
      </c>
      <c r="D2560" s="76" t="s">
        <v>2494</v>
      </c>
      <c r="E2560" s="77">
        <v>7.4707930408724731E-8</v>
      </c>
      <c r="F2560" s="8"/>
      <c r="J2560" s="8"/>
      <c r="N2560" s="8"/>
      <c r="R2560" s="8"/>
      <c r="V2560" s="8"/>
      <c r="W2560" s="8"/>
      <c r="AA2560" s="8"/>
      <c r="AD2560" s="8"/>
    </row>
    <row r="2561" spans="2:30">
      <c r="B2561" s="75">
        <v>512561</v>
      </c>
      <c r="C2561" s="85" t="s">
        <v>537</v>
      </c>
      <c r="D2561" s="76" t="s">
        <v>2494</v>
      </c>
      <c r="E2561" s="77">
        <v>2.0637567346849017E-8</v>
      </c>
      <c r="F2561" s="8"/>
      <c r="J2561" s="8"/>
      <c r="N2561" s="8"/>
      <c r="R2561" s="8"/>
      <c r="V2561" s="8"/>
      <c r="W2561" s="8"/>
      <c r="AA2561" s="8"/>
      <c r="AD2561" s="8"/>
    </row>
    <row r="2562" spans="2:30">
      <c r="B2562" s="75">
        <v>51525</v>
      </c>
      <c r="C2562" s="85" t="s">
        <v>538</v>
      </c>
      <c r="D2562" s="76" t="s">
        <v>2494</v>
      </c>
      <c r="E2562" s="77">
        <v>3.0415480867693496E-8</v>
      </c>
      <c r="F2562" s="8"/>
      <c r="J2562" s="8"/>
      <c r="N2562" s="8"/>
      <c r="R2562" s="8"/>
      <c r="V2562" s="8"/>
      <c r="W2562" s="8"/>
      <c r="AA2562" s="8"/>
      <c r="AD2562" s="8"/>
    </row>
    <row r="2563" spans="2:30">
      <c r="B2563" s="75">
        <v>51630581</v>
      </c>
      <c r="C2563" s="85" t="s">
        <v>539</v>
      </c>
      <c r="D2563" s="76" t="s">
        <v>2494</v>
      </c>
      <c r="E2563" s="77">
        <v>0.45800272735892361</v>
      </c>
      <c r="F2563" s="8"/>
      <c r="J2563" s="8"/>
      <c r="N2563" s="8"/>
      <c r="R2563" s="8"/>
      <c r="V2563" s="8"/>
      <c r="W2563" s="8"/>
      <c r="AA2563" s="8"/>
      <c r="AD2563" s="8"/>
    </row>
    <row r="2564" spans="2:30">
      <c r="B2564" s="75">
        <v>518752</v>
      </c>
      <c r="C2564" s="85" t="s">
        <v>540</v>
      </c>
      <c r="D2564" s="76" t="s">
        <v>2494</v>
      </c>
      <c r="E2564" s="77">
        <v>2.0950902144146842E-13</v>
      </c>
      <c r="F2564" s="8"/>
      <c r="J2564" s="8"/>
      <c r="N2564" s="8"/>
      <c r="R2564" s="8"/>
      <c r="V2564" s="8"/>
      <c r="W2564" s="8"/>
      <c r="AA2564" s="8"/>
      <c r="AD2564" s="8"/>
    </row>
    <row r="2565" spans="2:30">
      <c r="B2565" s="75">
        <v>52315078</v>
      </c>
      <c r="C2565" s="85" t="s">
        <v>541</v>
      </c>
      <c r="D2565" s="76" t="s">
        <v>2494</v>
      </c>
      <c r="E2565" s="77">
        <v>2.7040088566990845</v>
      </c>
      <c r="F2565" s="8"/>
      <c r="J2565" s="8"/>
      <c r="N2565" s="8"/>
      <c r="R2565" s="8"/>
      <c r="V2565" s="8"/>
      <c r="W2565" s="8"/>
      <c r="AA2565" s="8"/>
      <c r="AD2565" s="8"/>
    </row>
    <row r="2566" spans="2:30">
      <c r="B2566" s="75">
        <v>5234684</v>
      </c>
      <c r="C2566" s="85" t="s">
        <v>542</v>
      </c>
      <c r="D2566" s="76" t="s">
        <v>2494</v>
      </c>
      <c r="E2566" s="77">
        <v>4.6488345718003729E-6</v>
      </c>
      <c r="F2566" s="8"/>
      <c r="J2566" s="8"/>
      <c r="N2566" s="8"/>
      <c r="R2566" s="8"/>
      <c r="V2566" s="8"/>
      <c r="W2566" s="8"/>
      <c r="AA2566" s="8"/>
      <c r="AD2566" s="8"/>
    </row>
    <row r="2567" spans="2:30">
      <c r="B2567" s="75">
        <v>52645531</v>
      </c>
      <c r="C2567" s="85" t="s">
        <v>543</v>
      </c>
      <c r="D2567" s="76" t="s">
        <v>2494</v>
      </c>
      <c r="E2567" s="77">
        <v>0.74208451790978935</v>
      </c>
      <c r="F2567" s="8"/>
      <c r="J2567" s="8"/>
      <c r="N2567" s="8"/>
      <c r="R2567" s="8"/>
      <c r="V2567" s="8"/>
      <c r="W2567" s="8"/>
      <c r="AA2567" s="8"/>
      <c r="AD2567" s="8"/>
    </row>
    <row r="2568" spans="2:30">
      <c r="B2568" s="75">
        <v>52686</v>
      </c>
      <c r="C2568" s="85" t="s">
        <v>544</v>
      </c>
      <c r="D2568" s="76" t="s">
        <v>2494</v>
      </c>
      <c r="E2568" s="77">
        <v>1.112151598478003E-6</v>
      </c>
      <c r="F2568" s="8"/>
      <c r="J2568" s="8"/>
      <c r="N2568" s="8"/>
      <c r="R2568" s="8"/>
      <c r="V2568" s="8"/>
      <c r="W2568" s="8"/>
      <c r="AA2568" s="8"/>
      <c r="AD2568" s="8"/>
    </row>
    <row r="2569" spans="2:30">
      <c r="B2569" s="75">
        <v>52918635</v>
      </c>
      <c r="C2569" s="85" t="s">
        <v>545</v>
      </c>
      <c r="D2569" s="76" t="s">
        <v>2494</v>
      </c>
      <c r="E2569" s="77">
        <v>3.026508641274877</v>
      </c>
      <c r="F2569" s="8"/>
      <c r="J2569" s="8"/>
      <c r="N2569" s="8"/>
      <c r="R2569" s="8"/>
      <c r="V2569" s="8"/>
      <c r="W2569" s="8"/>
      <c r="AA2569" s="8"/>
      <c r="AD2569" s="8"/>
    </row>
    <row r="2570" spans="2:30">
      <c r="B2570" s="75">
        <v>532274</v>
      </c>
      <c r="C2570" s="85" t="s">
        <v>546</v>
      </c>
      <c r="D2570" s="76" t="s">
        <v>2494</v>
      </c>
      <c r="E2570" s="77">
        <v>3.0589420997893985E-2</v>
      </c>
      <c r="F2570" s="8"/>
      <c r="J2570" s="8"/>
      <c r="N2570" s="8"/>
      <c r="R2570" s="8"/>
      <c r="V2570" s="8"/>
      <c r="W2570" s="8"/>
      <c r="AA2570" s="8"/>
      <c r="AD2570" s="8"/>
    </row>
    <row r="2571" spans="2:30">
      <c r="B2571" s="75">
        <v>532321</v>
      </c>
      <c r="C2571" s="85" t="s">
        <v>547</v>
      </c>
      <c r="D2571" s="76" t="s">
        <v>2494</v>
      </c>
      <c r="E2571" s="77">
        <v>7.2150516810572202E-26</v>
      </c>
      <c r="F2571" s="8"/>
      <c r="J2571" s="8"/>
      <c r="N2571" s="8"/>
      <c r="R2571" s="8"/>
      <c r="V2571" s="8"/>
      <c r="W2571" s="8"/>
      <c r="AA2571" s="8"/>
      <c r="AD2571" s="8"/>
    </row>
    <row r="2572" spans="2:30">
      <c r="B2572" s="75">
        <v>53963</v>
      </c>
      <c r="C2572" s="85" t="s">
        <v>548</v>
      </c>
      <c r="D2572" s="76" t="s">
        <v>2494</v>
      </c>
      <c r="E2572" s="77">
        <v>3.6251919636032541E-4</v>
      </c>
      <c r="F2572" s="8"/>
      <c r="J2572" s="8"/>
      <c r="N2572" s="8"/>
      <c r="R2572" s="8"/>
      <c r="V2572" s="8"/>
      <c r="W2572" s="8"/>
      <c r="AA2572" s="8"/>
      <c r="AD2572" s="8"/>
    </row>
    <row r="2573" spans="2:30">
      <c r="B2573" s="75">
        <v>548629</v>
      </c>
      <c r="C2573" s="85" t="s">
        <v>549</v>
      </c>
      <c r="D2573" s="76" t="s">
        <v>2494</v>
      </c>
      <c r="E2573" s="77">
        <v>1.5551385813836537E-11</v>
      </c>
      <c r="F2573" s="8"/>
      <c r="J2573" s="8"/>
      <c r="N2573" s="8"/>
      <c r="R2573" s="8"/>
      <c r="V2573" s="8"/>
      <c r="W2573" s="8"/>
      <c r="AA2573" s="8"/>
      <c r="AD2573" s="8"/>
    </row>
    <row r="2574" spans="2:30">
      <c r="B2574" s="75">
        <v>55179312</v>
      </c>
      <c r="C2574" s="85" t="s">
        <v>550</v>
      </c>
      <c r="D2574" s="76" t="s">
        <v>2494</v>
      </c>
      <c r="E2574" s="77">
        <v>3.3635580265002373E-9</v>
      </c>
      <c r="F2574" s="8"/>
      <c r="J2574" s="8"/>
      <c r="N2574" s="8"/>
      <c r="R2574" s="8"/>
      <c r="V2574" s="8"/>
      <c r="W2574" s="8"/>
      <c r="AA2574" s="8"/>
      <c r="AD2574" s="8"/>
    </row>
    <row r="2575" spans="2:30">
      <c r="B2575" s="75">
        <v>55219653</v>
      </c>
      <c r="C2575" s="85" t="s">
        <v>551</v>
      </c>
      <c r="D2575" s="76" t="s">
        <v>2494</v>
      </c>
      <c r="E2575" s="77">
        <v>2.1812677991539353E-8</v>
      </c>
      <c r="F2575" s="8"/>
      <c r="J2575" s="8"/>
      <c r="N2575" s="8"/>
      <c r="R2575" s="8"/>
      <c r="V2575" s="8"/>
      <c r="W2575" s="8"/>
      <c r="AA2575" s="8"/>
      <c r="AD2575" s="8"/>
    </row>
    <row r="2576" spans="2:30">
      <c r="B2576" s="75">
        <v>55268741</v>
      </c>
      <c r="C2576" s="85" t="s">
        <v>552</v>
      </c>
      <c r="D2576" s="76" t="s">
        <v>2494</v>
      </c>
      <c r="E2576" s="77">
        <v>7.8650273659334351E-9</v>
      </c>
      <c r="F2576" s="8"/>
      <c r="J2576" s="8"/>
      <c r="N2576" s="8"/>
      <c r="R2576" s="8"/>
      <c r="V2576" s="8"/>
      <c r="W2576" s="8"/>
      <c r="AA2576" s="8"/>
      <c r="AD2576" s="8"/>
    </row>
    <row r="2577" spans="2:30">
      <c r="B2577" s="75">
        <v>55285148</v>
      </c>
      <c r="C2577" s="85" t="s">
        <v>553</v>
      </c>
      <c r="D2577" s="76" t="s">
        <v>2494</v>
      </c>
      <c r="E2577" s="77">
        <v>4.6620728096246761E-3</v>
      </c>
      <c r="F2577" s="8"/>
      <c r="J2577" s="8"/>
      <c r="N2577" s="8"/>
      <c r="R2577" s="8"/>
      <c r="V2577" s="8"/>
      <c r="W2577" s="8"/>
      <c r="AA2577" s="8"/>
      <c r="AD2577" s="8"/>
    </row>
    <row r="2578" spans="2:30">
      <c r="B2578" s="75">
        <v>55389</v>
      </c>
      <c r="C2578" s="85" t="s">
        <v>554</v>
      </c>
      <c r="D2578" s="76" t="s">
        <v>2494</v>
      </c>
      <c r="E2578" s="77">
        <v>2.67194420399967E-2</v>
      </c>
      <c r="F2578" s="8"/>
      <c r="J2578" s="8"/>
      <c r="N2578" s="8"/>
      <c r="R2578" s="8"/>
      <c r="V2578" s="8"/>
      <c r="W2578" s="8"/>
      <c r="AA2578" s="8"/>
      <c r="AD2578" s="8"/>
    </row>
    <row r="2579" spans="2:30">
      <c r="B2579" s="75">
        <v>55630</v>
      </c>
      <c r="C2579" s="85" t="s">
        <v>555</v>
      </c>
      <c r="D2579" s="76" t="s">
        <v>2494</v>
      </c>
      <c r="E2579" s="77">
        <v>8.3239528798221283E-4</v>
      </c>
      <c r="F2579" s="8"/>
      <c r="J2579" s="8"/>
      <c r="N2579" s="8"/>
      <c r="R2579" s="8"/>
      <c r="V2579" s="8"/>
      <c r="W2579" s="8"/>
      <c r="AA2579" s="8"/>
      <c r="AD2579" s="8"/>
    </row>
    <row r="2580" spans="2:30">
      <c r="B2580" s="75">
        <v>5567157</v>
      </c>
      <c r="C2580" s="85" t="s">
        <v>556</v>
      </c>
      <c r="D2580" s="76" t="s">
        <v>2494</v>
      </c>
      <c r="E2580" s="77">
        <v>1.2587951413872705E-18</v>
      </c>
      <c r="F2580" s="8"/>
      <c r="J2580" s="8"/>
      <c r="N2580" s="8"/>
      <c r="R2580" s="8"/>
      <c r="V2580" s="8"/>
      <c r="W2580" s="8"/>
      <c r="AA2580" s="8"/>
      <c r="AD2580" s="8"/>
    </row>
    <row r="2581" spans="2:30">
      <c r="B2581" s="75">
        <v>5598130</v>
      </c>
      <c r="C2581" s="85" t="s">
        <v>557</v>
      </c>
      <c r="D2581" s="76" t="s">
        <v>2494</v>
      </c>
      <c r="E2581" s="77">
        <v>0.10453455651027915</v>
      </c>
      <c r="F2581" s="8"/>
      <c r="J2581" s="8"/>
      <c r="N2581" s="8"/>
      <c r="R2581" s="8"/>
      <c r="V2581" s="8"/>
      <c r="W2581" s="8"/>
      <c r="AA2581" s="8"/>
      <c r="AD2581" s="8"/>
    </row>
    <row r="2582" spans="2:30">
      <c r="B2582" s="75">
        <v>56235</v>
      </c>
      <c r="C2582" s="85" t="s">
        <v>558</v>
      </c>
      <c r="D2582" s="76" t="s">
        <v>2494</v>
      </c>
      <c r="E2582" s="77">
        <v>2.8849961555931842E-4</v>
      </c>
      <c r="F2582" s="8"/>
      <c r="J2582" s="8"/>
      <c r="N2582" s="8"/>
      <c r="R2582" s="8"/>
      <c r="V2582" s="8"/>
      <c r="W2582" s="8"/>
      <c r="AA2582" s="8"/>
      <c r="AD2582" s="8"/>
    </row>
    <row r="2583" spans="2:30">
      <c r="B2583" s="75">
        <v>563122</v>
      </c>
      <c r="C2583" s="85" t="s">
        <v>559</v>
      </c>
      <c r="D2583" s="76" t="s">
        <v>2494</v>
      </c>
      <c r="E2583" s="77">
        <v>5.1602347896576896E-4</v>
      </c>
      <c r="F2583" s="8"/>
      <c r="J2583" s="8"/>
      <c r="N2583" s="8"/>
      <c r="R2583" s="8"/>
      <c r="V2583" s="8"/>
      <c r="W2583" s="8"/>
      <c r="AA2583" s="8"/>
      <c r="AD2583" s="8"/>
    </row>
    <row r="2584" spans="2:30">
      <c r="B2584" s="75">
        <v>563473</v>
      </c>
      <c r="C2584" s="85" t="s">
        <v>560</v>
      </c>
      <c r="D2584" s="76" t="s">
        <v>2494</v>
      </c>
      <c r="E2584" s="77">
        <v>3.3427453067229723E-6</v>
      </c>
      <c r="F2584" s="8"/>
      <c r="J2584" s="8"/>
      <c r="N2584" s="8"/>
      <c r="R2584" s="8"/>
      <c r="V2584" s="8"/>
      <c r="W2584" s="8"/>
      <c r="AA2584" s="8"/>
      <c r="AD2584" s="8"/>
    </row>
    <row r="2585" spans="2:30">
      <c r="B2585" s="75">
        <v>56359</v>
      </c>
      <c r="C2585" s="85" t="s">
        <v>561</v>
      </c>
      <c r="D2585" s="76" t="s">
        <v>2494</v>
      </c>
      <c r="E2585" s="77">
        <v>3.2619752362681329E-7</v>
      </c>
      <c r="F2585" s="8"/>
      <c r="J2585" s="8"/>
      <c r="N2585" s="8"/>
      <c r="R2585" s="8"/>
      <c r="V2585" s="8"/>
      <c r="W2585" s="8"/>
      <c r="AA2585" s="8"/>
      <c r="AD2585" s="8"/>
    </row>
    <row r="2586" spans="2:30">
      <c r="B2586" s="75">
        <v>56382</v>
      </c>
      <c r="C2586" s="85" t="s">
        <v>562</v>
      </c>
      <c r="D2586" s="76" t="s">
        <v>2494</v>
      </c>
      <c r="E2586" s="77">
        <v>1.1233396298544928E-2</v>
      </c>
      <c r="F2586" s="8"/>
      <c r="J2586" s="8"/>
      <c r="N2586" s="8"/>
      <c r="R2586" s="8"/>
      <c r="V2586" s="8"/>
      <c r="W2586" s="8"/>
      <c r="AA2586" s="8"/>
      <c r="AD2586" s="8"/>
    </row>
    <row r="2587" spans="2:30">
      <c r="B2587" s="75">
        <v>56495</v>
      </c>
      <c r="C2587" s="85" t="s">
        <v>563</v>
      </c>
      <c r="D2587" s="76" t="s">
        <v>2494</v>
      </c>
      <c r="E2587" s="77">
        <v>1.4445932745471561</v>
      </c>
      <c r="F2587" s="8"/>
      <c r="J2587" s="8"/>
      <c r="N2587" s="8"/>
      <c r="R2587" s="8"/>
      <c r="V2587" s="8"/>
      <c r="W2587" s="8"/>
      <c r="AA2587" s="8"/>
      <c r="AD2587" s="8"/>
    </row>
    <row r="2588" spans="2:30">
      <c r="B2588" s="75">
        <v>56531</v>
      </c>
      <c r="C2588" s="85" t="s">
        <v>564</v>
      </c>
      <c r="D2588" s="76" t="s">
        <v>2494</v>
      </c>
      <c r="E2588" s="77">
        <v>4.8322698649624499E-6</v>
      </c>
      <c r="F2588" s="8"/>
      <c r="J2588" s="8"/>
      <c r="N2588" s="8"/>
      <c r="R2588" s="8"/>
      <c r="V2588" s="8"/>
      <c r="W2588" s="8"/>
      <c r="AA2588" s="8"/>
      <c r="AD2588" s="8"/>
    </row>
    <row r="2589" spans="2:30">
      <c r="B2589" s="75">
        <v>56724</v>
      </c>
      <c r="C2589" s="85" t="s">
        <v>565</v>
      </c>
      <c r="D2589" s="76" t="s">
        <v>2494</v>
      </c>
      <c r="E2589" s="77">
        <v>5.1131098251721587E-4</v>
      </c>
      <c r="F2589" s="8"/>
      <c r="J2589" s="8"/>
      <c r="N2589" s="8"/>
      <c r="R2589" s="8"/>
      <c r="V2589" s="8"/>
      <c r="W2589" s="8"/>
      <c r="AA2589" s="8"/>
      <c r="AD2589" s="8"/>
    </row>
    <row r="2590" spans="2:30">
      <c r="B2590" s="75">
        <v>56757</v>
      </c>
      <c r="C2590" s="85" t="s">
        <v>566</v>
      </c>
      <c r="D2590" s="76" t="s">
        <v>2494</v>
      </c>
      <c r="E2590" s="77">
        <v>8.8262309598329072E-13</v>
      </c>
      <c r="F2590" s="8"/>
      <c r="J2590" s="8"/>
      <c r="N2590" s="8"/>
      <c r="R2590" s="8"/>
      <c r="V2590" s="8"/>
      <c r="W2590" s="8"/>
      <c r="AA2590" s="8"/>
      <c r="AD2590" s="8"/>
    </row>
    <row r="2591" spans="2:30">
      <c r="B2591" s="75">
        <v>56815</v>
      </c>
      <c r="C2591" s="85" t="s">
        <v>567</v>
      </c>
      <c r="D2591" s="76" t="s">
        <v>2494</v>
      </c>
      <c r="E2591" s="77">
        <v>1.8063163960361295E-9</v>
      </c>
      <c r="F2591" s="8"/>
      <c r="J2591" s="8"/>
      <c r="N2591" s="8"/>
      <c r="R2591" s="8"/>
      <c r="V2591" s="8"/>
      <c r="W2591" s="8"/>
      <c r="AA2591" s="8"/>
      <c r="AD2591" s="8"/>
    </row>
    <row r="2592" spans="2:30">
      <c r="B2592" s="75">
        <v>57018049</v>
      </c>
      <c r="C2592" s="85" t="s">
        <v>568</v>
      </c>
      <c r="D2592" s="76" t="s">
        <v>2494</v>
      </c>
      <c r="E2592" s="77">
        <v>1.0182502451955996E-3</v>
      </c>
      <c r="F2592" s="8"/>
      <c r="J2592" s="8"/>
      <c r="N2592" s="8"/>
      <c r="R2592" s="8"/>
      <c r="V2592" s="8"/>
      <c r="W2592" s="8"/>
      <c r="AA2592" s="8"/>
      <c r="AD2592" s="8"/>
    </row>
    <row r="2593" spans="2:30">
      <c r="B2593" s="75">
        <v>57067</v>
      </c>
      <c r="C2593" s="85" t="s">
        <v>569</v>
      </c>
      <c r="D2593" s="76" t="s">
        <v>2494</v>
      </c>
      <c r="E2593" s="77">
        <v>2.0192582830814175E-2</v>
      </c>
      <c r="F2593" s="8"/>
      <c r="J2593" s="8"/>
      <c r="N2593" s="8"/>
      <c r="R2593" s="8"/>
      <c r="V2593" s="8"/>
      <c r="W2593" s="8"/>
      <c r="AA2593" s="8"/>
      <c r="AD2593" s="8"/>
    </row>
    <row r="2594" spans="2:30">
      <c r="B2594" s="75">
        <v>57136</v>
      </c>
      <c r="C2594" s="85" t="s">
        <v>570</v>
      </c>
      <c r="D2594" s="76" t="s">
        <v>2494</v>
      </c>
      <c r="E2594" s="77">
        <v>3.1331307291973813E-11</v>
      </c>
      <c r="F2594" s="8"/>
      <c r="J2594" s="8"/>
      <c r="N2594" s="8"/>
      <c r="R2594" s="8"/>
      <c r="V2594" s="8"/>
      <c r="W2594" s="8"/>
      <c r="AA2594" s="8"/>
      <c r="AD2594" s="8"/>
    </row>
    <row r="2595" spans="2:30">
      <c r="B2595" s="75">
        <v>57432</v>
      </c>
      <c r="C2595" s="85" t="s">
        <v>571</v>
      </c>
      <c r="D2595" s="76" t="s">
        <v>2494</v>
      </c>
      <c r="E2595" s="77">
        <v>6.5115014837856738E-12</v>
      </c>
      <c r="F2595" s="8"/>
      <c r="J2595" s="8"/>
      <c r="N2595" s="8"/>
      <c r="R2595" s="8"/>
      <c r="V2595" s="8"/>
      <c r="W2595" s="8"/>
      <c r="AA2595" s="8"/>
      <c r="AD2595" s="8"/>
    </row>
    <row r="2596" spans="2:30">
      <c r="B2596" s="75">
        <v>57556</v>
      </c>
      <c r="C2596" s="85" t="s">
        <v>572</v>
      </c>
      <c r="D2596" s="76" t="s">
        <v>2494</v>
      </c>
      <c r="E2596" s="77">
        <v>1.9874973711486218E-8</v>
      </c>
      <c r="F2596" s="8"/>
      <c r="J2596" s="8"/>
      <c r="N2596" s="8"/>
      <c r="R2596" s="8"/>
      <c r="V2596" s="8"/>
      <c r="W2596" s="8"/>
      <c r="AA2596" s="8"/>
      <c r="AD2596" s="8"/>
    </row>
    <row r="2597" spans="2:30">
      <c r="B2597" s="75">
        <v>576261</v>
      </c>
      <c r="C2597" s="85" t="s">
        <v>573</v>
      </c>
      <c r="D2597" s="76" t="s">
        <v>2494</v>
      </c>
      <c r="E2597" s="77">
        <v>1.4633494404369001E-4</v>
      </c>
      <c r="F2597" s="8"/>
      <c r="J2597" s="8"/>
      <c r="N2597" s="8"/>
      <c r="R2597" s="8"/>
      <c r="V2597" s="8"/>
      <c r="W2597" s="8"/>
      <c r="AA2597" s="8"/>
      <c r="AD2597" s="8"/>
    </row>
    <row r="2598" spans="2:30">
      <c r="B2598" s="75">
        <v>57636</v>
      </c>
      <c r="C2598" s="85" t="s">
        <v>574</v>
      </c>
      <c r="D2598" s="76" t="s">
        <v>2494</v>
      </c>
      <c r="E2598" s="77">
        <v>7.37124196149409E-5</v>
      </c>
      <c r="F2598" s="8"/>
      <c r="J2598" s="8"/>
      <c r="N2598" s="8"/>
      <c r="R2598" s="8"/>
      <c r="V2598" s="8"/>
      <c r="W2598" s="8"/>
      <c r="AA2598" s="8"/>
      <c r="AD2598" s="8"/>
    </row>
    <row r="2599" spans="2:30">
      <c r="B2599" s="75">
        <v>57749</v>
      </c>
      <c r="C2599" s="85" t="s">
        <v>575</v>
      </c>
      <c r="D2599" s="76" t="s">
        <v>2494</v>
      </c>
      <c r="E2599" s="77">
        <v>0.72482069047492159</v>
      </c>
      <c r="F2599" s="8"/>
      <c r="J2599" s="8"/>
      <c r="N2599" s="8"/>
      <c r="R2599" s="8"/>
      <c r="V2599" s="8"/>
      <c r="W2599" s="8"/>
      <c r="AA2599" s="8"/>
      <c r="AD2599" s="8"/>
    </row>
    <row r="2600" spans="2:30">
      <c r="B2600" s="75">
        <v>57837191</v>
      </c>
      <c r="C2600" s="85" t="s">
        <v>576</v>
      </c>
      <c r="D2600" s="76" t="s">
        <v>2494</v>
      </c>
      <c r="E2600" s="77">
        <v>1.8790491326926655E-6</v>
      </c>
      <c r="F2600" s="8"/>
      <c r="J2600" s="8"/>
      <c r="N2600" s="8"/>
      <c r="R2600" s="8"/>
      <c r="V2600" s="8"/>
      <c r="W2600" s="8"/>
      <c r="AA2600" s="8"/>
      <c r="AD2600" s="8"/>
    </row>
    <row r="2601" spans="2:30">
      <c r="B2601" s="75">
        <v>58140</v>
      </c>
      <c r="C2601" s="85" t="s">
        <v>577</v>
      </c>
      <c r="D2601" s="76" t="s">
        <v>2494</v>
      </c>
      <c r="E2601" s="77">
        <v>1.4893417826339838E-7</v>
      </c>
      <c r="F2601" s="8"/>
      <c r="J2601" s="8"/>
      <c r="N2601" s="8"/>
      <c r="R2601" s="8"/>
      <c r="V2601" s="8"/>
      <c r="W2601" s="8"/>
      <c r="AA2601" s="8"/>
      <c r="AD2601" s="8"/>
    </row>
    <row r="2602" spans="2:30">
      <c r="B2602" s="75">
        <v>59669260</v>
      </c>
      <c r="C2602" s="85" t="s">
        <v>578</v>
      </c>
      <c r="D2602" s="76" t="s">
        <v>2494</v>
      </c>
      <c r="E2602" s="77">
        <v>1.6512657624333224E-2</v>
      </c>
      <c r="F2602" s="8"/>
      <c r="J2602" s="8"/>
      <c r="N2602" s="8"/>
      <c r="R2602" s="8"/>
      <c r="V2602" s="8"/>
      <c r="W2602" s="8"/>
      <c r="AA2602" s="8"/>
      <c r="AD2602" s="8"/>
    </row>
    <row r="2603" spans="2:30">
      <c r="B2603" s="75">
        <v>5989275</v>
      </c>
      <c r="C2603" s="85" t="s">
        <v>579</v>
      </c>
      <c r="D2603" s="76" t="s">
        <v>2494</v>
      </c>
      <c r="E2603" s="77">
        <v>1.6279493376377204E-7</v>
      </c>
      <c r="F2603" s="8"/>
      <c r="J2603" s="8"/>
      <c r="N2603" s="8"/>
      <c r="R2603" s="8"/>
      <c r="V2603" s="8"/>
      <c r="W2603" s="8"/>
      <c r="AA2603" s="8"/>
      <c r="AD2603" s="8"/>
    </row>
    <row r="2604" spans="2:30">
      <c r="B2604" s="75">
        <v>60168889</v>
      </c>
      <c r="C2604" s="85" t="s">
        <v>580</v>
      </c>
      <c r="D2604" s="76" t="s">
        <v>2494</v>
      </c>
      <c r="E2604" s="77">
        <v>3.8346739759497964E-4</v>
      </c>
      <c r="F2604" s="8"/>
      <c r="J2604" s="8"/>
      <c r="N2604" s="8"/>
      <c r="R2604" s="8"/>
      <c r="V2604" s="8"/>
      <c r="W2604" s="8"/>
      <c r="AA2604" s="8"/>
      <c r="AD2604" s="8"/>
    </row>
    <row r="2605" spans="2:30">
      <c r="B2605" s="75">
        <v>60207901</v>
      </c>
      <c r="C2605" s="85" t="s">
        <v>581</v>
      </c>
      <c r="D2605" s="76" t="s">
        <v>2494</v>
      </c>
      <c r="E2605" s="77">
        <v>5.4085012806750372E-5</v>
      </c>
      <c r="F2605" s="8"/>
      <c r="J2605" s="8"/>
      <c r="N2605" s="8"/>
      <c r="R2605" s="8"/>
      <c r="V2605" s="8"/>
      <c r="W2605" s="8"/>
      <c r="AA2605" s="8"/>
      <c r="AD2605" s="8"/>
    </row>
    <row r="2606" spans="2:30">
      <c r="B2606" s="75">
        <v>60297</v>
      </c>
      <c r="C2606" s="85" t="s">
        <v>582</v>
      </c>
      <c r="D2606" s="76" t="s">
        <v>2494</v>
      </c>
      <c r="E2606" s="77">
        <v>6.105763360808017E-7</v>
      </c>
      <c r="F2606" s="8"/>
      <c r="J2606" s="8"/>
      <c r="N2606" s="8"/>
      <c r="R2606" s="8"/>
      <c r="V2606" s="8"/>
      <c r="W2606" s="8"/>
      <c r="AA2606" s="8"/>
      <c r="AD2606" s="8"/>
    </row>
    <row r="2607" spans="2:30">
      <c r="B2607" s="75">
        <v>60355</v>
      </c>
      <c r="C2607" s="85" t="s">
        <v>583</v>
      </c>
      <c r="D2607" s="76" t="s">
        <v>2494</v>
      </c>
      <c r="E2607" s="77">
        <v>2.7076077160224256E-9</v>
      </c>
      <c r="F2607" s="8"/>
      <c r="J2607" s="8"/>
      <c r="N2607" s="8"/>
      <c r="R2607" s="8"/>
      <c r="V2607" s="8"/>
      <c r="W2607" s="8"/>
      <c r="AA2607" s="8"/>
      <c r="AD2607" s="8"/>
    </row>
    <row r="2608" spans="2:30">
      <c r="B2608" s="75">
        <v>60515</v>
      </c>
      <c r="C2608" s="85" t="s">
        <v>584</v>
      </c>
      <c r="D2608" s="76" t="s">
        <v>2494</v>
      </c>
      <c r="E2608" s="77">
        <v>7.5143075625868427E-7</v>
      </c>
      <c r="F2608" s="8"/>
      <c r="J2608" s="8"/>
      <c r="N2608" s="8"/>
      <c r="R2608" s="8"/>
      <c r="V2608" s="8"/>
      <c r="W2608" s="8"/>
      <c r="AA2608" s="8"/>
      <c r="AD2608" s="8"/>
    </row>
    <row r="2609" spans="2:30">
      <c r="B2609" s="75">
        <v>60571</v>
      </c>
      <c r="C2609" s="85" t="s">
        <v>585</v>
      </c>
      <c r="D2609" s="76" t="s">
        <v>2494</v>
      </c>
      <c r="E2609" s="77">
        <v>2.3899100113380674</v>
      </c>
      <c r="F2609" s="8"/>
      <c r="J2609" s="8"/>
      <c r="N2609" s="8"/>
      <c r="R2609" s="8"/>
      <c r="V2609" s="8"/>
      <c r="W2609" s="8"/>
      <c r="AA2609" s="8"/>
      <c r="AD2609" s="8"/>
    </row>
    <row r="2610" spans="2:30">
      <c r="B2610" s="75">
        <v>606202</v>
      </c>
      <c r="C2610" s="85" t="s">
        <v>586</v>
      </c>
      <c r="D2610" s="76" t="s">
        <v>2494</v>
      </c>
      <c r="E2610" s="77">
        <v>1.0614373911628967E-3</v>
      </c>
      <c r="F2610" s="8"/>
      <c r="J2610" s="8"/>
      <c r="N2610" s="8"/>
      <c r="R2610" s="8"/>
      <c r="V2610" s="8"/>
      <c r="W2610" s="8"/>
      <c r="AA2610" s="8"/>
      <c r="AD2610" s="8"/>
    </row>
    <row r="2611" spans="2:30">
      <c r="B2611" s="75">
        <v>608731</v>
      </c>
      <c r="C2611" s="85" t="s">
        <v>587</v>
      </c>
      <c r="D2611" s="76" t="s">
        <v>2494</v>
      </c>
      <c r="E2611" s="77">
        <v>0.84256751451686562</v>
      </c>
      <c r="F2611" s="8"/>
      <c r="J2611" s="8"/>
      <c r="N2611" s="8"/>
      <c r="R2611" s="8"/>
      <c r="V2611" s="8"/>
      <c r="W2611" s="8"/>
      <c r="AA2611" s="8"/>
      <c r="AD2611" s="8"/>
    </row>
    <row r="2612" spans="2:30">
      <c r="B2612" s="75">
        <v>608935</v>
      </c>
      <c r="C2612" s="85" t="s">
        <v>588</v>
      </c>
      <c r="D2612" s="76" t="s">
        <v>2494</v>
      </c>
      <c r="E2612" s="77">
        <v>4.5659298124015972E-2</v>
      </c>
      <c r="F2612" s="8"/>
      <c r="J2612" s="8"/>
      <c r="N2612" s="8"/>
      <c r="R2612" s="8"/>
      <c r="V2612" s="8"/>
      <c r="W2612" s="8"/>
      <c r="AA2612" s="8"/>
      <c r="AD2612" s="8"/>
    </row>
    <row r="2613" spans="2:30">
      <c r="B2613" s="75">
        <v>613503</v>
      </c>
      <c r="C2613" s="85" t="s">
        <v>589</v>
      </c>
      <c r="D2613" s="76" t="s">
        <v>2494</v>
      </c>
      <c r="E2613" s="77">
        <v>3.7062389899088322E-5</v>
      </c>
      <c r="F2613" s="8"/>
      <c r="J2613" s="8"/>
      <c r="N2613" s="8"/>
      <c r="R2613" s="8"/>
      <c r="V2613" s="8"/>
      <c r="W2613" s="8"/>
      <c r="AA2613" s="8"/>
      <c r="AD2613" s="8"/>
    </row>
    <row r="2614" spans="2:30">
      <c r="B2614" s="75">
        <v>61825</v>
      </c>
      <c r="C2614" s="85" t="s">
        <v>590</v>
      </c>
      <c r="D2614" s="76" t="s">
        <v>2494</v>
      </c>
      <c r="E2614" s="77">
        <v>9.1854847254522296E-11</v>
      </c>
      <c r="F2614" s="8"/>
      <c r="J2614" s="8"/>
      <c r="N2614" s="8"/>
      <c r="R2614" s="8"/>
      <c r="V2614" s="8"/>
      <c r="W2614" s="8"/>
      <c r="AA2614" s="8"/>
      <c r="AD2614" s="8"/>
    </row>
    <row r="2615" spans="2:30">
      <c r="B2615" s="75">
        <v>622786</v>
      </c>
      <c r="C2615" s="85" t="s">
        <v>591</v>
      </c>
      <c r="D2615" s="76" t="s">
        <v>2494</v>
      </c>
      <c r="E2615" s="77">
        <v>0.35462443748382089</v>
      </c>
      <c r="F2615" s="8"/>
      <c r="J2615" s="8"/>
      <c r="N2615" s="8"/>
      <c r="R2615" s="8"/>
      <c r="V2615" s="8"/>
      <c r="W2615" s="8"/>
      <c r="AA2615" s="8"/>
      <c r="AD2615" s="8"/>
    </row>
    <row r="2616" spans="2:30">
      <c r="B2616" s="75">
        <v>62384</v>
      </c>
      <c r="C2616" s="85" t="s">
        <v>592</v>
      </c>
      <c r="D2616" s="76" t="s">
        <v>2494</v>
      </c>
      <c r="E2616" s="77">
        <v>4.8228331405958115E-4</v>
      </c>
      <c r="F2616" s="8"/>
      <c r="J2616" s="8"/>
      <c r="N2616" s="8"/>
      <c r="R2616" s="8"/>
      <c r="V2616" s="8"/>
      <c r="W2616" s="8"/>
      <c r="AA2616" s="8"/>
      <c r="AD2616" s="8"/>
    </row>
    <row r="2617" spans="2:30">
      <c r="B2617" s="75">
        <v>62533</v>
      </c>
      <c r="C2617" s="85" t="s">
        <v>593</v>
      </c>
      <c r="D2617" s="76" t="s">
        <v>2494</v>
      </c>
      <c r="E2617" s="77">
        <v>2.109593170457337E-5</v>
      </c>
      <c r="F2617" s="8"/>
      <c r="J2617" s="8"/>
      <c r="N2617" s="8"/>
      <c r="R2617" s="8"/>
      <c r="V2617" s="8"/>
      <c r="W2617" s="8"/>
      <c r="AA2617" s="8"/>
      <c r="AD2617" s="8"/>
    </row>
    <row r="2618" spans="2:30">
      <c r="B2618" s="75">
        <v>62566</v>
      </c>
      <c r="C2618" s="85" t="s">
        <v>594</v>
      </c>
      <c r="D2618" s="76" t="s">
        <v>2494</v>
      </c>
      <c r="E2618" s="77">
        <v>7.0569681923131101E-6</v>
      </c>
      <c r="F2618" s="8"/>
      <c r="J2618" s="8"/>
      <c r="N2618" s="8"/>
      <c r="R2618" s="8"/>
      <c r="V2618" s="8"/>
      <c r="W2618" s="8"/>
      <c r="AA2618" s="8"/>
      <c r="AD2618" s="8"/>
    </row>
    <row r="2619" spans="2:30">
      <c r="B2619" s="75">
        <v>62737</v>
      </c>
      <c r="C2619" s="85" t="s">
        <v>595</v>
      </c>
      <c r="D2619" s="76" t="s">
        <v>2494</v>
      </c>
      <c r="E2619" s="77">
        <v>2.3687057195996387E-2</v>
      </c>
      <c r="F2619" s="8"/>
      <c r="J2619" s="8"/>
      <c r="N2619" s="8"/>
      <c r="R2619" s="8"/>
      <c r="V2619" s="8"/>
      <c r="W2619" s="8"/>
      <c r="AA2619" s="8"/>
      <c r="AD2619" s="8"/>
    </row>
    <row r="2620" spans="2:30">
      <c r="B2620" s="75">
        <v>630206</v>
      </c>
      <c r="C2620" s="85" t="s">
        <v>596</v>
      </c>
      <c r="D2620" s="76" t="s">
        <v>2494</v>
      </c>
      <c r="E2620" s="77">
        <v>4.7560618233491263E-4</v>
      </c>
      <c r="F2620" s="8"/>
      <c r="J2620" s="8"/>
      <c r="N2620" s="8"/>
      <c r="R2620" s="8"/>
      <c r="V2620" s="8"/>
      <c r="W2620" s="8"/>
      <c r="AA2620" s="8"/>
      <c r="AD2620" s="8"/>
    </row>
    <row r="2621" spans="2:30">
      <c r="B2621" s="75">
        <v>63252</v>
      </c>
      <c r="C2621" s="85" t="s">
        <v>597</v>
      </c>
      <c r="D2621" s="76" t="s">
        <v>2494</v>
      </c>
      <c r="E2621" s="77">
        <v>1.78730533798979E-4</v>
      </c>
      <c r="F2621" s="8"/>
      <c r="J2621" s="8"/>
      <c r="N2621" s="8"/>
      <c r="R2621" s="8"/>
      <c r="V2621" s="8"/>
      <c r="W2621" s="8"/>
      <c r="AA2621" s="8"/>
      <c r="AD2621" s="8"/>
    </row>
    <row r="2622" spans="2:30">
      <c r="B2622" s="75">
        <v>632995</v>
      </c>
      <c r="C2622" s="85" t="s">
        <v>598</v>
      </c>
      <c r="D2622" s="76" t="s">
        <v>2494</v>
      </c>
      <c r="E2622" s="77">
        <v>2.7396003077087968E-9</v>
      </c>
      <c r="F2622" s="8"/>
      <c r="J2622" s="8"/>
      <c r="N2622" s="8"/>
      <c r="R2622" s="8"/>
      <c r="V2622" s="8"/>
      <c r="W2622" s="8"/>
      <c r="AA2622" s="8"/>
      <c r="AD2622" s="8"/>
    </row>
    <row r="2623" spans="2:30">
      <c r="B2623" s="75">
        <v>634935</v>
      </c>
      <c r="C2623" s="85" t="s">
        <v>599</v>
      </c>
      <c r="D2623" s="76" t="s">
        <v>2494</v>
      </c>
      <c r="E2623" s="77">
        <v>2.8107318746839954E-2</v>
      </c>
      <c r="F2623" s="8"/>
      <c r="J2623" s="8"/>
      <c r="N2623" s="8"/>
      <c r="R2623" s="8"/>
      <c r="V2623" s="8"/>
      <c r="W2623" s="8"/>
      <c r="AA2623" s="8"/>
      <c r="AD2623" s="8"/>
    </row>
    <row r="2624" spans="2:30">
      <c r="B2624" s="75">
        <v>639587</v>
      </c>
      <c r="C2624" s="85" t="s">
        <v>600</v>
      </c>
      <c r="D2624" s="76" t="s">
        <v>2494</v>
      </c>
      <c r="E2624" s="77">
        <v>9.6860018512048174E-2</v>
      </c>
      <c r="F2624" s="8"/>
      <c r="J2624" s="8"/>
      <c r="N2624" s="8"/>
      <c r="R2624" s="8"/>
      <c r="V2624" s="8"/>
      <c r="W2624" s="8"/>
      <c r="AA2624" s="8"/>
      <c r="AD2624" s="8"/>
    </row>
    <row r="2625" spans="2:30">
      <c r="B2625" s="75">
        <v>640153</v>
      </c>
      <c r="C2625" s="85" t="s">
        <v>601</v>
      </c>
      <c r="D2625" s="76" t="s">
        <v>2494</v>
      </c>
      <c r="E2625" s="77">
        <v>1.5093172712715655E-5</v>
      </c>
      <c r="F2625" s="8"/>
      <c r="J2625" s="8"/>
      <c r="N2625" s="8"/>
      <c r="R2625" s="8"/>
      <c r="V2625" s="8"/>
      <c r="W2625" s="8"/>
      <c r="AA2625" s="8"/>
      <c r="AD2625" s="8"/>
    </row>
    <row r="2626" spans="2:30">
      <c r="B2626" s="75">
        <v>64175</v>
      </c>
      <c r="C2626" s="85" t="s">
        <v>602</v>
      </c>
      <c r="D2626" s="76" t="s">
        <v>2494</v>
      </c>
      <c r="E2626" s="77">
        <v>2.2389278645594086E-6</v>
      </c>
      <c r="F2626" s="8"/>
      <c r="J2626" s="8"/>
      <c r="N2626" s="8"/>
      <c r="R2626" s="8"/>
      <c r="V2626" s="8"/>
      <c r="W2626" s="8"/>
      <c r="AA2626" s="8"/>
      <c r="AD2626" s="8"/>
    </row>
    <row r="2627" spans="2:30">
      <c r="B2627" s="75">
        <v>64257847</v>
      </c>
      <c r="C2627" s="85" t="s">
        <v>603</v>
      </c>
      <c r="D2627" s="76" t="s">
        <v>2494</v>
      </c>
      <c r="E2627" s="77">
        <v>4.0823010475675812</v>
      </c>
      <c r="F2627" s="8"/>
      <c r="J2627" s="8"/>
      <c r="N2627" s="8"/>
      <c r="R2627" s="8"/>
      <c r="V2627" s="8"/>
      <c r="W2627" s="8"/>
      <c r="AA2627" s="8"/>
      <c r="AD2627" s="8"/>
    </row>
    <row r="2628" spans="2:30">
      <c r="B2628" s="75">
        <v>64755</v>
      </c>
      <c r="C2628" s="85" t="s">
        <v>604</v>
      </c>
      <c r="D2628" s="76" t="s">
        <v>2494</v>
      </c>
      <c r="E2628" s="77">
        <v>3.1740039356904037E-28</v>
      </c>
      <c r="F2628" s="8"/>
      <c r="J2628" s="8"/>
      <c r="N2628" s="8"/>
      <c r="R2628" s="8"/>
      <c r="V2628" s="8"/>
      <c r="W2628" s="8"/>
      <c r="AA2628" s="8"/>
      <c r="AD2628" s="8"/>
    </row>
    <row r="2629" spans="2:30">
      <c r="B2629" s="75">
        <v>64902723</v>
      </c>
      <c r="C2629" s="85" t="s">
        <v>605</v>
      </c>
      <c r="D2629" s="76" t="s">
        <v>2494</v>
      </c>
      <c r="E2629" s="77">
        <v>3.0246919595269339E-11</v>
      </c>
      <c r="F2629" s="8"/>
      <c r="J2629" s="8"/>
      <c r="N2629" s="8"/>
      <c r="R2629" s="8"/>
      <c r="V2629" s="8"/>
      <c r="W2629" s="8"/>
      <c r="AA2629" s="8"/>
      <c r="AD2629" s="8"/>
    </row>
    <row r="2630" spans="2:30">
      <c r="B2630" s="75">
        <v>65195553</v>
      </c>
      <c r="C2630" s="85" t="s">
        <v>606</v>
      </c>
      <c r="D2630" s="76" t="s">
        <v>2494</v>
      </c>
      <c r="E2630" s="77">
        <v>2.05496088689978E-22</v>
      </c>
      <c r="F2630" s="8"/>
      <c r="J2630" s="8"/>
      <c r="N2630" s="8"/>
      <c r="R2630" s="8"/>
      <c r="V2630" s="8"/>
      <c r="W2630" s="8"/>
      <c r="AA2630" s="8"/>
      <c r="AD2630" s="8"/>
    </row>
    <row r="2631" spans="2:30">
      <c r="B2631" s="75">
        <v>66215278</v>
      </c>
      <c r="C2631" s="85" t="s">
        <v>607</v>
      </c>
      <c r="D2631" s="76" t="s">
        <v>2494</v>
      </c>
      <c r="E2631" s="77">
        <v>4.0981222716388989E-10</v>
      </c>
      <c r="F2631" s="8"/>
      <c r="J2631" s="8"/>
      <c r="N2631" s="8"/>
      <c r="R2631" s="8"/>
      <c r="V2631" s="8"/>
      <c r="W2631" s="8"/>
      <c r="AA2631" s="8"/>
      <c r="AD2631" s="8"/>
    </row>
    <row r="2632" spans="2:30">
      <c r="B2632" s="75">
        <v>66246886</v>
      </c>
      <c r="C2632" s="85" t="s">
        <v>608</v>
      </c>
      <c r="D2632" s="76" t="s">
        <v>2494</v>
      </c>
      <c r="E2632" s="77">
        <v>2.3320285171651669E-4</v>
      </c>
      <c r="F2632" s="8"/>
      <c r="J2632" s="8"/>
      <c r="N2632" s="8"/>
      <c r="R2632" s="8"/>
      <c r="V2632" s="8"/>
      <c r="W2632" s="8"/>
      <c r="AA2632" s="8"/>
      <c r="AD2632" s="8"/>
    </row>
    <row r="2633" spans="2:30">
      <c r="B2633" s="75">
        <v>66332965</v>
      </c>
      <c r="C2633" s="85" t="s">
        <v>609</v>
      </c>
      <c r="D2633" s="76" t="s">
        <v>2494</v>
      </c>
      <c r="E2633" s="77">
        <v>2.7012070826504211E-6</v>
      </c>
      <c r="F2633" s="8"/>
      <c r="J2633" s="8"/>
      <c r="N2633" s="8"/>
      <c r="R2633" s="8"/>
      <c r="V2633" s="8"/>
      <c r="W2633" s="8"/>
      <c r="AA2633" s="8"/>
      <c r="AD2633" s="8"/>
    </row>
    <row r="2634" spans="2:30">
      <c r="B2634" s="75">
        <v>66841256</v>
      </c>
      <c r="C2634" s="85" t="s">
        <v>610</v>
      </c>
      <c r="D2634" s="76" t="s">
        <v>2494</v>
      </c>
      <c r="E2634" s="77">
        <v>2.0711912723839012E-2</v>
      </c>
      <c r="F2634" s="8"/>
      <c r="J2634" s="8"/>
      <c r="N2634" s="8"/>
      <c r="R2634" s="8"/>
      <c r="V2634" s="8"/>
      <c r="W2634" s="8"/>
      <c r="AA2634" s="8"/>
      <c r="AD2634" s="8"/>
    </row>
    <row r="2635" spans="2:30">
      <c r="B2635" s="75">
        <v>67375308</v>
      </c>
      <c r="C2635" s="85" t="s">
        <v>611</v>
      </c>
      <c r="D2635" s="76" t="s">
        <v>2494</v>
      </c>
      <c r="E2635" s="77">
        <v>3.5658435563793658</v>
      </c>
      <c r="F2635" s="8"/>
      <c r="J2635" s="8"/>
      <c r="N2635" s="8"/>
      <c r="R2635" s="8"/>
      <c r="V2635" s="8"/>
      <c r="W2635" s="8"/>
      <c r="AA2635" s="8"/>
      <c r="AD2635" s="8"/>
    </row>
    <row r="2636" spans="2:30">
      <c r="B2636" s="75">
        <v>67485294</v>
      </c>
      <c r="C2636" s="85" t="s">
        <v>612</v>
      </c>
      <c r="D2636" s="76" t="s">
        <v>2494</v>
      </c>
      <c r="E2636" s="77">
        <v>0.25542072846851926</v>
      </c>
      <c r="F2636" s="8"/>
      <c r="J2636" s="8"/>
      <c r="N2636" s="8"/>
      <c r="R2636" s="8"/>
      <c r="V2636" s="8"/>
      <c r="W2636" s="8"/>
      <c r="AA2636" s="8"/>
      <c r="AD2636" s="8"/>
    </row>
    <row r="2637" spans="2:30">
      <c r="B2637" s="75">
        <v>67561</v>
      </c>
      <c r="C2637" s="85" t="s">
        <v>613</v>
      </c>
      <c r="D2637" s="76" t="s">
        <v>2494</v>
      </c>
      <c r="E2637" s="77">
        <v>2.4987244359319185E-6</v>
      </c>
      <c r="F2637" s="8"/>
      <c r="J2637" s="8"/>
      <c r="N2637" s="8"/>
      <c r="R2637" s="8"/>
      <c r="V2637" s="8"/>
      <c r="W2637" s="8"/>
      <c r="AA2637" s="8"/>
      <c r="AD2637" s="8"/>
    </row>
    <row r="2638" spans="2:30">
      <c r="B2638" s="75">
        <v>67630</v>
      </c>
      <c r="C2638" s="85" t="s">
        <v>614</v>
      </c>
      <c r="D2638" s="76" t="s">
        <v>2494</v>
      </c>
      <c r="E2638" s="77">
        <v>2.9848057074357165E-6</v>
      </c>
      <c r="F2638" s="8"/>
      <c r="J2638" s="8"/>
      <c r="N2638" s="8"/>
      <c r="R2638" s="8"/>
      <c r="V2638" s="8"/>
      <c r="W2638" s="8"/>
      <c r="AA2638" s="8"/>
      <c r="AD2638" s="8"/>
    </row>
    <row r="2639" spans="2:30">
      <c r="B2639" s="75">
        <v>67663</v>
      </c>
      <c r="C2639" s="85" t="s">
        <v>615</v>
      </c>
      <c r="D2639" s="76" t="s">
        <v>2494</v>
      </c>
      <c r="E2639" s="77">
        <v>8.5209762595243169E-5</v>
      </c>
      <c r="F2639" s="8"/>
      <c r="J2639" s="8"/>
      <c r="N2639" s="8"/>
      <c r="R2639" s="8"/>
      <c r="V2639" s="8"/>
      <c r="W2639" s="8"/>
      <c r="AA2639" s="8"/>
      <c r="AD2639" s="8"/>
    </row>
    <row r="2640" spans="2:30">
      <c r="B2640" s="75">
        <v>67721</v>
      </c>
      <c r="C2640" s="85" t="s">
        <v>616</v>
      </c>
      <c r="D2640" s="76" t="s">
        <v>2494</v>
      </c>
      <c r="E2640" s="77">
        <v>5.1692089473556954E-3</v>
      </c>
      <c r="F2640" s="8"/>
      <c r="J2640" s="8"/>
      <c r="N2640" s="8"/>
      <c r="R2640" s="8"/>
      <c r="V2640" s="8"/>
      <c r="W2640" s="8"/>
      <c r="AA2640" s="8"/>
      <c r="AD2640" s="8"/>
    </row>
    <row r="2641" spans="2:30">
      <c r="B2641" s="75">
        <v>67747095</v>
      </c>
      <c r="C2641" s="85" t="s">
        <v>617</v>
      </c>
      <c r="D2641" s="76" t="s">
        <v>2494</v>
      </c>
      <c r="E2641" s="77">
        <v>1.2376348809380237E-3</v>
      </c>
      <c r="F2641" s="8"/>
      <c r="J2641" s="8"/>
      <c r="N2641" s="8"/>
      <c r="R2641" s="8"/>
      <c r="V2641" s="8"/>
      <c r="W2641" s="8"/>
      <c r="AA2641" s="8"/>
      <c r="AD2641" s="8"/>
    </row>
    <row r="2642" spans="2:30">
      <c r="B2642" s="75">
        <v>68085858</v>
      </c>
      <c r="C2642" s="85" t="s">
        <v>618</v>
      </c>
      <c r="D2642" s="76" t="s">
        <v>2494</v>
      </c>
      <c r="E2642" s="77">
        <v>5.979165758013897</v>
      </c>
      <c r="F2642" s="8"/>
      <c r="J2642" s="8"/>
      <c r="N2642" s="8"/>
      <c r="R2642" s="8"/>
      <c r="V2642" s="8"/>
      <c r="W2642" s="8"/>
      <c r="AA2642" s="8"/>
      <c r="AD2642" s="8"/>
    </row>
    <row r="2643" spans="2:30">
      <c r="B2643" s="75">
        <v>68122</v>
      </c>
      <c r="C2643" s="85" t="s">
        <v>619</v>
      </c>
      <c r="D2643" s="76" t="s">
        <v>2494</v>
      </c>
      <c r="E2643" s="77">
        <v>9.4895698466892403E-8</v>
      </c>
      <c r="F2643" s="8"/>
      <c r="J2643" s="8"/>
      <c r="N2643" s="8"/>
      <c r="R2643" s="8"/>
      <c r="V2643" s="8"/>
      <c r="W2643" s="8"/>
      <c r="AA2643" s="8"/>
      <c r="AD2643" s="8"/>
    </row>
    <row r="2644" spans="2:30">
      <c r="B2644" s="75">
        <v>68359375</v>
      </c>
      <c r="C2644" s="85" t="s">
        <v>620</v>
      </c>
      <c r="D2644" s="76" t="s">
        <v>2494</v>
      </c>
      <c r="E2644" s="77">
        <v>0.18161774514596957</v>
      </c>
      <c r="F2644" s="8"/>
      <c r="J2644" s="8"/>
      <c r="N2644" s="8"/>
      <c r="R2644" s="8"/>
      <c r="V2644" s="8"/>
      <c r="W2644" s="8"/>
      <c r="AA2644" s="8"/>
      <c r="AD2644" s="8"/>
    </row>
    <row r="2645" spans="2:30">
      <c r="B2645" s="75">
        <v>685916</v>
      </c>
      <c r="C2645" s="85" t="s">
        <v>621</v>
      </c>
      <c r="D2645" s="76" t="s">
        <v>2494</v>
      </c>
      <c r="E2645" s="77">
        <v>2.7098831335105125E-6</v>
      </c>
      <c r="F2645" s="8"/>
      <c r="J2645" s="8"/>
      <c r="N2645" s="8"/>
      <c r="R2645" s="8"/>
      <c r="V2645" s="8"/>
      <c r="W2645" s="8"/>
      <c r="AA2645" s="8"/>
      <c r="AD2645" s="8"/>
    </row>
    <row r="2646" spans="2:30">
      <c r="B2646" s="75">
        <v>6923224</v>
      </c>
      <c r="C2646" s="85" t="s">
        <v>622</v>
      </c>
      <c r="D2646" s="76" t="s">
        <v>2494</v>
      </c>
      <c r="E2646" s="77">
        <v>5.3523830303375366E-9</v>
      </c>
      <c r="F2646" s="8"/>
      <c r="J2646" s="8"/>
      <c r="N2646" s="8"/>
      <c r="R2646" s="8"/>
      <c r="V2646" s="8"/>
      <c r="W2646" s="8"/>
      <c r="AA2646" s="8"/>
      <c r="AD2646" s="8"/>
    </row>
    <row r="2647" spans="2:30">
      <c r="B2647" s="75">
        <v>69327760</v>
      </c>
      <c r="C2647" s="85" t="s">
        <v>623</v>
      </c>
      <c r="D2647" s="76" t="s">
        <v>2494</v>
      </c>
      <c r="E2647" s="77">
        <v>2.848337826765236E-4</v>
      </c>
      <c r="F2647" s="8"/>
      <c r="J2647" s="8"/>
      <c r="N2647" s="8"/>
      <c r="R2647" s="8"/>
      <c r="V2647" s="8"/>
      <c r="W2647" s="8"/>
      <c r="AA2647" s="8"/>
      <c r="AD2647" s="8"/>
    </row>
    <row r="2648" spans="2:30">
      <c r="B2648" s="75">
        <v>693981</v>
      </c>
      <c r="C2648" s="85" t="s">
        <v>624</v>
      </c>
      <c r="D2648" s="76" t="s">
        <v>2494</v>
      </c>
      <c r="E2648" s="77">
        <v>2.0962787662362383E-8</v>
      </c>
      <c r="F2648" s="8"/>
      <c r="J2648" s="8"/>
      <c r="N2648" s="8"/>
      <c r="R2648" s="8"/>
      <c r="V2648" s="8"/>
      <c r="W2648" s="8"/>
      <c r="AA2648" s="8"/>
      <c r="AD2648" s="8"/>
    </row>
    <row r="2649" spans="2:30">
      <c r="B2649" s="75">
        <v>69409945</v>
      </c>
      <c r="C2649" s="85" t="s">
        <v>625</v>
      </c>
      <c r="D2649" s="76" t="s">
        <v>2494</v>
      </c>
      <c r="E2649" s="77">
        <v>2.4748745284526805</v>
      </c>
      <c r="F2649" s="8"/>
      <c r="J2649" s="8"/>
      <c r="N2649" s="8"/>
      <c r="R2649" s="8"/>
      <c r="V2649" s="8"/>
      <c r="W2649" s="8"/>
      <c r="AA2649" s="8"/>
      <c r="AD2649" s="8"/>
    </row>
    <row r="2650" spans="2:30">
      <c r="B2650" s="75">
        <v>70124775</v>
      </c>
      <c r="C2650" s="85" t="s">
        <v>626</v>
      </c>
      <c r="D2650" s="76" t="s">
        <v>2494</v>
      </c>
      <c r="E2650" s="77">
        <v>1.3817963382719014</v>
      </c>
      <c r="F2650" s="8"/>
      <c r="J2650" s="8"/>
      <c r="N2650" s="8"/>
      <c r="R2650" s="8"/>
      <c r="V2650" s="8"/>
      <c r="W2650" s="8"/>
      <c r="AA2650" s="8"/>
      <c r="AD2650" s="8"/>
    </row>
    <row r="2651" spans="2:30">
      <c r="B2651" s="75">
        <v>709988</v>
      </c>
      <c r="C2651" s="85" t="s">
        <v>627</v>
      </c>
      <c r="D2651" s="76" t="s">
        <v>2494</v>
      </c>
      <c r="E2651" s="77">
        <v>3.1797120848776516E-5</v>
      </c>
      <c r="F2651" s="8"/>
      <c r="J2651" s="8"/>
      <c r="N2651" s="8"/>
      <c r="R2651" s="8"/>
      <c r="V2651" s="8"/>
      <c r="W2651" s="8"/>
      <c r="AA2651" s="8"/>
      <c r="AD2651" s="8"/>
    </row>
    <row r="2652" spans="2:30">
      <c r="B2652" s="75">
        <v>71363</v>
      </c>
      <c r="C2652" s="85" t="s">
        <v>628</v>
      </c>
      <c r="D2652" s="76" t="s">
        <v>2494</v>
      </c>
      <c r="E2652" s="77">
        <v>4.7907031086485591E-6</v>
      </c>
      <c r="F2652" s="8"/>
      <c r="J2652" s="8"/>
      <c r="N2652" s="8"/>
      <c r="R2652" s="8"/>
      <c r="V2652" s="8"/>
      <c r="W2652" s="8"/>
      <c r="AA2652" s="8"/>
      <c r="AD2652" s="8"/>
    </row>
    <row r="2653" spans="2:30">
      <c r="B2653" s="75">
        <v>71556</v>
      </c>
      <c r="C2653" s="85" t="s">
        <v>629</v>
      </c>
      <c r="D2653" s="76" t="s">
        <v>2494</v>
      </c>
      <c r="E2653" s="77">
        <v>4.5176046026874527E-5</v>
      </c>
      <c r="F2653" s="8"/>
      <c r="J2653" s="8"/>
      <c r="N2653" s="8"/>
      <c r="R2653" s="8"/>
      <c r="V2653" s="8"/>
      <c r="W2653" s="8"/>
      <c r="AA2653" s="8"/>
      <c r="AD2653" s="8"/>
    </row>
    <row r="2654" spans="2:30">
      <c r="B2654" s="75">
        <v>72208</v>
      </c>
      <c r="C2654" s="85" t="s">
        <v>630</v>
      </c>
      <c r="D2654" s="76" t="s">
        <v>2494</v>
      </c>
      <c r="E2654" s="77">
        <v>8.1343217409268807</v>
      </c>
      <c r="F2654" s="8"/>
      <c r="J2654" s="8"/>
      <c r="N2654" s="8"/>
      <c r="R2654" s="8"/>
      <c r="V2654" s="8"/>
      <c r="W2654" s="8"/>
      <c r="AA2654" s="8"/>
      <c r="AD2654" s="8"/>
    </row>
    <row r="2655" spans="2:30">
      <c r="B2655" s="75">
        <v>72435</v>
      </c>
      <c r="C2655" s="85" t="s">
        <v>631</v>
      </c>
      <c r="D2655" s="76" t="s">
        <v>2494</v>
      </c>
      <c r="E2655" s="77">
        <v>2.4715636917985763E-2</v>
      </c>
      <c r="F2655" s="8"/>
      <c r="J2655" s="8"/>
      <c r="N2655" s="8"/>
      <c r="R2655" s="8"/>
      <c r="V2655" s="8"/>
      <c r="W2655" s="8"/>
      <c r="AA2655" s="8"/>
      <c r="AD2655" s="8"/>
    </row>
    <row r="2656" spans="2:30">
      <c r="B2656" s="75">
        <v>72559</v>
      </c>
      <c r="C2656" s="85" t="s">
        <v>632</v>
      </c>
      <c r="D2656" s="76" t="s">
        <v>2494</v>
      </c>
      <c r="E2656" s="77">
        <v>0.56319800453662006</v>
      </c>
      <c r="F2656" s="8"/>
      <c r="J2656" s="8"/>
      <c r="N2656" s="8"/>
      <c r="R2656" s="8"/>
      <c r="V2656" s="8"/>
      <c r="W2656" s="8"/>
      <c r="AA2656" s="8"/>
      <c r="AD2656" s="8"/>
    </row>
    <row r="2657" spans="2:30">
      <c r="B2657" s="75">
        <v>72560</v>
      </c>
      <c r="C2657" s="85" t="s">
        <v>633</v>
      </c>
      <c r="D2657" s="76" t="s">
        <v>2494</v>
      </c>
      <c r="E2657" s="77">
        <v>8.3655994684403781E-2</v>
      </c>
      <c r="F2657" s="8"/>
      <c r="J2657" s="8"/>
      <c r="N2657" s="8"/>
      <c r="R2657" s="8"/>
      <c r="V2657" s="8"/>
      <c r="W2657" s="8"/>
      <c r="AA2657" s="8"/>
      <c r="AD2657" s="8"/>
    </row>
    <row r="2658" spans="2:30">
      <c r="B2658" s="75">
        <v>7287196</v>
      </c>
      <c r="C2658" s="85" t="s">
        <v>634</v>
      </c>
      <c r="D2658" s="76" t="s">
        <v>2494</v>
      </c>
      <c r="E2658" s="77">
        <v>9.3196063564562458E-4</v>
      </c>
      <c r="F2658" s="8"/>
      <c r="J2658" s="8"/>
      <c r="N2658" s="8"/>
      <c r="R2658" s="8"/>
      <c r="V2658" s="8"/>
      <c r="W2658" s="8"/>
      <c r="AA2658" s="8"/>
      <c r="AD2658" s="8"/>
    </row>
    <row r="2659" spans="2:30">
      <c r="B2659" s="75">
        <v>732116</v>
      </c>
      <c r="C2659" s="85" t="s">
        <v>635</v>
      </c>
      <c r="D2659" s="76" t="s">
        <v>2494</v>
      </c>
      <c r="E2659" s="77">
        <v>4.6715125792230451E-4</v>
      </c>
      <c r="F2659" s="8"/>
      <c r="J2659" s="8"/>
      <c r="N2659" s="8"/>
      <c r="R2659" s="8"/>
      <c r="V2659" s="8"/>
      <c r="W2659" s="8"/>
      <c r="AA2659" s="8"/>
      <c r="AD2659" s="8"/>
    </row>
    <row r="2660" spans="2:30">
      <c r="B2660" s="75">
        <v>732263</v>
      </c>
      <c r="C2660" s="85" t="s">
        <v>636</v>
      </c>
      <c r="D2660" s="76" t="s">
        <v>2494</v>
      </c>
      <c r="E2660" s="77">
        <v>6.2999678594947137E-2</v>
      </c>
      <c r="F2660" s="8"/>
      <c r="J2660" s="8"/>
      <c r="N2660" s="8"/>
      <c r="R2660" s="8"/>
      <c r="V2660" s="8"/>
      <c r="W2660" s="8"/>
      <c r="AA2660" s="8"/>
      <c r="AD2660" s="8"/>
    </row>
    <row r="2661" spans="2:30">
      <c r="B2661" s="75">
        <v>74051802</v>
      </c>
      <c r="C2661" s="85" t="s">
        <v>637</v>
      </c>
      <c r="D2661" s="76" t="s">
        <v>2494</v>
      </c>
      <c r="E2661" s="77">
        <v>2.7000646556184963E-6</v>
      </c>
      <c r="F2661" s="8"/>
      <c r="J2661" s="8"/>
      <c r="N2661" s="8"/>
      <c r="R2661" s="8"/>
      <c r="V2661" s="8"/>
      <c r="W2661" s="8"/>
      <c r="AA2661" s="8"/>
      <c r="AD2661" s="8"/>
    </row>
    <row r="2662" spans="2:30">
      <c r="B2662" s="75">
        <v>74223646</v>
      </c>
      <c r="C2662" s="85" t="s">
        <v>638</v>
      </c>
      <c r="D2662" s="76" t="s">
        <v>2494</v>
      </c>
      <c r="E2662" s="77">
        <v>5.5239853869438679E-10</v>
      </c>
      <c r="F2662" s="8"/>
      <c r="J2662" s="8"/>
      <c r="N2662" s="8"/>
      <c r="R2662" s="8"/>
      <c r="V2662" s="8"/>
      <c r="W2662" s="8"/>
      <c r="AA2662" s="8"/>
      <c r="AD2662" s="8"/>
    </row>
    <row r="2663" spans="2:30">
      <c r="B2663" s="75">
        <v>74839</v>
      </c>
      <c r="C2663" s="85" t="s">
        <v>639</v>
      </c>
      <c r="D2663" s="76" t="s">
        <v>2494</v>
      </c>
      <c r="E2663" s="77">
        <v>7.4787876159165161E-4</v>
      </c>
      <c r="F2663" s="8"/>
      <c r="J2663" s="8"/>
      <c r="N2663" s="8"/>
      <c r="R2663" s="8"/>
      <c r="V2663" s="8"/>
      <c r="W2663" s="8"/>
      <c r="AA2663" s="8"/>
      <c r="AD2663" s="8"/>
    </row>
    <row r="2664" spans="2:30">
      <c r="B2664" s="75">
        <v>75058</v>
      </c>
      <c r="C2664" s="85" t="s">
        <v>640</v>
      </c>
      <c r="D2664" s="76" t="s">
        <v>2494</v>
      </c>
      <c r="E2664" s="77">
        <v>2.9267582895658529E-5</v>
      </c>
      <c r="F2664" s="8"/>
      <c r="J2664" s="8"/>
      <c r="N2664" s="8"/>
      <c r="R2664" s="8"/>
      <c r="V2664" s="8"/>
      <c r="W2664" s="8"/>
      <c r="AA2664" s="8"/>
      <c r="AD2664" s="8"/>
    </row>
    <row r="2665" spans="2:30">
      <c r="B2665" s="75">
        <v>75150</v>
      </c>
      <c r="C2665" s="85" t="s">
        <v>641</v>
      </c>
      <c r="D2665" s="76" t="s">
        <v>2494</v>
      </c>
      <c r="E2665" s="77">
        <v>9.9276627295477433E-5</v>
      </c>
      <c r="F2665" s="8"/>
      <c r="J2665" s="8"/>
      <c r="N2665" s="8"/>
      <c r="R2665" s="8"/>
      <c r="V2665" s="8"/>
      <c r="W2665" s="8"/>
      <c r="AA2665" s="8"/>
      <c r="AD2665" s="8"/>
    </row>
    <row r="2666" spans="2:30">
      <c r="B2666" s="75">
        <v>75218</v>
      </c>
      <c r="C2666" s="85" t="s">
        <v>642</v>
      </c>
      <c r="D2666" s="76" t="s">
        <v>2494</v>
      </c>
      <c r="E2666" s="77">
        <v>1.7652212468164267E-4</v>
      </c>
      <c r="F2666" s="8"/>
      <c r="J2666" s="8"/>
      <c r="N2666" s="8"/>
      <c r="R2666" s="8"/>
      <c r="V2666" s="8"/>
      <c r="W2666" s="8"/>
      <c r="AA2666" s="8"/>
      <c r="AD2666" s="8"/>
    </row>
    <row r="2667" spans="2:30">
      <c r="B2667" s="75">
        <v>75252</v>
      </c>
      <c r="C2667" s="85" t="s">
        <v>643</v>
      </c>
      <c r="D2667" s="76" t="s">
        <v>2494</v>
      </c>
      <c r="E2667" s="77">
        <v>8.3223864433818481E-4</v>
      </c>
      <c r="F2667" s="8"/>
      <c r="J2667" s="8"/>
      <c r="N2667" s="8"/>
      <c r="R2667" s="8"/>
      <c r="V2667" s="8"/>
      <c r="W2667" s="8"/>
      <c r="AA2667" s="8"/>
      <c r="AD2667" s="8"/>
    </row>
    <row r="2668" spans="2:30">
      <c r="B2668" s="75">
        <v>75274</v>
      </c>
      <c r="C2668" s="85" t="s">
        <v>644</v>
      </c>
      <c r="D2668" s="76" t="s">
        <v>2494</v>
      </c>
      <c r="E2668" s="77">
        <v>3.2826109470164657E-5</v>
      </c>
      <c r="F2668" s="8"/>
      <c r="J2668" s="8"/>
      <c r="N2668" s="8"/>
      <c r="R2668" s="8"/>
      <c r="V2668" s="8"/>
      <c r="W2668" s="8"/>
      <c r="AA2668" s="8"/>
      <c r="AD2668" s="8"/>
    </row>
    <row r="2669" spans="2:30">
      <c r="B2669" s="75">
        <v>75354</v>
      </c>
      <c r="C2669" s="85" t="s">
        <v>645</v>
      </c>
      <c r="D2669" s="76" t="s">
        <v>2494</v>
      </c>
      <c r="E2669" s="77">
        <v>5.4042337426052195E-7</v>
      </c>
      <c r="F2669" s="8"/>
      <c r="J2669" s="8"/>
      <c r="N2669" s="8"/>
      <c r="R2669" s="8"/>
      <c r="V2669" s="8"/>
      <c r="W2669" s="8"/>
      <c r="AA2669" s="8"/>
      <c r="AD2669" s="8"/>
    </row>
    <row r="2670" spans="2:30">
      <c r="B2670" s="75">
        <v>75478</v>
      </c>
      <c r="C2670" s="85" t="s">
        <v>646</v>
      </c>
      <c r="D2670" s="76" t="s">
        <v>2494</v>
      </c>
      <c r="E2670" s="77">
        <v>1.687373046352313E-2</v>
      </c>
      <c r="F2670" s="8"/>
      <c r="J2670" s="8"/>
      <c r="N2670" s="8"/>
      <c r="R2670" s="8"/>
      <c r="V2670" s="8"/>
      <c r="W2670" s="8"/>
      <c r="AA2670" s="8"/>
      <c r="AD2670" s="8"/>
    </row>
    <row r="2671" spans="2:30">
      <c r="B2671" s="75">
        <v>75650</v>
      </c>
      <c r="C2671" s="85" t="s">
        <v>647</v>
      </c>
      <c r="D2671" s="76" t="s">
        <v>2494</v>
      </c>
      <c r="E2671" s="77">
        <v>6.4896522249050151E-6</v>
      </c>
      <c r="F2671" s="8"/>
      <c r="J2671" s="8"/>
      <c r="N2671" s="8"/>
      <c r="R2671" s="8"/>
      <c r="V2671" s="8"/>
      <c r="W2671" s="8"/>
      <c r="AA2671" s="8"/>
      <c r="AD2671" s="8"/>
    </row>
    <row r="2672" spans="2:30">
      <c r="B2672" s="75">
        <v>759944</v>
      </c>
      <c r="C2672" s="85" t="s">
        <v>648</v>
      </c>
      <c r="D2672" s="76" t="s">
        <v>2494</v>
      </c>
      <c r="E2672" s="77">
        <v>1.0142804102681849E-3</v>
      </c>
      <c r="F2672" s="8"/>
      <c r="J2672" s="8"/>
      <c r="N2672" s="8"/>
      <c r="R2672" s="8"/>
      <c r="V2672" s="8"/>
      <c r="W2672" s="8"/>
      <c r="AA2672" s="8"/>
      <c r="AD2672" s="8"/>
    </row>
    <row r="2673" spans="2:30">
      <c r="B2673" s="75">
        <v>76017</v>
      </c>
      <c r="C2673" s="85" t="s">
        <v>649</v>
      </c>
      <c r="D2673" s="76" t="s">
        <v>2494</v>
      </c>
      <c r="E2673" s="77">
        <v>9.028445271826996E-4</v>
      </c>
      <c r="F2673" s="8"/>
      <c r="J2673" s="8"/>
      <c r="N2673" s="8"/>
      <c r="R2673" s="8"/>
      <c r="V2673" s="8"/>
      <c r="W2673" s="8"/>
      <c r="AA2673" s="8"/>
      <c r="AD2673" s="8"/>
    </row>
    <row r="2674" spans="2:30">
      <c r="B2674" s="75">
        <v>76062</v>
      </c>
      <c r="C2674" s="85" t="s">
        <v>650</v>
      </c>
      <c r="D2674" s="76" t="s">
        <v>2494</v>
      </c>
      <c r="E2674" s="77">
        <v>0.1076040479328202</v>
      </c>
      <c r="F2674" s="8"/>
      <c r="J2674" s="8"/>
      <c r="N2674" s="8"/>
      <c r="R2674" s="8"/>
      <c r="V2674" s="8"/>
      <c r="W2674" s="8"/>
      <c r="AA2674" s="8"/>
      <c r="AD2674" s="8"/>
    </row>
    <row r="2675" spans="2:30">
      <c r="B2675" s="75">
        <v>76448</v>
      </c>
      <c r="C2675" s="85" t="s">
        <v>651</v>
      </c>
      <c r="D2675" s="76" t="s">
        <v>2494</v>
      </c>
      <c r="E2675" s="77">
        <v>3.0578960628951143E-2</v>
      </c>
      <c r="F2675" s="8"/>
      <c r="J2675" s="8"/>
      <c r="N2675" s="8"/>
      <c r="R2675" s="8"/>
      <c r="V2675" s="8"/>
      <c r="W2675" s="8"/>
      <c r="AA2675" s="8"/>
      <c r="AD2675" s="8"/>
    </row>
    <row r="2676" spans="2:30">
      <c r="B2676" s="75">
        <v>76578148</v>
      </c>
      <c r="C2676" s="85" t="s">
        <v>652</v>
      </c>
      <c r="D2676" s="76" t="s">
        <v>2494</v>
      </c>
      <c r="E2676" s="77">
        <v>1.7519257521858147E-4</v>
      </c>
      <c r="F2676" s="8"/>
      <c r="J2676" s="8"/>
      <c r="N2676" s="8"/>
      <c r="R2676" s="8"/>
      <c r="V2676" s="8"/>
      <c r="W2676" s="8"/>
      <c r="AA2676" s="8"/>
      <c r="AD2676" s="8"/>
    </row>
    <row r="2677" spans="2:30">
      <c r="B2677" s="75">
        <v>76738620</v>
      </c>
      <c r="C2677" s="85" t="s">
        <v>653</v>
      </c>
      <c r="D2677" s="76" t="s">
        <v>2494</v>
      </c>
      <c r="E2677" s="77">
        <v>3.7990082542114132E-7</v>
      </c>
      <c r="F2677" s="8"/>
      <c r="J2677" s="8"/>
      <c r="N2677" s="8"/>
      <c r="R2677" s="8"/>
      <c r="V2677" s="8"/>
      <c r="W2677" s="8"/>
      <c r="AA2677" s="8"/>
      <c r="AD2677" s="8"/>
    </row>
    <row r="2678" spans="2:30">
      <c r="B2678" s="75">
        <v>77474</v>
      </c>
      <c r="C2678" s="85" t="s">
        <v>654</v>
      </c>
      <c r="D2678" s="76" t="s">
        <v>2494</v>
      </c>
      <c r="E2678" s="77">
        <v>8.2486486533936204E-4</v>
      </c>
      <c r="F2678" s="8"/>
      <c r="J2678" s="8"/>
      <c r="N2678" s="8"/>
      <c r="R2678" s="8"/>
      <c r="V2678" s="8"/>
      <c r="W2678" s="8"/>
      <c r="AA2678" s="8"/>
      <c r="AD2678" s="8"/>
    </row>
    <row r="2679" spans="2:30">
      <c r="B2679" s="75">
        <v>7786347</v>
      </c>
      <c r="C2679" s="85" t="s">
        <v>655</v>
      </c>
      <c r="D2679" s="76" t="s">
        <v>2494</v>
      </c>
      <c r="E2679" s="77">
        <v>6.0901974333904738E-6</v>
      </c>
      <c r="F2679" s="8"/>
      <c r="J2679" s="8"/>
      <c r="N2679" s="8"/>
      <c r="R2679" s="8"/>
      <c r="V2679" s="8"/>
      <c r="W2679" s="8"/>
      <c r="AA2679" s="8"/>
      <c r="AD2679" s="8"/>
    </row>
    <row r="2680" spans="2:30">
      <c r="B2680" s="75">
        <v>78002</v>
      </c>
      <c r="C2680" s="85" t="s">
        <v>656</v>
      </c>
      <c r="D2680" s="76" t="s">
        <v>2494</v>
      </c>
      <c r="E2680" s="77">
        <v>4.6472693339084462E-6</v>
      </c>
      <c r="F2680" s="8"/>
      <c r="J2680" s="8"/>
      <c r="N2680" s="8"/>
      <c r="R2680" s="8"/>
      <c r="V2680" s="8"/>
      <c r="W2680" s="8"/>
      <c r="AA2680" s="8"/>
      <c r="AD2680" s="8"/>
    </row>
    <row r="2681" spans="2:30">
      <c r="B2681" s="75">
        <v>78115</v>
      </c>
      <c r="C2681" s="85" t="s">
        <v>657</v>
      </c>
      <c r="D2681" s="76" t="s">
        <v>2494</v>
      </c>
      <c r="E2681" s="77">
        <v>1.9217561477298383E-10</v>
      </c>
      <c r="F2681" s="8"/>
      <c r="J2681" s="8"/>
      <c r="N2681" s="8"/>
      <c r="R2681" s="8"/>
      <c r="V2681" s="8"/>
      <c r="W2681" s="8"/>
      <c r="AA2681" s="8"/>
      <c r="AD2681" s="8"/>
    </row>
    <row r="2682" spans="2:30">
      <c r="B2682" s="75">
        <v>78342</v>
      </c>
      <c r="C2682" s="85" t="s">
        <v>658</v>
      </c>
      <c r="D2682" s="76" t="s">
        <v>2494</v>
      </c>
      <c r="E2682" s="77">
        <v>9.8086797111986384E-4</v>
      </c>
      <c r="F2682" s="8"/>
      <c r="J2682" s="8"/>
      <c r="N2682" s="8"/>
      <c r="R2682" s="8"/>
      <c r="V2682" s="8"/>
      <c r="W2682" s="8"/>
      <c r="AA2682" s="8"/>
      <c r="AD2682" s="8"/>
    </row>
    <row r="2683" spans="2:30">
      <c r="B2683" s="75">
        <v>78422</v>
      </c>
      <c r="C2683" s="85" t="s">
        <v>659</v>
      </c>
      <c r="D2683" s="76" t="s">
        <v>2494</v>
      </c>
      <c r="E2683" s="77">
        <v>2.2231782832238498E-8</v>
      </c>
      <c r="F2683" s="8"/>
      <c r="J2683" s="8"/>
      <c r="N2683" s="8"/>
      <c r="R2683" s="8"/>
      <c r="V2683" s="8"/>
      <c r="W2683" s="8"/>
      <c r="AA2683" s="8"/>
      <c r="AD2683" s="8"/>
    </row>
    <row r="2684" spans="2:30">
      <c r="B2684" s="75">
        <v>78488</v>
      </c>
      <c r="C2684" s="85" t="s">
        <v>660</v>
      </c>
      <c r="D2684" s="76" t="s">
        <v>2494</v>
      </c>
      <c r="E2684" s="77">
        <v>1.4385790591579561E-4</v>
      </c>
      <c r="F2684" s="8"/>
      <c r="J2684" s="8"/>
      <c r="N2684" s="8"/>
      <c r="R2684" s="8"/>
      <c r="V2684" s="8"/>
      <c r="W2684" s="8"/>
      <c r="AA2684" s="8"/>
      <c r="AD2684" s="8"/>
    </row>
    <row r="2685" spans="2:30">
      <c r="B2685" s="75">
        <v>78587050</v>
      </c>
      <c r="C2685" s="85" t="s">
        <v>661</v>
      </c>
      <c r="D2685" s="76" t="s">
        <v>2494</v>
      </c>
      <c r="E2685" s="77">
        <v>1.3688345058208523E-4</v>
      </c>
      <c r="F2685" s="8"/>
      <c r="J2685" s="8"/>
      <c r="N2685" s="8"/>
      <c r="R2685" s="8"/>
      <c r="V2685" s="8"/>
      <c r="W2685" s="8"/>
      <c r="AA2685" s="8"/>
      <c r="AD2685" s="8"/>
    </row>
    <row r="2686" spans="2:30">
      <c r="B2686" s="75">
        <v>78591</v>
      </c>
      <c r="C2686" s="85" t="s">
        <v>662</v>
      </c>
      <c r="D2686" s="76" t="s">
        <v>2494</v>
      </c>
      <c r="E2686" s="77">
        <v>3.188314632604438E-5</v>
      </c>
      <c r="F2686" s="8"/>
      <c r="J2686" s="8"/>
      <c r="N2686" s="8"/>
      <c r="R2686" s="8"/>
      <c r="V2686" s="8"/>
      <c r="W2686" s="8"/>
      <c r="AA2686" s="8"/>
      <c r="AD2686" s="8"/>
    </row>
    <row r="2687" spans="2:30">
      <c r="B2687" s="75">
        <v>786196</v>
      </c>
      <c r="C2687" s="85" t="s">
        <v>663</v>
      </c>
      <c r="D2687" s="76" t="s">
        <v>2494</v>
      </c>
      <c r="E2687" s="77">
        <v>1.8263545145271898E-3</v>
      </c>
      <c r="F2687" s="8"/>
      <c r="J2687" s="8"/>
      <c r="N2687" s="8"/>
      <c r="R2687" s="8"/>
      <c r="V2687" s="8"/>
      <c r="W2687" s="8"/>
      <c r="AA2687" s="8"/>
      <c r="AD2687" s="8"/>
    </row>
    <row r="2688" spans="2:30">
      <c r="B2688" s="75">
        <v>78831</v>
      </c>
      <c r="C2688" s="85" t="s">
        <v>664</v>
      </c>
      <c r="D2688" s="76" t="s">
        <v>2494</v>
      </c>
      <c r="E2688" s="77">
        <v>1.3961432775886451E-5</v>
      </c>
      <c r="F2688" s="8"/>
      <c r="J2688" s="8"/>
      <c r="N2688" s="8"/>
      <c r="R2688" s="8"/>
      <c r="V2688" s="8"/>
      <c r="W2688" s="8"/>
      <c r="AA2688" s="8"/>
      <c r="AD2688" s="8"/>
    </row>
    <row r="2689" spans="2:30">
      <c r="B2689" s="75">
        <v>78875</v>
      </c>
      <c r="C2689" s="85" t="s">
        <v>665</v>
      </c>
      <c r="D2689" s="76" t="s">
        <v>2494</v>
      </c>
      <c r="E2689" s="77">
        <v>3.227584604259028E-5</v>
      </c>
      <c r="F2689" s="8"/>
      <c r="J2689" s="8"/>
      <c r="N2689" s="8"/>
      <c r="R2689" s="8"/>
      <c r="V2689" s="8"/>
      <c r="W2689" s="8"/>
      <c r="AA2689" s="8"/>
      <c r="AD2689" s="8"/>
    </row>
    <row r="2690" spans="2:30">
      <c r="B2690" s="75">
        <v>79005</v>
      </c>
      <c r="C2690" s="85" t="s">
        <v>666</v>
      </c>
      <c r="D2690" s="76" t="s">
        <v>2494</v>
      </c>
      <c r="E2690" s="77">
        <v>1.7995775312220545E-4</v>
      </c>
      <c r="F2690" s="8"/>
      <c r="J2690" s="8"/>
      <c r="N2690" s="8"/>
      <c r="R2690" s="8"/>
      <c r="V2690" s="8"/>
      <c r="W2690" s="8"/>
      <c r="AA2690" s="8"/>
      <c r="AD2690" s="8"/>
    </row>
    <row r="2691" spans="2:30">
      <c r="B2691" s="75">
        <v>79016</v>
      </c>
      <c r="C2691" s="85" t="s">
        <v>667</v>
      </c>
      <c r="D2691" s="76" t="s">
        <v>2494</v>
      </c>
      <c r="E2691" s="77">
        <v>1.1038637612769217E-5</v>
      </c>
      <c r="F2691" s="8"/>
      <c r="J2691" s="8"/>
      <c r="N2691" s="8"/>
      <c r="R2691" s="8"/>
      <c r="V2691" s="8"/>
      <c r="W2691" s="8"/>
      <c r="AA2691" s="8"/>
      <c r="AD2691" s="8"/>
    </row>
    <row r="2692" spans="2:30">
      <c r="B2692" s="75">
        <v>79196</v>
      </c>
      <c r="C2692" s="85" t="s">
        <v>668</v>
      </c>
      <c r="D2692" s="76" t="s">
        <v>2494</v>
      </c>
      <c r="E2692" s="77">
        <v>2.8104201755993955E-5</v>
      </c>
      <c r="F2692" s="8"/>
      <c r="J2692" s="8"/>
      <c r="N2692" s="8"/>
      <c r="R2692" s="8"/>
      <c r="V2692" s="8"/>
      <c r="W2692" s="8"/>
      <c r="AA2692" s="8"/>
      <c r="AD2692" s="8"/>
    </row>
    <row r="2693" spans="2:30">
      <c r="B2693" s="75">
        <v>79345</v>
      </c>
      <c r="C2693" s="85" t="s">
        <v>669</v>
      </c>
      <c r="D2693" s="76" t="s">
        <v>2494</v>
      </c>
      <c r="E2693" s="77">
        <v>1.7289898834719644E-3</v>
      </c>
      <c r="F2693" s="8"/>
      <c r="J2693" s="8"/>
      <c r="N2693" s="8"/>
      <c r="R2693" s="8"/>
      <c r="V2693" s="8"/>
      <c r="W2693" s="8"/>
      <c r="AA2693" s="8"/>
      <c r="AD2693" s="8"/>
    </row>
    <row r="2694" spans="2:30">
      <c r="B2694" s="75">
        <v>8001352</v>
      </c>
      <c r="C2694" s="85" t="s">
        <v>670</v>
      </c>
      <c r="D2694" s="76" t="s">
        <v>2494</v>
      </c>
      <c r="E2694" s="77">
        <v>1.8536331834805957</v>
      </c>
      <c r="F2694" s="8"/>
      <c r="J2694" s="8"/>
      <c r="N2694" s="8"/>
      <c r="R2694" s="8"/>
      <c r="V2694" s="8"/>
      <c r="W2694" s="8"/>
      <c r="AA2694" s="8"/>
      <c r="AD2694" s="8"/>
    </row>
    <row r="2695" spans="2:30">
      <c r="B2695" s="75">
        <v>8003347</v>
      </c>
      <c r="C2695" s="85" t="s">
        <v>671</v>
      </c>
      <c r="D2695" s="76" t="s">
        <v>2494</v>
      </c>
      <c r="E2695" s="77">
        <v>3.1458610521924071E-2</v>
      </c>
      <c r="F2695" s="8"/>
      <c r="J2695" s="8"/>
      <c r="N2695" s="8"/>
      <c r="R2695" s="8"/>
      <c r="V2695" s="8"/>
      <c r="W2695" s="8"/>
      <c r="AA2695" s="8"/>
      <c r="AD2695" s="8"/>
    </row>
    <row r="2696" spans="2:30">
      <c r="B2696" s="75">
        <v>80057</v>
      </c>
      <c r="C2696" s="85" t="s">
        <v>672</v>
      </c>
      <c r="D2696" s="76" t="s">
        <v>2494</v>
      </c>
      <c r="E2696" s="77">
        <v>2.9616928117047109E-6</v>
      </c>
      <c r="F2696" s="8"/>
      <c r="J2696" s="8"/>
      <c r="N2696" s="8"/>
      <c r="R2696" s="8"/>
      <c r="V2696" s="8"/>
      <c r="W2696" s="8"/>
      <c r="AA2696" s="8"/>
      <c r="AD2696" s="8"/>
    </row>
    <row r="2697" spans="2:30">
      <c r="B2697" s="75">
        <v>8018017</v>
      </c>
      <c r="C2697" s="85" t="s">
        <v>673</v>
      </c>
      <c r="D2697" s="76" t="s">
        <v>2494</v>
      </c>
      <c r="E2697" s="77">
        <v>7.6985786952344818E-12</v>
      </c>
      <c r="F2697" s="8"/>
      <c r="J2697" s="8"/>
      <c r="N2697" s="8"/>
      <c r="R2697" s="8"/>
      <c r="V2697" s="8"/>
      <c r="W2697" s="8"/>
      <c r="AA2697" s="8"/>
      <c r="AD2697" s="8"/>
    </row>
    <row r="2698" spans="2:30">
      <c r="B2698" s="75">
        <v>80331</v>
      </c>
      <c r="C2698" s="85" t="s">
        <v>674</v>
      </c>
      <c r="D2698" s="76" t="s">
        <v>2494</v>
      </c>
      <c r="E2698" s="77">
        <v>6.3471530912880643E-3</v>
      </c>
      <c r="F2698" s="8"/>
      <c r="J2698" s="8"/>
      <c r="N2698" s="8"/>
      <c r="R2698" s="8"/>
      <c r="V2698" s="8"/>
      <c r="W2698" s="8"/>
      <c r="AA2698" s="8"/>
      <c r="AD2698" s="8"/>
    </row>
    <row r="2699" spans="2:30">
      <c r="B2699" s="75">
        <v>80626</v>
      </c>
      <c r="C2699" s="85" t="s">
        <v>675</v>
      </c>
      <c r="D2699" s="76" t="s">
        <v>2494</v>
      </c>
      <c r="E2699" s="77">
        <v>3.0453400946615101E-6</v>
      </c>
      <c r="F2699" s="8"/>
      <c r="J2699" s="8"/>
      <c r="N2699" s="8"/>
      <c r="R2699" s="8"/>
      <c r="V2699" s="8"/>
      <c r="W2699" s="8"/>
      <c r="AA2699" s="8"/>
      <c r="AD2699" s="8"/>
    </row>
    <row r="2700" spans="2:30">
      <c r="B2700" s="75">
        <v>80844071</v>
      </c>
      <c r="C2700" s="85" t="s">
        <v>676</v>
      </c>
      <c r="D2700" s="76" t="s">
        <v>2494</v>
      </c>
      <c r="E2700" s="77">
        <v>1.2813981854711191E-3</v>
      </c>
      <c r="F2700" s="8"/>
      <c r="J2700" s="8"/>
      <c r="N2700" s="8"/>
      <c r="R2700" s="8"/>
      <c r="V2700" s="8"/>
      <c r="W2700" s="8"/>
      <c r="AA2700" s="8"/>
      <c r="AD2700" s="8"/>
    </row>
    <row r="2701" spans="2:30">
      <c r="B2701" s="75">
        <v>81072</v>
      </c>
      <c r="C2701" s="85" t="s">
        <v>677</v>
      </c>
      <c r="D2701" s="76" t="s">
        <v>2494</v>
      </c>
      <c r="E2701" s="77">
        <v>1.8788293322208378E-18</v>
      </c>
      <c r="F2701" s="8"/>
      <c r="J2701" s="8"/>
      <c r="N2701" s="8"/>
      <c r="R2701" s="8"/>
      <c r="V2701" s="8"/>
      <c r="W2701" s="8"/>
      <c r="AA2701" s="8"/>
      <c r="AD2701" s="8"/>
    </row>
    <row r="2702" spans="2:30">
      <c r="B2702" s="75">
        <v>81549</v>
      </c>
      <c r="C2702" s="85" t="s">
        <v>678</v>
      </c>
      <c r="D2702" s="76" t="s">
        <v>2494</v>
      </c>
      <c r="E2702" s="77">
        <v>1.6576087944175958E-11</v>
      </c>
      <c r="F2702" s="8"/>
      <c r="J2702" s="8"/>
      <c r="N2702" s="8"/>
      <c r="R2702" s="8"/>
      <c r="V2702" s="8"/>
      <c r="W2702" s="8"/>
      <c r="AA2702" s="8"/>
      <c r="AD2702" s="8"/>
    </row>
    <row r="2703" spans="2:30">
      <c r="B2703" s="75">
        <v>81812</v>
      </c>
      <c r="C2703" s="85" t="s">
        <v>679</v>
      </c>
      <c r="D2703" s="76" t="s">
        <v>2494</v>
      </c>
      <c r="E2703" s="77">
        <v>1.2237828364966201E-6</v>
      </c>
      <c r="F2703" s="8"/>
      <c r="J2703" s="8"/>
      <c r="N2703" s="8"/>
      <c r="R2703" s="8"/>
      <c r="V2703" s="8"/>
      <c r="W2703" s="8"/>
      <c r="AA2703" s="8"/>
      <c r="AD2703" s="8"/>
    </row>
    <row r="2704" spans="2:30">
      <c r="B2704" s="75">
        <v>82097505</v>
      </c>
      <c r="C2704" s="85" t="s">
        <v>680</v>
      </c>
      <c r="D2704" s="76" t="s">
        <v>2494</v>
      </c>
      <c r="E2704" s="77">
        <v>2.7398313757448789E-7</v>
      </c>
      <c r="F2704" s="8"/>
      <c r="J2704" s="8"/>
      <c r="N2704" s="8"/>
      <c r="R2704" s="8"/>
      <c r="V2704" s="8"/>
      <c r="W2704" s="8"/>
      <c r="AA2704" s="8"/>
      <c r="AD2704" s="8"/>
    </row>
    <row r="2705" spans="2:30">
      <c r="B2705" s="75">
        <v>82657043</v>
      </c>
      <c r="C2705" s="85" t="s">
        <v>681</v>
      </c>
      <c r="D2705" s="76" t="s">
        <v>2494</v>
      </c>
      <c r="E2705" s="77">
        <v>1.0986287376914599</v>
      </c>
      <c r="F2705" s="8"/>
      <c r="J2705" s="8"/>
      <c r="N2705" s="8"/>
      <c r="R2705" s="8"/>
      <c r="V2705" s="8"/>
      <c r="W2705" s="8"/>
      <c r="AA2705" s="8"/>
      <c r="AD2705" s="8"/>
    </row>
    <row r="2706" spans="2:30">
      <c r="B2706" s="75">
        <v>82688</v>
      </c>
      <c r="C2706" s="85" t="s">
        <v>682</v>
      </c>
      <c r="D2706" s="76" t="s">
        <v>2494</v>
      </c>
      <c r="E2706" s="77">
        <v>8.3381025438888992E-2</v>
      </c>
      <c r="F2706" s="8"/>
      <c r="J2706" s="8"/>
      <c r="N2706" s="8"/>
      <c r="R2706" s="8"/>
      <c r="V2706" s="8"/>
      <c r="W2706" s="8"/>
      <c r="AA2706" s="8"/>
      <c r="AD2706" s="8"/>
    </row>
    <row r="2707" spans="2:30">
      <c r="B2707" s="75">
        <v>828002</v>
      </c>
      <c r="C2707" s="85" t="s">
        <v>683</v>
      </c>
      <c r="D2707" s="76" t="s">
        <v>2494</v>
      </c>
      <c r="E2707" s="77">
        <v>3.579759946730525E-6</v>
      </c>
      <c r="F2707" s="8"/>
      <c r="J2707" s="8"/>
      <c r="N2707" s="8"/>
      <c r="R2707" s="8"/>
      <c r="V2707" s="8"/>
      <c r="W2707" s="8"/>
      <c r="AA2707" s="8"/>
      <c r="AD2707" s="8"/>
    </row>
    <row r="2708" spans="2:30">
      <c r="B2708" s="75">
        <v>83121180</v>
      </c>
      <c r="C2708" s="85" t="s">
        <v>684</v>
      </c>
      <c r="D2708" s="76" t="s">
        <v>2494</v>
      </c>
      <c r="E2708" s="77">
        <v>3.8874018029998436E-4</v>
      </c>
      <c r="F2708" s="8"/>
      <c r="J2708" s="8"/>
      <c r="N2708" s="8"/>
      <c r="R2708" s="8"/>
      <c r="V2708" s="8"/>
      <c r="W2708" s="8"/>
      <c r="AA2708" s="8"/>
      <c r="AD2708" s="8"/>
    </row>
    <row r="2709" spans="2:30">
      <c r="B2709" s="75">
        <v>83329</v>
      </c>
      <c r="C2709" s="85" t="s">
        <v>685</v>
      </c>
      <c r="D2709" s="76" t="s">
        <v>2494</v>
      </c>
      <c r="E2709" s="77">
        <v>1.9885782200970855E-3</v>
      </c>
      <c r="F2709" s="8"/>
      <c r="J2709" s="8"/>
      <c r="N2709" s="8"/>
      <c r="R2709" s="8"/>
      <c r="V2709" s="8"/>
      <c r="W2709" s="8"/>
      <c r="AA2709" s="8"/>
      <c r="AD2709" s="8"/>
    </row>
    <row r="2710" spans="2:30">
      <c r="B2710" s="75">
        <v>83590</v>
      </c>
      <c r="C2710" s="85" t="s">
        <v>686</v>
      </c>
      <c r="D2710" s="76" t="s">
        <v>2494</v>
      </c>
      <c r="E2710" s="77">
        <v>8.4207645470147294E-2</v>
      </c>
      <c r="F2710" s="8"/>
      <c r="J2710" s="8"/>
      <c r="N2710" s="8"/>
      <c r="R2710" s="8"/>
      <c r="V2710" s="8"/>
      <c r="W2710" s="8"/>
      <c r="AA2710" s="8"/>
      <c r="AD2710" s="8"/>
    </row>
    <row r="2711" spans="2:30">
      <c r="B2711" s="75">
        <v>83794</v>
      </c>
      <c r="C2711" s="85" t="s">
        <v>687</v>
      </c>
      <c r="D2711" s="76" t="s">
        <v>2494</v>
      </c>
      <c r="E2711" s="77">
        <v>7.0544072638764542E-6</v>
      </c>
      <c r="F2711" s="8"/>
      <c r="J2711" s="8"/>
      <c r="N2711" s="8"/>
      <c r="R2711" s="8"/>
      <c r="V2711" s="8"/>
      <c r="W2711" s="8"/>
      <c r="AA2711" s="8"/>
      <c r="AD2711" s="8"/>
    </row>
    <row r="2712" spans="2:30">
      <c r="B2712" s="75">
        <v>84651</v>
      </c>
      <c r="C2712" s="85" t="s">
        <v>688</v>
      </c>
      <c r="D2712" s="76" t="s">
        <v>2494</v>
      </c>
      <c r="E2712" s="77">
        <v>1.1482621840989373E-4</v>
      </c>
      <c r="F2712" s="8"/>
      <c r="J2712" s="8"/>
      <c r="N2712" s="8"/>
      <c r="R2712" s="8"/>
      <c r="V2712" s="8"/>
      <c r="W2712" s="8"/>
      <c r="AA2712" s="8"/>
      <c r="AD2712" s="8"/>
    </row>
    <row r="2713" spans="2:30">
      <c r="B2713" s="75">
        <v>84662</v>
      </c>
      <c r="C2713" s="85" t="s">
        <v>689</v>
      </c>
      <c r="D2713" s="76" t="s">
        <v>2494</v>
      </c>
      <c r="E2713" s="77">
        <v>1.2235682526708005E-4</v>
      </c>
      <c r="F2713" s="8"/>
      <c r="J2713" s="8"/>
      <c r="N2713" s="8"/>
      <c r="R2713" s="8"/>
      <c r="V2713" s="8"/>
      <c r="W2713" s="8"/>
      <c r="AA2713" s="8"/>
      <c r="AD2713" s="8"/>
    </row>
    <row r="2714" spans="2:30">
      <c r="B2714" s="75">
        <v>84742</v>
      </c>
      <c r="C2714" s="85" t="s">
        <v>690</v>
      </c>
      <c r="D2714" s="76" t="s">
        <v>2494</v>
      </c>
      <c r="E2714" s="77">
        <v>9.4856596335016739E-4</v>
      </c>
      <c r="F2714" s="8"/>
      <c r="J2714" s="8"/>
      <c r="N2714" s="8"/>
      <c r="R2714" s="8"/>
      <c r="V2714" s="8"/>
      <c r="W2714" s="8"/>
      <c r="AA2714" s="8"/>
      <c r="AD2714" s="8"/>
    </row>
    <row r="2715" spans="2:30">
      <c r="B2715" s="75">
        <v>85449</v>
      </c>
      <c r="C2715" s="85" t="s">
        <v>691</v>
      </c>
      <c r="D2715" s="76" t="s">
        <v>2494</v>
      </c>
      <c r="E2715" s="77">
        <v>4.4546313981323415E-6</v>
      </c>
      <c r="F2715" s="8"/>
      <c r="J2715" s="8"/>
      <c r="N2715" s="8"/>
      <c r="R2715" s="8"/>
      <c r="V2715" s="8"/>
      <c r="W2715" s="8"/>
      <c r="AA2715" s="8"/>
      <c r="AD2715" s="8"/>
    </row>
    <row r="2716" spans="2:30">
      <c r="B2716" s="75">
        <v>85687</v>
      </c>
      <c r="C2716" s="85" t="s">
        <v>692</v>
      </c>
      <c r="D2716" s="76" t="s">
        <v>2494</v>
      </c>
      <c r="E2716" s="77">
        <v>5.3954327558435869E-4</v>
      </c>
      <c r="F2716" s="8"/>
      <c r="J2716" s="8"/>
      <c r="N2716" s="8"/>
      <c r="R2716" s="8"/>
      <c r="V2716" s="8"/>
      <c r="W2716" s="8"/>
      <c r="AA2716" s="8"/>
      <c r="AD2716" s="8"/>
    </row>
    <row r="2717" spans="2:30">
      <c r="B2717" s="75">
        <v>85701</v>
      </c>
      <c r="C2717" s="85" t="s">
        <v>693</v>
      </c>
      <c r="D2717" s="76" t="s">
        <v>2494</v>
      </c>
      <c r="E2717" s="77">
        <v>7.1299211668197384E-5</v>
      </c>
      <c r="F2717" s="8"/>
      <c r="J2717" s="8"/>
      <c r="N2717" s="8"/>
      <c r="R2717" s="8"/>
      <c r="V2717" s="8"/>
      <c r="W2717" s="8"/>
      <c r="AA2717" s="8"/>
      <c r="AD2717" s="8"/>
    </row>
    <row r="2718" spans="2:30">
      <c r="B2718" s="75">
        <v>86306</v>
      </c>
      <c r="C2718" s="85" t="s">
        <v>694</v>
      </c>
      <c r="D2718" s="76" t="s">
        <v>2494</v>
      </c>
      <c r="E2718" s="77">
        <v>3.1693521783351507E-4</v>
      </c>
      <c r="F2718" s="8"/>
      <c r="J2718" s="8"/>
      <c r="N2718" s="8"/>
      <c r="R2718" s="8"/>
      <c r="V2718" s="8"/>
      <c r="W2718" s="8"/>
      <c r="AA2718" s="8"/>
      <c r="AD2718" s="8"/>
    </row>
    <row r="2719" spans="2:30">
      <c r="B2719" s="75">
        <v>86500</v>
      </c>
      <c r="C2719" s="85" t="s">
        <v>695</v>
      </c>
      <c r="D2719" s="76" t="s">
        <v>2494</v>
      </c>
      <c r="E2719" s="77">
        <v>5.3108568327128597E-3</v>
      </c>
      <c r="F2719" s="8"/>
      <c r="J2719" s="8"/>
      <c r="N2719" s="8"/>
      <c r="R2719" s="8"/>
      <c r="V2719" s="8"/>
      <c r="W2719" s="8"/>
      <c r="AA2719" s="8"/>
      <c r="AD2719" s="8"/>
    </row>
    <row r="2720" spans="2:30">
      <c r="B2720" s="75">
        <v>86577</v>
      </c>
      <c r="C2720" s="85" t="s">
        <v>696</v>
      </c>
      <c r="D2720" s="76" t="s">
        <v>2494</v>
      </c>
      <c r="E2720" s="77">
        <v>2.1670862433831443E-3</v>
      </c>
      <c r="F2720" s="8"/>
      <c r="J2720" s="8"/>
      <c r="N2720" s="8"/>
      <c r="R2720" s="8"/>
      <c r="V2720" s="8"/>
      <c r="W2720" s="8"/>
      <c r="AA2720" s="8"/>
      <c r="AD2720" s="8"/>
    </row>
    <row r="2721" spans="2:30">
      <c r="B2721" s="75">
        <v>86737</v>
      </c>
      <c r="C2721" s="85" t="s">
        <v>697</v>
      </c>
      <c r="D2721" s="76" t="s">
        <v>2494</v>
      </c>
      <c r="E2721" s="77">
        <v>2.7426957128375714E-3</v>
      </c>
      <c r="F2721" s="8"/>
      <c r="J2721" s="8"/>
      <c r="N2721" s="8"/>
      <c r="R2721" s="8"/>
      <c r="V2721" s="8"/>
      <c r="W2721" s="8"/>
      <c r="AA2721" s="8"/>
      <c r="AD2721" s="8"/>
    </row>
    <row r="2722" spans="2:30">
      <c r="B2722" s="75">
        <v>86748</v>
      </c>
      <c r="C2722" s="85" t="s">
        <v>698</v>
      </c>
      <c r="D2722" s="76" t="s">
        <v>2494</v>
      </c>
      <c r="E2722" s="77">
        <v>1.5711863931867657E-4</v>
      </c>
      <c r="F2722" s="8"/>
      <c r="J2722" s="8"/>
      <c r="N2722" s="8"/>
      <c r="R2722" s="8"/>
      <c r="V2722" s="8"/>
      <c r="W2722" s="8"/>
      <c r="AA2722" s="8"/>
      <c r="AD2722" s="8"/>
    </row>
    <row r="2723" spans="2:30">
      <c r="B2723" s="75">
        <v>87627</v>
      </c>
      <c r="C2723" s="85" t="s">
        <v>699</v>
      </c>
      <c r="D2723" s="76" t="s">
        <v>2494</v>
      </c>
      <c r="E2723" s="77">
        <v>2.5712091167076469E-5</v>
      </c>
      <c r="F2723" s="8"/>
      <c r="J2723" s="8"/>
      <c r="N2723" s="8"/>
      <c r="R2723" s="8"/>
      <c r="V2723" s="8"/>
      <c r="W2723" s="8"/>
      <c r="AA2723" s="8"/>
      <c r="AD2723" s="8"/>
    </row>
    <row r="2724" spans="2:30">
      <c r="B2724" s="75">
        <v>87683</v>
      </c>
      <c r="C2724" s="85" t="s">
        <v>700</v>
      </c>
      <c r="D2724" s="76" t="s">
        <v>2494</v>
      </c>
      <c r="E2724" s="77">
        <v>5.7954804613509518E-3</v>
      </c>
      <c r="F2724" s="8"/>
      <c r="J2724" s="8"/>
      <c r="N2724" s="8"/>
      <c r="R2724" s="8"/>
      <c r="V2724" s="8"/>
      <c r="W2724" s="8"/>
      <c r="AA2724" s="8"/>
      <c r="AD2724" s="8"/>
    </row>
    <row r="2725" spans="2:30">
      <c r="B2725" s="75">
        <v>87821</v>
      </c>
      <c r="C2725" s="85" t="s">
        <v>701</v>
      </c>
      <c r="D2725" s="76" t="s">
        <v>2494</v>
      </c>
      <c r="E2725" s="77">
        <v>9.1213756190275507E-3</v>
      </c>
      <c r="F2725" s="8"/>
      <c r="J2725" s="8"/>
      <c r="N2725" s="8"/>
      <c r="R2725" s="8"/>
      <c r="V2725" s="8"/>
      <c r="W2725" s="8"/>
      <c r="AA2725" s="8"/>
      <c r="AD2725" s="8"/>
    </row>
    <row r="2726" spans="2:30">
      <c r="B2726" s="75">
        <v>88062</v>
      </c>
      <c r="C2726" s="85" t="s">
        <v>702</v>
      </c>
      <c r="D2726" s="76" t="s">
        <v>2494</v>
      </c>
      <c r="E2726" s="77">
        <v>6.0364927494033628E-4</v>
      </c>
      <c r="F2726" s="8"/>
      <c r="J2726" s="8"/>
      <c r="N2726" s="8"/>
      <c r="R2726" s="8"/>
      <c r="V2726" s="8"/>
      <c r="W2726" s="8"/>
      <c r="AA2726" s="8"/>
      <c r="AD2726" s="8"/>
    </row>
    <row r="2727" spans="2:30">
      <c r="B2727" s="75">
        <v>886500</v>
      </c>
      <c r="C2727" s="85" t="s">
        <v>703</v>
      </c>
      <c r="D2727" s="76" t="s">
        <v>2494</v>
      </c>
      <c r="E2727" s="77">
        <v>4.4276075382882543E-3</v>
      </c>
      <c r="F2727" s="8"/>
      <c r="J2727" s="8"/>
      <c r="N2727" s="8"/>
      <c r="R2727" s="8"/>
      <c r="V2727" s="8"/>
      <c r="W2727" s="8"/>
      <c r="AA2727" s="8"/>
      <c r="AD2727" s="8"/>
    </row>
    <row r="2728" spans="2:30">
      <c r="B2728" s="75">
        <v>88671890</v>
      </c>
      <c r="C2728" s="85" t="s">
        <v>704</v>
      </c>
      <c r="D2728" s="76" t="s">
        <v>2494</v>
      </c>
      <c r="E2728" s="77">
        <v>4.2588816269871153E-5</v>
      </c>
      <c r="F2728" s="8"/>
      <c r="J2728" s="8"/>
      <c r="N2728" s="8"/>
      <c r="R2728" s="8"/>
      <c r="V2728" s="8"/>
      <c r="W2728" s="8"/>
      <c r="AA2728" s="8"/>
      <c r="AD2728" s="8"/>
    </row>
    <row r="2729" spans="2:30">
      <c r="B2729" s="75">
        <v>88722</v>
      </c>
      <c r="C2729" s="85" t="s">
        <v>705</v>
      </c>
      <c r="D2729" s="76" t="s">
        <v>2494</v>
      </c>
      <c r="E2729" s="77">
        <v>2.5310793666905706E-3</v>
      </c>
      <c r="F2729" s="8"/>
      <c r="J2729" s="8"/>
      <c r="N2729" s="8"/>
      <c r="R2729" s="8"/>
      <c r="V2729" s="8"/>
      <c r="W2729" s="8"/>
      <c r="AA2729" s="8"/>
      <c r="AD2729" s="8"/>
    </row>
    <row r="2730" spans="2:30">
      <c r="B2730" s="75">
        <v>88733</v>
      </c>
      <c r="C2730" s="85" t="s">
        <v>706</v>
      </c>
      <c r="D2730" s="76" t="s">
        <v>2494</v>
      </c>
      <c r="E2730" s="77">
        <v>4.5899326520138497E-3</v>
      </c>
      <c r="F2730" s="8"/>
      <c r="J2730" s="8"/>
      <c r="N2730" s="8"/>
      <c r="R2730" s="8"/>
      <c r="V2730" s="8"/>
      <c r="W2730" s="8"/>
      <c r="AA2730" s="8"/>
      <c r="AD2730" s="8"/>
    </row>
    <row r="2731" spans="2:30">
      <c r="B2731" s="75">
        <v>9006422</v>
      </c>
      <c r="C2731" s="85" t="s">
        <v>707</v>
      </c>
      <c r="D2731" s="76" t="s">
        <v>2494</v>
      </c>
      <c r="E2731" s="77">
        <v>3.3466978731152684E-19</v>
      </c>
      <c r="F2731" s="8"/>
      <c r="J2731" s="8"/>
      <c r="N2731" s="8"/>
      <c r="R2731" s="8"/>
      <c r="V2731" s="8"/>
      <c r="W2731" s="8"/>
      <c r="AA2731" s="8"/>
      <c r="AD2731" s="8"/>
    </row>
    <row r="2732" spans="2:30">
      <c r="B2732" s="75">
        <v>900958</v>
      </c>
      <c r="C2732" s="85" t="s">
        <v>708</v>
      </c>
      <c r="D2732" s="76" t="s">
        <v>2494</v>
      </c>
      <c r="E2732" s="77">
        <v>5.8235957149934924E-3</v>
      </c>
      <c r="F2732" s="8"/>
      <c r="J2732" s="8"/>
      <c r="N2732" s="8"/>
      <c r="R2732" s="8"/>
      <c r="V2732" s="8"/>
      <c r="W2732" s="8"/>
      <c r="AA2732" s="8"/>
      <c r="AD2732" s="8"/>
    </row>
    <row r="2733" spans="2:30">
      <c r="B2733" s="75">
        <v>90120</v>
      </c>
      <c r="C2733" s="85" t="s">
        <v>709</v>
      </c>
      <c r="D2733" s="76" t="s">
        <v>2494</v>
      </c>
      <c r="E2733" s="77">
        <v>7.02174935621924E-5</v>
      </c>
      <c r="F2733" s="8"/>
      <c r="J2733" s="8"/>
      <c r="N2733" s="8"/>
      <c r="R2733" s="8"/>
      <c r="V2733" s="8"/>
      <c r="W2733" s="8"/>
      <c r="AA2733" s="8"/>
      <c r="AD2733" s="8"/>
    </row>
    <row r="2734" spans="2:30">
      <c r="B2734" s="75">
        <v>90437</v>
      </c>
      <c r="C2734" s="85" t="s">
        <v>710</v>
      </c>
      <c r="D2734" s="76" t="s">
        <v>2494</v>
      </c>
      <c r="E2734" s="77">
        <v>2.1164255988262461E-4</v>
      </c>
      <c r="F2734" s="8"/>
      <c r="J2734" s="8"/>
      <c r="N2734" s="8"/>
      <c r="R2734" s="8"/>
      <c r="V2734" s="8"/>
      <c r="W2734" s="8"/>
      <c r="AA2734" s="8"/>
      <c r="AD2734" s="8"/>
    </row>
    <row r="2735" spans="2:30">
      <c r="B2735" s="75">
        <v>91236</v>
      </c>
      <c r="C2735" s="85" t="s">
        <v>711</v>
      </c>
      <c r="D2735" s="76" t="s">
        <v>2494</v>
      </c>
      <c r="E2735" s="77">
        <v>2.1193459670449036E-4</v>
      </c>
      <c r="F2735" s="8"/>
      <c r="J2735" s="8"/>
      <c r="N2735" s="8"/>
      <c r="R2735" s="8"/>
      <c r="V2735" s="8"/>
      <c r="W2735" s="8"/>
      <c r="AA2735" s="8"/>
      <c r="AD2735" s="8"/>
    </row>
    <row r="2736" spans="2:30">
      <c r="B2736" s="75">
        <v>91532</v>
      </c>
      <c r="C2736" s="85" t="s">
        <v>712</v>
      </c>
      <c r="D2736" s="76" t="s">
        <v>2494</v>
      </c>
      <c r="E2736" s="77">
        <v>7.3331545513714228E-4</v>
      </c>
      <c r="F2736" s="8"/>
      <c r="J2736" s="8"/>
      <c r="N2736" s="8"/>
      <c r="R2736" s="8"/>
      <c r="V2736" s="8"/>
      <c r="W2736" s="8"/>
      <c r="AA2736" s="8"/>
      <c r="AD2736" s="8"/>
    </row>
    <row r="2737" spans="2:30">
      <c r="B2737" s="75">
        <v>91576</v>
      </c>
      <c r="C2737" s="85" t="s">
        <v>713</v>
      </c>
      <c r="D2737" s="76" t="s">
        <v>2494</v>
      </c>
      <c r="E2737" s="77">
        <v>2.68890031550945E-4</v>
      </c>
      <c r="F2737" s="8"/>
      <c r="J2737" s="8"/>
      <c r="N2737" s="8"/>
      <c r="R2737" s="8"/>
      <c r="V2737" s="8"/>
      <c r="W2737" s="8"/>
      <c r="AA2737" s="8"/>
      <c r="AD2737" s="8"/>
    </row>
    <row r="2738" spans="2:30">
      <c r="B2738" s="75">
        <v>91645</v>
      </c>
      <c r="C2738" s="85" t="s">
        <v>714</v>
      </c>
      <c r="D2738" s="76" t="s">
        <v>2494</v>
      </c>
      <c r="E2738" s="77">
        <v>4.9137703521241277E-5</v>
      </c>
      <c r="F2738" s="8"/>
      <c r="J2738" s="8"/>
      <c r="N2738" s="8"/>
      <c r="R2738" s="8"/>
      <c r="V2738" s="8"/>
      <c r="W2738" s="8"/>
      <c r="AA2738" s="8"/>
      <c r="AD2738" s="8"/>
    </row>
    <row r="2739" spans="2:30">
      <c r="B2739" s="75">
        <v>91941</v>
      </c>
      <c r="C2739" s="85" t="s">
        <v>715</v>
      </c>
      <c r="D2739" s="76" t="s">
        <v>2494</v>
      </c>
      <c r="E2739" s="77">
        <v>4.063456173095021E-3</v>
      </c>
      <c r="F2739" s="8"/>
      <c r="J2739" s="8"/>
      <c r="N2739" s="8"/>
      <c r="R2739" s="8"/>
      <c r="V2739" s="8"/>
      <c r="W2739" s="8"/>
      <c r="AA2739" s="8"/>
      <c r="AD2739" s="8"/>
    </row>
    <row r="2740" spans="2:30">
      <c r="B2740" s="75">
        <v>919868</v>
      </c>
      <c r="C2740" s="85" t="s">
        <v>716</v>
      </c>
      <c r="D2740" s="76" t="s">
        <v>2494</v>
      </c>
      <c r="E2740" s="77">
        <v>4.9596718587648965E-6</v>
      </c>
      <c r="F2740" s="8"/>
      <c r="J2740" s="8"/>
      <c r="N2740" s="8"/>
      <c r="R2740" s="8"/>
      <c r="V2740" s="8"/>
      <c r="W2740" s="8"/>
      <c r="AA2740" s="8"/>
      <c r="AD2740" s="8"/>
    </row>
    <row r="2741" spans="2:30">
      <c r="B2741" s="75">
        <v>92524</v>
      </c>
      <c r="C2741" s="85" t="s">
        <v>717</v>
      </c>
      <c r="D2741" s="76" t="s">
        <v>2494</v>
      </c>
      <c r="E2741" s="77">
        <v>1.9592928796461676E-3</v>
      </c>
      <c r="F2741" s="8"/>
      <c r="J2741" s="8"/>
      <c r="N2741" s="8"/>
      <c r="R2741" s="8"/>
      <c r="V2741" s="8"/>
      <c r="W2741" s="8"/>
      <c r="AA2741" s="8"/>
      <c r="AD2741" s="8"/>
    </row>
    <row r="2742" spans="2:30">
      <c r="B2742" s="75">
        <v>92693</v>
      </c>
      <c r="C2742" s="85" t="s">
        <v>718</v>
      </c>
      <c r="D2742" s="76" t="s">
        <v>2494</v>
      </c>
      <c r="E2742" s="77">
        <v>2.1660724009288651E-5</v>
      </c>
      <c r="F2742" s="8"/>
      <c r="J2742" s="8"/>
      <c r="N2742" s="8"/>
      <c r="R2742" s="8"/>
      <c r="V2742" s="8"/>
      <c r="W2742" s="8"/>
      <c r="AA2742" s="8"/>
      <c r="AD2742" s="8"/>
    </row>
    <row r="2743" spans="2:30">
      <c r="B2743" s="75">
        <v>92875</v>
      </c>
      <c r="C2743" s="85" t="s">
        <v>719</v>
      </c>
      <c r="D2743" s="76" t="s">
        <v>2494</v>
      </c>
      <c r="E2743" s="77">
        <v>1.0720970027579766E-5</v>
      </c>
      <c r="F2743" s="8"/>
      <c r="J2743" s="8"/>
      <c r="N2743" s="8"/>
      <c r="R2743" s="8"/>
      <c r="V2743" s="8"/>
      <c r="W2743" s="8"/>
      <c r="AA2743" s="8"/>
      <c r="AD2743" s="8"/>
    </row>
    <row r="2744" spans="2:30">
      <c r="B2744" s="75">
        <v>93152</v>
      </c>
      <c r="C2744" s="85" t="s">
        <v>720</v>
      </c>
      <c r="D2744" s="76" t="s">
        <v>2494</v>
      </c>
      <c r="E2744" s="77">
        <v>6.4665950765173841E-4</v>
      </c>
      <c r="F2744" s="8"/>
      <c r="J2744" s="8"/>
      <c r="N2744" s="8"/>
      <c r="R2744" s="8"/>
      <c r="V2744" s="8"/>
      <c r="W2744" s="8"/>
      <c r="AA2744" s="8"/>
      <c r="AD2744" s="8"/>
    </row>
    <row r="2745" spans="2:30">
      <c r="B2745" s="75">
        <v>94111</v>
      </c>
      <c r="C2745" s="85" t="s">
        <v>721</v>
      </c>
      <c r="D2745" s="76" t="s">
        <v>2494</v>
      </c>
      <c r="E2745" s="77">
        <v>2.4837939347907425E-2</v>
      </c>
      <c r="F2745" s="8"/>
      <c r="J2745" s="8"/>
      <c r="N2745" s="8"/>
      <c r="R2745" s="8"/>
      <c r="V2745" s="8"/>
      <c r="W2745" s="8"/>
      <c r="AA2745" s="8"/>
      <c r="AD2745" s="8"/>
    </row>
    <row r="2746" spans="2:30">
      <c r="B2746" s="75">
        <v>944229</v>
      </c>
      <c r="C2746" s="85" t="s">
        <v>722</v>
      </c>
      <c r="D2746" s="76" t="s">
        <v>2494</v>
      </c>
      <c r="E2746" s="77">
        <v>3.080494304624844E-2</v>
      </c>
      <c r="F2746" s="8"/>
      <c r="J2746" s="8"/>
      <c r="N2746" s="8"/>
      <c r="R2746" s="8"/>
      <c r="V2746" s="8"/>
      <c r="W2746" s="8"/>
      <c r="AA2746" s="8"/>
      <c r="AD2746" s="8"/>
    </row>
    <row r="2747" spans="2:30">
      <c r="B2747" s="75">
        <v>94520</v>
      </c>
      <c r="C2747" s="85" t="s">
        <v>723</v>
      </c>
      <c r="D2747" s="76" t="s">
        <v>2494</v>
      </c>
      <c r="E2747" s="77">
        <v>2.9845646117345265E-8</v>
      </c>
      <c r="F2747" s="8"/>
      <c r="J2747" s="8"/>
      <c r="N2747" s="8"/>
      <c r="R2747" s="8"/>
      <c r="V2747" s="8"/>
      <c r="W2747" s="8"/>
      <c r="AA2747" s="8"/>
      <c r="AD2747" s="8"/>
    </row>
    <row r="2748" spans="2:30">
      <c r="B2748" s="75">
        <v>94804</v>
      </c>
      <c r="C2748" s="85" t="s">
        <v>724</v>
      </c>
      <c r="D2748" s="76" t="s">
        <v>2494</v>
      </c>
      <c r="E2748" s="77">
        <v>2.3918893945414073E-3</v>
      </c>
      <c r="F2748" s="8"/>
      <c r="J2748" s="8"/>
      <c r="N2748" s="8"/>
      <c r="R2748" s="8"/>
      <c r="V2748" s="8"/>
      <c r="W2748" s="8"/>
      <c r="AA2748" s="8"/>
      <c r="AD2748" s="8"/>
    </row>
    <row r="2749" spans="2:30">
      <c r="B2749" s="75">
        <v>94815</v>
      </c>
      <c r="C2749" s="85" t="s">
        <v>725</v>
      </c>
      <c r="D2749" s="76" t="s">
        <v>2494</v>
      </c>
      <c r="E2749" s="77">
        <v>3.9439578927961654E-9</v>
      </c>
      <c r="F2749" s="8"/>
      <c r="J2749" s="8"/>
      <c r="N2749" s="8"/>
      <c r="R2749" s="8"/>
      <c r="V2749" s="8"/>
      <c r="W2749" s="8"/>
      <c r="AA2749" s="8"/>
      <c r="AD2749" s="8"/>
    </row>
    <row r="2750" spans="2:30">
      <c r="B2750" s="75">
        <v>950378</v>
      </c>
      <c r="C2750" s="85" t="s">
        <v>726</v>
      </c>
      <c r="D2750" s="76" t="s">
        <v>2494</v>
      </c>
      <c r="E2750" s="77">
        <v>8.6270128363072178E-5</v>
      </c>
      <c r="F2750" s="8"/>
      <c r="J2750" s="8"/>
      <c r="N2750" s="8"/>
      <c r="R2750" s="8"/>
      <c r="V2750" s="8"/>
      <c r="W2750" s="8"/>
      <c r="AA2750" s="8"/>
      <c r="AD2750" s="8"/>
    </row>
    <row r="2751" spans="2:30">
      <c r="B2751" s="75">
        <v>95487</v>
      </c>
      <c r="C2751" s="85" t="s">
        <v>727</v>
      </c>
      <c r="D2751" s="76" t="s">
        <v>2494</v>
      </c>
      <c r="E2751" s="77">
        <v>3.2082776269238812E-5</v>
      </c>
      <c r="F2751" s="8"/>
      <c r="J2751" s="8"/>
      <c r="N2751" s="8"/>
      <c r="R2751" s="8"/>
      <c r="V2751" s="8"/>
      <c r="W2751" s="8"/>
      <c r="AA2751" s="8"/>
      <c r="AD2751" s="8"/>
    </row>
    <row r="2752" spans="2:30">
      <c r="B2752" s="75">
        <v>95498</v>
      </c>
      <c r="C2752" s="85" t="s">
        <v>728</v>
      </c>
      <c r="D2752" s="76" t="s">
        <v>2494</v>
      </c>
      <c r="E2752" s="77">
        <v>7.0977983565210162E-5</v>
      </c>
      <c r="F2752" s="8"/>
      <c r="J2752" s="8"/>
      <c r="N2752" s="8"/>
      <c r="R2752" s="8"/>
      <c r="V2752" s="8"/>
      <c r="W2752" s="8"/>
      <c r="AA2752" s="8"/>
      <c r="AD2752" s="8"/>
    </row>
    <row r="2753" spans="2:30">
      <c r="B2753" s="75">
        <v>95501</v>
      </c>
      <c r="C2753" s="85" t="s">
        <v>729</v>
      </c>
      <c r="D2753" s="76" t="s">
        <v>2494</v>
      </c>
      <c r="E2753" s="77">
        <v>5.2210845699608862E-4</v>
      </c>
      <c r="F2753" s="8"/>
      <c r="J2753" s="8"/>
      <c r="N2753" s="8"/>
      <c r="R2753" s="8"/>
      <c r="V2753" s="8"/>
      <c r="W2753" s="8"/>
      <c r="AA2753" s="8"/>
      <c r="AD2753" s="8"/>
    </row>
    <row r="2754" spans="2:30">
      <c r="B2754" s="75">
        <v>95578</v>
      </c>
      <c r="C2754" s="85" t="s">
        <v>730</v>
      </c>
      <c r="D2754" s="76" t="s">
        <v>2494</v>
      </c>
      <c r="E2754" s="77">
        <v>5.2164566193712994E-4</v>
      </c>
      <c r="F2754" s="8"/>
      <c r="J2754" s="8"/>
      <c r="N2754" s="8"/>
      <c r="R2754" s="8"/>
      <c r="V2754" s="8"/>
      <c r="W2754" s="8"/>
      <c r="AA2754" s="8"/>
      <c r="AD2754" s="8"/>
    </row>
    <row r="2755" spans="2:30">
      <c r="B2755" s="75">
        <v>95636</v>
      </c>
      <c r="C2755" s="85" t="s">
        <v>731</v>
      </c>
      <c r="D2755" s="76" t="s">
        <v>2494</v>
      </c>
      <c r="E2755" s="77">
        <v>1.6351803530216035E-5</v>
      </c>
      <c r="F2755" s="8"/>
      <c r="J2755" s="8"/>
      <c r="N2755" s="8"/>
      <c r="R2755" s="8"/>
      <c r="V2755" s="8"/>
      <c r="W2755" s="8"/>
      <c r="AA2755" s="8"/>
      <c r="AD2755" s="8"/>
    </row>
    <row r="2756" spans="2:30">
      <c r="B2756" s="75">
        <v>95658</v>
      </c>
      <c r="C2756" s="85" t="s">
        <v>732</v>
      </c>
      <c r="D2756" s="76" t="s">
        <v>2494</v>
      </c>
      <c r="E2756" s="77">
        <v>2.5335594527861191E-5</v>
      </c>
      <c r="F2756" s="8"/>
      <c r="J2756" s="8"/>
      <c r="N2756" s="8"/>
      <c r="R2756" s="8"/>
      <c r="V2756" s="8"/>
      <c r="W2756" s="8"/>
      <c r="AA2756" s="8"/>
      <c r="AD2756" s="8"/>
    </row>
    <row r="2757" spans="2:30">
      <c r="B2757" s="75">
        <v>95737681</v>
      </c>
      <c r="C2757" s="85" t="s">
        <v>733</v>
      </c>
      <c r="D2757" s="76" t="s">
        <v>2494</v>
      </c>
      <c r="E2757" s="77">
        <v>0.28125219873403046</v>
      </c>
      <c r="F2757" s="8"/>
      <c r="J2757" s="8"/>
      <c r="N2757" s="8"/>
      <c r="R2757" s="8"/>
      <c r="V2757" s="8"/>
      <c r="W2757" s="8"/>
      <c r="AA2757" s="8"/>
      <c r="AD2757" s="8"/>
    </row>
    <row r="2758" spans="2:30">
      <c r="B2758" s="75">
        <v>95749</v>
      </c>
      <c r="C2758" s="85" t="s">
        <v>734</v>
      </c>
      <c r="D2758" s="76" t="s">
        <v>2494</v>
      </c>
      <c r="E2758" s="77">
        <v>7.0321421990561913E-5</v>
      </c>
      <c r="F2758" s="8"/>
      <c r="J2758" s="8"/>
      <c r="N2758" s="8"/>
      <c r="R2758" s="8"/>
      <c r="V2758" s="8"/>
      <c r="W2758" s="8"/>
      <c r="AA2758" s="8"/>
      <c r="AD2758" s="8"/>
    </row>
    <row r="2759" spans="2:30">
      <c r="B2759" s="75">
        <v>957517</v>
      </c>
      <c r="C2759" s="85" t="s">
        <v>735</v>
      </c>
      <c r="D2759" s="76" t="s">
        <v>2494</v>
      </c>
      <c r="E2759" s="77">
        <v>3.3610493264703582E-8</v>
      </c>
      <c r="F2759" s="8"/>
      <c r="J2759" s="8"/>
      <c r="N2759" s="8"/>
      <c r="R2759" s="8"/>
      <c r="V2759" s="8"/>
      <c r="W2759" s="8"/>
      <c r="AA2759" s="8"/>
      <c r="AD2759" s="8"/>
    </row>
    <row r="2760" spans="2:30">
      <c r="B2760" s="75">
        <v>95807</v>
      </c>
      <c r="C2760" s="85" t="s">
        <v>736</v>
      </c>
      <c r="D2760" s="76" t="s">
        <v>2494</v>
      </c>
      <c r="E2760" s="77">
        <v>6.1471719278059107E-7</v>
      </c>
      <c r="F2760" s="8"/>
      <c r="J2760" s="8"/>
      <c r="N2760" s="8"/>
      <c r="R2760" s="8"/>
      <c r="V2760" s="8"/>
      <c r="W2760" s="8"/>
      <c r="AA2760" s="8"/>
      <c r="AD2760" s="8"/>
    </row>
    <row r="2761" spans="2:30">
      <c r="B2761" s="75">
        <v>95943</v>
      </c>
      <c r="C2761" s="85" t="s">
        <v>737</v>
      </c>
      <c r="D2761" s="76" t="s">
        <v>2494</v>
      </c>
      <c r="E2761" s="77">
        <v>6.2578293330404263E-3</v>
      </c>
      <c r="F2761" s="8"/>
      <c r="J2761" s="8"/>
      <c r="N2761" s="8"/>
      <c r="R2761" s="8"/>
      <c r="V2761" s="8"/>
      <c r="W2761" s="8"/>
      <c r="AA2761" s="8"/>
      <c r="AD2761" s="8"/>
    </row>
    <row r="2762" spans="2:30">
      <c r="B2762" s="75">
        <v>95954</v>
      </c>
      <c r="C2762" s="85" t="s">
        <v>738</v>
      </c>
      <c r="D2762" s="76" t="s">
        <v>2494</v>
      </c>
      <c r="E2762" s="77">
        <v>5.5640860237329377E-3</v>
      </c>
      <c r="F2762" s="8"/>
      <c r="J2762" s="8"/>
      <c r="N2762" s="8"/>
      <c r="R2762" s="8"/>
      <c r="V2762" s="8"/>
      <c r="W2762" s="8"/>
      <c r="AA2762" s="8"/>
      <c r="AD2762" s="8"/>
    </row>
    <row r="2763" spans="2:30">
      <c r="B2763" s="75">
        <v>96093</v>
      </c>
      <c r="C2763" s="85" t="s">
        <v>739</v>
      </c>
      <c r="D2763" s="76" t="s">
        <v>2494</v>
      </c>
      <c r="E2763" s="77">
        <v>1.0699727053720123E-3</v>
      </c>
      <c r="F2763" s="8"/>
      <c r="J2763" s="8"/>
      <c r="N2763" s="8"/>
      <c r="R2763" s="8"/>
      <c r="V2763" s="8"/>
      <c r="W2763" s="8"/>
      <c r="AA2763" s="8"/>
      <c r="AD2763" s="8"/>
    </row>
    <row r="2764" spans="2:30">
      <c r="B2764" s="75">
        <v>961115</v>
      </c>
      <c r="C2764" s="85" t="s">
        <v>740</v>
      </c>
      <c r="D2764" s="76" t="s">
        <v>2494</v>
      </c>
      <c r="E2764" s="77">
        <v>2.444509506744722E-4</v>
      </c>
      <c r="F2764" s="8"/>
      <c r="J2764" s="8"/>
      <c r="N2764" s="8"/>
      <c r="R2764" s="8"/>
      <c r="V2764" s="8"/>
      <c r="W2764" s="8"/>
      <c r="AA2764" s="8"/>
      <c r="AD2764" s="8"/>
    </row>
    <row r="2765" spans="2:30">
      <c r="B2765" s="75">
        <v>96242</v>
      </c>
      <c r="C2765" s="85" t="s">
        <v>741</v>
      </c>
      <c r="D2765" s="76" t="s">
        <v>2494</v>
      </c>
      <c r="E2765" s="77">
        <v>2.4637715658807207E-7</v>
      </c>
      <c r="F2765" s="8"/>
      <c r="J2765" s="8"/>
      <c r="N2765" s="8"/>
      <c r="R2765" s="8"/>
      <c r="V2765" s="8"/>
      <c r="W2765" s="8"/>
      <c r="AA2765" s="8"/>
      <c r="AD2765" s="8"/>
    </row>
    <row r="2766" spans="2:30">
      <c r="B2766" s="75">
        <v>96457</v>
      </c>
      <c r="C2766" s="85" t="s">
        <v>742</v>
      </c>
      <c r="D2766" s="76" t="s">
        <v>2494</v>
      </c>
      <c r="E2766" s="77">
        <v>4.4708769797088733E-10</v>
      </c>
      <c r="F2766" s="8"/>
      <c r="J2766" s="8"/>
      <c r="N2766" s="8"/>
      <c r="R2766" s="8"/>
      <c r="V2766" s="8"/>
      <c r="W2766" s="8"/>
      <c r="AA2766" s="8"/>
      <c r="AD2766" s="8"/>
    </row>
    <row r="2767" spans="2:30">
      <c r="B2767" s="75">
        <v>97007</v>
      </c>
      <c r="C2767" s="85" t="s">
        <v>743</v>
      </c>
      <c r="D2767" s="76" t="s">
        <v>2494</v>
      </c>
      <c r="E2767" s="77">
        <v>0.1353886646834272</v>
      </c>
      <c r="F2767" s="8"/>
      <c r="J2767" s="8"/>
      <c r="N2767" s="8"/>
      <c r="R2767" s="8"/>
      <c r="V2767" s="8"/>
      <c r="W2767" s="8"/>
      <c r="AA2767" s="8"/>
      <c r="AD2767" s="8"/>
    </row>
    <row r="2768" spans="2:30">
      <c r="B2768" s="75">
        <v>97530</v>
      </c>
      <c r="C2768" s="85" t="s">
        <v>744</v>
      </c>
      <c r="D2768" s="76" t="s">
        <v>2494</v>
      </c>
      <c r="E2768" s="77">
        <v>3.5070594823304064E-5</v>
      </c>
      <c r="F2768" s="8"/>
      <c r="J2768" s="8"/>
      <c r="N2768" s="8"/>
      <c r="R2768" s="8"/>
      <c r="V2768" s="8"/>
      <c r="W2768" s="8"/>
      <c r="AA2768" s="8"/>
      <c r="AD2768" s="8"/>
    </row>
    <row r="2769" spans="2:30">
      <c r="B2769" s="75">
        <v>97745</v>
      </c>
      <c r="C2769" s="85" t="s">
        <v>745</v>
      </c>
      <c r="D2769" s="76" t="s">
        <v>2494</v>
      </c>
      <c r="E2769" s="77">
        <v>1.8337086854997353E-4</v>
      </c>
      <c r="F2769" s="8"/>
      <c r="J2769" s="8"/>
      <c r="N2769" s="8"/>
      <c r="R2769" s="8"/>
      <c r="V2769" s="8"/>
      <c r="W2769" s="8"/>
      <c r="AA2769" s="8"/>
      <c r="AD2769" s="8"/>
    </row>
    <row r="2770" spans="2:30">
      <c r="B2770" s="75">
        <v>97778</v>
      </c>
      <c r="C2770" s="85" t="s">
        <v>746</v>
      </c>
      <c r="D2770" s="76" t="s">
        <v>2494</v>
      </c>
      <c r="E2770" s="77">
        <v>2.320446356007358E-3</v>
      </c>
      <c r="F2770" s="8"/>
      <c r="J2770" s="8"/>
      <c r="N2770" s="8"/>
      <c r="R2770" s="8"/>
      <c r="V2770" s="8"/>
      <c r="W2770" s="8"/>
      <c r="AA2770" s="8"/>
      <c r="AD2770" s="8"/>
    </row>
    <row r="2771" spans="2:30">
      <c r="B2771" s="75">
        <v>98011</v>
      </c>
      <c r="C2771" s="85" t="s">
        <v>747</v>
      </c>
      <c r="D2771" s="76" t="s">
        <v>2494</v>
      </c>
      <c r="E2771" s="77">
        <v>9.9956235332598558E-5</v>
      </c>
      <c r="F2771" s="8"/>
      <c r="J2771" s="8"/>
      <c r="N2771" s="8"/>
      <c r="R2771" s="8"/>
      <c r="V2771" s="8"/>
      <c r="W2771" s="8"/>
      <c r="AA2771" s="8"/>
      <c r="AD2771" s="8"/>
    </row>
    <row r="2772" spans="2:30">
      <c r="B2772" s="75">
        <v>98544</v>
      </c>
      <c r="C2772" s="85" t="s">
        <v>748</v>
      </c>
      <c r="D2772" s="76" t="s">
        <v>2494</v>
      </c>
      <c r="E2772" s="77">
        <v>5.758490013708453E-4</v>
      </c>
      <c r="F2772" s="8"/>
      <c r="J2772" s="8"/>
      <c r="N2772" s="8"/>
      <c r="R2772" s="8"/>
      <c r="V2772" s="8"/>
      <c r="W2772" s="8"/>
      <c r="AA2772" s="8"/>
      <c r="AD2772" s="8"/>
    </row>
    <row r="2773" spans="2:30">
      <c r="B2773" s="75">
        <v>98828</v>
      </c>
      <c r="C2773" s="85" t="s">
        <v>749</v>
      </c>
      <c r="D2773" s="76" t="s">
        <v>2494</v>
      </c>
      <c r="E2773" s="77">
        <v>9.1465234025581163E-6</v>
      </c>
      <c r="F2773" s="8"/>
      <c r="J2773" s="8"/>
      <c r="N2773" s="8"/>
      <c r="R2773" s="8"/>
      <c r="V2773" s="8"/>
      <c r="W2773" s="8"/>
      <c r="AA2773" s="8"/>
      <c r="AD2773" s="8"/>
    </row>
    <row r="2774" spans="2:30">
      <c r="B2774" s="75">
        <v>98920</v>
      </c>
      <c r="C2774" s="85" t="s">
        <v>750</v>
      </c>
      <c r="D2774" s="76" t="s">
        <v>2494</v>
      </c>
      <c r="E2774" s="77">
        <v>2.5061683239842483E-5</v>
      </c>
      <c r="F2774" s="8"/>
      <c r="J2774" s="8"/>
      <c r="N2774" s="8"/>
      <c r="R2774" s="8"/>
      <c r="V2774" s="8"/>
      <c r="W2774" s="8"/>
      <c r="AA2774" s="8"/>
      <c r="AD2774" s="8"/>
    </row>
    <row r="2775" spans="2:30">
      <c r="B2775" s="75">
        <v>98953</v>
      </c>
      <c r="C2775" s="85" t="s">
        <v>751</v>
      </c>
      <c r="D2775" s="76" t="s">
        <v>2494</v>
      </c>
      <c r="E2775" s="77">
        <v>1.3518810134291355E-3</v>
      </c>
      <c r="F2775" s="8"/>
      <c r="J2775" s="8"/>
      <c r="N2775" s="8"/>
      <c r="R2775" s="8"/>
      <c r="V2775" s="8"/>
      <c r="W2775" s="8"/>
      <c r="AA2775" s="8"/>
      <c r="AD2775" s="8"/>
    </row>
    <row r="2776" spans="2:30">
      <c r="B2776" s="75">
        <v>99309</v>
      </c>
      <c r="C2776" s="85" t="s">
        <v>752</v>
      </c>
      <c r="D2776" s="76" t="s">
        <v>2494</v>
      </c>
      <c r="E2776" s="77">
        <v>2.1286522247505753E-3</v>
      </c>
      <c r="F2776" s="8"/>
      <c r="J2776" s="8"/>
      <c r="N2776" s="8"/>
      <c r="R2776" s="8"/>
      <c r="V2776" s="8"/>
      <c r="W2776" s="8"/>
      <c r="AA2776" s="8"/>
      <c r="AD2776" s="8"/>
    </row>
    <row r="2777" spans="2:30">
      <c r="B2777" s="75">
        <v>99354</v>
      </c>
      <c r="C2777" s="85" t="s">
        <v>753</v>
      </c>
      <c r="D2777" s="76" t="s">
        <v>2494</v>
      </c>
      <c r="E2777" s="77">
        <v>6.3783092041525989E-4</v>
      </c>
      <c r="F2777" s="8"/>
      <c r="J2777" s="8"/>
      <c r="N2777" s="8"/>
      <c r="R2777" s="8"/>
      <c r="V2777" s="8"/>
      <c r="W2777" s="8"/>
      <c r="AA2777" s="8"/>
      <c r="AD2777" s="8"/>
    </row>
    <row r="2778" spans="2:30">
      <c r="B2778" s="75">
        <v>99558</v>
      </c>
      <c r="C2778" s="85" t="s">
        <v>754</v>
      </c>
      <c r="D2778" s="76" t="s">
        <v>2494</v>
      </c>
      <c r="E2778" s="77">
        <v>1.5538881310966194E-4</v>
      </c>
      <c r="F2778" s="8"/>
      <c r="J2778" s="8"/>
      <c r="N2778" s="8"/>
      <c r="R2778" s="8"/>
      <c r="V2778" s="8"/>
      <c r="W2778" s="8"/>
      <c r="AA2778" s="8"/>
      <c r="AD2778" s="8"/>
    </row>
    <row r="2779" spans="2:30">
      <c r="B2779" s="75">
        <v>99569</v>
      </c>
      <c r="C2779" s="85" t="s">
        <v>755</v>
      </c>
      <c r="D2779" s="76" t="s">
        <v>2494</v>
      </c>
      <c r="E2779" s="77">
        <v>2.6609754529659173E-7</v>
      </c>
      <c r="F2779" s="8"/>
      <c r="J2779" s="8"/>
      <c r="N2779" s="8"/>
      <c r="R2779" s="8"/>
      <c r="V2779" s="8"/>
      <c r="W2779" s="8"/>
      <c r="AA2779" s="8"/>
      <c r="AD2779" s="8"/>
    </row>
    <row r="2780" spans="2:30">
      <c r="B2780" s="75">
        <v>99650</v>
      </c>
      <c r="C2780" s="85" t="s">
        <v>756</v>
      </c>
      <c r="D2780" s="76" t="s">
        <v>2494</v>
      </c>
      <c r="E2780" s="77">
        <v>7.6739248211760483E-4</v>
      </c>
      <c r="F2780" s="8"/>
      <c r="J2780" s="8"/>
      <c r="N2780" s="8"/>
      <c r="R2780" s="8"/>
      <c r="V2780" s="8"/>
      <c r="W2780" s="8"/>
      <c r="AA2780" s="8"/>
      <c r="AD2780" s="8"/>
    </row>
    <row r="2781" spans="2:30">
      <c r="B2781" s="75">
        <v>999815</v>
      </c>
      <c r="C2781" s="85" t="s">
        <v>757</v>
      </c>
      <c r="D2781" s="76" t="s">
        <v>2494</v>
      </c>
      <c r="E2781" s="77">
        <v>3.5382648447829617E-12</v>
      </c>
      <c r="F2781" s="8"/>
      <c r="J2781" s="8"/>
      <c r="N2781" s="8"/>
      <c r="R2781" s="8"/>
      <c r="V2781" s="8"/>
      <c r="W2781" s="8"/>
      <c r="AA2781" s="8"/>
      <c r="AD2781" s="8"/>
    </row>
    <row r="2782" spans="2:30">
      <c r="B2782" s="75">
        <v>99990</v>
      </c>
      <c r="C2782" s="85" t="s">
        <v>758</v>
      </c>
      <c r="D2782" s="76" t="s">
        <v>2494</v>
      </c>
      <c r="E2782" s="77">
        <v>2.3503812607262209E-3</v>
      </c>
      <c r="F2782" s="8"/>
      <c r="J2782" s="8"/>
      <c r="N2782" s="8"/>
      <c r="R2782" s="8"/>
      <c r="V2782" s="8"/>
      <c r="W2782" s="8"/>
      <c r="AA2782" s="8"/>
      <c r="AD2782" s="8"/>
    </row>
    <row r="2783" spans="2:30">
      <c r="B2783" s="75">
        <v>100005</v>
      </c>
      <c r="C2783" s="85" t="s">
        <v>245</v>
      </c>
      <c r="D2783" s="76" t="s">
        <v>2494</v>
      </c>
      <c r="E2783" s="77">
        <v>1.0466038752730934E-2</v>
      </c>
      <c r="F2783" s="8"/>
      <c r="J2783" s="8"/>
      <c r="N2783" s="8"/>
      <c r="R2783" s="8"/>
      <c r="V2783" s="8"/>
      <c r="W2783" s="8"/>
      <c r="AA2783" s="8"/>
      <c r="AD2783" s="8"/>
    </row>
    <row r="2784" spans="2:30">
      <c r="B2784" s="75">
        <v>100630</v>
      </c>
      <c r="C2784" s="85" t="s">
        <v>759</v>
      </c>
      <c r="D2784" s="76" t="s">
        <v>2494</v>
      </c>
      <c r="E2784" s="77">
        <v>2.1583384414199337E-6</v>
      </c>
      <c r="F2784" s="8"/>
      <c r="J2784" s="8"/>
      <c r="N2784" s="8"/>
      <c r="R2784" s="8"/>
      <c r="V2784" s="8"/>
      <c r="W2784" s="8"/>
      <c r="AA2784" s="8"/>
      <c r="AD2784" s="8"/>
    </row>
    <row r="2785" spans="2:30">
      <c r="B2785" s="75">
        <v>103902</v>
      </c>
      <c r="C2785" s="85" t="s">
        <v>760</v>
      </c>
      <c r="D2785" s="76" t="s">
        <v>2494</v>
      </c>
      <c r="E2785" s="77">
        <v>2.5279568769019123E-9</v>
      </c>
      <c r="F2785" s="8"/>
      <c r="J2785" s="8"/>
      <c r="N2785" s="8"/>
      <c r="R2785" s="8"/>
      <c r="V2785" s="8"/>
      <c r="W2785" s="8"/>
      <c r="AA2785" s="8"/>
      <c r="AD2785" s="8"/>
    </row>
    <row r="2786" spans="2:30">
      <c r="B2786" s="75">
        <v>106923</v>
      </c>
      <c r="C2786" s="85" t="s">
        <v>761</v>
      </c>
      <c r="D2786" s="76" t="s">
        <v>2494</v>
      </c>
      <c r="E2786" s="77">
        <v>8.2574994384540434E-5</v>
      </c>
      <c r="F2786" s="8"/>
      <c r="J2786" s="8"/>
      <c r="N2786" s="8"/>
      <c r="R2786" s="8"/>
      <c r="V2786" s="8"/>
      <c r="W2786" s="8"/>
      <c r="AA2786" s="8"/>
      <c r="AD2786" s="8"/>
    </row>
    <row r="2787" spans="2:30">
      <c r="B2787" s="75">
        <v>107131</v>
      </c>
      <c r="C2787" s="85" t="s">
        <v>762</v>
      </c>
      <c r="D2787" s="76" t="s">
        <v>2494</v>
      </c>
      <c r="E2787" s="77">
        <v>5.987373182958709E-4</v>
      </c>
      <c r="F2787" s="8"/>
      <c r="J2787" s="8"/>
      <c r="N2787" s="8"/>
      <c r="R2787" s="8"/>
      <c r="V2787" s="8"/>
      <c r="W2787" s="8"/>
      <c r="AA2787" s="8"/>
      <c r="AD2787" s="8"/>
    </row>
    <row r="2788" spans="2:30">
      <c r="B2788" s="75">
        <v>1071836</v>
      </c>
      <c r="C2788" s="85" t="s">
        <v>763</v>
      </c>
      <c r="D2788" s="76" t="s">
        <v>2494</v>
      </c>
      <c r="E2788" s="77">
        <v>1.9918233291533852E-17</v>
      </c>
      <c r="F2788" s="8"/>
      <c r="J2788" s="8"/>
      <c r="N2788" s="8"/>
      <c r="R2788" s="8"/>
      <c r="V2788" s="8"/>
      <c r="W2788" s="8"/>
      <c r="AA2788" s="8"/>
      <c r="AD2788" s="8"/>
    </row>
    <row r="2789" spans="2:30">
      <c r="B2789" s="75">
        <v>108054</v>
      </c>
      <c r="C2789" s="85" t="s">
        <v>764</v>
      </c>
      <c r="D2789" s="76" t="s">
        <v>2494</v>
      </c>
      <c r="E2789" s="77">
        <v>2.6344943887402456E-5</v>
      </c>
      <c r="F2789" s="8"/>
      <c r="J2789" s="8"/>
      <c r="N2789" s="8"/>
      <c r="R2789" s="8"/>
      <c r="V2789" s="8"/>
      <c r="W2789" s="8"/>
      <c r="AA2789" s="8"/>
      <c r="AD2789" s="8"/>
    </row>
    <row r="2790" spans="2:30">
      <c r="B2790" s="75">
        <v>108918</v>
      </c>
      <c r="C2790" s="85" t="s">
        <v>765</v>
      </c>
      <c r="D2790" s="76" t="s">
        <v>2494</v>
      </c>
      <c r="E2790" s="77">
        <v>2.3581033283808613E-6</v>
      </c>
      <c r="F2790" s="8"/>
      <c r="J2790" s="8"/>
      <c r="N2790" s="8"/>
      <c r="R2790" s="8"/>
      <c r="V2790" s="8"/>
      <c r="W2790" s="8"/>
      <c r="AA2790" s="8"/>
      <c r="AD2790" s="8"/>
    </row>
    <row r="2791" spans="2:30">
      <c r="B2791" s="75">
        <v>108941</v>
      </c>
      <c r="C2791" s="85" t="s">
        <v>766</v>
      </c>
      <c r="D2791" s="76" t="s">
        <v>2494</v>
      </c>
      <c r="E2791" s="77">
        <v>2.1810382261969199E-5</v>
      </c>
      <c r="F2791" s="8"/>
      <c r="J2791" s="8"/>
      <c r="N2791" s="8"/>
      <c r="R2791" s="8"/>
      <c r="V2791" s="8"/>
      <c r="W2791" s="8"/>
      <c r="AA2791" s="8"/>
      <c r="AD2791" s="8"/>
    </row>
    <row r="2792" spans="2:30">
      <c r="B2792" s="75">
        <v>110974</v>
      </c>
      <c r="C2792" s="85" t="s">
        <v>767</v>
      </c>
      <c r="D2792" s="76" t="s">
        <v>2494</v>
      </c>
      <c r="E2792" s="77">
        <v>6.2777110089526413E-10</v>
      </c>
      <c r="F2792" s="8"/>
      <c r="J2792" s="8"/>
      <c r="N2792" s="8"/>
      <c r="R2792" s="8"/>
      <c r="V2792" s="8"/>
      <c r="W2792" s="8"/>
      <c r="AA2792" s="8"/>
      <c r="AD2792" s="8"/>
    </row>
    <row r="2793" spans="2:30">
      <c r="B2793" s="75">
        <v>111682</v>
      </c>
      <c r="C2793" s="85" t="s">
        <v>768</v>
      </c>
      <c r="D2793" s="76" t="s">
        <v>2494</v>
      </c>
      <c r="E2793" s="77">
        <v>2.2030446863081295E-5</v>
      </c>
      <c r="F2793" s="8"/>
      <c r="J2793" s="8"/>
      <c r="N2793" s="8"/>
      <c r="R2793" s="8"/>
      <c r="V2793" s="8"/>
      <c r="W2793" s="8"/>
      <c r="AA2793" s="8"/>
      <c r="AD2793" s="8"/>
    </row>
    <row r="2794" spans="2:30">
      <c r="B2794" s="75">
        <v>120365</v>
      </c>
      <c r="C2794" s="85" t="s">
        <v>769</v>
      </c>
      <c r="D2794" s="76" t="s">
        <v>2494</v>
      </c>
      <c r="E2794" s="77">
        <v>2.518671246695975E-12</v>
      </c>
      <c r="F2794" s="8"/>
      <c r="J2794" s="8"/>
      <c r="N2794" s="8"/>
      <c r="R2794" s="8"/>
      <c r="V2794" s="8"/>
      <c r="W2794" s="8"/>
      <c r="AA2794" s="8"/>
      <c r="AD2794" s="8"/>
    </row>
    <row r="2795" spans="2:30">
      <c r="B2795" s="75">
        <v>121448</v>
      </c>
      <c r="C2795" s="85" t="s">
        <v>770</v>
      </c>
      <c r="D2795" s="76" t="s">
        <v>2494</v>
      </c>
      <c r="E2795" s="77">
        <v>8.0061199818296029E-5</v>
      </c>
      <c r="F2795" s="8"/>
      <c r="J2795" s="8"/>
      <c r="N2795" s="8"/>
      <c r="R2795" s="8"/>
      <c r="V2795" s="8"/>
      <c r="W2795" s="8"/>
      <c r="AA2795" s="8"/>
      <c r="AD2795" s="8"/>
    </row>
    <row r="2796" spans="2:30">
      <c r="B2796" s="75">
        <v>122601</v>
      </c>
      <c r="C2796" s="85" t="s">
        <v>771</v>
      </c>
      <c r="D2796" s="76" t="s">
        <v>2494</v>
      </c>
      <c r="E2796" s="77">
        <v>3.3921423272236118E-5</v>
      </c>
      <c r="F2796" s="8"/>
      <c r="J2796" s="8"/>
      <c r="N2796" s="8"/>
      <c r="R2796" s="8"/>
      <c r="V2796" s="8"/>
      <c r="W2796" s="8"/>
      <c r="AA2796" s="8"/>
      <c r="AD2796" s="8"/>
    </row>
    <row r="2797" spans="2:30">
      <c r="B2797" s="75">
        <v>123331</v>
      </c>
      <c r="C2797" s="85" t="s">
        <v>772</v>
      </c>
      <c r="D2797" s="76" t="s">
        <v>2494</v>
      </c>
      <c r="E2797" s="77">
        <v>1.4473646985033844E-10</v>
      </c>
      <c r="F2797" s="8"/>
      <c r="J2797" s="8"/>
      <c r="N2797" s="8"/>
      <c r="R2797" s="8"/>
      <c r="V2797" s="8"/>
      <c r="W2797" s="8"/>
      <c r="AA2797" s="8"/>
      <c r="AD2797" s="8"/>
    </row>
    <row r="2798" spans="2:30">
      <c r="B2798" s="75">
        <v>127060</v>
      </c>
      <c r="C2798" s="85" t="s">
        <v>773</v>
      </c>
      <c r="D2798" s="76" t="s">
        <v>2494</v>
      </c>
      <c r="E2798" s="77">
        <v>2.029160304144153E-5</v>
      </c>
      <c r="F2798" s="8"/>
      <c r="J2798" s="8"/>
      <c r="N2798" s="8"/>
      <c r="R2798" s="8"/>
      <c r="V2798" s="8"/>
      <c r="W2798" s="8"/>
      <c r="AA2798" s="8"/>
      <c r="AD2798" s="8"/>
    </row>
    <row r="2799" spans="2:30">
      <c r="B2799" s="75">
        <v>128370</v>
      </c>
      <c r="C2799" s="85" t="s">
        <v>774</v>
      </c>
      <c r="D2799" s="76" t="s">
        <v>2494</v>
      </c>
      <c r="E2799" s="77">
        <v>1.4485432100306401E-4</v>
      </c>
      <c r="F2799" s="8"/>
      <c r="J2799" s="8"/>
      <c r="N2799" s="8"/>
      <c r="R2799" s="8"/>
      <c r="V2799" s="8"/>
      <c r="W2799" s="8"/>
      <c r="AA2799" s="8"/>
      <c r="AD2799" s="8"/>
    </row>
    <row r="2800" spans="2:30">
      <c r="B2800" s="75">
        <v>131895</v>
      </c>
      <c r="C2800" s="85" t="s">
        <v>775</v>
      </c>
      <c r="D2800" s="76" t="s">
        <v>2494</v>
      </c>
      <c r="E2800" s="77">
        <v>5.5625897334554181E-7</v>
      </c>
      <c r="F2800" s="8"/>
      <c r="J2800" s="8"/>
      <c r="N2800" s="8"/>
      <c r="R2800" s="8"/>
      <c r="V2800" s="8"/>
      <c r="W2800" s="8"/>
      <c r="AA2800" s="8"/>
      <c r="AD2800" s="8"/>
    </row>
    <row r="2801" spans="2:30">
      <c r="B2801" s="75">
        <v>1330207</v>
      </c>
      <c r="C2801" s="85" t="s">
        <v>776</v>
      </c>
      <c r="D2801" s="76" t="s">
        <v>2494</v>
      </c>
      <c r="E2801" s="77">
        <v>3.1321917609087283E-6</v>
      </c>
      <c r="F2801" s="8"/>
      <c r="J2801" s="8"/>
      <c r="N2801" s="8"/>
      <c r="R2801" s="8"/>
      <c r="V2801" s="8"/>
      <c r="W2801" s="8"/>
      <c r="AA2801" s="8"/>
      <c r="AD2801" s="8"/>
    </row>
    <row r="2802" spans="2:30">
      <c r="B2802" s="75">
        <v>13356086</v>
      </c>
      <c r="C2802" s="85" t="s">
        <v>777</v>
      </c>
      <c r="D2802" s="76" t="s">
        <v>2494</v>
      </c>
      <c r="E2802" s="77">
        <v>6.5123270765517882E-11</v>
      </c>
      <c r="F2802" s="8"/>
      <c r="J2802" s="8"/>
      <c r="N2802" s="8"/>
      <c r="R2802" s="8"/>
      <c r="V2802" s="8"/>
      <c r="W2802" s="8"/>
      <c r="AA2802" s="8"/>
      <c r="AD2802" s="8"/>
    </row>
    <row r="2803" spans="2:30">
      <c r="B2803" s="75">
        <v>133904</v>
      </c>
      <c r="C2803" s="85" t="s">
        <v>778</v>
      </c>
      <c r="D2803" s="76" t="s">
        <v>2494</v>
      </c>
      <c r="E2803" s="77">
        <v>2.0619832750300972E-13</v>
      </c>
      <c r="F2803" s="8"/>
      <c r="J2803" s="8"/>
      <c r="N2803" s="8"/>
      <c r="R2803" s="8"/>
      <c r="V2803" s="8"/>
      <c r="W2803" s="8"/>
      <c r="AA2803" s="8"/>
      <c r="AD2803" s="8"/>
    </row>
    <row r="2804" spans="2:30">
      <c r="B2804" s="75">
        <v>139059</v>
      </c>
      <c r="C2804" s="85" t="s">
        <v>779</v>
      </c>
      <c r="D2804" s="76" t="s">
        <v>2494</v>
      </c>
      <c r="E2804" s="77">
        <v>1.1652167608604375E-23</v>
      </c>
      <c r="F2804" s="8"/>
      <c r="J2804" s="8"/>
      <c r="N2804" s="8"/>
      <c r="R2804" s="8"/>
      <c r="V2804" s="8"/>
      <c r="W2804" s="8"/>
      <c r="AA2804" s="8"/>
      <c r="AD2804" s="8"/>
    </row>
    <row r="2805" spans="2:30">
      <c r="B2805" s="75">
        <v>139139</v>
      </c>
      <c r="C2805" s="85" t="s">
        <v>780</v>
      </c>
      <c r="D2805" s="76" t="s">
        <v>2494</v>
      </c>
      <c r="E2805" s="77">
        <v>1.3505372059380619E-17</v>
      </c>
      <c r="F2805" s="8"/>
      <c r="J2805" s="8"/>
      <c r="N2805" s="8"/>
      <c r="R2805" s="8"/>
      <c r="V2805" s="8"/>
      <c r="W2805" s="8"/>
      <c r="AA2805" s="8"/>
      <c r="AD2805" s="8"/>
    </row>
    <row r="2806" spans="2:30">
      <c r="B2806" s="75">
        <v>145733</v>
      </c>
      <c r="C2806" s="85" t="s">
        <v>781</v>
      </c>
      <c r="D2806" s="76" t="s">
        <v>2494</v>
      </c>
      <c r="E2806" s="77">
        <v>8.4589897279234866E-18</v>
      </c>
      <c r="F2806" s="8"/>
      <c r="J2806" s="8"/>
      <c r="N2806" s="8"/>
      <c r="R2806" s="8"/>
      <c r="V2806" s="8"/>
      <c r="W2806" s="8"/>
      <c r="AA2806" s="8"/>
      <c r="AD2806" s="8"/>
    </row>
    <row r="2807" spans="2:30">
      <c r="B2807" s="75">
        <v>151564</v>
      </c>
      <c r="C2807" s="85" t="s">
        <v>782</v>
      </c>
      <c r="D2807" s="76" t="s">
        <v>2494</v>
      </c>
      <c r="E2807" s="77">
        <v>9.3605692619625827E-3</v>
      </c>
      <c r="F2807" s="8"/>
      <c r="J2807" s="8"/>
      <c r="N2807" s="8"/>
      <c r="R2807" s="8"/>
      <c r="V2807" s="8"/>
      <c r="W2807" s="8"/>
      <c r="AA2807" s="8"/>
      <c r="AD2807" s="8"/>
    </row>
    <row r="2808" spans="2:30">
      <c r="B2808" s="75">
        <v>1582098</v>
      </c>
      <c r="C2808" s="85" t="s">
        <v>783</v>
      </c>
      <c r="D2808" s="76" t="s">
        <v>2494</v>
      </c>
      <c r="E2808" s="77">
        <v>2.1114179968965086E-2</v>
      </c>
      <c r="F2808" s="8"/>
      <c r="J2808" s="8"/>
      <c r="N2808" s="8"/>
      <c r="R2808" s="8"/>
      <c r="V2808" s="8"/>
      <c r="W2808" s="8"/>
      <c r="AA2808" s="8"/>
      <c r="AD2808" s="8"/>
    </row>
    <row r="2809" spans="2:30">
      <c r="B2809" s="75">
        <v>1596845</v>
      </c>
      <c r="C2809" s="85" t="s">
        <v>784</v>
      </c>
      <c r="D2809" s="76" t="s">
        <v>2494</v>
      </c>
      <c r="E2809" s="77">
        <v>3.3097729989314813E-11</v>
      </c>
      <c r="F2809" s="8"/>
      <c r="J2809" s="8"/>
      <c r="N2809" s="8"/>
      <c r="R2809" s="8"/>
      <c r="V2809" s="8"/>
      <c r="W2809" s="8"/>
      <c r="AA2809" s="8"/>
      <c r="AD2809" s="8"/>
    </row>
    <row r="2810" spans="2:30">
      <c r="B2810" s="75">
        <v>1746016</v>
      </c>
      <c r="C2810" s="85" t="s">
        <v>785</v>
      </c>
      <c r="D2810" s="76" t="s">
        <v>2494</v>
      </c>
      <c r="E2810" s="77">
        <v>49.733502413128242</v>
      </c>
      <c r="F2810" s="8"/>
      <c r="J2810" s="8"/>
      <c r="N2810" s="8"/>
      <c r="R2810" s="8"/>
      <c r="V2810" s="8"/>
      <c r="W2810" s="8"/>
      <c r="AA2810" s="8"/>
      <c r="AD2810" s="8"/>
    </row>
    <row r="2811" spans="2:30">
      <c r="B2811" s="75">
        <v>19044883</v>
      </c>
      <c r="C2811" s="85" t="s">
        <v>786</v>
      </c>
      <c r="D2811" s="76" t="s">
        <v>2494</v>
      </c>
      <c r="E2811" s="77">
        <v>1.0183172330416351E-6</v>
      </c>
      <c r="F2811" s="8"/>
      <c r="J2811" s="8"/>
      <c r="N2811" s="8"/>
      <c r="R2811" s="8"/>
      <c r="V2811" s="8"/>
      <c r="W2811" s="8"/>
      <c r="AA2811" s="8"/>
      <c r="AD2811" s="8"/>
    </row>
    <row r="2812" spans="2:30">
      <c r="B2812" s="75">
        <v>1910425</v>
      </c>
      <c r="C2812" s="85" t="s">
        <v>787</v>
      </c>
      <c r="D2812" s="76" t="s">
        <v>2494</v>
      </c>
      <c r="E2812" s="77">
        <v>1.1630085323692084E-9</v>
      </c>
      <c r="F2812" s="8"/>
      <c r="J2812" s="8"/>
      <c r="N2812" s="8"/>
      <c r="R2812" s="8"/>
      <c r="V2812" s="8"/>
      <c r="W2812" s="8"/>
      <c r="AA2812" s="8"/>
      <c r="AD2812" s="8"/>
    </row>
    <row r="2813" spans="2:30">
      <c r="B2813" s="75">
        <v>1918009</v>
      </c>
      <c r="C2813" s="85" t="s">
        <v>788</v>
      </c>
      <c r="D2813" s="76" t="s">
        <v>2494</v>
      </c>
      <c r="E2813" s="77">
        <v>1.732408969456121E-11</v>
      </c>
      <c r="F2813" s="8"/>
      <c r="J2813" s="8"/>
      <c r="N2813" s="8"/>
      <c r="R2813" s="8"/>
      <c r="V2813" s="8"/>
      <c r="W2813" s="8"/>
      <c r="AA2813" s="8"/>
      <c r="AD2813" s="8"/>
    </row>
    <row r="2814" spans="2:30">
      <c r="B2814" s="75">
        <v>1918021</v>
      </c>
      <c r="C2814" s="85" t="s">
        <v>789</v>
      </c>
      <c r="D2814" s="76" t="s">
        <v>2494</v>
      </c>
      <c r="E2814" s="77">
        <v>3.0922881308131364E-16</v>
      </c>
      <c r="F2814" s="8"/>
      <c r="J2814" s="8"/>
      <c r="N2814" s="8"/>
      <c r="R2814" s="8"/>
      <c r="V2814" s="8"/>
      <c r="W2814" s="8"/>
      <c r="AA2814" s="8"/>
      <c r="AD2814" s="8"/>
    </row>
    <row r="2815" spans="2:30">
      <c r="B2815" s="75">
        <v>21259201</v>
      </c>
      <c r="C2815" s="85" t="s">
        <v>790</v>
      </c>
      <c r="D2815" s="76" t="s">
        <v>2494</v>
      </c>
      <c r="E2815" s="77">
        <v>1.0286269927539299E-12</v>
      </c>
      <c r="F2815" s="8"/>
      <c r="J2815" s="8"/>
      <c r="N2815" s="8"/>
      <c r="R2815" s="8"/>
      <c r="V2815" s="8"/>
      <c r="W2815" s="8"/>
      <c r="AA2815" s="8"/>
      <c r="AD2815" s="8"/>
    </row>
    <row r="2816" spans="2:30">
      <c r="B2816" s="75">
        <v>22224926</v>
      </c>
      <c r="C2816" s="85" t="s">
        <v>791</v>
      </c>
      <c r="D2816" s="76" t="s">
        <v>2494</v>
      </c>
      <c r="E2816" s="77">
        <v>8.4771916893246312E-7</v>
      </c>
      <c r="F2816" s="8"/>
      <c r="J2816" s="8"/>
      <c r="N2816" s="8"/>
      <c r="R2816" s="8"/>
      <c r="V2816" s="8"/>
      <c r="W2816" s="8"/>
      <c r="AA2816" s="8"/>
      <c r="AD2816" s="8"/>
    </row>
    <row r="2817" spans="2:30">
      <c r="B2817" s="75">
        <v>24307264</v>
      </c>
      <c r="C2817" s="85" t="s">
        <v>792</v>
      </c>
      <c r="D2817" s="76" t="s">
        <v>2494</v>
      </c>
      <c r="E2817" s="77">
        <v>1.1377948415640322E-14</v>
      </c>
      <c r="F2817" s="8"/>
      <c r="J2817" s="8"/>
      <c r="N2817" s="8"/>
      <c r="R2817" s="8"/>
      <c r="V2817" s="8"/>
      <c r="W2817" s="8"/>
      <c r="AA2817" s="8"/>
      <c r="AD2817" s="8"/>
    </row>
    <row r="2818" spans="2:30">
      <c r="B2818" s="75">
        <v>24579735</v>
      </c>
      <c r="C2818" s="85" t="s">
        <v>793</v>
      </c>
      <c r="D2818" s="76" t="s">
        <v>2494</v>
      </c>
      <c r="E2818" s="77">
        <v>7.6999111841372973E-9</v>
      </c>
      <c r="F2818" s="8"/>
      <c r="J2818" s="8"/>
      <c r="N2818" s="8"/>
      <c r="R2818" s="8"/>
      <c r="V2818" s="8"/>
      <c r="W2818" s="8"/>
      <c r="AA2818" s="8"/>
      <c r="AD2818" s="8"/>
    </row>
    <row r="2819" spans="2:30">
      <c r="B2819" s="75">
        <v>26644462</v>
      </c>
      <c r="C2819" s="85" t="s">
        <v>794</v>
      </c>
      <c r="D2819" s="76" t="s">
        <v>2494</v>
      </c>
      <c r="E2819" s="77">
        <v>1.2266893980494821E-7</v>
      </c>
      <c r="F2819" s="8"/>
      <c r="J2819" s="8"/>
      <c r="N2819" s="8"/>
      <c r="R2819" s="8"/>
      <c r="V2819" s="8"/>
      <c r="W2819" s="8"/>
      <c r="AA2819" s="8"/>
      <c r="AD2819" s="8"/>
    </row>
    <row r="2820" spans="2:30">
      <c r="B2820" s="75">
        <v>271896</v>
      </c>
      <c r="C2820" s="85" t="s">
        <v>795</v>
      </c>
      <c r="D2820" s="76" t="s">
        <v>2494</v>
      </c>
      <c r="E2820" s="77">
        <v>1.3411022675096002E-4</v>
      </c>
      <c r="F2820" s="8"/>
      <c r="J2820" s="8"/>
      <c r="N2820" s="8"/>
      <c r="R2820" s="8"/>
      <c r="V2820" s="8"/>
      <c r="W2820" s="8"/>
      <c r="AA2820" s="8"/>
      <c r="AD2820" s="8"/>
    </row>
    <row r="2821" spans="2:30">
      <c r="B2821" s="75">
        <v>39300453</v>
      </c>
      <c r="C2821" s="85" t="s">
        <v>796</v>
      </c>
      <c r="D2821" s="76" t="s">
        <v>2494</v>
      </c>
      <c r="E2821" s="77">
        <v>1.2864364489260393E-4</v>
      </c>
      <c r="F2821" s="8"/>
      <c r="J2821" s="8"/>
      <c r="N2821" s="8"/>
      <c r="R2821" s="8"/>
      <c r="V2821" s="8"/>
      <c r="W2821" s="8"/>
      <c r="AA2821" s="8"/>
      <c r="AD2821" s="8"/>
    </row>
    <row r="2822" spans="2:30">
      <c r="B2822" s="75">
        <v>443481</v>
      </c>
      <c r="C2822" s="85" t="s">
        <v>797</v>
      </c>
      <c r="D2822" s="76" t="s">
        <v>2494</v>
      </c>
      <c r="E2822" s="77">
        <v>1.0419129872250965E-8</v>
      </c>
      <c r="F2822" s="8"/>
      <c r="J2822" s="8"/>
      <c r="N2822" s="8"/>
      <c r="R2822" s="8"/>
      <c r="V2822" s="8"/>
      <c r="W2822" s="8"/>
      <c r="AA2822" s="8"/>
      <c r="AD2822" s="8"/>
    </row>
    <row r="2823" spans="2:30">
      <c r="B2823" s="75">
        <v>4680788</v>
      </c>
      <c r="C2823" s="85" t="s">
        <v>798</v>
      </c>
      <c r="D2823" s="76" t="s">
        <v>2494</v>
      </c>
      <c r="E2823" s="77">
        <v>5.1839189077420704E-51</v>
      </c>
      <c r="F2823" s="8"/>
      <c r="J2823" s="8"/>
      <c r="N2823" s="8"/>
      <c r="R2823" s="8"/>
      <c r="V2823" s="8"/>
      <c r="W2823" s="8"/>
      <c r="AA2823" s="8"/>
      <c r="AD2823" s="8"/>
    </row>
    <row r="2824" spans="2:30">
      <c r="B2824" s="75">
        <v>4685147</v>
      </c>
      <c r="C2824" s="85" t="s">
        <v>799</v>
      </c>
      <c r="D2824" s="76" t="s">
        <v>2494</v>
      </c>
      <c r="E2824" s="77">
        <v>1.9769771915942447E-11</v>
      </c>
      <c r="F2824" s="8"/>
      <c r="J2824" s="8"/>
      <c r="N2824" s="8"/>
      <c r="R2824" s="8"/>
      <c r="V2824" s="8"/>
      <c r="W2824" s="8"/>
      <c r="AA2824" s="8"/>
      <c r="AD2824" s="8"/>
    </row>
    <row r="2825" spans="2:30">
      <c r="B2825" s="75">
        <v>50000</v>
      </c>
      <c r="C2825" s="85" t="s">
        <v>800</v>
      </c>
      <c r="D2825" s="76" t="s">
        <v>2494</v>
      </c>
      <c r="E2825" s="77">
        <v>4.676953590498155E-5</v>
      </c>
      <c r="F2825" s="8"/>
      <c r="J2825" s="8"/>
      <c r="N2825" s="8"/>
      <c r="R2825" s="8"/>
      <c r="V2825" s="8"/>
      <c r="W2825" s="8"/>
      <c r="AA2825" s="8"/>
      <c r="AD2825" s="8"/>
    </row>
    <row r="2826" spans="2:30">
      <c r="B2826" s="75">
        <v>50293</v>
      </c>
      <c r="C2826" s="85" t="s">
        <v>801</v>
      </c>
      <c r="D2826" s="76" t="s">
        <v>2494</v>
      </c>
      <c r="E2826" s="77">
        <v>0.95108444431834849</v>
      </c>
      <c r="F2826" s="8"/>
      <c r="J2826" s="8"/>
      <c r="N2826" s="8"/>
      <c r="R2826" s="8"/>
      <c r="V2826" s="8"/>
      <c r="W2826" s="8"/>
      <c r="AA2826" s="8"/>
      <c r="AD2826" s="8"/>
    </row>
    <row r="2827" spans="2:30">
      <c r="B2827" s="75">
        <v>51218</v>
      </c>
      <c r="C2827" s="85" t="s">
        <v>802</v>
      </c>
      <c r="D2827" s="76" t="s">
        <v>2494</v>
      </c>
      <c r="E2827" s="77">
        <v>1.6007596097041501E-8</v>
      </c>
      <c r="F2827" s="8"/>
      <c r="J2827" s="8"/>
      <c r="N2827" s="8"/>
      <c r="R2827" s="8"/>
      <c r="V2827" s="8"/>
      <c r="W2827" s="8"/>
      <c r="AA2827" s="8"/>
      <c r="AD2827" s="8"/>
    </row>
    <row r="2828" spans="2:30">
      <c r="B2828" s="75">
        <v>51285</v>
      </c>
      <c r="C2828" s="85" t="s">
        <v>803</v>
      </c>
      <c r="D2828" s="76" t="s">
        <v>2494</v>
      </c>
      <c r="E2828" s="77">
        <v>1.215070783785026E-7</v>
      </c>
      <c r="F2828" s="8"/>
      <c r="J2828" s="8"/>
      <c r="N2828" s="8"/>
      <c r="R2828" s="8"/>
      <c r="V2828" s="8"/>
      <c r="W2828" s="8"/>
      <c r="AA2828" s="8"/>
      <c r="AD2828" s="8"/>
    </row>
    <row r="2829" spans="2:30">
      <c r="B2829" s="75">
        <v>51796</v>
      </c>
      <c r="C2829" s="85" t="s">
        <v>804</v>
      </c>
      <c r="D2829" s="76" t="s">
        <v>2494</v>
      </c>
      <c r="E2829" s="77">
        <v>5.8772323084730854E-7</v>
      </c>
      <c r="F2829" s="8"/>
      <c r="J2829" s="8"/>
      <c r="N2829" s="8"/>
      <c r="R2829" s="8"/>
      <c r="V2829" s="8"/>
      <c r="W2829" s="8"/>
      <c r="AA2829" s="8"/>
      <c r="AD2829" s="8"/>
    </row>
    <row r="2830" spans="2:30">
      <c r="B2830" s="75">
        <v>53703</v>
      </c>
      <c r="C2830" s="85" t="s">
        <v>805</v>
      </c>
      <c r="D2830" s="76" t="s">
        <v>2494</v>
      </c>
      <c r="E2830" s="77">
        <v>1.7875292837000106E-5</v>
      </c>
      <c r="F2830" s="8"/>
      <c r="J2830" s="8"/>
      <c r="N2830" s="8"/>
      <c r="R2830" s="8"/>
      <c r="V2830" s="8"/>
      <c r="W2830" s="8"/>
      <c r="AA2830" s="8"/>
      <c r="AD2830" s="8"/>
    </row>
    <row r="2831" spans="2:30">
      <c r="B2831" s="75">
        <v>542756</v>
      </c>
      <c r="C2831" s="85" t="s">
        <v>806</v>
      </c>
      <c r="D2831" s="76" t="s">
        <v>2494</v>
      </c>
      <c r="E2831" s="77">
        <v>1.2529964627855321E-4</v>
      </c>
      <c r="F2831" s="8"/>
      <c r="J2831" s="8"/>
      <c r="N2831" s="8"/>
      <c r="R2831" s="8"/>
      <c r="V2831" s="8"/>
      <c r="W2831" s="8"/>
      <c r="AA2831" s="8"/>
      <c r="AD2831" s="8"/>
    </row>
    <row r="2832" spans="2:30">
      <c r="B2832" s="75">
        <v>54853</v>
      </c>
      <c r="C2832" s="85" t="s">
        <v>807</v>
      </c>
      <c r="D2832" s="76" t="s">
        <v>2494</v>
      </c>
      <c r="E2832" s="77">
        <v>2.0330734673101375E-9</v>
      </c>
      <c r="F2832" s="8"/>
      <c r="J2832" s="8"/>
      <c r="N2832" s="8"/>
      <c r="R2832" s="8"/>
      <c r="V2832" s="8"/>
      <c r="W2832" s="8"/>
      <c r="AA2832" s="8"/>
      <c r="AD2832" s="8"/>
    </row>
    <row r="2833" spans="2:30">
      <c r="B2833" s="75">
        <v>55185</v>
      </c>
      <c r="C2833" s="85" t="s">
        <v>808</v>
      </c>
      <c r="D2833" s="76" t="s">
        <v>2494</v>
      </c>
      <c r="E2833" s="77">
        <v>1.4070051370000341E-4</v>
      </c>
      <c r="F2833" s="8"/>
      <c r="J2833" s="8"/>
      <c r="N2833" s="8"/>
      <c r="R2833" s="8"/>
      <c r="V2833" s="8"/>
      <c r="W2833" s="8"/>
      <c r="AA2833" s="8"/>
      <c r="AD2833" s="8"/>
    </row>
    <row r="2834" spans="2:30">
      <c r="B2834" s="75">
        <v>55221</v>
      </c>
      <c r="C2834" s="85" t="s">
        <v>809</v>
      </c>
      <c r="D2834" s="76" t="s">
        <v>2494</v>
      </c>
      <c r="E2834" s="77">
        <v>2.184223845282366E-12</v>
      </c>
      <c r="F2834" s="8"/>
      <c r="J2834" s="8"/>
      <c r="N2834" s="8"/>
      <c r="R2834" s="8"/>
      <c r="V2834" s="8"/>
      <c r="W2834" s="8"/>
      <c r="AA2834" s="8"/>
      <c r="AD2834" s="8"/>
    </row>
    <row r="2835" spans="2:30">
      <c r="B2835" s="75">
        <v>556525</v>
      </c>
      <c r="C2835" s="85" t="s">
        <v>810</v>
      </c>
      <c r="D2835" s="76" t="s">
        <v>2494</v>
      </c>
      <c r="E2835" s="77">
        <v>7.7333497536432368E-5</v>
      </c>
      <c r="F2835" s="8"/>
      <c r="J2835" s="8"/>
      <c r="N2835" s="8"/>
      <c r="R2835" s="8"/>
      <c r="V2835" s="8"/>
      <c r="W2835" s="8"/>
      <c r="AA2835" s="8"/>
      <c r="AD2835" s="8"/>
    </row>
    <row r="2836" spans="2:30">
      <c r="B2836" s="75">
        <v>563417</v>
      </c>
      <c r="C2836" s="85" t="s">
        <v>811</v>
      </c>
      <c r="D2836" s="76" t="s">
        <v>2494</v>
      </c>
      <c r="E2836" s="77">
        <v>8.3659873376406247E-8</v>
      </c>
      <c r="F2836" s="8"/>
      <c r="J2836" s="8"/>
      <c r="N2836" s="8"/>
      <c r="R2836" s="8"/>
      <c r="V2836" s="8"/>
      <c r="W2836" s="8"/>
      <c r="AA2836" s="8"/>
      <c r="AD2836" s="8"/>
    </row>
    <row r="2837" spans="2:30">
      <c r="B2837" s="75">
        <v>57147</v>
      </c>
      <c r="C2837" s="85" t="s">
        <v>812</v>
      </c>
      <c r="D2837" s="76" t="s">
        <v>2494</v>
      </c>
      <c r="E2837" s="77">
        <v>9.4153609106198913E-3</v>
      </c>
      <c r="F2837" s="8"/>
      <c r="J2837" s="8"/>
      <c r="N2837" s="8"/>
      <c r="R2837" s="8"/>
      <c r="V2837" s="8"/>
      <c r="W2837" s="8"/>
      <c r="AA2837" s="8"/>
      <c r="AD2837" s="8"/>
    </row>
    <row r="2838" spans="2:30">
      <c r="B2838" s="75">
        <v>57249</v>
      </c>
      <c r="C2838" s="85" t="s">
        <v>813</v>
      </c>
      <c r="D2838" s="76" t="s">
        <v>2494</v>
      </c>
      <c r="E2838" s="77">
        <v>7.4817863631375035E-9</v>
      </c>
      <c r="F2838" s="8"/>
      <c r="J2838" s="8"/>
      <c r="N2838" s="8"/>
      <c r="R2838" s="8"/>
      <c r="V2838" s="8"/>
      <c r="W2838" s="8"/>
      <c r="AA2838" s="8"/>
      <c r="AD2838" s="8"/>
    </row>
    <row r="2839" spans="2:30">
      <c r="B2839" s="75">
        <v>58082</v>
      </c>
      <c r="C2839" s="85" t="s">
        <v>814</v>
      </c>
      <c r="D2839" s="76" t="s">
        <v>2494</v>
      </c>
      <c r="E2839" s="77">
        <v>2.7205281645922052E-11</v>
      </c>
      <c r="F2839" s="8"/>
      <c r="J2839" s="8"/>
      <c r="N2839" s="8"/>
      <c r="R2839" s="8"/>
      <c r="V2839" s="8"/>
      <c r="W2839" s="8"/>
      <c r="AA2839" s="8"/>
      <c r="AD2839" s="8"/>
    </row>
    <row r="2840" spans="2:30">
      <c r="B2840" s="75">
        <v>58899</v>
      </c>
      <c r="C2840" s="85" t="s">
        <v>815</v>
      </c>
      <c r="D2840" s="76" t="s">
        <v>2494</v>
      </c>
      <c r="E2840" s="77">
        <v>1.6345029319613831</v>
      </c>
      <c r="F2840" s="8"/>
      <c r="J2840" s="8"/>
      <c r="N2840" s="8"/>
      <c r="R2840" s="8"/>
      <c r="V2840" s="8"/>
      <c r="W2840" s="8"/>
      <c r="AA2840" s="8"/>
      <c r="AD2840" s="8"/>
    </row>
    <row r="2841" spans="2:30">
      <c r="B2841" s="75">
        <v>58902</v>
      </c>
      <c r="C2841" s="85" t="s">
        <v>816</v>
      </c>
      <c r="D2841" s="76" t="s">
        <v>2494</v>
      </c>
      <c r="E2841" s="77">
        <v>6.3577900651264985E-4</v>
      </c>
      <c r="F2841" s="8"/>
      <c r="J2841" s="8"/>
      <c r="N2841" s="8"/>
      <c r="R2841" s="8"/>
      <c r="V2841" s="8"/>
      <c r="W2841" s="8"/>
      <c r="AA2841" s="8"/>
      <c r="AD2841" s="8"/>
    </row>
    <row r="2842" spans="2:30">
      <c r="B2842" s="75">
        <v>59676</v>
      </c>
      <c r="C2842" s="85" t="s">
        <v>817</v>
      </c>
      <c r="D2842" s="76" t="s">
        <v>2494</v>
      </c>
      <c r="E2842" s="77">
        <v>4.7053427649783052E-12</v>
      </c>
      <c r="F2842" s="8"/>
      <c r="J2842" s="8"/>
      <c r="N2842" s="8"/>
      <c r="R2842" s="8"/>
      <c r="V2842" s="8"/>
      <c r="W2842" s="8"/>
      <c r="AA2842" s="8"/>
      <c r="AD2842" s="8"/>
    </row>
    <row r="2843" spans="2:30">
      <c r="B2843" s="75">
        <v>59756604</v>
      </c>
      <c r="C2843" s="85" t="s">
        <v>818</v>
      </c>
      <c r="D2843" s="76" t="s">
        <v>2494</v>
      </c>
      <c r="E2843" s="77">
        <v>3.7537106860364663E-9</v>
      </c>
      <c r="F2843" s="8"/>
      <c r="J2843" s="8"/>
      <c r="N2843" s="8"/>
      <c r="R2843" s="8"/>
      <c r="V2843" s="8"/>
      <c r="W2843" s="8"/>
      <c r="AA2843" s="8"/>
      <c r="AD2843" s="8"/>
    </row>
    <row r="2844" spans="2:30">
      <c r="B2844" s="75">
        <v>59870</v>
      </c>
      <c r="C2844" s="85" t="s">
        <v>819</v>
      </c>
      <c r="D2844" s="76" t="s">
        <v>2494</v>
      </c>
      <c r="E2844" s="77">
        <v>1.7114287420246002E-8</v>
      </c>
      <c r="F2844" s="8"/>
      <c r="J2844" s="8"/>
      <c r="N2844" s="8"/>
      <c r="R2844" s="8"/>
      <c r="V2844" s="8"/>
      <c r="W2844" s="8"/>
      <c r="AA2844" s="8"/>
      <c r="AD2844" s="8"/>
    </row>
    <row r="2845" spans="2:30">
      <c r="B2845" s="75">
        <v>60344</v>
      </c>
      <c r="C2845" s="85" t="s">
        <v>820</v>
      </c>
      <c r="D2845" s="76" t="s">
        <v>2494</v>
      </c>
      <c r="E2845" s="77">
        <v>8.5751324476793355E-3</v>
      </c>
      <c r="F2845" s="8"/>
      <c r="J2845" s="8"/>
      <c r="N2845" s="8"/>
      <c r="R2845" s="8"/>
      <c r="V2845" s="8"/>
      <c r="W2845" s="8"/>
      <c r="AA2845" s="8"/>
      <c r="AD2845" s="8"/>
    </row>
    <row r="2846" spans="2:30">
      <c r="B2846" s="75">
        <v>6164983</v>
      </c>
      <c r="C2846" s="85" t="s">
        <v>821</v>
      </c>
      <c r="D2846" s="76" t="s">
        <v>2494</v>
      </c>
      <c r="E2846" s="77">
        <v>6.6127386762560237E-6</v>
      </c>
      <c r="F2846" s="8"/>
      <c r="J2846" s="8"/>
      <c r="N2846" s="8"/>
      <c r="R2846" s="8"/>
      <c r="V2846" s="8"/>
      <c r="W2846" s="8"/>
      <c r="AA2846" s="8"/>
      <c r="AD2846" s="8"/>
    </row>
    <row r="2847" spans="2:30">
      <c r="B2847" s="75">
        <v>62555</v>
      </c>
      <c r="C2847" s="85" t="s">
        <v>822</v>
      </c>
      <c r="D2847" s="76" t="s">
        <v>2494</v>
      </c>
      <c r="E2847" s="77">
        <v>2.2749221316490338E-9</v>
      </c>
      <c r="F2847" s="8"/>
      <c r="J2847" s="8"/>
      <c r="N2847" s="8"/>
      <c r="R2847" s="8"/>
      <c r="V2847" s="8"/>
      <c r="W2847" s="8"/>
      <c r="AA2847" s="8"/>
      <c r="AD2847" s="8"/>
    </row>
    <row r="2848" spans="2:30">
      <c r="B2848" s="75">
        <v>62759</v>
      </c>
      <c r="C2848" s="85" t="s">
        <v>823</v>
      </c>
      <c r="D2848" s="76" t="s">
        <v>2494</v>
      </c>
      <c r="E2848" s="77">
        <v>2.8215713919209188E-4</v>
      </c>
      <c r="F2848" s="8"/>
      <c r="J2848" s="8"/>
      <c r="N2848" s="8"/>
      <c r="R2848" s="8"/>
      <c r="V2848" s="8"/>
      <c r="W2848" s="8"/>
      <c r="AA2848" s="8"/>
      <c r="AD2848" s="8"/>
    </row>
    <row r="2849" spans="2:30">
      <c r="B2849" s="75">
        <v>65850</v>
      </c>
      <c r="C2849" s="85" t="s">
        <v>824</v>
      </c>
      <c r="D2849" s="76" t="s">
        <v>2494</v>
      </c>
      <c r="E2849" s="77">
        <v>1.2463474067587455E-9</v>
      </c>
      <c r="F2849" s="8"/>
      <c r="J2849" s="8"/>
      <c r="N2849" s="8"/>
      <c r="R2849" s="8"/>
      <c r="V2849" s="8"/>
      <c r="W2849" s="8"/>
      <c r="AA2849" s="8"/>
      <c r="AD2849" s="8"/>
    </row>
    <row r="2850" spans="2:30">
      <c r="B2850" s="75">
        <v>67641</v>
      </c>
      <c r="C2850" s="85" t="s">
        <v>825</v>
      </c>
      <c r="D2850" s="76" t="s">
        <v>2494</v>
      </c>
      <c r="E2850" s="77">
        <v>6.0597900848521482E-6</v>
      </c>
      <c r="F2850" s="8"/>
      <c r="J2850" s="8"/>
      <c r="N2850" s="8"/>
      <c r="R2850" s="8"/>
      <c r="V2850" s="8"/>
      <c r="W2850" s="8"/>
      <c r="AA2850" s="8"/>
      <c r="AD2850" s="8"/>
    </row>
    <row r="2851" spans="2:30">
      <c r="B2851" s="75">
        <v>680319</v>
      </c>
      <c r="C2851" s="85" t="s">
        <v>826</v>
      </c>
      <c r="D2851" s="76" t="s">
        <v>2494</v>
      </c>
      <c r="E2851" s="77">
        <v>1.6828055651746538E-8</v>
      </c>
      <c r="F2851" s="8"/>
      <c r="J2851" s="8"/>
      <c r="N2851" s="8"/>
      <c r="R2851" s="8"/>
      <c r="V2851" s="8"/>
      <c r="W2851" s="8"/>
      <c r="AA2851" s="8"/>
      <c r="AD2851" s="8"/>
    </row>
    <row r="2852" spans="2:30">
      <c r="B2852" s="75">
        <v>684935</v>
      </c>
      <c r="C2852" s="85" t="s">
        <v>827</v>
      </c>
      <c r="D2852" s="76" t="s">
        <v>2494</v>
      </c>
      <c r="E2852" s="77">
        <v>4.8395870213231871E-5</v>
      </c>
      <c r="F2852" s="8"/>
      <c r="J2852" s="8"/>
      <c r="N2852" s="8"/>
      <c r="R2852" s="8"/>
      <c r="V2852" s="8"/>
      <c r="W2852" s="8"/>
      <c r="AA2852" s="8"/>
      <c r="AD2852" s="8"/>
    </row>
    <row r="2853" spans="2:30">
      <c r="B2853" s="75">
        <v>70304</v>
      </c>
      <c r="C2853" s="85" t="s">
        <v>828</v>
      </c>
      <c r="D2853" s="76" t="s">
        <v>2494</v>
      </c>
      <c r="E2853" s="77">
        <v>4.1243344032033062E-10</v>
      </c>
      <c r="F2853" s="8"/>
      <c r="J2853" s="8"/>
      <c r="N2853" s="8"/>
      <c r="R2853" s="8"/>
      <c r="V2853" s="8"/>
      <c r="W2853" s="8"/>
      <c r="AA2853" s="8"/>
      <c r="AD2853" s="8"/>
    </row>
    <row r="2854" spans="2:30">
      <c r="B2854" s="75">
        <v>71432</v>
      </c>
      <c r="C2854" s="85" t="s">
        <v>829</v>
      </c>
      <c r="D2854" s="76" t="s">
        <v>2494</v>
      </c>
      <c r="E2854" s="77">
        <v>1.7166128037048138E-5</v>
      </c>
      <c r="F2854" s="8"/>
      <c r="J2854" s="8"/>
      <c r="N2854" s="8"/>
      <c r="R2854" s="8"/>
      <c r="V2854" s="8"/>
      <c r="W2854" s="8"/>
      <c r="AA2854" s="8"/>
      <c r="AD2854" s="8"/>
    </row>
    <row r="2855" spans="2:30">
      <c r="B2855" s="75">
        <v>72548</v>
      </c>
      <c r="C2855" s="85" t="s">
        <v>830</v>
      </c>
      <c r="D2855" s="76" t="s">
        <v>2494</v>
      </c>
      <c r="E2855" s="77">
        <v>1.0687525988521931</v>
      </c>
      <c r="F2855" s="8"/>
      <c r="J2855" s="8"/>
      <c r="N2855" s="8"/>
      <c r="R2855" s="8"/>
      <c r="V2855" s="8"/>
      <c r="W2855" s="8"/>
      <c r="AA2855" s="8"/>
      <c r="AD2855" s="8"/>
    </row>
    <row r="2856" spans="2:30">
      <c r="B2856" s="75">
        <v>74873</v>
      </c>
      <c r="C2856" s="85" t="s">
        <v>831</v>
      </c>
      <c r="D2856" s="76" t="s">
        <v>2494</v>
      </c>
      <c r="E2856" s="77">
        <v>4.4921511225893074E-6</v>
      </c>
      <c r="F2856" s="8"/>
      <c r="J2856" s="8"/>
      <c r="N2856" s="8"/>
      <c r="R2856" s="8"/>
      <c r="V2856" s="8"/>
      <c r="W2856" s="8"/>
      <c r="AA2856" s="8"/>
      <c r="AD2856" s="8"/>
    </row>
    <row r="2857" spans="2:30">
      <c r="B2857" s="75">
        <v>75070</v>
      </c>
      <c r="C2857" s="85" t="s">
        <v>832</v>
      </c>
      <c r="D2857" s="76" t="s">
        <v>2494</v>
      </c>
      <c r="E2857" s="77">
        <v>9.9644268228729114E-5</v>
      </c>
      <c r="F2857" s="8"/>
      <c r="J2857" s="8"/>
      <c r="N2857" s="8"/>
      <c r="R2857" s="8"/>
      <c r="V2857" s="8"/>
      <c r="W2857" s="8"/>
      <c r="AA2857" s="8"/>
      <c r="AD2857" s="8"/>
    </row>
    <row r="2858" spans="2:30">
      <c r="B2858" s="75">
        <v>75092</v>
      </c>
      <c r="C2858" s="85" t="s">
        <v>833</v>
      </c>
      <c r="D2858" s="76" t="s">
        <v>2494</v>
      </c>
      <c r="E2858" s="77">
        <v>1.8073187120268039E-5</v>
      </c>
      <c r="F2858" s="8"/>
      <c r="J2858" s="8"/>
      <c r="N2858" s="8"/>
      <c r="R2858" s="8"/>
      <c r="V2858" s="8"/>
      <c r="W2858" s="8"/>
      <c r="AA2858" s="8"/>
      <c r="AD2858" s="8"/>
    </row>
    <row r="2859" spans="2:30">
      <c r="B2859" s="75">
        <v>75569</v>
      </c>
      <c r="C2859" s="85" t="s">
        <v>834</v>
      </c>
      <c r="D2859" s="76" t="s">
        <v>2494</v>
      </c>
      <c r="E2859" s="77">
        <v>2.1407617995194969E-4</v>
      </c>
      <c r="F2859" s="8"/>
      <c r="J2859" s="8"/>
      <c r="N2859" s="8"/>
      <c r="R2859" s="8"/>
      <c r="V2859" s="8"/>
      <c r="W2859" s="8"/>
      <c r="AA2859" s="8"/>
      <c r="AD2859" s="8"/>
    </row>
    <row r="2860" spans="2:30">
      <c r="B2860" s="75">
        <v>75990</v>
      </c>
      <c r="C2860" s="85" t="s">
        <v>835</v>
      </c>
      <c r="D2860" s="76" t="s">
        <v>2494</v>
      </c>
      <c r="E2860" s="77">
        <v>1.5958422495755025E-11</v>
      </c>
      <c r="F2860" s="8"/>
      <c r="J2860" s="8"/>
      <c r="N2860" s="8"/>
      <c r="R2860" s="8"/>
      <c r="V2860" s="8"/>
      <c r="W2860" s="8"/>
      <c r="AA2860" s="8"/>
      <c r="AD2860" s="8"/>
    </row>
    <row r="2861" spans="2:30">
      <c r="B2861" s="75">
        <v>76039</v>
      </c>
      <c r="C2861" s="85" t="s">
        <v>836</v>
      </c>
      <c r="D2861" s="76" t="s">
        <v>2494</v>
      </c>
      <c r="E2861" s="77">
        <v>4.5559746927863749E-14</v>
      </c>
      <c r="F2861" s="8"/>
      <c r="J2861" s="8"/>
      <c r="N2861" s="8"/>
      <c r="R2861" s="8"/>
      <c r="V2861" s="8"/>
      <c r="W2861" s="8"/>
      <c r="AA2861" s="8"/>
      <c r="AD2861" s="8"/>
    </row>
    <row r="2862" spans="2:30">
      <c r="B2862" s="75">
        <v>76879</v>
      </c>
      <c r="C2862" s="85" t="s">
        <v>837</v>
      </c>
      <c r="D2862" s="76" t="s">
        <v>2494</v>
      </c>
      <c r="E2862" s="77">
        <v>7.4732175452734101E-4</v>
      </c>
      <c r="F2862" s="8"/>
      <c r="J2862" s="8"/>
      <c r="N2862" s="8"/>
      <c r="R2862" s="8"/>
      <c r="V2862" s="8"/>
      <c r="W2862" s="8"/>
      <c r="AA2862" s="8"/>
      <c r="AD2862" s="8"/>
    </row>
    <row r="2863" spans="2:30">
      <c r="B2863" s="75">
        <v>77182822</v>
      </c>
      <c r="C2863" s="85" t="s">
        <v>838</v>
      </c>
      <c r="D2863" s="76" t="s">
        <v>2494</v>
      </c>
      <c r="E2863" s="77">
        <v>1.9110544079295617E-15</v>
      </c>
      <c r="F2863" s="8"/>
      <c r="J2863" s="8"/>
      <c r="N2863" s="8"/>
      <c r="R2863" s="8"/>
      <c r="V2863" s="8"/>
      <c r="W2863" s="8"/>
      <c r="AA2863" s="8"/>
      <c r="AD2863" s="8"/>
    </row>
    <row r="2864" spans="2:30">
      <c r="B2864" s="75">
        <v>7773060</v>
      </c>
      <c r="C2864" s="85" t="s">
        <v>839</v>
      </c>
      <c r="D2864" s="76" t="s">
        <v>2494</v>
      </c>
      <c r="E2864" s="77">
        <v>5.550468777113852E-20</v>
      </c>
      <c r="F2864" s="8"/>
      <c r="J2864" s="8"/>
      <c r="N2864" s="8"/>
      <c r="R2864" s="8"/>
      <c r="V2864" s="8"/>
      <c r="W2864" s="8"/>
      <c r="AA2864" s="8"/>
      <c r="AD2864" s="8"/>
    </row>
    <row r="2865" spans="2:30">
      <c r="B2865" s="75">
        <v>77929</v>
      </c>
      <c r="C2865" s="85" t="s">
        <v>840</v>
      </c>
      <c r="D2865" s="76" t="s">
        <v>2494</v>
      </c>
      <c r="E2865" s="77">
        <v>4.5119017877891277E-18</v>
      </c>
      <c r="F2865" s="8"/>
      <c r="J2865" s="8"/>
      <c r="N2865" s="8"/>
      <c r="R2865" s="8"/>
      <c r="V2865" s="8"/>
      <c r="W2865" s="8"/>
      <c r="AA2865" s="8"/>
      <c r="AD2865" s="8"/>
    </row>
    <row r="2866" spans="2:30">
      <c r="B2866" s="75">
        <v>78795</v>
      </c>
      <c r="C2866" s="85" t="s">
        <v>841</v>
      </c>
      <c r="D2866" s="76" t="s">
        <v>2494</v>
      </c>
      <c r="E2866" s="77">
        <v>1.7659223879532292E-8</v>
      </c>
      <c r="F2866" s="8"/>
      <c r="J2866" s="8"/>
      <c r="N2866" s="8"/>
      <c r="R2866" s="8"/>
      <c r="V2866" s="8"/>
      <c r="W2866" s="8"/>
      <c r="AA2866" s="8"/>
      <c r="AD2866" s="8"/>
    </row>
    <row r="2867" spans="2:30">
      <c r="B2867" s="75">
        <v>78933</v>
      </c>
      <c r="C2867" s="85" t="s">
        <v>842</v>
      </c>
      <c r="D2867" s="76" t="s">
        <v>2494</v>
      </c>
      <c r="E2867" s="77">
        <v>7.9036379191820579E-6</v>
      </c>
      <c r="F2867" s="8"/>
      <c r="J2867" s="8"/>
      <c r="N2867" s="8"/>
      <c r="R2867" s="8"/>
      <c r="V2867" s="8"/>
      <c r="W2867" s="8"/>
      <c r="AA2867" s="8"/>
      <c r="AD2867" s="8"/>
    </row>
    <row r="2868" spans="2:30">
      <c r="B2868" s="75">
        <v>79061</v>
      </c>
      <c r="C2868" s="85" t="s">
        <v>843</v>
      </c>
      <c r="D2868" s="76" t="s">
        <v>2494</v>
      </c>
      <c r="E2868" s="77">
        <v>2.4433818891190495E-7</v>
      </c>
      <c r="F2868" s="8"/>
      <c r="J2868" s="8"/>
      <c r="N2868" s="8"/>
      <c r="R2868" s="8"/>
      <c r="V2868" s="8"/>
      <c r="W2868" s="8"/>
      <c r="AA2868" s="8"/>
      <c r="AD2868" s="8"/>
    </row>
    <row r="2869" spans="2:30">
      <c r="B2869" s="75">
        <v>79107</v>
      </c>
      <c r="C2869" s="85" t="s">
        <v>844</v>
      </c>
      <c r="D2869" s="76" t="s">
        <v>2494</v>
      </c>
      <c r="E2869" s="77">
        <v>1.9480046191284604E-9</v>
      </c>
      <c r="F2869" s="8"/>
      <c r="J2869" s="8"/>
      <c r="N2869" s="8"/>
      <c r="R2869" s="8"/>
      <c r="V2869" s="8"/>
      <c r="W2869" s="8"/>
      <c r="AA2869" s="8"/>
      <c r="AD2869" s="8"/>
    </row>
    <row r="2870" spans="2:30">
      <c r="B2870" s="75">
        <v>79118</v>
      </c>
      <c r="C2870" s="85" t="s">
        <v>845</v>
      </c>
      <c r="D2870" s="76" t="s">
        <v>2494</v>
      </c>
      <c r="E2870" s="77">
        <v>2.9028504096251488E-10</v>
      </c>
      <c r="F2870" s="8"/>
      <c r="J2870" s="8"/>
      <c r="N2870" s="8"/>
      <c r="R2870" s="8"/>
      <c r="V2870" s="8"/>
      <c r="W2870" s="8"/>
      <c r="AA2870" s="8"/>
      <c r="AD2870" s="8"/>
    </row>
    <row r="2871" spans="2:30">
      <c r="B2871" s="75">
        <v>79436</v>
      </c>
      <c r="C2871" s="85" t="s">
        <v>846</v>
      </c>
      <c r="D2871" s="76" t="s">
        <v>2494</v>
      </c>
      <c r="E2871" s="77">
        <v>1.1342967730614807E-13</v>
      </c>
      <c r="F2871" s="8"/>
      <c r="J2871" s="8"/>
      <c r="N2871" s="8"/>
      <c r="R2871" s="8"/>
      <c r="V2871" s="8"/>
      <c r="W2871" s="8"/>
      <c r="AA2871" s="8"/>
      <c r="AD2871" s="8"/>
    </row>
    <row r="2872" spans="2:30">
      <c r="B2872" s="75">
        <v>85007</v>
      </c>
      <c r="C2872" s="85" t="s">
        <v>847</v>
      </c>
      <c r="D2872" s="76" t="s">
        <v>2494</v>
      </c>
      <c r="E2872" s="77">
        <v>1.8007902330931752E-11</v>
      </c>
      <c r="F2872" s="8"/>
      <c r="J2872" s="8"/>
      <c r="N2872" s="8"/>
      <c r="R2872" s="8"/>
      <c r="V2872" s="8"/>
      <c r="W2872" s="8"/>
      <c r="AA2872" s="8"/>
      <c r="AD2872" s="8"/>
    </row>
    <row r="2873" spans="2:30">
      <c r="B2873" s="75">
        <v>86873</v>
      </c>
      <c r="C2873" s="85" t="s">
        <v>848</v>
      </c>
      <c r="D2873" s="76" t="s">
        <v>2494</v>
      </c>
      <c r="E2873" s="77">
        <v>1.3765667852849769E-10</v>
      </c>
      <c r="F2873" s="8"/>
      <c r="J2873" s="8"/>
      <c r="N2873" s="8"/>
      <c r="R2873" s="8"/>
      <c r="V2873" s="8"/>
      <c r="W2873" s="8"/>
      <c r="AA2873" s="8"/>
      <c r="AD2873" s="8"/>
    </row>
    <row r="2874" spans="2:30">
      <c r="B2874" s="75">
        <v>868859</v>
      </c>
      <c r="C2874" s="85" t="s">
        <v>849</v>
      </c>
      <c r="D2874" s="76" t="s">
        <v>2494</v>
      </c>
      <c r="E2874" s="77">
        <v>2.6828632671551824E-5</v>
      </c>
      <c r="F2874" s="8"/>
      <c r="J2874" s="8"/>
      <c r="N2874" s="8"/>
      <c r="R2874" s="8"/>
      <c r="V2874" s="8"/>
      <c r="W2874" s="8"/>
      <c r="AA2874" s="8"/>
      <c r="AD2874" s="8"/>
    </row>
    <row r="2875" spans="2:30">
      <c r="B2875" s="75">
        <v>87514</v>
      </c>
      <c r="C2875" s="85" t="s">
        <v>850</v>
      </c>
      <c r="D2875" s="76" t="s">
        <v>2494</v>
      </c>
      <c r="E2875" s="77">
        <v>1.717491202721294E-10</v>
      </c>
      <c r="F2875" s="8"/>
      <c r="J2875" s="8"/>
      <c r="N2875" s="8"/>
      <c r="R2875" s="8"/>
      <c r="V2875" s="8"/>
      <c r="W2875" s="8"/>
      <c r="AA2875" s="8"/>
      <c r="AD2875" s="8"/>
    </row>
    <row r="2876" spans="2:30">
      <c r="B2876" s="75">
        <v>87865</v>
      </c>
      <c r="C2876" s="85" t="s">
        <v>851</v>
      </c>
      <c r="D2876" s="76" t="s">
        <v>2494</v>
      </c>
      <c r="E2876" s="77">
        <v>3.3295831169826955E-6</v>
      </c>
      <c r="F2876" s="8"/>
      <c r="J2876" s="8"/>
      <c r="N2876" s="8"/>
      <c r="R2876" s="8"/>
      <c r="V2876" s="8"/>
      <c r="W2876" s="8"/>
      <c r="AA2876" s="8"/>
      <c r="AD2876" s="8"/>
    </row>
    <row r="2877" spans="2:30">
      <c r="B2877" s="75">
        <v>88857</v>
      </c>
      <c r="C2877" s="85" t="s">
        <v>852</v>
      </c>
      <c r="D2877" s="76" t="s">
        <v>2494</v>
      </c>
      <c r="E2877" s="77">
        <v>1.9632972635294196E-5</v>
      </c>
      <c r="F2877" s="8"/>
      <c r="J2877" s="8"/>
      <c r="N2877" s="8"/>
      <c r="R2877" s="8"/>
      <c r="V2877" s="8"/>
      <c r="W2877" s="8"/>
      <c r="AA2877" s="8"/>
      <c r="AD2877" s="8"/>
    </row>
    <row r="2878" spans="2:30">
      <c r="B2878" s="75">
        <v>91203</v>
      </c>
      <c r="C2878" s="85" t="s">
        <v>853</v>
      </c>
      <c r="D2878" s="76" t="s">
        <v>2494</v>
      </c>
      <c r="E2878" s="77">
        <v>4.8507402351636154E-4</v>
      </c>
      <c r="F2878" s="8"/>
      <c r="J2878" s="8"/>
      <c r="N2878" s="8"/>
      <c r="R2878" s="8"/>
      <c r="V2878" s="8"/>
      <c r="W2878" s="8"/>
      <c r="AA2878" s="8"/>
      <c r="AD2878" s="8"/>
    </row>
    <row r="2879" spans="2:30">
      <c r="B2879" s="75">
        <v>93652</v>
      </c>
      <c r="C2879" s="85" t="s">
        <v>854</v>
      </c>
      <c r="D2879" s="76" t="s">
        <v>2494</v>
      </c>
      <c r="E2879" s="77">
        <v>8.3429866780437919E-11</v>
      </c>
      <c r="F2879" s="8"/>
      <c r="J2879" s="8"/>
      <c r="N2879" s="8"/>
      <c r="R2879" s="8"/>
      <c r="V2879" s="8"/>
      <c r="W2879" s="8"/>
      <c r="AA2879" s="8"/>
      <c r="AD2879" s="8"/>
    </row>
    <row r="2880" spans="2:30">
      <c r="B2880" s="75">
        <v>93721</v>
      </c>
      <c r="C2880" s="85" t="s">
        <v>855</v>
      </c>
      <c r="D2880" s="76" t="s">
        <v>2494</v>
      </c>
      <c r="E2880" s="77">
        <v>9.3848667485673429E-10</v>
      </c>
      <c r="F2880" s="8"/>
      <c r="J2880" s="8"/>
      <c r="N2880" s="8"/>
      <c r="R2880" s="8"/>
      <c r="V2880" s="8"/>
      <c r="W2880" s="8"/>
      <c r="AA2880" s="8"/>
      <c r="AD2880" s="8"/>
    </row>
    <row r="2881" spans="2:30">
      <c r="B2881" s="75">
        <v>93765</v>
      </c>
      <c r="C2881" s="85" t="s">
        <v>856</v>
      </c>
      <c r="D2881" s="76" t="s">
        <v>2494</v>
      </c>
      <c r="E2881" s="77">
        <v>2.000070450538719E-9</v>
      </c>
      <c r="F2881" s="8"/>
      <c r="J2881" s="8"/>
      <c r="N2881" s="8"/>
      <c r="R2881" s="8"/>
      <c r="V2881" s="8"/>
      <c r="W2881" s="8"/>
      <c r="AA2881" s="8"/>
      <c r="AD2881" s="8"/>
    </row>
    <row r="2882" spans="2:30">
      <c r="B2882" s="75">
        <v>94746</v>
      </c>
      <c r="C2882" s="85" t="s">
        <v>857</v>
      </c>
      <c r="D2882" s="76" t="s">
        <v>2494</v>
      </c>
      <c r="E2882" s="77">
        <v>9.1385242300335642E-12</v>
      </c>
      <c r="F2882" s="8"/>
      <c r="J2882" s="8"/>
      <c r="N2882" s="8"/>
      <c r="R2882" s="8"/>
      <c r="V2882" s="8"/>
      <c r="W2882" s="8"/>
      <c r="AA2882" s="8"/>
      <c r="AD2882" s="8"/>
    </row>
    <row r="2883" spans="2:30">
      <c r="B2883" s="75">
        <v>94757</v>
      </c>
      <c r="C2883" s="85" t="s">
        <v>858</v>
      </c>
      <c r="D2883" s="76" t="s">
        <v>2494</v>
      </c>
      <c r="E2883" s="77">
        <v>4.4815372610357629E-10</v>
      </c>
      <c r="F2883" s="8"/>
      <c r="J2883" s="8"/>
      <c r="N2883" s="8"/>
      <c r="R2883" s="8"/>
      <c r="V2883" s="8"/>
      <c r="W2883" s="8"/>
      <c r="AA2883" s="8"/>
      <c r="AD2883" s="8"/>
    </row>
    <row r="2884" spans="2:30">
      <c r="B2884" s="75">
        <v>94826</v>
      </c>
      <c r="C2884" s="85" t="s">
        <v>859</v>
      </c>
      <c r="D2884" s="76" t="s">
        <v>2494</v>
      </c>
      <c r="E2884" s="77">
        <v>2.9137373984159728E-7</v>
      </c>
      <c r="F2884" s="8"/>
      <c r="J2884" s="8"/>
      <c r="N2884" s="8"/>
      <c r="R2884" s="8"/>
      <c r="V2884" s="8"/>
      <c r="W2884" s="8"/>
      <c r="AA2884" s="8"/>
      <c r="AD2884" s="8"/>
    </row>
    <row r="2885" spans="2:30">
      <c r="B2885" s="75">
        <v>95067</v>
      </c>
      <c r="C2885" s="85" t="s">
        <v>860</v>
      </c>
      <c r="D2885" s="76" t="s">
        <v>2494</v>
      </c>
      <c r="E2885" s="77">
        <v>1.6185976714121969E-3</v>
      </c>
      <c r="F2885" s="8"/>
      <c r="J2885" s="8"/>
      <c r="N2885" s="8"/>
      <c r="R2885" s="8"/>
      <c r="V2885" s="8"/>
      <c r="W2885" s="8"/>
      <c r="AA2885" s="8"/>
      <c r="AD2885" s="8"/>
    </row>
    <row r="2886" spans="2:30">
      <c r="B2886" s="75">
        <v>96128</v>
      </c>
      <c r="C2886" s="85" t="s">
        <v>861</v>
      </c>
      <c r="D2886" s="76" t="s">
        <v>2494</v>
      </c>
      <c r="E2886" s="77">
        <v>1.8788119005165348E-3</v>
      </c>
      <c r="F2886" s="8"/>
      <c r="J2886" s="8"/>
      <c r="N2886" s="8"/>
      <c r="R2886" s="8"/>
      <c r="V2886" s="8"/>
      <c r="W2886" s="8"/>
      <c r="AA2886" s="8"/>
      <c r="AD2886" s="8"/>
    </row>
    <row r="2887" spans="2:30">
      <c r="B2887" s="75">
        <v>96184</v>
      </c>
      <c r="C2887" s="85" t="s">
        <v>862</v>
      </c>
      <c r="D2887" s="76" t="s">
        <v>2494</v>
      </c>
      <c r="E2887" s="77">
        <v>7.0688906955242809E-3</v>
      </c>
      <c r="F2887" s="8"/>
      <c r="J2887" s="8"/>
      <c r="N2887" s="8"/>
      <c r="R2887" s="8"/>
      <c r="V2887" s="8"/>
      <c r="W2887" s="8"/>
      <c r="AA2887" s="8"/>
      <c r="AD2887" s="8"/>
    </row>
    <row r="2888" spans="2:30">
      <c r="B2888" s="75">
        <v>96297</v>
      </c>
      <c r="C2888" s="85" t="s">
        <v>863</v>
      </c>
      <c r="D2888" s="76" t="s">
        <v>2494</v>
      </c>
      <c r="E2888" s="77">
        <v>1.1367269288054825E-5</v>
      </c>
      <c r="F2888" s="8"/>
      <c r="J2888" s="8"/>
      <c r="N2888" s="8"/>
      <c r="R2888" s="8"/>
      <c r="V2888" s="8"/>
      <c r="W2888" s="8"/>
      <c r="AA2888" s="8"/>
      <c r="AD2888" s="8"/>
    </row>
    <row r="2889" spans="2:30">
      <c r="B2889" s="75">
        <v>98000</v>
      </c>
      <c r="C2889" s="85" t="s">
        <v>864</v>
      </c>
      <c r="D2889" s="76" t="s">
        <v>2494</v>
      </c>
      <c r="E2889" s="77">
        <v>6.7914272314357575E-7</v>
      </c>
      <c r="F2889" s="8"/>
      <c r="J2889" s="8"/>
      <c r="N2889" s="8"/>
      <c r="R2889" s="8"/>
      <c r="V2889" s="8"/>
      <c r="W2889" s="8"/>
      <c r="AA2889" s="8"/>
      <c r="AD2889" s="8"/>
    </row>
    <row r="2890" spans="2:30">
      <c r="B2890" s="75">
        <v>98077</v>
      </c>
      <c r="C2890" s="85" t="s">
        <v>865</v>
      </c>
      <c r="D2890" s="76" t="s">
        <v>2494</v>
      </c>
      <c r="E2890" s="77">
        <v>9.9309054998597223E-5</v>
      </c>
      <c r="F2890" s="8"/>
      <c r="J2890" s="8"/>
      <c r="N2890" s="8"/>
      <c r="R2890" s="8"/>
      <c r="V2890" s="8"/>
      <c r="W2890" s="8"/>
      <c r="AA2890" s="8"/>
      <c r="AD2890" s="8"/>
    </row>
    <row r="2891" spans="2:30">
      <c r="B2891" s="75">
        <v>98862</v>
      </c>
      <c r="C2891" s="85" t="s">
        <v>866</v>
      </c>
      <c r="D2891" s="76" t="s">
        <v>2494</v>
      </c>
      <c r="E2891" s="77">
        <v>1.2135558298366084E-4</v>
      </c>
      <c r="F2891" s="8"/>
      <c r="J2891" s="8"/>
      <c r="N2891" s="8"/>
      <c r="R2891" s="8"/>
      <c r="V2891" s="8"/>
      <c r="W2891" s="8"/>
      <c r="AA2891" s="8"/>
      <c r="AD2891" s="8"/>
    </row>
    <row r="2892" spans="2:30">
      <c r="B2892" s="75">
        <v>100129</v>
      </c>
      <c r="C2892" s="85" t="s">
        <v>867</v>
      </c>
      <c r="D2892" s="76" t="s">
        <v>2494</v>
      </c>
      <c r="E2892" s="77">
        <v>8.7875409921679118E-4</v>
      </c>
      <c r="F2892" s="8"/>
      <c r="J2892" s="8"/>
      <c r="N2892" s="8"/>
      <c r="R2892" s="8"/>
      <c r="V2892" s="8"/>
      <c r="W2892" s="8"/>
      <c r="AA2892" s="8"/>
      <c r="AD2892" s="8"/>
    </row>
    <row r="2893" spans="2:30">
      <c r="B2893" s="75">
        <v>1002626</v>
      </c>
      <c r="C2893" s="85" t="s">
        <v>868</v>
      </c>
      <c r="D2893" s="76" t="s">
        <v>2494</v>
      </c>
      <c r="E2893" s="77">
        <v>5.324698110576072E-25</v>
      </c>
      <c r="F2893" s="8"/>
      <c r="J2893" s="8"/>
      <c r="N2893" s="8"/>
      <c r="R2893" s="8"/>
      <c r="V2893" s="8"/>
      <c r="W2893" s="8"/>
      <c r="AA2893" s="8"/>
      <c r="AD2893" s="8"/>
    </row>
    <row r="2894" spans="2:30">
      <c r="B2894" s="75">
        <v>10031820</v>
      </c>
      <c r="C2894" s="85" t="s">
        <v>869</v>
      </c>
      <c r="D2894" s="76" t="s">
        <v>2494</v>
      </c>
      <c r="E2894" s="77">
        <v>1.3472095596232255E-4</v>
      </c>
      <c r="F2894" s="8"/>
      <c r="J2894" s="8"/>
      <c r="N2894" s="8"/>
      <c r="R2894" s="8"/>
      <c r="V2894" s="8"/>
      <c r="W2894" s="8"/>
      <c r="AA2894" s="8"/>
      <c r="AD2894" s="8"/>
    </row>
    <row r="2895" spans="2:30">
      <c r="B2895" s="75">
        <v>100436</v>
      </c>
      <c r="C2895" s="85" t="s">
        <v>870</v>
      </c>
      <c r="D2895" s="76" t="s">
        <v>2494</v>
      </c>
      <c r="E2895" s="77">
        <v>6.3424164600151781E-4</v>
      </c>
      <c r="F2895" s="8"/>
      <c r="J2895" s="8"/>
      <c r="N2895" s="8"/>
      <c r="R2895" s="8"/>
      <c r="V2895" s="8"/>
      <c r="W2895" s="8"/>
      <c r="AA2895" s="8"/>
      <c r="AD2895" s="8"/>
    </row>
    <row r="2896" spans="2:30">
      <c r="B2896" s="75">
        <v>100481</v>
      </c>
      <c r="C2896" s="85" t="s">
        <v>871</v>
      </c>
      <c r="D2896" s="76" t="s">
        <v>2494</v>
      </c>
      <c r="E2896" s="77">
        <v>7.7535929352784882E-5</v>
      </c>
      <c r="F2896" s="8"/>
      <c r="J2896" s="8"/>
      <c r="N2896" s="8"/>
      <c r="R2896" s="8"/>
      <c r="V2896" s="8"/>
      <c r="W2896" s="8"/>
      <c r="AA2896" s="8"/>
      <c r="AD2896" s="8"/>
    </row>
    <row r="2897" spans="2:30">
      <c r="B2897" s="75">
        <v>100549</v>
      </c>
      <c r="C2897" s="85" t="s">
        <v>872</v>
      </c>
      <c r="D2897" s="76" t="s">
        <v>2494</v>
      </c>
      <c r="E2897" s="77">
        <v>4.7399049690645666E-5</v>
      </c>
      <c r="F2897" s="8"/>
      <c r="J2897" s="8"/>
      <c r="N2897" s="8"/>
      <c r="R2897" s="8"/>
      <c r="V2897" s="8"/>
      <c r="W2897" s="8"/>
      <c r="AA2897" s="8"/>
      <c r="AD2897" s="8"/>
    </row>
    <row r="2898" spans="2:30">
      <c r="B2898" s="75">
        <v>100550</v>
      </c>
      <c r="C2898" s="85" t="s">
        <v>873</v>
      </c>
      <c r="D2898" s="76" t="s">
        <v>2494</v>
      </c>
      <c r="E2898" s="77">
        <v>1.0374575378393828E-9</v>
      </c>
      <c r="F2898" s="8"/>
      <c r="J2898" s="8"/>
      <c r="N2898" s="8"/>
      <c r="R2898" s="8"/>
      <c r="V2898" s="8"/>
      <c r="W2898" s="8"/>
      <c r="AA2898" s="8"/>
      <c r="AD2898" s="8"/>
    </row>
    <row r="2899" spans="2:30">
      <c r="B2899" s="75">
        <v>100641</v>
      </c>
      <c r="C2899" s="85" t="s">
        <v>874</v>
      </c>
      <c r="D2899" s="76" t="s">
        <v>2494</v>
      </c>
      <c r="E2899" s="77">
        <v>6.5883213763949076E-6</v>
      </c>
      <c r="F2899" s="8"/>
      <c r="J2899" s="8"/>
      <c r="N2899" s="8"/>
      <c r="R2899" s="8"/>
      <c r="V2899" s="8"/>
      <c r="W2899" s="8"/>
      <c r="AA2899" s="8"/>
      <c r="AD2899" s="8"/>
    </row>
    <row r="2900" spans="2:30">
      <c r="B2900" s="75">
        <v>100685</v>
      </c>
      <c r="C2900" s="85" t="s">
        <v>875</v>
      </c>
      <c r="D2900" s="76" t="s">
        <v>2494</v>
      </c>
      <c r="E2900" s="77">
        <v>1.3249192623256095E-3</v>
      </c>
      <c r="F2900" s="8"/>
      <c r="J2900" s="8"/>
      <c r="N2900" s="8"/>
      <c r="R2900" s="8"/>
      <c r="V2900" s="8"/>
      <c r="W2900" s="8"/>
      <c r="AA2900" s="8"/>
      <c r="AD2900" s="8"/>
    </row>
    <row r="2901" spans="2:30">
      <c r="B2901" s="75">
        <v>100709</v>
      </c>
      <c r="C2901" s="85" t="s">
        <v>876</v>
      </c>
      <c r="D2901" s="76" t="s">
        <v>2494</v>
      </c>
      <c r="E2901" s="77">
        <v>5.6458667069743824E-5</v>
      </c>
      <c r="F2901" s="8"/>
      <c r="J2901" s="8"/>
      <c r="N2901" s="8"/>
      <c r="R2901" s="8"/>
      <c r="V2901" s="8"/>
      <c r="W2901" s="8"/>
      <c r="AA2901" s="8"/>
      <c r="AD2901" s="8"/>
    </row>
    <row r="2902" spans="2:30">
      <c r="B2902" s="75">
        <v>100710</v>
      </c>
      <c r="C2902" s="85" t="s">
        <v>877</v>
      </c>
      <c r="D2902" s="76" t="s">
        <v>2494</v>
      </c>
      <c r="E2902" s="77">
        <v>1.9395687141180462E-4</v>
      </c>
      <c r="F2902" s="8"/>
      <c r="J2902" s="8"/>
      <c r="N2902" s="8"/>
      <c r="R2902" s="8"/>
      <c r="V2902" s="8"/>
      <c r="W2902" s="8"/>
      <c r="AA2902" s="8"/>
      <c r="AD2902" s="8"/>
    </row>
    <row r="2903" spans="2:30">
      <c r="B2903" s="75">
        <v>100798</v>
      </c>
      <c r="C2903" s="85" t="s">
        <v>878</v>
      </c>
      <c r="D2903" s="76" t="s">
        <v>2494</v>
      </c>
      <c r="E2903" s="77">
        <v>5.9860087365639989E-8</v>
      </c>
      <c r="F2903" s="8"/>
      <c r="J2903" s="8"/>
      <c r="N2903" s="8"/>
      <c r="R2903" s="8"/>
      <c r="V2903" s="8"/>
      <c r="W2903" s="8"/>
      <c r="AA2903" s="8"/>
      <c r="AD2903" s="8"/>
    </row>
    <row r="2904" spans="2:30">
      <c r="B2904" s="75">
        <v>1008884</v>
      </c>
      <c r="C2904" s="85" t="s">
        <v>879</v>
      </c>
      <c r="D2904" s="76" t="s">
        <v>2494</v>
      </c>
      <c r="E2904" s="77">
        <v>1.6090196738161115E-4</v>
      </c>
      <c r="F2904" s="8"/>
      <c r="J2904" s="8"/>
      <c r="N2904" s="8"/>
      <c r="R2904" s="8"/>
      <c r="V2904" s="8"/>
      <c r="W2904" s="8"/>
      <c r="AA2904" s="8"/>
      <c r="AD2904" s="8"/>
    </row>
    <row r="2905" spans="2:30">
      <c r="B2905" s="75">
        <v>1008895</v>
      </c>
      <c r="C2905" s="85" t="s">
        <v>880</v>
      </c>
      <c r="D2905" s="76" t="s">
        <v>2494</v>
      </c>
      <c r="E2905" s="77">
        <v>4.9422545833560443E-4</v>
      </c>
      <c r="F2905" s="8"/>
      <c r="J2905" s="8"/>
      <c r="N2905" s="8"/>
      <c r="R2905" s="8"/>
      <c r="V2905" s="8"/>
      <c r="W2905" s="8"/>
      <c r="AA2905" s="8"/>
      <c r="AD2905" s="8"/>
    </row>
    <row r="2906" spans="2:30">
      <c r="B2906" s="75">
        <v>10114586</v>
      </c>
      <c r="C2906" s="85" t="s">
        <v>881</v>
      </c>
      <c r="D2906" s="76" t="s">
        <v>2494</v>
      </c>
      <c r="E2906" s="77">
        <v>2.3854410862310382E-17</v>
      </c>
      <c r="F2906" s="8"/>
      <c r="J2906" s="8"/>
      <c r="N2906" s="8"/>
      <c r="R2906" s="8"/>
      <c r="V2906" s="8"/>
      <c r="W2906" s="8"/>
      <c r="AA2906" s="8"/>
      <c r="AD2906" s="8"/>
    </row>
    <row r="2907" spans="2:30">
      <c r="B2907" s="75">
        <v>101202</v>
      </c>
      <c r="C2907" s="85" t="s">
        <v>882</v>
      </c>
      <c r="D2907" s="76" t="s">
        <v>2494</v>
      </c>
      <c r="E2907" s="77">
        <v>1.7093152148406829E-3</v>
      </c>
      <c r="F2907" s="8"/>
      <c r="J2907" s="8"/>
      <c r="N2907" s="8"/>
      <c r="R2907" s="8"/>
      <c r="V2907" s="8"/>
      <c r="W2907" s="8"/>
      <c r="AA2907" s="8"/>
      <c r="AD2907" s="8"/>
    </row>
    <row r="2908" spans="2:30">
      <c r="B2908" s="75">
        <v>101553</v>
      </c>
      <c r="C2908" s="85" t="s">
        <v>883</v>
      </c>
      <c r="D2908" s="76" t="s">
        <v>2494</v>
      </c>
      <c r="E2908" s="77">
        <v>2.9871898689759016E-3</v>
      </c>
      <c r="F2908" s="8"/>
      <c r="J2908" s="8"/>
      <c r="N2908" s="8"/>
      <c r="R2908" s="8"/>
      <c r="V2908" s="8"/>
      <c r="W2908" s="8"/>
      <c r="AA2908" s="8"/>
      <c r="AD2908" s="8"/>
    </row>
    <row r="2909" spans="2:30">
      <c r="B2909" s="75">
        <v>101815</v>
      </c>
      <c r="C2909" s="85" t="s">
        <v>884</v>
      </c>
      <c r="D2909" s="76" t="s">
        <v>2494</v>
      </c>
      <c r="E2909" s="77">
        <v>6.5272191973945255E-4</v>
      </c>
      <c r="F2909" s="8"/>
      <c r="J2909" s="8"/>
      <c r="N2909" s="8"/>
      <c r="R2909" s="8"/>
      <c r="V2909" s="8"/>
      <c r="W2909" s="8"/>
      <c r="AA2909" s="8"/>
      <c r="AD2909" s="8"/>
    </row>
    <row r="2910" spans="2:30">
      <c r="B2910" s="75">
        <v>101826</v>
      </c>
      <c r="C2910" s="85" t="s">
        <v>885</v>
      </c>
      <c r="D2910" s="76" t="s">
        <v>2494</v>
      </c>
      <c r="E2910" s="77">
        <v>2.0576859375977008E-4</v>
      </c>
      <c r="F2910" s="8"/>
      <c r="J2910" s="8"/>
      <c r="N2910" s="8"/>
      <c r="R2910" s="8"/>
      <c r="V2910" s="8"/>
      <c r="W2910" s="8"/>
      <c r="AA2910" s="8"/>
      <c r="AD2910" s="8"/>
    </row>
    <row r="2911" spans="2:30">
      <c r="B2911" s="75">
        <v>102089</v>
      </c>
      <c r="C2911" s="85" t="s">
        <v>886</v>
      </c>
      <c r="D2911" s="76" t="s">
        <v>2494</v>
      </c>
      <c r="E2911" s="77">
        <v>3.3810417144901003E-6</v>
      </c>
      <c r="F2911" s="8"/>
      <c r="J2911" s="8"/>
      <c r="N2911" s="8"/>
      <c r="R2911" s="8"/>
      <c r="V2911" s="8"/>
      <c r="W2911" s="8"/>
      <c r="AA2911" s="8"/>
      <c r="AD2911" s="8"/>
    </row>
    <row r="2912" spans="2:30">
      <c r="B2912" s="75">
        <v>102272</v>
      </c>
      <c r="C2912" s="85" t="s">
        <v>887</v>
      </c>
      <c r="D2912" s="76" t="s">
        <v>2494</v>
      </c>
      <c r="E2912" s="77">
        <v>4.751771487055766E-5</v>
      </c>
      <c r="F2912" s="8"/>
      <c r="J2912" s="8"/>
      <c r="N2912" s="8"/>
      <c r="R2912" s="8"/>
      <c r="V2912" s="8"/>
      <c r="W2912" s="8"/>
      <c r="AA2912" s="8"/>
      <c r="AD2912" s="8"/>
    </row>
    <row r="2913" spans="2:30">
      <c r="B2913" s="75">
        <v>102818</v>
      </c>
      <c r="C2913" s="85" t="s">
        <v>888</v>
      </c>
      <c r="D2913" s="76" t="s">
        <v>2494</v>
      </c>
      <c r="E2913" s="77">
        <v>2.9094699643597983E-7</v>
      </c>
      <c r="F2913" s="8"/>
      <c r="J2913" s="8"/>
      <c r="N2913" s="8"/>
      <c r="R2913" s="8"/>
      <c r="V2913" s="8"/>
      <c r="W2913" s="8"/>
      <c r="AA2913" s="8"/>
      <c r="AD2913" s="8"/>
    </row>
    <row r="2914" spans="2:30">
      <c r="B2914" s="75">
        <v>102976</v>
      </c>
      <c r="C2914" s="85" t="s">
        <v>889</v>
      </c>
      <c r="D2914" s="76" t="s">
        <v>2494</v>
      </c>
      <c r="E2914" s="77">
        <v>1.1143466567288757E-5</v>
      </c>
      <c r="F2914" s="8"/>
      <c r="J2914" s="8"/>
      <c r="N2914" s="8"/>
      <c r="R2914" s="8"/>
      <c r="V2914" s="8"/>
      <c r="W2914" s="8"/>
      <c r="AA2914" s="8"/>
      <c r="AD2914" s="8"/>
    </row>
    <row r="2915" spans="2:30">
      <c r="B2915" s="75">
        <v>103059</v>
      </c>
      <c r="C2915" s="85" t="s">
        <v>890</v>
      </c>
      <c r="D2915" s="76" t="s">
        <v>2494</v>
      </c>
      <c r="E2915" s="77">
        <v>2.4857536819234289E-4</v>
      </c>
      <c r="F2915" s="8"/>
      <c r="J2915" s="8"/>
      <c r="N2915" s="8"/>
      <c r="R2915" s="8"/>
      <c r="V2915" s="8"/>
      <c r="W2915" s="8"/>
      <c r="AA2915" s="8"/>
      <c r="AD2915" s="8"/>
    </row>
    <row r="2916" spans="2:30">
      <c r="B2916" s="75">
        <v>1031078</v>
      </c>
      <c r="C2916" s="85" t="s">
        <v>891</v>
      </c>
      <c r="D2916" s="76" t="s">
        <v>2494</v>
      </c>
      <c r="E2916" s="77">
        <v>4.1233647060270565E-2</v>
      </c>
      <c r="F2916" s="8"/>
      <c r="J2916" s="8"/>
      <c r="N2916" s="8"/>
      <c r="R2916" s="8"/>
      <c r="V2916" s="8"/>
      <c r="W2916" s="8"/>
      <c r="AA2916" s="8"/>
      <c r="AD2916" s="8"/>
    </row>
    <row r="2917" spans="2:30">
      <c r="B2917" s="75">
        <v>103742</v>
      </c>
      <c r="C2917" s="85" t="s">
        <v>892</v>
      </c>
      <c r="D2917" s="76" t="s">
        <v>2494</v>
      </c>
      <c r="E2917" s="77">
        <v>1.7230468796437022E-6</v>
      </c>
      <c r="F2917" s="8"/>
      <c r="J2917" s="8"/>
      <c r="N2917" s="8"/>
      <c r="R2917" s="8"/>
      <c r="V2917" s="8"/>
      <c r="W2917" s="8"/>
      <c r="AA2917" s="8"/>
      <c r="AD2917" s="8"/>
    </row>
    <row r="2918" spans="2:30">
      <c r="B2918" s="75">
        <v>103764</v>
      </c>
      <c r="C2918" s="85" t="s">
        <v>893</v>
      </c>
      <c r="D2918" s="76" t="s">
        <v>2494</v>
      </c>
      <c r="E2918" s="77">
        <v>1.2951304061934455E-9</v>
      </c>
      <c r="F2918" s="8"/>
      <c r="J2918" s="8"/>
      <c r="N2918" s="8"/>
      <c r="R2918" s="8"/>
      <c r="V2918" s="8"/>
      <c r="W2918" s="8"/>
      <c r="AA2918" s="8"/>
      <c r="AD2918" s="8"/>
    </row>
    <row r="2919" spans="2:30">
      <c r="B2919" s="75">
        <v>103844</v>
      </c>
      <c r="C2919" s="85" t="s">
        <v>894</v>
      </c>
      <c r="D2919" s="76" t="s">
        <v>2494</v>
      </c>
      <c r="E2919" s="77">
        <v>8.2192401734229004E-7</v>
      </c>
      <c r="F2919" s="8"/>
      <c r="J2919" s="8"/>
      <c r="N2919" s="8"/>
      <c r="R2919" s="8"/>
      <c r="V2919" s="8"/>
      <c r="W2919" s="8"/>
      <c r="AA2919" s="8"/>
      <c r="AD2919" s="8"/>
    </row>
    <row r="2920" spans="2:30">
      <c r="B2920" s="75">
        <v>104132</v>
      </c>
      <c r="C2920" s="85" t="s">
        <v>895</v>
      </c>
      <c r="D2920" s="76" t="s">
        <v>2494</v>
      </c>
      <c r="E2920" s="77">
        <v>1.0885748431813532E-4</v>
      </c>
      <c r="F2920" s="8"/>
      <c r="J2920" s="8"/>
      <c r="N2920" s="8"/>
      <c r="R2920" s="8"/>
      <c r="V2920" s="8"/>
      <c r="W2920" s="8"/>
      <c r="AA2920" s="8"/>
      <c r="AD2920" s="8"/>
    </row>
    <row r="2921" spans="2:30">
      <c r="B2921" s="75">
        <v>104427</v>
      </c>
      <c r="C2921" s="85" t="s">
        <v>896</v>
      </c>
      <c r="D2921" s="76" t="s">
        <v>2494</v>
      </c>
      <c r="E2921" s="77">
        <v>0.32562797091351586</v>
      </c>
      <c r="F2921" s="8"/>
      <c r="J2921" s="8"/>
      <c r="N2921" s="8"/>
      <c r="R2921" s="8"/>
      <c r="V2921" s="8"/>
      <c r="W2921" s="8"/>
      <c r="AA2921" s="8"/>
      <c r="AD2921" s="8"/>
    </row>
    <row r="2922" spans="2:30">
      <c r="B2922" s="75">
        <v>10443706</v>
      </c>
      <c r="C2922" s="85" t="s">
        <v>897</v>
      </c>
      <c r="D2922" s="76" t="s">
        <v>2494</v>
      </c>
      <c r="E2922" s="77">
        <v>2.3981886539619325E-4</v>
      </c>
      <c r="F2922" s="8"/>
      <c r="J2922" s="8"/>
      <c r="N2922" s="8"/>
      <c r="R2922" s="8"/>
      <c r="V2922" s="8"/>
      <c r="W2922" s="8"/>
      <c r="AA2922" s="8"/>
      <c r="AD2922" s="8"/>
    </row>
    <row r="2923" spans="2:30">
      <c r="B2923" s="75">
        <v>104438</v>
      </c>
      <c r="C2923" s="85" t="s">
        <v>898</v>
      </c>
      <c r="D2923" s="76" t="s">
        <v>2494</v>
      </c>
      <c r="E2923" s="77">
        <v>3.7079144907719397E-3</v>
      </c>
      <c r="F2923" s="8"/>
      <c r="J2923" s="8"/>
      <c r="N2923" s="8"/>
      <c r="R2923" s="8"/>
      <c r="V2923" s="8"/>
      <c r="W2923" s="8"/>
      <c r="AA2923" s="8"/>
      <c r="AD2923" s="8"/>
    </row>
    <row r="2924" spans="2:30">
      <c r="B2924" s="75">
        <v>104518</v>
      </c>
      <c r="C2924" s="85" t="s">
        <v>899</v>
      </c>
      <c r="D2924" s="76" t="s">
        <v>2494</v>
      </c>
      <c r="E2924" s="77">
        <v>1.5851058416381996E-4</v>
      </c>
      <c r="F2924" s="8"/>
      <c r="J2924" s="8"/>
      <c r="N2924" s="8"/>
      <c r="R2924" s="8"/>
      <c r="V2924" s="8"/>
      <c r="W2924" s="8"/>
      <c r="AA2924" s="8"/>
      <c r="AD2924" s="8"/>
    </row>
    <row r="2925" spans="2:30">
      <c r="B2925" s="75">
        <v>104858</v>
      </c>
      <c r="C2925" s="85" t="s">
        <v>900</v>
      </c>
      <c r="D2925" s="76" t="s">
        <v>2494</v>
      </c>
      <c r="E2925" s="77">
        <v>1.9985405156533652E-4</v>
      </c>
      <c r="F2925" s="8"/>
      <c r="J2925" s="8"/>
      <c r="N2925" s="8"/>
      <c r="R2925" s="8"/>
      <c r="V2925" s="8"/>
      <c r="W2925" s="8"/>
      <c r="AA2925" s="8"/>
      <c r="AD2925" s="8"/>
    </row>
    <row r="2926" spans="2:30">
      <c r="B2926" s="75">
        <v>104870</v>
      </c>
      <c r="C2926" s="85" t="s">
        <v>901</v>
      </c>
      <c r="D2926" s="76" t="s">
        <v>2494</v>
      </c>
      <c r="E2926" s="77">
        <v>5.5175163960078207E-5</v>
      </c>
      <c r="F2926" s="8"/>
      <c r="J2926" s="8"/>
      <c r="N2926" s="8"/>
      <c r="R2926" s="8"/>
      <c r="V2926" s="8"/>
      <c r="W2926" s="8"/>
      <c r="AA2926" s="8"/>
      <c r="AD2926" s="8"/>
    </row>
    <row r="2927" spans="2:30">
      <c r="B2927" s="75">
        <v>104905</v>
      </c>
      <c r="C2927" s="85" t="s">
        <v>902</v>
      </c>
      <c r="D2927" s="76" t="s">
        <v>2494</v>
      </c>
      <c r="E2927" s="77">
        <v>1.0936922466487189E-3</v>
      </c>
      <c r="F2927" s="8"/>
      <c r="J2927" s="8"/>
      <c r="N2927" s="8"/>
      <c r="R2927" s="8"/>
      <c r="V2927" s="8"/>
      <c r="W2927" s="8"/>
      <c r="AA2927" s="8"/>
      <c r="AD2927" s="8"/>
    </row>
    <row r="2928" spans="2:30">
      <c r="B2928" s="75">
        <v>104949</v>
      </c>
      <c r="C2928" s="85" t="s">
        <v>903</v>
      </c>
      <c r="D2928" s="76" t="s">
        <v>2494</v>
      </c>
      <c r="E2928" s="77">
        <v>8.9777198245399187E-5</v>
      </c>
      <c r="F2928" s="8"/>
      <c r="J2928" s="8"/>
      <c r="N2928" s="8"/>
      <c r="R2928" s="8"/>
      <c r="V2928" s="8"/>
      <c r="W2928" s="8"/>
      <c r="AA2928" s="8"/>
      <c r="AD2928" s="8"/>
    </row>
    <row r="2929" spans="2:30">
      <c r="B2929" s="75">
        <v>105395</v>
      </c>
      <c r="C2929" s="85" t="s">
        <v>904</v>
      </c>
      <c r="D2929" s="76" t="s">
        <v>2494</v>
      </c>
      <c r="E2929" s="77">
        <v>1.3143559176594006E-2</v>
      </c>
      <c r="F2929" s="8"/>
      <c r="J2929" s="8"/>
      <c r="N2929" s="8"/>
      <c r="R2929" s="8"/>
      <c r="V2929" s="8"/>
      <c r="W2929" s="8"/>
      <c r="AA2929" s="8"/>
      <c r="AD2929" s="8"/>
    </row>
    <row r="2930" spans="2:30">
      <c r="B2930" s="75">
        <v>10540291</v>
      </c>
      <c r="C2930" s="85" t="s">
        <v>905</v>
      </c>
      <c r="D2930" s="76" t="s">
        <v>2494</v>
      </c>
      <c r="E2930" s="77">
        <v>8.9665670873772321E-3</v>
      </c>
      <c r="F2930" s="8"/>
      <c r="J2930" s="8"/>
      <c r="N2930" s="8"/>
      <c r="R2930" s="8"/>
      <c r="V2930" s="8"/>
      <c r="W2930" s="8"/>
      <c r="AA2930" s="8"/>
      <c r="AD2930" s="8"/>
    </row>
    <row r="2931" spans="2:30">
      <c r="B2931" s="75">
        <v>105464</v>
      </c>
      <c r="C2931" s="85" t="s">
        <v>906</v>
      </c>
      <c r="D2931" s="76" t="s">
        <v>2494</v>
      </c>
      <c r="E2931" s="77">
        <v>1.418649328796626E-5</v>
      </c>
      <c r="F2931" s="8"/>
      <c r="J2931" s="8"/>
      <c r="N2931" s="8"/>
      <c r="R2931" s="8"/>
      <c r="V2931" s="8"/>
      <c r="W2931" s="8"/>
      <c r="AA2931" s="8"/>
      <c r="AD2931" s="8"/>
    </row>
    <row r="2932" spans="2:30">
      <c r="B2932" s="75">
        <v>1058920</v>
      </c>
      <c r="C2932" s="85" t="s">
        <v>907</v>
      </c>
      <c r="D2932" s="76" t="s">
        <v>2494</v>
      </c>
      <c r="E2932" s="77">
        <v>5.2083386566636298E-24</v>
      </c>
      <c r="F2932" s="8"/>
      <c r="J2932" s="8"/>
      <c r="N2932" s="8"/>
      <c r="R2932" s="8"/>
      <c r="V2932" s="8"/>
      <c r="W2932" s="8"/>
      <c r="AA2932" s="8"/>
      <c r="AD2932" s="8"/>
    </row>
    <row r="2933" spans="2:30">
      <c r="B2933" s="75">
        <v>106401</v>
      </c>
      <c r="C2933" s="85" t="s">
        <v>908</v>
      </c>
      <c r="D2933" s="76" t="s">
        <v>2494</v>
      </c>
      <c r="E2933" s="77">
        <v>2.1302474316865463E-4</v>
      </c>
      <c r="F2933" s="8"/>
      <c r="J2933" s="8"/>
      <c r="N2933" s="8"/>
      <c r="R2933" s="8"/>
      <c r="V2933" s="8"/>
      <c r="W2933" s="8"/>
      <c r="AA2933" s="8"/>
      <c r="AD2933" s="8"/>
    </row>
    <row r="2934" spans="2:30">
      <c r="B2934" s="75">
        <v>106412</v>
      </c>
      <c r="C2934" s="85" t="s">
        <v>909</v>
      </c>
      <c r="D2934" s="76" t="s">
        <v>2494</v>
      </c>
      <c r="E2934" s="77">
        <v>1.2705401818852179E-4</v>
      </c>
      <c r="F2934" s="8"/>
      <c r="J2934" s="8"/>
      <c r="N2934" s="8"/>
      <c r="R2934" s="8"/>
      <c r="V2934" s="8"/>
      <c r="W2934" s="8"/>
      <c r="AA2934" s="8"/>
      <c r="AD2934" s="8"/>
    </row>
    <row r="2935" spans="2:30">
      <c r="B2935" s="75">
        <v>106638</v>
      </c>
      <c r="C2935" s="85" t="s">
        <v>910</v>
      </c>
      <c r="D2935" s="76" t="s">
        <v>2494</v>
      </c>
      <c r="E2935" s="77">
        <v>4.58368936439563E-4</v>
      </c>
      <c r="F2935" s="8"/>
      <c r="J2935" s="8"/>
      <c r="N2935" s="8"/>
      <c r="R2935" s="8"/>
      <c r="V2935" s="8"/>
      <c r="W2935" s="8"/>
      <c r="AA2935" s="8"/>
      <c r="AD2935" s="8"/>
    </row>
    <row r="2936" spans="2:30">
      <c r="B2936" s="75">
        <v>106683</v>
      </c>
      <c r="C2936" s="85" t="s">
        <v>911</v>
      </c>
      <c r="D2936" s="76" t="s">
        <v>2494</v>
      </c>
      <c r="E2936" s="77">
        <v>3.1264840530577578E-5</v>
      </c>
      <c r="F2936" s="8"/>
      <c r="J2936" s="8"/>
      <c r="N2936" s="8"/>
      <c r="R2936" s="8"/>
      <c r="V2936" s="8"/>
      <c r="W2936" s="8"/>
      <c r="AA2936" s="8"/>
      <c r="AD2936" s="8"/>
    </row>
    <row r="2937" spans="2:30">
      <c r="B2937" s="75">
        <v>106694</v>
      </c>
      <c r="C2937" s="85" t="s">
        <v>912</v>
      </c>
      <c r="D2937" s="76" t="s">
        <v>2494</v>
      </c>
      <c r="E2937" s="77">
        <v>1.1780279661539766E-11</v>
      </c>
      <c r="F2937" s="8"/>
      <c r="J2937" s="8"/>
      <c r="N2937" s="8"/>
      <c r="R2937" s="8"/>
      <c r="V2937" s="8"/>
      <c r="W2937" s="8"/>
      <c r="AA2937" s="8"/>
      <c r="AD2937" s="8"/>
    </row>
    <row r="2938" spans="2:30">
      <c r="B2938" s="75">
        <v>1067976</v>
      </c>
      <c r="C2938" s="85" t="s">
        <v>913</v>
      </c>
      <c r="D2938" s="76" t="s">
        <v>2494</v>
      </c>
      <c r="E2938" s="77">
        <v>2.2303403245825697E-5</v>
      </c>
      <c r="F2938" s="8"/>
      <c r="J2938" s="8"/>
      <c r="N2938" s="8"/>
      <c r="R2938" s="8"/>
      <c r="V2938" s="8"/>
      <c r="W2938" s="8"/>
      <c r="AA2938" s="8"/>
      <c r="AD2938" s="8"/>
    </row>
    <row r="2939" spans="2:30">
      <c r="B2939" s="75">
        <v>106945</v>
      </c>
      <c r="C2939" s="85" t="s">
        <v>914</v>
      </c>
      <c r="D2939" s="76" t="s">
        <v>2494</v>
      </c>
      <c r="E2939" s="77">
        <v>9.6860450282298123E-6</v>
      </c>
      <c r="F2939" s="8"/>
      <c r="J2939" s="8"/>
      <c r="N2939" s="8"/>
      <c r="R2939" s="8"/>
      <c r="V2939" s="8"/>
      <c r="W2939" s="8"/>
      <c r="AA2939" s="8"/>
      <c r="AD2939" s="8"/>
    </row>
    <row r="2940" spans="2:30">
      <c r="B2940" s="75">
        <v>106956</v>
      </c>
      <c r="C2940" s="85" t="s">
        <v>915</v>
      </c>
      <c r="D2940" s="76" t="s">
        <v>2494</v>
      </c>
      <c r="E2940" s="77">
        <v>1.5501653947093538E-4</v>
      </c>
      <c r="F2940" s="8"/>
      <c r="J2940" s="8"/>
      <c r="N2940" s="8"/>
      <c r="R2940" s="8"/>
      <c r="V2940" s="8"/>
      <c r="W2940" s="8"/>
      <c r="AA2940" s="8"/>
      <c r="AD2940" s="8"/>
    </row>
    <row r="2941" spans="2:30">
      <c r="B2941" s="75">
        <v>107039</v>
      </c>
      <c r="C2941" s="85" t="s">
        <v>916</v>
      </c>
      <c r="D2941" s="76" t="s">
        <v>2494</v>
      </c>
      <c r="E2941" s="77">
        <v>1.195147370178825E-3</v>
      </c>
      <c r="F2941" s="8"/>
      <c r="J2941" s="8"/>
      <c r="N2941" s="8"/>
      <c r="R2941" s="8"/>
      <c r="V2941" s="8"/>
      <c r="W2941" s="8"/>
      <c r="AA2941" s="8"/>
      <c r="AD2941" s="8"/>
    </row>
    <row r="2942" spans="2:30">
      <c r="B2942" s="75">
        <v>1070833</v>
      </c>
      <c r="C2942" s="85" t="s">
        <v>917</v>
      </c>
      <c r="D2942" s="76" t="s">
        <v>2494</v>
      </c>
      <c r="E2942" s="77">
        <v>3.7426985177292632E-8</v>
      </c>
      <c r="F2942" s="8"/>
      <c r="J2942" s="8"/>
      <c r="N2942" s="8"/>
      <c r="R2942" s="8"/>
      <c r="V2942" s="8"/>
      <c r="W2942" s="8"/>
      <c r="AA2942" s="8"/>
      <c r="AD2942" s="8"/>
    </row>
    <row r="2943" spans="2:30">
      <c r="B2943" s="75">
        <v>107120</v>
      </c>
      <c r="C2943" s="85" t="s">
        <v>918</v>
      </c>
      <c r="D2943" s="76" t="s">
        <v>2494</v>
      </c>
      <c r="E2943" s="77">
        <v>2.9858330574242077E-5</v>
      </c>
      <c r="F2943" s="8"/>
      <c r="J2943" s="8"/>
      <c r="N2943" s="8"/>
      <c r="R2943" s="8"/>
      <c r="V2943" s="8"/>
      <c r="W2943" s="8"/>
      <c r="AA2943" s="8"/>
      <c r="AD2943" s="8"/>
    </row>
    <row r="2944" spans="2:30">
      <c r="B2944" s="75">
        <v>107142</v>
      </c>
      <c r="C2944" s="85" t="s">
        <v>919</v>
      </c>
      <c r="D2944" s="76" t="s">
        <v>2494</v>
      </c>
      <c r="E2944" s="77">
        <v>3.1783706266152095E-2</v>
      </c>
      <c r="F2944" s="8"/>
      <c r="J2944" s="8"/>
      <c r="N2944" s="8"/>
      <c r="R2944" s="8"/>
      <c r="V2944" s="8"/>
      <c r="W2944" s="8"/>
      <c r="AA2944" s="8"/>
      <c r="AD2944" s="8"/>
    </row>
    <row r="2945" spans="2:30">
      <c r="B2945" s="75">
        <v>107459</v>
      </c>
      <c r="C2945" s="85" t="s">
        <v>920</v>
      </c>
      <c r="D2945" s="76" t="s">
        <v>2494</v>
      </c>
      <c r="E2945" s="77">
        <v>7.9553549819713989E-4</v>
      </c>
      <c r="F2945" s="8"/>
      <c r="J2945" s="8"/>
      <c r="N2945" s="8"/>
      <c r="R2945" s="8"/>
      <c r="V2945" s="8"/>
      <c r="W2945" s="8"/>
      <c r="AA2945" s="8"/>
      <c r="AD2945" s="8"/>
    </row>
    <row r="2946" spans="2:30">
      <c r="B2946" s="75">
        <v>107471</v>
      </c>
      <c r="C2946" s="85" t="s">
        <v>921</v>
      </c>
      <c r="D2946" s="76" t="s">
        <v>2494</v>
      </c>
      <c r="E2946" s="77">
        <v>1.4054844753974953E-5</v>
      </c>
      <c r="F2946" s="8"/>
      <c r="J2946" s="8"/>
      <c r="N2946" s="8"/>
      <c r="R2946" s="8"/>
      <c r="V2946" s="8"/>
      <c r="W2946" s="8"/>
      <c r="AA2946" s="8"/>
      <c r="AD2946" s="8"/>
    </row>
    <row r="2947" spans="2:30">
      <c r="B2947" s="75">
        <v>107664</v>
      </c>
      <c r="C2947" s="85" t="s">
        <v>922</v>
      </c>
      <c r="D2947" s="76" t="s">
        <v>2494</v>
      </c>
      <c r="E2947" s="77">
        <v>2.6102149877941218E-8</v>
      </c>
      <c r="F2947" s="8"/>
      <c r="J2947" s="8"/>
      <c r="N2947" s="8"/>
      <c r="R2947" s="8"/>
      <c r="V2947" s="8"/>
      <c r="W2947" s="8"/>
      <c r="AA2947" s="8"/>
      <c r="AD2947" s="8"/>
    </row>
    <row r="2948" spans="2:30">
      <c r="B2948" s="75">
        <v>107802</v>
      </c>
      <c r="C2948" s="85" t="s">
        <v>923</v>
      </c>
      <c r="D2948" s="76" t="s">
        <v>2494</v>
      </c>
      <c r="E2948" s="77">
        <v>1.3820470577802757E-6</v>
      </c>
      <c r="F2948" s="8"/>
      <c r="J2948" s="8"/>
      <c r="N2948" s="8"/>
      <c r="R2948" s="8"/>
      <c r="V2948" s="8"/>
      <c r="W2948" s="8"/>
      <c r="AA2948" s="8"/>
      <c r="AD2948" s="8"/>
    </row>
    <row r="2949" spans="2:30">
      <c r="B2949" s="75">
        <v>107879</v>
      </c>
      <c r="C2949" s="85" t="s">
        <v>924</v>
      </c>
      <c r="D2949" s="76" t="s">
        <v>2494</v>
      </c>
      <c r="E2949" s="77">
        <v>1.1614897058817292E-5</v>
      </c>
      <c r="F2949" s="8"/>
      <c r="J2949" s="8"/>
      <c r="N2949" s="8"/>
      <c r="R2949" s="8"/>
      <c r="V2949" s="8"/>
      <c r="W2949" s="8"/>
      <c r="AA2949" s="8"/>
      <c r="AD2949" s="8"/>
    </row>
    <row r="2950" spans="2:30">
      <c r="B2950" s="75">
        <v>108112</v>
      </c>
      <c r="C2950" s="85" t="s">
        <v>925</v>
      </c>
      <c r="D2950" s="76" t="s">
        <v>2494</v>
      </c>
      <c r="E2950" s="77">
        <v>1.8274282859945988E-5</v>
      </c>
      <c r="F2950" s="8"/>
      <c r="J2950" s="8"/>
      <c r="N2950" s="8"/>
      <c r="R2950" s="8"/>
      <c r="V2950" s="8"/>
      <c r="W2950" s="8"/>
      <c r="AA2950" s="8"/>
      <c r="AD2950" s="8"/>
    </row>
    <row r="2951" spans="2:30">
      <c r="B2951" s="75">
        <v>108407</v>
      </c>
      <c r="C2951" s="85" t="s">
        <v>926</v>
      </c>
      <c r="D2951" s="76" t="s">
        <v>2494</v>
      </c>
      <c r="E2951" s="77">
        <v>0.11404945902047205</v>
      </c>
      <c r="F2951" s="8"/>
      <c r="J2951" s="8"/>
      <c r="N2951" s="8"/>
      <c r="R2951" s="8"/>
      <c r="V2951" s="8"/>
      <c r="W2951" s="8"/>
      <c r="AA2951" s="8"/>
      <c r="AD2951" s="8"/>
    </row>
    <row r="2952" spans="2:30">
      <c r="B2952" s="75">
        <v>108441</v>
      </c>
      <c r="C2952" s="85" t="s">
        <v>927</v>
      </c>
      <c r="D2952" s="76" t="s">
        <v>2494</v>
      </c>
      <c r="E2952" s="77">
        <v>6.1968416509737223E-5</v>
      </c>
      <c r="F2952" s="8"/>
      <c r="J2952" s="8"/>
      <c r="N2952" s="8"/>
      <c r="R2952" s="8"/>
      <c r="V2952" s="8"/>
      <c r="W2952" s="8"/>
      <c r="AA2952" s="8"/>
      <c r="AD2952" s="8"/>
    </row>
    <row r="2953" spans="2:30">
      <c r="B2953" s="75">
        <v>108623</v>
      </c>
      <c r="C2953" s="85" t="s">
        <v>928</v>
      </c>
      <c r="D2953" s="76" t="s">
        <v>2494</v>
      </c>
      <c r="E2953" s="77">
        <v>2.4389416896169892E-5</v>
      </c>
      <c r="F2953" s="8"/>
      <c r="J2953" s="8"/>
      <c r="N2953" s="8"/>
      <c r="R2953" s="8"/>
      <c r="V2953" s="8"/>
      <c r="W2953" s="8"/>
      <c r="AA2953" s="8"/>
      <c r="AD2953" s="8"/>
    </row>
    <row r="2954" spans="2:30">
      <c r="B2954" s="75">
        <v>108690</v>
      </c>
      <c r="C2954" s="85" t="s">
        <v>929</v>
      </c>
      <c r="D2954" s="76" t="s">
        <v>2494</v>
      </c>
      <c r="E2954" s="77">
        <v>8.4970131920619808E-5</v>
      </c>
      <c r="F2954" s="8"/>
      <c r="J2954" s="8"/>
      <c r="N2954" s="8"/>
      <c r="R2954" s="8"/>
      <c r="V2954" s="8"/>
      <c r="W2954" s="8"/>
      <c r="AA2954" s="8"/>
      <c r="AD2954" s="8"/>
    </row>
    <row r="2955" spans="2:30">
      <c r="B2955" s="75">
        <v>108849</v>
      </c>
      <c r="C2955" s="85" t="s">
        <v>930</v>
      </c>
      <c r="D2955" s="76" t="s">
        <v>2494</v>
      </c>
      <c r="E2955" s="77">
        <v>8.7618461823568293E-6</v>
      </c>
      <c r="F2955" s="8"/>
      <c r="J2955" s="8"/>
      <c r="N2955" s="8"/>
      <c r="R2955" s="8"/>
      <c r="V2955" s="8"/>
      <c r="W2955" s="8"/>
      <c r="AA2955" s="8"/>
      <c r="AD2955" s="8"/>
    </row>
    <row r="2956" spans="2:30">
      <c r="B2956" s="75">
        <v>108894</v>
      </c>
      <c r="C2956" s="85" t="s">
        <v>931</v>
      </c>
      <c r="D2956" s="76" t="s">
        <v>2494</v>
      </c>
      <c r="E2956" s="77">
        <v>1.6441314931143293E-4</v>
      </c>
      <c r="F2956" s="8"/>
      <c r="J2956" s="8"/>
      <c r="N2956" s="8"/>
      <c r="R2956" s="8"/>
      <c r="V2956" s="8"/>
      <c r="W2956" s="8"/>
      <c r="AA2956" s="8"/>
      <c r="AD2956" s="8"/>
    </row>
    <row r="2957" spans="2:30">
      <c r="B2957" s="75">
        <v>108996</v>
      </c>
      <c r="C2957" s="85" t="s">
        <v>932</v>
      </c>
      <c r="D2957" s="76" t="s">
        <v>2494</v>
      </c>
      <c r="E2957" s="77">
        <v>2.5392283254909749E-4</v>
      </c>
      <c r="F2957" s="8"/>
      <c r="J2957" s="8"/>
      <c r="N2957" s="8"/>
      <c r="R2957" s="8"/>
      <c r="V2957" s="8"/>
      <c r="W2957" s="8"/>
      <c r="AA2957" s="8"/>
      <c r="AD2957" s="8"/>
    </row>
    <row r="2958" spans="2:30">
      <c r="B2958" s="75">
        <v>109013</v>
      </c>
      <c r="C2958" s="85" t="s">
        <v>933</v>
      </c>
      <c r="D2958" s="76" t="s">
        <v>2494</v>
      </c>
      <c r="E2958" s="77">
        <v>9.7733557736251669E-7</v>
      </c>
      <c r="F2958" s="8"/>
      <c r="J2958" s="8"/>
      <c r="N2958" s="8"/>
      <c r="R2958" s="8"/>
      <c r="V2958" s="8"/>
      <c r="W2958" s="8"/>
      <c r="AA2958" s="8"/>
      <c r="AD2958" s="8"/>
    </row>
    <row r="2959" spans="2:30">
      <c r="B2959" s="75">
        <v>109068</v>
      </c>
      <c r="C2959" s="85" t="s">
        <v>934</v>
      </c>
      <c r="D2959" s="76" t="s">
        <v>2494</v>
      </c>
      <c r="E2959" s="77">
        <v>1.0242131885944605E-4</v>
      </c>
      <c r="F2959" s="8"/>
      <c r="J2959" s="8"/>
      <c r="N2959" s="8"/>
      <c r="R2959" s="8"/>
      <c r="V2959" s="8"/>
      <c r="W2959" s="8"/>
      <c r="AA2959" s="8"/>
      <c r="AD2959" s="8"/>
    </row>
    <row r="2960" spans="2:30">
      <c r="B2960" s="75">
        <v>109079</v>
      </c>
      <c r="C2960" s="85" t="s">
        <v>935</v>
      </c>
      <c r="D2960" s="76" t="s">
        <v>2494</v>
      </c>
      <c r="E2960" s="77">
        <v>1.8882749358718917E-7</v>
      </c>
      <c r="F2960" s="8"/>
      <c r="J2960" s="8"/>
      <c r="N2960" s="8"/>
      <c r="R2960" s="8"/>
      <c r="V2960" s="8"/>
      <c r="W2960" s="8"/>
      <c r="AA2960" s="8"/>
      <c r="AD2960" s="8"/>
    </row>
    <row r="2961" spans="2:30">
      <c r="B2961" s="75">
        <v>109091</v>
      </c>
      <c r="C2961" s="85" t="s">
        <v>936</v>
      </c>
      <c r="D2961" s="76" t="s">
        <v>2494</v>
      </c>
      <c r="E2961" s="77">
        <v>1.569191834002072E-4</v>
      </c>
      <c r="F2961" s="8"/>
      <c r="J2961" s="8"/>
      <c r="N2961" s="8"/>
      <c r="R2961" s="8"/>
      <c r="V2961" s="8"/>
      <c r="W2961" s="8"/>
      <c r="AA2961" s="8"/>
      <c r="AD2961" s="8"/>
    </row>
    <row r="2962" spans="2:30">
      <c r="B2962" s="75">
        <v>109217</v>
      </c>
      <c r="C2962" s="85" t="s">
        <v>937</v>
      </c>
      <c r="D2962" s="76" t="s">
        <v>2494</v>
      </c>
      <c r="E2962" s="77">
        <v>7.2951062066429104E-5</v>
      </c>
      <c r="F2962" s="8"/>
      <c r="J2962" s="8"/>
      <c r="N2962" s="8"/>
      <c r="R2962" s="8"/>
      <c r="V2962" s="8"/>
      <c r="W2962" s="8"/>
      <c r="AA2962" s="8"/>
      <c r="AD2962" s="8"/>
    </row>
    <row r="2963" spans="2:30">
      <c r="B2963" s="75">
        <v>109648</v>
      </c>
      <c r="C2963" s="85" t="s">
        <v>938</v>
      </c>
      <c r="D2963" s="76" t="s">
        <v>2494</v>
      </c>
      <c r="E2963" s="77">
        <v>2.7736937418326299E-3</v>
      </c>
      <c r="F2963" s="8"/>
      <c r="J2963" s="8"/>
      <c r="N2963" s="8"/>
      <c r="R2963" s="8"/>
      <c r="V2963" s="8"/>
      <c r="W2963" s="8"/>
      <c r="AA2963" s="8"/>
      <c r="AD2963" s="8"/>
    </row>
    <row r="2964" spans="2:30">
      <c r="B2964" s="75">
        <v>109659</v>
      </c>
      <c r="C2964" s="85" t="s">
        <v>939</v>
      </c>
      <c r="D2964" s="76" t="s">
        <v>2494</v>
      </c>
      <c r="E2964" s="77">
        <v>9.7659653018994647E-6</v>
      </c>
      <c r="F2964" s="8"/>
      <c r="J2964" s="8"/>
      <c r="N2964" s="8"/>
      <c r="R2964" s="8"/>
      <c r="V2964" s="8"/>
      <c r="W2964" s="8"/>
      <c r="AA2964" s="8"/>
      <c r="AD2964" s="8"/>
    </row>
    <row r="2965" spans="2:30">
      <c r="B2965" s="75">
        <v>109660</v>
      </c>
      <c r="C2965" s="85" t="s">
        <v>940</v>
      </c>
      <c r="D2965" s="76" t="s">
        <v>2494</v>
      </c>
      <c r="E2965" s="77">
        <v>1.3561551926968037E-6</v>
      </c>
      <c r="F2965" s="8"/>
      <c r="J2965" s="8"/>
      <c r="N2965" s="8"/>
      <c r="R2965" s="8"/>
      <c r="V2965" s="8"/>
      <c r="W2965" s="8"/>
      <c r="AA2965" s="8"/>
      <c r="AD2965" s="8"/>
    </row>
    <row r="2966" spans="2:30">
      <c r="B2966" s="75">
        <v>109706</v>
      </c>
      <c r="C2966" s="85" t="s">
        <v>941</v>
      </c>
      <c r="D2966" s="76" t="s">
        <v>2494</v>
      </c>
      <c r="E2966" s="77">
        <v>2.5131959165873721E-4</v>
      </c>
      <c r="F2966" s="8"/>
      <c r="J2966" s="8"/>
      <c r="N2966" s="8"/>
      <c r="R2966" s="8"/>
      <c r="V2966" s="8"/>
      <c r="W2966" s="8"/>
      <c r="AA2966" s="8"/>
      <c r="AD2966" s="8"/>
    </row>
    <row r="2967" spans="2:30">
      <c r="B2967" s="75">
        <v>109751</v>
      </c>
      <c r="C2967" s="85" t="s">
        <v>942</v>
      </c>
      <c r="D2967" s="76" t="s">
        <v>2494</v>
      </c>
      <c r="E2967" s="77">
        <v>5.1310054742572619E-5</v>
      </c>
      <c r="F2967" s="8"/>
      <c r="J2967" s="8"/>
      <c r="N2967" s="8"/>
      <c r="R2967" s="8"/>
      <c r="V2967" s="8"/>
      <c r="W2967" s="8"/>
      <c r="AA2967" s="8"/>
      <c r="AD2967" s="8"/>
    </row>
    <row r="2968" spans="2:30">
      <c r="B2968" s="75">
        <v>109795</v>
      </c>
      <c r="C2968" s="85" t="s">
        <v>943</v>
      </c>
      <c r="D2968" s="76" t="s">
        <v>2494</v>
      </c>
      <c r="E2968" s="77">
        <v>2.4962436260461833E-8</v>
      </c>
      <c r="F2968" s="8"/>
      <c r="J2968" s="8"/>
      <c r="N2968" s="8"/>
      <c r="R2968" s="8"/>
      <c r="V2968" s="8"/>
      <c r="W2968" s="8"/>
      <c r="AA2968" s="8"/>
      <c r="AD2968" s="8"/>
    </row>
    <row r="2969" spans="2:30">
      <c r="B2969" s="75">
        <v>109853</v>
      </c>
      <c r="C2969" s="85" t="s">
        <v>944</v>
      </c>
      <c r="D2969" s="76" t="s">
        <v>2494</v>
      </c>
      <c r="E2969" s="77">
        <v>1.2524093806170381E-5</v>
      </c>
      <c r="F2969" s="8"/>
      <c r="J2969" s="8"/>
      <c r="N2969" s="8"/>
      <c r="R2969" s="8"/>
      <c r="V2969" s="8"/>
      <c r="W2969" s="8"/>
      <c r="AA2969" s="8"/>
      <c r="AD2969" s="8"/>
    </row>
    <row r="2970" spans="2:30">
      <c r="B2970" s="75">
        <v>109875</v>
      </c>
      <c r="C2970" s="85" t="s">
        <v>945</v>
      </c>
      <c r="D2970" s="76" t="s">
        <v>2494</v>
      </c>
      <c r="E2970" s="77">
        <v>1.324900920171951E-6</v>
      </c>
      <c r="F2970" s="8"/>
      <c r="J2970" s="8"/>
      <c r="N2970" s="8"/>
      <c r="R2970" s="8"/>
      <c r="V2970" s="8"/>
      <c r="W2970" s="8"/>
      <c r="AA2970" s="8"/>
      <c r="AD2970" s="8"/>
    </row>
    <row r="2971" spans="2:30">
      <c r="B2971" s="75">
        <v>110021</v>
      </c>
      <c r="C2971" s="85" t="s">
        <v>946</v>
      </c>
      <c r="D2971" s="76" t="s">
        <v>2494</v>
      </c>
      <c r="E2971" s="77">
        <v>1.7373246206399023E-6</v>
      </c>
      <c r="F2971" s="8"/>
      <c r="J2971" s="8"/>
      <c r="N2971" s="8"/>
      <c r="R2971" s="8"/>
      <c r="V2971" s="8"/>
      <c r="W2971" s="8"/>
      <c r="AA2971" s="8"/>
      <c r="AD2971" s="8"/>
    </row>
    <row r="2972" spans="2:30">
      <c r="B2972" s="75">
        <v>110407</v>
      </c>
      <c r="C2972" s="85" t="s">
        <v>947</v>
      </c>
      <c r="D2972" s="76" t="s">
        <v>2494</v>
      </c>
      <c r="E2972" s="77">
        <v>1.3367425179927972E-3</v>
      </c>
      <c r="F2972" s="8"/>
      <c r="J2972" s="8"/>
      <c r="N2972" s="8"/>
      <c r="R2972" s="8"/>
      <c r="V2972" s="8"/>
      <c r="W2972" s="8"/>
      <c r="AA2972" s="8"/>
      <c r="AD2972" s="8"/>
    </row>
    <row r="2973" spans="2:30">
      <c r="B2973" s="75">
        <v>110430</v>
      </c>
      <c r="C2973" s="85" t="s">
        <v>948</v>
      </c>
      <c r="D2973" s="76" t="s">
        <v>2494</v>
      </c>
      <c r="E2973" s="77">
        <v>3.3656170667695401E-5</v>
      </c>
      <c r="F2973" s="8"/>
      <c r="J2973" s="8"/>
      <c r="N2973" s="8"/>
      <c r="R2973" s="8"/>
      <c r="V2973" s="8"/>
      <c r="W2973" s="8"/>
      <c r="AA2973" s="8"/>
      <c r="AD2973" s="8"/>
    </row>
    <row r="2974" spans="2:30">
      <c r="B2974" s="75">
        <v>110496</v>
      </c>
      <c r="C2974" s="85" t="s">
        <v>949</v>
      </c>
      <c r="D2974" s="76" t="s">
        <v>2494</v>
      </c>
      <c r="E2974" s="77">
        <v>1.7170638541240587E-5</v>
      </c>
      <c r="F2974" s="8"/>
      <c r="J2974" s="8"/>
      <c r="N2974" s="8"/>
      <c r="R2974" s="8"/>
      <c r="V2974" s="8"/>
      <c r="W2974" s="8"/>
      <c r="AA2974" s="8"/>
      <c r="AD2974" s="8"/>
    </row>
    <row r="2975" spans="2:30">
      <c r="B2975" s="75">
        <v>110509</v>
      </c>
      <c r="C2975" s="85" t="s">
        <v>950</v>
      </c>
      <c r="D2975" s="76" t="s">
        <v>2494</v>
      </c>
      <c r="E2975" s="77">
        <v>4.2211453772026494E-7</v>
      </c>
      <c r="F2975" s="8"/>
      <c r="J2975" s="8"/>
      <c r="N2975" s="8"/>
      <c r="R2975" s="8"/>
      <c r="V2975" s="8"/>
      <c r="W2975" s="8"/>
      <c r="AA2975" s="8"/>
      <c r="AD2975" s="8"/>
    </row>
    <row r="2976" spans="2:30">
      <c r="B2976" s="75">
        <v>110565</v>
      </c>
      <c r="C2976" s="85" t="s">
        <v>951</v>
      </c>
      <c r="D2976" s="76" t="s">
        <v>2494</v>
      </c>
      <c r="E2976" s="77">
        <v>2.4825250397974414E-4</v>
      </c>
      <c r="F2976" s="8"/>
      <c r="J2976" s="8"/>
      <c r="N2976" s="8"/>
      <c r="R2976" s="8"/>
      <c r="V2976" s="8"/>
      <c r="W2976" s="8"/>
      <c r="AA2976" s="8"/>
      <c r="AD2976" s="8"/>
    </row>
    <row r="2977" spans="2:30">
      <c r="B2977" s="75">
        <v>110623</v>
      </c>
      <c r="C2977" s="85" t="s">
        <v>952</v>
      </c>
      <c r="D2977" s="76" t="s">
        <v>2494</v>
      </c>
      <c r="E2977" s="77">
        <v>1.1085897978287331E-4</v>
      </c>
      <c r="F2977" s="8"/>
      <c r="J2977" s="8"/>
      <c r="N2977" s="8"/>
      <c r="R2977" s="8"/>
      <c r="V2977" s="8"/>
      <c r="W2977" s="8"/>
      <c r="AA2977" s="8"/>
      <c r="AD2977" s="8"/>
    </row>
    <row r="2978" spans="2:30">
      <c r="B2978" s="75">
        <v>110736</v>
      </c>
      <c r="C2978" s="85" t="s">
        <v>953</v>
      </c>
      <c r="D2978" s="76" t="s">
        <v>2494</v>
      </c>
      <c r="E2978" s="77">
        <v>6.6894664430580432E-9</v>
      </c>
      <c r="F2978" s="8"/>
      <c r="J2978" s="8"/>
      <c r="N2978" s="8"/>
      <c r="R2978" s="8"/>
      <c r="V2978" s="8"/>
      <c r="W2978" s="8"/>
      <c r="AA2978" s="8"/>
      <c r="AD2978" s="8"/>
    </row>
    <row r="2979" spans="2:30">
      <c r="B2979" s="75">
        <v>110758</v>
      </c>
      <c r="C2979" s="85" t="s">
        <v>954</v>
      </c>
      <c r="D2979" s="76" t="s">
        <v>2494</v>
      </c>
      <c r="E2979" s="77">
        <v>1.0083574986593518E-7</v>
      </c>
      <c r="F2979" s="8"/>
      <c r="J2979" s="8"/>
      <c r="N2979" s="8"/>
      <c r="R2979" s="8"/>
      <c r="V2979" s="8"/>
      <c r="W2979" s="8"/>
      <c r="AA2979" s="8"/>
      <c r="AD2979" s="8"/>
    </row>
    <row r="2980" spans="2:30">
      <c r="B2980" s="75">
        <v>110770</v>
      </c>
      <c r="C2980" s="85" t="s">
        <v>955</v>
      </c>
      <c r="D2980" s="76" t="s">
        <v>2494</v>
      </c>
      <c r="E2980" s="77">
        <v>8.3806922361926681E-5</v>
      </c>
      <c r="F2980" s="8"/>
      <c r="J2980" s="8"/>
      <c r="N2980" s="8"/>
      <c r="R2980" s="8"/>
      <c r="V2980" s="8"/>
      <c r="W2980" s="8"/>
      <c r="AA2980" s="8"/>
      <c r="AD2980" s="8"/>
    </row>
    <row r="2981" spans="2:30">
      <c r="B2981" s="75">
        <v>110816</v>
      </c>
      <c r="C2981" s="85" t="s">
        <v>956</v>
      </c>
      <c r="D2981" s="76" t="s">
        <v>2494</v>
      </c>
      <c r="E2981" s="77">
        <v>1.7338989352293025E-6</v>
      </c>
      <c r="F2981" s="8"/>
      <c r="J2981" s="8"/>
      <c r="N2981" s="8"/>
      <c r="R2981" s="8"/>
      <c r="V2981" s="8"/>
      <c r="W2981" s="8"/>
      <c r="AA2981" s="8"/>
      <c r="AD2981" s="8"/>
    </row>
    <row r="2982" spans="2:30">
      <c r="B2982" s="75">
        <v>110952</v>
      </c>
      <c r="C2982" s="85" t="s">
        <v>957</v>
      </c>
      <c r="D2982" s="76" t="s">
        <v>2494</v>
      </c>
      <c r="E2982" s="77">
        <v>1.1230147918855205E-4</v>
      </c>
      <c r="F2982" s="8"/>
      <c r="J2982" s="8"/>
      <c r="N2982" s="8"/>
      <c r="R2982" s="8"/>
      <c r="V2982" s="8"/>
      <c r="W2982" s="8"/>
      <c r="AA2982" s="8"/>
      <c r="AD2982" s="8"/>
    </row>
    <row r="2983" spans="2:30">
      <c r="B2983" s="75">
        <v>110985</v>
      </c>
      <c r="C2983" s="85" t="s">
        <v>958</v>
      </c>
      <c r="D2983" s="76" t="s">
        <v>2494</v>
      </c>
      <c r="E2983" s="77">
        <v>2.2899133163455193E-9</v>
      </c>
      <c r="F2983" s="8"/>
      <c r="J2983" s="8"/>
      <c r="N2983" s="8"/>
      <c r="R2983" s="8"/>
      <c r="V2983" s="8"/>
      <c r="W2983" s="8"/>
      <c r="AA2983" s="8"/>
      <c r="AD2983" s="8"/>
    </row>
    <row r="2984" spans="2:30">
      <c r="B2984" s="75">
        <v>110996</v>
      </c>
      <c r="C2984" s="85" t="s">
        <v>959</v>
      </c>
      <c r="D2984" s="76" t="s">
        <v>2494</v>
      </c>
      <c r="E2984" s="77">
        <v>8.7864986733084718E-14</v>
      </c>
      <c r="F2984" s="8"/>
      <c r="J2984" s="8"/>
      <c r="N2984" s="8"/>
      <c r="R2984" s="8"/>
      <c r="V2984" s="8"/>
      <c r="W2984" s="8"/>
      <c r="AA2984" s="8"/>
      <c r="AD2984" s="8"/>
    </row>
    <row r="2985" spans="2:30">
      <c r="B2985" s="75">
        <v>111137</v>
      </c>
      <c r="C2985" s="85" t="s">
        <v>960</v>
      </c>
      <c r="D2985" s="76" t="s">
        <v>2494</v>
      </c>
      <c r="E2985" s="77">
        <v>9.4032563509081462E-5</v>
      </c>
      <c r="F2985" s="8"/>
      <c r="J2985" s="8"/>
      <c r="N2985" s="8"/>
      <c r="R2985" s="8"/>
      <c r="V2985" s="8"/>
      <c r="W2985" s="8"/>
      <c r="AA2985" s="8"/>
      <c r="AD2985" s="8"/>
    </row>
    <row r="2986" spans="2:30">
      <c r="B2986" s="75">
        <v>111182</v>
      </c>
      <c r="C2986" s="85" t="s">
        <v>961</v>
      </c>
      <c r="D2986" s="76" t="s">
        <v>2494</v>
      </c>
      <c r="E2986" s="77">
        <v>2.7531476850322419E-4</v>
      </c>
      <c r="F2986" s="8"/>
      <c r="J2986" s="8"/>
      <c r="N2986" s="8"/>
      <c r="R2986" s="8"/>
      <c r="V2986" s="8"/>
      <c r="W2986" s="8"/>
      <c r="AA2986" s="8"/>
      <c r="AD2986" s="8"/>
    </row>
    <row r="2987" spans="2:30">
      <c r="B2987" s="75">
        <v>111251</v>
      </c>
      <c r="C2987" s="85" t="s">
        <v>962</v>
      </c>
      <c r="D2987" s="76" t="s">
        <v>2494</v>
      </c>
      <c r="E2987" s="77">
        <v>1.4656112835502702E-5</v>
      </c>
      <c r="F2987" s="8"/>
      <c r="J2987" s="8"/>
      <c r="N2987" s="8"/>
      <c r="R2987" s="8"/>
      <c r="V2987" s="8"/>
      <c r="W2987" s="8"/>
      <c r="AA2987" s="8"/>
      <c r="AD2987" s="8"/>
    </row>
    <row r="2988" spans="2:30">
      <c r="B2988" s="75">
        <v>1113388</v>
      </c>
      <c r="C2988" s="85" t="s">
        <v>963</v>
      </c>
      <c r="D2988" s="76" t="s">
        <v>2494</v>
      </c>
      <c r="E2988" s="77">
        <v>4.9934569007927749E-12</v>
      </c>
      <c r="F2988" s="8"/>
      <c r="J2988" s="8"/>
      <c r="N2988" s="8"/>
      <c r="R2988" s="8"/>
      <c r="V2988" s="8"/>
      <c r="W2988" s="8"/>
      <c r="AA2988" s="8"/>
      <c r="AD2988" s="8"/>
    </row>
    <row r="2989" spans="2:30">
      <c r="B2989" s="75">
        <v>111364</v>
      </c>
      <c r="C2989" s="85" t="s">
        <v>964</v>
      </c>
      <c r="D2989" s="76" t="s">
        <v>2494</v>
      </c>
      <c r="E2989" s="77">
        <v>7.7542978869741541E-5</v>
      </c>
      <c r="F2989" s="8"/>
      <c r="J2989" s="8"/>
      <c r="N2989" s="8"/>
      <c r="R2989" s="8"/>
      <c r="V2989" s="8"/>
      <c r="W2989" s="8"/>
      <c r="AA2989" s="8"/>
      <c r="AD2989" s="8"/>
    </row>
    <row r="2990" spans="2:30">
      <c r="B2990" s="75">
        <v>111381896</v>
      </c>
      <c r="C2990" s="85" t="s">
        <v>965</v>
      </c>
      <c r="D2990" s="76" t="s">
        <v>2494</v>
      </c>
      <c r="E2990" s="77">
        <v>5.0247087547236309E-3</v>
      </c>
      <c r="F2990" s="8"/>
      <c r="J2990" s="8"/>
      <c r="N2990" s="8"/>
      <c r="R2990" s="8"/>
      <c r="V2990" s="8"/>
      <c r="W2990" s="8"/>
      <c r="AA2990" s="8"/>
      <c r="AD2990" s="8"/>
    </row>
    <row r="2991" spans="2:30">
      <c r="B2991" s="75">
        <v>111477</v>
      </c>
      <c r="C2991" s="85" t="s">
        <v>966</v>
      </c>
      <c r="D2991" s="76" t="s">
        <v>2494</v>
      </c>
      <c r="E2991" s="77">
        <v>7.8343484308187499E-6</v>
      </c>
      <c r="F2991" s="8"/>
      <c r="J2991" s="8"/>
      <c r="N2991" s="8"/>
      <c r="R2991" s="8"/>
      <c r="V2991" s="8"/>
      <c r="W2991" s="8"/>
      <c r="AA2991" s="8"/>
      <c r="AD2991" s="8"/>
    </row>
    <row r="2992" spans="2:30">
      <c r="B2992" s="75">
        <v>111557</v>
      </c>
      <c r="C2992" s="85" t="s">
        <v>967</v>
      </c>
      <c r="D2992" s="76" t="s">
        <v>2494</v>
      </c>
      <c r="E2992" s="77">
        <v>2.1866532523220019E-5</v>
      </c>
      <c r="F2992" s="8"/>
      <c r="J2992" s="8"/>
      <c r="N2992" s="8"/>
      <c r="R2992" s="8"/>
      <c r="V2992" s="8"/>
      <c r="W2992" s="8"/>
      <c r="AA2992" s="8"/>
      <c r="AD2992" s="8"/>
    </row>
    <row r="2993" spans="2:30">
      <c r="B2993" s="75">
        <v>111659</v>
      </c>
      <c r="C2993" s="85" t="s">
        <v>968</v>
      </c>
      <c r="D2993" s="76" t="s">
        <v>2494</v>
      </c>
      <c r="E2993" s="77">
        <v>2.3253804788014753E-5</v>
      </c>
      <c r="F2993" s="8"/>
      <c r="J2993" s="8"/>
      <c r="N2993" s="8"/>
      <c r="R2993" s="8"/>
      <c r="V2993" s="8"/>
      <c r="W2993" s="8"/>
      <c r="AA2993" s="8"/>
      <c r="AD2993" s="8"/>
    </row>
    <row r="2994" spans="2:30">
      <c r="B2994" s="75">
        <v>111784</v>
      </c>
      <c r="C2994" s="85" t="s">
        <v>969</v>
      </c>
      <c r="D2994" s="76" t="s">
        <v>2494</v>
      </c>
      <c r="E2994" s="77">
        <v>5.6598277349856046E-7</v>
      </c>
      <c r="F2994" s="8"/>
      <c r="J2994" s="8"/>
      <c r="N2994" s="8"/>
      <c r="R2994" s="8"/>
      <c r="V2994" s="8"/>
      <c r="W2994" s="8"/>
      <c r="AA2994" s="8"/>
      <c r="AD2994" s="8"/>
    </row>
    <row r="2995" spans="2:30">
      <c r="B2995" s="75">
        <v>111831</v>
      </c>
      <c r="C2995" s="85" t="s">
        <v>970</v>
      </c>
      <c r="D2995" s="76" t="s">
        <v>2494</v>
      </c>
      <c r="E2995" s="77">
        <v>2.6003984633541586E-5</v>
      </c>
      <c r="F2995" s="8"/>
      <c r="J2995" s="8"/>
      <c r="N2995" s="8"/>
      <c r="R2995" s="8"/>
      <c r="V2995" s="8"/>
      <c r="W2995" s="8"/>
      <c r="AA2995" s="8"/>
      <c r="AD2995" s="8"/>
    </row>
    <row r="2996" spans="2:30">
      <c r="B2996" s="75">
        <v>111911</v>
      </c>
      <c r="C2996" s="85" t="s">
        <v>971</v>
      </c>
      <c r="D2996" s="76" t="s">
        <v>2494</v>
      </c>
      <c r="E2996" s="77">
        <v>1.6067237543463832E-4</v>
      </c>
      <c r="F2996" s="8"/>
      <c r="J2996" s="8"/>
      <c r="N2996" s="8"/>
      <c r="R2996" s="8"/>
      <c r="V2996" s="8"/>
      <c r="W2996" s="8"/>
      <c r="AA2996" s="8"/>
      <c r="AD2996" s="8"/>
    </row>
    <row r="2997" spans="2:30">
      <c r="B2997" s="75">
        <v>1119977</v>
      </c>
      <c r="C2997" s="85" t="s">
        <v>972</v>
      </c>
      <c r="D2997" s="76" t="s">
        <v>2494</v>
      </c>
      <c r="E2997" s="77">
        <v>1.9150910453633434E-26</v>
      </c>
      <c r="F2997" s="8"/>
      <c r="J2997" s="8"/>
      <c r="N2997" s="8"/>
      <c r="R2997" s="8"/>
      <c r="V2997" s="8"/>
      <c r="W2997" s="8"/>
      <c r="AA2997" s="8"/>
      <c r="AD2997" s="8"/>
    </row>
    <row r="2998" spans="2:30">
      <c r="B2998" s="75">
        <v>1120010</v>
      </c>
      <c r="C2998" s="85" t="s">
        <v>973</v>
      </c>
      <c r="D2998" s="76" t="s">
        <v>2494</v>
      </c>
      <c r="E2998" s="77">
        <v>2.0528486039896546E-26</v>
      </c>
      <c r="F2998" s="8"/>
      <c r="J2998" s="8"/>
      <c r="N2998" s="8"/>
      <c r="R2998" s="8"/>
      <c r="V2998" s="8"/>
      <c r="W2998" s="8"/>
      <c r="AA2998" s="8"/>
      <c r="AD2998" s="8"/>
    </row>
    <row r="2999" spans="2:30">
      <c r="B2999" s="75">
        <v>112129</v>
      </c>
      <c r="C2999" s="85" t="s">
        <v>974</v>
      </c>
      <c r="D2999" s="76" t="s">
        <v>2494</v>
      </c>
      <c r="E2999" s="77">
        <v>4.0984305618609693E-3</v>
      </c>
      <c r="F2999" s="8"/>
      <c r="J2999" s="8"/>
      <c r="N2999" s="8"/>
      <c r="R2999" s="8"/>
      <c r="V2999" s="8"/>
      <c r="W2999" s="8"/>
      <c r="AA2999" s="8"/>
      <c r="AD2999" s="8"/>
    </row>
    <row r="3000" spans="2:30">
      <c r="B3000" s="75">
        <v>1121604</v>
      </c>
      <c r="C3000" s="85" t="s">
        <v>975</v>
      </c>
      <c r="D3000" s="76" t="s">
        <v>2494</v>
      </c>
      <c r="E3000" s="77">
        <v>4.5166203545930681E-5</v>
      </c>
      <c r="F3000" s="8"/>
      <c r="J3000" s="8"/>
      <c r="N3000" s="8"/>
      <c r="R3000" s="8"/>
      <c r="V3000" s="8"/>
      <c r="W3000" s="8"/>
      <c r="AA3000" s="8"/>
      <c r="AD3000" s="8"/>
    </row>
    <row r="3001" spans="2:30">
      <c r="B3001" s="75">
        <v>112185</v>
      </c>
      <c r="C3001" s="85" t="s">
        <v>976</v>
      </c>
      <c r="D3001" s="76" t="s">
        <v>2494</v>
      </c>
      <c r="E3001" s="77">
        <v>9.8951062499935492E-3</v>
      </c>
      <c r="F3001" s="8"/>
      <c r="J3001" s="8"/>
      <c r="N3001" s="8"/>
      <c r="R3001" s="8"/>
      <c r="V3001" s="8"/>
      <c r="W3001" s="8"/>
      <c r="AA3001" s="8"/>
      <c r="AD3001" s="8"/>
    </row>
    <row r="3002" spans="2:30">
      <c r="B3002" s="75">
        <v>112225873</v>
      </c>
      <c r="C3002" s="85" t="s">
        <v>977</v>
      </c>
      <c r="D3002" s="76" t="s">
        <v>2494</v>
      </c>
      <c r="E3002" s="77">
        <v>6.8683983945198176E-8</v>
      </c>
      <c r="F3002" s="8"/>
      <c r="J3002" s="8"/>
      <c r="N3002" s="8"/>
      <c r="R3002" s="8"/>
      <c r="V3002" s="8"/>
      <c r="W3002" s="8"/>
      <c r="AA3002" s="8"/>
      <c r="AD3002" s="8"/>
    </row>
    <row r="3003" spans="2:30">
      <c r="B3003" s="75">
        <v>1122549</v>
      </c>
      <c r="C3003" s="85" t="s">
        <v>978</v>
      </c>
      <c r="D3003" s="76" t="s">
        <v>2494</v>
      </c>
      <c r="E3003" s="77">
        <v>2.0686380169720345E-5</v>
      </c>
      <c r="F3003" s="8"/>
      <c r="J3003" s="8"/>
      <c r="N3003" s="8"/>
      <c r="R3003" s="8"/>
      <c r="V3003" s="8"/>
      <c r="W3003" s="8"/>
      <c r="AA3003" s="8"/>
      <c r="AD3003" s="8"/>
    </row>
    <row r="3004" spans="2:30">
      <c r="B3004" s="75">
        <v>1122618</v>
      </c>
      <c r="C3004" s="85" t="s">
        <v>979</v>
      </c>
      <c r="D3004" s="76" t="s">
        <v>2494</v>
      </c>
      <c r="E3004" s="77">
        <v>1.0698325263686795E-3</v>
      </c>
      <c r="F3004" s="8"/>
      <c r="J3004" s="8"/>
      <c r="N3004" s="8"/>
      <c r="R3004" s="8"/>
      <c r="V3004" s="8"/>
      <c r="W3004" s="8"/>
      <c r="AA3004" s="8"/>
      <c r="AD3004" s="8"/>
    </row>
    <row r="3005" spans="2:30">
      <c r="B3005" s="75">
        <v>1122914</v>
      </c>
      <c r="C3005" s="85" t="s">
        <v>980</v>
      </c>
      <c r="D3005" s="76" t="s">
        <v>2494</v>
      </c>
      <c r="E3005" s="77">
        <v>3.651016829641735E-4</v>
      </c>
      <c r="F3005" s="8"/>
      <c r="J3005" s="8"/>
      <c r="N3005" s="8"/>
      <c r="R3005" s="8"/>
      <c r="V3005" s="8"/>
      <c r="W3005" s="8"/>
      <c r="AA3005" s="8"/>
      <c r="AD3005" s="8"/>
    </row>
    <row r="3006" spans="2:30">
      <c r="B3006" s="75">
        <v>112298</v>
      </c>
      <c r="C3006" s="85" t="s">
        <v>981</v>
      </c>
      <c r="D3006" s="76" t="s">
        <v>2494</v>
      </c>
      <c r="E3006" s="77">
        <v>3.0797361631796493E-5</v>
      </c>
      <c r="F3006" s="8"/>
      <c r="J3006" s="8"/>
      <c r="N3006" s="8"/>
      <c r="R3006" s="8"/>
      <c r="V3006" s="8"/>
      <c r="W3006" s="8"/>
      <c r="AA3006" s="8"/>
      <c r="AD3006" s="8"/>
    </row>
    <row r="3007" spans="2:30">
      <c r="B3007" s="75">
        <v>112367</v>
      </c>
      <c r="C3007" s="85" t="s">
        <v>982</v>
      </c>
      <c r="D3007" s="76" t="s">
        <v>2494</v>
      </c>
      <c r="E3007" s="77">
        <v>1.3003186565715113E-7</v>
      </c>
      <c r="F3007" s="8"/>
      <c r="J3007" s="8"/>
      <c r="N3007" s="8"/>
      <c r="R3007" s="8"/>
      <c r="V3007" s="8"/>
      <c r="W3007" s="8"/>
      <c r="AA3007" s="8"/>
      <c r="AD3007" s="8"/>
    </row>
    <row r="3008" spans="2:30">
      <c r="B3008" s="75">
        <v>112378</v>
      </c>
      <c r="C3008" s="85" t="s">
        <v>983</v>
      </c>
      <c r="D3008" s="76" t="s">
        <v>2494</v>
      </c>
      <c r="E3008" s="77">
        <v>4.7808359674658736E-7</v>
      </c>
      <c r="F3008" s="8"/>
      <c r="J3008" s="8"/>
      <c r="N3008" s="8"/>
      <c r="R3008" s="8"/>
      <c r="V3008" s="8"/>
      <c r="W3008" s="8"/>
      <c r="AA3008" s="8"/>
      <c r="AD3008" s="8"/>
    </row>
    <row r="3009" spans="2:30">
      <c r="B3009" s="75">
        <v>1124192</v>
      </c>
      <c r="C3009" s="85" t="s">
        <v>984</v>
      </c>
      <c r="D3009" s="76" t="s">
        <v>2494</v>
      </c>
      <c r="E3009" s="77">
        <v>1.2720995170519067</v>
      </c>
      <c r="F3009" s="8"/>
      <c r="J3009" s="8"/>
      <c r="N3009" s="8"/>
      <c r="R3009" s="8"/>
      <c r="V3009" s="8"/>
      <c r="W3009" s="8"/>
      <c r="AA3009" s="8"/>
      <c r="AD3009" s="8"/>
    </row>
    <row r="3010" spans="2:30">
      <c r="B3010" s="75">
        <v>112527</v>
      </c>
      <c r="C3010" s="85" t="s">
        <v>985</v>
      </c>
      <c r="D3010" s="76" t="s">
        <v>2494</v>
      </c>
      <c r="E3010" s="77">
        <v>4.128361552558071E-3</v>
      </c>
      <c r="F3010" s="8"/>
      <c r="J3010" s="8"/>
      <c r="N3010" s="8"/>
      <c r="R3010" s="8"/>
      <c r="V3010" s="8"/>
      <c r="W3010" s="8"/>
      <c r="AA3010" s="8"/>
      <c r="AD3010" s="8"/>
    </row>
    <row r="3011" spans="2:30">
      <c r="B3011" s="75">
        <v>1126461</v>
      </c>
      <c r="C3011" s="85" t="s">
        <v>986</v>
      </c>
      <c r="D3011" s="76" t="s">
        <v>2494</v>
      </c>
      <c r="E3011" s="77">
        <v>2.3829959848155539E-3</v>
      </c>
      <c r="F3011" s="8"/>
      <c r="J3011" s="8"/>
      <c r="N3011" s="8"/>
      <c r="R3011" s="8"/>
      <c r="V3011" s="8"/>
      <c r="W3011" s="8"/>
      <c r="AA3011" s="8"/>
      <c r="AD3011" s="8"/>
    </row>
    <row r="3012" spans="2:30">
      <c r="B3012" s="75">
        <v>112709</v>
      </c>
      <c r="C3012" s="85" t="s">
        <v>987</v>
      </c>
      <c r="D3012" s="76" t="s">
        <v>2494</v>
      </c>
      <c r="E3012" s="77">
        <v>5.3242801929291681E-3</v>
      </c>
      <c r="F3012" s="8"/>
      <c r="J3012" s="8"/>
      <c r="N3012" s="8"/>
      <c r="R3012" s="8"/>
      <c r="V3012" s="8"/>
      <c r="W3012" s="8"/>
      <c r="AA3012" s="8"/>
      <c r="AD3012" s="8"/>
    </row>
    <row r="3013" spans="2:30">
      <c r="B3013" s="75">
        <v>112801</v>
      </c>
      <c r="C3013" s="85" t="s">
        <v>988</v>
      </c>
      <c r="D3013" s="76" t="s">
        <v>2494</v>
      </c>
      <c r="E3013" s="77">
        <v>2.9170828993179431E-8</v>
      </c>
      <c r="F3013" s="8"/>
      <c r="J3013" s="8"/>
      <c r="N3013" s="8"/>
      <c r="R3013" s="8"/>
      <c r="V3013" s="8"/>
      <c r="W3013" s="8"/>
      <c r="AA3013" s="8"/>
      <c r="AD3013" s="8"/>
    </row>
    <row r="3014" spans="2:30">
      <c r="B3014" s="75">
        <v>1142194</v>
      </c>
      <c r="C3014" s="85" t="s">
        <v>989</v>
      </c>
      <c r="D3014" s="76" t="s">
        <v>2494</v>
      </c>
      <c r="E3014" s="77">
        <v>5.6953172312576861E-5</v>
      </c>
      <c r="F3014" s="8"/>
      <c r="J3014" s="8"/>
      <c r="N3014" s="8"/>
      <c r="R3014" s="8"/>
      <c r="V3014" s="8"/>
      <c r="W3014" s="8"/>
      <c r="AA3014" s="8"/>
      <c r="AD3014" s="8"/>
    </row>
    <row r="3015" spans="2:30">
      <c r="B3015" s="75">
        <v>115775</v>
      </c>
      <c r="C3015" s="85" t="s">
        <v>990</v>
      </c>
      <c r="D3015" s="76" t="s">
        <v>2494</v>
      </c>
      <c r="E3015" s="77">
        <v>1.3318908821202968E-14</v>
      </c>
      <c r="F3015" s="8"/>
      <c r="J3015" s="8"/>
      <c r="N3015" s="8"/>
      <c r="R3015" s="8"/>
      <c r="V3015" s="8"/>
      <c r="W3015" s="8"/>
      <c r="AA3015" s="8"/>
      <c r="AD3015" s="8"/>
    </row>
    <row r="3016" spans="2:30">
      <c r="B3016" s="75">
        <v>118445</v>
      </c>
      <c r="C3016" s="85" t="s">
        <v>991</v>
      </c>
      <c r="D3016" s="76" t="s">
        <v>2494</v>
      </c>
      <c r="E3016" s="77">
        <v>1.7718737214145988E-3</v>
      </c>
      <c r="F3016" s="8"/>
      <c r="J3016" s="8"/>
      <c r="N3016" s="8"/>
      <c r="R3016" s="8"/>
      <c r="V3016" s="8"/>
      <c r="W3016" s="8"/>
      <c r="AA3016" s="8"/>
      <c r="AD3016" s="8"/>
    </row>
    <row r="3017" spans="2:30">
      <c r="B3017" s="75">
        <v>118558</v>
      </c>
      <c r="C3017" s="85" t="s">
        <v>992</v>
      </c>
      <c r="D3017" s="76" t="s">
        <v>2494</v>
      </c>
      <c r="E3017" s="77">
        <v>1.1404615227520566E-5</v>
      </c>
      <c r="F3017" s="8"/>
      <c r="J3017" s="8"/>
      <c r="N3017" s="8"/>
      <c r="R3017" s="8"/>
      <c r="V3017" s="8"/>
      <c r="W3017" s="8"/>
      <c r="AA3017" s="8"/>
      <c r="AD3017" s="8"/>
    </row>
    <row r="3018" spans="2:30">
      <c r="B3018" s="75">
        <v>118616</v>
      </c>
      <c r="C3018" s="85" t="s">
        <v>993</v>
      </c>
      <c r="D3018" s="76" t="s">
        <v>2494</v>
      </c>
      <c r="E3018" s="77">
        <v>4.2061214243765841E-4</v>
      </c>
      <c r="F3018" s="8"/>
      <c r="J3018" s="8"/>
      <c r="N3018" s="8"/>
      <c r="R3018" s="8"/>
      <c r="V3018" s="8"/>
      <c r="W3018" s="8"/>
      <c r="AA3018" s="8"/>
      <c r="AD3018" s="8"/>
    </row>
    <row r="3019" spans="2:30">
      <c r="B3019" s="75">
        <v>119324</v>
      </c>
      <c r="C3019" s="85" t="s">
        <v>994</v>
      </c>
      <c r="D3019" s="76" t="s">
        <v>2494</v>
      </c>
      <c r="E3019" s="77">
        <v>5.5797778335368203E-4</v>
      </c>
      <c r="F3019" s="8"/>
      <c r="J3019" s="8"/>
      <c r="N3019" s="8"/>
      <c r="R3019" s="8"/>
      <c r="V3019" s="8"/>
      <c r="W3019" s="8"/>
      <c r="AA3019" s="8"/>
      <c r="AD3019" s="8"/>
    </row>
    <row r="3020" spans="2:30">
      <c r="B3020" s="75">
        <v>119335</v>
      </c>
      <c r="C3020" s="85" t="s">
        <v>995</v>
      </c>
      <c r="D3020" s="76" t="s">
        <v>2494</v>
      </c>
      <c r="E3020" s="77">
        <v>4.8404672282330953E-4</v>
      </c>
      <c r="F3020" s="8"/>
      <c r="J3020" s="8"/>
      <c r="N3020" s="8"/>
      <c r="R3020" s="8"/>
      <c r="V3020" s="8"/>
      <c r="W3020" s="8"/>
      <c r="AA3020" s="8"/>
      <c r="AD3020" s="8"/>
    </row>
    <row r="3021" spans="2:30">
      <c r="B3021" s="75">
        <v>1194021</v>
      </c>
      <c r="C3021" s="85" t="s">
        <v>996</v>
      </c>
      <c r="D3021" s="76" t="s">
        <v>2494</v>
      </c>
      <c r="E3021" s="77">
        <v>3.9366229519154566E-4</v>
      </c>
      <c r="F3021" s="8"/>
      <c r="J3021" s="8"/>
      <c r="N3021" s="8"/>
      <c r="R3021" s="8"/>
      <c r="V3021" s="8"/>
      <c r="W3021" s="8"/>
      <c r="AA3021" s="8"/>
      <c r="AD3021" s="8"/>
    </row>
    <row r="3022" spans="2:30">
      <c r="B3022" s="75">
        <v>119937</v>
      </c>
      <c r="C3022" s="85" t="s">
        <v>997</v>
      </c>
      <c r="D3022" s="76" t="s">
        <v>2494</v>
      </c>
      <c r="E3022" s="77">
        <v>2.3729626094027855E-5</v>
      </c>
      <c r="F3022" s="8"/>
      <c r="J3022" s="8"/>
      <c r="N3022" s="8"/>
      <c r="R3022" s="8"/>
      <c r="V3022" s="8"/>
      <c r="W3022" s="8"/>
      <c r="AA3022" s="8"/>
      <c r="AD3022" s="8"/>
    </row>
    <row r="3023" spans="2:30">
      <c r="B3023" s="75">
        <v>12002481</v>
      </c>
      <c r="C3023" s="85" t="s">
        <v>998</v>
      </c>
      <c r="D3023" s="76" t="s">
        <v>2494</v>
      </c>
      <c r="E3023" s="77">
        <v>1.3743218889034168E-3</v>
      </c>
      <c r="F3023" s="8"/>
      <c r="J3023" s="8"/>
      <c r="N3023" s="8"/>
      <c r="R3023" s="8"/>
      <c r="V3023" s="8"/>
      <c r="W3023" s="8"/>
      <c r="AA3023" s="8"/>
      <c r="AD3023" s="8"/>
    </row>
    <row r="3024" spans="2:30">
      <c r="B3024" s="75">
        <v>12002538</v>
      </c>
      <c r="C3024" s="85" t="s">
        <v>999</v>
      </c>
      <c r="D3024" s="76" t="s">
        <v>2494</v>
      </c>
      <c r="E3024" s="77">
        <v>8.8590103776698909E-8</v>
      </c>
      <c r="F3024" s="8"/>
      <c r="J3024" s="8"/>
      <c r="N3024" s="8"/>
      <c r="R3024" s="8"/>
      <c r="V3024" s="8"/>
      <c r="W3024" s="8"/>
      <c r="AA3024" s="8"/>
      <c r="AD3024" s="8"/>
    </row>
    <row r="3025" spans="2:30">
      <c r="B3025" s="75">
        <v>120070</v>
      </c>
      <c r="C3025" s="85" t="s">
        <v>1000</v>
      </c>
      <c r="D3025" s="76" t="s">
        <v>2494</v>
      </c>
      <c r="E3025" s="77">
        <v>8.050534977225654E-10</v>
      </c>
      <c r="F3025" s="8"/>
      <c r="J3025" s="8"/>
      <c r="N3025" s="8"/>
      <c r="R3025" s="8"/>
      <c r="V3025" s="8"/>
      <c r="W3025" s="8"/>
      <c r="AA3025" s="8"/>
      <c r="AD3025" s="8"/>
    </row>
    <row r="3026" spans="2:30">
      <c r="B3026" s="75">
        <v>120218</v>
      </c>
      <c r="C3026" s="85" t="s">
        <v>1001</v>
      </c>
      <c r="D3026" s="76" t="s">
        <v>2494</v>
      </c>
      <c r="E3026" s="77">
        <v>1.9375688477267874E-4</v>
      </c>
      <c r="F3026" s="8"/>
      <c r="J3026" s="8"/>
      <c r="N3026" s="8"/>
      <c r="R3026" s="8"/>
      <c r="V3026" s="8"/>
      <c r="W3026" s="8"/>
      <c r="AA3026" s="8"/>
      <c r="AD3026" s="8"/>
    </row>
    <row r="3027" spans="2:30">
      <c r="B3027" s="75">
        <v>120514</v>
      </c>
      <c r="C3027" s="85" t="s">
        <v>1002</v>
      </c>
      <c r="D3027" s="76" t="s">
        <v>2494</v>
      </c>
      <c r="E3027" s="77">
        <v>1.0125743882120845E-3</v>
      </c>
      <c r="F3027" s="8"/>
      <c r="J3027" s="8"/>
      <c r="N3027" s="8"/>
      <c r="R3027" s="8"/>
      <c r="V3027" s="8"/>
      <c r="W3027" s="8"/>
      <c r="AA3027" s="8"/>
      <c r="AD3027" s="8"/>
    </row>
    <row r="3028" spans="2:30">
      <c r="B3028" s="75">
        <v>121299</v>
      </c>
      <c r="C3028" s="85" t="s">
        <v>1003</v>
      </c>
      <c r="D3028" s="76" t="s">
        <v>2494</v>
      </c>
      <c r="E3028" s="77">
        <v>6.9620370812533885E-3</v>
      </c>
      <c r="F3028" s="8"/>
      <c r="J3028" s="8"/>
      <c r="N3028" s="8"/>
      <c r="R3028" s="8"/>
      <c r="V3028" s="8"/>
      <c r="W3028" s="8"/>
      <c r="AA3028" s="8"/>
      <c r="AD3028" s="8"/>
    </row>
    <row r="3029" spans="2:30">
      <c r="B3029" s="75">
        <v>121324</v>
      </c>
      <c r="C3029" s="85" t="s">
        <v>1004</v>
      </c>
      <c r="D3029" s="76" t="s">
        <v>2494</v>
      </c>
      <c r="E3029" s="77">
        <v>8.336919512393073E-8</v>
      </c>
      <c r="F3029" s="8"/>
      <c r="J3029" s="8"/>
      <c r="N3029" s="8"/>
      <c r="R3029" s="8"/>
      <c r="V3029" s="8"/>
      <c r="W3029" s="8"/>
      <c r="AA3029" s="8"/>
      <c r="AD3029" s="8"/>
    </row>
    <row r="3030" spans="2:30">
      <c r="B3030" s="75">
        <v>121460</v>
      </c>
      <c r="C3030" s="85" t="s">
        <v>1005</v>
      </c>
      <c r="D3030" s="76" t="s">
        <v>2494</v>
      </c>
      <c r="E3030" s="77">
        <v>5.9149306312005341E-8</v>
      </c>
      <c r="F3030" s="8"/>
      <c r="J3030" s="8"/>
      <c r="N3030" s="8"/>
      <c r="R3030" s="8"/>
      <c r="V3030" s="8"/>
      <c r="W3030" s="8"/>
      <c r="AA3030" s="8"/>
      <c r="AD3030" s="8"/>
    </row>
    <row r="3031" spans="2:30">
      <c r="B3031" s="75">
        <v>121868</v>
      </c>
      <c r="C3031" s="85" t="s">
        <v>1006</v>
      </c>
      <c r="D3031" s="76" t="s">
        <v>2494</v>
      </c>
      <c r="E3031" s="77">
        <v>1.3648613652809239E-2</v>
      </c>
      <c r="F3031" s="8"/>
      <c r="J3031" s="8"/>
      <c r="N3031" s="8"/>
      <c r="R3031" s="8"/>
      <c r="V3031" s="8"/>
      <c r="W3031" s="8"/>
      <c r="AA3031" s="8"/>
      <c r="AD3031" s="8"/>
    </row>
    <row r="3032" spans="2:30">
      <c r="B3032" s="75">
        <v>122032</v>
      </c>
      <c r="C3032" s="85" t="s">
        <v>1007</v>
      </c>
      <c r="D3032" s="76" t="s">
        <v>2494</v>
      </c>
      <c r="E3032" s="77">
        <v>1.3007307432808234E-4</v>
      </c>
      <c r="F3032" s="8"/>
      <c r="J3032" s="8"/>
      <c r="N3032" s="8"/>
      <c r="R3032" s="8"/>
      <c r="V3032" s="8"/>
      <c r="W3032" s="8"/>
      <c r="AA3032" s="8"/>
      <c r="AD3032" s="8"/>
    </row>
    <row r="3033" spans="2:30">
      <c r="B3033" s="75">
        <v>122101</v>
      </c>
      <c r="C3033" s="85" t="s">
        <v>1008</v>
      </c>
      <c r="D3033" s="76" t="s">
        <v>2494</v>
      </c>
      <c r="E3033" s="77">
        <v>7.1300678650919341E-5</v>
      </c>
      <c r="F3033" s="8"/>
      <c r="J3033" s="8"/>
      <c r="N3033" s="8"/>
      <c r="R3033" s="8"/>
      <c r="V3033" s="8"/>
      <c r="W3033" s="8"/>
      <c r="AA3033" s="8"/>
      <c r="AD3033" s="8"/>
    </row>
    <row r="3034" spans="2:30">
      <c r="B3034" s="75">
        <v>122792</v>
      </c>
      <c r="C3034" s="85" t="s">
        <v>1009</v>
      </c>
      <c r="D3034" s="76" t="s">
        <v>2494</v>
      </c>
      <c r="E3034" s="77">
        <v>4.053740197994781E-4</v>
      </c>
      <c r="F3034" s="8"/>
      <c r="J3034" s="8"/>
      <c r="N3034" s="8"/>
      <c r="R3034" s="8"/>
      <c r="V3034" s="8"/>
      <c r="W3034" s="8"/>
      <c r="AA3034" s="8"/>
      <c r="AD3034" s="8"/>
    </row>
    <row r="3035" spans="2:30">
      <c r="B3035" s="75">
        <v>123013</v>
      </c>
      <c r="C3035" s="85" t="s">
        <v>1010</v>
      </c>
      <c r="D3035" s="76" t="s">
        <v>2494</v>
      </c>
      <c r="E3035" s="77">
        <v>2.728906994007541E-7</v>
      </c>
      <c r="F3035" s="8"/>
      <c r="J3035" s="8"/>
      <c r="N3035" s="8"/>
      <c r="R3035" s="8"/>
      <c r="V3035" s="8"/>
      <c r="W3035" s="8"/>
      <c r="AA3035" s="8"/>
      <c r="AD3035" s="8"/>
    </row>
    <row r="3036" spans="2:30">
      <c r="B3036" s="75">
        <v>123159</v>
      </c>
      <c r="C3036" s="85" t="s">
        <v>1011</v>
      </c>
      <c r="D3036" s="76" t="s">
        <v>2494</v>
      </c>
      <c r="E3036" s="77">
        <v>3.9587344374000655E-5</v>
      </c>
      <c r="F3036" s="8"/>
      <c r="J3036" s="8"/>
      <c r="N3036" s="8"/>
      <c r="R3036" s="8"/>
      <c r="V3036" s="8"/>
      <c r="W3036" s="8"/>
      <c r="AA3036" s="8"/>
      <c r="AD3036" s="8"/>
    </row>
    <row r="3037" spans="2:30">
      <c r="B3037" s="75">
        <v>123251</v>
      </c>
      <c r="C3037" s="85" t="s">
        <v>1012</v>
      </c>
      <c r="D3037" s="76" t="s">
        <v>2494</v>
      </c>
      <c r="E3037" s="77">
        <v>3.9086224951468082E-5</v>
      </c>
      <c r="F3037" s="8"/>
      <c r="J3037" s="8"/>
      <c r="N3037" s="8"/>
      <c r="R3037" s="8"/>
      <c r="V3037" s="8"/>
      <c r="W3037" s="8"/>
      <c r="AA3037" s="8"/>
      <c r="AD3037" s="8"/>
    </row>
    <row r="3038" spans="2:30">
      <c r="B3038" s="75">
        <v>123433</v>
      </c>
      <c r="C3038" s="85" t="s">
        <v>1013</v>
      </c>
      <c r="D3038" s="76" t="s">
        <v>2494</v>
      </c>
      <c r="E3038" s="77">
        <v>1.2074005603595916E-10</v>
      </c>
      <c r="F3038" s="8"/>
      <c r="J3038" s="8"/>
      <c r="N3038" s="8"/>
      <c r="R3038" s="8"/>
      <c r="V3038" s="8"/>
      <c r="W3038" s="8"/>
      <c r="AA3038" s="8"/>
      <c r="AD3038" s="8"/>
    </row>
    <row r="3039" spans="2:30">
      <c r="B3039" s="75">
        <v>123660</v>
      </c>
      <c r="C3039" s="85" t="s">
        <v>1014</v>
      </c>
      <c r="D3039" s="76" t="s">
        <v>2494</v>
      </c>
      <c r="E3039" s="77">
        <v>1.5682102689371595E-4</v>
      </c>
      <c r="F3039" s="8"/>
      <c r="J3039" s="8"/>
      <c r="N3039" s="8"/>
      <c r="R3039" s="8"/>
      <c r="V3039" s="8"/>
      <c r="W3039" s="8"/>
      <c r="AA3039" s="8"/>
      <c r="AD3039" s="8"/>
    </row>
    <row r="3040" spans="2:30">
      <c r="B3040" s="75">
        <v>123922</v>
      </c>
      <c r="C3040" s="85" t="s">
        <v>1015</v>
      </c>
      <c r="D3040" s="76" t="s">
        <v>2494</v>
      </c>
      <c r="E3040" s="77">
        <v>2.2029019474835067E-5</v>
      </c>
      <c r="F3040" s="8"/>
      <c r="J3040" s="8"/>
      <c r="N3040" s="8"/>
      <c r="R3040" s="8"/>
      <c r="V3040" s="8"/>
      <c r="W3040" s="8"/>
      <c r="AA3040" s="8"/>
      <c r="AD3040" s="8"/>
    </row>
    <row r="3041" spans="2:30">
      <c r="B3041" s="75">
        <v>123966</v>
      </c>
      <c r="C3041" s="85" t="s">
        <v>1016</v>
      </c>
      <c r="D3041" s="76" t="s">
        <v>2494</v>
      </c>
      <c r="E3041" s="77">
        <v>3.2200871499714879E-5</v>
      </c>
      <c r="F3041" s="8"/>
      <c r="J3041" s="8"/>
      <c r="N3041" s="8"/>
      <c r="R3041" s="8"/>
      <c r="V3041" s="8"/>
      <c r="W3041" s="8"/>
      <c r="AA3041" s="8"/>
      <c r="AD3041" s="8"/>
    </row>
    <row r="3042" spans="2:30">
      <c r="B3042" s="75">
        <v>124630</v>
      </c>
      <c r="C3042" s="85" t="s">
        <v>1017</v>
      </c>
      <c r="D3042" s="76" t="s">
        <v>2494</v>
      </c>
      <c r="E3042" s="77">
        <v>2.482121056687373E-3</v>
      </c>
      <c r="F3042" s="8"/>
      <c r="J3042" s="8"/>
      <c r="N3042" s="8"/>
      <c r="R3042" s="8"/>
      <c r="V3042" s="8"/>
      <c r="W3042" s="8"/>
      <c r="AA3042" s="8"/>
      <c r="AD3042" s="8"/>
    </row>
    <row r="3043" spans="2:30">
      <c r="B3043" s="75">
        <v>124878</v>
      </c>
      <c r="C3043" s="85" t="s">
        <v>1018</v>
      </c>
      <c r="D3043" s="76" t="s">
        <v>2494</v>
      </c>
      <c r="E3043" s="77">
        <v>8.5009215003857959E-12</v>
      </c>
      <c r="F3043" s="8"/>
      <c r="J3043" s="8"/>
      <c r="N3043" s="8"/>
      <c r="R3043" s="8"/>
      <c r="V3043" s="8"/>
      <c r="W3043" s="8"/>
      <c r="AA3043" s="8"/>
      <c r="AD3043" s="8"/>
    </row>
    <row r="3044" spans="2:30">
      <c r="B3044" s="75">
        <v>126818</v>
      </c>
      <c r="C3044" s="85" t="s">
        <v>1019</v>
      </c>
      <c r="D3044" s="76" t="s">
        <v>2494</v>
      </c>
      <c r="E3044" s="77">
        <v>1.3803663510604239E-6</v>
      </c>
      <c r="F3044" s="8"/>
      <c r="J3044" s="8"/>
      <c r="N3044" s="8"/>
      <c r="R3044" s="8"/>
      <c r="V3044" s="8"/>
      <c r="W3044" s="8"/>
      <c r="AA3044" s="8"/>
      <c r="AD3044" s="8"/>
    </row>
    <row r="3045" spans="2:30">
      <c r="B3045" s="75">
        <v>127071</v>
      </c>
      <c r="C3045" s="85" t="s">
        <v>1020</v>
      </c>
      <c r="D3045" s="76" t="s">
        <v>2494</v>
      </c>
      <c r="E3045" s="77">
        <v>2.5131776117381043E-9</v>
      </c>
      <c r="F3045" s="8"/>
      <c r="J3045" s="8"/>
      <c r="N3045" s="8"/>
      <c r="R3045" s="8"/>
      <c r="V3045" s="8"/>
      <c r="W3045" s="8"/>
      <c r="AA3045" s="8"/>
      <c r="AD3045" s="8"/>
    </row>
    <row r="3046" spans="2:30">
      <c r="B3046" s="75">
        <v>127275</v>
      </c>
      <c r="C3046" s="85" t="s">
        <v>1021</v>
      </c>
      <c r="D3046" s="76" t="s">
        <v>2494</v>
      </c>
      <c r="E3046" s="77">
        <v>1.7985704176012013E-6</v>
      </c>
      <c r="F3046" s="8"/>
      <c r="J3046" s="8"/>
      <c r="N3046" s="8"/>
      <c r="R3046" s="8"/>
      <c r="V3046" s="8"/>
      <c r="W3046" s="8"/>
      <c r="AA3046" s="8"/>
      <c r="AD3046" s="8"/>
    </row>
    <row r="3047" spans="2:30">
      <c r="B3047" s="75">
        <v>127526</v>
      </c>
      <c r="C3047" s="85" t="s">
        <v>1022</v>
      </c>
      <c r="D3047" s="76" t="s">
        <v>2494</v>
      </c>
      <c r="E3047" s="77">
        <v>2.4136201399639265E-15</v>
      </c>
      <c r="F3047" s="8"/>
      <c r="J3047" s="8"/>
      <c r="N3047" s="8"/>
      <c r="R3047" s="8"/>
      <c r="V3047" s="8"/>
      <c r="W3047" s="8"/>
      <c r="AA3047" s="8"/>
      <c r="AD3047" s="8"/>
    </row>
    <row r="3048" spans="2:30">
      <c r="B3048" s="75">
        <v>127662</v>
      </c>
      <c r="C3048" s="85" t="s">
        <v>1023</v>
      </c>
      <c r="D3048" s="76" t="s">
        <v>2494</v>
      </c>
      <c r="E3048" s="77">
        <v>8.6287435998645942E-5</v>
      </c>
      <c r="F3048" s="8"/>
      <c r="J3048" s="8"/>
      <c r="N3048" s="8"/>
      <c r="R3048" s="8"/>
      <c r="V3048" s="8"/>
      <c r="W3048" s="8"/>
      <c r="AA3048" s="8"/>
      <c r="AD3048" s="8"/>
    </row>
    <row r="3049" spans="2:30">
      <c r="B3049" s="75">
        <v>127913</v>
      </c>
      <c r="C3049" s="85" t="s">
        <v>1024</v>
      </c>
      <c r="D3049" s="76" t="s">
        <v>2494</v>
      </c>
      <c r="E3049" s="77">
        <v>3.4881987849621944E-6</v>
      </c>
      <c r="F3049" s="8"/>
      <c r="J3049" s="8"/>
      <c r="N3049" s="8"/>
      <c r="R3049" s="8"/>
      <c r="V3049" s="8"/>
      <c r="W3049" s="8"/>
      <c r="AA3049" s="8"/>
      <c r="AD3049" s="8"/>
    </row>
    <row r="3050" spans="2:30">
      <c r="B3050" s="75">
        <v>1300216</v>
      </c>
      <c r="C3050" s="85" t="s">
        <v>1025</v>
      </c>
      <c r="D3050" s="76" t="s">
        <v>2494</v>
      </c>
      <c r="E3050" s="77">
        <v>2.260378075010713E-5</v>
      </c>
      <c r="F3050" s="8"/>
      <c r="J3050" s="8"/>
      <c r="N3050" s="8"/>
      <c r="R3050" s="8"/>
      <c r="V3050" s="8"/>
      <c r="W3050" s="8"/>
      <c r="AA3050" s="8"/>
      <c r="AD3050" s="8"/>
    </row>
    <row r="3051" spans="2:30">
      <c r="B3051" s="75">
        <v>130223</v>
      </c>
      <c r="C3051" s="85" t="s">
        <v>1026</v>
      </c>
      <c r="D3051" s="76" t="s">
        <v>2494</v>
      </c>
      <c r="E3051" s="77">
        <v>3.112202483032378E-36</v>
      </c>
      <c r="F3051" s="8"/>
      <c r="J3051" s="8"/>
      <c r="N3051" s="8"/>
      <c r="R3051" s="8"/>
      <c r="V3051" s="8"/>
      <c r="W3051" s="8"/>
      <c r="AA3051" s="8"/>
      <c r="AD3051" s="8"/>
    </row>
    <row r="3052" spans="2:30">
      <c r="B3052" s="75">
        <v>1302789</v>
      </c>
      <c r="C3052" s="85" t="s">
        <v>1027</v>
      </c>
      <c r="D3052" s="76" t="s">
        <v>2494</v>
      </c>
      <c r="E3052" s="77">
        <v>4.0245966171312539E-9</v>
      </c>
      <c r="F3052" s="8"/>
      <c r="J3052" s="8"/>
      <c r="N3052" s="8"/>
      <c r="R3052" s="8"/>
      <c r="V3052" s="8"/>
      <c r="W3052" s="8"/>
      <c r="AA3052" s="8"/>
      <c r="AD3052" s="8"/>
    </row>
    <row r="3053" spans="2:30">
      <c r="B3053" s="75">
        <v>131168</v>
      </c>
      <c r="C3053" s="85" t="s">
        <v>1028</v>
      </c>
      <c r="D3053" s="76" t="s">
        <v>2494</v>
      </c>
      <c r="E3053" s="77">
        <v>1.1705976980301023E-3</v>
      </c>
      <c r="F3053" s="8"/>
      <c r="J3053" s="8"/>
      <c r="N3053" s="8"/>
      <c r="R3053" s="8"/>
      <c r="V3053" s="8"/>
      <c r="W3053" s="8"/>
      <c r="AA3053" s="8"/>
      <c r="AD3053" s="8"/>
    </row>
    <row r="3054" spans="2:30">
      <c r="B3054" s="75">
        <v>13150000</v>
      </c>
      <c r="C3054" s="85" t="s">
        <v>1029</v>
      </c>
      <c r="D3054" s="76" t="s">
        <v>2494</v>
      </c>
      <c r="E3054" s="77">
        <v>5.0714248725847338E-28</v>
      </c>
      <c r="F3054" s="8"/>
      <c r="J3054" s="8"/>
      <c r="N3054" s="8"/>
      <c r="R3054" s="8"/>
      <c r="V3054" s="8"/>
      <c r="W3054" s="8"/>
      <c r="AA3054" s="8"/>
      <c r="AD3054" s="8"/>
    </row>
    <row r="3055" spans="2:30">
      <c r="B3055" s="75">
        <v>131793</v>
      </c>
      <c r="C3055" s="85" t="s">
        <v>1030</v>
      </c>
      <c r="D3055" s="76" t="s">
        <v>2494</v>
      </c>
      <c r="E3055" s="77">
        <v>4.5878668488223175E-3</v>
      </c>
      <c r="F3055" s="8"/>
      <c r="J3055" s="8"/>
      <c r="N3055" s="8"/>
      <c r="R3055" s="8"/>
      <c r="V3055" s="8"/>
      <c r="W3055" s="8"/>
      <c r="AA3055" s="8"/>
      <c r="AD3055" s="8"/>
    </row>
    <row r="3056" spans="2:30">
      <c r="B3056" s="75">
        <v>131919</v>
      </c>
      <c r="C3056" s="85" t="s">
        <v>1031</v>
      </c>
      <c r="D3056" s="76" t="s">
        <v>2494</v>
      </c>
      <c r="E3056" s="77">
        <v>1.0491155355589647E-7</v>
      </c>
      <c r="F3056" s="8"/>
      <c r="J3056" s="8"/>
      <c r="N3056" s="8"/>
      <c r="R3056" s="8"/>
      <c r="V3056" s="8"/>
      <c r="W3056" s="8"/>
      <c r="AA3056" s="8"/>
      <c r="AD3056" s="8"/>
    </row>
    <row r="3057" spans="2:30">
      <c r="B3057" s="75">
        <v>1320076</v>
      </c>
      <c r="C3057" s="85" t="s">
        <v>1032</v>
      </c>
      <c r="D3057" s="76" t="s">
        <v>2494</v>
      </c>
      <c r="E3057" s="77">
        <v>5.0895404494310485E-36</v>
      </c>
      <c r="F3057" s="8"/>
      <c r="J3057" s="8"/>
      <c r="N3057" s="8"/>
      <c r="R3057" s="8"/>
      <c r="V3057" s="8"/>
      <c r="W3057" s="8"/>
      <c r="AA3057" s="8"/>
      <c r="AD3057" s="8"/>
    </row>
    <row r="3058" spans="2:30">
      <c r="B3058" s="75">
        <v>13311847</v>
      </c>
      <c r="C3058" s="85" t="s">
        <v>1033</v>
      </c>
      <c r="D3058" s="76" t="s">
        <v>2494</v>
      </c>
      <c r="E3058" s="77">
        <v>2.1291428626713437E-3</v>
      </c>
      <c r="F3058" s="8"/>
      <c r="J3058" s="8"/>
      <c r="N3058" s="8"/>
      <c r="R3058" s="8"/>
      <c r="V3058" s="8"/>
      <c r="W3058" s="8"/>
      <c r="AA3058" s="8"/>
      <c r="AD3058" s="8"/>
    </row>
    <row r="3059" spans="2:30">
      <c r="B3059" s="75">
        <v>133119</v>
      </c>
      <c r="C3059" s="85" t="s">
        <v>1034</v>
      </c>
      <c r="D3059" s="76" t="s">
        <v>2494</v>
      </c>
      <c r="E3059" s="77">
        <v>3.1877038546463816E-6</v>
      </c>
      <c r="F3059" s="8"/>
      <c r="J3059" s="8"/>
      <c r="N3059" s="8"/>
      <c r="R3059" s="8"/>
      <c r="V3059" s="8"/>
      <c r="W3059" s="8"/>
      <c r="AA3059" s="8"/>
      <c r="AD3059" s="8"/>
    </row>
    <row r="3060" spans="2:30">
      <c r="B3060" s="75">
        <v>133324</v>
      </c>
      <c r="C3060" s="85" t="s">
        <v>1035</v>
      </c>
      <c r="D3060" s="76" t="s">
        <v>2494</v>
      </c>
      <c r="E3060" s="77">
        <v>2.6520427017857396E-8</v>
      </c>
      <c r="F3060" s="8"/>
      <c r="J3060" s="8"/>
      <c r="N3060" s="8"/>
      <c r="R3060" s="8"/>
      <c r="V3060" s="8"/>
      <c r="W3060" s="8"/>
      <c r="AA3060" s="8"/>
      <c r="AD3060" s="8"/>
    </row>
    <row r="3061" spans="2:30">
      <c r="B3061" s="75">
        <v>1336363</v>
      </c>
      <c r="C3061" s="85" t="s">
        <v>1036</v>
      </c>
      <c r="D3061" s="76" t="s">
        <v>2494</v>
      </c>
      <c r="E3061" s="77">
        <v>8.5304408264654505E-2</v>
      </c>
      <c r="F3061" s="8"/>
      <c r="J3061" s="8"/>
      <c r="N3061" s="8"/>
      <c r="R3061" s="8"/>
      <c r="V3061" s="8"/>
      <c r="W3061" s="8"/>
      <c r="AA3061" s="8"/>
      <c r="AD3061" s="8"/>
    </row>
    <row r="3062" spans="2:30">
      <c r="B3062" s="75">
        <v>135013</v>
      </c>
      <c r="C3062" s="85" t="s">
        <v>1037</v>
      </c>
      <c r="D3062" s="76" t="s">
        <v>2494</v>
      </c>
      <c r="E3062" s="77">
        <v>1.5480553131466802E-5</v>
      </c>
      <c r="F3062" s="8"/>
      <c r="J3062" s="8"/>
      <c r="N3062" s="8"/>
      <c r="R3062" s="8"/>
      <c r="V3062" s="8"/>
      <c r="W3062" s="8"/>
      <c r="AA3062" s="8"/>
      <c r="AD3062" s="8"/>
    </row>
    <row r="3063" spans="2:30">
      <c r="B3063" s="75">
        <v>137199</v>
      </c>
      <c r="C3063" s="85" t="s">
        <v>1038</v>
      </c>
      <c r="D3063" s="76" t="s">
        <v>2494</v>
      </c>
      <c r="E3063" s="77">
        <v>2.7513130917460128E-6</v>
      </c>
      <c r="F3063" s="8"/>
      <c r="J3063" s="8"/>
      <c r="N3063" s="8"/>
      <c r="R3063" s="8"/>
      <c r="V3063" s="8"/>
      <c r="W3063" s="8"/>
      <c r="AA3063" s="8"/>
      <c r="AD3063" s="8"/>
    </row>
    <row r="3064" spans="2:30">
      <c r="B3064" s="75">
        <v>137406</v>
      </c>
      <c r="C3064" s="85" t="s">
        <v>1039</v>
      </c>
      <c r="D3064" s="76" t="s">
        <v>2494</v>
      </c>
      <c r="E3064" s="77">
        <v>2.6857185050328452E-25</v>
      </c>
      <c r="F3064" s="8"/>
      <c r="J3064" s="8"/>
      <c r="N3064" s="8"/>
      <c r="R3064" s="8"/>
      <c r="V3064" s="8"/>
      <c r="W3064" s="8"/>
      <c r="AA3064" s="8"/>
      <c r="AD3064" s="8"/>
    </row>
    <row r="3065" spans="2:30">
      <c r="B3065" s="75">
        <v>138863</v>
      </c>
      <c r="C3065" s="85" t="s">
        <v>1040</v>
      </c>
      <c r="D3065" s="76" t="s">
        <v>2494</v>
      </c>
      <c r="E3065" s="77">
        <v>6.9241899415577204E-8</v>
      </c>
      <c r="F3065" s="8"/>
      <c r="J3065" s="8"/>
      <c r="N3065" s="8"/>
      <c r="R3065" s="8"/>
      <c r="V3065" s="8"/>
      <c r="W3065" s="8"/>
      <c r="AA3065" s="8"/>
      <c r="AD3065" s="8"/>
    </row>
    <row r="3066" spans="2:30">
      <c r="B3066" s="75">
        <v>13909734</v>
      </c>
      <c r="C3066" s="85" t="s">
        <v>1041</v>
      </c>
      <c r="D3066" s="76" t="s">
        <v>2494</v>
      </c>
      <c r="E3066" s="77">
        <v>5.9569828006177743E-6</v>
      </c>
      <c r="F3066" s="8"/>
      <c r="J3066" s="8"/>
      <c r="N3066" s="8"/>
      <c r="R3066" s="8"/>
      <c r="V3066" s="8"/>
      <c r="W3066" s="8"/>
      <c r="AA3066" s="8"/>
      <c r="AD3066" s="8"/>
    </row>
    <row r="3067" spans="2:30">
      <c r="B3067" s="75">
        <v>13997734</v>
      </c>
      <c r="C3067" s="85" t="s">
        <v>1042</v>
      </c>
      <c r="D3067" s="76" t="s">
        <v>2494</v>
      </c>
      <c r="E3067" s="77">
        <v>1.6535527536349254E-2</v>
      </c>
      <c r="F3067" s="8"/>
      <c r="J3067" s="8"/>
      <c r="N3067" s="8"/>
      <c r="R3067" s="8"/>
      <c r="V3067" s="8"/>
      <c r="W3067" s="8"/>
      <c r="AA3067" s="8"/>
      <c r="AD3067" s="8"/>
    </row>
    <row r="3068" spans="2:30">
      <c r="B3068" s="75">
        <v>140385</v>
      </c>
      <c r="C3068" s="85" t="s">
        <v>1043</v>
      </c>
      <c r="D3068" s="76" t="s">
        <v>2494</v>
      </c>
      <c r="E3068" s="77">
        <v>3.0233535253656281E-5</v>
      </c>
      <c r="F3068" s="8"/>
      <c r="J3068" s="8"/>
      <c r="N3068" s="8"/>
      <c r="R3068" s="8"/>
      <c r="V3068" s="8"/>
      <c r="W3068" s="8"/>
      <c r="AA3068" s="8"/>
      <c r="AD3068" s="8"/>
    </row>
    <row r="3069" spans="2:30">
      <c r="B3069" s="75">
        <v>14062341</v>
      </c>
      <c r="C3069" s="85" t="s">
        <v>1044</v>
      </c>
      <c r="D3069" s="76" t="s">
        <v>2494</v>
      </c>
      <c r="E3069" s="77">
        <v>4.8415431722732304E-7</v>
      </c>
      <c r="F3069" s="8"/>
      <c r="J3069" s="8"/>
      <c r="N3069" s="8"/>
      <c r="R3069" s="8"/>
      <c r="V3069" s="8"/>
      <c r="W3069" s="8"/>
      <c r="AA3069" s="8"/>
      <c r="AD3069" s="8"/>
    </row>
    <row r="3070" spans="2:30">
      <c r="B3070" s="75">
        <v>14064109</v>
      </c>
      <c r="C3070" s="85" t="s">
        <v>1045</v>
      </c>
      <c r="D3070" s="76" t="s">
        <v>2494</v>
      </c>
      <c r="E3070" s="77">
        <v>1.3584333887908757E-2</v>
      </c>
      <c r="F3070" s="8"/>
      <c r="J3070" s="8"/>
      <c r="N3070" s="8"/>
      <c r="R3070" s="8"/>
      <c r="V3070" s="8"/>
      <c r="W3070" s="8"/>
      <c r="AA3070" s="8"/>
      <c r="AD3070" s="8"/>
    </row>
    <row r="3071" spans="2:30">
      <c r="B3071" s="75">
        <v>14088712</v>
      </c>
      <c r="C3071" s="85" t="s">
        <v>1046</v>
      </c>
      <c r="D3071" s="76" t="s">
        <v>2494</v>
      </c>
      <c r="E3071" s="77">
        <v>4.4339886726828937E-4</v>
      </c>
      <c r="F3071" s="8"/>
      <c r="J3071" s="8"/>
      <c r="N3071" s="8"/>
      <c r="R3071" s="8"/>
      <c r="V3071" s="8"/>
      <c r="W3071" s="8"/>
      <c r="AA3071" s="8"/>
      <c r="AD3071" s="8"/>
    </row>
    <row r="3072" spans="2:30">
      <c r="B3072" s="75">
        <v>140896</v>
      </c>
      <c r="C3072" s="85" t="s">
        <v>1047</v>
      </c>
      <c r="D3072" s="76" t="s">
        <v>2494</v>
      </c>
      <c r="E3072" s="77">
        <v>4.3936420667217676E-13</v>
      </c>
      <c r="F3072" s="8"/>
      <c r="J3072" s="8"/>
      <c r="N3072" s="8"/>
      <c r="R3072" s="8"/>
      <c r="V3072" s="8"/>
      <c r="W3072" s="8"/>
      <c r="AA3072" s="8"/>
      <c r="AD3072" s="8"/>
    </row>
    <row r="3073" spans="2:30">
      <c r="B3073" s="75">
        <v>140909</v>
      </c>
      <c r="C3073" s="85" t="s">
        <v>1048</v>
      </c>
      <c r="D3073" s="76" t="s">
        <v>2494</v>
      </c>
      <c r="E3073" s="77">
        <v>6.1649715481905219E-24</v>
      </c>
      <c r="F3073" s="8"/>
      <c r="J3073" s="8"/>
      <c r="N3073" s="8"/>
      <c r="R3073" s="8"/>
      <c r="V3073" s="8"/>
      <c r="W3073" s="8"/>
      <c r="AA3073" s="8"/>
      <c r="AD3073" s="8"/>
    </row>
    <row r="3074" spans="2:30">
      <c r="B3074" s="75">
        <v>140932</v>
      </c>
      <c r="C3074" s="85" t="s">
        <v>1049</v>
      </c>
      <c r="D3074" s="76" t="s">
        <v>2494</v>
      </c>
      <c r="E3074" s="77">
        <v>1.2259531250683838E-24</v>
      </c>
      <c r="F3074" s="8"/>
      <c r="J3074" s="8"/>
      <c r="N3074" s="8"/>
      <c r="R3074" s="8"/>
      <c r="V3074" s="8"/>
      <c r="W3074" s="8"/>
      <c r="AA3074" s="8"/>
      <c r="AD3074" s="8"/>
    </row>
    <row r="3075" spans="2:30">
      <c r="B3075" s="75">
        <v>141037</v>
      </c>
      <c r="C3075" s="85" t="s">
        <v>1050</v>
      </c>
      <c r="D3075" s="76" t="s">
        <v>2494</v>
      </c>
      <c r="E3075" s="77">
        <v>8.7025859438972814E-4</v>
      </c>
      <c r="F3075" s="8"/>
      <c r="J3075" s="8"/>
      <c r="N3075" s="8"/>
      <c r="R3075" s="8"/>
      <c r="V3075" s="8"/>
      <c r="W3075" s="8"/>
      <c r="AA3075" s="8"/>
      <c r="AD3075" s="8"/>
    </row>
    <row r="3076" spans="2:30">
      <c r="B3076" s="75">
        <v>141286</v>
      </c>
      <c r="C3076" s="85" t="s">
        <v>1051</v>
      </c>
      <c r="D3076" s="76" t="s">
        <v>2494</v>
      </c>
      <c r="E3076" s="77">
        <v>4.8311383608544021E-4</v>
      </c>
      <c r="F3076" s="8"/>
      <c r="J3076" s="8"/>
      <c r="N3076" s="8"/>
      <c r="R3076" s="8"/>
      <c r="V3076" s="8"/>
      <c r="W3076" s="8"/>
      <c r="AA3076" s="8"/>
      <c r="AD3076" s="8"/>
    </row>
    <row r="3077" spans="2:30">
      <c r="B3077" s="75">
        <v>141537</v>
      </c>
      <c r="C3077" s="85" t="s">
        <v>1052</v>
      </c>
      <c r="D3077" s="76" t="s">
        <v>2494</v>
      </c>
      <c r="E3077" s="77">
        <v>4.1594245015426062E-26</v>
      </c>
      <c r="F3077" s="8"/>
      <c r="J3077" s="8"/>
      <c r="N3077" s="8"/>
      <c r="R3077" s="8"/>
      <c r="V3077" s="8"/>
      <c r="W3077" s="8"/>
      <c r="AA3077" s="8"/>
      <c r="AD3077" s="8"/>
    </row>
    <row r="3078" spans="2:30">
      <c r="B3078" s="75">
        <v>141913</v>
      </c>
      <c r="C3078" s="85" t="s">
        <v>1053</v>
      </c>
      <c r="D3078" s="76" t="s">
        <v>2494</v>
      </c>
      <c r="E3078" s="77">
        <v>6.3404728025102636E-6</v>
      </c>
      <c r="F3078" s="8"/>
      <c r="J3078" s="8"/>
      <c r="N3078" s="8"/>
      <c r="R3078" s="8"/>
      <c r="V3078" s="8"/>
      <c r="W3078" s="8"/>
      <c r="AA3078" s="8"/>
      <c r="AD3078" s="8"/>
    </row>
    <row r="3079" spans="2:30">
      <c r="B3079" s="75">
        <v>141935</v>
      </c>
      <c r="C3079" s="85" t="s">
        <v>1054</v>
      </c>
      <c r="D3079" s="76" t="s">
        <v>2494</v>
      </c>
      <c r="E3079" s="77">
        <v>2.342026058120934E-5</v>
      </c>
      <c r="F3079" s="8"/>
      <c r="J3079" s="8"/>
      <c r="N3079" s="8"/>
      <c r="R3079" s="8"/>
      <c r="V3079" s="8"/>
      <c r="W3079" s="8"/>
      <c r="AA3079" s="8"/>
      <c r="AD3079" s="8"/>
    </row>
    <row r="3080" spans="2:30">
      <c r="B3080" s="75">
        <v>1421143</v>
      </c>
      <c r="C3080" s="85" t="s">
        <v>1055</v>
      </c>
      <c r="D3080" s="76" t="s">
        <v>2494</v>
      </c>
      <c r="E3080" s="77">
        <v>6.6328467630900614E-6</v>
      </c>
      <c r="F3080" s="8"/>
      <c r="J3080" s="8"/>
      <c r="N3080" s="8"/>
      <c r="R3080" s="8"/>
      <c r="V3080" s="8"/>
      <c r="W3080" s="8"/>
      <c r="AA3080" s="8"/>
      <c r="AD3080" s="8"/>
    </row>
    <row r="3081" spans="2:30">
      <c r="B3081" s="75">
        <v>142314</v>
      </c>
      <c r="C3081" s="85" t="s">
        <v>1056</v>
      </c>
      <c r="D3081" s="76" t="s">
        <v>2494</v>
      </c>
      <c r="E3081" s="77">
        <v>7.019910920880963E-28</v>
      </c>
      <c r="F3081" s="8"/>
      <c r="J3081" s="8"/>
      <c r="N3081" s="8"/>
      <c r="R3081" s="8"/>
      <c r="V3081" s="8"/>
      <c r="W3081" s="8"/>
      <c r="AA3081" s="8"/>
      <c r="AD3081" s="8"/>
    </row>
    <row r="3082" spans="2:30">
      <c r="B3082" s="75">
        <v>1423605</v>
      </c>
      <c r="C3082" s="85" t="s">
        <v>1057</v>
      </c>
      <c r="D3082" s="76" t="s">
        <v>2494</v>
      </c>
      <c r="E3082" s="77">
        <v>7.6750031309970887E-4</v>
      </c>
      <c r="F3082" s="8"/>
      <c r="J3082" s="8"/>
      <c r="N3082" s="8"/>
      <c r="R3082" s="8"/>
      <c r="V3082" s="8"/>
      <c r="W3082" s="8"/>
      <c r="AA3082" s="8"/>
      <c r="AD3082" s="8"/>
    </row>
    <row r="3083" spans="2:30">
      <c r="B3083" s="75">
        <v>142870</v>
      </c>
      <c r="C3083" s="85" t="s">
        <v>1058</v>
      </c>
      <c r="D3083" s="76" t="s">
        <v>2494</v>
      </c>
      <c r="E3083" s="77">
        <v>7.3101439530979998E-27</v>
      </c>
      <c r="F3083" s="8"/>
      <c r="J3083" s="8"/>
      <c r="N3083" s="8"/>
      <c r="R3083" s="8"/>
      <c r="V3083" s="8"/>
      <c r="W3083" s="8"/>
      <c r="AA3083" s="8"/>
      <c r="AD3083" s="8"/>
    </row>
    <row r="3084" spans="2:30">
      <c r="B3084" s="75">
        <v>142905</v>
      </c>
      <c r="C3084" s="85" t="s">
        <v>1059</v>
      </c>
      <c r="D3084" s="76" t="s">
        <v>2494</v>
      </c>
      <c r="E3084" s="77">
        <v>2.3848313253846654E-9</v>
      </c>
      <c r="F3084" s="8"/>
      <c r="J3084" s="8"/>
      <c r="N3084" s="8"/>
      <c r="R3084" s="8"/>
      <c r="V3084" s="8"/>
      <c r="W3084" s="8"/>
      <c r="AA3084" s="8"/>
      <c r="AD3084" s="8"/>
    </row>
    <row r="3085" spans="2:30">
      <c r="B3085" s="75">
        <v>142927</v>
      </c>
      <c r="C3085" s="85" t="s">
        <v>1060</v>
      </c>
      <c r="D3085" s="76" t="s">
        <v>2494</v>
      </c>
      <c r="E3085" s="77">
        <v>2.8556545637391321E-4</v>
      </c>
      <c r="F3085" s="8"/>
      <c r="J3085" s="8"/>
      <c r="N3085" s="8"/>
      <c r="R3085" s="8"/>
      <c r="V3085" s="8"/>
      <c r="W3085" s="8"/>
      <c r="AA3085" s="8"/>
      <c r="AD3085" s="8"/>
    </row>
    <row r="3086" spans="2:30">
      <c r="B3086" s="75">
        <v>14315141</v>
      </c>
      <c r="C3086" s="85" t="s">
        <v>1061</v>
      </c>
      <c r="D3086" s="76" t="s">
        <v>2494</v>
      </c>
      <c r="E3086" s="77">
        <v>1.071834070175538E-4</v>
      </c>
      <c r="F3086" s="8"/>
      <c r="J3086" s="8"/>
      <c r="N3086" s="8"/>
      <c r="R3086" s="8"/>
      <c r="V3086" s="8"/>
      <c r="W3086" s="8"/>
      <c r="AA3086" s="8"/>
      <c r="AD3086" s="8"/>
    </row>
    <row r="3087" spans="2:30">
      <c r="B3087" s="75">
        <v>143168</v>
      </c>
      <c r="C3087" s="85" t="s">
        <v>1062</v>
      </c>
      <c r="D3087" s="76" t="s">
        <v>2494</v>
      </c>
      <c r="E3087" s="77">
        <v>6.8948145054835295E-5</v>
      </c>
      <c r="F3087" s="8"/>
      <c r="J3087" s="8"/>
      <c r="N3087" s="8"/>
      <c r="R3087" s="8"/>
      <c r="V3087" s="8"/>
      <c r="W3087" s="8"/>
      <c r="AA3087" s="8"/>
      <c r="AD3087" s="8"/>
    </row>
    <row r="3088" spans="2:30">
      <c r="B3088" s="75">
        <v>14548460</v>
      </c>
      <c r="C3088" s="85" t="s">
        <v>1063</v>
      </c>
      <c r="D3088" s="76" t="s">
        <v>2494</v>
      </c>
      <c r="E3088" s="77">
        <v>3.5354861065532421E-5</v>
      </c>
      <c r="F3088" s="8"/>
      <c r="J3088" s="8"/>
      <c r="N3088" s="8"/>
      <c r="R3088" s="8"/>
      <c r="V3088" s="8"/>
      <c r="W3088" s="8"/>
      <c r="AA3088" s="8"/>
      <c r="AD3088" s="8"/>
    </row>
    <row r="3089" spans="2:30">
      <c r="B3089" s="75">
        <v>148016</v>
      </c>
      <c r="C3089" s="85" t="s">
        <v>1064</v>
      </c>
      <c r="D3089" s="76" t="s">
        <v>2494</v>
      </c>
      <c r="E3089" s="77">
        <v>2.7776404874122837E-8</v>
      </c>
      <c r="F3089" s="8"/>
      <c r="J3089" s="8"/>
      <c r="N3089" s="8"/>
      <c r="R3089" s="8"/>
      <c r="V3089" s="8"/>
      <c r="W3089" s="8"/>
      <c r="AA3089" s="8"/>
      <c r="AD3089" s="8"/>
    </row>
    <row r="3090" spans="2:30">
      <c r="B3090" s="75">
        <v>148538</v>
      </c>
      <c r="C3090" s="85" t="s">
        <v>1065</v>
      </c>
      <c r="D3090" s="76" t="s">
        <v>2494</v>
      </c>
      <c r="E3090" s="77">
        <v>3.6430443957277125E-5</v>
      </c>
      <c r="F3090" s="8"/>
      <c r="J3090" s="8"/>
      <c r="N3090" s="8"/>
      <c r="R3090" s="8"/>
      <c r="V3090" s="8"/>
      <c r="W3090" s="8"/>
      <c r="AA3090" s="8"/>
      <c r="AD3090" s="8"/>
    </row>
    <row r="3091" spans="2:30">
      <c r="B3091" s="75">
        <v>150196</v>
      </c>
      <c r="C3091" s="85" t="s">
        <v>1066</v>
      </c>
      <c r="D3091" s="76" t="s">
        <v>2494</v>
      </c>
      <c r="E3091" s="77">
        <v>7.6535912398071599E-7</v>
      </c>
      <c r="F3091" s="8"/>
      <c r="J3091" s="8"/>
      <c r="N3091" s="8"/>
      <c r="R3091" s="8"/>
      <c r="V3091" s="8"/>
      <c r="W3091" s="8"/>
      <c r="AA3091" s="8"/>
      <c r="AD3091" s="8"/>
    </row>
    <row r="3092" spans="2:30">
      <c r="B3092" s="75">
        <v>150390</v>
      </c>
      <c r="C3092" s="85" t="s">
        <v>1067</v>
      </c>
      <c r="D3092" s="76" t="s">
        <v>2494</v>
      </c>
      <c r="E3092" s="77">
        <v>2.1074809986768008E-18</v>
      </c>
      <c r="F3092" s="8"/>
      <c r="J3092" s="8"/>
      <c r="N3092" s="8"/>
      <c r="R3092" s="8"/>
      <c r="V3092" s="8"/>
      <c r="W3092" s="8"/>
      <c r="AA3092" s="8"/>
      <c r="AD3092" s="8"/>
    </row>
    <row r="3093" spans="2:30">
      <c r="B3093" s="75">
        <v>15045439</v>
      </c>
      <c r="C3093" s="85" t="s">
        <v>1068</v>
      </c>
      <c r="D3093" s="76" t="s">
        <v>2494</v>
      </c>
      <c r="E3093" s="77">
        <v>5.9320665010956324E-6</v>
      </c>
      <c r="F3093" s="8"/>
      <c r="J3093" s="8"/>
      <c r="N3093" s="8"/>
      <c r="R3093" s="8"/>
      <c r="V3093" s="8"/>
      <c r="W3093" s="8"/>
      <c r="AA3093" s="8"/>
      <c r="AD3093" s="8"/>
    </row>
    <row r="3094" spans="2:30">
      <c r="B3094" s="75">
        <v>150787</v>
      </c>
      <c r="C3094" s="85" t="s">
        <v>1069</v>
      </c>
      <c r="D3094" s="76" t="s">
        <v>2494</v>
      </c>
      <c r="E3094" s="77">
        <v>4.9036383610787473E-5</v>
      </c>
      <c r="F3094" s="8"/>
      <c r="J3094" s="8"/>
      <c r="N3094" s="8"/>
      <c r="R3094" s="8"/>
      <c r="V3094" s="8"/>
      <c r="W3094" s="8"/>
      <c r="AA3094" s="8"/>
      <c r="AD3094" s="8"/>
    </row>
    <row r="3095" spans="2:30">
      <c r="B3095" s="75">
        <v>151677</v>
      </c>
      <c r="C3095" s="85" t="s">
        <v>1070</v>
      </c>
      <c r="D3095" s="76" t="s">
        <v>2494</v>
      </c>
      <c r="E3095" s="77">
        <v>2.3230551935678567E-5</v>
      </c>
      <c r="F3095" s="8"/>
      <c r="J3095" s="8"/>
      <c r="N3095" s="8"/>
      <c r="R3095" s="8"/>
      <c r="V3095" s="8"/>
      <c r="W3095" s="8"/>
      <c r="AA3095" s="8"/>
      <c r="AD3095" s="8"/>
    </row>
    <row r="3096" spans="2:30">
      <c r="B3096" s="75">
        <v>15245440</v>
      </c>
      <c r="C3096" s="85" t="s">
        <v>1071</v>
      </c>
      <c r="D3096" s="76" t="s">
        <v>2494</v>
      </c>
      <c r="E3096" s="77">
        <v>2.899456833686466E-12</v>
      </c>
      <c r="F3096" s="8"/>
      <c r="J3096" s="8"/>
      <c r="N3096" s="8"/>
      <c r="R3096" s="8"/>
      <c r="V3096" s="8"/>
      <c r="W3096" s="8"/>
      <c r="AA3096" s="8"/>
      <c r="AD3096" s="8"/>
    </row>
    <row r="3097" spans="2:30">
      <c r="B3097" s="75">
        <v>15263522</v>
      </c>
      <c r="C3097" s="85" t="s">
        <v>1072</v>
      </c>
      <c r="D3097" s="76" t="s">
        <v>2494</v>
      </c>
      <c r="E3097" s="77">
        <v>7.6581136265788147E-10</v>
      </c>
      <c r="F3097" s="8"/>
      <c r="J3097" s="8"/>
      <c r="N3097" s="8"/>
      <c r="R3097" s="8"/>
      <c r="V3097" s="8"/>
      <c r="W3097" s="8"/>
      <c r="AA3097" s="8"/>
      <c r="AD3097" s="8"/>
    </row>
    <row r="3098" spans="2:30">
      <c r="B3098" s="75">
        <v>15310017</v>
      </c>
      <c r="C3098" s="85" t="s">
        <v>1073</v>
      </c>
      <c r="D3098" s="76" t="s">
        <v>2494</v>
      </c>
      <c r="E3098" s="77">
        <v>1.1276731083697738E-5</v>
      </c>
      <c r="F3098" s="8"/>
      <c r="J3098" s="8"/>
      <c r="N3098" s="8"/>
      <c r="R3098" s="8"/>
      <c r="V3098" s="8"/>
      <c r="W3098" s="8"/>
      <c r="AA3098" s="8"/>
      <c r="AD3098" s="8"/>
    </row>
    <row r="3099" spans="2:30">
      <c r="B3099" s="75">
        <v>1563388</v>
      </c>
      <c r="C3099" s="85" t="s">
        <v>1074</v>
      </c>
      <c r="D3099" s="76" t="s">
        <v>2494</v>
      </c>
      <c r="E3099" s="77">
        <v>1.551332816129313E-4</v>
      </c>
      <c r="F3099" s="8"/>
      <c r="J3099" s="8"/>
      <c r="N3099" s="8"/>
      <c r="R3099" s="8"/>
      <c r="V3099" s="8"/>
      <c r="W3099" s="8"/>
      <c r="AA3099" s="8"/>
      <c r="AD3099" s="8"/>
    </row>
    <row r="3100" spans="2:30">
      <c r="B3100" s="75">
        <v>156547</v>
      </c>
      <c r="C3100" s="85" t="s">
        <v>1075</v>
      </c>
      <c r="D3100" s="76" t="s">
        <v>2494</v>
      </c>
      <c r="E3100" s="77">
        <v>6.3922279580920056E-27</v>
      </c>
      <c r="F3100" s="8"/>
      <c r="J3100" s="8"/>
      <c r="N3100" s="8"/>
      <c r="R3100" s="8"/>
      <c r="V3100" s="8"/>
      <c r="W3100" s="8"/>
      <c r="AA3100" s="8"/>
      <c r="AD3100" s="8"/>
    </row>
    <row r="3101" spans="2:30">
      <c r="B3101" s="75">
        <v>15862074</v>
      </c>
      <c r="C3101" s="85" t="s">
        <v>1076</v>
      </c>
      <c r="D3101" s="76" t="s">
        <v>2494</v>
      </c>
      <c r="E3101" s="77">
        <v>4.9242269810874074E-2</v>
      </c>
      <c r="F3101" s="8"/>
      <c r="J3101" s="8"/>
      <c r="N3101" s="8"/>
      <c r="R3101" s="8"/>
      <c r="V3101" s="8"/>
      <c r="W3101" s="8"/>
      <c r="AA3101" s="8"/>
      <c r="AD3101" s="8"/>
    </row>
    <row r="3102" spans="2:30">
      <c r="B3102" s="75">
        <v>15922788</v>
      </c>
      <c r="C3102" s="85" t="s">
        <v>1077</v>
      </c>
      <c r="D3102" s="76" t="s">
        <v>2494</v>
      </c>
      <c r="E3102" s="77">
        <v>8.1658354922409335E-24</v>
      </c>
      <c r="F3102" s="8"/>
      <c r="J3102" s="8"/>
      <c r="N3102" s="8"/>
      <c r="R3102" s="8"/>
      <c r="V3102" s="8"/>
      <c r="W3102" s="8"/>
      <c r="AA3102" s="8"/>
      <c r="AD3102" s="8"/>
    </row>
    <row r="3103" spans="2:30">
      <c r="B3103" s="75">
        <v>1615709</v>
      </c>
      <c r="C3103" s="85" t="s">
        <v>1078</v>
      </c>
      <c r="D3103" s="76" t="s">
        <v>2494</v>
      </c>
      <c r="E3103" s="77">
        <v>1.0052791396344743E-4</v>
      </c>
      <c r="F3103" s="8"/>
      <c r="J3103" s="8"/>
      <c r="N3103" s="8"/>
      <c r="R3103" s="8"/>
      <c r="V3103" s="8"/>
      <c r="W3103" s="8"/>
      <c r="AA3103" s="8"/>
      <c r="AD3103" s="8"/>
    </row>
    <row r="3104" spans="2:30">
      <c r="B3104" s="75">
        <v>16245797</v>
      </c>
      <c r="C3104" s="85" t="s">
        <v>1079</v>
      </c>
      <c r="D3104" s="76" t="s">
        <v>2494</v>
      </c>
      <c r="E3104" s="77">
        <v>6.3933085513278014E-3</v>
      </c>
      <c r="F3104" s="8"/>
      <c r="J3104" s="8"/>
      <c r="N3104" s="8"/>
      <c r="R3104" s="8"/>
      <c r="V3104" s="8"/>
      <c r="W3104" s="8"/>
      <c r="AA3104" s="8"/>
      <c r="AD3104" s="8"/>
    </row>
    <row r="3105" spans="2:30">
      <c r="B3105" s="75">
        <v>1639663</v>
      </c>
      <c r="C3105" s="85" t="s">
        <v>1080</v>
      </c>
      <c r="D3105" s="76" t="s">
        <v>2494</v>
      </c>
      <c r="E3105" s="77">
        <v>7.3285803927979556E-14</v>
      </c>
      <c r="F3105" s="8"/>
      <c r="J3105" s="8"/>
      <c r="N3105" s="8"/>
      <c r="R3105" s="8"/>
      <c r="V3105" s="8"/>
      <c r="W3105" s="8"/>
      <c r="AA3105" s="8"/>
      <c r="AD3105" s="8"/>
    </row>
    <row r="3106" spans="2:30">
      <c r="B3106" s="75">
        <v>1646873</v>
      </c>
      <c r="C3106" s="85" t="s">
        <v>1081</v>
      </c>
      <c r="D3106" s="76" t="s">
        <v>2494</v>
      </c>
      <c r="E3106" s="77">
        <v>7.1535505005361299E-5</v>
      </c>
      <c r="F3106" s="8"/>
      <c r="J3106" s="8"/>
      <c r="N3106" s="8"/>
      <c r="R3106" s="8"/>
      <c r="V3106" s="8"/>
      <c r="W3106" s="8"/>
      <c r="AA3106" s="8"/>
      <c r="AD3106" s="8"/>
    </row>
    <row r="3107" spans="2:30">
      <c r="B3107" s="75">
        <v>1646884</v>
      </c>
      <c r="C3107" s="85" t="s">
        <v>1082</v>
      </c>
      <c r="D3107" s="76" t="s">
        <v>2494</v>
      </c>
      <c r="E3107" s="77">
        <v>8.9725476983585861E-5</v>
      </c>
      <c r="F3107" s="8"/>
      <c r="J3107" s="8"/>
      <c r="N3107" s="8"/>
      <c r="R3107" s="8"/>
      <c r="V3107" s="8"/>
      <c r="W3107" s="8"/>
      <c r="AA3107" s="8"/>
      <c r="AD3107" s="8"/>
    </row>
    <row r="3108" spans="2:30">
      <c r="B3108" s="75">
        <v>1647161</v>
      </c>
      <c r="C3108" s="85" t="s">
        <v>1083</v>
      </c>
      <c r="D3108" s="76" t="s">
        <v>2494</v>
      </c>
      <c r="E3108" s="77">
        <v>2.2703419174492049E-6</v>
      </c>
      <c r="F3108" s="8"/>
      <c r="J3108" s="8"/>
      <c r="N3108" s="8"/>
      <c r="R3108" s="8"/>
      <c r="V3108" s="8"/>
      <c r="W3108" s="8"/>
      <c r="AA3108" s="8"/>
      <c r="AD3108" s="8"/>
    </row>
    <row r="3109" spans="2:30">
      <c r="B3109" s="75">
        <v>16485475</v>
      </c>
      <c r="C3109" s="85" t="s">
        <v>1084</v>
      </c>
      <c r="D3109" s="76" t="s">
        <v>2494</v>
      </c>
      <c r="E3109" s="77">
        <v>8.3407165745531045E-24</v>
      </c>
      <c r="F3109" s="8"/>
      <c r="J3109" s="8"/>
      <c r="N3109" s="8"/>
      <c r="R3109" s="8"/>
      <c r="V3109" s="8"/>
      <c r="W3109" s="8"/>
      <c r="AA3109" s="8"/>
      <c r="AD3109" s="8"/>
    </row>
    <row r="3110" spans="2:30">
      <c r="B3110" s="75">
        <v>1653403</v>
      </c>
      <c r="C3110" s="85" t="s">
        <v>1085</v>
      </c>
      <c r="D3110" s="76" t="s">
        <v>2494</v>
      </c>
      <c r="E3110" s="77">
        <v>1.4675031623870394E-4</v>
      </c>
      <c r="F3110" s="8"/>
      <c r="J3110" s="8"/>
      <c r="N3110" s="8"/>
      <c r="R3110" s="8"/>
      <c r="V3110" s="8"/>
      <c r="W3110" s="8"/>
      <c r="AA3110" s="8"/>
      <c r="AD3110" s="8"/>
    </row>
    <row r="3111" spans="2:30">
      <c r="B3111" s="75">
        <v>1678917</v>
      </c>
      <c r="C3111" s="85" t="s">
        <v>1086</v>
      </c>
      <c r="D3111" s="76" t="s">
        <v>2494</v>
      </c>
      <c r="E3111" s="77">
        <v>5.7788906687349018E-7</v>
      </c>
      <c r="F3111" s="8"/>
      <c r="J3111" s="8"/>
      <c r="N3111" s="8"/>
      <c r="R3111" s="8"/>
      <c r="V3111" s="8"/>
      <c r="W3111" s="8"/>
      <c r="AA3111" s="8"/>
      <c r="AD3111" s="8"/>
    </row>
    <row r="3112" spans="2:30">
      <c r="B3112" s="75">
        <v>1689641</v>
      </c>
      <c r="C3112" s="85" t="s">
        <v>1087</v>
      </c>
      <c r="D3112" s="76" t="s">
        <v>2494</v>
      </c>
      <c r="E3112" s="77">
        <v>4.2155758819605523E-6</v>
      </c>
      <c r="F3112" s="8"/>
      <c r="J3112" s="8"/>
      <c r="N3112" s="8"/>
      <c r="R3112" s="8"/>
      <c r="V3112" s="8"/>
      <c r="W3112" s="8"/>
      <c r="AA3112" s="8"/>
      <c r="AD3112" s="8"/>
    </row>
    <row r="3113" spans="2:30">
      <c r="B3113" s="75">
        <v>1689823</v>
      </c>
      <c r="C3113" s="85" t="s">
        <v>1088</v>
      </c>
      <c r="D3113" s="76" t="s">
        <v>2494</v>
      </c>
      <c r="E3113" s="77">
        <v>4.1842598007442546E-6</v>
      </c>
      <c r="F3113" s="8"/>
      <c r="J3113" s="8"/>
      <c r="N3113" s="8"/>
      <c r="R3113" s="8"/>
      <c r="V3113" s="8"/>
      <c r="W3113" s="8"/>
      <c r="AA3113" s="8"/>
      <c r="AD3113" s="8"/>
    </row>
    <row r="3114" spans="2:30">
      <c r="B3114" s="75">
        <v>1695778</v>
      </c>
      <c r="C3114" s="85" t="s">
        <v>1089</v>
      </c>
      <c r="D3114" s="76" t="s">
        <v>2494</v>
      </c>
      <c r="E3114" s="77">
        <v>1.2382648122185233E-16</v>
      </c>
      <c r="F3114" s="8"/>
      <c r="J3114" s="8"/>
      <c r="N3114" s="8"/>
      <c r="R3114" s="8"/>
      <c r="V3114" s="8"/>
      <c r="W3114" s="8"/>
      <c r="AA3114" s="8"/>
      <c r="AD3114" s="8"/>
    </row>
    <row r="3115" spans="2:30">
      <c r="B3115" s="75">
        <v>17372871</v>
      </c>
      <c r="C3115" s="85" t="s">
        <v>1090</v>
      </c>
      <c r="D3115" s="76" t="s">
        <v>2494</v>
      </c>
      <c r="E3115" s="77">
        <v>7.5388753701161079E-21</v>
      </c>
      <c r="F3115" s="8"/>
      <c r="J3115" s="8"/>
      <c r="N3115" s="8"/>
      <c r="R3115" s="8"/>
      <c r="V3115" s="8"/>
      <c r="W3115" s="8"/>
      <c r="AA3115" s="8"/>
      <c r="AD3115" s="8"/>
    </row>
    <row r="3116" spans="2:30">
      <c r="B3116" s="75">
        <v>17584122</v>
      </c>
      <c r="C3116" s="85" t="s">
        <v>1091</v>
      </c>
      <c r="D3116" s="76" t="s">
        <v>2494</v>
      </c>
      <c r="E3116" s="77">
        <v>7.7152811931261877E-7</v>
      </c>
      <c r="F3116" s="8"/>
      <c r="J3116" s="8"/>
      <c r="N3116" s="8"/>
      <c r="R3116" s="8"/>
      <c r="V3116" s="8"/>
      <c r="W3116" s="8"/>
      <c r="AA3116" s="8"/>
      <c r="AD3116" s="8"/>
    </row>
    <row r="3117" spans="2:30">
      <c r="B3117" s="75">
        <v>1761611</v>
      </c>
      <c r="C3117" s="85" t="s">
        <v>1092</v>
      </c>
      <c r="D3117" s="76" t="s">
        <v>2494</v>
      </c>
      <c r="E3117" s="77">
        <v>1.0191180755071722E-3</v>
      </c>
      <c r="F3117" s="8"/>
      <c r="J3117" s="8"/>
      <c r="N3117" s="8"/>
      <c r="R3117" s="8"/>
      <c r="V3117" s="8"/>
      <c r="W3117" s="8"/>
      <c r="AA3117" s="8"/>
      <c r="AD3117" s="8"/>
    </row>
    <row r="3118" spans="2:30">
      <c r="B3118" s="75">
        <v>17754904</v>
      </c>
      <c r="C3118" s="85" t="s">
        <v>1093</v>
      </c>
      <c r="D3118" s="76" t="s">
        <v>2494</v>
      </c>
      <c r="E3118" s="77">
        <v>1.2193117345654574E-5</v>
      </c>
      <c r="F3118" s="8"/>
      <c r="J3118" s="8"/>
      <c r="N3118" s="8"/>
      <c r="R3118" s="8"/>
      <c r="V3118" s="8"/>
      <c r="W3118" s="8"/>
      <c r="AA3118" s="8"/>
      <c r="AD3118" s="8"/>
    </row>
    <row r="3119" spans="2:30">
      <c r="B3119" s="75">
        <v>17849386</v>
      </c>
      <c r="C3119" s="85" t="s">
        <v>1094</v>
      </c>
      <c r="D3119" s="76" t="s">
        <v>2494</v>
      </c>
      <c r="E3119" s="77">
        <v>4.9049249557400699E-6</v>
      </c>
      <c r="F3119" s="8"/>
      <c r="J3119" s="8"/>
      <c r="N3119" s="8"/>
      <c r="R3119" s="8"/>
      <c r="V3119" s="8"/>
      <c r="W3119" s="8"/>
      <c r="AA3119" s="8"/>
      <c r="AD3119" s="8"/>
    </row>
    <row r="3120" spans="2:30">
      <c r="B3120" s="75">
        <v>1820811</v>
      </c>
      <c r="C3120" s="85" t="s">
        <v>1095</v>
      </c>
      <c r="D3120" s="76" t="s">
        <v>2494</v>
      </c>
      <c r="E3120" s="77">
        <v>1.0369254868839472E-7</v>
      </c>
      <c r="F3120" s="8"/>
      <c r="J3120" s="8"/>
      <c r="N3120" s="8"/>
      <c r="R3120" s="8"/>
      <c r="V3120" s="8"/>
      <c r="W3120" s="8"/>
      <c r="AA3120" s="8"/>
      <c r="AD3120" s="8"/>
    </row>
    <row r="3121" spans="2:30">
      <c r="B3121" s="75">
        <v>1835490</v>
      </c>
      <c r="C3121" s="85" t="s">
        <v>1096</v>
      </c>
      <c r="D3121" s="76" t="s">
        <v>2494</v>
      </c>
      <c r="E3121" s="77">
        <v>8.3653520420364988E-2</v>
      </c>
      <c r="F3121" s="8"/>
      <c r="J3121" s="8"/>
      <c r="N3121" s="8"/>
      <c r="R3121" s="8"/>
      <c r="V3121" s="8"/>
      <c r="W3121" s="8"/>
      <c r="AA3121" s="8"/>
      <c r="AD3121" s="8"/>
    </row>
    <row r="3122" spans="2:30">
      <c r="B3122" s="75">
        <v>18368633</v>
      </c>
      <c r="C3122" s="85" t="s">
        <v>1097</v>
      </c>
      <c r="D3122" s="76" t="s">
        <v>2494</v>
      </c>
      <c r="E3122" s="77">
        <v>2.7072301753515204E-4</v>
      </c>
      <c r="F3122" s="8"/>
      <c r="J3122" s="8"/>
      <c r="N3122" s="8"/>
      <c r="R3122" s="8"/>
      <c r="V3122" s="8"/>
      <c r="W3122" s="8"/>
      <c r="AA3122" s="8"/>
      <c r="AD3122" s="8"/>
    </row>
    <row r="3123" spans="2:30">
      <c r="B3123" s="75">
        <v>1846704</v>
      </c>
      <c r="C3123" s="85" t="s">
        <v>1098</v>
      </c>
      <c r="D3123" s="76" t="s">
        <v>2494</v>
      </c>
      <c r="E3123" s="77">
        <v>4.0107343072426005E-8</v>
      </c>
      <c r="F3123" s="8"/>
      <c r="J3123" s="8"/>
      <c r="N3123" s="8"/>
      <c r="R3123" s="8"/>
      <c r="V3123" s="8"/>
      <c r="W3123" s="8"/>
      <c r="AA3123" s="8"/>
      <c r="AD3123" s="8"/>
    </row>
    <row r="3124" spans="2:30">
      <c r="B3124" s="75">
        <v>1871574</v>
      </c>
      <c r="C3124" s="85" t="s">
        <v>1099</v>
      </c>
      <c r="D3124" s="76" t="s">
        <v>2494</v>
      </c>
      <c r="E3124" s="77">
        <v>1.3937611130135834E-3</v>
      </c>
      <c r="F3124" s="8"/>
      <c r="J3124" s="8"/>
      <c r="N3124" s="8"/>
      <c r="R3124" s="8"/>
      <c r="V3124" s="8"/>
      <c r="W3124" s="8"/>
      <c r="AA3124" s="8"/>
      <c r="AD3124" s="8"/>
    </row>
    <row r="3125" spans="2:30">
      <c r="B3125" s="75">
        <v>1918134</v>
      </c>
      <c r="C3125" s="85" t="s">
        <v>1100</v>
      </c>
      <c r="D3125" s="76" t="s">
        <v>2494</v>
      </c>
      <c r="E3125" s="77">
        <v>4.3270665647016956E-8</v>
      </c>
      <c r="F3125" s="8"/>
      <c r="J3125" s="8"/>
      <c r="N3125" s="8"/>
      <c r="R3125" s="8"/>
      <c r="V3125" s="8"/>
      <c r="W3125" s="8"/>
      <c r="AA3125" s="8"/>
      <c r="AD3125" s="8"/>
    </row>
    <row r="3126" spans="2:30">
      <c r="B3126" s="75">
        <v>1928456</v>
      </c>
      <c r="C3126" s="85" t="s">
        <v>1101</v>
      </c>
      <c r="D3126" s="76" t="s">
        <v>2494</v>
      </c>
      <c r="E3126" s="77">
        <v>9.6450605278102679E-4</v>
      </c>
      <c r="F3126" s="8"/>
      <c r="J3126" s="8"/>
      <c r="N3126" s="8"/>
      <c r="R3126" s="8"/>
      <c r="V3126" s="8"/>
      <c r="W3126" s="8"/>
      <c r="AA3126" s="8"/>
      <c r="AD3126" s="8"/>
    </row>
    <row r="3127" spans="2:30">
      <c r="B3127" s="75">
        <v>1929868</v>
      </c>
      <c r="C3127" s="85" t="s">
        <v>1102</v>
      </c>
      <c r="D3127" s="76" t="s">
        <v>2494</v>
      </c>
      <c r="E3127" s="77">
        <v>2.1538304354777406E-26</v>
      </c>
      <c r="F3127" s="8"/>
      <c r="J3127" s="8"/>
      <c r="N3127" s="8"/>
      <c r="R3127" s="8"/>
      <c r="V3127" s="8"/>
      <c r="W3127" s="8"/>
      <c r="AA3127" s="8"/>
      <c r="AD3127" s="8"/>
    </row>
    <row r="3128" spans="2:30">
      <c r="B3128" s="75">
        <v>1929880</v>
      </c>
      <c r="C3128" s="85" t="s">
        <v>1103</v>
      </c>
      <c r="D3128" s="76" t="s">
        <v>2494</v>
      </c>
      <c r="E3128" s="77">
        <v>1.3729133275705194E-7</v>
      </c>
      <c r="F3128" s="8"/>
      <c r="J3128" s="8"/>
      <c r="N3128" s="8"/>
      <c r="R3128" s="8"/>
      <c r="V3128" s="8"/>
      <c r="W3128" s="8"/>
      <c r="AA3128" s="8"/>
      <c r="AD3128" s="8"/>
    </row>
    <row r="3129" spans="2:30">
      <c r="B3129" s="75">
        <v>19329896</v>
      </c>
      <c r="C3129" s="85" t="s">
        <v>1104</v>
      </c>
      <c r="D3129" s="76" t="s">
        <v>2494</v>
      </c>
      <c r="E3129" s="77">
        <v>2.9620279749068838E-5</v>
      </c>
      <c r="F3129" s="8"/>
      <c r="J3129" s="8"/>
      <c r="N3129" s="8"/>
      <c r="R3129" s="8"/>
      <c r="V3129" s="8"/>
      <c r="W3129" s="8"/>
      <c r="AA3129" s="8"/>
      <c r="AD3129" s="8"/>
    </row>
    <row r="3130" spans="2:30">
      <c r="B3130" s="75">
        <v>19335116</v>
      </c>
      <c r="C3130" s="85" t="s">
        <v>1105</v>
      </c>
      <c r="D3130" s="76" t="s">
        <v>2494</v>
      </c>
      <c r="E3130" s="77">
        <v>6.9305661159745384E-9</v>
      </c>
      <c r="F3130" s="8"/>
      <c r="J3130" s="8"/>
      <c r="N3130" s="8"/>
      <c r="R3130" s="8"/>
      <c r="V3130" s="8"/>
      <c r="W3130" s="8"/>
      <c r="AA3130" s="8"/>
      <c r="AD3130" s="8"/>
    </row>
    <row r="3131" spans="2:30">
      <c r="B3131" s="75">
        <v>1945535</v>
      </c>
      <c r="C3131" s="85" t="s">
        <v>1106</v>
      </c>
      <c r="D3131" s="76" t="s">
        <v>2494</v>
      </c>
      <c r="E3131" s="77">
        <v>3.5516060671387852E-6</v>
      </c>
      <c r="F3131" s="8"/>
      <c r="J3131" s="8"/>
      <c r="N3131" s="8"/>
      <c r="R3131" s="8"/>
      <c r="V3131" s="8"/>
      <c r="W3131" s="8"/>
      <c r="AA3131" s="8"/>
      <c r="AD3131" s="8"/>
    </row>
    <row r="3132" spans="2:30">
      <c r="B3132" s="75">
        <v>1962750</v>
      </c>
      <c r="C3132" s="85" t="s">
        <v>1107</v>
      </c>
      <c r="D3132" s="76" t="s">
        <v>2494</v>
      </c>
      <c r="E3132" s="77">
        <v>5.5459350741864826E-3</v>
      </c>
      <c r="F3132" s="8"/>
      <c r="J3132" s="8"/>
      <c r="N3132" s="8"/>
      <c r="R3132" s="8"/>
      <c r="V3132" s="8"/>
      <c r="W3132" s="8"/>
      <c r="AA3132" s="8"/>
      <c r="AD3132" s="8"/>
    </row>
    <row r="3133" spans="2:30">
      <c r="B3133" s="75">
        <v>1966581</v>
      </c>
      <c r="C3133" s="85" t="s">
        <v>1108</v>
      </c>
      <c r="D3133" s="76" t="s">
        <v>2494</v>
      </c>
      <c r="E3133" s="77">
        <v>3.2795120805153939E-3</v>
      </c>
      <c r="F3133" s="8"/>
      <c r="J3133" s="8"/>
      <c r="N3133" s="8"/>
      <c r="R3133" s="8"/>
      <c r="V3133" s="8"/>
      <c r="W3133" s="8"/>
      <c r="AA3133" s="8"/>
      <c r="AD3133" s="8"/>
    </row>
    <row r="3134" spans="2:30">
      <c r="B3134" s="75">
        <v>1982690</v>
      </c>
      <c r="C3134" s="85" t="s">
        <v>1109</v>
      </c>
      <c r="D3134" s="76" t="s">
        <v>2494</v>
      </c>
      <c r="E3134" s="77">
        <v>2.5375996054806819E-25</v>
      </c>
      <c r="F3134" s="8"/>
      <c r="J3134" s="8"/>
      <c r="N3134" s="8"/>
      <c r="R3134" s="8"/>
      <c r="V3134" s="8"/>
      <c r="W3134" s="8"/>
      <c r="AA3134" s="8"/>
      <c r="AD3134" s="8"/>
    </row>
    <row r="3135" spans="2:30">
      <c r="B3135" s="75">
        <v>1984061</v>
      </c>
      <c r="C3135" s="85" t="s">
        <v>1110</v>
      </c>
      <c r="D3135" s="76" t="s">
        <v>2494</v>
      </c>
      <c r="E3135" s="77">
        <v>1.1041288897957799E-26</v>
      </c>
      <c r="F3135" s="8"/>
      <c r="J3135" s="8"/>
      <c r="N3135" s="8"/>
      <c r="R3135" s="8"/>
      <c r="V3135" s="8"/>
      <c r="W3135" s="8"/>
      <c r="AA3135" s="8"/>
      <c r="AD3135" s="8"/>
    </row>
    <row r="3136" spans="2:30">
      <c r="B3136" s="75">
        <v>1984594</v>
      </c>
      <c r="C3136" s="85" t="s">
        <v>1111</v>
      </c>
      <c r="D3136" s="76" t="s">
        <v>2494</v>
      </c>
      <c r="E3136" s="77">
        <v>5.6212115857022082E-3</v>
      </c>
      <c r="F3136" s="8"/>
      <c r="J3136" s="8"/>
      <c r="N3136" s="8"/>
      <c r="R3136" s="8"/>
      <c r="V3136" s="8"/>
      <c r="W3136" s="8"/>
      <c r="AA3136" s="8"/>
      <c r="AD3136" s="8"/>
    </row>
    <row r="3137" spans="2:30">
      <c r="B3137" s="75">
        <v>1984652</v>
      </c>
      <c r="C3137" s="85" t="s">
        <v>1112</v>
      </c>
      <c r="D3137" s="76" t="s">
        <v>2494</v>
      </c>
      <c r="E3137" s="77">
        <v>7.4617422519771427E-3</v>
      </c>
      <c r="F3137" s="8"/>
      <c r="J3137" s="8"/>
      <c r="N3137" s="8"/>
      <c r="R3137" s="8"/>
      <c r="V3137" s="8"/>
      <c r="W3137" s="8"/>
      <c r="AA3137" s="8"/>
      <c r="AD3137" s="8"/>
    </row>
    <row r="3138" spans="2:30">
      <c r="B3138" s="75">
        <v>20056922</v>
      </c>
      <c r="C3138" s="85" t="s">
        <v>1113</v>
      </c>
      <c r="D3138" s="76" t="s">
        <v>2494</v>
      </c>
      <c r="E3138" s="77">
        <v>1.9736896957300409E-4</v>
      </c>
      <c r="F3138" s="8"/>
      <c r="J3138" s="8"/>
      <c r="N3138" s="8"/>
      <c r="R3138" s="8"/>
      <c r="V3138" s="8"/>
      <c r="W3138" s="8"/>
      <c r="AA3138" s="8"/>
      <c r="AD3138" s="8"/>
    </row>
    <row r="3139" spans="2:30">
      <c r="B3139" s="75">
        <v>2028639</v>
      </c>
      <c r="C3139" s="85" t="s">
        <v>1114</v>
      </c>
      <c r="D3139" s="76" t="s">
        <v>2494</v>
      </c>
      <c r="E3139" s="77">
        <v>6.6974604422908321E-4</v>
      </c>
      <c r="F3139" s="8"/>
      <c r="J3139" s="8"/>
      <c r="N3139" s="8"/>
      <c r="R3139" s="8"/>
      <c r="V3139" s="8"/>
      <c r="W3139" s="8"/>
      <c r="AA3139" s="8"/>
      <c r="AD3139" s="8"/>
    </row>
    <row r="3140" spans="2:30">
      <c r="B3140" s="75">
        <v>20301637</v>
      </c>
      <c r="C3140" s="85" t="s">
        <v>1115</v>
      </c>
      <c r="D3140" s="76" t="s">
        <v>2494</v>
      </c>
      <c r="E3140" s="77">
        <v>2.8949663397108365E-5</v>
      </c>
      <c r="F3140" s="8"/>
      <c r="J3140" s="8"/>
      <c r="N3140" s="8"/>
      <c r="R3140" s="8"/>
      <c r="V3140" s="8"/>
      <c r="W3140" s="8"/>
      <c r="AA3140" s="8"/>
      <c r="AD3140" s="8"/>
    </row>
    <row r="3141" spans="2:30">
      <c r="B3141" s="75">
        <v>2034222</v>
      </c>
      <c r="C3141" s="85" t="s">
        <v>1116</v>
      </c>
      <c r="D3141" s="76" t="s">
        <v>2494</v>
      </c>
      <c r="E3141" s="77">
        <v>3.1891422844159586E-5</v>
      </c>
      <c r="F3141" s="8"/>
      <c r="J3141" s="8"/>
      <c r="N3141" s="8"/>
      <c r="R3141" s="8"/>
      <c r="V3141" s="8"/>
      <c r="W3141" s="8"/>
      <c r="AA3141" s="8"/>
      <c r="AD3141" s="8"/>
    </row>
    <row r="3142" spans="2:30">
      <c r="B3142" s="75">
        <v>2040962</v>
      </c>
      <c r="C3142" s="85" t="s">
        <v>1117</v>
      </c>
      <c r="D3142" s="76" t="s">
        <v>2494</v>
      </c>
      <c r="E3142" s="77">
        <v>4.742320494924703E-7</v>
      </c>
      <c r="F3142" s="8"/>
      <c r="J3142" s="8"/>
      <c r="N3142" s="8"/>
      <c r="R3142" s="8"/>
      <c r="V3142" s="8"/>
      <c r="W3142" s="8"/>
      <c r="AA3142" s="8"/>
      <c r="AD3142" s="8"/>
    </row>
    <row r="3143" spans="2:30">
      <c r="B3143" s="75">
        <v>2050682</v>
      </c>
      <c r="C3143" s="85" t="s">
        <v>1118</v>
      </c>
      <c r="D3143" s="76" t="s">
        <v>2494</v>
      </c>
      <c r="E3143" s="77">
        <v>0.18673160855895279</v>
      </c>
      <c r="F3143" s="8"/>
      <c r="J3143" s="8"/>
      <c r="N3143" s="8"/>
      <c r="R3143" s="8"/>
      <c r="V3143" s="8"/>
      <c r="W3143" s="8"/>
      <c r="AA3143" s="8"/>
      <c r="AD3143" s="8"/>
    </row>
    <row r="3144" spans="2:30">
      <c r="B3144" s="75">
        <v>205436</v>
      </c>
      <c r="C3144" s="85" t="s">
        <v>1119</v>
      </c>
      <c r="D3144" s="76" t="s">
        <v>2494</v>
      </c>
      <c r="E3144" s="77">
        <v>3.8328863197104935E-9</v>
      </c>
      <c r="F3144" s="8"/>
      <c r="J3144" s="8"/>
      <c r="N3144" s="8"/>
      <c r="R3144" s="8"/>
      <c r="V3144" s="8"/>
      <c r="W3144" s="8"/>
      <c r="AA3144" s="8"/>
      <c r="AD3144" s="8"/>
    </row>
    <row r="3145" spans="2:30">
      <c r="B3145" s="75">
        <v>2074502</v>
      </c>
      <c r="C3145" s="85" t="s">
        <v>1120</v>
      </c>
      <c r="D3145" s="76" t="s">
        <v>2494</v>
      </c>
      <c r="E3145" s="77">
        <v>4.631497603939943E-7</v>
      </c>
      <c r="F3145" s="8"/>
      <c r="J3145" s="8"/>
      <c r="N3145" s="8"/>
      <c r="R3145" s="8"/>
      <c r="V3145" s="8"/>
      <c r="W3145" s="8"/>
      <c r="AA3145" s="8"/>
      <c r="AD3145" s="8"/>
    </row>
    <row r="3146" spans="2:30">
      <c r="B3146" s="75">
        <v>20824560</v>
      </c>
      <c r="C3146" s="85" t="s">
        <v>1121</v>
      </c>
      <c r="D3146" s="76" t="s">
        <v>2494</v>
      </c>
      <c r="E3146" s="77">
        <v>2.105398195333886E-15</v>
      </c>
      <c r="F3146" s="8"/>
      <c r="J3146" s="8"/>
      <c r="N3146" s="8"/>
      <c r="R3146" s="8"/>
      <c r="V3146" s="8"/>
      <c r="W3146" s="8"/>
      <c r="AA3146" s="8"/>
      <c r="AD3146" s="8"/>
    </row>
    <row r="3147" spans="2:30">
      <c r="B3147" s="75">
        <v>2116656</v>
      </c>
      <c r="C3147" s="85" t="s">
        <v>1122</v>
      </c>
      <c r="D3147" s="76" t="s">
        <v>2494</v>
      </c>
      <c r="E3147" s="77">
        <v>1.2579343009210995E-4</v>
      </c>
      <c r="F3147" s="8"/>
      <c r="J3147" s="8"/>
      <c r="N3147" s="8"/>
      <c r="R3147" s="8"/>
      <c r="V3147" s="8"/>
      <c r="W3147" s="8"/>
      <c r="AA3147" s="8"/>
      <c r="AD3147" s="8"/>
    </row>
    <row r="3148" spans="2:30">
      <c r="B3148" s="75">
        <v>2138229</v>
      </c>
      <c r="C3148" s="85" t="s">
        <v>1123</v>
      </c>
      <c r="D3148" s="76" t="s">
        <v>2494</v>
      </c>
      <c r="E3148" s="77">
        <v>2.1888971598020522E-5</v>
      </c>
      <c r="F3148" s="8"/>
      <c r="J3148" s="8"/>
      <c r="N3148" s="8"/>
      <c r="R3148" s="8"/>
      <c r="V3148" s="8"/>
      <c r="W3148" s="8"/>
      <c r="AA3148" s="8"/>
      <c r="AD3148" s="8"/>
    </row>
    <row r="3149" spans="2:30">
      <c r="B3149" s="75">
        <v>2150472</v>
      </c>
      <c r="C3149" s="85" t="s">
        <v>1124</v>
      </c>
      <c r="D3149" s="76" t="s">
        <v>2494</v>
      </c>
      <c r="E3149" s="77">
        <v>2.0454597380078514E-8</v>
      </c>
      <c r="F3149" s="8"/>
      <c r="J3149" s="8"/>
      <c r="N3149" s="8"/>
      <c r="R3149" s="8"/>
      <c r="V3149" s="8"/>
      <c r="W3149" s="8"/>
      <c r="AA3149" s="8"/>
      <c r="AD3149" s="8"/>
    </row>
    <row r="3150" spans="2:30">
      <c r="B3150" s="75">
        <v>2155706</v>
      </c>
      <c r="C3150" s="85" t="s">
        <v>1125</v>
      </c>
      <c r="D3150" s="76" t="s">
        <v>2494</v>
      </c>
      <c r="E3150" s="77">
        <v>8.4337919796587928E-3</v>
      </c>
      <c r="F3150" s="8"/>
      <c r="J3150" s="8"/>
      <c r="N3150" s="8"/>
      <c r="R3150" s="8"/>
      <c r="V3150" s="8"/>
      <c r="W3150" s="8"/>
      <c r="AA3150" s="8"/>
      <c r="AD3150" s="8"/>
    </row>
    <row r="3151" spans="2:30">
      <c r="B3151" s="75">
        <v>21757824</v>
      </c>
      <c r="C3151" s="85" t="s">
        <v>1126</v>
      </c>
      <c r="D3151" s="76" t="s">
        <v>2494</v>
      </c>
      <c r="E3151" s="77">
        <v>9.8668246078794958E-2</v>
      </c>
      <c r="F3151" s="8"/>
      <c r="J3151" s="8"/>
      <c r="N3151" s="8"/>
      <c r="R3151" s="8"/>
      <c r="V3151" s="8"/>
      <c r="W3151" s="8"/>
      <c r="AA3151" s="8"/>
      <c r="AD3151" s="8"/>
    </row>
    <row r="3152" spans="2:30">
      <c r="B3152" s="75">
        <v>2176627</v>
      </c>
      <c r="C3152" s="85" t="s">
        <v>1127</v>
      </c>
      <c r="D3152" s="76" t="s">
        <v>2494</v>
      </c>
      <c r="E3152" s="77">
        <v>0.10608079623658682</v>
      </c>
      <c r="F3152" s="8"/>
      <c r="J3152" s="8"/>
      <c r="N3152" s="8"/>
      <c r="R3152" s="8"/>
      <c r="V3152" s="8"/>
      <c r="W3152" s="8"/>
      <c r="AA3152" s="8"/>
      <c r="AD3152" s="8"/>
    </row>
    <row r="3153" spans="2:30">
      <c r="B3153" s="75">
        <v>2176989</v>
      </c>
      <c r="C3153" s="85" t="s">
        <v>1128</v>
      </c>
      <c r="D3153" s="76" t="s">
        <v>2494</v>
      </c>
      <c r="E3153" s="77">
        <v>7.1764866560739263E-8</v>
      </c>
      <c r="F3153" s="8"/>
      <c r="J3153" s="8"/>
      <c r="N3153" s="8"/>
      <c r="R3153" s="8"/>
      <c r="V3153" s="8"/>
      <c r="W3153" s="8"/>
      <c r="AA3153" s="8"/>
      <c r="AD3153" s="8"/>
    </row>
    <row r="3154" spans="2:30">
      <c r="B3154" s="75">
        <v>21923239</v>
      </c>
      <c r="C3154" s="85" t="s">
        <v>1129</v>
      </c>
      <c r="D3154" s="76" t="s">
        <v>2494</v>
      </c>
      <c r="E3154" s="77">
        <v>1.4162177044916232E-4</v>
      </c>
      <c r="F3154" s="8"/>
      <c r="J3154" s="8"/>
      <c r="N3154" s="8"/>
      <c r="R3154" s="8"/>
      <c r="V3154" s="8"/>
      <c r="W3154" s="8"/>
      <c r="AA3154" s="8"/>
      <c r="AD3154" s="8"/>
    </row>
    <row r="3155" spans="2:30">
      <c r="B3155" s="75">
        <v>2207014</v>
      </c>
      <c r="C3155" s="85" t="s">
        <v>1130</v>
      </c>
      <c r="D3155" s="76" t="s">
        <v>2494</v>
      </c>
      <c r="E3155" s="77">
        <v>5.9765208321116409E-7</v>
      </c>
      <c r="F3155" s="8"/>
      <c r="J3155" s="8"/>
      <c r="N3155" s="8"/>
      <c r="R3155" s="8"/>
      <c r="V3155" s="8"/>
      <c r="W3155" s="8"/>
      <c r="AA3155" s="8"/>
      <c r="AD3155" s="8"/>
    </row>
    <row r="3156" spans="2:30">
      <c r="B3156" s="75">
        <v>2216515</v>
      </c>
      <c r="C3156" s="85" t="s">
        <v>1131</v>
      </c>
      <c r="D3156" s="76" t="s">
        <v>2494</v>
      </c>
      <c r="E3156" s="77">
        <v>3.8689779981812961E-10</v>
      </c>
      <c r="F3156" s="8"/>
      <c r="J3156" s="8"/>
      <c r="N3156" s="8"/>
      <c r="R3156" s="8"/>
      <c r="V3156" s="8"/>
      <c r="W3156" s="8"/>
      <c r="AA3156" s="8"/>
      <c r="AD3156" s="8"/>
    </row>
    <row r="3157" spans="2:30">
      <c r="B3157" s="75">
        <v>22212551</v>
      </c>
      <c r="C3157" s="85" t="s">
        <v>1132</v>
      </c>
      <c r="D3157" s="76" t="s">
        <v>2494</v>
      </c>
      <c r="E3157" s="77">
        <v>1.6645199352733398E-5</v>
      </c>
      <c r="F3157" s="8"/>
      <c r="J3157" s="8"/>
      <c r="N3157" s="8"/>
      <c r="R3157" s="8"/>
      <c r="V3157" s="8"/>
      <c r="W3157" s="8"/>
      <c r="AA3157" s="8"/>
      <c r="AD3157" s="8"/>
    </row>
    <row r="3158" spans="2:30">
      <c r="B3158" s="75">
        <v>2223930</v>
      </c>
      <c r="C3158" s="85" t="s">
        <v>1133</v>
      </c>
      <c r="D3158" s="76" t="s">
        <v>2494</v>
      </c>
      <c r="E3158" s="77">
        <v>0.16699382503822843</v>
      </c>
      <c r="F3158" s="8"/>
      <c r="J3158" s="8"/>
      <c r="N3158" s="8"/>
      <c r="R3158" s="8"/>
      <c r="V3158" s="8"/>
      <c r="W3158" s="8"/>
      <c r="AA3158" s="8"/>
      <c r="AD3158" s="8"/>
    </row>
    <row r="3159" spans="2:30">
      <c r="B3159" s="75">
        <v>2234164</v>
      </c>
      <c r="C3159" s="85" t="s">
        <v>1134</v>
      </c>
      <c r="D3159" s="76" t="s">
        <v>2494</v>
      </c>
      <c r="E3159" s="77">
        <v>4.0595092295682265E-9</v>
      </c>
      <c r="F3159" s="8"/>
      <c r="J3159" s="8"/>
      <c r="N3159" s="8"/>
      <c r="R3159" s="8"/>
      <c r="V3159" s="8"/>
      <c r="W3159" s="8"/>
      <c r="AA3159" s="8"/>
      <c r="AD3159" s="8"/>
    </row>
    <row r="3160" spans="2:30">
      <c r="B3160" s="75">
        <v>2235543</v>
      </c>
      <c r="C3160" s="85" t="s">
        <v>1135</v>
      </c>
      <c r="D3160" s="76" t="s">
        <v>2494</v>
      </c>
      <c r="E3160" s="77">
        <v>8.162562551969524E-9</v>
      </c>
      <c r="F3160" s="8"/>
      <c r="J3160" s="8"/>
      <c r="N3160" s="8"/>
      <c r="R3160" s="8"/>
      <c r="V3160" s="8"/>
      <c r="W3160" s="8"/>
      <c r="AA3160" s="8"/>
      <c r="AD3160" s="8"/>
    </row>
    <row r="3161" spans="2:30">
      <c r="B3161" s="75">
        <v>2243278</v>
      </c>
      <c r="C3161" s="85" t="s">
        <v>1136</v>
      </c>
      <c r="D3161" s="76" t="s">
        <v>2494</v>
      </c>
      <c r="E3161" s="77">
        <v>6.1208567217126923E-4</v>
      </c>
      <c r="F3161" s="8"/>
      <c r="J3161" s="8"/>
      <c r="N3161" s="8"/>
      <c r="R3161" s="8"/>
      <c r="V3161" s="8"/>
      <c r="W3161" s="8"/>
      <c r="AA3161" s="8"/>
      <c r="AD3161" s="8"/>
    </row>
    <row r="3162" spans="2:30">
      <c r="B3162" s="75">
        <v>2245387</v>
      </c>
      <c r="C3162" s="85" t="s">
        <v>1137</v>
      </c>
      <c r="D3162" s="76" t="s">
        <v>2494</v>
      </c>
      <c r="E3162" s="77">
        <v>8.6153491035281208E-4</v>
      </c>
      <c r="F3162" s="8"/>
      <c r="J3162" s="8"/>
      <c r="N3162" s="8"/>
      <c r="R3162" s="8"/>
      <c r="V3162" s="8"/>
      <c r="W3162" s="8"/>
      <c r="AA3162" s="8"/>
      <c r="AD3162" s="8"/>
    </row>
    <row r="3163" spans="2:30">
      <c r="B3163" s="75">
        <v>22473785</v>
      </c>
      <c r="C3163" s="85" t="s">
        <v>1138</v>
      </c>
      <c r="D3163" s="76" t="s">
        <v>2494</v>
      </c>
      <c r="E3163" s="77">
        <v>6.9881301802572461E-15</v>
      </c>
      <c r="F3163" s="8"/>
      <c r="J3163" s="8"/>
      <c r="N3163" s="8"/>
      <c r="R3163" s="8"/>
      <c r="V3163" s="8"/>
      <c r="W3163" s="8"/>
      <c r="AA3163" s="8"/>
      <c r="AD3163" s="8"/>
    </row>
    <row r="3164" spans="2:30">
      <c r="B3164" s="75">
        <v>225116</v>
      </c>
      <c r="C3164" s="85" t="s">
        <v>1139</v>
      </c>
      <c r="D3164" s="76" t="s">
        <v>2494</v>
      </c>
      <c r="E3164" s="77">
        <v>9.3873370075041956E-2</v>
      </c>
      <c r="F3164" s="8"/>
      <c r="J3164" s="8"/>
      <c r="N3164" s="8"/>
      <c r="R3164" s="8"/>
      <c r="V3164" s="8"/>
      <c r="W3164" s="8"/>
      <c r="AA3164" s="8"/>
      <c r="AD3164" s="8"/>
    </row>
    <row r="3165" spans="2:30">
      <c r="B3165" s="75">
        <v>225514</v>
      </c>
      <c r="C3165" s="85" t="s">
        <v>1140</v>
      </c>
      <c r="D3165" s="76" t="s">
        <v>2494</v>
      </c>
      <c r="E3165" s="77">
        <v>1.1276185316322291</v>
      </c>
      <c r="F3165" s="8"/>
      <c r="J3165" s="8"/>
      <c r="N3165" s="8"/>
      <c r="R3165" s="8"/>
      <c r="V3165" s="8"/>
      <c r="W3165" s="8"/>
      <c r="AA3165" s="8"/>
      <c r="AD3165" s="8"/>
    </row>
    <row r="3166" spans="2:30">
      <c r="B3166" s="75">
        <v>2255176</v>
      </c>
      <c r="C3166" s="85" t="s">
        <v>1141</v>
      </c>
      <c r="D3166" s="76" t="s">
        <v>2494</v>
      </c>
      <c r="E3166" s="77">
        <v>5.7502530802084799E-3</v>
      </c>
      <c r="F3166" s="8"/>
      <c r="J3166" s="8"/>
      <c r="N3166" s="8"/>
      <c r="R3166" s="8"/>
      <c r="V3166" s="8"/>
      <c r="W3166" s="8"/>
      <c r="AA3166" s="8"/>
      <c r="AD3166" s="8"/>
    </row>
    <row r="3167" spans="2:30">
      <c r="B3167" s="75">
        <v>2257092</v>
      </c>
      <c r="C3167" s="85" t="s">
        <v>1142</v>
      </c>
      <c r="D3167" s="76" t="s">
        <v>2494</v>
      </c>
      <c r="E3167" s="77">
        <v>9.9745548012421498E-2</v>
      </c>
      <c r="F3167" s="8"/>
      <c r="J3167" s="8"/>
      <c r="N3167" s="8"/>
      <c r="R3167" s="8"/>
      <c r="V3167" s="8"/>
      <c r="W3167" s="8"/>
      <c r="AA3167" s="8"/>
      <c r="AD3167" s="8"/>
    </row>
    <row r="3168" spans="2:30">
      <c r="B3168" s="75">
        <v>22726007</v>
      </c>
      <c r="C3168" s="85" t="s">
        <v>1143</v>
      </c>
      <c r="D3168" s="76" t="s">
        <v>2494</v>
      </c>
      <c r="E3168" s="77">
        <v>3.4310838924227017E-6</v>
      </c>
      <c r="F3168" s="8"/>
      <c r="J3168" s="8"/>
      <c r="N3168" s="8"/>
      <c r="R3168" s="8"/>
      <c r="V3168" s="8"/>
      <c r="W3168" s="8"/>
      <c r="AA3168" s="8"/>
      <c r="AD3168" s="8"/>
    </row>
    <row r="3169" spans="2:30">
      <c r="B3169" s="75">
        <v>2274671</v>
      </c>
      <c r="C3169" s="85" t="s">
        <v>1144</v>
      </c>
      <c r="D3169" s="76" t="s">
        <v>2494</v>
      </c>
      <c r="E3169" s="77">
        <v>1.2426741814813237E-4</v>
      </c>
      <c r="F3169" s="8"/>
      <c r="J3169" s="8"/>
      <c r="N3169" s="8"/>
      <c r="R3169" s="8"/>
      <c r="V3169" s="8"/>
      <c r="W3169" s="8"/>
      <c r="AA3169" s="8"/>
      <c r="AD3169" s="8"/>
    </row>
    <row r="3170" spans="2:30">
      <c r="B3170" s="75">
        <v>22936863</v>
      </c>
      <c r="C3170" s="85" t="s">
        <v>1145</v>
      </c>
      <c r="D3170" s="76" t="s">
        <v>2494</v>
      </c>
      <c r="E3170" s="77">
        <v>2.2284920615600194E-5</v>
      </c>
      <c r="F3170" s="8"/>
      <c r="J3170" s="8"/>
      <c r="N3170" s="8"/>
      <c r="R3170" s="8"/>
      <c r="V3170" s="8"/>
      <c r="W3170" s="8"/>
      <c r="AA3170" s="8"/>
      <c r="AD3170" s="8"/>
    </row>
    <row r="3171" spans="2:30">
      <c r="B3171" s="75">
        <v>23031369</v>
      </c>
      <c r="C3171" s="85" t="s">
        <v>1146</v>
      </c>
      <c r="D3171" s="76" t="s">
        <v>2494</v>
      </c>
      <c r="E3171" s="77">
        <v>0.22344219897841794</v>
      </c>
      <c r="F3171" s="8"/>
      <c r="J3171" s="8"/>
      <c r="N3171" s="8"/>
      <c r="R3171" s="8"/>
      <c r="V3171" s="8"/>
      <c r="W3171" s="8"/>
      <c r="AA3171" s="8"/>
      <c r="AD3171" s="8"/>
    </row>
    <row r="3172" spans="2:30">
      <c r="B3172" s="75">
        <v>2338127</v>
      </c>
      <c r="C3172" s="85" t="s">
        <v>1147</v>
      </c>
      <c r="D3172" s="76" t="s">
        <v>2494</v>
      </c>
      <c r="E3172" s="77">
        <v>8.9542751091661097E-7</v>
      </c>
      <c r="F3172" s="8"/>
      <c r="J3172" s="8"/>
      <c r="N3172" s="8"/>
      <c r="R3172" s="8"/>
      <c r="V3172" s="8"/>
      <c r="W3172" s="8"/>
      <c r="AA3172" s="8"/>
      <c r="AD3172" s="8"/>
    </row>
    <row r="3173" spans="2:30">
      <c r="B3173" s="75">
        <v>23564069</v>
      </c>
      <c r="C3173" s="85" t="s">
        <v>1148</v>
      </c>
      <c r="D3173" s="76" t="s">
        <v>2494</v>
      </c>
      <c r="E3173" s="77">
        <v>2.1089631879562535E-9</v>
      </c>
      <c r="F3173" s="8"/>
      <c r="J3173" s="8"/>
      <c r="N3173" s="8"/>
      <c r="R3173" s="8"/>
      <c r="V3173" s="8"/>
      <c r="W3173" s="8"/>
      <c r="AA3173" s="8"/>
      <c r="AD3173" s="8"/>
    </row>
    <row r="3174" spans="2:30">
      <c r="B3174" s="75">
        <v>2370630</v>
      </c>
      <c r="C3174" s="85" t="s">
        <v>1149</v>
      </c>
      <c r="D3174" s="76" t="s">
        <v>2494</v>
      </c>
      <c r="E3174" s="77">
        <v>1.4589586833116603E-4</v>
      </c>
      <c r="F3174" s="8"/>
      <c r="J3174" s="8"/>
      <c r="N3174" s="8"/>
      <c r="R3174" s="8"/>
      <c r="V3174" s="8"/>
      <c r="W3174" s="8"/>
      <c r="AA3174" s="8"/>
      <c r="AD3174" s="8"/>
    </row>
    <row r="3175" spans="2:30">
      <c r="B3175" s="75">
        <v>24096535</v>
      </c>
      <c r="C3175" s="85" t="s">
        <v>1150</v>
      </c>
      <c r="D3175" s="76" t="s">
        <v>2494</v>
      </c>
      <c r="E3175" s="77">
        <v>1.7939670511248657E-8</v>
      </c>
      <c r="F3175" s="8"/>
      <c r="J3175" s="8"/>
      <c r="N3175" s="8"/>
      <c r="R3175" s="8"/>
      <c r="V3175" s="8"/>
      <c r="W3175" s="8"/>
      <c r="AA3175" s="8"/>
      <c r="AD3175" s="8"/>
    </row>
    <row r="3176" spans="2:30">
      <c r="B3176" s="75">
        <v>2432124</v>
      </c>
      <c r="C3176" s="85" t="s">
        <v>1151</v>
      </c>
      <c r="D3176" s="76" t="s">
        <v>2494</v>
      </c>
      <c r="E3176" s="77">
        <v>2.6209834458955164E-5</v>
      </c>
      <c r="F3176" s="8"/>
      <c r="J3176" s="8"/>
      <c r="N3176" s="8"/>
      <c r="R3176" s="8"/>
      <c r="V3176" s="8"/>
      <c r="W3176" s="8"/>
      <c r="AA3176" s="8"/>
      <c r="AD3176" s="8"/>
    </row>
    <row r="3177" spans="2:30">
      <c r="B3177" s="75">
        <v>24353615</v>
      </c>
      <c r="C3177" s="85" t="s">
        <v>1152</v>
      </c>
      <c r="D3177" s="76" t="s">
        <v>2494</v>
      </c>
      <c r="E3177" s="77">
        <v>5.207162031677788E-5</v>
      </c>
      <c r="F3177" s="8"/>
      <c r="J3177" s="8"/>
      <c r="N3177" s="8"/>
      <c r="R3177" s="8"/>
      <c r="V3177" s="8"/>
      <c r="W3177" s="8"/>
      <c r="AA3177" s="8"/>
      <c r="AD3177" s="8"/>
    </row>
    <row r="3178" spans="2:30">
      <c r="B3178" s="75">
        <v>2436933</v>
      </c>
      <c r="C3178" s="85" t="s">
        <v>1153</v>
      </c>
      <c r="D3178" s="76" t="s">
        <v>2494</v>
      </c>
      <c r="E3178" s="77">
        <v>3.9888995266830337E-3</v>
      </c>
      <c r="F3178" s="8"/>
      <c r="J3178" s="8"/>
      <c r="N3178" s="8"/>
      <c r="R3178" s="8"/>
      <c r="V3178" s="8"/>
      <c r="W3178" s="8"/>
      <c r="AA3178" s="8"/>
      <c r="AD3178" s="8"/>
    </row>
    <row r="3179" spans="2:30">
      <c r="B3179" s="75">
        <v>2445070</v>
      </c>
      <c r="C3179" s="85" t="s">
        <v>1154</v>
      </c>
      <c r="D3179" s="76" t="s">
        <v>2494</v>
      </c>
      <c r="E3179" s="77">
        <v>8.8603748074351655E-15</v>
      </c>
      <c r="F3179" s="8"/>
      <c r="J3179" s="8"/>
      <c r="N3179" s="8"/>
      <c r="R3179" s="8"/>
      <c r="V3179" s="8"/>
      <c r="W3179" s="8"/>
      <c r="AA3179" s="8"/>
      <c r="AD3179" s="8"/>
    </row>
    <row r="3180" spans="2:30">
      <c r="B3180" s="75">
        <v>24544045</v>
      </c>
      <c r="C3180" s="85" t="s">
        <v>1155</v>
      </c>
      <c r="D3180" s="76" t="s">
        <v>2494</v>
      </c>
      <c r="E3180" s="77">
        <v>1.0226075263178216E-4</v>
      </c>
      <c r="F3180" s="8"/>
      <c r="J3180" s="8"/>
      <c r="N3180" s="8"/>
      <c r="R3180" s="8"/>
      <c r="V3180" s="8"/>
      <c r="W3180" s="8"/>
      <c r="AA3180" s="8"/>
      <c r="AD3180" s="8"/>
    </row>
    <row r="3181" spans="2:30">
      <c r="B3181" s="75">
        <v>2455245</v>
      </c>
      <c r="C3181" s="85" t="s">
        <v>1156</v>
      </c>
      <c r="D3181" s="76" t="s">
        <v>2494</v>
      </c>
      <c r="E3181" s="77">
        <v>9.7941525846545374E-5</v>
      </c>
      <c r="F3181" s="8"/>
      <c r="J3181" s="8"/>
      <c r="N3181" s="8"/>
      <c r="R3181" s="8"/>
      <c r="V3181" s="8"/>
      <c r="W3181" s="8"/>
      <c r="AA3181" s="8"/>
      <c r="AD3181" s="8"/>
    </row>
    <row r="3182" spans="2:30">
      <c r="B3182" s="75">
        <v>2457478</v>
      </c>
      <c r="C3182" s="85" t="s">
        <v>1157</v>
      </c>
      <c r="D3182" s="76" t="s">
        <v>2494</v>
      </c>
      <c r="E3182" s="77">
        <v>3.1592164448164092E-3</v>
      </c>
      <c r="F3182" s="8"/>
      <c r="J3182" s="8"/>
      <c r="N3182" s="8"/>
      <c r="R3182" s="8"/>
      <c r="V3182" s="8"/>
      <c r="W3182" s="8"/>
      <c r="AA3182" s="8"/>
      <c r="AD3182" s="8"/>
    </row>
    <row r="3183" spans="2:30">
      <c r="B3183" s="75">
        <v>2459098</v>
      </c>
      <c r="C3183" s="85" t="s">
        <v>1158</v>
      </c>
      <c r="D3183" s="76" t="s">
        <v>2494</v>
      </c>
      <c r="E3183" s="77">
        <v>2.2866731743948771E-5</v>
      </c>
      <c r="F3183" s="8"/>
      <c r="J3183" s="8"/>
      <c r="N3183" s="8"/>
      <c r="R3183" s="8"/>
      <c r="V3183" s="8"/>
      <c r="W3183" s="8"/>
      <c r="AA3183" s="8"/>
      <c r="AD3183" s="8"/>
    </row>
    <row r="3184" spans="2:30">
      <c r="B3184" s="75">
        <v>2461156</v>
      </c>
      <c r="C3184" s="85" t="s">
        <v>1159</v>
      </c>
      <c r="D3184" s="76" t="s">
        <v>2494</v>
      </c>
      <c r="E3184" s="77">
        <v>7.886754744950885E-5</v>
      </c>
      <c r="F3184" s="8"/>
      <c r="J3184" s="8"/>
      <c r="N3184" s="8"/>
      <c r="R3184" s="8"/>
      <c r="V3184" s="8"/>
      <c r="W3184" s="8"/>
      <c r="AA3184" s="8"/>
      <c r="AD3184" s="8"/>
    </row>
    <row r="3185" spans="2:30">
      <c r="B3185" s="75">
        <v>24691803</v>
      </c>
      <c r="C3185" s="85" t="s">
        <v>1160</v>
      </c>
      <c r="D3185" s="76" t="s">
        <v>2494</v>
      </c>
      <c r="E3185" s="77">
        <v>2.390442994115154E-6</v>
      </c>
      <c r="F3185" s="8"/>
      <c r="J3185" s="8"/>
      <c r="N3185" s="8"/>
      <c r="R3185" s="8"/>
      <c r="V3185" s="8"/>
      <c r="W3185" s="8"/>
      <c r="AA3185" s="8"/>
      <c r="AD3185" s="8"/>
    </row>
    <row r="3186" spans="2:30">
      <c r="B3186" s="75">
        <v>2475469</v>
      </c>
      <c r="C3186" s="85" t="s">
        <v>1161</v>
      </c>
      <c r="D3186" s="76" t="s">
        <v>2494</v>
      </c>
      <c r="E3186" s="77">
        <v>5.5132588284776067E-6</v>
      </c>
      <c r="F3186" s="8"/>
      <c r="J3186" s="8"/>
      <c r="N3186" s="8"/>
      <c r="R3186" s="8"/>
      <c r="V3186" s="8"/>
      <c r="W3186" s="8"/>
      <c r="AA3186" s="8"/>
      <c r="AD3186" s="8"/>
    </row>
    <row r="3187" spans="2:30">
      <c r="B3187" s="75">
        <v>2495376</v>
      </c>
      <c r="C3187" s="85" t="s">
        <v>1162</v>
      </c>
      <c r="D3187" s="76" t="s">
        <v>2494</v>
      </c>
      <c r="E3187" s="77">
        <v>1.0690227844774255E-3</v>
      </c>
      <c r="F3187" s="8"/>
      <c r="J3187" s="8"/>
      <c r="N3187" s="8"/>
      <c r="R3187" s="8"/>
      <c r="V3187" s="8"/>
      <c r="W3187" s="8"/>
      <c r="AA3187" s="8"/>
      <c r="AD3187" s="8"/>
    </row>
    <row r="3188" spans="2:30">
      <c r="B3188" s="75">
        <v>2497076</v>
      </c>
      <c r="C3188" s="85" t="s">
        <v>1163</v>
      </c>
      <c r="D3188" s="76" t="s">
        <v>2494</v>
      </c>
      <c r="E3188" s="77">
        <v>1.4260726606032572E-3</v>
      </c>
      <c r="F3188" s="8"/>
      <c r="J3188" s="8"/>
      <c r="N3188" s="8"/>
      <c r="R3188" s="8"/>
      <c r="V3188" s="8"/>
      <c r="W3188" s="8"/>
      <c r="AA3188" s="8"/>
      <c r="AD3188" s="8"/>
    </row>
    <row r="3189" spans="2:30">
      <c r="B3189" s="75">
        <v>2499958</v>
      </c>
      <c r="C3189" s="85" t="s">
        <v>1164</v>
      </c>
      <c r="D3189" s="76" t="s">
        <v>2494</v>
      </c>
      <c r="E3189" s="77">
        <v>3.8017676389760053E-4</v>
      </c>
      <c r="F3189" s="8"/>
      <c r="J3189" s="8"/>
      <c r="N3189" s="8"/>
      <c r="R3189" s="8"/>
      <c r="V3189" s="8"/>
      <c r="W3189" s="8"/>
      <c r="AA3189" s="8"/>
      <c r="AD3189" s="8"/>
    </row>
    <row r="3190" spans="2:30">
      <c r="B3190" s="75">
        <v>2508863</v>
      </c>
      <c r="C3190" s="85" t="s">
        <v>1165</v>
      </c>
      <c r="D3190" s="76" t="s">
        <v>2494</v>
      </c>
      <c r="E3190" s="77">
        <v>1.8215308248614472E-7</v>
      </c>
      <c r="F3190" s="8"/>
      <c r="J3190" s="8"/>
      <c r="N3190" s="8"/>
      <c r="R3190" s="8"/>
      <c r="V3190" s="8"/>
      <c r="W3190" s="8"/>
      <c r="AA3190" s="8"/>
      <c r="AD3190" s="8"/>
    </row>
    <row r="3191" spans="2:30">
      <c r="B3191" s="75">
        <v>25155231</v>
      </c>
      <c r="C3191" s="85" t="s">
        <v>1166</v>
      </c>
      <c r="D3191" s="76" t="s">
        <v>2494</v>
      </c>
      <c r="E3191" s="77">
        <v>3.2121442321519153E-5</v>
      </c>
      <c r="F3191" s="8"/>
      <c r="J3191" s="8"/>
      <c r="N3191" s="8"/>
      <c r="R3191" s="8"/>
      <c r="V3191" s="8"/>
      <c r="W3191" s="8"/>
      <c r="AA3191" s="8"/>
      <c r="AD3191" s="8"/>
    </row>
    <row r="3192" spans="2:30">
      <c r="B3192" s="75">
        <v>25167811</v>
      </c>
      <c r="C3192" s="85" t="s">
        <v>1167</v>
      </c>
      <c r="D3192" s="76" t="s">
        <v>2494</v>
      </c>
      <c r="E3192" s="77">
        <v>5.5151864351449045E-3</v>
      </c>
      <c r="F3192" s="8"/>
      <c r="J3192" s="8"/>
      <c r="N3192" s="8"/>
      <c r="R3192" s="8"/>
      <c r="V3192" s="8"/>
      <c r="W3192" s="8"/>
      <c r="AA3192" s="8"/>
      <c r="AD3192" s="8"/>
    </row>
    <row r="3193" spans="2:30">
      <c r="B3193" s="75">
        <v>25167822</v>
      </c>
      <c r="C3193" s="85" t="s">
        <v>1168</v>
      </c>
      <c r="D3193" s="76" t="s">
        <v>2494</v>
      </c>
      <c r="E3193" s="77">
        <v>7.8895896586902536E-5</v>
      </c>
      <c r="F3193" s="8"/>
      <c r="J3193" s="8"/>
      <c r="N3193" s="8"/>
      <c r="R3193" s="8"/>
      <c r="V3193" s="8"/>
      <c r="W3193" s="8"/>
      <c r="AA3193" s="8"/>
      <c r="AD3193" s="8"/>
    </row>
    <row r="3194" spans="2:30">
      <c r="B3194" s="75">
        <v>25168154</v>
      </c>
      <c r="C3194" s="85" t="s">
        <v>1169</v>
      </c>
      <c r="D3194" s="76" t="s">
        <v>2494</v>
      </c>
      <c r="E3194" s="77">
        <v>5.0277782715441911E-4</v>
      </c>
      <c r="F3194" s="8"/>
      <c r="J3194" s="8"/>
      <c r="N3194" s="8"/>
      <c r="R3194" s="8"/>
      <c r="V3194" s="8"/>
      <c r="W3194" s="8"/>
      <c r="AA3194" s="8"/>
      <c r="AD3194" s="8"/>
    </row>
    <row r="3195" spans="2:30">
      <c r="B3195" s="75">
        <v>2528361</v>
      </c>
      <c r="C3195" s="85" t="s">
        <v>1170</v>
      </c>
      <c r="D3195" s="76" t="s">
        <v>2494</v>
      </c>
      <c r="E3195" s="77">
        <v>1.2282529875533817E-4</v>
      </c>
      <c r="F3195" s="8"/>
      <c r="J3195" s="8"/>
      <c r="N3195" s="8"/>
      <c r="R3195" s="8"/>
      <c r="V3195" s="8"/>
      <c r="W3195" s="8"/>
      <c r="AA3195" s="8"/>
      <c r="AD3195" s="8"/>
    </row>
    <row r="3196" spans="2:30">
      <c r="B3196" s="75">
        <v>25306756</v>
      </c>
      <c r="C3196" s="85" t="s">
        <v>1171</v>
      </c>
      <c r="D3196" s="76" t="s">
        <v>2494</v>
      </c>
      <c r="E3196" s="77">
        <v>1.7282978407725779E-4</v>
      </c>
      <c r="F3196" s="8"/>
      <c r="J3196" s="8"/>
      <c r="N3196" s="8"/>
      <c r="R3196" s="8"/>
      <c r="V3196" s="8"/>
      <c r="W3196" s="8"/>
      <c r="AA3196" s="8"/>
      <c r="AD3196" s="8"/>
    </row>
    <row r="3197" spans="2:30">
      <c r="B3197" s="75">
        <v>25319908</v>
      </c>
      <c r="C3197" s="85" t="s">
        <v>1172</v>
      </c>
      <c r="D3197" s="76" t="s">
        <v>2494</v>
      </c>
      <c r="E3197" s="77">
        <v>2.8926259952220617E-3</v>
      </c>
      <c r="F3197" s="8"/>
      <c r="J3197" s="8"/>
      <c r="N3197" s="8"/>
      <c r="R3197" s="8"/>
      <c r="V3197" s="8"/>
      <c r="W3197" s="8"/>
      <c r="AA3197" s="8"/>
      <c r="AD3197" s="8"/>
    </row>
    <row r="3198" spans="2:30">
      <c r="B3198" s="75">
        <v>25321226</v>
      </c>
      <c r="C3198" s="85" t="s">
        <v>1173</v>
      </c>
      <c r="D3198" s="76" t="s">
        <v>2494</v>
      </c>
      <c r="E3198" s="77">
        <v>6.14922729502595E-4</v>
      </c>
      <c r="F3198" s="8"/>
      <c r="J3198" s="8"/>
      <c r="N3198" s="8"/>
      <c r="R3198" s="8"/>
      <c r="V3198" s="8"/>
      <c r="W3198" s="8"/>
      <c r="AA3198" s="8"/>
      <c r="AD3198" s="8"/>
    </row>
    <row r="3199" spans="2:30">
      <c r="B3199" s="75">
        <v>25322207</v>
      </c>
      <c r="C3199" s="85" t="s">
        <v>1174</v>
      </c>
      <c r="D3199" s="76" t="s">
        <v>2494</v>
      </c>
      <c r="E3199" s="77">
        <v>7.4369215116957676E-4</v>
      </c>
      <c r="F3199" s="8"/>
      <c r="J3199" s="8"/>
      <c r="N3199" s="8"/>
      <c r="R3199" s="8"/>
      <c r="V3199" s="8"/>
      <c r="W3199" s="8"/>
      <c r="AA3199" s="8"/>
      <c r="AD3199" s="8"/>
    </row>
    <row r="3200" spans="2:30">
      <c r="B3200" s="75">
        <v>25323891</v>
      </c>
      <c r="C3200" s="85" t="s">
        <v>1175</v>
      </c>
      <c r="D3200" s="76" t="s">
        <v>2494</v>
      </c>
      <c r="E3200" s="77">
        <v>1.0025734730222113E-3</v>
      </c>
      <c r="F3200" s="8"/>
      <c r="J3200" s="8"/>
      <c r="N3200" s="8"/>
      <c r="R3200" s="8"/>
      <c r="V3200" s="8"/>
      <c r="W3200" s="8"/>
      <c r="AA3200" s="8"/>
      <c r="AD3200" s="8"/>
    </row>
    <row r="3201" spans="2:30">
      <c r="B3201" s="75">
        <v>25366238</v>
      </c>
      <c r="C3201" s="85" t="s">
        <v>1176</v>
      </c>
      <c r="D3201" s="76" t="s">
        <v>2494</v>
      </c>
      <c r="E3201" s="77">
        <v>1.8723013687265776E-6</v>
      </c>
      <c r="F3201" s="8"/>
      <c r="J3201" s="8"/>
      <c r="N3201" s="8"/>
      <c r="R3201" s="8"/>
      <c r="V3201" s="8"/>
      <c r="W3201" s="8"/>
      <c r="AA3201" s="8"/>
      <c r="AD3201" s="8"/>
    </row>
    <row r="3202" spans="2:30">
      <c r="B3202" s="75">
        <v>2539266</v>
      </c>
      <c r="C3202" s="85" t="s">
        <v>1177</v>
      </c>
      <c r="D3202" s="76" t="s">
        <v>2494</v>
      </c>
      <c r="E3202" s="77">
        <v>1.5239477952272583E-4</v>
      </c>
      <c r="F3202" s="8"/>
      <c r="J3202" s="8"/>
      <c r="N3202" s="8"/>
      <c r="R3202" s="8"/>
      <c r="V3202" s="8"/>
      <c r="W3202" s="8"/>
      <c r="AA3202" s="8"/>
      <c r="AD3202" s="8"/>
    </row>
    <row r="3203" spans="2:30">
      <c r="B3203" s="75">
        <v>25550587</v>
      </c>
      <c r="C3203" s="85" t="s">
        <v>1178</v>
      </c>
      <c r="D3203" s="76" t="s">
        <v>2494</v>
      </c>
      <c r="E3203" s="77">
        <v>4.9565389582349923E-6</v>
      </c>
      <c r="F3203" s="8"/>
      <c r="J3203" s="8"/>
      <c r="N3203" s="8"/>
      <c r="R3203" s="8"/>
      <c r="V3203" s="8"/>
      <c r="W3203" s="8"/>
      <c r="AA3203" s="8"/>
      <c r="AD3203" s="8"/>
    </row>
    <row r="3204" spans="2:30">
      <c r="B3204" s="75">
        <v>25551137</v>
      </c>
      <c r="C3204" s="85" t="s">
        <v>1179</v>
      </c>
      <c r="D3204" s="76" t="s">
        <v>2494</v>
      </c>
      <c r="E3204" s="77">
        <v>7.8386185912287811E-6</v>
      </c>
      <c r="F3204" s="8"/>
      <c r="J3204" s="8"/>
      <c r="N3204" s="8"/>
      <c r="R3204" s="8"/>
      <c r="V3204" s="8"/>
      <c r="W3204" s="8"/>
      <c r="AA3204" s="8"/>
      <c r="AD3204" s="8"/>
    </row>
    <row r="3205" spans="2:30">
      <c r="B3205" s="75">
        <v>25586430</v>
      </c>
      <c r="C3205" s="85" t="s">
        <v>1180</v>
      </c>
      <c r="D3205" s="76" t="s">
        <v>2494</v>
      </c>
      <c r="E3205" s="77">
        <v>2.4651394210894427E-3</v>
      </c>
      <c r="F3205" s="8"/>
      <c r="J3205" s="8"/>
      <c r="N3205" s="8"/>
      <c r="R3205" s="8"/>
      <c r="V3205" s="8"/>
      <c r="W3205" s="8"/>
      <c r="AA3205" s="8"/>
      <c r="AD3205" s="8"/>
    </row>
    <row r="3206" spans="2:30">
      <c r="B3206" s="75">
        <v>25637994</v>
      </c>
      <c r="C3206" s="85" t="s">
        <v>1181</v>
      </c>
      <c r="D3206" s="76" t="s">
        <v>2494</v>
      </c>
      <c r="E3206" s="77">
        <v>0.63697085387051655</v>
      </c>
      <c r="F3206" s="8"/>
      <c r="J3206" s="8"/>
      <c r="N3206" s="8"/>
      <c r="R3206" s="8"/>
      <c r="V3206" s="8"/>
      <c r="W3206" s="8"/>
      <c r="AA3206" s="8"/>
      <c r="AD3206" s="8"/>
    </row>
    <row r="3207" spans="2:30">
      <c r="B3207" s="75">
        <v>2570265</v>
      </c>
      <c r="C3207" s="85" t="s">
        <v>1182</v>
      </c>
      <c r="D3207" s="76" t="s">
        <v>2494</v>
      </c>
      <c r="E3207" s="77">
        <v>0.21641278320015933</v>
      </c>
      <c r="F3207" s="8"/>
      <c r="J3207" s="8"/>
      <c r="N3207" s="8"/>
      <c r="R3207" s="8"/>
      <c r="V3207" s="8"/>
      <c r="W3207" s="8"/>
      <c r="AA3207" s="8"/>
      <c r="AD3207" s="8"/>
    </row>
    <row r="3208" spans="2:30">
      <c r="B3208" s="75">
        <v>26248248</v>
      </c>
      <c r="C3208" s="85" t="s">
        <v>1183</v>
      </c>
      <c r="D3208" s="76" t="s">
        <v>2494</v>
      </c>
      <c r="E3208" s="77">
        <v>5.0732073542856854E-14</v>
      </c>
      <c r="F3208" s="8"/>
      <c r="J3208" s="8"/>
      <c r="N3208" s="8"/>
      <c r="R3208" s="8"/>
      <c r="V3208" s="8"/>
      <c r="W3208" s="8"/>
      <c r="AA3208" s="8"/>
      <c r="AD3208" s="8"/>
    </row>
    <row r="3209" spans="2:30">
      <c r="B3209" s="75">
        <v>2631370</v>
      </c>
      <c r="C3209" s="85" t="s">
        <v>1184</v>
      </c>
      <c r="D3209" s="76" t="s">
        <v>2494</v>
      </c>
      <c r="E3209" s="77">
        <v>7.9901377942164604E-5</v>
      </c>
      <c r="F3209" s="8"/>
      <c r="J3209" s="8"/>
      <c r="N3209" s="8"/>
      <c r="R3209" s="8"/>
      <c r="V3209" s="8"/>
      <c r="W3209" s="8"/>
      <c r="AA3209" s="8"/>
      <c r="AD3209" s="8"/>
    </row>
    <row r="3210" spans="2:30">
      <c r="B3210" s="75">
        <v>2655198</v>
      </c>
      <c r="C3210" s="85" t="s">
        <v>1185</v>
      </c>
      <c r="D3210" s="76" t="s">
        <v>2494</v>
      </c>
      <c r="E3210" s="77">
        <v>2.3539205506409168E-3</v>
      </c>
      <c r="F3210" s="8"/>
      <c r="J3210" s="8"/>
      <c r="N3210" s="8"/>
      <c r="R3210" s="8"/>
      <c r="V3210" s="8"/>
      <c r="W3210" s="8"/>
      <c r="AA3210" s="8"/>
      <c r="AD3210" s="8"/>
    </row>
    <row r="3211" spans="2:30">
      <c r="B3211" s="75">
        <v>26787780</v>
      </c>
      <c r="C3211" s="85" t="s">
        <v>1186</v>
      </c>
      <c r="D3211" s="76" t="s">
        <v>2494</v>
      </c>
      <c r="E3211" s="77">
        <v>1.3064240205297184E-13</v>
      </c>
      <c r="F3211" s="8"/>
      <c r="J3211" s="8"/>
      <c r="N3211" s="8"/>
      <c r="R3211" s="8"/>
      <c r="V3211" s="8"/>
      <c r="W3211" s="8"/>
      <c r="AA3211" s="8"/>
      <c r="AD3211" s="8"/>
    </row>
    <row r="3212" spans="2:30">
      <c r="B3212" s="75">
        <v>26952216</v>
      </c>
      <c r="C3212" s="85" t="s">
        <v>1187</v>
      </c>
      <c r="D3212" s="76" t="s">
        <v>2494</v>
      </c>
      <c r="E3212" s="77">
        <v>1.3645808562170672E-4</v>
      </c>
      <c r="F3212" s="8"/>
      <c r="J3212" s="8"/>
      <c r="N3212" s="8"/>
      <c r="R3212" s="8"/>
      <c r="V3212" s="8"/>
      <c r="W3212" s="8"/>
      <c r="AA3212" s="8"/>
      <c r="AD3212" s="8"/>
    </row>
    <row r="3213" spans="2:30">
      <c r="B3213" s="75">
        <v>26972010</v>
      </c>
      <c r="C3213" s="85" t="s">
        <v>1188</v>
      </c>
      <c r="D3213" s="76" t="s">
        <v>2494</v>
      </c>
      <c r="E3213" s="77">
        <v>7.0275090962150943E-19</v>
      </c>
      <c r="F3213" s="8"/>
      <c r="J3213" s="8"/>
      <c r="N3213" s="8"/>
      <c r="R3213" s="8"/>
      <c r="V3213" s="8"/>
      <c r="W3213" s="8"/>
      <c r="AA3213" s="8"/>
      <c r="AD3213" s="8"/>
    </row>
    <row r="3214" spans="2:30">
      <c r="B3214" s="75">
        <v>2703131</v>
      </c>
      <c r="C3214" s="85" t="s">
        <v>1189</v>
      </c>
      <c r="D3214" s="76" t="s">
        <v>2494</v>
      </c>
      <c r="E3214" s="77">
        <v>1.0821925605478591</v>
      </c>
      <c r="F3214" s="8"/>
      <c r="J3214" s="8"/>
      <c r="N3214" s="8"/>
      <c r="R3214" s="8"/>
      <c r="V3214" s="8"/>
      <c r="W3214" s="8"/>
      <c r="AA3214" s="8"/>
      <c r="AD3214" s="8"/>
    </row>
    <row r="3215" spans="2:30">
      <c r="B3215" s="75">
        <v>2703379</v>
      </c>
      <c r="C3215" s="85" t="s">
        <v>1190</v>
      </c>
      <c r="D3215" s="76" t="s">
        <v>2494</v>
      </c>
      <c r="E3215" s="77">
        <v>2.0757927189730974E-6</v>
      </c>
      <c r="F3215" s="8"/>
      <c r="J3215" s="8"/>
      <c r="N3215" s="8"/>
      <c r="R3215" s="8"/>
      <c r="V3215" s="8"/>
      <c r="W3215" s="8"/>
      <c r="AA3215" s="8"/>
      <c r="AD3215" s="8"/>
    </row>
    <row r="3216" spans="2:30">
      <c r="B3216" s="75">
        <v>271443</v>
      </c>
      <c r="C3216" s="85" t="s">
        <v>1191</v>
      </c>
      <c r="D3216" s="76" t="s">
        <v>2494</v>
      </c>
      <c r="E3216" s="77">
        <v>6.9188159577388667E-6</v>
      </c>
      <c r="F3216" s="8"/>
      <c r="J3216" s="8"/>
      <c r="N3216" s="8"/>
      <c r="R3216" s="8"/>
      <c r="V3216" s="8"/>
      <c r="W3216" s="8"/>
      <c r="AA3216" s="8"/>
      <c r="AD3216" s="8"/>
    </row>
    <row r="3217" spans="2:30">
      <c r="B3217" s="75">
        <v>2720732</v>
      </c>
      <c r="C3217" s="85" t="s">
        <v>1192</v>
      </c>
      <c r="D3217" s="76" t="s">
        <v>2494</v>
      </c>
      <c r="E3217" s="77">
        <v>1.7971395382736153E-12</v>
      </c>
      <c r="F3217" s="8"/>
      <c r="J3217" s="8"/>
      <c r="N3217" s="8"/>
      <c r="R3217" s="8"/>
      <c r="V3217" s="8"/>
      <c r="W3217" s="8"/>
      <c r="AA3217" s="8"/>
      <c r="AD3217" s="8"/>
    </row>
    <row r="3218" spans="2:30">
      <c r="B3218" s="75">
        <v>27304138</v>
      </c>
      <c r="C3218" s="85" t="s">
        <v>1193</v>
      </c>
      <c r="D3218" s="76" t="s">
        <v>2494</v>
      </c>
      <c r="E3218" s="77">
        <v>0.62792228183066834</v>
      </c>
      <c r="F3218" s="8"/>
      <c r="J3218" s="8"/>
      <c r="N3218" s="8"/>
      <c r="R3218" s="8"/>
      <c r="V3218" s="8"/>
      <c r="W3218" s="8"/>
      <c r="AA3218" s="8"/>
      <c r="AD3218" s="8"/>
    </row>
    <row r="3219" spans="2:30">
      <c r="B3219" s="75">
        <v>2741062</v>
      </c>
      <c r="C3219" s="85" t="s">
        <v>1194</v>
      </c>
      <c r="D3219" s="76" t="s">
        <v>2494</v>
      </c>
      <c r="E3219" s="77">
        <v>3.3392575445213769E-7</v>
      </c>
      <c r="F3219" s="8"/>
      <c r="J3219" s="8"/>
      <c r="N3219" s="8"/>
      <c r="R3219" s="8"/>
      <c r="V3219" s="8"/>
      <c r="W3219" s="8"/>
      <c r="AA3219" s="8"/>
      <c r="AD3219" s="8"/>
    </row>
    <row r="3220" spans="2:30">
      <c r="B3220" s="75">
        <v>27458931</v>
      </c>
      <c r="C3220" s="85" t="s">
        <v>1195</v>
      </c>
      <c r="D3220" s="76" t="s">
        <v>2494</v>
      </c>
      <c r="E3220" s="77">
        <v>0.14505884154530171</v>
      </c>
      <c r="F3220" s="8"/>
      <c r="J3220" s="8"/>
      <c r="N3220" s="8"/>
      <c r="R3220" s="8"/>
      <c r="V3220" s="8"/>
      <c r="W3220" s="8"/>
      <c r="AA3220" s="8"/>
      <c r="AD3220" s="8"/>
    </row>
    <row r="3221" spans="2:30">
      <c r="B3221" s="75">
        <v>27541884</v>
      </c>
      <c r="C3221" s="85" t="s">
        <v>1196</v>
      </c>
      <c r="D3221" s="76" t="s">
        <v>2494</v>
      </c>
      <c r="E3221" s="77">
        <v>1.246440442172521E-5</v>
      </c>
      <c r="F3221" s="8"/>
      <c r="J3221" s="8"/>
      <c r="N3221" s="8"/>
      <c r="R3221" s="8"/>
      <c r="V3221" s="8"/>
      <c r="W3221" s="8"/>
      <c r="AA3221" s="8"/>
      <c r="AD3221" s="8"/>
    </row>
    <row r="3222" spans="2:30">
      <c r="B3222" s="75">
        <v>279232</v>
      </c>
      <c r="C3222" s="85" t="s">
        <v>1197</v>
      </c>
      <c r="D3222" s="76" t="s">
        <v>2494</v>
      </c>
      <c r="E3222" s="77">
        <v>7.4136850234469109E-6</v>
      </c>
      <c r="F3222" s="8"/>
      <c r="J3222" s="8"/>
      <c r="N3222" s="8"/>
      <c r="R3222" s="8"/>
      <c r="V3222" s="8"/>
      <c r="W3222" s="8"/>
      <c r="AA3222" s="8"/>
      <c r="AD3222" s="8"/>
    </row>
    <row r="3223" spans="2:30">
      <c r="B3223" s="75">
        <v>28108998</v>
      </c>
      <c r="C3223" s="85" t="s">
        <v>1198</v>
      </c>
      <c r="D3223" s="76" t="s">
        <v>2494</v>
      </c>
      <c r="E3223" s="77">
        <v>9.3294358218491333E-5</v>
      </c>
      <c r="F3223" s="8"/>
      <c r="J3223" s="8"/>
      <c r="N3223" s="8"/>
      <c r="R3223" s="8"/>
      <c r="V3223" s="8"/>
      <c r="W3223" s="8"/>
      <c r="AA3223" s="8"/>
      <c r="AD3223" s="8"/>
    </row>
    <row r="3224" spans="2:30">
      <c r="B3224" s="75">
        <v>281232</v>
      </c>
      <c r="C3224" s="85" t="s">
        <v>1199</v>
      </c>
      <c r="D3224" s="76" t="s">
        <v>2494</v>
      </c>
      <c r="E3224" s="77">
        <v>2.5698310087309438E-3</v>
      </c>
      <c r="F3224" s="8"/>
      <c r="J3224" s="8"/>
      <c r="N3224" s="8"/>
      <c r="R3224" s="8"/>
      <c r="V3224" s="8"/>
      <c r="W3224" s="8"/>
      <c r="AA3224" s="8"/>
      <c r="AD3224" s="8"/>
    </row>
    <row r="3225" spans="2:30">
      <c r="B3225" s="75">
        <v>2814202</v>
      </c>
      <c r="C3225" s="85" t="s">
        <v>1200</v>
      </c>
      <c r="D3225" s="76" t="s">
        <v>2494</v>
      </c>
      <c r="E3225" s="77">
        <v>3.0221476584514568E-7</v>
      </c>
      <c r="F3225" s="8"/>
      <c r="J3225" s="8"/>
      <c r="N3225" s="8"/>
      <c r="R3225" s="8"/>
      <c r="V3225" s="8"/>
      <c r="W3225" s="8"/>
      <c r="AA3225" s="8"/>
      <c r="AD3225" s="8"/>
    </row>
    <row r="3226" spans="2:30">
      <c r="B3226" s="75">
        <v>2845898</v>
      </c>
      <c r="C3226" s="85" t="s">
        <v>1201</v>
      </c>
      <c r="D3226" s="76" t="s">
        <v>2494</v>
      </c>
      <c r="E3226" s="77">
        <v>4.7383162845241193E-4</v>
      </c>
      <c r="F3226" s="8"/>
      <c r="J3226" s="8"/>
      <c r="N3226" s="8"/>
      <c r="R3226" s="8"/>
      <c r="V3226" s="8"/>
      <c r="W3226" s="8"/>
      <c r="AA3226" s="8"/>
      <c r="AD3226" s="8"/>
    </row>
    <row r="3227" spans="2:30">
      <c r="B3227" s="75">
        <v>28519020</v>
      </c>
      <c r="C3227" s="85" t="s">
        <v>1202</v>
      </c>
      <c r="D3227" s="76" t="s">
        <v>2494</v>
      </c>
      <c r="E3227" s="77">
        <v>2.5929329640909214E-19</v>
      </c>
      <c r="F3227" s="8"/>
      <c r="J3227" s="8"/>
      <c r="N3227" s="8"/>
      <c r="R3227" s="8"/>
      <c r="V3227" s="8"/>
      <c r="W3227" s="8"/>
      <c r="AA3227" s="8"/>
      <c r="AD3227" s="8"/>
    </row>
    <row r="3228" spans="2:30">
      <c r="B3228" s="75">
        <v>2859678</v>
      </c>
      <c r="C3228" s="85" t="s">
        <v>1203</v>
      </c>
      <c r="D3228" s="76" t="s">
        <v>2494</v>
      </c>
      <c r="E3228" s="77">
        <v>1.8911194161590963E-9</v>
      </c>
      <c r="F3228" s="8"/>
      <c r="J3228" s="8"/>
      <c r="N3228" s="8"/>
      <c r="R3228" s="8"/>
      <c r="V3228" s="8"/>
      <c r="W3228" s="8"/>
      <c r="AA3228" s="8"/>
      <c r="AD3228" s="8"/>
    </row>
    <row r="3229" spans="2:30">
      <c r="B3229" s="75">
        <v>28652779</v>
      </c>
      <c r="C3229" s="85" t="s">
        <v>1204</v>
      </c>
      <c r="D3229" s="76" t="s">
        <v>2494</v>
      </c>
      <c r="E3229" s="77">
        <v>2.8218752551615564E-4</v>
      </c>
      <c r="F3229" s="8"/>
      <c r="J3229" s="8"/>
      <c r="N3229" s="8"/>
      <c r="R3229" s="8"/>
      <c r="V3229" s="8"/>
      <c r="W3229" s="8"/>
      <c r="AA3229" s="8"/>
      <c r="AD3229" s="8"/>
    </row>
    <row r="3230" spans="2:30">
      <c r="B3230" s="75">
        <v>2867472</v>
      </c>
      <c r="C3230" s="85" t="s">
        <v>1205</v>
      </c>
      <c r="D3230" s="76" t="s">
        <v>2494</v>
      </c>
      <c r="E3230" s="77">
        <v>5.2654816969096371E-5</v>
      </c>
      <c r="F3230" s="8"/>
      <c r="J3230" s="8"/>
      <c r="N3230" s="8"/>
      <c r="R3230" s="8"/>
      <c r="V3230" s="8"/>
      <c r="W3230" s="8"/>
      <c r="AA3230" s="8"/>
      <c r="AD3230" s="8"/>
    </row>
    <row r="3231" spans="2:30">
      <c r="B3231" s="75">
        <v>28680457</v>
      </c>
      <c r="C3231" s="85" t="s">
        <v>1206</v>
      </c>
      <c r="D3231" s="76" t="s">
        <v>2494</v>
      </c>
      <c r="E3231" s="77">
        <v>2.4124696016526873E-3</v>
      </c>
      <c r="F3231" s="8"/>
      <c r="J3231" s="8"/>
      <c r="N3231" s="8"/>
      <c r="R3231" s="8"/>
      <c r="V3231" s="8"/>
      <c r="W3231" s="8"/>
      <c r="AA3231" s="8"/>
      <c r="AD3231" s="8"/>
    </row>
    <row r="3232" spans="2:30">
      <c r="B3232" s="75">
        <v>2869343</v>
      </c>
      <c r="C3232" s="85" t="s">
        <v>1207</v>
      </c>
      <c r="D3232" s="76" t="s">
        <v>2494</v>
      </c>
      <c r="E3232" s="77">
        <v>1.8288889806919614E-2</v>
      </c>
      <c r="F3232" s="8"/>
      <c r="J3232" s="8"/>
      <c r="N3232" s="8"/>
      <c r="R3232" s="8"/>
      <c r="V3232" s="8"/>
      <c r="W3232" s="8"/>
      <c r="AA3232" s="8"/>
      <c r="AD3232" s="8"/>
    </row>
    <row r="3233" spans="2:30">
      <c r="B3233" s="75">
        <v>2905693</v>
      </c>
      <c r="C3233" s="85" t="s">
        <v>1208</v>
      </c>
      <c r="D3233" s="76" t="s">
        <v>2494</v>
      </c>
      <c r="E3233" s="77">
        <v>5.6427856836498043E-3</v>
      </c>
      <c r="F3233" s="8"/>
      <c r="J3233" s="8"/>
      <c r="N3233" s="8"/>
      <c r="R3233" s="8"/>
      <c r="V3233" s="8"/>
      <c r="W3233" s="8"/>
      <c r="AA3233" s="8"/>
      <c r="AD3233" s="8"/>
    </row>
    <row r="3234" spans="2:30">
      <c r="B3234" s="75">
        <v>291645</v>
      </c>
      <c r="C3234" s="85" t="s">
        <v>1209</v>
      </c>
      <c r="D3234" s="76" t="s">
        <v>2494</v>
      </c>
      <c r="E3234" s="77">
        <v>3.1256243170091575E-8</v>
      </c>
      <c r="F3234" s="8"/>
      <c r="J3234" s="8"/>
      <c r="N3234" s="8"/>
      <c r="R3234" s="8"/>
      <c r="V3234" s="8"/>
      <c r="W3234" s="8"/>
      <c r="AA3234" s="8"/>
      <c r="AD3234" s="8"/>
    </row>
    <row r="3235" spans="2:30">
      <c r="B3235" s="75">
        <v>292648</v>
      </c>
      <c r="C3235" s="85" t="s">
        <v>1210</v>
      </c>
      <c r="D3235" s="76" t="s">
        <v>2494</v>
      </c>
      <c r="E3235" s="77">
        <v>6.6269013085082676E-8</v>
      </c>
      <c r="F3235" s="8"/>
      <c r="J3235" s="8"/>
      <c r="N3235" s="8"/>
      <c r="R3235" s="8"/>
      <c r="V3235" s="8"/>
      <c r="W3235" s="8"/>
      <c r="AA3235" s="8"/>
      <c r="AD3235" s="8"/>
    </row>
    <row r="3236" spans="2:30">
      <c r="B3236" s="75">
        <v>294622</v>
      </c>
      <c r="C3236" s="85" t="s">
        <v>1211</v>
      </c>
      <c r="D3236" s="76" t="s">
        <v>2494</v>
      </c>
      <c r="E3236" s="77">
        <v>6.4564657295151496E-7</v>
      </c>
      <c r="F3236" s="8"/>
      <c r="J3236" s="8"/>
      <c r="N3236" s="8"/>
      <c r="R3236" s="8"/>
      <c r="V3236" s="8"/>
      <c r="W3236" s="8"/>
      <c r="AA3236" s="8"/>
      <c r="AD3236" s="8"/>
    </row>
    <row r="3237" spans="2:30">
      <c r="B3237" s="75">
        <v>2961628</v>
      </c>
      <c r="C3237" s="85" t="s">
        <v>1212</v>
      </c>
      <c r="D3237" s="76" t="s">
        <v>2494</v>
      </c>
      <c r="E3237" s="77">
        <v>4.1707945391315326E-16</v>
      </c>
      <c r="F3237" s="8"/>
      <c r="J3237" s="8"/>
      <c r="N3237" s="8"/>
      <c r="R3237" s="8"/>
      <c r="V3237" s="8"/>
      <c r="W3237" s="8"/>
      <c r="AA3237" s="8"/>
      <c r="AD3237" s="8"/>
    </row>
    <row r="3238" spans="2:30">
      <c r="B3238" s="75">
        <v>297972</v>
      </c>
      <c r="C3238" s="85" t="s">
        <v>1213</v>
      </c>
      <c r="D3238" s="76" t="s">
        <v>2494</v>
      </c>
      <c r="E3238" s="77">
        <v>5.8370054320375534E-3</v>
      </c>
      <c r="F3238" s="8"/>
      <c r="J3238" s="8"/>
      <c r="N3238" s="8"/>
      <c r="R3238" s="8"/>
      <c r="V3238" s="8"/>
      <c r="W3238" s="8"/>
      <c r="AA3238" s="8"/>
      <c r="AD3238" s="8"/>
    </row>
    <row r="3239" spans="2:30">
      <c r="B3239" s="75">
        <v>298066</v>
      </c>
      <c r="C3239" s="85" t="s">
        <v>1214</v>
      </c>
      <c r="D3239" s="76" t="s">
        <v>2494</v>
      </c>
      <c r="E3239" s="77">
        <v>1.1433497720948953E-6</v>
      </c>
      <c r="F3239" s="8"/>
      <c r="J3239" s="8"/>
      <c r="N3239" s="8"/>
      <c r="R3239" s="8"/>
      <c r="V3239" s="8"/>
      <c r="W3239" s="8"/>
      <c r="AA3239" s="8"/>
      <c r="AD3239" s="8"/>
    </row>
    <row r="3240" spans="2:30">
      <c r="B3240" s="75">
        <v>29812791</v>
      </c>
      <c r="C3240" s="85" t="s">
        <v>1215</v>
      </c>
      <c r="D3240" s="76" t="s">
        <v>2494</v>
      </c>
      <c r="E3240" s="77">
        <v>9.0693424669920034E-3</v>
      </c>
      <c r="F3240" s="8"/>
      <c r="J3240" s="8"/>
      <c r="N3240" s="8"/>
      <c r="R3240" s="8"/>
      <c r="V3240" s="8"/>
      <c r="W3240" s="8"/>
      <c r="AA3240" s="8"/>
      <c r="AD3240" s="8"/>
    </row>
    <row r="3241" spans="2:30">
      <c r="B3241" s="75">
        <v>30030252</v>
      </c>
      <c r="C3241" s="85" t="s">
        <v>1216</v>
      </c>
      <c r="D3241" s="76" t="s">
        <v>2494</v>
      </c>
      <c r="E3241" s="77">
        <v>5.0032980238478245E-3</v>
      </c>
      <c r="F3241" s="8"/>
      <c r="J3241" s="8"/>
      <c r="N3241" s="8"/>
      <c r="R3241" s="8"/>
      <c r="V3241" s="8"/>
      <c r="W3241" s="8"/>
      <c r="AA3241" s="8"/>
      <c r="AD3241" s="8"/>
    </row>
    <row r="3242" spans="2:30">
      <c r="B3242" s="75">
        <v>30043493</v>
      </c>
      <c r="C3242" s="85" t="s">
        <v>1217</v>
      </c>
      <c r="D3242" s="76" t="s">
        <v>2494</v>
      </c>
      <c r="E3242" s="77">
        <v>1.3563257438018824E-9</v>
      </c>
      <c r="F3242" s="8"/>
      <c r="J3242" s="8"/>
      <c r="N3242" s="8"/>
      <c r="R3242" s="8"/>
      <c r="V3242" s="8"/>
      <c r="W3242" s="8"/>
      <c r="AA3242" s="8"/>
      <c r="AD3242" s="8"/>
    </row>
    <row r="3243" spans="2:30">
      <c r="B3243" s="75">
        <v>301111</v>
      </c>
      <c r="C3243" s="85" t="s">
        <v>1218</v>
      </c>
      <c r="D3243" s="76" t="s">
        <v>2494</v>
      </c>
      <c r="E3243" s="77">
        <v>5.1550427598255621E-4</v>
      </c>
      <c r="F3243" s="8"/>
      <c r="J3243" s="8"/>
      <c r="N3243" s="8"/>
      <c r="R3243" s="8"/>
      <c r="V3243" s="8"/>
      <c r="W3243" s="8"/>
      <c r="AA3243" s="8"/>
      <c r="AD3243" s="8"/>
    </row>
    <row r="3244" spans="2:30">
      <c r="B3244" s="75">
        <v>302045</v>
      </c>
      <c r="C3244" s="85" t="s">
        <v>1219</v>
      </c>
      <c r="D3244" s="76" t="s">
        <v>2494</v>
      </c>
      <c r="E3244" s="77">
        <v>9.324229908247828E-9</v>
      </c>
      <c r="F3244" s="8"/>
      <c r="J3244" s="8"/>
      <c r="N3244" s="8"/>
      <c r="R3244" s="8"/>
      <c r="V3244" s="8"/>
      <c r="W3244" s="8"/>
      <c r="AA3244" s="8"/>
      <c r="AD3244" s="8"/>
    </row>
    <row r="3245" spans="2:30">
      <c r="B3245" s="75">
        <v>304212</v>
      </c>
      <c r="C3245" s="85" t="s">
        <v>1220</v>
      </c>
      <c r="D3245" s="76" t="s">
        <v>2494</v>
      </c>
      <c r="E3245" s="77">
        <v>4.5752301911813661E-7</v>
      </c>
      <c r="F3245" s="8"/>
      <c r="J3245" s="8"/>
      <c r="N3245" s="8"/>
      <c r="R3245" s="8"/>
      <c r="V3245" s="8"/>
      <c r="W3245" s="8"/>
      <c r="AA3245" s="8"/>
      <c r="AD3245" s="8"/>
    </row>
    <row r="3246" spans="2:30">
      <c r="B3246" s="75">
        <v>3073663</v>
      </c>
      <c r="C3246" s="85" t="s">
        <v>1221</v>
      </c>
      <c r="D3246" s="76" t="s">
        <v>2494</v>
      </c>
      <c r="E3246" s="77">
        <v>2.3124239065930558E-6</v>
      </c>
      <c r="F3246" s="8"/>
      <c r="J3246" s="8"/>
      <c r="N3246" s="8"/>
      <c r="R3246" s="8"/>
      <c r="V3246" s="8"/>
      <c r="W3246" s="8"/>
      <c r="AA3246" s="8"/>
      <c r="AD3246" s="8"/>
    </row>
    <row r="3247" spans="2:30">
      <c r="B3247" s="75">
        <v>309433</v>
      </c>
      <c r="C3247" s="85" t="s">
        <v>1222</v>
      </c>
      <c r="D3247" s="76" t="s">
        <v>2494</v>
      </c>
      <c r="E3247" s="77">
        <v>9.8878797540192469E-19</v>
      </c>
      <c r="F3247" s="8"/>
      <c r="J3247" s="8"/>
      <c r="N3247" s="8"/>
      <c r="R3247" s="8"/>
      <c r="V3247" s="8"/>
      <c r="W3247" s="8"/>
      <c r="AA3247" s="8"/>
      <c r="AD3247" s="8"/>
    </row>
    <row r="3248" spans="2:30">
      <c r="B3248" s="75">
        <v>31431397</v>
      </c>
      <c r="C3248" s="85" t="s">
        <v>1223</v>
      </c>
      <c r="D3248" s="76" t="s">
        <v>2494</v>
      </c>
      <c r="E3248" s="77">
        <v>7.1610513641947728E-12</v>
      </c>
      <c r="F3248" s="8"/>
      <c r="J3248" s="8"/>
      <c r="N3248" s="8"/>
      <c r="R3248" s="8"/>
      <c r="V3248" s="8"/>
      <c r="W3248" s="8"/>
      <c r="AA3248" s="8"/>
      <c r="AD3248" s="8"/>
    </row>
    <row r="3249" spans="2:30">
      <c r="B3249" s="75">
        <v>3218028</v>
      </c>
      <c r="C3249" s="85" t="s">
        <v>1224</v>
      </c>
      <c r="D3249" s="76" t="s">
        <v>2494</v>
      </c>
      <c r="E3249" s="77">
        <v>2.2770296326384685E-5</v>
      </c>
      <c r="F3249" s="8"/>
      <c r="J3249" s="8"/>
      <c r="N3249" s="8"/>
      <c r="R3249" s="8"/>
      <c r="V3249" s="8"/>
      <c r="W3249" s="8"/>
      <c r="AA3249" s="8"/>
      <c r="AD3249" s="8"/>
    </row>
    <row r="3250" spans="2:30">
      <c r="B3250" s="75">
        <v>3252435</v>
      </c>
      <c r="C3250" s="85" t="s">
        <v>1225</v>
      </c>
      <c r="D3250" s="76" t="s">
        <v>2494</v>
      </c>
      <c r="E3250" s="77">
        <v>0.14728047521999355</v>
      </c>
      <c r="F3250" s="8"/>
      <c r="J3250" s="8"/>
      <c r="N3250" s="8"/>
      <c r="R3250" s="8"/>
      <c r="V3250" s="8"/>
      <c r="W3250" s="8"/>
      <c r="AA3250" s="8"/>
      <c r="AD3250" s="8"/>
    </row>
    <row r="3251" spans="2:30">
      <c r="B3251" s="75">
        <v>3254668</v>
      </c>
      <c r="C3251" s="85" t="s">
        <v>1226</v>
      </c>
      <c r="D3251" s="76" t="s">
        <v>2494</v>
      </c>
      <c r="E3251" s="77">
        <v>7.555391762396951E-4</v>
      </c>
      <c r="F3251" s="8"/>
      <c r="J3251" s="8"/>
      <c r="N3251" s="8"/>
      <c r="R3251" s="8"/>
      <c r="V3251" s="8"/>
      <c r="W3251" s="8"/>
      <c r="AA3251" s="8"/>
      <c r="AD3251" s="8"/>
    </row>
    <row r="3252" spans="2:30">
      <c r="B3252" s="75">
        <v>3296502</v>
      </c>
      <c r="C3252" s="85" t="s">
        <v>1227</v>
      </c>
      <c r="D3252" s="76" t="s">
        <v>2494</v>
      </c>
      <c r="E3252" s="77">
        <v>9.041024742409995E-6</v>
      </c>
      <c r="F3252" s="8"/>
      <c r="J3252" s="8"/>
      <c r="N3252" s="8"/>
      <c r="R3252" s="8"/>
      <c r="V3252" s="8"/>
      <c r="W3252" s="8"/>
      <c r="AA3252" s="8"/>
      <c r="AD3252" s="8"/>
    </row>
    <row r="3253" spans="2:30">
      <c r="B3253" s="75">
        <v>33284503</v>
      </c>
      <c r="C3253" s="85" t="s">
        <v>1228</v>
      </c>
      <c r="D3253" s="76" t="s">
        <v>2494</v>
      </c>
      <c r="E3253" s="77">
        <v>0.10579857305810561</v>
      </c>
      <c r="F3253" s="8"/>
      <c r="J3253" s="8"/>
      <c r="N3253" s="8"/>
      <c r="R3253" s="8"/>
      <c r="V3253" s="8"/>
      <c r="W3253" s="8"/>
      <c r="AA3253" s="8"/>
      <c r="AD3253" s="8"/>
    </row>
    <row r="3254" spans="2:30">
      <c r="B3254" s="75">
        <v>3351051</v>
      </c>
      <c r="C3254" s="85" t="s">
        <v>1229</v>
      </c>
      <c r="D3254" s="76" t="s">
        <v>2494</v>
      </c>
      <c r="E3254" s="77">
        <v>1.7720390361200258E-21</v>
      </c>
      <c r="F3254" s="8"/>
      <c r="J3254" s="8"/>
      <c r="N3254" s="8"/>
      <c r="R3254" s="8"/>
      <c r="V3254" s="8"/>
      <c r="W3254" s="8"/>
      <c r="AA3254" s="8"/>
      <c r="AD3254" s="8"/>
    </row>
    <row r="3255" spans="2:30">
      <c r="B3255" s="75">
        <v>33719743</v>
      </c>
      <c r="C3255" s="85" t="s">
        <v>1230</v>
      </c>
      <c r="D3255" s="76" t="s">
        <v>2494</v>
      </c>
      <c r="E3255" s="77">
        <v>3.6816272966679823E-4</v>
      </c>
      <c r="F3255" s="8"/>
      <c r="J3255" s="8"/>
      <c r="N3255" s="8"/>
      <c r="R3255" s="8"/>
      <c r="V3255" s="8"/>
      <c r="W3255" s="8"/>
      <c r="AA3255" s="8"/>
      <c r="AD3255" s="8"/>
    </row>
    <row r="3256" spans="2:30">
      <c r="B3256" s="75">
        <v>3380345</v>
      </c>
      <c r="C3256" s="85" t="s">
        <v>1231</v>
      </c>
      <c r="D3256" s="76" t="s">
        <v>2494</v>
      </c>
      <c r="E3256" s="77">
        <v>1.4817896425091347E-3</v>
      </c>
      <c r="F3256" s="8"/>
      <c r="J3256" s="8"/>
      <c r="N3256" s="8"/>
      <c r="R3256" s="8"/>
      <c r="V3256" s="8"/>
      <c r="W3256" s="8"/>
      <c r="AA3256" s="8"/>
      <c r="AD3256" s="8"/>
    </row>
    <row r="3257" spans="2:30">
      <c r="B3257" s="75">
        <v>3389717</v>
      </c>
      <c r="C3257" s="85" t="s">
        <v>1232</v>
      </c>
      <c r="D3257" s="76" t="s">
        <v>2494</v>
      </c>
      <c r="E3257" s="77">
        <v>1.0302311962928452E-3</v>
      </c>
      <c r="F3257" s="8"/>
      <c r="J3257" s="8"/>
      <c r="N3257" s="8"/>
      <c r="R3257" s="8"/>
      <c r="V3257" s="8"/>
      <c r="W3257" s="8"/>
      <c r="AA3257" s="8"/>
      <c r="AD3257" s="8"/>
    </row>
    <row r="3258" spans="2:30">
      <c r="B3258" s="75">
        <v>33979032</v>
      </c>
      <c r="C3258" s="85" t="s">
        <v>1233</v>
      </c>
      <c r="D3258" s="76" t="s">
        <v>2494</v>
      </c>
      <c r="E3258" s="77">
        <v>5.5146821492147498E-3</v>
      </c>
      <c r="F3258" s="8"/>
      <c r="J3258" s="8"/>
      <c r="N3258" s="8"/>
      <c r="R3258" s="8"/>
      <c r="V3258" s="8"/>
      <c r="W3258" s="8"/>
      <c r="AA3258" s="8"/>
      <c r="AD3258" s="8"/>
    </row>
    <row r="3259" spans="2:30">
      <c r="B3259" s="75">
        <v>34364426</v>
      </c>
      <c r="C3259" s="85" t="s">
        <v>1234</v>
      </c>
      <c r="D3259" s="76" t="s">
        <v>2494</v>
      </c>
      <c r="E3259" s="77">
        <v>1.691158456576115E-6</v>
      </c>
      <c r="F3259" s="8"/>
      <c r="J3259" s="8"/>
      <c r="N3259" s="8"/>
      <c r="R3259" s="8"/>
      <c r="V3259" s="8"/>
      <c r="W3259" s="8"/>
      <c r="AA3259" s="8"/>
      <c r="AD3259" s="8"/>
    </row>
    <row r="3260" spans="2:30">
      <c r="B3260" s="75">
        <v>3452979</v>
      </c>
      <c r="C3260" s="85" t="s">
        <v>1235</v>
      </c>
      <c r="D3260" s="76" t="s">
        <v>2494</v>
      </c>
      <c r="E3260" s="77">
        <v>4.3365829999791769E-4</v>
      </c>
      <c r="F3260" s="8"/>
      <c r="J3260" s="8"/>
      <c r="N3260" s="8"/>
      <c r="R3260" s="8"/>
      <c r="V3260" s="8"/>
      <c r="W3260" s="8"/>
      <c r="AA3260" s="8"/>
      <c r="AD3260" s="8"/>
    </row>
    <row r="3261" spans="2:30">
      <c r="B3261" s="75">
        <v>34622587</v>
      </c>
      <c r="C3261" s="85" t="s">
        <v>1236</v>
      </c>
      <c r="D3261" s="76" t="s">
        <v>2494</v>
      </c>
      <c r="E3261" s="77">
        <v>2.3196430095445515E-3</v>
      </c>
      <c r="F3261" s="8"/>
      <c r="J3261" s="8"/>
      <c r="N3261" s="8"/>
      <c r="R3261" s="8"/>
      <c r="V3261" s="8"/>
      <c r="W3261" s="8"/>
      <c r="AA3261" s="8"/>
      <c r="AD3261" s="8"/>
    </row>
    <row r="3262" spans="2:30">
      <c r="B3262" s="75">
        <v>3481207</v>
      </c>
      <c r="C3262" s="85" t="s">
        <v>1237</v>
      </c>
      <c r="D3262" s="76" t="s">
        <v>2494</v>
      </c>
      <c r="E3262" s="77">
        <v>0.81705389506347303</v>
      </c>
      <c r="F3262" s="8"/>
      <c r="J3262" s="8"/>
      <c r="N3262" s="8"/>
      <c r="R3262" s="8"/>
      <c r="V3262" s="8"/>
      <c r="W3262" s="8"/>
      <c r="AA3262" s="8"/>
      <c r="AD3262" s="8"/>
    </row>
    <row r="3263" spans="2:30">
      <c r="B3263" s="75">
        <v>3483123</v>
      </c>
      <c r="C3263" s="85" t="s">
        <v>1238</v>
      </c>
      <c r="D3263" s="76" t="s">
        <v>2494</v>
      </c>
      <c r="E3263" s="77">
        <v>1.0528583350731946E-8</v>
      </c>
      <c r="F3263" s="8"/>
      <c r="J3263" s="8"/>
      <c r="N3263" s="8"/>
      <c r="R3263" s="8"/>
      <c r="V3263" s="8"/>
      <c r="W3263" s="8"/>
      <c r="AA3263" s="8"/>
      <c r="AD3263" s="8"/>
    </row>
    <row r="3264" spans="2:30">
      <c r="B3264" s="75">
        <v>34883437</v>
      </c>
      <c r="C3264" s="85" t="s">
        <v>1239</v>
      </c>
      <c r="D3264" s="76" t="s">
        <v>2494</v>
      </c>
      <c r="E3264" s="77">
        <v>0.16344222314902329</v>
      </c>
      <c r="F3264" s="8"/>
      <c r="J3264" s="8"/>
      <c r="N3264" s="8"/>
      <c r="R3264" s="8"/>
      <c r="V3264" s="8"/>
      <c r="W3264" s="8"/>
      <c r="AA3264" s="8"/>
      <c r="AD3264" s="8"/>
    </row>
    <row r="3265" spans="2:30">
      <c r="B3265" s="75">
        <v>350469</v>
      </c>
      <c r="C3265" s="85" t="s">
        <v>1240</v>
      </c>
      <c r="D3265" s="76" t="s">
        <v>2494</v>
      </c>
      <c r="E3265" s="77">
        <v>1.1422668520041453E-3</v>
      </c>
      <c r="F3265" s="8"/>
      <c r="J3265" s="8"/>
      <c r="N3265" s="8"/>
      <c r="R3265" s="8"/>
      <c r="V3265" s="8"/>
      <c r="W3265" s="8"/>
      <c r="AA3265" s="8"/>
      <c r="AD3265" s="8"/>
    </row>
    <row r="3266" spans="2:30">
      <c r="B3266" s="75">
        <v>3547044</v>
      </c>
      <c r="C3266" s="85" t="s">
        <v>1241</v>
      </c>
      <c r="D3266" s="76" t="s">
        <v>2494</v>
      </c>
      <c r="E3266" s="77">
        <v>0.36013654350394547</v>
      </c>
      <c r="F3266" s="8"/>
      <c r="J3266" s="8"/>
      <c r="N3266" s="8"/>
      <c r="R3266" s="8"/>
      <c r="V3266" s="8"/>
      <c r="W3266" s="8"/>
      <c r="AA3266" s="8"/>
      <c r="AD3266" s="8"/>
    </row>
    <row r="3267" spans="2:30">
      <c r="B3267" s="75">
        <v>3558698</v>
      </c>
      <c r="C3267" s="85" t="s">
        <v>1242</v>
      </c>
      <c r="D3267" s="76" t="s">
        <v>2494</v>
      </c>
      <c r="E3267" s="77">
        <v>3.168128953757042E-2</v>
      </c>
      <c r="F3267" s="8"/>
      <c r="J3267" s="8"/>
      <c r="N3267" s="8"/>
      <c r="R3267" s="8"/>
      <c r="V3267" s="8"/>
      <c r="W3267" s="8"/>
      <c r="AA3267" s="8"/>
      <c r="AD3267" s="8"/>
    </row>
    <row r="3268" spans="2:30">
      <c r="B3268" s="75">
        <v>35597434</v>
      </c>
      <c r="C3268" s="85" t="s">
        <v>1243</v>
      </c>
      <c r="D3268" s="76" t="s">
        <v>2494</v>
      </c>
      <c r="E3268" s="77">
        <v>3.9201006656968474E-21</v>
      </c>
      <c r="F3268" s="8"/>
      <c r="J3268" s="8"/>
      <c r="N3268" s="8"/>
      <c r="R3268" s="8"/>
      <c r="V3268" s="8"/>
      <c r="W3268" s="8"/>
      <c r="AA3268" s="8"/>
      <c r="AD3268" s="8"/>
    </row>
    <row r="3269" spans="2:30">
      <c r="B3269" s="75">
        <v>3567257</v>
      </c>
      <c r="C3269" s="85" t="s">
        <v>1244</v>
      </c>
      <c r="D3269" s="76" t="s">
        <v>2494</v>
      </c>
      <c r="E3269" s="77">
        <v>1.1627740224359929E-10</v>
      </c>
      <c r="F3269" s="8"/>
      <c r="J3269" s="8"/>
      <c r="N3269" s="8"/>
      <c r="R3269" s="8"/>
      <c r="V3269" s="8"/>
      <c r="W3269" s="8"/>
      <c r="AA3269" s="8"/>
      <c r="AD3269" s="8"/>
    </row>
    <row r="3270" spans="2:30">
      <c r="B3270" s="75">
        <v>35975009</v>
      </c>
      <c r="C3270" s="85" t="s">
        <v>1245</v>
      </c>
      <c r="D3270" s="76" t="s">
        <v>2494</v>
      </c>
      <c r="E3270" s="77">
        <v>6.4294351704556416E-8</v>
      </c>
      <c r="F3270" s="8"/>
      <c r="J3270" s="8"/>
      <c r="N3270" s="8"/>
      <c r="R3270" s="8"/>
      <c r="V3270" s="8"/>
      <c r="W3270" s="8"/>
      <c r="AA3270" s="8"/>
      <c r="AD3270" s="8"/>
    </row>
    <row r="3271" spans="2:30">
      <c r="B3271" s="75">
        <v>36614387</v>
      </c>
      <c r="C3271" s="85" t="s">
        <v>1246</v>
      </c>
      <c r="D3271" s="76" t="s">
        <v>2494</v>
      </c>
      <c r="E3271" s="77">
        <v>1.0148552786858144E-4</v>
      </c>
      <c r="F3271" s="8"/>
      <c r="J3271" s="8"/>
      <c r="N3271" s="8"/>
      <c r="R3271" s="8"/>
      <c r="V3271" s="8"/>
      <c r="W3271" s="8"/>
      <c r="AA3271" s="8"/>
      <c r="AD3271" s="8"/>
    </row>
    <row r="3272" spans="2:30">
      <c r="B3272" s="75">
        <v>368774</v>
      </c>
      <c r="C3272" s="85" t="s">
        <v>1247</v>
      </c>
      <c r="D3272" s="76" t="s">
        <v>2494</v>
      </c>
      <c r="E3272" s="77">
        <v>6.0542412271703502E-4</v>
      </c>
      <c r="F3272" s="8"/>
      <c r="J3272" s="8"/>
      <c r="N3272" s="8"/>
      <c r="R3272" s="8"/>
      <c r="V3272" s="8"/>
      <c r="W3272" s="8"/>
      <c r="AA3272" s="8"/>
      <c r="AD3272" s="8"/>
    </row>
    <row r="3273" spans="2:30">
      <c r="B3273" s="75">
        <v>371404</v>
      </c>
      <c r="C3273" s="85" t="s">
        <v>1248</v>
      </c>
      <c r="D3273" s="76" t="s">
        <v>2494</v>
      </c>
      <c r="E3273" s="77">
        <v>6.3462543259282743E-4</v>
      </c>
      <c r="F3273" s="8"/>
      <c r="J3273" s="8"/>
      <c r="N3273" s="8"/>
      <c r="R3273" s="8"/>
      <c r="V3273" s="8"/>
      <c r="W3273" s="8"/>
      <c r="AA3273" s="8"/>
      <c r="AD3273" s="8"/>
    </row>
    <row r="3274" spans="2:30">
      <c r="B3274" s="75">
        <v>371415</v>
      </c>
      <c r="C3274" s="85" t="s">
        <v>1249</v>
      </c>
      <c r="D3274" s="76" t="s">
        <v>2494</v>
      </c>
      <c r="E3274" s="77">
        <v>7.9366365004914272E-5</v>
      </c>
      <c r="F3274" s="8"/>
      <c r="J3274" s="8"/>
      <c r="N3274" s="8"/>
      <c r="R3274" s="8"/>
      <c r="V3274" s="8"/>
      <c r="W3274" s="8"/>
      <c r="AA3274" s="8"/>
      <c r="AD3274" s="8"/>
    </row>
    <row r="3275" spans="2:30">
      <c r="B3275" s="75">
        <v>37248478</v>
      </c>
      <c r="C3275" s="85" t="s">
        <v>1250</v>
      </c>
      <c r="D3275" s="76" t="s">
        <v>2494</v>
      </c>
      <c r="E3275" s="77">
        <v>5.2033743504638718E-31</v>
      </c>
      <c r="F3275" s="8"/>
      <c r="J3275" s="8"/>
      <c r="N3275" s="8"/>
      <c r="R3275" s="8"/>
      <c r="V3275" s="8"/>
      <c r="W3275" s="8"/>
      <c r="AA3275" s="8"/>
      <c r="AD3275" s="8"/>
    </row>
    <row r="3276" spans="2:30">
      <c r="B3276" s="75">
        <v>3734483</v>
      </c>
      <c r="C3276" s="85" t="s">
        <v>1251</v>
      </c>
      <c r="D3276" s="76" t="s">
        <v>2494</v>
      </c>
      <c r="E3276" s="77">
        <v>2.5095102875531739E-3</v>
      </c>
      <c r="F3276" s="8"/>
      <c r="J3276" s="8"/>
      <c r="N3276" s="8"/>
      <c r="R3276" s="8"/>
      <c r="V3276" s="8"/>
      <c r="W3276" s="8"/>
      <c r="AA3276" s="8"/>
      <c r="AD3276" s="8"/>
    </row>
    <row r="3277" spans="2:30">
      <c r="B3277" s="75">
        <v>3735011</v>
      </c>
      <c r="C3277" s="85" t="s">
        <v>1252</v>
      </c>
      <c r="D3277" s="76" t="s">
        <v>2494</v>
      </c>
      <c r="E3277" s="77">
        <v>1.4509886192782301E-5</v>
      </c>
      <c r="F3277" s="8"/>
      <c r="J3277" s="8"/>
      <c r="N3277" s="8"/>
      <c r="R3277" s="8"/>
      <c r="V3277" s="8"/>
      <c r="W3277" s="8"/>
      <c r="AA3277" s="8"/>
      <c r="AD3277" s="8"/>
    </row>
    <row r="3278" spans="2:30">
      <c r="B3278" s="75">
        <v>37529309</v>
      </c>
      <c r="C3278" s="85" t="s">
        <v>1253</v>
      </c>
      <c r="D3278" s="76" t="s">
        <v>2494</v>
      </c>
      <c r="E3278" s="77">
        <v>9.7136739921964647E-3</v>
      </c>
      <c r="F3278" s="8"/>
      <c r="J3278" s="8"/>
      <c r="N3278" s="8"/>
      <c r="R3278" s="8"/>
      <c r="V3278" s="8"/>
      <c r="W3278" s="8"/>
      <c r="AA3278" s="8"/>
      <c r="AD3278" s="8"/>
    </row>
    <row r="3279" spans="2:30">
      <c r="B3279" s="75">
        <v>3757764</v>
      </c>
      <c r="C3279" s="85" t="s">
        <v>1254</v>
      </c>
      <c r="D3279" s="76" t="s">
        <v>2494</v>
      </c>
      <c r="E3279" s="77">
        <v>2.8883602017152987E-10</v>
      </c>
      <c r="F3279" s="8"/>
      <c r="J3279" s="8"/>
      <c r="N3279" s="8"/>
      <c r="R3279" s="8"/>
      <c r="V3279" s="8"/>
      <c r="W3279" s="8"/>
      <c r="AA3279" s="8"/>
      <c r="AD3279" s="8"/>
    </row>
    <row r="3280" spans="2:30">
      <c r="B3280" s="75">
        <v>37680652</v>
      </c>
      <c r="C3280" s="85" t="s">
        <v>1255</v>
      </c>
      <c r="D3280" s="76" t="s">
        <v>2494</v>
      </c>
      <c r="E3280" s="77">
        <v>0.8528455449205109</v>
      </c>
      <c r="F3280" s="8"/>
      <c r="J3280" s="8"/>
      <c r="N3280" s="8"/>
      <c r="R3280" s="8"/>
      <c r="V3280" s="8"/>
      <c r="W3280" s="8"/>
      <c r="AA3280" s="8"/>
      <c r="AD3280" s="8"/>
    </row>
    <row r="3281" spans="2:30">
      <c r="B3281" s="75">
        <v>37680732</v>
      </c>
      <c r="C3281" s="85" t="s">
        <v>1256</v>
      </c>
      <c r="D3281" s="76" t="s">
        <v>2494</v>
      </c>
      <c r="E3281" s="77">
        <v>0.55275953698541769</v>
      </c>
      <c r="F3281" s="8"/>
      <c r="J3281" s="8"/>
      <c r="N3281" s="8"/>
      <c r="R3281" s="8"/>
      <c r="V3281" s="8"/>
      <c r="W3281" s="8"/>
      <c r="AA3281" s="8"/>
      <c r="AD3281" s="8"/>
    </row>
    <row r="3282" spans="2:30">
      <c r="B3282" s="75">
        <v>3772949</v>
      </c>
      <c r="C3282" s="85" t="s">
        <v>1257</v>
      </c>
      <c r="D3282" s="76" t="s">
        <v>2494</v>
      </c>
      <c r="E3282" s="77">
        <v>5.953778838349176E-4</v>
      </c>
      <c r="F3282" s="8"/>
      <c r="J3282" s="8"/>
      <c r="N3282" s="8"/>
      <c r="R3282" s="8"/>
      <c r="V3282" s="8"/>
      <c r="W3282" s="8"/>
      <c r="AA3282" s="8"/>
      <c r="AD3282" s="8"/>
    </row>
    <row r="3283" spans="2:30">
      <c r="B3283" s="75">
        <v>383631</v>
      </c>
      <c r="C3283" s="85" t="s">
        <v>1258</v>
      </c>
      <c r="D3283" s="76" t="s">
        <v>2494</v>
      </c>
      <c r="E3283" s="77">
        <v>2.669056570213731E-7</v>
      </c>
      <c r="F3283" s="8"/>
      <c r="J3283" s="8"/>
      <c r="N3283" s="8"/>
      <c r="R3283" s="8"/>
      <c r="V3283" s="8"/>
      <c r="W3283" s="8"/>
      <c r="AA3283" s="8"/>
      <c r="AD3283" s="8"/>
    </row>
    <row r="3284" spans="2:30">
      <c r="B3284" s="75">
        <v>38444858</v>
      </c>
      <c r="C3284" s="85" t="s">
        <v>1259</v>
      </c>
      <c r="D3284" s="76" t="s">
        <v>2494</v>
      </c>
      <c r="E3284" s="77">
        <v>0.4939807694527375</v>
      </c>
      <c r="F3284" s="8"/>
      <c r="J3284" s="8"/>
      <c r="N3284" s="8"/>
      <c r="R3284" s="8"/>
      <c r="V3284" s="8"/>
      <c r="W3284" s="8"/>
      <c r="AA3284" s="8"/>
      <c r="AD3284" s="8"/>
    </row>
    <row r="3285" spans="2:30">
      <c r="B3285" s="75">
        <v>39196184</v>
      </c>
      <c r="C3285" s="85" t="s">
        <v>1260</v>
      </c>
      <c r="D3285" s="76" t="s">
        <v>2494</v>
      </c>
      <c r="E3285" s="77">
        <v>2.3405411002226624E-3</v>
      </c>
      <c r="F3285" s="8"/>
      <c r="J3285" s="8"/>
      <c r="N3285" s="8"/>
      <c r="R3285" s="8"/>
      <c r="V3285" s="8"/>
      <c r="W3285" s="8"/>
      <c r="AA3285" s="8"/>
      <c r="AD3285" s="8"/>
    </row>
    <row r="3286" spans="2:30">
      <c r="B3286" s="75">
        <v>3926623</v>
      </c>
      <c r="C3286" s="85" t="s">
        <v>1261</v>
      </c>
      <c r="D3286" s="76" t="s">
        <v>2494</v>
      </c>
      <c r="E3286" s="77">
        <v>1.1034373845593657E-13</v>
      </c>
      <c r="F3286" s="8"/>
      <c r="J3286" s="8"/>
      <c r="N3286" s="8"/>
      <c r="R3286" s="8"/>
      <c r="V3286" s="8"/>
      <c r="W3286" s="8"/>
      <c r="AA3286" s="8"/>
      <c r="AD3286" s="8"/>
    </row>
    <row r="3287" spans="2:30">
      <c r="B3287" s="75">
        <v>39765805</v>
      </c>
      <c r="C3287" s="85" t="s">
        <v>1262</v>
      </c>
      <c r="D3287" s="76" t="s">
        <v>2494</v>
      </c>
      <c r="E3287" s="77">
        <v>0.78834867891940941</v>
      </c>
      <c r="F3287" s="8"/>
      <c r="J3287" s="8"/>
      <c r="N3287" s="8"/>
      <c r="R3287" s="8"/>
      <c r="V3287" s="8"/>
      <c r="W3287" s="8"/>
      <c r="AA3287" s="8"/>
      <c r="AD3287" s="8"/>
    </row>
    <row r="3288" spans="2:30">
      <c r="B3288" s="75">
        <v>3978812</v>
      </c>
      <c r="C3288" s="85" t="s">
        <v>1263</v>
      </c>
      <c r="D3288" s="76" t="s">
        <v>2494</v>
      </c>
      <c r="E3288" s="77">
        <v>3.8432409018784072E-4</v>
      </c>
      <c r="F3288" s="8"/>
      <c r="J3288" s="8"/>
      <c r="N3288" s="8"/>
      <c r="R3288" s="8"/>
      <c r="V3288" s="8"/>
      <c r="W3288" s="8"/>
      <c r="AA3288" s="8"/>
      <c r="AD3288" s="8"/>
    </row>
    <row r="3289" spans="2:30">
      <c r="B3289" s="75">
        <v>4005510</v>
      </c>
      <c r="C3289" s="85" t="s">
        <v>1264</v>
      </c>
      <c r="D3289" s="76" t="s">
        <v>2494</v>
      </c>
      <c r="E3289" s="77">
        <v>1.5379327303248148E-8</v>
      </c>
      <c r="F3289" s="8"/>
      <c r="J3289" s="8"/>
      <c r="N3289" s="8"/>
      <c r="R3289" s="8"/>
      <c r="V3289" s="8"/>
      <c r="W3289" s="8"/>
      <c r="AA3289" s="8"/>
      <c r="AD3289" s="8"/>
    </row>
    <row r="3290" spans="2:30">
      <c r="B3290" s="75">
        <v>40321764</v>
      </c>
      <c r="C3290" s="85" t="s">
        <v>1265</v>
      </c>
      <c r="D3290" s="76" t="s">
        <v>2494</v>
      </c>
      <c r="E3290" s="77">
        <v>185.3885462507991</v>
      </c>
      <c r="F3290" s="8"/>
      <c r="J3290" s="8"/>
      <c r="N3290" s="8"/>
      <c r="R3290" s="8"/>
      <c r="V3290" s="8"/>
      <c r="W3290" s="8"/>
      <c r="AA3290" s="8"/>
      <c r="AD3290" s="8"/>
    </row>
    <row r="3291" spans="2:30">
      <c r="B3291" s="75">
        <v>4044659</v>
      </c>
      <c r="C3291" s="85" t="s">
        <v>1266</v>
      </c>
      <c r="D3291" s="76" t="s">
        <v>2494</v>
      </c>
      <c r="E3291" s="77">
        <v>0.15883298647063807</v>
      </c>
      <c r="F3291" s="8"/>
      <c r="J3291" s="8"/>
      <c r="N3291" s="8"/>
      <c r="R3291" s="8"/>
      <c r="V3291" s="8"/>
      <c r="W3291" s="8"/>
      <c r="AA3291" s="8"/>
      <c r="AD3291" s="8"/>
    </row>
    <row r="3292" spans="2:30">
      <c r="B3292" s="75">
        <v>40575346</v>
      </c>
      <c r="C3292" s="85" t="s">
        <v>1267</v>
      </c>
      <c r="D3292" s="76" t="s">
        <v>2494</v>
      </c>
      <c r="E3292" s="77">
        <v>4.5665537702869062E-18</v>
      </c>
      <c r="F3292" s="8"/>
      <c r="J3292" s="8"/>
      <c r="N3292" s="8"/>
      <c r="R3292" s="8"/>
      <c r="V3292" s="8"/>
      <c r="W3292" s="8"/>
      <c r="AA3292" s="8"/>
      <c r="AD3292" s="8"/>
    </row>
    <row r="3293" spans="2:30">
      <c r="B3293" s="75">
        <v>4104147</v>
      </c>
      <c r="C3293" s="85" t="s">
        <v>1268</v>
      </c>
      <c r="D3293" s="76" t="s">
        <v>2494</v>
      </c>
      <c r="E3293" s="77">
        <v>1.2837051059081075E-4</v>
      </c>
      <c r="F3293" s="8"/>
      <c r="J3293" s="8"/>
      <c r="N3293" s="8"/>
      <c r="R3293" s="8"/>
      <c r="V3293" s="8"/>
      <c r="W3293" s="8"/>
      <c r="AA3293" s="8"/>
      <c r="AD3293" s="8"/>
    </row>
    <row r="3294" spans="2:30">
      <c r="B3294" s="75">
        <v>4104750</v>
      </c>
      <c r="C3294" s="85" t="s">
        <v>1269</v>
      </c>
      <c r="D3294" s="76" t="s">
        <v>2494</v>
      </c>
      <c r="E3294" s="77">
        <v>2.135529322901573E-7</v>
      </c>
      <c r="F3294" s="8"/>
      <c r="J3294" s="8"/>
      <c r="N3294" s="8"/>
      <c r="R3294" s="8"/>
      <c r="V3294" s="8"/>
      <c r="W3294" s="8"/>
      <c r="AA3294" s="8"/>
      <c r="AD3294" s="8"/>
    </row>
    <row r="3295" spans="2:30">
      <c r="B3295" s="75">
        <v>4200957</v>
      </c>
      <c r="C3295" s="85" t="s">
        <v>1270</v>
      </c>
      <c r="D3295" s="76" t="s">
        <v>2494</v>
      </c>
      <c r="E3295" s="77">
        <v>2.6924995525505124E-3</v>
      </c>
      <c r="F3295" s="8"/>
      <c r="J3295" s="8"/>
      <c r="N3295" s="8"/>
      <c r="R3295" s="8"/>
      <c r="V3295" s="8"/>
      <c r="W3295" s="8"/>
      <c r="AA3295" s="8"/>
      <c r="AD3295" s="8"/>
    </row>
    <row r="3296" spans="2:30">
      <c r="B3296" s="75">
        <v>42087809</v>
      </c>
      <c r="C3296" s="85" t="s">
        <v>1271</v>
      </c>
      <c r="D3296" s="76" t="s">
        <v>2494</v>
      </c>
      <c r="E3296" s="77">
        <v>1.7641657408393699E-3</v>
      </c>
      <c r="F3296" s="8"/>
      <c r="J3296" s="8"/>
      <c r="N3296" s="8"/>
      <c r="R3296" s="8"/>
      <c r="V3296" s="8"/>
      <c r="W3296" s="8"/>
      <c r="AA3296" s="8"/>
      <c r="AD3296" s="8"/>
    </row>
    <row r="3297" spans="2:30">
      <c r="B3297" s="75">
        <v>4214760</v>
      </c>
      <c r="C3297" s="85" t="s">
        <v>1272</v>
      </c>
      <c r="D3297" s="76" t="s">
        <v>2494</v>
      </c>
      <c r="E3297" s="77">
        <v>1.4089418835665E-6</v>
      </c>
      <c r="F3297" s="8"/>
      <c r="J3297" s="8"/>
      <c r="N3297" s="8"/>
      <c r="R3297" s="8"/>
      <c r="V3297" s="8"/>
      <c r="W3297" s="8"/>
      <c r="AA3297" s="8"/>
      <c r="AD3297" s="8"/>
    </row>
    <row r="3298" spans="2:30">
      <c r="B3298" s="75">
        <v>4238715</v>
      </c>
      <c r="C3298" s="85" t="s">
        <v>1273</v>
      </c>
      <c r="D3298" s="76" t="s">
        <v>2494</v>
      </c>
      <c r="E3298" s="77">
        <v>1.0538294464375894E-6</v>
      </c>
      <c r="F3298" s="8"/>
      <c r="J3298" s="8"/>
      <c r="N3298" s="8"/>
      <c r="R3298" s="8"/>
      <c r="V3298" s="8"/>
      <c r="W3298" s="8"/>
      <c r="AA3298" s="8"/>
      <c r="AD3298" s="8"/>
    </row>
    <row r="3299" spans="2:30">
      <c r="B3299" s="75">
        <v>4253898</v>
      </c>
      <c r="C3299" s="85" t="s">
        <v>1274</v>
      </c>
      <c r="D3299" s="76" t="s">
        <v>2494</v>
      </c>
      <c r="E3299" s="77">
        <v>1.4121042421559758E-6</v>
      </c>
      <c r="F3299" s="8"/>
      <c r="J3299" s="8"/>
      <c r="N3299" s="8"/>
      <c r="R3299" s="8"/>
      <c r="V3299" s="8"/>
      <c r="W3299" s="8"/>
      <c r="AA3299" s="8"/>
      <c r="AD3299" s="8"/>
    </row>
    <row r="3300" spans="2:30">
      <c r="B3300" s="75">
        <v>42835256</v>
      </c>
      <c r="C3300" s="85" t="s">
        <v>1275</v>
      </c>
      <c r="D3300" s="76" t="s">
        <v>2494</v>
      </c>
      <c r="E3300" s="77">
        <v>2.7810384381939956E-7</v>
      </c>
      <c r="F3300" s="8"/>
      <c r="J3300" s="8"/>
      <c r="N3300" s="8"/>
      <c r="R3300" s="8"/>
      <c r="V3300" s="8"/>
      <c r="W3300" s="8"/>
      <c r="AA3300" s="8"/>
      <c r="AD3300" s="8"/>
    </row>
    <row r="3301" spans="2:30">
      <c r="B3301" s="75">
        <v>4301502</v>
      </c>
      <c r="C3301" s="85" t="s">
        <v>1276</v>
      </c>
      <c r="D3301" s="76" t="s">
        <v>2494</v>
      </c>
      <c r="E3301" s="77">
        <v>6.7378108708458749E-3</v>
      </c>
      <c r="F3301" s="8"/>
      <c r="J3301" s="8"/>
      <c r="N3301" s="8"/>
      <c r="R3301" s="8"/>
      <c r="V3301" s="8"/>
      <c r="W3301" s="8"/>
      <c r="AA3301" s="8"/>
      <c r="AD3301" s="8"/>
    </row>
    <row r="3302" spans="2:30">
      <c r="B3302" s="75">
        <v>434902</v>
      </c>
      <c r="C3302" s="85" t="s">
        <v>1277</v>
      </c>
      <c r="D3302" s="76" t="s">
        <v>2494</v>
      </c>
      <c r="E3302" s="77">
        <v>2.1689253235572301E-6</v>
      </c>
      <c r="F3302" s="8"/>
      <c r="J3302" s="8"/>
      <c r="N3302" s="8"/>
      <c r="R3302" s="8"/>
      <c r="V3302" s="8"/>
      <c r="W3302" s="8"/>
      <c r="AA3302" s="8"/>
      <c r="AD3302" s="8"/>
    </row>
    <row r="3303" spans="2:30">
      <c r="B3303" s="75">
        <v>4403901</v>
      </c>
      <c r="C3303" s="85" t="s">
        <v>1278</v>
      </c>
      <c r="D3303" s="76" t="s">
        <v>2494</v>
      </c>
      <c r="E3303" s="77">
        <v>2.5454079494686332E-22</v>
      </c>
      <c r="F3303" s="8"/>
      <c r="J3303" s="8"/>
      <c r="N3303" s="8"/>
      <c r="R3303" s="8"/>
      <c r="V3303" s="8"/>
      <c r="W3303" s="8"/>
      <c r="AA3303" s="8"/>
      <c r="AD3303" s="8"/>
    </row>
    <row r="3304" spans="2:30">
      <c r="B3304" s="75">
        <v>4412913</v>
      </c>
      <c r="C3304" s="85" t="s">
        <v>1279</v>
      </c>
      <c r="D3304" s="76" t="s">
        <v>2494</v>
      </c>
      <c r="E3304" s="77">
        <v>7.2178704200680074E-7</v>
      </c>
      <c r="F3304" s="8"/>
      <c r="J3304" s="8"/>
      <c r="N3304" s="8"/>
      <c r="R3304" s="8"/>
      <c r="V3304" s="8"/>
      <c r="W3304" s="8"/>
      <c r="AA3304" s="8"/>
      <c r="AD3304" s="8"/>
    </row>
    <row r="3305" spans="2:30">
      <c r="B3305" s="75">
        <v>4455269</v>
      </c>
      <c r="C3305" s="85" t="s">
        <v>1280</v>
      </c>
      <c r="D3305" s="76" t="s">
        <v>2494</v>
      </c>
      <c r="E3305" s="77">
        <v>3.0193445630974008E-2</v>
      </c>
      <c r="F3305" s="8"/>
      <c r="J3305" s="8"/>
      <c r="N3305" s="8"/>
      <c r="R3305" s="8"/>
      <c r="V3305" s="8"/>
      <c r="W3305" s="8"/>
      <c r="AA3305" s="8"/>
      <c r="AD3305" s="8"/>
    </row>
    <row r="3306" spans="2:30">
      <c r="B3306" s="75">
        <v>447530</v>
      </c>
      <c r="C3306" s="85" t="s">
        <v>1281</v>
      </c>
      <c r="D3306" s="76" t="s">
        <v>2494</v>
      </c>
      <c r="E3306" s="77">
        <v>5.7337566963636985E-5</v>
      </c>
      <c r="F3306" s="8"/>
      <c r="J3306" s="8"/>
      <c r="N3306" s="8"/>
      <c r="R3306" s="8"/>
      <c r="V3306" s="8"/>
      <c r="W3306" s="8"/>
      <c r="AA3306" s="8"/>
      <c r="AD3306" s="8"/>
    </row>
    <row r="3307" spans="2:30">
      <c r="B3307" s="75">
        <v>447609</v>
      </c>
      <c r="C3307" s="85" t="s">
        <v>1282</v>
      </c>
      <c r="D3307" s="76" t="s">
        <v>2494</v>
      </c>
      <c r="E3307" s="77">
        <v>1.2483668888379853E-3</v>
      </c>
      <c r="F3307" s="8"/>
      <c r="J3307" s="8"/>
      <c r="N3307" s="8"/>
      <c r="R3307" s="8"/>
      <c r="V3307" s="8"/>
      <c r="W3307" s="8"/>
      <c r="AA3307" s="8"/>
      <c r="AD3307" s="8"/>
    </row>
    <row r="3308" spans="2:30">
      <c r="B3308" s="75">
        <v>454897</v>
      </c>
      <c r="C3308" s="85" t="s">
        <v>1283</v>
      </c>
      <c r="D3308" s="76" t="s">
        <v>2494</v>
      </c>
      <c r="E3308" s="77">
        <v>2.5951952385237904E-3</v>
      </c>
      <c r="F3308" s="8"/>
      <c r="J3308" s="8"/>
      <c r="N3308" s="8"/>
      <c r="R3308" s="8"/>
      <c r="V3308" s="8"/>
      <c r="W3308" s="8"/>
      <c r="AA3308" s="8"/>
      <c r="AD3308" s="8"/>
    </row>
    <row r="3309" spans="2:30">
      <c r="B3309" s="75">
        <v>4593902</v>
      </c>
      <c r="C3309" s="85" t="s">
        <v>1284</v>
      </c>
      <c r="D3309" s="76" t="s">
        <v>2494</v>
      </c>
      <c r="E3309" s="77">
        <v>5.1569818654698089E-9</v>
      </c>
      <c r="F3309" s="8"/>
      <c r="J3309" s="8"/>
      <c r="N3309" s="8"/>
      <c r="R3309" s="8"/>
      <c r="V3309" s="8"/>
      <c r="W3309" s="8"/>
      <c r="AA3309" s="8"/>
      <c r="AD3309" s="8"/>
    </row>
    <row r="3310" spans="2:30">
      <c r="B3310" s="75">
        <v>459563</v>
      </c>
      <c r="C3310" s="85" t="s">
        <v>1285</v>
      </c>
      <c r="D3310" s="76" t="s">
        <v>2494</v>
      </c>
      <c r="E3310" s="77">
        <v>3.6321105493577334E-5</v>
      </c>
      <c r="F3310" s="8"/>
      <c r="J3310" s="8"/>
      <c r="N3310" s="8"/>
      <c r="R3310" s="8"/>
      <c r="V3310" s="8"/>
      <c r="W3310" s="8"/>
      <c r="AA3310" s="8"/>
      <c r="AD3310" s="8"/>
    </row>
    <row r="3311" spans="2:30">
      <c r="B3311" s="75">
        <v>459574</v>
      </c>
      <c r="C3311" s="85" t="s">
        <v>1286</v>
      </c>
      <c r="D3311" s="76" t="s">
        <v>2494</v>
      </c>
      <c r="E3311" s="77">
        <v>1.1705195261240854E-4</v>
      </c>
      <c r="F3311" s="8"/>
      <c r="J3311" s="8"/>
      <c r="N3311" s="8"/>
      <c r="R3311" s="8"/>
      <c r="V3311" s="8"/>
      <c r="W3311" s="8"/>
      <c r="AA3311" s="8"/>
      <c r="AD3311" s="8"/>
    </row>
    <row r="3312" spans="2:30">
      <c r="B3312" s="75">
        <v>462066</v>
      </c>
      <c r="C3312" s="85" t="s">
        <v>1287</v>
      </c>
      <c r="D3312" s="76" t="s">
        <v>2494</v>
      </c>
      <c r="E3312" s="77">
        <v>2.4374439807392398E-4</v>
      </c>
      <c r="F3312" s="8"/>
      <c r="J3312" s="8"/>
      <c r="N3312" s="8"/>
      <c r="R3312" s="8"/>
      <c r="V3312" s="8"/>
      <c r="W3312" s="8"/>
      <c r="AA3312" s="8"/>
      <c r="AD3312" s="8"/>
    </row>
    <row r="3313" spans="2:30">
      <c r="B3313" s="75">
        <v>462088</v>
      </c>
      <c r="C3313" s="85" t="s">
        <v>1288</v>
      </c>
      <c r="D3313" s="76" t="s">
        <v>2494</v>
      </c>
      <c r="E3313" s="77">
        <v>3.1044375872094997E-7</v>
      </c>
      <c r="F3313" s="8"/>
      <c r="J3313" s="8"/>
      <c r="N3313" s="8"/>
      <c r="R3313" s="8"/>
      <c r="V3313" s="8"/>
      <c r="W3313" s="8"/>
      <c r="AA3313" s="8"/>
      <c r="AD3313" s="8"/>
    </row>
    <row r="3314" spans="2:30">
      <c r="B3314" s="75">
        <v>464459</v>
      </c>
      <c r="C3314" s="85" t="s">
        <v>1289</v>
      </c>
      <c r="D3314" s="76" t="s">
        <v>2494</v>
      </c>
      <c r="E3314" s="77">
        <v>4.2252147485531872E-4</v>
      </c>
      <c r="F3314" s="8"/>
      <c r="J3314" s="8"/>
      <c r="N3314" s="8"/>
      <c r="R3314" s="8"/>
      <c r="V3314" s="8"/>
      <c r="W3314" s="8"/>
      <c r="AA3314" s="8"/>
      <c r="AD3314" s="8"/>
    </row>
    <row r="3315" spans="2:30">
      <c r="B3315" s="75">
        <v>464493</v>
      </c>
      <c r="C3315" s="85" t="s">
        <v>1290</v>
      </c>
      <c r="D3315" s="76" t="s">
        <v>2494</v>
      </c>
      <c r="E3315" s="77">
        <v>1.3572033199390717E-4</v>
      </c>
      <c r="F3315" s="8"/>
      <c r="J3315" s="8"/>
      <c r="N3315" s="8"/>
      <c r="R3315" s="8"/>
      <c r="V3315" s="8"/>
      <c r="W3315" s="8"/>
      <c r="AA3315" s="8"/>
      <c r="AD3315" s="8"/>
    </row>
    <row r="3316" spans="2:30">
      <c r="B3316" s="75">
        <v>4655349</v>
      </c>
      <c r="C3316" s="85" t="s">
        <v>1291</v>
      </c>
      <c r="D3316" s="76" t="s">
        <v>2494</v>
      </c>
      <c r="E3316" s="77">
        <v>7.7086922716501977E-6</v>
      </c>
      <c r="F3316" s="8"/>
      <c r="J3316" s="8"/>
      <c r="N3316" s="8"/>
      <c r="R3316" s="8"/>
      <c r="V3316" s="8"/>
      <c r="W3316" s="8"/>
      <c r="AA3316" s="8"/>
      <c r="AD3316" s="8"/>
    </row>
    <row r="3317" spans="2:30">
      <c r="B3317" s="75">
        <v>465736</v>
      </c>
      <c r="C3317" s="85" t="s">
        <v>1292</v>
      </c>
      <c r="D3317" s="76" t="s">
        <v>2494</v>
      </c>
      <c r="E3317" s="77">
        <v>0.73250364302374704</v>
      </c>
      <c r="F3317" s="8"/>
      <c r="J3317" s="8"/>
      <c r="N3317" s="8"/>
      <c r="R3317" s="8"/>
      <c r="V3317" s="8"/>
      <c r="W3317" s="8"/>
      <c r="AA3317" s="8"/>
      <c r="AD3317" s="8"/>
    </row>
    <row r="3318" spans="2:30">
      <c r="B3318" s="75">
        <v>4658280</v>
      </c>
      <c r="C3318" s="85" t="s">
        <v>1293</v>
      </c>
      <c r="D3318" s="76" t="s">
        <v>2494</v>
      </c>
      <c r="E3318" s="77">
        <v>1.0489688030338365E-9</v>
      </c>
      <c r="F3318" s="8"/>
      <c r="J3318" s="8"/>
      <c r="N3318" s="8"/>
      <c r="R3318" s="8"/>
      <c r="V3318" s="8"/>
      <c r="W3318" s="8"/>
      <c r="AA3318" s="8"/>
      <c r="AD3318" s="8"/>
    </row>
    <row r="3319" spans="2:30">
      <c r="B3319" s="75">
        <v>469614</v>
      </c>
      <c r="C3319" s="85" t="s">
        <v>1294</v>
      </c>
      <c r="D3319" s="76" t="s">
        <v>2494</v>
      </c>
      <c r="E3319" s="77">
        <v>2.3876125414762434E-2</v>
      </c>
      <c r="F3319" s="8"/>
      <c r="J3319" s="8"/>
      <c r="N3319" s="8"/>
      <c r="R3319" s="8"/>
      <c r="V3319" s="8"/>
      <c r="W3319" s="8"/>
      <c r="AA3319" s="8"/>
      <c r="AD3319" s="8"/>
    </row>
    <row r="3320" spans="2:30">
      <c r="B3320" s="75">
        <v>471250</v>
      </c>
      <c r="C3320" s="85" t="s">
        <v>1295</v>
      </c>
      <c r="D3320" s="76" t="s">
        <v>2494</v>
      </c>
      <c r="E3320" s="77">
        <v>2.4670139144663087E-10</v>
      </c>
      <c r="F3320" s="8"/>
      <c r="J3320" s="8"/>
      <c r="N3320" s="8"/>
      <c r="R3320" s="8"/>
      <c r="V3320" s="8"/>
      <c r="W3320" s="8"/>
      <c r="AA3320" s="8"/>
      <c r="AD3320" s="8"/>
    </row>
    <row r="3321" spans="2:30">
      <c r="B3321" s="75">
        <v>473552</v>
      </c>
      <c r="C3321" s="85" t="s">
        <v>1296</v>
      </c>
      <c r="D3321" s="76" t="s">
        <v>2494</v>
      </c>
      <c r="E3321" s="77">
        <v>5.5787291498289465E-6</v>
      </c>
      <c r="F3321" s="8"/>
      <c r="J3321" s="8"/>
      <c r="N3321" s="8"/>
      <c r="R3321" s="8"/>
      <c r="V3321" s="8"/>
      <c r="W3321" s="8"/>
      <c r="AA3321" s="8"/>
      <c r="AD3321" s="8"/>
    </row>
    <row r="3322" spans="2:30">
      <c r="B3322" s="75">
        <v>4780794</v>
      </c>
      <c r="C3322" s="85" t="s">
        <v>1297</v>
      </c>
      <c r="D3322" s="76" t="s">
        <v>2494</v>
      </c>
      <c r="E3322" s="77">
        <v>3.10088221582897E-7</v>
      </c>
      <c r="F3322" s="8"/>
      <c r="J3322" s="8"/>
      <c r="N3322" s="8"/>
      <c r="R3322" s="8"/>
      <c r="V3322" s="8"/>
      <c r="W3322" s="8"/>
      <c r="AA3322" s="8"/>
      <c r="AD3322" s="8"/>
    </row>
    <row r="3323" spans="2:30">
      <c r="B3323" s="75">
        <v>479276</v>
      </c>
      <c r="C3323" s="85" t="s">
        <v>1298</v>
      </c>
      <c r="D3323" s="76" t="s">
        <v>2494</v>
      </c>
      <c r="E3323" s="77">
        <v>1.8595905590249137E-6</v>
      </c>
      <c r="F3323" s="8"/>
      <c r="J3323" s="8"/>
      <c r="N3323" s="8"/>
      <c r="R3323" s="8"/>
      <c r="V3323" s="8"/>
      <c r="W3323" s="8"/>
      <c r="AA3323" s="8"/>
      <c r="AD3323" s="8"/>
    </row>
    <row r="3324" spans="2:30">
      <c r="B3324" s="75">
        <v>4798441</v>
      </c>
      <c r="C3324" s="85" t="s">
        <v>1299</v>
      </c>
      <c r="D3324" s="76" t="s">
        <v>2494</v>
      </c>
      <c r="E3324" s="77">
        <v>1.4388157728824276E-4</v>
      </c>
      <c r="F3324" s="8"/>
      <c r="J3324" s="8"/>
      <c r="N3324" s="8"/>
      <c r="R3324" s="8"/>
      <c r="V3324" s="8"/>
      <c r="W3324" s="8"/>
      <c r="AA3324" s="8"/>
      <c r="AD3324" s="8"/>
    </row>
    <row r="3325" spans="2:30">
      <c r="B3325" s="75">
        <v>481425</v>
      </c>
      <c r="C3325" s="85" t="s">
        <v>1300</v>
      </c>
      <c r="D3325" s="76" t="s">
        <v>2494</v>
      </c>
      <c r="E3325" s="77">
        <v>2.4624782888028222E-6</v>
      </c>
      <c r="F3325" s="8"/>
      <c r="J3325" s="8"/>
      <c r="N3325" s="8"/>
      <c r="R3325" s="8"/>
      <c r="V3325" s="8"/>
      <c r="W3325" s="8"/>
      <c r="AA3325" s="8"/>
      <c r="AD3325" s="8"/>
    </row>
    <row r="3326" spans="2:30">
      <c r="B3326" s="75">
        <v>483658</v>
      </c>
      <c r="C3326" s="85" t="s">
        <v>1301</v>
      </c>
      <c r="D3326" s="76" t="s">
        <v>2494</v>
      </c>
      <c r="E3326" s="77">
        <v>5.2016275015973525E-3</v>
      </c>
      <c r="F3326" s="8"/>
      <c r="J3326" s="8"/>
      <c r="N3326" s="8"/>
      <c r="R3326" s="8"/>
      <c r="V3326" s="8"/>
      <c r="W3326" s="8"/>
      <c r="AA3326" s="8"/>
      <c r="AD3326" s="8"/>
    </row>
    <row r="3327" spans="2:30">
      <c r="B3327" s="75">
        <v>4839467</v>
      </c>
      <c r="C3327" s="85" t="s">
        <v>1302</v>
      </c>
      <c r="D3327" s="76" t="s">
        <v>2494</v>
      </c>
      <c r="E3327" s="77">
        <v>7.9642951211569309E-14</v>
      </c>
      <c r="F3327" s="8"/>
      <c r="J3327" s="8"/>
      <c r="N3327" s="8"/>
      <c r="R3327" s="8"/>
      <c r="V3327" s="8"/>
      <c r="W3327" s="8"/>
      <c r="AA3327" s="8"/>
      <c r="AD3327" s="8"/>
    </row>
    <row r="3328" spans="2:30">
      <c r="B3328" s="75">
        <v>485494</v>
      </c>
      <c r="C3328" s="85" t="s">
        <v>1303</v>
      </c>
      <c r="D3328" s="76" t="s">
        <v>2494</v>
      </c>
      <c r="E3328" s="77">
        <v>1.3074801096727894E-8</v>
      </c>
      <c r="F3328" s="8"/>
      <c r="J3328" s="8"/>
      <c r="N3328" s="8"/>
      <c r="R3328" s="8"/>
      <c r="V3328" s="8"/>
      <c r="W3328" s="8"/>
      <c r="AA3328" s="8"/>
      <c r="AD3328" s="8"/>
    </row>
    <row r="3329" spans="2:30">
      <c r="B3329" s="75">
        <v>486259</v>
      </c>
      <c r="C3329" s="85" t="s">
        <v>1304</v>
      </c>
      <c r="D3329" s="76" t="s">
        <v>2494</v>
      </c>
      <c r="E3329" s="77">
        <v>1.4159163970426034E-3</v>
      </c>
      <c r="F3329" s="8"/>
      <c r="J3329" s="8"/>
      <c r="N3329" s="8"/>
      <c r="R3329" s="8"/>
      <c r="V3329" s="8"/>
      <c r="W3329" s="8"/>
      <c r="AA3329" s="8"/>
      <c r="AD3329" s="8"/>
    </row>
    <row r="3330" spans="2:30">
      <c r="B3330" s="75">
        <v>4920778</v>
      </c>
      <c r="C3330" s="85" t="s">
        <v>1305</v>
      </c>
      <c r="D3330" s="76" t="s">
        <v>2494</v>
      </c>
      <c r="E3330" s="77">
        <v>1.6194546658906121E-4</v>
      </c>
      <c r="F3330" s="8"/>
      <c r="J3330" s="8"/>
      <c r="N3330" s="8"/>
      <c r="R3330" s="8"/>
      <c r="V3330" s="8"/>
      <c r="W3330" s="8"/>
      <c r="AA3330" s="8"/>
      <c r="AD3330" s="8"/>
    </row>
    <row r="3331" spans="2:30">
      <c r="B3331" s="75">
        <v>492375</v>
      </c>
      <c r="C3331" s="85" t="s">
        <v>1306</v>
      </c>
      <c r="D3331" s="76" t="s">
        <v>2494</v>
      </c>
      <c r="E3331" s="77">
        <v>2.7534370977733285E-9</v>
      </c>
      <c r="F3331" s="8"/>
      <c r="J3331" s="8"/>
      <c r="N3331" s="8"/>
      <c r="R3331" s="8"/>
      <c r="V3331" s="8"/>
      <c r="W3331" s="8"/>
      <c r="AA3331" s="8"/>
      <c r="AD3331" s="8"/>
    </row>
    <row r="3332" spans="2:30">
      <c r="B3332" s="75">
        <v>493094</v>
      </c>
      <c r="C3332" s="85" t="s">
        <v>1307</v>
      </c>
      <c r="D3332" s="76" t="s">
        <v>2494</v>
      </c>
      <c r="E3332" s="77">
        <v>1.8953179373811993E-4</v>
      </c>
      <c r="F3332" s="8"/>
      <c r="J3332" s="8"/>
      <c r="N3332" s="8"/>
      <c r="R3332" s="8"/>
      <c r="V3332" s="8"/>
      <c r="W3332" s="8"/>
      <c r="AA3332" s="8"/>
      <c r="AD3332" s="8"/>
    </row>
    <row r="3333" spans="2:30">
      <c r="B3333" s="75">
        <v>494995</v>
      </c>
      <c r="C3333" s="85" t="s">
        <v>1308</v>
      </c>
      <c r="D3333" s="76" t="s">
        <v>2494</v>
      </c>
      <c r="E3333" s="77">
        <v>5.5192923145892348E-6</v>
      </c>
      <c r="F3333" s="8"/>
      <c r="J3333" s="8"/>
      <c r="N3333" s="8"/>
      <c r="R3333" s="8"/>
      <c r="V3333" s="8"/>
      <c r="W3333" s="8"/>
      <c r="AA3333" s="8"/>
      <c r="AD3333" s="8"/>
    </row>
    <row r="3334" spans="2:30">
      <c r="B3334" s="75">
        <v>495545</v>
      </c>
      <c r="C3334" s="85" t="s">
        <v>1309</v>
      </c>
      <c r="D3334" s="76" t="s">
        <v>2494</v>
      </c>
      <c r="E3334" s="77">
        <v>4.1170960602117042E-19</v>
      </c>
      <c r="F3334" s="8"/>
      <c r="J3334" s="8"/>
      <c r="N3334" s="8"/>
      <c r="R3334" s="8"/>
      <c r="V3334" s="8"/>
      <c r="W3334" s="8"/>
      <c r="AA3334" s="8"/>
      <c r="AD3334" s="8"/>
    </row>
    <row r="3335" spans="2:30">
      <c r="B3335" s="75">
        <v>496117</v>
      </c>
      <c r="C3335" s="85" t="s">
        <v>1310</v>
      </c>
      <c r="D3335" s="76" t="s">
        <v>2494</v>
      </c>
      <c r="E3335" s="77">
        <v>2.6967726705208115E-4</v>
      </c>
      <c r="F3335" s="8"/>
      <c r="J3335" s="8"/>
      <c r="N3335" s="8"/>
      <c r="R3335" s="8"/>
      <c r="V3335" s="8"/>
      <c r="W3335" s="8"/>
      <c r="AA3335" s="8"/>
      <c r="AD3335" s="8"/>
    </row>
    <row r="3336" spans="2:30">
      <c r="B3336" s="75">
        <v>496162</v>
      </c>
      <c r="C3336" s="85" t="s">
        <v>1311</v>
      </c>
      <c r="D3336" s="76" t="s">
        <v>2494</v>
      </c>
      <c r="E3336" s="77">
        <v>3.4450789556529007E-5</v>
      </c>
      <c r="F3336" s="8"/>
      <c r="J3336" s="8"/>
      <c r="N3336" s="8"/>
      <c r="R3336" s="8"/>
      <c r="V3336" s="8"/>
      <c r="W3336" s="8"/>
      <c r="AA3336" s="8"/>
      <c r="AD3336" s="8"/>
    </row>
    <row r="3337" spans="2:30">
      <c r="B3337" s="75">
        <v>497370</v>
      </c>
      <c r="C3337" s="85" t="s">
        <v>1312</v>
      </c>
      <c r="D3337" s="76" t="s">
        <v>2494</v>
      </c>
      <c r="E3337" s="77">
        <v>8.7242214179198874E-6</v>
      </c>
      <c r="F3337" s="8"/>
      <c r="J3337" s="8"/>
      <c r="N3337" s="8"/>
      <c r="R3337" s="8"/>
      <c r="V3337" s="8"/>
      <c r="W3337" s="8"/>
      <c r="AA3337" s="8"/>
      <c r="AD3337" s="8"/>
    </row>
    <row r="3338" spans="2:30">
      <c r="B3338" s="75">
        <v>498668</v>
      </c>
      <c r="C3338" s="85" t="s">
        <v>1313</v>
      </c>
      <c r="D3338" s="76" t="s">
        <v>2494</v>
      </c>
      <c r="E3338" s="77">
        <v>3.4396311539641199E-7</v>
      </c>
      <c r="F3338" s="8"/>
      <c r="J3338" s="8"/>
      <c r="N3338" s="8"/>
      <c r="R3338" s="8"/>
      <c r="V3338" s="8"/>
      <c r="W3338" s="8"/>
      <c r="AA3338" s="8"/>
      <c r="AD3338" s="8"/>
    </row>
    <row r="3339" spans="2:30">
      <c r="B3339" s="75">
        <v>500221</v>
      </c>
      <c r="C3339" s="85" t="s">
        <v>1314</v>
      </c>
      <c r="D3339" s="76" t="s">
        <v>2494</v>
      </c>
      <c r="E3339" s="77">
        <v>3.2868687098947913E-5</v>
      </c>
      <c r="F3339" s="8"/>
      <c r="J3339" s="8"/>
      <c r="N3339" s="8"/>
      <c r="R3339" s="8"/>
      <c r="V3339" s="8"/>
      <c r="W3339" s="8"/>
      <c r="AA3339" s="8"/>
      <c r="AD3339" s="8"/>
    </row>
    <row r="3340" spans="2:30">
      <c r="B3340" s="75">
        <v>500992</v>
      </c>
      <c r="C3340" s="85" t="s">
        <v>1315</v>
      </c>
      <c r="D3340" s="76" t="s">
        <v>2494</v>
      </c>
      <c r="E3340" s="77">
        <v>2.1000523504013773E-6</v>
      </c>
      <c r="F3340" s="8"/>
      <c r="J3340" s="8"/>
      <c r="N3340" s="8"/>
      <c r="R3340" s="8"/>
      <c r="V3340" s="8"/>
      <c r="W3340" s="8"/>
      <c r="AA3340" s="8"/>
      <c r="AD3340" s="8"/>
    </row>
    <row r="3341" spans="2:30">
      <c r="B3341" s="75">
        <v>502396</v>
      </c>
      <c r="C3341" s="85" t="s">
        <v>1316</v>
      </c>
      <c r="D3341" s="76" t="s">
        <v>2494</v>
      </c>
      <c r="E3341" s="77">
        <v>9.8663322692389178E-4</v>
      </c>
      <c r="F3341" s="8"/>
      <c r="J3341" s="8"/>
      <c r="N3341" s="8"/>
      <c r="R3341" s="8"/>
      <c r="V3341" s="8"/>
      <c r="W3341" s="8"/>
      <c r="AA3341" s="8"/>
      <c r="AD3341" s="8"/>
    </row>
    <row r="3342" spans="2:30">
      <c r="B3342" s="75">
        <v>502567</v>
      </c>
      <c r="C3342" s="85" t="s">
        <v>1317</v>
      </c>
      <c r="D3342" s="76" t="s">
        <v>2494</v>
      </c>
      <c r="E3342" s="77">
        <v>4.7849879608429885E-5</v>
      </c>
      <c r="F3342" s="8"/>
      <c r="J3342" s="8"/>
      <c r="N3342" s="8"/>
      <c r="R3342" s="8"/>
      <c r="V3342" s="8"/>
      <c r="W3342" s="8"/>
      <c r="AA3342" s="8"/>
      <c r="AD3342" s="8"/>
    </row>
    <row r="3343" spans="2:30">
      <c r="B3343" s="75">
        <v>50375105</v>
      </c>
      <c r="C3343" s="85" t="s">
        <v>1318</v>
      </c>
      <c r="D3343" s="76" t="s">
        <v>2494</v>
      </c>
      <c r="E3343" s="77">
        <v>3.1843520713121798E-2</v>
      </c>
      <c r="F3343" s="8"/>
      <c r="J3343" s="8"/>
      <c r="N3343" s="8"/>
      <c r="R3343" s="8"/>
      <c r="V3343" s="8"/>
      <c r="W3343" s="8"/>
      <c r="AA3343" s="8"/>
      <c r="AD3343" s="8"/>
    </row>
    <row r="3344" spans="2:30">
      <c r="B3344" s="75">
        <v>504201</v>
      </c>
      <c r="C3344" s="85" t="s">
        <v>1319</v>
      </c>
      <c r="D3344" s="76" t="s">
        <v>2494</v>
      </c>
      <c r="E3344" s="77">
        <v>2.0239126880511638E-5</v>
      </c>
      <c r="F3344" s="8"/>
      <c r="J3344" s="8"/>
      <c r="N3344" s="8"/>
      <c r="R3344" s="8"/>
      <c r="V3344" s="8"/>
      <c r="W3344" s="8"/>
      <c r="AA3344" s="8"/>
      <c r="AD3344" s="8"/>
    </row>
    <row r="3345" spans="2:30">
      <c r="B3345" s="75">
        <v>504290</v>
      </c>
      <c r="C3345" s="85" t="s">
        <v>1320</v>
      </c>
      <c r="D3345" s="76" t="s">
        <v>2494</v>
      </c>
      <c r="E3345" s="77">
        <v>1.0818300789903922E-5</v>
      </c>
      <c r="F3345" s="8"/>
      <c r="J3345" s="8"/>
      <c r="N3345" s="8"/>
      <c r="R3345" s="8"/>
      <c r="V3345" s="8"/>
      <c r="W3345" s="8"/>
      <c r="AA3345" s="8"/>
      <c r="AD3345" s="8"/>
    </row>
    <row r="3346" spans="2:30">
      <c r="B3346" s="75">
        <v>504632</v>
      </c>
      <c r="C3346" s="85" t="s">
        <v>1321</v>
      </c>
      <c r="D3346" s="76" t="s">
        <v>2494</v>
      </c>
      <c r="E3346" s="77">
        <v>4.6400930422582177E-9</v>
      </c>
      <c r="F3346" s="8"/>
      <c r="J3346" s="8"/>
      <c r="N3346" s="8"/>
      <c r="R3346" s="8"/>
      <c r="V3346" s="8"/>
      <c r="W3346" s="8"/>
      <c r="AA3346" s="8"/>
      <c r="AD3346" s="8"/>
    </row>
    <row r="3347" spans="2:30">
      <c r="B3347" s="75">
        <v>506967</v>
      </c>
      <c r="C3347" s="85" t="s">
        <v>1322</v>
      </c>
      <c r="D3347" s="76" t="s">
        <v>2494</v>
      </c>
      <c r="E3347" s="77">
        <v>8.4519381874213219E-4</v>
      </c>
      <c r="F3347" s="8"/>
      <c r="J3347" s="8"/>
      <c r="N3347" s="8"/>
      <c r="R3347" s="8"/>
      <c r="V3347" s="8"/>
      <c r="W3347" s="8"/>
      <c r="AA3347" s="8"/>
      <c r="AD3347" s="8"/>
    </row>
    <row r="3348" spans="2:30">
      <c r="B3348" s="75">
        <v>508327</v>
      </c>
      <c r="C3348" s="85" t="s">
        <v>1323</v>
      </c>
      <c r="D3348" s="76" t="s">
        <v>2494</v>
      </c>
      <c r="E3348" s="77">
        <v>9.3670008245747946E-5</v>
      </c>
      <c r="F3348" s="8"/>
      <c r="J3348" s="8"/>
      <c r="N3348" s="8"/>
      <c r="R3348" s="8"/>
      <c r="V3348" s="8"/>
      <c r="W3348" s="8"/>
      <c r="AA3348" s="8"/>
      <c r="AD3348" s="8"/>
    </row>
    <row r="3349" spans="2:30">
      <c r="B3349" s="75">
        <v>5103719</v>
      </c>
      <c r="C3349" s="85" t="s">
        <v>1324</v>
      </c>
      <c r="D3349" s="76" t="s">
        <v>2494</v>
      </c>
      <c r="E3349" s="77">
        <v>4.0328066814372159</v>
      </c>
      <c r="F3349" s="8"/>
      <c r="J3349" s="8"/>
      <c r="N3349" s="8"/>
      <c r="R3349" s="8"/>
      <c r="V3349" s="8"/>
      <c r="W3349" s="8"/>
      <c r="AA3349" s="8"/>
      <c r="AD3349" s="8"/>
    </row>
    <row r="3350" spans="2:30">
      <c r="B3350" s="75">
        <v>5103742</v>
      </c>
      <c r="C3350" s="85" t="s">
        <v>1325</v>
      </c>
      <c r="D3350" s="76" t="s">
        <v>2494</v>
      </c>
      <c r="E3350" s="77">
        <v>0.54459696342815922</v>
      </c>
      <c r="F3350" s="8"/>
      <c r="J3350" s="8"/>
      <c r="N3350" s="8"/>
      <c r="R3350" s="8"/>
      <c r="V3350" s="8"/>
      <c r="W3350" s="8"/>
      <c r="AA3350" s="8"/>
      <c r="AD3350" s="8"/>
    </row>
    <row r="3351" spans="2:30">
      <c r="B3351" s="75">
        <v>51207319</v>
      </c>
      <c r="C3351" s="85" t="s">
        <v>1326</v>
      </c>
      <c r="D3351" s="76" t="s">
        <v>2494</v>
      </c>
      <c r="E3351" s="77">
        <v>12315.854445783465</v>
      </c>
      <c r="F3351" s="8"/>
      <c r="J3351" s="8"/>
      <c r="N3351" s="8"/>
      <c r="R3351" s="8"/>
      <c r="V3351" s="8"/>
      <c r="W3351" s="8"/>
      <c r="AA3351" s="8"/>
      <c r="AD3351" s="8"/>
    </row>
    <row r="3352" spans="2:30">
      <c r="B3352" s="75">
        <v>513484</v>
      </c>
      <c r="C3352" s="85" t="s">
        <v>1327</v>
      </c>
      <c r="D3352" s="76" t="s">
        <v>2494</v>
      </c>
      <c r="E3352" s="77">
        <v>1.5636613868367563E-5</v>
      </c>
      <c r="F3352" s="8"/>
      <c r="J3352" s="8"/>
      <c r="N3352" s="8"/>
      <c r="R3352" s="8"/>
      <c r="V3352" s="8"/>
      <c r="W3352" s="8"/>
      <c r="AA3352" s="8"/>
      <c r="AD3352" s="8"/>
    </row>
    <row r="3353" spans="2:30">
      <c r="B3353" s="75">
        <v>513815</v>
      </c>
      <c r="C3353" s="85" t="s">
        <v>1328</v>
      </c>
      <c r="D3353" s="76" t="s">
        <v>2494</v>
      </c>
      <c r="E3353" s="77">
        <v>3.3936870263893665E-7</v>
      </c>
      <c r="F3353" s="8"/>
      <c r="J3353" s="8"/>
      <c r="N3353" s="8"/>
      <c r="R3353" s="8"/>
      <c r="V3353" s="8"/>
      <c r="W3353" s="8"/>
      <c r="AA3353" s="8"/>
      <c r="AD3353" s="8"/>
    </row>
    <row r="3354" spans="2:30">
      <c r="B3354" s="75">
        <v>51892263</v>
      </c>
      <c r="C3354" s="85" t="s">
        <v>1329</v>
      </c>
      <c r="D3354" s="76" t="s">
        <v>2494</v>
      </c>
      <c r="E3354" s="77">
        <v>5.5380615404534796E-2</v>
      </c>
      <c r="F3354" s="8"/>
      <c r="J3354" s="8"/>
      <c r="N3354" s="8"/>
      <c r="R3354" s="8"/>
      <c r="V3354" s="8"/>
      <c r="W3354" s="8"/>
      <c r="AA3354" s="8"/>
      <c r="AD3354" s="8"/>
    </row>
    <row r="3355" spans="2:30">
      <c r="B3355" s="75">
        <v>5192030</v>
      </c>
      <c r="C3355" s="85" t="s">
        <v>1330</v>
      </c>
      <c r="D3355" s="76" t="s">
        <v>2494</v>
      </c>
      <c r="E3355" s="77">
        <v>4.4470932852091024E-8</v>
      </c>
      <c r="F3355" s="8"/>
      <c r="J3355" s="8"/>
      <c r="N3355" s="8"/>
      <c r="R3355" s="8"/>
      <c r="V3355" s="8"/>
      <c r="W3355" s="8"/>
      <c r="AA3355" s="8"/>
      <c r="AD3355" s="8"/>
    </row>
    <row r="3356" spans="2:30">
      <c r="B3356" s="75">
        <v>5221498</v>
      </c>
      <c r="C3356" s="85" t="s">
        <v>1331</v>
      </c>
      <c r="D3356" s="76" t="s">
        <v>2494</v>
      </c>
      <c r="E3356" s="77">
        <v>1.6373636296188092E-4</v>
      </c>
      <c r="F3356" s="8"/>
      <c r="J3356" s="8"/>
      <c r="N3356" s="8"/>
      <c r="R3356" s="8"/>
      <c r="V3356" s="8"/>
      <c r="W3356" s="8"/>
      <c r="AA3356" s="8"/>
      <c r="AD3356" s="8"/>
    </row>
    <row r="3357" spans="2:30">
      <c r="B3357" s="75">
        <v>5221534</v>
      </c>
      <c r="C3357" s="85" t="s">
        <v>1332</v>
      </c>
      <c r="D3357" s="76" t="s">
        <v>2494</v>
      </c>
      <c r="E3357" s="77">
        <v>4.243211011108512E-7</v>
      </c>
      <c r="F3357" s="8"/>
      <c r="J3357" s="8"/>
      <c r="N3357" s="8"/>
      <c r="R3357" s="8"/>
      <c r="V3357" s="8"/>
      <c r="W3357" s="8"/>
      <c r="AA3357" s="8"/>
      <c r="AD3357" s="8"/>
    </row>
    <row r="3358" spans="2:30">
      <c r="B3358" s="75">
        <v>52303692</v>
      </c>
      <c r="C3358" s="85" t="s">
        <v>1333</v>
      </c>
      <c r="D3358" s="76" t="s">
        <v>2494</v>
      </c>
      <c r="E3358" s="77">
        <v>1.0401059164267277E-6</v>
      </c>
      <c r="F3358" s="8"/>
      <c r="J3358" s="8"/>
      <c r="N3358" s="8"/>
      <c r="R3358" s="8"/>
      <c r="V3358" s="8"/>
      <c r="W3358" s="8"/>
      <c r="AA3358" s="8"/>
      <c r="AD3358" s="8"/>
    </row>
    <row r="3359" spans="2:30">
      <c r="B3359" s="75">
        <v>524425</v>
      </c>
      <c r="C3359" s="85" t="s">
        <v>1334</v>
      </c>
      <c r="D3359" s="76" t="s">
        <v>2494</v>
      </c>
      <c r="E3359" s="77">
        <v>3.1195553549066292E-4</v>
      </c>
      <c r="F3359" s="8"/>
      <c r="J3359" s="8"/>
      <c r="N3359" s="8"/>
      <c r="R3359" s="8"/>
      <c r="V3359" s="8"/>
      <c r="W3359" s="8"/>
      <c r="AA3359" s="8"/>
      <c r="AD3359" s="8"/>
    </row>
    <row r="3360" spans="2:30">
      <c r="B3360" s="75">
        <v>525826</v>
      </c>
      <c r="C3360" s="85" t="s">
        <v>1335</v>
      </c>
      <c r="D3360" s="76" t="s">
        <v>2494</v>
      </c>
      <c r="E3360" s="77">
        <v>2.9564205855422873E-4</v>
      </c>
      <c r="F3360" s="8"/>
      <c r="J3360" s="8"/>
      <c r="N3360" s="8"/>
      <c r="R3360" s="8"/>
      <c r="V3360" s="8"/>
      <c r="W3360" s="8"/>
      <c r="AA3360" s="8"/>
      <c r="AD3360" s="8"/>
    </row>
    <row r="3361" spans="2:30">
      <c r="B3361" s="75">
        <v>527208</v>
      </c>
      <c r="C3361" s="85" t="s">
        <v>1336</v>
      </c>
      <c r="D3361" s="76" t="s">
        <v>2494</v>
      </c>
      <c r="E3361" s="77">
        <v>0.78216539790399808</v>
      </c>
      <c r="F3361" s="8"/>
      <c r="J3361" s="8"/>
      <c r="N3361" s="8"/>
      <c r="R3361" s="8"/>
      <c r="V3361" s="8"/>
      <c r="W3361" s="8"/>
      <c r="AA3361" s="8"/>
      <c r="AD3361" s="8"/>
    </row>
    <row r="3362" spans="2:30">
      <c r="B3362" s="75">
        <v>528290</v>
      </c>
      <c r="C3362" s="85" t="s">
        <v>1337</v>
      </c>
      <c r="D3362" s="76" t="s">
        <v>2494</v>
      </c>
      <c r="E3362" s="77">
        <v>1.8737100423317731E-3</v>
      </c>
      <c r="F3362" s="8"/>
      <c r="J3362" s="8"/>
      <c r="N3362" s="8"/>
      <c r="R3362" s="8"/>
      <c r="V3362" s="8"/>
      <c r="W3362" s="8"/>
      <c r="AA3362" s="8"/>
      <c r="AD3362" s="8"/>
    </row>
    <row r="3363" spans="2:30">
      <c r="B3363" s="75">
        <v>529691</v>
      </c>
      <c r="C3363" s="85" t="s">
        <v>1338</v>
      </c>
      <c r="D3363" s="76" t="s">
        <v>2494</v>
      </c>
      <c r="E3363" s="77">
        <v>2.3009416180118043E-7</v>
      </c>
      <c r="F3363" s="8"/>
      <c r="J3363" s="8"/>
      <c r="N3363" s="8"/>
      <c r="R3363" s="8"/>
      <c r="V3363" s="8"/>
      <c r="W3363" s="8"/>
      <c r="AA3363" s="8"/>
      <c r="AD3363" s="8"/>
    </row>
    <row r="3364" spans="2:30">
      <c r="B3364" s="75">
        <v>53167</v>
      </c>
      <c r="C3364" s="85" t="s">
        <v>1339</v>
      </c>
      <c r="D3364" s="76" t="s">
        <v>2494</v>
      </c>
      <c r="E3364" s="77">
        <v>3.368190595186758E-3</v>
      </c>
      <c r="F3364" s="8"/>
      <c r="J3364" s="8"/>
      <c r="N3364" s="8"/>
      <c r="R3364" s="8"/>
      <c r="V3364" s="8"/>
      <c r="W3364" s="8"/>
      <c r="AA3364" s="8"/>
      <c r="AD3364" s="8"/>
    </row>
    <row r="3365" spans="2:30">
      <c r="B3365" s="75">
        <v>532025</v>
      </c>
      <c r="C3365" s="85" t="s">
        <v>1340</v>
      </c>
      <c r="D3365" s="76" t="s">
        <v>2494</v>
      </c>
      <c r="E3365" s="77">
        <v>1.6476447202647652E-17</v>
      </c>
      <c r="F3365" s="8"/>
      <c r="J3365" s="8"/>
      <c r="N3365" s="8"/>
      <c r="R3365" s="8"/>
      <c r="V3365" s="8"/>
      <c r="W3365" s="8"/>
      <c r="AA3365" s="8"/>
      <c r="AD3365" s="8"/>
    </row>
    <row r="3366" spans="2:30">
      <c r="B3366" s="75">
        <v>532558</v>
      </c>
      <c r="C3366" s="85" t="s">
        <v>1341</v>
      </c>
      <c r="D3366" s="76" t="s">
        <v>2494</v>
      </c>
      <c r="E3366" s="77">
        <v>8.3333769710513335E-4</v>
      </c>
      <c r="F3366" s="8"/>
      <c r="J3366" s="8"/>
      <c r="N3366" s="8"/>
      <c r="R3366" s="8"/>
      <c r="V3366" s="8"/>
      <c r="W3366" s="8"/>
      <c r="AA3366" s="8"/>
      <c r="AD3366" s="8"/>
    </row>
    <row r="3367" spans="2:30">
      <c r="B3367" s="75">
        <v>5328018</v>
      </c>
      <c r="C3367" s="85" t="s">
        <v>1342</v>
      </c>
      <c r="D3367" s="76" t="s">
        <v>2494</v>
      </c>
      <c r="E3367" s="77">
        <v>2.5008003829689708E-4</v>
      </c>
      <c r="F3367" s="8"/>
      <c r="J3367" s="8"/>
      <c r="N3367" s="8"/>
      <c r="R3367" s="8"/>
      <c r="V3367" s="8"/>
      <c r="W3367" s="8"/>
      <c r="AA3367" s="8"/>
      <c r="AD3367" s="8"/>
    </row>
    <row r="3368" spans="2:30">
      <c r="B3368" s="75">
        <v>5329146</v>
      </c>
      <c r="C3368" s="85" t="s">
        <v>1343</v>
      </c>
      <c r="D3368" s="76" t="s">
        <v>2494</v>
      </c>
      <c r="E3368" s="77">
        <v>1.3911440594417902E-18</v>
      </c>
      <c r="F3368" s="8"/>
      <c r="J3368" s="8"/>
      <c r="N3368" s="8"/>
      <c r="R3368" s="8"/>
      <c r="V3368" s="8"/>
      <c r="W3368" s="8"/>
      <c r="AA3368" s="8"/>
      <c r="AD3368" s="8"/>
    </row>
    <row r="3369" spans="2:30">
      <c r="B3369" s="75">
        <v>534134</v>
      </c>
      <c r="C3369" s="85" t="s">
        <v>1344</v>
      </c>
      <c r="D3369" s="76" t="s">
        <v>2494</v>
      </c>
      <c r="E3369" s="77">
        <v>1.7873227010879001E-5</v>
      </c>
      <c r="F3369" s="8"/>
      <c r="J3369" s="8"/>
      <c r="N3369" s="8"/>
      <c r="R3369" s="8"/>
      <c r="V3369" s="8"/>
      <c r="W3369" s="8"/>
      <c r="AA3369" s="8"/>
      <c r="AD3369" s="8"/>
    </row>
    <row r="3370" spans="2:30">
      <c r="B3370" s="75">
        <v>534225</v>
      </c>
      <c r="C3370" s="85" t="s">
        <v>1345</v>
      </c>
      <c r="D3370" s="76" t="s">
        <v>2494</v>
      </c>
      <c r="E3370" s="77">
        <v>6.834229087723221E-8</v>
      </c>
      <c r="F3370" s="8"/>
      <c r="J3370" s="8"/>
      <c r="N3370" s="8"/>
      <c r="R3370" s="8"/>
      <c r="V3370" s="8"/>
      <c r="W3370" s="8"/>
      <c r="AA3370" s="8"/>
      <c r="AD3370" s="8"/>
    </row>
    <row r="3371" spans="2:30">
      <c r="B3371" s="75">
        <v>536607</v>
      </c>
      <c r="C3371" s="85" t="s">
        <v>1346</v>
      </c>
      <c r="D3371" s="76" t="s">
        <v>2494</v>
      </c>
      <c r="E3371" s="77">
        <v>2.5027823431911611E-5</v>
      </c>
      <c r="F3371" s="8"/>
      <c r="J3371" s="8"/>
      <c r="N3371" s="8"/>
      <c r="R3371" s="8"/>
      <c r="V3371" s="8"/>
      <c r="W3371" s="8"/>
      <c r="AA3371" s="8"/>
      <c r="AD3371" s="8"/>
    </row>
    <row r="3372" spans="2:30">
      <c r="B3372" s="75">
        <v>5367282</v>
      </c>
      <c r="C3372" s="85" t="s">
        <v>1347</v>
      </c>
      <c r="D3372" s="76" t="s">
        <v>2494</v>
      </c>
      <c r="E3372" s="77">
        <v>2.7607461629084798E-3</v>
      </c>
      <c r="F3372" s="8"/>
      <c r="J3372" s="8"/>
      <c r="N3372" s="8"/>
      <c r="R3372" s="8"/>
      <c r="V3372" s="8"/>
      <c r="W3372" s="8"/>
      <c r="AA3372" s="8"/>
      <c r="AD3372" s="8"/>
    </row>
    <row r="3373" spans="2:30">
      <c r="B3373" s="75">
        <v>536754</v>
      </c>
      <c r="C3373" s="85" t="s">
        <v>1348</v>
      </c>
      <c r="D3373" s="76" t="s">
        <v>2494</v>
      </c>
      <c r="E3373" s="77">
        <v>3.7124903151820193E-4</v>
      </c>
      <c r="F3373" s="8"/>
      <c r="J3373" s="8"/>
      <c r="N3373" s="8"/>
      <c r="R3373" s="8"/>
      <c r="V3373" s="8"/>
      <c r="W3373" s="8"/>
      <c r="AA3373" s="8"/>
      <c r="AD3373" s="8"/>
    </row>
    <row r="3374" spans="2:30">
      <c r="B3374" s="75">
        <v>536903</v>
      </c>
      <c r="C3374" s="85" t="s">
        <v>1349</v>
      </c>
      <c r="D3374" s="76" t="s">
        <v>2494</v>
      </c>
      <c r="E3374" s="77">
        <v>9.0268238010606603E-3</v>
      </c>
      <c r="F3374" s="8"/>
      <c r="J3374" s="8"/>
      <c r="N3374" s="8"/>
      <c r="R3374" s="8"/>
      <c r="V3374" s="8"/>
      <c r="W3374" s="8"/>
      <c r="AA3374" s="8"/>
      <c r="AD3374" s="8"/>
    </row>
    <row r="3375" spans="2:30">
      <c r="B3375" s="75">
        <v>5377208</v>
      </c>
      <c r="C3375" s="85" t="s">
        <v>1350</v>
      </c>
      <c r="D3375" s="76" t="s">
        <v>2494</v>
      </c>
      <c r="E3375" s="77">
        <v>2.156023774409789E-5</v>
      </c>
      <c r="F3375" s="8"/>
      <c r="J3375" s="8"/>
      <c r="N3375" s="8"/>
      <c r="R3375" s="8"/>
      <c r="V3375" s="8"/>
      <c r="W3375" s="8"/>
      <c r="AA3375" s="8"/>
      <c r="AD3375" s="8"/>
    </row>
    <row r="3376" spans="2:30">
      <c r="B3376" s="75">
        <v>538681</v>
      </c>
      <c r="C3376" s="85" t="s">
        <v>1351</v>
      </c>
      <c r="D3376" s="76" t="s">
        <v>2494</v>
      </c>
      <c r="E3376" s="77">
        <v>2.4531393902210972E-5</v>
      </c>
      <c r="F3376" s="8"/>
      <c r="J3376" s="8"/>
      <c r="N3376" s="8"/>
      <c r="R3376" s="8"/>
      <c r="V3376" s="8"/>
      <c r="W3376" s="8"/>
      <c r="AA3376" s="8"/>
      <c r="AD3376" s="8"/>
    </row>
    <row r="3377" spans="2:30">
      <c r="B3377" s="75">
        <v>5395755</v>
      </c>
      <c r="C3377" s="85" t="s">
        <v>1352</v>
      </c>
      <c r="D3377" s="76" t="s">
        <v>2494</v>
      </c>
      <c r="E3377" s="77">
        <v>3.5537225421099324E-5</v>
      </c>
      <c r="F3377" s="8"/>
      <c r="J3377" s="8"/>
      <c r="N3377" s="8"/>
      <c r="R3377" s="8"/>
      <c r="V3377" s="8"/>
      <c r="W3377" s="8"/>
      <c r="AA3377" s="8"/>
      <c r="AD3377" s="8"/>
    </row>
    <row r="3378" spans="2:30">
      <c r="B3378" s="75">
        <v>5401945</v>
      </c>
      <c r="C3378" s="85" t="s">
        <v>1353</v>
      </c>
      <c r="D3378" s="76" t="s">
        <v>2494</v>
      </c>
      <c r="E3378" s="77">
        <v>8.0074481679294083E-6</v>
      </c>
      <c r="F3378" s="8"/>
      <c r="J3378" s="8"/>
      <c r="N3378" s="8"/>
      <c r="R3378" s="8"/>
      <c r="V3378" s="8"/>
      <c r="W3378" s="8"/>
      <c r="AA3378" s="8"/>
      <c r="AD3378" s="8"/>
    </row>
    <row r="3379" spans="2:30">
      <c r="B3379" s="75">
        <v>540385</v>
      </c>
      <c r="C3379" s="85" t="s">
        <v>1354</v>
      </c>
      <c r="D3379" s="76" t="s">
        <v>2494</v>
      </c>
      <c r="E3379" s="77">
        <v>2.6480084060225017E-4</v>
      </c>
      <c r="F3379" s="8"/>
      <c r="J3379" s="8"/>
      <c r="N3379" s="8"/>
      <c r="R3379" s="8"/>
      <c r="V3379" s="8"/>
      <c r="W3379" s="8"/>
      <c r="AA3379" s="8"/>
      <c r="AD3379" s="8"/>
    </row>
    <row r="3380" spans="2:30">
      <c r="B3380" s="75">
        <v>540590</v>
      </c>
      <c r="C3380" s="85" t="s">
        <v>1355</v>
      </c>
      <c r="D3380" s="76" t="s">
        <v>2494</v>
      </c>
      <c r="E3380" s="77">
        <v>1.0135966000581832E-5</v>
      </c>
      <c r="F3380" s="8"/>
      <c r="J3380" s="8"/>
      <c r="N3380" s="8"/>
      <c r="R3380" s="8"/>
      <c r="V3380" s="8"/>
      <c r="W3380" s="8"/>
      <c r="AA3380" s="8"/>
      <c r="AD3380" s="8"/>
    </row>
    <row r="3381" spans="2:30">
      <c r="B3381" s="75">
        <v>541286</v>
      </c>
      <c r="C3381" s="85" t="s">
        <v>1356</v>
      </c>
      <c r="D3381" s="76" t="s">
        <v>2494</v>
      </c>
      <c r="E3381" s="77">
        <v>7.5502226408745091E-6</v>
      </c>
      <c r="F3381" s="8"/>
      <c r="J3381" s="8"/>
      <c r="N3381" s="8"/>
      <c r="R3381" s="8"/>
      <c r="V3381" s="8"/>
      <c r="W3381" s="8"/>
      <c r="AA3381" s="8"/>
      <c r="AD3381" s="8"/>
    </row>
    <row r="3382" spans="2:30">
      <c r="B3382" s="75">
        <v>54135807</v>
      </c>
      <c r="C3382" s="85" t="s">
        <v>1357</v>
      </c>
      <c r="D3382" s="76" t="s">
        <v>2494</v>
      </c>
      <c r="E3382" s="77">
        <v>3.7734413543218361E-2</v>
      </c>
      <c r="F3382" s="8"/>
      <c r="J3382" s="8"/>
      <c r="N3382" s="8"/>
      <c r="R3382" s="8"/>
      <c r="V3382" s="8"/>
      <c r="W3382" s="8"/>
      <c r="AA3382" s="8"/>
      <c r="AD3382" s="8"/>
    </row>
    <row r="3383" spans="2:30">
      <c r="B3383" s="75">
        <v>541855</v>
      </c>
      <c r="C3383" s="85" t="s">
        <v>1358</v>
      </c>
      <c r="D3383" s="76" t="s">
        <v>2494</v>
      </c>
      <c r="E3383" s="77">
        <v>2.3400735869042529E-5</v>
      </c>
      <c r="F3383" s="8"/>
      <c r="J3383" s="8"/>
      <c r="N3383" s="8"/>
      <c r="R3383" s="8"/>
      <c r="V3383" s="8"/>
      <c r="W3383" s="8"/>
      <c r="AA3383" s="8"/>
      <c r="AD3383" s="8"/>
    </row>
    <row r="3384" spans="2:30">
      <c r="B3384" s="75">
        <v>54217</v>
      </c>
      <c r="C3384" s="85" t="s">
        <v>1359</v>
      </c>
      <c r="D3384" s="76" t="s">
        <v>2494</v>
      </c>
      <c r="E3384" s="77">
        <v>7.3746180320062763E-16</v>
      </c>
      <c r="F3384" s="8"/>
      <c r="J3384" s="8"/>
      <c r="N3384" s="8"/>
      <c r="R3384" s="8"/>
      <c r="V3384" s="8"/>
      <c r="W3384" s="8"/>
      <c r="AA3384" s="8"/>
      <c r="AD3384" s="8"/>
    </row>
    <row r="3385" spans="2:30">
      <c r="B3385" s="75">
        <v>542187</v>
      </c>
      <c r="C3385" s="85" t="s">
        <v>1360</v>
      </c>
      <c r="D3385" s="76" t="s">
        <v>2494</v>
      </c>
      <c r="E3385" s="77">
        <v>1.9504523604039998E-4</v>
      </c>
      <c r="F3385" s="8"/>
      <c r="J3385" s="8"/>
      <c r="N3385" s="8"/>
      <c r="R3385" s="8"/>
      <c r="V3385" s="8"/>
      <c r="W3385" s="8"/>
      <c r="AA3385" s="8"/>
      <c r="AD3385" s="8"/>
    </row>
    <row r="3386" spans="2:30">
      <c r="B3386" s="75">
        <v>542596</v>
      </c>
      <c r="C3386" s="85" t="s">
        <v>1361</v>
      </c>
      <c r="D3386" s="76" t="s">
        <v>2494</v>
      </c>
      <c r="E3386" s="77">
        <v>8.3353104162870586E-7</v>
      </c>
      <c r="F3386" s="8"/>
      <c r="J3386" s="8"/>
      <c r="N3386" s="8"/>
      <c r="R3386" s="8"/>
      <c r="V3386" s="8"/>
      <c r="W3386" s="8"/>
      <c r="AA3386" s="8"/>
      <c r="AD3386" s="8"/>
    </row>
    <row r="3387" spans="2:30">
      <c r="B3387" s="75">
        <v>542858</v>
      </c>
      <c r="C3387" s="85" t="s">
        <v>1362</v>
      </c>
      <c r="D3387" s="76" t="s">
        <v>2494</v>
      </c>
      <c r="E3387" s="77">
        <v>3.6691589814571782E-2</v>
      </c>
      <c r="F3387" s="8"/>
      <c r="J3387" s="8"/>
      <c r="N3387" s="8"/>
      <c r="R3387" s="8"/>
      <c r="V3387" s="8"/>
      <c r="W3387" s="8"/>
      <c r="AA3387" s="8"/>
      <c r="AD3387" s="8"/>
    </row>
    <row r="3388" spans="2:30">
      <c r="B3388" s="75">
        <v>54406483</v>
      </c>
      <c r="C3388" s="85" t="s">
        <v>1363</v>
      </c>
      <c r="D3388" s="76" t="s">
        <v>2494</v>
      </c>
      <c r="E3388" s="77">
        <v>3.6200139673141202E-2</v>
      </c>
      <c r="F3388" s="8"/>
      <c r="J3388" s="8"/>
      <c r="N3388" s="8"/>
      <c r="R3388" s="8"/>
      <c r="V3388" s="8"/>
      <c r="W3388" s="8"/>
      <c r="AA3388" s="8"/>
      <c r="AD3388" s="8"/>
    </row>
    <row r="3389" spans="2:30">
      <c r="B3389" s="75">
        <v>544252</v>
      </c>
      <c r="C3389" s="85" t="s">
        <v>1364</v>
      </c>
      <c r="D3389" s="76" t="s">
        <v>2494</v>
      </c>
      <c r="E3389" s="77">
        <v>1.2467148614199882E-6</v>
      </c>
      <c r="F3389" s="8"/>
      <c r="J3389" s="8"/>
      <c r="N3389" s="8"/>
      <c r="R3389" s="8"/>
      <c r="V3389" s="8"/>
      <c r="W3389" s="8"/>
      <c r="AA3389" s="8"/>
      <c r="AD3389" s="8"/>
    </row>
    <row r="3390" spans="2:30">
      <c r="B3390" s="75">
        <v>544774</v>
      </c>
      <c r="C3390" s="85" t="s">
        <v>1365</v>
      </c>
      <c r="D3390" s="76" t="s">
        <v>2494</v>
      </c>
      <c r="E3390" s="77">
        <v>2.3110475139420162E-3</v>
      </c>
      <c r="F3390" s="8"/>
      <c r="J3390" s="8"/>
      <c r="N3390" s="8"/>
      <c r="R3390" s="8"/>
      <c r="V3390" s="8"/>
      <c r="W3390" s="8"/>
      <c r="AA3390" s="8"/>
      <c r="AD3390" s="8"/>
    </row>
    <row r="3391" spans="2:30">
      <c r="B3391" s="75">
        <v>547648</v>
      </c>
      <c r="C3391" s="85" t="s">
        <v>1366</v>
      </c>
      <c r="D3391" s="76" t="s">
        <v>2494</v>
      </c>
      <c r="E3391" s="77">
        <v>2.3299221426880559E-6</v>
      </c>
      <c r="F3391" s="8"/>
      <c r="J3391" s="8"/>
      <c r="N3391" s="8"/>
      <c r="R3391" s="8"/>
      <c r="V3391" s="8"/>
      <c r="W3391" s="8"/>
      <c r="AA3391" s="8"/>
      <c r="AD3391" s="8"/>
    </row>
    <row r="3392" spans="2:30">
      <c r="B3392" s="75">
        <v>551768</v>
      </c>
      <c r="C3392" s="85" t="s">
        <v>1367</v>
      </c>
      <c r="D3392" s="76" t="s">
        <v>2494</v>
      </c>
      <c r="E3392" s="77">
        <v>7.1144272039637478E-4</v>
      </c>
      <c r="F3392" s="8"/>
      <c r="J3392" s="8"/>
      <c r="N3392" s="8"/>
      <c r="R3392" s="8"/>
      <c r="V3392" s="8"/>
      <c r="W3392" s="8"/>
      <c r="AA3392" s="8"/>
      <c r="AD3392" s="8"/>
    </row>
    <row r="3393" spans="2:30">
      <c r="B3393" s="75">
        <v>55210</v>
      </c>
      <c r="C3393" s="85" t="s">
        <v>1368</v>
      </c>
      <c r="D3393" s="76" t="s">
        <v>2494</v>
      </c>
      <c r="E3393" s="77">
        <v>8.7736965863655313E-9</v>
      </c>
      <c r="F3393" s="8"/>
      <c r="J3393" s="8"/>
      <c r="N3393" s="8"/>
      <c r="R3393" s="8"/>
      <c r="V3393" s="8"/>
      <c r="W3393" s="8"/>
      <c r="AA3393" s="8"/>
      <c r="AD3393" s="8"/>
    </row>
    <row r="3394" spans="2:30">
      <c r="B3394" s="75">
        <v>552410</v>
      </c>
      <c r="C3394" s="85" t="s">
        <v>1369</v>
      </c>
      <c r="D3394" s="76" t="s">
        <v>2494</v>
      </c>
      <c r="E3394" s="77">
        <v>4.3095944735015436E-7</v>
      </c>
      <c r="F3394" s="8"/>
      <c r="J3394" s="8"/>
      <c r="N3394" s="8"/>
      <c r="R3394" s="8"/>
      <c r="V3394" s="8"/>
      <c r="W3394" s="8"/>
      <c r="AA3394" s="8"/>
      <c r="AD3394" s="8"/>
    </row>
    <row r="3395" spans="2:30">
      <c r="B3395" s="75">
        <v>552896</v>
      </c>
      <c r="C3395" s="85" t="s">
        <v>1370</v>
      </c>
      <c r="D3395" s="76" t="s">
        <v>2494</v>
      </c>
      <c r="E3395" s="77">
        <v>7.9524787177779287E-4</v>
      </c>
      <c r="F3395" s="8"/>
      <c r="J3395" s="8"/>
      <c r="N3395" s="8"/>
      <c r="R3395" s="8"/>
      <c r="V3395" s="8"/>
      <c r="W3395" s="8"/>
      <c r="AA3395" s="8"/>
      <c r="AD3395" s="8"/>
    </row>
    <row r="3396" spans="2:30">
      <c r="B3396" s="75">
        <v>554121</v>
      </c>
      <c r="C3396" s="85" t="s">
        <v>1371</v>
      </c>
      <c r="D3396" s="76" t="s">
        <v>2494</v>
      </c>
      <c r="E3396" s="77">
        <v>2.1331184485293805E-5</v>
      </c>
      <c r="F3396" s="8"/>
      <c r="J3396" s="8"/>
      <c r="N3396" s="8"/>
      <c r="R3396" s="8"/>
      <c r="V3396" s="8"/>
      <c r="W3396" s="8"/>
      <c r="AA3396" s="8"/>
      <c r="AD3396" s="8"/>
    </row>
    <row r="3397" spans="2:30">
      <c r="B3397" s="75">
        <v>555168</v>
      </c>
      <c r="C3397" s="85" t="s">
        <v>1372</v>
      </c>
      <c r="D3397" s="76" t="s">
        <v>2494</v>
      </c>
      <c r="E3397" s="77">
        <v>5.466853601222817E-4</v>
      </c>
      <c r="F3397" s="8"/>
      <c r="J3397" s="8"/>
      <c r="N3397" s="8"/>
      <c r="R3397" s="8"/>
      <c r="V3397" s="8"/>
      <c r="W3397" s="8"/>
      <c r="AA3397" s="8"/>
      <c r="AD3397" s="8"/>
    </row>
    <row r="3398" spans="2:30">
      <c r="B3398" s="75">
        <v>555602</v>
      </c>
      <c r="C3398" s="85" t="s">
        <v>1373</v>
      </c>
      <c r="D3398" s="76" t="s">
        <v>2494</v>
      </c>
      <c r="E3398" s="77">
        <v>1.2987813694839798E-6</v>
      </c>
      <c r="F3398" s="8"/>
      <c r="J3398" s="8"/>
      <c r="N3398" s="8"/>
      <c r="R3398" s="8"/>
      <c r="V3398" s="8"/>
      <c r="W3398" s="8"/>
      <c r="AA3398" s="8"/>
      <c r="AD3398" s="8"/>
    </row>
    <row r="3399" spans="2:30">
      <c r="B3399" s="75">
        <v>555895</v>
      </c>
      <c r="C3399" s="85" t="s">
        <v>1374</v>
      </c>
      <c r="D3399" s="76" t="s">
        <v>2494</v>
      </c>
      <c r="E3399" s="77">
        <v>2.4707826745923214E-4</v>
      </c>
      <c r="F3399" s="8"/>
      <c r="J3399" s="8"/>
      <c r="N3399" s="8"/>
      <c r="R3399" s="8"/>
      <c r="V3399" s="8"/>
      <c r="W3399" s="8"/>
      <c r="AA3399" s="8"/>
      <c r="AD3399" s="8"/>
    </row>
    <row r="3400" spans="2:30">
      <c r="B3400" s="75">
        <v>556229</v>
      </c>
      <c r="C3400" s="85" t="s">
        <v>1375</v>
      </c>
      <c r="D3400" s="76" t="s">
        <v>2494</v>
      </c>
      <c r="E3400" s="77">
        <v>5.6859412827330991E-6</v>
      </c>
      <c r="F3400" s="8"/>
      <c r="J3400" s="8"/>
      <c r="N3400" s="8"/>
      <c r="R3400" s="8"/>
      <c r="V3400" s="8"/>
      <c r="W3400" s="8"/>
      <c r="AA3400" s="8"/>
      <c r="AD3400" s="8"/>
    </row>
    <row r="3401" spans="2:30">
      <c r="B3401" s="75">
        <v>556672</v>
      </c>
      <c r="C3401" s="85" t="s">
        <v>1376</v>
      </c>
      <c r="D3401" s="76" t="s">
        <v>2494</v>
      </c>
      <c r="E3401" s="77">
        <v>6.583710494697974E-3</v>
      </c>
      <c r="F3401" s="8"/>
      <c r="J3401" s="8"/>
      <c r="N3401" s="8"/>
      <c r="R3401" s="8"/>
      <c r="V3401" s="8"/>
      <c r="W3401" s="8"/>
      <c r="AA3401" s="8"/>
      <c r="AD3401" s="8"/>
    </row>
    <row r="3402" spans="2:30">
      <c r="B3402" s="75">
        <v>5581759</v>
      </c>
      <c r="C3402" s="85" t="s">
        <v>1377</v>
      </c>
      <c r="D3402" s="76" t="s">
        <v>2494</v>
      </c>
      <c r="E3402" s="77">
        <v>1.7815873051152563E-8</v>
      </c>
      <c r="F3402" s="8"/>
      <c r="J3402" s="8"/>
      <c r="N3402" s="8"/>
      <c r="R3402" s="8"/>
      <c r="V3402" s="8"/>
      <c r="W3402" s="8"/>
      <c r="AA3402" s="8"/>
      <c r="AD3402" s="8"/>
    </row>
    <row r="3403" spans="2:30">
      <c r="B3403" s="75">
        <v>558178</v>
      </c>
      <c r="C3403" s="85" t="s">
        <v>1378</v>
      </c>
      <c r="D3403" s="76" t="s">
        <v>2494</v>
      </c>
      <c r="E3403" s="77">
        <v>4.5921427311461485E-4</v>
      </c>
      <c r="F3403" s="8"/>
      <c r="J3403" s="8"/>
      <c r="N3403" s="8"/>
      <c r="R3403" s="8"/>
      <c r="V3403" s="8"/>
      <c r="W3403" s="8"/>
      <c r="AA3403" s="8"/>
      <c r="AD3403" s="8"/>
    </row>
    <row r="3404" spans="2:30">
      <c r="B3404" s="75">
        <v>55914</v>
      </c>
      <c r="C3404" s="85" t="s">
        <v>1379</v>
      </c>
      <c r="D3404" s="76" t="s">
        <v>2494</v>
      </c>
      <c r="E3404" s="77">
        <v>1.3378560496625857E-4</v>
      </c>
      <c r="F3404" s="8"/>
      <c r="J3404" s="8"/>
      <c r="N3404" s="8"/>
      <c r="R3404" s="8"/>
      <c r="V3404" s="8"/>
      <c r="W3404" s="8"/>
      <c r="AA3404" s="8"/>
      <c r="AD3404" s="8"/>
    </row>
    <row r="3405" spans="2:30">
      <c r="B3405" s="75">
        <v>5598527</v>
      </c>
      <c r="C3405" s="85" t="s">
        <v>1380</v>
      </c>
      <c r="D3405" s="76" t="s">
        <v>2494</v>
      </c>
      <c r="E3405" s="77">
        <v>1.6976532254689671</v>
      </c>
      <c r="F3405" s="8"/>
      <c r="J3405" s="8"/>
      <c r="N3405" s="8"/>
      <c r="R3405" s="8"/>
      <c r="V3405" s="8"/>
      <c r="W3405" s="8"/>
      <c r="AA3405" s="8"/>
      <c r="AD3405" s="8"/>
    </row>
    <row r="3406" spans="2:30">
      <c r="B3406" s="75">
        <v>56073075</v>
      </c>
      <c r="C3406" s="85" t="s">
        <v>1381</v>
      </c>
      <c r="D3406" s="76" t="s">
        <v>2494</v>
      </c>
      <c r="E3406" s="77">
        <v>5.8836383478240018E-5</v>
      </c>
      <c r="F3406" s="8"/>
      <c r="J3406" s="8"/>
      <c r="N3406" s="8"/>
      <c r="R3406" s="8"/>
      <c r="V3406" s="8"/>
      <c r="W3406" s="8"/>
      <c r="AA3406" s="8"/>
      <c r="AD3406" s="8"/>
    </row>
    <row r="3407" spans="2:30">
      <c r="B3407" s="75">
        <v>5610640</v>
      </c>
      <c r="C3407" s="85" t="s">
        <v>1382</v>
      </c>
      <c r="D3407" s="76" t="s">
        <v>2494</v>
      </c>
      <c r="E3407" s="77">
        <v>6.4285016018783918E-23</v>
      </c>
      <c r="F3407" s="8"/>
      <c r="J3407" s="8"/>
      <c r="N3407" s="8"/>
      <c r="R3407" s="8"/>
      <c r="V3407" s="8"/>
      <c r="W3407" s="8"/>
      <c r="AA3407" s="8"/>
      <c r="AD3407" s="8"/>
    </row>
    <row r="3408" spans="2:30">
      <c r="B3408" s="75">
        <v>56108124</v>
      </c>
      <c r="C3408" s="85" t="s">
        <v>1383</v>
      </c>
      <c r="D3408" s="76" t="s">
        <v>2494</v>
      </c>
      <c r="E3408" s="77">
        <v>6.0589222569188041E-5</v>
      </c>
      <c r="F3408" s="8"/>
      <c r="J3408" s="8"/>
      <c r="N3408" s="8"/>
      <c r="R3408" s="8"/>
      <c r="V3408" s="8"/>
      <c r="W3408" s="8"/>
      <c r="AA3408" s="8"/>
      <c r="AD3408" s="8"/>
    </row>
    <row r="3409" spans="2:30">
      <c r="B3409" s="75">
        <v>563042</v>
      </c>
      <c r="C3409" s="85" t="s">
        <v>1384</v>
      </c>
      <c r="D3409" s="76" t="s">
        <v>2494</v>
      </c>
      <c r="E3409" s="77">
        <v>8.1994218681182753E-3</v>
      </c>
      <c r="F3409" s="8"/>
      <c r="J3409" s="8"/>
      <c r="N3409" s="8"/>
      <c r="R3409" s="8"/>
      <c r="V3409" s="8"/>
      <c r="W3409" s="8"/>
      <c r="AA3409" s="8"/>
      <c r="AD3409" s="8"/>
    </row>
    <row r="3410" spans="2:30">
      <c r="B3410" s="75">
        <v>56348</v>
      </c>
      <c r="C3410" s="85" t="s">
        <v>1385</v>
      </c>
      <c r="D3410" s="76" t="s">
        <v>2494</v>
      </c>
      <c r="E3410" s="77">
        <v>2.3949837788265963E-26</v>
      </c>
      <c r="F3410" s="8"/>
      <c r="J3410" s="8"/>
      <c r="N3410" s="8"/>
      <c r="R3410" s="8"/>
      <c r="V3410" s="8"/>
      <c r="W3410" s="8"/>
      <c r="AA3410" s="8"/>
      <c r="AD3410" s="8"/>
    </row>
    <row r="3411" spans="2:30">
      <c r="B3411" s="75">
        <v>56348722</v>
      </c>
      <c r="C3411" s="85" t="s">
        <v>1386</v>
      </c>
      <c r="D3411" s="76" t="s">
        <v>2494</v>
      </c>
      <c r="E3411" s="77">
        <v>0.50048081296685276</v>
      </c>
      <c r="F3411" s="8"/>
      <c r="J3411" s="8"/>
      <c r="N3411" s="8"/>
      <c r="R3411" s="8"/>
      <c r="V3411" s="8"/>
      <c r="W3411" s="8"/>
      <c r="AA3411" s="8"/>
      <c r="AD3411" s="8"/>
    </row>
    <row r="3412" spans="2:30">
      <c r="B3412" s="75">
        <v>563804</v>
      </c>
      <c r="C3412" s="85" t="s">
        <v>1387</v>
      </c>
      <c r="D3412" s="76" t="s">
        <v>2494</v>
      </c>
      <c r="E3412" s="77">
        <v>1.5829952300421107E-5</v>
      </c>
      <c r="F3412" s="8"/>
      <c r="J3412" s="8"/>
      <c r="N3412" s="8"/>
      <c r="R3412" s="8"/>
      <c r="V3412" s="8"/>
      <c r="W3412" s="8"/>
      <c r="AA3412" s="8"/>
      <c r="AD3412" s="8"/>
    </row>
    <row r="3413" spans="2:30">
      <c r="B3413" s="75">
        <v>56553</v>
      </c>
      <c r="C3413" s="85" t="s">
        <v>1388</v>
      </c>
      <c r="D3413" s="76" t="s">
        <v>2494</v>
      </c>
      <c r="E3413" s="77">
        <v>0.4414556808368581</v>
      </c>
      <c r="F3413" s="8"/>
      <c r="J3413" s="8"/>
      <c r="N3413" s="8"/>
      <c r="R3413" s="8"/>
      <c r="V3413" s="8"/>
      <c r="W3413" s="8"/>
      <c r="AA3413" s="8"/>
      <c r="AD3413" s="8"/>
    </row>
    <row r="3414" spans="2:30">
      <c r="B3414" s="75">
        <v>5663967</v>
      </c>
      <c r="C3414" s="85" t="s">
        <v>1389</v>
      </c>
      <c r="D3414" s="76" t="s">
        <v>2494</v>
      </c>
      <c r="E3414" s="77">
        <v>7.7289153354880306E-9</v>
      </c>
      <c r="F3414" s="8"/>
      <c r="J3414" s="8"/>
      <c r="N3414" s="8"/>
      <c r="R3414" s="8"/>
      <c r="V3414" s="8"/>
      <c r="W3414" s="8"/>
      <c r="AA3414" s="8"/>
      <c r="AD3414" s="8"/>
    </row>
    <row r="3415" spans="2:30">
      <c r="B3415" s="75">
        <v>5673074</v>
      </c>
      <c r="C3415" s="85" t="s">
        <v>1390</v>
      </c>
      <c r="D3415" s="76" t="s">
        <v>2494</v>
      </c>
      <c r="E3415" s="77">
        <v>4.069896847000542E-5</v>
      </c>
      <c r="F3415" s="8"/>
      <c r="J3415" s="8"/>
      <c r="N3415" s="8"/>
      <c r="R3415" s="8"/>
      <c r="V3415" s="8"/>
      <c r="W3415" s="8"/>
      <c r="AA3415" s="8"/>
      <c r="AD3415" s="8"/>
    </row>
    <row r="3416" spans="2:30">
      <c r="B3416" s="75">
        <v>56803373</v>
      </c>
      <c r="C3416" s="85" t="s">
        <v>1391</v>
      </c>
      <c r="D3416" s="76" t="s">
        <v>2494</v>
      </c>
      <c r="E3416" s="77">
        <v>5.5970697277837279E-3</v>
      </c>
      <c r="F3416" s="8"/>
      <c r="J3416" s="8"/>
      <c r="N3416" s="8"/>
      <c r="R3416" s="8"/>
      <c r="V3416" s="8"/>
      <c r="W3416" s="8"/>
      <c r="AA3416" s="8"/>
      <c r="AD3416" s="8"/>
    </row>
    <row r="3417" spans="2:30">
      <c r="B3417" s="75">
        <v>5683330</v>
      </c>
      <c r="C3417" s="85" t="s">
        <v>1392</v>
      </c>
      <c r="D3417" s="76" t="s">
        <v>2494</v>
      </c>
      <c r="E3417" s="77">
        <v>2.5693395431789861E-5</v>
      </c>
      <c r="F3417" s="8"/>
      <c r="J3417" s="8"/>
      <c r="N3417" s="8"/>
      <c r="R3417" s="8"/>
      <c r="V3417" s="8"/>
      <c r="W3417" s="8"/>
      <c r="AA3417" s="8"/>
      <c r="AD3417" s="8"/>
    </row>
    <row r="3418" spans="2:30">
      <c r="B3418" s="75">
        <v>56939</v>
      </c>
      <c r="C3418" s="85" t="s">
        <v>1393</v>
      </c>
      <c r="D3418" s="76" t="s">
        <v>2494</v>
      </c>
      <c r="E3418" s="77">
        <v>1.342191082642241E-23</v>
      </c>
      <c r="F3418" s="8"/>
      <c r="J3418" s="8"/>
      <c r="N3418" s="8"/>
      <c r="R3418" s="8"/>
      <c r="V3418" s="8"/>
      <c r="W3418" s="8"/>
      <c r="AA3418" s="8"/>
      <c r="AD3418" s="8"/>
    </row>
    <row r="3419" spans="2:30">
      <c r="B3419" s="75">
        <v>56961207</v>
      </c>
      <c r="C3419" s="85" t="s">
        <v>1394</v>
      </c>
      <c r="D3419" s="76" t="s">
        <v>2494</v>
      </c>
      <c r="E3419" s="77">
        <v>1.0794392687275911E-5</v>
      </c>
      <c r="F3419" s="8"/>
      <c r="J3419" s="8"/>
      <c r="N3419" s="8"/>
      <c r="R3419" s="8"/>
      <c r="V3419" s="8"/>
      <c r="W3419" s="8"/>
      <c r="AA3419" s="8"/>
      <c r="AD3419" s="8"/>
    </row>
    <row r="3420" spans="2:30">
      <c r="B3420" s="75">
        <v>570241</v>
      </c>
      <c r="C3420" s="85" t="s">
        <v>1395</v>
      </c>
      <c r="D3420" s="76" t="s">
        <v>2494</v>
      </c>
      <c r="E3420" s="77">
        <v>2.9996876548823932E-4</v>
      </c>
      <c r="F3420" s="8"/>
      <c r="J3420" s="8"/>
      <c r="N3420" s="8"/>
      <c r="R3420" s="8"/>
      <c r="V3420" s="8"/>
      <c r="W3420" s="8"/>
      <c r="AA3420" s="8"/>
      <c r="AD3420" s="8"/>
    </row>
    <row r="3421" spans="2:30">
      <c r="B3421" s="75">
        <v>57057837</v>
      </c>
      <c r="C3421" s="85" t="s">
        <v>1396</v>
      </c>
      <c r="D3421" s="76" t="s">
        <v>2494</v>
      </c>
      <c r="E3421" s="77">
        <v>4.983803823812704E-3</v>
      </c>
      <c r="F3421" s="8"/>
      <c r="J3421" s="8"/>
      <c r="N3421" s="8"/>
      <c r="R3421" s="8"/>
      <c r="V3421" s="8"/>
      <c r="W3421" s="8"/>
      <c r="AA3421" s="8"/>
      <c r="AD3421" s="8"/>
    </row>
    <row r="3422" spans="2:30">
      <c r="B3422" s="75">
        <v>57158</v>
      </c>
      <c r="C3422" s="85" t="s">
        <v>1397</v>
      </c>
      <c r="D3422" s="76" t="s">
        <v>2494</v>
      </c>
      <c r="E3422" s="77">
        <v>7.4081389706889898E-4</v>
      </c>
      <c r="F3422" s="8"/>
      <c r="J3422" s="8"/>
      <c r="N3422" s="8"/>
      <c r="R3422" s="8"/>
      <c r="V3422" s="8"/>
      <c r="W3422" s="8"/>
      <c r="AA3422" s="8"/>
      <c r="AD3422" s="8"/>
    </row>
    <row r="3423" spans="2:30">
      <c r="B3423" s="75">
        <v>571619</v>
      </c>
      <c r="C3423" s="85" t="s">
        <v>1398</v>
      </c>
      <c r="D3423" s="76" t="s">
        <v>2494</v>
      </c>
      <c r="E3423" s="77">
        <v>1.669125258078594E-4</v>
      </c>
      <c r="F3423" s="8"/>
      <c r="J3423" s="8"/>
      <c r="N3423" s="8"/>
      <c r="R3423" s="8"/>
      <c r="V3423" s="8"/>
      <c r="W3423" s="8"/>
      <c r="AA3423" s="8"/>
      <c r="AD3423" s="8"/>
    </row>
    <row r="3424" spans="2:30">
      <c r="B3424" s="75">
        <v>57330</v>
      </c>
      <c r="C3424" s="85" t="s">
        <v>1399</v>
      </c>
      <c r="D3424" s="76" t="s">
        <v>2494</v>
      </c>
      <c r="E3424" s="77">
        <v>1.1669435922644949E-16</v>
      </c>
      <c r="F3424" s="8"/>
      <c r="J3424" s="8"/>
      <c r="N3424" s="8"/>
      <c r="R3424" s="8"/>
      <c r="V3424" s="8"/>
      <c r="W3424" s="8"/>
      <c r="AA3424" s="8"/>
      <c r="AD3424" s="8"/>
    </row>
    <row r="3425" spans="2:30">
      <c r="B3425" s="75">
        <v>575417</v>
      </c>
      <c r="C3425" s="85" t="s">
        <v>1400</v>
      </c>
      <c r="D3425" s="76" t="s">
        <v>2494</v>
      </c>
      <c r="E3425" s="77">
        <v>3.9424965052360081E-4</v>
      </c>
      <c r="F3425" s="8"/>
      <c r="J3425" s="8"/>
      <c r="N3425" s="8"/>
      <c r="R3425" s="8"/>
      <c r="V3425" s="8"/>
      <c r="W3425" s="8"/>
      <c r="AA3425" s="8"/>
      <c r="AD3425" s="8"/>
    </row>
    <row r="3426" spans="2:30">
      <c r="B3426" s="75">
        <v>57625</v>
      </c>
      <c r="C3426" s="85" t="s">
        <v>1401</v>
      </c>
      <c r="D3426" s="76" t="s">
        <v>2494</v>
      </c>
      <c r="E3426" s="77">
        <v>5.608092324845839E-26</v>
      </c>
      <c r="F3426" s="8"/>
      <c r="J3426" s="8"/>
      <c r="N3426" s="8"/>
      <c r="R3426" s="8"/>
      <c r="V3426" s="8"/>
      <c r="W3426" s="8"/>
      <c r="AA3426" s="8"/>
      <c r="AD3426" s="8"/>
    </row>
    <row r="3427" spans="2:30">
      <c r="B3427" s="75">
        <v>57653857</v>
      </c>
      <c r="C3427" s="85" t="s">
        <v>1402</v>
      </c>
      <c r="D3427" s="76" t="s">
        <v>2494</v>
      </c>
      <c r="E3427" s="77">
        <v>13.044769409641045</v>
      </c>
      <c r="F3427" s="8"/>
      <c r="J3427" s="8"/>
      <c r="N3427" s="8"/>
      <c r="R3427" s="8"/>
      <c r="V3427" s="8"/>
      <c r="W3427" s="8"/>
      <c r="AA3427" s="8"/>
      <c r="AD3427" s="8"/>
    </row>
    <row r="3428" spans="2:30">
      <c r="B3428" s="75">
        <v>577117</v>
      </c>
      <c r="C3428" s="85" t="s">
        <v>1403</v>
      </c>
      <c r="D3428" s="76" t="s">
        <v>2494</v>
      </c>
      <c r="E3428" s="77">
        <v>2.5651442179797571E-18</v>
      </c>
      <c r="F3428" s="8"/>
      <c r="J3428" s="8"/>
      <c r="N3428" s="8"/>
      <c r="R3428" s="8"/>
      <c r="V3428" s="8"/>
      <c r="W3428" s="8"/>
      <c r="AA3428" s="8"/>
      <c r="AD3428" s="8"/>
    </row>
    <row r="3429" spans="2:30">
      <c r="B3429" s="75">
        <v>577195</v>
      </c>
      <c r="C3429" s="85" t="s">
        <v>1404</v>
      </c>
      <c r="D3429" s="76" t="s">
        <v>2494</v>
      </c>
      <c r="E3429" s="77">
        <v>1.9935432911105558E-3</v>
      </c>
      <c r="F3429" s="8"/>
      <c r="J3429" s="8"/>
      <c r="N3429" s="8"/>
      <c r="R3429" s="8"/>
      <c r="V3429" s="8"/>
      <c r="W3429" s="8"/>
      <c r="AA3429" s="8"/>
      <c r="AD3429" s="8"/>
    </row>
    <row r="3430" spans="2:30">
      <c r="B3430" s="75">
        <v>577333</v>
      </c>
      <c r="C3430" s="85" t="s">
        <v>1405</v>
      </c>
      <c r="D3430" s="76" t="s">
        <v>2494</v>
      </c>
      <c r="E3430" s="77">
        <v>4.7815704045208117E-10</v>
      </c>
      <c r="F3430" s="8"/>
      <c r="J3430" s="8"/>
      <c r="N3430" s="8"/>
      <c r="R3430" s="8"/>
      <c r="V3430" s="8"/>
      <c r="W3430" s="8"/>
      <c r="AA3430" s="8"/>
      <c r="AD3430" s="8"/>
    </row>
    <row r="3431" spans="2:30">
      <c r="B3431" s="75">
        <v>577855</v>
      </c>
      <c r="C3431" s="85" t="s">
        <v>1406</v>
      </c>
      <c r="D3431" s="76" t="s">
        <v>2494</v>
      </c>
      <c r="E3431" s="77">
        <v>7.1974958314114351E-9</v>
      </c>
      <c r="F3431" s="8"/>
      <c r="J3431" s="8"/>
      <c r="N3431" s="8"/>
      <c r="R3431" s="8"/>
      <c r="V3431" s="8"/>
      <c r="W3431" s="8"/>
      <c r="AA3431" s="8"/>
      <c r="AD3431" s="8"/>
    </row>
    <row r="3432" spans="2:30">
      <c r="B3432" s="75">
        <v>57808658</v>
      </c>
      <c r="C3432" s="85" t="s">
        <v>1407</v>
      </c>
      <c r="D3432" s="76" t="s">
        <v>2494</v>
      </c>
      <c r="E3432" s="77">
        <v>6.9033017519417929E-11</v>
      </c>
      <c r="F3432" s="8"/>
      <c r="J3432" s="8"/>
      <c r="N3432" s="8"/>
      <c r="R3432" s="8"/>
      <c r="V3432" s="8"/>
      <c r="W3432" s="8"/>
      <c r="AA3432" s="8"/>
      <c r="AD3432" s="8"/>
    </row>
    <row r="3433" spans="2:30">
      <c r="B3433" s="75">
        <v>580176</v>
      </c>
      <c r="C3433" s="85" t="s">
        <v>1408</v>
      </c>
      <c r="D3433" s="76" t="s">
        <v>2494</v>
      </c>
      <c r="E3433" s="77">
        <v>3.0671137655864585E-7</v>
      </c>
      <c r="F3433" s="8"/>
      <c r="J3433" s="8"/>
      <c r="N3433" s="8"/>
      <c r="R3433" s="8"/>
      <c r="V3433" s="8"/>
      <c r="W3433" s="8"/>
      <c r="AA3433" s="8"/>
      <c r="AD3433" s="8"/>
    </row>
    <row r="3434" spans="2:30">
      <c r="B3434" s="75">
        <v>5813649</v>
      </c>
      <c r="C3434" s="85" t="s">
        <v>1409</v>
      </c>
      <c r="D3434" s="76" t="s">
        <v>2494</v>
      </c>
      <c r="E3434" s="77">
        <v>1.2639186258171689E-5</v>
      </c>
      <c r="F3434" s="8"/>
      <c r="J3434" s="8"/>
      <c r="N3434" s="8"/>
      <c r="R3434" s="8"/>
      <c r="V3434" s="8"/>
      <c r="W3434" s="8"/>
      <c r="AA3434" s="8"/>
      <c r="AD3434" s="8"/>
    </row>
    <row r="3435" spans="2:30">
      <c r="B3435" s="75">
        <v>581408</v>
      </c>
      <c r="C3435" s="85" t="s">
        <v>1410</v>
      </c>
      <c r="D3435" s="76" t="s">
        <v>2494</v>
      </c>
      <c r="E3435" s="77">
        <v>2.5616346206374577E-5</v>
      </c>
      <c r="F3435" s="8"/>
      <c r="J3435" s="8"/>
      <c r="N3435" s="8"/>
      <c r="R3435" s="8"/>
      <c r="V3435" s="8"/>
      <c r="W3435" s="8"/>
      <c r="AA3435" s="8"/>
      <c r="AD3435" s="8"/>
    </row>
    <row r="3436" spans="2:30">
      <c r="B3436" s="75">
        <v>581420</v>
      </c>
      <c r="C3436" s="85" t="s">
        <v>1411</v>
      </c>
      <c r="D3436" s="76" t="s">
        <v>2494</v>
      </c>
      <c r="E3436" s="77">
        <v>1.6089887182301817E-3</v>
      </c>
      <c r="F3436" s="8"/>
      <c r="J3436" s="8"/>
      <c r="N3436" s="8"/>
      <c r="R3436" s="8"/>
      <c r="V3436" s="8"/>
      <c r="W3436" s="8"/>
      <c r="AA3436" s="8"/>
      <c r="AD3436" s="8"/>
    </row>
    <row r="3437" spans="2:30">
      <c r="B3437" s="75">
        <v>581431</v>
      </c>
      <c r="C3437" s="85" t="s">
        <v>1412</v>
      </c>
      <c r="D3437" s="76" t="s">
        <v>2494</v>
      </c>
      <c r="E3437" s="77">
        <v>1.9937337914584609E-8</v>
      </c>
      <c r="F3437" s="8"/>
      <c r="J3437" s="8"/>
      <c r="N3437" s="8"/>
      <c r="R3437" s="8"/>
      <c r="V3437" s="8"/>
      <c r="W3437" s="8"/>
      <c r="AA3437" s="8"/>
      <c r="AD3437" s="8"/>
    </row>
    <row r="3438" spans="2:30">
      <c r="B3438" s="75">
        <v>582172</v>
      </c>
      <c r="C3438" s="85" t="s">
        <v>1413</v>
      </c>
      <c r="D3438" s="76" t="s">
        <v>2494</v>
      </c>
      <c r="E3438" s="77">
        <v>4.0724151447926884E-8</v>
      </c>
      <c r="F3438" s="8"/>
      <c r="J3438" s="8"/>
      <c r="N3438" s="8"/>
      <c r="R3438" s="8"/>
      <c r="V3438" s="8"/>
      <c r="W3438" s="8"/>
      <c r="AA3438" s="8"/>
      <c r="AD3438" s="8"/>
    </row>
    <row r="3439" spans="2:30">
      <c r="B3439" s="75">
        <v>58220</v>
      </c>
      <c r="C3439" s="85" t="s">
        <v>1414</v>
      </c>
      <c r="D3439" s="76" t="s">
        <v>2494</v>
      </c>
      <c r="E3439" s="77">
        <v>7.7171849776964773E-7</v>
      </c>
      <c r="F3439" s="8"/>
      <c r="J3439" s="8"/>
      <c r="N3439" s="8"/>
      <c r="R3439" s="8"/>
      <c r="V3439" s="8"/>
      <c r="W3439" s="8"/>
      <c r="AA3439" s="8"/>
      <c r="AD3439" s="8"/>
    </row>
    <row r="3440" spans="2:30">
      <c r="B3440" s="75">
        <v>5827054</v>
      </c>
      <c r="C3440" s="85" t="s">
        <v>1415</v>
      </c>
      <c r="D3440" s="76" t="s">
        <v>2494</v>
      </c>
      <c r="E3440" s="77">
        <v>5.894890996525369E-3</v>
      </c>
      <c r="F3440" s="8"/>
      <c r="J3440" s="8"/>
      <c r="N3440" s="8"/>
      <c r="R3440" s="8"/>
      <c r="V3440" s="8"/>
      <c r="W3440" s="8"/>
      <c r="AA3440" s="8"/>
      <c r="AD3440" s="8"/>
    </row>
    <row r="3441" spans="2:30">
      <c r="B3441" s="75">
        <v>58275</v>
      </c>
      <c r="C3441" s="85" t="s">
        <v>1416</v>
      </c>
      <c r="D3441" s="76" t="s">
        <v>2494</v>
      </c>
      <c r="E3441" s="77">
        <v>4.8631307216931187E-3</v>
      </c>
      <c r="F3441" s="8"/>
      <c r="J3441" s="8"/>
      <c r="N3441" s="8"/>
      <c r="R3441" s="8"/>
      <c r="V3441" s="8"/>
      <c r="W3441" s="8"/>
      <c r="AA3441" s="8"/>
      <c r="AD3441" s="8"/>
    </row>
    <row r="3442" spans="2:30">
      <c r="B3442" s="75">
        <v>5835267</v>
      </c>
      <c r="C3442" s="85" t="s">
        <v>1417</v>
      </c>
      <c r="D3442" s="76" t="s">
        <v>2494</v>
      </c>
      <c r="E3442" s="77">
        <v>4.5132626026028148E-6</v>
      </c>
      <c r="F3442" s="8"/>
      <c r="J3442" s="8"/>
      <c r="N3442" s="8"/>
      <c r="R3442" s="8"/>
      <c r="V3442" s="8"/>
      <c r="W3442" s="8"/>
      <c r="AA3442" s="8"/>
      <c r="AD3442" s="8"/>
    </row>
    <row r="3443" spans="2:30">
      <c r="B3443" s="75">
        <v>583539</v>
      </c>
      <c r="C3443" s="85" t="s">
        <v>1418</v>
      </c>
      <c r="D3443" s="76" t="s">
        <v>2494</v>
      </c>
      <c r="E3443" s="77">
        <v>5.5661948817352681E-3</v>
      </c>
      <c r="F3443" s="8"/>
      <c r="J3443" s="8"/>
      <c r="N3443" s="8"/>
      <c r="R3443" s="8"/>
      <c r="V3443" s="8"/>
      <c r="W3443" s="8"/>
      <c r="AA3443" s="8"/>
      <c r="AD3443" s="8"/>
    </row>
    <row r="3444" spans="2:30">
      <c r="B3444" s="75">
        <v>583573</v>
      </c>
      <c r="C3444" s="85" t="s">
        <v>1419</v>
      </c>
      <c r="D3444" s="76" t="s">
        <v>2494</v>
      </c>
      <c r="E3444" s="77">
        <v>1.3049678922775157E-6</v>
      </c>
      <c r="F3444" s="8"/>
      <c r="J3444" s="8"/>
      <c r="N3444" s="8"/>
      <c r="R3444" s="8"/>
      <c r="V3444" s="8"/>
      <c r="W3444" s="8"/>
      <c r="AA3444" s="8"/>
      <c r="AD3444" s="8"/>
    </row>
    <row r="3445" spans="2:30">
      <c r="B3445" s="75">
        <v>583608</v>
      </c>
      <c r="C3445" s="85" t="s">
        <v>1420</v>
      </c>
      <c r="D3445" s="76" t="s">
        <v>2494</v>
      </c>
      <c r="E3445" s="77">
        <v>1.5894982297690339E-5</v>
      </c>
      <c r="F3445" s="8"/>
      <c r="J3445" s="8"/>
      <c r="N3445" s="8"/>
      <c r="R3445" s="8"/>
      <c r="V3445" s="8"/>
      <c r="W3445" s="8"/>
      <c r="AA3445" s="8"/>
      <c r="AD3445" s="8"/>
    </row>
    <row r="3446" spans="2:30">
      <c r="B3446" s="75">
        <v>584021</v>
      </c>
      <c r="C3446" s="85" t="s">
        <v>1421</v>
      </c>
      <c r="D3446" s="76" t="s">
        <v>2494</v>
      </c>
      <c r="E3446" s="77">
        <v>1.2588436707533041E-5</v>
      </c>
      <c r="F3446" s="8"/>
      <c r="J3446" s="8"/>
      <c r="N3446" s="8"/>
      <c r="R3446" s="8"/>
      <c r="V3446" s="8"/>
      <c r="W3446" s="8"/>
      <c r="AA3446" s="8"/>
      <c r="AD3446" s="8"/>
    </row>
    <row r="3447" spans="2:30">
      <c r="B3447" s="75">
        <v>584849</v>
      </c>
      <c r="C3447" s="85" t="s">
        <v>1422</v>
      </c>
      <c r="D3447" s="76" t="s">
        <v>2494</v>
      </c>
      <c r="E3447" s="77">
        <v>7.5560132264613814E-5</v>
      </c>
      <c r="F3447" s="8"/>
      <c r="J3447" s="8"/>
      <c r="N3447" s="8"/>
      <c r="R3447" s="8"/>
      <c r="V3447" s="8"/>
      <c r="W3447" s="8"/>
      <c r="AA3447" s="8"/>
      <c r="AD3447" s="8"/>
    </row>
    <row r="3448" spans="2:30">
      <c r="B3448" s="75">
        <v>585342</v>
      </c>
      <c r="C3448" s="85" t="s">
        <v>1423</v>
      </c>
      <c r="D3448" s="76" t="s">
        <v>2494</v>
      </c>
      <c r="E3448" s="77">
        <v>4.6353783902896569E-4</v>
      </c>
      <c r="F3448" s="8"/>
      <c r="J3448" s="8"/>
      <c r="N3448" s="8"/>
      <c r="R3448" s="8"/>
      <c r="V3448" s="8"/>
      <c r="W3448" s="8"/>
      <c r="AA3448" s="8"/>
      <c r="AD3448" s="8"/>
    </row>
    <row r="3449" spans="2:30">
      <c r="B3449" s="75">
        <v>586787</v>
      </c>
      <c r="C3449" s="85" t="s">
        <v>1424</v>
      </c>
      <c r="D3449" s="76" t="s">
        <v>2494</v>
      </c>
      <c r="E3449" s="77">
        <v>8.2827964284520775E-4</v>
      </c>
      <c r="F3449" s="8"/>
      <c r="J3449" s="8"/>
      <c r="N3449" s="8"/>
      <c r="R3449" s="8"/>
      <c r="V3449" s="8"/>
      <c r="W3449" s="8"/>
      <c r="AA3449" s="8"/>
      <c r="AD3449" s="8"/>
    </row>
    <row r="3450" spans="2:30">
      <c r="B3450" s="75">
        <v>586958</v>
      </c>
      <c r="C3450" s="85" t="s">
        <v>1425</v>
      </c>
      <c r="D3450" s="76" t="s">
        <v>2494</v>
      </c>
      <c r="E3450" s="77">
        <v>1.5481749467745241E-8</v>
      </c>
      <c r="F3450" s="8"/>
      <c r="J3450" s="8"/>
      <c r="N3450" s="8"/>
      <c r="R3450" s="8"/>
      <c r="V3450" s="8"/>
      <c r="W3450" s="8"/>
      <c r="AA3450" s="8"/>
      <c r="AD3450" s="8"/>
    </row>
    <row r="3451" spans="2:30">
      <c r="B3451" s="75">
        <v>586981</v>
      </c>
      <c r="C3451" s="85" t="s">
        <v>1426</v>
      </c>
      <c r="D3451" s="76" t="s">
        <v>2494</v>
      </c>
      <c r="E3451" s="77">
        <v>2.3736038125076383E-8</v>
      </c>
      <c r="F3451" s="8"/>
      <c r="J3451" s="8"/>
      <c r="N3451" s="8"/>
      <c r="R3451" s="8"/>
      <c r="V3451" s="8"/>
      <c r="W3451" s="8"/>
      <c r="AA3451" s="8"/>
      <c r="AD3451" s="8"/>
    </row>
    <row r="3452" spans="2:30">
      <c r="B3452" s="75">
        <v>587984</v>
      </c>
      <c r="C3452" s="85" t="s">
        <v>1427</v>
      </c>
      <c r="D3452" s="76" t="s">
        <v>2494</v>
      </c>
      <c r="E3452" s="77">
        <v>1.8928522900372712E-17</v>
      </c>
      <c r="F3452" s="8"/>
      <c r="J3452" s="8"/>
      <c r="N3452" s="8"/>
      <c r="R3452" s="8"/>
      <c r="V3452" s="8"/>
      <c r="W3452" s="8"/>
      <c r="AA3452" s="8"/>
      <c r="AD3452" s="8"/>
    </row>
    <row r="3453" spans="2:30">
      <c r="B3453" s="75">
        <v>588590</v>
      </c>
      <c r="C3453" s="85" t="s">
        <v>1428</v>
      </c>
      <c r="D3453" s="76" t="s">
        <v>2494</v>
      </c>
      <c r="E3453" s="77">
        <v>1.3877438174130156E-5</v>
      </c>
      <c r="F3453" s="8"/>
      <c r="J3453" s="8"/>
      <c r="N3453" s="8"/>
      <c r="R3453" s="8"/>
      <c r="V3453" s="8"/>
      <c r="W3453" s="8"/>
      <c r="AA3453" s="8"/>
      <c r="AD3453" s="8"/>
    </row>
    <row r="3454" spans="2:30">
      <c r="B3454" s="75">
        <v>589093</v>
      </c>
      <c r="C3454" s="85" t="s">
        <v>1429</v>
      </c>
      <c r="D3454" s="76" t="s">
        <v>2494</v>
      </c>
      <c r="E3454" s="77">
        <v>4.9550001226575568E-5</v>
      </c>
      <c r="F3454" s="8"/>
      <c r="J3454" s="8"/>
      <c r="N3454" s="8"/>
      <c r="R3454" s="8"/>
      <c r="V3454" s="8"/>
      <c r="W3454" s="8"/>
      <c r="AA3454" s="8"/>
      <c r="AD3454" s="8"/>
    </row>
    <row r="3455" spans="2:30">
      <c r="B3455" s="75">
        <v>589184</v>
      </c>
      <c r="C3455" s="85" t="s">
        <v>1430</v>
      </c>
      <c r="D3455" s="76" t="s">
        <v>2494</v>
      </c>
      <c r="E3455" s="77">
        <v>6.8615998962384653E-6</v>
      </c>
      <c r="F3455" s="8"/>
      <c r="J3455" s="8"/>
      <c r="N3455" s="8"/>
      <c r="R3455" s="8"/>
      <c r="V3455" s="8"/>
      <c r="W3455" s="8"/>
      <c r="AA3455" s="8"/>
      <c r="AD3455" s="8"/>
    </row>
    <row r="3456" spans="2:30">
      <c r="B3456" s="75">
        <v>589902</v>
      </c>
      <c r="C3456" s="85" t="s">
        <v>1431</v>
      </c>
      <c r="D3456" s="76" t="s">
        <v>2494</v>
      </c>
      <c r="E3456" s="77">
        <v>3.1535393339758546E-7</v>
      </c>
      <c r="F3456" s="8"/>
      <c r="J3456" s="8"/>
      <c r="N3456" s="8"/>
      <c r="R3456" s="8"/>
      <c r="V3456" s="8"/>
      <c r="W3456" s="8"/>
      <c r="AA3456" s="8"/>
      <c r="AD3456" s="8"/>
    </row>
    <row r="3457" spans="2:30">
      <c r="B3457" s="75">
        <v>590012</v>
      </c>
      <c r="C3457" s="85" t="s">
        <v>1432</v>
      </c>
      <c r="D3457" s="76" t="s">
        <v>2494</v>
      </c>
      <c r="E3457" s="77">
        <v>8.9533274483542494E-6</v>
      </c>
      <c r="F3457" s="8"/>
      <c r="J3457" s="8"/>
      <c r="N3457" s="8"/>
      <c r="R3457" s="8"/>
      <c r="V3457" s="8"/>
      <c r="W3457" s="8"/>
      <c r="AA3457" s="8"/>
      <c r="AD3457" s="8"/>
    </row>
    <row r="3458" spans="2:30">
      <c r="B3458" s="75">
        <v>5902954</v>
      </c>
      <c r="C3458" s="85" t="s">
        <v>1433</v>
      </c>
      <c r="D3458" s="76" t="s">
        <v>2494</v>
      </c>
      <c r="E3458" s="77">
        <v>2.1725496256117829E-8</v>
      </c>
      <c r="F3458" s="8"/>
      <c r="J3458" s="8"/>
      <c r="N3458" s="8"/>
      <c r="R3458" s="8"/>
      <c r="V3458" s="8"/>
      <c r="W3458" s="8"/>
      <c r="AA3458" s="8"/>
      <c r="AD3458" s="8"/>
    </row>
    <row r="3459" spans="2:30">
      <c r="B3459" s="75">
        <v>590669</v>
      </c>
      <c r="C3459" s="85" t="s">
        <v>1434</v>
      </c>
      <c r="D3459" s="76" t="s">
        <v>2494</v>
      </c>
      <c r="E3459" s="77">
        <v>1.3696783125348239E-6</v>
      </c>
      <c r="F3459" s="8"/>
      <c r="J3459" s="8"/>
      <c r="N3459" s="8"/>
      <c r="R3459" s="8"/>
      <c r="V3459" s="8"/>
      <c r="W3459" s="8"/>
      <c r="AA3459" s="8"/>
      <c r="AD3459" s="8"/>
    </row>
    <row r="3460" spans="2:30">
      <c r="B3460" s="75">
        <v>591219</v>
      </c>
      <c r="C3460" s="85" t="s">
        <v>1435</v>
      </c>
      <c r="D3460" s="76" t="s">
        <v>2494</v>
      </c>
      <c r="E3460" s="77">
        <v>5.850189053951778E-7</v>
      </c>
      <c r="F3460" s="8"/>
      <c r="J3460" s="8"/>
      <c r="N3460" s="8"/>
      <c r="R3460" s="8"/>
      <c r="V3460" s="8"/>
      <c r="W3460" s="8"/>
      <c r="AA3460" s="8"/>
      <c r="AD3460" s="8"/>
    </row>
    <row r="3461" spans="2:30">
      <c r="B3461" s="75">
        <v>591786</v>
      </c>
      <c r="C3461" s="85" t="s">
        <v>1436</v>
      </c>
      <c r="D3461" s="76" t="s">
        <v>2494</v>
      </c>
      <c r="E3461" s="77">
        <v>1.1057953090265114E-5</v>
      </c>
      <c r="F3461" s="8"/>
      <c r="J3461" s="8"/>
      <c r="N3461" s="8"/>
      <c r="R3461" s="8"/>
      <c r="V3461" s="8"/>
      <c r="W3461" s="8"/>
      <c r="AA3461" s="8"/>
      <c r="AD3461" s="8"/>
    </row>
    <row r="3462" spans="2:30">
      <c r="B3462" s="75">
        <v>591800</v>
      </c>
      <c r="C3462" s="85" t="s">
        <v>1437</v>
      </c>
      <c r="D3462" s="76" t="s">
        <v>2494</v>
      </c>
      <c r="E3462" s="77">
        <v>3.3471722648134424E-9</v>
      </c>
      <c r="F3462" s="8"/>
      <c r="J3462" s="8"/>
      <c r="N3462" s="8"/>
      <c r="R3462" s="8"/>
      <c r="V3462" s="8"/>
      <c r="W3462" s="8"/>
      <c r="AA3462" s="8"/>
      <c r="AD3462" s="8"/>
    </row>
    <row r="3463" spans="2:30">
      <c r="B3463" s="75">
        <v>5922601</v>
      </c>
      <c r="C3463" s="85" t="s">
        <v>1438</v>
      </c>
      <c r="D3463" s="76" t="s">
        <v>2494</v>
      </c>
      <c r="E3463" s="77">
        <v>3.2396335930971618E-4</v>
      </c>
      <c r="F3463" s="8"/>
      <c r="J3463" s="8"/>
      <c r="N3463" s="8"/>
      <c r="R3463" s="8"/>
      <c r="V3463" s="8"/>
      <c r="W3463" s="8"/>
      <c r="AA3463" s="8"/>
      <c r="AD3463" s="8"/>
    </row>
    <row r="3464" spans="2:30">
      <c r="B3464" s="75">
        <v>592461</v>
      </c>
      <c r="C3464" s="85" t="s">
        <v>1439</v>
      </c>
      <c r="D3464" s="76" t="s">
        <v>2494</v>
      </c>
      <c r="E3464" s="77">
        <v>3.5841280038741268E-8</v>
      </c>
      <c r="F3464" s="8"/>
      <c r="J3464" s="8"/>
      <c r="N3464" s="8"/>
      <c r="R3464" s="8"/>
      <c r="V3464" s="8"/>
      <c r="W3464" s="8"/>
      <c r="AA3464" s="8"/>
      <c r="AD3464" s="8"/>
    </row>
    <row r="3465" spans="2:30">
      <c r="B3465" s="75">
        <v>592767</v>
      </c>
      <c r="C3465" s="85" t="s">
        <v>1440</v>
      </c>
      <c r="D3465" s="76" t="s">
        <v>2494</v>
      </c>
      <c r="E3465" s="77">
        <v>1.7248950259479744E-9</v>
      </c>
      <c r="F3465" s="8"/>
      <c r="J3465" s="8"/>
      <c r="N3465" s="8"/>
      <c r="R3465" s="8"/>
      <c r="V3465" s="8"/>
      <c r="W3465" s="8"/>
      <c r="AA3465" s="8"/>
      <c r="AD3465" s="8"/>
    </row>
    <row r="3466" spans="2:30">
      <c r="B3466" s="75">
        <v>592825</v>
      </c>
      <c r="C3466" s="85" t="s">
        <v>1441</v>
      </c>
      <c r="D3466" s="76" t="s">
        <v>2494</v>
      </c>
      <c r="E3466" s="77">
        <v>6.0237782777539774E-3</v>
      </c>
      <c r="F3466" s="8"/>
      <c r="J3466" s="8"/>
      <c r="N3466" s="8"/>
      <c r="R3466" s="8"/>
      <c r="V3466" s="8"/>
      <c r="W3466" s="8"/>
      <c r="AA3466" s="8"/>
      <c r="AD3466" s="8"/>
    </row>
    <row r="3467" spans="2:30">
      <c r="B3467" s="75">
        <v>593088</v>
      </c>
      <c r="C3467" s="85" t="s">
        <v>1442</v>
      </c>
      <c r="D3467" s="76" t="s">
        <v>2494</v>
      </c>
      <c r="E3467" s="77">
        <v>2.7280555399065054E-3</v>
      </c>
      <c r="F3467" s="8"/>
      <c r="J3467" s="8"/>
      <c r="N3467" s="8"/>
      <c r="R3467" s="8"/>
      <c r="V3467" s="8"/>
      <c r="W3467" s="8"/>
      <c r="AA3467" s="8"/>
      <c r="AD3467" s="8"/>
    </row>
    <row r="3468" spans="2:30">
      <c r="B3468" s="75">
        <v>593577</v>
      </c>
      <c r="C3468" s="85" t="s">
        <v>1443</v>
      </c>
      <c r="D3468" s="76" t="s">
        <v>2494</v>
      </c>
      <c r="E3468" s="77">
        <v>4.4737673433041585E-4</v>
      </c>
      <c r="F3468" s="8"/>
      <c r="J3468" s="8"/>
      <c r="N3468" s="8"/>
      <c r="R3468" s="8"/>
      <c r="V3468" s="8"/>
      <c r="W3468" s="8"/>
      <c r="AA3468" s="8"/>
      <c r="AD3468" s="8"/>
    </row>
    <row r="3469" spans="2:30">
      <c r="B3469" s="75">
        <v>594207</v>
      </c>
      <c r="C3469" s="85" t="s">
        <v>1444</v>
      </c>
      <c r="D3469" s="76" t="s">
        <v>2494</v>
      </c>
      <c r="E3469" s="77">
        <v>9.2556834720087138E-6</v>
      </c>
      <c r="F3469" s="8"/>
      <c r="J3469" s="8"/>
      <c r="N3469" s="8"/>
      <c r="R3469" s="8"/>
      <c r="V3469" s="8"/>
      <c r="W3469" s="8"/>
      <c r="AA3469" s="8"/>
      <c r="AD3469" s="8"/>
    </row>
    <row r="3470" spans="2:30">
      <c r="B3470" s="75">
        <v>594274</v>
      </c>
      <c r="C3470" s="85" t="s">
        <v>1445</v>
      </c>
      <c r="D3470" s="76" t="s">
        <v>2494</v>
      </c>
      <c r="E3470" s="77">
        <v>1.0017435570663766E-7</v>
      </c>
      <c r="F3470" s="8"/>
      <c r="J3470" s="8"/>
      <c r="N3470" s="8"/>
      <c r="R3470" s="8"/>
      <c r="V3470" s="8"/>
      <c r="W3470" s="8"/>
      <c r="AA3470" s="8"/>
      <c r="AD3470" s="8"/>
    </row>
    <row r="3471" spans="2:30">
      <c r="B3471" s="75">
        <v>597433</v>
      </c>
      <c r="C3471" s="85" t="s">
        <v>1446</v>
      </c>
      <c r="D3471" s="76" t="s">
        <v>2494</v>
      </c>
      <c r="E3471" s="77">
        <v>4.4758384857585166E-13</v>
      </c>
      <c r="F3471" s="8"/>
      <c r="J3471" s="8"/>
      <c r="N3471" s="8"/>
      <c r="R3471" s="8"/>
      <c r="V3471" s="8"/>
      <c r="W3471" s="8"/>
      <c r="AA3471" s="8"/>
      <c r="AD3471" s="8"/>
    </row>
    <row r="3472" spans="2:30">
      <c r="B3472" s="75">
        <v>598027</v>
      </c>
      <c r="C3472" s="85" t="s">
        <v>1447</v>
      </c>
      <c r="D3472" s="76" t="s">
        <v>2494</v>
      </c>
      <c r="E3472" s="77">
        <v>1.2454849280350063E-6</v>
      </c>
      <c r="F3472" s="8"/>
      <c r="J3472" s="8"/>
      <c r="N3472" s="8"/>
      <c r="R3472" s="8"/>
      <c r="V3472" s="8"/>
      <c r="W3472" s="8"/>
      <c r="AA3472" s="8"/>
      <c r="AD3472" s="8"/>
    </row>
    <row r="3473" spans="2:30">
      <c r="B3473" s="75">
        <v>598527</v>
      </c>
      <c r="C3473" s="85" t="s">
        <v>1448</v>
      </c>
      <c r="D3473" s="76" t="s">
        <v>2494</v>
      </c>
      <c r="E3473" s="77">
        <v>4.4300018386094316E-5</v>
      </c>
      <c r="F3473" s="8"/>
      <c r="J3473" s="8"/>
      <c r="N3473" s="8"/>
      <c r="R3473" s="8"/>
      <c r="V3473" s="8"/>
      <c r="W3473" s="8"/>
      <c r="AA3473" s="8"/>
      <c r="AD3473" s="8"/>
    </row>
    <row r="3474" spans="2:30">
      <c r="B3474" s="75">
        <v>598743</v>
      </c>
      <c r="C3474" s="85" t="s">
        <v>1449</v>
      </c>
      <c r="D3474" s="76" t="s">
        <v>2494</v>
      </c>
      <c r="E3474" s="77">
        <v>1.8244990051493967E-5</v>
      </c>
      <c r="F3474" s="8"/>
      <c r="J3474" s="8"/>
      <c r="N3474" s="8"/>
      <c r="R3474" s="8"/>
      <c r="V3474" s="8"/>
      <c r="W3474" s="8"/>
      <c r="AA3474" s="8"/>
      <c r="AD3474" s="8"/>
    </row>
    <row r="3475" spans="2:30">
      <c r="B3475" s="75">
        <v>600077</v>
      </c>
      <c r="C3475" s="85" t="s">
        <v>1450</v>
      </c>
      <c r="D3475" s="76" t="s">
        <v>2494</v>
      </c>
      <c r="E3475" s="77">
        <v>1.7799633719376576E-9</v>
      </c>
      <c r="F3475" s="8"/>
      <c r="J3475" s="8"/>
      <c r="N3475" s="8"/>
      <c r="R3475" s="8"/>
      <c r="V3475" s="8"/>
      <c r="W3475" s="8"/>
      <c r="AA3475" s="8"/>
      <c r="AD3475" s="8"/>
    </row>
    <row r="3476" spans="2:30">
      <c r="B3476" s="75">
        <v>600362</v>
      </c>
      <c r="C3476" s="85" t="s">
        <v>1451</v>
      </c>
      <c r="D3476" s="76" t="s">
        <v>2494</v>
      </c>
      <c r="E3476" s="77">
        <v>3.7421954139501132E-5</v>
      </c>
      <c r="F3476" s="8"/>
      <c r="J3476" s="8"/>
      <c r="N3476" s="8"/>
      <c r="R3476" s="8"/>
      <c r="V3476" s="8"/>
      <c r="W3476" s="8"/>
      <c r="AA3476" s="8"/>
      <c r="AD3476" s="8"/>
    </row>
    <row r="3477" spans="2:30">
      <c r="B3477" s="75">
        <v>60093</v>
      </c>
      <c r="C3477" s="85" t="s">
        <v>1452</v>
      </c>
      <c r="D3477" s="76" t="s">
        <v>2494</v>
      </c>
      <c r="E3477" s="77">
        <v>2.2969563446794951E-4</v>
      </c>
      <c r="F3477" s="8"/>
      <c r="J3477" s="8"/>
      <c r="N3477" s="8"/>
      <c r="R3477" s="8"/>
      <c r="V3477" s="8"/>
      <c r="W3477" s="8"/>
      <c r="AA3477" s="8"/>
      <c r="AD3477" s="8"/>
    </row>
    <row r="3478" spans="2:30">
      <c r="B3478" s="75">
        <v>60123651</v>
      </c>
      <c r="C3478" s="85" t="s">
        <v>1453</v>
      </c>
      <c r="D3478" s="76" t="s">
        <v>2494</v>
      </c>
      <c r="E3478" s="77">
        <v>0.12544790643179918</v>
      </c>
      <c r="F3478" s="8"/>
      <c r="J3478" s="8"/>
      <c r="N3478" s="8"/>
      <c r="R3478" s="8"/>
      <c r="V3478" s="8"/>
      <c r="W3478" s="8"/>
      <c r="AA3478" s="8"/>
      <c r="AD3478" s="8"/>
    </row>
    <row r="3479" spans="2:30">
      <c r="B3479" s="75">
        <v>603838</v>
      </c>
      <c r="C3479" s="85" t="s">
        <v>1454</v>
      </c>
      <c r="D3479" s="76" t="s">
        <v>2494</v>
      </c>
      <c r="E3479" s="77">
        <v>1.0516484045603394E-4</v>
      </c>
      <c r="F3479" s="8"/>
      <c r="J3479" s="8"/>
      <c r="N3479" s="8"/>
      <c r="R3479" s="8"/>
      <c r="V3479" s="8"/>
      <c r="W3479" s="8"/>
      <c r="AA3479" s="8"/>
      <c r="AD3479" s="8"/>
    </row>
    <row r="3480" spans="2:30">
      <c r="B3480" s="75">
        <v>605323</v>
      </c>
      <c r="C3480" s="85" t="s">
        <v>1455</v>
      </c>
      <c r="D3480" s="76" t="s">
        <v>2494</v>
      </c>
      <c r="E3480" s="77">
        <v>1.1447377253763386E-6</v>
      </c>
      <c r="F3480" s="8"/>
      <c r="J3480" s="8"/>
      <c r="N3480" s="8"/>
      <c r="R3480" s="8"/>
      <c r="V3480" s="8"/>
      <c r="W3480" s="8"/>
      <c r="AA3480" s="8"/>
      <c r="AD3480" s="8"/>
    </row>
    <row r="3481" spans="2:30">
      <c r="B3481" s="75">
        <v>60548</v>
      </c>
      <c r="C3481" s="85" t="s">
        <v>1456</v>
      </c>
      <c r="D3481" s="76" t="s">
        <v>2494</v>
      </c>
      <c r="E3481" s="77">
        <v>3.814587841881145E-21</v>
      </c>
      <c r="F3481" s="8"/>
      <c r="J3481" s="8"/>
      <c r="N3481" s="8"/>
      <c r="R3481" s="8"/>
      <c r="V3481" s="8"/>
      <c r="W3481" s="8"/>
      <c r="AA3481" s="8"/>
      <c r="AD3481" s="8"/>
    </row>
    <row r="3482" spans="2:30">
      <c r="B3482" s="75">
        <v>606224</v>
      </c>
      <c r="C3482" s="85" t="s">
        <v>1457</v>
      </c>
      <c r="D3482" s="76" t="s">
        <v>2494</v>
      </c>
      <c r="E3482" s="77">
        <v>1.7706060903724039E-5</v>
      </c>
      <c r="F3482" s="8"/>
      <c r="J3482" s="8"/>
      <c r="N3482" s="8"/>
      <c r="R3482" s="8"/>
      <c r="V3482" s="8"/>
      <c r="W3482" s="8"/>
      <c r="AA3482" s="8"/>
      <c r="AD3482" s="8"/>
    </row>
    <row r="3483" spans="2:30">
      <c r="B3483" s="75">
        <v>607001</v>
      </c>
      <c r="C3483" s="85" t="s">
        <v>1458</v>
      </c>
      <c r="D3483" s="76" t="s">
        <v>2494</v>
      </c>
      <c r="E3483" s="77">
        <v>2.0959787758501624E-18</v>
      </c>
      <c r="F3483" s="8"/>
      <c r="J3483" s="8"/>
      <c r="N3483" s="8"/>
      <c r="R3483" s="8"/>
      <c r="V3483" s="8"/>
      <c r="W3483" s="8"/>
      <c r="AA3483" s="8"/>
      <c r="AD3483" s="8"/>
    </row>
    <row r="3484" spans="2:30">
      <c r="B3484" s="75">
        <v>607341</v>
      </c>
      <c r="C3484" s="85" t="s">
        <v>1459</v>
      </c>
      <c r="D3484" s="76" t="s">
        <v>2494</v>
      </c>
      <c r="E3484" s="77">
        <v>1.4211356376732374E-5</v>
      </c>
      <c r="F3484" s="8"/>
      <c r="J3484" s="8"/>
      <c r="N3484" s="8"/>
      <c r="R3484" s="8"/>
      <c r="V3484" s="8"/>
      <c r="W3484" s="8"/>
      <c r="AA3484" s="8"/>
      <c r="AD3484" s="8"/>
    </row>
    <row r="3485" spans="2:30">
      <c r="B3485" s="75">
        <v>607818</v>
      </c>
      <c r="C3485" s="85" t="s">
        <v>1460</v>
      </c>
      <c r="D3485" s="76" t="s">
        <v>2494</v>
      </c>
      <c r="E3485" s="77">
        <v>1.3464041934167115E-3</v>
      </c>
      <c r="F3485" s="8"/>
      <c r="J3485" s="8"/>
      <c r="N3485" s="8"/>
      <c r="R3485" s="8"/>
      <c r="V3485" s="8"/>
      <c r="W3485" s="8"/>
      <c r="AA3485" s="8"/>
      <c r="AD3485" s="8"/>
    </row>
    <row r="3486" spans="2:30">
      <c r="B3486" s="75">
        <v>6089094</v>
      </c>
      <c r="C3486" s="85" t="s">
        <v>1461</v>
      </c>
      <c r="D3486" s="76" t="s">
        <v>2494</v>
      </c>
      <c r="E3486" s="77">
        <v>4.4938290643814176E-10</v>
      </c>
      <c r="F3486" s="8"/>
      <c r="J3486" s="8"/>
      <c r="N3486" s="8"/>
      <c r="R3486" s="8"/>
      <c r="V3486" s="8"/>
      <c r="W3486" s="8"/>
      <c r="AA3486" s="8"/>
      <c r="AD3486" s="8"/>
    </row>
    <row r="3487" spans="2:30">
      <c r="B3487" s="75">
        <v>609234</v>
      </c>
      <c r="C3487" s="85" t="s">
        <v>1462</v>
      </c>
      <c r="D3487" s="76" t="s">
        <v>2494</v>
      </c>
      <c r="E3487" s="77">
        <v>1.4314809936829135E-4</v>
      </c>
      <c r="F3487" s="8"/>
      <c r="J3487" s="8"/>
      <c r="N3487" s="8"/>
      <c r="R3487" s="8"/>
      <c r="V3487" s="8"/>
      <c r="W3487" s="8"/>
      <c r="AA3487" s="8"/>
      <c r="AD3487" s="8"/>
    </row>
    <row r="3488" spans="2:30">
      <c r="B3488" s="75">
        <v>609892</v>
      </c>
      <c r="C3488" s="85" t="s">
        <v>1463</v>
      </c>
      <c r="D3488" s="76" t="s">
        <v>2494</v>
      </c>
      <c r="E3488" s="77">
        <v>1.1358551095703606E-4</v>
      </c>
      <c r="F3488" s="8"/>
      <c r="J3488" s="8"/>
      <c r="N3488" s="8"/>
      <c r="R3488" s="8"/>
      <c r="V3488" s="8"/>
      <c r="W3488" s="8"/>
      <c r="AA3488" s="8"/>
      <c r="AD3488" s="8"/>
    </row>
    <row r="3489" spans="2:30">
      <c r="B3489" s="75">
        <v>610399</v>
      </c>
      <c r="C3489" s="85" t="s">
        <v>1464</v>
      </c>
      <c r="D3489" s="76" t="s">
        <v>2494</v>
      </c>
      <c r="E3489" s="77">
        <v>3.49683541957874E-2</v>
      </c>
      <c r="F3489" s="8"/>
      <c r="J3489" s="8"/>
      <c r="N3489" s="8"/>
      <c r="R3489" s="8"/>
      <c r="V3489" s="8"/>
      <c r="W3489" s="8"/>
      <c r="AA3489" s="8"/>
      <c r="AD3489" s="8"/>
    </row>
    <row r="3490" spans="2:30">
      <c r="B3490" s="75">
        <v>611347</v>
      </c>
      <c r="C3490" s="85" t="s">
        <v>1465</v>
      </c>
      <c r="D3490" s="76" t="s">
        <v>2494</v>
      </c>
      <c r="E3490" s="77">
        <v>1.3159711417011328E-7</v>
      </c>
      <c r="F3490" s="8"/>
      <c r="J3490" s="8"/>
      <c r="N3490" s="8"/>
      <c r="R3490" s="8"/>
      <c r="V3490" s="8"/>
      <c r="W3490" s="8"/>
      <c r="AA3490" s="8"/>
      <c r="AD3490" s="8"/>
    </row>
    <row r="3491" spans="2:30">
      <c r="B3491" s="75">
        <v>613127</v>
      </c>
      <c r="C3491" s="85" t="s">
        <v>1466</v>
      </c>
      <c r="D3491" s="76" t="s">
        <v>2494</v>
      </c>
      <c r="E3491" s="77">
        <v>3.0724948392871279E-3</v>
      </c>
      <c r="F3491" s="8"/>
      <c r="J3491" s="8"/>
      <c r="N3491" s="8"/>
      <c r="R3491" s="8"/>
      <c r="V3491" s="8"/>
      <c r="W3491" s="8"/>
      <c r="AA3491" s="8"/>
      <c r="AD3491" s="8"/>
    </row>
    <row r="3492" spans="2:30">
      <c r="B3492" s="75">
        <v>613310</v>
      </c>
      <c r="C3492" s="85" t="s">
        <v>1467</v>
      </c>
      <c r="D3492" s="76" t="s">
        <v>2494</v>
      </c>
      <c r="E3492" s="77">
        <v>2.4256144172528717E-2</v>
      </c>
      <c r="F3492" s="8"/>
      <c r="J3492" s="8"/>
      <c r="N3492" s="8"/>
      <c r="R3492" s="8"/>
      <c r="V3492" s="8"/>
      <c r="W3492" s="8"/>
      <c r="AA3492" s="8"/>
      <c r="AD3492" s="8"/>
    </row>
    <row r="3493" spans="2:30">
      <c r="B3493" s="75">
        <v>613456</v>
      </c>
      <c r="C3493" s="85" t="s">
        <v>1468</v>
      </c>
      <c r="D3493" s="76" t="s">
        <v>2494</v>
      </c>
      <c r="E3493" s="77">
        <v>5.7989603679476054E-5</v>
      </c>
      <c r="F3493" s="8"/>
      <c r="J3493" s="8"/>
      <c r="N3493" s="8"/>
      <c r="R3493" s="8"/>
      <c r="V3493" s="8"/>
      <c r="W3493" s="8"/>
      <c r="AA3493" s="8"/>
      <c r="AD3493" s="8"/>
    </row>
    <row r="3494" spans="2:30">
      <c r="B3494" s="75">
        <v>6146527</v>
      </c>
      <c r="C3494" s="85" t="s">
        <v>1469</v>
      </c>
      <c r="D3494" s="76" t="s">
        <v>2494</v>
      </c>
      <c r="E3494" s="77">
        <v>1.2123474195943715E-4</v>
      </c>
      <c r="F3494" s="8"/>
      <c r="J3494" s="8"/>
      <c r="N3494" s="8"/>
      <c r="R3494" s="8"/>
      <c r="V3494" s="8"/>
      <c r="W3494" s="8"/>
      <c r="AA3494" s="8"/>
      <c r="AD3494" s="8"/>
    </row>
    <row r="3495" spans="2:30">
      <c r="B3495" s="75">
        <v>614802</v>
      </c>
      <c r="C3495" s="85" t="s">
        <v>1470</v>
      </c>
      <c r="D3495" s="76" t="s">
        <v>2494</v>
      </c>
      <c r="E3495" s="77">
        <v>9.3027034697369563E-16</v>
      </c>
      <c r="F3495" s="8"/>
      <c r="J3495" s="8"/>
      <c r="N3495" s="8"/>
      <c r="R3495" s="8"/>
      <c r="V3495" s="8"/>
      <c r="W3495" s="8"/>
      <c r="AA3495" s="8"/>
      <c r="AD3495" s="8"/>
    </row>
    <row r="3496" spans="2:30">
      <c r="B3496" s="75">
        <v>6153566</v>
      </c>
      <c r="C3496" s="85" t="s">
        <v>1471</v>
      </c>
      <c r="D3496" s="76" t="s">
        <v>2494</v>
      </c>
      <c r="E3496" s="77">
        <v>2.0720175043181344E-16</v>
      </c>
      <c r="F3496" s="8"/>
      <c r="J3496" s="8"/>
      <c r="N3496" s="8"/>
      <c r="R3496" s="8"/>
      <c r="V3496" s="8"/>
      <c r="W3496" s="8"/>
      <c r="AA3496" s="8"/>
      <c r="AD3496" s="8"/>
    </row>
    <row r="3497" spans="2:30">
      <c r="B3497" s="75">
        <v>615361</v>
      </c>
      <c r="C3497" s="85" t="s">
        <v>1472</v>
      </c>
      <c r="D3497" s="76" t="s">
        <v>2494</v>
      </c>
      <c r="E3497" s="77">
        <v>4.5723269431556187E-4</v>
      </c>
      <c r="F3497" s="8"/>
      <c r="J3497" s="8"/>
      <c r="N3497" s="8"/>
      <c r="R3497" s="8"/>
      <c r="V3497" s="8"/>
      <c r="W3497" s="8"/>
      <c r="AA3497" s="8"/>
      <c r="AD3497" s="8"/>
    </row>
    <row r="3498" spans="2:30">
      <c r="B3498" s="75">
        <v>615656</v>
      </c>
      <c r="C3498" s="85" t="s">
        <v>1473</v>
      </c>
      <c r="D3498" s="76" t="s">
        <v>2494</v>
      </c>
      <c r="E3498" s="77">
        <v>2.4144990407727504E-4</v>
      </c>
      <c r="F3498" s="8"/>
      <c r="J3498" s="8"/>
      <c r="N3498" s="8"/>
      <c r="R3498" s="8"/>
      <c r="V3498" s="8"/>
      <c r="W3498" s="8"/>
      <c r="AA3498" s="8"/>
      <c r="AD3498" s="8"/>
    </row>
    <row r="3499" spans="2:30">
      <c r="B3499" s="75">
        <v>616739</v>
      </c>
      <c r="C3499" s="85" t="s">
        <v>1474</v>
      </c>
      <c r="D3499" s="76" t="s">
        <v>2494</v>
      </c>
      <c r="E3499" s="77">
        <v>2.1371749558172687E-8</v>
      </c>
      <c r="F3499" s="8"/>
      <c r="J3499" s="8"/>
      <c r="N3499" s="8"/>
      <c r="R3499" s="8"/>
      <c r="V3499" s="8"/>
      <c r="W3499" s="8"/>
      <c r="AA3499" s="8"/>
      <c r="AD3499" s="8"/>
    </row>
    <row r="3500" spans="2:30">
      <c r="B3500" s="75">
        <v>617516</v>
      </c>
      <c r="C3500" s="85" t="s">
        <v>1475</v>
      </c>
      <c r="D3500" s="76" t="s">
        <v>2494</v>
      </c>
      <c r="E3500" s="77">
        <v>4.6813358775615557E-6</v>
      </c>
      <c r="F3500" s="8"/>
      <c r="J3500" s="8"/>
      <c r="N3500" s="8"/>
      <c r="R3500" s="8"/>
      <c r="V3500" s="8"/>
      <c r="W3500" s="8"/>
      <c r="AA3500" s="8"/>
      <c r="AD3500" s="8"/>
    </row>
    <row r="3501" spans="2:30">
      <c r="B3501" s="75">
        <v>6175491</v>
      </c>
      <c r="C3501" s="85" t="s">
        <v>1476</v>
      </c>
      <c r="D3501" s="76" t="s">
        <v>2494</v>
      </c>
      <c r="E3501" s="77">
        <v>1.4494072732984425E-3</v>
      </c>
      <c r="F3501" s="8"/>
      <c r="J3501" s="8"/>
      <c r="N3501" s="8"/>
      <c r="R3501" s="8"/>
      <c r="V3501" s="8"/>
      <c r="W3501" s="8"/>
      <c r="AA3501" s="8"/>
      <c r="AD3501" s="8"/>
    </row>
    <row r="3502" spans="2:30">
      <c r="B3502" s="75">
        <v>618859</v>
      </c>
      <c r="C3502" s="85" t="s">
        <v>1477</v>
      </c>
      <c r="D3502" s="76" t="s">
        <v>2494</v>
      </c>
      <c r="E3502" s="77">
        <v>5.4299064909856551E-4</v>
      </c>
      <c r="F3502" s="8"/>
      <c r="J3502" s="8"/>
      <c r="N3502" s="8"/>
      <c r="R3502" s="8"/>
      <c r="V3502" s="8"/>
      <c r="W3502" s="8"/>
      <c r="AA3502" s="8"/>
      <c r="AD3502" s="8"/>
    </row>
    <row r="3503" spans="2:30">
      <c r="B3503" s="75">
        <v>6190654</v>
      </c>
      <c r="C3503" s="85" t="s">
        <v>1478</v>
      </c>
      <c r="D3503" s="76" t="s">
        <v>2494</v>
      </c>
      <c r="E3503" s="77">
        <v>1.0840583372427348E-3</v>
      </c>
      <c r="F3503" s="8"/>
      <c r="J3503" s="8"/>
      <c r="N3503" s="8"/>
      <c r="R3503" s="8"/>
      <c r="V3503" s="8"/>
      <c r="W3503" s="8"/>
      <c r="AA3503" s="8"/>
      <c r="AD3503" s="8"/>
    </row>
    <row r="3504" spans="2:30">
      <c r="B3504" s="75">
        <v>619158</v>
      </c>
      <c r="C3504" s="85" t="s">
        <v>1479</v>
      </c>
      <c r="D3504" s="76" t="s">
        <v>2494</v>
      </c>
      <c r="E3504" s="77">
        <v>2.396479982914991E-2</v>
      </c>
      <c r="F3504" s="8"/>
      <c r="J3504" s="8"/>
      <c r="N3504" s="8"/>
      <c r="R3504" s="8"/>
      <c r="V3504" s="8"/>
      <c r="W3504" s="8"/>
      <c r="AA3504" s="8"/>
      <c r="AD3504" s="8"/>
    </row>
    <row r="3505" spans="2:30">
      <c r="B3505" s="75">
        <v>619249</v>
      </c>
      <c r="C3505" s="85" t="s">
        <v>1480</v>
      </c>
      <c r="D3505" s="76" t="s">
        <v>2494</v>
      </c>
      <c r="E3505" s="77">
        <v>1.6843626754818705E-4</v>
      </c>
      <c r="F3505" s="8"/>
      <c r="J3505" s="8"/>
      <c r="N3505" s="8"/>
      <c r="R3505" s="8"/>
      <c r="V3505" s="8"/>
      <c r="W3505" s="8"/>
      <c r="AA3505" s="8"/>
      <c r="AD3505" s="8"/>
    </row>
    <row r="3506" spans="2:30">
      <c r="B3506" s="75">
        <v>619501</v>
      </c>
      <c r="C3506" s="85" t="s">
        <v>1481</v>
      </c>
      <c r="D3506" s="76" t="s">
        <v>2494</v>
      </c>
      <c r="E3506" s="77">
        <v>2.7631084021198347E-4</v>
      </c>
      <c r="F3506" s="8"/>
      <c r="J3506" s="8"/>
      <c r="N3506" s="8"/>
      <c r="R3506" s="8"/>
      <c r="V3506" s="8"/>
      <c r="W3506" s="8"/>
      <c r="AA3506" s="8"/>
      <c r="AD3506" s="8"/>
    </row>
    <row r="3507" spans="2:30">
      <c r="B3507" s="75">
        <v>619727</v>
      </c>
      <c r="C3507" s="85" t="s">
        <v>1482</v>
      </c>
      <c r="D3507" s="76" t="s">
        <v>2494</v>
      </c>
      <c r="E3507" s="77">
        <v>1.3323551855127315E-4</v>
      </c>
      <c r="F3507" s="8"/>
      <c r="J3507" s="8"/>
      <c r="N3507" s="8"/>
      <c r="R3507" s="8"/>
      <c r="V3507" s="8"/>
      <c r="W3507" s="8"/>
      <c r="AA3507" s="8"/>
      <c r="AD3507" s="8"/>
    </row>
    <row r="3508" spans="2:30">
      <c r="B3508" s="75">
        <v>619807</v>
      </c>
      <c r="C3508" s="85" t="s">
        <v>1483</v>
      </c>
      <c r="D3508" s="76" t="s">
        <v>2494</v>
      </c>
      <c r="E3508" s="77">
        <v>5.0181060637125832E-8</v>
      </c>
      <c r="F3508" s="8"/>
      <c r="J3508" s="8"/>
      <c r="N3508" s="8"/>
      <c r="R3508" s="8"/>
      <c r="V3508" s="8"/>
      <c r="W3508" s="8"/>
      <c r="AA3508" s="8"/>
      <c r="AD3508" s="8"/>
    </row>
    <row r="3509" spans="2:30">
      <c r="B3509" s="75">
        <v>620882</v>
      </c>
      <c r="C3509" s="85" t="s">
        <v>1484</v>
      </c>
      <c r="D3509" s="76" t="s">
        <v>2494</v>
      </c>
      <c r="E3509" s="77">
        <v>1.5459276481574724E-2</v>
      </c>
      <c r="F3509" s="8"/>
      <c r="J3509" s="8"/>
      <c r="N3509" s="8"/>
      <c r="R3509" s="8"/>
      <c r="V3509" s="8"/>
      <c r="W3509" s="8"/>
      <c r="AA3509" s="8"/>
      <c r="AD3509" s="8"/>
    </row>
    <row r="3510" spans="2:30">
      <c r="B3510" s="75">
        <v>620951</v>
      </c>
      <c r="C3510" s="85" t="s">
        <v>1485</v>
      </c>
      <c r="D3510" s="76" t="s">
        <v>2494</v>
      </c>
      <c r="E3510" s="77">
        <v>2.7406027889934921E-4</v>
      </c>
      <c r="F3510" s="8"/>
      <c r="J3510" s="8"/>
      <c r="N3510" s="8"/>
      <c r="R3510" s="8"/>
      <c r="V3510" s="8"/>
      <c r="W3510" s="8"/>
      <c r="AA3510" s="8"/>
      <c r="AD3510" s="8"/>
    </row>
    <row r="3511" spans="2:30">
      <c r="B3511" s="75">
        <v>621089</v>
      </c>
      <c r="C3511" s="85" t="s">
        <v>1486</v>
      </c>
      <c r="D3511" s="76" t="s">
        <v>2494</v>
      </c>
      <c r="E3511" s="77">
        <v>1.3512874672630375E-7</v>
      </c>
      <c r="F3511" s="8"/>
      <c r="J3511" s="8"/>
      <c r="N3511" s="8"/>
      <c r="R3511" s="8"/>
      <c r="V3511" s="8"/>
      <c r="W3511" s="8"/>
      <c r="AA3511" s="8"/>
      <c r="AD3511" s="8"/>
    </row>
    <row r="3512" spans="2:30">
      <c r="B3512" s="75">
        <v>621421</v>
      </c>
      <c r="C3512" s="85" t="s">
        <v>1487</v>
      </c>
      <c r="D3512" s="76" t="s">
        <v>2494</v>
      </c>
      <c r="E3512" s="77">
        <v>2.4935725218506072E-10</v>
      </c>
      <c r="F3512" s="8"/>
      <c r="J3512" s="8"/>
      <c r="N3512" s="8"/>
      <c r="R3512" s="8"/>
      <c r="V3512" s="8"/>
      <c r="W3512" s="8"/>
      <c r="AA3512" s="8"/>
      <c r="AD3512" s="8"/>
    </row>
    <row r="3513" spans="2:30">
      <c r="B3513" s="75">
        <v>621772</v>
      </c>
      <c r="C3513" s="85" t="s">
        <v>1488</v>
      </c>
      <c r="D3513" s="76" t="s">
        <v>2494</v>
      </c>
      <c r="E3513" s="77">
        <v>4.0688212029835699E-5</v>
      </c>
      <c r="F3513" s="8"/>
      <c r="J3513" s="8"/>
      <c r="N3513" s="8"/>
      <c r="R3513" s="8"/>
      <c r="V3513" s="8"/>
      <c r="W3513" s="8"/>
      <c r="AA3513" s="8"/>
      <c r="AD3513" s="8"/>
    </row>
    <row r="3514" spans="2:30">
      <c r="B3514" s="75">
        <v>622402</v>
      </c>
      <c r="C3514" s="85" t="s">
        <v>1489</v>
      </c>
      <c r="D3514" s="76" t="s">
        <v>2494</v>
      </c>
      <c r="E3514" s="77">
        <v>3.8609378543859207E-9</v>
      </c>
      <c r="F3514" s="8"/>
      <c r="J3514" s="8"/>
      <c r="N3514" s="8"/>
      <c r="R3514" s="8"/>
      <c r="V3514" s="8"/>
      <c r="W3514" s="8"/>
      <c r="AA3514" s="8"/>
      <c r="AD3514" s="8"/>
    </row>
    <row r="3515" spans="2:30">
      <c r="B3515" s="75">
        <v>622457</v>
      </c>
      <c r="C3515" s="85" t="s">
        <v>1490</v>
      </c>
      <c r="D3515" s="76" t="s">
        <v>2494</v>
      </c>
      <c r="E3515" s="77">
        <v>1.5561436793569699E-6</v>
      </c>
      <c r="F3515" s="8"/>
      <c r="J3515" s="8"/>
      <c r="N3515" s="8"/>
      <c r="R3515" s="8"/>
      <c r="V3515" s="8"/>
      <c r="W3515" s="8"/>
      <c r="AA3515" s="8"/>
      <c r="AD3515" s="8"/>
    </row>
    <row r="3516" spans="2:30">
      <c r="B3516" s="75">
        <v>623007</v>
      </c>
      <c r="C3516" s="85" t="s">
        <v>1491</v>
      </c>
      <c r="D3516" s="76" t="s">
        <v>2494</v>
      </c>
      <c r="E3516" s="77">
        <v>8.5988028468776158E-4</v>
      </c>
      <c r="F3516" s="8"/>
      <c r="J3516" s="8"/>
      <c r="N3516" s="8"/>
      <c r="R3516" s="8"/>
      <c r="V3516" s="8"/>
      <c r="W3516" s="8"/>
      <c r="AA3516" s="8"/>
      <c r="AD3516" s="8"/>
    </row>
    <row r="3517" spans="2:30">
      <c r="B3517" s="75">
        <v>623030</v>
      </c>
      <c r="C3517" s="85" t="s">
        <v>1492</v>
      </c>
      <c r="D3517" s="76" t="s">
        <v>2494</v>
      </c>
      <c r="E3517" s="77">
        <v>1.0110784196234325E-3</v>
      </c>
      <c r="F3517" s="8"/>
      <c r="J3517" s="8"/>
      <c r="N3517" s="8"/>
      <c r="R3517" s="8"/>
      <c r="V3517" s="8"/>
      <c r="W3517" s="8"/>
      <c r="AA3517" s="8"/>
      <c r="AD3517" s="8"/>
    </row>
    <row r="3518" spans="2:30">
      <c r="B3518" s="75">
        <v>623052</v>
      </c>
      <c r="C3518" s="85" t="s">
        <v>1493</v>
      </c>
      <c r="D3518" s="76" t="s">
        <v>2494</v>
      </c>
      <c r="E3518" s="77">
        <v>3.7391560764260033E-9</v>
      </c>
      <c r="F3518" s="8"/>
      <c r="J3518" s="8"/>
      <c r="N3518" s="8"/>
      <c r="R3518" s="8"/>
      <c r="V3518" s="8"/>
      <c r="W3518" s="8"/>
      <c r="AA3518" s="8"/>
      <c r="AD3518" s="8"/>
    </row>
    <row r="3519" spans="2:30">
      <c r="B3519" s="75">
        <v>623121</v>
      </c>
      <c r="C3519" s="85" t="s">
        <v>1494</v>
      </c>
      <c r="D3519" s="76" t="s">
        <v>2494</v>
      </c>
      <c r="E3519" s="77">
        <v>1.4053284965085424E-3</v>
      </c>
      <c r="F3519" s="8"/>
      <c r="J3519" s="8"/>
      <c r="N3519" s="8"/>
      <c r="R3519" s="8"/>
      <c r="V3519" s="8"/>
      <c r="W3519" s="8"/>
      <c r="AA3519" s="8"/>
      <c r="AD3519" s="8"/>
    </row>
    <row r="3520" spans="2:30">
      <c r="B3520" s="75">
        <v>623256</v>
      </c>
      <c r="C3520" s="85" t="s">
        <v>1495</v>
      </c>
      <c r="D3520" s="76" t="s">
        <v>2494</v>
      </c>
      <c r="E3520" s="77">
        <v>0.87164071798820397</v>
      </c>
      <c r="F3520" s="8"/>
      <c r="J3520" s="8"/>
      <c r="N3520" s="8"/>
      <c r="R3520" s="8"/>
      <c r="V3520" s="8"/>
      <c r="W3520" s="8"/>
      <c r="AA3520" s="8"/>
      <c r="AD3520" s="8"/>
    </row>
    <row r="3521" spans="2:30">
      <c r="B3521" s="75">
        <v>623916</v>
      </c>
      <c r="C3521" s="85" t="s">
        <v>1496</v>
      </c>
      <c r="D3521" s="76" t="s">
        <v>2494</v>
      </c>
      <c r="E3521" s="77">
        <v>1.0477915776420932E-3</v>
      </c>
      <c r="F3521" s="8"/>
      <c r="J3521" s="8"/>
      <c r="N3521" s="8"/>
      <c r="R3521" s="8"/>
      <c r="V3521" s="8"/>
      <c r="W3521" s="8"/>
      <c r="AA3521" s="8"/>
      <c r="AD3521" s="8"/>
    </row>
    <row r="3522" spans="2:30">
      <c r="B3522" s="75">
        <v>625536</v>
      </c>
      <c r="C3522" s="85" t="s">
        <v>1497</v>
      </c>
      <c r="D3522" s="76" t="s">
        <v>2494</v>
      </c>
      <c r="E3522" s="77">
        <v>3.447622933243704E-5</v>
      </c>
      <c r="F3522" s="8"/>
      <c r="J3522" s="8"/>
      <c r="N3522" s="8"/>
      <c r="R3522" s="8"/>
      <c r="V3522" s="8"/>
      <c r="W3522" s="8"/>
      <c r="AA3522" s="8"/>
      <c r="AD3522" s="8"/>
    </row>
    <row r="3523" spans="2:30">
      <c r="B3523" s="75">
        <v>625865</v>
      </c>
      <c r="C3523" s="85" t="s">
        <v>1498</v>
      </c>
      <c r="D3523" s="76" t="s">
        <v>2494</v>
      </c>
      <c r="E3523" s="77">
        <v>3.4160892310533983E-7</v>
      </c>
      <c r="F3523" s="8"/>
      <c r="J3523" s="8"/>
      <c r="N3523" s="8"/>
      <c r="R3523" s="8"/>
      <c r="V3523" s="8"/>
      <c r="W3523" s="8"/>
      <c r="AA3523" s="8"/>
      <c r="AD3523" s="8"/>
    </row>
    <row r="3524" spans="2:30">
      <c r="B3524" s="75">
        <v>626175</v>
      </c>
      <c r="C3524" s="85" t="s">
        <v>1499</v>
      </c>
      <c r="D3524" s="76" t="s">
        <v>2494</v>
      </c>
      <c r="E3524" s="77">
        <v>6.4782735396923488E-6</v>
      </c>
      <c r="F3524" s="8"/>
      <c r="J3524" s="8"/>
      <c r="N3524" s="8"/>
      <c r="R3524" s="8"/>
      <c r="V3524" s="8"/>
      <c r="W3524" s="8"/>
      <c r="AA3524" s="8"/>
      <c r="AD3524" s="8"/>
    </row>
    <row r="3525" spans="2:30">
      <c r="B3525" s="75">
        <v>626608</v>
      </c>
      <c r="C3525" s="85" t="s">
        <v>1500</v>
      </c>
      <c r="D3525" s="76" t="s">
        <v>2494</v>
      </c>
      <c r="E3525" s="77">
        <v>1.1642728310132837E-4</v>
      </c>
      <c r="F3525" s="8"/>
      <c r="J3525" s="8"/>
      <c r="N3525" s="8"/>
      <c r="R3525" s="8"/>
      <c r="V3525" s="8"/>
      <c r="W3525" s="8"/>
      <c r="AA3525" s="8"/>
      <c r="AD3525" s="8"/>
    </row>
    <row r="3526" spans="2:30">
      <c r="B3526" s="75">
        <v>626620</v>
      </c>
      <c r="C3526" s="85" t="s">
        <v>1501</v>
      </c>
      <c r="D3526" s="76" t="s">
        <v>2494</v>
      </c>
      <c r="E3526" s="77">
        <v>2.9030442290614098E-5</v>
      </c>
      <c r="F3526" s="8"/>
      <c r="J3526" s="8"/>
      <c r="N3526" s="8"/>
      <c r="R3526" s="8"/>
      <c r="V3526" s="8"/>
      <c r="W3526" s="8"/>
      <c r="AA3526" s="8"/>
      <c r="AD3526" s="8"/>
    </row>
    <row r="3527" spans="2:30">
      <c r="B3527" s="75">
        <v>626642</v>
      </c>
      <c r="C3527" s="85" t="s">
        <v>1502</v>
      </c>
      <c r="D3527" s="76" t="s">
        <v>2494</v>
      </c>
      <c r="E3527" s="77">
        <v>1.366141586665308E-8</v>
      </c>
      <c r="F3527" s="8"/>
      <c r="J3527" s="8"/>
      <c r="N3527" s="8"/>
      <c r="R3527" s="8"/>
      <c r="V3527" s="8"/>
      <c r="W3527" s="8"/>
      <c r="AA3527" s="8"/>
      <c r="AD3527" s="8"/>
    </row>
    <row r="3528" spans="2:30">
      <c r="B3528" s="75">
        <v>627634</v>
      </c>
      <c r="C3528" s="85" t="s">
        <v>1503</v>
      </c>
      <c r="D3528" s="76" t="s">
        <v>2494</v>
      </c>
      <c r="E3528" s="77">
        <v>2.0398219613444168E-4</v>
      </c>
      <c r="F3528" s="8"/>
      <c r="J3528" s="8"/>
      <c r="N3528" s="8"/>
      <c r="R3528" s="8"/>
      <c r="V3528" s="8"/>
      <c r="W3528" s="8"/>
      <c r="AA3528" s="8"/>
      <c r="AD3528" s="8"/>
    </row>
    <row r="3529" spans="2:30">
      <c r="B3529" s="75">
        <v>628762</v>
      </c>
      <c r="C3529" s="85" t="s">
        <v>1504</v>
      </c>
      <c r="D3529" s="76" t="s">
        <v>2494</v>
      </c>
      <c r="E3529" s="77">
        <v>3.115414107825398E-4</v>
      </c>
      <c r="F3529" s="8"/>
      <c r="J3529" s="8"/>
      <c r="N3529" s="8"/>
      <c r="R3529" s="8"/>
      <c r="V3529" s="8"/>
      <c r="W3529" s="8"/>
      <c r="AA3529" s="8"/>
      <c r="AD3529" s="8"/>
    </row>
    <row r="3530" spans="2:30">
      <c r="B3530" s="75">
        <v>628922</v>
      </c>
      <c r="C3530" s="85" t="s">
        <v>1505</v>
      </c>
      <c r="D3530" s="76" t="s">
        <v>2494</v>
      </c>
      <c r="E3530" s="77">
        <v>3.9246406591796969E-8</v>
      </c>
      <c r="F3530" s="8"/>
      <c r="J3530" s="8"/>
      <c r="N3530" s="8"/>
      <c r="R3530" s="8"/>
      <c r="V3530" s="8"/>
      <c r="W3530" s="8"/>
      <c r="AA3530" s="8"/>
      <c r="AD3530" s="8"/>
    </row>
    <row r="3531" spans="2:30">
      <c r="B3531" s="75">
        <v>629049</v>
      </c>
      <c r="C3531" s="85" t="s">
        <v>1506</v>
      </c>
      <c r="D3531" s="76" t="s">
        <v>2494</v>
      </c>
      <c r="E3531" s="77">
        <v>2.284992299146374E-5</v>
      </c>
      <c r="F3531" s="8"/>
      <c r="J3531" s="8"/>
      <c r="N3531" s="8"/>
      <c r="R3531" s="8"/>
      <c r="V3531" s="8"/>
      <c r="W3531" s="8"/>
      <c r="AA3531" s="8"/>
      <c r="AD3531" s="8"/>
    </row>
    <row r="3532" spans="2:30">
      <c r="B3532" s="75">
        <v>629196</v>
      </c>
      <c r="C3532" s="85" t="s">
        <v>1507</v>
      </c>
      <c r="D3532" s="76" t="s">
        <v>2494</v>
      </c>
      <c r="E3532" s="77">
        <v>7.5825598767021968E-6</v>
      </c>
      <c r="F3532" s="8"/>
      <c r="J3532" s="8"/>
      <c r="N3532" s="8"/>
      <c r="R3532" s="8"/>
      <c r="V3532" s="8"/>
      <c r="W3532" s="8"/>
      <c r="AA3532" s="8"/>
      <c r="AD3532" s="8"/>
    </row>
    <row r="3533" spans="2:30">
      <c r="B3533" s="75">
        <v>629403</v>
      </c>
      <c r="C3533" s="85" t="s">
        <v>1508</v>
      </c>
      <c r="D3533" s="76" t="s">
        <v>2494</v>
      </c>
      <c r="E3533" s="77">
        <v>1.3284229673533471E-5</v>
      </c>
      <c r="F3533" s="8"/>
      <c r="J3533" s="8"/>
      <c r="N3533" s="8"/>
      <c r="R3533" s="8"/>
      <c r="V3533" s="8"/>
      <c r="W3533" s="8"/>
      <c r="AA3533" s="8"/>
      <c r="AD3533" s="8"/>
    </row>
    <row r="3534" spans="2:30">
      <c r="B3534" s="75">
        <v>63058</v>
      </c>
      <c r="C3534" s="85" t="s">
        <v>1509</v>
      </c>
      <c r="D3534" s="76" t="s">
        <v>2494</v>
      </c>
      <c r="E3534" s="77">
        <v>9.1167666356339109E-6</v>
      </c>
      <c r="F3534" s="8"/>
      <c r="J3534" s="8"/>
      <c r="N3534" s="8"/>
      <c r="R3534" s="8"/>
      <c r="V3534" s="8"/>
      <c r="W3534" s="8"/>
      <c r="AA3534" s="8"/>
      <c r="AD3534" s="8"/>
    </row>
    <row r="3535" spans="2:30">
      <c r="B3535" s="75">
        <v>631618</v>
      </c>
      <c r="C3535" s="85" t="s">
        <v>1510</v>
      </c>
      <c r="D3535" s="76" t="s">
        <v>2494</v>
      </c>
      <c r="E3535" s="77">
        <v>8.1585235960521109E-21</v>
      </c>
      <c r="F3535" s="8"/>
      <c r="J3535" s="8"/>
      <c r="N3535" s="8"/>
      <c r="R3535" s="8"/>
      <c r="V3535" s="8"/>
      <c r="W3535" s="8"/>
      <c r="AA3535" s="8"/>
      <c r="AD3535" s="8"/>
    </row>
    <row r="3536" spans="2:30">
      <c r="B3536" s="75">
        <v>631641</v>
      </c>
      <c r="C3536" s="85" t="s">
        <v>1511</v>
      </c>
      <c r="D3536" s="76" t="s">
        <v>2494</v>
      </c>
      <c r="E3536" s="77">
        <v>2.5038827267205023E-13</v>
      </c>
      <c r="F3536" s="8"/>
      <c r="J3536" s="8"/>
      <c r="N3536" s="8"/>
      <c r="R3536" s="8"/>
      <c r="V3536" s="8"/>
      <c r="W3536" s="8"/>
      <c r="AA3536" s="8"/>
      <c r="AD3536" s="8"/>
    </row>
    <row r="3537" spans="2:30">
      <c r="B3537" s="75">
        <v>633965</v>
      </c>
      <c r="C3537" s="85" t="s">
        <v>1512</v>
      </c>
      <c r="D3537" s="76" t="s">
        <v>2494</v>
      </c>
      <c r="E3537" s="77">
        <v>1.5269133304112759E-22</v>
      </c>
      <c r="F3537" s="8"/>
      <c r="J3537" s="8"/>
      <c r="N3537" s="8"/>
      <c r="R3537" s="8"/>
      <c r="V3537" s="8"/>
      <c r="W3537" s="8"/>
      <c r="AA3537" s="8"/>
      <c r="AD3537" s="8"/>
    </row>
    <row r="3538" spans="2:30">
      <c r="B3538" s="75">
        <v>635938</v>
      </c>
      <c r="C3538" s="85" t="s">
        <v>1513</v>
      </c>
      <c r="D3538" s="76" t="s">
        <v>2494</v>
      </c>
      <c r="E3538" s="77">
        <v>3.9016047032595111E-4</v>
      </c>
      <c r="F3538" s="8"/>
      <c r="J3538" s="8"/>
      <c r="N3538" s="8"/>
      <c r="R3538" s="8"/>
      <c r="V3538" s="8"/>
      <c r="W3538" s="8"/>
      <c r="AA3538" s="8"/>
      <c r="AD3538" s="8"/>
    </row>
    <row r="3539" spans="2:30">
      <c r="B3539" s="75">
        <v>6382065</v>
      </c>
      <c r="C3539" s="85" t="s">
        <v>1514</v>
      </c>
      <c r="D3539" s="76" t="s">
        <v>2494</v>
      </c>
      <c r="E3539" s="77">
        <v>7.4906701980852765E-6</v>
      </c>
      <c r="F3539" s="8"/>
      <c r="J3539" s="8"/>
      <c r="N3539" s="8"/>
      <c r="R3539" s="8"/>
      <c r="V3539" s="8"/>
      <c r="W3539" s="8"/>
      <c r="AA3539" s="8"/>
      <c r="AD3539" s="8"/>
    </row>
    <row r="3540" spans="2:30">
      <c r="B3540" s="75">
        <v>6408782</v>
      </c>
      <c r="C3540" s="85" t="s">
        <v>1515</v>
      </c>
      <c r="D3540" s="76" t="s">
        <v>2494</v>
      </c>
      <c r="E3540" s="77">
        <v>2.7978155401248849E-13</v>
      </c>
      <c r="F3540" s="8"/>
      <c r="J3540" s="8"/>
      <c r="N3540" s="8"/>
      <c r="R3540" s="8"/>
      <c r="V3540" s="8"/>
      <c r="W3540" s="8"/>
      <c r="AA3540" s="8"/>
      <c r="AD3540" s="8"/>
    </row>
    <row r="3541" spans="2:30">
      <c r="B3541" s="75">
        <v>6416688</v>
      </c>
      <c r="C3541" s="85" t="s">
        <v>1516</v>
      </c>
      <c r="D3541" s="76" t="s">
        <v>2494</v>
      </c>
      <c r="E3541" s="77">
        <v>1.5759624383373898E-21</v>
      </c>
      <c r="F3541" s="8"/>
      <c r="J3541" s="8"/>
      <c r="N3541" s="8"/>
      <c r="R3541" s="8"/>
      <c r="V3541" s="8"/>
      <c r="W3541" s="8"/>
      <c r="AA3541" s="8"/>
      <c r="AD3541" s="8"/>
    </row>
    <row r="3542" spans="2:30">
      <c r="B3542" s="75">
        <v>644644</v>
      </c>
      <c r="C3542" s="85" t="s">
        <v>1517</v>
      </c>
      <c r="D3542" s="76" t="s">
        <v>2494</v>
      </c>
      <c r="E3542" s="77">
        <v>4.9287612242080558E-2</v>
      </c>
      <c r="F3542" s="8"/>
      <c r="J3542" s="8"/>
      <c r="N3542" s="8"/>
      <c r="R3542" s="8"/>
      <c r="V3542" s="8"/>
      <c r="W3542" s="8"/>
      <c r="AA3542" s="8"/>
      <c r="AD3542" s="8"/>
    </row>
    <row r="3543" spans="2:30">
      <c r="B3543" s="75">
        <v>645567</v>
      </c>
      <c r="C3543" s="85" t="s">
        <v>1518</v>
      </c>
      <c r="D3543" s="76" t="s">
        <v>2494</v>
      </c>
      <c r="E3543" s="77">
        <v>7.1548226877261376E-5</v>
      </c>
      <c r="F3543" s="8"/>
      <c r="J3543" s="8"/>
      <c r="N3543" s="8"/>
      <c r="R3543" s="8"/>
      <c r="V3543" s="8"/>
      <c r="W3543" s="8"/>
      <c r="AA3543" s="8"/>
      <c r="AD3543" s="8"/>
    </row>
    <row r="3544" spans="2:30">
      <c r="B3544" s="75">
        <v>646060</v>
      </c>
      <c r="C3544" s="85" t="s">
        <v>1519</v>
      </c>
      <c r="D3544" s="76" t="s">
        <v>2494</v>
      </c>
      <c r="E3544" s="77">
        <v>1.4136108024565363E-6</v>
      </c>
      <c r="F3544" s="8"/>
      <c r="J3544" s="8"/>
      <c r="N3544" s="8"/>
      <c r="R3544" s="8"/>
      <c r="V3544" s="8"/>
      <c r="W3544" s="8"/>
      <c r="AA3544" s="8"/>
      <c r="AD3544" s="8"/>
    </row>
    <row r="3545" spans="2:30">
      <c r="B3545" s="75">
        <v>64628440</v>
      </c>
      <c r="C3545" s="85" t="s">
        <v>1520</v>
      </c>
      <c r="D3545" s="76" t="s">
        <v>2494</v>
      </c>
      <c r="E3545" s="77">
        <v>0.25512020886059394</v>
      </c>
      <c r="F3545" s="8"/>
      <c r="J3545" s="8"/>
      <c r="N3545" s="8"/>
      <c r="R3545" s="8"/>
      <c r="V3545" s="8"/>
      <c r="W3545" s="8"/>
      <c r="AA3545" s="8"/>
      <c r="AD3545" s="8"/>
    </row>
    <row r="3546" spans="2:30">
      <c r="B3546" s="75">
        <v>653372</v>
      </c>
      <c r="C3546" s="85" t="s">
        <v>1521</v>
      </c>
      <c r="D3546" s="76" t="s">
        <v>2494</v>
      </c>
      <c r="E3546" s="77">
        <v>6.091953358377377E-4</v>
      </c>
      <c r="F3546" s="8"/>
      <c r="J3546" s="8"/>
      <c r="N3546" s="8"/>
      <c r="R3546" s="8"/>
      <c r="V3546" s="8"/>
      <c r="W3546" s="8"/>
      <c r="AA3546" s="8"/>
      <c r="AD3546" s="8"/>
    </row>
    <row r="3547" spans="2:30">
      <c r="B3547" s="75">
        <v>65452</v>
      </c>
      <c r="C3547" s="85" t="s">
        <v>1522</v>
      </c>
      <c r="D3547" s="76" t="s">
        <v>2494</v>
      </c>
      <c r="E3547" s="77">
        <v>3.3701925092294565E-5</v>
      </c>
      <c r="F3547" s="8"/>
      <c r="J3547" s="8"/>
      <c r="N3547" s="8"/>
      <c r="R3547" s="8"/>
      <c r="V3547" s="8"/>
      <c r="W3547" s="8"/>
      <c r="AA3547" s="8"/>
      <c r="AD3547" s="8"/>
    </row>
    <row r="3548" spans="2:30">
      <c r="B3548" s="75">
        <v>66251</v>
      </c>
      <c r="C3548" s="85" t="s">
        <v>1523</v>
      </c>
      <c r="D3548" s="76" t="s">
        <v>2494</v>
      </c>
      <c r="E3548" s="77">
        <v>4.302261552697723E-5</v>
      </c>
      <c r="F3548" s="8"/>
      <c r="J3548" s="8"/>
      <c r="N3548" s="8"/>
      <c r="R3548" s="8"/>
      <c r="V3548" s="8"/>
      <c r="W3548" s="8"/>
      <c r="AA3548" s="8"/>
      <c r="AD3548" s="8"/>
    </row>
    <row r="3549" spans="2:30">
      <c r="B3549" s="75">
        <v>66762</v>
      </c>
      <c r="C3549" s="85" t="s">
        <v>1524</v>
      </c>
      <c r="D3549" s="76" t="s">
        <v>2494</v>
      </c>
      <c r="E3549" s="77">
        <v>3.8004193274032116E-16</v>
      </c>
      <c r="F3549" s="8"/>
      <c r="J3549" s="8"/>
      <c r="N3549" s="8"/>
      <c r="R3549" s="8"/>
      <c r="V3549" s="8"/>
      <c r="W3549" s="8"/>
      <c r="AA3549" s="8"/>
      <c r="AD3549" s="8"/>
    </row>
    <row r="3550" spans="2:30">
      <c r="B3550" s="75">
        <v>66819</v>
      </c>
      <c r="C3550" s="85" t="s">
        <v>1525</v>
      </c>
      <c r="D3550" s="76" t="s">
        <v>2494</v>
      </c>
      <c r="E3550" s="77">
        <v>5.6865509651899469E-13</v>
      </c>
      <c r="F3550" s="8"/>
      <c r="J3550" s="8"/>
      <c r="N3550" s="8"/>
      <c r="R3550" s="8"/>
      <c r="V3550" s="8"/>
      <c r="W3550" s="8"/>
      <c r="AA3550" s="8"/>
      <c r="AD3550" s="8"/>
    </row>
    <row r="3551" spans="2:30">
      <c r="B3551" s="75">
        <v>67436</v>
      </c>
      <c r="C3551" s="85" t="s">
        <v>1526</v>
      </c>
      <c r="D3551" s="76" t="s">
        <v>2494</v>
      </c>
      <c r="E3551" s="77">
        <v>3.6005468223634177E-19</v>
      </c>
      <c r="F3551" s="8"/>
      <c r="J3551" s="8"/>
      <c r="N3551" s="8"/>
      <c r="R3551" s="8"/>
      <c r="V3551" s="8"/>
      <c r="W3551" s="8"/>
      <c r="AA3551" s="8"/>
      <c r="AD3551" s="8"/>
    </row>
    <row r="3552" spans="2:30">
      <c r="B3552" s="75">
        <v>67470</v>
      </c>
      <c r="C3552" s="85" t="s">
        <v>1527</v>
      </c>
      <c r="D3552" s="76" t="s">
        <v>2494</v>
      </c>
      <c r="E3552" s="77">
        <v>3.9583201595178336E-7</v>
      </c>
      <c r="F3552" s="8"/>
      <c r="J3552" s="8"/>
      <c r="N3552" s="8"/>
      <c r="R3552" s="8"/>
      <c r="V3552" s="8"/>
      <c r="W3552" s="8"/>
      <c r="AA3552" s="8"/>
      <c r="AD3552" s="8"/>
    </row>
    <row r="3553" spans="2:30">
      <c r="B3553" s="75">
        <v>68359</v>
      </c>
      <c r="C3553" s="85" t="s">
        <v>1528</v>
      </c>
      <c r="D3553" s="76" t="s">
        <v>2494</v>
      </c>
      <c r="E3553" s="77">
        <v>3.107643496618814E-7</v>
      </c>
      <c r="F3553" s="8"/>
      <c r="J3553" s="8"/>
      <c r="N3553" s="8"/>
      <c r="R3553" s="8"/>
      <c r="V3553" s="8"/>
      <c r="W3553" s="8"/>
      <c r="AA3553" s="8"/>
      <c r="AD3553" s="8"/>
    </row>
    <row r="3554" spans="2:30">
      <c r="B3554" s="75">
        <v>683727</v>
      </c>
      <c r="C3554" s="85" t="s">
        <v>1529</v>
      </c>
      <c r="D3554" s="76" t="s">
        <v>2494</v>
      </c>
      <c r="E3554" s="77">
        <v>1.3163275249564707E-5</v>
      </c>
      <c r="F3554" s="8"/>
      <c r="J3554" s="8"/>
      <c r="N3554" s="8"/>
      <c r="R3554" s="8"/>
      <c r="V3554" s="8"/>
      <c r="W3554" s="8"/>
      <c r="AA3554" s="8"/>
      <c r="AD3554" s="8"/>
    </row>
    <row r="3555" spans="2:30">
      <c r="B3555" s="75">
        <v>68608151</v>
      </c>
      <c r="C3555" s="85" t="s">
        <v>1530</v>
      </c>
      <c r="D3555" s="76" t="s">
        <v>2494</v>
      </c>
      <c r="E3555" s="77">
        <v>1.8605378445987281E-13</v>
      </c>
      <c r="F3555" s="8"/>
      <c r="J3555" s="8"/>
      <c r="N3555" s="8"/>
      <c r="R3555" s="8"/>
      <c r="V3555" s="8"/>
      <c r="W3555" s="8"/>
      <c r="AA3555" s="8"/>
      <c r="AD3555" s="8"/>
    </row>
    <row r="3556" spans="2:30">
      <c r="B3556" s="75">
        <v>6876239</v>
      </c>
      <c r="C3556" s="85" t="s">
        <v>1531</v>
      </c>
      <c r="D3556" s="76" t="s">
        <v>2494</v>
      </c>
      <c r="E3556" s="77">
        <v>5.8435027655091278E-7</v>
      </c>
      <c r="F3556" s="8"/>
      <c r="J3556" s="8"/>
      <c r="N3556" s="8"/>
      <c r="R3556" s="8"/>
      <c r="V3556" s="8"/>
      <c r="W3556" s="8"/>
      <c r="AA3556" s="8"/>
      <c r="AD3556" s="8"/>
    </row>
    <row r="3557" spans="2:30">
      <c r="B3557" s="75">
        <v>6921295</v>
      </c>
      <c r="C3557" s="85" t="s">
        <v>1532</v>
      </c>
      <c r="D3557" s="76" t="s">
        <v>2494</v>
      </c>
      <c r="E3557" s="77">
        <v>1.0688547704685872E-5</v>
      </c>
      <c r="F3557" s="8"/>
      <c r="J3557" s="8"/>
      <c r="N3557" s="8"/>
      <c r="R3557" s="8"/>
      <c r="V3557" s="8"/>
      <c r="W3557" s="8"/>
      <c r="AA3557" s="8"/>
      <c r="AD3557" s="8"/>
    </row>
    <row r="3558" spans="2:30">
      <c r="B3558" s="75">
        <v>693549</v>
      </c>
      <c r="C3558" s="85" t="s">
        <v>1533</v>
      </c>
      <c r="D3558" s="76" t="s">
        <v>2494</v>
      </c>
      <c r="E3558" s="77">
        <v>2.4600692147793812E-4</v>
      </c>
      <c r="F3558" s="8"/>
      <c r="J3558" s="8"/>
      <c r="N3558" s="8"/>
      <c r="R3558" s="8"/>
      <c r="V3558" s="8"/>
      <c r="W3558" s="8"/>
      <c r="AA3558" s="8"/>
      <c r="AD3558" s="8"/>
    </row>
    <row r="3559" spans="2:30">
      <c r="B3559" s="75">
        <v>693583</v>
      </c>
      <c r="C3559" s="85" t="s">
        <v>1534</v>
      </c>
      <c r="D3559" s="76" t="s">
        <v>2494</v>
      </c>
      <c r="E3559" s="77">
        <v>1.0653481770201666E-4</v>
      </c>
      <c r="F3559" s="8"/>
      <c r="J3559" s="8"/>
      <c r="N3559" s="8"/>
      <c r="R3559" s="8"/>
      <c r="V3559" s="8"/>
      <c r="W3559" s="8"/>
      <c r="AA3559" s="8"/>
      <c r="AD3559" s="8"/>
    </row>
    <row r="3560" spans="2:30">
      <c r="B3560" s="75">
        <v>693652</v>
      </c>
      <c r="C3560" s="85" t="s">
        <v>1535</v>
      </c>
      <c r="D3560" s="76" t="s">
        <v>2494</v>
      </c>
      <c r="E3560" s="77">
        <v>1.0642543466977842E-5</v>
      </c>
      <c r="F3560" s="8"/>
      <c r="J3560" s="8"/>
      <c r="N3560" s="8"/>
      <c r="R3560" s="8"/>
      <c r="V3560" s="8"/>
      <c r="W3560" s="8"/>
      <c r="AA3560" s="8"/>
      <c r="AD3560" s="8"/>
    </row>
    <row r="3561" spans="2:30">
      <c r="B3561" s="75">
        <v>693936</v>
      </c>
      <c r="C3561" s="85" t="s">
        <v>1536</v>
      </c>
      <c r="D3561" s="76" t="s">
        <v>2494</v>
      </c>
      <c r="E3561" s="77">
        <v>1.4032297924268708E-6</v>
      </c>
      <c r="F3561" s="8"/>
      <c r="J3561" s="8"/>
      <c r="N3561" s="8"/>
      <c r="R3561" s="8"/>
      <c r="V3561" s="8"/>
      <c r="W3561" s="8"/>
      <c r="AA3561" s="8"/>
      <c r="AD3561" s="8"/>
    </row>
    <row r="3562" spans="2:30">
      <c r="B3562" s="75">
        <v>69534</v>
      </c>
      <c r="C3562" s="85" t="s">
        <v>1537</v>
      </c>
      <c r="D3562" s="76" t="s">
        <v>2494</v>
      </c>
      <c r="E3562" s="77">
        <v>9.121153893618406E-15</v>
      </c>
      <c r="F3562" s="8"/>
      <c r="J3562" s="8"/>
      <c r="N3562" s="8"/>
      <c r="R3562" s="8"/>
      <c r="V3562" s="8"/>
      <c r="W3562" s="8"/>
      <c r="AA3562" s="8"/>
      <c r="AD3562" s="8"/>
    </row>
    <row r="3563" spans="2:30">
      <c r="B3563" s="75">
        <v>696548</v>
      </c>
      <c r="C3563" s="85" t="s">
        <v>1538</v>
      </c>
      <c r="D3563" s="76" t="s">
        <v>2494</v>
      </c>
      <c r="E3563" s="77">
        <v>1.6474133417893001E-8</v>
      </c>
      <c r="F3563" s="8"/>
      <c r="J3563" s="8"/>
      <c r="N3563" s="8"/>
      <c r="R3563" s="8"/>
      <c r="V3563" s="8"/>
      <c r="W3563" s="8"/>
      <c r="AA3563" s="8"/>
      <c r="AD3563" s="8"/>
    </row>
    <row r="3564" spans="2:30">
      <c r="B3564" s="75">
        <v>6972050</v>
      </c>
      <c r="C3564" s="85" t="s">
        <v>1539</v>
      </c>
      <c r="D3564" s="76" t="s">
        <v>2494</v>
      </c>
      <c r="E3564" s="77">
        <v>3.0502982513638607E-5</v>
      </c>
      <c r="F3564" s="8"/>
      <c r="J3564" s="8"/>
      <c r="N3564" s="8"/>
      <c r="R3564" s="8"/>
      <c r="V3564" s="8"/>
      <c r="W3564" s="8"/>
      <c r="AA3564" s="8"/>
      <c r="AD3564" s="8"/>
    </row>
    <row r="3565" spans="2:30">
      <c r="B3565" s="75">
        <v>697825</v>
      </c>
      <c r="C3565" s="85" t="s">
        <v>1540</v>
      </c>
      <c r="D3565" s="76" t="s">
        <v>2494</v>
      </c>
      <c r="E3565" s="77">
        <v>4.3076977731572776E-6</v>
      </c>
      <c r="F3565" s="8"/>
      <c r="J3565" s="8"/>
      <c r="N3565" s="8"/>
      <c r="R3565" s="8"/>
      <c r="V3565" s="8"/>
      <c r="W3565" s="8"/>
      <c r="AA3565" s="8"/>
      <c r="AD3565" s="8"/>
    </row>
    <row r="3566" spans="2:30">
      <c r="B3566" s="75">
        <v>6983795</v>
      </c>
      <c r="C3566" s="85" t="s">
        <v>1541</v>
      </c>
      <c r="D3566" s="76" t="s">
        <v>2494</v>
      </c>
      <c r="E3566" s="77">
        <v>9.9023472601781354E-10</v>
      </c>
      <c r="F3566" s="8"/>
      <c r="J3566" s="8"/>
      <c r="N3566" s="8"/>
      <c r="R3566" s="8"/>
      <c r="V3566" s="8"/>
      <c r="W3566" s="8"/>
      <c r="AA3566" s="8"/>
      <c r="AD3566" s="8"/>
    </row>
    <row r="3567" spans="2:30">
      <c r="B3567" s="75">
        <v>698715</v>
      </c>
      <c r="C3567" s="85" t="s">
        <v>1542</v>
      </c>
      <c r="D3567" s="76" t="s">
        <v>2494</v>
      </c>
      <c r="E3567" s="77">
        <v>1.0429762643446726E-6</v>
      </c>
      <c r="F3567" s="8"/>
      <c r="J3567" s="8"/>
      <c r="N3567" s="8"/>
      <c r="R3567" s="8"/>
      <c r="V3567" s="8"/>
      <c r="W3567" s="8"/>
      <c r="AA3567" s="8"/>
      <c r="AD3567" s="8"/>
    </row>
    <row r="3568" spans="2:30">
      <c r="B3568" s="75">
        <v>7005723</v>
      </c>
      <c r="C3568" s="85" t="s">
        <v>1543</v>
      </c>
      <c r="D3568" s="76" t="s">
        <v>2494</v>
      </c>
      <c r="E3568" s="77">
        <v>1.2150094688728059E-2</v>
      </c>
      <c r="F3568" s="8"/>
      <c r="J3568" s="8"/>
      <c r="N3568" s="8"/>
      <c r="R3568" s="8"/>
      <c r="V3568" s="8"/>
      <c r="W3568" s="8"/>
      <c r="AA3568" s="8"/>
      <c r="AD3568" s="8"/>
    </row>
    <row r="3569" spans="2:30">
      <c r="B3569" s="75">
        <v>706149</v>
      </c>
      <c r="C3569" s="85" t="s">
        <v>1544</v>
      </c>
      <c r="D3569" s="76" t="s">
        <v>2494</v>
      </c>
      <c r="E3569" s="77">
        <v>1.3346290989807266E-5</v>
      </c>
      <c r="F3569" s="8"/>
      <c r="J3569" s="8"/>
      <c r="N3569" s="8"/>
      <c r="R3569" s="8"/>
      <c r="V3569" s="8"/>
      <c r="W3569" s="8"/>
      <c r="AA3569" s="8"/>
      <c r="AD3569" s="8"/>
    </row>
    <row r="3570" spans="2:30">
      <c r="B3570" s="75">
        <v>70699</v>
      </c>
      <c r="C3570" s="85" t="s">
        <v>1545</v>
      </c>
      <c r="D3570" s="76" t="s">
        <v>2494</v>
      </c>
      <c r="E3570" s="77">
        <v>1.424197233094704E-5</v>
      </c>
      <c r="F3570" s="8"/>
      <c r="J3570" s="8"/>
      <c r="N3570" s="8"/>
      <c r="R3570" s="8"/>
      <c r="V3570" s="8"/>
      <c r="W3570" s="8"/>
      <c r="AA3570" s="8"/>
      <c r="AD3570" s="8"/>
    </row>
    <row r="3571" spans="2:30">
      <c r="B3571" s="75">
        <v>708769</v>
      </c>
      <c r="C3571" s="85" t="s">
        <v>1546</v>
      </c>
      <c r="D3571" s="76" t="s">
        <v>2494</v>
      </c>
      <c r="E3571" s="77">
        <v>1.1621156731351298E-6</v>
      </c>
      <c r="F3571" s="8"/>
      <c r="J3571" s="8"/>
      <c r="N3571" s="8"/>
      <c r="R3571" s="8"/>
      <c r="V3571" s="8"/>
      <c r="W3571" s="8"/>
      <c r="AA3571" s="8"/>
      <c r="AD3571" s="8"/>
    </row>
    <row r="3572" spans="2:30">
      <c r="B3572" s="75">
        <v>712481</v>
      </c>
      <c r="C3572" s="85" t="s">
        <v>1547</v>
      </c>
      <c r="D3572" s="76" t="s">
        <v>2494</v>
      </c>
      <c r="E3572" s="77">
        <v>1.0575763986578397</v>
      </c>
      <c r="F3572" s="8"/>
      <c r="J3572" s="8"/>
      <c r="N3572" s="8"/>
      <c r="R3572" s="8"/>
      <c r="V3572" s="8"/>
      <c r="W3572" s="8"/>
      <c r="AA3572" s="8"/>
      <c r="AD3572" s="8"/>
    </row>
    <row r="3573" spans="2:30">
      <c r="B3573" s="75">
        <v>71738</v>
      </c>
      <c r="C3573" s="85" t="s">
        <v>1548</v>
      </c>
      <c r="D3573" s="76" t="s">
        <v>2494</v>
      </c>
      <c r="E3573" s="77">
        <v>2.308337278369558E-19</v>
      </c>
      <c r="F3573" s="8"/>
      <c r="J3573" s="8"/>
      <c r="N3573" s="8"/>
      <c r="R3573" s="8"/>
      <c r="V3573" s="8"/>
      <c r="W3573" s="8"/>
      <c r="AA3573" s="8"/>
      <c r="AD3573" s="8"/>
    </row>
    <row r="3574" spans="2:30">
      <c r="B3574" s="75">
        <v>7209383</v>
      </c>
      <c r="C3574" s="85" t="s">
        <v>1549</v>
      </c>
      <c r="D3574" s="76" t="s">
        <v>2494</v>
      </c>
      <c r="E3574" s="77">
        <v>7.3743523443132849E-9</v>
      </c>
      <c r="F3574" s="8"/>
      <c r="J3574" s="8"/>
      <c r="N3574" s="8"/>
      <c r="R3574" s="8"/>
      <c r="V3574" s="8"/>
      <c r="W3574" s="8"/>
      <c r="AA3574" s="8"/>
      <c r="AD3574" s="8"/>
    </row>
    <row r="3575" spans="2:30">
      <c r="B3575" s="75">
        <v>7212444</v>
      </c>
      <c r="C3575" s="85" t="s">
        <v>1550</v>
      </c>
      <c r="D3575" s="76" t="s">
        <v>2494</v>
      </c>
      <c r="E3575" s="77">
        <v>4.7405022960054664E-4</v>
      </c>
      <c r="F3575" s="8"/>
      <c r="J3575" s="8"/>
      <c r="N3575" s="8"/>
      <c r="R3575" s="8"/>
      <c r="V3575" s="8"/>
      <c r="W3575" s="8"/>
      <c r="AA3575" s="8"/>
      <c r="AD3575" s="8"/>
    </row>
    <row r="3576" spans="2:30">
      <c r="B3576" s="75">
        <v>72480</v>
      </c>
      <c r="C3576" s="85" t="s">
        <v>1551</v>
      </c>
      <c r="D3576" s="76" t="s">
        <v>2494</v>
      </c>
      <c r="E3576" s="77">
        <v>3.1545904264409707E-10</v>
      </c>
      <c r="F3576" s="8"/>
      <c r="J3576" s="8"/>
      <c r="N3576" s="8"/>
      <c r="R3576" s="8"/>
      <c r="V3576" s="8"/>
      <c r="W3576" s="8"/>
      <c r="AA3576" s="8"/>
      <c r="AD3576" s="8"/>
    </row>
    <row r="3577" spans="2:30">
      <c r="B3577" s="75">
        <v>7292162</v>
      </c>
      <c r="C3577" s="85" t="s">
        <v>1552</v>
      </c>
      <c r="D3577" s="76" t="s">
        <v>2494</v>
      </c>
      <c r="E3577" s="77">
        <v>2.5084067184742012E-6</v>
      </c>
      <c r="F3577" s="8"/>
      <c r="J3577" s="8"/>
      <c r="N3577" s="8"/>
      <c r="R3577" s="8"/>
      <c r="V3577" s="8"/>
      <c r="W3577" s="8"/>
      <c r="AA3577" s="8"/>
      <c r="AD3577" s="8"/>
    </row>
    <row r="3578" spans="2:30">
      <c r="B3578" s="75">
        <v>7307553</v>
      </c>
      <c r="C3578" s="85" t="s">
        <v>1553</v>
      </c>
      <c r="D3578" s="76" t="s">
        <v>2494</v>
      </c>
      <c r="E3578" s="77">
        <v>1.2913693050499891E-3</v>
      </c>
      <c r="F3578" s="8"/>
      <c r="J3578" s="8"/>
      <c r="N3578" s="8"/>
      <c r="R3578" s="8"/>
      <c r="V3578" s="8"/>
      <c r="W3578" s="8"/>
      <c r="AA3578" s="8"/>
      <c r="AD3578" s="8"/>
    </row>
    <row r="3579" spans="2:30">
      <c r="B3579" s="75">
        <v>7377039</v>
      </c>
      <c r="C3579" s="85" t="s">
        <v>1554</v>
      </c>
      <c r="D3579" s="76" t="s">
        <v>2494</v>
      </c>
      <c r="E3579" s="77">
        <v>8.1408303024149873E-8</v>
      </c>
      <c r="F3579" s="8"/>
      <c r="J3579" s="8"/>
      <c r="N3579" s="8"/>
      <c r="R3579" s="8"/>
      <c r="V3579" s="8"/>
      <c r="W3579" s="8"/>
      <c r="AA3579" s="8"/>
      <c r="AD3579" s="8"/>
    </row>
    <row r="3580" spans="2:30">
      <c r="B3580" s="75">
        <v>7378996</v>
      </c>
      <c r="C3580" s="85" t="s">
        <v>1555</v>
      </c>
      <c r="D3580" s="76" t="s">
        <v>2494</v>
      </c>
      <c r="E3580" s="77">
        <v>1.212074009260686E-4</v>
      </c>
      <c r="F3580" s="8"/>
      <c r="J3580" s="8"/>
      <c r="N3580" s="8"/>
      <c r="R3580" s="8"/>
      <c r="V3580" s="8"/>
      <c r="W3580" s="8"/>
      <c r="AA3580" s="8"/>
      <c r="AD3580" s="8"/>
    </row>
    <row r="3581" spans="2:30">
      <c r="B3581" s="75">
        <v>738705</v>
      </c>
      <c r="C3581" s="85" t="s">
        <v>1556</v>
      </c>
      <c r="D3581" s="76" t="s">
        <v>2494</v>
      </c>
      <c r="E3581" s="77">
        <v>2.8736510557821987E-9</v>
      </c>
      <c r="F3581" s="8"/>
      <c r="J3581" s="8"/>
      <c r="N3581" s="8"/>
      <c r="R3581" s="8"/>
      <c r="V3581" s="8"/>
      <c r="W3581" s="8"/>
      <c r="AA3581" s="8"/>
      <c r="AD3581" s="8"/>
    </row>
    <row r="3582" spans="2:30">
      <c r="B3582" s="75">
        <v>7398698</v>
      </c>
      <c r="C3582" s="85" t="s">
        <v>1557</v>
      </c>
      <c r="D3582" s="76" t="s">
        <v>2494</v>
      </c>
      <c r="E3582" s="77">
        <v>3.203177783478683E-9</v>
      </c>
      <c r="F3582" s="8"/>
      <c r="J3582" s="8"/>
      <c r="N3582" s="8"/>
      <c r="R3582" s="8"/>
      <c r="V3582" s="8"/>
      <c r="W3582" s="8"/>
      <c r="AA3582" s="8"/>
      <c r="AD3582" s="8"/>
    </row>
    <row r="3583" spans="2:30">
      <c r="B3583" s="75">
        <v>74975</v>
      </c>
      <c r="C3583" s="85" t="s">
        <v>1558</v>
      </c>
      <c r="D3583" s="76" t="s">
        <v>2494</v>
      </c>
      <c r="E3583" s="77">
        <v>8.5746017752906271E-5</v>
      </c>
      <c r="F3583" s="8"/>
      <c r="J3583" s="8"/>
      <c r="N3583" s="8"/>
      <c r="R3583" s="8"/>
      <c r="V3583" s="8"/>
      <c r="W3583" s="8"/>
      <c r="AA3583" s="8"/>
      <c r="AD3583" s="8"/>
    </row>
    <row r="3584" spans="2:30">
      <c r="B3584" s="75">
        <v>75081</v>
      </c>
      <c r="C3584" s="85" t="s">
        <v>1559</v>
      </c>
      <c r="D3584" s="76" t="s">
        <v>2494</v>
      </c>
      <c r="E3584" s="77">
        <v>4.0606888562003959E-4</v>
      </c>
      <c r="F3584" s="8"/>
      <c r="J3584" s="8"/>
      <c r="N3584" s="8"/>
      <c r="R3584" s="8"/>
      <c r="V3584" s="8"/>
      <c r="W3584" s="8"/>
      <c r="AA3584" s="8"/>
      <c r="AD3584" s="8"/>
    </row>
    <row r="3585" spans="2:30">
      <c r="B3585" s="75">
        <v>75183</v>
      </c>
      <c r="C3585" s="85" t="s">
        <v>1560</v>
      </c>
      <c r="D3585" s="76" t="s">
        <v>2494</v>
      </c>
      <c r="E3585" s="77">
        <v>1.1676074856031028E-4</v>
      </c>
      <c r="F3585" s="8"/>
      <c r="J3585" s="8"/>
      <c r="N3585" s="8"/>
      <c r="R3585" s="8"/>
      <c r="V3585" s="8"/>
      <c r="W3585" s="8"/>
      <c r="AA3585" s="8"/>
      <c r="AD3585" s="8"/>
    </row>
    <row r="3586" spans="2:30">
      <c r="B3586" s="75">
        <v>75365</v>
      </c>
      <c r="C3586" s="85" t="s">
        <v>1561</v>
      </c>
      <c r="D3586" s="76" t="s">
        <v>2494</v>
      </c>
      <c r="E3586" s="77">
        <v>9.0112966173042444E-4</v>
      </c>
      <c r="F3586" s="8"/>
      <c r="J3586" s="8"/>
      <c r="N3586" s="8"/>
      <c r="R3586" s="8"/>
      <c r="V3586" s="8"/>
      <c r="W3586" s="8"/>
      <c r="AA3586" s="8"/>
      <c r="AD3586" s="8"/>
    </row>
    <row r="3587" spans="2:30">
      <c r="B3587" s="75">
        <v>75398</v>
      </c>
      <c r="C3587" s="85" t="s">
        <v>1562</v>
      </c>
      <c r="D3587" s="76" t="s">
        <v>2494</v>
      </c>
      <c r="E3587" s="77">
        <v>3.9133353031663279E-17</v>
      </c>
      <c r="F3587" s="8"/>
      <c r="J3587" s="8"/>
      <c r="N3587" s="8"/>
      <c r="R3587" s="8"/>
      <c r="V3587" s="8"/>
      <c r="W3587" s="8"/>
      <c r="AA3587" s="8"/>
      <c r="AD3587" s="8"/>
    </row>
    <row r="3588" spans="2:30">
      <c r="B3588" s="75">
        <v>7542372</v>
      </c>
      <c r="C3588" s="85" t="s">
        <v>1563</v>
      </c>
      <c r="D3588" s="76" t="s">
        <v>2494</v>
      </c>
      <c r="E3588" s="77">
        <v>9.8527228645362023E-42</v>
      </c>
      <c r="F3588" s="8"/>
      <c r="J3588" s="8"/>
      <c r="N3588" s="8"/>
      <c r="R3588" s="8"/>
      <c r="V3588" s="8"/>
      <c r="W3588" s="8"/>
      <c r="AA3588" s="8"/>
      <c r="AD3588" s="8"/>
    </row>
    <row r="3589" spans="2:30">
      <c r="B3589" s="75">
        <v>75570</v>
      </c>
      <c r="C3589" s="85" t="s">
        <v>1564</v>
      </c>
      <c r="D3589" s="76" t="s">
        <v>2494</v>
      </c>
      <c r="E3589" s="77">
        <v>1.2101663170161094E-25</v>
      </c>
      <c r="F3589" s="8"/>
      <c r="J3589" s="8"/>
      <c r="N3589" s="8"/>
      <c r="R3589" s="8"/>
      <c r="V3589" s="8"/>
      <c r="W3589" s="8"/>
      <c r="AA3589" s="8"/>
      <c r="AD3589" s="8"/>
    </row>
    <row r="3590" spans="2:30">
      <c r="B3590" s="75">
        <v>75898</v>
      </c>
      <c r="C3590" s="85" t="s">
        <v>1565</v>
      </c>
      <c r="D3590" s="76" t="s">
        <v>2494</v>
      </c>
      <c r="E3590" s="77">
        <v>9.3296465602758501E-4</v>
      </c>
      <c r="F3590" s="8"/>
      <c r="J3590" s="8"/>
      <c r="N3590" s="8"/>
      <c r="R3590" s="8"/>
      <c r="V3590" s="8"/>
      <c r="W3590" s="8"/>
      <c r="AA3590" s="8"/>
      <c r="AD3590" s="8"/>
    </row>
    <row r="3591" spans="2:30">
      <c r="B3591" s="75">
        <v>75978</v>
      </c>
      <c r="C3591" s="85" t="s">
        <v>1566</v>
      </c>
      <c r="D3591" s="76" t="s">
        <v>2494</v>
      </c>
      <c r="E3591" s="77">
        <v>3.5163690659277438E-4</v>
      </c>
      <c r="F3591" s="8"/>
      <c r="J3591" s="8"/>
      <c r="N3591" s="8"/>
      <c r="R3591" s="8"/>
      <c r="V3591" s="8"/>
      <c r="W3591" s="8"/>
      <c r="AA3591" s="8"/>
      <c r="AD3591" s="8"/>
    </row>
    <row r="3592" spans="2:30">
      <c r="B3592" s="75">
        <v>760236</v>
      </c>
      <c r="C3592" s="85" t="s">
        <v>1567</v>
      </c>
      <c r="D3592" s="76" t="s">
        <v>2494</v>
      </c>
      <c r="E3592" s="77">
        <v>1.5629659276445921E-5</v>
      </c>
      <c r="F3592" s="8"/>
      <c r="J3592" s="8"/>
      <c r="N3592" s="8"/>
      <c r="R3592" s="8"/>
      <c r="V3592" s="8"/>
      <c r="W3592" s="8"/>
      <c r="AA3592" s="8"/>
      <c r="AD3592" s="8"/>
    </row>
    <row r="3593" spans="2:30">
      <c r="B3593" s="75">
        <v>76299</v>
      </c>
      <c r="C3593" s="85" t="s">
        <v>1568</v>
      </c>
      <c r="D3593" s="76" t="s">
        <v>2494</v>
      </c>
      <c r="E3593" s="77">
        <v>3.6524410909743142E-4</v>
      </c>
      <c r="F3593" s="8"/>
      <c r="J3593" s="8"/>
      <c r="N3593" s="8"/>
      <c r="R3593" s="8"/>
      <c r="V3593" s="8"/>
      <c r="W3593" s="8"/>
      <c r="AA3593" s="8"/>
      <c r="AD3593" s="8"/>
    </row>
    <row r="3594" spans="2:30">
      <c r="B3594" s="75">
        <v>76380</v>
      </c>
      <c r="C3594" s="85" t="s">
        <v>1569</v>
      </c>
      <c r="D3594" s="76" t="s">
        <v>2494</v>
      </c>
      <c r="E3594" s="77">
        <v>1.2356929452187946E-4</v>
      </c>
      <c r="F3594" s="8"/>
      <c r="J3594" s="8"/>
      <c r="N3594" s="8"/>
      <c r="R3594" s="8"/>
      <c r="V3594" s="8"/>
      <c r="W3594" s="8"/>
      <c r="AA3594" s="8"/>
      <c r="AD3594" s="8"/>
    </row>
    <row r="3595" spans="2:30">
      <c r="B3595" s="75">
        <v>764012</v>
      </c>
      <c r="C3595" s="85" t="s">
        <v>1570</v>
      </c>
      <c r="D3595" s="76" t="s">
        <v>2494</v>
      </c>
      <c r="E3595" s="77">
        <v>1.9771725486233667E-4</v>
      </c>
      <c r="F3595" s="8"/>
      <c r="J3595" s="8"/>
      <c r="N3595" s="8"/>
      <c r="R3595" s="8"/>
      <c r="V3595" s="8"/>
      <c r="W3595" s="8"/>
      <c r="AA3595" s="8"/>
      <c r="AD3595" s="8"/>
    </row>
    <row r="3596" spans="2:30">
      <c r="B3596" s="75">
        <v>764136</v>
      </c>
      <c r="C3596" s="85" t="s">
        <v>1571</v>
      </c>
      <c r="D3596" s="76" t="s">
        <v>2494</v>
      </c>
      <c r="E3596" s="77">
        <v>3.7230374900200483E-7</v>
      </c>
      <c r="F3596" s="8"/>
      <c r="J3596" s="8"/>
      <c r="N3596" s="8"/>
      <c r="R3596" s="8"/>
      <c r="V3596" s="8"/>
      <c r="W3596" s="8"/>
      <c r="AA3596" s="8"/>
      <c r="AD3596" s="8"/>
    </row>
    <row r="3597" spans="2:30">
      <c r="B3597" s="75">
        <v>766518</v>
      </c>
      <c r="C3597" s="85" t="s">
        <v>1572</v>
      </c>
      <c r="D3597" s="76" t="s">
        <v>2494</v>
      </c>
      <c r="E3597" s="77">
        <v>2.4174040294030101E-3</v>
      </c>
      <c r="F3597" s="8"/>
      <c r="J3597" s="8"/>
      <c r="N3597" s="8"/>
      <c r="R3597" s="8"/>
      <c r="V3597" s="8"/>
      <c r="W3597" s="8"/>
      <c r="AA3597" s="8"/>
      <c r="AD3597" s="8"/>
    </row>
    <row r="3598" spans="2:30">
      <c r="B3598" s="75">
        <v>768592</v>
      </c>
      <c r="C3598" s="85" t="s">
        <v>1573</v>
      </c>
      <c r="D3598" s="76" t="s">
        <v>2494</v>
      </c>
      <c r="E3598" s="77">
        <v>2.2500547067831057E-5</v>
      </c>
      <c r="F3598" s="8"/>
      <c r="J3598" s="8"/>
      <c r="N3598" s="8"/>
      <c r="R3598" s="8"/>
      <c r="V3598" s="8"/>
      <c r="W3598" s="8"/>
      <c r="AA3598" s="8"/>
      <c r="AD3598" s="8"/>
    </row>
    <row r="3599" spans="2:30">
      <c r="B3599" s="75">
        <v>768945</v>
      </c>
      <c r="C3599" s="85" t="s">
        <v>1574</v>
      </c>
      <c r="D3599" s="76" t="s">
        <v>2494</v>
      </c>
      <c r="E3599" s="77">
        <v>4.7216024672600121E-7</v>
      </c>
      <c r="F3599" s="8"/>
      <c r="J3599" s="8"/>
      <c r="N3599" s="8"/>
      <c r="R3599" s="8"/>
      <c r="V3599" s="8"/>
      <c r="W3599" s="8"/>
      <c r="AA3599" s="8"/>
      <c r="AD3599" s="8"/>
    </row>
    <row r="3600" spans="2:30">
      <c r="B3600" s="75">
        <v>771608</v>
      </c>
      <c r="C3600" s="85" t="s">
        <v>1575</v>
      </c>
      <c r="D3600" s="76" t="s">
        <v>2494</v>
      </c>
      <c r="E3600" s="77">
        <v>1.7590975124979292E-4</v>
      </c>
      <c r="F3600" s="8"/>
      <c r="J3600" s="8"/>
      <c r="N3600" s="8"/>
      <c r="R3600" s="8"/>
      <c r="V3600" s="8"/>
      <c r="W3600" s="8"/>
      <c r="AA3600" s="8"/>
      <c r="AD3600" s="8"/>
    </row>
    <row r="3601" spans="2:30">
      <c r="B3601" s="75">
        <v>771620</v>
      </c>
      <c r="C3601" s="85" t="s">
        <v>1576</v>
      </c>
      <c r="D3601" s="76" t="s">
        <v>2494</v>
      </c>
      <c r="E3601" s="77">
        <v>2.308932816863769E-3</v>
      </c>
      <c r="F3601" s="8"/>
      <c r="J3601" s="8"/>
      <c r="N3601" s="8"/>
      <c r="R3601" s="8"/>
      <c r="V3601" s="8"/>
      <c r="W3601" s="8"/>
      <c r="AA3601" s="8"/>
      <c r="AD3601" s="8"/>
    </row>
    <row r="3602" spans="2:30">
      <c r="B3602" s="75">
        <v>771971</v>
      </c>
      <c r="C3602" s="85" t="s">
        <v>1577</v>
      </c>
      <c r="D3602" s="76" t="s">
        <v>2494</v>
      </c>
      <c r="E3602" s="77">
        <v>2.816207461034825E-7</v>
      </c>
      <c r="F3602" s="8"/>
      <c r="J3602" s="8"/>
      <c r="N3602" s="8"/>
      <c r="R3602" s="8"/>
      <c r="V3602" s="8"/>
      <c r="W3602" s="8"/>
      <c r="AA3602" s="8"/>
      <c r="AD3602" s="8"/>
    </row>
    <row r="3603" spans="2:30">
      <c r="B3603" s="75">
        <v>77458016</v>
      </c>
      <c r="C3603" s="85" t="s">
        <v>1578</v>
      </c>
      <c r="D3603" s="76" t="s">
        <v>2494</v>
      </c>
      <c r="E3603" s="77">
        <v>6.9091400391271888E-5</v>
      </c>
      <c r="F3603" s="8"/>
      <c r="J3603" s="8"/>
      <c r="N3603" s="8"/>
      <c r="R3603" s="8"/>
      <c r="V3603" s="8"/>
      <c r="W3603" s="8"/>
      <c r="AA3603" s="8"/>
      <c r="AD3603" s="8"/>
    </row>
    <row r="3604" spans="2:30">
      <c r="B3604" s="75">
        <v>776352</v>
      </c>
      <c r="C3604" s="85" t="s">
        <v>1579</v>
      </c>
      <c r="D3604" s="76" t="s">
        <v>2494</v>
      </c>
      <c r="E3604" s="77">
        <v>4.6964757820905666E-2</v>
      </c>
      <c r="F3604" s="8"/>
      <c r="J3604" s="8"/>
      <c r="N3604" s="8"/>
      <c r="R3604" s="8"/>
      <c r="V3604" s="8"/>
      <c r="W3604" s="8"/>
      <c r="AA3604" s="8"/>
      <c r="AD3604" s="8"/>
    </row>
    <row r="3605" spans="2:30">
      <c r="B3605" s="75">
        <v>77747</v>
      </c>
      <c r="C3605" s="85" t="s">
        <v>1580</v>
      </c>
      <c r="D3605" s="76" t="s">
        <v>2494</v>
      </c>
      <c r="E3605" s="77">
        <v>2.169610272263433E-5</v>
      </c>
      <c r="F3605" s="8"/>
      <c r="J3605" s="8"/>
      <c r="N3605" s="8"/>
      <c r="R3605" s="8"/>
      <c r="V3605" s="8"/>
      <c r="W3605" s="8"/>
      <c r="AA3605" s="8"/>
      <c r="AD3605" s="8"/>
    </row>
    <row r="3606" spans="2:30">
      <c r="B3606" s="75">
        <v>77781</v>
      </c>
      <c r="C3606" s="85" t="s">
        <v>1581</v>
      </c>
      <c r="D3606" s="76" t="s">
        <v>2494</v>
      </c>
      <c r="E3606" s="77">
        <v>1.8295898429628375E-3</v>
      </c>
      <c r="F3606" s="8"/>
      <c r="J3606" s="8"/>
      <c r="N3606" s="8"/>
      <c r="R3606" s="8"/>
      <c r="V3606" s="8"/>
      <c r="W3606" s="8"/>
      <c r="AA3606" s="8"/>
      <c r="AD3606" s="8"/>
    </row>
    <row r="3607" spans="2:30">
      <c r="B3607" s="75">
        <v>7790945</v>
      </c>
      <c r="C3607" s="85" t="s">
        <v>1582</v>
      </c>
      <c r="D3607" s="76" t="s">
        <v>2494</v>
      </c>
      <c r="E3607" s="77">
        <v>3.2335966317191648E-4</v>
      </c>
      <c r="F3607" s="8"/>
      <c r="J3607" s="8"/>
      <c r="N3607" s="8"/>
      <c r="R3607" s="8"/>
      <c r="V3607" s="8"/>
      <c r="W3607" s="8"/>
      <c r="AA3607" s="8"/>
      <c r="AD3607" s="8"/>
    </row>
    <row r="3608" spans="2:30">
      <c r="B3608" s="75">
        <v>780110</v>
      </c>
      <c r="C3608" s="85" t="s">
        <v>1583</v>
      </c>
      <c r="D3608" s="76" t="s">
        <v>2494</v>
      </c>
      <c r="E3608" s="77">
        <v>1.1478790824578223E-3</v>
      </c>
      <c r="F3608" s="8"/>
      <c r="J3608" s="8"/>
      <c r="N3608" s="8"/>
      <c r="R3608" s="8"/>
      <c r="V3608" s="8"/>
      <c r="W3608" s="8"/>
      <c r="AA3608" s="8"/>
      <c r="AD3608" s="8"/>
    </row>
    <row r="3609" spans="2:30">
      <c r="B3609" s="75">
        <v>78273</v>
      </c>
      <c r="C3609" s="85" t="s">
        <v>1584</v>
      </c>
      <c r="D3609" s="76" t="s">
        <v>2494</v>
      </c>
      <c r="E3609" s="77">
        <v>3.2166773395880178E-5</v>
      </c>
      <c r="F3609" s="8"/>
      <c r="J3609" s="8"/>
      <c r="N3609" s="8"/>
      <c r="R3609" s="8"/>
      <c r="V3609" s="8"/>
      <c r="W3609" s="8"/>
      <c r="AA3609" s="8"/>
      <c r="AD3609" s="8"/>
    </row>
    <row r="3610" spans="2:30">
      <c r="B3610" s="75">
        <v>78513</v>
      </c>
      <c r="C3610" s="85" t="s">
        <v>1585</v>
      </c>
      <c r="D3610" s="76" t="s">
        <v>2494</v>
      </c>
      <c r="E3610" s="77">
        <v>8.9687181525045369E-9</v>
      </c>
      <c r="F3610" s="8"/>
      <c r="J3610" s="8"/>
      <c r="N3610" s="8"/>
      <c r="R3610" s="8"/>
      <c r="V3610" s="8"/>
      <c r="W3610" s="8"/>
      <c r="AA3610" s="8"/>
      <c r="AD3610" s="8"/>
    </row>
    <row r="3611" spans="2:30">
      <c r="B3611" s="75">
        <v>78626</v>
      </c>
      <c r="C3611" s="85" t="s">
        <v>1586</v>
      </c>
      <c r="D3611" s="76" t="s">
        <v>2494</v>
      </c>
      <c r="E3611" s="77">
        <v>2.3521807121571446E-3</v>
      </c>
      <c r="F3611" s="8"/>
      <c r="J3611" s="8"/>
      <c r="N3611" s="8"/>
      <c r="R3611" s="8"/>
      <c r="V3611" s="8"/>
      <c r="W3611" s="8"/>
      <c r="AA3611" s="8"/>
      <c r="AD3611" s="8"/>
    </row>
    <row r="3612" spans="2:30">
      <c r="B3612" s="75">
        <v>78886</v>
      </c>
      <c r="C3612" s="85" t="s">
        <v>1587</v>
      </c>
      <c r="D3612" s="76" t="s">
        <v>2494</v>
      </c>
      <c r="E3612" s="77">
        <v>5.0478016649579243E-6</v>
      </c>
      <c r="F3612" s="8"/>
      <c r="J3612" s="8"/>
      <c r="N3612" s="8"/>
      <c r="R3612" s="8"/>
      <c r="V3612" s="8"/>
      <c r="W3612" s="8"/>
      <c r="AA3612" s="8"/>
      <c r="AD3612" s="8"/>
    </row>
    <row r="3613" spans="2:30">
      <c r="B3613" s="75">
        <v>789026</v>
      </c>
      <c r="C3613" s="85" t="s">
        <v>1588</v>
      </c>
      <c r="D3613" s="76" t="s">
        <v>2494</v>
      </c>
      <c r="E3613" s="77">
        <v>0.79698854075323045</v>
      </c>
      <c r="F3613" s="8"/>
      <c r="J3613" s="8"/>
      <c r="N3613" s="8"/>
      <c r="R3613" s="8"/>
      <c r="V3613" s="8"/>
      <c r="W3613" s="8"/>
      <c r="AA3613" s="8"/>
      <c r="AD3613" s="8"/>
    </row>
    <row r="3614" spans="2:30">
      <c r="B3614" s="75">
        <v>78944</v>
      </c>
      <c r="C3614" s="85" t="s">
        <v>1589</v>
      </c>
      <c r="D3614" s="76" t="s">
        <v>2494</v>
      </c>
      <c r="E3614" s="77">
        <v>5.7035531620184467E-2</v>
      </c>
      <c r="F3614" s="8"/>
      <c r="J3614" s="8"/>
      <c r="N3614" s="8"/>
      <c r="R3614" s="8"/>
      <c r="V3614" s="8"/>
      <c r="W3614" s="8"/>
      <c r="AA3614" s="8"/>
      <c r="AD3614" s="8"/>
    </row>
    <row r="3615" spans="2:30">
      <c r="B3615" s="75">
        <v>79572</v>
      </c>
      <c r="C3615" s="85" t="s">
        <v>1590</v>
      </c>
      <c r="D3615" s="76" t="s">
        <v>2494</v>
      </c>
      <c r="E3615" s="77">
        <v>1.2844335455034592E-25</v>
      </c>
      <c r="F3615" s="8"/>
      <c r="J3615" s="8"/>
      <c r="N3615" s="8"/>
      <c r="R3615" s="8"/>
      <c r="V3615" s="8"/>
      <c r="W3615" s="8"/>
      <c r="AA3615" s="8"/>
      <c r="AD3615" s="8"/>
    </row>
    <row r="3616" spans="2:30">
      <c r="B3616" s="75">
        <v>79958</v>
      </c>
      <c r="C3616" s="85" t="s">
        <v>1591</v>
      </c>
      <c r="D3616" s="76" t="s">
        <v>2494</v>
      </c>
      <c r="E3616" s="77">
        <v>9.9832778450291945E-6</v>
      </c>
      <c r="F3616" s="8"/>
      <c r="J3616" s="8"/>
      <c r="N3616" s="8"/>
      <c r="R3616" s="8"/>
      <c r="V3616" s="8"/>
      <c r="W3616" s="8"/>
      <c r="AA3616" s="8"/>
      <c r="AD3616" s="8"/>
    </row>
    <row r="3617" spans="2:30">
      <c r="B3617" s="75">
        <v>80159</v>
      </c>
      <c r="C3617" s="85" t="s">
        <v>1592</v>
      </c>
      <c r="D3617" s="76" t="s">
        <v>2494</v>
      </c>
      <c r="E3617" s="77">
        <v>1.0442376411355662E-4</v>
      </c>
      <c r="F3617" s="8"/>
      <c r="J3617" s="8"/>
      <c r="N3617" s="8"/>
      <c r="R3617" s="8"/>
      <c r="V3617" s="8"/>
      <c r="W3617" s="8"/>
      <c r="AA3617" s="8"/>
      <c r="AD3617" s="8"/>
    </row>
    <row r="3618" spans="2:30">
      <c r="B3618" s="75">
        <v>80386</v>
      </c>
      <c r="C3618" s="85" t="s">
        <v>1593</v>
      </c>
      <c r="D3618" s="76" t="s">
        <v>2494</v>
      </c>
      <c r="E3618" s="77">
        <v>9.1272257844472583E-5</v>
      </c>
      <c r="F3618" s="8"/>
      <c r="J3618" s="8"/>
      <c r="N3618" s="8"/>
      <c r="R3618" s="8"/>
      <c r="V3618" s="8"/>
      <c r="W3618" s="8"/>
      <c r="AA3618" s="8"/>
      <c r="AD3618" s="8"/>
    </row>
    <row r="3619" spans="2:30">
      <c r="B3619" s="75">
        <v>8061516</v>
      </c>
      <c r="C3619" s="85" t="s">
        <v>1594</v>
      </c>
      <c r="D3619" s="76" t="s">
        <v>2494</v>
      </c>
      <c r="E3619" s="77">
        <v>2.0830090526717632E-31</v>
      </c>
      <c r="F3619" s="8"/>
      <c r="J3619" s="8"/>
      <c r="N3619" s="8"/>
      <c r="R3619" s="8"/>
      <c r="V3619" s="8"/>
      <c r="W3619" s="8"/>
      <c r="AA3619" s="8"/>
      <c r="AD3619" s="8"/>
    </row>
    <row r="3620" spans="2:30">
      <c r="B3620" s="75">
        <v>8061538</v>
      </c>
      <c r="C3620" s="85" t="s">
        <v>1595</v>
      </c>
      <c r="D3620" s="76" t="s">
        <v>2494</v>
      </c>
      <c r="E3620" s="77">
        <v>4.5868101471630963E-24</v>
      </c>
      <c r="F3620" s="8"/>
      <c r="J3620" s="8"/>
      <c r="N3620" s="8"/>
      <c r="R3620" s="8"/>
      <c r="V3620" s="8"/>
      <c r="W3620" s="8"/>
      <c r="AA3620" s="8"/>
      <c r="AD3620" s="8"/>
    </row>
    <row r="3621" spans="2:30">
      <c r="B3621" s="75">
        <v>813785</v>
      </c>
      <c r="C3621" s="85" t="s">
        <v>1596</v>
      </c>
      <c r="D3621" s="76" t="s">
        <v>2494</v>
      </c>
      <c r="E3621" s="77">
        <v>4.6910006673463132E-11</v>
      </c>
      <c r="F3621" s="8"/>
      <c r="J3621" s="8"/>
      <c r="N3621" s="8"/>
      <c r="R3621" s="8"/>
      <c r="V3621" s="8"/>
      <c r="W3621" s="8"/>
      <c r="AA3621" s="8"/>
      <c r="AD3621" s="8"/>
    </row>
    <row r="3622" spans="2:30">
      <c r="B3622" s="75">
        <v>81510830</v>
      </c>
      <c r="C3622" s="85" t="s">
        <v>1597</v>
      </c>
      <c r="D3622" s="76" t="s">
        <v>2494</v>
      </c>
      <c r="E3622" s="77">
        <v>7.1068717374293015E-25</v>
      </c>
      <c r="F3622" s="8"/>
      <c r="J3622" s="8"/>
      <c r="N3622" s="8"/>
      <c r="R3622" s="8"/>
      <c r="V3622" s="8"/>
      <c r="W3622" s="8"/>
      <c r="AA3622" s="8"/>
      <c r="AD3622" s="8"/>
    </row>
    <row r="3623" spans="2:30">
      <c r="B3623" s="75">
        <v>81618</v>
      </c>
      <c r="C3623" s="85" t="s">
        <v>1598</v>
      </c>
      <c r="D3623" s="76" t="s">
        <v>2494</v>
      </c>
      <c r="E3623" s="77">
        <v>8.0779495697536305E-12</v>
      </c>
      <c r="F3623" s="8"/>
      <c r="J3623" s="8"/>
      <c r="N3623" s="8"/>
      <c r="R3623" s="8"/>
      <c r="V3623" s="8"/>
      <c r="W3623" s="8"/>
      <c r="AA3623" s="8"/>
      <c r="AD3623" s="8"/>
    </row>
    <row r="3624" spans="2:30">
      <c r="B3624" s="75">
        <v>81641</v>
      </c>
      <c r="C3624" s="85" t="s">
        <v>1599</v>
      </c>
      <c r="D3624" s="76" t="s">
        <v>2494</v>
      </c>
      <c r="E3624" s="77">
        <v>9.3907700920971933E-5</v>
      </c>
      <c r="F3624" s="8"/>
      <c r="J3624" s="8"/>
      <c r="N3624" s="8"/>
      <c r="R3624" s="8"/>
      <c r="V3624" s="8"/>
      <c r="W3624" s="8"/>
      <c r="AA3624" s="8"/>
      <c r="AD3624" s="8"/>
    </row>
    <row r="3625" spans="2:30">
      <c r="B3625" s="75">
        <v>81776</v>
      </c>
      <c r="C3625" s="85" t="s">
        <v>1600</v>
      </c>
      <c r="D3625" s="76" t="s">
        <v>2494</v>
      </c>
      <c r="E3625" s="77">
        <v>6.7726250444551753E-12</v>
      </c>
      <c r="F3625" s="8"/>
      <c r="J3625" s="8"/>
      <c r="N3625" s="8"/>
      <c r="R3625" s="8"/>
      <c r="V3625" s="8"/>
      <c r="W3625" s="8"/>
      <c r="AA3625" s="8"/>
      <c r="AD3625" s="8"/>
    </row>
    <row r="3626" spans="2:30">
      <c r="B3626" s="75">
        <v>818086</v>
      </c>
      <c r="C3626" s="85" t="s">
        <v>1601</v>
      </c>
      <c r="D3626" s="76" t="s">
        <v>2494</v>
      </c>
      <c r="E3626" s="77">
        <v>5.8543831409709783E-7</v>
      </c>
      <c r="F3626" s="8"/>
      <c r="J3626" s="8"/>
      <c r="N3626" s="8"/>
      <c r="R3626" s="8"/>
      <c r="V3626" s="8"/>
      <c r="W3626" s="8"/>
      <c r="AA3626" s="8"/>
      <c r="AD3626" s="8"/>
    </row>
    <row r="3627" spans="2:30">
      <c r="B3627" s="75">
        <v>81823</v>
      </c>
      <c r="C3627" s="85" t="s">
        <v>1602</v>
      </c>
      <c r="D3627" s="76" t="s">
        <v>2494</v>
      </c>
      <c r="E3627" s="77">
        <v>1.6510547964301763E-10</v>
      </c>
      <c r="F3627" s="8"/>
      <c r="J3627" s="8"/>
      <c r="N3627" s="8"/>
      <c r="R3627" s="8"/>
      <c r="V3627" s="8"/>
      <c r="W3627" s="8"/>
      <c r="AA3627" s="8"/>
      <c r="AD3627" s="8"/>
    </row>
    <row r="3628" spans="2:30">
      <c r="B3628" s="75">
        <v>818611</v>
      </c>
      <c r="C3628" s="85" t="s">
        <v>1603</v>
      </c>
      <c r="D3628" s="76" t="s">
        <v>2494</v>
      </c>
      <c r="E3628" s="77">
        <v>2.5975019272870844E-5</v>
      </c>
      <c r="F3628" s="8"/>
      <c r="J3628" s="8"/>
      <c r="N3628" s="8"/>
      <c r="R3628" s="8"/>
      <c r="V3628" s="8"/>
      <c r="W3628" s="8"/>
      <c r="AA3628" s="8"/>
      <c r="AD3628" s="8"/>
    </row>
    <row r="3629" spans="2:30">
      <c r="B3629" s="75">
        <v>821556</v>
      </c>
      <c r="C3629" s="85" t="s">
        <v>1604</v>
      </c>
      <c r="D3629" s="76" t="s">
        <v>2494</v>
      </c>
      <c r="E3629" s="77">
        <v>1.4282259729314568E-4</v>
      </c>
      <c r="F3629" s="8"/>
      <c r="J3629" s="8"/>
      <c r="N3629" s="8"/>
      <c r="R3629" s="8"/>
      <c r="V3629" s="8"/>
      <c r="W3629" s="8"/>
      <c r="AA3629" s="8"/>
      <c r="AD3629" s="8"/>
    </row>
    <row r="3630" spans="2:30">
      <c r="B3630" s="75">
        <v>822866</v>
      </c>
      <c r="C3630" s="85" t="s">
        <v>1605</v>
      </c>
      <c r="D3630" s="76" t="s">
        <v>2494</v>
      </c>
      <c r="E3630" s="77">
        <v>5.0866162379265261E-4</v>
      </c>
      <c r="F3630" s="8"/>
      <c r="J3630" s="8"/>
      <c r="N3630" s="8"/>
      <c r="R3630" s="8"/>
      <c r="V3630" s="8"/>
      <c r="W3630" s="8"/>
      <c r="AA3630" s="8"/>
      <c r="AD3630" s="8"/>
    </row>
    <row r="3631" spans="2:30">
      <c r="B3631" s="75">
        <v>825445</v>
      </c>
      <c r="C3631" s="85" t="s">
        <v>1606</v>
      </c>
      <c r="D3631" s="76" t="s">
        <v>2494</v>
      </c>
      <c r="E3631" s="77">
        <v>7.1084157700646555E-6</v>
      </c>
      <c r="F3631" s="8"/>
      <c r="J3631" s="8"/>
      <c r="N3631" s="8"/>
      <c r="R3631" s="8"/>
      <c r="V3631" s="8"/>
      <c r="W3631" s="8"/>
      <c r="AA3631" s="8"/>
      <c r="AD3631" s="8"/>
    </row>
    <row r="3632" spans="2:30">
      <c r="B3632" s="75">
        <v>825901</v>
      </c>
      <c r="C3632" s="85" t="s">
        <v>1607</v>
      </c>
      <c r="D3632" s="76" t="s">
        <v>2494</v>
      </c>
      <c r="E3632" s="77">
        <v>2.2532539638961297E-18</v>
      </c>
      <c r="F3632" s="8"/>
      <c r="J3632" s="8"/>
      <c r="N3632" s="8"/>
      <c r="R3632" s="8"/>
      <c r="V3632" s="8"/>
      <c r="W3632" s="8"/>
      <c r="AA3632" s="8"/>
      <c r="AD3632" s="8"/>
    </row>
    <row r="3633" spans="2:30">
      <c r="B3633" s="75">
        <v>827521</v>
      </c>
      <c r="C3633" s="85" t="s">
        <v>1608</v>
      </c>
      <c r="D3633" s="76" t="s">
        <v>2494</v>
      </c>
      <c r="E3633" s="77">
        <v>8.3162828616303397E-4</v>
      </c>
      <c r="F3633" s="8"/>
      <c r="J3633" s="8"/>
      <c r="N3633" s="8"/>
      <c r="R3633" s="8"/>
      <c r="V3633" s="8"/>
      <c r="W3633" s="8"/>
      <c r="AA3633" s="8"/>
      <c r="AD3633" s="8"/>
    </row>
    <row r="3634" spans="2:30">
      <c r="B3634" s="75">
        <v>830966</v>
      </c>
      <c r="C3634" s="85" t="s">
        <v>1609</v>
      </c>
      <c r="D3634" s="76" t="s">
        <v>2494</v>
      </c>
      <c r="E3634" s="77">
        <v>1.4760495838179009E-10</v>
      </c>
      <c r="F3634" s="8"/>
      <c r="J3634" s="8"/>
      <c r="N3634" s="8"/>
      <c r="R3634" s="8"/>
      <c r="V3634" s="8"/>
      <c r="W3634" s="8"/>
      <c r="AA3634" s="8"/>
      <c r="AD3634" s="8"/>
    </row>
    <row r="3635" spans="2:30">
      <c r="B3635" s="75">
        <v>83164334</v>
      </c>
      <c r="C3635" s="85" t="s">
        <v>1610</v>
      </c>
      <c r="D3635" s="76" t="s">
        <v>2494</v>
      </c>
      <c r="E3635" s="77">
        <v>3.5362823523397378E-4</v>
      </c>
      <c r="F3635" s="8"/>
      <c r="J3635" s="8"/>
      <c r="N3635" s="8"/>
      <c r="R3635" s="8"/>
      <c r="V3635" s="8"/>
      <c r="W3635" s="8"/>
      <c r="AA3635" s="8"/>
      <c r="AD3635" s="8"/>
    </row>
    <row r="3636" spans="2:30">
      <c r="B3636" s="75">
        <v>831823</v>
      </c>
      <c r="C3636" s="85" t="s">
        <v>1611</v>
      </c>
      <c r="D3636" s="76" t="s">
        <v>2494</v>
      </c>
      <c r="E3636" s="77">
        <v>1.5525208535447155E-5</v>
      </c>
      <c r="F3636" s="8"/>
      <c r="J3636" s="8"/>
      <c r="N3636" s="8"/>
      <c r="R3636" s="8"/>
      <c r="V3636" s="8"/>
      <c r="W3636" s="8"/>
      <c r="AA3636" s="8"/>
      <c r="AD3636" s="8"/>
    </row>
    <row r="3637" spans="2:30">
      <c r="B3637" s="75">
        <v>83341</v>
      </c>
      <c r="C3637" s="85" t="s">
        <v>1612</v>
      </c>
      <c r="D3637" s="76" t="s">
        <v>2494</v>
      </c>
      <c r="E3637" s="77">
        <v>5.1847651613436698E-5</v>
      </c>
      <c r="F3637" s="8"/>
      <c r="J3637" s="8"/>
      <c r="N3637" s="8"/>
      <c r="R3637" s="8"/>
      <c r="V3637" s="8"/>
      <c r="W3637" s="8"/>
      <c r="AA3637" s="8"/>
      <c r="AD3637" s="8"/>
    </row>
    <row r="3638" spans="2:30">
      <c r="B3638" s="75">
        <v>83669</v>
      </c>
      <c r="C3638" s="85" t="s">
        <v>1613</v>
      </c>
      <c r="D3638" s="76" t="s">
        <v>2494</v>
      </c>
      <c r="E3638" s="77">
        <v>8.7848297978200568E-2</v>
      </c>
      <c r="F3638" s="8"/>
      <c r="J3638" s="8"/>
      <c r="N3638" s="8"/>
      <c r="R3638" s="8"/>
      <c r="V3638" s="8"/>
      <c r="W3638" s="8"/>
      <c r="AA3638" s="8"/>
      <c r="AD3638" s="8"/>
    </row>
    <row r="3639" spans="2:30">
      <c r="B3639" s="75">
        <v>84628</v>
      </c>
      <c r="C3639" s="85" t="s">
        <v>1614</v>
      </c>
      <c r="D3639" s="76" t="s">
        <v>2494</v>
      </c>
      <c r="E3639" s="77">
        <v>0.10066313633394276</v>
      </c>
      <c r="F3639" s="8"/>
      <c r="J3639" s="8"/>
      <c r="N3639" s="8"/>
      <c r="R3639" s="8"/>
      <c r="V3639" s="8"/>
      <c r="W3639" s="8"/>
      <c r="AA3639" s="8"/>
      <c r="AD3639" s="8"/>
    </row>
    <row r="3640" spans="2:30">
      <c r="B3640" s="75">
        <v>85847</v>
      </c>
      <c r="C3640" s="85" t="s">
        <v>1615</v>
      </c>
      <c r="D3640" s="76" t="s">
        <v>2494</v>
      </c>
      <c r="E3640" s="77">
        <v>6.4138608188863506E-3</v>
      </c>
      <c r="F3640" s="8"/>
      <c r="J3640" s="8"/>
      <c r="N3640" s="8"/>
      <c r="R3640" s="8"/>
      <c r="V3640" s="8"/>
      <c r="W3640" s="8"/>
      <c r="AA3640" s="8"/>
      <c r="AD3640" s="8"/>
    </row>
    <row r="3641" spans="2:30">
      <c r="B3641" s="75">
        <v>85918316</v>
      </c>
      <c r="C3641" s="85" t="s">
        <v>1616</v>
      </c>
      <c r="D3641" s="76" t="s">
        <v>2494</v>
      </c>
      <c r="E3641" s="77">
        <v>7.914358589245853</v>
      </c>
      <c r="F3641" s="8"/>
      <c r="J3641" s="8"/>
      <c r="N3641" s="8"/>
      <c r="R3641" s="8"/>
      <c r="V3641" s="8"/>
      <c r="W3641" s="8"/>
      <c r="AA3641" s="8"/>
      <c r="AD3641" s="8"/>
    </row>
    <row r="3642" spans="2:30">
      <c r="B3642" s="75">
        <v>86408</v>
      </c>
      <c r="C3642" s="85" t="s">
        <v>1617</v>
      </c>
      <c r="D3642" s="76" t="s">
        <v>2494</v>
      </c>
      <c r="E3642" s="77">
        <v>1.3380481491358828E-10</v>
      </c>
      <c r="F3642" s="8"/>
      <c r="J3642" s="8"/>
      <c r="N3642" s="8"/>
      <c r="R3642" s="8"/>
      <c r="V3642" s="8"/>
      <c r="W3642" s="8"/>
      <c r="AA3642" s="8"/>
      <c r="AD3642" s="8"/>
    </row>
    <row r="3643" spans="2:30">
      <c r="B3643" s="75">
        <v>86533</v>
      </c>
      <c r="C3643" s="85" t="s">
        <v>1618</v>
      </c>
      <c r="D3643" s="76" t="s">
        <v>2494</v>
      </c>
      <c r="E3643" s="77">
        <v>9.5273380192694617E-4</v>
      </c>
      <c r="F3643" s="8"/>
      <c r="J3643" s="8"/>
      <c r="N3643" s="8"/>
      <c r="R3643" s="8"/>
      <c r="V3643" s="8"/>
      <c r="W3643" s="8"/>
      <c r="AA3643" s="8"/>
      <c r="AD3643" s="8"/>
    </row>
    <row r="3644" spans="2:30">
      <c r="B3644" s="75">
        <v>868779</v>
      </c>
      <c r="C3644" s="85" t="s">
        <v>1619</v>
      </c>
      <c r="D3644" s="76" t="s">
        <v>2494</v>
      </c>
      <c r="E3644" s="77">
        <v>1.7823922058419697E-5</v>
      </c>
      <c r="F3644" s="8"/>
      <c r="J3644" s="8"/>
      <c r="N3644" s="8"/>
      <c r="R3644" s="8"/>
      <c r="V3644" s="8"/>
      <c r="W3644" s="8"/>
      <c r="AA3644" s="8"/>
      <c r="AD3644" s="8"/>
    </row>
    <row r="3645" spans="2:30">
      <c r="B3645" s="75">
        <v>87130209</v>
      </c>
      <c r="C3645" s="85" t="s">
        <v>1620</v>
      </c>
      <c r="D3645" s="76" t="s">
        <v>2494</v>
      </c>
      <c r="E3645" s="77">
        <v>1.612839710814361E-4</v>
      </c>
      <c r="F3645" s="8"/>
      <c r="J3645" s="8"/>
      <c r="N3645" s="8"/>
      <c r="R3645" s="8"/>
      <c r="V3645" s="8"/>
      <c r="W3645" s="8"/>
      <c r="AA3645" s="8"/>
      <c r="AD3645" s="8"/>
    </row>
    <row r="3646" spans="2:30">
      <c r="B3646" s="75">
        <v>87172</v>
      </c>
      <c r="C3646" s="85" t="s">
        <v>1621</v>
      </c>
      <c r="D3646" s="76" t="s">
        <v>2494</v>
      </c>
      <c r="E3646" s="77">
        <v>4.7917378882175431E-7</v>
      </c>
      <c r="F3646" s="8"/>
      <c r="J3646" s="8"/>
      <c r="N3646" s="8"/>
      <c r="R3646" s="8"/>
      <c r="V3646" s="8"/>
      <c r="W3646" s="8"/>
      <c r="AA3646" s="8"/>
      <c r="AD3646" s="8"/>
    </row>
    <row r="3647" spans="2:30">
      <c r="B3647" s="75">
        <v>872311</v>
      </c>
      <c r="C3647" s="85" t="s">
        <v>1622</v>
      </c>
      <c r="D3647" s="76" t="s">
        <v>2494</v>
      </c>
      <c r="E3647" s="77">
        <v>5.1564726483956763E-5</v>
      </c>
      <c r="F3647" s="8"/>
      <c r="J3647" s="8"/>
      <c r="N3647" s="8"/>
      <c r="R3647" s="8"/>
      <c r="V3647" s="8"/>
      <c r="W3647" s="8"/>
      <c r="AA3647" s="8"/>
      <c r="AD3647" s="8"/>
    </row>
    <row r="3648" spans="2:30">
      <c r="B3648" s="75">
        <v>872855</v>
      </c>
      <c r="C3648" s="85" t="s">
        <v>1623</v>
      </c>
      <c r="D3648" s="76" t="s">
        <v>2494</v>
      </c>
      <c r="E3648" s="77">
        <v>8.5075085097976498E-6</v>
      </c>
      <c r="F3648" s="8"/>
      <c r="J3648" s="8"/>
      <c r="N3648" s="8"/>
      <c r="R3648" s="8"/>
      <c r="V3648" s="8"/>
      <c r="W3648" s="8"/>
      <c r="AA3648" s="8"/>
      <c r="AD3648" s="8"/>
    </row>
    <row r="3649" spans="2:30">
      <c r="B3649" s="75">
        <v>873632</v>
      </c>
      <c r="C3649" s="85" t="s">
        <v>1624</v>
      </c>
      <c r="D3649" s="76" t="s">
        <v>2494</v>
      </c>
      <c r="E3649" s="77">
        <v>6.0473191911476648E-5</v>
      </c>
      <c r="F3649" s="8"/>
      <c r="J3649" s="8"/>
      <c r="N3649" s="8"/>
      <c r="R3649" s="8"/>
      <c r="V3649" s="8"/>
      <c r="W3649" s="8"/>
      <c r="AA3649" s="8"/>
      <c r="AD3649" s="8"/>
    </row>
    <row r="3650" spans="2:30">
      <c r="B3650" s="75">
        <v>873756</v>
      </c>
      <c r="C3650" s="85" t="s">
        <v>1625</v>
      </c>
      <c r="D3650" s="76" t="s">
        <v>2494</v>
      </c>
      <c r="E3650" s="77">
        <v>4.7566647485344981E-5</v>
      </c>
      <c r="F3650" s="8"/>
      <c r="J3650" s="8"/>
      <c r="N3650" s="8"/>
      <c r="R3650" s="8"/>
      <c r="V3650" s="8"/>
      <c r="W3650" s="8"/>
      <c r="AA3650" s="8"/>
      <c r="AD3650" s="8"/>
    </row>
    <row r="3651" spans="2:30">
      <c r="B3651" s="75">
        <v>873767</v>
      </c>
      <c r="C3651" s="85" t="s">
        <v>1626</v>
      </c>
      <c r="D3651" s="76" t="s">
        <v>2494</v>
      </c>
      <c r="E3651" s="77">
        <v>3.8406484693649912E-5</v>
      </c>
      <c r="F3651" s="8"/>
      <c r="J3651" s="8"/>
      <c r="N3651" s="8"/>
      <c r="R3651" s="8"/>
      <c r="V3651" s="8"/>
      <c r="W3651" s="8"/>
      <c r="AA3651" s="8"/>
      <c r="AD3651" s="8"/>
    </row>
    <row r="3652" spans="2:30">
      <c r="B3652" s="75">
        <v>87401</v>
      </c>
      <c r="C3652" s="85" t="s">
        <v>1627</v>
      </c>
      <c r="D3652" s="76" t="s">
        <v>2494</v>
      </c>
      <c r="E3652" s="77">
        <v>0.11170641440407625</v>
      </c>
      <c r="F3652" s="8"/>
      <c r="J3652" s="8"/>
      <c r="N3652" s="8"/>
      <c r="R3652" s="8"/>
      <c r="V3652" s="8"/>
      <c r="W3652" s="8"/>
      <c r="AA3652" s="8"/>
      <c r="AD3652" s="8"/>
    </row>
    <row r="3653" spans="2:30">
      <c r="B3653" s="75">
        <v>874420</v>
      </c>
      <c r="C3653" s="85" t="s">
        <v>1628</v>
      </c>
      <c r="D3653" s="76" t="s">
        <v>2494</v>
      </c>
      <c r="E3653" s="77">
        <v>6.5257201633215989E-3</v>
      </c>
      <c r="F3653" s="8"/>
      <c r="J3653" s="8"/>
      <c r="N3653" s="8"/>
      <c r="R3653" s="8"/>
      <c r="V3653" s="8"/>
      <c r="W3653" s="8"/>
      <c r="AA3653" s="8"/>
      <c r="AD3653" s="8"/>
    </row>
    <row r="3654" spans="2:30">
      <c r="B3654" s="75">
        <v>87649</v>
      </c>
      <c r="C3654" s="85" t="s">
        <v>1629</v>
      </c>
      <c r="D3654" s="76" t="s">
        <v>2494</v>
      </c>
      <c r="E3654" s="77">
        <v>1.6661387518080943E-5</v>
      </c>
      <c r="F3654" s="8"/>
      <c r="J3654" s="8"/>
      <c r="N3654" s="8"/>
      <c r="R3654" s="8"/>
      <c r="V3654" s="8"/>
      <c r="W3654" s="8"/>
      <c r="AA3654" s="8"/>
      <c r="AD3654" s="8"/>
    </row>
    <row r="3655" spans="2:30">
      <c r="B3655" s="75">
        <v>87729</v>
      </c>
      <c r="C3655" s="85" t="s">
        <v>1630</v>
      </c>
      <c r="D3655" s="76" t="s">
        <v>2494</v>
      </c>
      <c r="E3655" s="77">
        <v>5.417516938936428E-15</v>
      </c>
      <c r="F3655" s="8"/>
      <c r="J3655" s="8"/>
      <c r="N3655" s="8"/>
      <c r="R3655" s="8"/>
      <c r="V3655" s="8"/>
      <c r="W3655" s="8"/>
      <c r="AA3655" s="8"/>
      <c r="AD3655" s="8"/>
    </row>
    <row r="3656" spans="2:30">
      <c r="B3656" s="75">
        <v>877656</v>
      </c>
      <c r="C3656" s="85" t="s">
        <v>1631</v>
      </c>
      <c r="D3656" s="76" t="s">
        <v>2494</v>
      </c>
      <c r="E3656" s="77">
        <v>4.7082786609751559E-5</v>
      </c>
      <c r="F3656" s="8"/>
      <c r="J3656" s="8"/>
      <c r="N3656" s="8"/>
      <c r="R3656" s="8"/>
      <c r="V3656" s="8"/>
      <c r="W3656" s="8"/>
      <c r="AA3656" s="8"/>
      <c r="AD3656" s="8"/>
    </row>
    <row r="3657" spans="2:30">
      <c r="B3657" s="75">
        <v>87912</v>
      </c>
      <c r="C3657" s="85" t="s">
        <v>1632</v>
      </c>
      <c r="D3657" s="76" t="s">
        <v>2494</v>
      </c>
      <c r="E3657" s="77">
        <v>9.5089913131706442E-9</v>
      </c>
      <c r="F3657" s="8"/>
      <c r="J3657" s="8"/>
      <c r="N3657" s="8"/>
      <c r="R3657" s="8"/>
      <c r="V3657" s="8"/>
      <c r="W3657" s="8"/>
      <c r="AA3657" s="8"/>
      <c r="AD3657" s="8"/>
    </row>
    <row r="3658" spans="2:30">
      <c r="B3658" s="75">
        <v>88040</v>
      </c>
      <c r="C3658" s="85" t="s">
        <v>1633</v>
      </c>
      <c r="D3658" s="76" t="s">
        <v>2494</v>
      </c>
      <c r="E3658" s="77">
        <v>1.3497814295639775E-3</v>
      </c>
      <c r="F3658" s="8"/>
      <c r="J3658" s="8"/>
      <c r="N3658" s="8"/>
      <c r="R3658" s="8"/>
      <c r="V3658" s="8"/>
      <c r="W3658" s="8"/>
      <c r="AA3658" s="8"/>
      <c r="AD3658" s="8"/>
    </row>
    <row r="3659" spans="2:30">
      <c r="B3659" s="75">
        <v>88186</v>
      </c>
      <c r="C3659" s="85" t="s">
        <v>1634</v>
      </c>
      <c r="D3659" s="76" t="s">
        <v>2494</v>
      </c>
      <c r="E3659" s="77">
        <v>3.0770191355487101E-3</v>
      </c>
      <c r="F3659" s="8"/>
      <c r="J3659" s="8"/>
      <c r="N3659" s="8"/>
      <c r="R3659" s="8"/>
      <c r="V3659" s="8"/>
      <c r="W3659" s="8"/>
      <c r="AA3659" s="8"/>
      <c r="AD3659" s="8"/>
    </row>
    <row r="3660" spans="2:30">
      <c r="B3660" s="75">
        <v>882337</v>
      </c>
      <c r="C3660" s="85" t="s">
        <v>1635</v>
      </c>
      <c r="D3660" s="76" t="s">
        <v>2494</v>
      </c>
      <c r="E3660" s="77">
        <v>3.3830816407433902E-3</v>
      </c>
      <c r="F3660" s="8"/>
      <c r="J3660" s="8"/>
      <c r="N3660" s="8"/>
      <c r="R3660" s="8"/>
      <c r="V3660" s="8"/>
      <c r="W3660" s="8"/>
      <c r="AA3660" s="8"/>
      <c r="AD3660" s="8"/>
    </row>
    <row r="3661" spans="2:30">
      <c r="B3661" s="75">
        <v>88448</v>
      </c>
      <c r="C3661" s="85" t="s">
        <v>1636</v>
      </c>
      <c r="D3661" s="76" t="s">
        <v>2494</v>
      </c>
      <c r="E3661" s="77">
        <v>1.3611304214389825E-10</v>
      </c>
      <c r="F3661" s="8"/>
      <c r="J3661" s="8"/>
      <c r="N3661" s="8"/>
      <c r="R3661" s="8"/>
      <c r="V3661" s="8"/>
      <c r="W3661" s="8"/>
      <c r="AA3661" s="8"/>
      <c r="AD3661" s="8"/>
    </row>
    <row r="3662" spans="2:30">
      <c r="B3662" s="75">
        <v>88686</v>
      </c>
      <c r="C3662" s="85" t="s">
        <v>1637</v>
      </c>
      <c r="D3662" s="76" t="s">
        <v>2494</v>
      </c>
      <c r="E3662" s="77">
        <v>1.3934516540430166E-6</v>
      </c>
      <c r="F3662" s="8"/>
      <c r="J3662" s="8"/>
      <c r="N3662" s="8"/>
      <c r="R3662" s="8"/>
      <c r="V3662" s="8"/>
      <c r="W3662" s="8"/>
      <c r="AA3662" s="8"/>
      <c r="AD3662" s="8"/>
    </row>
    <row r="3663" spans="2:30">
      <c r="B3663" s="75">
        <v>89601</v>
      </c>
      <c r="C3663" s="85" t="s">
        <v>1638</v>
      </c>
      <c r="D3663" s="76" t="s">
        <v>2494</v>
      </c>
      <c r="E3663" s="77">
        <v>6.3089504510221734E-3</v>
      </c>
      <c r="F3663" s="8"/>
      <c r="J3663" s="8"/>
      <c r="N3663" s="8"/>
      <c r="R3663" s="8"/>
      <c r="V3663" s="8"/>
      <c r="W3663" s="8"/>
      <c r="AA3663" s="8"/>
      <c r="AD3663" s="8"/>
    </row>
    <row r="3664" spans="2:30">
      <c r="B3664" s="75">
        <v>89623</v>
      </c>
      <c r="C3664" s="85" t="s">
        <v>1639</v>
      </c>
      <c r="D3664" s="76" t="s">
        <v>2494</v>
      </c>
      <c r="E3664" s="77">
        <v>1.3402609236637215E-4</v>
      </c>
      <c r="F3664" s="8"/>
      <c r="J3664" s="8"/>
      <c r="N3664" s="8"/>
      <c r="R3664" s="8"/>
      <c r="V3664" s="8"/>
      <c r="W3664" s="8"/>
      <c r="AA3664" s="8"/>
      <c r="AD3664" s="8"/>
    </row>
    <row r="3665" spans="2:30">
      <c r="B3665" s="75">
        <v>89634</v>
      </c>
      <c r="C3665" s="85" t="s">
        <v>1640</v>
      </c>
      <c r="D3665" s="76" t="s">
        <v>2494</v>
      </c>
      <c r="E3665" s="77">
        <v>2.0134282815728651E-3</v>
      </c>
      <c r="F3665" s="8"/>
      <c r="J3665" s="8"/>
      <c r="N3665" s="8"/>
      <c r="R3665" s="8"/>
      <c r="V3665" s="8"/>
      <c r="W3665" s="8"/>
      <c r="AA3665" s="8"/>
      <c r="AD3665" s="8"/>
    </row>
    <row r="3666" spans="2:30">
      <c r="B3666" s="75">
        <v>89689</v>
      </c>
      <c r="C3666" s="85" t="s">
        <v>1641</v>
      </c>
      <c r="D3666" s="76" t="s">
        <v>2494</v>
      </c>
      <c r="E3666" s="77">
        <v>2.3959465946207601E-3</v>
      </c>
      <c r="F3666" s="8"/>
      <c r="J3666" s="8"/>
      <c r="N3666" s="8"/>
      <c r="R3666" s="8"/>
      <c r="V3666" s="8"/>
      <c r="W3666" s="8"/>
      <c r="AA3666" s="8"/>
      <c r="AD3666" s="8"/>
    </row>
    <row r="3667" spans="2:30">
      <c r="B3667" s="75">
        <v>89725</v>
      </c>
      <c r="C3667" s="85" t="s">
        <v>1642</v>
      </c>
      <c r="D3667" s="76" t="s">
        <v>2494</v>
      </c>
      <c r="E3667" s="77">
        <v>2.138425109804552E-3</v>
      </c>
      <c r="F3667" s="8"/>
      <c r="J3667" s="8"/>
      <c r="N3667" s="8"/>
      <c r="R3667" s="8"/>
      <c r="V3667" s="8"/>
      <c r="W3667" s="8"/>
      <c r="AA3667" s="8"/>
      <c r="AD3667" s="8"/>
    </row>
    <row r="3668" spans="2:30">
      <c r="B3668" s="75">
        <v>89827</v>
      </c>
      <c r="C3668" s="85" t="s">
        <v>1643</v>
      </c>
      <c r="D3668" s="76" t="s">
        <v>2494</v>
      </c>
      <c r="E3668" s="77">
        <v>2.341415290293895E-5</v>
      </c>
      <c r="F3668" s="8"/>
      <c r="J3668" s="8"/>
      <c r="N3668" s="8"/>
      <c r="R3668" s="8"/>
      <c r="V3668" s="8"/>
      <c r="W3668" s="8"/>
      <c r="AA3668" s="8"/>
      <c r="AD3668" s="8"/>
    </row>
    <row r="3669" spans="2:30">
      <c r="B3669" s="75">
        <v>90039</v>
      </c>
      <c r="C3669" s="85" t="s">
        <v>1644</v>
      </c>
      <c r="D3669" s="76" t="s">
        <v>2494</v>
      </c>
      <c r="E3669" s="77">
        <v>1.4442596093844069E-4</v>
      </c>
      <c r="F3669" s="8"/>
      <c r="J3669" s="8"/>
      <c r="N3669" s="8"/>
      <c r="R3669" s="8"/>
      <c r="V3669" s="8"/>
      <c r="W3669" s="8"/>
      <c r="AA3669" s="8"/>
      <c r="AD3669" s="8"/>
    </row>
    <row r="3670" spans="2:30">
      <c r="B3670" s="75">
        <v>90040</v>
      </c>
      <c r="C3670" s="85" t="s">
        <v>1645</v>
      </c>
      <c r="D3670" s="76" t="s">
        <v>2494</v>
      </c>
      <c r="E3670" s="77">
        <v>3.636971287885914E-4</v>
      </c>
      <c r="F3670" s="8"/>
      <c r="J3670" s="8"/>
      <c r="N3670" s="8"/>
      <c r="R3670" s="8"/>
      <c r="V3670" s="8"/>
      <c r="W3670" s="8"/>
      <c r="AA3670" s="8"/>
      <c r="AD3670" s="8"/>
    </row>
    <row r="3671" spans="2:30">
      <c r="B3671" s="75">
        <v>9004700</v>
      </c>
      <c r="C3671" s="85" t="s">
        <v>1646</v>
      </c>
      <c r="D3671" s="76" t="s">
        <v>2494</v>
      </c>
      <c r="E3671" s="77">
        <v>1.0106928004048252E-22</v>
      </c>
      <c r="F3671" s="8"/>
      <c r="J3671" s="8"/>
      <c r="N3671" s="8"/>
      <c r="R3671" s="8"/>
      <c r="V3671" s="8"/>
      <c r="W3671" s="8"/>
      <c r="AA3671" s="8"/>
      <c r="AD3671" s="8"/>
    </row>
    <row r="3672" spans="2:30">
      <c r="B3672" s="75">
        <v>90051</v>
      </c>
      <c r="C3672" s="85" t="s">
        <v>1647</v>
      </c>
      <c r="D3672" s="76" t="s">
        <v>2494</v>
      </c>
      <c r="E3672" s="77">
        <v>5.9593225124782284E-5</v>
      </c>
      <c r="F3672" s="8"/>
      <c r="J3672" s="8"/>
      <c r="N3672" s="8"/>
      <c r="R3672" s="8"/>
      <c r="V3672" s="8"/>
      <c r="W3672" s="8"/>
      <c r="AA3672" s="8"/>
      <c r="AD3672" s="8"/>
    </row>
    <row r="3673" spans="2:30">
      <c r="B3673" s="75">
        <v>90277</v>
      </c>
      <c r="C3673" s="85" t="s">
        <v>1648</v>
      </c>
      <c r="D3673" s="76" t="s">
        <v>2494</v>
      </c>
      <c r="E3673" s="77">
        <v>3.0605244862399178E-9</v>
      </c>
      <c r="F3673" s="8"/>
      <c r="J3673" s="8"/>
      <c r="N3673" s="8"/>
      <c r="R3673" s="8"/>
      <c r="V3673" s="8"/>
      <c r="W3673" s="8"/>
      <c r="AA3673" s="8"/>
      <c r="AD3673" s="8"/>
    </row>
    <row r="3674" spans="2:30">
      <c r="B3674" s="75">
        <v>90595</v>
      </c>
      <c r="C3674" s="85" t="s">
        <v>1649</v>
      </c>
      <c r="D3674" s="76" t="s">
        <v>2494</v>
      </c>
      <c r="E3674" s="77">
        <v>9.7452914674767827E-3</v>
      </c>
      <c r="F3674" s="8"/>
      <c r="J3674" s="8"/>
      <c r="N3674" s="8"/>
      <c r="R3674" s="8"/>
      <c r="V3674" s="8"/>
      <c r="W3674" s="8"/>
      <c r="AA3674" s="8"/>
      <c r="AD3674" s="8"/>
    </row>
    <row r="3675" spans="2:30">
      <c r="B3675" s="75">
        <v>91178</v>
      </c>
      <c r="C3675" s="85" t="s">
        <v>1650</v>
      </c>
      <c r="D3675" s="76" t="s">
        <v>2494</v>
      </c>
      <c r="E3675" s="77">
        <v>4.9532509387342884E-7</v>
      </c>
      <c r="F3675" s="8"/>
      <c r="J3675" s="8"/>
      <c r="N3675" s="8"/>
      <c r="R3675" s="8"/>
      <c r="V3675" s="8"/>
      <c r="W3675" s="8"/>
      <c r="AA3675" s="8"/>
      <c r="AD3675" s="8"/>
    </row>
    <row r="3676" spans="2:30">
      <c r="B3676" s="75">
        <v>91634</v>
      </c>
      <c r="C3676" s="85" t="s">
        <v>1651</v>
      </c>
      <c r="D3676" s="76" t="s">
        <v>2494</v>
      </c>
      <c r="E3676" s="77">
        <v>2.1687004881176499E-4</v>
      </c>
      <c r="F3676" s="8"/>
      <c r="J3676" s="8"/>
      <c r="N3676" s="8"/>
      <c r="R3676" s="8"/>
      <c r="V3676" s="8"/>
      <c r="W3676" s="8"/>
      <c r="AA3676" s="8"/>
      <c r="AD3676" s="8"/>
    </row>
    <row r="3677" spans="2:30">
      <c r="B3677" s="75">
        <v>91656</v>
      </c>
      <c r="C3677" s="85" t="s">
        <v>1652</v>
      </c>
      <c r="D3677" s="76" t="s">
        <v>2494</v>
      </c>
      <c r="E3677" s="77">
        <v>2.2963139269476817E-4</v>
      </c>
      <c r="F3677" s="8"/>
      <c r="J3677" s="8"/>
      <c r="N3677" s="8"/>
      <c r="R3677" s="8"/>
      <c r="V3677" s="8"/>
      <c r="W3677" s="8"/>
      <c r="AA3677" s="8"/>
      <c r="AD3677" s="8"/>
    </row>
    <row r="3678" spans="2:30">
      <c r="B3678" s="75">
        <v>91883</v>
      </c>
      <c r="C3678" s="85" t="s">
        <v>1653</v>
      </c>
      <c r="D3678" s="76" t="s">
        <v>2494</v>
      </c>
      <c r="E3678" s="77">
        <v>4.1423723000807403E-6</v>
      </c>
      <c r="F3678" s="8"/>
      <c r="J3678" s="8"/>
      <c r="N3678" s="8"/>
      <c r="R3678" s="8"/>
      <c r="V3678" s="8"/>
      <c r="W3678" s="8"/>
      <c r="AA3678" s="8"/>
      <c r="AD3678" s="8"/>
    </row>
    <row r="3679" spans="2:30">
      <c r="B3679" s="75">
        <v>920661</v>
      </c>
      <c r="C3679" s="85" t="s">
        <v>1654</v>
      </c>
      <c r="D3679" s="76" t="s">
        <v>2494</v>
      </c>
      <c r="E3679" s="77">
        <v>5.1502595619234244E-4</v>
      </c>
      <c r="F3679" s="8"/>
      <c r="J3679" s="8"/>
      <c r="N3679" s="8"/>
      <c r="R3679" s="8"/>
      <c r="V3679" s="8"/>
      <c r="W3679" s="8"/>
      <c r="AA3679" s="8"/>
      <c r="AD3679" s="8"/>
    </row>
    <row r="3680" spans="2:30">
      <c r="B3680" s="75">
        <v>924414</v>
      </c>
      <c r="C3680" s="85" t="s">
        <v>1655</v>
      </c>
      <c r="D3680" s="76" t="s">
        <v>2494</v>
      </c>
      <c r="E3680" s="77">
        <v>7.1533477360714767E-5</v>
      </c>
      <c r="F3680" s="8"/>
      <c r="J3680" s="8"/>
      <c r="N3680" s="8"/>
      <c r="R3680" s="8"/>
      <c r="V3680" s="8"/>
      <c r="W3680" s="8"/>
      <c r="AA3680" s="8"/>
      <c r="AD3680" s="8"/>
    </row>
    <row r="3681" spans="2:30">
      <c r="B3681" s="75">
        <v>92513</v>
      </c>
      <c r="C3681" s="85" t="s">
        <v>1656</v>
      </c>
      <c r="D3681" s="76" t="s">
        <v>2494</v>
      </c>
      <c r="E3681" s="77">
        <v>1.1805149193314126E-4</v>
      </c>
      <c r="F3681" s="8"/>
      <c r="J3681" s="8"/>
      <c r="N3681" s="8"/>
      <c r="R3681" s="8"/>
      <c r="V3681" s="8"/>
      <c r="W3681" s="8"/>
      <c r="AA3681" s="8"/>
      <c r="AD3681" s="8"/>
    </row>
    <row r="3682" spans="2:30">
      <c r="B3682" s="75">
        <v>927742</v>
      </c>
      <c r="C3682" s="85" t="s">
        <v>1657</v>
      </c>
      <c r="D3682" s="76" t="s">
        <v>2494</v>
      </c>
      <c r="E3682" s="77">
        <v>1.54380371030792E-4</v>
      </c>
      <c r="F3682" s="8"/>
      <c r="J3682" s="8"/>
      <c r="N3682" s="8"/>
      <c r="R3682" s="8"/>
      <c r="V3682" s="8"/>
      <c r="W3682" s="8"/>
      <c r="AA3682" s="8"/>
      <c r="AD3682" s="8"/>
    </row>
    <row r="3683" spans="2:30">
      <c r="B3683" s="75">
        <v>92820</v>
      </c>
      <c r="C3683" s="85" t="s">
        <v>1658</v>
      </c>
      <c r="D3683" s="76" t="s">
        <v>2494</v>
      </c>
      <c r="E3683" s="77">
        <v>4.2362267831771564E-5</v>
      </c>
      <c r="F3683" s="8"/>
      <c r="J3683" s="8"/>
      <c r="N3683" s="8"/>
      <c r="R3683" s="8"/>
      <c r="V3683" s="8"/>
      <c r="W3683" s="8"/>
      <c r="AA3683" s="8"/>
      <c r="AD3683" s="8"/>
    </row>
    <row r="3684" spans="2:30">
      <c r="B3684" s="75">
        <v>92831</v>
      </c>
      <c r="C3684" s="85" t="s">
        <v>1659</v>
      </c>
      <c r="D3684" s="76" t="s">
        <v>2494</v>
      </c>
      <c r="E3684" s="77">
        <v>7.1953891103153811E-4</v>
      </c>
      <c r="F3684" s="8"/>
      <c r="J3684" s="8"/>
      <c r="N3684" s="8"/>
      <c r="R3684" s="8"/>
      <c r="V3684" s="8"/>
      <c r="W3684" s="8"/>
      <c r="AA3684" s="8"/>
      <c r="AD3684" s="8"/>
    </row>
    <row r="3685" spans="2:30">
      <c r="B3685" s="75">
        <v>92886</v>
      </c>
      <c r="C3685" s="85" t="s">
        <v>1660</v>
      </c>
      <c r="D3685" s="76" t="s">
        <v>2494</v>
      </c>
      <c r="E3685" s="77">
        <v>1.0642684055591692E-9</v>
      </c>
      <c r="F3685" s="8"/>
      <c r="J3685" s="8"/>
      <c r="N3685" s="8"/>
      <c r="R3685" s="8"/>
      <c r="V3685" s="8"/>
      <c r="W3685" s="8"/>
      <c r="AA3685" s="8"/>
      <c r="AD3685" s="8"/>
    </row>
    <row r="3686" spans="2:30">
      <c r="B3686" s="75">
        <v>928961</v>
      </c>
      <c r="C3686" s="85" t="s">
        <v>1661</v>
      </c>
      <c r="D3686" s="76" t="s">
        <v>2494</v>
      </c>
      <c r="E3686" s="77">
        <v>1.8292023984319197E-6</v>
      </c>
      <c r="F3686" s="8"/>
      <c r="J3686" s="8"/>
      <c r="N3686" s="8"/>
      <c r="R3686" s="8"/>
      <c r="V3686" s="8"/>
      <c r="W3686" s="8"/>
      <c r="AA3686" s="8"/>
      <c r="AD3686" s="8"/>
    </row>
    <row r="3687" spans="2:30">
      <c r="B3687" s="75">
        <v>93049</v>
      </c>
      <c r="C3687" s="85" t="s">
        <v>1662</v>
      </c>
      <c r="D3687" s="76" t="s">
        <v>2494</v>
      </c>
      <c r="E3687" s="77">
        <v>1.5504933740851986E-4</v>
      </c>
      <c r="F3687" s="8"/>
      <c r="J3687" s="8"/>
      <c r="N3687" s="8"/>
      <c r="R3687" s="8"/>
      <c r="V3687" s="8"/>
      <c r="W3687" s="8"/>
      <c r="AA3687" s="8"/>
      <c r="AD3687" s="8"/>
    </row>
    <row r="3688" spans="2:30">
      <c r="B3688" s="75">
        <v>93106606</v>
      </c>
      <c r="C3688" s="85" t="s">
        <v>1663</v>
      </c>
      <c r="D3688" s="76" t="s">
        <v>2494</v>
      </c>
      <c r="E3688" s="77">
        <v>3.3233742099497213E-11</v>
      </c>
      <c r="F3688" s="8"/>
      <c r="J3688" s="8"/>
      <c r="N3688" s="8"/>
      <c r="R3688" s="8"/>
      <c r="V3688" s="8"/>
      <c r="W3688" s="8"/>
      <c r="AA3688" s="8"/>
      <c r="AD3688" s="8"/>
    </row>
    <row r="3689" spans="2:30">
      <c r="B3689" s="75">
        <v>934327</v>
      </c>
      <c r="C3689" s="85" t="s">
        <v>1664</v>
      </c>
      <c r="D3689" s="76" t="s">
        <v>2494</v>
      </c>
      <c r="E3689" s="77">
        <v>6.5181759326437267E-11</v>
      </c>
      <c r="F3689" s="8"/>
      <c r="J3689" s="8"/>
      <c r="N3689" s="8"/>
      <c r="R3689" s="8"/>
      <c r="V3689" s="8"/>
      <c r="W3689" s="8"/>
      <c r="AA3689" s="8"/>
      <c r="AD3689" s="8"/>
    </row>
    <row r="3690" spans="2:30">
      <c r="B3690" s="75">
        <v>93516</v>
      </c>
      <c r="C3690" s="85" t="s">
        <v>1665</v>
      </c>
      <c r="D3690" s="76" t="s">
        <v>2494</v>
      </c>
      <c r="E3690" s="77">
        <v>7.6030954596227054E-6</v>
      </c>
      <c r="F3690" s="8"/>
      <c r="J3690" s="8"/>
      <c r="N3690" s="8"/>
      <c r="R3690" s="8"/>
      <c r="V3690" s="8"/>
      <c r="W3690" s="8"/>
      <c r="AA3690" s="8"/>
      <c r="AD3690" s="8"/>
    </row>
    <row r="3691" spans="2:30">
      <c r="B3691" s="75">
        <v>93710</v>
      </c>
      <c r="C3691" s="85" t="s">
        <v>1666</v>
      </c>
      <c r="D3691" s="76" t="s">
        <v>2494</v>
      </c>
      <c r="E3691" s="77">
        <v>5.655718677227048E-16</v>
      </c>
      <c r="F3691" s="8"/>
      <c r="J3691" s="8"/>
      <c r="N3691" s="8"/>
      <c r="R3691" s="8"/>
      <c r="V3691" s="8"/>
      <c r="W3691" s="8"/>
      <c r="AA3691" s="8"/>
      <c r="AD3691" s="8"/>
    </row>
    <row r="3692" spans="2:30">
      <c r="B3692" s="75">
        <v>937202</v>
      </c>
      <c r="C3692" s="85" t="s">
        <v>1667</v>
      </c>
      <c r="D3692" s="76" t="s">
        <v>2494</v>
      </c>
      <c r="E3692" s="77">
        <v>3.2612678146300873E-3</v>
      </c>
      <c r="F3692" s="8"/>
      <c r="J3692" s="8"/>
      <c r="N3692" s="8"/>
      <c r="R3692" s="8"/>
      <c r="V3692" s="8"/>
      <c r="W3692" s="8"/>
      <c r="AA3692" s="8"/>
      <c r="AD3692" s="8"/>
    </row>
    <row r="3693" spans="2:30">
      <c r="B3693" s="75">
        <v>93787</v>
      </c>
      <c r="C3693" s="85" t="s">
        <v>1668</v>
      </c>
      <c r="D3693" s="76" t="s">
        <v>2494</v>
      </c>
      <c r="E3693" s="77">
        <v>1.9425148111622634E-2</v>
      </c>
      <c r="F3693" s="8"/>
      <c r="J3693" s="8"/>
      <c r="N3693" s="8"/>
      <c r="R3693" s="8"/>
      <c r="V3693" s="8"/>
      <c r="W3693" s="8"/>
      <c r="AA3693" s="8"/>
      <c r="AD3693" s="8"/>
    </row>
    <row r="3694" spans="2:30">
      <c r="B3694" s="75">
        <v>93798</v>
      </c>
      <c r="C3694" s="85" t="s">
        <v>1669</v>
      </c>
      <c r="D3694" s="76" t="s">
        <v>2494</v>
      </c>
      <c r="E3694" s="77">
        <v>2.291682424546298E-3</v>
      </c>
      <c r="F3694" s="8"/>
      <c r="J3694" s="8"/>
      <c r="N3694" s="8"/>
      <c r="R3694" s="8"/>
      <c r="V3694" s="8"/>
      <c r="W3694" s="8"/>
      <c r="AA3694" s="8"/>
      <c r="AD3694" s="8"/>
    </row>
    <row r="3695" spans="2:30">
      <c r="B3695" s="75">
        <v>93914</v>
      </c>
      <c r="C3695" s="85" t="s">
        <v>1670</v>
      </c>
      <c r="D3695" s="76" t="s">
        <v>2494</v>
      </c>
      <c r="E3695" s="77">
        <v>1.4770731000785875E-2</v>
      </c>
      <c r="F3695" s="8"/>
      <c r="J3695" s="8"/>
      <c r="N3695" s="8"/>
      <c r="R3695" s="8"/>
      <c r="V3695" s="8"/>
      <c r="W3695" s="8"/>
      <c r="AA3695" s="8"/>
      <c r="AD3695" s="8"/>
    </row>
    <row r="3696" spans="2:30">
      <c r="B3696" s="75">
        <v>939231</v>
      </c>
      <c r="C3696" s="85" t="s">
        <v>1671</v>
      </c>
      <c r="D3696" s="76" t="s">
        <v>2494</v>
      </c>
      <c r="E3696" s="77">
        <v>9.8868553864274976E-4</v>
      </c>
      <c r="F3696" s="8"/>
      <c r="J3696" s="8"/>
      <c r="N3696" s="8"/>
      <c r="R3696" s="8"/>
      <c r="V3696" s="8"/>
      <c r="W3696" s="8"/>
      <c r="AA3696" s="8"/>
      <c r="AD3696" s="8"/>
    </row>
    <row r="3697" spans="2:30">
      <c r="B3697" s="75">
        <v>94050529</v>
      </c>
      <c r="C3697" s="85" t="s">
        <v>1672</v>
      </c>
      <c r="D3697" s="76" t="s">
        <v>2494</v>
      </c>
      <c r="E3697" s="77">
        <v>0.19770852366324759</v>
      </c>
      <c r="F3697" s="8"/>
      <c r="J3697" s="8"/>
      <c r="N3697" s="8"/>
      <c r="R3697" s="8"/>
      <c r="V3697" s="8"/>
      <c r="W3697" s="8"/>
      <c r="AA3697" s="8"/>
      <c r="AD3697" s="8"/>
    </row>
    <row r="3698" spans="2:30">
      <c r="B3698" s="75">
        <v>941980</v>
      </c>
      <c r="C3698" s="85" t="s">
        <v>1673</v>
      </c>
      <c r="D3698" s="76" t="s">
        <v>2494</v>
      </c>
      <c r="E3698" s="77">
        <v>1.545345269491582E-4</v>
      </c>
      <c r="F3698" s="8"/>
      <c r="J3698" s="8"/>
      <c r="N3698" s="8"/>
      <c r="R3698" s="8"/>
      <c r="V3698" s="8"/>
      <c r="W3698" s="8"/>
      <c r="AA3698" s="8"/>
      <c r="AD3698" s="8"/>
    </row>
    <row r="3699" spans="2:30">
      <c r="B3699" s="75">
        <v>94417</v>
      </c>
      <c r="C3699" s="85" t="s">
        <v>1674</v>
      </c>
      <c r="D3699" s="76" t="s">
        <v>2494</v>
      </c>
      <c r="E3699" s="77">
        <v>4.6662976256711703E-5</v>
      </c>
      <c r="F3699" s="8"/>
      <c r="J3699" s="8"/>
      <c r="N3699" s="8"/>
      <c r="R3699" s="8"/>
      <c r="V3699" s="8"/>
      <c r="W3699" s="8"/>
      <c r="AA3699" s="8"/>
      <c r="AD3699" s="8"/>
    </row>
    <row r="3700" spans="2:30">
      <c r="B3700" s="75">
        <v>945517</v>
      </c>
      <c r="C3700" s="85" t="s">
        <v>1675</v>
      </c>
      <c r="D3700" s="76" t="s">
        <v>2494</v>
      </c>
      <c r="E3700" s="77">
        <v>5.5642770826712149E-7</v>
      </c>
      <c r="F3700" s="8"/>
      <c r="J3700" s="8"/>
      <c r="N3700" s="8"/>
      <c r="R3700" s="8"/>
      <c r="V3700" s="8"/>
      <c r="W3700" s="8"/>
      <c r="AA3700" s="8"/>
      <c r="AD3700" s="8"/>
    </row>
    <row r="3701" spans="2:30">
      <c r="B3701" s="75">
        <v>94622</v>
      </c>
      <c r="C3701" s="85" t="s">
        <v>1676</v>
      </c>
      <c r="D3701" s="76" t="s">
        <v>2494</v>
      </c>
      <c r="E3701" s="77">
        <v>7.0144049672497807E-6</v>
      </c>
      <c r="F3701" s="8"/>
      <c r="J3701" s="8"/>
      <c r="N3701" s="8"/>
      <c r="R3701" s="8"/>
      <c r="V3701" s="8"/>
      <c r="W3701" s="8"/>
      <c r="AA3701" s="8"/>
      <c r="AD3701" s="8"/>
    </row>
    <row r="3702" spans="2:30">
      <c r="B3702" s="75">
        <v>94677</v>
      </c>
      <c r="C3702" s="85" t="s">
        <v>1677</v>
      </c>
      <c r="D3702" s="76" t="s">
        <v>2494</v>
      </c>
      <c r="E3702" s="77">
        <v>9.4939031413193388E-13</v>
      </c>
      <c r="F3702" s="8"/>
      <c r="J3702" s="8"/>
      <c r="N3702" s="8"/>
      <c r="R3702" s="8"/>
      <c r="V3702" s="8"/>
      <c r="W3702" s="8"/>
      <c r="AA3702" s="8"/>
      <c r="AD3702" s="8"/>
    </row>
    <row r="3703" spans="2:30">
      <c r="B3703" s="75">
        <v>94962</v>
      </c>
      <c r="C3703" s="85" t="s">
        <v>1678</v>
      </c>
      <c r="D3703" s="76" t="s">
        <v>2494</v>
      </c>
      <c r="E3703" s="77">
        <v>2.5252891073236731E-7</v>
      </c>
      <c r="F3703" s="8"/>
      <c r="J3703" s="8"/>
      <c r="N3703" s="8"/>
      <c r="R3703" s="8"/>
      <c r="V3703" s="8"/>
      <c r="W3703" s="8"/>
      <c r="AA3703" s="8"/>
      <c r="AD3703" s="8"/>
    </row>
    <row r="3704" spans="2:30">
      <c r="B3704" s="75">
        <v>95012</v>
      </c>
      <c r="C3704" s="85" t="s">
        <v>1679</v>
      </c>
      <c r="D3704" s="76" t="s">
        <v>2494</v>
      </c>
      <c r="E3704" s="77">
        <v>2.3116447783712692E-8</v>
      </c>
      <c r="F3704" s="8"/>
      <c r="J3704" s="8"/>
      <c r="N3704" s="8"/>
      <c r="R3704" s="8"/>
      <c r="V3704" s="8"/>
      <c r="W3704" s="8"/>
      <c r="AA3704" s="8"/>
      <c r="AD3704" s="8"/>
    </row>
    <row r="3705" spans="2:30">
      <c r="B3705" s="75">
        <v>95158</v>
      </c>
      <c r="C3705" s="85" t="s">
        <v>1680</v>
      </c>
      <c r="D3705" s="76" t="s">
        <v>2494</v>
      </c>
      <c r="E3705" s="77">
        <v>6.1452208556604922E-5</v>
      </c>
      <c r="F3705" s="8"/>
      <c r="J3705" s="8"/>
      <c r="N3705" s="8"/>
      <c r="R3705" s="8"/>
      <c r="V3705" s="8"/>
      <c r="W3705" s="8"/>
      <c r="AA3705" s="8"/>
      <c r="AD3705" s="8"/>
    </row>
    <row r="3706" spans="2:30">
      <c r="B3706" s="75">
        <v>95169</v>
      </c>
      <c r="C3706" s="85" t="s">
        <v>1681</v>
      </c>
      <c r="D3706" s="76" t="s">
        <v>2494</v>
      </c>
      <c r="E3706" s="77">
        <v>1.4654928879833014E-4</v>
      </c>
      <c r="F3706" s="8"/>
      <c r="J3706" s="8"/>
      <c r="N3706" s="8"/>
      <c r="R3706" s="8"/>
      <c r="V3706" s="8"/>
      <c r="W3706" s="8"/>
      <c r="AA3706" s="8"/>
      <c r="AD3706" s="8"/>
    </row>
    <row r="3707" spans="2:30">
      <c r="B3707" s="75">
        <v>95523</v>
      </c>
      <c r="C3707" s="85" t="s">
        <v>1682</v>
      </c>
      <c r="D3707" s="76" t="s">
        <v>2494</v>
      </c>
      <c r="E3707" s="77">
        <v>3.907406959248983E-5</v>
      </c>
      <c r="F3707" s="8"/>
      <c r="J3707" s="8"/>
      <c r="N3707" s="8"/>
      <c r="R3707" s="8"/>
      <c r="V3707" s="8"/>
      <c r="W3707" s="8"/>
      <c r="AA3707" s="8"/>
      <c r="AD3707" s="8"/>
    </row>
    <row r="3708" spans="2:30">
      <c r="B3708" s="75">
        <v>95567</v>
      </c>
      <c r="C3708" s="85" t="s">
        <v>1683</v>
      </c>
      <c r="D3708" s="76" t="s">
        <v>2494</v>
      </c>
      <c r="E3708" s="77">
        <v>1.1617740501117691E-3</v>
      </c>
      <c r="F3708" s="8"/>
      <c r="J3708" s="8"/>
      <c r="N3708" s="8"/>
      <c r="R3708" s="8"/>
      <c r="V3708" s="8"/>
      <c r="W3708" s="8"/>
      <c r="AA3708" s="8"/>
      <c r="AD3708" s="8"/>
    </row>
    <row r="3709" spans="2:30">
      <c r="B3709" s="75">
        <v>95681</v>
      </c>
      <c r="C3709" s="85" t="s">
        <v>1684</v>
      </c>
      <c r="D3709" s="76" t="s">
        <v>2494</v>
      </c>
      <c r="E3709" s="77">
        <v>5.0634100201893254E-5</v>
      </c>
      <c r="F3709" s="8"/>
      <c r="J3709" s="8"/>
      <c r="N3709" s="8"/>
      <c r="R3709" s="8"/>
      <c r="V3709" s="8"/>
      <c r="W3709" s="8"/>
      <c r="AA3709" s="8"/>
      <c r="AD3709" s="8"/>
    </row>
    <row r="3710" spans="2:30">
      <c r="B3710" s="75">
        <v>95705</v>
      </c>
      <c r="C3710" s="85" t="s">
        <v>1685</v>
      </c>
      <c r="D3710" s="76" t="s">
        <v>2494</v>
      </c>
      <c r="E3710" s="77">
        <v>1.2504822571634594E-5</v>
      </c>
      <c r="F3710" s="8"/>
      <c r="J3710" s="8"/>
      <c r="N3710" s="8"/>
      <c r="R3710" s="8"/>
      <c r="V3710" s="8"/>
      <c r="W3710" s="8"/>
      <c r="AA3710" s="8"/>
      <c r="AD3710" s="8"/>
    </row>
    <row r="3711" spans="2:30">
      <c r="B3711" s="75">
        <v>95750</v>
      </c>
      <c r="C3711" s="85" t="s">
        <v>1686</v>
      </c>
      <c r="D3711" s="76" t="s">
        <v>2494</v>
      </c>
      <c r="E3711" s="77">
        <v>9.1652833523382952E-4</v>
      </c>
      <c r="F3711" s="8"/>
      <c r="J3711" s="8"/>
      <c r="N3711" s="8"/>
      <c r="R3711" s="8"/>
      <c r="V3711" s="8"/>
      <c r="W3711" s="8"/>
      <c r="AA3711" s="8"/>
      <c r="AD3711" s="8"/>
    </row>
    <row r="3712" spans="2:30">
      <c r="B3712" s="75">
        <v>95841</v>
      </c>
      <c r="C3712" s="85" t="s">
        <v>1687</v>
      </c>
      <c r="D3712" s="76" t="s">
        <v>2494</v>
      </c>
      <c r="E3712" s="77">
        <v>5.0754031473792304E-6</v>
      </c>
      <c r="F3712" s="8"/>
      <c r="J3712" s="8"/>
      <c r="N3712" s="8"/>
      <c r="R3712" s="8"/>
      <c r="V3712" s="8"/>
      <c r="W3712" s="8"/>
      <c r="AA3712" s="8"/>
      <c r="AD3712" s="8"/>
    </row>
    <row r="3713" spans="2:30">
      <c r="B3713" s="75">
        <v>95885</v>
      </c>
      <c r="C3713" s="85" t="s">
        <v>1688</v>
      </c>
      <c r="D3713" s="76" t="s">
        <v>2494</v>
      </c>
      <c r="E3713" s="77">
        <v>1.6584950532429148E-7</v>
      </c>
      <c r="F3713" s="8"/>
      <c r="J3713" s="8"/>
      <c r="N3713" s="8"/>
      <c r="R3713" s="8"/>
      <c r="V3713" s="8"/>
      <c r="W3713" s="8"/>
      <c r="AA3713" s="8"/>
      <c r="AD3713" s="8"/>
    </row>
    <row r="3714" spans="2:30">
      <c r="B3714" s="75">
        <v>96059</v>
      </c>
      <c r="C3714" s="85" t="s">
        <v>1689</v>
      </c>
      <c r="D3714" s="76" t="s">
        <v>2494</v>
      </c>
      <c r="E3714" s="77">
        <v>3.9921690676618133E-4</v>
      </c>
      <c r="F3714" s="8"/>
      <c r="J3714" s="8"/>
      <c r="N3714" s="8"/>
      <c r="R3714" s="8"/>
      <c r="V3714" s="8"/>
      <c r="W3714" s="8"/>
      <c r="AA3714" s="8"/>
      <c r="AD3714" s="8"/>
    </row>
    <row r="3715" spans="2:30">
      <c r="B3715" s="75">
        <v>96173</v>
      </c>
      <c r="C3715" s="85" t="s">
        <v>1690</v>
      </c>
      <c r="D3715" s="76" t="s">
        <v>2494</v>
      </c>
      <c r="E3715" s="77">
        <v>3.2037733357355213E-4</v>
      </c>
      <c r="F3715" s="8"/>
      <c r="J3715" s="8"/>
      <c r="N3715" s="8"/>
      <c r="R3715" s="8"/>
      <c r="V3715" s="8"/>
      <c r="W3715" s="8"/>
      <c r="AA3715" s="8"/>
      <c r="AD3715" s="8"/>
    </row>
    <row r="3716" spans="2:30">
      <c r="B3716" s="75">
        <v>962583</v>
      </c>
      <c r="C3716" s="85" t="s">
        <v>1691</v>
      </c>
      <c r="D3716" s="76" t="s">
        <v>2494</v>
      </c>
      <c r="E3716" s="77">
        <v>1.5308191808336277E-3</v>
      </c>
      <c r="F3716" s="8"/>
      <c r="J3716" s="8"/>
      <c r="N3716" s="8"/>
      <c r="R3716" s="8"/>
      <c r="V3716" s="8"/>
      <c r="W3716" s="8"/>
      <c r="AA3716" s="8"/>
      <c r="AD3716" s="8"/>
    </row>
    <row r="3717" spans="2:30">
      <c r="B3717" s="75">
        <v>96344</v>
      </c>
      <c r="C3717" s="85" t="s">
        <v>1692</v>
      </c>
      <c r="D3717" s="76" t="s">
        <v>2494</v>
      </c>
      <c r="E3717" s="77">
        <v>4.7680002884135432E-4</v>
      </c>
      <c r="F3717" s="8"/>
      <c r="J3717" s="8"/>
      <c r="N3717" s="8"/>
      <c r="R3717" s="8"/>
      <c r="V3717" s="8"/>
      <c r="W3717" s="8"/>
      <c r="AA3717" s="8"/>
      <c r="AD3717" s="8"/>
    </row>
    <row r="3718" spans="2:30">
      <c r="B3718" s="75">
        <v>96413</v>
      </c>
      <c r="C3718" s="85" t="s">
        <v>1693</v>
      </c>
      <c r="D3718" s="76" t="s">
        <v>2494</v>
      </c>
      <c r="E3718" s="77">
        <v>8.0166160585490426E-6</v>
      </c>
      <c r="F3718" s="8"/>
      <c r="J3718" s="8"/>
      <c r="N3718" s="8"/>
      <c r="R3718" s="8"/>
      <c r="V3718" s="8"/>
      <c r="W3718" s="8"/>
      <c r="AA3718" s="8"/>
      <c r="AD3718" s="8"/>
    </row>
    <row r="3719" spans="2:30">
      <c r="B3719" s="75">
        <v>97110</v>
      </c>
      <c r="C3719" s="85" t="s">
        <v>1694</v>
      </c>
      <c r="D3719" s="76" t="s">
        <v>2494</v>
      </c>
      <c r="E3719" s="77">
        <v>1.173980791566516E-2</v>
      </c>
      <c r="F3719" s="8"/>
      <c r="J3719" s="8"/>
      <c r="N3719" s="8"/>
      <c r="R3719" s="8"/>
      <c r="V3719" s="8"/>
      <c r="W3719" s="8"/>
      <c r="AA3719" s="8"/>
      <c r="AD3719" s="8"/>
    </row>
    <row r="3720" spans="2:30">
      <c r="B3720" s="75">
        <v>97632</v>
      </c>
      <c r="C3720" s="85" t="s">
        <v>1695</v>
      </c>
      <c r="D3720" s="76" t="s">
        <v>2494</v>
      </c>
      <c r="E3720" s="77">
        <v>4.0249070571065752E-6</v>
      </c>
      <c r="F3720" s="8"/>
      <c r="J3720" s="8"/>
      <c r="N3720" s="8"/>
      <c r="R3720" s="8"/>
      <c r="V3720" s="8"/>
      <c r="W3720" s="8"/>
      <c r="AA3720" s="8"/>
      <c r="AD3720" s="8"/>
    </row>
    <row r="3721" spans="2:30">
      <c r="B3721" s="75">
        <v>97994</v>
      </c>
      <c r="C3721" s="85" t="s">
        <v>1696</v>
      </c>
      <c r="D3721" s="76" t="s">
        <v>2494</v>
      </c>
      <c r="E3721" s="77">
        <v>2.9645653749040659E-7</v>
      </c>
      <c r="F3721" s="8"/>
      <c r="J3721" s="8"/>
      <c r="N3721" s="8"/>
      <c r="R3721" s="8"/>
      <c r="V3721" s="8"/>
      <c r="W3721" s="8"/>
      <c r="AA3721" s="8"/>
      <c r="AD3721" s="8"/>
    </row>
    <row r="3722" spans="2:30">
      <c r="B3722" s="75">
        <v>98044</v>
      </c>
      <c r="C3722" s="85" t="s">
        <v>1697</v>
      </c>
      <c r="D3722" s="76" t="s">
        <v>2494</v>
      </c>
      <c r="E3722" s="77">
        <v>1.250177539799663E-24</v>
      </c>
      <c r="F3722" s="8"/>
      <c r="J3722" s="8"/>
      <c r="N3722" s="8"/>
      <c r="R3722" s="8"/>
      <c r="V3722" s="8"/>
      <c r="W3722" s="8"/>
      <c r="AA3722" s="8"/>
      <c r="AD3722" s="8"/>
    </row>
    <row r="3723" spans="2:30">
      <c r="B3723" s="75">
        <v>98055</v>
      </c>
      <c r="C3723" s="85" t="s">
        <v>1698</v>
      </c>
      <c r="D3723" s="76" t="s">
        <v>2494</v>
      </c>
      <c r="E3723" s="77">
        <v>6.5327929283694794E-19</v>
      </c>
      <c r="F3723" s="8"/>
      <c r="J3723" s="8"/>
      <c r="N3723" s="8"/>
      <c r="R3723" s="8"/>
      <c r="V3723" s="8"/>
      <c r="W3723" s="8"/>
      <c r="AA3723" s="8"/>
      <c r="AD3723" s="8"/>
    </row>
    <row r="3724" spans="2:30">
      <c r="B3724" s="75">
        <v>98066</v>
      </c>
      <c r="C3724" s="85" t="s">
        <v>1699</v>
      </c>
      <c r="D3724" s="76" t="s">
        <v>2494</v>
      </c>
      <c r="E3724" s="77">
        <v>5.0024464707055742E-6</v>
      </c>
      <c r="F3724" s="8"/>
      <c r="J3724" s="8"/>
      <c r="N3724" s="8"/>
      <c r="R3724" s="8"/>
      <c r="V3724" s="8"/>
      <c r="W3724" s="8"/>
      <c r="AA3724" s="8"/>
      <c r="AD3724" s="8"/>
    </row>
    <row r="3725" spans="2:30">
      <c r="B3725" s="75">
        <v>98088</v>
      </c>
      <c r="C3725" s="85" t="s">
        <v>1700</v>
      </c>
      <c r="D3725" s="76" t="s">
        <v>2494</v>
      </c>
      <c r="E3725" s="77">
        <v>2.1148001132888849E-4</v>
      </c>
      <c r="F3725" s="8"/>
      <c r="J3725" s="8"/>
      <c r="N3725" s="8"/>
      <c r="R3725" s="8"/>
      <c r="V3725" s="8"/>
      <c r="W3725" s="8"/>
      <c r="AA3725" s="8"/>
      <c r="AD3725" s="8"/>
    </row>
    <row r="3726" spans="2:30">
      <c r="B3726" s="75">
        <v>98099</v>
      </c>
      <c r="C3726" s="85" t="s">
        <v>1701</v>
      </c>
      <c r="D3726" s="76" t="s">
        <v>2494</v>
      </c>
      <c r="E3726" s="77">
        <v>9.7827282448720056E-3</v>
      </c>
      <c r="F3726" s="8"/>
      <c r="J3726" s="8"/>
      <c r="N3726" s="8"/>
      <c r="R3726" s="8"/>
      <c r="V3726" s="8"/>
      <c r="W3726" s="8"/>
      <c r="AA3726" s="8"/>
      <c r="AD3726" s="8"/>
    </row>
    <row r="3727" spans="2:30">
      <c r="B3727" s="75">
        <v>98135</v>
      </c>
      <c r="C3727" s="85" t="s">
        <v>1702</v>
      </c>
      <c r="D3727" s="76" t="s">
        <v>2494</v>
      </c>
      <c r="E3727" s="77">
        <v>3.0357033540105656E-6</v>
      </c>
      <c r="F3727" s="8"/>
      <c r="J3727" s="8"/>
      <c r="N3727" s="8"/>
      <c r="R3727" s="8"/>
      <c r="V3727" s="8"/>
      <c r="W3727" s="8"/>
      <c r="AA3727" s="8"/>
      <c r="AD3727" s="8"/>
    </row>
    <row r="3728" spans="2:30">
      <c r="B3728" s="75">
        <v>98179</v>
      </c>
      <c r="C3728" s="85" t="s">
        <v>1703</v>
      </c>
      <c r="D3728" s="76" t="s">
        <v>2494</v>
      </c>
      <c r="E3728" s="77">
        <v>1.3233209727829087E-3</v>
      </c>
      <c r="F3728" s="8"/>
      <c r="J3728" s="8"/>
      <c r="N3728" s="8"/>
      <c r="R3728" s="8"/>
      <c r="V3728" s="8"/>
      <c r="W3728" s="8"/>
      <c r="AA3728" s="8"/>
      <c r="AD3728" s="8"/>
    </row>
    <row r="3729" spans="2:30">
      <c r="B3729" s="75">
        <v>98884</v>
      </c>
      <c r="C3729" s="85" t="s">
        <v>1704</v>
      </c>
      <c r="D3729" s="76" t="s">
        <v>2494</v>
      </c>
      <c r="E3729" s="77">
        <v>3.3652869968528898E-4</v>
      </c>
      <c r="F3729" s="8"/>
      <c r="J3729" s="8"/>
      <c r="N3729" s="8"/>
      <c r="R3729" s="8"/>
      <c r="V3729" s="8"/>
      <c r="W3729" s="8"/>
      <c r="AA3729" s="8"/>
      <c r="AD3729" s="8"/>
    </row>
    <row r="3730" spans="2:30">
      <c r="B3730" s="75">
        <v>99525</v>
      </c>
      <c r="C3730" s="85" t="s">
        <v>1705</v>
      </c>
      <c r="D3730" s="76" t="s">
        <v>2494</v>
      </c>
      <c r="E3730" s="77">
        <v>2.3370772590011564E-5</v>
      </c>
      <c r="F3730" s="8"/>
      <c r="J3730" s="8"/>
      <c r="N3730" s="8"/>
      <c r="R3730" s="8"/>
      <c r="V3730" s="8"/>
      <c r="W3730" s="8"/>
      <c r="AA3730" s="8"/>
      <c r="AD3730" s="8"/>
    </row>
    <row r="3731" spans="2:30">
      <c r="B3731" s="75">
        <v>99616</v>
      </c>
      <c r="C3731" s="85" t="s">
        <v>1706</v>
      </c>
      <c r="D3731" s="76" t="s">
        <v>2494</v>
      </c>
      <c r="E3731" s="77">
        <v>2.1495406472084658E-3</v>
      </c>
      <c r="F3731" s="8"/>
      <c r="J3731" s="8"/>
      <c r="N3731" s="8"/>
      <c r="R3731" s="8"/>
      <c r="V3731" s="8"/>
      <c r="W3731" s="8"/>
      <c r="AA3731" s="8"/>
      <c r="AD3731" s="8"/>
    </row>
    <row r="3732" spans="2:30">
      <c r="B3732" s="75">
        <v>99718</v>
      </c>
      <c r="C3732" s="85" t="s">
        <v>1707</v>
      </c>
      <c r="D3732" s="76" t="s">
        <v>2494</v>
      </c>
      <c r="E3732" s="77">
        <v>2.0477597758688853E-3</v>
      </c>
      <c r="F3732" s="8"/>
      <c r="J3732" s="8"/>
      <c r="N3732" s="8"/>
      <c r="R3732" s="8"/>
      <c r="V3732" s="8"/>
      <c r="W3732" s="8"/>
      <c r="AA3732" s="8"/>
      <c r="AD3732" s="8"/>
    </row>
    <row r="3733" spans="2:30">
      <c r="B3733" s="75">
        <v>99898</v>
      </c>
      <c r="C3733" s="85" t="s">
        <v>1708</v>
      </c>
      <c r="D3733" s="76" t="s">
        <v>2494</v>
      </c>
      <c r="E3733" s="77">
        <v>5.6191149875135805E-5</v>
      </c>
      <c r="F3733" s="8"/>
      <c r="J3733" s="8"/>
      <c r="N3733" s="8"/>
      <c r="R3733" s="8"/>
      <c r="V3733" s="8"/>
      <c r="W3733" s="8"/>
      <c r="AA3733" s="8"/>
      <c r="AD3733" s="8"/>
    </row>
    <row r="3734" spans="2:30">
      <c r="B3734" s="75">
        <v>99923</v>
      </c>
      <c r="C3734" s="85" t="s">
        <v>1709</v>
      </c>
      <c r="D3734" s="76" t="s">
        <v>2494</v>
      </c>
      <c r="E3734" s="77">
        <v>1.0371112107960314E-4</v>
      </c>
      <c r="F3734" s="8"/>
      <c r="J3734" s="8"/>
      <c r="N3734" s="8"/>
      <c r="R3734" s="8"/>
      <c r="V3734" s="8"/>
      <c r="W3734" s="8"/>
      <c r="AA3734" s="8"/>
      <c r="AD3734" s="8"/>
    </row>
    <row r="3735" spans="2:30">
      <c r="B3735" s="75">
        <v>99934</v>
      </c>
      <c r="C3735" s="85" t="s">
        <v>1710</v>
      </c>
      <c r="D3735" s="76" t="s">
        <v>2494</v>
      </c>
      <c r="E3735" s="77">
        <v>2.8612863083723546E-7</v>
      </c>
      <c r="F3735" s="8"/>
      <c r="J3735" s="8"/>
      <c r="N3735" s="8"/>
      <c r="R3735" s="8"/>
      <c r="V3735" s="8"/>
      <c r="W3735" s="8"/>
      <c r="AA3735" s="8"/>
      <c r="AD3735" s="8"/>
    </row>
    <row r="3736" spans="2:30">
      <c r="B3736" s="75">
        <v>999611</v>
      </c>
      <c r="C3736" s="85" t="s">
        <v>1711</v>
      </c>
      <c r="D3736" s="76" t="s">
        <v>2494</v>
      </c>
      <c r="E3736" s="77">
        <v>1.1203222295341327E-4</v>
      </c>
      <c r="F3736" s="8"/>
      <c r="J3736" s="8"/>
      <c r="N3736" s="8"/>
      <c r="R3736" s="8"/>
      <c r="V3736" s="8"/>
      <c r="W3736" s="8"/>
      <c r="AA3736" s="8"/>
      <c r="AD3736" s="8"/>
    </row>
    <row r="3737" spans="2:30">
      <c r="B3737" s="75">
        <v>99978</v>
      </c>
      <c r="C3737" s="85" t="s">
        <v>1712</v>
      </c>
      <c r="D3737" s="76" t="s">
        <v>2494</v>
      </c>
      <c r="E3737" s="77">
        <v>3.754476412681091E-5</v>
      </c>
      <c r="F3737" s="8"/>
      <c r="J3737" s="8"/>
      <c r="N3737" s="8"/>
      <c r="R3737" s="8"/>
      <c r="V3737" s="8"/>
      <c r="W3737" s="8"/>
      <c r="AA3737" s="8"/>
      <c r="AD3737" s="8"/>
    </row>
    <row r="3738" spans="2:30">
      <c r="B3738" s="75">
        <v>100027</v>
      </c>
      <c r="C3738" s="85" t="s">
        <v>1713</v>
      </c>
      <c r="D3738" s="76" t="s">
        <v>2494</v>
      </c>
      <c r="E3738" s="77">
        <v>2.3488463082780421E-8</v>
      </c>
      <c r="F3738" s="8"/>
      <c r="J3738" s="8"/>
      <c r="N3738" s="8"/>
      <c r="R3738" s="8"/>
      <c r="V3738" s="8"/>
      <c r="W3738" s="8"/>
      <c r="AA3738" s="8"/>
      <c r="AD3738" s="8"/>
    </row>
    <row r="3739" spans="2:30">
      <c r="B3739" s="75">
        <v>10004441</v>
      </c>
      <c r="C3739" s="85" t="s">
        <v>1714</v>
      </c>
      <c r="D3739" s="76" t="s">
        <v>2494</v>
      </c>
      <c r="E3739" s="77">
        <v>5.3627956392429201E-8</v>
      </c>
      <c r="F3739" s="8"/>
      <c r="J3739" s="8"/>
      <c r="N3739" s="8"/>
      <c r="R3739" s="8"/>
      <c r="V3739" s="8"/>
      <c r="W3739" s="8"/>
      <c r="AA3739" s="8"/>
      <c r="AD3739" s="8"/>
    </row>
    <row r="3740" spans="2:30">
      <c r="B3740" s="75">
        <v>100174</v>
      </c>
      <c r="C3740" s="85" t="s">
        <v>1715</v>
      </c>
      <c r="D3740" s="76" t="s">
        <v>2494</v>
      </c>
      <c r="E3740" s="77">
        <v>1.0824099076141142E-3</v>
      </c>
      <c r="F3740" s="8"/>
      <c r="J3740" s="8"/>
      <c r="N3740" s="8"/>
      <c r="R3740" s="8"/>
      <c r="V3740" s="8"/>
      <c r="W3740" s="8"/>
      <c r="AA3740" s="8"/>
      <c r="AD3740" s="8"/>
    </row>
    <row r="3741" spans="2:30">
      <c r="B3741" s="75">
        <v>100210</v>
      </c>
      <c r="C3741" s="85" t="s">
        <v>1716</v>
      </c>
      <c r="D3741" s="76" t="s">
        <v>2494</v>
      </c>
      <c r="E3741" s="77">
        <v>1.5635161712655393E-10</v>
      </c>
      <c r="F3741" s="8"/>
      <c r="J3741" s="8"/>
      <c r="N3741" s="8"/>
      <c r="R3741" s="8"/>
      <c r="V3741" s="8"/>
      <c r="W3741" s="8"/>
      <c r="AA3741" s="8"/>
      <c r="AD3741" s="8"/>
    </row>
    <row r="3742" spans="2:30">
      <c r="B3742" s="75">
        <v>100254</v>
      </c>
      <c r="C3742" s="85" t="s">
        <v>1717</v>
      </c>
      <c r="D3742" s="76" t="s">
        <v>2494</v>
      </c>
      <c r="E3742" s="77">
        <v>7.2822461388605533E-3</v>
      </c>
      <c r="F3742" s="8"/>
      <c r="J3742" s="8"/>
      <c r="N3742" s="8"/>
      <c r="R3742" s="8"/>
      <c r="V3742" s="8"/>
      <c r="W3742" s="8"/>
      <c r="AA3742" s="8"/>
      <c r="AD3742" s="8"/>
    </row>
    <row r="3743" spans="2:30">
      <c r="B3743" s="75">
        <v>100298</v>
      </c>
      <c r="C3743" s="85" t="s">
        <v>1718</v>
      </c>
      <c r="D3743" s="76" t="s">
        <v>2494</v>
      </c>
      <c r="E3743" s="77">
        <v>1.2804002336122529E-3</v>
      </c>
      <c r="F3743" s="8"/>
      <c r="J3743" s="8"/>
      <c r="N3743" s="8"/>
      <c r="R3743" s="8"/>
      <c r="V3743" s="8"/>
      <c r="W3743" s="8"/>
      <c r="AA3743" s="8"/>
      <c r="AD3743" s="8"/>
    </row>
    <row r="3744" spans="2:30">
      <c r="B3744" s="75">
        <v>100378</v>
      </c>
      <c r="C3744" s="85" t="s">
        <v>1719</v>
      </c>
      <c r="D3744" s="76" t="s">
        <v>2494</v>
      </c>
      <c r="E3744" s="77">
        <v>4.5974599300081169E-8</v>
      </c>
      <c r="F3744" s="8"/>
      <c r="J3744" s="8"/>
      <c r="N3744" s="8"/>
      <c r="R3744" s="8"/>
      <c r="V3744" s="8"/>
      <c r="W3744" s="8"/>
      <c r="AA3744" s="8"/>
      <c r="AD3744" s="8"/>
    </row>
    <row r="3745" spans="2:30">
      <c r="B3745" s="75">
        <v>100469</v>
      </c>
      <c r="C3745" s="85" t="s">
        <v>1720</v>
      </c>
      <c r="D3745" s="76" t="s">
        <v>2494</v>
      </c>
      <c r="E3745" s="77">
        <v>5.3979117944143586E-7</v>
      </c>
      <c r="F3745" s="8"/>
      <c r="J3745" s="8"/>
      <c r="N3745" s="8"/>
      <c r="R3745" s="8"/>
      <c r="V3745" s="8"/>
      <c r="W3745" s="8"/>
      <c r="AA3745" s="8"/>
      <c r="AD3745" s="8"/>
    </row>
    <row r="3746" spans="2:30">
      <c r="B3746" s="75">
        <v>100470</v>
      </c>
      <c r="C3746" s="85" t="s">
        <v>1721</v>
      </c>
      <c r="D3746" s="76" t="s">
        <v>2494</v>
      </c>
      <c r="E3746" s="77">
        <v>3.7489046105809942E-4</v>
      </c>
      <c r="F3746" s="8"/>
      <c r="J3746" s="8"/>
      <c r="N3746" s="8"/>
      <c r="R3746" s="8"/>
      <c r="V3746" s="8"/>
      <c r="W3746" s="8"/>
      <c r="AA3746" s="8"/>
      <c r="AD3746" s="8"/>
    </row>
    <row r="3747" spans="2:30">
      <c r="B3747" s="75">
        <v>10061015</v>
      </c>
      <c r="C3747" s="85" t="s">
        <v>1722</v>
      </c>
      <c r="D3747" s="76" t="s">
        <v>2494</v>
      </c>
      <c r="E3747" s="77">
        <v>1.0456388011776265E-4</v>
      </c>
      <c r="F3747" s="8"/>
      <c r="J3747" s="8"/>
      <c r="N3747" s="8"/>
      <c r="R3747" s="8"/>
      <c r="V3747" s="8"/>
      <c r="W3747" s="8"/>
      <c r="AA3747" s="8"/>
      <c r="AD3747" s="8"/>
    </row>
    <row r="3748" spans="2:30">
      <c r="B3748" s="75">
        <v>100618</v>
      </c>
      <c r="C3748" s="85" t="s">
        <v>1723</v>
      </c>
      <c r="D3748" s="76" t="s">
        <v>2494</v>
      </c>
      <c r="E3748" s="77">
        <v>1.2670387359654681E-4</v>
      </c>
      <c r="F3748" s="8"/>
      <c r="J3748" s="8"/>
      <c r="N3748" s="8"/>
      <c r="R3748" s="8"/>
      <c r="V3748" s="8"/>
      <c r="W3748" s="8"/>
      <c r="AA3748" s="8"/>
      <c r="AD3748" s="8"/>
    </row>
    <row r="3749" spans="2:30">
      <c r="B3749" s="75">
        <v>100663</v>
      </c>
      <c r="C3749" s="85" t="s">
        <v>1724</v>
      </c>
      <c r="D3749" s="76" t="s">
        <v>2494</v>
      </c>
      <c r="E3749" s="77">
        <v>2.0314228513234979E-5</v>
      </c>
      <c r="F3749" s="8"/>
      <c r="J3749" s="8"/>
      <c r="N3749" s="8"/>
      <c r="R3749" s="8"/>
      <c r="V3749" s="8"/>
      <c r="W3749" s="8"/>
      <c r="AA3749" s="8"/>
      <c r="AD3749" s="8"/>
    </row>
    <row r="3750" spans="2:30">
      <c r="B3750" s="75">
        <v>101020</v>
      </c>
      <c r="C3750" s="85" t="s">
        <v>1725</v>
      </c>
      <c r="D3750" s="76" t="s">
        <v>2494</v>
      </c>
      <c r="E3750" s="77">
        <v>1.5981228861151539E-4</v>
      </c>
      <c r="F3750" s="8"/>
      <c r="J3750" s="8"/>
      <c r="N3750" s="8"/>
      <c r="R3750" s="8"/>
      <c r="V3750" s="8"/>
      <c r="W3750" s="8"/>
      <c r="AA3750" s="8"/>
      <c r="AD3750" s="8"/>
    </row>
    <row r="3751" spans="2:30">
      <c r="B3751" s="75">
        <v>101205021</v>
      </c>
      <c r="C3751" s="85" t="s">
        <v>1726</v>
      </c>
      <c r="D3751" s="76" t="s">
        <v>2494</v>
      </c>
      <c r="E3751" s="77">
        <v>5.0567073111959804E-11</v>
      </c>
      <c r="F3751" s="8"/>
      <c r="J3751" s="8"/>
      <c r="N3751" s="8"/>
      <c r="R3751" s="8"/>
      <c r="V3751" s="8"/>
      <c r="W3751" s="8"/>
      <c r="AA3751" s="8"/>
      <c r="AD3751" s="8"/>
    </row>
    <row r="3752" spans="2:30">
      <c r="B3752" s="75">
        <v>101279</v>
      </c>
      <c r="C3752" s="85" t="s">
        <v>1727</v>
      </c>
      <c r="D3752" s="76" t="s">
        <v>2494</v>
      </c>
      <c r="E3752" s="77">
        <v>1.5097120633388218E-4</v>
      </c>
      <c r="F3752" s="8"/>
      <c r="J3752" s="8"/>
      <c r="N3752" s="8"/>
      <c r="R3752" s="8"/>
      <c r="V3752" s="8"/>
      <c r="W3752" s="8"/>
      <c r="AA3752" s="8"/>
      <c r="AD3752" s="8"/>
    </row>
    <row r="3753" spans="2:30">
      <c r="B3753" s="75">
        <v>101428</v>
      </c>
      <c r="C3753" s="85" t="s">
        <v>1728</v>
      </c>
      <c r="D3753" s="76" t="s">
        <v>2494</v>
      </c>
      <c r="E3753" s="77">
        <v>4.9621607692883893E-6</v>
      </c>
      <c r="F3753" s="8"/>
      <c r="J3753" s="8"/>
      <c r="N3753" s="8"/>
      <c r="R3753" s="8"/>
      <c r="V3753" s="8"/>
      <c r="W3753" s="8"/>
      <c r="AA3753" s="8"/>
      <c r="AD3753" s="8"/>
    </row>
    <row r="3754" spans="2:30">
      <c r="B3754" s="75">
        <v>1014693</v>
      </c>
      <c r="C3754" s="85" t="s">
        <v>1729</v>
      </c>
      <c r="D3754" s="76" t="s">
        <v>2494</v>
      </c>
      <c r="E3754" s="77">
        <v>2.8517579857330783E-5</v>
      </c>
      <c r="F3754" s="8"/>
      <c r="J3754" s="8"/>
      <c r="N3754" s="8"/>
      <c r="R3754" s="8"/>
      <c r="V3754" s="8"/>
      <c r="W3754" s="8"/>
      <c r="AA3754" s="8"/>
      <c r="AD3754" s="8"/>
    </row>
    <row r="3755" spans="2:30">
      <c r="B3755" s="75">
        <v>1014706</v>
      </c>
      <c r="C3755" s="85" t="s">
        <v>1730</v>
      </c>
      <c r="D3755" s="76" t="s">
        <v>2494</v>
      </c>
      <c r="E3755" s="77">
        <v>7.1572055704034591E-4</v>
      </c>
      <c r="F3755" s="8"/>
      <c r="J3755" s="8"/>
      <c r="N3755" s="8"/>
      <c r="R3755" s="8"/>
      <c r="V3755" s="8"/>
      <c r="W3755" s="8"/>
      <c r="AA3755" s="8"/>
      <c r="AD3755" s="8"/>
    </row>
    <row r="3756" spans="2:30">
      <c r="B3756" s="75">
        <v>101542</v>
      </c>
      <c r="C3756" s="85" t="s">
        <v>1731</v>
      </c>
      <c r="D3756" s="76" t="s">
        <v>2494</v>
      </c>
      <c r="E3756" s="77">
        <v>7.3584348114145317E-5</v>
      </c>
      <c r="F3756" s="8"/>
      <c r="J3756" s="8"/>
      <c r="N3756" s="8"/>
      <c r="R3756" s="8"/>
      <c r="V3756" s="8"/>
      <c r="W3756" s="8"/>
      <c r="AA3756" s="8"/>
      <c r="AD3756" s="8"/>
    </row>
    <row r="3757" spans="2:30">
      <c r="B3757" s="75">
        <v>101837</v>
      </c>
      <c r="C3757" s="85" t="s">
        <v>1732</v>
      </c>
      <c r="D3757" s="76" t="s">
        <v>2494</v>
      </c>
      <c r="E3757" s="77">
        <v>2.0479911534046828E-6</v>
      </c>
      <c r="F3757" s="8"/>
      <c r="J3757" s="8"/>
      <c r="N3757" s="8"/>
      <c r="R3757" s="8"/>
      <c r="V3757" s="8"/>
      <c r="W3757" s="8"/>
      <c r="AA3757" s="8"/>
      <c r="AD3757" s="8"/>
    </row>
    <row r="3758" spans="2:30">
      <c r="B3758" s="75">
        <v>101848</v>
      </c>
      <c r="C3758" s="85" t="s">
        <v>1733</v>
      </c>
      <c r="D3758" s="76" t="s">
        <v>2494</v>
      </c>
      <c r="E3758" s="77">
        <v>1.990919942112139E-3</v>
      </c>
      <c r="F3758" s="8"/>
      <c r="J3758" s="8"/>
      <c r="N3758" s="8"/>
      <c r="R3758" s="8"/>
      <c r="V3758" s="8"/>
      <c r="W3758" s="8"/>
      <c r="AA3758" s="8"/>
      <c r="AD3758" s="8"/>
    </row>
    <row r="3759" spans="2:30">
      <c r="B3759" s="75">
        <v>10222012</v>
      </c>
      <c r="C3759" s="85" t="s">
        <v>1734</v>
      </c>
      <c r="D3759" s="76" t="s">
        <v>2494</v>
      </c>
      <c r="E3759" s="77">
        <v>8.9220121502891776E-4</v>
      </c>
      <c r="F3759" s="8"/>
      <c r="J3759" s="8"/>
      <c r="N3759" s="8"/>
      <c r="R3759" s="8"/>
      <c r="V3759" s="8"/>
      <c r="W3759" s="8"/>
      <c r="AA3759" s="8"/>
      <c r="AD3759" s="8"/>
    </row>
    <row r="3760" spans="2:30">
      <c r="B3760" s="75">
        <v>102692</v>
      </c>
      <c r="C3760" s="85" t="s">
        <v>1735</v>
      </c>
      <c r="D3760" s="76" t="s">
        <v>2494</v>
      </c>
      <c r="E3760" s="77">
        <v>1.5003612812234326E-4</v>
      </c>
      <c r="F3760" s="8"/>
      <c r="J3760" s="8"/>
      <c r="N3760" s="8"/>
      <c r="R3760" s="8"/>
      <c r="V3760" s="8"/>
      <c r="W3760" s="8"/>
      <c r="AA3760" s="8"/>
      <c r="AD3760" s="8"/>
    </row>
    <row r="3761" spans="2:30">
      <c r="B3761" s="75">
        <v>102829</v>
      </c>
      <c r="C3761" s="85" t="s">
        <v>1736</v>
      </c>
      <c r="D3761" s="76" t="s">
        <v>2494</v>
      </c>
      <c r="E3761" s="77">
        <v>9.889005868863375E-6</v>
      </c>
      <c r="F3761" s="8"/>
      <c r="J3761" s="8"/>
      <c r="N3761" s="8"/>
      <c r="R3761" s="8"/>
      <c r="V3761" s="8"/>
      <c r="W3761" s="8"/>
      <c r="AA3761" s="8"/>
      <c r="AD3761" s="8"/>
    </row>
    <row r="3762" spans="2:30">
      <c r="B3762" s="75">
        <v>102851069</v>
      </c>
      <c r="C3762" s="85" t="s">
        <v>1737</v>
      </c>
      <c r="D3762" s="76" t="s">
        <v>2494</v>
      </c>
      <c r="E3762" s="77">
        <v>0.24297907499785412</v>
      </c>
      <c r="F3762" s="8"/>
      <c r="J3762" s="8"/>
      <c r="N3762" s="8"/>
      <c r="R3762" s="8"/>
      <c r="V3762" s="8"/>
      <c r="W3762" s="8"/>
      <c r="AA3762" s="8"/>
      <c r="AD3762" s="8"/>
    </row>
    <row r="3763" spans="2:30">
      <c r="B3763" s="75">
        <v>103112352</v>
      </c>
      <c r="C3763" s="85" t="s">
        <v>1738</v>
      </c>
      <c r="D3763" s="76" t="s">
        <v>2494</v>
      </c>
      <c r="E3763" s="77">
        <v>2.3112699022424126E-3</v>
      </c>
      <c r="F3763" s="8"/>
      <c r="J3763" s="8"/>
      <c r="N3763" s="8"/>
      <c r="R3763" s="8"/>
      <c r="V3763" s="8"/>
      <c r="W3763" s="8"/>
      <c r="AA3763" s="8"/>
      <c r="AD3763" s="8"/>
    </row>
    <row r="3764" spans="2:30">
      <c r="B3764" s="75">
        <v>103117</v>
      </c>
      <c r="C3764" s="85" t="s">
        <v>1739</v>
      </c>
      <c r="D3764" s="76" t="s">
        <v>2494</v>
      </c>
      <c r="E3764" s="77">
        <v>1.6415065401434961E-5</v>
      </c>
      <c r="F3764" s="8"/>
      <c r="J3764" s="8"/>
      <c r="N3764" s="8"/>
      <c r="R3764" s="8"/>
      <c r="V3764" s="8"/>
      <c r="W3764" s="8"/>
      <c r="AA3764" s="8"/>
      <c r="AD3764" s="8"/>
    </row>
    <row r="3765" spans="2:30">
      <c r="B3765" s="75">
        <v>103651</v>
      </c>
      <c r="C3765" s="85" t="s">
        <v>1740</v>
      </c>
      <c r="D3765" s="76" t="s">
        <v>2494</v>
      </c>
      <c r="E3765" s="77">
        <v>4.7810724530140207E-5</v>
      </c>
      <c r="F3765" s="8"/>
      <c r="J3765" s="8"/>
      <c r="N3765" s="8"/>
      <c r="R3765" s="8"/>
      <c r="V3765" s="8"/>
      <c r="W3765" s="8"/>
      <c r="AA3765" s="8"/>
      <c r="AD3765" s="8"/>
    </row>
    <row r="3766" spans="2:30">
      <c r="B3766" s="75">
        <v>103695</v>
      </c>
      <c r="C3766" s="85" t="s">
        <v>1741</v>
      </c>
      <c r="D3766" s="76" t="s">
        <v>2494</v>
      </c>
      <c r="E3766" s="77">
        <v>1.139500842143315E-4</v>
      </c>
      <c r="F3766" s="8"/>
      <c r="J3766" s="8"/>
      <c r="N3766" s="8"/>
      <c r="R3766" s="8"/>
      <c r="V3766" s="8"/>
      <c r="W3766" s="8"/>
      <c r="AA3766" s="8"/>
      <c r="AD3766" s="8"/>
    </row>
    <row r="3767" spans="2:30">
      <c r="B3767" s="75">
        <v>103822</v>
      </c>
      <c r="C3767" s="85" t="s">
        <v>1742</v>
      </c>
      <c r="D3767" s="76" t="s">
        <v>2494</v>
      </c>
      <c r="E3767" s="77">
        <v>4.2087443677717358E-9</v>
      </c>
      <c r="F3767" s="8"/>
      <c r="J3767" s="8"/>
      <c r="N3767" s="8"/>
      <c r="R3767" s="8"/>
      <c r="V3767" s="8"/>
      <c r="W3767" s="8"/>
      <c r="AA3767" s="8"/>
      <c r="AD3767" s="8"/>
    </row>
    <row r="3768" spans="2:30">
      <c r="B3768" s="75">
        <v>103833</v>
      </c>
      <c r="C3768" s="85" t="s">
        <v>1743</v>
      </c>
      <c r="D3768" s="76" t="s">
        <v>2494</v>
      </c>
      <c r="E3768" s="77">
        <v>3.0986516361002054E-4</v>
      </c>
      <c r="F3768" s="8"/>
      <c r="J3768" s="8"/>
      <c r="N3768" s="8"/>
      <c r="R3768" s="8"/>
      <c r="V3768" s="8"/>
      <c r="W3768" s="8"/>
      <c r="AA3768" s="8"/>
      <c r="AD3768" s="8"/>
    </row>
    <row r="3769" spans="2:30">
      <c r="B3769" s="75">
        <v>104405</v>
      </c>
      <c r="C3769" s="85" t="s">
        <v>1744</v>
      </c>
      <c r="D3769" s="76" t="s">
        <v>2494</v>
      </c>
      <c r="E3769" s="77">
        <v>2.3042366632637875E-3</v>
      </c>
      <c r="F3769" s="8"/>
      <c r="J3769" s="8"/>
      <c r="N3769" s="8"/>
      <c r="R3769" s="8"/>
      <c r="V3769" s="8"/>
      <c r="W3769" s="8"/>
      <c r="AA3769" s="8"/>
      <c r="AD3769" s="8"/>
    </row>
    <row r="3770" spans="2:30">
      <c r="B3770" s="75">
        <v>104756</v>
      </c>
      <c r="C3770" s="85" t="s">
        <v>1745</v>
      </c>
      <c r="D3770" s="76" t="s">
        <v>2494</v>
      </c>
      <c r="E3770" s="77">
        <v>1.6830516437909901E-4</v>
      </c>
      <c r="F3770" s="8"/>
      <c r="J3770" s="8"/>
      <c r="N3770" s="8"/>
      <c r="R3770" s="8"/>
      <c r="V3770" s="8"/>
      <c r="W3770" s="8"/>
      <c r="AA3770" s="8"/>
      <c r="AD3770" s="8"/>
    </row>
    <row r="3771" spans="2:30">
      <c r="B3771" s="75">
        <v>104881</v>
      </c>
      <c r="C3771" s="85" t="s">
        <v>1746</v>
      </c>
      <c r="D3771" s="76" t="s">
        <v>2494</v>
      </c>
      <c r="E3771" s="77">
        <v>1.8395737267897666E-3</v>
      </c>
      <c r="F3771" s="8"/>
      <c r="J3771" s="8"/>
      <c r="N3771" s="8"/>
      <c r="R3771" s="8"/>
      <c r="V3771" s="8"/>
      <c r="W3771" s="8"/>
      <c r="AA3771" s="8"/>
      <c r="AD3771" s="8"/>
    </row>
    <row r="3772" spans="2:30">
      <c r="B3772" s="75">
        <v>105373</v>
      </c>
      <c r="C3772" s="85" t="s">
        <v>1747</v>
      </c>
      <c r="D3772" s="76" t="s">
        <v>2494</v>
      </c>
      <c r="E3772" s="77">
        <v>6.7797914536508387E-5</v>
      </c>
      <c r="F3772" s="8"/>
      <c r="J3772" s="8"/>
      <c r="N3772" s="8"/>
      <c r="R3772" s="8"/>
      <c r="V3772" s="8"/>
      <c r="W3772" s="8"/>
      <c r="AA3772" s="8"/>
      <c r="AD3772" s="8"/>
    </row>
    <row r="3773" spans="2:30">
      <c r="B3773" s="75">
        <v>105512069</v>
      </c>
      <c r="C3773" s="85" t="s">
        <v>1748</v>
      </c>
      <c r="D3773" s="76" t="s">
        <v>2494</v>
      </c>
      <c r="E3773" s="77">
        <v>1.0233507972121562E-3</v>
      </c>
      <c r="F3773" s="8"/>
      <c r="J3773" s="8"/>
      <c r="N3773" s="8"/>
      <c r="R3773" s="8"/>
      <c r="V3773" s="8"/>
      <c r="W3773" s="8"/>
      <c r="AA3773" s="8"/>
      <c r="AD3773" s="8"/>
    </row>
    <row r="3774" spans="2:30">
      <c r="B3774" s="75">
        <v>10552746</v>
      </c>
      <c r="C3774" s="85" t="s">
        <v>1749</v>
      </c>
      <c r="D3774" s="76" t="s">
        <v>2494</v>
      </c>
      <c r="E3774" s="77">
        <v>1.9534712864048447E-2</v>
      </c>
      <c r="F3774" s="8"/>
      <c r="J3774" s="8"/>
      <c r="N3774" s="8"/>
      <c r="R3774" s="8"/>
      <c r="V3774" s="8"/>
      <c r="W3774" s="8"/>
      <c r="AA3774" s="8"/>
      <c r="AD3774" s="8"/>
    </row>
    <row r="3775" spans="2:30">
      <c r="B3775" s="75">
        <v>105533</v>
      </c>
      <c r="C3775" s="85" t="s">
        <v>1750</v>
      </c>
      <c r="D3775" s="76" t="s">
        <v>2494</v>
      </c>
      <c r="E3775" s="77">
        <v>6.7556817319111226E-4</v>
      </c>
      <c r="F3775" s="8"/>
      <c r="J3775" s="8"/>
      <c r="N3775" s="8"/>
      <c r="R3775" s="8"/>
      <c r="V3775" s="8"/>
      <c r="W3775" s="8"/>
      <c r="AA3775" s="8"/>
      <c r="AD3775" s="8"/>
    </row>
    <row r="3776" spans="2:30">
      <c r="B3776" s="75">
        <v>105544</v>
      </c>
      <c r="C3776" s="85" t="s">
        <v>1751</v>
      </c>
      <c r="D3776" s="76" t="s">
        <v>2494</v>
      </c>
      <c r="E3776" s="77">
        <v>1.1926616658679243E-5</v>
      </c>
      <c r="F3776" s="8"/>
      <c r="J3776" s="8"/>
      <c r="N3776" s="8"/>
      <c r="R3776" s="8"/>
      <c r="V3776" s="8"/>
      <c r="W3776" s="8"/>
      <c r="AA3776" s="8"/>
      <c r="AD3776" s="8"/>
    </row>
    <row r="3777" spans="2:30">
      <c r="B3777" s="75">
        <v>105759</v>
      </c>
      <c r="C3777" s="85" t="s">
        <v>1752</v>
      </c>
      <c r="D3777" s="76" t="s">
        <v>2494</v>
      </c>
      <c r="E3777" s="77">
        <v>9.1249241682130815E-4</v>
      </c>
      <c r="F3777" s="8"/>
      <c r="J3777" s="8"/>
      <c r="N3777" s="8"/>
      <c r="R3777" s="8"/>
      <c r="V3777" s="8"/>
      <c r="W3777" s="8"/>
      <c r="AA3777" s="8"/>
      <c r="AD3777" s="8"/>
    </row>
    <row r="3778" spans="2:30">
      <c r="B3778" s="75">
        <v>105997</v>
      </c>
      <c r="C3778" s="85" t="s">
        <v>1753</v>
      </c>
      <c r="D3778" s="76" t="s">
        <v>2494</v>
      </c>
      <c r="E3778" s="77">
        <v>4.3592225154512803E-4</v>
      </c>
      <c r="F3778" s="8"/>
      <c r="J3778" s="8"/>
      <c r="N3778" s="8"/>
      <c r="R3778" s="8"/>
      <c r="V3778" s="8"/>
      <c r="W3778" s="8"/>
      <c r="AA3778" s="8"/>
      <c r="AD3778" s="8"/>
    </row>
    <row r="3779" spans="2:30">
      <c r="B3779" s="75">
        <v>106241</v>
      </c>
      <c r="C3779" s="85" t="s">
        <v>1754</v>
      </c>
      <c r="D3779" s="76" t="s">
        <v>2494</v>
      </c>
      <c r="E3779" s="77">
        <v>2.2116559728855895E-4</v>
      </c>
      <c r="F3779" s="8"/>
      <c r="J3779" s="8"/>
      <c r="N3779" s="8"/>
      <c r="R3779" s="8"/>
      <c r="V3779" s="8"/>
      <c r="W3779" s="8"/>
      <c r="AA3779" s="8"/>
      <c r="AD3779" s="8"/>
    </row>
    <row r="3780" spans="2:30">
      <c r="B3780" s="75">
        <v>106325080</v>
      </c>
      <c r="C3780" s="85" t="s">
        <v>1755</v>
      </c>
      <c r="D3780" s="76" t="s">
        <v>2494</v>
      </c>
      <c r="E3780" s="77">
        <v>2.0491336393565584E-3</v>
      </c>
      <c r="F3780" s="8"/>
      <c r="J3780" s="8"/>
      <c r="N3780" s="8"/>
      <c r="R3780" s="8"/>
      <c r="V3780" s="8"/>
      <c r="W3780" s="8"/>
      <c r="AA3780" s="8"/>
      <c r="AD3780" s="8"/>
    </row>
    <row r="3781" spans="2:30">
      <c r="B3781" s="75">
        <v>106423</v>
      </c>
      <c r="C3781" s="85" t="s">
        <v>1756</v>
      </c>
      <c r="D3781" s="76" t="s">
        <v>2494</v>
      </c>
      <c r="E3781" s="77">
        <v>7.649303956556804E-6</v>
      </c>
      <c r="F3781" s="8"/>
      <c r="J3781" s="8"/>
      <c r="N3781" s="8"/>
      <c r="R3781" s="8"/>
      <c r="V3781" s="8"/>
      <c r="W3781" s="8"/>
      <c r="AA3781" s="8"/>
      <c r="AD3781" s="8"/>
    </row>
    <row r="3782" spans="2:30">
      <c r="B3782" s="75">
        <v>106434</v>
      </c>
      <c r="C3782" s="85" t="s">
        <v>1757</v>
      </c>
      <c r="D3782" s="76" t="s">
        <v>2494</v>
      </c>
      <c r="E3782" s="77">
        <v>1.4813728381138296E-4</v>
      </c>
      <c r="F3782" s="8"/>
      <c r="J3782" s="8"/>
      <c r="N3782" s="8"/>
      <c r="R3782" s="8"/>
      <c r="V3782" s="8"/>
      <c r="W3782" s="8"/>
      <c r="AA3782" s="8"/>
      <c r="AD3782" s="8"/>
    </row>
    <row r="3783" spans="2:30">
      <c r="B3783" s="75">
        <v>106445</v>
      </c>
      <c r="C3783" s="85" t="s">
        <v>1758</v>
      </c>
      <c r="D3783" s="76" t="s">
        <v>2494</v>
      </c>
      <c r="E3783" s="77">
        <v>6.1828161999879377E-5</v>
      </c>
      <c r="F3783" s="8"/>
      <c r="J3783" s="8"/>
      <c r="N3783" s="8"/>
      <c r="R3783" s="8"/>
      <c r="V3783" s="8"/>
      <c r="W3783" s="8"/>
      <c r="AA3783" s="8"/>
      <c r="AD3783" s="8"/>
    </row>
    <row r="3784" spans="2:30">
      <c r="B3784" s="75">
        <v>106489</v>
      </c>
      <c r="C3784" s="85" t="s">
        <v>1759</v>
      </c>
      <c r="D3784" s="76" t="s">
        <v>2494</v>
      </c>
      <c r="E3784" s="77">
        <v>8.6016864389116529E-5</v>
      </c>
      <c r="F3784" s="8"/>
      <c r="J3784" s="8"/>
      <c r="N3784" s="8"/>
      <c r="R3784" s="8"/>
      <c r="V3784" s="8"/>
      <c r="W3784" s="8"/>
      <c r="AA3784" s="8"/>
      <c r="AD3784" s="8"/>
    </row>
    <row r="3785" spans="2:30">
      <c r="B3785" s="75">
        <v>106490</v>
      </c>
      <c r="C3785" s="85" t="s">
        <v>1760</v>
      </c>
      <c r="D3785" s="76" t="s">
        <v>2494</v>
      </c>
      <c r="E3785" s="77">
        <v>8.6138701906076333E-5</v>
      </c>
      <c r="F3785" s="8"/>
      <c r="J3785" s="8"/>
      <c r="N3785" s="8"/>
      <c r="R3785" s="8"/>
      <c r="V3785" s="8"/>
      <c r="W3785" s="8"/>
      <c r="AA3785" s="8"/>
      <c r="AD3785" s="8"/>
    </row>
    <row r="3786" spans="2:30">
      <c r="B3786" s="75">
        <v>1066451</v>
      </c>
      <c r="C3786" s="85" t="s">
        <v>1761</v>
      </c>
      <c r="D3786" s="76" t="s">
        <v>2494</v>
      </c>
      <c r="E3786" s="77">
        <v>0.11262102803262615</v>
      </c>
      <c r="F3786" s="8"/>
      <c r="J3786" s="8"/>
      <c r="N3786" s="8"/>
      <c r="R3786" s="8"/>
      <c r="V3786" s="8"/>
      <c r="W3786" s="8"/>
      <c r="AA3786" s="8"/>
      <c r="AD3786" s="8"/>
    </row>
    <row r="3787" spans="2:30">
      <c r="B3787" s="75">
        <v>1067147</v>
      </c>
      <c r="C3787" s="85" t="s">
        <v>1762</v>
      </c>
      <c r="D3787" s="76" t="s">
        <v>2494</v>
      </c>
      <c r="E3787" s="77">
        <v>1.8164354556960564E-6</v>
      </c>
      <c r="F3787" s="8"/>
      <c r="J3787" s="8"/>
      <c r="N3787" s="8"/>
      <c r="R3787" s="8"/>
      <c r="V3787" s="8"/>
      <c r="W3787" s="8"/>
      <c r="AA3787" s="8"/>
      <c r="AD3787" s="8"/>
    </row>
    <row r="3788" spans="2:30">
      <c r="B3788" s="75">
        <v>107073</v>
      </c>
      <c r="C3788" s="85" t="s">
        <v>1763</v>
      </c>
      <c r="D3788" s="76" t="s">
        <v>2494</v>
      </c>
      <c r="E3788" s="77">
        <v>9.8505807704879847E-5</v>
      </c>
      <c r="F3788" s="8"/>
      <c r="J3788" s="8"/>
      <c r="N3788" s="8"/>
      <c r="R3788" s="8"/>
      <c r="V3788" s="8"/>
      <c r="W3788" s="8"/>
      <c r="AA3788" s="8"/>
      <c r="AD3788" s="8"/>
    </row>
    <row r="3789" spans="2:30">
      <c r="B3789" s="75">
        <v>107108</v>
      </c>
      <c r="C3789" s="85" t="s">
        <v>1764</v>
      </c>
      <c r="D3789" s="76" t="s">
        <v>2494</v>
      </c>
      <c r="E3789" s="77">
        <v>1.8560476495121306E-6</v>
      </c>
      <c r="F3789" s="8"/>
      <c r="J3789" s="8"/>
      <c r="N3789" s="8"/>
      <c r="R3789" s="8"/>
      <c r="V3789" s="8"/>
      <c r="W3789" s="8"/>
      <c r="AA3789" s="8"/>
      <c r="AD3789" s="8"/>
    </row>
    <row r="3790" spans="2:30">
      <c r="B3790" s="75">
        <v>107119</v>
      </c>
      <c r="C3790" s="85" t="s">
        <v>1765</v>
      </c>
      <c r="D3790" s="76" t="s">
        <v>2494</v>
      </c>
      <c r="E3790" s="77">
        <v>3.4205055033363624E-4</v>
      </c>
      <c r="F3790" s="8"/>
      <c r="J3790" s="8"/>
      <c r="N3790" s="8"/>
      <c r="R3790" s="8"/>
      <c r="V3790" s="8"/>
      <c r="W3790" s="8"/>
      <c r="AA3790" s="8"/>
      <c r="AD3790" s="8"/>
    </row>
    <row r="3791" spans="2:30">
      <c r="B3791" s="75">
        <v>107153</v>
      </c>
      <c r="C3791" s="85" t="s">
        <v>1766</v>
      </c>
      <c r="D3791" s="76" t="s">
        <v>2494</v>
      </c>
      <c r="E3791" s="77">
        <v>4.9348470051129813E-9</v>
      </c>
      <c r="F3791" s="8"/>
      <c r="J3791" s="8"/>
      <c r="N3791" s="8"/>
      <c r="R3791" s="8"/>
      <c r="V3791" s="8"/>
      <c r="W3791" s="8"/>
      <c r="AA3791" s="8"/>
      <c r="AD3791" s="8"/>
    </row>
    <row r="3792" spans="2:30">
      <c r="B3792" s="75">
        <v>107222</v>
      </c>
      <c r="C3792" s="85" t="s">
        <v>1767</v>
      </c>
      <c r="D3792" s="76" t="s">
        <v>2494</v>
      </c>
      <c r="E3792" s="77">
        <v>4.2235281299456528E-7</v>
      </c>
      <c r="F3792" s="8"/>
      <c r="J3792" s="8"/>
      <c r="N3792" s="8"/>
      <c r="R3792" s="8"/>
      <c r="V3792" s="8"/>
      <c r="W3792" s="8"/>
      <c r="AA3792" s="8"/>
      <c r="AD3792" s="8"/>
    </row>
    <row r="3793" spans="2:30">
      <c r="B3793" s="75">
        <v>107277</v>
      </c>
      <c r="C3793" s="85" t="s">
        <v>1768</v>
      </c>
      <c r="D3793" s="76" t="s">
        <v>2494</v>
      </c>
      <c r="E3793" s="77">
        <v>8.6704304872295963E-5</v>
      </c>
      <c r="F3793" s="8"/>
      <c r="J3793" s="8"/>
      <c r="N3793" s="8"/>
      <c r="R3793" s="8"/>
      <c r="V3793" s="8"/>
      <c r="W3793" s="8"/>
      <c r="AA3793" s="8"/>
      <c r="AD3793" s="8"/>
    </row>
    <row r="3794" spans="2:30">
      <c r="B3794" s="75">
        <v>107415</v>
      </c>
      <c r="C3794" s="85" t="s">
        <v>1769</v>
      </c>
      <c r="D3794" s="76" t="s">
        <v>2494</v>
      </c>
      <c r="E3794" s="77">
        <v>5.517674757390967E-9</v>
      </c>
      <c r="F3794" s="8"/>
      <c r="J3794" s="8"/>
      <c r="N3794" s="8"/>
      <c r="R3794" s="8"/>
      <c r="V3794" s="8"/>
      <c r="W3794" s="8"/>
      <c r="AA3794" s="8"/>
      <c r="AD3794" s="8"/>
    </row>
    <row r="3795" spans="2:30">
      <c r="B3795" s="75">
        <v>107493</v>
      </c>
      <c r="C3795" s="85" t="s">
        <v>1770</v>
      </c>
      <c r="D3795" s="76" t="s">
        <v>2494</v>
      </c>
      <c r="E3795" s="77">
        <v>1.3684523550530956E-7</v>
      </c>
      <c r="F3795" s="8"/>
      <c r="J3795" s="8"/>
      <c r="N3795" s="8"/>
      <c r="R3795" s="8"/>
      <c r="V3795" s="8"/>
      <c r="W3795" s="8"/>
      <c r="AA3795" s="8"/>
      <c r="AD3795" s="8"/>
    </row>
    <row r="3796" spans="2:30">
      <c r="B3796" s="75">
        <v>107642</v>
      </c>
      <c r="C3796" s="85" t="s">
        <v>1771</v>
      </c>
      <c r="D3796" s="76" t="s">
        <v>2494</v>
      </c>
      <c r="E3796" s="77">
        <v>1.7032407908556773E-19</v>
      </c>
      <c r="F3796" s="8"/>
      <c r="J3796" s="8"/>
      <c r="N3796" s="8"/>
      <c r="R3796" s="8"/>
      <c r="V3796" s="8"/>
      <c r="W3796" s="8"/>
      <c r="AA3796" s="8"/>
      <c r="AD3796" s="8"/>
    </row>
    <row r="3797" spans="2:30">
      <c r="B3797" s="75">
        <v>1076466</v>
      </c>
      <c r="C3797" s="85" t="s">
        <v>1772</v>
      </c>
      <c r="D3797" s="76" t="s">
        <v>2494</v>
      </c>
      <c r="E3797" s="77">
        <v>6.0641719540600865E-25</v>
      </c>
      <c r="F3797" s="8"/>
      <c r="J3797" s="8"/>
      <c r="N3797" s="8"/>
      <c r="R3797" s="8"/>
      <c r="V3797" s="8"/>
      <c r="W3797" s="8"/>
      <c r="AA3797" s="8"/>
      <c r="AD3797" s="8"/>
    </row>
    <row r="3798" spans="2:30">
      <c r="B3798" s="75">
        <v>107926</v>
      </c>
      <c r="C3798" s="85" t="s">
        <v>1773</v>
      </c>
      <c r="D3798" s="76" t="s">
        <v>2494</v>
      </c>
      <c r="E3798" s="77">
        <v>1.0875684414964579E-8</v>
      </c>
      <c r="F3798" s="8"/>
      <c r="J3798" s="8"/>
      <c r="N3798" s="8"/>
      <c r="R3798" s="8"/>
      <c r="V3798" s="8"/>
      <c r="W3798" s="8"/>
      <c r="AA3798" s="8"/>
      <c r="AD3798" s="8"/>
    </row>
    <row r="3799" spans="2:30">
      <c r="B3799" s="75">
        <v>107937</v>
      </c>
      <c r="C3799" s="85" t="s">
        <v>1774</v>
      </c>
      <c r="D3799" s="76" t="s">
        <v>2494</v>
      </c>
      <c r="E3799" s="77">
        <v>4.3955581002713111E-11</v>
      </c>
      <c r="F3799" s="8"/>
      <c r="J3799" s="8"/>
      <c r="N3799" s="8"/>
      <c r="R3799" s="8"/>
      <c r="V3799" s="8"/>
      <c r="W3799" s="8"/>
      <c r="AA3799" s="8"/>
      <c r="AD3799" s="8"/>
    </row>
    <row r="3800" spans="2:30">
      <c r="B3800" s="75">
        <v>107948</v>
      </c>
      <c r="C3800" s="85" t="s">
        <v>1775</v>
      </c>
      <c r="D3800" s="76" t="s">
        <v>2494</v>
      </c>
      <c r="E3800" s="77">
        <v>1.7592785924015664E-8</v>
      </c>
      <c r="F3800" s="8"/>
      <c r="J3800" s="8"/>
      <c r="N3800" s="8"/>
      <c r="R3800" s="8"/>
      <c r="V3800" s="8"/>
      <c r="W3800" s="8"/>
      <c r="AA3800" s="8"/>
      <c r="AD3800" s="8"/>
    </row>
    <row r="3801" spans="2:30">
      <c r="B3801" s="75">
        <v>1081341</v>
      </c>
      <c r="C3801" s="85" t="s">
        <v>1776</v>
      </c>
      <c r="D3801" s="76" t="s">
        <v>2494</v>
      </c>
      <c r="E3801" s="77">
        <v>0.19258073287752789</v>
      </c>
      <c r="F3801" s="8"/>
      <c r="J3801" s="8"/>
      <c r="N3801" s="8"/>
      <c r="R3801" s="8"/>
      <c r="V3801" s="8"/>
      <c r="W3801" s="8"/>
      <c r="AA3801" s="8"/>
      <c r="AD3801" s="8"/>
    </row>
    <row r="3802" spans="2:30">
      <c r="B3802" s="75">
        <v>108189</v>
      </c>
      <c r="C3802" s="85" t="s">
        <v>1777</v>
      </c>
      <c r="D3802" s="76" t="s">
        <v>2494</v>
      </c>
      <c r="E3802" s="77">
        <v>1.2091392232113352E-5</v>
      </c>
      <c r="F3802" s="8"/>
      <c r="J3802" s="8"/>
      <c r="N3802" s="8"/>
      <c r="R3802" s="8"/>
      <c r="V3802" s="8"/>
      <c r="W3802" s="8"/>
      <c r="AA3802" s="8"/>
      <c r="AD3802" s="8"/>
    </row>
    <row r="3803" spans="2:30">
      <c r="B3803" s="75">
        <v>108203</v>
      </c>
      <c r="C3803" s="85" t="s">
        <v>1778</v>
      </c>
      <c r="D3803" s="76" t="s">
        <v>2494</v>
      </c>
      <c r="E3803" s="77">
        <v>2.7398420817735296E-7</v>
      </c>
      <c r="F3803" s="8"/>
      <c r="J3803" s="8"/>
      <c r="N3803" s="8"/>
      <c r="R3803" s="8"/>
      <c r="V3803" s="8"/>
      <c r="W3803" s="8"/>
      <c r="AA3803" s="8"/>
      <c r="AD3803" s="8"/>
    </row>
    <row r="3804" spans="2:30">
      <c r="B3804" s="75">
        <v>108214</v>
      </c>
      <c r="C3804" s="85" t="s">
        <v>1779</v>
      </c>
      <c r="D3804" s="76" t="s">
        <v>2494</v>
      </c>
      <c r="E3804" s="77">
        <v>1.4915009414562551E-5</v>
      </c>
      <c r="F3804" s="8"/>
      <c r="J3804" s="8"/>
      <c r="N3804" s="8"/>
      <c r="R3804" s="8"/>
      <c r="V3804" s="8"/>
      <c r="W3804" s="8"/>
      <c r="AA3804" s="8"/>
      <c r="AD3804" s="8"/>
    </row>
    <row r="3805" spans="2:30">
      <c r="B3805" s="75">
        <v>108247</v>
      </c>
      <c r="C3805" s="85" t="s">
        <v>1780</v>
      </c>
      <c r="D3805" s="76" t="s">
        <v>2494</v>
      </c>
      <c r="E3805" s="77">
        <v>2.2852172414314948E-12</v>
      </c>
      <c r="F3805" s="8"/>
      <c r="J3805" s="8"/>
      <c r="N3805" s="8"/>
      <c r="R3805" s="8"/>
      <c r="V3805" s="8"/>
      <c r="W3805" s="8"/>
      <c r="AA3805" s="8"/>
      <c r="AD3805" s="8"/>
    </row>
    <row r="3806" spans="2:30">
      <c r="B3806" s="75">
        <v>108383</v>
      </c>
      <c r="C3806" s="85" t="s">
        <v>1781</v>
      </c>
      <c r="D3806" s="76" t="s">
        <v>2494</v>
      </c>
      <c r="E3806" s="77">
        <v>4.4013905540444262E-6</v>
      </c>
      <c r="F3806" s="8"/>
      <c r="J3806" s="8"/>
      <c r="N3806" s="8"/>
      <c r="R3806" s="8"/>
      <c r="V3806" s="8"/>
      <c r="W3806" s="8"/>
      <c r="AA3806" s="8"/>
      <c r="AD3806" s="8"/>
    </row>
    <row r="3807" spans="2:30">
      <c r="B3807" s="75">
        <v>108429</v>
      </c>
      <c r="C3807" s="85" t="s">
        <v>1782</v>
      </c>
      <c r="D3807" s="76" t="s">
        <v>2494</v>
      </c>
      <c r="E3807" s="77">
        <v>2.8250950830025645E-4</v>
      </c>
      <c r="F3807" s="8"/>
      <c r="J3807" s="8"/>
      <c r="N3807" s="8"/>
      <c r="R3807" s="8"/>
      <c r="V3807" s="8"/>
      <c r="W3807" s="8"/>
      <c r="AA3807" s="8"/>
      <c r="AD3807" s="8"/>
    </row>
    <row r="3808" spans="2:30">
      <c r="B3808" s="75">
        <v>108430</v>
      </c>
      <c r="C3808" s="85" t="s">
        <v>1783</v>
      </c>
      <c r="D3808" s="76" t="s">
        <v>2494</v>
      </c>
      <c r="E3808" s="77">
        <v>5.6768434423124863E-5</v>
      </c>
      <c r="F3808" s="8"/>
      <c r="J3808" s="8"/>
      <c r="N3808" s="8"/>
      <c r="R3808" s="8"/>
      <c r="V3808" s="8"/>
      <c r="W3808" s="8"/>
      <c r="AA3808" s="8"/>
      <c r="AD3808" s="8"/>
    </row>
    <row r="3809" spans="2:30">
      <c r="B3809" s="75">
        <v>108678</v>
      </c>
      <c r="C3809" s="85" t="s">
        <v>1784</v>
      </c>
      <c r="D3809" s="76" t="s">
        <v>2494</v>
      </c>
      <c r="E3809" s="77">
        <v>2.1819892145513143E-6</v>
      </c>
      <c r="F3809" s="8"/>
      <c r="J3809" s="8"/>
      <c r="N3809" s="8"/>
      <c r="R3809" s="8"/>
      <c r="V3809" s="8"/>
      <c r="W3809" s="8"/>
      <c r="AA3809" s="8"/>
      <c r="AD3809" s="8"/>
    </row>
    <row r="3810" spans="2:30">
      <c r="B3810" s="75">
        <v>108689</v>
      </c>
      <c r="C3810" s="85" t="s">
        <v>1785</v>
      </c>
      <c r="D3810" s="76" t="s">
        <v>2494</v>
      </c>
      <c r="E3810" s="77">
        <v>7.7745552845833483E-6</v>
      </c>
      <c r="F3810" s="8"/>
      <c r="J3810" s="8"/>
      <c r="N3810" s="8"/>
      <c r="R3810" s="8"/>
      <c r="V3810" s="8"/>
      <c r="W3810" s="8"/>
      <c r="AA3810" s="8"/>
      <c r="AD3810" s="8"/>
    </row>
    <row r="3811" spans="2:30">
      <c r="B3811" s="75">
        <v>108703</v>
      </c>
      <c r="C3811" s="85" t="s">
        <v>1786</v>
      </c>
      <c r="D3811" s="76" t="s">
        <v>2494</v>
      </c>
      <c r="E3811" s="77">
        <v>1.5597961958315571E-3</v>
      </c>
      <c r="F3811" s="8"/>
      <c r="J3811" s="8"/>
      <c r="N3811" s="8"/>
      <c r="R3811" s="8"/>
      <c r="V3811" s="8"/>
      <c r="W3811" s="8"/>
      <c r="AA3811" s="8"/>
      <c r="AD3811" s="8"/>
    </row>
    <row r="3812" spans="2:30">
      <c r="B3812" s="75">
        <v>108838</v>
      </c>
      <c r="C3812" s="85" t="s">
        <v>1787</v>
      </c>
      <c r="D3812" s="76" t="s">
        <v>2494</v>
      </c>
      <c r="E3812" s="77">
        <v>3.9128925557808864E-5</v>
      </c>
      <c r="F3812" s="8"/>
      <c r="J3812" s="8"/>
      <c r="N3812" s="8"/>
      <c r="R3812" s="8"/>
      <c r="V3812" s="8"/>
      <c r="W3812" s="8"/>
      <c r="AA3812" s="8"/>
      <c r="AD3812" s="8"/>
    </row>
    <row r="3813" spans="2:30">
      <c r="B3813" s="75">
        <v>108850</v>
      </c>
      <c r="C3813" s="85" t="s">
        <v>1788</v>
      </c>
      <c r="D3813" s="76" t="s">
        <v>2494</v>
      </c>
      <c r="E3813" s="77">
        <v>4.7111591728358598E-4</v>
      </c>
      <c r="F3813" s="8"/>
      <c r="J3813" s="8"/>
      <c r="N3813" s="8"/>
      <c r="R3813" s="8"/>
      <c r="V3813" s="8"/>
      <c r="W3813" s="8"/>
      <c r="AA3813" s="8"/>
      <c r="AD3813" s="8"/>
    </row>
    <row r="3814" spans="2:30">
      <c r="B3814" s="75">
        <v>108861</v>
      </c>
      <c r="C3814" s="85" t="s">
        <v>1789</v>
      </c>
      <c r="D3814" s="76" t="s">
        <v>2494</v>
      </c>
      <c r="E3814" s="77">
        <v>1.0576562736959178E-3</v>
      </c>
      <c r="F3814" s="8"/>
      <c r="J3814" s="8"/>
      <c r="N3814" s="8"/>
      <c r="R3814" s="8"/>
      <c r="V3814" s="8"/>
      <c r="W3814" s="8"/>
      <c r="AA3814" s="8"/>
      <c r="AD3814" s="8"/>
    </row>
    <row r="3815" spans="2:30">
      <c r="B3815" s="75">
        <v>108872</v>
      </c>
      <c r="C3815" s="85" t="s">
        <v>1790</v>
      </c>
      <c r="D3815" s="76" t="s">
        <v>2494</v>
      </c>
      <c r="E3815" s="77">
        <v>3.8935117427297362E-8</v>
      </c>
      <c r="F3815" s="8"/>
      <c r="J3815" s="8"/>
      <c r="N3815" s="8"/>
      <c r="R3815" s="8"/>
      <c r="V3815" s="8"/>
      <c r="W3815" s="8"/>
      <c r="AA3815" s="8"/>
      <c r="AD3815" s="8"/>
    </row>
    <row r="3816" spans="2:30">
      <c r="B3816" s="75">
        <v>108930</v>
      </c>
      <c r="C3816" s="85" t="s">
        <v>1791</v>
      </c>
      <c r="D3816" s="76" t="s">
        <v>2494</v>
      </c>
      <c r="E3816" s="77">
        <v>7.9652619495058766E-6</v>
      </c>
      <c r="F3816" s="8"/>
      <c r="J3816" s="8"/>
      <c r="N3816" s="8"/>
      <c r="R3816" s="8"/>
      <c r="V3816" s="8"/>
      <c r="W3816" s="8"/>
      <c r="AA3816" s="8"/>
      <c r="AD3816" s="8"/>
    </row>
    <row r="3817" spans="2:30">
      <c r="B3817" s="75">
        <v>109002</v>
      </c>
      <c r="C3817" s="85" t="s">
        <v>1792</v>
      </c>
      <c r="D3817" s="76" t="s">
        <v>2494</v>
      </c>
      <c r="E3817" s="77">
        <v>2.7146627627477537E-6</v>
      </c>
      <c r="F3817" s="8"/>
      <c r="J3817" s="8"/>
      <c r="N3817" s="8"/>
      <c r="R3817" s="8"/>
      <c r="V3817" s="8"/>
      <c r="W3817" s="8"/>
      <c r="AA3817" s="8"/>
      <c r="AD3817" s="8"/>
    </row>
    <row r="3818" spans="2:30">
      <c r="B3818" s="75">
        <v>109466</v>
      </c>
      <c r="C3818" s="85" t="s">
        <v>1793</v>
      </c>
      <c r="D3818" s="76" t="s">
        <v>2494</v>
      </c>
      <c r="E3818" s="77">
        <v>9.2268082510702536E-6</v>
      </c>
      <c r="F3818" s="8"/>
      <c r="J3818" s="8"/>
      <c r="N3818" s="8"/>
      <c r="R3818" s="8"/>
      <c r="V3818" s="8"/>
      <c r="W3818" s="8"/>
      <c r="AA3818" s="8"/>
      <c r="AD3818" s="8"/>
    </row>
    <row r="3819" spans="2:30">
      <c r="B3819" s="75">
        <v>109524</v>
      </c>
      <c r="C3819" s="85" t="s">
        <v>1794</v>
      </c>
      <c r="D3819" s="76" t="s">
        <v>2494</v>
      </c>
      <c r="E3819" s="77">
        <v>2.1898779595596599E-8</v>
      </c>
      <c r="F3819" s="8"/>
      <c r="J3819" s="8"/>
      <c r="N3819" s="8"/>
      <c r="R3819" s="8"/>
      <c r="V3819" s="8"/>
      <c r="W3819" s="8"/>
      <c r="AA3819" s="8"/>
      <c r="AD3819" s="8"/>
    </row>
    <row r="3820" spans="2:30">
      <c r="B3820" s="75">
        <v>109579</v>
      </c>
      <c r="C3820" s="85" t="s">
        <v>1795</v>
      </c>
      <c r="D3820" s="76" t="s">
        <v>2494</v>
      </c>
      <c r="E3820" s="77">
        <v>4.3667015014216015E-7</v>
      </c>
      <c r="F3820" s="8"/>
      <c r="J3820" s="8"/>
      <c r="N3820" s="8"/>
      <c r="R3820" s="8"/>
      <c r="V3820" s="8"/>
      <c r="W3820" s="8"/>
      <c r="AA3820" s="8"/>
      <c r="AD3820" s="8"/>
    </row>
    <row r="3821" spans="2:30">
      <c r="B3821" s="75">
        <v>109604</v>
      </c>
      <c r="C3821" s="85" t="s">
        <v>1796</v>
      </c>
      <c r="D3821" s="76" t="s">
        <v>2494</v>
      </c>
      <c r="E3821" s="77">
        <v>3.960694686975273E-5</v>
      </c>
      <c r="F3821" s="8"/>
      <c r="J3821" s="8"/>
      <c r="N3821" s="8"/>
      <c r="R3821" s="8"/>
      <c r="V3821" s="8"/>
      <c r="W3821" s="8"/>
      <c r="AA3821" s="8"/>
      <c r="AD3821" s="8"/>
    </row>
    <row r="3822" spans="2:30">
      <c r="B3822" s="75">
        <v>109739</v>
      </c>
      <c r="C3822" s="85" t="s">
        <v>1797</v>
      </c>
      <c r="D3822" s="76" t="s">
        <v>2494</v>
      </c>
      <c r="E3822" s="77">
        <v>2.3801397701365213E-6</v>
      </c>
      <c r="F3822" s="8"/>
      <c r="J3822" s="8"/>
      <c r="N3822" s="8"/>
      <c r="R3822" s="8"/>
      <c r="V3822" s="8"/>
      <c r="W3822" s="8"/>
      <c r="AA3822" s="8"/>
      <c r="AD3822" s="8"/>
    </row>
    <row r="3823" spans="2:30">
      <c r="B3823" s="75">
        <v>109762</v>
      </c>
      <c r="C3823" s="85" t="s">
        <v>1798</v>
      </c>
      <c r="D3823" s="76" t="s">
        <v>2494</v>
      </c>
      <c r="E3823" s="77">
        <v>5.0251287699348491E-8</v>
      </c>
      <c r="F3823" s="8"/>
      <c r="J3823" s="8"/>
      <c r="N3823" s="8"/>
      <c r="R3823" s="8"/>
      <c r="V3823" s="8"/>
      <c r="W3823" s="8"/>
      <c r="AA3823" s="8"/>
      <c r="AD3823" s="8"/>
    </row>
    <row r="3824" spans="2:30">
      <c r="B3824" s="75">
        <v>109773</v>
      </c>
      <c r="C3824" s="85" t="s">
        <v>1799</v>
      </c>
      <c r="D3824" s="76" t="s">
        <v>2494</v>
      </c>
      <c r="E3824" s="77">
        <v>1.3671407238810742E-6</v>
      </c>
      <c r="F3824" s="8"/>
      <c r="J3824" s="8"/>
      <c r="N3824" s="8"/>
      <c r="R3824" s="8"/>
      <c r="V3824" s="8"/>
      <c r="W3824" s="8"/>
      <c r="AA3824" s="8"/>
      <c r="AD3824" s="8"/>
    </row>
    <row r="3825" spans="2:30">
      <c r="B3825" s="75">
        <v>109897</v>
      </c>
      <c r="C3825" s="85" t="s">
        <v>1800</v>
      </c>
      <c r="D3825" s="76" t="s">
        <v>2494</v>
      </c>
      <c r="E3825" s="77">
        <v>4.8007490296981927E-6</v>
      </c>
      <c r="F3825" s="8"/>
      <c r="J3825" s="8"/>
      <c r="N3825" s="8"/>
      <c r="R3825" s="8"/>
      <c r="V3825" s="8"/>
      <c r="W3825" s="8"/>
      <c r="AA3825" s="8"/>
      <c r="AD3825" s="8"/>
    </row>
    <row r="3826" spans="2:30">
      <c r="B3826" s="75">
        <v>109977</v>
      </c>
      <c r="C3826" s="85" t="s">
        <v>1801</v>
      </c>
      <c r="D3826" s="76" t="s">
        <v>2494</v>
      </c>
      <c r="E3826" s="77">
        <v>8.6622481969085341E-6</v>
      </c>
      <c r="F3826" s="8"/>
      <c r="J3826" s="8"/>
      <c r="N3826" s="8"/>
      <c r="R3826" s="8"/>
      <c r="V3826" s="8"/>
      <c r="W3826" s="8"/>
      <c r="AA3826" s="8"/>
      <c r="AD3826" s="8"/>
    </row>
    <row r="3827" spans="2:30">
      <c r="B3827" s="75">
        <v>110123</v>
      </c>
      <c r="C3827" s="85" t="s">
        <v>1802</v>
      </c>
      <c r="D3827" s="76" t="s">
        <v>2494</v>
      </c>
      <c r="E3827" s="77">
        <v>1.2759441169790191E-5</v>
      </c>
      <c r="F3827" s="8"/>
      <c r="J3827" s="8"/>
      <c r="N3827" s="8"/>
      <c r="R3827" s="8"/>
      <c r="V3827" s="8"/>
      <c r="W3827" s="8"/>
      <c r="AA3827" s="8"/>
      <c r="AD3827" s="8"/>
    </row>
    <row r="3828" spans="2:30">
      <c r="B3828" s="75">
        <v>110156</v>
      </c>
      <c r="C3828" s="85" t="s">
        <v>1803</v>
      </c>
      <c r="D3828" s="76" t="s">
        <v>2494</v>
      </c>
      <c r="E3828" s="77">
        <v>1.4983688618958005E-15</v>
      </c>
      <c r="F3828" s="8"/>
      <c r="J3828" s="8"/>
      <c r="N3828" s="8"/>
      <c r="R3828" s="8"/>
      <c r="V3828" s="8"/>
      <c r="W3828" s="8"/>
      <c r="AA3828" s="8"/>
      <c r="AD3828" s="8"/>
    </row>
    <row r="3829" spans="2:30">
      <c r="B3829" s="75">
        <v>110167</v>
      </c>
      <c r="C3829" s="85" t="s">
        <v>1804</v>
      </c>
      <c r="D3829" s="76" t="s">
        <v>2494</v>
      </c>
      <c r="E3829" s="77">
        <v>4.9303940356106479E-15</v>
      </c>
      <c r="F3829" s="8"/>
      <c r="J3829" s="8"/>
      <c r="N3829" s="8"/>
      <c r="R3829" s="8"/>
      <c r="V3829" s="8"/>
      <c r="W3829" s="8"/>
      <c r="AA3829" s="8"/>
      <c r="AD3829" s="8"/>
    </row>
    <row r="3830" spans="2:30">
      <c r="B3830" s="75">
        <v>110178</v>
      </c>
      <c r="C3830" s="85" t="s">
        <v>1805</v>
      </c>
      <c r="D3830" s="76" t="s">
        <v>2494</v>
      </c>
      <c r="E3830" s="77">
        <v>1.6372887998315725E-12</v>
      </c>
      <c r="F3830" s="8"/>
      <c r="J3830" s="8"/>
      <c r="N3830" s="8"/>
      <c r="R3830" s="8"/>
      <c r="V3830" s="8"/>
      <c r="W3830" s="8"/>
      <c r="AA3830" s="8"/>
      <c r="AD3830" s="8"/>
    </row>
    <row r="3831" spans="2:30">
      <c r="B3831" s="75">
        <v>110190</v>
      </c>
      <c r="C3831" s="85" t="s">
        <v>1806</v>
      </c>
      <c r="D3831" s="76" t="s">
        <v>2494</v>
      </c>
      <c r="E3831" s="77">
        <v>9.1999616790306131E-6</v>
      </c>
      <c r="F3831" s="8"/>
      <c r="J3831" s="8"/>
      <c r="N3831" s="8"/>
      <c r="R3831" s="8"/>
      <c r="V3831" s="8"/>
      <c r="W3831" s="8"/>
      <c r="AA3831" s="8"/>
      <c r="AD3831" s="8"/>
    </row>
    <row r="3832" spans="2:30">
      <c r="B3832" s="75">
        <v>110488705</v>
      </c>
      <c r="C3832" s="85" t="s">
        <v>1807</v>
      </c>
      <c r="D3832" s="76" t="s">
        <v>2494</v>
      </c>
      <c r="E3832" s="77">
        <v>1.5451395667326958E-6</v>
      </c>
      <c r="F3832" s="8"/>
      <c r="J3832" s="8"/>
      <c r="N3832" s="8"/>
      <c r="R3832" s="8"/>
      <c r="V3832" s="8"/>
      <c r="W3832" s="8"/>
      <c r="AA3832" s="8"/>
      <c r="AD3832" s="8"/>
    </row>
    <row r="3833" spans="2:30">
      <c r="B3833" s="75">
        <v>110587</v>
      </c>
      <c r="C3833" s="85" t="s">
        <v>1808</v>
      </c>
      <c r="D3833" s="76" t="s">
        <v>2494</v>
      </c>
      <c r="E3833" s="77">
        <v>2.6943543530217551E-6</v>
      </c>
      <c r="F3833" s="8"/>
      <c r="J3833" s="8"/>
      <c r="N3833" s="8"/>
      <c r="R3833" s="8"/>
      <c r="V3833" s="8"/>
      <c r="W3833" s="8"/>
      <c r="AA3833" s="8"/>
      <c r="AD3833" s="8"/>
    </row>
    <row r="3834" spans="2:30">
      <c r="B3834" s="75">
        <v>110656</v>
      </c>
      <c r="C3834" s="85" t="s">
        <v>1809</v>
      </c>
      <c r="D3834" s="76" t="s">
        <v>2494</v>
      </c>
      <c r="E3834" s="77">
        <v>1.3486588036453055E-8</v>
      </c>
      <c r="F3834" s="8"/>
      <c r="J3834" s="8"/>
      <c r="N3834" s="8"/>
      <c r="R3834" s="8"/>
      <c r="V3834" s="8"/>
      <c r="W3834" s="8"/>
      <c r="AA3834" s="8"/>
      <c r="AD3834" s="8"/>
    </row>
    <row r="3835" spans="2:30">
      <c r="B3835" s="75">
        <v>11067815</v>
      </c>
      <c r="C3835" s="85" t="s">
        <v>1810</v>
      </c>
      <c r="D3835" s="76" t="s">
        <v>2494</v>
      </c>
      <c r="E3835" s="77">
        <v>2.1480061254356335E-5</v>
      </c>
      <c r="F3835" s="8"/>
      <c r="J3835" s="8"/>
      <c r="N3835" s="8"/>
      <c r="R3835" s="8"/>
      <c r="V3835" s="8"/>
      <c r="W3835" s="8"/>
      <c r="AA3835" s="8"/>
      <c r="AD3835" s="8"/>
    </row>
    <row r="3836" spans="2:30">
      <c r="B3836" s="75">
        <v>110838</v>
      </c>
      <c r="C3836" s="85" t="s">
        <v>1811</v>
      </c>
      <c r="D3836" s="76" t="s">
        <v>2494</v>
      </c>
      <c r="E3836" s="77">
        <v>1.0056675710535909E-7</v>
      </c>
      <c r="F3836" s="8"/>
      <c r="J3836" s="8"/>
      <c r="N3836" s="8"/>
      <c r="R3836" s="8"/>
      <c r="V3836" s="8"/>
      <c r="W3836" s="8"/>
      <c r="AA3836" s="8"/>
      <c r="AD3836" s="8"/>
    </row>
    <row r="3837" spans="2:30">
      <c r="B3837" s="75">
        <v>110883</v>
      </c>
      <c r="C3837" s="85" t="s">
        <v>1812</v>
      </c>
      <c r="D3837" s="76" t="s">
        <v>2494</v>
      </c>
      <c r="E3837" s="77">
        <v>1.4542929295112548E-6</v>
      </c>
      <c r="F3837" s="8"/>
      <c r="J3837" s="8"/>
      <c r="N3837" s="8"/>
      <c r="R3837" s="8"/>
      <c r="V3837" s="8"/>
      <c r="W3837" s="8"/>
      <c r="AA3837" s="8"/>
      <c r="AD3837" s="8"/>
    </row>
    <row r="3838" spans="2:30">
      <c r="B3838" s="75">
        <v>110918</v>
      </c>
      <c r="C3838" s="85" t="s">
        <v>1813</v>
      </c>
      <c r="D3838" s="76" t="s">
        <v>2494</v>
      </c>
      <c r="E3838" s="77">
        <v>2.9377612381118755E-5</v>
      </c>
      <c r="F3838" s="8"/>
      <c r="J3838" s="8"/>
      <c r="N3838" s="8"/>
      <c r="R3838" s="8"/>
      <c r="V3838" s="8"/>
      <c r="W3838" s="8"/>
      <c r="AA3838" s="8"/>
      <c r="AD3838" s="8"/>
    </row>
    <row r="3839" spans="2:30">
      <c r="B3839" s="75">
        <v>110930</v>
      </c>
      <c r="C3839" s="85" t="s">
        <v>1814</v>
      </c>
      <c r="D3839" s="76" t="s">
        <v>2494</v>
      </c>
      <c r="E3839" s="77">
        <v>4.2407985537580566E-6</v>
      </c>
      <c r="F3839" s="8"/>
      <c r="J3839" s="8"/>
      <c r="N3839" s="8"/>
      <c r="R3839" s="8"/>
      <c r="V3839" s="8"/>
      <c r="W3839" s="8"/>
      <c r="AA3839" s="8"/>
      <c r="AD3839" s="8"/>
    </row>
    <row r="3840" spans="2:30">
      <c r="B3840" s="75">
        <v>110963</v>
      </c>
      <c r="C3840" s="85" t="s">
        <v>1815</v>
      </c>
      <c r="D3840" s="76" t="s">
        <v>2494</v>
      </c>
      <c r="E3840" s="77">
        <v>2.8662986465023651E-5</v>
      </c>
      <c r="F3840" s="8"/>
      <c r="J3840" s="8"/>
      <c r="N3840" s="8"/>
      <c r="R3840" s="8"/>
      <c r="V3840" s="8"/>
      <c r="W3840" s="8"/>
      <c r="AA3840" s="8"/>
      <c r="AD3840" s="8"/>
    </row>
    <row r="3841" spans="2:30">
      <c r="B3841" s="75">
        <v>11104282</v>
      </c>
      <c r="C3841" s="85" t="s">
        <v>1816</v>
      </c>
      <c r="D3841" s="76" t="s">
        <v>2494</v>
      </c>
      <c r="E3841" s="77">
        <v>6.1508146706780401E-3</v>
      </c>
      <c r="F3841" s="8"/>
      <c r="J3841" s="8"/>
      <c r="N3841" s="8"/>
      <c r="R3841" s="8"/>
      <c r="V3841" s="8"/>
      <c r="W3841" s="8"/>
      <c r="AA3841" s="8"/>
      <c r="AD3841" s="8"/>
    </row>
    <row r="3842" spans="2:30">
      <c r="B3842" s="75">
        <v>111148</v>
      </c>
      <c r="C3842" s="85" t="s">
        <v>1817</v>
      </c>
      <c r="D3842" s="76" t="s">
        <v>2494</v>
      </c>
      <c r="E3842" s="77">
        <v>1.2898781208415947E-8</v>
      </c>
      <c r="F3842" s="8"/>
      <c r="J3842" s="8"/>
      <c r="N3842" s="8"/>
      <c r="R3842" s="8"/>
      <c r="V3842" s="8"/>
      <c r="W3842" s="8"/>
      <c r="AA3842" s="8"/>
      <c r="AD3842" s="8"/>
    </row>
    <row r="3843" spans="2:30">
      <c r="B3843" s="75">
        <v>111159</v>
      </c>
      <c r="C3843" s="85" t="s">
        <v>1818</v>
      </c>
      <c r="D3843" s="76" t="s">
        <v>2494</v>
      </c>
      <c r="E3843" s="77">
        <v>4.7934908805847728E-5</v>
      </c>
      <c r="F3843" s="8"/>
      <c r="J3843" s="8"/>
      <c r="N3843" s="8"/>
      <c r="R3843" s="8"/>
      <c r="V3843" s="8"/>
      <c r="W3843" s="8"/>
      <c r="AA3843" s="8"/>
      <c r="AD3843" s="8"/>
    </row>
    <row r="3844" spans="2:30">
      <c r="B3844" s="75">
        <v>111262</v>
      </c>
      <c r="C3844" s="85" t="s">
        <v>1819</v>
      </c>
      <c r="D3844" s="76" t="s">
        <v>2494</v>
      </c>
      <c r="E3844" s="77">
        <v>8.3569479867588634E-6</v>
      </c>
      <c r="F3844" s="8"/>
      <c r="J3844" s="8"/>
      <c r="N3844" s="8"/>
      <c r="R3844" s="8"/>
      <c r="V3844" s="8"/>
      <c r="W3844" s="8"/>
      <c r="AA3844" s="8"/>
      <c r="AD3844" s="8"/>
    </row>
    <row r="3845" spans="2:30">
      <c r="B3845" s="75">
        <v>111273</v>
      </c>
      <c r="C3845" s="85" t="s">
        <v>1820</v>
      </c>
      <c r="D3845" s="76" t="s">
        <v>2494</v>
      </c>
      <c r="E3845" s="77">
        <v>1.8250571538986677E-5</v>
      </c>
      <c r="F3845" s="8"/>
      <c r="J3845" s="8"/>
      <c r="N3845" s="8"/>
      <c r="R3845" s="8"/>
      <c r="V3845" s="8"/>
      <c r="W3845" s="8"/>
      <c r="AA3845" s="8"/>
      <c r="AD3845" s="8"/>
    </row>
    <row r="3846" spans="2:30">
      <c r="B3846" s="75">
        <v>111400</v>
      </c>
      <c r="C3846" s="85" t="s">
        <v>1821</v>
      </c>
      <c r="D3846" s="76" t="s">
        <v>2494</v>
      </c>
      <c r="E3846" s="77">
        <v>8.5449744446603613E-9</v>
      </c>
      <c r="F3846" s="8"/>
      <c r="J3846" s="8"/>
      <c r="N3846" s="8"/>
      <c r="R3846" s="8"/>
      <c r="V3846" s="8"/>
      <c r="W3846" s="8"/>
      <c r="AA3846" s="8"/>
      <c r="AD3846" s="8"/>
    </row>
    <row r="3847" spans="2:30">
      <c r="B3847" s="75">
        <v>11141165</v>
      </c>
      <c r="C3847" s="85" t="s">
        <v>1822</v>
      </c>
      <c r="D3847" s="76" t="s">
        <v>2494</v>
      </c>
      <c r="E3847" s="77">
        <v>7.4259074903518024E-3</v>
      </c>
      <c r="F3847" s="8"/>
      <c r="J3847" s="8"/>
      <c r="N3847" s="8"/>
      <c r="R3847" s="8"/>
      <c r="V3847" s="8"/>
      <c r="W3847" s="8"/>
      <c r="AA3847" s="8"/>
      <c r="AD3847" s="8"/>
    </row>
    <row r="3848" spans="2:30">
      <c r="B3848" s="75">
        <v>11141176</v>
      </c>
      <c r="C3848" s="85" t="s">
        <v>1823</v>
      </c>
      <c r="D3848" s="76" t="s">
        <v>2494</v>
      </c>
      <c r="E3848" s="77">
        <v>1.5430210301565455E-9</v>
      </c>
      <c r="F3848" s="8"/>
      <c r="J3848" s="8"/>
      <c r="N3848" s="8"/>
      <c r="R3848" s="8"/>
      <c r="V3848" s="8"/>
      <c r="W3848" s="8"/>
      <c r="AA3848" s="8"/>
      <c r="AD3848" s="8"/>
    </row>
    <row r="3849" spans="2:30">
      <c r="B3849" s="75">
        <v>111422</v>
      </c>
      <c r="C3849" s="85" t="s">
        <v>1824</v>
      </c>
      <c r="D3849" s="76" t="s">
        <v>2494</v>
      </c>
      <c r="E3849" s="77">
        <v>1.5289134438418717E-10</v>
      </c>
      <c r="F3849" s="8"/>
      <c r="J3849" s="8"/>
      <c r="N3849" s="8"/>
      <c r="R3849" s="8"/>
      <c r="V3849" s="8"/>
      <c r="W3849" s="8"/>
      <c r="AA3849" s="8"/>
      <c r="AD3849" s="8"/>
    </row>
    <row r="3850" spans="2:30">
      <c r="B3850" s="75">
        <v>111479051</v>
      </c>
      <c r="C3850" s="85" t="s">
        <v>1825</v>
      </c>
      <c r="D3850" s="76" t="s">
        <v>2494</v>
      </c>
      <c r="E3850" s="77">
        <v>3.7455364827382084E-7</v>
      </c>
      <c r="F3850" s="8"/>
      <c r="J3850" s="8"/>
      <c r="N3850" s="8"/>
      <c r="R3850" s="8"/>
      <c r="V3850" s="8"/>
      <c r="W3850" s="8"/>
      <c r="AA3850" s="8"/>
      <c r="AD3850" s="8"/>
    </row>
    <row r="3851" spans="2:30">
      <c r="B3851" s="75">
        <v>111693</v>
      </c>
      <c r="C3851" s="85" t="s">
        <v>1826</v>
      </c>
      <c r="D3851" s="76" t="s">
        <v>2494</v>
      </c>
      <c r="E3851" s="77">
        <v>4.9061891024763479E-8</v>
      </c>
      <c r="F3851" s="8"/>
      <c r="J3851" s="8"/>
      <c r="N3851" s="8"/>
      <c r="R3851" s="8"/>
      <c r="V3851" s="8"/>
      <c r="W3851" s="8"/>
      <c r="AA3851" s="8"/>
      <c r="AD3851" s="8"/>
    </row>
    <row r="3852" spans="2:30">
      <c r="B3852" s="75">
        <v>111706</v>
      </c>
      <c r="C3852" s="85" t="s">
        <v>1827</v>
      </c>
      <c r="D3852" s="76" t="s">
        <v>2494</v>
      </c>
      <c r="E3852" s="77">
        <v>6.3999008773323737E-5</v>
      </c>
      <c r="F3852" s="8"/>
      <c r="J3852" s="8"/>
      <c r="N3852" s="8"/>
      <c r="R3852" s="8"/>
      <c r="V3852" s="8"/>
      <c r="W3852" s="8"/>
      <c r="AA3852" s="8"/>
      <c r="AD3852" s="8"/>
    </row>
    <row r="3853" spans="2:30">
      <c r="B3853" s="75">
        <v>111773</v>
      </c>
      <c r="C3853" s="85" t="s">
        <v>1828</v>
      </c>
      <c r="D3853" s="76" t="s">
        <v>2494</v>
      </c>
      <c r="E3853" s="77">
        <v>5.5604152217869892E-8</v>
      </c>
      <c r="F3853" s="8"/>
      <c r="J3853" s="8"/>
      <c r="N3853" s="8"/>
      <c r="R3853" s="8"/>
      <c r="V3853" s="8"/>
      <c r="W3853" s="8"/>
      <c r="AA3853" s="8"/>
      <c r="AD3853" s="8"/>
    </row>
    <row r="3854" spans="2:30">
      <c r="B3854" s="75">
        <v>1118463</v>
      </c>
      <c r="C3854" s="85" t="s">
        <v>1829</v>
      </c>
      <c r="D3854" s="76" t="s">
        <v>2494</v>
      </c>
      <c r="E3854" s="77">
        <v>0.13675362364188962</v>
      </c>
      <c r="F3854" s="8"/>
      <c r="J3854" s="8"/>
      <c r="N3854" s="8"/>
      <c r="R3854" s="8"/>
      <c r="V3854" s="8"/>
      <c r="W3854" s="8"/>
      <c r="AA3854" s="8"/>
      <c r="AD3854" s="8"/>
    </row>
    <row r="3855" spans="2:30">
      <c r="B3855" s="75">
        <v>111864</v>
      </c>
      <c r="C3855" s="85" t="s">
        <v>1830</v>
      </c>
      <c r="D3855" s="76" t="s">
        <v>2494</v>
      </c>
      <c r="E3855" s="77">
        <v>4.1565010220635558E-3</v>
      </c>
      <c r="F3855" s="8"/>
      <c r="J3855" s="8"/>
      <c r="N3855" s="8"/>
      <c r="R3855" s="8"/>
      <c r="V3855" s="8"/>
      <c r="W3855" s="8"/>
      <c r="AA3855" s="8"/>
      <c r="AD3855" s="8"/>
    </row>
    <row r="3856" spans="2:30">
      <c r="B3856" s="75">
        <v>111875</v>
      </c>
      <c r="C3856" s="85" t="s">
        <v>1831</v>
      </c>
      <c r="D3856" s="76" t="s">
        <v>2494</v>
      </c>
      <c r="E3856" s="77">
        <v>1.5506850078624324E-4</v>
      </c>
      <c r="F3856" s="8"/>
      <c r="J3856" s="8"/>
      <c r="N3856" s="8"/>
      <c r="R3856" s="8"/>
      <c r="V3856" s="8"/>
      <c r="W3856" s="8"/>
      <c r="AA3856" s="8"/>
      <c r="AD3856" s="8"/>
    </row>
    <row r="3857" spans="2:30">
      <c r="B3857" s="75">
        <v>111900</v>
      </c>
      <c r="C3857" s="85" t="s">
        <v>1832</v>
      </c>
      <c r="D3857" s="76" t="s">
        <v>2494</v>
      </c>
      <c r="E3857" s="77">
        <v>1.0381211802147075E-8</v>
      </c>
      <c r="F3857" s="8"/>
      <c r="J3857" s="8"/>
      <c r="N3857" s="8"/>
      <c r="R3857" s="8"/>
      <c r="V3857" s="8"/>
      <c r="W3857" s="8"/>
      <c r="AA3857" s="8"/>
      <c r="AD3857" s="8"/>
    </row>
    <row r="3858" spans="2:30">
      <c r="B3858" s="75">
        <v>111922</v>
      </c>
      <c r="C3858" s="85" t="s">
        <v>1833</v>
      </c>
      <c r="D3858" s="76" t="s">
        <v>2494</v>
      </c>
      <c r="E3858" s="77">
        <v>1.8700017030962524E-6</v>
      </c>
      <c r="F3858" s="8"/>
      <c r="J3858" s="8"/>
      <c r="N3858" s="8"/>
      <c r="R3858" s="8"/>
      <c r="V3858" s="8"/>
      <c r="W3858" s="8"/>
      <c r="AA3858" s="8"/>
      <c r="AD3858" s="8"/>
    </row>
    <row r="3859" spans="2:30">
      <c r="B3859" s="75">
        <v>111991094</v>
      </c>
      <c r="C3859" s="85" t="s">
        <v>1834</v>
      </c>
      <c r="D3859" s="76" t="s">
        <v>2494</v>
      </c>
      <c r="E3859" s="77">
        <v>1.5462193138932698E-13</v>
      </c>
      <c r="F3859" s="8"/>
      <c r="J3859" s="8"/>
      <c r="N3859" s="8"/>
      <c r="R3859" s="8"/>
      <c r="V3859" s="8"/>
      <c r="W3859" s="8"/>
      <c r="AA3859" s="8"/>
      <c r="AD3859" s="8"/>
    </row>
    <row r="3860" spans="2:30">
      <c r="B3860" s="75">
        <v>112005</v>
      </c>
      <c r="C3860" s="85" t="s">
        <v>1835</v>
      </c>
      <c r="D3860" s="76" t="s">
        <v>2494</v>
      </c>
      <c r="E3860" s="77">
        <v>1.430456135971295E-20</v>
      </c>
      <c r="F3860" s="8"/>
      <c r="J3860" s="8"/>
      <c r="N3860" s="8"/>
      <c r="R3860" s="8"/>
      <c r="V3860" s="8"/>
      <c r="W3860" s="8"/>
      <c r="AA3860" s="8"/>
      <c r="AD3860" s="8"/>
    </row>
    <row r="3861" spans="2:30">
      <c r="B3861" s="75">
        <v>112027</v>
      </c>
      <c r="C3861" s="85" t="s">
        <v>1836</v>
      </c>
      <c r="D3861" s="76" t="s">
        <v>2494</v>
      </c>
      <c r="E3861" s="77">
        <v>4.181999548371321E-23</v>
      </c>
      <c r="F3861" s="8"/>
      <c r="J3861" s="8"/>
      <c r="N3861" s="8"/>
      <c r="R3861" s="8"/>
      <c r="V3861" s="8"/>
      <c r="W3861" s="8"/>
      <c r="AA3861" s="8"/>
      <c r="AD3861" s="8"/>
    </row>
    <row r="3862" spans="2:30">
      <c r="B3862" s="75">
        <v>112050</v>
      </c>
      <c r="C3862" s="85" t="s">
        <v>1837</v>
      </c>
      <c r="D3862" s="76" t="s">
        <v>2494</v>
      </c>
      <c r="E3862" s="77">
        <v>6.021271394018295E-8</v>
      </c>
      <c r="F3862" s="8"/>
      <c r="J3862" s="8"/>
      <c r="N3862" s="8"/>
      <c r="R3862" s="8"/>
      <c r="V3862" s="8"/>
      <c r="W3862" s="8"/>
      <c r="AA3862" s="8"/>
      <c r="AD3862" s="8"/>
    </row>
    <row r="3863" spans="2:30">
      <c r="B3863" s="75">
        <v>112209</v>
      </c>
      <c r="C3863" s="85" t="s">
        <v>1838</v>
      </c>
      <c r="D3863" s="76" t="s">
        <v>2494</v>
      </c>
      <c r="E3863" s="77">
        <v>1.4661467225803956E-4</v>
      </c>
      <c r="F3863" s="8"/>
      <c r="J3863" s="8"/>
      <c r="N3863" s="8"/>
      <c r="R3863" s="8"/>
      <c r="V3863" s="8"/>
      <c r="W3863" s="8"/>
      <c r="AA3863" s="8"/>
      <c r="AD3863" s="8"/>
    </row>
    <row r="3864" spans="2:30">
      <c r="B3864" s="75">
        <v>112243</v>
      </c>
      <c r="C3864" s="85" t="s">
        <v>1839</v>
      </c>
      <c r="D3864" s="76" t="s">
        <v>2494</v>
      </c>
      <c r="E3864" s="77">
        <v>5.0306528499738103E-10</v>
      </c>
      <c r="F3864" s="8"/>
      <c r="J3864" s="8"/>
      <c r="N3864" s="8"/>
      <c r="R3864" s="8"/>
      <c r="V3864" s="8"/>
      <c r="W3864" s="8"/>
      <c r="AA3864" s="8"/>
      <c r="AD3864" s="8"/>
    </row>
    <row r="3865" spans="2:30">
      <c r="B3865" s="75">
        <v>1122583</v>
      </c>
      <c r="C3865" s="85" t="s">
        <v>1840</v>
      </c>
      <c r="D3865" s="76" t="s">
        <v>2494</v>
      </c>
      <c r="E3865" s="77">
        <v>3.2574406691286063E-7</v>
      </c>
      <c r="F3865" s="8"/>
      <c r="J3865" s="8"/>
      <c r="N3865" s="8"/>
      <c r="R3865" s="8"/>
      <c r="V3865" s="8"/>
      <c r="W3865" s="8"/>
      <c r="AA3865" s="8"/>
      <c r="AD3865" s="8"/>
    </row>
    <row r="3866" spans="2:30">
      <c r="B3866" s="75">
        <v>112301</v>
      </c>
      <c r="C3866" s="85" t="s">
        <v>1841</v>
      </c>
      <c r="D3866" s="76" t="s">
        <v>2494</v>
      </c>
      <c r="E3866" s="77">
        <v>9.336864343001311E-4</v>
      </c>
      <c r="F3866" s="8"/>
      <c r="J3866" s="8"/>
      <c r="N3866" s="8"/>
      <c r="R3866" s="8"/>
      <c r="V3866" s="8"/>
      <c r="W3866" s="8"/>
      <c r="AA3866" s="8"/>
      <c r="AD3866" s="8"/>
    </row>
    <row r="3867" spans="2:30">
      <c r="B3867" s="75">
        <v>112345</v>
      </c>
      <c r="C3867" s="85" t="s">
        <v>1842</v>
      </c>
      <c r="D3867" s="76" t="s">
        <v>2494</v>
      </c>
      <c r="E3867" s="77">
        <v>6.1188794362891113E-9</v>
      </c>
      <c r="F3867" s="8"/>
      <c r="J3867" s="8"/>
      <c r="N3867" s="8"/>
      <c r="R3867" s="8"/>
      <c r="V3867" s="8"/>
      <c r="W3867" s="8"/>
      <c r="AA3867" s="8"/>
      <c r="AD3867" s="8"/>
    </row>
    <row r="3868" spans="2:30">
      <c r="B3868" s="75">
        <v>112425</v>
      </c>
      <c r="C3868" s="85" t="s">
        <v>1843</v>
      </c>
      <c r="D3868" s="76" t="s">
        <v>2494</v>
      </c>
      <c r="E3868" s="77">
        <v>1.8186278658787619E-3</v>
      </c>
      <c r="F3868" s="8"/>
      <c r="J3868" s="8"/>
      <c r="N3868" s="8"/>
      <c r="R3868" s="8"/>
      <c r="V3868" s="8"/>
      <c r="W3868" s="8"/>
      <c r="AA3868" s="8"/>
      <c r="AD3868" s="8"/>
    </row>
    <row r="3869" spans="2:30">
      <c r="B3869" s="75">
        <v>112538</v>
      </c>
      <c r="C3869" s="85" t="s">
        <v>1844</v>
      </c>
      <c r="D3869" s="76" t="s">
        <v>2494</v>
      </c>
      <c r="E3869" s="77">
        <v>5.5800383495545709E-3</v>
      </c>
      <c r="F3869" s="8"/>
      <c r="J3869" s="8"/>
      <c r="N3869" s="8"/>
      <c r="R3869" s="8"/>
      <c r="V3869" s="8"/>
      <c r="W3869" s="8"/>
      <c r="AA3869" s="8"/>
      <c r="AD3869" s="8"/>
    </row>
    <row r="3870" spans="2:30">
      <c r="B3870" s="75">
        <v>112561</v>
      </c>
      <c r="C3870" s="85" t="s">
        <v>1845</v>
      </c>
      <c r="D3870" s="76" t="s">
        <v>2494</v>
      </c>
      <c r="E3870" s="77">
        <v>7.4971872730128627E-5</v>
      </c>
      <c r="F3870" s="8"/>
      <c r="J3870" s="8"/>
      <c r="N3870" s="8"/>
      <c r="R3870" s="8"/>
      <c r="V3870" s="8"/>
      <c r="W3870" s="8"/>
      <c r="AA3870" s="8"/>
      <c r="AD3870" s="8"/>
    </row>
    <row r="3871" spans="2:30">
      <c r="B3871" s="75">
        <v>1126790</v>
      </c>
      <c r="C3871" s="85" t="s">
        <v>1846</v>
      </c>
      <c r="D3871" s="76" t="s">
        <v>2494</v>
      </c>
      <c r="E3871" s="77">
        <v>1.2728860243506861E-4</v>
      </c>
      <c r="F3871" s="8"/>
      <c r="J3871" s="8"/>
      <c r="N3871" s="8"/>
      <c r="R3871" s="8"/>
      <c r="V3871" s="8"/>
      <c r="W3871" s="8"/>
      <c r="AA3871" s="8"/>
      <c r="AD3871" s="8"/>
    </row>
    <row r="3872" spans="2:30">
      <c r="B3872" s="75">
        <v>112696</v>
      </c>
      <c r="C3872" s="85" t="s">
        <v>1847</v>
      </c>
      <c r="D3872" s="76" t="s">
        <v>2494</v>
      </c>
      <c r="E3872" s="77">
        <v>1.6432985653999261E-4</v>
      </c>
      <c r="F3872" s="8"/>
      <c r="J3872" s="8"/>
      <c r="N3872" s="8"/>
      <c r="R3872" s="8"/>
      <c r="V3872" s="8"/>
      <c r="W3872" s="8"/>
      <c r="AA3872" s="8"/>
      <c r="AD3872" s="8"/>
    </row>
    <row r="3873" spans="2:30">
      <c r="B3873" s="75">
        <v>112903</v>
      </c>
      <c r="C3873" s="85" t="s">
        <v>1848</v>
      </c>
      <c r="D3873" s="76" t="s">
        <v>2494</v>
      </c>
      <c r="E3873" s="77">
        <v>1.5638918675852233E-5</v>
      </c>
      <c r="F3873" s="8"/>
      <c r="J3873" s="8"/>
      <c r="N3873" s="8"/>
      <c r="R3873" s="8"/>
      <c r="V3873" s="8"/>
      <c r="W3873" s="8"/>
      <c r="AA3873" s="8"/>
      <c r="AD3873" s="8"/>
    </row>
    <row r="3874" spans="2:30">
      <c r="B3874" s="75">
        <v>1129415</v>
      </c>
      <c r="C3874" s="85" t="s">
        <v>1849</v>
      </c>
      <c r="D3874" s="76" t="s">
        <v>2494</v>
      </c>
      <c r="E3874" s="77">
        <v>3.6483681013052815E-4</v>
      </c>
      <c r="F3874" s="8"/>
      <c r="J3874" s="8"/>
      <c r="N3874" s="8"/>
      <c r="R3874" s="8"/>
      <c r="V3874" s="8"/>
      <c r="W3874" s="8"/>
      <c r="AA3874" s="8"/>
      <c r="AD3874" s="8"/>
    </row>
    <row r="3875" spans="2:30">
      <c r="B3875" s="75">
        <v>113096994</v>
      </c>
      <c r="C3875" s="85" t="s">
        <v>1850</v>
      </c>
      <c r="D3875" s="76" t="s">
        <v>2494</v>
      </c>
      <c r="E3875" s="77">
        <v>1.5758224902067331E-5</v>
      </c>
      <c r="F3875" s="8"/>
      <c r="J3875" s="8"/>
      <c r="N3875" s="8"/>
      <c r="R3875" s="8"/>
      <c r="V3875" s="8"/>
      <c r="W3875" s="8"/>
      <c r="AA3875" s="8"/>
      <c r="AD3875" s="8"/>
    </row>
    <row r="3876" spans="2:30">
      <c r="B3876" s="75">
        <v>1134232</v>
      </c>
      <c r="C3876" s="85" t="s">
        <v>1851</v>
      </c>
      <c r="D3876" s="76" t="s">
        <v>2494</v>
      </c>
      <c r="E3876" s="77">
        <v>2.6759551533906351E-3</v>
      </c>
      <c r="F3876" s="8"/>
      <c r="J3876" s="8"/>
      <c r="N3876" s="8"/>
      <c r="R3876" s="8"/>
      <c r="V3876" s="8"/>
      <c r="W3876" s="8"/>
      <c r="AA3876" s="8"/>
      <c r="AD3876" s="8"/>
    </row>
    <row r="3877" spans="2:30">
      <c r="B3877" s="75">
        <v>1135995</v>
      </c>
      <c r="C3877" s="85" t="s">
        <v>1852</v>
      </c>
      <c r="D3877" s="76" t="s">
        <v>2494</v>
      </c>
      <c r="E3877" s="77">
        <v>0.30797782525478989</v>
      </c>
      <c r="F3877" s="8"/>
      <c r="J3877" s="8"/>
      <c r="N3877" s="8"/>
      <c r="R3877" s="8"/>
      <c r="V3877" s="8"/>
      <c r="W3877" s="8"/>
      <c r="AA3877" s="8"/>
      <c r="AD3877" s="8"/>
    </row>
    <row r="3878" spans="2:30">
      <c r="B3878" s="75">
        <v>114078</v>
      </c>
      <c r="C3878" s="85" t="s">
        <v>1853</v>
      </c>
      <c r="D3878" s="76" t="s">
        <v>2494</v>
      </c>
      <c r="E3878" s="77">
        <v>5.47750808777085E-21</v>
      </c>
      <c r="F3878" s="8"/>
      <c r="J3878" s="8"/>
      <c r="N3878" s="8"/>
      <c r="R3878" s="8"/>
      <c r="V3878" s="8"/>
      <c r="W3878" s="8"/>
      <c r="AA3878" s="8"/>
      <c r="AD3878" s="8"/>
    </row>
    <row r="3879" spans="2:30">
      <c r="B3879" s="75">
        <v>115195</v>
      </c>
      <c r="C3879" s="85" t="s">
        <v>1854</v>
      </c>
      <c r="D3879" s="76" t="s">
        <v>2494</v>
      </c>
      <c r="E3879" s="77">
        <v>3.4834540572400808E-6</v>
      </c>
      <c r="F3879" s="8"/>
      <c r="J3879" s="8"/>
      <c r="N3879" s="8"/>
      <c r="R3879" s="8"/>
      <c r="V3879" s="8"/>
      <c r="W3879" s="8"/>
      <c r="AA3879" s="8"/>
      <c r="AD3879" s="8"/>
    </row>
    <row r="3880" spans="2:30">
      <c r="B3880" s="75">
        <v>115208</v>
      </c>
      <c r="C3880" s="85" t="s">
        <v>1855</v>
      </c>
      <c r="D3880" s="76" t="s">
        <v>2494</v>
      </c>
      <c r="E3880" s="77">
        <v>2.0798472031631726E-4</v>
      </c>
      <c r="F3880" s="8"/>
      <c r="J3880" s="8"/>
      <c r="N3880" s="8"/>
      <c r="R3880" s="8"/>
      <c r="V3880" s="8"/>
      <c r="W3880" s="8"/>
      <c r="AA3880" s="8"/>
      <c r="AD3880" s="8"/>
    </row>
    <row r="3881" spans="2:30">
      <c r="B3881" s="75">
        <v>115311</v>
      </c>
      <c r="C3881" s="85" t="s">
        <v>1856</v>
      </c>
      <c r="D3881" s="76" t="s">
        <v>2494</v>
      </c>
      <c r="E3881" s="77">
        <v>9.36839657325296E-3</v>
      </c>
      <c r="F3881" s="8"/>
      <c r="J3881" s="8"/>
      <c r="N3881" s="8"/>
      <c r="R3881" s="8"/>
      <c r="V3881" s="8"/>
      <c r="W3881" s="8"/>
      <c r="AA3881" s="8"/>
      <c r="AD3881" s="8"/>
    </row>
    <row r="3882" spans="2:30">
      <c r="B3882" s="75">
        <v>115866</v>
      </c>
      <c r="C3882" s="85" t="s">
        <v>1857</v>
      </c>
      <c r="D3882" s="76" t="s">
        <v>2494</v>
      </c>
      <c r="E3882" s="77">
        <v>6.4565130318127535E-3</v>
      </c>
      <c r="F3882" s="8"/>
      <c r="J3882" s="8"/>
      <c r="N3882" s="8"/>
      <c r="R3882" s="8"/>
      <c r="V3882" s="8"/>
      <c r="W3882" s="8"/>
      <c r="AA3882" s="8"/>
      <c r="AD3882" s="8"/>
    </row>
    <row r="3883" spans="2:30">
      <c r="B3883" s="75">
        <v>116255482</v>
      </c>
      <c r="C3883" s="85" t="s">
        <v>1858</v>
      </c>
      <c r="D3883" s="76" t="s">
        <v>2494</v>
      </c>
      <c r="E3883" s="77">
        <v>3.8353592362593347E-5</v>
      </c>
      <c r="F3883" s="8"/>
      <c r="J3883" s="8"/>
      <c r="N3883" s="8"/>
      <c r="R3883" s="8"/>
      <c r="V3883" s="8"/>
      <c r="W3883" s="8"/>
      <c r="AA3883" s="8"/>
      <c r="AD3883" s="8"/>
    </row>
    <row r="3884" spans="2:30">
      <c r="B3884" s="75">
        <v>117840</v>
      </c>
      <c r="C3884" s="85" t="s">
        <v>1859</v>
      </c>
      <c r="D3884" s="76" t="s">
        <v>2494</v>
      </c>
      <c r="E3884" s="77">
        <v>1.2416603948513284E-5</v>
      </c>
      <c r="F3884" s="8"/>
      <c r="J3884" s="8"/>
      <c r="N3884" s="8"/>
      <c r="R3884" s="8"/>
      <c r="V3884" s="8"/>
      <c r="W3884" s="8"/>
      <c r="AA3884" s="8"/>
      <c r="AD3884" s="8"/>
    </row>
    <row r="3885" spans="2:30">
      <c r="B3885" s="75">
        <v>118796</v>
      </c>
      <c r="C3885" s="85" t="s">
        <v>1860</v>
      </c>
      <c r="D3885" s="76" t="s">
        <v>2494</v>
      </c>
      <c r="E3885" s="77">
        <v>2.9108413403110662E-3</v>
      </c>
      <c r="F3885" s="8"/>
      <c r="J3885" s="8"/>
      <c r="N3885" s="8"/>
      <c r="R3885" s="8"/>
      <c r="V3885" s="8"/>
      <c r="W3885" s="8"/>
      <c r="AA3885" s="8"/>
      <c r="AD3885" s="8"/>
    </row>
    <row r="3886" spans="2:30">
      <c r="B3886" s="75">
        <v>118956</v>
      </c>
      <c r="C3886" s="85" t="s">
        <v>1861</v>
      </c>
      <c r="D3886" s="76" t="s">
        <v>2494</v>
      </c>
      <c r="E3886" s="77">
        <v>5.3058320174807048E-7</v>
      </c>
      <c r="F3886" s="8"/>
      <c r="J3886" s="8"/>
      <c r="N3886" s="8"/>
      <c r="R3886" s="8"/>
      <c r="V3886" s="8"/>
      <c r="W3886" s="8"/>
      <c r="AA3886" s="8"/>
      <c r="AD3886" s="8"/>
    </row>
    <row r="3887" spans="2:30">
      <c r="B3887" s="75">
        <v>119120</v>
      </c>
      <c r="C3887" s="85" t="s">
        <v>1862</v>
      </c>
      <c r="D3887" s="76" t="s">
        <v>2494</v>
      </c>
      <c r="E3887" s="77">
        <v>5.2712981831754583E-7</v>
      </c>
      <c r="F3887" s="8"/>
      <c r="J3887" s="8"/>
      <c r="N3887" s="8"/>
      <c r="R3887" s="8"/>
      <c r="V3887" s="8"/>
      <c r="W3887" s="8"/>
      <c r="AA3887" s="8"/>
      <c r="AD3887" s="8"/>
    </row>
    <row r="3888" spans="2:30">
      <c r="B3888" s="75">
        <v>1191500</v>
      </c>
      <c r="C3888" s="85" t="s">
        <v>1863</v>
      </c>
      <c r="D3888" s="76" t="s">
        <v>2494</v>
      </c>
      <c r="E3888" s="77">
        <v>1.4445739307131594E-25</v>
      </c>
      <c r="F3888" s="8"/>
      <c r="J3888" s="8"/>
      <c r="N3888" s="8"/>
      <c r="R3888" s="8"/>
      <c r="V3888" s="8"/>
      <c r="W3888" s="8"/>
      <c r="AA3888" s="8"/>
      <c r="AD3888" s="8"/>
    </row>
    <row r="3889" spans="2:30">
      <c r="B3889" s="75">
        <v>119446683</v>
      </c>
      <c r="C3889" s="85" t="s">
        <v>1864</v>
      </c>
      <c r="D3889" s="76" t="s">
        <v>2494</v>
      </c>
      <c r="E3889" s="77">
        <v>2.1904913362284951E-6</v>
      </c>
      <c r="F3889" s="8"/>
      <c r="J3889" s="8"/>
      <c r="N3889" s="8"/>
      <c r="R3889" s="8"/>
      <c r="V3889" s="8"/>
      <c r="W3889" s="8"/>
      <c r="AA3889" s="8"/>
      <c r="AD3889" s="8"/>
    </row>
    <row r="3890" spans="2:30">
      <c r="B3890" s="75">
        <v>1194656</v>
      </c>
      <c r="C3890" s="85" t="s">
        <v>1865</v>
      </c>
      <c r="D3890" s="76" t="s">
        <v>2494</v>
      </c>
      <c r="E3890" s="77">
        <v>6.0698203994622047E-3</v>
      </c>
      <c r="F3890" s="8"/>
      <c r="J3890" s="8"/>
      <c r="N3890" s="8"/>
      <c r="R3890" s="8"/>
      <c r="V3890" s="8"/>
      <c r="W3890" s="8"/>
      <c r="AA3890" s="8"/>
      <c r="AD3890" s="8"/>
    </row>
    <row r="3891" spans="2:30">
      <c r="B3891" s="75">
        <v>119619</v>
      </c>
      <c r="C3891" s="85" t="s">
        <v>1866</v>
      </c>
      <c r="D3891" s="76" t="s">
        <v>2494</v>
      </c>
      <c r="E3891" s="77">
        <v>3.5312118120315143E-3</v>
      </c>
      <c r="F3891" s="8"/>
      <c r="J3891" s="8"/>
      <c r="N3891" s="8"/>
      <c r="R3891" s="8"/>
      <c r="V3891" s="8"/>
      <c r="W3891" s="8"/>
      <c r="AA3891" s="8"/>
      <c r="AD3891" s="8"/>
    </row>
    <row r="3892" spans="2:30">
      <c r="B3892" s="75">
        <v>119642</v>
      </c>
      <c r="C3892" s="85" t="s">
        <v>1867</v>
      </c>
      <c r="D3892" s="76" t="s">
        <v>2494</v>
      </c>
      <c r="E3892" s="77">
        <v>1.8654255664723033E-5</v>
      </c>
      <c r="F3892" s="8"/>
      <c r="J3892" s="8"/>
      <c r="N3892" s="8"/>
      <c r="R3892" s="8"/>
      <c r="V3892" s="8"/>
      <c r="W3892" s="8"/>
      <c r="AA3892" s="8"/>
      <c r="AD3892" s="8"/>
    </row>
    <row r="3893" spans="2:30">
      <c r="B3893" s="75">
        <v>119653</v>
      </c>
      <c r="C3893" s="85" t="s">
        <v>1868</v>
      </c>
      <c r="D3893" s="76" t="s">
        <v>2494</v>
      </c>
      <c r="E3893" s="77">
        <v>4.1623714112313712E-4</v>
      </c>
      <c r="F3893" s="8"/>
      <c r="J3893" s="8"/>
      <c r="N3893" s="8"/>
      <c r="R3893" s="8"/>
      <c r="V3893" s="8"/>
      <c r="W3893" s="8"/>
      <c r="AA3893" s="8"/>
      <c r="AD3893" s="8"/>
    </row>
    <row r="3894" spans="2:30">
      <c r="B3894" s="75">
        <v>1198556</v>
      </c>
      <c r="C3894" s="85" t="s">
        <v>1869</v>
      </c>
      <c r="D3894" s="76" t="s">
        <v>2494</v>
      </c>
      <c r="E3894" s="77">
        <v>2.023252439893228E-5</v>
      </c>
      <c r="F3894" s="8"/>
      <c r="J3894" s="8"/>
      <c r="N3894" s="8"/>
      <c r="R3894" s="8"/>
      <c r="V3894" s="8"/>
      <c r="W3894" s="8"/>
      <c r="AA3894" s="8"/>
      <c r="AD3894" s="8"/>
    </row>
    <row r="3895" spans="2:30">
      <c r="B3895" s="75">
        <v>120183</v>
      </c>
      <c r="C3895" s="85" t="s">
        <v>1870</v>
      </c>
      <c r="D3895" s="76" t="s">
        <v>2494</v>
      </c>
      <c r="E3895" s="77">
        <v>1.0627994179221637E-11</v>
      </c>
      <c r="F3895" s="8"/>
      <c r="J3895" s="8"/>
      <c r="N3895" s="8"/>
      <c r="R3895" s="8"/>
      <c r="V3895" s="8"/>
      <c r="W3895" s="8"/>
      <c r="AA3895" s="8"/>
      <c r="AD3895" s="8"/>
    </row>
    <row r="3896" spans="2:30">
      <c r="B3896" s="75">
        <v>1204213</v>
      </c>
      <c r="C3896" s="85" t="s">
        <v>1871</v>
      </c>
      <c r="D3896" s="76" t="s">
        <v>2494</v>
      </c>
      <c r="E3896" s="77">
        <v>7.0811425779403039E-2</v>
      </c>
      <c r="F3896" s="8"/>
      <c r="J3896" s="8"/>
      <c r="N3896" s="8"/>
      <c r="R3896" s="8"/>
      <c r="V3896" s="8"/>
      <c r="W3896" s="8"/>
      <c r="AA3896" s="8"/>
      <c r="AD3896" s="8"/>
    </row>
    <row r="3897" spans="2:30">
      <c r="B3897" s="75">
        <v>120923</v>
      </c>
      <c r="C3897" s="85" t="s">
        <v>1872</v>
      </c>
      <c r="D3897" s="76" t="s">
        <v>2494</v>
      </c>
      <c r="E3897" s="77">
        <v>1.1010824532714982E-5</v>
      </c>
      <c r="F3897" s="8"/>
      <c r="J3897" s="8"/>
      <c r="N3897" s="8"/>
      <c r="R3897" s="8"/>
      <c r="V3897" s="8"/>
      <c r="W3897" s="8"/>
      <c r="AA3897" s="8"/>
      <c r="AD3897" s="8"/>
    </row>
    <row r="3898" spans="2:30">
      <c r="B3898" s="75">
        <v>120945</v>
      </c>
      <c r="C3898" s="85" t="s">
        <v>1873</v>
      </c>
      <c r="D3898" s="76" t="s">
        <v>2494</v>
      </c>
      <c r="E3898" s="77">
        <v>2.9555515878525629E-4</v>
      </c>
      <c r="F3898" s="8"/>
      <c r="J3898" s="8"/>
      <c r="N3898" s="8"/>
      <c r="R3898" s="8"/>
      <c r="V3898" s="8"/>
      <c r="W3898" s="8"/>
      <c r="AA3898" s="8"/>
      <c r="AD3898" s="8"/>
    </row>
    <row r="3899" spans="2:30">
      <c r="B3899" s="75">
        <v>121211</v>
      </c>
      <c r="C3899" s="85" t="s">
        <v>1874</v>
      </c>
      <c r="D3899" s="76" t="s">
        <v>2494</v>
      </c>
      <c r="E3899" s="77">
        <v>8.0148892382589116E-4</v>
      </c>
      <c r="F3899" s="8"/>
      <c r="J3899" s="8"/>
      <c r="N3899" s="8"/>
      <c r="R3899" s="8"/>
      <c r="V3899" s="8"/>
      <c r="W3899" s="8"/>
      <c r="AA3899" s="8"/>
      <c r="AD3899" s="8"/>
    </row>
    <row r="3900" spans="2:30">
      <c r="B3900" s="75">
        <v>121255</v>
      </c>
      <c r="C3900" s="85" t="s">
        <v>1875</v>
      </c>
      <c r="D3900" s="76" t="s">
        <v>2494</v>
      </c>
      <c r="E3900" s="77">
        <v>2.0804168684364152E-11</v>
      </c>
      <c r="F3900" s="8"/>
      <c r="J3900" s="8"/>
      <c r="N3900" s="8"/>
      <c r="R3900" s="8"/>
      <c r="V3900" s="8"/>
      <c r="W3900" s="8"/>
      <c r="AA3900" s="8"/>
      <c r="AD3900" s="8"/>
    </row>
    <row r="3901" spans="2:30">
      <c r="B3901" s="75">
        <v>121335</v>
      </c>
      <c r="C3901" s="85" t="s">
        <v>1876</v>
      </c>
      <c r="D3901" s="76" t="s">
        <v>2494</v>
      </c>
      <c r="E3901" s="77">
        <v>2.169899233337378E-8</v>
      </c>
      <c r="F3901" s="8"/>
      <c r="J3901" s="8"/>
      <c r="N3901" s="8"/>
      <c r="R3901" s="8"/>
      <c r="V3901" s="8"/>
      <c r="W3901" s="8"/>
      <c r="AA3901" s="8"/>
      <c r="AD3901" s="8"/>
    </row>
    <row r="3902" spans="2:30">
      <c r="B3902" s="75">
        <v>121346</v>
      </c>
      <c r="C3902" s="85" t="s">
        <v>1877</v>
      </c>
      <c r="D3902" s="76" t="s">
        <v>2494</v>
      </c>
      <c r="E3902" s="77">
        <v>3.1139040152359971E-11</v>
      </c>
      <c r="F3902" s="8"/>
      <c r="J3902" s="8"/>
      <c r="N3902" s="8"/>
      <c r="R3902" s="8"/>
      <c r="V3902" s="8"/>
      <c r="W3902" s="8"/>
      <c r="AA3902" s="8"/>
      <c r="AD3902" s="8"/>
    </row>
    <row r="3903" spans="2:30">
      <c r="B3903" s="75">
        <v>1214397</v>
      </c>
      <c r="C3903" s="85" t="s">
        <v>1878</v>
      </c>
      <c r="D3903" s="76" t="s">
        <v>2494</v>
      </c>
      <c r="E3903" s="77">
        <v>1.3057397047236875E-10</v>
      </c>
      <c r="F3903" s="8"/>
      <c r="J3903" s="8"/>
      <c r="N3903" s="8"/>
      <c r="R3903" s="8"/>
      <c r="V3903" s="8"/>
      <c r="W3903" s="8"/>
      <c r="AA3903" s="8"/>
      <c r="AD3903" s="8"/>
    </row>
    <row r="3904" spans="2:30">
      <c r="B3904" s="75">
        <v>121540</v>
      </c>
      <c r="C3904" s="85" t="s">
        <v>1879</v>
      </c>
      <c r="D3904" s="76" t="s">
        <v>2494</v>
      </c>
      <c r="E3904" s="77">
        <v>1.5316964631362674E-9</v>
      </c>
      <c r="F3904" s="8"/>
      <c r="J3904" s="8"/>
      <c r="N3904" s="8"/>
      <c r="R3904" s="8"/>
      <c r="V3904" s="8"/>
      <c r="W3904" s="8"/>
      <c r="AA3904" s="8"/>
      <c r="AD3904" s="8"/>
    </row>
    <row r="3905" spans="2:30">
      <c r="B3905" s="75">
        <v>121573</v>
      </c>
      <c r="C3905" s="85" t="s">
        <v>1880</v>
      </c>
      <c r="D3905" s="76" t="s">
        <v>2494</v>
      </c>
      <c r="E3905" s="77">
        <v>3.1027239556727498E-16</v>
      </c>
      <c r="F3905" s="8"/>
      <c r="J3905" s="8"/>
      <c r="N3905" s="8"/>
      <c r="R3905" s="8"/>
      <c r="V3905" s="8"/>
      <c r="W3905" s="8"/>
      <c r="AA3905" s="8"/>
      <c r="AD3905" s="8"/>
    </row>
    <row r="3906" spans="2:30">
      <c r="B3906" s="75">
        <v>121733</v>
      </c>
      <c r="C3906" s="85" t="s">
        <v>1881</v>
      </c>
      <c r="D3906" s="76" t="s">
        <v>2494</v>
      </c>
      <c r="E3906" s="77">
        <v>1.7715470303402016E-2</v>
      </c>
      <c r="F3906" s="8"/>
      <c r="J3906" s="8"/>
      <c r="N3906" s="8"/>
      <c r="R3906" s="8"/>
      <c r="V3906" s="8"/>
      <c r="W3906" s="8"/>
      <c r="AA3906" s="8"/>
      <c r="AD3906" s="8"/>
    </row>
    <row r="3907" spans="2:30">
      <c r="B3907" s="75">
        <v>121824</v>
      </c>
      <c r="C3907" s="85" t="s">
        <v>1882</v>
      </c>
      <c r="D3907" s="76" t="s">
        <v>2494</v>
      </c>
      <c r="E3907" s="77">
        <v>5.0159013265106331E-8</v>
      </c>
      <c r="F3907" s="8"/>
      <c r="J3907" s="8"/>
      <c r="N3907" s="8"/>
      <c r="R3907" s="8"/>
      <c r="V3907" s="8"/>
      <c r="W3907" s="8"/>
      <c r="AA3907" s="8"/>
      <c r="AD3907" s="8"/>
    </row>
    <row r="3908" spans="2:30">
      <c r="B3908" s="75">
        <v>121879</v>
      </c>
      <c r="C3908" s="85" t="s">
        <v>1883</v>
      </c>
      <c r="D3908" s="76" t="s">
        <v>2494</v>
      </c>
      <c r="E3908" s="77">
        <v>1.0841549215317371E-4</v>
      </c>
      <c r="F3908" s="8"/>
      <c r="J3908" s="8"/>
      <c r="N3908" s="8"/>
      <c r="R3908" s="8"/>
      <c r="V3908" s="8"/>
      <c r="W3908" s="8"/>
      <c r="AA3908" s="8"/>
      <c r="AD3908" s="8"/>
    </row>
    <row r="3909" spans="2:30">
      <c r="B3909" s="75">
        <v>122883</v>
      </c>
      <c r="C3909" s="85" t="s">
        <v>1884</v>
      </c>
      <c r="D3909" s="76" t="s">
        <v>2494</v>
      </c>
      <c r="E3909" s="77">
        <v>7.3633436168934607E-11</v>
      </c>
      <c r="F3909" s="8"/>
      <c r="J3909" s="8"/>
      <c r="N3909" s="8"/>
      <c r="R3909" s="8"/>
      <c r="V3909" s="8"/>
      <c r="W3909" s="8"/>
      <c r="AA3909" s="8"/>
      <c r="AD3909" s="8"/>
    </row>
    <row r="3910" spans="2:30">
      <c r="B3910" s="75">
        <v>122931480</v>
      </c>
      <c r="C3910" s="85" t="s">
        <v>1885</v>
      </c>
      <c r="D3910" s="76" t="s">
        <v>2494</v>
      </c>
      <c r="E3910" s="77">
        <v>1.1542896019536517E-5</v>
      </c>
      <c r="F3910" s="8"/>
      <c r="J3910" s="8"/>
      <c r="N3910" s="8"/>
      <c r="R3910" s="8"/>
      <c r="V3910" s="8"/>
      <c r="W3910" s="8"/>
      <c r="AA3910" s="8"/>
      <c r="AD3910" s="8"/>
    </row>
    <row r="3911" spans="2:30">
      <c r="B3911" s="75">
        <v>122996</v>
      </c>
      <c r="C3911" s="85" t="s">
        <v>1886</v>
      </c>
      <c r="D3911" s="76" t="s">
        <v>2494</v>
      </c>
      <c r="E3911" s="77">
        <v>5.7859817209877907E-7</v>
      </c>
      <c r="F3911" s="8"/>
      <c r="J3911" s="8"/>
      <c r="N3911" s="8"/>
      <c r="R3911" s="8"/>
      <c r="V3911" s="8"/>
      <c r="W3911" s="8"/>
      <c r="AA3911" s="8"/>
      <c r="AD3911" s="8"/>
    </row>
    <row r="3912" spans="2:30">
      <c r="B3912" s="75">
        <v>123035</v>
      </c>
      <c r="C3912" s="85" t="s">
        <v>1887</v>
      </c>
      <c r="D3912" s="76" t="s">
        <v>2494</v>
      </c>
      <c r="E3912" s="77">
        <v>3.5054891446842487E-4</v>
      </c>
      <c r="F3912" s="8"/>
      <c r="J3912" s="8"/>
      <c r="N3912" s="8"/>
      <c r="R3912" s="8"/>
      <c r="V3912" s="8"/>
      <c r="W3912" s="8"/>
      <c r="AA3912" s="8"/>
      <c r="AD3912" s="8"/>
    </row>
    <row r="3913" spans="2:30">
      <c r="B3913" s="75">
        <v>123079</v>
      </c>
      <c r="C3913" s="85" t="s">
        <v>1888</v>
      </c>
      <c r="D3913" s="76" t="s">
        <v>2494</v>
      </c>
      <c r="E3913" s="77">
        <v>3.9400176691313194E-5</v>
      </c>
      <c r="F3913" s="8"/>
      <c r="J3913" s="8"/>
      <c r="N3913" s="8"/>
      <c r="R3913" s="8"/>
      <c r="V3913" s="8"/>
      <c r="W3913" s="8"/>
      <c r="AA3913" s="8"/>
      <c r="AD3913" s="8"/>
    </row>
    <row r="3914" spans="2:30">
      <c r="B3914" s="75">
        <v>123308</v>
      </c>
      <c r="C3914" s="85" t="s">
        <v>1889</v>
      </c>
      <c r="D3914" s="76" t="s">
        <v>2494</v>
      </c>
      <c r="E3914" s="77">
        <v>1.0381848476518282E-5</v>
      </c>
      <c r="F3914" s="8"/>
      <c r="J3914" s="8"/>
      <c r="N3914" s="8"/>
      <c r="R3914" s="8"/>
      <c r="V3914" s="8"/>
      <c r="W3914" s="8"/>
      <c r="AA3914" s="8"/>
      <c r="AD3914" s="8"/>
    </row>
    <row r="3915" spans="2:30">
      <c r="B3915" s="75">
        <v>123386</v>
      </c>
      <c r="C3915" s="85" t="s">
        <v>1890</v>
      </c>
      <c r="D3915" s="76" t="s">
        <v>2494</v>
      </c>
      <c r="E3915" s="77">
        <v>5.1045287117815624E-5</v>
      </c>
      <c r="F3915" s="8"/>
      <c r="J3915" s="8"/>
      <c r="N3915" s="8"/>
      <c r="R3915" s="8"/>
      <c r="V3915" s="8"/>
      <c r="W3915" s="8"/>
      <c r="AA3915" s="8"/>
      <c r="AD3915" s="8"/>
    </row>
    <row r="3916" spans="2:30">
      <c r="B3916" s="75">
        <v>123422</v>
      </c>
      <c r="C3916" s="85" t="s">
        <v>1891</v>
      </c>
      <c r="D3916" s="76" t="s">
        <v>2494</v>
      </c>
      <c r="E3916" s="77">
        <v>9.9656397864003095E-6</v>
      </c>
      <c r="F3916" s="8"/>
      <c r="J3916" s="8"/>
      <c r="N3916" s="8"/>
      <c r="R3916" s="8"/>
      <c r="V3916" s="8"/>
      <c r="W3916" s="8"/>
      <c r="AA3916" s="8"/>
      <c r="AD3916" s="8"/>
    </row>
    <row r="3917" spans="2:30">
      <c r="B3917" s="75">
        <v>123546</v>
      </c>
      <c r="C3917" s="85" t="s">
        <v>1892</v>
      </c>
      <c r="D3917" s="76" t="s">
        <v>2494</v>
      </c>
      <c r="E3917" s="77">
        <v>1.5309747903737155E-4</v>
      </c>
      <c r="F3917" s="8"/>
      <c r="J3917" s="8"/>
      <c r="N3917" s="8"/>
      <c r="R3917" s="8"/>
      <c r="V3917" s="8"/>
      <c r="W3917" s="8"/>
      <c r="AA3917" s="8"/>
      <c r="AD3917" s="8"/>
    </row>
    <row r="3918" spans="2:30">
      <c r="B3918" s="75">
        <v>123728</v>
      </c>
      <c r="C3918" s="85" t="s">
        <v>1893</v>
      </c>
      <c r="D3918" s="76" t="s">
        <v>2494</v>
      </c>
      <c r="E3918" s="77">
        <v>3.2752229641255916E-5</v>
      </c>
      <c r="F3918" s="8"/>
      <c r="J3918" s="8"/>
      <c r="N3918" s="8"/>
      <c r="R3918" s="8"/>
      <c r="V3918" s="8"/>
      <c r="W3918" s="8"/>
      <c r="AA3918" s="8"/>
      <c r="AD3918" s="8"/>
    </row>
    <row r="3919" spans="2:30">
      <c r="B3919" s="75">
        <v>123864</v>
      </c>
      <c r="C3919" s="85" t="s">
        <v>1894</v>
      </c>
      <c r="D3919" s="76" t="s">
        <v>2494</v>
      </c>
      <c r="E3919" s="77">
        <v>2.9307021469261867E-5</v>
      </c>
      <c r="F3919" s="8"/>
      <c r="J3919" s="8"/>
      <c r="N3919" s="8"/>
      <c r="R3919" s="8"/>
      <c r="V3919" s="8"/>
      <c r="W3919" s="8"/>
      <c r="AA3919" s="8"/>
      <c r="AD3919" s="8"/>
    </row>
    <row r="3920" spans="2:30">
      <c r="B3920" s="75">
        <v>123886</v>
      </c>
      <c r="C3920" s="85" t="s">
        <v>1895</v>
      </c>
      <c r="D3920" s="76" t="s">
        <v>2494</v>
      </c>
      <c r="E3920" s="77">
        <v>8.046085108843813E-4</v>
      </c>
      <c r="F3920" s="8"/>
      <c r="J3920" s="8"/>
      <c r="N3920" s="8"/>
      <c r="R3920" s="8"/>
      <c r="V3920" s="8"/>
      <c r="W3920" s="8"/>
      <c r="AA3920" s="8"/>
      <c r="AD3920" s="8"/>
    </row>
    <row r="3921" spans="2:30">
      <c r="B3921" s="75">
        <v>124027</v>
      </c>
      <c r="C3921" s="85" t="s">
        <v>1896</v>
      </c>
      <c r="D3921" s="76" t="s">
        <v>2494</v>
      </c>
      <c r="E3921" s="77">
        <v>1.9552904741222508E-4</v>
      </c>
      <c r="F3921" s="8"/>
      <c r="J3921" s="8"/>
      <c r="N3921" s="8"/>
      <c r="R3921" s="8"/>
      <c r="V3921" s="8"/>
      <c r="W3921" s="8"/>
      <c r="AA3921" s="8"/>
      <c r="AD3921" s="8"/>
    </row>
    <row r="3922" spans="2:30">
      <c r="B3922" s="75">
        <v>124049</v>
      </c>
      <c r="C3922" s="85" t="s">
        <v>1897</v>
      </c>
      <c r="D3922" s="76" t="s">
        <v>2494</v>
      </c>
      <c r="E3922" s="77">
        <v>9.738321002263194E-14</v>
      </c>
      <c r="F3922" s="8"/>
      <c r="J3922" s="8"/>
      <c r="N3922" s="8"/>
      <c r="R3922" s="8"/>
      <c r="V3922" s="8"/>
      <c r="W3922" s="8"/>
      <c r="AA3922" s="8"/>
      <c r="AD3922" s="8"/>
    </row>
    <row r="3923" spans="2:30">
      <c r="B3923" s="75">
        <v>124072</v>
      </c>
      <c r="C3923" s="85" t="s">
        <v>1898</v>
      </c>
      <c r="D3923" s="76" t="s">
        <v>2494</v>
      </c>
      <c r="E3923" s="77">
        <v>2.850606582239864E-8</v>
      </c>
      <c r="F3923" s="8"/>
      <c r="J3923" s="8"/>
      <c r="N3923" s="8"/>
      <c r="R3923" s="8"/>
      <c r="V3923" s="8"/>
      <c r="W3923" s="8"/>
      <c r="AA3923" s="8"/>
      <c r="AD3923" s="8"/>
    </row>
    <row r="3924" spans="2:30">
      <c r="B3924" s="75">
        <v>124185</v>
      </c>
      <c r="C3924" s="85" t="s">
        <v>1899</v>
      </c>
      <c r="D3924" s="76" t="s">
        <v>2494</v>
      </c>
      <c r="E3924" s="77">
        <v>1.2673288971420211E-7</v>
      </c>
      <c r="F3924" s="8"/>
      <c r="J3924" s="8"/>
      <c r="N3924" s="8"/>
      <c r="R3924" s="8"/>
      <c r="V3924" s="8"/>
      <c r="W3924" s="8"/>
      <c r="AA3924" s="8"/>
      <c r="AD3924" s="8"/>
    </row>
    <row r="3925" spans="2:30">
      <c r="B3925" s="75">
        <v>1241947</v>
      </c>
      <c r="C3925" s="85" t="s">
        <v>1900</v>
      </c>
      <c r="D3925" s="76" t="s">
        <v>2494</v>
      </c>
      <c r="E3925" s="77">
        <v>5.4331664767896352E-3</v>
      </c>
      <c r="F3925" s="8"/>
      <c r="J3925" s="8"/>
      <c r="N3925" s="8"/>
      <c r="R3925" s="8"/>
      <c r="V3925" s="8"/>
      <c r="W3925" s="8"/>
      <c r="AA3925" s="8"/>
      <c r="AD3925" s="8"/>
    </row>
    <row r="3926" spans="2:30">
      <c r="B3926" s="75">
        <v>124221</v>
      </c>
      <c r="C3926" s="85" t="s">
        <v>1901</v>
      </c>
      <c r="D3926" s="76" t="s">
        <v>2494</v>
      </c>
      <c r="E3926" s="77">
        <v>1.6848975432432333E-3</v>
      </c>
      <c r="F3926" s="8"/>
      <c r="J3926" s="8"/>
      <c r="N3926" s="8"/>
      <c r="R3926" s="8"/>
      <c r="V3926" s="8"/>
      <c r="W3926" s="8"/>
      <c r="AA3926" s="8"/>
      <c r="AD3926" s="8"/>
    </row>
    <row r="3927" spans="2:30">
      <c r="B3927" s="75">
        <v>124301</v>
      </c>
      <c r="C3927" s="85" t="s">
        <v>1902</v>
      </c>
      <c r="D3927" s="76" t="s">
        <v>2494</v>
      </c>
      <c r="E3927" s="77">
        <v>6.7464930191538184E-4</v>
      </c>
      <c r="F3927" s="8"/>
      <c r="J3927" s="8"/>
      <c r="N3927" s="8"/>
      <c r="R3927" s="8"/>
      <c r="V3927" s="8"/>
      <c r="W3927" s="8"/>
      <c r="AA3927" s="8"/>
      <c r="AD3927" s="8"/>
    </row>
    <row r="3928" spans="2:30">
      <c r="B3928" s="75">
        <v>124403</v>
      </c>
      <c r="C3928" s="85" t="s">
        <v>1903</v>
      </c>
      <c r="D3928" s="76" t="s">
        <v>2494</v>
      </c>
      <c r="E3928" s="77">
        <v>2.1926939757155479E-5</v>
      </c>
      <c r="F3928" s="8"/>
      <c r="J3928" s="8"/>
      <c r="N3928" s="8"/>
      <c r="R3928" s="8"/>
      <c r="V3928" s="8"/>
      <c r="W3928" s="8"/>
      <c r="AA3928" s="8"/>
      <c r="AD3928" s="8"/>
    </row>
    <row r="3929" spans="2:30">
      <c r="B3929" s="75">
        <v>124652</v>
      </c>
      <c r="C3929" s="85" t="s">
        <v>1904</v>
      </c>
      <c r="D3929" s="76" t="s">
        <v>2494</v>
      </c>
      <c r="E3929" s="77">
        <v>2.0192624869689628E-12</v>
      </c>
      <c r="F3929" s="8"/>
      <c r="J3929" s="8"/>
      <c r="N3929" s="8"/>
      <c r="R3929" s="8"/>
      <c r="V3929" s="8"/>
      <c r="W3929" s="8"/>
      <c r="AA3929" s="8"/>
      <c r="AD3929" s="8"/>
    </row>
    <row r="3930" spans="2:30">
      <c r="B3930" s="75">
        <v>126227</v>
      </c>
      <c r="C3930" s="85" t="s">
        <v>1905</v>
      </c>
      <c r="D3930" s="76" t="s">
        <v>2494</v>
      </c>
      <c r="E3930" s="77">
        <v>3.6351954920201671E-3</v>
      </c>
      <c r="F3930" s="8"/>
      <c r="J3930" s="8"/>
      <c r="N3930" s="8"/>
      <c r="R3930" s="8"/>
      <c r="V3930" s="8"/>
      <c r="W3930" s="8"/>
      <c r="AA3930" s="8"/>
      <c r="AD3930" s="8"/>
    </row>
    <row r="3931" spans="2:30">
      <c r="B3931" s="75">
        <v>126330</v>
      </c>
      <c r="C3931" s="85" t="s">
        <v>1906</v>
      </c>
      <c r="D3931" s="76" t="s">
        <v>2494</v>
      </c>
      <c r="E3931" s="77">
        <v>4.8543553515924242E-8</v>
      </c>
      <c r="F3931" s="8"/>
      <c r="J3931" s="8"/>
      <c r="N3931" s="8"/>
      <c r="R3931" s="8"/>
      <c r="V3931" s="8"/>
      <c r="W3931" s="8"/>
      <c r="AA3931" s="8"/>
      <c r="AD3931" s="8"/>
    </row>
    <row r="3932" spans="2:30">
      <c r="B3932" s="75">
        <v>126535157</v>
      </c>
      <c r="C3932" s="85" t="s">
        <v>1907</v>
      </c>
      <c r="D3932" s="76" t="s">
        <v>2494</v>
      </c>
      <c r="E3932" s="77">
        <v>5.0709337170084107E-9</v>
      </c>
      <c r="F3932" s="8"/>
      <c r="J3932" s="8"/>
      <c r="N3932" s="8"/>
      <c r="R3932" s="8"/>
      <c r="V3932" s="8"/>
      <c r="W3932" s="8"/>
      <c r="AA3932" s="8"/>
      <c r="AD3932" s="8"/>
    </row>
    <row r="3933" spans="2:30">
      <c r="B3933" s="75">
        <v>126716</v>
      </c>
      <c r="C3933" s="85" t="s">
        <v>1908</v>
      </c>
      <c r="D3933" s="76" t="s">
        <v>2494</v>
      </c>
      <c r="E3933" s="77">
        <v>1.0505311347343342E-5</v>
      </c>
      <c r="F3933" s="8"/>
      <c r="J3933" s="8"/>
      <c r="N3933" s="8"/>
      <c r="R3933" s="8"/>
      <c r="V3933" s="8"/>
      <c r="W3933" s="8"/>
      <c r="AA3933" s="8"/>
      <c r="AD3933" s="8"/>
    </row>
    <row r="3934" spans="2:30">
      <c r="B3934" s="75">
        <v>12672296</v>
      </c>
      <c r="C3934" s="85" t="s">
        <v>1909</v>
      </c>
      <c r="D3934" s="76" t="s">
        <v>2494</v>
      </c>
      <c r="E3934" s="77">
        <v>0.26467394298374758</v>
      </c>
      <c r="F3934" s="8"/>
      <c r="J3934" s="8"/>
      <c r="N3934" s="8"/>
      <c r="R3934" s="8"/>
      <c r="V3934" s="8"/>
      <c r="W3934" s="8"/>
      <c r="AA3934" s="8"/>
      <c r="AD3934" s="8"/>
    </row>
    <row r="3935" spans="2:30">
      <c r="B3935" s="75">
        <v>127093</v>
      </c>
      <c r="C3935" s="85" t="s">
        <v>1910</v>
      </c>
      <c r="D3935" s="76" t="s">
        <v>2494</v>
      </c>
      <c r="E3935" s="77">
        <v>1.1318279333801183E-27</v>
      </c>
      <c r="F3935" s="8"/>
      <c r="J3935" s="8"/>
      <c r="N3935" s="8"/>
      <c r="R3935" s="8"/>
      <c r="V3935" s="8"/>
      <c r="W3935" s="8"/>
      <c r="AA3935" s="8"/>
      <c r="AD3935" s="8"/>
    </row>
    <row r="3936" spans="2:30">
      <c r="B3936" s="75">
        <v>127208</v>
      </c>
      <c r="C3936" s="85" t="s">
        <v>1911</v>
      </c>
      <c r="D3936" s="76" t="s">
        <v>2494</v>
      </c>
      <c r="E3936" s="77">
        <v>3.4166270546122605E-24</v>
      </c>
      <c r="F3936" s="8"/>
      <c r="J3936" s="8"/>
      <c r="N3936" s="8"/>
      <c r="R3936" s="8"/>
      <c r="V3936" s="8"/>
      <c r="W3936" s="8"/>
      <c r="AA3936" s="8"/>
      <c r="AD3936" s="8"/>
    </row>
    <row r="3937" spans="2:30">
      <c r="B3937" s="75">
        <v>127651</v>
      </c>
      <c r="C3937" s="85" t="s">
        <v>1912</v>
      </c>
      <c r="D3937" s="76" t="s">
        <v>2494</v>
      </c>
      <c r="E3937" s="77">
        <v>1.6803526536221899E-12</v>
      </c>
      <c r="F3937" s="8"/>
      <c r="J3937" s="8"/>
      <c r="N3937" s="8"/>
      <c r="R3937" s="8"/>
      <c r="V3937" s="8"/>
      <c r="W3937" s="8"/>
      <c r="AA3937" s="8"/>
      <c r="AD3937" s="8"/>
    </row>
    <row r="3938" spans="2:30">
      <c r="B3938" s="75">
        <v>127684</v>
      </c>
      <c r="C3938" s="85" t="s">
        <v>1913</v>
      </c>
      <c r="D3938" s="76" t="s">
        <v>2494</v>
      </c>
      <c r="E3938" s="77">
        <v>1.5902861132097141E-6</v>
      </c>
      <c r="F3938" s="8"/>
      <c r="J3938" s="8"/>
      <c r="N3938" s="8"/>
      <c r="R3938" s="8"/>
      <c r="V3938" s="8"/>
      <c r="W3938" s="8"/>
      <c r="AA3938" s="8"/>
      <c r="AD3938" s="8"/>
    </row>
    <row r="3939" spans="2:30">
      <c r="B3939" s="75">
        <v>12771685</v>
      </c>
      <c r="C3939" s="85" t="s">
        <v>1914</v>
      </c>
      <c r="D3939" s="76" t="s">
        <v>2494</v>
      </c>
      <c r="E3939" s="77">
        <v>1.3044271687110491E-8</v>
      </c>
      <c r="F3939" s="8"/>
      <c r="J3939" s="8"/>
      <c r="N3939" s="8"/>
      <c r="R3939" s="8"/>
      <c r="V3939" s="8"/>
      <c r="W3939" s="8"/>
      <c r="AA3939" s="8"/>
      <c r="AD3939" s="8"/>
    </row>
    <row r="3940" spans="2:30">
      <c r="B3940" s="75">
        <v>128030</v>
      </c>
      <c r="C3940" s="85" t="s">
        <v>1915</v>
      </c>
      <c r="D3940" s="76" t="s">
        <v>2494</v>
      </c>
      <c r="E3940" s="77">
        <v>2.0334751493998845E-10</v>
      </c>
      <c r="F3940" s="8"/>
      <c r="J3940" s="8"/>
      <c r="N3940" s="8"/>
      <c r="R3940" s="8"/>
      <c r="V3940" s="8"/>
      <c r="W3940" s="8"/>
      <c r="AA3940" s="8"/>
      <c r="AD3940" s="8"/>
    </row>
    <row r="3941" spans="2:30">
      <c r="B3941" s="75">
        <v>128041</v>
      </c>
      <c r="C3941" s="85" t="s">
        <v>1916</v>
      </c>
      <c r="D3941" s="76" t="s">
        <v>2494</v>
      </c>
      <c r="E3941" s="77">
        <v>1.471217289000511E-22</v>
      </c>
      <c r="F3941" s="8"/>
      <c r="J3941" s="8"/>
      <c r="N3941" s="8"/>
      <c r="R3941" s="8"/>
      <c r="V3941" s="8"/>
      <c r="W3941" s="8"/>
      <c r="AA3941" s="8"/>
      <c r="AD3941" s="8"/>
    </row>
    <row r="3942" spans="2:30">
      <c r="B3942" s="75">
        <v>128639021</v>
      </c>
      <c r="C3942" s="85" t="s">
        <v>1917</v>
      </c>
      <c r="D3942" s="76" t="s">
        <v>2494</v>
      </c>
      <c r="E3942" s="77">
        <v>9.0345420372933798E-3</v>
      </c>
      <c r="F3942" s="8"/>
      <c r="J3942" s="8"/>
      <c r="N3942" s="8"/>
      <c r="R3942" s="8"/>
      <c r="V3942" s="8"/>
      <c r="W3942" s="8"/>
      <c r="AA3942" s="8"/>
      <c r="AD3942" s="8"/>
    </row>
    <row r="3943" spans="2:30">
      <c r="B3943" s="75">
        <v>130154</v>
      </c>
      <c r="C3943" s="85" t="s">
        <v>1918</v>
      </c>
      <c r="D3943" s="76" t="s">
        <v>2494</v>
      </c>
      <c r="E3943" s="77">
        <v>9.4201477152679603E-4</v>
      </c>
      <c r="F3943" s="8"/>
      <c r="J3943" s="8"/>
      <c r="N3943" s="8"/>
      <c r="R3943" s="8"/>
      <c r="V3943" s="8"/>
      <c r="W3943" s="8"/>
      <c r="AA3943" s="8"/>
      <c r="AD3943" s="8"/>
    </row>
    <row r="3944" spans="2:30">
      <c r="B3944" s="75">
        <v>13067931</v>
      </c>
      <c r="C3944" s="85" t="s">
        <v>1919</v>
      </c>
      <c r="D3944" s="76" t="s">
        <v>2494</v>
      </c>
      <c r="E3944" s="77">
        <v>1.1336380192564354E-3</v>
      </c>
      <c r="F3944" s="8"/>
      <c r="J3944" s="8"/>
      <c r="N3944" s="8"/>
      <c r="R3944" s="8"/>
      <c r="V3944" s="8"/>
      <c r="W3944" s="8"/>
      <c r="AA3944" s="8"/>
      <c r="AD3944" s="8"/>
    </row>
    <row r="3945" spans="2:30">
      <c r="B3945" s="75">
        <v>131113</v>
      </c>
      <c r="C3945" s="85" t="s">
        <v>1920</v>
      </c>
      <c r="D3945" s="76" t="s">
        <v>2494</v>
      </c>
      <c r="E3945" s="77">
        <v>3.8096330458832034E-5</v>
      </c>
      <c r="F3945" s="8"/>
      <c r="J3945" s="8"/>
      <c r="N3945" s="8"/>
      <c r="R3945" s="8"/>
      <c r="V3945" s="8"/>
      <c r="W3945" s="8"/>
      <c r="AA3945" s="8"/>
      <c r="AD3945" s="8"/>
    </row>
    <row r="3946" spans="2:30">
      <c r="B3946" s="75">
        <v>131341861</v>
      </c>
      <c r="C3946" s="85" t="s">
        <v>1921</v>
      </c>
      <c r="D3946" s="76" t="s">
        <v>2494</v>
      </c>
      <c r="E3946" s="77">
        <v>6.9467758512428164E-5</v>
      </c>
      <c r="F3946" s="8"/>
      <c r="J3946" s="8"/>
      <c r="N3946" s="8"/>
      <c r="R3946" s="8"/>
      <c r="V3946" s="8"/>
      <c r="W3946" s="8"/>
      <c r="AA3946" s="8"/>
      <c r="AD3946" s="8"/>
    </row>
    <row r="3947" spans="2:30">
      <c r="B3947" s="75">
        <v>131522</v>
      </c>
      <c r="C3947" s="85" t="s">
        <v>1922</v>
      </c>
      <c r="D3947" s="76" t="s">
        <v>2494</v>
      </c>
      <c r="E3947" s="77">
        <v>3.7136158849405057E-24</v>
      </c>
      <c r="F3947" s="8"/>
      <c r="J3947" s="8"/>
      <c r="N3947" s="8"/>
      <c r="R3947" s="8"/>
      <c r="V3947" s="8"/>
      <c r="W3947" s="8"/>
      <c r="AA3947" s="8"/>
      <c r="AD3947" s="8"/>
    </row>
    <row r="3948" spans="2:30">
      <c r="B3948" s="75">
        <v>13181174</v>
      </c>
      <c r="C3948" s="85" t="s">
        <v>1923</v>
      </c>
      <c r="D3948" s="76" t="s">
        <v>2494</v>
      </c>
      <c r="E3948" s="77">
        <v>8.3775151352310781E-8</v>
      </c>
      <c r="F3948" s="8"/>
      <c r="J3948" s="8"/>
      <c r="N3948" s="8"/>
      <c r="R3948" s="8"/>
      <c r="V3948" s="8"/>
      <c r="W3948" s="8"/>
      <c r="AA3948" s="8"/>
      <c r="AD3948" s="8"/>
    </row>
    <row r="3949" spans="2:30">
      <c r="B3949" s="75">
        <v>131860338</v>
      </c>
      <c r="C3949" s="85" t="s">
        <v>1924</v>
      </c>
      <c r="D3949" s="76" t="s">
        <v>2494</v>
      </c>
      <c r="E3949" s="77">
        <v>3.7267537814750687E-9</v>
      </c>
      <c r="F3949" s="8"/>
      <c r="J3949" s="8"/>
      <c r="N3949" s="8"/>
      <c r="R3949" s="8"/>
      <c r="V3949" s="8"/>
      <c r="W3949" s="8"/>
      <c r="AA3949" s="8"/>
      <c r="AD3949" s="8"/>
    </row>
    <row r="3950" spans="2:30">
      <c r="B3950" s="75">
        <v>1319773</v>
      </c>
      <c r="C3950" s="85" t="s">
        <v>1925</v>
      </c>
      <c r="D3950" s="76" t="s">
        <v>2494</v>
      </c>
      <c r="E3950" s="77">
        <v>4.3232072024604409E-5</v>
      </c>
      <c r="F3950" s="8"/>
      <c r="J3950" s="8"/>
      <c r="N3950" s="8"/>
      <c r="R3950" s="8"/>
      <c r="V3950" s="8"/>
      <c r="W3950" s="8"/>
      <c r="AA3950" s="8"/>
      <c r="AD3950" s="8"/>
    </row>
    <row r="3951" spans="2:30">
      <c r="B3951" s="75">
        <v>1320189</v>
      </c>
      <c r="C3951" s="85" t="s">
        <v>1926</v>
      </c>
      <c r="D3951" s="76" t="s">
        <v>2494</v>
      </c>
      <c r="E3951" s="77">
        <v>2.4907990929617537E-2</v>
      </c>
      <c r="F3951" s="8"/>
      <c r="J3951" s="8"/>
      <c r="N3951" s="8"/>
      <c r="R3951" s="8"/>
      <c r="V3951" s="8"/>
      <c r="W3951" s="8"/>
      <c r="AA3951" s="8"/>
      <c r="AD3951" s="8"/>
    </row>
    <row r="3952" spans="2:30">
      <c r="B3952" s="75">
        <v>1321944</v>
      </c>
      <c r="C3952" s="85" t="s">
        <v>1927</v>
      </c>
      <c r="D3952" s="76" t="s">
        <v>2494</v>
      </c>
      <c r="E3952" s="77">
        <v>1.4207762473481084E-4</v>
      </c>
      <c r="F3952" s="8"/>
      <c r="J3952" s="8"/>
      <c r="N3952" s="8"/>
      <c r="R3952" s="8"/>
      <c r="V3952" s="8"/>
      <c r="W3952" s="8"/>
      <c r="AA3952" s="8"/>
      <c r="AD3952" s="8"/>
    </row>
    <row r="3953" spans="2:30">
      <c r="B3953" s="75">
        <v>132649</v>
      </c>
      <c r="C3953" s="85" t="s">
        <v>1928</v>
      </c>
      <c r="D3953" s="76" t="s">
        <v>2494</v>
      </c>
      <c r="E3953" s="77">
        <v>3.0493418212381258E-3</v>
      </c>
      <c r="F3953" s="8"/>
      <c r="J3953" s="8"/>
      <c r="N3953" s="8"/>
      <c r="R3953" s="8"/>
      <c r="V3953" s="8"/>
      <c r="W3953" s="8"/>
      <c r="AA3953" s="8"/>
      <c r="AD3953" s="8"/>
    </row>
    <row r="3954" spans="2:30">
      <c r="B3954" s="75">
        <v>132650</v>
      </c>
      <c r="C3954" s="85" t="s">
        <v>1929</v>
      </c>
      <c r="D3954" s="76" t="s">
        <v>2494</v>
      </c>
      <c r="E3954" s="77">
        <v>3.2268385028475073E-2</v>
      </c>
      <c r="F3954" s="8"/>
      <c r="J3954" s="8"/>
      <c r="N3954" s="8"/>
      <c r="R3954" s="8"/>
      <c r="V3954" s="8"/>
      <c r="W3954" s="8"/>
      <c r="AA3954" s="8"/>
      <c r="AD3954" s="8"/>
    </row>
    <row r="3955" spans="2:30">
      <c r="B3955" s="75">
        <v>13360457</v>
      </c>
      <c r="C3955" s="85" t="s">
        <v>1930</v>
      </c>
      <c r="D3955" s="76" t="s">
        <v>2494</v>
      </c>
      <c r="E3955" s="77">
        <v>1.1127632715292393E-4</v>
      </c>
      <c r="F3955" s="8"/>
      <c r="J3955" s="8"/>
      <c r="N3955" s="8"/>
      <c r="R3955" s="8"/>
      <c r="V3955" s="8"/>
      <c r="W3955" s="8"/>
      <c r="AA3955" s="8"/>
      <c r="AD3955" s="8"/>
    </row>
    <row r="3956" spans="2:30">
      <c r="B3956" s="75">
        <v>13411160</v>
      </c>
      <c r="C3956" s="85" t="s">
        <v>1931</v>
      </c>
      <c r="D3956" s="76" t="s">
        <v>2494</v>
      </c>
      <c r="E3956" s="77">
        <v>2.1648061031510796E-8</v>
      </c>
      <c r="F3956" s="8"/>
      <c r="J3956" s="8"/>
      <c r="N3956" s="8"/>
      <c r="R3956" s="8"/>
      <c r="V3956" s="8"/>
      <c r="W3956" s="8"/>
      <c r="AA3956" s="8"/>
      <c r="AD3956" s="8"/>
    </row>
    <row r="3957" spans="2:30">
      <c r="B3957" s="75">
        <v>134203</v>
      </c>
      <c r="C3957" s="85" t="s">
        <v>1932</v>
      </c>
      <c r="D3957" s="76" t="s">
        <v>2494</v>
      </c>
      <c r="E3957" s="77">
        <v>1.1756153763485406E-4</v>
      </c>
      <c r="F3957" s="8"/>
      <c r="J3957" s="8"/>
      <c r="N3957" s="8"/>
      <c r="R3957" s="8"/>
      <c r="V3957" s="8"/>
      <c r="W3957" s="8"/>
      <c r="AA3957" s="8"/>
      <c r="AD3957" s="8"/>
    </row>
    <row r="3958" spans="2:30">
      <c r="B3958" s="75">
        <v>135193</v>
      </c>
      <c r="C3958" s="85" t="s">
        <v>1933</v>
      </c>
      <c r="D3958" s="76" t="s">
        <v>2494</v>
      </c>
      <c r="E3958" s="77">
        <v>4.838288501750569E-6</v>
      </c>
      <c r="F3958" s="8"/>
      <c r="J3958" s="8"/>
      <c r="N3958" s="8"/>
      <c r="R3958" s="8"/>
      <c r="V3958" s="8"/>
      <c r="W3958" s="8"/>
      <c r="AA3958" s="8"/>
      <c r="AD3958" s="8"/>
    </row>
    <row r="3959" spans="2:30">
      <c r="B3959" s="75">
        <v>136254</v>
      </c>
      <c r="C3959" s="85" t="s">
        <v>1934</v>
      </c>
      <c r="D3959" s="76" t="s">
        <v>2494</v>
      </c>
      <c r="E3959" s="77">
        <v>1.3682708005492972E-3</v>
      </c>
      <c r="F3959" s="8"/>
      <c r="J3959" s="8"/>
      <c r="N3959" s="8"/>
      <c r="R3959" s="8"/>
      <c r="V3959" s="8"/>
      <c r="W3959" s="8"/>
      <c r="AA3959" s="8"/>
      <c r="AD3959" s="8"/>
    </row>
    <row r="3960" spans="2:30">
      <c r="B3960" s="75">
        <v>13674845</v>
      </c>
      <c r="C3960" s="85" t="s">
        <v>1935</v>
      </c>
      <c r="D3960" s="76" t="s">
        <v>2494</v>
      </c>
      <c r="E3960" s="77">
        <v>4.8425507324345275E-6</v>
      </c>
      <c r="F3960" s="8"/>
      <c r="J3960" s="8"/>
      <c r="N3960" s="8"/>
      <c r="R3960" s="8"/>
      <c r="V3960" s="8"/>
      <c r="W3960" s="8"/>
      <c r="AA3960" s="8"/>
      <c r="AD3960" s="8"/>
    </row>
    <row r="3961" spans="2:30">
      <c r="B3961" s="75">
        <v>13684565</v>
      </c>
      <c r="C3961" s="85" t="s">
        <v>1936</v>
      </c>
      <c r="D3961" s="76" t="s">
        <v>2494</v>
      </c>
      <c r="E3961" s="77">
        <v>2.1740437795405501E-11</v>
      </c>
      <c r="F3961" s="8"/>
      <c r="J3961" s="8"/>
      <c r="N3961" s="8"/>
      <c r="R3961" s="8"/>
      <c r="V3961" s="8"/>
      <c r="W3961" s="8"/>
      <c r="AA3961" s="8"/>
      <c r="AD3961" s="8"/>
    </row>
    <row r="3962" spans="2:30">
      <c r="B3962" s="75">
        <v>137428</v>
      </c>
      <c r="C3962" s="85" t="s">
        <v>1937</v>
      </c>
      <c r="D3962" s="76" t="s">
        <v>2494</v>
      </c>
      <c r="E3962" s="77">
        <v>7.8150243802631741E-11</v>
      </c>
      <c r="F3962" s="8"/>
      <c r="J3962" s="8"/>
      <c r="N3962" s="8"/>
      <c r="R3962" s="8"/>
      <c r="V3962" s="8"/>
      <c r="W3962" s="8"/>
      <c r="AA3962" s="8"/>
      <c r="AD3962" s="8"/>
    </row>
    <row r="3963" spans="2:30">
      <c r="B3963" s="75">
        <v>138227</v>
      </c>
      <c r="C3963" s="85" t="s">
        <v>1938</v>
      </c>
      <c r="D3963" s="76" t="s">
        <v>2494</v>
      </c>
      <c r="E3963" s="77">
        <v>1.2305827759304322E-5</v>
      </c>
      <c r="F3963" s="8"/>
      <c r="J3963" s="8"/>
      <c r="N3963" s="8"/>
      <c r="R3963" s="8"/>
      <c r="V3963" s="8"/>
      <c r="W3963" s="8"/>
      <c r="AA3963" s="8"/>
      <c r="AD3963" s="8"/>
    </row>
    <row r="3964" spans="2:30">
      <c r="B3964" s="75">
        <v>13826352</v>
      </c>
      <c r="C3964" s="85" t="s">
        <v>1939</v>
      </c>
      <c r="D3964" s="76" t="s">
        <v>2494</v>
      </c>
      <c r="E3964" s="77">
        <v>1.3237634777577045E-6</v>
      </c>
      <c r="F3964" s="8"/>
      <c r="J3964" s="8"/>
      <c r="N3964" s="8"/>
      <c r="R3964" s="8"/>
      <c r="V3964" s="8"/>
      <c r="W3964" s="8"/>
      <c r="AA3964" s="8"/>
      <c r="AD3964" s="8"/>
    </row>
    <row r="3965" spans="2:30">
      <c r="B3965" s="75">
        <v>13863315</v>
      </c>
      <c r="C3965" s="85" t="s">
        <v>1940</v>
      </c>
      <c r="D3965" s="76" t="s">
        <v>2494</v>
      </c>
      <c r="E3965" s="77">
        <v>1.1740092097342033E-52</v>
      </c>
      <c r="F3965" s="8"/>
      <c r="J3965" s="8"/>
      <c r="N3965" s="8"/>
      <c r="R3965" s="8"/>
      <c r="V3965" s="8"/>
      <c r="W3965" s="8"/>
      <c r="AA3965" s="8"/>
      <c r="AD3965" s="8"/>
    </row>
    <row r="3966" spans="2:30">
      <c r="B3966" s="75">
        <v>1397940</v>
      </c>
      <c r="C3966" s="85" t="s">
        <v>1941</v>
      </c>
      <c r="D3966" s="76" t="s">
        <v>2494</v>
      </c>
      <c r="E3966" s="77">
        <v>1.7370395580164409E-14</v>
      </c>
      <c r="F3966" s="8"/>
      <c r="J3966" s="8"/>
      <c r="N3966" s="8"/>
      <c r="R3966" s="8"/>
      <c r="V3966" s="8"/>
      <c r="W3966" s="8"/>
      <c r="AA3966" s="8"/>
      <c r="AD3966" s="8"/>
    </row>
    <row r="3967" spans="2:30">
      <c r="B3967" s="75">
        <v>140012</v>
      </c>
      <c r="C3967" s="85" t="s">
        <v>1942</v>
      </c>
      <c r="D3967" s="76" t="s">
        <v>2494</v>
      </c>
      <c r="E3967" s="77">
        <v>1.2584671521135406E-32</v>
      </c>
      <c r="F3967" s="8"/>
      <c r="J3967" s="8"/>
      <c r="N3967" s="8"/>
      <c r="R3967" s="8"/>
      <c r="V3967" s="8"/>
      <c r="W3967" s="8"/>
      <c r="AA3967" s="8"/>
      <c r="AD3967" s="8"/>
    </row>
    <row r="3968" spans="2:30">
      <c r="B3968" s="75">
        <v>140318</v>
      </c>
      <c r="C3968" s="85" t="s">
        <v>1943</v>
      </c>
      <c r="D3968" s="76" t="s">
        <v>2494</v>
      </c>
      <c r="E3968" s="77">
        <v>9.7562100523306023E-8</v>
      </c>
      <c r="F3968" s="8"/>
      <c r="J3968" s="8"/>
      <c r="N3968" s="8"/>
      <c r="R3968" s="8"/>
      <c r="V3968" s="8"/>
      <c r="W3968" s="8"/>
      <c r="AA3968" s="8"/>
      <c r="AD3968" s="8"/>
    </row>
    <row r="3969" spans="2:30">
      <c r="B3969" s="75">
        <v>140669</v>
      </c>
      <c r="C3969" s="85" t="s">
        <v>1944</v>
      </c>
      <c r="D3969" s="76" t="s">
        <v>2494</v>
      </c>
      <c r="E3969" s="77">
        <v>2.11590729492829E-2</v>
      </c>
      <c r="F3969" s="8"/>
      <c r="J3969" s="8"/>
      <c r="N3969" s="8"/>
      <c r="R3969" s="8"/>
      <c r="V3969" s="8"/>
      <c r="W3969" s="8"/>
      <c r="AA3969" s="8"/>
      <c r="AD3969" s="8"/>
    </row>
    <row r="3970" spans="2:30">
      <c r="B3970" s="75">
        <v>141112290</v>
      </c>
      <c r="C3970" s="85" t="s">
        <v>1945</v>
      </c>
      <c r="D3970" s="76" t="s">
        <v>2494</v>
      </c>
      <c r="E3970" s="77">
        <v>2.6981154570442384E-5</v>
      </c>
      <c r="F3970" s="8"/>
      <c r="J3970" s="8"/>
      <c r="N3970" s="8"/>
      <c r="R3970" s="8"/>
      <c r="V3970" s="8"/>
      <c r="W3970" s="8"/>
      <c r="AA3970" s="8"/>
      <c r="AD3970" s="8"/>
    </row>
    <row r="3971" spans="2:30">
      <c r="B3971" s="75">
        <v>141322</v>
      </c>
      <c r="C3971" s="85" t="s">
        <v>1946</v>
      </c>
      <c r="D3971" s="76" t="s">
        <v>2494</v>
      </c>
      <c r="E3971" s="77">
        <v>1.4513837040060001E-4</v>
      </c>
      <c r="F3971" s="8"/>
      <c r="J3971" s="8"/>
      <c r="N3971" s="8"/>
      <c r="R3971" s="8"/>
      <c r="V3971" s="8"/>
      <c r="W3971" s="8"/>
      <c r="AA3971" s="8"/>
      <c r="AD3971" s="8"/>
    </row>
    <row r="3972" spans="2:30">
      <c r="B3972" s="75">
        <v>141435</v>
      </c>
      <c r="C3972" s="85" t="s">
        <v>1947</v>
      </c>
      <c r="D3972" s="76" t="s">
        <v>2494</v>
      </c>
      <c r="E3972" s="77">
        <v>1.6300023097788842E-7</v>
      </c>
      <c r="F3972" s="8"/>
      <c r="J3972" s="8"/>
      <c r="N3972" s="8"/>
      <c r="R3972" s="8"/>
      <c r="V3972" s="8"/>
      <c r="W3972" s="8"/>
      <c r="AA3972" s="8"/>
      <c r="AD3972" s="8"/>
    </row>
    <row r="3973" spans="2:30">
      <c r="B3973" s="75">
        <v>141822</v>
      </c>
      <c r="C3973" s="85" t="s">
        <v>1948</v>
      </c>
      <c r="D3973" s="76" t="s">
        <v>2494</v>
      </c>
      <c r="E3973" s="77">
        <v>9.5480720195667655E-14</v>
      </c>
      <c r="F3973" s="8"/>
      <c r="J3973" s="8"/>
      <c r="N3973" s="8"/>
      <c r="R3973" s="8"/>
      <c r="V3973" s="8"/>
      <c r="W3973" s="8"/>
      <c r="AA3973" s="8"/>
      <c r="AD3973" s="8"/>
    </row>
    <row r="3974" spans="2:30">
      <c r="B3974" s="75">
        <v>141979</v>
      </c>
      <c r="C3974" s="85" t="s">
        <v>1949</v>
      </c>
      <c r="D3974" s="76" t="s">
        <v>2494</v>
      </c>
      <c r="E3974" s="77">
        <v>1.9578059650126735E-5</v>
      </c>
      <c r="F3974" s="8"/>
      <c r="J3974" s="8"/>
      <c r="N3974" s="8"/>
      <c r="R3974" s="8"/>
      <c r="V3974" s="8"/>
      <c r="W3974" s="8"/>
      <c r="AA3974" s="8"/>
      <c r="AD3974" s="8"/>
    </row>
    <row r="3975" spans="2:30">
      <c r="B3975" s="75">
        <v>1420060</v>
      </c>
      <c r="C3975" s="85" t="s">
        <v>1950</v>
      </c>
      <c r="D3975" s="76" t="s">
        <v>2494</v>
      </c>
      <c r="E3975" s="77">
        <v>1.5939956258913847E-2</v>
      </c>
      <c r="F3975" s="8"/>
      <c r="J3975" s="8"/>
      <c r="N3975" s="8"/>
      <c r="R3975" s="8"/>
      <c r="V3975" s="8"/>
      <c r="W3975" s="8"/>
      <c r="AA3975" s="8"/>
      <c r="AD3975" s="8"/>
    </row>
    <row r="3976" spans="2:30">
      <c r="B3976" s="75">
        <v>1420071</v>
      </c>
      <c r="C3976" s="85" t="s">
        <v>1951</v>
      </c>
      <c r="D3976" s="76" t="s">
        <v>2494</v>
      </c>
      <c r="E3976" s="77">
        <v>1.1903071933390532E-4</v>
      </c>
      <c r="F3976" s="8"/>
      <c r="J3976" s="8"/>
      <c r="N3976" s="8"/>
      <c r="R3976" s="8"/>
      <c r="V3976" s="8"/>
      <c r="W3976" s="8"/>
      <c r="AA3976" s="8"/>
      <c r="AD3976" s="8"/>
    </row>
    <row r="3977" spans="2:30">
      <c r="B3977" s="75">
        <v>142085</v>
      </c>
      <c r="C3977" s="85" t="s">
        <v>1952</v>
      </c>
      <c r="D3977" s="76" t="s">
        <v>2494</v>
      </c>
      <c r="E3977" s="77">
        <v>5.0471946440096116E-14</v>
      </c>
      <c r="F3977" s="8"/>
      <c r="J3977" s="8"/>
      <c r="N3977" s="8"/>
      <c r="R3977" s="8"/>
      <c r="V3977" s="8"/>
      <c r="W3977" s="8"/>
      <c r="AA3977" s="8"/>
      <c r="AD3977" s="8"/>
    </row>
    <row r="3978" spans="2:30">
      <c r="B3978" s="75">
        <v>14214325</v>
      </c>
      <c r="C3978" s="85" t="s">
        <v>1953</v>
      </c>
      <c r="D3978" s="76" t="s">
        <v>2494</v>
      </c>
      <c r="E3978" s="77">
        <v>8.533093383691294E-6</v>
      </c>
      <c r="F3978" s="8"/>
      <c r="J3978" s="8"/>
      <c r="N3978" s="8"/>
      <c r="R3978" s="8"/>
      <c r="V3978" s="8"/>
      <c r="W3978" s="8"/>
      <c r="AA3978" s="8"/>
      <c r="AD3978" s="8"/>
    </row>
    <row r="3979" spans="2:30">
      <c r="B3979" s="75">
        <v>142289</v>
      </c>
      <c r="C3979" s="85" t="s">
        <v>1954</v>
      </c>
      <c r="D3979" s="76" t="s">
        <v>2494</v>
      </c>
      <c r="E3979" s="77">
        <v>1.2463574345178977E-4</v>
      </c>
      <c r="F3979" s="8"/>
      <c r="J3979" s="8"/>
      <c r="N3979" s="8"/>
      <c r="R3979" s="8"/>
      <c r="V3979" s="8"/>
      <c r="W3979" s="8"/>
      <c r="AA3979" s="8"/>
      <c r="AD3979" s="8"/>
    </row>
    <row r="3980" spans="2:30">
      <c r="B3980" s="75">
        <v>14235860</v>
      </c>
      <c r="C3980" s="85" t="s">
        <v>1955</v>
      </c>
      <c r="D3980" s="76" t="s">
        <v>2494</v>
      </c>
      <c r="E3980" s="77">
        <v>1.3701386110569273E-15</v>
      </c>
      <c r="F3980" s="8"/>
      <c r="J3980" s="8"/>
      <c r="N3980" s="8"/>
      <c r="R3980" s="8"/>
      <c r="V3980" s="8"/>
      <c r="W3980" s="8"/>
      <c r="AA3980" s="8"/>
      <c r="AD3980" s="8"/>
    </row>
    <row r="3981" spans="2:30">
      <c r="B3981" s="75">
        <v>142459583</v>
      </c>
      <c r="C3981" s="85" t="s">
        <v>1956</v>
      </c>
      <c r="D3981" s="76" t="s">
        <v>2494</v>
      </c>
      <c r="E3981" s="77">
        <v>3.6764422902303608E-3</v>
      </c>
      <c r="F3981" s="8"/>
      <c r="J3981" s="8"/>
      <c r="N3981" s="8"/>
      <c r="R3981" s="8"/>
      <c r="V3981" s="8"/>
      <c r="W3981" s="8"/>
      <c r="AA3981" s="8"/>
      <c r="AD3981" s="8"/>
    </row>
    <row r="3982" spans="2:30">
      <c r="B3982" s="75">
        <v>142621</v>
      </c>
      <c r="C3982" s="85" t="s">
        <v>1957</v>
      </c>
      <c r="D3982" s="76" t="s">
        <v>2494</v>
      </c>
      <c r="E3982" s="77">
        <v>1.45667114530077E-8</v>
      </c>
      <c r="F3982" s="8"/>
      <c r="J3982" s="8"/>
      <c r="N3982" s="8"/>
      <c r="R3982" s="8"/>
      <c r="V3982" s="8"/>
      <c r="W3982" s="8"/>
      <c r="AA3982" s="8"/>
      <c r="AD3982" s="8"/>
    </row>
    <row r="3983" spans="2:30">
      <c r="B3983" s="75">
        <v>142825</v>
      </c>
      <c r="C3983" s="85" t="s">
        <v>1958</v>
      </c>
      <c r="D3983" s="76" t="s">
        <v>2494</v>
      </c>
      <c r="E3983" s="77">
        <v>1.4355821636891836E-9</v>
      </c>
      <c r="F3983" s="8"/>
      <c r="J3983" s="8"/>
      <c r="N3983" s="8"/>
      <c r="R3983" s="8"/>
      <c r="V3983" s="8"/>
      <c r="W3983" s="8"/>
      <c r="AA3983" s="8"/>
      <c r="AD3983" s="8"/>
    </row>
    <row r="3984" spans="2:30">
      <c r="B3984" s="75">
        <v>142961</v>
      </c>
      <c r="C3984" s="85" t="s">
        <v>1959</v>
      </c>
      <c r="D3984" s="76" t="s">
        <v>2494</v>
      </c>
      <c r="E3984" s="77">
        <v>5.968249627351748E-7</v>
      </c>
      <c r="F3984" s="8"/>
      <c r="J3984" s="8"/>
      <c r="N3984" s="8"/>
      <c r="R3984" s="8"/>
      <c r="V3984" s="8"/>
      <c r="W3984" s="8"/>
      <c r="AA3984" s="8"/>
      <c r="AD3984" s="8"/>
    </row>
    <row r="3985" spans="2:30">
      <c r="B3985" s="75">
        <v>143077</v>
      </c>
      <c r="C3985" s="85" t="s">
        <v>1960</v>
      </c>
      <c r="D3985" s="76" t="s">
        <v>2494</v>
      </c>
      <c r="E3985" s="77">
        <v>5.3095870485724836E-8</v>
      </c>
      <c r="F3985" s="8"/>
      <c r="J3985" s="8"/>
      <c r="N3985" s="8"/>
      <c r="R3985" s="8"/>
      <c r="V3985" s="8"/>
      <c r="W3985" s="8"/>
      <c r="AA3985" s="8"/>
      <c r="AD3985" s="8"/>
    </row>
    <row r="3986" spans="2:30">
      <c r="B3986" s="75">
        <v>143088</v>
      </c>
      <c r="C3986" s="85" t="s">
        <v>1961</v>
      </c>
      <c r="D3986" s="76" t="s">
        <v>2494</v>
      </c>
      <c r="E3986" s="77">
        <v>2.6854701284509164E-4</v>
      </c>
      <c r="F3986" s="8"/>
      <c r="J3986" s="8"/>
      <c r="N3986" s="8"/>
      <c r="R3986" s="8"/>
      <c r="V3986" s="8"/>
      <c r="W3986" s="8"/>
      <c r="AA3986" s="8"/>
      <c r="AD3986" s="8"/>
    </row>
    <row r="3987" spans="2:30">
      <c r="B3987" s="75">
        <v>14321278</v>
      </c>
      <c r="C3987" s="85" t="s">
        <v>1962</v>
      </c>
      <c r="D3987" s="76" t="s">
        <v>2494</v>
      </c>
      <c r="E3987" s="77">
        <v>1.0145637301440192E-5</v>
      </c>
      <c r="F3987" s="8"/>
      <c r="J3987" s="8"/>
      <c r="N3987" s="8"/>
      <c r="R3987" s="8"/>
      <c r="V3987" s="8"/>
      <c r="W3987" s="8"/>
      <c r="AA3987" s="8"/>
      <c r="AD3987" s="8"/>
    </row>
    <row r="3988" spans="2:30">
      <c r="B3988" s="75">
        <v>143271</v>
      </c>
      <c r="C3988" s="85" t="s">
        <v>1963</v>
      </c>
      <c r="D3988" s="76" t="s">
        <v>2494</v>
      </c>
      <c r="E3988" s="77">
        <v>5.4368334376190798E-2</v>
      </c>
      <c r="F3988" s="8"/>
      <c r="J3988" s="8"/>
      <c r="N3988" s="8"/>
      <c r="R3988" s="8"/>
      <c r="V3988" s="8"/>
      <c r="W3988" s="8"/>
      <c r="AA3988" s="8"/>
      <c r="AD3988" s="8"/>
    </row>
    <row r="3989" spans="2:30">
      <c r="B3989" s="75">
        <v>144218</v>
      </c>
      <c r="C3989" s="85" t="s">
        <v>1964</v>
      </c>
      <c r="D3989" s="76" t="s">
        <v>2494</v>
      </c>
      <c r="E3989" s="77">
        <v>6.360141809299178E-12</v>
      </c>
      <c r="F3989" s="8"/>
      <c r="J3989" s="8"/>
      <c r="N3989" s="8"/>
      <c r="R3989" s="8"/>
      <c r="V3989" s="8"/>
      <c r="W3989" s="8"/>
      <c r="AA3989" s="8"/>
      <c r="AD3989" s="8"/>
    </row>
    <row r="3990" spans="2:30">
      <c r="B3990" s="75">
        <v>14437173</v>
      </c>
      <c r="C3990" s="85" t="s">
        <v>1965</v>
      </c>
      <c r="D3990" s="76" t="s">
        <v>2494</v>
      </c>
      <c r="E3990" s="77">
        <v>4.8582156842136595</v>
      </c>
      <c r="F3990" s="8"/>
      <c r="J3990" s="8"/>
      <c r="N3990" s="8"/>
      <c r="R3990" s="8"/>
      <c r="V3990" s="8"/>
      <c r="W3990" s="8"/>
      <c r="AA3990" s="8"/>
      <c r="AD3990" s="8"/>
    </row>
    <row r="3991" spans="2:30">
      <c r="B3991" s="75">
        <v>144490</v>
      </c>
      <c r="C3991" s="85" t="s">
        <v>1966</v>
      </c>
      <c r="D3991" s="76" t="s">
        <v>2494</v>
      </c>
      <c r="E3991" s="77">
        <v>4.3802184136333893E-12</v>
      </c>
      <c r="F3991" s="8"/>
      <c r="J3991" s="8"/>
      <c r="N3991" s="8"/>
      <c r="R3991" s="8"/>
      <c r="V3991" s="8"/>
      <c r="W3991" s="8"/>
      <c r="AA3991" s="8"/>
      <c r="AD3991" s="8"/>
    </row>
    <row r="3992" spans="2:30">
      <c r="B3992" s="75">
        <v>144547</v>
      </c>
      <c r="C3992" s="85" t="s">
        <v>1967</v>
      </c>
      <c r="D3992" s="76" t="s">
        <v>2494</v>
      </c>
      <c r="E3992" s="77">
        <v>3.2685471037367206E-4</v>
      </c>
      <c r="F3992" s="8"/>
      <c r="J3992" s="8"/>
      <c r="N3992" s="8"/>
      <c r="R3992" s="8"/>
      <c r="V3992" s="8"/>
      <c r="W3992" s="8"/>
      <c r="AA3992" s="8"/>
      <c r="AD3992" s="8"/>
    </row>
    <row r="3993" spans="2:30">
      <c r="B3993" s="75">
        <v>144627</v>
      </c>
      <c r="C3993" s="85" t="s">
        <v>1968</v>
      </c>
      <c r="D3993" s="76" t="s">
        <v>2494</v>
      </c>
      <c r="E3993" s="77">
        <v>3.9043131137092698E-16</v>
      </c>
      <c r="F3993" s="8"/>
      <c r="J3993" s="8"/>
      <c r="N3993" s="8"/>
      <c r="R3993" s="8"/>
      <c r="V3993" s="8"/>
      <c r="W3993" s="8"/>
      <c r="AA3993" s="8"/>
      <c r="AD3993" s="8"/>
    </row>
    <row r="3994" spans="2:30">
      <c r="B3994" s="75">
        <v>1461229</v>
      </c>
      <c r="C3994" s="85" t="s">
        <v>1969</v>
      </c>
      <c r="D3994" s="76" t="s">
        <v>2494</v>
      </c>
      <c r="E3994" s="77">
        <v>3.5544401691962129E-3</v>
      </c>
      <c r="F3994" s="8"/>
      <c r="J3994" s="8"/>
      <c r="N3994" s="8"/>
      <c r="R3994" s="8"/>
      <c r="V3994" s="8"/>
      <c r="W3994" s="8"/>
      <c r="AA3994" s="8"/>
      <c r="AD3994" s="8"/>
    </row>
    <row r="3995" spans="2:30">
      <c r="B3995" s="75">
        <v>1461252</v>
      </c>
      <c r="C3995" s="85" t="s">
        <v>1970</v>
      </c>
      <c r="D3995" s="76" t="s">
        <v>2494</v>
      </c>
      <c r="E3995" s="77">
        <v>2.9989030324001801E-6</v>
      </c>
      <c r="F3995" s="8"/>
      <c r="J3995" s="8"/>
      <c r="N3995" s="8"/>
      <c r="R3995" s="8"/>
      <c r="V3995" s="8"/>
      <c r="W3995" s="8"/>
      <c r="AA3995" s="8"/>
      <c r="AD3995" s="8"/>
    </row>
    <row r="3996" spans="2:30">
      <c r="B3996" s="75">
        <v>14816207</v>
      </c>
      <c r="C3996" s="85" t="s">
        <v>1971</v>
      </c>
      <c r="D3996" s="76" t="s">
        <v>2494</v>
      </c>
      <c r="E3996" s="77">
        <v>0.17286989611501122</v>
      </c>
      <c r="F3996" s="8"/>
      <c r="J3996" s="8"/>
      <c r="N3996" s="8"/>
      <c r="R3996" s="8"/>
      <c r="V3996" s="8"/>
      <c r="W3996" s="8"/>
      <c r="AA3996" s="8"/>
      <c r="AD3996" s="8"/>
    </row>
    <row r="3997" spans="2:30">
      <c r="B3997" s="75">
        <v>14938353</v>
      </c>
      <c r="C3997" s="85" t="s">
        <v>1972</v>
      </c>
      <c r="D3997" s="76" t="s">
        <v>2494</v>
      </c>
      <c r="E3997" s="77">
        <v>9.5706319692263181E-4</v>
      </c>
      <c r="F3997" s="8"/>
      <c r="J3997" s="8"/>
      <c r="N3997" s="8"/>
      <c r="R3997" s="8"/>
      <c r="V3997" s="8"/>
      <c r="W3997" s="8"/>
      <c r="AA3997" s="8"/>
      <c r="AD3997" s="8"/>
    </row>
    <row r="3998" spans="2:30">
      <c r="B3998" s="75">
        <v>149575</v>
      </c>
      <c r="C3998" s="85" t="s">
        <v>1973</v>
      </c>
      <c r="D3998" s="76" t="s">
        <v>2494</v>
      </c>
      <c r="E3998" s="77">
        <v>2.3332718014581428E-8</v>
      </c>
      <c r="F3998" s="8"/>
      <c r="J3998" s="8"/>
      <c r="N3998" s="8"/>
      <c r="R3998" s="8"/>
      <c r="V3998" s="8"/>
      <c r="W3998" s="8"/>
      <c r="AA3998" s="8"/>
      <c r="AD3998" s="8"/>
    </row>
    <row r="3999" spans="2:30">
      <c r="B3999" s="75">
        <v>149979419</v>
      </c>
      <c r="C3999" s="85" t="s">
        <v>1974</v>
      </c>
      <c r="D3999" s="76" t="s">
        <v>2494</v>
      </c>
      <c r="E3999" s="77">
        <v>5.4236136505999232E-8</v>
      </c>
      <c r="F3999" s="8"/>
      <c r="J3999" s="8"/>
      <c r="N3999" s="8"/>
      <c r="R3999" s="8"/>
      <c r="V3999" s="8"/>
      <c r="W3999" s="8"/>
      <c r="AA3999" s="8"/>
      <c r="AD3999" s="8"/>
    </row>
    <row r="4000" spans="2:30">
      <c r="B4000" s="75">
        <v>151213</v>
      </c>
      <c r="C4000" s="85" t="s">
        <v>1975</v>
      </c>
      <c r="D4000" s="76" t="s">
        <v>2494</v>
      </c>
      <c r="E4000" s="77">
        <v>3.600684806085715E-27</v>
      </c>
      <c r="F4000" s="8"/>
      <c r="J4000" s="8"/>
      <c r="N4000" s="8"/>
      <c r="R4000" s="8"/>
      <c r="V4000" s="8"/>
      <c r="W4000" s="8"/>
      <c r="AA4000" s="8"/>
      <c r="AD4000" s="8"/>
    </row>
    <row r="4001" spans="2:30">
      <c r="B4001" s="75">
        <v>1520781</v>
      </c>
      <c r="C4001" s="85" t="s">
        <v>1976</v>
      </c>
      <c r="D4001" s="76" t="s">
        <v>2494</v>
      </c>
      <c r="E4001" s="77">
        <v>3.9938554593945932E-6</v>
      </c>
      <c r="F4001" s="8"/>
      <c r="J4001" s="8"/>
      <c r="N4001" s="8"/>
      <c r="R4001" s="8"/>
      <c r="V4001" s="8"/>
      <c r="W4001" s="8"/>
      <c r="AA4001" s="8"/>
      <c r="AD4001" s="8"/>
    </row>
    <row r="4002" spans="2:30">
      <c r="B4002" s="75">
        <v>152169</v>
      </c>
      <c r="C4002" s="85" t="s">
        <v>1977</v>
      </c>
      <c r="D4002" s="76" t="s">
        <v>2494</v>
      </c>
      <c r="E4002" s="77">
        <v>7.9124036855933198E-8</v>
      </c>
      <c r="F4002" s="8"/>
      <c r="J4002" s="8"/>
      <c r="N4002" s="8"/>
      <c r="R4002" s="8"/>
      <c r="V4002" s="8"/>
      <c r="W4002" s="8"/>
      <c r="AA4002" s="8"/>
      <c r="AD4002" s="8"/>
    </row>
    <row r="4003" spans="2:30">
      <c r="B4003" s="75">
        <v>15271417</v>
      </c>
      <c r="C4003" s="85" t="s">
        <v>1978</v>
      </c>
      <c r="D4003" s="76" t="s">
        <v>2494</v>
      </c>
      <c r="E4003" s="77">
        <v>8.1368003417154822E-5</v>
      </c>
      <c r="F4003" s="8"/>
      <c r="J4003" s="8"/>
      <c r="N4003" s="8"/>
      <c r="R4003" s="8"/>
      <c r="V4003" s="8"/>
      <c r="W4003" s="8"/>
      <c r="AA4003" s="8"/>
      <c r="AD4003" s="8"/>
    </row>
    <row r="4004" spans="2:30">
      <c r="B4004" s="75">
        <v>15457053</v>
      </c>
      <c r="C4004" s="85" t="s">
        <v>1979</v>
      </c>
      <c r="D4004" s="76" t="s">
        <v>2494</v>
      </c>
      <c r="E4004" s="77">
        <v>3.6779491136553401E-3</v>
      </c>
      <c r="F4004" s="8"/>
      <c r="J4004" s="8"/>
      <c r="N4004" s="8"/>
      <c r="R4004" s="8"/>
      <c r="V4004" s="8"/>
      <c r="W4004" s="8"/>
      <c r="AA4004" s="8"/>
      <c r="AD4004" s="8"/>
    </row>
    <row r="4005" spans="2:30">
      <c r="B4005" s="75">
        <v>15545489</v>
      </c>
      <c r="C4005" s="85" t="s">
        <v>1980</v>
      </c>
      <c r="D4005" s="76" t="s">
        <v>2494</v>
      </c>
      <c r="E4005" s="77">
        <v>1.6362798769707213E-6</v>
      </c>
      <c r="F4005" s="8"/>
      <c r="J4005" s="8"/>
      <c r="N4005" s="8"/>
      <c r="R4005" s="8"/>
      <c r="V4005" s="8"/>
      <c r="W4005" s="8"/>
      <c r="AA4005" s="8"/>
      <c r="AD4005" s="8"/>
    </row>
    <row r="4006" spans="2:30">
      <c r="B4006" s="75">
        <v>15662336</v>
      </c>
      <c r="C4006" s="85" t="s">
        <v>1981</v>
      </c>
      <c r="D4006" s="76" t="s">
        <v>2494</v>
      </c>
      <c r="E4006" s="77">
        <v>2.8538351731909908E-16</v>
      </c>
      <c r="F4006" s="8"/>
      <c r="J4006" s="8"/>
      <c r="N4006" s="8"/>
      <c r="R4006" s="8"/>
      <c r="V4006" s="8"/>
      <c r="W4006" s="8"/>
      <c r="AA4006" s="8"/>
      <c r="AD4006" s="8"/>
    </row>
    <row r="4007" spans="2:30">
      <c r="B4007" s="75">
        <v>1570645</v>
      </c>
      <c r="C4007" s="85" t="s">
        <v>1982</v>
      </c>
      <c r="D4007" s="76" t="s">
        <v>2494</v>
      </c>
      <c r="E4007" s="77">
        <v>2.288635290787044E-3</v>
      </c>
      <c r="F4007" s="8"/>
      <c r="J4007" s="8"/>
      <c r="N4007" s="8"/>
      <c r="R4007" s="8"/>
      <c r="V4007" s="8"/>
      <c r="W4007" s="8"/>
      <c r="AA4007" s="8"/>
      <c r="AD4007" s="8"/>
    </row>
    <row r="4008" spans="2:30">
      <c r="B4008" s="75">
        <v>1570656</v>
      </c>
      <c r="C4008" s="85" t="s">
        <v>1983</v>
      </c>
      <c r="D4008" s="76" t="s">
        <v>2494</v>
      </c>
      <c r="E4008" s="77">
        <v>4.2043851740499599E-3</v>
      </c>
      <c r="F4008" s="8"/>
      <c r="J4008" s="8"/>
      <c r="N4008" s="8"/>
      <c r="R4008" s="8"/>
      <c r="V4008" s="8"/>
      <c r="W4008" s="8"/>
      <c r="AA4008" s="8"/>
      <c r="AD4008" s="8"/>
    </row>
    <row r="4009" spans="2:30">
      <c r="B4009" s="75">
        <v>1593777</v>
      </c>
      <c r="C4009" s="85" t="s">
        <v>1984</v>
      </c>
      <c r="D4009" s="76" t="s">
        <v>2494</v>
      </c>
      <c r="E4009" s="77">
        <v>9.4623532707208146E-4</v>
      </c>
      <c r="F4009" s="8"/>
      <c r="J4009" s="8"/>
      <c r="N4009" s="8"/>
      <c r="R4009" s="8"/>
      <c r="V4009" s="8"/>
      <c r="W4009" s="8"/>
      <c r="AA4009" s="8"/>
      <c r="AD4009" s="8"/>
    </row>
    <row r="4010" spans="2:30">
      <c r="B4010" s="75">
        <v>15950660</v>
      </c>
      <c r="C4010" s="85" t="s">
        <v>1985</v>
      </c>
      <c r="D4010" s="76" t="s">
        <v>2494</v>
      </c>
      <c r="E4010" s="77">
        <v>2.6425523953479422E-3</v>
      </c>
      <c r="F4010" s="8"/>
      <c r="J4010" s="8"/>
      <c r="N4010" s="8"/>
      <c r="R4010" s="8"/>
      <c r="V4010" s="8"/>
      <c r="W4010" s="8"/>
      <c r="AA4010" s="8"/>
      <c r="AD4010" s="8"/>
    </row>
    <row r="4011" spans="2:30">
      <c r="B4011" s="75">
        <v>15972608</v>
      </c>
      <c r="C4011" s="85" t="s">
        <v>1986</v>
      </c>
      <c r="D4011" s="76" t="s">
        <v>2494</v>
      </c>
      <c r="E4011" s="77">
        <v>2.352006515472041E-4</v>
      </c>
      <c r="F4011" s="8"/>
      <c r="J4011" s="8"/>
      <c r="N4011" s="8"/>
      <c r="R4011" s="8"/>
      <c r="V4011" s="8"/>
      <c r="W4011" s="8"/>
      <c r="AA4011" s="8"/>
      <c r="AD4011" s="8"/>
    </row>
    <row r="4012" spans="2:30">
      <c r="B4012" s="75">
        <v>16022698</v>
      </c>
      <c r="C4012" s="85" t="s">
        <v>1987</v>
      </c>
      <c r="D4012" s="76" t="s">
        <v>2494</v>
      </c>
      <c r="E4012" s="77">
        <v>4.9976806787752549E-2</v>
      </c>
      <c r="F4012" s="8"/>
      <c r="J4012" s="8"/>
      <c r="N4012" s="8"/>
      <c r="R4012" s="8"/>
      <c r="V4012" s="8"/>
      <c r="W4012" s="8"/>
      <c r="AA4012" s="8"/>
      <c r="AD4012" s="8"/>
    </row>
    <row r="4013" spans="2:30">
      <c r="B4013" s="75">
        <v>16090021</v>
      </c>
      <c r="C4013" s="85" t="s">
        <v>1988</v>
      </c>
      <c r="D4013" s="76" t="s">
        <v>2494</v>
      </c>
      <c r="E4013" s="77">
        <v>1.78428966968305E-36</v>
      </c>
      <c r="F4013" s="8"/>
      <c r="J4013" s="8"/>
      <c r="N4013" s="8"/>
      <c r="R4013" s="8"/>
      <c r="V4013" s="8"/>
      <c r="W4013" s="8"/>
      <c r="AA4013" s="8"/>
      <c r="AD4013" s="8"/>
    </row>
    <row r="4014" spans="2:30">
      <c r="B4014" s="75">
        <v>161050584</v>
      </c>
      <c r="C4014" s="85" t="s">
        <v>1989</v>
      </c>
      <c r="D4014" s="76" t="s">
        <v>2494</v>
      </c>
      <c r="E4014" s="77">
        <v>2.053748897912693E-6</v>
      </c>
      <c r="F4014" s="8"/>
      <c r="J4014" s="8"/>
      <c r="N4014" s="8"/>
      <c r="R4014" s="8"/>
      <c r="V4014" s="8"/>
      <c r="W4014" s="8"/>
      <c r="AA4014" s="8"/>
      <c r="AD4014" s="8"/>
    </row>
    <row r="4015" spans="2:30">
      <c r="B4015" s="75">
        <v>16118493</v>
      </c>
      <c r="C4015" s="85" t="s">
        <v>1990</v>
      </c>
      <c r="D4015" s="76" t="s">
        <v>2494</v>
      </c>
      <c r="E4015" s="77">
        <v>6.0025288105165849E-7</v>
      </c>
      <c r="F4015" s="8"/>
      <c r="J4015" s="8"/>
      <c r="N4015" s="8"/>
      <c r="R4015" s="8"/>
      <c r="V4015" s="8"/>
      <c r="W4015" s="8"/>
      <c r="AA4015" s="8"/>
      <c r="AD4015" s="8"/>
    </row>
    <row r="4016" spans="2:30">
      <c r="B4016" s="75">
        <v>16484778</v>
      </c>
      <c r="C4016" s="85" t="s">
        <v>1991</v>
      </c>
      <c r="D4016" s="76" t="s">
        <v>2494</v>
      </c>
      <c r="E4016" s="77">
        <v>4.2304714439778928E-11</v>
      </c>
      <c r="F4016" s="8"/>
      <c r="J4016" s="8"/>
      <c r="N4016" s="8"/>
      <c r="R4016" s="8"/>
      <c r="V4016" s="8"/>
      <c r="W4016" s="8"/>
      <c r="AA4016" s="8"/>
      <c r="AD4016" s="8"/>
    </row>
    <row r="4017" spans="2:30">
      <c r="B4017" s="75">
        <v>1663394</v>
      </c>
      <c r="C4017" s="85" t="s">
        <v>1992</v>
      </c>
      <c r="D4017" s="76" t="s">
        <v>2494</v>
      </c>
      <c r="E4017" s="77">
        <v>2.4987358471643818E-5</v>
      </c>
      <c r="F4017" s="8"/>
      <c r="J4017" s="8"/>
      <c r="N4017" s="8"/>
      <c r="R4017" s="8"/>
      <c r="V4017" s="8"/>
      <c r="W4017" s="8"/>
      <c r="AA4017" s="8"/>
      <c r="AD4017" s="8"/>
    </row>
    <row r="4018" spans="2:30">
      <c r="B4018" s="75">
        <v>1689834</v>
      </c>
      <c r="C4018" s="85" t="s">
        <v>1993</v>
      </c>
      <c r="D4018" s="76" t="s">
        <v>2494</v>
      </c>
      <c r="E4018" s="77">
        <v>4.3598568748608104E-9</v>
      </c>
      <c r="F4018" s="8"/>
      <c r="J4018" s="8"/>
      <c r="N4018" s="8"/>
      <c r="R4018" s="8"/>
      <c r="V4018" s="8"/>
      <c r="W4018" s="8"/>
      <c r="AA4018" s="8"/>
      <c r="AD4018" s="8"/>
    </row>
    <row r="4019" spans="2:30">
      <c r="B4019" s="75">
        <v>1698608</v>
      </c>
      <c r="C4019" s="85" t="s">
        <v>1994</v>
      </c>
      <c r="D4019" s="76" t="s">
        <v>2494</v>
      </c>
      <c r="E4019" s="77">
        <v>1.199087176820918E-6</v>
      </c>
      <c r="F4019" s="8"/>
      <c r="J4019" s="8"/>
      <c r="N4019" s="8"/>
      <c r="R4019" s="8"/>
      <c r="V4019" s="8"/>
      <c r="W4019" s="8"/>
      <c r="AA4019" s="8"/>
      <c r="AD4019" s="8"/>
    </row>
    <row r="4020" spans="2:30">
      <c r="B4020" s="75">
        <v>1702176</v>
      </c>
      <c r="C4020" s="85" t="s">
        <v>1995</v>
      </c>
      <c r="D4020" s="76" t="s">
        <v>2494</v>
      </c>
      <c r="E4020" s="77">
        <v>2.1444174957082085E-11</v>
      </c>
      <c r="F4020" s="8"/>
      <c r="J4020" s="8"/>
      <c r="N4020" s="8"/>
      <c r="R4020" s="8"/>
      <c r="V4020" s="8"/>
      <c r="W4020" s="8"/>
      <c r="AA4020" s="8"/>
      <c r="AD4020" s="8"/>
    </row>
    <row r="4021" spans="2:30">
      <c r="B4021" s="75">
        <v>173584446</v>
      </c>
      <c r="C4021" s="85" t="s">
        <v>1996</v>
      </c>
      <c r="D4021" s="76" t="s">
        <v>2494</v>
      </c>
      <c r="E4021" s="77">
        <v>7.2790259650964463E-4</v>
      </c>
      <c r="F4021" s="8"/>
      <c r="J4021" s="8"/>
      <c r="N4021" s="8"/>
      <c r="R4021" s="8"/>
      <c r="V4021" s="8"/>
      <c r="W4021" s="8"/>
      <c r="AA4021" s="8"/>
      <c r="AD4021" s="8"/>
    </row>
    <row r="4022" spans="2:30">
      <c r="B4022" s="75">
        <v>1745819</v>
      </c>
      <c r="C4022" s="85" t="s">
        <v>1997</v>
      </c>
      <c r="D4022" s="76" t="s">
        <v>2494</v>
      </c>
      <c r="E4022" s="77">
        <v>1.5142585017761855E-4</v>
      </c>
      <c r="F4022" s="8"/>
      <c r="J4022" s="8"/>
      <c r="N4022" s="8"/>
      <c r="R4022" s="8"/>
      <c r="V4022" s="8"/>
      <c r="W4022" s="8"/>
      <c r="AA4022" s="8"/>
      <c r="AD4022" s="8"/>
    </row>
    <row r="4023" spans="2:30">
      <c r="B4023" s="75">
        <v>1746812</v>
      </c>
      <c r="C4023" s="85" t="s">
        <v>1998</v>
      </c>
      <c r="D4023" s="76" t="s">
        <v>2494</v>
      </c>
      <c r="E4023" s="77">
        <v>2.8170331543206351E-4</v>
      </c>
      <c r="F4023" s="8"/>
      <c r="J4023" s="8"/>
      <c r="N4023" s="8"/>
      <c r="R4023" s="8"/>
      <c r="V4023" s="8"/>
      <c r="W4023" s="8"/>
      <c r="AA4023" s="8"/>
      <c r="AD4023" s="8"/>
    </row>
    <row r="4024" spans="2:30">
      <c r="B4024" s="75">
        <v>17606314</v>
      </c>
      <c r="C4024" s="85" t="s">
        <v>1999</v>
      </c>
      <c r="D4024" s="76" t="s">
        <v>2494</v>
      </c>
      <c r="E4024" s="77">
        <v>1.0891380908087778E-4</v>
      </c>
      <c r="F4024" s="8"/>
      <c r="J4024" s="8"/>
      <c r="N4024" s="8"/>
      <c r="R4024" s="8"/>
      <c r="V4024" s="8"/>
      <c r="W4024" s="8"/>
      <c r="AA4024" s="8"/>
      <c r="AD4024" s="8"/>
    </row>
    <row r="4025" spans="2:30">
      <c r="B4025" s="75">
        <v>1787617</v>
      </c>
      <c r="C4025" s="85" t="s">
        <v>2000</v>
      </c>
      <c r="D4025" s="76" t="s">
        <v>2494</v>
      </c>
      <c r="E4025" s="77">
        <v>6.2121392672906583E-23</v>
      </c>
      <c r="F4025" s="8"/>
      <c r="J4025" s="8"/>
      <c r="N4025" s="8"/>
      <c r="R4025" s="8"/>
      <c r="V4025" s="8"/>
      <c r="W4025" s="8"/>
      <c r="AA4025" s="8"/>
      <c r="AD4025" s="8"/>
    </row>
    <row r="4026" spans="2:30">
      <c r="B4026" s="75">
        <v>18181709</v>
      </c>
      <c r="C4026" s="85" t="s">
        <v>2001</v>
      </c>
      <c r="D4026" s="76" t="s">
        <v>2494</v>
      </c>
      <c r="E4026" s="77">
        <v>5.4810050404495624E-2</v>
      </c>
      <c r="F4026" s="8"/>
      <c r="J4026" s="8"/>
      <c r="N4026" s="8"/>
      <c r="R4026" s="8"/>
      <c r="V4026" s="8"/>
      <c r="W4026" s="8"/>
      <c r="AA4026" s="8"/>
      <c r="AD4026" s="8"/>
    </row>
    <row r="4027" spans="2:30">
      <c r="B4027" s="75">
        <v>1821121</v>
      </c>
      <c r="C4027" s="85" t="s">
        <v>2002</v>
      </c>
      <c r="D4027" s="76" t="s">
        <v>2494</v>
      </c>
      <c r="E4027" s="77">
        <v>1.261015744450492E-8</v>
      </c>
      <c r="F4027" s="8"/>
      <c r="J4027" s="8"/>
      <c r="N4027" s="8"/>
      <c r="R4027" s="8"/>
      <c r="V4027" s="8"/>
      <c r="W4027" s="8"/>
      <c r="AA4027" s="8"/>
      <c r="AD4027" s="8"/>
    </row>
    <row r="4028" spans="2:30">
      <c r="B4028" s="75">
        <v>1836777</v>
      </c>
      <c r="C4028" s="85" t="s">
        <v>2003</v>
      </c>
      <c r="D4028" s="76" t="s">
        <v>2494</v>
      </c>
      <c r="E4028" s="77">
        <v>6.7625327230138435E-2</v>
      </c>
      <c r="F4028" s="8"/>
      <c r="J4028" s="8"/>
      <c r="N4028" s="8"/>
      <c r="R4028" s="8"/>
      <c r="V4028" s="8"/>
      <c r="W4028" s="8"/>
      <c r="AA4028" s="8"/>
      <c r="AD4028" s="8"/>
    </row>
    <row r="4029" spans="2:30">
      <c r="B4029" s="75">
        <v>18530568</v>
      </c>
      <c r="C4029" s="85" t="s">
        <v>2004</v>
      </c>
      <c r="D4029" s="76" t="s">
        <v>2494</v>
      </c>
      <c r="E4029" s="77">
        <v>3.2078730434185288E-18</v>
      </c>
      <c r="F4029" s="8"/>
      <c r="J4029" s="8"/>
      <c r="N4029" s="8"/>
      <c r="R4029" s="8"/>
      <c r="V4029" s="8"/>
      <c r="W4029" s="8"/>
      <c r="AA4029" s="8"/>
      <c r="AD4029" s="8"/>
    </row>
    <row r="4030" spans="2:30">
      <c r="B4030" s="75">
        <v>18691979</v>
      </c>
      <c r="C4030" s="85" t="s">
        <v>2005</v>
      </c>
      <c r="D4030" s="76" t="s">
        <v>2494</v>
      </c>
      <c r="E4030" s="77">
        <v>4.8139327716917567E-6</v>
      </c>
      <c r="F4030" s="8"/>
      <c r="J4030" s="8"/>
      <c r="N4030" s="8"/>
      <c r="R4030" s="8"/>
      <c r="V4030" s="8"/>
      <c r="W4030" s="8"/>
      <c r="AA4030" s="8"/>
      <c r="AD4030" s="8"/>
    </row>
    <row r="4031" spans="2:30">
      <c r="B4031" s="75">
        <v>18854018</v>
      </c>
      <c r="C4031" s="85" t="s">
        <v>2006</v>
      </c>
      <c r="D4031" s="76" t="s">
        <v>2494</v>
      </c>
      <c r="E4031" s="77">
        <v>9.0743278235870745E-4</v>
      </c>
      <c r="F4031" s="8"/>
      <c r="J4031" s="8"/>
      <c r="N4031" s="8"/>
      <c r="R4031" s="8"/>
      <c r="V4031" s="8"/>
      <c r="W4031" s="8"/>
      <c r="AA4031" s="8"/>
      <c r="AD4031" s="8"/>
    </row>
    <row r="4032" spans="2:30">
      <c r="B4032" s="75">
        <v>1886813</v>
      </c>
      <c r="C4032" s="85" t="s">
        <v>2007</v>
      </c>
      <c r="D4032" s="76" t="s">
        <v>2494</v>
      </c>
      <c r="E4032" s="77">
        <v>7.5375997933529475E-5</v>
      </c>
      <c r="F4032" s="8"/>
      <c r="J4032" s="8"/>
      <c r="N4032" s="8"/>
      <c r="R4032" s="8"/>
      <c r="V4032" s="8"/>
      <c r="W4032" s="8"/>
      <c r="AA4032" s="8"/>
      <c r="AD4032" s="8"/>
    </row>
    <row r="4033" spans="2:30">
      <c r="B4033" s="75">
        <v>1912261</v>
      </c>
      <c r="C4033" s="85" t="s">
        <v>2008</v>
      </c>
      <c r="D4033" s="76" t="s">
        <v>2494</v>
      </c>
      <c r="E4033" s="77">
        <v>4.8619460288804742E-3</v>
      </c>
      <c r="F4033" s="8"/>
      <c r="J4033" s="8"/>
      <c r="N4033" s="8"/>
      <c r="R4033" s="8"/>
      <c r="V4033" s="8"/>
      <c r="W4033" s="8"/>
      <c r="AA4033" s="8"/>
      <c r="AD4033" s="8"/>
    </row>
    <row r="4034" spans="2:30">
      <c r="B4034" s="75">
        <v>1918189</v>
      </c>
      <c r="C4034" s="85" t="s">
        <v>2009</v>
      </c>
      <c r="D4034" s="76" t="s">
        <v>2494</v>
      </c>
      <c r="E4034" s="77">
        <v>4.795048569899262E-3</v>
      </c>
      <c r="F4034" s="8"/>
      <c r="J4034" s="8"/>
      <c r="N4034" s="8"/>
      <c r="R4034" s="8"/>
      <c r="V4034" s="8"/>
      <c r="W4034" s="8"/>
      <c r="AA4034" s="8"/>
      <c r="AD4034" s="8"/>
    </row>
    <row r="4035" spans="2:30">
      <c r="B4035" s="75">
        <v>1928434</v>
      </c>
      <c r="C4035" s="85" t="s">
        <v>2010</v>
      </c>
      <c r="D4035" s="76" t="s">
        <v>2494</v>
      </c>
      <c r="E4035" s="77">
        <v>2.2512608286582572E-3</v>
      </c>
      <c r="F4035" s="8"/>
      <c r="J4035" s="8"/>
      <c r="N4035" s="8"/>
      <c r="R4035" s="8"/>
      <c r="V4035" s="8"/>
      <c r="W4035" s="8"/>
      <c r="AA4035" s="8"/>
      <c r="AD4035" s="8"/>
    </row>
    <row r="4036" spans="2:30">
      <c r="B4036" s="75">
        <v>1929733</v>
      </c>
      <c r="C4036" s="85" t="s">
        <v>2011</v>
      </c>
      <c r="D4036" s="76" t="s">
        <v>2494</v>
      </c>
      <c r="E4036" s="77">
        <v>5.8020071018572924E-4</v>
      </c>
      <c r="F4036" s="8"/>
      <c r="J4036" s="8"/>
      <c r="N4036" s="8"/>
      <c r="R4036" s="8"/>
      <c r="V4036" s="8"/>
      <c r="W4036" s="8"/>
      <c r="AA4036" s="8"/>
      <c r="AD4036" s="8"/>
    </row>
    <row r="4037" spans="2:30">
      <c r="B4037" s="75">
        <v>1929824</v>
      </c>
      <c r="C4037" s="85" t="s">
        <v>2012</v>
      </c>
      <c r="D4037" s="76" t="s">
        <v>2494</v>
      </c>
      <c r="E4037" s="77">
        <v>9.6788457625302499E-2</v>
      </c>
      <c r="F4037" s="8"/>
      <c r="J4037" s="8"/>
      <c r="N4037" s="8"/>
      <c r="R4037" s="8"/>
      <c r="V4037" s="8"/>
      <c r="W4037" s="8"/>
      <c r="AA4037" s="8"/>
      <c r="AD4037" s="8"/>
    </row>
    <row r="4038" spans="2:30">
      <c r="B4038" s="75">
        <v>1967164</v>
      </c>
      <c r="C4038" s="85" t="s">
        <v>2013</v>
      </c>
      <c r="D4038" s="76" t="s">
        <v>2494</v>
      </c>
      <c r="E4038" s="77">
        <v>1.212544002415016E-5</v>
      </c>
      <c r="F4038" s="8"/>
      <c r="J4038" s="8"/>
      <c r="N4038" s="8"/>
      <c r="R4038" s="8"/>
      <c r="V4038" s="8"/>
      <c r="W4038" s="8"/>
      <c r="AA4038" s="8"/>
      <c r="AD4038" s="8"/>
    </row>
    <row r="4039" spans="2:30">
      <c r="B4039" s="75">
        <v>1982474</v>
      </c>
      <c r="C4039" s="85" t="s">
        <v>2014</v>
      </c>
      <c r="D4039" s="76" t="s">
        <v>2494</v>
      </c>
      <c r="E4039" s="77">
        <v>1.9775928137840306E-5</v>
      </c>
      <c r="F4039" s="8"/>
      <c r="J4039" s="8"/>
      <c r="N4039" s="8"/>
      <c r="R4039" s="8"/>
      <c r="V4039" s="8"/>
      <c r="W4039" s="8"/>
      <c r="AA4039" s="8"/>
      <c r="AD4039" s="8"/>
    </row>
    <row r="4040" spans="2:30">
      <c r="B4040" s="75">
        <v>1983104</v>
      </c>
      <c r="C4040" s="85" t="s">
        <v>2015</v>
      </c>
      <c r="D4040" s="76" t="s">
        <v>2494</v>
      </c>
      <c r="E4040" s="77">
        <v>7.8058287863532329E-4</v>
      </c>
      <c r="F4040" s="8"/>
      <c r="J4040" s="8"/>
      <c r="N4040" s="8"/>
      <c r="R4040" s="8"/>
      <c r="V4040" s="8"/>
      <c r="W4040" s="8"/>
      <c r="AA4040" s="8"/>
      <c r="AD4040" s="8"/>
    </row>
    <row r="4041" spans="2:30">
      <c r="B4041" s="75">
        <v>19937598</v>
      </c>
      <c r="C4041" s="85" t="s">
        <v>2016</v>
      </c>
      <c r="D4041" s="76" t="s">
        <v>2494</v>
      </c>
      <c r="E4041" s="77">
        <v>3.2166397281278448E-5</v>
      </c>
      <c r="F4041" s="8"/>
      <c r="J4041" s="8"/>
      <c r="N4041" s="8"/>
      <c r="R4041" s="8"/>
      <c r="V4041" s="8"/>
      <c r="W4041" s="8"/>
      <c r="AA4041" s="8"/>
      <c r="AD4041" s="8"/>
    </row>
    <row r="4042" spans="2:30">
      <c r="B4042" s="75">
        <v>2008391</v>
      </c>
      <c r="C4042" s="85" t="s">
        <v>2017</v>
      </c>
      <c r="D4042" s="76" t="s">
        <v>2494</v>
      </c>
      <c r="E4042" s="77">
        <v>5.4687374687551619E-13</v>
      </c>
      <c r="F4042" s="8"/>
      <c r="J4042" s="8"/>
      <c r="N4042" s="8"/>
      <c r="R4042" s="8"/>
      <c r="V4042" s="8"/>
      <c r="W4042" s="8"/>
      <c r="AA4042" s="8"/>
      <c r="AD4042" s="8"/>
    </row>
    <row r="4043" spans="2:30">
      <c r="B4043" s="75">
        <v>2008584</v>
      </c>
      <c r="C4043" s="85" t="s">
        <v>2018</v>
      </c>
      <c r="D4043" s="76" t="s">
        <v>2494</v>
      </c>
      <c r="E4043" s="77">
        <v>1.5374964048512052E-7</v>
      </c>
      <c r="F4043" s="8"/>
      <c r="J4043" s="8"/>
      <c r="N4043" s="8"/>
      <c r="R4043" s="8"/>
      <c r="V4043" s="8"/>
      <c r="W4043" s="8"/>
      <c r="AA4043" s="8"/>
      <c r="AD4043" s="8"/>
    </row>
    <row r="4044" spans="2:30">
      <c r="B4044" s="75">
        <v>2016424</v>
      </c>
      <c r="C4044" s="85" t="s">
        <v>2019</v>
      </c>
      <c r="D4044" s="76" t="s">
        <v>2494</v>
      </c>
      <c r="E4044" s="77">
        <v>1.2110949612467956E-2</v>
      </c>
      <c r="F4044" s="8"/>
      <c r="J4044" s="8"/>
      <c r="N4044" s="8"/>
      <c r="R4044" s="8"/>
      <c r="V4044" s="8"/>
      <c r="W4044" s="8"/>
      <c r="AA4044" s="8"/>
      <c r="AD4044" s="8"/>
    </row>
    <row r="4045" spans="2:30">
      <c r="B4045" s="75">
        <v>2016571</v>
      </c>
      <c r="C4045" s="85" t="s">
        <v>2020</v>
      </c>
      <c r="D4045" s="76" t="s">
        <v>2494</v>
      </c>
      <c r="E4045" s="77">
        <v>2.6458376315290359E-4</v>
      </c>
      <c r="F4045" s="8"/>
      <c r="J4045" s="8"/>
      <c r="N4045" s="8"/>
      <c r="R4045" s="8"/>
      <c r="V4045" s="8"/>
      <c r="W4045" s="8"/>
      <c r="AA4045" s="8"/>
      <c r="AD4045" s="8"/>
    </row>
    <row r="4046" spans="2:30">
      <c r="B4046" s="75">
        <v>2032599</v>
      </c>
      <c r="C4046" s="85" t="s">
        <v>2021</v>
      </c>
      <c r="D4046" s="76" t="s">
        <v>2494</v>
      </c>
      <c r="E4046" s="77">
        <v>4.4734088509060374E-4</v>
      </c>
      <c r="F4046" s="8"/>
      <c r="J4046" s="8"/>
      <c r="N4046" s="8"/>
      <c r="R4046" s="8"/>
      <c r="V4046" s="8"/>
      <c r="W4046" s="8"/>
      <c r="AA4046" s="8"/>
      <c r="AD4046" s="8"/>
    </row>
    <row r="4047" spans="2:30">
      <c r="B4047" s="75">
        <v>2039465</v>
      </c>
      <c r="C4047" s="85" t="s">
        <v>2022</v>
      </c>
      <c r="D4047" s="76" t="s">
        <v>2494</v>
      </c>
      <c r="E4047" s="77">
        <v>5.0624990035938313E-12</v>
      </c>
      <c r="F4047" s="8"/>
      <c r="J4047" s="8"/>
      <c r="N4047" s="8"/>
      <c r="R4047" s="8"/>
      <c r="V4047" s="8"/>
      <c r="W4047" s="8"/>
      <c r="AA4047" s="8"/>
      <c r="AD4047" s="8"/>
    </row>
    <row r="4048" spans="2:30">
      <c r="B4048" s="75">
        <v>2051607</v>
      </c>
      <c r="C4048" s="85" t="s">
        <v>2023</v>
      </c>
      <c r="D4048" s="76" t="s">
        <v>2494</v>
      </c>
      <c r="E4048" s="77">
        <v>4.7464173218528987E-3</v>
      </c>
      <c r="F4048" s="8"/>
      <c r="J4048" s="8"/>
      <c r="N4048" s="8"/>
      <c r="R4048" s="8"/>
      <c r="V4048" s="8"/>
      <c r="W4048" s="8"/>
      <c r="AA4048" s="8"/>
      <c r="AD4048" s="8"/>
    </row>
    <row r="4049" spans="2:30">
      <c r="B4049" s="75">
        <v>2051618</v>
      </c>
      <c r="C4049" s="85" t="s">
        <v>2024</v>
      </c>
      <c r="D4049" s="76" t="s">
        <v>2494</v>
      </c>
      <c r="E4049" s="77">
        <v>2.6946796334403732E-3</v>
      </c>
      <c r="F4049" s="8"/>
      <c r="J4049" s="8"/>
      <c r="N4049" s="8"/>
      <c r="R4049" s="8"/>
      <c r="V4049" s="8"/>
      <c r="W4049" s="8"/>
      <c r="AA4049" s="8"/>
      <c r="AD4049" s="8"/>
    </row>
    <row r="4050" spans="2:30">
      <c r="B4050" s="75">
        <v>2051629</v>
      </c>
      <c r="C4050" s="85" t="s">
        <v>2025</v>
      </c>
      <c r="D4050" s="76" t="s">
        <v>2494</v>
      </c>
      <c r="E4050" s="77">
        <v>7.8300325643041666E-3</v>
      </c>
      <c r="F4050" s="8"/>
      <c r="J4050" s="8"/>
      <c r="N4050" s="8"/>
      <c r="R4050" s="8"/>
      <c r="V4050" s="8"/>
      <c r="W4050" s="8"/>
      <c r="AA4050" s="8"/>
      <c r="AD4050" s="8"/>
    </row>
    <row r="4051" spans="2:30">
      <c r="B4051" s="75">
        <v>2079007</v>
      </c>
      <c r="C4051" s="85" t="s">
        <v>2026</v>
      </c>
      <c r="D4051" s="76" t="s">
        <v>2494</v>
      </c>
      <c r="E4051" s="77">
        <v>5.9647728555009915E-24</v>
      </c>
      <c r="F4051" s="8"/>
      <c r="J4051" s="8"/>
      <c r="N4051" s="8"/>
      <c r="R4051" s="8"/>
      <c r="V4051" s="8"/>
      <c r="W4051" s="8"/>
      <c r="AA4051" s="8"/>
      <c r="AD4051" s="8"/>
    </row>
    <row r="4052" spans="2:30">
      <c r="B4052" s="75">
        <v>21564170</v>
      </c>
      <c r="C4052" s="85" t="s">
        <v>2027</v>
      </c>
      <c r="D4052" s="76" t="s">
        <v>2494</v>
      </c>
      <c r="E4052" s="77">
        <v>3.322527772824127E-4</v>
      </c>
      <c r="F4052" s="8"/>
      <c r="J4052" s="8"/>
      <c r="N4052" s="8"/>
      <c r="R4052" s="8"/>
      <c r="V4052" s="8"/>
      <c r="W4052" s="8"/>
      <c r="AA4052" s="8"/>
      <c r="AD4052" s="8"/>
    </row>
    <row r="4053" spans="2:30">
      <c r="B4053" s="75">
        <v>2163806</v>
      </c>
      <c r="C4053" s="85" t="s">
        <v>2028</v>
      </c>
      <c r="D4053" s="76" t="s">
        <v>2494</v>
      </c>
      <c r="E4053" s="77">
        <v>4.9626308432729512E-12</v>
      </c>
      <c r="F4053" s="8"/>
      <c r="J4053" s="8"/>
      <c r="N4053" s="8"/>
      <c r="R4053" s="8"/>
      <c r="V4053" s="8"/>
      <c r="W4053" s="8"/>
      <c r="AA4053" s="8"/>
      <c r="AD4053" s="8"/>
    </row>
    <row r="4054" spans="2:30">
      <c r="B4054" s="75">
        <v>2164070</v>
      </c>
      <c r="C4054" s="85" t="s">
        <v>2029</v>
      </c>
      <c r="D4054" s="76" t="s">
        <v>2494</v>
      </c>
      <c r="E4054" s="77">
        <v>5.279060646329707E-13</v>
      </c>
      <c r="F4054" s="8"/>
      <c r="J4054" s="8"/>
      <c r="N4054" s="8"/>
      <c r="R4054" s="8"/>
      <c r="V4054" s="8"/>
      <c r="W4054" s="8"/>
      <c r="AA4054" s="8"/>
      <c r="AD4054" s="8"/>
    </row>
    <row r="4055" spans="2:30">
      <c r="B4055" s="75">
        <v>2164081</v>
      </c>
      <c r="C4055" s="85" t="s">
        <v>2030</v>
      </c>
      <c r="D4055" s="76" t="s">
        <v>2494</v>
      </c>
      <c r="E4055" s="77">
        <v>6.8375856638749084E-9</v>
      </c>
      <c r="F4055" s="8"/>
      <c r="J4055" s="8"/>
      <c r="N4055" s="8"/>
      <c r="R4055" s="8"/>
      <c r="V4055" s="8"/>
      <c r="W4055" s="8"/>
      <c r="AA4055" s="8"/>
      <c r="AD4055" s="8"/>
    </row>
    <row r="4056" spans="2:30">
      <c r="B4056" s="75">
        <v>22248799</v>
      </c>
      <c r="C4056" s="85" t="s">
        <v>2031</v>
      </c>
      <c r="D4056" s="76" t="s">
        <v>2494</v>
      </c>
      <c r="E4056" s="77">
        <v>5.940972107209142E-5</v>
      </c>
      <c r="F4056" s="8"/>
      <c r="J4056" s="8"/>
      <c r="N4056" s="8"/>
      <c r="R4056" s="8"/>
      <c r="V4056" s="8"/>
      <c r="W4056" s="8"/>
      <c r="AA4056" s="8"/>
      <c r="AD4056" s="8"/>
    </row>
    <row r="4057" spans="2:30">
      <c r="B4057" s="75">
        <v>2227170</v>
      </c>
      <c r="C4057" s="85" t="s">
        <v>2032</v>
      </c>
      <c r="D4057" s="76" t="s">
        <v>2494</v>
      </c>
      <c r="E4057" s="77">
        <v>8.0886663116072288E-2</v>
      </c>
      <c r="F4057" s="8"/>
      <c r="J4057" s="8"/>
      <c r="N4057" s="8"/>
      <c r="R4057" s="8"/>
      <c r="V4057" s="8"/>
      <c r="W4057" s="8"/>
      <c r="AA4057" s="8"/>
      <c r="AD4057" s="8"/>
    </row>
    <row r="4058" spans="2:30">
      <c r="B4058" s="75">
        <v>2235258</v>
      </c>
      <c r="C4058" s="85" t="s">
        <v>2033</v>
      </c>
      <c r="D4058" s="76" t="s">
        <v>2494</v>
      </c>
      <c r="E4058" s="77">
        <v>7.6489400372301102E-8</v>
      </c>
      <c r="F4058" s="8"/>
      <c r="J4058" s="8"/>
      <c r="N4058" s="8"/>
      <c r="R4058" s="8"/>
      <c r="V4058" s="8"/>
      <c r="W4058" s="8"/>
      <c r="AA4058" s="8"/>
      <c r="AD4058" s="8"/>
    </row>
    <row r="4059" spans="2:30">
      <c r="B4059" s="75">
        <v>2270204</v>
      </c>
      <c r="C4059" s="85" t="s">
        <v>2034</v>
      </c>
      <c r="D4059" s="76" t="s">
        <v>2494</v>
      </c>
      <c r="E4059" s="77">
        <v>1.0114045590387142E-8</v>
      </c>
      <c r="F4059" s="8"/>
      <c r="J4059" s="8"/>
      <c r="N4059" s="8"/>
      <c r="R4059" s="8"/>
      <c r="V4059" s="8"/>
      <c r="W4059" s="8"/>
      <c r="AA4059" s="8"/>
      <c r="AD4059" s="8"/>
    </row>
    <row r="4060" spans="2:30">
      <c r="B4060" s="75">
        <v>2275141</v>
      </c>
      <c r="C4060" s="85" t="s">
        <v>2035</v>
      </c>
      <c r="D4060" s="76" t="s">
        <v>2494</v>
      </c>
      <c r="E4060" s="77">
        <v>7.4656501613572116E-4</v>
      </c>
      <c r="F4060" s="8"/>
      <c r="J4060" s="8"/>
      <c r="N4060" s="8"/>
      <c r="R4060" s="8"/>
      <c r="V4060" s="8"/>
      <c r="W4060" s="8"/>
      <c r="AA4060" s="8"/>
      <c r="AD4060" s="8"/>
    </row>
    <row r="4061" spans="2:30">
      <c r="B4061" s="75">
        <v>2279767</v>
      </c>
      <c r="C4061" s="85" t="s">
        <v>2036</v>
      </c>
      <c r="D4061" s="76" t="s">
        <v>2494</v>
      </c>
      <c r="E4061" s="77">
        <v>0.5271574341253229</v>
      </c>
      <c r="F4061" s="8"/>
      <c r="J4061" s="8"/>
      <c r="N4061" s="8"/>
      <c r="R4061" s="8"/>
      <c r="V4061" s="8"/>
      <c r="W4061" s="8"/>
      <c r="AA4061" s="8"/>
      <c r="AD4061" s="8"/>
    </row>
    <row r="4062" spans="2:30">
      <c r="B4062" s="75">
        <v>22936750</v>
      </c>
      <c r="C4062" s="85" t="s">
        <v>2037</v>
      </c>
      <c r="D4062" s="76" t="s">
        <v>2494</v>
      </c>
      <c r="E4062" s="77">
        <v>6.4605364212352005E-5</v>
      </c>
      <c r="F4062" s="8"/>
      <c r="J4062" s="8"/>
      <c r="N4062" s="8"/>
      <c r="R4062" s="8"/>
      <c r="V4062" s="8"/>
      <c r="W4062" s="8"/>
      <c r="AA4062" s="8"/>
      <c r="AD4062" s="8"/>
    </row>
    <row r="4063" spans="2:30">
      <c r="B4063" s="75">
        <v>229878</v>
      </c>
      <c r="C4063" s="85" t="s">
        <v>2038</v>
      </c>
      <c r="D4063" s="76" t="s">
        <v>2494</v>
      </c>
      <c r="E4063" s="77">
        <v>2.3307454345468192E-4</v>
      </c>
      <c r="F4063" s="8"/>
      <c r="J4063" s="8"/>
      <c r="N4063" s="8"/>
      <c r="R4063" s="8"/>
      <c r="V4063" s="8"/>
      <c r="W4063" s="8"/>
      <c r="AA4063" s="8"/>
      <c r="AD4063" s="8"/>
    </row>
    <row r="4064" spans="2:30">
      <c r="B4064" s="75">
        <v>230273</v>
      </c>
      <c r="C4064" s="85" t="s">
        <v>2039</v>
      </c>
      <c r="D4064" s="76" t="s">
        <v>2494</v>
      </c>
      <c r="E4064" s="77">
        <v>7.9378706296401238E-4</v>
      </c>
      <c r="F4064" s="8"/>
      <c r="J4064" s="8"/>
      <c r="N4064" s="8"/>
      <c r="R4064" s="8"/>
      <c r="V4064" s="8"/>
      <c r="W4064" s="8"/>
      <c r="AA4064" s="8"/>
      <c r="AD4064" s="8"/>
    </row>
    <row r="4065" spans="2:30">
      <c r="B4065" s="75">
        <v>2303255</v>
      </c>
      <c r="C4065" s="85" t="s">
        <v>2040</v>
      </c>
      <c r="D4065" s="76" t="s">
        <v>2494</v>
      </c>
      <c r="E4065" s="77">
        <v>7.3776266166734688E-4</v>
      </c>
      <c r="F4065" s="8"/>
      <c r="J4065" s="8"/>
      <c r="N4065" s="8"/>
      <c r="R4065" s="8"/>
      <c r="V4065" s="8"/>
      <c r="W4065" s="8"/>
      <c r="AA4065" s="8"/>
      <c r="AD4065" s="8"/>
    </row>
    <row r="4066" spans="2:30">
      <c r="B4066" s="75">
        <v>2307688</v>
      </c>
      <c r="C4066" s="85" t="s">
        <v>2041</v>
      </c>
      <c r="D4066" s="76" t="s">
        <v>2494</v>
      </c>
      <c r="E4066" s="77">
        <v>2.5258396186067787E-4</v>
      </c>
      <c r="F4066" s="8"/>
      <c r="J4066" s="8"/>
      <c r="N4066" s="8"/>
      <c r="R4066" s="8"/>
      <c r="V4066" s="8"/>
      <c r="W4066" s="8"/>
      <c r="AA4066" s="8"/>
      <c r="AD4066" s="8"/>
    </row>
    <row r="4067" spans="2:30">
      <c r="B4067" s="75">
        <v>2314092</v>
      </c>
      <c r="C4067" s="85" t="s">
        <v>2042</v>
      </c>
      <c r="D4067" s="76" t="s">
        <v>2494</v>
      </c>
      <c r="E4067" s="77">
        <v>2.0661690924728726E-7</v>
      </c>
      <c r="F4067" s="8"/>
      <c r="J4067" s="8"/>
      <c r="N4067" s="8"/>
      <c r="R4067" s="8"/>
      <c r="V4067" s="8"/>
      <c r="W4067" s="8"/>
      <c r="AA4067" s="8"/>
      <c r="AD4067" s="8"/>
    </row>
    <row r="4068" spans="2:30">
      <c r="B4068" s="75">
        <v>23184669</v>
      </c>
      <c r="C4068" s="85" t="s">
        <v>2043</v>
      </c>
      <c r="D4068" s="76" t="s">
        <v>2494</v>
      </c>
      <c r="E4068" s="77">
        <v>5.3793095847862106E-4</v>
      </c>
      <c r="F4068" s="8"/>
      <c r="J4068" s="8"/>
      <c r="N4068" s="8"/>
      <c r="R4068" s="8"/>
      <c r="V4068" s="8"/>
      <c r="W4068" s="8"/>
      <c r="AA4068" s="8"/>
      <c r="AD4068" s="8"/>
    </row>
    <row r="4069" spans="2:30">
      <c r="B4069" s="75">
        <v>23560590</v>
      </c>
      <c r="C4069" s="85" t="s">
        <v>2044</v>
      </c>
      <c r="D4069" s="76" t="s">
        <v>2494</v>
      </c>
      <c r="E4069" s="77">
        <v>1.8344924370775357E-3</v>
      </c>
      <c r="F4069" s="8"/>
      <c r="J4069" s="8"/>
      <c r="N4069" s="8"/>
      <c r="R4069" s="8"/>
      <c r="V4069" s="8"/>
      <c r="W4069" s="8"/>
      <c r="AA4069" s="8"/>
      <c r="AD4069" s="8"/>
    </row>
    <row r="4070" spans="2:30">
      <c r="B4070" s="75">
        <v>2386530</v>
      </c>
      <c r="C4070" s="85" t="s">
        <v>2045</v>
      </c>
      <c r="D4070" s="76" t="s">
        <v>2494</v>
      </c>
      <c r="E4070" s="77">
        <v>2.9835817878748898E-26</v>
      </c>
      <c r="F4070" s="8"/>
      <c r="J4070" s="8"/>
      <c r="N4070" s="8"/>
      <c r="R4070" s="8"/>
      <c r="V4070" s="8"/>
      <c r="W4070" s="8"/>
      <c r="AA4070" s="8"/>
      <c r="AD4070" s="8"/>
    </row>
    <row r="4071" spans="2:30">
      <c r="B4071" s="75">
        <v>23947606</v>
      </c>
      <c r="C4071" s="85" t="s">
        <v>2046</v>
      </c>
      <c r="D4071" s="76" t="s">
        <v>2494</v>
      </c>
      <c r="E4071" s="77">
        <v>2.3298243510991918E-7</v>
      </c>
      <c r="F4071" s="8"/>
      <c r="J4071" s="8"/>
      <c r="N4071" s="8"/>
      <c r="R4071" s="8"/>
      <c r="V4071" s="8"/>
      <c r="W4071" s="8"/>
      <c r="AA4071" s="8"/>
      <c r="AD4071" s="8"/>
    </row>
    <row r="4072" spans="2:30">
      <c r="B4072" s="75">
        <v>24151937</v>
      </c>
      <c r="C4072" s="85" t="s">
        <v>2047</v>
      </c>
      <c r="D4072" s="76" t="s">
        <v>2494</v>
      </c>
      <c r="E4072" s="77">
        <v>5.532797317844476E-21</v>
      </c>
      <c r="F4072" s="8"/>
      <c r="J4072" s="8"/>
      <c r="N4072" s="8"/>
      <c r="R4072" s="8"/>
      <c r="V4072" s="8"/>
      <c r="W4072" s="8"/>
      <c r="AA4072" s="8"/>
      <c r="AD4072" s="8"/>
    </row>
    <row r="4073" spans="2:30">
      <c r="B4073" s="75">
        <v>2416946</v>
      </c>
      <c r="C4073" s="85" t="s">
        <v>2048</v>
      </c>
      <c r="D4073" s="76" t="s">
        <v>2494</v>
      </c>
      <c r="E4073" s="77">
        <v>2.8751505955014185E-4</v>
      </c>
      <c r="F4073" s="8"/>
      <c r="J4073" s="8"/>
      <c r="N4073" s="8"/>
      <c r="R4073" s="8"/>
      <c r="V4073" s="8"/>
      <c r="W4073" s="8"/>
      <c r="AA4073" s="8"/>
      <c r="AD4073" s="8"/>
    </row>
    <row r="4074" spans="2:30">
      <c r="B4074" s="75">
        <v>2425107</v>
      </c>
      <c r="C4074" s="85" t="s">
        <v>2049</v>
      </c>
      <c r="D4074" s="76" t="s">
        <v>2494</v>
      </c>
      <c r="E4074" s="77">
        <v>1.0398937759668696E-3</v>
      </c>
      <c r="F4074" s="8"/>
      <c r="J4074" s="8"/>
      <c r="N4074" s="8"/>
      <c r="R4074" s="8"/>
      <c r="V4074" s="8"/>
      <c r="W4074" s="8"/>
      <c r="AA4074" s="8"/>
      <c r="AD4074" s="8"/>
    </row>
    <row r="4075" spans="2:30">
      <c r="B4075" s="75">
        <v>2425663</v>
      </c>
      <c r="C4075" s="85" t="s">
        <v>2050</v>
      </c>
      <c r="D4075" s="76" t="s">
        <v>2494</v>
      </c>
      <c r="E4075" s="77">
        <v>0.14520100153067608</v>
      </c>
      <c r="F4075" s="8"/>
      <c r="J4075" s="8"/>
      <c r="N4075" s="8"/>
      <c r="R4075" s="8"/>
      <c r="V4075" s="8"/>
      <c r="W4075" s="8"/>
      <c r="AA4075" s="8"/>
      <c r="AD4075" s="8"/>
    </row>
    <row r="4076" spans="2:30">
      <c r="B4076" s="75">
        <v>2437798</v>
      </c>
      <c r="C4076" s="85" t="s">
        <v>2051</v>
      </c>
      <c r="D4076" s="76" t="s">
        <v>2494</v>
      </c>
      <c r="E4076" s="77">
        <v>0.47558205056195801</v>
      </c>
      <c r="F4076" s="8"/>
      <c r="J4076" s="8"/>
      <c r="N4076" s="8"/>
      <c r="R4076" s="8"/>
      <c r="V4076" s="8"/>
      <c r="W4076" s="8"/>
      <c r="AA4076" s="8"/>
      <c r="AD4076" s="8"/>
    </row>
    <row r="4077" spans="2:30">
      <c r="B4077" s="75">
        <v>2439001</v>
      </c>
      <c r="C4077" s="85" t="s">
        <v>2052</v>
      </c>
      <c r="D4077" s="76" t="s">
        <v>2494</v>
      </c>
      <c r="E4077" s="77">
        <v>2.3210302341638539E-24</v>
      </c>
      <c r="F4077" s="8"/>
      <c r="J4077" s="8"/>
      <c r="N4077" s="8"/>
      <c r="R4077" s="8"/>
      <c r="V4077" s="8"/>
      <c r="W4077" s="8"/>
      <c r="AA4077" s="8"/>
      <c r="AD4077" s="8"/>
    </row>
    <row r="4078" spans="2:30">
      <c r="B4078" s="75">
        <v>2439352</v>
      </c>
      <c r="C4078" s="85" t="s">
        <v>2053</v>
      </c>
      <c r="D4078" s="76" t="s">
        <v>2494</v>
      </c>
      <c r="E4078" s="77">
        <v>2.4793106016926137E-6</v>
      </c>
      <c r="F4078" s="8"/>
      <c r="J4078" s="8"/>
      <c r="N4078" s="8"/>
      <c r="R4078" s="8"/>
      <c r="V4078" s="8"/>
      <c r="W4078" s="8"/>
      <c r="AA4078" s="8"/>
      <c r="AD4078" s="8"/>
    </row>
    <row r="4079" spans="2:30">
      <c r="B4079" s="75">
        <v>24602866</v>
      </c>
      <c r="C4079" s="85" t="s">
        <v>2054</v>
      </c>
      <c r="D4079" s="76" t="s">
        <v>2494</v>
      </c>
      <c r="E4079" s="77">
        <v>1.7022050604933199</v>
      </c>
      <c r="F4079" s="8"/>
      <c r="J4079" s="8"/>
      <c r="N4079" s="8"/>
      <c r="R4079" s="8"/>
      <c r="V4079" s="8"/>
      <c r="W4079" s="8"/>
      <c r="AA4079" s="8"/>
      <c r="AD4079" s="8"/>
    </row>
    <row r="4080" spans="2:30">
      <c r="B4080" s="75">
        <v>2460493</v>
      </c>
      <c r="C4080" s="85" t="s">
        <v>2055</v>
      </c>
      <c r="D4080" s="76" t="s">
        <v>2494</v>
      </c>
      <c r="E4080" s="77">
        <v>2.6738268170634605E-3</v>
      </c>
      <c r="F4080" s="8"/>
      <c r="J4080" s="8"/>
      <c r="N4080" s="8"/>
      <c r="R4080" s="8"/>
      <c r="V4080" s="8"/>
      <c r="W4080" s="8"/>
      <c r="AA4080" s="8"/>
      <c r="AD4080" s="8"/>
    </row>
    <row r="4081" spans="2:30">
      <c r="B4081" s="75">
        <v>2463845</v>
      </c>
      <c r="C4081" s="85" t="s">
        <v>2056</v>
      </c>
      <c r="D4081" s="76" t="s">
        <v>2494</v>
      </c>
      <c r="E4081" s="77">
        <v>3.0268402260208234E-3</v>
      </c>
      <c r="F4081" s="8"/>
      <c r="J4081" s="8"/>
      <c r="N4081" s="8"/>
      <c r="R4081" s="8"/>
      <c r="V4081" s="8"/>
      <c r="W4081" s="8"/>
      <c r="AA4081" s="8"/>
      <c r="AD4081" s="8"/>
    </row>
    <row r="4082" spans="2:30">
      <c r="B4082" s="75">
        <v>2464371</v>
      </c>
      <c r="C4082" s="85" t="s">
        <v>2057</v>
      </c>
      <c r="D4082" s="76" t="s">
        <v>2494</v>
      </c>
      <c r="E4082" s="77">
        <v>4.98630979621091E-11</v>
      </c>
      <c r="F4082" s="8"/>
      <c r="J4082" s="8"/>
      <c r="N4082" s="8"/>
      <c r="R4082" s="8"/>
      <c r="V4082" s="8"/>
      <c r="W4082" s="8"/>
      <c r="AA4082" s="8"/>
      <c r="AD4082" s="8"/>
    </row>
    <row r="4083" spans="2:30">
      <c r="B4083" s="75">
        <v>24934916</v>
      </c>
      <c r="C4083" s="85" t="s">
        <v>2058</v>
      </c>
      <c r="D4083" s="76" t="s">
        <v>2494</v>
      </c>
      <c r="E4083" s="77">
        <v>1.3693156540691004E-3</v>
      </c>
      <c r="F4083" s="8"/>
      <c r="J4083" s="8"/>
      <c r="N4083" s="8"/>
      <c r="R4083" s="8"/>
      <c r="V4083" s="8"/>
      <c r="W4083" s="8"/>
      <c r="AA4083" s="8"/>
      <c r="AD4083" s="8"/>
    </row>
    <row r="4084" spans="2:30">
      <c r="B4084" s="75">
        <v>25154523</v>
      </c>
      <c r="C4084" s="85" t="s">
        <v>2059</v>
      </c>
      <c r="D4084" s="76" t="s">
        <v>2494</v>
      </c>
      <c r="E4084" s="77">
        <v>2.140904835352639E-3</v>
      </c>
      <c r="F4084" s="8"/>
      <c r="J4084" s="8"/>
      <c r="N4084" s="8"/>
      <c r="R4084" s="8"/>
      <c r="V4084" s="8"/>
      <c r="W4084" s="8"/>
      <c r="AA4084" s="8"/>
      <c r="AD4084" s="8"/>
    </row>
    <row r="4085" spans="2:30">
      <c r="B4085" s="75">
        <v>25155300</v>
      </c>
      <c r="C4085" s="85" t="s">
        <v>2060</v>
      </c>
      <c r="D4085" s="76" t="s">
        <v>2494</v>
      </c>
      <c r="E4085" s="77">
        <v>3.1962878507777624E-28</v>
      </c>
      <c r="F4085" s="8"/>
      <c r="J4085" s="8"/>
      <c r="N4085" s="8"/>
      <c r="R4085" s="8"/>
      <c r="V4085" s="8"/>
      <c r="W4085" s="8"/>
      <c r="AA4085" s="8"/>
      <c r="AD4085" s="8"/>
    </row>
    <row r="4086" spans="2:30">
      <c r="B4086" s="75">
        <v>25167833</v>
      </c>
      <c r="C4086" s="85" t="s">
        <v>2061</v>
      </c>
      <c r="D4086" s="76" t="s">
        <v>2494</v>
      </c>
      <c r="E4086" s="77">
        <v>3.2958321130375609E-3</v>
      </c>
      <c r="F4086" s="8"/>
      <c r="J4086" s="8"/>
      <c r="N4086" s="8"/>
      <c r="R4086" s="8"/>
      <c r="V4086" s="8"/>
      <c r="W4086" s="8"/>
      <c r="AA4086" s="8"/>
      <c r="AD4086" s="8"/>
    </row>
    <row r="4087" spans="2:30">
      <c r="B4087" s="75">
        <v>25339177</v>
      </c>
      <c r="C4087" s="85" t="s">
        <v>2062</v>
      </c>
      <c r="D4087" s="76" t="s">
        <v>2494</v>
      </c>
      <c r="E4087" s="77">
        <v>1.1201588541614317E-3</v>
      </c>
      <c r="F4087" s="8"/>
      <c r="J4087" s="8"/>
      <c r="N4087" s="8"/>
      <c r="R4087" s="8"/>
      <c r="V4087" s="8"/>
      <c r="W4087" s="8"/>
      <c r="AA4087" s="8"/>
      <c r="AD4087" s="8"/>
    </row>
    <row r="4088" spans="2:30">
      <c r="B4088" s="75">
        <v>253521</v>
      </c>
      <c r="C4088" s="85" t="s">
        <v>2063</v>
      </c>
      <c r="D4088" s="76" t="s">
        <v>2494</v>
      </c>
      <c r="E4088" s="77">
        <v>1.8579311030861715E-7</v>
      </c>
      <c r="F4088" s="8"/>
      <c r="J4088" s="8"/>
      <c r="N4088" s="8"/>
      <c r="R4088" s="8"/>
      <c r="V4088" s="8"/>
      <c r="W4088" s="8"/>
      <c r="AA4088" s="8"/>
      <c r="AD4088" s="8"/>
    </row>
    <row r="4089" spans="2:30">
      <c r="B4089" s="75">
        <v>2539175</v>
      </c>
      <c r="C4089" s="85" t="s">
        <v>2064</v>
      </c>
      <c r="D4089" s="76" t="s">
        <v>2494</v>
      </c>
      <c r="E4089" s="77">
        <v>2.2013314346452794E-3</v>
      </c>
      <c r="F4089" s="8"/>
      <c r="J4089" s="8"/>
      <c r="N4089" s="8"/>
      <c r="R4089" s="8"/>
      <c r="V4089" s="8"/>
      <c r="W4089" s="8"/>
      <c r="AA4089" s="8"/>
      <c r="AD4089" s="8"/>
    </row>
    <row r="4090" spans="2:30">
      <c r="B4090" s="75">
        <v>2545597</v>
      </c>
      <c r="C4090" s="85" t="s">
        <v>2065</v>
      </c>
      <c r="D4090" s="76" t="s">
        <v>2494</v>
      </c>
      <c r="E4090" s="77">
        <v>7.5776916130995001E-3</v>
      </c>
      <c r="F4090" s="8"/>
      <c r="J4090" s="8"/>
      <c r="N4090" s="8"/>
      <c r="R4090" s="8"/>
      <c r="V4090" s="8"/>
      <c r="W4090" s="8"/>
      <c r="AA4090" s="8"/>
      <c r="AD4090" s="8"/>
    </row>
    <row r="4091" spans="2:30">
      <c r="B4091" s="75">
        <v>2545600</v>
      </c>
      <c r="C4091" s="85" t="s">
        <v>2066</v>
      </c>
      <c r="D4091" s="76" t="s">
        <v>2494</v>
      </c>
      <c r="E4091" s="77">
        <v>9.0124910769571336E-15</v>
      </c>
      <c r="F4091" s="8"/>
      <c r="J4091" s="8"/>
      <c r="N4091" s="8"/>
      <c r="R4091" s="8"/>
      <c r="V4091" s="8"/>
      <c r="W4091" s="8"/>
      <c r="AA4091" s="8"/>
      <c r="AD4091" s="8"/>
    </row>
    <row r="4092" spans="2:30">
      <c r="B4092" s="75">
        <v>25606411</v>
      </c>
      <c r="C4092" s="85" t="s">
        <v>2067</v>
      </c>
      <c r="D4092" s="76" t="s">
        <v>2494</v>
      </c>
      <c r="E4092" s="77">
        <v>8.486457983714667E-12</v>
      </c>
      <c r="F4092" s="8"/>
      <c r="J4092" s="8"/>
      <c r="N4092" s="8"/>
      <c r="R4092" s="8"/>
      <c r="V4092" s="8"/>
      <c r="W4092" s="8"/>
      <c r="AA4092" s="8"/>
      <c r="AD4092" s="8"/>
    </row>
    <row r="4093" spans="2:30">
      <c r="B4093" s="75">
        <v>2581342</v>
      </c>
      <c r="C4093" s="85" t="s">
        <v>2068</v>
      </c>
      <c r="D4093" s="76" t="s">
        <v>2494</v>
      </c>
      <c r="E4093" s="77">
        <v>4.5300670237032469E-6</v>
      </c>
      <c r="F4093" s="8"/>
      <c r="J4093" s="8"/>
      <c r="N4093" s="8"/>
      <c r="R4093" s="8"/>
      <c r="V4093" s="8"/>
      <c r="W4093" s="8"/>
      <c r="AA4093" s="8"/>
      <c r="AD4093" s="8"/>
    </row>
    <row r="4094" spans="2:30">
      <c r="B4094" s="75">
        <v>25875518</v>
      </c>
      <c r="C4094" s="85" t="s">
        <v>2069</v>
      </c>
      <c r="D4094" s="76" t="s">
        <v>2494</v>
      </c>
      <c r="E4094" s="77">
        <v>2.9733720902126194E-4</v>
      </c>
      <c r="F4094" s="8"/>
      <c r="J4094" s="8"/>
      <c r="N4094" s="8"/>
      <c r="R4094" s="8"/>
      <c r="V4094" s="8"/>
      <c r="W4094" s="8"/>
      <c r="AA4094" s="8"/>
      <c r="AD4094" s="8"/>
    </row>
    <row r="4095" spans="2:30">
      <c r="B4095" s="75">
        <v>2593159</v>
      </c>
      <c r="C4095" s="85" t="s">
        <v>2070</v>
      </c>
      <c r="D4095" s="76" t="s">
        <v>2494</v>
      </c>
      <c r="E4095" s="77">
        <v>5.4175723409965182E-3</v>
      </c>
      <c r="F4095" s="8"/>
      <c r="J4095" s="8"/>
      <c r="N4095" s="8"/>
      <c r="R4095" s="8"/>
      <c r="V4095" s="8"/>
      <c r="W4095" s="8"/>
      <c r="AA4095" s="8"/>
      <c r="AD4095" s="8"/>
    </row>
    <row r="4096" spans="2:30">
      <c r="B4096" s="75">
        <v>26087478</v>
      </c>
      <c r="C4096" s="85" t="s">
        <v>2071</v>
      </c>
      <c r="D4096" s="76" t="s">
        <v>2494</v>
      </c>
      <c r="E4096" s="77">
        <v>4.8236434643125463E-5</v>
      </c>
      <c r="F4096" s="8"/>
      <c r="J4096" s="8"/>
      <c r="N4096" s="8"/>
      <c r="R4096" s="8"/>
      <c r="V4096" s="8"/>
      <c r="W4096" s="8"/>
      <c r="AA4096" s="8"/>
      <c r="AD4096" s="8"/>
    </row>
    <row r="4097" spans="2:30">
      <c r="B4097" s="75">
        <v>260946</v>
      </c>
      <c r="C4097" s="85" t="s">
        <v>2072</v>
      </c>
      <c r="D4097" s="76" t="s">
        <v>2494</v>
      </c>
      <c r="E4097" s="77">
        <v>1.312481557211248E-3</v>
      </c>
      <c r="F4097" s="8"/>
      <c r="J4097" s="8"/>
      <c r="N4097" s="8"/>
      <c r="R4097" s="8"/>
      <c r="V4097" s="8"/>
      <c r="W4097" s="8"/>
      <c r="AA4097" s="8"/>
      <c r="AD4097" s="8"/>
    </row>
    <row r="4098" spans="2:30">
      <c r="B4098" s="75">
        <v>26225796</v>
      </c>
      <c r="C4098" s="85" t="s">
        <v>2073</v>
      </c>
      <c r="D4098" s="76" t="s">
        <v>2494</v>
      </c>
      <c r="E4098" s="77">
        <v>3.5169808797423134E-5</v>
      </c>
      <c r="F4098" s="8"/>
      <c r="J4098" s="8"/>
      <c r="N4098" s="8"/>
      <c r="R4098" s="8"/>
      <c r="V4098" s="8"/>
      <c r="W4098" s="8"/>
      <c r="AA4098" s="8"/>
      <c r="AD4098" s="8"/>
    </row>
    <row r="4099" spans="2:30">
      <c r="B4099" s="75">
        <v>26258708</v>
      </c>
      <c r="C4099" s="85" t="s">
        <v>2074</v>
      </c>
      <c r="D4099" s="76" t="s">
        <v>2494</v>
      </c>
      <c r="E4099" s="77">
        <v>5.9526833177203633E-3</v>
      </c>
      <c r="F4099" s="8"/>
      <c r="J4099" s="8"/>
      <c r="N4099" s="8"/>
      <c r="R4099" s="8"/>
      <c r="V4099" s="8"/>
      <c r="W4099" s="8"/>
      <c r="AA4099" s="8"/>
      <c r="AD4099" s="8"/>
    </row>
    <row r="4100" spans="2:30">
      <c r="B4100" s="75">
        <v>26259450</v>
      </c>
      <c r="C4100" s="85" t="s">
        <v>2075</v>
      </c>
      <c r="D4100" s="76" t="s">
        <v>2494</v>
      </c>
      <c r="E4100" s="77">
        <v>8.0472167873868067E-6</v>
      </c>
      <c r="F4100" s="8"/>
      <c r="J4100" s="8"/>
      <c r="N4100" s="8"/>
      <c r="R4100" s="8"/>
      <c r="V4100" s="8"/>
      <c r="W4100" s="8"/>
      <c r="AA4100" s="8"/>
      <c r="AD4100" s="8"/>
    </row>
    <row r="4101" spans="2:30">
      <c r="B4101" s="75">
        <v>26264062</v>
      </c>
      <c r="C4101" s="85" t="s">
        <v>2076</v>
      </c>
      <c r="D4101" s="76" t="s">
        <v>2494</v>
      </c>
      <c r="E4101" s="77">
        <v>2.2639683610029857E-16</v>
      </c>
      <c r="F4101" s="8"/>
      <c r="J4101" s="8"/>
      <c r="N4101" s="8"/>
      <c r="R4101" s="8"/>
      <c r="V4101" s="8"/>
      <c r="W4101" s="8"/>
      <c r="AA4101" s="8"/>
      <c r="AD4101" s="8"/>
    </row>
    <row r="4102" spans="2:30">
      <c r="B4102" s="75">
        <v>2631405</v>
      </c>
      <c r="C4102" s="85" t="s">
        <v>2077</v>
      </c>
      <c r="D4102" s="76" t="s">
        <v>2494</v>
      </c>
      <c r="E4102" s="77">
        <v>2.5343205285778108E-4</v>
      </c>
      <c r="F4102" s="8"/>
      <c r="J4102" s="8"/>
      <c r="N4102" s="8"/>
      <c r="R4102" s="8"/>
      <c r="V4102" s="8"/>
      <c r="W4102" s="8"/>
      <c r="AA4102" s="8"/>
      <c r="AD4102" s="8"/>
    </row>
    <row r="4103" spans="2:30">
      <c r="B4103" s="75">
        <v>2634335</v>
      </c>
      <c r="C4103" s="85" t="s">
        <v>2078</v>
      </c>
      <c r="D4103" s="76" t="s">
        <v>2494</v>
      </c>
      <c r="E4103" s="77">
        <v>3.7608355267456739E-7</v>
      </c>
      <c r="F4103" s="8"/>
      <c r="J4103" s="8"/>
      <c r="N4103" s="8"/>
      <c r="R4103" s="8"/>
      <c r="V4103" s="8"/>
      <c r="W4103" s="8"/>
      <c r="AA4103" s="8"/>
      <c r="AD4103" s="8"/>
    </row>
    <row r="4104" spans="2:30">
      <c r="B4104" s="75">
        <v>2642719</v>
      </c>
      <c r="C4104" s="85" t="s">
        <v>2079</v>
      </c>
      <c r="D4104" s="76" t="s">
        <v>2494</v>
      </c>
      <c r="E4104" s="77">
        <v>2.3712083214847759E-2</v>
      </c>
      <c r="F4104" s="8"/>
      <c r="J4104" s="8"/>
      <c r="N4104" s="8"/>
      <c r="R4104" s="8"/>
      <c r="V4104" s="8"/>
      <c r="W4104" s="8"/>
      <c r="AA4104" s="8"/>
      <c r="AD4104" s="8"/>
    </row>
    <row r="4105" spans="2:30">
      <c r="B4105" s="75">
        <v>26444495</v>
      </c>
      <c r="C4105" s="85" t="s">
        <v>2080</v>
      </c>
      <c r="D4105" s="76" t="s">
        <v>2494</v>
      </c>
      <c r="E4105" s="77">
        <v>3.9249392452288999E-4</v>
      </c>
      <c r="F4105" s="8"/>
      <c r="J4105" s="8"/>
      <c r="N4105" s="8"/>
      <c r="R4105" s="8"/>
      <c r="V4105" s="8"/>
      <c r="W4105" s="8"/>
      <c r="AA4105" s="8"/>
      <c r="AD4105" s="8"/>
    </row>
    <row r="4106" spans="2:30">
      <c r="B4106" s="75">
        <v>2668248</v>
      </c>
      <c r="C4106" s="85" t="s">
        <v>2081</v>
      </c>
      <c r="D4106" s="76" t="s">
        <v>2494</v>
      </c>
      <c r="E4106" s="77">
        <v>1.2477391863393245E-2</v>
      </c>
      <c r="F4106" s="8"/>
      <c r="J4106" s="8"/>
      <c r="N4106" s="8"/>
      <c r="R4106" s="8"/>
      <c r="V4106" s="8"/>
      <c r="W4106" s="8"/>
      <c r="AA4106" s="8"/>
      <c r="AD4106" s="8"/>
    </row>
    <row r="4107" spans="2:30">
      <c r="B4107" s="75">
        <v>2686999</v>
      </c>
      <c r="C4107" s="85" t="s">
        <v>2082</v>
      </c>
      <c r="D4107" s="76" t="s">
        <v>2494</v>
      </c>
      <c r="E4107" s="77">
        <v>4.9976852268501671E-3</v>
      </c>
      <c r="F4107" s="8"/>
      <c r="J4107" s="8"/>
      <c r="N4107" s="8"/>
      <c r="R4107" s="8"/>
      <c r="V4107" s="8"/>
      <c r="W4107" s="8"/>
      <c r="AA4107" s="8"/>
      <c r="AD4107" s="8"/>
    </row>
    <row r="4108" spans="2:30">
      <c r="B4108" s="75">
        <v>2702729</v>
      </c>
      <c r="C4108" s="85" t="s">
        <v>2083</v>
      </c>
      <c r="D4108" s="76" t="s">
        <v>2494</v>
      </c>
      <c r="E4108" s="77">
        <v>1.8040571883064051E-25</v>
      </c>
      <c r="F4108" s="8"/>
      <c r="J4108" s="8"/>
      <c r="N4108" s="8"/>
      <c r="R4108" s="8"/>
      <c r="V4108" s="8"/>
      <c r="W4108" s="8"/>
      <c r="AA4108" s="8"/>
      <c r="AD4108" s="8"/>
    </row>
    <row r="4109" spans="2:30">
      <c r="B4109" s="75">
        <v>27176870</v>
      </c>
      <c r="C4109" s="85" t="s">
        <v>2084</v>
      </c>
      <c r="D4109" s="76" t="s">
        <v>2494</v>
      </c>
      <c r="E4109" s="77">
        <v>6.0554037668955196E-9</v>
      </c>
      <c r="F4109" s="8"/>
      <c r="J4109" s="8"/>
      <c r="N4109" s="8"/>
      <c r="R4109" s="8"/>
      <c r="V4109" s="8"/>
      <c r="W4109" s="8"/>
      <c r="AA4109" s="8"/>
      <c r="AD4109" s="8"/>
    </row>
    <row r="4110" spans="2:30">
      <c r="B4110" s="75">
        <v>27344418</v>
      </c>
      <c r="C4110" s="85" t="s">
        <v>2085</v>
      </c>
      <c r="D4110" s="76" t="s">
        <v>2494</v>
      </c>
      <c r="E4110" s="77">
        <v>1.0501751398247426E-34</v>
      </c>
      <c r="F4110" s="8"/>
      <c r="J4110" s="8"/>
      <c r="N4110" s="8"/>
      <c r="R4110" s="8"/>
      <c r="V4110" s="8"/>
      <c r="W4110" s="8"/>
      <c r="AA4110" s="8"/>
      <c r="AD4110" s="8"/>
    </row>
    <row r="4111" spans="2:30">
      <c r="B4111" s="75">
        <v>27355222</v>
      </c>
      <c r="C4111" s="85" t="s">
        <v>2086</v>
      </c>
      <c r="D4111" s="76" t="s">
        <v>2494</v>
      </c>
      <c r="E4111" s="77">
        <v>9.6240816543748358E-7</v>
      </c>
      <c r="F4111" s="8"/>
      <c r="J4111" s="8"/>
      <c r="N4111" s="8"/>
      <c r="R4111" s="8"/>
      <c r="V4111" s="8"/>
      <c r="W4111" s="8"/>
      <c r="AA4111" s="8"/>
      <c r="AD4111" s="8"/>
    </row>
    <row r="4112" spans="2:30">
      <c r="B4112" s="75">
        <v>275514</v>
      </c>
      <c r="C4112" s="85" t="s">
        <v>2087</v>
      </c>
      <c r="D4112" s="76" t="s">
        <v>2494</v>
      </c>
      <c r="E4112" s="77">
        <v>2.4422360944787501E-5</v>
      </c>
      <c r="F4112" s="8"/>
      <c r="J4112" s="8"/>
      <c r="N4112" s="8"/>
      <c r="R4112" s="8"/>
      <c r="V4112" s="8"/>
      <c r="W4112" s="8"/>
      <c r="AA4112" s="8"/>
      <c r="AD4112" s="8"/>
    </row>
    <row r="4113" spans="2:30">
      <c r="B4113" s="75">
        <v>2767546</v>
      </c>
      <c r="C4113" s="85" t="s">
        <v>2088</v>
      </c>
      <c r="D4113" s="76" t="s">
        <v>2494</v>
      </c>
      <c r="E4113" s="77">
        <v>6.314653635253209E-2</v>
      </c>
      <c r="F4113" s="8"/>
      <c r="J4113" s="8"/>
      <c r="N4113" s="8"/>
      <c r="R4113" s="8"/>
      <c r="V4113" s="8"/>
      <c r="W4113" s="8"/>
      <c r="AA4113" s="8"/>
      <c r="AD4113" s="8"/>
    </row>
    <row r="4114" spans="2:30">
      <c r="B4114" s="75">
        <v>2782914</v>
      </c>
      <c r="C4114" s="85" t="s">
        <v>2089</v>
      </c>
      <c r="D4114" s="76" t="s">
        <v>2494</v>
      </c>
      <c r="E4114" s="77">
        <v>8.5817900501615905E-8</v>
      </c>
      <c r="F4114" s="8"/>
      <c r="J4114" s="8"/>
      <c r="N4114" s="8"/>
      <c r="R4114" s="8"/>
      <c r="V4114" s="8"/>
      <c r="W4114" s="8"/>
      <c r="AA4114" s="8"/>
      <c r="AD4114" s="8"/>
    </row>
    <row r="4115" spans="2:30">
      <c r="B4115" s="75">
        <v>2797515</v>
      </c>
      <c r="C4115" s="85" t="s">
        <v>2090</v>
      </c>
      <c r="D4115" s="76" t="s">
        <v>2494</v>
      </c>
      <c r="E4115" s="77">
        <v>1.5679184073824623E-6</v>
      </c>
      <c r="F4115" s="8"/>
      <c r="J4115" s="8"/>
      <c r="N4115" s="8"/>
      <c r="R4115" s="8"/>
      <c r="V4115" s="8"/>
      <c r="W4115" s="8"/>
      <c r="AA4115" s="8"/>
      <c r="AD4115" s="8"/>
    </row>
    <row r="4116" spans="2:30">
      <c r="B4116" s="75">
        <v>280579</v>
      </c>
      <c r="C4116" s="85" t="s">
        <v>2091</v>
      </c>
      <c r="D4116" s="76" t="s">
        <v>2494</v>
      </c>
      <c r="E4116" s="77">
        <v>2.6578409383888519E-6</v>
      </c>
      <c r="F4116" s="8"/>
      <c r="J4116" s="8"/>
      <c r="N4116" s="8"/>
      <c r="R4116" s="8"/>
      <c r="V4116" s="8"/>
      <c r="W4116" s="8"/>
      <c r="AA4116" s="8"/>
      <c r="AD4116" s="8"/>
    </row>
    <row r="4117" spans="2:30">
      <c r="B4117" s="75">
        <v>2813958</v>
      </c>
      <c r="C4117" s="85" t="s">
        <v>2092</v>
      </c>
      <c r="D4117" s="76" t="s">
        <v>2494</v>
      </c>
      <c r="E4117" s="77">
        <v>6.3159108674229386E-2</v>
      </c>
      <c r="F4117" s="8"/>
      <c r="J4117" s="8"/>
      <c r="N4117" s="8"/>
      <c r="R4117" s="8"/>
      <c r="V4117" s="8"/>
      <c r="W4117" s="8"/>
      <c r="AA4117" s="8"/>
      <c r="AD4117" s="8"/>
    </row>
    <row r="4118" spans="2:30">
      <c r="B4118" s="75">
        <v>28159980</v>
      </c>
      <c r="C4118" s="85" t="s">
        <v>2093</v>
      </c>
      <c r="D4118" s="76" t="s">
        <v>2494</v>
      </c>
      <c r="E4118" s="77">
        <v>7.3213355272276992</v>
      </c>
      <c r="F4118" s="8"/>
      <c r="J4118" s="8"/>
      <c r="N4118" s="8"/>
      <c r="R4118" s="8"/>
      <c r="V4118" s="8"/>
      <c r="W4118" s="8"/>
      <c r="AA4118" s="8"/>
      <c r="AD4118" s="8"/>
    </row>
    <row r="4119" spans="2:30">
      <c r="B4119" s="75">
        <v>28434006</v>
      </c>
      <c r="C4119" s="85" t="s">
        <v>2094</v>
      </c>
      <c r="D4119" s="76" t="s">
        <v>2494</v>
      </c>
      <c r="E4119" s="77">
        <v>7.8286891998033646E-3</v>
      </c>
      <c r="F4119" s="8"/>
      <c r="J4119" s="8"/>
      <c r="N4119" s="8"/>
      <c r="R4119" s="8"/>
      <c r="V4119" s="8"/>
      <c r="W4119" s="8"/>
      <c r="AA4119" s="8"/>
      <c r="AD4119" s="8"/>
    </row>
    <row r="4120" spans="2:30">
      <c r="B4120" s="75">
        <v>2855132</v>
      </c>
      <c r="C4120" s="85" t="s">
        <v>2095</v>
      </c>
      <c r="D4120" s="76" t="s">
        <v>2494</v>
      </c>
      <c r="E4120" s="77">
        <v>3.846070676183474E-5</v>
      </c>
      <c r="F4120" s="8"/>
      <c r="J4120" s="8"/>
      <c r="N4120" s="8"/>
      <c r="R4120" s="8"/>
      <c r="V4120" s="8"/>
      <c r="W4120" s="8"/>
      <c r="AA4120" s="8"/>
      <c r="AD4120" s="8"/>
    </row>
    <row r="4121" spans="2:30">
      <c r="B4121" s="75">
        <v>28553120</v>
      </c>
      <c r="C4121" s="85" t="s">
        <v>2096</v>
      </c>
      <c r="D4121" s="76" t="s">
        <v>2494</v>
      </c>
      <c r="E4121" s="77">
        <v>1.5340430900403636E-4</v>
      </c>
      <c r="F4121" s="8"/>
      <c r="J4121" s="8"/>
      <c r="N4121" s="8"/>
      <c r="R4121" s="8"/>
      <c r="V4121" s="8"/>
      <c r="W4121" s="8"/>
      <c r="AA4121" s="8"/>
      <c r="AD4121" s="8"/>
    </row>
    <row r="4122" spans="2:30">
      <c r="B4122" s="75">
        <v>28631358</v>
      </c>
      <c r="C4122" s="85" t="s">
        <v>2097</v>
      </c>
      <c r="D4122" s="76" t="s">
        <v>2494</v>
      </c>
      <c r="E4122" s="77">
        <v>8.8740706515698527E-4</v>
      </c>
      <c r="F4122" s="8"/>
      <c r="J4122" s="8"/>
      <c r="N4122" s="8"/>
      <c r="R4122" s="8"/>
      <c r="V4122" s="8"/>
      <c r="W4122" s="8"/>
      <c r="AA4122" s="8"/>
      <c r="AD4122" s="8"/>
    </row>
    <row r="4123" spans="2:30">
      <c r="B4123" s="75">
        <v>287923</v>
      </c>
      <c r="C4123" s="85" t="s">
        <v>2098</v>
      </c>
      <c r="D4123" s="76" t="s">
        <v>2494</v>
      </c>
      <c r="E4123" s="77">
        <v>4.2976189853711049E-9</v>
      </c>
      <c r="F4123" s="8"/>
      <c r="J4123" s="8"/>
      <c r="N4123" s="8"/>
      <c r="R4123" s="8"/>
      <c r="V4123" s="8"/>
      <c r="W4123" s="8"/>
      <c r="AA4123" s="8"/>
      <c r="AD4123" s="8"/>
    </row>
    <row r="4124" spans="2:30">
      <c r="B4124" s="75">
        <v>28804888</v>
      </c>
      <c r="C4124" s="85" t="s">
        <v>2099</v>
      </c>
      <c r="D4124" s="76" t="s">
        <v>2494</v>
      </c>
      <c r="E4124" s="77">
        <v>2.3767412003570187E-3</v>
      </c>
      <c r="F4124" s="8"/>
      <c r="J4124" s="8"/>
      <c r="N4124" s="8"/>
      <c r="R4124" s="8"/>
      <c r="V4124" s="8"/>
      <c r="W4124" s="8"/>
      <c r="AA4124" s="8"/>
      <c r="AD4124" s="8"/>
    </row>
    <row r="4125" spans="2:30">
      <c r="B4125" s="75">
        <v>2893789</v>
      </c>
      <c r="C4125" s="85" t="s">
        <v>2100</v>
      </c>
      <c r="D4125" s="76" t="s">
        <v>2494</v>
      </c>
      <c r="E4125" s="77">
        <v>9.5415410895068639E-15</v>
      </c>
      <c r="F4125" s="8"/>
      <c r="J4125" s="8"/>
      <c r="N4125" s="8"/>
      <c r="R4125" s="8"/>
      <c r="V4125" s="8"/>
      <c r="W4125" s="8"/>
      <c r="AA4125" s="8"/>
      <c r="AD4125" s="8"/>
    </row>
    <row r="4126" spans="2:30">
      <c r="B4126" s="75">
        <v>2896700</v>
      </c>
      <c r="C4126" s="85" t="s">
        <v>2101</v>
      </c>
      <c r="D4126" s="76" t="s">
        <v>2494</v>
      </c>
      <c r="E4126" s="77">
        <v>1.4423069922999322E-5</v>
      </c>
      <c r="F4126" s="8"/>
      <c r="J4126" s="8"/>
      <c r="N4126" s="8"/>
      <c r="R4126" s="8"/>
      <c r="V4126" s="8"/>
      <c r="W4126" s="8"/>
      <c r="AA4126" s="8"/>
      <c r="AD4126" s="8"/>
    </row>
    <row r="4127" spans="2:30">
      <c r="B4127" s="75">
        <v>29091052</v>
      </c>
      <c r="C4127" s="85" t="s">
        <v>2102</v>
      </c>
      <c r="D4127" s="76" t="s">
        <v>2494</v>
      </c>
      <c r="E4127" s="77">
        <v>3.6499259274445757E-2</v>
      </c>
      <c r="F4127" s="8"/>
      <c r="J4127" s="8"/>
      <c r="N4127" s="8"/>
      <c r="R4127" s="8"/>
      <c r="V4127" s="8"/>
      <c r="W4127" s="8"/>
      <c r="AA4127" s="8"/>
      <c r="AD4127" s="8"/>
    </row>
    <row r="4128" spans="2:30">
      <c r="B4128" s="75">
        <v>29104301</v>
      </c>
      <c r="C4128" s="85" t="s">
        <v>2103</v>
      </c>
      <c r="D4128" s="76" t="s">
        <v>2494</v>
      </c>
      <c r="E4128" s="77">
        <v>1.5903524605194297E-5</v>
      </c>
      <c r="F4128" s="8"/>
      <c r="J4128" s="8"/>
      <c r="N4128" s="8"/>
      <c r="R4128" s="8"/>
      <c r="V4128" s="8"/>
      <c r="W4128" s="8"/>
      <c r="AA4128" s="8"/>
      <c r="AD4128" s="8"/>
    </row>
    <row r="4129" spans="2:30">
      <c r="B4129" s="75">
        <v>29761215</v>
      </c>
      <c r="C4129" s="85" t="s">
        <v>2104</v>
      </c>
      <c r="D4129" s="76" t="s">
        <v>2494</v>
      </c>
      <c r="E4129" s="77">
        <v>6.3637722922589717E-7</v>
      </c>
      <c r="F4129" s="8"/>
      <c r="J4129" s="8"/>
      <c r="N4129" s="8"/>
      <c r="R4129" s="8"/>
      <c r="V4129" s="8"/>
      <c r="W4129" s="8"/>
      <c r="AA4129" s="8"/>
      <c r="AD4129" s="8"/>
    </row>
    <row r="4130" spans="2:30">
      <c r="B4130" s="75">
        <v>298077</v>
      </c>
      <c r="C4130" s="85" t="s">
        <v>2105</v>
      </c>
      <c r="D4130" s="76" t="s">
        <v>2494</v>
      </c>
      <c r="E4130" s="77">
        <v>7.3030812587838306E-15</v>
      </c>
      <c r="F4130" s="8"/>
      <c r="J4130" s="8"/>
      <c r="N4130" s="8"/>
      <c r="R4130" s="8"/>
      <c r="V4130" s="8"/>
      <c r="W4130" s="8"/>
      <c r="AA4130" s="8"/>
      <c r="AD4130" s="8"/>
    </row>
    <row r="4131" spans="2:30">
      <c r="B4131" s="75">
        <v>299854</v>
      </c>
      <c r="C4131" s="85" t="s">
        <v>2106</v>
      </c>
      <c r="D4131" s="76" t="s">
        <v>2494</v>
      </c>
      <c r="E4131" s="77">
        <v>4.2890242197431247E-2</v>
      </c>
      <c r="F4131" s="8"/>
      <c r="J4131" s="8"/>
      <c r="N4131" s="8"/>
      <c r="R4131" s="8"/>
      <c r="V4131" s="8"/>
      <c r="W4131" s="8"/>
      <c r="AA4131" s="8"/>
      <c r="AD4131" s="8"/>
    </row>
    <row r="4132" spans="2:30">
      <c r="B4132" s="75">
        <v>301122</v>
      </c>
      <c r="C4132" s="85" t="s">
        <v>2107</v>
      </c>
      <c r="D4132" s="76" t="s">
        <v>2494</v>
      </c>
      <c r="E4132" s="77">
        <v>1.2735646216081632E-8</v>
      </c>
      <c r="F4132" s="8"/>
      <c r="J4132" s="8"/>
      <c r="N4132" s="8"/>
      <c r="R4132" s="8"/>
      <c r="V4132" s="8"/>
      <c r="W4132" s="8"/>
      <c r="AA4132" s="8"/>
      <c r="AD4132" s="8"/>
    </row>
    <row r="4133" spans="2:30">
      <c r="B4133" s="75">
        <v>3033770</v>
      </c>
      <c r="C4133" s="85" t="s">
        <v>2108</v>
      </c>
      <c r="D4133" s="76" t="s">
        <v>2494</v>
      </c>
      <c r="E4133" s="77">
        <v>2.4987327424673147E-12</v>
      </c>
      <c r="F4133" s="8"/>
      <c r="J4133" s="8"/>
      <c r="N4133" s="8"/>
      <c r="R4133" s="8"/>
      <c r="V4133" s="8"/>
      <c r="W4133" s="8"/>
      <c r="AA4133" s="8"/>
      <c r="AD4133" s="8"/>
    </row>
    <row r="4134" spans="2:30">
      <c r="B4134" s="75">
        <v>3060897</v>
      </c>
      <c r="C4134" s="85" t="s">
        <v>2109</v>
      </c>
      <c r="D4134" s="76" t="s">
        <v>2494</v>
      </c>
      <c r="E4134" s="77">
        <v>6.8461200783995249E-6</v>
      </c>
      <c r="F4134" s="8"/>
      <c r="J4134" s="8"/>
      <c r="N4134" s="8"/>
      <c r="R4134" s="8"/>
      <c r="V4134" s="8"/>
      <c r="W4134" s="8"/>
      <c r="AA4134" s="8"/>
      <c r="AD4134" s="8"/>
    </row>
    <row r="4135" spans="2:30">
      <c r="B4135" s="75">
        <v>306525</v>
      </c>
      <c r="C4135" s="85" t="s">
        <v>2110</v>
      </c>
      <c r="D4135" s="76" t="s">
        <v>2494</v>
      </c>
      <c r="E4135" s="77">
        <v>1.2735940385211706E-13</v>
      </c>
      <c r="F4135" s="8"/>
      <c r="J4135" s="8"/>
      <c r="N4135" s="8"/>
      <c r="R4135" s="8"/>
      <c r="V4135" s="8"/>
      <c r="W4135" s="8"/>
      <c r="AA4135" s="8"/>
      <c r="AD4135" s="8"/>
    </row>
    <row r="4136" spans="2:30">
      <c r="B4136" s="75">
        <v>30899195</v>
      </c>
      <c r="C4136" s="85" t="s">
        <v>2111</v>
      </c>
      <c r="D4136" s="76" t="s">
        <v>2494</v>
      </c>
      <c r="E4136" s="77">
        <v>1.6554856572771898E-5</v>
      </c>
      <c r="F4136" s="8"/>
      <c r="J4136" s="8"/>
      <c r="N4136" s="8"/>
      <c r="R4136" s="8"/>
      <c r="V4136" s="8"/>
      <c r="W4136" s="8"/>
      <c r="AA4136" s="8"/>
      <c r="AD4136" s="8"/>
    </row>
    <row r="4137" spans="2:30">
      <c r="B4137" s="75">
        <v>311455</v>
      </c>
      <c r="C4137" s="85" t="s">
        <v>2112</v>
      </c>
      <c r="D4137" s="76" t="s">
        <v>2494</v>
      </c>
      <c r="E4137" s="77">
        <v>9.6754220364178377E-5</v>
      </c>
      <c r="F4137" s="8"/>
      <c r="J4137" s="8"/>
      <c r="N4137" s="8"/>
      <c r="R4137" s="8"/>
      <c r="V4137" s="8"/>
      <c r="W4137" s="8"/>
      <c r="AA4137" s="8"/>
      <c r="AD4137" s="8"/>
    </row>
    <row r="4138" spans="2:30">
      <c r="B4138" s="75">
        <v>31218834</v>
      </c>
      <c r="C4138" s="85" t="s">
        <v>2113</v>
      </c>
      <c r="D4138" s="76" t="s">
        <v>2494</v>
      </c>
      <c r="E4138" s="77">
        <v>6.1500365381044869E-5</v>
      </c>
      <c r="F4138" s="8"/>
      <c r="J4138" s="8"/>
      <c r="N4138" s="8"/>
      <c r="R4138" s="8"/>
      <c r="V4138" s="8"/>
      <c r="W4138" s="8"/>
      <c r="AA4138" s="8"/>
      <c r="AD4138" s="8"/>
    </row>
    <row r="4139" spans="2:30">
      <c r="B4139" s="75">
        <v>314409</v>
      </c>
      <c r="C4139" s="85" t="s">
        <v>2114</v>
      </c>
      <c r="D4139" s="76" t="s">
        <v>2494</v>
      </c>
      <c r="E4139" s="77">
        <v>3.2668658413080496E-9</v>
      </c>
      <c r="F4139" s="8"/>
      <c r="J4139" s="8"/>
      <c r="N4139" s="8"/>
      <c r="R4139" s="8"/>
      <c r="V4139" s="8"/>
      <c r="W4139" s="8"/>
      <c r="AA4139" s="8"/>
      <c r="AD4139" s="8"/>
    </row>
    <row r="4140" spans="2:30">
      <c r="B4140" s="75">
        <v>319868</v>
      </c>
      <c r="C4140" s="85" t="s">
        <v>2115</v>
      </c>
      <c r="D4140" s="76" t="s">
        <v>2494</v>
      </c>
      <c r="E4140" s="77">
        <v>0.21808956404266769</v>
      </c>
      <c r="F4140" s="8"/>
      <c r="J4140" s="8"/>
      <c r="N4140" s="8"/>
      <c r="R4140" s="8"/>
      <c r="V4140" s="8"/>
      <c r="W4140" s="8"/>
      <c r="AA4140" s="8"/>
      <c r="AD4140" s="8"/>
    </row>
    <row r="4141" spans="2:30">
      <c r="B4141" s="75">
        <v>3209221</v>
      </c>
      <c r="C4141" s="85" t="s">
        <v>2116</v>
      </c>
      <c r="D4141" s="76" t="s">
        <v>2494</v>
      </c>
      <c r="E4141" s="77">
        <v>3.1343164532380639E-2</v>
      </c>
      <c r="F4141" s="8"/>
      <c r="J4141" s="8"/>
      <c r="N4141" s="8"/>
      <c r="R4141" s="8"/>
      <c r="V4141" s="8"/>
      <c r="W4141" s="8"/>
      <c r="AA4141" s="8"/>
      <c r="AD4141" s="8"/>
    </row>
    <row r="4142" spans="2:30">
      <c r="B4142" s="75">
        <v>3244904</v>
      </c>
      <c r="C4142" s="85" t="s">
        <v>2117</v>
      </c>
      <c r="D4142" s="76" t="s">
        <v>2494</v>
      </c>
      <c r="E4142" s="77">
        <v>1.2881556228093652E-2</v>
      </c>
      <c r="F4142" s="8"/>
      <c r="J4142" s="8"/>
      <c r="N4142" s="8"/>
      <c r="R4142" s="8"/>
      <c r="V4142" s="8"/>
      <c r="W4142" s="8"/>
      <c r="AA4142" s="8"/>
      <c r="AD4142" s="8"/>
    </row>
    <row r="4143" spans="2:30">
      <c r="B4143" s="75">
        <v>32598133</v>
      </c>
      <c r="C4143" s="85" t="s">
        <v>2118</v>
      </c>
      <c r="D4143" s="76" t="s">
        <v>2494</v>
      </c>
      <c r="E4143" s="77">
        <v>0.31963201445153233</v>
      </c>
      <c r="F4143" s="8"/>
      <c r="J4143" s="8"/>
      <c r="N4143" s="8"/>
      <c r="R4143" s="8"/>
      <c r="V4143" s="8"/>
      <c r="W4143" s="8"/>
      <c r="AA4143" s="8"/>
      <c r="AD4143" s="8"/>
    </row>
    <row r="4144" spans="2:30">
      <c r="B4144" s="75">
        <v>327980</v>
      </c>
      <c r="C4144" s="85" t="s">
        <v>2119</v>
      </c>
      <c r="D4144" s="76" t="s">
        <v>2494</v>
      </c>
      <c r="E4144" s="77">
        <v>0.13707673604633275</v>
      </c>
      <c r="F4144" s="8"/>
      <c r="J4144" s="8"/>
      <c r="N4144" s="8"/>
      <c r="R4144" s="8"/>
      <c r="V4144" s="8"/>
      <c r="W4144" s="8"/>
      <c r="AA4144" s="8"/>
      <c r="AD4144" s="8"/>
    </row>
    <row r="4145" spans="2:30">
      <c r="B4145" s="75">
        <v>329715</v>
      </c>
      <c r="C4145" s="85" t="s">
        <v>2120</v>
      </c>
      <c r="D4145" s="76" t="s">
        <v>2494</v>
      </c>
      <c r="E4145" s="77">
        <v>3.1190968457038503E-6</v>
      </c>
      <c r="F4145" s="8"/>
      <c r="J4145" s="8"/>
      <c r="N4145" s="8"/>
      <c r="R4145" s="8"/>
      <c r="V4145" s="8"/>
      <c r="W4145" s="8"/>
      <c r="AA4145" s="8"/>
      <c r="AD4145" s="8"/>
    </row>
    <row r="4146" spans="2:30">
      <c r="B4146" s="75">
        <v>33125972</v>
      </c>
      <c r="C4146" s="85" t="s">
        <v>2121</v>
      </c>
      <c r="D4146" s="76" t="s">
        <v>2494</v>
      </c>
      <c r="E4146" s="77">
        <v>1.9446071970332518E-4</v>
      </c>
      <c r="F4146" s="8"/>
      <c r="J4146" s="8"/>
      <c r="N4146" s="8"/>
      <c r="R4146" s="8"/>
      <c r="V4146" s="8"/>
      <c r="W4146" s="8"/>
      <c r="AA4146" s="8"/>
      <c r="AD4146" s="8"/>
    </row>
    <row r="4147" spans="2:30">
      <c r="B4147" s="75">
        <v>33213659</v>
      </c>
      <c r="C4147" s="85" t="s">
        <v>2122</v>
      </c>
      <c r="D4147" s="76" t="s">
        <v>2494</v>
      </c>
      <c r="E4147" s="77">
        <v>2.3939121048698375</v>
      </c>
      <c r="F4147" s="8"/>
      <c r="J4147" s="8"/>
      <c r="N4147" s="8"/>
      <c r="R4147" s="8"/>
      <c r="V4147" s="8"/>
      <c r="W4147" s="8"/>
      <c r="AA4147" s="8"/>
      <c r="AD4147" s="8"/>
    </row>
    <row r="4148" spans="2:30">
      <c r="B4148" s="75">
        <v>33245395</v>
      </c>
      <c r="C4148" s="85" t="s">
        <v>2123</v>
      </c>
      <c r="D4148" s="76" t="s">
        <v>2494</v>
      </c>
      <c r="E4148" s="77">
        <v>0.90157144647836218</v>
      </c>
      <c r="F4148" s="8"/>
      <c r="J4148" s="8"/>
      <c r="N4148" s="8"/>
      <c r="R4148" s="8"/>
      <c r="V4148" s="8"/>
      <c r="W4148" s="8"/>
      <c r="AA4148" s="8"/>
      <c r="AD4148" s="8"/>
    </row>
    <row r="4149" spans="2:30">
      <c r="B4149" s="75">
        <v>334485</v>
      </c>
      <c r="C4149" s="85" t="s">
        <v>2124</v>
      </c>
      <c r="D4149" s="76" t="s">
        <v>2494</v>
      </c>
      <c r="E4149" s="77">
        <v>1.0346215347149948E-7</v>
      </c>
      <c r="F4149" s="8"/>
      <c r="J4149" s="8"/>
      <c r="N4149" s="8"/>
      <c r="R4149" s="8"/>
      <c r="V4149" s="8"/>
      <c r="W4149" s="8"/>
      <c r="AA4149" s="8"/>
      <c r="AD4149" s="8"/>
    </row>
    <row r="4150" spans="2:30">
      <c r="B4150" s="75">
        <v>33693048</v>
      </c>
      <c r="C4150" s="85" t="s">
        <v>2125</v>
      </c>
      <c r="D4150" s="76" t="s">
        <v>2494</v>
      </c>
      <c r="E4150" s="77">
        <v>2.9348326370754648E-5</v>
      </c>
      <c r="F4150" s="8"/>
      <c r="J4150" s="8"/>
      <c r="N4150" s="8"/>
      <c r="R4150" s="8"/>
      <c r="V4150" s="8"/>
      <c r="W4150" s="8"/>
      <c r="AA4150" s="8"/>
      <c r="AD4150" s="8"/>
    </row>
    <row r="4151" spans="2:30">
      <c r="B4151" s="75">
        <v>3383968</v>
      </c>
      <c r="C4151" s="85" t="s">
        <v>2126</v>
      </c>
      <c r="D4151" s="76" t="s">
        <v>2494</v>
      </c>
      <c r="E4151" s="77">
        <v>2.0479275247104771E-3</v>
      </c>
      <c r="F4151" s="8"/>
      <c r="J4151" s="8"/>
      <c r="N4151" s="8"/>
      <c r="R4151" s="8"/>
      <c r="V4151" s="8"/>
      <c r="W4151" s="8"/>
      <c r="AA4151" s="8"/>
      <c r="AD4151" s="8"/>
    </row>
    <row r="4152" spans="2:30">
      <c r="B4152" s="75">
        <v>3397624</v>
      </c>
      <c r="C4152" s="85" t="s">
        <v>2127</v>
      </c>
      <c r="D4152" s="76" t="s">
        <v>2494</v>
      </c>
      <c r="E4152" s="77">
        <v>1.081616244055736E-3</v>
      </c>
      <c r="F4152" s="8"/>
      <c r="J4152" s="8"/>
      <c r="N4152" s="8"/>
      <c r="R4152" s="8"/>
      <c r="V4152" s="8"/>
      <c r="W4152" s="8"/>
      <c r="AA4152" s="8"/>
      <c r="AD4152" s="8"/>
    </row>
    <row r="4153" spans="2:30">
      <c r="B4153" s="75">
        <v>34123596</v>
      </c>
      <c r="C4153" s="85" t="s">
        <v>2128</v>
      </c>
      <c r="D4153" s="76" t="s">
        <v>2494</v>
      </c>
      <c r="E4153" s="77">
        <v>4.7286580815907081E-6</v>
      </c>
      <c r="F4153" s="8"/>
      <c r="J4153" s="8"/>
      <c r="N4153" s="8"/>
      <c r="R4153" s="8"/>
      <c r="V4153" s="8"/>
      <c r="W4153" s="8"/>
      <c r="AA4153" s="8"/>
      <c r="AD4153" s="8"/>
    </row>
    <row r="4154" spans="2:30">
      <c r="B4154" s="75">
        <v>34643464</v>
      </c>
      <c r="C4154" s="85" t="s">
        <v>2129</v>
      </c>
      <c r="D4154" s="76" t="s">
        <v>2494</v>
      </c>
      <c r="E4154" s="77">
        <v>5.0365916672009286E-4</v>
      </c>
      <c r="F4154" s="8"/>
      <c r="J4154" s="8"/>
      <c r="N4154" s="8"/>
      <c r="R4154" s="8"/>
      <c r="V4154" s="8"/>
      <c r="W4154" s="8"/>
      <c r="AA4154" s="8"/>
      <c r="AD4154" s="8"/>
    </row>
    <row r="4155" spans="2:30">
      <c r="B4155" s="75">
        <v>34681102</v>
      </c>
      <c r="C4155" s="85" t="s">
        <v>2130</v>
      </c>
      <c r="D4155" s="76" t="s">
        <v>2494</v>
      </c>
      <c r="E4155" s="77">
        <v>5.6507612680434027E-7</v>
      </c>
      <c r="F4155" s="8"/>
      <c r="J4155" s="8"/>
      <c r="N4155" s="8"/>
      <c r="R4155" s="8"/>
      <c r="V4155" s="8"/>
      <c r="W4155" s="8"/>
      <c r="AA4155" s="8"/>
      <c r="AD4155" s="8"/>
    </row>
    <row r="4156" spans="2:30">
      <c r="B4156" s="75">
        <v>34681237</v>
      </c>
      <c r="C4156" s="85" t="s">
        <v>2131</v>
      </c>
      <c r="D4156" s="76" t="s">
        <v>2494</v>
      </c>
      <c r="E4156" s="77">
        <v>5.5478644113199262E-9</v>
      </c>
      <c r="F4156" s="8"/>
      <c r="J4156" s="8"/>
      <c r="N4156" s="8"/>
      <c r="R4156" s="8"/>
      <c r="V4156" s="8"/>
      <c r="W4156" s="8"/>
      <c r="AA4156" s="8"/>
      <c r="AD4156" s="8"/>
    </row>
    <row r="4157" spans="2:30">
      <c r="B4157" s="75">
        <v>3478942</v>
      </c>
      <c r="C4157" s="85" t="s">
        <v>2132</v>
      </c>
      <c r="D4157" s="76" t="s">
        <v>2494</v>
      </c>
      <c r="E4157" s="77">
        <v>4.5422696400308305E-4</v>
      </c>
      <c r="F4157" s="8"/>
      <c r="J4157" s="8"/>
      <c r="N4157" s="8"/>
      <c r="R4157" s="8"/>
      <c r="V4157" s="8"/>
      <c r="W4157" s="8"/>
      <c r="AA4157" s="8"/>
      <c r="AD4157" s="8"/>
    </row>
    <row r="4158" spans="2:30">
      <c r="B4158" s="75">
        <v>35400432</v>
      </c>
      <c r="C4158" s="85" t="s">
        <v>2133</v>
      </c>
      <c r="D4158" s="76" t="s">
        <v>2494</v>
      </c>
      <c r="E4158" s="77">
        <v>1.1672583755897362E-3</v>
      </c>
      <c r="F4158" s="8"/>
      <c r="J4158" s="8"/>
      <c r="N4158" s="8"/>
      <c r="R4158" s="8"/>
      <c r="V4158" s="8"/>
      <c r="W4158" s="8"/>
      <c r="AA4158" s="8"/>
      <c r="AD4158" s="8"/>
    </row>
    <row r="4159" spans="2:30">
      <c r="B4159" s="75">
        <v>35575963</v>
      </c>
      <c r="C4159" s="85" t="s">
        <v>2134</v>
      </c>
      <c r="D4159" s="76" t="s">
        <v>2494</v>
      </c>
      <c r="E4159" s="77">
        <v>3.3365613311177689E-6</v>
      </c>
      <c r="F4159" s="8"/>
      <c r="J4159" s="8"/>
      <c r="N4159" s="8"/>
      <c r="R4159" s="8"/>
      <c r="V4159" s="8"/>
      <c r="W4159" s="8"/>
      <c r="AA4159" s="8"/>
      <c r="AD4159" s="8"/>
    </row>
    <row r="4160" spans="2:30">
      <c r="B4160" s="75">
        <v>357573</v>
      </c>
      <c r="C4160" s="85" t="s">
        <v>2135</v>
      </c>
      <c r="D4160" s="76" t="s">
        <v>2494</v>
      </c>
      <c r="E4160" s="77">
        <v>1.3219937574941749E-10</v>
      </c>
      <c r="F4160" s="8"/>
      <c r="J4160" s="8"/>
      <c r="N4160" s="8"/>
      <c r="R4160" s="8"/>
      <c r="V4160" s="8"/>
      <c r="W4160" s="8"/>
      <c r="AA4160" s="8"/>
      <c r="AD4160" s="8"/>
    </row>
    <row r="4161" spans="2:30">
      <c r="B4161" s="75">
        <v>36335678</v>
      </c>
      <c r="C4161" s="85" t="s">
        <v>2136</v>
      </c>
      <c r="D4161" s="76" t="s">
        <v>2494</v>
      </c>
      <c r="E4161" s="77">
        <v>1.1566225428558629E-3</v>
      </c>
      <c r="F4161" s="8"/>
      <c r="J4161" s="8"/>
      <c r="N4161" s="8"/>
      <c r="R4161" s="8"/>
      <c r="V4161" s="8"/>
      <c r="W4161" s="8"/>
      <c r="AA4161" s="8"/>
      <c r="AD4161" s="8"/>
    </row>
    <row r="4162" spans="2:30">
      <c r="B4162" s="75">
        <v>3648202</v>
      </c>
      <c r="C4162" s="85" t="s">
        <v>2137</v>
      </c>
      <c r="D4162" s="76" t="s">
        <v>2494</v>
      </c>
      <c r="E4162" s="77">
        <v>1.6664670610532968E-10</v>
      </c>
      <c r="F4162" s="8"/>
      <c r="J4162" s="8"/>
      <c r="N4162" s="8"/>
      <c r="R4162" s="8"/>
      <c r="V4162" s="8"/>
      <c r="W4162" s="8"/>
      <c r="AA4162" s="8"/>
      <c r="AD4162" s="8"/>
    </row>
    <row r="4163" spans="2:30">
      <c r="B4163" s="75">
        <v>3653483</v>
      </c>
      <c r="C4163" s="85" t="s">
        <v>2138</v>
      </c>
      <c r="D4163" s="76" t="s">
        <v>2494</v>
      </c>
      <c r="E4163" s="77">
        <v>4.1205453343854161E-15</v>
      </c>
      <c r="F4163" s="8"/>
      <c r="J4163" s="8"/>
      <c r="N4163" s="8"/>
      <c r="R4163" s="8"/>
      <c r="V4163" s="8"/>
      <c r="W4163" s="8"/>
      <c r="AA4163" s="8"/>
      <c r="AD4163" s="8"/>
    </row>
    <row r="4164" spans="2:30">
      <c r="B4164" s="75">
        <v>3698837</v>
      </c>
      <c r="C4164" s="85" t="s">
        <v>2139</v>
      </c>
      <c r="D4164" s="76" t="s">
        <v>2494</v>
      </c>
      <c r="E4164" s="77">
        <v>0.56397169891491661</v>
      </c>
      <c r="F4164" s="8"/>
      <c r="J4164" s="8"/>
      <c r="N4164" s="8"/>
      <c r="R4164" s="8"/>
      <c r="V4164" s="8"/>
      <c r="W4164" s="8"/>
      <c r="AA4164" s="8"/>
      <c r="AD4164" s="8"/>
    </row>
    <row r="4165" spans="2:30">
      <c r="B4165" s="75">
        <v>3739386</v>
      </c>
      <c r="C4165" s="85" t="s">
        <v>2140</v>
      </c>
      <c r="D4165" s="76" t="s">
        <v>2494</v>
      </c>
      <c r="E4165" s="77">
        <v>1.6456200224871704E-9</v>
      </c>
      <c r="F4165" s="8"/>
      <c r="J4165" s="8"/>
      <c r="N4165" s="8"/>
      <c r="R4165" s="8"/>
      <c r="V4165" s="8"/>
      <c r="W4165" s="8"/>
      <c r="AA4165" s="8"/>
      <c r="AD4165" s="8"/>
    </row>
    <row r="4166" spans="2:30">
      <c r="B4166" s="75">
        <v>3766812</v>
      </c>
      <c r="C4166" s="85" t="s">
        <v>2141</v>
      </c>
      <c r="D4166" s="76" t="s">
        <v>2494</v>
      </c>
      <c r="E4166" s="77">
        <v>5.8071619678494099E-4</v>
      </c>
      <c r="F4166" s="8"/>
      <c r="J4166" s="8"/>
      <c r="N4166" s="8"/>
      <c r="R4166" s="8"/>
      <c r="V4166" s="8"/>
      <c r="W4166" s="8"/>
      <c r="AA4166" s="8"/>
      <c r="AD4166" s="8"/>
    </row>
    <row r="4167" spans="2:30">
      <c r="B4167" s="75">
        <v>379522</v>
      </c>
      <c r="C4167" s="85" t="s">
        <v>2142</v>
      </c>
      <c r="D4167" s="76" t="s">
        <v>2494</v>
      </c>
      <c r="E4167" s="77">
        <v>1.8216659960202555E-8</v>
      </c>
      <c r="F4167" s="8"/>
      <c r="J4167" s="8"/>
      <c r="N4167" s="8"/>
      <c r="R4167" s="8"/>
      <c r="V4167" s="8"/>
      <c r="W4167" s="8"/>
      <c r="AA4167" s="8"/>
      <c r="AD4167" s="8"/>
    </row>
    <row r="4168" spans="2:30">
      <c r="B4168" s="75">
        <v>3811492</v>
      </c>
      <c r="C4168" s="85" t="s">
        <v>2143</v>
      </c>
      <c r="D4168" s="76" t="s">
        <v>2494</v>
      </c>
      <c r="E4168" s="77">
        <v>3.1280074454293443E-4</v>
      </c>
      <c r="F4168" s="8"/>
      <c r="J4168" s="8"/>
      <c r="N4168" s="8"/>
      <c r="R4168" s="8"/>
      <c r="V4168" s="8"/>
      <c r="W4168" s="8"/>
      <c r="AA4168" s="8"/>
      <c r="AD4168" s="8"/>
    </row>
    <row r="4169" spans="2:30">
      <c r="B4169" s="75">
        <v>3813056</v>
      </c>
      <c r="C4169" s="85" t="s">
        <v>2144</v>
      </c>
      <c r="D4169" s="76" t="s">
        <v>2494</v>
      </c>
      <c r="E4169" s="77">
        <v>7.4426966935305046E-16</v>
      </c>
      <c r="F4169" s="8"/>
      <c r="J4169" s="8"/>
      <c r="N4169" s="8"/>
      <c r="R4169" s="8"/>
      <c r="V4169" s="8"/>
      <c r="W4169" s="8"/>
      <c r="AA4169" s="8"/>
      <c r="AD4169" s="8"/>
    </row>
    <row r="4170" spans="2:30">
      <c r="B4170" s="75">
        <v>385002</v>
      </c>
      <c r="C4170" s="85" t="s">
        <v>2145</v>
      </c>
      <c r="D4170" s="76" t="s">
        <v>2494</v>
      </c>
      <c r="E4170" s="77">
        <v>4.6645721492052292E-9</v>
      </c>
      <c r="F4170" s="8"/>
      <c r="J4170" s="8"/>
      <c r="N4170" s="8"/>
      <c r="R4170" s="8"/>
      <c r="V4170" s="8"/>
      <c r="W4170" s="8"/>
      <c r="AA4170" s="8"/>
      <c r="AD4170" s="8"/>
    </row>
    <row r="4171" spans="2:30">
      <c r="B4171" s="75">
        <v>38641940</v>
      </c>
      <c r="C4171" s="85" t="s">
        <v>2146</v>
      </c>
      <c r="D4171" s="76" t="s">
        <v>2494</v>
      </c>
      <c r="E4171" s="77">
        <v>1.152605304675429E-16</v>
      </c>
      <c r="F4171" s="8"/>
      <c r="J4171" s="8"/>
      <c r="N4171" s="8"/>
      <c r="R4171" s="8"/>
      <c r="V4171" s="8"/>
      <c r="W4171" s="8"/>
      <c r="AA4171" s="8"/>
      <c r="AD4171" s="8"/>
    </row>
    <row r="4172" spans="2:30">
      <c r="B4172" s="75">
        <v>3878191</v>
      </c>
      <c r="C4172" s="85" t="s">
        <v>2147</v>
      </c>
      <c r="D4172" s="76" t="s">
        <v>2494</v>
      </c>
      <c r="E4172" s="77">
        <v>8.8876608998479027E-8</v>
      </c>
      <c r="F4172" s="8"/>
      <c r="J4172" s="8"/>
      <c r="N4172" s="8"/>
      <c r="R4172" s="8"/>
      <c r="V4172" s="8"/>
      <c r="W4172" s="8"/>
      <c r="AA4172" s="8"/>
      <c r="AD4172" s="8"/>
    </row>
    <row r="4173" spans="2:30">
      <c r="B4173" s="75">
        <v>3942549</v>
      </c>
      <c r="C4173" s="85" t="s">
        <v>2148</v>
      </c>
      <c r="D4173" s="76" t="s">
        <v>2494</v>
      </c>
      <c r="E4173" s="77">
        <v>4.915322825806848E-3</v>
      </c>
      <c r="F4173" s="8"/>
      <c r="J4173" s="8"/>
      <c r="N4173" s="8"/>
      <c r="R4173" s="8"/>
      <c r="V4173" s="8"/>
      <c r="W4173" s="8"/>
      <c r="AA4173" s="8"/>
      <c r="AD4173" s="8"/>
    </row>
    <row r="4174" spans="2:30">
      <c r="B4174" s="75">
        <v>39515407</v>
      </c>
      <c r="C4174" s="85" t="s">
        <v>2149</v>
      </c>
      <c r="D4174" s="76" t="s">
        <v>2494</v>
      </c>
      <c r="E4174" s="77">
        <v>9.6823535626731502E-2</v>
      </c>
      <c r="F4174" s="8"/>
      <c r="J4174" s="8"/>
      <c r="N4174" s="8"/>
      <c r="R4174" s="8"/>
      <c r="V4174" s="8"/>
      <c r="W4174" s="8"/>
      <c r="AA4174" s="8"/>
      <c r="AD4174" s="8"/>
    </row>
    <row r="4175" spans="2:30">
      <c r="B4175" s="75">
        <v>39515510</v>
      </c>
      <c r="C4175" s="85" t="s">
        <v>2150</v>
      </c>
      <c r="D4175" s="76" t="s">
        <v>2494</v>
      </c>
      <c r="E4175" s="77">
        <v>6.6870815988528043E-4</v>
      </c>
      <c r="F4175" s="8"/>
      <c r="J4175" s="8"/>
      <c r="N4175" s="8"/>
      <c r="R4175" s="8"/>
      <c r="V4175" s="8"/>
      <c r="W4175" s="8"/>
      <c r="AA4175" s="8"/>
      <c r="AD4175" s="8"/>
    </row>
    <row r="4176" spans="2:30">
      <c r="B4176" s="75">
        <v>41394052</v>
      </c>
      <c r="C4176" s="85" t="s">
        <v>2151</v>
      </c>
      <c r="D4176" s="76" t="s">
        <v>2494</v>
      </c>
      <c r="E4176" s="77">
        <v>5.2620891265611075E-10</v>
      </c>
      <c r="F4176" s="8"/>
      <c r="J4176" s="8"/>
      <c r="N4176" s="8"/>
      <c r="R4176" s="8"/>
      <c r="V4176" s="8"/>
      <c r="W4176" s="8"/>
      <c r="AA4176" s="8"/>
      <c r="AD4176" s="8"/>
    </row>
    <row r="4177" spans="2:30">
      <c r="B4177" s="75">
        <v>41483436</v>
      </c>
      <c r="C4177" s="85" t="s">
        <v>2152</v>
      </c>
      <c r="D4177" s="76" t="s">
        <v>2494</v>
      </c>
      <c r="E4177" s="77">
        <v>5.541265575328194E-5</v>
      </c>
      <c r="F4177" s="8"/>
      <c r="J4177" s="8"/>
      <c r="N4177" s="8"/>
      <c r="R4177" s="8"/>
      <c r="V4177" s="8"/>
      <c r="W4177" s="8"/>
      <c r="AA4177" s="8"/>
      <c r="AD4177" s="8"/>
    </row>
    <row r="4178" spans="2:30">
      <c r="B4178" s="75">
        <v>4170303</v>
      </c>
      <c r="C4178" s="85" t="s">
        <v>2153</v>
      </c>
      <c r="D4178" s="76" t="s">
        <v>2494</v>
      </c>
      <c r="E4178" s="77">
        <v>1.7023311236756276E-4</v>
      </c>
      <c r="F4178" s="8"/>
      <c r="J4178" s="8"/>
      <c r="N4178" s="8"/>
      <c r="R4178" s="8"/>
      <c r="V4178" s="8"/>
      <c r="W4178" s="8"/>
      <c r="AA4178" s="8"/>
      <c r="AD4178" s="8"/>
    </row>
    <row r="4179" spans="2:30">
      <c r="B4179" s="75">
        <v>41814782</v>
      </c>
      <c r="C4179" s="85" t="s">
        <v>2154</v>
      </c>
      <c r="D4179" s="76" t="s">
        <v>2494</v>
      </c>
      <c r="E4179" s="77">
        <v>2.1849274265147656E-7</v>
      </c>
      <c r="F4179" s="8"/>
      <c r="J4179" s="8"/>
      <c r="N4179" s="8"/>
      <c r="R4179" s="8"/>
      <c r="V4179" s="8"/>
      <c r="W4179" s="8"/>
      <c r="AA4179" s="8"/>
      <c r="AD4179" s="8"/>
    </row>
    <row r="4180" spans="2:30">
      <c r="B4180" s="75">
        <v>42576023</v>
      </c>
      <c r="C4180" s="85" t="s">
        <v>2155</v>
      </c>
      <c r="D4180" s="76" t="s">
        <v>2494</v>
      </c>
      <c r="E4180" s="77">
        <v>1.8847190330920055E-3</v>
      </c>
      <c r="F4180" s="8"/>
      <c r="J4180" s="8"/>
      <c r="N4180" s="8"/>
      <c r="R4180" s="8"/>
      <c r="V4180" s="8"/>
      <c r="W4180" s="8"/>
      <c r="AA4180" s="8"/>
      <c r="AD4180" s="8"/>
    </row>
    <row r="4181" spans="2:30">
      <c r="B4181" s="75">
        <v>4329037</v>
      </c>
      <c r="C4181" s="85" t="s">
        <v>2156</v>
      </c>
      <c r="D4181" s="76" t="s">
        <v>2494</v>
      </c>
      <c r="E4181" s="77">
        <v>1.3689132805101267E-2</v>
      </c>
      <c r="F4181" s="8"/>
      <c r="J4181" s="8"/>
      <c r="N4181" s="8"/>
      <c r="R4181" s="8"/>
      <c r="V4181" s="8"/>
      <c r="W4181" s="8"/>
      <c r="AA4181" s="8"/>
      <c r="AD4181" s="8"/>
    </row>
    <row r="4182" spans="2:30">
      <c r="B4182" s="75">
        <v>4342363</v>
      </c>
      <c r="C4182" s="85" t="s">
        <v>2157</v>
      </c>
      <c r="D4182" s="76" t="s">
        <v>2494</v>
      </c>
      <c r="E4182" s="77">
        <v>4.2206134817403734E-2</v>
      </c>
      <c r="F4182" s="8"/>
      <c r="J4182" s="8"/>
      <c r="N4182" s="8"/>
      <c r="R4182" s="8"/>
      <c r="V4182" s="8"/>
      <c r="W4182" s="8"/>
      <c r="AA4182" s="8"/>
      <c r="AD4182" s="8"/>
    </row>
    <row r="4183" spans="2:30">
      <c r="B4183" s="75">
        <v>463569</v>
      </c>
      <c r="C4183" s="85" t="s">
        <v>2158</v>
      </c>
      <c r="D4183" s="76" t="s">
        <v>2494</v>
      </c>
      <c r="E4183" s="77">
        <v>2.5188360299578323E-9</v>
      </c>
      <c r="F4183" s="8"/>
      <c r="J4183" s="8"/>
      <c r="N4183" s="8"/>
      <c r="R4183" s="8"/>
      <c r="V4183" s="8"/>
      <c r="W4183" s="8"/>
      <c r="AA4183" s="8"/>
      <c r="AD4183" s="8"/>
    </row>
    <row r="4184" spans="2:30">
      <c r="B4184" s="75">
        <v>464073</v>
      </c>
      <c r="C4184" s="85" t="s">
        <v>2159</v>
      </c>
      <c r="D4184" s="76" t="s">
        <v>2494</v>
      </c>
      <c r="E4184" s="77">
        <v>3.0914317451043353E-5</v>
      </c>
      <c r="F4184" s="8"/>
      <c r="J4184" s="8"/>
      <c r="N4184" s="8"/>
      <c r="R4184" s="8"/>
      <c r="V4184" s="8"/>
      <c r="W4184" s="8"/>
      <c r="AA4184" s="8"/>
      <c r="AD4184" s="8"/>
    </row>
    <row r="4185" spans="2:30">
      <c r="B4185" s="75">
        <v>4684940</v>
      </c>
      <c r="C4185" s="85" t="s">
        <v>2160</v>
      </c>
      <c r="D4185" s="76" t="s">
        <v>2494</v>
      </c>
      <c r="E4185" s="77">
        <v>6.3183633097490194E-8</v>
      </c>
      <c r="F4185" s="8"/>
      <c r="J4185" s="8"/>
      <c r="N4185" s="8"/>
      <c r="R4185" s="8"/>
      <c r="V4185" s="8"/>
      <c r="W4185" s="8"/>
      <c r="AA4185" s="8"/>
      <c r="AD4185" s="8"/>
    </row>
    <row r="4186" spans="2:30">
      <c r="B4186" s="75">
        <v>4726141</v>
      </c>
      <c r="C4186" s="85" t="s">
        <v>2161</v>
      </c>
      <c r="D4186" s="76" t="s">
        <v>2494</v>
      </c>
      <c r="E4186" s="77">
        <v>2.5964849591960797E-4</v>
      </c>
      <c r="F4186" s="8"/>
      <c r="J4186" s="8"/>
      <c r="N4186" s="8"/>
      <c r="R4186" s="8"/>
      <c r="V4186" s="8"/>
      <c r="W4186" s="8"/>
      <c r="AA4186" s="8"/>
      <c r="AD4186" s="8"/>
    </row>
    <row r="4187" spans="2:30">
      <c r="B4187" s="75">
        <v>475207</v>
      </c>
      <c r="C4187" s="85" t="s">
        <v>2162</v>
      </c>
      <c r="D4187" s="76" t="s">
        <v>2494</v>
      </c>
      <c r="E4187" s="77">
        <v>3.5238203275249982E-5</v>
      </c>
      <c r="F4187" s="8"/>
      <c r="J4187" s="8"/>
      <c r="N4187" s="8"/>
      <c r="R4187" s="8"/>
      <c r="V4187" s="8"/>
      <c r="W4187" s="8"/>
      <c r="AA4187" s="8"/>
      <c r="AD4187" s="8"/>
    </row>
    <row r="4188" spans="2:30">
      <c r="B4188" s="75">
        <v>481390</v>
      </c>
      <c r="C4188" s="85" t="s">
        <v>2163</v>
      </c>
      <c r="D4188" s="76" t="s">
        <v>2494</v>
      </c>
      <c r="E4188" s="77">
        <v>2.8501969260312813E-6</v>
      </c>
      <c r="F4188" s="8"/>
      <c r="J4188" s="8"/>
      <c r="N4188" s="8"/>
      <c r="R4188" s="8"/>
      <c r="V4188" s="8"/>
      <c r="W4188" s="8"/>
      <c r="AA4188" s="8"/>
      <c r="AD4188" s="8"/>
    </row>
    <row r="4189" spans="2:30">
      <c r="B4189" s="75">
        <v>482893</v>
      </c>
      <c r="C4189" s="85" t="s">
        <v>2164</v>
      </c>
      <c r="D4189" s="76" t="s">
        <v>2494</v>
      </c>
      <c r="E4189" s="77">
        <v>4.4526790420800933E-10</v>
      </c>
      <c r="F4189" s="8"/>
      <c r="J4189" s="8"/>
      <c r="N4189" s="8"/>
      <c r="R4189" s="8"/>
      <c r="V4189" s="8"/>
      <c r="W4189" s="8"/>
      <c r="AA4189" s="8"/>
      <c r="AD4189" s="8"/>
    </row>
    <row r="4190" spans="2:30">
      <c r="B4190" s="75">
        <v>485314</v>
      </c>
      <c r="C4190" s="85" t="s">
        <v>2165</v>
      </c>
      <c r="D4190" s="76" t="s">
        <v>2494</v>
      </c>
      <c r="E4190" s="77">
        <v>1.9135923765442719E-3</v>
      </c>
      <c r="F4190" s="8"/>
      <c r="J4190" s="8"/>
      <c r="N4190" s="8"/>
      <c r="R4190" s="8"/>
      <c r="V4190" s="8"/>
      <c r="W4190" s="8"/>
      <c r="AA4190" s="8"/>
      <c r="AD4190" s="8"/>
    </row>
    <row r="4191" spans="2:30">
      <c r="B4191" s="75">
        <v>4901513</v>
      </c>
      <c r="C4191" s="85" t="s">
        <v>2166</v>
      </c>
      <c r="D4191" s="76" t="s">
        <v>2494</v>
      </c>
      <c r="E4191" s="77">
        <v>1.2871222561509959E-3</v>
      </c>
      <c r="F4191" s="8"/>
      <c r="J4191" s="8"/>
      <c r="N4191" s="8"/>
      <c r="R4191" s="8"/>
      <c r="V4191" s="8"/>
      <c r="W4191" s="8"/>
      <c r="AA4191" s="8"/>
      <c r="AD4191" s="8"/>
    </row>
    <row r="4192" spans="2:30">
      <c r="B4192" s="75">
        <v>4904614</v>
      </c>
      <c r="C4192" s="85" t="s">
        <v>2167</v>
      </c>
      <c r="D4192" s="76" t="s">
        <v>2494</v>
      </c>
      <c r="E4192" s="77">
        <v>6.8034917399047432E-7</v>
      </c>
      <c r="F4192" s="8"/>
      <c r="J4192" s="8"/>
      <c r="N4192" s="8"/>
      <c r="R4192" s="8"/>
      <c r="V4192" s="8"/>
      <c r="W4192" s="8"/>
      <c r="AA4192" s="8"/>
      <c r="AD4192" s="8"/>
    </row>
    <row r="4193" spans="2:30">
      <c r="B4193" s="75">
        <v>492228</v>
      </c>
      <c r="C4193" s="85" t="s">
        <v>2168</v>
      </c>
      <c r="D4193" s="76" t="s">
        <v>2494</v>
      </c>
      <c r="E4193" s="77">
        <v>6.1189107479183765E-3</v>
      </c>
      <c r="F4193" s="8"/>
      <c r="J4193" s="8"/>
      <c r="N4193" s="8"/>
      <c r="R4193" s="8"/>
      <c r="V4193" s="8"/>
      <c r="W4193" s="8"/>
      <c r="AA4193" s="8"/>
      <c r="AD4193" s="8"/>
    </row>
    <row r="4194" spans="2:30">
      <c r="B4194" s="75">
        <v>49866877</v>
      </c>
      <c r="C4194" s="85" t="s">
        <v>2169</v>
      </c>
      <c r="D4194" s="76" t="s">
        <v>2494</v>
      </c>
      <c r="E4194" s="77">
        <v>2.9988682379218918E-21</v>
      </c>
      <c r="F4194" s="8"/>
      <c r="J4194" s="8"/>
      <c r="N4194" s="8"/>
      <c r="R4194" s="8"/>
      <c r="V4194" s="8"/>
      <c r="W4194" s="8"/>
      <c r="AA4194" s="8"/>
      <c r="AD4194" s="8"/>
    </row>
    <row r="4195" spans="2:30">
      <c r="B4195" s="75">
        <v>499832</v>
      </c>
      <c r="C4195" s="85" t="s">
        <v>2170</v>
      </c>
      <c r="D4195" s="76" t="s">
        <v>2494</v>
      </c>
      <c r="E4195" s="77">
        <v>1.6122165354443873E-15</v>
      </c>
      <c r="F4195" s="8"/>
      <c r="J4195" s="8"/>
      <c r="N4195" s="8"/>
      <c r="R4195" s="8"/>
      <c r="V4195" s="8"/>
      <c r="W4195" s="8"/>
      <c r="AA4195" s="8"/>
      <c r="AD4195" s="8"/>
    </row>
    <row r="4196" spans="2:30">
      <c r="B4196" s="75">
        <v>500287</v>
      </c>
      <c r="C4196" s="85" t="s">
        <v>2171</v>
      </c>
      <c r="D4196" s="76" t="s">
        <v>2494</v>
      </c>
      <c r="E4196" s="77">
        <v>4.3697565554360912E-4</v>
      </c>
      <c r="F4196" s="8"/>
      <c r="J4196" s="8"/>
      <c r="N4196" s="8"/>
      <c r="R4196" s="8"/>
      <c r="V4196" s="8"/>
      <c r="W4196" s="8"/>
      <c r="AA4196" s="8"/>
      <c r="AD4196" s="8"/>
    </row>
    <row r="4197" spans="2:30">
      <c r="B4197" s="75">
        <v>501520</v>
      </c>
      <c r="C4197" s="85" t="s">
        <v>2172</v>
      </c>
      <c r="D4197" s="76" t="s">
        <v>2494</v>
      </c>
      <c r="E4197" s="77">
        <v>2.5988492124569431E-9</v>
      </c>
      <c r="F4197" s="8"/>
      <c r="J4197" s="8"/>
      <c r="N4197" s="8"/>
      <c r="R4197" s="8"/>
      <c r="V4197" s="8"/>
      <c r="W4197" s="8"/>
      <c r="AA4197" s="8"/>
      <c r="AD4197" s="8"/>
    </row>
    <row r="4198" spans="2:30">
      <c r="B4198" s="75">
        <v>50306</v>
      </c>
      <c r="C4198" s="85" t="s">
        <v>2173</v>
      </c>
      <c r="D4198" s="76" t="s">
        <v>2494</v>
      </c>
      <c r="E4198" s="77">
        <v>6.5060466719545252E-13</v>
      </c>
      <c r="F4198" s="8"/>
      <c r="J4198" s="8"/>
      <c r="N4198" s="8"/>
      <c r="R4198" s="8"/>
      <c r="V4198" s="8"/>
      <c r="W4198" s="8"/>
      <c r="AA4198" s="8"/>
      <c r="AD4198" s="8"/>
    </row>
    <row r="4199" spans="2:30">
      <c r="B4199" s="75">
        <v>50317</v>
      </c>
      <c r="C4199" s="85" t="s">
        <v>2174</v>
      </c>
      <c r="D4199" s="76" t="s">
        <v>2494</v>
      </c>
      <c r="E4199" s="77">
        <v>1.0589947932090501E-11</v>
      </c>
      <c r="F4199" s="8"/>
      <c r="J4199" s="8"/>
      <c r="N4199" s="8"/>
      <c r="R4199" s="8"/>
      <c r="V4199" s="8"/>
      <c r="W4199" s="8"/>
      <c r="AA4199" s="8"/>
      <c r="AD4199" s="8"/>
    </row>
    <row r="4200" spans="2:30">
      <c r="B4200" s="75">
        <v>503742</v>
      </c>
      <c r="C4200" s="85" t="s">
        <v>2175</v>
      </c>
      <c r="D4200" s="76" t="s">
        <v>2494</v>
      </c>
      <c r="E4200" s="77">
        <v>1.797285434524641E-9</v>
      </c>
      <c r="F4200" s="8"/>
      <c r="J4200" s="8"/>
      <c r="N4200" s="8"/>
      <c r="R4200" s="8"/>
      <c r="V4200" s="8"/>
      <c r="W4200" s="8"/>
      <c r="AA4200" s="8"/>
      <c r="AD4200" s="8"/>
    </row>
    <row r="4201" spans="2:30">
      <c r="B4201" s="75">
        <v>504245</v>
      </c>
      <c r="C4201" s="85" t="s">
        <v>2176</v>
      </c>
      <c r="D4201" s="76" t="s">
        <v>2494</v>
      </c>
      <c r="E4201" s="77">
        <v>2.2093547858027395E-7</v>
      </c>
      <c r="F4201" s="8"/>
      <c r="J4201" s="8"/>
      <c r="N4201" s="8"/>
      <c r="R4201" s="8"/>
      <c r="V4201" s="8"/>
      <c r="W4201" s="8"/>
      <c r="AA4201" s="8"/>
      <c r="AD4201" s="8"/>
    </row>
    <row r="4202" spans="2:30">
      <c r="B4202" s="75">
        <v>50512351</v>
      </c>
      <c r="C4202" s="85" t="s">
        <v>2177</v>
      </c>
      <c r="D4202" s="76" t="s">
        <v>2494</v>
      </c>
      <c r="E4202" s="77">
        <v>2.1221197100039846E-4</v>
      </c>
      <c r="F4202" s="8"/>
      <c r="J4202" s="8"/>
      <c r="N4202" s="8"/>
      <c r="R4202" s="8"/>
      <c r="V4202" s="8"/>
      <c r="W4202" s="8"/>
      <c r="AA4202" s="8"/>
      <c r="AD4202" s="8"/>
    </row>
    <row r="4203" spans="2:30">
      <c r="B4203" s="75">
        <v>50563365</v>
      </c>
      <c r="C4203" s="85" t="s">
        <v>2178</v>
      </c>
      <c r="D4203" s="76" t="s">
        <v>2494</v>
      </c>
      <c r="E4203" s="77">
        <v>4.8596892965987775E-5</v>
      </c>
      <c r="F4203" s="8"/>
      <c r="J4203" s="8"/>
      <c r="N4203" s="8"/>
      <c r="R4203" s="8"/>
      <c r="V4203" s="8"/>
      <c r="W4203" s="8"/>
      <c r="AA4203" s="8"/>
      <c r="AD4203" s="8"/>
    </row>
    <row r="4204" spans="2:30">
      <c r="B4204" s="75">
        <v>5064313</v>
      </c>
      <c r="C4204" s="85" t="s">
        <v>2179</v>
      </c>
      <c r="D4204" s="76" t="s">
        <v>2494</v>
      </c>
      <c r="E4204" s="77">
        <v>2.0249934977224986E-27</v>
      </c>
      <c r="F4204" s="8"/>
      <c r="J4204" s="8"/>
      <c r="N4204" s="8"/>
      <c r="R4204" s="8"/>
      <c r="V4204" s="8"/>
      <c r="W4204" s="8"/>
      <c r="AA4204" s="8"/>
      <c r="AD4204" s="8"/>
    </row>
    <row r="4205" spans="2:30">
      <c r="B4205" s="75">
        <v>50657</v>
      </c>
      <c r="C4205" s="85" t="s">
        <v>2180</v>
      </c>
      <c r="D4205" s="76" t="s">
        <v>2494</v>
      </c>
      <c r="E4205" s="77">
        <v>3.0949643817576586E-6</v>
      </c>
      <c r="F4205" s="8"/>
      <c r="J4205" s="8"/>
      <c r="N4205" s="8"/>
      <c r="R4205" s="8"/>
      <c r="V4205" s="8"/>
      <c r="W4205" s="8"/>
      <c r="AA4205" s="8"/>
      <c r="AD4205" s="8"/>
    </row>
    <row r="4206" spans="2:30">
      <c r="B4206" s="75">
        <v>51218496</v>
      </c>
      <c r="C4206" s="85" t="s">
        <v>2181</v>
      </c>
      <c r="D4206" s="76" t="s">
        <v>2494</v>
      </c>
      <c r="E4206" s="77">
        <v>4.0309266652782299E-3</v>
      </c>
      <c r="F4206" s="8"/>
      <c r="J4206" s="8"/>
      <c r="N4206" s="8"/>
      <c r="R4206" s="8"/>
      <c r="V4206" s="8"/>
      <c r="W4206" s="8"/>
      <c r="AA4206" s="8"/>
      <c r="AD4206" s="8"/>
    </row>
    <row r="4207" spans="2:30">
      <c r="B4207" s="75">
        <v>51338273</v>
      </c>
      <c r="C4207" s="85" t="s">
        <v>2182</v>
      </c>
      <c r="D4207" s="76" t="s">
        <v>2494</v>
      </c>
      <c r="E4207" s="77">
        <v>2.3326363891323382E-2</v>
      </c>
      <c r="F4207" s="8"/>
      <c r="J4207" s="8"/>
      <c r="N4207" s="8"/>
      <c r="R4207" s="8"/>
      <c r="V4207" s="8"/>
      <c r="W4207" s="8"/>
      <c r="AA4207" s="8"/>
      <c r="AD4207" s="8"/>
    </row>
    <row r="4208" spans="2:30">
      <c r="B4208" s="75">
        <v>514103</v>
      </c>
      <c r="C4208" s="85" t="s">
        <v>2183</v>
      </c>
      <c r="D4208" s="76" t="s">
        <v>2494</v>
      </c>
      <c r="E4208" s="77">
        <v>1.0214479848764372E-8</v>
      </c>
      <c r="F4208" s="8"/>
      <c r="J4208" s="8"/>
      <c r="N4208" s="8"/>
      <c r="R4208" s="8"/>
      <c r="V4208" s="8"/>
      <c r="W4208" s="8"/>
      <c r="AA4208" s="8"/>
      <c r="AD4208" s="8"/>
    </row>
    <row r="4209" spans="2:30">
      <c r="B4209" s="75">
        <v>51707552</v>
      </c>
      <c r="C4209" s="85" t="s">
        <v>2184</v>
      </c>
      <c r="D4209" s="76" t="s">
        <v>2494</v>
      </c>
      <c r="E4209" s="77">
        <v>2.7038022865268239E-9</v>
      </c>
      <c r="F4209" s="8"/>
      <c r="J4209" s="8"/>
      <c r="N4209" s="8"/>
      <c r="R4209" s="8"/>
      <c r="V4209" s="8"/>
      <c r="W4209" s="8"/>
      <c r="AA4209" s="8"/>
      <c r="AD4209" s="8"/>
    </row>
    <row r="4210" spans="2:30">
      <c r="B4210" s="75">
        <v>518478</v>
      </c>
      <c r="C4210" s="85" t="s">
        <v>2185</v>
      </c>
      <c r="D4210" s="76" t="s">
        <v>2494</v>
      </c>
      <c r="E4210" s="77">
        <v>9.4497905567967412E-33</v>
      </c>
      <c r="F4210" s="8"/>
      <c r="J4210" s="8"/>
      <c r="N4210" s="8"/>
      <c r="R4210" s="8"/>
      <c r="V4210" s="8"/>
      <c r="W4210" s="8"/>
      <c r="AA4210" s="8"/>
      <c r="AD4210" s="8"/>
    </row>
    <row r="4211" spans="2:30">
      <c r="B4211" s="75">
        <v>52517</v>
      </c>
      <c r="C4211" s="85" t="s">
        <v>2186</v>
      </c>
      <c r="D4211" s="76" t="s">
        <v>2494</v>
      </c>
      <c r="E4211" s="77">
        <v>1.0306411410433367E-6</v>
      </c>
      <c r="F4211" s="8"/>
      <c r="J4211" s="8"/>
      <c r="N4211" s="8"/>
      <c r="R4211" s="8"/>
      <c r="V4211" s="8"/>
      <c r="W4211" s="8"/>
      <c r="AA4211" s="8"/>
      <c r="AD4211" s="8"/>
    </row>
    <row r="4212" spans="2:30">
      <c r="B4212" s="75">
        <v>5259881</v>
      </c>
      <c r="C4212" s="85" t="s">
        <v>2187</v>
      </c>
      <c r="D4212" s="76" t="s">
        <v>2494</v>
      </c>
      <c r="E4212" s="77">
        <v>4.4718220847766651E-8</v>
      </c>
      <c r="F4212" s="8"/>
      <c r="J4212" s="8"/>
      <c r="N4212" s="8"/>
      <c r="R4212" s="8"/>
      <c r="V4212" s="8"/>
      <c r="W4212" s="8"/>
      <c r="AA4212" s="8"/>
      <c r="AD4212" s="8"/>
    </row>
    <row r="4213" spans="2:30">
      <c r="B4213" s="75">
        <v>526750</v>
      </c>
      <c r="C4213" s="85" t="s">
        <v>2188</v>
      </c>
      <c r="D4213" s="76" t="s">
        <v>2494</v>
      </c>
      <c r="E4213" s="77">
        <v>3.2724498330162814E-5</v>
      </c>
      <c r="F4213" s="8"/>
      <c r="J4213" s="8"/>
      <c r="N4213" s="8"/>
      <c r="R4213" s="8"/>
      <c r="V4213" s="8"/>
      <c r="W4213" s="8"/>
      <c r="AA4213" s="8"/>
      <c r="AD4213" s="8"/>
    </row>
    <row r="4214" spans="2:30">
      <c r="B4214" s="75">
        <v>52756259</v>
      </c>
      <c r="C4214" s="85" t="s">
        <v>2189</v>
      </c>
      <c r="D4214" s="76" t="s">
        <v>2494</v>
      </c>
      <c r="E4214" s="77">
        <v>2.4263134603279952E-3</v>
      </c>
      <c r="F4214" s="8"/>
      <c r="J4214" s="8"/>
      <c r="N4214" s="8"/>
      <c r="R4214" s="8"/>
      <c r="V4214" s="8"/>
      <c r="W4214" s="8"/>
      <c r="AA4214" s="8"/>
      <c r="AD4214" s="8"/>
    </row>
    <row r="4215" spans="2:30">
      <c r="B4215" s="75">
        <v>527606</v>
      </c>
      <c r="C4215" s="85" t="s">
        <v>2190</v>
      </c>
      <c r="D4215" s="76" t="s">
        <v>2494</v>
      </c>
      <c r="E4215" s="77">
        <v>3.9182529791753553E-4</v>
      </c>
      <c r="F4215" s="8"/>
      <c r="J4215" s="8"/>
      <c r="N4215" s="8"/>
      <c r="R4215" s="8"/>
      <c r="V4215" s="8"/>
      <c r="W4215" s="8"/>
      <c r="AA4215" s="8"/>
      <c r="AD4215" s="8"/>
    </row>
    <row r="4216" spans="2:30">
      <c r="B4216" s="75">
        <v>52888809</v>
      </c>
      <c r="C4216" s="85" t="s">
        <v>2191</v>
      </c>
      <c r="D4216" s="76" t="s">
        <v>2494</v>
      </c>
      <c r="E4216" s="77">
        <v>1.7670242380955572E-4</v>
      </c>
      <c r="F4216" s="8"/>
      <c r="J4216" s="8"/>
      <c r="N4216" s="8"/>
      <c r="R4216" s="8"/>
      <c r="V4216" s="8"/>
      <c r="W4216" s="8"/>
      <c r="AA4216" s="8"/>
      <c r="AD4216" s="8"/>
    </row>
    <row r="4217" spans="2:30">
      <c r="B4217" s="75">
        <v>53112280</v>
      </c>
      <c r="C4217" s="85" t="s">
        <v>2192</v>
      </c>
      <c r="D4217" s="76" t="s">
        <v>2494</v>
      </c>
      <c r="E4217" s="77">
        <v>2.2853348361697998E-5</v>
      </c>
      <c r="F4217" s="8"/>
      <c r="J4217" s="8"/>
      <c r="N4217" s="8"/>
      <c r="R4217" s="8"/>
      <c r="V4217" s="8"/>
      <c r="W4217" s="8"/>
      <c r="AA4217" s="8"/>
      <c r="AD4217" s="8"/>
    </row>
    <row r="4218" spans="2:30">
      <c r="B4218" s="75">
        <v>5324845</v>
      </c>
      <c r="C4218" s="85" t="s">
        <v>2193</v>
      </c>
      <c r="D4218" s="76" t="s">
        <v>2494</v>
      </c>
      <c r="E4218" s="77">
        <v>7.5190611472605334E-29</v>
      </c>
      <c r="F4218" s="8"/>
      <c r="J4218" s="8"/>
      <c r="N4218" s="8"/>
      <c r="R4218" s="8"/>
      <c r="V4218" s="8"/>
      <c r="W4218" s="8"/>
      <c r="AA4218" s="8"/>
      <c r="AD4218" s="8"/>
    </row>
    <row r="4219" spans="2:30">
      <c r="B4219" s="75">
        <v>533233</v>
      </c>
      <c r="C4219" s="85" t="s">
        <v>2194</v>
      </c>
      <c r="D4219" s="76" t="s">
        <v>2494</v>
      </c>
      <c r="E4219" s="77">
        <v>1.532730671837311E-2</v>
      </c>
      <c r="F4219" s="8"/>
      <c r="J4219" s="8"/>
      <c r="N4219" s="8"/>
      <c r="R4219" s="8"/>
      <c r="V4219" s="8"/>
      <c r="W4219" s="8"/>
      <c r="AA4219" s="8"/>
      <c r="AD4219" s="8"/>
    </row>
    <row r="4220" spans="2:30">
      <c r="B4220" s="75">
        <v>533744</v>
      </c>
      <c r="C4220" s="85" t="s">
        <v>2195</v>
      </c>
      <c r="D4220" s="76" t="s">
        <v>2494</v>
      </c>
      <c r="E4220" s="77">
        <v>1.1695876593357993E-5</v>
      </c>
      <c r="F4220" s="8"/>
      <c r="J4220" s="8"/>
      <c r="N4220" s="8"/>
      <c r="R4220" s="8"/>
      <c r="V4220" s="8"/>
      <c r="W4220" s="8"/>
      <c r="AA4220" s="8"/>
      <c r="AD4220" s="8"/>
    </row>
    <row r="4221" spans="2:30">
      <c r="B4221" s="75">
        <v>534521</v>
      </c>
      <c r="C4221" s="85" t="s">
        <v>2196</v>
      </c>
      <c r="D4221" s="76" t="s">
        <v>2494</v>
      </c>
      <c r="E4221" s="77">
        <v>1.8742147491278347E-5</v>
      </c>
      <c r="F4221" s="8"/>
      <c r="J4221" s="8"/>
      <c r="N4221" s="8"/>
      <c r="R4221" s="8"/>
      <c r="V4221" s="8"/>
      <c r="W4221" s="8"/>
      <c r="AA4221" s="8"/>
      <c r="AD4221" s="8"/>
    </row>
    <row r="4222" spans="2:30">
      <c r="B4222" s="75">
        <v>53469219</v>
      </c>
      <c r="C4222" s="85" t="s">
        <v>2197</v>
      </c>
      <c r="D4222" s="76" t="s">
        <v>2494</v>
      </c>
      <c r="E4222" s="77">
        <v>0.4909074127984524</v>
      </c>
      <c r="F4222" s="8"/>
      <c r="J4222" s="8"/>
      <c r="N4222" s="8"/>
      <c r="R4222" s="8"/>
      <c r="V4222" s="8"/>
      <c r="W4222" s="8"/>
      <c r="AA4222" s="8"/>
      <c r="AD4222" s="8"/>
    </row>
    <row r="4223" spans="2:30">
      <c r="B4223" s="75">
        <v>535808</v>
      </c>
      <c r="C4223" s="85" t="s">
        <v>2198</v>
      </c>
      <c r="D4223" s="76" t="s">
        <v>2494</v>
      </c>
      <c r="E4223" s="77">
        <v>1.6463681917432986E-4</v>
      </c>
      <c r="F4223" s="8"/>
      <c r="J4223" s="8"/>
      <c r="N4223" s="8"/>
      <c r="R4223" s="8"/>
      <c r="V4223" s="8"/>
      <c r="W4223" s="8"/>
      <c r="AA4223" s="8"/>
      <c r="AD4223" s="8"/>
    </row>
    <row r="4224" spans="2:30">
      <c r="B4224" s="75">
        <v>540885</v>
      </c>
      <c r="C4224" s="85" t="s">
        <v>2199</v>
      </c>
      <c r="D4224" s="76" t="s">
        <v>2494</v>
      </c>
      <c r="E4224" s="77">
        <v>7.5459980482012279E-6</v>
      </c>
      <c r="F4224" s="8"/>
      <c r="J4224" s="8"/>
      <c r="N4224" s="8"/>
      <c r="R4224" s="8"/>
      <c r="V4224" s="8"/>
      <c r="W4224" s="8"/>
      <c r="AA4224" s="8"/>
      <c r="AD4224" s="8"/>
    </row>
    <row r="4225" spans="2:30">
      <c r="B4225" s="75">
        <v>54115</v>
      </c>
      <c r="C4225" s="85" t="s">
        <v>2200</v>
      </c>
      <c r="D4225" s="76" t="s">
        <v>2494</v>
      </c>
      <c r="E4225" s="77">
        <v>2.3912128362378832E-4</v>
      </c>
      <c r="F4225" s="8"/>
      <c r="J4225" s="8"/>
      <c r="N4225" s="8"/>
      <c r="R4225" s="8"/>
      <c r="V4225" s="8"/>
      <c r="W4225" s="8"/>
      <c r="AA4225" s="8"/>
      <c r="AD4225" s="8"/>
    </row>
    <row r="4226" spans="2:30">
      <c r="B4226" s="75">
        <v>541731</v>
      </c>
      <c r="C4226" s="85" t="s">
        <v>2201</v>
      </c>
      <c r="D4226" s="76" t="s">
        <v>2494</v>
      </c>
      <c r="E4226" s="77">
        <v>2.3694030942895508E-4</v>
      </c>
      <c r="F4226" s="8"/>
      <c r="J4226" s="8"/>
      <c r="N4226" s="8"/>
      <c r="R4226" s="8"/>
      <c r="V4226" s="8"/>
      <c r="W4226" s="8"/>
      <c r="AA4226" s="8"/>
      <c r="AD4226" s="8"/>
    </row>
    <row r="4227" spans="2:30">
      <c r="B4227" s="75">
        <v>5464711</v>
      </c>
      <c r="C4227" s="85" t="s">
        <v>2202</v>
      </c>
      <c r="D4227" s="76" t="s">
        <v>2494</v>
      </c>
      <c r="E4227" s="77">
        <v>2.3295245886835748E-6</v>
      </c>
      <c r="F4227" s="8"/>
      <c r="J4227" s="8"/>
      <c r="N4227" s="8"/>
      <c r="R4227" s="8"/>
      <c r="V4227" s="8"/>
      <c r="W4227" s="8"/>
      <c r="AA4227" s="8"/>
      <c r="AD4227" s="8"/>
    </row>
    <row r="4228" spans="2:30">
      <c r="B4228" s="75">
        <v>54648</v>
      </c>
      <c r="C4228" s="85" t="s">
        <v>2203</v>
      </c>
      <c r="D4228" s="76" t="s">
        <v>2494</v>
      </c>
      <c r="E4228" s="77">
        <v>2.3947427198335165E-23</v>
      </c>
      <c r="F4228" s="8"/>
      <c r="J4228" s="8"/>
      <c r="N4228" s="8"/>
      <c r="R4228" s="8"/>
      <c r="V4228" s="8"/>
      <c r="W4228" s="8"/>
      <c r="AA4228" s="8"/>
      <c r="AD4228" s="8"/>
    </row>
    <row r="4229" spans="2:30">
      <c r="B4229" s="75">
        <v>55335063</v>
      </c>
      <c r="C4229" s="85" t="s">
        <v>2204</v>
      </c>
      <c r="D4229" s="76" t="s">
        <v>2494</v>
      </c>
      <c r="E4229" s="77">
        <v>3.0437811127989652E-9</v>
      </c>
      <c r="F4229" s="8"/>
      <c r="J4229" s="8"/>
      <c r="N4229" s="8"/>
      <c r="R4229" s="8"/>
      <c r="V4229" s="8"/>
      <c r="W4229" s="8"/>
      <c r="AA4229" s="8"/>
      <c r="AD4229" s="8"/>
    </row>
    <row r="4230" spans="2:30">
      <c r="B4230" s="75">
        <v>554007</v>
      </c>
      <c r="C4230" s="85" t="s">
        <v>2205</v>
      </c>
      <c r="D4230" s="76" t="s">
        <v>2494</v>
      </c>
      <c r="E4230" s="77">
        <v>5.7823675070588715E-3</v>
      </c>
      <c r="F4230" s="8"/>
      <c r="J4230" s="8"/>
      <c r="N4230" s="8"/>
      <c r="R4230" s="8"/>
      <c r="V4230" s="8"/>
      <c r="W4230" s="8"/>
      <c r="AA4230" s="8"/>
      <c r="AD4230" s="8"/>
    </row>
    <row r="4231" spans="2:30">
      <c r="B4231" s="75">
        <v>55406536</v>
      </c>
      <c r="C4231" s="85" t="s">
        <v>2206</v>
      </c>
      <c r="D4231" s="76" t="s">
        <v>2494</v>
      </c>
      <c r="E4231" s="77">
        <v>1.4343608308021994E-2</v>
      </c>
      <c r="F4231" s="8"/>
      <c r="J4231" s="8"/>
      <c r="N4231" s="8"/>
      <c r="R4231" s="8"/>
      <c r="V4231" s="8"/>
      <c r="W4231" s="8"/>
      <c r="AA4231" s="8"/>
      <c r="AD4231" s="8"/>
    </row>
    <row r="4232" spans="2:30">
      <c r="B4232" s="75">
        <v>554847</v>
      </c>
      <c r="C4232" s="85" t="s">
        <v>2207</v>
      </c>
      <c r="D4232" s="76" t="s">
        <v>2494</v>
      </c>
      <c r="E4232" s="77">
        <v>1.5271555229920854E-6</v>
      </c>
      <c r="F4232" s="8"/>
      <c r="J4232" s="8"/>
      <c r="N4232" s="8"/>
      <c r="R4232" s="8"/>
      <c r="V4232" s="8"/>
      <c r="W4232" s="8"/>
      <c r="AA4232" s="8"/>
      <c r="AD4232" s="8"/>
    </row>
    <row r="4233" spans="2:30">
      <c r="B4233" s="75">
        <v>55512339</v>
      </c>
      <c r="C4233" s="85" t="s">
        <v>2208</v>
      </c>
      <c r="D4233" s="76" t="s">
        <v>2494</v>
      </c>
      <c r="E4233" s="77">
        <v>2.2005708065524332E-7</v>
      </c>
      <c r="F4233" s="8"/>
      <c r="J4233" s="8"/>
      <c r="N4233" s="8"/>
      <c r="R4233" s="8"/>
      <c r="V4233" s="8"/>
      <c r="W4233" s="8"/>
      <c r="AA4233" s="8"/>
      <c r="AD4233" s="8"/>
    </row>
    <row r="4234" spans="2:30">
      <c r="B4234" s="75">
        <v>555373</v>
      </c>
      <c r="C4234" s="85" t="s">
        <v>2209</v>
      </c>
      <c r="D4234" s="76" t="s">
        <v>2494</v>
      </c>
      <c r="E4234" s="77">
        <v>6.0683747599844594E-2</v>
      </c>
      <c r="F4234" s="8"/>
      <c r="J4234" s="8"/>
      <c r="N4234" s="8"/>
      <c r="R4234" s="8"/>
      <c r="V4234" s="8"/>
      <c r="W4234" s="8"/>
      <c r="AA4234" s="8"/>
      <c r="AD4234" s="8"/>
    </row>
    <row r="4235" spans="2:30">
      <c r="B4235" s="75">
        <v>556616</v>
      </c>
      <c r="C4235" s="85" t="s">
        <v>2210</v>
      </c>
      <c r="D4235" s="76" t="s">
        <v>2494</v>
      </c>
      <c r="E4235" s="77">
        <v>3.1319695825428968E-4</v>
      </c>
      <c r="F4235" s="8"/>
      <c r="J4235" s="8"/>
      <c r="N4235" s="8"/>
      <c r="R4235" s="8"/>
      <c r="V4235" s="8"/>
      <c r="W4235" s="8"/>
      <c r="AA4235" s="8"/>
      <c r="AD4235" s="8"/>
    </row>
    <row r="4236" spans="2:30">
      <c r="B4236" s="75">
        <v>56073100</v>
      </c>
      <c r="C4236" s="85" t="s">
        <v>2211</v>
      </c>
      <c r="D4236" s="76" t="s">
        <v>2494</v>
      </c>
      <c r="E4236" s="77">
        <v>4.3745417390432695E-15</v>
      </c>
      <c r="F4236" s="8"/>
      <c r="J4236" s="8"/>
      <c r="N4236" s="8"/>
      <c r="R4236" s="8"/>
      <c r="V4236" s="8"/>
      <c r="W4236" s="8"/>
      <c r="AA4236" s="8"/>
      <c r="AD4236" s="8"/>
    </row>
    <row r="4237" spans="2:30">
      <c r="B4237" s="75">
        <v>56360</v>
      </c>
      <c r="C4237" s="85" t="s">
        <v>2212</v>
      </c>
      <c r="D4237" s="76" t="s">
        <v>2494</v>
      </c>
      <c r="E4237" s="77">
        <v>0.11149350155855342</v>
      </c>
      <c r="F4237" s="8"/>
      <c r="J4237" s="8"/>
      <c r="N4237" s="8"/>
      <c r="R4237" s="8"/>
      <c r="V4237" s="8"/>
      <c r="W4237" s="8"/>
      <c r="AA4237" s="8"/>
      <c r="AD4237" s="8"/>
    </row>
    <row r="4238" spans="2:30">
      <c r="B4238" s="75">
        <v>569642</v>
      </c>
      <c r="C4238" s="85" t="s">
        <v>2213</v>
      </c>
      <c r="D4238" s="76" t="s">
        <v>2494</v>
      </c>
      <c r="E4238" s="77">
        <v>5.130600825402111E-13</v>
      </c>
      <c r="F4238" s="8"/>
      <c r="J4238" s="8"/>
      <c r="N4238" s="8"/>
      <c r="R4238" s="8"/>
      <c r="V4238" s="8"/>
      <c r="W4238" s="8"/>
      <c r="AA4238" s="8"/>
      <c r="AD4238" s="8"/>
    </row>
    <row r="4239" spans="2:30">
      <c r="B4239" s="75">
        <v>57090</v>
      </c>
      <c r="C4239" s="85" t="s">
        <v>2214</v>
      </c>
      <c r="D4239" s="76" t="s">
        <v>2494</v>
      </c>
      <c r="E4239" s="77">
        <v>3.8211568258658441E-12</v>
      </c>
      <c r="F4239" s="8"/>
      <c r="J4239" s="8"/>
      <c r="N4239" s="8"/>
      <c r="R4239" s="8"/>
      <c r="V4239" s="8"/>
      <c r="W4239" s="8"/>
      <c r="AA4239" s="8"/>
      <c r="AD4239" s="8"/>
    </row>
    <row r="4240" spans="2:30">
      <c r="B4240" s="75">
        <v>57213691</v>
      </c>
      <c r="C4240" s="85" t="s">
        <v>2215</v>
      </c>
      <c r="D4240" s="76" t="s">
        <v>2494</v>
      </c>
      <c r="E4240" s="77">
        <v>2.5102760920114244E-11</v>
      </c>
      <c r="F4240" s="8"/>
      <c r="J4240" s="8"/>
      <c r="N4240" s="8"/>
      <c r="R4240" s="8"/>
      <c r="V4240" s="8"/>
      <c r="W4240" s="8"/>
      <c r="AA4240" s="8"/>
      <c r="AD4240" s="8"/>
    </row>
    <row r="4241" spans="2:30">
      <c r="B4241" s="75">
        <v>573568</v>
      </c>
      <c r="C4241" s="85" t="s">
        <v>2216</v>
      </c>
      <c r="D4241" s="76" t="s">
        <v>2494</v>
      </c>
      <c r="E4241" s="77">
        <v>5.5462103596016047E-7</v>
      </c>
      <c r="F4241" s="8"/>
      <c r="J4241" s="8"/>
      <c r="N4241" s="8"/>
      <c r="R4241" s="8"/>
      <c r="V4241" s="8"/>
      <c r="W4241" s="8"/>
      <c r="AA4241" s="8"/>
      <c r="AD4241" s="8"/>
    </row>
    <row r="4242" spans="2:30">
      <c r="B4242" s="75">
        <v>57369321</v>
      </c>
      <c r="C4242" s="85" t="s">
        <v>2217</v>
      </c>
      <c r="D4242" s="76" t="s">
        <v>2494</v>
      </c>
      <c r="E4242" s="77">
        <v>1.907991909696323E-7</v>
      </c>
      <c r="F4242" s="8"/>
      <c r="J4242" s="8"/>
      <c r="N4242" s="8"/>
      <c r="R4242" s="8"/>
      <c r="V4242" s="8"/>
      <c r="W4242" s="8"/>
      <c r="AA4242" s="8"/>
      <c r="AD4242" s="8"/>
    </row>
    <row r="4243" spans="2:30">
      <c r="B4243" s="75">
        <v>576249</v>
      </c>
      <c r="C4243" s="85" t="s">
        <v>2218</v>
      </c>
      <c r="D4243" s="76" t="s">
        <v>2494</v>
      </c>
      <c r="E4243" s="77">
        <v>4.4483701235179755E-3</v>
      </c>
      <c r="F4243" s="8"/>
      <c r="J4243" s="8"/>
      <c r="N4243" s="8"/>
      <c r="R4243" s="8"/>
      <c r="V4243" s="8"/>
      <c r="W4243" s="8"/>
      <c r="AA4243" s="8"/>
      <c r="AD4243" s="8"/>
    </row>
    <row r="4244" spans="2:30">
      <c r="B4244" s="75">
        <v>57646307</v>
      </c>
      <c r="C4244" s="85" t="s">
        <v>2219</v>
      </c>
      <c r="D4244" s="76" t="s">
        <v>2494</v>
      </c>
      <c r="E4244" s="77">
        <v>1.1216289421489352E-6</v>
      </c>
      <c r="F4244" s="8"/>
      <c r="J4244" s="8"/>
      <c r="N4244" s="8"/>
      <c r="R4244" s="8"/>
      <c r="V4244" s="8"/>
      <c r="W4244" s="8"/>
      <c r="AA4244" s="8"/>
      <c r="AD4244" s="8"/>
    </row>
    <row r="4245" spans="2:30">
      <c r="B4245" s="75">
        <v>578541</v>
      </c>
      <c r="C4245" s="85" t="s">
        <v>2220</v>
      </c>
      <c r="D4245" s="76" t="s">
        <v>2494</v>
      </c>
      <c r="E4245" s="77">
        <v>1.1080507976628417E-4</v>
      </c>
      <c r="F4245" s="8"/>
      <c r="J4245" s="8"/>
      <c r="N4245" s="8"/>
      <c r="R4245" s="8"/>
      <c r="V4245" s="8"/>
      <c r="W4245" s="8"/>
      <c r="AA4245" s="8"/>
      <c r="AD4245" s="8"/>
    </row>
    <row r="4246" spans="2:30">
      <c r="B4246" s="75">
        <v>57966957</v>
      </c>
      <c r="C4246" s="85" t="s">
        <v>2221</v>
      </c>
      <c r="D4246" s="76" t="s">
        <v>2494</v>
      </c>
      <c r="E4246" s="77">
        <v>1.6327021900288947E-9</v>
      </c>
      <c r="F4246" s="8"/>
      <c r="J4246" s="8"/>
      <c r="N4246" s="8"/>
      <c r="R4246" s="8"/>
      <c r="V4246" s="8"/>
      <c r="W4246" s="8"/>
      <c r="AA4246" s="8"/>
      <c r="AD4246" s="8"/>
    </row>
    <row r="4247" spans="2:30">
      <c r="B4247" s="75">
        <v>5836293</v>
      </c>
      <c r="C4247" s="85" t="s">
        <v>2222</v>
      </c>
      <c r="D4247" s="76" t="s">
        <v>2494</v>
      </c>
      <c r="E4247" s="77">
        <v>1.0393271069160718E-12</v>
      </c>
      <c r="F4247" s="8"/>
      <c r="J4247" s="8"/>
      <c r="N4247" s="8"/>
      <c r="R4247" s="8"/>
      <c r="V4247" s="8"/>
      <c r="W4247" s="8"/>
      <c r="AA4247" s="8"/>
      <c r="AD4247" s="8"/>
    </row>
    <row r="4248" spans="2:30">
      <c r="B4248" s="75">
        <v>583788</v>
      </c>
      <c r="C4248" s="85" t="s">
        <v>2223</v>
      </c>
      <c r="D4248" s="76" t="s">
        <v>2494</v>
      </c>
      <c r="E4248" s="77">
        <v>2.623140080228873E-3</v>
      </c>
      <c r="F4248" s="8"/>
      <c r="J4248" s="8"/>
      <c r="N4248" s="8"/>
      <c r="R4248" s="8"/>
      <c r="V4248" s="8"/>
      <c r="W4248" s="8"/>
      <c r="AA4248" s="8"/>
      <c r="AD4248" s="8"/>
    </row>
    <row r="4249" spans="2:30">
      <c r="B4249" s="75">
        <v>584792</v>
      </c>
      <c r="C4249" s="85" t="s">
        <v>2224</v>
      </c>
      <c r="D4249" s="76" t="s">
        <v>2494</v>
      </c>
      <c r="E4249" s="77">
        <v>5.7050518774259939E-3</v>
      </c>
      <c r="F4249" s="8"/>
      <c r="J4249" s="8"/>
      <c r="N4249" s="8"/>
      <c r="R4249" s="8"/>
      <c r="V4249" s="8"/>
      <c r="W4249" s="8"/>
      <c r="AA4249" s="8"/>
      <c r="AD4249" s="8"/>
    </row>
    <row r="4250" spans="2:30">
      <c r="B4250" s="75">
        <v>589162</v>
      </c>
      <c r="C4250" s="85" t="s">
        <v>2225</v>
      </c>
      <c r="D4250" s="76" t="s">
        <v>2494</v>
      </c>
      <c r="E4250" s="77">
        <v>2.2631220192160555E-4</v>
      </c>
      <c r="F4250" s="8"/>
      <c r="J4250" s="8"/>
      <c r="N4250" s="8"/>
      <c r="R4250" s="8"/>
      <c r="V4250" s="8"/>
      <c r="W4250" s="8"/>
      <c r="AA4250" s="8"/>
      <c r="AD4250" s="8"/>
    </row>
    <row r="4251" spans="2:30">
      <c r="B4251" s="75">
        <v>59063</v>
      </c>
      <c r="C4251" s="85" t="s">
        <v>2226</v>
      </c>
      <c r="D4251" s="76" t="s">
        <v>2494</v>
      </c>
      <c r="E4251" s="77">
        <v>1.3673974287937691E-7</v>
      </c>
      <c r="F4251" s="8"/>
      <c r="J4251" s="8"/>
      <c r="N4251" s="8"/>
      <c r="R4251" s="8"/>
      <c r="V4251" s="8"/>
      <c r="W4251" s="8"/>
      <c r="AA4251" s="8"/>
      <c r="AD4251" s="8"/>
    </row>
    <row r="4252" spans="2:30">
      <c r="B4252" s="75">
        <v>590863</v>
      </c>
      <c r="C4252" s="85" t="s">
        <v>2227</v>
      </c>
      <c r="D4252" s="76" t="s">
        <v>2494</v>
      </c>
      <c r="E4252" s="77">
        <v>3.3530600768521347E-4</v>
      </c>
      <c r="F4252" s="8"/>
      <c r="J4252" s="8"/>
      <c r="N4252" s="8"/>
      <c r="R4252" s="8"/>
      <c r="V4252" s="8"/>
      <c r="W4252" s="8"/>
      <c r="AA4252" s="8"/>
      <c r="AD4252" s="8"/>
    </row>
    <row r="4253" spans="2:30">
      <c r="B4253" s="75">
        <v>591275</v>
      </c>
      <c r="C4253" s="85" t="s">
        <v>2228</v>
      </c>
      <c r="D4253" s="76" t="s">
        <v>2494</v>
      </c>
      <c r="E4253" s="77">
        <v>1.8233221406912203E-5</v>
      </c>
      <c r="F4253" s="8"/>
      <c r="J4253" s="8"/>
      <c r="N4253" s="8"/>
      <c r="R4253" s="8"/>
      <c r="V4253" s="8"/>
      <c r="W4253" s="8"/>
      <c r="AA4253" s="8"/>
      <c r="AD4253" s="8"/>
    </row>
    <row r="4254" spans="2:30">
      <c r="B4254" s="75">
        <v>591355</v>
      </c>
      <c r="C4254" s="85" t="s">
        <v>2229</v>
      </c>
      <c r="D4254" s="76" t="s">
        <v>2494</v>
      </c>
      <c r="E4254" s="77">
        <v>4.0018741918257367E-4</v>
      </c>
      <c r="F4254" s="8"/>
      <c r="J4254" s="8"/>
      <c r="N4254" s="8"/>
      <c r="R4254" s="8"/>
      <c r="V4254" s="8"/>
      <c r="W4254" s="8"/>
      <c r="AA4254" s="8"/>
      <c r="AD4254" s="8"/>
    </row>
    <row r="4255" spans="2:30">
      <c r="B4255" s="75">
        <v>5915413</v>
      </c>
      <c r="C4255" s="85" t="s">
        <v>2230</v>
      </c>
      <c r="D4255" s="76" t="s">
        <v>2494</v>
      </c>
      <c r="E4255" s="77">
        <v>1.2178363533261361E-3</v>
      </c>
      <c r="F4255" s="8"/>
      <c r="J4255" s="8"/>
      <c r="N4255" s="8"/>
      <c r="R4255" s="8"/>
      <c r="V4255" s="8"/>
      <c r="W4255" s="8"/>
      <c r="AA4255" s="8"/>
      <c r="AD4255" s="8"/>
    </row>
    <row r="4256" spans="2:30">
      <c r="B4256" s="75">
        <v>593817</v>
      </c>
      <c r="C4256" s="85" t="s">
        <v>2231</v>
      </c>
      <c r="D4256" s="76" t="s">
        <v>2494</v>
      </c>
      <c r="E4256" s="77">
        <v>2.1224948983261476E-20</v>
      </c>
      <c r="F4256" s="8"/>
      <c r="J4256" s="8"/>
      <c r="N4256" s="8"/>
      <c r="R4256" s="8"/>
      <c r="V4256" s="8"/>
      <c r="W4256" s="8"/>
      <c r="AA4256" s="8"/>
      <c r="AD4256" s="8"/>
    </row>
    <row r="4257" spans="2:30">
      <c r="B4257" s="75">
        <v>59507</v>
      </c>
      <c r="C4257" s="85" t="s">
        <v>2232</v>
      </c>
      <c r="D4257" s="76" t="s">
        <v>2494</v>
      </c>
      <c r="E4257" s="77">
        <v>9.1271072293809985E-4</v>
      </c>
      <c r="F4257" s="8"/>
      <c r="J4257" s="8"/>
      <c r="N4257" s="8"/>
      <c r="R4257" s="8"/>
      <c r="V4257" s="8"/>
      <c r="W4257" s="8"/>
      <c r="AA4257" s="8"/>
      <c r="AD4257" s="8"/>
    </row>
    <row r="4258" spans="2:30">
      <c r="B4258" s="75">
        <v>595379</v>
      </c>
      <c r="C4258" s="85" t="s">
        <v>2233</v>
      </c>
      <c r="D4258" s="76" t="s">
        <v>2494</v>
      </c>
      <c r="E4258" s="77">
        <v>2.0061329142051554E-8</v>
      </c>
      <c r="F4258" s="8"/>
      <c r="J4258" s="8"/>
      <c r="N4258" s="8"/>
      <c r="R4258" s="8"/>
      <c r="V4258" s="8"/>
      <c r="W4258" s="8"/>
      <c r="AA4258" s="8"/>
      <c r="AD4258" s="8"/>
    </row>
    <row r="4259" spans="2:30">
      <c r="B4259" s="75">
        <v>597648</v>
      </c>
      <c r="C4259" s="85" t="s">
        <v>2234</v>
      </c>
      <c r="D4259" s="76" t="s">
        <v>2494</v>
      </c>
      <c r="E4259" s="77">
        <v>1.1763682104017252E-6</v>
      </c>
      <c r="F4259" s="8"/>
      <c r="J4259" s="8"/>
      <c r="N4259" s="8"/>
      <c r="R4259" s="8"/>
      <c r="V4259" s="8"/>
      <c r="W4259" s="8"/>
      <c r="AA4259" s="8"/>
      <c r="AD4259" s="8"/>
    </row>
    <row r="4260" spans="2:30">
      <c r="B4260" s="75">
        <v>598163</v>
      </c>
      <c r="C4260" s="85" t="s">
        <v>2235</v>
      </c>
      <c r="D4260" s="76" t="s">
        <v>2494</v>
      </c>
      <c r="E4260" s="77">
        <v>4.2906613460062607E-5</v>
      </c>
      <c r="F4260" s="8"/>
      <c r="J4260" s="8"/>
      <c r="N4260" s="8"/>
      <c r="R4260" s="8"/>
      <c r="V4260" s="8"/>
      <c r="W4260" s="8"/>
      <c r="AA4260" s="8"/>
      <c r="AD4260" s="8"/>
    </row>
    <row r="4261" spans="2:30">
      <c r="B4261" s="75">
        <v>59927</v>
      </c>
      <c r="C4261" s="85" t="s">
        <v>2236</v>
      </c>
      <c r="D4261" s="76" t="s">
        <v>2494</v>
      </c>
      <c r="E4261" s="77">
        <v>1.7283796096978869E-15</v>
      </c>
      <c r="F4261" s="8"/>
      <c r="J4261" s="8"/>
      <c r="N4261" s="8"/>
      <c r="R4261" s="8"/>
      <c r="V4261" s="8"/>
      <c r="W4261" s="8"/>
      <c r="AA4261" s="8"/>
      <c r="AD4261" s="8"/>
    </row>
    <row r="4262" spans="2:30">
      <c r="B4262" s="75">
        <v>60004</v>
      </c>
      <c r="C4262" s="85" t="s">
        <v>2237</v>
      </c>
      <c r="D4262" s="76" t="s">
        <v>2494</v>
      </c>
      <c r="E4262" s="77">
        <v>3.8123489399426715E-14</v>
      </c>
      <c r="F4262" s="8"/>
      <c r="J4262" s="8"/>
      <c r="N4262" s="8"/>
      <c r="R4262" s="8"/>
      <c r="V4262" s="8"/>
      <c r="W4262" s="8"/>
      <c r="AA4262" s="8"/>
      <c r="AD4262" s="8"/>
    </row>
    <row r="4263" spans="2:30">
      <c r="B4263" s="75">
        <v>602017</v>
      </c>
      <c r="C4263" s="85" t="s">
        <v>2238</v>
      </c>
      <c r="D4263" s="76" t="s">
        <v>2494</v>
      </c>
      <c r="E4263" s="77">
        <v>3.8516292061897446E-2</v>
      </c>
      <c r="F4263" s="8"/>
      <c r="J4263" s="8"/>
      <c r="N4263" s="8"/>
      <c r="R4263" s="8"/>
      <c r="V4263" s="8"/>
      <c r="W4263" s="8"/>
      <c r="AA4263" s="8"/>
      <c r="AD4263" s="8"/>
    </row>
    <row r="4264" spans="2:30">
      <c r="B4264" s="75">
        <v>60207310</v>
      </c>
      <c r="C4264" s="85" t="s">
        <v>2239</v>
      </c>
      <c r="D4264" s="76" t="s">
        <v>2494</v>
      </c>
      <c r="E4264" s="77">
        <v>3.7602935515154648E-7</v>
      </c>
      <c r="F4264" s="8"/>
      <c r="J4264" s="8"/>
      <c r="N4264" s="8"/>
      <c r="R4264" s="8"/>
      <c r="V4264" s="8"/>
      <c r="W4264" s="8"/>
      <c r="AA4264" s="8"/>
      <c r="AD4264" s="8"/>
    </row>
    <row r="4265" spans="2:30">
      <c r="B4265" s="75">
        <v>60242</v>
      </c>
      <c r="C4265" s="85" t="s">
        <v>2240</v>
      </c>
      <c r="D4265" s="76" t="s">
        <v>2494</v>
      </c>
      <c r="E4265" s="77">
        <v>3.2577870698344015E-6</v>
      </c>
      <c r="F4265" s="8"/>
      <c r="J4265" s="8"/>
      <c r="N4265" s="8"/>
      <c r="R4265" s="8"/>
      <c r="V4265" s="8"/>
      <c r="W4265" s="8"/>
      <c r="AA4265" s="8"/>
      <c r="AD4265" s="8"/>
    </row>
    <row r="4266" spans="2:30">
      <c r="B4266" s="75">
        <v>603861</v>
      </c>
      <c r="C4266" s="85" t="s">
        <v>2241</v>
      </c>
      <c r="D4266" s="76" t="s">
        <v>2494</v>
      </c>
      <c r="E4266" s="77">
        <v>1.8933177539691729E-5</v>
      </c>
      <c r="F4266" s="8"/>
      <c r="J4266" s="8"/>
      <c r="N4266" s="8"/>
      <c r="R4266" s="8"/>
      <c r="V4266" s="8"/>
      <c r="W4266" s="8"/>
      <c r="AA4266" s="8"/>
      <c r="AD4266" s="8"/>
    </row>
    <row r="4267" spans="2:30">
      <c r="B4267" s="75">
        <v>6062266</v>
      </c>
      <c r="C4267" s="85" t="s">
        <v>2242</v>
      </c>
      <c r="D4267" s="76" t="s">
        <v>2494</v>
      </c>
      <c r="E4267" s="77">
        <v>2.4612051031280817E-25</v>
      </c>
      <c r="F4267" s="8"/>
      <c r="J4267" s="8"/>
      <c r="N4267" s="8"/>
      <c r="R4267" s="8"/>
      <c r="V4267" s="8"/>
      <c r="W4267" s="8"/>
      <c r="AA4267" s="8"/>
      <c r="AD4267" s="8"/>
    </row>
    <row r="4268" spans="2:30">
      <c r="B4268" s="75">
        <v>608311</v>
      </c>
      <c r="C4268" s="85" t="s">
        <v>2243</v>
      </c>
      <c r="D4268" s="76" t="s">
        <v>2494</v>
      </c>
      <c r="E4268" s="77">
        <v>2.6743163680728688E-8</v>
      </c>
      <c r="F4268" s="8"/>
      <c r="J4268" s="8"/>
      <c r="N4268" s="8"/>
      <c r="R4268" s="8"/>
      <c r="V4268" s="8"/>
      <c r="W4268" s="8"/>
      <c r="AA4268" s="8"/>
      <c r="AD4268" s="8"/>
    </row>
    <row r="4269" spans="2:30">
      <c r="B4269" s="75">
        <v>608719</v>
      </c>
      <c r="C4269" s="85" t="s">
        <v>2244</v>
      </c>
      <c r="D4269" s="76" t="s">
        <v>2494</v>
      </c>
      <c r="E4269" s="77">
        <v>6.074176228587436E-4</v>
      </c>
      <c r="F4269" s="8"/>
      <c r="J4269" s="8"/>
      <c r="N4269" s="8"/>
      <c r="R4269" s="8"/>
      <c r="V4269" s="8"/>
      <c r="W4269" s="8"/>
      <c r="AA4269" s="8"/>
      <c r="AD4269" s="8"/>
    </row>
    <row r="4270" spans="2:30">
      <c r="B4270" s="75">
        <v>609198</v>
      </c>
      <c r="C4270" s="85" t="s">
        <v>2245</v>
      </c>
      <c r="D4270" s="76" t="s">
        <v>2494</v>
      </c>
      <c r="E4270" s="77">
        <v>1.3700437047281532E-2</v>
      </c>
      <c r="F4270" s="8"/>
      <c r="J4270" s="8"/>
      <c r="N4270" s="8"/>
      <c r="R4270" s="8"/>
      <c r="V4270" s="8"/>
      <c r="W4270" s="8"/>
      <c r="AA4270" s="8"/>
      <c r="AD4270" s="8"/>
    </row>
    <row r="4271" spans="2:30">
      <c r="B4271" s="75">
        <v>611063</v>
      </c>
      <c r="C4271" s="85" t="s">
        <v>2246</v>
      </c>
      <c r="D4271" s="76" t="s">
        <v>2494</v>
      </c>
      <c r="E4271" s="77">
        <v>2.4169382914274336E-2</v>
      </c>
      <c r="F4271" s="8"/>
      <c r="J4271" s="8"/>
      <c r="N4271" s="8"/>
      <c r="R4271" s="8"/>
      <c r="V4271" s="8"/>
      <c r="W4271" s="8"/>
      <c r="AA4271" s="8"/>
      <c r="AD4271" s="8"/>
    </row>
    <row r="4272" spans="2:30">
      <c r="B4272" s="75">
        <v>61213250</v>
      </c>
      <c r="C4272" s="85" t="s">
        <v>2247</v>
      </c>
      <c r="D4272" s="76" t="s">
        <v>2494</v>
      </c>
      <c r="E4272" s="77">
        <v>2.6022943193479979E-3</v>
      </c>
      <c r="F4272" s="8"/>
      <c r="J4272" s="8"/>
      <c r="N4272" s="8"/>
      <c r="R4272" s="8"/>
      <c r="V4272" s="8"/>
      <c r="W4272" s="8"/>
      <c r="AA4272" s="8"/>
      <c r="AD4272" s="8"/>
    </row>
    <row r="4273" spans="2:30">
      <c r="B4273" s="75">
        <v>616455</v>
      </c>
      <c r="C4273" s="85" t="s">
        <v>2248</v>
      </c>
      <c r="D4273" s="76" t="s">
        <v>2494</v>
      </c>
      <c r="E4273" s="77">
        <v>1.7872306841923958E-6</v>
      </c>
      <c r="F4273" s="8"/>
      <c r="J4273" s="8"/>
      <c r="N4273" s="8"/>
      <c r="R4273" s="8"/>
      <c r="V4273" s="8"/>
      <c r="W4273" s="8"/>
      <c r="AA4273" s="8"/>
      <c r="AD4273" s="8"/>
    </row>
    <row r="4274" spans="2:30">
      <c r="B4274" s="75">
        <v>61734</v>
      </c>
      <c r="C4274" s="85" t="s">
        <v>2249</v>
      </c>
      <c r="D4274" s="76" t="s">
        <v>2494</v>
      </c>
      <c r="E4274" s="77">
        <v>2.427032867273384E-8</v>
      </c>
      <c r="F4274" s="8"/>
      <c r="J4274" s="8"/>
      <c r="N4274" s="8"/>
      <c r="R4274" s="8"/>
      <c r="V4274" s="8"/>
      <c r="W4274" s="8"/>
      <c r="AA4274" s="8"/>
      <c r="AD4274" s="8"/>
    </row>
    <row r="4275" spans="2:30">
      <c r="B4275" s="75">
        <v>618622</v>
      </c>
      <c r="C4275" s="85" t="s">
        <v>2250</v>
      </c>
      <c r="D4275" s="76" t="s">
        <v>2494</v>
      </c>
      <c r="E4275" s="77">
        <v>5.5565464894967311E-2</v>
      </c>
      <c r="F4275" s="8"/>
      <c r="J4275" s="8"/>
      <c r="N4275" s="8"/>
      <c r="R4275" s="8"/>
      <c r="V4275" s="8"/>
      <c r="W4275" s="8"/>
      <c r="AA4275" s="8"/>
      <c r="AD4275" s="8"/>
    </row>
    <row r="4276" spans="2:30">
      <c r="B4276" s="75">
        <v>618871</v>
      </c>
      <c r="C4276" s="85" t="s">
        <v>2251</v>
      </c>
      <c r="D4276" s="76" t="s">
        <v>2494</v>
      </c>
      <c r="E4276" s="77">
        <v>1.705191160797624E-5</v>
      </c>
      <c r="F4276" s="8"/>
      <c r="J4276" s="8"/>
      <c r="N4276" s="8"/>
      <c r="R4276" s="8"/>
      <c r="V4276" s="8"/>
      <c r="W4276" s="8"/>
      <c r="AA4276" s="8"/>
      <c r="AD4276" s="8"/>
    </row>
    <row r="4277" spans="2:30">
      <c r="B4277" s="75">
        <v>61949766</v>
      </c>
      <c r="C4277" s="85" t="s">
        <v>2252</v>
      </c>
      <c r="D4277" s="76" t="s">
        <v>2494</v>
      </c>
      <c r="E4277" s="77">
        <v>1.6794689173697759</v>
      </c>
      <c r="F4277" s="8"/>
      <c r="J4277" s="8"/>
      <c r="N4277" s="8"/>
      <c r="R4277" s="8"/>
      <c r="V4277" s="8"/>
      <c r="W4277" s="8"/>
      <c r="AA4277" s="8"/>
      <c r="AD4277" s="8"/>
    </row>
    <row r="4278" spans="2:30">
      <c r="B4278" s="75">
        <v>61949777</v>
      </c>
      <c r="C4278" s="85" t="s">
        <v>2253</v>
      </c>
      <c r="D4278" s="76" t="s">
        <v>2494</v>
      </c>
      <c r="E4278" s="77">
        <v>0.85388910195248657</v>
      </c>
      <c r="F4278" s="8"/>
      <c r="J4278" s="8"/>
      <c r="N4278" s="8"/>
      <c r="R4278" s="8"/>
      <c r="V4278" s="8"/>
      <c r="W4278" s="8"/>
      <c r="AA4278" s="8"/>
      <c r="AD4278" s="8"/>
    </row>
    <row r="4279" spans="2:30">
      <c r="B4279" s="75">
        <v>623370</v>
      </c>
      <c r="C4279" s="85" t="s">
        <v>2254</v>
      </c>
      <c r="D4279" s="76" t="s">
        <v>2494</v>
      </c>
      <c r="E4279" s="77">
        <v>1.7390545818183173E-5</v>
      </c>
      <c r="F4279" s="8"/>
      <c r="J4279" s="8"/>
      <c r="N4279" s="8"/>
      <c r="R4279" s="8"/>
      <c r="V4279" s="8"/>
      <c r="W4279" s="8"/>
      <c r="AA4279" s="8"/>
      <c r="AD4279" s="8"/>
    </row>
    <row r="4280" spans="2:30">
      <c r="B4280" s="75">
        <v>626437</v>
      </c>
      <c r="C4280" s="85" t="s">
        <v>2255</v>
      </c>
      <c r="D4280" s="76" t="s">
        <v>2494</v>
      </c>
      <c r="E4280" s="77">
        <v>2.2741222801726754E-3</v>
      </c>
      <c r="F4280" s="8"/>
      <c r="J4280" s="8"/>
      <c r="N4280" s="8"/>
      <c r="R4280" s="8"/>
      <c r="V4280" s="8"/>
      <c r="W4280" s="8"/>
      <c r="AA4280" s="8"/>
      <c r="AD4280" s="8"/>
    </row>
    <row r="4281" spans="2:30">
      <c r="B4281" s="75">
        <v>626937</v>
      </c>
      <c r="C4281" s="85" t="s">
        <v>2256</v>
      </c>
      <c r="D4281" s="76" t="s">
        <v>2494</v>
      </c>
      <c r="E4281" s="77">
        <v>1.190686786105153E-5</v>
      </c>
      <c r="F4281" s="8"/>
      <c r="J4281" s="8"/>
      <c r="N4281" s="8"/>
      <c r="R4281" s="8"/>
      <c r="V4281" s="8"/>
      <c r="W4281" s="8"/>
      <c r="AA4281" s="8"/>
      <c r="AD4281" s="8"/>
    </row>
    <row r="4282" spans="2:30">
      <c r="B4282" s="75">
        <v>627305</v>
      </c>
      <c r="C4282" s="85" t="s">
        <v>2257</v>
      </c>
      <c r="D4282" s="76" t="s">
        <v>2494</v>
      </c>
      <c r="E4282" s="77">
        <v>1.1727115388308368E-5</v>
      </c>
      <c r="F4282" s="8"/>
      <c r="J4282" s="8"/>
      <c r="N4282" s="8"/>
      <c r="R4282" s="8"/>
      <c r="V4282" s="8"/>
      <c r="W4282" s="8"/>
      <c r="AA4282" s="8"/>
      <c r="AD4282" s="8"/>
    </row>
    <row r="4283" spans="2:30">
      <c r="B4283" s="75">
        <v>62760</v>
      </c>
      <c r="C4283" s="85" t="s">
        <v>2258</v>
      </c>
      <c r="D4283" s="76" t="s">
        <v>2494</v>
      </c>
      <c r="E4283" s="77">
        <v>2.4952936648610673E-26</v>
      </c>
      <c r="F4283" s="8"/>
      <c r="J4283" s="8"/>
      <c r="N4283" s="8"/>
      <c r="R4283" s="8"/>
      <c r="V4283" s="8"/>
      <c r="W4283" s="8"/>
      <c r="AA4283" s="8"/>
      <c r="AD4283" s="8"/>
    </row>
    <row r="4284" spans="2:30">
      <c r="B4284" s="75">
        <v>628637</v>
      </c>
      <c r="C4284" s="85" t="s">
        <v>2259</v>
      </c>
      <c r="D4284" s="76" t="s">
        <v>2494</v>
      </c>
      <c r="E4284" s="77">
        <v>1.0797481138558237E-5</v>
      </c>
      <c r="F4284" s="8"/>
      <c r="J4284" s="8"/>
      <c r="N4284" s="8"/>
      <c r="R4284" s="8"/>
      <c r="V4284" s="8"/>
      <c r="W4284" s="8"/>
      <c r="AA4284" s="8"/>
      <c r="AD4284" s="8"/>
    </row>
    <row r="4285" spans="2:30">
      <c r="B4285" s="75">
        <v>6317186</v>
      </c>
      <c r="C4285" s="85" t="s">
        <v>2260</v>
      </c>
      <c r="D4285" s="76" t="s">
        <v>2494</v>
      </c>
      <c r="E4285" s="77">
        <v>2.9906048623047832E-4</v>
      </c>
      <c r="F4285" s="8"/>
      <c r="J4285" s="8"/>
      <c r="N4285" s="8"/>
      <c r="R4285" s="8"/>
      <c r="V4285" s="8"/>
      <c r="W4285" s="8"/>
      <c r="AA4285" s="8"/>
      <c r="AD4285" s="8"/>
    </row>
    <row r="4286" spans="2:30">
      <c r="B4286" s="75">
        <v>632224</v>
      </c>
      <c r="C4286" s="85" t="s">
        <v>2261</v>
      </c>
      <c r="D4286" s="76" t="s">
        <v>2494</v>
      </c>
      <c r="E4286" s="77">
        <v>1.0268813191704416E-5</v>
      </c>
      <c r="F4286" s="8"/>
      <c r="J4286" s="8"/>
      <c r="N4286" s="8"/>
      <c r="R4286" s="8"/>
      <c r="V4286" s="8"/>
      <c r="W4286" s="8"/>
      <c r="AA4286" s="8"/>
      <c r="AD4286" s="8"/>
    </row>
    <row r="4287" spans="2:30">
      <c r="B4287" s="75">
        <v>63284719</v>
      </c>
      <c r="C4287" s="85" t="s">
        <v>2262</v>
      </c>
      <c r="D4287" s="76" t="s">
        <v>2494</v>
      </c>
      <c r="E4287" s="77">
        <v>8.0985444419146671E-6</v>
      </c>
      <c r="F4287" s="8"/>
      <c r="J4287" s="8"/>
      <c r="N4287" s="8"/>
      <c r="R4287" s="8"/>
      <c r="V4287" s="8"/>
      <c r="W4287" s="8"/>
      <c r="AA4287" s="8"/>
      <c r="AD4287" s="8"/>
    </row>
    <row r="4288" spans="2:30">
      <c r="B4288" s="75">
        <v>634662</v>
      </c>
      <c r="C4288" s="85" t="s">
        <v>2263</v>
      </c>
      <c r="D4288" s="76" t="s">
        <v>2494</v>
      </c>
      <c r="E4288" s="77">
        <v>2.7706735619178486E-2</v>
      </c>
      <c r="F4288" s="8"/>
      <c r="J4288" s="8"/>
      <c r="N4288" s="8"/>
      <c r="R4288" s="8"/>
      <c r="V4288" s="8"/>
      <c r="W4288" s="8"/>
      <c r="AA4288" s="8"/>
      <c r="AD4288" s="8"/>
    </row>
    <row r="4289" spans="2:30">
      <c r="B4289" s="75">
        <v>634673</v>
      </c>
      <c r="C4289" s="85" t="s">
        <v>2264</v>
      </c>
      <c r="D4289" s="76" t="s">
        <v>2494</v>
      </c>
      <c r="E4289" s="77">
        <v>3.7122241726571852E-2</v>
      </c>
      <c r="F4289" s="8"/>
      <c r="J4289" s="8"/>
      <c r="N4289" s="8"/>
      <c r="R4289" s="8"/>
      <c r="V4289" s="8"/>
      <c r="W4289" s="8"/>
      <c r="AA4289" s="8"/>
      <c r="AD4289" s="8"/>
    </row>
    <row r="4290" spans="2:30">
      <c r="B4290" s="75">
        <v>634833</v>
      </c>
      <c r="C4290" s="85" t="s">
        <v>2265</v>
      </c>
      <c r="D4290" s="76" t="s">
        <v>2494</v>
      </c>
      <c r="E4290" s="77">
        <v>0.26367927673460378</v>
      </c>
      <c r="F4290" s="8"/>
      <c r="J4290" s="8"/>
      <c r="N4290" s="8"/>
      <c r="R4290" s="8"/>
      <c r="V4290" s="8"/>
      <c r="W4290" s="8"/>
      <c r="AA4290" s="8"/>
      <c r="AD4290" s="8"/>
    </row>
    <row r="4291" spans="2:30">
      <c r="B4291" s="75">
        <v>634902</v>
      </c>
      <c r="C4291" s="85" t="s">
        <v>2266</v>
      </c>
      <c r="D4291" s="76" t="s">
        <v>2494</v>
      </c>
      <c r="E4291" s="77">
        <v>3.7137656069456812E-3</v>
      </c>
      <c r="F4291" s="8"/>
      <c r="J4291" s="8"/>
      <c r="N4291" s="8"/>
      <c r="R4291" s="8"/>
      <c r="V4291" s="8"/>
      <c r="W4291" s="8"/>
      <c r="AA4291" s="8"/>
      <c r="AD4291" s="8"/>
    </row>
    <row r="4292" spans="2:30">
      <c r="B4292" s="75">
        <v>636306</v>
      </c>
      <c r="C4292" s="85" t="s">
        <v>2267</v>
      </c>
      <c r="D4292" s="76" t="s">
        <v>2494</v>
      </c>
      <c r="E4292" s="77">
        <v>3.5711967124454486E-2</v>
      </c>
      <c r="F4292" s="8"/>
      <c r="J4292" s="8"/>
      <c r="N4292" s="8"/>
      <c r="R4292" s="8"/>
      <c r="V4292" s="8"/>
      <c r="W4292" s="8"/>
      <c r="AA4292" s="8"/>
      <c r="AD4292" s="8"/>
    </row>
    <row r="4293" spans="2:30">
      <c r="B4293" s="75">
        <v>64006</v>
      </c>
      <c r="C4293" s="85" t="s">
        <v>2268</v>
      </c>
      <c r="D4293" s="76" t="s">
        <v>2494</v>
      </c>
      <c r="E4293" s="77">
        <v>0.44780975369348491</v>
      </c>
      <c r="F4293" s="8"/>
      <c r="J4293" s="8"/>
      <c r="N4293" s="8"/>
      <c r="R4293" s="8"/>
      <c r="V4293" s="8"/>
      <c r="W4293" s="8"/>
      <c r="AA4293" s="8"/>
      <c r="AD4293" s="8"/>
    </row>
    <row r="4294" spans="2:30">
      <c r="B4294" s="75">
        <v>64028</v>
      </c>
      <c r="C4294" s="85" t="s">
        <v>2269</v>
      </c>
      <c r="D4294" s="76" t="s">
        <v>2494</v>
      </c>
      <c r="E4294" s="77">
        <v>1.1742717229363544E-29</v>
      </c>
      <c r="F4294" s="8"/>
      <c r="J4294" s="8"/>
      <c r="N4294" s="8"/>
      <c r="R4294" s="8"/>
      <c r="V4294" s="8"/>
      <c r="W4294" s="8"/>
      <c r="AA4294" s="8"/>
      <c r="AD4294" s="8"/>
    </row>
    <row r="4295" spans="2:30">
      <c r="B4295" s="75">
        <v>64186</v>
      </c>
      <c r="C4295" s="85" t="s">
        <v>2270</v>
      </c>
      <c r="D4295" s="76" t="s">
        <v>2494</v>
      </c>
      <c r="E4295" s="77">
        <v>2.9848975548353423E-10</v>
      </c>
      <c r="F4295" s="8"/>
      <c r="J4295" s="8"/>
      <c r="N4295" s="8"/>
      <c r="R4295" s="8"/>
      <c r="V4295" s="8"/>
      <c r="W4295" s="8"/>
      <c r="AA4295" s="8"/>
      <c r="AD4295" s="8"/>
    </row>
    <row r="4296" spans="2:30">
      <c r="B4296" s="75">
        <v>64197</v>
      </c>
      <c r="C4296" s="85" t="s">
        <v>2271</v>
      </c>
      <c r="D4296" s="76" t="s">
        <v>2494</v>
      </c>
      <c r="E4296" s="77">
        <v>2.9531348288556625E-9</v>
      </c>
      <c r="F4296" s="8"/>
      <c r="J4296" s="8"/>
      <c r="N4296" s="8"/>
      <c r="R4296" s="8"/>
      <c r="V4296" s="8"/>
      <c r="W4296" s="8"/>
      <c r="AA4296" s="8"/>
      <c r="AD4296" s="8"/>
    </row>
    <row r="4297" spans="2:30">
      <c r="B4297" s="75">
        <v>646071</v>
      </c>
      <c r="C4297" s="85" t="s">
        <v>2272</v>
      </c>
      <c r="D4297" s="76" t="s">
        <v>2494</v>
      </c>
      <c r="E4297" s="77">
        <v>2.5570316080807815E-8</v>
      </c>
      <c r="F4297" s="8"/>
      <c r="J4297" s="8"/>
      <c r="N4297" s="8"/>
      <c r="R4297" s="8"/>
      <c r="V4297" s="8"/>
      <c r="W4297" s="8"/>
      <c r="AA4297" s="8"/>
      <c r="AD4297" s="8"/>
    </row>
    <row r="4298" spans="2:30">
      <c r="B4298" s="75">
        <v>64700567</v>
      </c>
      <c r="C4298" s="85" t="s">
        <v>2273</v>
      </c>
      <c r="D4298" s="76" t="s">
        <v>2494</v>
      </c>
      <c r="E4298" s="77">
        <v>7.6054440471514938E-9</v>
      </c>
      <c r="F4298" s="8"/>
      <c r="J4298" s="8"/>
      <c r="N4298" s="8"/>
      <c r="R4298" s="8"/>
      <c r="V4298" s="8"/>
      <c r="W4298" s="8"/>
      <c r="AA4298" s="8"/>
      <c r="AD4298" s="8"/>
    </row>
    <row r="4299" spans="2:30">
      <c r="B4299" s="75">
        <v>650511</v>
      </c>
      <c r="C4299" s="85" t="s">
        <v>2274</v>
      </c>
      <c r="D4299" s="76" t="s">
        <v>2494</v>
      </c>
      <c r="E4299" s="77">
        <v>2.6268395328649199E-24</v>
      </c>
      <c r="F4299" s="8"/>
      <c r="J4299" s="8"/>
      <c r="N4299" s="8"/>
      <c r="R4299" s="8"/>
      <c r="V4299" s="8"/>
      <c r="W4299" s="8"/>
      <c r="AA4299" s="8"/>
      <c r="AD4299" s="8"/>
    </row>
    <row r="4300" spans="2:30">
      <c r="B4300" s="75">
        <v>6515384</v>
      </c>
      <c r="C4300" s="85" t="s">
        <v>2275</v>
      </c>
      <c r="D4300" s="76" t="s">
        <v>2494</v>
      </c>
      <c r="E4300" s="77">
        <v>5.2890910546793255E-5</v>
      </c>
      <c r="F4300" s="8"/>
      <c r="J4300" s="8"/>
      <c r="N4300" s="8"/>
      <c r="R4300" s="8"/>
      <c r="V4300" s="8"/>
      <c r="W4300" s="8"/>
      <c r="AA4300" s="8"/>
      <c r="AD4300" s="8"/>
    </row>
    <row r="4301" spans="2:30">
      <c r="B4301" s="75">
        <v>65305</v>
      </c>
      <c r="C4301" s="85" t="s">
        <v>2276</v>
      </c>
      <c r="D4301" s="76" t="s">
        <v>2494</v>
      </c>
      <c r="E4301" s="77">
        <v>1.6486951012208226E-11</v>
      </c>
      <c r="F4301" s="8"/>
      <c r="J4301" s="8"/>
      <c r="N4301" s="8"/>
      <c r="R4301" s="8"/>
      <c r="V4301" s="8"/>
      <c r="W4301" s="8"/>
      <c r="AA4301" s="8"/>
      <c r="AD4301" s="8"/>
    </row>
    <row r="4302" spans="2:30">
      <c r="B4302" s="75">
        <v>65732072</v>
      </c>
      <c r="C4302" s="85" t="s">
        <v>2277</v>
      </c>
      <c r="D4302" s="76" t="s">
        <v>2494</v>
      </c>
      <c r="E4302" s="77">
        <v>16.854439524966278</v>
      </c>
      <c r="F4302" s="8"/>
      <c r="J4302" s="8"/>
      <c r="N4302" s="8"/>
      <c r="R4302" s="8"/>
      <c r="V4302" s="8"/>
      <c r="W4302" s="8"/>
      <c r="AA4302" s="8"/>
      <c r="AD4302" s="8"/>
    </row>
    <row r="4303" spans="2:30">
      <c r="B4303" s="75">
        <v>66063056</v>
      </c>
      <c r="C4303" s="85" t="s">
        <v>2278</v>
      </c>
      <c r="D4303" s="76" t="s">
        <v>2494</v>
      </c>
      <c r="E4303" s="77">
        <v>1.0867867892273491E-8</v>
      </c>
      <c r="F4303" s="8"/>
      <c r="J4303" s="8"/>
      <c r="N4303" s="8"/>
      <c r="R4303" s="8"/>
      <c r="V4303" s="8"/>
      <c r="W4303" s="8"/>
      <c r="AA4303" s="8"/>
      <c r="AD4303" s="8"/>
    </row>
    <row r="4304" spans="2:30">
      <c r="B4304" s="75">
        <v>66230044</v>
      </c>
      <c r="C4304" s="85" t="s">
        <v>2279</v>
      </c>
      <c r="D4304" s="76" t="s">
        <v>2494</v>
      </c>
      <c r="E4304" s="77">
        <v>0.70373683390287134</v>
      </c>
      <c r="F4304" s="8"/>
      <c r="J4304" s="8"/>
      <c r="N4304" s="8"/>
      <c r="R4304" s="8"/>
      <c r="V4304" s="8"/>
      <c r="W4304" s="8"/>
      <c r="AA4304" s="8"/>
      <c r="AD4304" s="8"/>
    </row>
    <row r="4305" spans="2:30">
      <c r="B4305" s="75">
        <v>67129082</v>
      </c>
      <c r="C4305" s="85" t="s">
        <v>2280</v>
      </c>
      <c r="D4305" s="76" t="s">
        <v>2494</v>
      </c>
      <c r="E4305" s="77">
        <v>1.1072029102601431E-5</v>
      </c>
      <c r="F4305" s="8"/>
      <c r="J4305" s="8"/>
      <c r="N4305" s="8"/>
      <c r="R4305" s="8"/>
      <c r="V4305" s="8"/>
      <c r="W4305" s="8"/>
      <c r="AA4305" s="8"/>
      <c r="AD4305" s="8"/>
    </row>
    <row r="4306" spans="2:30">
      <c r="B4306" s="75">
        <v>67458</v>
      </c>
      <c r="C4306" s="85" t="s">
        <v>2281</v>
      </c>
      <c r="D4306" s="76" t="s">
        <v>2494</v>
      </c>
      <c r="E4306" s="77">
        <v>1.8468061210232475E-4</v>
      </c>
      <c r="F4306" s="8"/>
      <c r="J4306" s="8"/>
      <c r="N4306" s="8"/>
      <c r="R4306" s="8"/>
      <c r="V4306" s="8"/>
      <c r="W4306" s="8"/>
      <c r="AA4306" s="8"/>
      <c r="AD4306" s="8"/>
    </row>
    <row r="4307" spans="2:30">
      <c r="B4307" s="75">
        <v>67564914</v>
      </c>
      <c r="C4307" s="85" t="s">
        <v>2282</v>
      </c>
      <c r="D4307" s="76" t="s">
        <v>2494</v>
      </c>
      <c r="E4307" s="77">
        <v>2.5330914329792986E-3</v>
      </c>
      <c r="F4307" s="8"/>
      <c r="J4307" s="8"/>
      <c r="N4307" s="8"/>
      <c r="R4307" s="8"/>
      <c r="V4307" s="8"/>
      <c r="W4307" s="8"/>
      <c r="AA4307" s="8"/>
      <c r="AD4307" s="8"/>
    </row>
    <row r="4308" spans="2:30">
      <c r="B4308" s="75">
        <v>67685</v>
      </c>
      <c r="C4308" s="85" t="s">
        <v>2283</v>
      </c>
      <c r="D4308" s="76" t="s">
        <v>2494</v>
      </c>
      <c r="E4308" s="77">
        <v>3.8462235447256737E-10</v>
      </c>
      <c r="F4308" s="8"/>
      <c r="J4308" s="8"/>
      <c r="N4308" s="8"/>
      <c r="R4308" s="8"/>
      <c r="V4308" s="8"/>
      <c r="W4308" s="8"/>
      <c r="AA4308" s="8"/>
      <c r="AD4308" s="8"/>
    </row>
    <row r="4309" spans="2:30">
      <c r="B4309" s="75">
        <v>68042</v>
      </c>
      <c r="C4309" s="85" t="s">
        <v>2284</v>
      </c>
      <c r="D4309" s="76" t="s">
        <v>2494</v>
      </c>
      <c r="E4309" s="77">
        <v>6.3327087530189341E-30</v>
      </c>
      <c r="F4309" s="8"/>
      <c r="J4309" s="8"/>
      <c r="N4309" s="8"/>
      <c r="R4309" s="8"/>
      <c r="V4309" s="8"/>
      <c r="W4309" s="8"/>
      <c r="AA4309" s="8"/>
      <c r="AD4309" s="8"/>
    </row>
    <row r="4310" spans="2:30">
      <c r="B4310" s="75">
        <v>68111</v>
      </c>
      <c r="C4310" s="85" t="s">
        <v>2285</v>
      </c>
      <c r="D4310" s="76" t="s">
        <v>2494</v>
      </c>
      <c r="E4310" s="77">
        <v>1.3756513689404962E-10</v>
      </c>
      <c r="F4310" s="8"/>
      <c r="J4310" s="8"/>
      <c r="N4310" s="8"/>
      <c r="R4310" s="8"/>
      <c r="V4310" s="8"/>
      <c r="W4310" s="8"/>
      <c r="AA4310" s="8"/>
      <c r="AD4310" s="8"/>
    </row>
    <row r="4311" spans="2:30">
      <c r="B4311" s="75">
        <v>683181</v>
      </c>
      <c r="C4311" s="85" t="s">
        <v>2286</v>
      </c>
      <c r="D4311" s="76" t="s">
        <v>2494</v>
      </c>
      <c r="E4311" s="77">
        <v>1.4633459112857496E-2</v>
      </c>
      <c r="F4311" s="8"/>
      <c r="J4311" s="8"/>
      <c r="N4311" s="8"/>
      <c r="R4311" s="8"/>
      <c r="V4311" s="8"/>
      <c r="W4311" s="8"/>
      <c r="AA4311" s="8"/>
      <c r="AD4311" s="8"/>
    </row>
    <row r="4312" spans="2:30">
      <c r="B4312" s="75">
        <v>68411303</v>
      </c>
      <c r="C4312" s="85" t="s">
        <v>2287</v>
      </c>
      <c r="D4312" s="76" t="s">
        <v>2494</v>
      </c>
      <c r="E4312" s="77">
        <v>9.9915523103076765E-27</v>
      </c>
      <c r="F4312" s="8"/>
      <c r="J4312" s="8"/>
      <c r="N4312" s="8"/>
      <c r="R4312" s="8"/>
      <c r="V4312" s="8"/>
      <c r="W4312" s="8"/>
      <c r="AA4312" s="8"/>
      <c r="AD4312" s="8"/>
    </row>
    <row r="4313" spans="2:30">
      <c r="B4313" s="75">
        <v>68439509</v>
      </c>
      <c r="C4313" s="85" t="s">
        <v>2288</v>
      </c>
      <c r="D4313" s="76" t="s">
        <v>2494</v>
      </c>
      <c r="E4313" s="77">
        <v>2.6893812419297373E-6</v>
      </c>
      <c r="F4313" s="8"/>
      <c r="J4313" s="8"/>
      <c r="N4313" s="8"/>
      <c r="R4313" s="8"/>
      <c r="V4313" s="8"/>
      <c r="W4313" s="8"/>
      <c r="AA4313" s="8"/>
      <c r="AD4313" s="8"/>
    </row>
    <row r="4314" spans="2:30">
      <c r="B4314" s="75">
        <v>68694111</v>
      </c>
      <c r="C4314" s="85" t="s">
        <v>2289</v>
      </c>
      <c r="D4314" s="76" t="s">
        <v>2494</v>
      </c>
      <c r="E4314" s="77">
        <v>1.0555752674497198E-5</v>
      </c>
      <c r="F4314" s="8"/>
      <c r="J4314" s="8"/>
      <c r="N4314" s="8"/>
      <c r="R4314" s="8"/>
      <c r="V4314" s="8"/>
      <c r="W4314" s="8"/>
      <c r="AA4314" s="8"/>
      <c r="AD4314" s="8"/>
    </row>
    <row r="4315" spans="2:30">
      <c r="B4315" s="75">
        <v>688733</v>
      </c>
      <c r="C4315" s="85" t="s">
        <v>2290</v>
      </c>
      <c r="D4315" s="76" t="s">
        <v>2494</v>
      </c>
      <c r="E4315" s="77">
        <v>3.6159500775271203E-5</v>
      </c>
      <c r="F4315" s="8"/>
      <c r="J4315" s="8"/>
      <c r="N4315" s="8"/>
      <c r="R4315" s="8"/>
      <c r="V4315" s="8"/>
      <c r="W4315" s="8"/>
      <c r="AA4315" s="8"/>
      <c r="AD4315" s="8"/>
    </row>
    <row r="4316" spans="2:30">
      <c r="B4316" s="75">
        <v>693210</v>
      </c>
      <c r="C4316" s="85" t="s">
        <v>2291</v>
      </c>
      <c r="D4316" s="76" t="s">
        <v>2494</v>
      </c>
      <c r="E4316" s="77">
        <v>2.1125900575522459E-5</v>
      </c>
      <c r="F4316" s="8"/>
      <c r="J4316" s="8"/>
      <c r="N4316" s="8"/>
      <c r="R4316" s="8"/>
      <c r="V4316" s="8"/>
      <c r="W4316" s="8"/>
      <c r="AA4316" s="8"/>
      <c r="AD4316" s="8"/>
    </row>
    <row r="4317" spans="2:30">
      <c r="B4317" s="75">
        <v>69377817</v>
      </c>
      <c r="C4317" s="85" t="s">
        <v>2292</v>
      </c>
      <c r="D4317" s="76" t="s">
        <v>2494</v>
      </c>
      <c r="E4317" s="77">
        <v>2.8002480114719018E-10</v>
      </c>
      <c r="F4317" s="8"/>
      <c r="J4317" s="8"/>
      <c r="N4317" s="8"/>
      <c r="R4317" s="8"/>
      <c r="V4317" s="8"/>
      <c r="W4317" s="8"/>
      <c r="AA4317" s="8"/>
      <c r="AD4317" s="8"/>
    </row>
    <row r="4318" spans="2:30">
      <c r="B4318" s="75">
        <v>69581335</v>
      </c>
      <c r="C4318" s="85" t="s">
        <v>2293</v>
      </c>
      <c r="D4318" s="76" t="s">
        <v>2494</v>
      </c>
      <c r="E4318" s="77">
        <v>3.638490874631314E-7</v>
      </c>
      <c r="F4318" s="8"/>
      <c r="J4318" s="8"/>
      <c r="N4318" s="8"/>
      <c r="R4318" s="8"/>
      <c r="V4318" s="8"/>
      <c r="W4318" s="8"/>
      <c r="AA4318" s="8"/>
      <c r="AD4318" s="8"/>
    </row>
    <row r="4319" spans="2:30">
      <c r="B4319" s="75">
        <v>69727</v>
      </c>
      <c r="C4319" s="85" t="s">
        <v>2294</v>
      </c>
      <c r="D4319" s="76" t="s">
        <v>2494</v>
      </c>
      <c r="E4319" s="77">
        <v>1.4675711954579148E-11</v>
      </c>
      <c r="F4319" s="8"/>
      <c r="J4319" s="8"/>
      <c r="N4319" s="8"/>
      <c r="R4319" s="8"/>
      <c r="V4319" s="8"/>
      <c r="W4319" s="8"/>
      <c r="AA4319" s="8"/>
      <c r="AD4319" s="8"/>
    </row>
    <row r="4320" spans="2:30">
      <c r="B4320" s="75">
        <v>69806504</v>
      </c>
      <c r="C4320" s="85" t="s">
        <v>2295</v>
      </c>
      <c r="D4320" s="76" t="s">
        <v>2494</v>
      </c>
      <c r="E4320" s="77">
        <v>1.6172346367638994E-3</v>
      </c>
      <c r="F4320" s="8"/>
      <c r="J4320" s="8"/>
      <c r="N4320" s="8"/>
      <c r="R4320" s="8"/>
      <c r="V4320" s="8"/>
      <c r="W4320" s="8"/>
      <c r="AA4320" s="8"/>
      <c r="AD4320" s="8"/>
    </row>
    <row r="4321" spans="2:30">
      <c r="B4321" s="75">
        <v>6988212</v>
      </c>
      <c r="C4321" s="85" t="s">
        <v>2296</v>
      </c>
      <c r="D4321" s="76" t="s">
        <v>2494</v>
      </c>
      <c r="E4321" s="77">
        <v>6.1901436711426453E-8</v>
      </c>
      <c r="F4321" s="8"/>
      <c r="J4321" s="8"/>
      <c r="N4321" s="8"/>
      <c r="R4321" s="8"/>
      <c r="V4321" s="8"/>
      <c r="W4321" s="8"/>
      <c r="AA4321" s="8"/>
      <c r="AD4321" s="8"/>
    </row>
    <row r="4322" spans="2:30">
      <c r="B4322" s="75">
        <v>700389</v>
      </c>
      <c r="C4322" s="85" t="s">
        <v>2297</v>
      </c>
      <c r="D4322" s="76" t="s">
        <v>2494</v>
      </c>
      <c r="E4322" s="77">
        <v>4.459653997250593E-4</v>
      </c>
      <c r="F4322" s="8"/>
      <c r="J4322" s="8"/>
      <c r="N4322" s="8"/>
      <c r="R4322" s="8"/>
      <c r="V4322" s="8"/>
      <c r="W4322" s="8"/>
      <c r="AA4322" s="8"/>
      <c r="AD4322" s="8"/>
    </row>
    <row r="4323" spans="2:30">
      <c r="B4323" s="75">
        <v>70382</v>
      </c>
      <c r="C4323" s="85" t="s">
        <v>2298</v>
      </c>
      <c r="D4323" s="76" t="s">
        <v>2494</v>
      </c>
      <c r="E4323" s="77">
        <v>1.8694877019262653E-3</v>
      </c>
      <c r="F4323" s="8"/>
      <c r="J4323" s="8"/>
      <c r="N4323" s="8"/>
      <c r="R4323" s="8"/>
      <c r="V4323" s="8"/>
      <c r="W4323" s="8"/>
      <c r="AA4323" s="8"/>
      <c r="AD4323" s="8"/>
    </row>
    <row r="4324" spans="2:30">
      <c r="B4324" s="75">
        <v>70630170</v>
      </c>
      <c r="C4324" s="85" t="s">
        <v>2299</v>
      </c>
      <c r="D4324" s="76" t="s">
        <v>2494</v>
      </c>
      <c r="E4324" s="77">
        <v>5.3969881347816307E-6</v>
      </c>
      <c r="F4324" s="8"/>
      <c r="J4324" s="8"/>
      <c r="N4324" s="8"/>
      <c r="R4324" s="8"/>
      <c r="V4324" s="8"/>
      <c r="W4324" s="8"/>
      <c r="AA4324" s="8"/>
      <c r="AD4324" s="8"/>
    </row>
    <row r="4325" spans="2:30">
      <c r="B4325" s="75">
        <v>7085190</v>
      </c>
      <c r="C4325" s="85" t="s">
        <v>2300</v>
      </c>
      <c r="D4325" s="76" t="s">
        <v>2494</v>
      </c>
      <c r="E4325" s="77">
        <v>8.4432901876208574E-12</v>
      </c>
      <c r="F4325" s="8"/>
      <c r="J4325" s="8"/>
      <c r="N4325" s="8"/>
      <c r="R4325" s="8"/>
      <c r="V4325" s="8"/>
      <c r="W4325" s="8"/>
      <c r="AA4325" s="8"/>
      <c r="AD4325" s="8"/>
    </row>
    <row r="4326" spans="2:30">
      <c r="B4326" s="75">
        <v>71238</v>
      </c>
      <c r="C4326" s="85" t="s">
        <v>2301</v>
      </c>
      <c r="D4326" s="76" t="s">
        <v>2494</v>
      </c>
      <c r="E4326" s="77">
        <v>5.276123389788792E-6</v>
      </c>
      <c r="F4326" s="8"/>
      <c r="J4326" s="8"/>
      <c r="N4326" s="8"/>
      <c r="R4326" s="8"/>
      <c r="V4326" s="8"/>
      <c r="W4326" s="8"/>
      <c r="AA4326" s="8"/>
      <c r="AD4326" s="8"/>
    </row>
    <row r="4327" spans="2:30">
      <c r="B4327" s="75">
        <v>71283802</v>
      </c>
      <c r="C4327" s="85" t="s">
        <v>2302</v>
      </c>
      <c r="D4327" s="76" t="s">
        <v>2494</v>
      </c>
      <c r="E4327" s="77">
        <v>5.3441371588703723E-4</v>
      </c>
      <c r="F4327" s="8"/>
      <c r="J4327" s="8"/>
      <c r="N4327" s="8"/>
      <c r="R4327" s="8"/>
      <c r="V4327" s="8"/>
      <c r="W4327" s="8"/>
      <c r="AA4327" s="8"/>
      <c r="AD4327" s="8"/>
    </row>
    <row r="4328" spans="2:30">
      <c r="B4328" s="75">
        <v>71410</v>
      </c>
      <c r="C4328" s="85" t="s">
        <v>2303</v>
      </c>
      <c r="D4328" s="76" t="s">
        <v>2494</v>
      </c>
      <c r="E4328" s="77">
        <v>1.1123586356692746E-5</v>
      </c>
      <c r="F4328" s="8"/>
      <c r="J4328" s="8"/>
      <c r="N4328" s="8"/>
      <c r="R4328" s="8"/>
      <c r="V4328" s="8"/>
      <c r="W4328" s="8"/>
      <c r="AA4328" s="8"/>
      <c r="AD4328" s="8"/>
    </row>
    <row r="4329" spans="2:30">
      <c r="B4329" s="75">
        <v>7149793</v>
      </c>
      <c r="C4329" s="85" t="s">
        <v>2304</v>
      </c>
      <c r="D4329" s="76" t="s">
        <v>2494</v>
      </c>
      <c r="E4329" s="77">
        <v>4.0466592263335944E-5</v>
      </c>
      <c r="F4329" s="8"/>
      <c r="J4329" s="8"/>
      <c r="N4329" s="8"/>
      <c r="R4329" s="8"/>
      <c r="V4329" s="8"/>
      <c r="W4329" s="8"/>
      <c r="AA4329" s="8"/>
      <c r="AD4329" s="8"/>
    </row>
    <row r="4330" spans="2:30">
      <c r="B4330" s="75">
        <v>71561110</v>
      </c>
      <c r="C4330" s="85" t="s">
        <v>2305</v>
      </c>
      <c r="D4330" s="76" t="s">
        <v>2494</v>
      </c>
      <c r="E4330" s="77">
        <v>1.4782080715060328E-4</v>
      </c>
      <c r="F4330" s="8"/>
      <c r="J4330" s="8"/>
      <c r="N4330" s="8"/>
      <c r="R4330" s="8"/>
      <c r="V4330" s="8"/>
      <c r="W4330" s="8"/>
      <c r="AA4330" s="8"/>
      <c r="AD4330" s="8"/>
    </row>
    <row r="4331" spans="2:30">
      <c r="B4331" s="75">
        <v>7166190</v>
      </c>
      <c r="C4331" s="85" t="s">
        <v>2306</v>
      </c>
      <c r="D4331" s="76" t="s">
        <v>2494</v>
      </c>
      <c r="E4331" s="77">
        <v>5.4924444773379662E-2</v>
      </c>
      <c r="F4331" s="8"/>
      <c r="J4331" s="8"/>
      <c r="N4331" s="8"/>
      <c r="R4331" s="8"/>
      <c r="V4331" s="8"/>
      <c r="W4331" s="8"/>
      <c r="AA4331" s="8"/>
      <c r="AD4331" s="8"/>
    </row>
    <row r="4332" spans="2:30">
      <c r="B4332" s="75">
        <v>7173515</v>
      </c>
      <c r="C4332" s="85" t="s">
        <v>2307</v>
      </c>
      <c r="D4332" s="76" t="s">
        <v>2494</v>
      </c>
      <c r="E4332" s="77">
        <v>9.9182870797306327E-9</v>
      </c>
      <c r="F4332" s="8"/>
      <c r="J4332" s="8"/>
      <c r="N4332" s="8"/>
      <c r="R4332" s="8"/>
      <c r="V4332" s="8"/>
      <c r="W4332" s="8"/>
      <c r="AA4332" s="8"/>
      <c r="AD4332" s="8"/>
    </row>
    <row r="4333" spans="2:30">
      <c r="B4333" s="75">
        <v>7173628</v>
      </c>
      <c r="C4333" s="85" t="s">
        <v>2308</v>
      </c>
      <c r="D4333" s="76" t="s">
        <v>2494</v>
      </c>
      <c r="E4333" s="77">
        <v>1.290107798173833E-3</v>
      </c>
      <c r="F4333" s="8"/>
      <c r="J4333" s="8"/>
      <c r="N4333" s="8"/>
      <c r="R4333" s="8"/>
      <c r="V4333" s="8"/>
      <c r="W4333" s="8"/>
      <c r="AA4333" s="8"/>
      <c r="AD4333" s="8"/>
    </row>
    <row r="4334" spans="2:30">
      <c r="B4334" s="75">
        <v>72490018</v>
      </c>
      <c r="C4334" s="85" t="s">
        <v>2309</v>
      </c>
      <c r="D4334" s="76" t="s">
        <v>2494</v>
      </c>
      <c r="E4334" s="77">
        <v>1.0462707767123349E-5</v>
      </c>
      <c r="F4334" s="8"/>
      <c r="J4334" s="8"/>
      <c r="N4334" s="8"/>
      <c r="R4334" s="8"/>
      <c r="V4334" s="8"/>
      <c r="W4334" s="8"/>
      <c r="AA4334" s="8"/>
      <c r="AD4334" s="8"/>
    </row>
    <row r="4335" spans="2:30">
      <c r="B4335" s="75">
        <v>7286842</v>
      </c>
      <c r="C4335" s="85" t="s">
        <v>2310</v>
      </c>
      <c r="D4335" s="76" t="s">
        <v>2494</v>
      </c>
      <c r="E4335" s="77">
        <v>8.5145734847338166E-3</v>
      </c>
      <c r="F4335" s="8"/>
      <c r="J4335" s="8"/>
      <c r="N4335" s="8"/>
      <c r="R4335" s="8"/>
      <c r="V4335" s="8"/>
      <c r="W4335" s="8"/>
      <c r="AA4335" s="8"/>
      <c r="AD4335" s="8"/>
    </row>
    <row r="4336" spans="2:30">
      <c r="B4336" s="75">
        <v>731271</v>
      </c>
      <c r="C4336" s="85" t="s">
        <v>2311</v>
      </c>
      <c r="D4336" s="76" t="s">
        <v>2494</v>
      </c>
      <c r="E4336" s="77">
        <v>8.4510806863567295E-2</v>
      </c>
      <c r="F4336" s="8"/>
      <c r="J4336" s="8"/>
      <c r="N4336" s="8"/>
      <c r="R4336" s="8"/>
      <c r="V4336" s="8"/>
      <c r="W4336" s="8"/>
      <c r="AA4336" s="8"/>
      <c r="AD4336" s="8"/>
    </row>
    <row r="4337" spans="2:30">
      <c r="B4337" s="75">
        <v>73250687</v>
      </c>
      <c r="C4337" s="85" t="s">
        <v>2312</v>
      </c>
      <c r="D4337" s="76" t="s">
        <v>2494</v>
      </c>
      <c r="E4337" s="77">
        <v>3.616819122833671E-4</v>
      </c>
      <c r="F4337" s="8"/>
      <c r="J4337" s="8"/>
      <c r="N4337" s="8"/>
      <c r="R4337" s="8"/>
      <c r="V4337" s="8"/>
      <c r="W4337" s="8"/>
      <c r="AA4337" s="8"/>
      <c r="AD4337" s="8"/>
    </row>
    <row r="4338" spans="2:30">
      <c r="B4338" s="75">
        <v>74070465</v>
      </c>
      <c r="C4338" s="85" t="s">
        <v>2313</v>
      </c>
      <c r="D4338" s="76" t="s">
        <v>2494</v>
      </c>
      <c r="E4338" s="77">
        <v>8.8336162827826973E-4</v>
      </c>
      <c r="F4338" s="8"/>
      <c r="J4338" s="8"/>
      <c r="N4338" s="8"/>
      <c r="R4338" s="8"/>
      <c r="V4338" s="8"/>
      <c r="W4338" s="8"/>
      <c r="AA4338" s="8"/>
      <c r="AD4338" s="8"/>
    </row>
    <row r="4339" spans="2:30">
      <c r="B4339" s="75">
        <v>741582</v>
      </c>
      <c r="C4339" s="85" t="s">
        <v>2314</v>
      </c>
      <c r="D4339" s="76" t="s">
        <v>2494</v>
      </c>
      <c r="E4339" s="77">
        <v>5.3717436474729936E-5</v>
      </c>
      <c r="F4339" s="8"/>
      <c r="J4339" s="8"/>
      <c r="N4339" s="8"/>
      <c r="R4339" s="8"/>
      <c r="V4339" s="8"/>
      <c r="W4339" s="8"/>
      <c r="AA4339" s="8"/>
      <c r="AD4339" s="8"/>
    </row>
    <row r="4340" spans="2:30">
      <c r="B4340" s="75">
        <v>74222972</v>
      </c>
      <c r="C4340" s="85" t="s">
        <v>2315</v>
      </c>
      <c r="D4340" s="76" t="s">
        <v>2494</v>
      </c>
      <c r="E4340" s="77">
        <v>1.1440193424676574E-12</v>
      </c>
      <c r="F4340" s="8"/>
      <c r="J4340" s="8"/>
      <c r="N4340" s="8"/>
      <c r="R4340" s="8"/>
      <c r="V4340" s="8"/>
      <c r="W4340" s="8"/>
      <c r="AA4340" s="8"/>
      <c r="AD4340" s="8"/>
    </row>
    <row r="4341" spans="2:30">
      <c r="B4341" s="75">
        <v>74738173</v>
      </c>
      <c r="C4341" s="85" t="s">
        <v>2316</v>
      </c>
      <c r="D4341" s="76" t="s">
        <v>2494</v>
      </c>
      <c r="E4341" s="77">
        <v>4.5400055857672467E-4</v>
      </c>
      <c r="F4341" s="8"/>
      <c r="J4341" s="8"/>
      <c r="N4341" s="8"/>
      <c r="R4341" s="8"/>
      <c r="V4341" s="8"/>
      <c r="W4341" s="8"/>
      <c r="AA4341" s="8"/>
      <c r="AD4341" s="8"/>
    </row>
    <row r="4342" spans="2:30">
      <c r="B4342" s="75">
        <v>74895</v>
      </c>
      <c r="C4342" s="85" t="s">
        <v>2317</v>
      </c>
      <c r="D4342" s="76" t="s">
        <v>2494</v>
      </c>
      <c r="E4342" s="77">
        <v>6.1771989267815163E-6</v>
      </c>
      <c r="F4342" s="8"/>
      <c r="J4342" s="8"/>
      <c r="N4342" s="8"/>
      <c r="R4342" s="8"/>
      <c r="V4342" s="8"/>
      <c r="W4342" s="8"/>
      <c r="AA4342" s="8"/>
      <c r="AD4342" s="8"/>
    </row>
    <row r="4343" spans="2:30">
      <c r="B4343" s="75">
        <v>75047</v>
      </c>
      <c r="C4343" s="85" t="s">
        <v>2318</v>
      </c>
      <c r="D4343" s="76" t="s">
        <v>2494</v>
      </c>
      <c r="E4343" s="77">
        <v>2.2672534861501255E-6</v>
      </c>
      <c r="F4343" s="8"/>
      <c r="J4343" s="8"/>
      <c r="N4343" s="8"/>
      <c r="R4343" s="8"/>
      <c r="V4343" s="8"/>
      <c r="W4343" s="8"/>
      <c r="AA4343" s="8"/>
      <c r="AD4343" s="8"/>
    </row>
    <row r="4344" spans="2:30">
      <c r="B4344" s="75">
        <v>75310</v>
      </c>
      <c r="C4344" s="85" t="s">
        <v>2319</v>
      </c>
      <c r="D4344" s="76" t="s">
        <v>2494</v>
      </c>
      <c r="E4344" s="77">
        <v>1.0432892986190612E-5</v>
      </c>
      <c r="F4344" s="8"/>
      <c r="J4344" s="8"/>
      <c r="N4344" s="8"/>
      <c r="R4344" s="8"/>
      <c r="V4344" s="8"/>
      <c r="W4344" s="8"/>
      <c r="AA4344" s="8"/>
      <c r="AD4344" s="8"/>
    </row>
    <row r="4345" spans="2:30">
      <c r="B4345" s="75">
        <v>753731</v>
      </c>
      <c r="C4345" s="85" t="s">
        <v>2320</v>
      </c>
      <c r="D4345" s="76" t="s">
        <v>2494</v>
      </c>
      <c r="E4345" s="77">
        <v>6.2947216162961422E-2</v>
      </c>
      <c r="F4345" s="8"/>
      <c r="J4345" s="8"/>
      <c r="N4345" s="8"/>
      <c r="R4345" s="8"/>
      <c r="V4345" s="8"/>
      <c r="W4345" s="8"/>
      <c r="AA4345" s="8"/>
      <c r="AD4345" s="8"/>
    </row>
    <row r="4346" spans="2:30">
      <c r="B4346" s="75">
        <v>75649</v>
      </c>
      <c r="C4346" s="85" t="s">
        <v>2321</v>
      </c>
      <c r="D4346" s="76" t="s">
        <v>2494</v>
      </c>
      <c r="E4346" s="77">
        <v>4.6232692359535827E-5</v>
      </c>
      <c r="F4346" s="8"/>
      <c r="J4346" s="8"/>
      <c r="N4346" s="8"/>
      <c r="R4346" s="8"/>
      <c r="V4346" s="8"/>
      <c r="W4346" s="8"/>
      <c r="AA4346" s="8"/>
      <c r="AD4346" s="8"/>
    </row>
    <row r="4347" spans="2:30">
      <c r="B4347" s="75">
        <v>756809</v>
      </c>
      <c r="C4347" s="85" t="s">
        <v>2322</v>
      </c>
      <c r="D4347" s="76" t="s">
        <v>2494</v>
      </c>
      <c r="E4347" s="77">
        <v>9.1535041916327069E-5</v>
      </c>
      <c r="F4347" s="8"/>
      <c r="J4347" s="8"/>
      <c r="N4347" s="8"/>
      <c r="R4347" s="8"/>
      <c r="V4347" s="8"/>
      <c r="W4347" s="8"/>
      <c r="AA4347" s="8"/>
      <c r="AD4347" s="8"/>
    </row>
    <row r="4348" spans="2:30">
      <c r="B4348" s="75">
        <v>75741</v>
      </c>
      <c r="C4348" s="85" t="s">
        <v>2323</v>
      </c>
      <c r="D4348" s="76" t="s">
        <v>2494</v>
      </c>
      <c r="E4348" s="77">
        <v>8.3196068092811941E-6</v>
      </c>
      <c r="F4348" s="8"/>
      <c r="J4348" s="8"/>
      <c r="N4348" s="8"/>
      <c r="R4348" s="8"/>
      <c r="V4348" s="8"/>
      <c r="W4348" s="8"/>
      <c r="AA4348" s="8"/>
      <c r="AD4348" s="8"/>
    </row>
    <row r="4349" spans="2:30">
      <c r="B4349" s="75">
        <v>75854</v>
      </c>
      <c r="C4349" s="85" t="s">
        <v>2324</v>
      </c>
      <c r="D4349" s="76" t="s">
        <v>2494</v>
      </c>
      <c r="E4349" s="77">
        <v>5.025013174064327E-6</v>
      </c>
      <c r="F4349" s="8"/>
      <c r="J4349" s="8"/>
      <c r="N4349" s="8"/>
      <c r="R4349" s="8"/>
      <c r="V4349" s="8"/>
      <c r="W4349" s="8"/>
      <c r="AA4349" s="8"/>
      <c r="AD4349" s="8"/>
    </row>
    <row r="4350" spans="2:30">
      <c r="B4350" s="75">
        <v>75865</v>
      </c>
      <c r="C4350" s="85" t="s">
        <v>2325</v>
      </c>
      <c r="D4350" s="76" t="s">
        <v>2494</v>
      </c>
      <c r="E4350" s="77">
        <v>8.3628151177300903E-11</v>
      </c>
      <c r="F4350" s="8"/>
      <c r="J4350" s="8"/>
      <c r="N4350" s="8"/>
      <c r="R4350" s="8"/>
      <c r="V4350" s="8"/>
      <c r="W4350" s="8"/>
      <c r="AA4350" s="8"/>
      <c r="AD4350" s="8"/>
    </row>
    <row r="4351" spans="2:30">
      <c r="B4351" s="75">
        <v>75876</v>
      </c>
      <c r="C4351" s="85" t="s">
        <v>2326</v>
      </c>
      <c r="D4351" s="76" t="s">
        <v>2494</v>
      </c>
      <c r="E4351" s="77">
        <v>1.1200461991484892E-6</v>
      </c>
      <c r="F4351" s="8"/>
      <c r="J4351" s="8"/>
      <c r="N4351" s="8"/>
      <c r="R4351" s="8"/>
      <c r="V4351" s="8"/>
      <c r="W4351" s="8"/>
      <c r="AA4351" s="8"/>
      <c r="AD4351" s="8"/>
    </row>
    <row r="4352" spans="2:30">
      <c r="B4352" s="75">
        <v>75989</v>
      </c>
      <c r="C4352" s="85" t="s">
        <v>2327</v>
      </c>
      <c r="D4352" s="76" t="s">
        <v>2494</v>
      </c>
      <c r="E4352" s="77">
        <v>2.3006258790974213E-8</v>
      </c>
      <c r="F4352" s="8"/>
      <c r="J4352" s="8"/>
      <c r="N4352" s="8"/>
      <c r="R4352" s="8"/>
      <c r="V4352" s="8"/>
      <c r="W4352" s="8"/>
      <c r="AA4352" s="8"/>
      <c r="AD4352" s="8"/>
    </row>
    <row r="4353" spans="2:30">
      <c r="B4353" s="75">
        <v>7646788</v>
      </c>
      <c r="C4353" s="85" t="s">
        <v>2328</v>
      </c>
      <c r="D4353" s="76" t="s">
        <v>2494</v>
      </c>
      <c r="E4353" s="77">
        <v>3.2041426030039587E-13</v>
      </c>
      <c r="F4353" s="8"/>
      <c r="J4353" s="8"/>
      <c r="N4353" s="8"/>
      <c r="R4353" s="8"/>
      <c r="V4353" s="8"/>
      <c r="W4353" s="8"/>
      <c r="AA4353" s="8"/>
      <c r="AD4353" s="8"/>
    </row>
    <row r="4354" spans="2:30">
      <c r="B4354" s="75">
        <v>7664939</v>
      </c>
      <c r="C4354" s="85" t="s">
        <v>2329</v>
      </c>
      <c r="D4354" s="76" t="s">
        <v>2494</v>
      </c>
      <c r="E4354" s="77">
        <v>5.5050824456367793E-17</v>
      </c>
      <c r="F4354" s="8"/>
      <c r="J4354" s="8"/>
      <c r="N4354" s="8"/>
      <c r="R4354" s="8"/>
      <c r="V4354" s="8"/>
      <c r="W4354" s="8"/>
      <c r="AA4354" s="8"/>
      <c r="AD4354" s="8"/>
    </row>
    <row r="4355" spans="2:30">
      <c r="B4355" s="75">
        <v>767000</v>
      </c>
      <c r="C4355" s="85" t="s">
        <v>2330</v>
      </c>
      <c r="D4355" s="76" t="s">
        <v>2494</v>
      </c>
      <c r="E4355" s="77">
        <v>1.2241983715999202E-6</v>
      </c>
      <c r="F4355" s="8"/>
      <c r="J4355" s="8"/>
      <c r="N4355" s="8"/>
      <c r="R4355" s="8"/>
      <c r="V4355" s="8"/>
      <c r="W4355" s="8"/>
      <c r="AA4355" s="8"/>
      <c r="AD4355" s="8"/>
    </row>
    <row r="4356" spans="2:30">
      <c r="B4356" s="75">
        <v>7696120</v>
      </c>
      <c r="C4356" s="85" t="s">
        <v>2331</v>
      </c>
      <c r="D4356" s="76" t="s">
        <v>2494</v>
      </c>
      <c r="E4356" s="77">
        <v>1.9844351094247016E-3</v>
      </c>
      <c r="F4356" s="8"/>
      <c r="J4356" s="8"/>
      <c r="N4356" s="8"/>
      <c r="R4356" s="8"/>
      <c r="V4356" s="8"/>
      <c r="W4356" s="8"/>
      <c r="AA4356" s="8"/>
      <c r="AD4356" s="8"/>
    </row>
    <row r="4357" spans="2:30">
      <c r="B4357" s="75">
        <v>7700176</v>
      </c>
      <c r="C4357" s="85" t="s">
        <v>2332</v>
      </c>
      <c r="D4357" s="76" t="s">
        <v>2494</v>
      </c>
      <c r="E4357" s="77">
        <v>1.5294157293969582E-4</v>
      </c>
      <c r="F4357" s="8"/>
      <c r="J4357" s="8"/>
      <c r="N4357" s="8"/>
      <c r="R4357" s="8"/>
      <c r="V4357" s="8"/>
      <c r="W4357" s="8"/>
      <c r="AA4357" s="8"/>
      <c r="AD4357" s="8"/>
    </row>
    <row r="4358" spans="2:30">
      <c r="B4358" s="75">
        <v>771619</v>
      </c>
      <c r="C4358" s="85" t="s">
        <v>2333</v>
      </c>
      <c r="D4358" s="76" t="s">
        <v>2494</v>
      </c>
      <c r="E4358" s="77">
        <v>2.5715074023163263E-3</v>
      </c>
      <c r="F4358" s="8"/>
      <c r="J4358" s="8"/>
      <c r="N4358" s="8"/>
      <c r="R4358" s="8"/>
      <c r="V4358" s="8"/>
      <c r="W4358" s="8"/>
      <c r="AA4358" s="8"/>
      <c r="AD4358" s="8"/>
    </row>
    <row r="4359" spans="2:30">
      <c r="B4359" s="75">
        <v>77587</v>
      </c>
      <c r="C4359" s="85" t="s">
        <v>2334</v>
      </c>
      <c r="D4359" s="76" t="s">
        <v>2494</v>
      </c>
      <c r="E4359" s="77">
        <v>3.5934006791181404E-9</v>
      </c>
      <c r="F4359" s="8"/>
      <c r="J4359" s="8"/>
      <c r="N4359" s="8"/>
      <c r="R4359" s="8"/>
      <c r="V4359" s="8"/>
      <c r="W4359" s="8"/>
      <c r="AA4359" s="8"/>
      <c r="AD4359" s="8"/>
    </row>
    <row r="4360" spans="2:30">
      <c r="B4360" s="75">
        <v>77714</v>
      </c>
      <c r="C4360" s="85" t="s">
        <v>2335</v>
      </c>
      <c r="D4360" s="76" t="s">
        <v>2494</v>
      </c>
      <c r="E4360" s="77">
        <v>1.0016348605974408E-12</v>
      </c>
      <c r="F4360" s="8"/>
      <c r="J4360" s="8"/>
      <c r="N4360" s="8"/>
      <c r="R4360" s="8"/>
      <c r="V4360" s="8"/>
      <c r="W4360" s="8"/>
      <c r="AA4360" s="8"/>
      <c r="AD4360" s="8"/>
    </row>
    <row r="4361" spans="2:30">
      <c r="B4361" s="75">
        <v>77732093</v>
      </c>
      <c r="C4361" s="85" t="s">
        <v>2336</v>
      </c>
      <c r="D4361" s="76" t="s">
        <v>2494</v>
      </c>
      <c r="E4361" s="77">
        <v>9.62383918116888E-10</v>
      </c>
      <c r="F4361" s="8"/>
      <c r="J4361" s="8"/>
      <c r="N4361" s="8"/>
      <c r="R4361" s="8"/>
      <c r="V4361" s="8"/>
      <c r="W4361" s="8"/>
      <c r="AA4361" s="8"/>
      <c r="AD4361" s="8"/>
    </row>
    <row r="4362" spans="2:30">
      <c r="B4362" s="75">
        <v>77736</v>
      </c>
      <c r="C4362" s="85" t="s">
        <v>2337</v>
      </c>
      <c r="D4362" s="76" t="s">
        <v>2494</v>
      </c>
      <c r="E4362" s="77">
        <v>1.2435989784284133E-6</v>
      </c>
      <c r="F4362" s="8"/>
      <c r="J4362" s="8"/>
      <c r="N4362" s="8"/>
      <c r="R4362" s="8"/>
      <c r="V4362" s="8"/>
      <c r="W4362" s="8"/>
      <c r="AA4362" s="8"/>
      <c r="AD4362" s="8"/>
    </row>
    <row r="4363" spans="2:30">
      <c r="B4363" s="75">
        <v>77758</v>
      </c>
      <c r="C4363" s="85" t="s">
        <v>2338</v>
      </c>
      <c r="D4363" s="76" t="s">
        <v>2494</v>
      </c>
      <c r="E4363" s="77">
        <v>8.6928311175318276E-6</v>
      </c>
      <c r="F4363" s="8"/>
      <c r="J4363" s="8"/>
      <c r="N4363" s="8"/>
      <c r="R4363" s="8"/>
      <c r="V4363" s="8"/>
      <c r="W4363" s="8"/>
      <c r="AA4363" s="8"/>
      <c r="AD4363" s="8"/>
    </row>
    <row r="4364" spans="2:30">
      <c r="B4364" s="75">
        <v>779022</v>
      </c>
      <c r="C4364" s="85" t="s">
        <v>2339</v>
      </c>
      <c r="D4364" s="76" t="s">
        <v>2494</v>
      </c>
      <c r="E4364" s="77">
        <v>4.4273377458304966E-2</v>
      </c>
      <c r="F4364" s="8"/>
      <c r="J4364" s="8"/>
      <c r="N4364" s="8"/>
      <c r="R4364" s="8"/>
      <c r="V4364" s="8"/>
      <c r="W4364" s="8"/>
      <c r="AA4364" s="8"/>
      <c r="AD4364" s="8"/>
    </row>
    <row r="4365" spans="2:30">
      <c r="B4365" s="75">
        <v>77996</v>
      </c>
      <c r="C4365" s="85" t="s">
        <v>2340</v>
      </c>
      <c r="D4365" s="76" t="s">
        <v>2494</v>
      </c>
      <c r="E4365" s="77">
        <v>1.1602355375034705E-11</v>
      </c>
      <c r="F4365" s="8"/>
      <c r="J4365" s="8"/>
      <c r="N4365" s="8"/>
      <c r="R4365" s="8"/>
      <c r="V4365" s="8"/>
      <c r="W4365" s="8"/>
      <c r="AA4365" s="8"/>
      <c r="AD4365" s="8"/>
    </row>
    <row r="4366" spans="2:30">
      <c r="B4366" s="75">
        <v>78308</v>
      </c>
      <c r="C4366" s="85" t="s">
        <v>2341</v>
      </c>
      <c r="D4366" s="76" t="s">
        <v>2494</v>
      </c>
      <c r="E4366" s="77">
        <v>8.6363911640119947E-4</v>
      </c>
      <c r="F4366" s="8"/>
      <c r="J4366" s="8"/>
      <c r="N4366" s="8"/>
      <c r="R4366" s="8"/>
      <c r="V4366" s="8"/>
      <c r="W4366" s="8"/>
      <c r="AA4366" s="8"/>
      <c r="AD4366" s="8"/>
    </row>
    <row r="4367" spans="2:30">
      <c r="B4367" s="75">
        <v>78400</v>
      </c>
      <c r="C4367" s="85" t="s">
        <v>2342</v>
      </c>
      <c r="D4367" s="76" t="s">
        <v>2494</v>
      </c>
      <c r="E4367" s="77">
        <v>1.6319470126126776E-7</v>
      </c>
      <c r="F4367" s="8"/>
      <c r="J4367" s="8"/>
      <c r="N4367" s="8"/>
      <c r="R4367" s="8"/>
      <c r="V4367" s="8"/>
      <c r="W4367" s="8"/>
      <c r="AA4367" s="8"/>
      <c r="AD4367" s="8"/>
    </row>
    <row r="4368" spans="2:30">
      <c r="B4368" s="75">
        <v>78900</v>
      </c>
      <c r="C4368" s="85" t="s">
        <v>2343</v>
      </c>
      <c r="D4368" s="76" t="s">
        <v>2494</v>
      </c>
      <c r="E4368" s="77">
        <v>3.84992219891914E-7</v>
      </c>
      <c r="F4368" s="8"/>
      <c r="J4368" s="8"/>
      <c r="N4368" s="8"/>
      <c r="R4368" s="8"/>
      <c r="V4368" s="8"/>
      <c r="W4368" s="8"/>
      <c r="AA4368" s="8"/>
      <c r="AD4368" s="8"/>
    </row>
    <row r="4369" spans="2:30">
      <c r="B4369" s="75">
        <v>78922</v>
      </c>
      <c r="C4369" s="85" t="s">
        <v>2344</v>
      </c>
      <c r="D4369" s="76" t="s">
        <v>2494</v>
      </c>
      <c r="E4369" s="77">
        <v>4.1159807228579074E-6</v>
      </c>
      <c r="F4369" s="8"/>
      <c r="J4369" s="8"/>
      <c r="N4369" s="8"/>
      <c r="R4369" s="8"/>
      <c r="V4369" s="8"/>
      <c r="W4369" s="8"/>
      <c r="AA4369" s="8"/>
      <c r="AD4369" s="8"/>
    </row>
    <row r="4370" spans="2:30">
      <c r="B4370" s="75">
        <v>78966</v>
      </c>
      <c r="C4370" s="85" t="s">
        <v>2345</v>
      </c>
      <c r="D4370" s="76" t="s">
        <v>2494</v>
      </c>
      <c r="E4370" s="77">
        <v>3.013843497907667E-8</v>
      </c>
      <c r="F4370" s="8"/>
      <c r="J4370" s="8"/>
      <c r="N4370" s="8"/>
      <c r="R4370" s="8"/>
      <c r="V4370" s="8"/>
      <c r="W4370" s="8"/>
      <c r="AA4370" s="8"/>
      <c r="AD4370" s="8"/>
    </row>
    <row r="4371" spans="2:30">
      <c r="B4371" s="75">
        <v>78977</v>
      </c>
      <c r="C4371" s="85" t="s">
        <v>2346</v>
      </c>
      <c r="D4371" s="76" t="s">
        <v>2494</v>
      </c>
      <c r="E4371" s="77">
        <v>7.6984075705192293E-4</v>
      </c>
      <c r="F4371" s="8"/>
      <c r="J4371" s="8"/>
      <c r="N4371" s="8"/>
      <c r="R4371" s="8"/>
      <c r="V4371" s="8"/>
      <c r="W4371" s="8"/>
      <c r="AA4371" s="8"/>
      <c r="AD4371" s="8"/>
    </row>
    <row r="4372" spans="2:30">
      <c r="B4372" s="75">
        <v>78999</v>
      </c>
      <c r="C4372" s="85" t="s">
        <v>2347</v>
      </c>
      <c r="D4372" s="76" t="s">
        <v>2494</v>
      </c>
      <c r="E4372" s="77">
        <v>5.2834529149552079E-5</v>
      </c>
      <c r="F4372" s="8"/>
      <c r="J4372" s="8"/>
      <c r="N4372" s="8"/>
      <c r="R4372" s="8"/>
      <c r="V4372" s="8"/>
      <c r="W4372" s="8"/>
      <c r="AA4372" s="8"/>
      <c r="AD4372" s="8"/>
    </row>
    <row r="4373" spans="2:30">
      <c r="B4373" s="75">
        <v>79083</v>
      </c>
      <c r="C4373" s="85" t="s">
        <v>2348</v>
      </c>
      <c r="D4373" s="76" t="s">
        <v>2494</v>
      </c>
      <c r="E4373" s="77">
        <v>7.8972199554566203E-11</v>
      </c>
      <c r="F4373" s="8"/>
      <c r="J4373" s="8"/>
      <c r="N4373" s="8"/>
      <c r="R4373" s="8"/>
      <c r="V4373" s="8"/>
      <c r="W4373" s="8"/>
      <c r="AA4373" s="8"/>
      <c r="AD4373" s="8"/>
    </row>
    <row r="4374" spans="2:30">
      <c r="B4374" s="75">
        <v>79094</v>
      </c>
      <c r="C4374" s="85" t="s">
        <v>2349</v>
      </c>
      <c r="D4374" s="76" t="s">
        <v>2494</v>
      </c>
      <c r="E4374" s="77">
        <v>1.322164726345534E-8</v>
      </c>
      <c r="F4374" s="8"/>
      <c r="J4374" s="8"/>
      <c r="N4374" s="8"/>
      <c r="R4374" s="8"/>
      <c r="V4374" s="8"/>
      <c r="W4374" s="8"/>
      <c r="AA4374" s="8"/>
      <c r="AD4374" s="8"/>
    </row>
    <row r="4375" spans="2:30">
      <c r="B4375" s="75">
        <v>79127803</v>
      </c>
      <c r="C4375" s="85" t="s">
        <v>2309</v>
      </c>
      <c r="D4375" s="76" t="s">
        <v>2494</v>
      </c>
      <c r="E4375" s="77">
        <v>4.4681286180838821E-5</v>
      </c>
      <c r="F4375" s="8"/>
      <c r="J4375" s="8"/>
      <c r="N4375" s="8"/>
      <c r="R4375" s="8"/>
      <c r="V4375" s="8"/>
      <c r="W4375" s="8"/>
      <c r="AA4375" s="8"/>
      <c r="AD4375" s="8"/>
    </row>
    <row r="4376" spans="2:30">
      <c r="B4376" s="75">
        <v>791286</v>
      </c>
      <c r="C4376" s="85" t="s">
        <v>2350</v>
      </c>
      <c r="D4376" s="76" t="s">
        <v>2494</v>
      </c>
      <c r="E4376" s="77">
        <v>9.4445003874285181E-9</v>
      </c>
      <c r="F4376" s="8"/>
      <c r="J4376" s="8"/>
      <c r="N4376" s="8"/>
      <c r="R4376" s="8"/>
      <c r="V4376" s="8"/>
      <c r="W4376" s="8"/>
      <c r="AA4376" s="8"/>
      <c r="AD4376" s="8"/>
    </row>
    <row r="4377" spans="2:30">
      <c r="B4377" s="75">
        <v>79209</v>
      </c>
      <c r="C4377" s="85" t="s">
        <v>2351</v>
      </c>
      <c r="D4377" s="76" t="s">
        <v>2494</v>
      </c>
      <c r="E4377" s="77">
        <v>8.0375950285155852E-5</v>
      </c>
      <c r="F4377" s="8"/>
      <c r="J4377" s="8"/>
      <c r="N4377" s="8"/>
      <c r="R4377" s="8"/>
      <c r="V4377" s="8"/>
      <c r="W4377" s="8"/>
      <c r="AA4377" s="8"/>
      <c r="AD4377" s="8"/>
    </row>
    <row r="4378" spans="2:30">
      <c r="B4378" s="75">
        <v>79210</v>
      </c>
      <c r="C4378" s="85" t="s">
        <v>2352</v>
      </c>
      <c r="D4378" s="76" t="s">
        <v>2494</v>
      </c>
      <c r="E4378" s="77">
        <v>3.8593167196761136E-3</v>
      </c>
      <c r="F4378" s="8"/>
      <c r="J4378" s="8"/>
      <c r="N4378" s="8"/>
      <c r="R4378" s="8"/>
      <c r="V4378" s="8"/>
      <c r="W4378" s="8"/>
      <c r="AA4378" s="8"/>
      <c r="AD4378" s="8"/>
    </row>
    <row r="4379" spans="2:30">
      <c r="B4379" s="75">
        <v>79241466</v>
      </c>
      <c r="C4379" s="85" t="s">
        <v>2353</v>
      </c>
      <c r="D4379" s="76" t="s">
        <v>2494</v>
      </c>
      <c r="E4379" s="77">
        <v>1.861888873020953E-3</v>
      </c>
      <c r="F4379" s="8"/>
      <c r="J4379" s="8"/>
      <c r="N4379" s="8"/>
      <c r="R4379" s="8"/>
      <c r="V4379" s="8"/>
      <c r="W4379" s="8"/>
      <c r="AA4379" s="8"/>
      <c r="AD4379" s="8"/>
    </row>
    <row r="4380" spans="2:30">
      <c r="B4380" s="75">
        <v>79312</v>
      </c>
      <c r="C4380" s="85" t="s">
        <v>2354</v>
      </c>
      <c r="D4380" s="76" t="s">
        <v>2494</v>
      </c>
      <c r="E4380" s="77">
        <v>5.3738998454455768E-9</v>
      </c>
      <c r="F4380" s="8"/>
      <c r="J4380" s="8"/>
      <c r="N4380" s="8"/>
      <c r="R4380" s="8"/>
      <c r="V4380" s="8"/>
      <c r="W4380" s="8"/>
      <c r="AA4380" s="8"/>
      <c r="AD4380" s="8"/>
    </row>
    <row r="4381" spans="2:30">
      <c r="B4381" s="75">
        <v>79334</v>
      </c>
      <c r="C4381" s="85" t="s">
        <v>2355</v>
      </c>
      <c r="D4381" s="76" t="s">
        <v>2494</v>
      </c>
      <c r="E4381" s="77">
        <v>1.4463445087169623E-10</v>
      </c>
      <c r="F4381" s="8"/>
      <c r="J4381" s="8"/>
      <c r="N4381" s="8"/>
      <c r="R4381" s="8"/>
      <c r="V4381" s="8"/>
      <c r="W4381" s="8"/>
      <c r="AA4381" s="8"/>
      <c r="AD4381" s="8"/>
    </row>
    <row r="4382" spans="2:30">
      <c r="B4382" s="75">
        <v>79414</v>
      </c>
      <c r="C4382" s="85" t="s">
        <v>2356</v>
      </c>
      <c r="D4382" s="76" t="s">
        <v>2494</v>
      </c>
      <c r="E4382" s="77">
        <v>1.1679084133520512E-8</v>
      </c>
      <c r="F4382" s="8"/>
      <c r="J4382" s="8"/>
      <c r="N4382" s="8"/>
      <c r="R4382" s="8"/>
      <c r="V4382" s="8"/>
      <c r="W4382" s="8"/>
      <c r="AA4382" s="8"/>
      <c r="AD4382" s="8"/>
    </row>
    <row r="4383" spans="2:30">
      <c r="B4383" s="75">
        <v>79622596</v>
      </c>
      <c r="C4383" s="85" t="s">
        <v>2357</v>
      </c>
      <c r="D4383" s="76" t="s">
        <v>2494</v>
      </c>
      <c r="E4383" s="77">
        <v>5.0712379470284341E-2</v>
      </c>
      <c r="F4383" s="8"/>
      <c r="J4383" s="8"/>
      <c r="N4383" s="8"/>
      <c r="R4383" s="8"/>
      <c r="V4383" s="8"/>
      <c r="W4383" s="8"/>
      <c r="AA4383" s="8"/>
      <c r="AD4383" s="8"/>
    </row>
    <row r="4384" spans="2:30">
      <c r="B4384" s="75">
        <v>79776</v>
      </c>
      <c r="C4384" s="85" t="s">
        <v>2358</v>
      </c>
      <c r="D4384" s="76" t="s">
        <v>2494</v>
      </c>
      <c r="E4384" s="77">
        <v>1.5260455516925267E-4</v>
      </c>
      <c r="F4384" s="8"/>
      <c r="J4384" s="8"/>
      <c r="N4384" s="8"/>
      <c r="R4384" s="8"/>
      <c r="V4384" s="8"/>
      <c r="W4384" s="8"/>
      <c r="AA4384" s="8"/>
      <c r="AD4384" s="8"/>
    </row>
    <row r="4385" spans="2:30">
      <c r="B4385" s="75">
        <v>79925</v>
      </c>
      <c r="C4385" s="85" t="s">
        <v>2359</v>
      </c>
      <c r="D4385" s="76" t="s">
        <v>2494</v>
      </c>
      <c r="E4385" s="77">
        <v>3.8420549717654829E-7</v>
      </c>
      <c r="F4385" s="8"/>
      <c r="J4385" s="8"/>
      <c r="N4385" s="8"/>
      <c r="R4385" s="8"/>
      <c r="V4385" s="8"/>
      <c r="W4385" s="8"/>
      <c r="AA4385" s="8"/>
      <c r="AD4385" s="8"/>
    </row>
    <row r="4386" spans="2:30">
      <c r="B4386" s="75">
        <v>79947</v>
      </c>
      <c r="C4386" s="85" t="s">
        <v>2360</v>
      </c>
      <c r="D4386" s="76" t="s">
        <v>2494</v>
      </c>
      <c r="E4386" s="77">
        <v>2.3002681974295216E-5</v>
      </c>
      <c r="F4386" s="8"/>
      <c r="J4386" s="8"/>
      <c r="N4386" s="8"/>
      <c r="R4386" s="8"/>
      <c r="V4386" s="8"/>
      <c r="W4386" s="8"/>
      <c r="AA4386" s="8"/>
      <c r="AD4386" s="8"/>
    </row>
    <row r="4387" spans="2:30">
      <c r="B4387" s="75">
        <v>80002</v>
      </c>
      <c r="C4387" s="85" t="s">
        <v>2361</v>
      </c>
      <c r="D4387" s="76" t="s">
        <v>2494</v>
      </c>
      <c r="E4387" s="77">
        <v>7.140449027078947E-4</v>
      </c>
      <c r="F4387" s="8"/>
      <c r="J4387" s="8"/>
      <c r="N4387" s="8"/>
      <c r="R4387" s="8"/>
      <c r="V4387" s="8"/>
      <c r="W4387" s="8"/>
      <c r="AA4387" s="8"/>
      <c r="AD4387" s="8"/>
    </row>
    <row r="4388" spans="2:30">
      <c r="B4388" s="75">
        <v>8003198</v>
      </c>
      <c r="C4388" s="85" t="s">
        <v>2362</v>
      </c>
      <c r="D4388" s="76" t="s">
        <v>2494</v>
      </c>
      <c r="E4388" s="77">
        <v>1.5055013402461197E-3</v>
      </c>
      <c r="F4388" s="8"/>
      <c r="J4388" s="8"/>
      <c r="N4388" s="8"/>
      <c r="R4388" s="8"/>
      <c r="V4388" s="8"/>
      <c r="W4388" s="8"/>
      <c r="AA4388" s="8"/>
      <c r="AD4388" s="8"/>
    </row>
    <row r="4389" spans="2:30">
      <c r="B4389" s="75">
        <v>8004873</v>
      </c>
      <c r="C4389" s="85" t="s">
        <v>2363</v>
      </c>
      <c r="D4389" s="76" t="s">
        <v>2494</v>
      </c>
      <c r="E4389" s="77">
        <v>2.7864017841371883E-14</v>
      </c>
      <c r="F4389" s="8"/>
      <c r="J4389" s="8"/>
      <c r="N4389" s="8"/>
      <c r="R4389" s="8"/>
      <c r="V4389" s="8"/>
      <c r="W4389" s="8"/>
      <c r="AA4389" s="8"/>
      <c r="AD4389" s="8"/>
    </row>
    <row r="4390" spans="2:30">
      <c r="B4390" s="75">
        <v>80068</v>
      </c>
      <c r="C4390" s="85" t="s">
        <v>2364</v>
      </c>
      <c r="D4390" s="76" t="s">
        <v>2494</v>
      </c>
      <c r="E4390" s="77">
        <v>2.4213742219324225E-3</v>
      </c>
      <c r="F4390" s="8"/>
      <c r="J4390" s="8"/>
      <c r="N4390" s="8"/>
      <c r="R4390" s="8"/>
      <c r="V4390" s="8"/>
      <c r="W4390" s="8"/>
      <c r="AA4390" s="8"/>
      <c r="AD4390" s="8"/>
    </row>
    <row r="4391" spans="2:30">
      <c r="B4391" s="75">
        <v>80126</v>
      </c>
      <c r="C4391" s="85" t="s">
        <v>2365</v>
      </c>
      <c r="D4391" s="76" t="s">
        <v>2494</v>
      </c>
      <c r="E4391" s="77">
        <v>1.0076014750077182E-3</v>
      </c>
      <c r="F4391" s="8"/>
      <c r="J4391" s="8"/>
      <c r="N4391" s="8"/>
      <c r="R4391" s="8"/>
      <c r="V4391" s="8"/>
      <c r="W4391" s="8"/>
      <c r="AA4391" s="8"/>
      <c r="AD4391" s="8"/>
    </row>
    <row r="4392" spans="2:30">
      <c r="B4392" s="75">
        <v>8022002</v>
      </c>
      <c r="C4392" s="85" t="s">
        <v>2366</v>
      </c>
      <c r="D4392" s="76" t="s">
        <v>2494</v>
      </c>
      <c r="E4392" s="77">
        <v>1.4563784316239865E-4</v>
      </c>
      <c r="F4392" s="8"/>
      <c r="J4392" s="8"/>
      <c r="N4392" s="8"/>
      <c r="R4392" s="8"/>
      <c r="V4392" s="8"/>
      <c r="W4392" s="8"/>
      <c r="AA4392" s="8"/>
      <c r="AD4392" s="8"/>
    </row>
    <row r="4393" spans="2:30">
      <c r="B4393" s="75">
        <v>8027007</v>
      </c>
      <c r="C4393" s="85" t="s">
        <v>2367</v>
      </c>
      <c r="D4393" s="76" t="s">
        <v>2494</v>
      </c>
      <c r="E4393" s="77">
        <v>6.5507835762491556E-2</v>
      </c>
      <c r="F4393" s="8"/>
      <c r="J4393" s="8"/>
      <c r="N4393" s="8"/>
      <c r="R4393" s="8"/>
      <c r="V4393" s="8"/>
      <c r="W4393" s="8"/>
      <c r="AA4393" s="8"/>
      <c r="AD4393" s="8"/>
    </row>
    <row r="4394" spans="2:30">
      <c r="B4394" s="75">
        <v>80466</v>
      </c>
      <c r="C4394" s="85" t="s">
        <v>2368</v>
      </c>
      <c r="D4394" s="76" t="s">
        <v>2494</v>
      </c>
      <c r="E4394" s="77">
        <v>5.1592790945147746E-3</v>
      </c>
      <c r="F4394" s="8"/>
      <c r="J4394" s="8"/>
      <c r="N4394" s="8"/>
      <c r="R4394" s="8"/>
      <c r="V4394" s="8"/>
      <c r="W4394" s="8"/>
      <c r="AA4394" s="8"/>
      <c r="AD4394" s="8"/>
    </row>
    <row r="4395" spans="2:30">
      <c r="B4395" s="75">
        <v>8048520</v>
      </c>
      <c r="C4395" s="85" t="s">
        <v>2369</v>
      </c>
      <c r="D4395" s="76" t="s">
        <v>2494</v>
      </c>
      <c r="E4395" s="77">
        <v>7.1566448928249943E-11</v>
      </c>
      <c r="F4395" s="8"/>
      <c r="J4395" s="8"/>
      <c r="N4395" s="8"/>
      <c r="R4395" s="8"/>
      <c r="V4395" s="8"/>
      <c r="W4395" s="8"/>
      <c r="AA4395" s="8"/>
      <c r="AD4395" s="8"/>
    </row>
    <row r="4396" spans="2:30">
      <c r="B4396" s="75">
        <v>80568</v>
      </c>
      <c r="C4396" s="85" t="s">
        <v>2370</v>
      </c>
      <c r="D4396" s="76" t="s">
        <v>2494</v>
      </c>
      <c r="E4396" s="77">
        <v>2.7974681804463624E-8</v>
      </c>
      <c r="F4396" s="8"/>
      <c r="J4396" s="8"/>
      <c r="N4396" s="8"/>
      <c r="R4396" s="8"/>
      <c r="V4396" s="8"/>
      <c r="W4396" s="8"/>
      <c r="AA4396" s="8"/>
      <c r="AD4396" s="8"/>
    </row>
    <row r="4397" spans="2:30">
      <c r="B4397" s="75">
        <v>8065369</v>
      </c>
      <c r="C4397" s="85" t="s">
        <v>2371</v>
      </c>
      <c r="D4397" s="76" t="s">
        <v>2494</v>
      </c>
      <c r="E4397" s="77">
        <v>1.6198062592658322</v>
      </c>
      <c r="F4397" s="8"/>
      <c r="J4397" s="8"/>
      <c r="N4397" s="8"/>
      <c r="R4397" s="8"/>
      <c r="V4397" s="8"/>
      <c r="W4397" s="8"/>
      <c r="AA4397" s="8"/>
      <c r="AD4397" s="8"/>
    </row>
    <row r="4398" spans="2:30">
      <c r="B4398" s="75">
        <v>81334341</v>
      </c>
      <c r="C4398" s="85" t="s">
        <v>2372</v>
      </c>
      <c r="D4398" s="76" t="s">
        <v>2494</v>
      </c>
      <c r="E4398" s="77">
        <v>9.4008848399109969E-17</v>
      </c>
      <c r="F4398" s="8"/>
      <c r="J4398" s="8"/>
      <c r="N4398" s="8"/>
      <c r="R4398" s="8"/>
      <c r="V4398" s="8"/>
      <c r="W4398" s="8"/>
      <c r="AA4398" s="8"/>
      <c r="AD4398" s="8"/>
    </row>
    <row r="4399" spans="2:30">
      <c r="B4399" s="75">
        <v>81405858</v>
      </c>
      <c r="C4399" s="85" t="s">
        <v>2373</v>
      </c>
      <c r="D4399" s="76" t="s">
        <v>2494</v>
      </c>
      <c r="E4399" s="77">
        <v>8.7671341682804928E-10</v>
      </c>
      <c r="F4399" s="8"/>
      <c r="J4399" s="8"/>
      <c r="N4399" s="8"/>
      <c r="R4399" s="8"/>
      <c r="V4399" s="8"/>
      <c r="W4399" s="8"/>
      <c r="AA4399" s="8"/>
      <c r="AD4399" s="8"/>
    </row>
    <row r="4400" spans="2:30">
      <c r="B4400" s="75">
        <v>81406373</v>
      </c>
      <c r="C4400" s="85" t="s">
        <v>2374</v>
      </c>
      <c r="D4400" s="76" t="s">
        <v>2494</v>
      </c>
      <c r="E4400" s="77">
        <v>8.137052688097746E-3</v>
      </c>
      <c r="F4400" s="8"/>
      <c r="J4400" s="8"/>
      <c r="N4400" s="8"/>
      <c r="R4400" s="8"/>
      <c r="V4400" s="8"/>
      <c r="W4400" s="8"/>
      <c r="AA4400" s="8"/>
      <c r="AD4400" s="8"/>
    </row>
    <row r="4401" spans="2:30">
      <c r="B4401" s="75">
        <v>81777891</v>
      </c>
      <c r="C4401" s="85" t="s">
        <v>2375</v>
      </c>
      <c r="D4401" s="76" t="s">
        <v>2494</v>
      </c>
      <c r="E4401" s="77">
        <v>1.2310211063890341E-4</v>
      </c>
      <c r="F4401" s="8"/>
      <c r="J4401" s="8"/>
      <c r="N4401" s="8"/>
      <c r="R4401" s="8"/>
      <c r="V4401" s="8"/>
      <c r="W4401" s="8"/>
      <c r="AA4401" s="8"/>
      <c r="AD4401" s="8"/>
    </row>
    <row r="4402" spans="2:30">
      <c r="B4402" s="75">
        <v>81889</v>
      </c>
      <c r="C4402" s="85" t="s">
        <v>2376</v>
      </c>
      <c r="D4402" s="76" t="s">
        <v>2494</v>
      </c>
      <c r="E4402" s="77">
        <v>2.0368693002989511E-18</v>
      </c>
      <c r="F4402" s="8"/>
      <c r="J4402" s="8"/>
      <c r="N4402" s="8"/>
      <c r="R4402" s="8"/>
      <c r="V4402" s="8"/>
      <c r="W4402" s="8"/>
      <c r="AA4402" s="8"/>
      <c r="AD4402" s="8"/>
    </row>
    <row r="4403" spans="2:30">
      <c r="B4403" s="75">
        <v>82560541</v>
      </c>
      <c r="C4403" s="85" t="s">
        <v>2377</v>
      </c>
      <c r="D4403" s="76" t="s">
        <v>2494</v>
      </c>
      <c r="E4403" s="77">
        <v>1.1293098487940166E-3</v>
      </c>
      <c r="F4403" s="8"/>
      <c r="J4403" s="8"/>
      <c r="N4403" s="8"/>
      <c r="R4403" s="8"/>
      <c r="V4403" s="8"/>
      <c r="W4403" s="8"/>
      <c r="AA4403" s="8"/>
      <c r="AD4403" s="8"/>
    </row>
    <row r="4404" spans="2:30">
      <c r="B4404" s="75">
        <v>82713</v>
      </c>
      <c r="C4404" s="85" t="s">
        <v>2378</v>
      </c>
      <c r="D4404" s="76" t="s">
        <v>2494</v>
      </c>
      <c r="E4404" s="77">
        <v>4.1656131600729217E-19</v>
      </c>
      <c r="F4404" s="8"/>
      <c r="J4404" s="8"/>
      <c r="N4404" s="8"/>
      <c r="R4404" s="8"/>
      <c r="V4404" s="8"/>
      <c r="W4404" s="8"/>
      <c r="AA4404" s="8"/>
      <c r="AD4404" s="8"/>
    </row>
    <row r="4405" spans="2:30">
      <c r="B4405" s="75">
        <v>83410</v>
      </c>
      <c r="C4405" s="85" t="s">
        <v>2379</v>
      </c>
      <c r="D4405" s="76" t="s">
        <v>2494</v>
      </c>
      <c r="E4405" s="77">
        <v>2.3891094056779313E-3</v>
      </c>
      <c r="F4405" s="8"/>
      <c r="J4405" s="8"/>
      <c r="N4405" s="8"/>
      <c r="R4405" s="8"/>
      <c r="V4405" s="8"/>
      <c r="W4405" s="8"/>
      <c r="AA4405" s="8"/>
      <c r="AD4405" s="8"/>
    </row>
    <row r="4406" spans="2:30">
      <c r="B4406" s="75">
        <v>834128</v>
      </c>
      <c r="C4406" s="85" t="s">
        <v>2380</v>
      </c>
      <c r="D4406" s="76" t="s">
        <v>2494</v>
      </c>
      <c r="E4406" s="77">
        <v>8.125840116271054E-4</v>
      </c>
      <c r="F4406" s="8"/>
      <c r="J4406" s="8"/>
      <c r="N4406" s="8"/>
      <c r="R4406" s="8"/>
      <c r="V4406" s="8"/>
      <c r="W4406" s="8"/>
      <c r="AA4406" s="8"/>
      <c r="AD4406" s="8"/>
    </row>
    <row r="4407" spans="2:30">
      <c r="B4407" s="75">
        <v>83421</v>
      </c>
      <c r="C4407" s="85" t="s">
        <v>2381</v>
      </c>
      <c r="D4407" s="76" t="s">
        <v>2494</v>
      </c>
      <c r="E4407" s="77">
        <v>6.2878917786859693E-3</v>
      </c>
      <c r="F4407" s="8"/>
      <c r="J4407" s="8"/>
      <c r="N4407" s="8"/>
      <c r="R4407" s="8"/>
      <c r="V4407" s="8"/>
      <c r="W4407" s="8"/>
      <c r="AA4407" s="8"/>
      <c r="AD4407" s="8"/>
    </row>
    <row r="4408" spans="2:30">
      <c r="B4408" s="75">
        <v>83657221</v>
      </c>
      <c r="C4408" s="85" t="s">
        <v>2382</v>
      </c>
      <c r="D4408" s="76" t="s">
        <v>2494</v>
      </c>
      <c r="E4408" s="77">
        <v>3.5480785609470821E-5</v>
      </c>
      <c r="F4408" s="8"/>
      <c r="J4408" s="8"/>
      <c r="N4408" s="8"/>
      <c r="R4408" s="8"/>
      <c r="V4408" s="8"/>
      <c r="W4408" s="8"/>
      <c r="AA4408" s="8"/>
      <c r="AD4408" s="8"/>
    </row>
    <row r="4409" spans="2:30">
      <c r="B4409" s="75">
        <v>83896</v>
      </c>
      <c r="C4409" s="85" t="s">
        <v>2383</v>
      </c>
      <c r="D4409" s="76" t="s">
        <v>2494</v>
      </c>
      <c r="E4409" s="77">
        <v>8.7883997166709409E-8</v>
      </c>
      <c r="F4409" s="8"/>
      <c r="J4409" s="8"/>
      <c r="N4409" s="8"/>
      <c r="R4409" s="8"/>
      <c r="V4409" s="8"/>
      <c r="W4409" s="8"/>
      <c r="AA4409" s="8"/>
      <c r="AD4409" s="8"/>
    </row>
    <row r="4410" spans="2:30">
      <c r="B4410" s="75">
        <v>841065</v>
      </c>
      <c r="C4410" s="85" t="s">
        <v>2384</v>
      </c>
      <c r="D4410" s="76" t="s">
        <v>2494</v>
      </c>
      <c r="E4410" s="77">
        <v>1.8510751765809741E-6</v>
      </c>
      <c r="F4410" s="8"/>
      <c r="J4410" s="8"/>
      <c r="N4410" s="8"/>
      <c r="R4410" s="8"/>
      <c r="V4410" s="8"/>
      <c r="W4410" s="8"/>
      <c r="AA4410" s="8"/>
      <c r="AD4410" s="8"/>
    </row>
    <row r="4411" spans="2:30">
      <c r="B4411" s="75">
        <v>84117</v>
      </c>
      <c r="C4411" s="85" t="s">
        <v>2385</v>
      </c>
      <c r="D4411" s="76" t="s">
        <v>2494</v>
      </c>
      <c r="E4411" s="77">
        <v>3.4635921188188581E-3</v>
      </c>
      <c r="F4411" s="8"/>
      <c r="J4411" s="8"/>
      <c r="N4411" s="8"/>
      <c r="R4411" s="8"/>
      <c r="V4411" s="8"/>
      <c r="W4411" s="8"/>
      <c r="AA4411" s="8"/>
      <c r="AD4411" s="8"/>
    </row>
    <row r="4412" spans="2:30">
      <c r="B4412" s="75">
        <v>84695</v>
      </c>
      <c r="C4412" s="85" t="s">
        <v>2386</v>
      </c>
      <c r="D4412" s="76" t="s">
        <v>2494</v>
      </c>
      <c r="E4412" s="77">
        <v>2.8608042602482199E-3</v>
      </c>
      <c r="F4412" s="8"/>
      <c r="J4412" s="8"/>
      <c r="N4412" s="8"/>
      <c r="R4412" s="8"/>
      <c r="V4412" s="8"/>
      <c r="W4412" s="8"/>
      <c r="AA4412" s="8"/>
      <c r="AD4412" s="8"/>
    </row>
    <row r="4413" spans="2:30">
      <c r="B4413" s="75">
        <v>84753</v>
      </c>
      <c r="C4413" s="85" t="s">
        <v>2387</v>
      </c>
      <c r="D4413" s="76" t="s">
        <v>2494</v>
      </c>
      <c r="E4413" s="77">
        <v>8.0898156154567461E-4</v>
      </c>
      <c r="F4413" s="8"/>
      <c r="J4413" s="8"/>
      <c r="N4413" s="8"/>
      <c r="R4413" s="8"/>
      <c r="V4413" s="8"/>
      <c r="W4413" s="8"/>
      <c r="AA4413" s="8"/>
      <c r="AD4413" s="8"/>
    </row>
    <row r="4414" spans="2:30">
      <c r="B4414" s="75">
        <v>84852153</v>
      </c>
      <c r="C4414" s="85" t="s">
        <v>2388</v>
      </c>
      <c r="D4414" s="76" t="s">
        <v>2494</v>
      </c>
      <c r="E4414" s="77">
        <v>1.2858625946322514E-2</v>
      </c>
      <c r="F4414" s="8"/>
      <c r="J4414" s="8"/>
      <c r="N4414" s="8"/>
      <c r="R4414" s="8"/>
      <c r="V4414" s="8"/>
      <c r="W4414" s="8"/>
      <c r="AA4414" s="8"/>
      <c r="AD4414" s="8"/>
    </row>
    <row r="4415" spans="2:30">
      <c r="B4415" s="75">
        <v>85018</v>
      </c>
      <c r="C4415" s="85" t="s">
        <v>2389</v>
      </c>
      <c r="D4415" s="76" t="s">
        <v>2494</v>
      </c>
      <c r="E4415" s="77">
        <v>5.6184481542323784E-2</v>
      </c>
      <c r="F4415" s="8"/>
      <c r="J4415" s="8"/>
      <c r="N4415" s="8"/>
      <c r="R4415" s="8"/>
      <c r="V4415" s="8"/>
      <c r="W4415" s="8"/>
      <c r="AA4415" s="8"/>
      <c r="AD4415" s="8"/>
    </row>
    <row r="4416" spans="2:30">
      <c r="B4416" s="75">
        <v>85029</v>
      </c>
      <c r="C4416" s="85" t="s">
        <v>2390</v>
      </c>
      <c r="D4416" s="76" t="s">
        <v>2494</v>
      </c>
      <c r="E4416" s="77">
        <v>7.2915587259417345E-4</v>
      </c>
      <c r="F4416" s="8"/>
      <c r="J4416" s="8"/>
      <c r="N4416" s="8"/>
      <c r="R4416" s="8"/>
      <c r="V4416" s="8"/>
      <c r="W4416" s="8"/>
      <c r="AA4416" s="8"/>
      <c r="AD4416" s="8"/>
    </row>
    <row r="4417" spans="2:30">
      <c r="B4417" s="75">
        <v>85347</v>
      </c>
      <c r="C4417" s="85" t="s">
        <v>2391</v>
      </c>
      <c r="D4417" s="76" t="s">
        <v>2494</v>
      </c>
      <c r="E4417" s="77">
        <v>5.7031319782223385E-9</v>
      </c>
      <c r="F4417" s="8"/>
      <c r="J4417" s="8"/>
      <c r="N4417" s="8"/>
      <c r="R4417" s="8"/>
      <c r="V4417" s="8"/>
      <c r="W4417" s="8"/>
      <c r="AA4417" s="8"/>
      <c r="AD4417" s="8"/>
    </row>
    <row r="4418" spans="2:30">
      <c r="B4418" s="75">
        <v>85416</v>
      </c>
      <c r="C4418" s="85" t="s">
        <v>2392</v>
      </c>
      <c r="D4418" s="76" t="s">
        <v>2494</v>
      </c>
      <c r="E4418" s="77">
        <v>1.0497127993834617E-9</v>
      </c>
      <c r="F4418" s="8"/>
      <c r="J4418" s="8"/>
      <c r="N4418" s="8"/>
      <c r="R4418" s="8"/>
      <c r="V4418" s="8"/>
      <c r="W4418" s="8"/>
      <c r="AA4418" s="8"/>
      <c r="AD4418" s="8"/>
    </row>
    <row r="4419" spans="2:30">
      <c r="B4419" s="75">
        <v>87237487</v>
      </c>
      <c r="C4419" s="85" t="s">
        <v>2393</v>
      </c>
      <c r="D4419" s="76" t="s">
        <v>2494</v>
      </c>
      <c r="E4419" s="77">
        <v>3.8950267268997487E-7</v>
      </c>
      <c r="F4419" s="8"/>
      <c r="J4419" s="8"/>
      <c r="N4419" s="8"/>
      <c r="R4419" s="8"/>
      <c r="V4419" s="8"/>
      <c r="W4419" s="8"/>
      <c r="AA4419" s="8"/>
      <c r="AD4419" s="8"/>
    </row>
    <row r="4420" spans="2:30">
      <c r="B4420" s="75">
        <v>87392129</v>
      </c>
      <c r="C4420" s="85" t="s">
        <v>2394</v>
      </c>
      <c r="D4420" s="76" t="s">
        <v>2494</v>
      </c>
      <c r="E4420" s="77">
        <v>6.7700888752415256E-3</v>
      </c>
      <c r="F4420" s="8"/>
      <c r="J4420" s="8"/>
      <c r="N4420" s="8"/>
      <c r="R4420" s="8"/>
      <c r="V4420" s="8"/>
      <c r="W4420" s="8"/>
      <c r="AA4420" s="8"/>
      <c r="AD4420" s="8"/>
    </row>
    <row r="4421" spans="2:30">
      <c r="B4421" s="75">
        <v>87592</v>
      </c>
      <c r="C4421" s="85" t="s">
        <v>2395</v>
      </c>
      <c r="D4421" s="76" t="s">
        <v>2494</v>
      </c>
      <c r="E4421" s="77">
        <v>1.0103514304616588E-4</v>
      </c>
      <c r="F4421" s="8"/>
      <c r="J4421" s="8"/>
      <c r="N4421" s="8"/>
      <c r="R4421" s="8"/>
      <c r="V4421" s="8"/>
      <c r="W4421" s="8"/>
      <c r="AA4421" s="8"/>
      <c r="AD4421" s="8"/>
    </row>
    <row r="4422" spans="2:30">
      <c r="B4422" s="75">
        <v>87616</v>
      </c>
      <c r="C4422" s="85" t="s">
        <v>2396</v>
      </c>
      <c r="D4422" s="76" t="s">
        <v>2494</v>
      </c>
      <c r="E4422" s="77">
        <v>7.4932612827961105E-3</v>
      </c>
      <c r="F4422" s="8"/>
      <c r="J4422" s="8"/>
      <c r="N4422" s="8"/>
      <c r="R4422" s="8"/>
      <c r="V4422" s="8"/>
      <c r="W4422" s="8"/>
      <c r="AA4422" s="8"/>
      <c r="AD4422" s="8"/>
    </row>
    <row r="4423" spans="2:30">
      <c r="B4423" s="75">
        <v>87650</v>
      </c>
      <c r="C4423" s="85" t="s">
        <v>2397</v>
      </c>
      <c r="D4423" s="76" t="s">
        <v>2494</v>
      </c>
      <c r="E4423" s="77">
        <v>2.0551739347706349E-4</v>
      </c>
      <c r="F4423" s="8"/>
      <c r="J4423" s="8"/>
      <c r="N4423" s="8"/>
      <c r="R4423" s="8"/>
      <c r="V4423" s="8"/>
      <c r="W4423" s="8"/>
      <c r="AA4423" s="8"/>
      <c r="AD4423" s="8"/>
    </row>
    <row r="4424" spans="2:30">
      <c r="B4424" s="75">
        <v>877430</v>
      </c>
      <c r="C4424" s="85" t="s">
        <v>2398</v>
      </c>
      <c r="D4424" s="76" t="s">
        <v>2494</v>
      </c>
      <c r="E4424" s="77">
        <v>3.0708596775240736E-4</v>
      </c>
      <c r="F4424" s="8"/>
      <c r="J4424" s="8"/>
      <c r="N4424" s="8"/>
      <c r="R4424" s="8"/>
      <c r="V4424" s="8"/>
      <c r="W4424" s="8"/>
      <c r="AA4424" s="8"/>
      <c r="AD4424" s="8"/>
    </row>
    <row r="4425" spans="2:30">
      <c r="B4425" s="75">
        <v>88095</v>
      </c>
      <c r="C4425" s="85" t="s">
        <v>2399</v>
      </c>
      <c r="D4425" s="76" t="s">
        <v>2494</v>
      </c>
      <c r="E4425" s="77">
        <v>1.1350538645366259E-9</v>
      </c>
      <c r="F4425" s="8"/>
      <c r="J4425" s="8"/>
      <c r="N4425" s="8"/>
      <c r="R4425" s="8"/>
      <c r="V4425" s="8"/>
      <c r="W4425" s="8"/>
      <c r="AA4425" s="8"/>
      <c r="AD4425" s="8"/>
    </row>
    <row r="4426" spans="2:30">
      <c r="B4426" s="75">
        <v>88283414</v>
      </c>
      <c r="C4426" s="85" t="s">
        <v>2400</v>
      </c>
      <c r="D4426" s="76" t="s">
        <v>2494</v>
      </c>
      <c r="E4426" s="77">
        <v>2.8570341974924127E-3</v>
      </c>
      <c r="F4426" s="8"/>
      <c r="J4426" s="8"/>
      <c r="N4426" s="8"/>
      <c r="R4426" s="8"/>
      <c r="V4426" s="8"/>
      <c r="W4426" s="8"/>
      <c r="AA4426" s="8"/>
      <c r="AD4426" s="8"/>
    </row>
    <row r="4427" spans="2:30">
      <c r="B4427" s="75">
        <v>88302</v>
      </c>
      <c r="C4427" s="85" t="s">
        <v>2401</v>
      </c>
      <c r="D4427" s="76" t="s">
        <v>2494</v>
      </c>
      <c r="E4427" s="77">
        <v>5.5974147260520419E-6</v>
      </c>
      <c r="F4427" s="8"/>
      <c r="J4427" s="8"/>
      <c r="N4427" s="8"/>
      <c r="R4427" s="8"/>
      <c r="V4427" s="8"/>
      <c r="W4427" s="8"/>
      <c r="AA4427" s="8"/>
      <c r="AD4427" s="8"/>
    </row>
    <row r="4428" spans="2:30">
      <c r="B4428" s="75">
        <v>886862</v>
      </c>
      <c r="C4428" s="85" t="s">
        <v>2402</v>
      </c>
      <c r="D4428" s="76" t="s">
        <v>2494</v>
      </c>
      <c r="E4428" s="77">
        <v>9.6572822849368657E-8</v>
      </c>
      <c r="F4428" s="8"/>
      <c r="J4428" s="8"/>
      <c r="N4428" s="8"/>
      <c r="R4428" s="8"/>
      <c r="V4428" s="8"/>
      <c r="W4428" s="8"/>
      <c r="AA4428" s="8"/>
      <c r="AD4428" s="8"/>
    </row>
    <row r="4429" spans="2:30">
      <c r="B4429" s="75">
        <v>88744</v>
      </c>
      <c r="C4429" s="85" t="s">
        <v>2403</v>
      </c>
      <c r="D4429" s="76" t="s">
        <v>2494</v>
      </c>
      <c r="E4429" s="77">
        <v>5.4230364986936095E-5</v>
      </c>
      <c r="F4429" s="8"/>
      <c r="J4429" s="8"/>
      <c r="N4429" s="8"/>
      <c r="R4429" s="8"/>
      <c r="V4429" s="8"/>
      <c r="W4429" s="8"/>
      <c r="AA4429" s="8"/>
      <c r="AD4429" s="8"/>
    </row>
    <row r="4430" spans="2:30">
      <c r="B4430" s="75">
        <v>88755</v>
      </c>
      <c r="C4430" s="85" t="s">
        <v>2404</v>
      </c>
      <c r="D4430" s="76" t="s">
        <v>2494</v>
      </c>
      <c r="E4430" s="77">
        <v>3.9695227184517186E-4</v>
      </c>
      <c r="F4430" s="8"/>
      <c r="J4430" s="8"/>
      <c r="N4430" s="8"/>
      <c r="R4430" s="8"/>
      <c r="V4430" s="8"/>
      <c r="W4430" s="8"/>
      <c r="AA4430" s="8"/>
      <c r="AD4430" s="8"/>
    </row>
    <row r="4431" spans="2:30">
      <c r="B4431" s="75">
        <v>88891</v>
      </c>
      <c r="C4431" s="85" t="s">
        <v>2405</v>
      </c>
      <c r="D4431" s="76" t="s">
        <v>2494</v>
      </c>
      <c r="E4431" s="77">
        <v>6.4761210207475733E-16</v>
      </c>
      <c r="F4431" s="8"/>
      <c r="J4431" s="8"/>
      <c r="N4431" s="8"/>
      <c r="R4431" s="8"/>
      <c r="V4431" s="8"/>
      <c r="W4431" s="8"/>
      <c r="AA4431" s="8"/>
      <c r="AD4431" s="8"/>
    </row>
    <row r="4432" spans="2:30">
      <c r="B4432" s="75">
        <v>88993</v>
      </c>
      <c r="C4432" s="85" t="s">
        <v>2406</v>
      </c>
      <c r="D4432" s="76" t="s">
        <v>2494</v>
      </c>
      <c r="E4432" s="77">
        <v>7.7349717420908563E-14</v>
      </c>
      <c r="F4432" s="8"/>
      <c r="J4432" s="8"/>
      <c r="N4432" s="8"/>
      <c r="R4432" s="8"/>
      <c r="V4432" s="8"/>
      <c r="W4432" s="8"/>
      <c r="AA4432" s="8"/>
      <c r="AD4432" s="8"/>
    </row>
    <row r="4433" spans="2:30">
      <c r="B4433" s="75">
        <v>89598</v>
      </c>
      <c r="C4433" s="85" t="s">
        <v>2407</v>
      </c>
      <c r="D4433" s="76" t="s">
        <v>2494</v>
      </c>
      <c r="E4433" s="77">
        <v>5.7516806684355763E-3</v>
      </c>
      <c r="F4433" s="8"/>
      <c r="J4433" s="8"/>
      <c r="N4433" s="8"/>
      <c r="R4433" s="8"/>
      <c r="V4433" s="8"/>
      <c r="W4433" s="8"/>
      <c r="AA4433" s="8"/>
      <c r="AD4433" s="8"/>
    </row>
    <row r="4434" spans="2:30">
      <c r="B4434" s="75">
        <v>89612</v>
      </c>
      <c r="C4434" s="85" t="s">
        <v>2408</v>
      </c>
      <c r="D4434" s="76" t="s">
        <v>2494</v>
      </c>
      <c r="E4434" s="77">
        <v>3.3344311303035994E-2</v>
      </c>
      <c r="F4434" s="8"/>
      <c r="J4434" s="8"/>
      <c r="N4434" s="8"/>
      <c r="R4434" s="8"/>
      <c r="V4434" s="8"/>
      <c r="W4434" s="8"/>
      <c r="AA4434" s="8"/>
      <c r="AD4434" s="8"/>
    </row>
    <row r="4435" spans="2:30">
      <c r="B4435" s="75">
        <v>89838</v>
      </c>
      <c r="C4435" s="85" t="s">
        <v>2409</v>
      </c>
      <c r="D4435" s="76" t="s">
        <v>2494</v>
      </c>
      <c r="E4435" s="77">
        <v>2.8245479895060144E-5</v>
      </c>
      <c r="F4435" s="8"/>
      <c r="J4435" s="8"/>
      <c r="N4435" s="8"/>
      <c r="R4435" s="8"/>
      <c r="V4435" s="8"/>
      <c r="W4435" s="8"/>
      <c r="AA4435" s="8"/>
      <c r="AD4435" s="8"/>
    </row>
    <row r="4436" spans="2:30">
      <c r="B4436" s="75">
        <v>89985</v>
      </c>
      <c r="C4436" s="85" t="s">
        <v>2410</v>
      </c>
      <c r="D4436" s="76" t="s">
        <v>2494</v>
      </c>
      <c r="E4436" s="77">
        <v>2.6721542954411199E-3</v>
      </c>
      <c r="F4436" s="8"/>
      <c r="J4436" s="8"/>
      <c r="N4436" s="8"/>
      <c r="R4436" s="8"/>
      <c r="V4436" s="8"/>
      <c r="W4436" s="8"/>
      <c r="AA4436" s="8"/>
      <c r="AD4436" s="8"/>
    </row>
    <row r="4437" spans="2:30">
      <c r="B4437" s="75">
        <v>90028</v>
      </c>
      <c r="C4437" s="85" t="s">
        <v>2411</v>
      </c>
      <c r="D4437" s="76" t="s">
        <v>2494</v>
      </c>
      <c r="E4437" s="77">
        <v>6.8064841801937124E-4</v>
      </c>
      <c r="F4437" s="8"/>
      <c r="J4437" s="8"/>
      <c r="N4437" s="8"/>
      <c r="R4437" s="8"/>
      <c r="V4437" s="8"/>
      <c r="W4437" s="8"/>
      <c r="AA4437" s="8"/>
      <c r="AD4437" s="8"/>
    </row>
    <row r="4438" spans="2:30">
      <c r="B4438" s="75">
        <v>9002931</v>
      </c>
      <c r="C4438" s="85" t="s">
        <v>2412</v>
      </c>
      <c r="D4438" s="76" t="s">
        <v>2494</v>
      </c>
      <c r="E4438" s="77">
        <v>5.5319384255290625E-8</v>
      </c>
      <c r="F4438" s="8"/>
      <c r="J4438" s="8"/>
      <c r="N4438" s="8"/>
      <c r="R4438" s="8"/>
      <c r="V4438" s="8"/>
      <c r="W4438" s="8"/>
      <c r="AA4438" s="8"/>
      <c r="AD4438" s="8"/>
    </row>
    <row r="4439" spans="2:30">
      <c r="B4439" s="75">
        <v>9004824</v>
      </c>
      <c r="C4439" s="85" t="s">
        <v>2413</v>
      </c>
      <c r="D4439" s="76" t="s">
        <v>2494</v>
      </c>
      <c r="E4439" s="77">
        <v>1.7977034534943405E-26</v>
      </c>
      <c r="F4439" s="8"/>
      <c r="J4439" s="8"/>
      <c r="N4439" s="8"/>
      <c r="R4439" s="8"/>
      <c r="V4439" s="8"/>
      <c r="W4439" s="8"/>
      <c r="AA4439" s="8"/>
      <c r="AD4439" s="8"/>
    </row>
    <row r="4440" spans="2:30">
      <c r="B4440" s="75">
        <v>90131</v>
      </c>
      <c r="C4440" s="85" t="s">
        <v>2414</v>
      </c>
      <c r="D4440" s="76" t="s">
        <v>2494</v>
      </c>
      <c r="E4440" s="77">
        <v>3.4057344267671855E-3</v>
      </c>
      <c r="F4440" s="8"/>
      <c r="J4440" s="8"/>
      <c r="N4440" s="8"/>
      <c r="R4440" s="8"/>
      <c r="V4440" s="8"/>
      <c r="W4440" s="8"/>
      <c r="AA4440" s="8"/>
      <c r="AD4440" s="8"/>
    </row>
    <row r="4441" spans="2:30">
      <c r="B4441" s="75">
        <v>90153</v>
      </c>
      <c r="C4441" s="85" t="s">
        <v>2415</v>
      </c>
      <c r="D4441" s="76" t="s">
        <v>2494</v>
      </c>
      <c r="E4441" s="77">
        <v>2.9142720706935729E-6</v>
      </c>
      <c r="F4441" s="8"/>
      <c r="J4441" s="8"/>
      <c r="N4441" s="8"/>
      <c r="R4441" s="8"/>
      <c r="V4441" s="8"/>
      <c r="W4441" s="8"/>
      <c r="AA4441" s="8"/>
      <c r="AD4441" s="8"/>
    </row>
    <row r="4442" spans="2:30">
      <c r="B4442" s="75">
        <v>90459</v>
      </c>
      <c r="C4442" s="85" t="s">
        <v>2416</v>
      </c>
      <c r="D4442" s="76" t="s">
        <v>2494</v>
      </c>
      <c r="E4442" s="77">
        <v>3.539475654432093E-8</v>
      </c>
      <c r="F4442" s="8"/>
      <c r="J4442" s="8"/>
      <c r="N4442" s="8"/>
      <c r="R4442" s="8"/>
      <c r="V4442" s="8"/>
      <c r="W4442" s="8"/>
      <c r="AA4442" s="8"/>
      <c r="AD4442" s="8"/>
    </row>
    <row r="4443" spans="2:30">
      <c r="B4443" s="75">
        <v>90471</v>
      </c>
      <c r="C4443" s="85" t="s">
        <v>2417</v>
      </c>
      <c r="D4443" s="76" t="s">
        <v>2494</v>
      </c>
      <c r="E4443" s="77">
        <v>3.1312532308851761E-2</v>
      </c>
      <c r="F4443" s="8"/>
      <c r="J4443" s="8"/>
      <c r="N4443" s="8"/>
      <c r="R4443" s="8"/>
      <c r="V4443" s="8"/>
      <c r="W4443" s="8"/>
      <c r="AA4443" s="8"/>
      <c r="AD4443" s="8"/>
    </row>
    <row r="4444" spans="2:30">
      <c r="B4444" s="75">
        <v>90717036</v>
      </c>
      <c r="C4444" s="85" t="s">
        <v>2418</v>
      </c>
      <c r="D4444" s="76" t="s">
        <v>2494</v>
      </c>
      <c r="E4444" s="77">
        <v>1.880204988867739E-11</v>
      </c>
      <c r="F4444" s="8"/>
      <c r="J4444" s="8"/>
      <c r="N4444" s="8"/>
      <c r="R4444" s="8"/>
      <c r="V4444" s="8"/>
      <c r="W4444" s="8"/>
      <c r="AA4444" s="8"/>
      <c r="AD4444" s="8"/>
    </row>
    <row r="4445" spans="2:30">
      <c r="B4445" s="75">
        <v>91156</v>
      </c>
      <c r="C4445" s="85" t="s">
        <v>2419</v>
      </c>
      <c r="D4445" s="76" t="s">
        <v>2494</v>
      </c>
      <c r="E4445" s="77">
        <v>1.8885214503205661E-4</v>
      </c>
      <c r="F4445" s="8"/>
      <c r="J4445" s="8"/>
      <c r="N4445" s="8"/>
      <c r="R4445" s="8"/>
      <c r="V4445" s="8"/>
      <c r="W4445" s="8"/>
      <c r="AA4445" s="8"/>
      <c r="AD4445" s="8"/>
    </row>
    <row r="4446" spans="2:30">
      <c r="B4446" s="75">
        <v>91225</v>
      </c>
      <c r="C4446" s="85" t="s">
        <v>2420</v>
      </c>
      <c r="D4446" s="76" t="s">
        <v>2494</v>
      </c>
      <c r="E4446" s="77">
        <v>1.0746041328555213E-4</v>
      </c>
      <c r="F4446" s="8"/>
      <c r="J4446" s="8"/>
      <c r="N4446" s="8"/>
      <c r="R4446" s="8"/>
      <c r="V4446" s="8"/>
      <c r="W4446" s="8"/>
      <c r="AA4446" s="8"/>
      <c r="AD4446" s="8"/>
    </row>
    <row r="4447" spans="2:30">
      <c r="B4447" s="75">
        <v>91465086</v>
      </c>
      <c r="C4447" s="85" t="s">
        <v>2421</v>
      </c>
      <c r="D4447" s="76" t="s">
        <v>2494</v>
      </c>
      <c r="E4447" s="77">
        <v>18.819566026823363</v>
      </c>
      <c r="F4447" s="8"/>
      <c r="J4447" s="8"/>
      <c r="N4447" s="8"/>
      <c r="R4447" s="8"/>
      <c r="V4447" s="8"/>
      <c r="W4447" s="8"/>
      <c r="AA4447" s="8"/>
      <c r="AD4447" s="8"/>
    </row>
    <row r="4448" spans="2:30">
      <c r="B4448" s="75">
        <v>91667</v>
      </c>
      <c r="C4448" s="85" t="s">
        <v>2422</v>
      </c>
      <c r="D4448" s="76" t="s">
        <v>2494</v>
      </c>
      <c r="E4448" s="77">
        <v>8.9458596440885027E-5</v>
      </c>
      <c r="F4448" s="8"/>
      <c r="J4448" s="8"/>
      <c r="N4448" s="8"/>
      <c r="R4448" s="8"/>
      <c r="V4448" s="8"/>
      <c r="W4448" s="8"/>
      <c r="AA4448" s="8"/>
      <c r="AD4448" s="8"/>
    </row>
    <row r="4449" spans="2:30">
      <c r="B4449" s="75">
        <v>93083</v>
      </c>
      <c r="C4449" s="85" t="s">
        <v>2423</v>
      </c>
      <c r="D4449" s="76" t="s">
        <v>2494</v>
      </c>
      <c r="E4449" s="77">
        <v>2.9350990383711064E-4</v>
      </c>
      <c r="F4449" s="8"/>
      <c r="J4449" s="8"/>
      <c r="N4449" s="8"/>
      <c r="R4449" s="8"/>
      <c r="V4449" s="8"/>
      <c r="W4449" s="8"/>
      <c r="AA4449" s="8"/>
      <c r="AD4449" s="8"/>
    </row>
    <row r="4450" spans="2:30">
      <c r="B4450" s="75">
        <v>933755</v>
      </c>
      <c r="C4450" s="85" t="s">
        <v>2424</v>
      </c>
      <c r="D4450" s="76" t="s">
        <v>2494</v>
      </c>
      <c r="E4450" s="77">
        <v>5.9624104258080647E-5</v>
      </c>
      <c r="F4450" s="8"/>
      <c r="J4450" s="8"/>
      <c r="N4450" s="8"/>
      <c r="R4450" s="8"/>
      <c r="V4450" s="8"/>
      <c r="W4450" s="8"/>
      <c r="AA4450" s="8"/>
      <c r="AD4450" s="8"/>
    </row>
    <row r="4451" spans="2:30">
      <c r="B4451" s="75">
        <v>933788</v>
      </c>
      <c r="C4451" s="85" t="s">
        <v>2425</v>
      </c>
      <c r="D4451" s="76" t="s">
        <v>2494</v>
      </c>
      <c r="E4451" s="77">
        <v>7.4602796752689582E-3</v>
      </c>
      <c r="F4451" s="8"/>
      <c r="J4451" s="8"/>
      <c r="N4451" s="8"/>
      <c r="R4451" s="8"/>
      <c r="V4451" s="8"/>
      <c r="W4451" s="8"/>
      <c r="AA4451" s="8"/>
      <c r="AD4451" s="8"/>
    </row>
    <row r="4452" spans="2:30">
      <c r="B4452" s="75">
        <v>935955</v>
      </c>
      <c r="C4452" s="85" t="s">
        <v>2426</v>
      </c>
      <c r="D4452" s="76" t="s">
        <v>2494</v>
      </c>
      <c r="E4452" s="77">
        <v>3.6496004129450678E-5</v>
      </c>
      <c r="F4452" s="8"/>
      <c r="J4452" s="8"/>
      <c r="N4452" s="8"/>
      <c r="R4452" s="8"/>
      <c r="V4452" s="8"/>
      <c r="W4452" s="8"/>
      <c r="AA4452" s="8"/>
      <c r="AD4452" s="8"/>
    </row>
    <row r="4453" spans="2:30">
      <c r="B4453" s="75">
        <v>93890</v>
      </c>
      <c r="C4453" s="85" t="s">
        <v>2427</v>
      </c>
      <c r="D4453" s="76" t="s">
        <v>2494</v>
      </c>
      <c r="E4453" s="77">
        <v>1.1901650477415034E-3</v>
      </c>
      <c r="F4453" s="8"/>
      <c r="J4453" s="8"/>
      <c r="N4453" s="8"/>
      <c r="R4453" s="8"/>
      <c r="V4453" s="8"/>
      <c r="W4453" s="8"/>
      <c r="AA4453" s="8"/>
      <c r="AD4453" s="8"/>
    </row>
    <row r="4454" spans="2:30">
      <c r="B4454" s="75">
        <v>94097</v>
      </c>
      <c r="C4454" s="85" t="s">
        <v>2428</v>
      </c>
      <c r="D4454" s="76" t="s">
        <v>2494</v>
      </c>
      <c r="E4454" s="77">
        <v>8.8531464408063685E-6</v>
      </c>
      <c r="F4454" s="8"/>
      <c r="J4454" s="8"/>
      <c r="N4454" s="8"/>
      <c r="R4454" s="8"/>
      <c r="V4454" s="8"/>
      <c r="W4454" s="8"/>
      <c r="AA4454" s="8"/>
      <c r="AD4454" s="8"/>
    </row>
    <row r="4455" spans="2:30">
      <c r="B4455" s="75">
        <v>947024</v>
      </c>
      <c r="C4455" s="85" t="s">
        <v>2429</v>
      </c>
      <c r="D4455" s="76" t="s">
        <v>2494</v>
      </c>
      <c r="E4455" s="77">
        <v>2.3669442127756929E-7</v>
      </c>
      <c r="F4455" s="8"/>
      <c r="J4455" s="8"/>
      <c r="N4455" s="8"/>
      <c r="R4455" s="8"/>
      <c r="V4455" s="8"/>
      <c r="W4455" s="8"/>
      <c r="AA4455" s="8"/>
      <c r="AD4455" s="8"/>
    </row>
    <row r="4456" spans="2:30">
      <c r="B4456" s="75">
        <v>950356</v>
      </c>
      <c r="C4456" s="85" t="s">
        <v>2430</v>
      </c>
      <c r="D4456" s="76" t="s">
        <v>2494</v>
      </c>
      <c r="E4456" s="77">
        <v>5.556091845715325E-3</v>
      </c>
      <c r="F4456" s="8"/>
      <c r="J4456" s="8"/>
      <c r="N4456" s="8"/>
      <c r="R4456" s="8"/>
      <c r="V4456" s="8"/>
      <c r="W4456" s="8"/>
      <c r="AA4456" s="8"/>
      <c r="AD4456" s="8"/>
    </row>
    <row r="4457" spans="2:30">
      <c r="B4457" s="75">
        <v>95266403</v>
      </c>
      <c r="C4457" s="85" t="s">
        <v>2431</v>
      </c>
      <c r="D4457" s="76" t="s">
        <v>2494</v>
      </c>
      <c r="E4457" s="77">
        <v>1.0507972099591359E-7</v>
      </c>
      <c r="F4457" s="8"/>
      <c r="J4457" s="8"/>
      <c r="N4457" s="8"/>
      <c r="R4457" s="8"/>
      <c r="V4457" s="8"/>
      <c r="W4457" s="8"/>
      <c r="AA4457" s="8"/>
      <c r="AD4457" s="8"/>
    </row>
    <row r="4458" spans="2:30">
      <c r="B4458" s="75">
        <v>953173</v>
      </c>
      <c r="C4458" s="85" t="s">
        <v>2432</v>
      </c>
      <c r="D4458" s="76" t="s">
        <v>2494</v>
      </c>
      <c r="E4458" s="77">
        <v>6.3468469321505717E-3</v>
      </c>
      <c r="F4458" s="8"/>
      <c r="J4458" s="8"/>
      <c r="N4458" s="8"/>
      <c r="R4458" s="8"/>
      <c r="V4458" s="8"/>
      <c r="W4458" s="8"/>
      <c r="AA4458" s="8"/>
      <c r="AD4458" s="8"/>
    </row>
    <row r="4459" spans="2:30">
      <c r="B4459" s="75">
        <v>95476</v>
      </c>
      <c r="C4459" s="85" t="s">
        <v>2433</v>
      </c>
      <c r="D4459" s="76" t="s">
        <v>2494</v>
      </c>
      <c r="E4459" s="77">
        <v>1.0612758928069221E-5</v>
      </c>
      <c r="F4459" s="8"/>
      <c r="J4459" s="8"/>
      <c r="N4459" s="8"/>
      <c r="R4459" s="8"/>
      <c r="V4459" s="8"/>
      <c r="W4459" s="8"/>
      <c r="AA4459" s="8"/>
      <c r="AD4459" s="8"/>
    </row>
    <row r="4460" spans="2:30">
      <c r="B4460" s="75">
        <v>95512</v>
      </c>
      <c r="C4460" s="85" t="s">
        <v>2434</v>
      </c>
      <c r="D4460" s="76" t="s">
        <v>2494</v>
      </c>
      <c r="E4460" s="77">
        <v>7.3158916696192935E-4</v>
      </c>
      <c r="F4460" s="8"/>
      <c r="J4460" s="8"/>
      <c r="N4460" s="8"/>
      <c r="R4460" s="8"/>
      <c r="V4460" s="8"/>
      <c r="W4460" s="8"/>
      <c r="AA4460" s="8"/>
      <c r="AD4460" s="8"/>
    </row>
    <row r="4461" spans="2:30">
      <c r="B4461" s="75">
        <v>95534</v>
      </c>
      <c r="C4461" s="85" t="s">
        <v>2435</v>
      </c>
      <c r="D4461" s="76" t="s">
        <v>2494</v>
      </c>
      <c r="E4461" s="77">
        <v>1.3731504857042874E-5</v>
      </c>
      <c r="F4461" s="8"/>
      <c r="J4461" s="8"/>
      <c r="N4461" s="8"/>
      <c r="R4461" s="8"/>
      <c r="V4461" s="8"/>
      <c r="W4461" s="8"/>
      <c r="AA4461" s="8"/>
      <c r="AD4461" s="8"/>
    </row>
    <row r="4462" spans="2:30">
      <c r="B4462" s="75">
        <v>95545</v>
      </c>
      <c r="C4462" s="85" t="s">
        <v>2436</v>
      </c>
      <c r="D4462" s="76" t="s">
        <v>2494</v>
      </c>
      <c r="E4462" s="77">
        <v>3.9157157907111633E-6</v>
      </c>
      <c r="F4462" s="8"/>
      <c r="J4462" s="8"/>
      <c r="N4462" s="8"/>
      <c r="R4462" s="8"/>
      <c r="V4462" s="8"/>
      <c r="W4462" s="8"/>
      <c r="AA4462" s="8"/>
      <c r="AD4462" s="8"/>
    </row>
    <row r="4463" spans="2:30">
      <c r="B4463" s="75">
        <v>95647</v>
      </c>
      <c r="C4463" s="85" t="s">
        <v>2437</v>
      </c>
      <c r="D4463" s="76" t="s">
        <v>2494</v>
      </c>
      <c r="E4463" s="77">
        <v>1.9321470074583932E-4</v>
      </c>
      <c r="F4463" s="8"/>
      <c r="J4463" s="8"/>
      <c r="N4463" s="8"/>
      <c r="R4463" s="8"/>
      <c r="V4463" s="8"/>
      <c r="W4463" s="8"/>
      <c r="AA4463" s="8"/>
      <c r="AD4463" s="8"/>
    </row>
    <row r="4464" spans="2:30">
      <c r="B4464" s="75">
        <v>95761</v>
      </c>
      <c r="C4464" s="85" t="s">
        <v>2438</v>
      </c>
      <c r="D4464" s="76" t="s">
        <v>2494</v>
      </c>
      <c r="E4464" s="77">
        <v>4.9860682287582716E-3</v>
      </c>
      <c r="F4464" s="8"/>
      <c r="J4464" s="8"/>
      <c r="N4464" s="8"/>
      <c r="R4464" s="8"/>
      <c r="V4464" s="8"/>
      <c r="W4464" s="8"/>
      <c r="AA4464" s="8"/>
      <c r="AD4464" s="8"/>
    </row>
    <row r="4465" spans="2:30">
      <c r="B4465" s="75">
        <v>95772</v>
      </c>
      <c r="C4465" s="85" t="s">
        <v>2439</v>
      </c>
      <c r="D4465" s="76" t="s">
        <v>2494</v>
      </c>
      <c r="E4465" s="77">
        <v>3.7509421209939748E-4</v>
      </c>
      <c r="F4465" s="8"/>
      <c r="J4465" s="8"/>
      <c r="N4465" s="8"/>
      <c r="R4465" s="8"/>
      <c r="V4465" s="8"/>
      <c r="W4465" s="8"/>
      <c r="AA4465" s="8"/>
      <c r="AD4465" s="8"/>
    </row>
    <row r="4466" spans="2:30">
      <c r="B4466" s="75">
        <v>95829</v>
      </c>
      <c r="C4466" s="85" t="s">
        <v>2440</v>
      </c>
      <c r="D4466" s="76" t="s">
        <v>2494</v>
      </c>
      <c r="E4466" s="77">
        <v>2.9734790838136954E-3</v>
      </c>
      <c r="F4466" s="8"/>
      <c r="J4466" s="8"/>
      <c r="N4466" s="8"/>
      <c r="R4466" s="8"/>
      <c r="V4466" s="8"/>
      <c r="W4466" s="8"/>
      <c r="AA4466" s="8"/>
      <c r="AD4466" s="8"/>
    </row>
    <row r="4467" spans="2:30">
      <c r="B4467" s="75">
        <v>95874</v>
      </c>
      <c r="C4467" s="85" t="s">
        <v>2441</v>
      </c>
      <c r="D4467" s="76" t="s">
        <v>2494</v>
      </c>
      <c r="E4467" s="77">
        <v>2.087603452598533E-5</v>
      </c>
      <c r="F4467" s="8"/>
      <c r="J4467" s="8"/>
      <c r="N4467" s="8"/>
      <c r="R4467" s="8"/>
      <c r="V4467" s="8"/>
      <c r="W4467" s="8"/>
      <c r="AA4467" s="8"/>
      <c r="AD4467" s="8"/>
    </row>
    <row r="4468" spans="2:30">
      <c r="B4468" s="75">
        <v>95921</v>
      </c>
      <c r="C4468" s="85" t="s">
        <v>2442</v>
      </c>
      <c r="D4468" s="76" t="s">
        <v>2494</v>
      </c>
      <c r="E4468" s="77">
        <v>2.8566370374731004E-5</v>
      </c>
      <c r="F4468" s="8"/>
      <c r="J4468" s="8"/>
      <c r="N4468" s="8"/>
      <c r="R4468" s="8"/>
      <c r="V4468" s="8"/>
      <c r="W4468" s="8"/>
      <c r="AA4468" s="8"/>
      <c r="AD4468" s="8"/>
    </row>
    <row r="4469" spans="2:30">
      <c r="B4469" s="75">
        <v>95932</v>
      </c>
      <c r="C4469" s="85" t="s">
        <v>2443</v>
      </c>
      <c r="D4469" s="76" t="s">
        <v>2494</v>
      </c>
      <c r="E4469" s="77">
        <v>5.0316195840237958E-6</v>
      </c>
      <c r="F4469" s="8"/>
      <c r="J4469" s="8"/>
      <c r="N4469" s="8"/>
      <c r="R4469" s="8"/>
      <c r="V4469" s="8"/>
      <c r="W4469" s="8"/>
      <c r="AA4469" s="8"/>
      <c r="AD4469" s="8"/>
    </row>
    <row r="4470" spans="2:30">
      <c r="B4470" s="75">
        <v>959988</v>
      </c>
      <c r="C4470" s="85" t="s">
        <v>2444</v>
      </c>
      <c r="D4470" s="76" t="s">
        <v>2494</v>
      </c>
      <c r="E4470" s="77">
        <v>5.0572127808066059</v>
      </c>
      <c r="F4470" s="8"/>
      <c r="J4470" s="8"/>
      <c r="N4470" s="8"/>
      <c r="R4470" s="8"/>
      <c r="V4470" s="8"/>
      <c r="W4470" s="8"/>
      <c r="AA4470" s="8"/>
      <c r="AD4470" s="8"/>
    </row>
    <row r="4471" spans="2:30">
      <c r="B4471" s="75">
        <v>96139</v>
      </c>
      <c r="C4471" s="85" t="s">
        <v>2445</v>
      </c>
      <c r="D4471" s="76" t="s">
        <v>2494</v>
      </c>
      <c r="E4471" s="77">
        <v>2.7189220235986139E-5</v>
      </c>
      <c r="F4471" s="8"/>
      <c r="J4471" s="8"/>
      <c r="N4471" s="8"/>
      <c r="R4471" s="8"/>
      <c r="V4471" s="8"/>
      <c r="W4471" s="8"/>
      <c r="AA4471" s="8"/>
      <c r="AD4471" s="8"/>
    </row>
    <row r="4472" spans="2:30">
      <c r="B4472" s="75">
        <v>96220</v>
      </c>
      <c r="C4472" s="85" t="s">
        <v>2446</v>
      </c>
      <c r="D4472" s="76" t="s">
        <v>2494</v>
      </c>
      <c r="E4472" s="77">
        <v>1.7419107155211947E-5</v>
      </c>
      <c r="F4472" s="8"/>
      <c r="J4472" s="8"/>
      <c r="N4472" s="8"/>
      <c r="R4472" s="8"/>
      <c r="V4472" s="8"/>
      <c r="W4472" s="8"/>
      <c r="AA4472" s="8"/>
      <c r="AD4472" s="8"/>
    </row>
    <row r="4473" spans="2:30">
      <c r="B4473" s="75">
        <v>96231</v>
      </c>
      <c r="C4473" s="85" t="s">
        <v>2447</v>
      </c>
      <c r="D4473" s="76" t="s">
        <v>2494</v>
      </c>
      <c r="E4473" s="77">
        <v>2.6402491480718857E-2</v>
      </c>
      <c r="F4473" s="8"/>
      <c r="J4473" s="8"/>
      <c r="N4473" s="8"/>
      <c r="R4473" s="8"/>
      <c r="V4473" s="8"/>
      <c r="W4473" s="8"/>
      <c r="AA4473" s="8"/>
      <c r="AD4473" s="8"/>
    </row>
    <row r="4474" spans="2:30">
      <c r="B4474" s="75">
        <v>96333</v>
      </c>
      <c r="C4474" s="85" t="s">
        <v>2448</v>
      </c>
      <c r="D4474" s="76" t="s">
        <v>2494</v>
      </c>
      <c r="E4474" s="77">
        <v>3.6534302545956156E-4</v>
      </c>
      <c r="F4474" s="8"/>
      <c r="J4474" s="8"/>
      <c r="N4474" s="8"/>
      <c r="R4474" s="8"/>
      <c r="V4474" s="8"/>
      <c r="W4474" s="8"/>
      <c r="AA4474" s="8"/>
      <c r="AD4474" s="8"/>
    </row>
    <row r="4475" spans="2:30">
      <c r="B4475" s="75">
        <v>96489713</v>
      </c>
      <c r="C4475" s="85" t="s">
        <v>2449</v>
      </c>
      <c r="D4475" s="76" t="s">
        <v>2494</v>
      </c>
      <c r="E4475" s="77">
        <v>3.0185892586286593</v>
      </c>
      <c r="F4475" s="8"/>
      <c r="J4475" s="8"/>
      <c r="N4475" s="8"/>
      <c r="R4475" s="8"/>
      <c r="V4475" s="8"/>
      <c r="W4475" s="8"/>
      <c r="AA4475" s="8"/>
      <c r="AD4475" s="8"/>
    </row>
    <row r="4476" spans="2:30">
      <c r="B4476" s="75">
        <v>96800</v>
      </c>
      <c r="C4476" s="85" t="s">
        <v>2450</v>
      </c>
      <c r="D4476" s="76" t="s">
        <v>2494</v>
      </c>
      <c r="E4476" s="77">
        <v>1.0963076330453836E-6</v>
      </c>
      <c r="F4476" s="8"/>
      <c r="J4476" s="8"/>
      <c r="N4476" s="8"/>
      <c r="R4476" s="8"/>
      <c r="V4476" s="8"/>
      <c r="W4476" s="8"/>
      <c r="AA4476" s="8"/>
      <c r="AD4476" s="8"/>
    </row>
    <row r="4477" spans="2:30">
      <c r="B4477" s="75">
        <v>96913</v>
      </c>
      <c r="C4477" s="85" t="s">
        <v>2451</v>
      </c>
      <c r="D4477" s="76" t="s">
        <v>2494</v>
      </c>
      <c r="E4477" s="77">
        <v>9.6832659542049786E-8</v>
      </c>
      <c r="F4477" s="8"/>
      <c r="J4477" s="8"/>
      <c r="N4477" s="8"/>
      <c r="R4477" s="8"/>
      <c r="V4477" s="8"/>
      <c r="W4477" s="8"/>
      <c r="AA4477" s="8"/>
      <c r="AD4477" s="8"/>
    </row>
    <row r="4478" spans="2:30">
      <c r="B4478" s="75">
        <v>97029</v>
      </c>
      <c r="C4478" s="85" t="s">
        <v>2452</v>
      </c>
      <c r="D4478" s="76" t="s">
        <v>2494</v>
      </c>
      <c r="E4478" s="77">
        <v>4.7763366336611399E-5</v>
      </c>
      <c r="F4478" s="8"/>
      <c r="J4478" s="8"/>
      <c r="N4478" s="8"/>
      <c r="R4478" s="8"/>
      <c r="V4478" s="8"/>
      <c r="W4478" s="8"/>
      <c r="AA4478" s="8"/>
      <c r="AD4478" s="8"/>
    </row>
    <row r="4479" spans="2:30">
      <c r="B4479" s="75">
        <v>97176</v>
      </c>
      <c r="C4479" s="85" t="s">
        <v>2453</v>
      </c>
      <c r="D4479" s="76" t="s">
        <v>2494</v>
      </c>
      <c r="E4479" s="77">
        <v>3.3607293832163153E-4</v>
      </c>
      <c r="F4479" s="8"/>
      <c r="J4479" s="8"/>
      <c r="N4479" s="8"/>
      <c r="R4479" s="8"/>
      <c r="V4479" s="8"/>
      <c r="W4479" s="8"/>
      <c r="AA4479" s="8"/>
      <c r="AD4479" s="8"/>
    </row>
    <row r="4480" spans="2:30">
      <c r="B4480" s="75">
        <v>97234</v>
      </c>
      <c r="C4480" s="85" t="s">
        <v>2454</v>
      </c>
      <c r="D4480" s="76" t="s">
        <v>2494</v>
      </c>
      <c r="E4480" s="77">
        <v>5.9315886577250432E-9</v>
      </c>
      <c r="F4480" s="8"/>
      <c r="J4480" s="8"/>
      <c r="N4480" s="8"/>
      <c r="R4480" s="8"/>
      <c r="V4480" s="8"/>
      <c r="W4480" s="8"/>
      <c r="AA4480" s="8"/>
      <c r="AD4480" s="8"/>
    </row>
    <row r="4481" spans="2:30">
      <c r="B4481" s="75">
        <v>973217</v>
      </c>
      <c r="C4481" s="85" t="s">
        <v>2455</v>
      </c>
      <c r="D4481" s="76" t="s">
        <v>2494</v>
      </c>
      <c r="E4481" s="77">
        <v>0.25308006959194479</v>
      </c>
      <c r="F4481" s="8"/>
      <c r="J4481" s="8"/>
      <c r="N4481" s="8"/>
      <c r="R4481" s="8"/>
      <c r="V4481" s="8"/>
      <c r="W4481" s="8"/>
      <c r="AA4481" s="8"/>
      <c r="AD4481" s="8"/>
    </row>
    <row r="4482" spans="2:30">
      <c r="B4482" s="75">
        <v>97610</v>
      </c>
      <c r="C4482" s="85" t="s">
        <v>2456</v>
      </c>
      <c r="D4482" s="76" t="s">
        <v>2494</v>
      </c>
      <c r="E4482" s="77">
        <v>1.7918184384061525E-8</v>
      </c>
      <c r="F4482" s="8"/>
      <c r="J4482" s="8"/>
      <c r="N4482" s="8"/>
      <c r="R4482" s="8"/>
      <c r="V4482" s="8"/>
      <c r="W4482" s="8"/>
      <c r="AA4482" s="8"/>
      <c r="AD4482" s="8"/>
    </row>
    <row r="4483" spans="2:30">
      <c r="B4483" s="75">
        <v>97643</v>
      </c>
      <c r="C4483" s="85" t="s">
        <v>2457</v>
      </c>
      <c r="D4483" s="76" t="s">
        <v>2494</v>
      </c>
      <c r="E4483" s="77">
        <v>7.8991426723594597E-6</v>
      </c>
      <c r="F4483" s="8"/>
      <c r="J4483" s="8"/>
      <c r="N4483" s="8"/>
      <c r="R4483" s="8"/>
      <c r="V4483" s="8"/>
      <c r="W4483" s="8"/>
      <c r="AA4483" s="8"/>
      <c r="AD4483" s="8"/>
    </row>
    <row r="4484" spans="2:30">
      <c r="B4484" s="75">
        <v>97881</v>
      </c>
      <c r="C4484" s="85" t="s">
        <v>2458</v>
      </c>
      <c r="D4484" s="76" t="s">
        <v>2494</v>
      </c>
      <c r="E4484" s="77">
        <v>4.5762566472667447E-6</v>
      </c>
      <c r="F4484" s="8"/>
      <c r="J4484" s="8"/>
      <c r="N4484" s="8"/>
      <c r="R4484" s="8"/>
      <c r="V4484" s="8"/>
      <c r="W4484" s="8"/>
      <c r="AA4484" s="8"/>
      <c r="AD4484" s="8"/>
    </row>
    <row r="4485" spans="2:30">
      <c r="B4485" s="75">
        <v>98113</v>
      </c>
      <c r="C4485" s="85" t="s">
        <v>2459</v>
      </c>
      <c r="D4485" s="76" t="s">
        <v>2494</v>
      </c>
      <c r="E4485" s="77">
        <v>3.0955891399423588E-17</v>
      </c>
      <c r="F4485" s="8"/>
      <c r="J4485" s="8"/>
      <c r="N4485" s="8"/>
      <c r="R4485" s="8"/>
      <c r="V4485" s="8"/>
      <c r="W4485" s="8"/>
      <c r="AA4485" s="8"/>
      <c r="AD4485" s="8"/>
    </row>
    <row r="4486" spans="2:30">
      <c r="B4486" s="75">
        <v>98168</v>
      </c>
      <c r="C4486" s="85" t="s">
        <v>2460</v>
      </c>
      <c r="D4486" s="76" t="s">
        <v>2494</v>
      </c>
      <c r="E4486" s="77">
        <v>5.967402305322834E-3</v>
      </c>
      <c r="F4486" s="8"/>
      <c r="J4486" s="8"/>
      <c r="N4486" s="8"/>
      <c r="R4486" s="8"/>
      <c r="V4486" s="8"/>
      <c r="W4486" s="8"/>
      <c r="AA4486" s="8"/>
      <c r="AD4486" s="8"/>
    </row>
    <row r="4487" spans="2:30">
      <c r="B4487" s="75">
        <v>98511</v>
      </c>
      <c r="C4487" s="85" t="s">
        <v>2461</v>
      </c>
      <c r="D4487" s="76" t="s">
        <v>2494</v>
      </c>
      <c r="E4487" s="77">
        <v>9.8961749702906448E-6</v>
      </c>
      <c r="F4487" s="8"/>
      <c r="J4487" s="8"/>
      <c r="N4487" s="8"/>
      <c r="R4487" s="8"/>
      <c r="V4487" s="8"/>
      <c r="W4487" s="8"/>
      <c r="AA4487" s="8"/>
      <c r="AD4487" s="8"/>
    </row>
    <row r="4488" spans="2:30">
      <c r="B4488" s="75">
        <v>98737</v>
      </c>
      <c r="C4488" s="85" t="s">
        <v>2462</v>
      </c>
      <c r="D4488" s="76" t="s">
        <v>2494</v>
      </c>
      <c r="E4488" s="77">
        <v>8.1884840068454378E-7</v>
      </c>
      <c r="F4488" s="8"/>
      <c r="J4488" s="8"/>
      <c r="N4488" s="8"/>
      <c r="R4488" s="8"/>
      <c r="V4488" s="8"/>
      <c r="W4488" s="8"/>
      <c r="AA4488" s="8"/>
      <c r="AD4488" s="8"/>
    </row>
    <row r="4489" spans="2:30">
      <c r="B4489" s="75">
        <v>98986</v>
      </c>
      <c r="C4489" s="85" t="s">
        <v>2463</v>
      </c>
      <c r="D4489" s="76" t="s">
        <v>2494</v>
      </c>
      <c r="E4489" s="77">
        <v>1.1471538827046405E-10</v>
      </c>
      <c r="F4489" s="8"/>
      <c r="J4489" s="8"/>
      <c r="N4489" s="8"/>
      <c r="R4489" s="8"/>
      <c r="V4489" s="8"/>
      <c r="W4489" s="8"/>
      <c r="AA4489" s="8"/>
      <c r="AD4489" s="8"/>
    </row>
    <row r="4490" spans="2:30">
      <c r="B4490" s="75">
        <v>99069</v>
      </c>
      <c r="C4490" s="85" t="s">
        <v>2464</v>
      </c>
      <c r="D4490" s="76" t="s">
        <v>2494</v>
      </c>
      <c r="E4490" s="77">
        <v>1.4691332692240138E-11</v>
      </c>
      <c r="F4490" s="8"/>
      <c r="J4490" s="8"/>
      <c r="N4490" s="8"/>
      <c r="R4490" s="8"/>
      <c r="V4490" s="8"/>
      <c r="W4490" s="8"/>
      <c r="AA4490" s="8"/>
      <c r="AD4490" s="8"/>
    </row>
    <row r="4491" spans="2:30">
      <c r="B4491" s="75">
        <v>99081</v>
      </c>
      <c r="C4491" s="85" t="s">
        <v>2465</v>
      </c>
      <c r="D4491" s="76" t="s">
        <v>2494</v>
      </c>
      <c r="E4491" s="77">
        <v>3.0823227940656585E-3</v>
      </c>
      <c r="F4491" s="8"/>
      <c r="J4491" s="8"/>
      <c r="N4491" s="8"/>
      <c r="R4491" s="8"/>
      <c r="V4491" s="8"/>
      <c r="W4491" s="8"/>
      <c r="AA4491" s="8"/>
      <c r="AD4491" s="8"/>
    </row>
    <row r="4492" spans="2:30">
      <c r="B4492" s="75">
        <v>99092</v>
      </c>
      <c r="C4492" s="85" t="s">
        <v>2466</v>
      </c>
      <c r="D4492" s="76" t="s">
        <v>2494</v>
      </c>
      <c r="E4492" s="77">
        <v>1.9359253725687249E-5</v>
      </c>
      <c r="F4492" s="8"/>
      <c r="J4492" s="8"/>
      <c r="N4492" s="8"/>
      <c r="R4492" s="8"/>
      <c r="V4492" s="8"/>
      <c r="W4492" s="8"/>
      <c r="AA4492" s="8"/>
      <c r="AD4492" s="8"/>
    </row>
    <row r="4493" spans="2:30">
      <c r="B4493" s="75">
        <v>993168</v>
      </c>
      <c r="C4493" s="85" t="s">
        <v>2467</v>
      </c>
      <c r="D4493" s="76" t="s">
        <v>2494</v>
      </c>
      <c r="E4493" s="77">
        <v>0.31839824318194287</v>
      </c>
      <c r="F4493" s="8"/>
      <c r="J4493" s="8"/>
      <c r="N4493" s="8"/>
      <c r="R4493" s="8"/>
      <c r="V4493" s="8"/>
      <c r="W4493" s="8"/>
      <c r="AA4493" s="8"/>
      <c r="AD4493" s="8"/>
    </row>
    <row r="4494" spans="2:30">
      <c r="B4494" s="75">
        <v>99514</v>
      </c>
      <c r="C4494" s="85" t="s">
        <v>2468</v>
      </c>
      <c r="D4494" s="76" t="s">
        <v>2494</v>
      </c>
      <c r="E4494" s="77">
        <v>7.2758100139356692E-3</v>
      </c>
      <c r="F4494" s="8"/>
      <c r="J4494" s="8"/>
      <c r="N4494" s="8"/>
      <c r="R4494" s="8"/>
      <c r="V4494" s="8"/>
      <c r="W4494" s="8"/>
      <c r="AA4494" s="8"/>
      <c r="AD4494" s="8"/>
    </row>
    <row r="4495" spans="2:30">
      <c r="B4495" s="75">
        <v>99547</v>
      </c>
      <c r="C4495" s="85" t="s">
        <v>2469</v>
      </c>
      <c r="D4495" s="76" t="s">
        <v>2494</v>
      </c>
      <c r="E4495" s="77">
        <v>5.3469513635917093E-2</v>
      </c>
      <c r="F4495" s="8"/>
      <c r="J4495" s="8"/>
      <c r="N4495" s="8"/>
      <c r="R4495" s="8"/>
      <c r="V4495" s="8"/>
      <c r="W4495" s="8"/>
      <c r="AA4495" s="8"/>
      <c r="AD4495" s="8"/>
    </row>
    <row r="4496" spans="2:30">
      <c r="B4496" s="75">
        <v>99607702</v>
      </c>
      <c r="C4496" s="85" t="s">
        <v>2470</v>
      </c>
      <c r="D4496" s="76" t="s">
        <v>2494</v>
      </c>
      <c r="E4496" s="77">
        <v>7.1877594161749582E-6</v>
      </c>
      <c r="F4496" s="8"/>
      <c r="J4496" s="8"/>
      <c r="N4496" s="8"/>
      <c r="R4496" s="8"/>
      <c r="V4496" s="8"/>
      <c r="W4496" s="8"/>
      <c r="AA4496" s="8"/>
      <c r="AD4496" s="8"/>
    </row>
    <row r="4497" spans="2:30">
      <c r="B4497" s="75">
        <v>99661</v>
      </c>
      <c r="C4497" s="85" t="s">
        <v>2471</v>
      </c>
      <c r="D4497" s="76" t="s">
        <v>2494</v>
      </c>
      <c r="E4497" s="77">
        <v>1.9282184092278401E-7</v>
      </c>
      <c r="F4497" s="8"/>
      <c r="J4497" s="8"/>
      <c r="N4497" s="8"/>
      <c r="R4497" s="8"/>
      <c r="V4497" s="8"/>
      <c r="W4497" s="8"/>
      <c r="AA4497" s="8"/>
      <c r="AD4497" s="8"/>
    </row>
    <row r="4498" spans="2:30">
      <c r="B4498" s="75">
        <v>99876</v>
      </c>
      <c r="C4498" s="85" t="s">
        <v>2472</v>
      </c>
      <c r="D4498" s="76" t="s">
        <v>2494</v>
      </c>
      <c r="E4498" s="77">
        <v>5.2425914976705244E-6</v>
      </c>
      <c r="F4498" s="8"/>
      <c r="J4498" s="8"/>
      <c r="N4498" s="8"/>
      <c r="R4498" s="8"/>
      <c r="V4498" s="8"/>
      <c r="W4498" s="8"/>
      <c r="AA4498" s="8"/>
      <c r="AD4498" s="8"/>
    </row>
    <row r="4499" spans="2:30">
      <c r="B4499" s="75">
        <v>99967</v>
      </c>
      <c r="C4499" s="85" t="s">
        <v>2473</v>
      </c>
      <c r="D4499" s="76" t="s">
        <v>2494</v>
      </c>
      <c r="E4499" s="77">
        <v>6.4984615910446762E-13</v>
      </c>
      <c r="F4499" s="8"/>
      <c r="J4499" s="8"/>
      <c r="N4499" s="8"/>
      <c r="R4499" s="8"/>
      <c r="V4499" s="8"/>
      <c r="W4499" s="8"/>
      <c r="AA4499" s="8"/>
      <c r="AD4499" s="8"/>
    </row>
    <row r="4500" spans="2:30">
      <c r="B4500" s="75">
        <v>7440224</v>
      </c>
      <c r="C4500" s="85" t="s">
        <v>2474</v>
      </c>
      <c r="D4500" s="76" t="s">
        <v>2494</v>
      </c>
      <c r="E4500" s="77">
        <v>8.835678785862462E-20</v>
      </c>
      <c r="F4500" s="8"/>
      <c r="J4500" s="8"/>
      <c r="N4500" s="8"/>
      <c r="R4500" s="8"/>
      <c r="V4500" s="8"/>
      <c r="W4500" s="8"/>
      <c r="AA4500" s="8"/>
      <c r="AD4500" s="8"/>
    </row>
    <row r="4501" spans="2:30">
      <c r="B4501" s="75">
        <v>7440382</v>
      </c>
      <c r="C4501" s="85" t="s">
        <v>112</v>
      </c>
      <c r="D4501" s="76" t="s">
        <v>2494</v>
      </c>
      <c r="E4501" s="77">
        <v>8.1571722638743476E-21</v>
      </c>
      <c r="F4501" s="8"/>
      <c r="J4501" s="8"/>
      <c r="N4501" s="8"/>
      <c r="R4501" s="8"/>
      <c r="V4501" s="8"/>
      <c r="W4501" s="8"/>
      <c r="AA4501" s="8"/>
      <c r="AD4501" s="8"/>
    </row>
    <row r="4502" spans="2:30">
      <c r="B4502" s="75">
        <v>7440382</v>
      </c>
      <c r="C4502" s="85" t="s">
        <v>2475</v>
      </c>
      <c r="D4502" s="76" t="s">
        <v>2494</v>
      </c>
      <c r="E4502" s="77">
        <v>2.145554911004547E-20</v>
      </c>
      <c r="F4502" s="8"/>
      <c r="J4502" s="8"/>
      <c r="N4502" s="8"/>
      <c r="R4502" s="8"/>
      <c r="V4502" s="8"/>
      <c r="W4502" s="8"/>
      <c r="AA4502" s="8"/>
      <c r="AD4502" s="8"/>
    </row>
    <row r="4503" spans="2:30">
      <c r="B4503" s="75">
        <v>7440393</v>
      </c>
      <c r="C4503" s="85" t="s">
        <v>2476</v>
      </c>
      <c r="D4503" s="76" t="s">
        <v>2494</v>
      </c>
      <c r="E4503" s="77">
        <v>4.5694996243360111E-21</v>
      </c>
      <c r="F4503" s="8"/>
      <c r="J4503" s="8"/>
      <c r="N4503" s="8"/>
      <c r="R4503" s="8"/>
      <c r="V4503" s="8"/>
      <c r="W4503" s="8"/>
      <c r="AA4503" s="8"/>
      <c r="AD4503" s="8"/>
    </row>
    <row r="4504" spans="2:30">
      <c r="B4504" s="75">
        <v>7440417</v>
      </c>
      <c r="C4504" s="85" t="s">
        <v>2477</v>
      </c>
      <c r="D4504" s="76" t="s">
        <v>2494</v>
      </c>
      <c r="E4504" s="77">
        <v>2.8682441085537535E-20</v>
      </c>
      <c r="F4504" s="8"/>
      <c r="J4504" s="8"/>
      <c r="N4504" s="8"/>
      <c r="R4504" s="8"/>
      <c r="V4504" s="8"/>
      <c r="W4504" s="8"/>
      <c r="AA4504" s="8"/>
      <c r="AD4504" s="8"/>
    </row>
    <row r="4505" spans="2:30">
      <c r="B4505" s="75">
        <v>7440439</v>
      </c>
      <c r="C4505" s="85" t="s">
        <v>114</v>
      </c>
      <c r="D4505" s="76" t="s">
        <v>2494</v>
      </c>
      <c r="E4505" s="77">
        <v>4.3150816328007995E-21</v>
      </c>
      <c r="F4505" s="8"/>
      <c r="J4505" s="8"/>
      <c r="N4505" s="8"/>
      <c r="R4505" s="8"/>
      <c r="V4505" s="8"/>
      <c r="W4505" s="8"/>
      <c r="AA4505" s="8"/>
      <c r="AD4505" s="8"/>
    </row>
    <row r="4506" spans="2:30">
      <c r="B4506" s="75">
        <v>7440484</v>
      </c>
      <c r="C4506" s="85" t="s">
        <v>2478</v>
      </c>
      <c r="D4506" s="76" t="s">
        <v>2494</v>
      </c>
      <c r="E4506" s="77">
        <v>1.8577097629111657E-21</v>
      </c>
      <c r="F4506" s="8"/>
      <c r="J4506" s="8"/>
      <c r="N4506" s="8"/>
      <c r="R4506" s="8"/>
      <c r="V4506" s="8"/>
      <c r="W4506" s="8"/>
      <c r="AA4506" s="8"/>
      <c r="AD4506" s="8"/>
    </row>
    <row r="4507" spans="2:30">
      <c r="B4507" s="75">
        <v>7440473</v>
      </c>
      <c r="C4507" s="85" t="s">
        <v>2479</v>
      </c>
      <c r="D4507" s="76" t="s">
        <v>2494</v>
      </c>
      <c r="E4507" s="77">
        <v>1.0666505143873928E-21</v>
      </c>
      <c r="F4507" s="8"/>
      <c r="J4507" s="8"/>
      <c r="N4507" s="8"/>
      <c r="R4507" s="8"/>
      <c r="V4507" s="8"/>
      <c r="W4507" s="8"/>
      <c r="AA4507" s="8"/>
      <c r="AD4507" s="8"/>
    </row>
    <row r="4508" spans="2:30">
      <c r="B4508" s="75">
        <v>7440473</v>
      </c>
      <c r="C4508" s="85" t="s">
        <v>116</v>
      </c>
      <c r="D4508" s="76" t="s">
        <v>2494</v>
      </c>
      <c r="E4508" s="77">
        <v>8.8372644826835779E-20</v>
      </c>
      <c r="F4508" s="8"/>
      <c r="J4508" s="8"/>
      <c r="N4508" s="8"/>
      <c r="R4508" s="8"/>
      <c r="V4508" s="8"/>
      <c r="W4508" s="8"/>
      <c r="AA4508" s="8"/>
      <c r="AD4508" s="8"/>
    </row>
    <row r="4509" spans="2:30">
      <c r="B4509" s="75">
        <v>7440508</v>
      </c>
      <c r="C4509" s="85" t="s">
        <v>118</v>
      </c>
      <c r="D4509" s="76" t="s">
        <v>2494</v>
      </c>
      <c r="E4509" s="77">
        <v>4.3238672156175453E-20</v>
      </c>
      <c r="F4509" s="8"/>
      <c r="J4509" s="8"/>
      <c r="N4509" s="8"/>
      <c r="R4509" s="8"/>
      <c r="V4509" s="8"/>
      <c r="W4509" s="8"/>
      <c r="AA4509" s="8"/>
      <c r="AD4509" s="8"/>
    </row>
    <row r="4510" spans="2:30">
      <c r="B4510" s="75">
        <v>7439976</v>
      </c>
      <c r="C4510" s="85" t="s">
        <v>120</v>
      </c>
      <c r="D4510" s="76" t="s">
        <v>2494</v>
      </c>
      <c r="E4510" s="77">
        <v>3.8938287547048902E-21</v>
      </c>
      <c r="F4510" s="8"/>
      <c r="J4510" s="8"/>
      <c r="N4510" s="8"/>
      <c r="R4510" s="8"/>
      <c r="V4510" s="8"/>
      <c r="W4510" s="8"/>
      <c r="AA4510" s="8"/>
      <c r="AD4510" s="8"/>
    </row>
    <row r="4511" spans="2:30">
      <c r="B4511" s="75">
        <v>7439987</v>
      </c>
      <c r="C4511" s="85" t="s">
        <v>2480</v>
      </c>
      <c r="D4511" s="76" t="s">
        <v>2494</v>
      </c>
      <c r="E4511" s="77">
        <v>3.0808614087441564E-22</v>
      </c>
      <c r="F4511" s="8"/>
      <c r="J4511" s="8"/>
      <c r="N4511" s="8"/>
      <c r="R4511" s="8"/>
      <c r="V4511" s="8"/>
      <c r="W4511" s="8"/>
      <c r="AA4511" s="8"/>
      <c r="AD4511" s="8"/>
    </row>
    <row r="4512" spans="2:30">
      <c r="B4512" s="75">
        <v>7440020</v>
      </c>
      <c r="C4512" s="85" t="s">
        <v>122</v>
      </c>
      <c r="D4512" s="76" t="s">
        <v>2494</v>
      </c>
      <c r="E4512" s="77">
        <v>1.714104216506988E-20</v>
      </c>
      <c r="F4512" s="8"/>
      <c r="J4512" s="8"/>
      <c r="N4512" s="8"/>
      <c r="R4512" s="8"/>
      <c r="V4512" s="8"/>
      <c r="W4512" s="8"/>
      <c r="AA4512" s="8"/>
      <c r="AD4512" s="8"/>
    </row>
    <row r="4513" spans="2:30">
      <c r="B4513" s="75">
        <v>7439921</v>
      </c>
      <c r="C4513" s="85" t="s">
        <v>134</v>
      </c>
      <c r="D4513" s="76" t="s">
        <v>2494</v>
      </c>
      <c r="E4513" s="77">
        <v>2.2877185760861383E-23</v>
      </c>
      <c r="F4513" s="8"/>
      <c r="J4513" s="8"/>
      <c r="N4513" s="8"/>
      <c r="R4513" s="8"/>
      <c r="V4513" s="8"/>
      <c r="W4513" s="8"/>
      <c r="AA4513" s="8"/>
      <c r="AD4513" s="8"/>
    </row>
    <row r="4514" spans="2:30">
      <c r="B4514" s="75">
        <v>7440360</v>
      </c>
      <c r="C4514" s="85" t="s">
        <v>2481</v>
      </c>
      <c r="D4514" s="76" t="s">
        <v>2494</v>
      </c>
      <c r="E4514" s="77">
        <v>9.5497591733967523E-21</v>
      </c>
      <c r="F4514" s="8"/>
      <c r="J4514" s="8"/>
      <c r="N4514" s="8"/>
      <c r="R4514" s="8"/>
      <c r="V4514" s="8"/>
      <c r="W4514" s="8"/>
      <c r="AA4514" s="8"/>
      <c r="AD4514" s="8"/>
    </row>
    <row r="4515" spans="2:30">
      <c r="B4515" s="75">
        <v>7440360</v>
      </c>
      <c r="C4515" s="85" t="s">
        <v>2482</v>
      </c>
      <c r="D4515" s="76" t="s">
        <v>2494</v>
      </c>
      <c r="E4515" s="77">
        <v>2.1877234382056917E-19</v>
      </c>
      <c r="F4515" s="8"/>
      <c r="J4515" s="8"/>
      <c r="N4515" s="8"/>
      <c r="R4515" s="8"/>
      <c r="V4515" s="8"/>
      <c r="W4515" s="8"/>
      <c r="AA4515" s="8"/>
      <c r="AD4515" s="8"/>
    </row>
    <row r="4516" spans="2:30">
      <c r="B4516" s="75">
        <v>7782492</v>
      </c>
      <c r="C4516" s="85" t="s">
        <v>2483</v>
      </c>
      <c r="D4516" s="76" t="s">
        <v>2494</v>
      </c>
      <c r="E4516" s="77">
        <v>5.9895975337091812E-21</v>
      </c>
      <c r="F4516" s="8"/>
      <c r="J4516" s="8"/>
      <c r="N4516" s="8"/>
      <c r="R4516" s="8"/>
      <c r="V4516" s="8"/>
      <c r="W4516" s="8"/>
      <c r="AA4516" s="8"/>
      <c r="AD4516" s="8"/>
    </row>
    <row r="4517" spans="2:30">
      <c r="B4517" s="75">
        <v>7440315</v>
      </c>
      <c r="C4517" s="85" t="s">
        <v>2484</v>
      </c>
      <c r="D4517" s="76" t="s">
        <v>2494</v>
      </c>
      <c r="E4517" s="77">
        <v>7.7178592336730726E-22</v>
      </c>
      <c r="F4517" s="8"/>
      <c r="J4517" s="8"/>
      <c r="N4517" s="8"/>
      <c r="R4517" s="8"/>
      <c r="V4517" s="8"/>
      <c r="W4517" s="8"/>
      <c r="AA4517" s="8"/>
      <c r="AD4517" s="8"/>
    </row>
    <row r="4518" spans="2:30">
      <c r="B4518" s="75">
        <v>7440280</v>
      </c>
      <c r="C4518" s="85" t="s">
        <v>2485</v>
      </c>
      <c r="D4518" s="76" t="s">
        <v>2494</v>
      </c>
      <c r="E4518" s="77">
        <v>7.0624557115870699E-20</v>
      </c>
      <c r="F4518" s="8"/>
      <c r="J4518" s="8"/>
      <c r="N4518" s="8"/>
      <c r="R4518" s="8"/>
      <c r="V4518" s="8"/>
      <c r="W4518" s="8"/>
      <c r="AA4518" s="8"/>
      <c r="AD4518" s="8"/>
    </row>
    <row r="4519" spans="2:30">
      <c r="B4519" s="75">
        <v>7440622</v>
      </c>
      <c r="C4519" s="85" t="s">
        <v>2486</v>
      </c>
      <c r="D4519" s="76" t="s">
        <v>2494</v>
      </c>
      <c r="E4519" s="77">
        <v>8.199382231908607E-20</v>
      </c>
      <c r="F4519" s="8"/>
      <c r="J4519" s="8"/>
      <c r="N4519" s="8"/>
      <c r="R4519" s="8"/>
      <c r="V4519" s="8"/>
      <c r="W4519" s="8"/>
      <c r="AA4519" s="8"/>
      <c r="AD4519" s="8"/>
    </row>
    <row r="4520" spans="2:30">
      <c r="B4520" s="75">
        <v>7440666</v>
      </c>
      <c r="C4520" s="85" t="s">
        <v>136</v>
      </c>
      <c r="D4520" s="76" t="s">
        <v>2494</v>
      </c>
      <c r="E4520" s="77">
        <v>7.4746073862762504E-20</v>
      </c>
      <c r="F4520" s="8"/>
      <c r="J4520" s="8"/>
      <c r="N4520" s="8"/>
      <c r="R4520" s="8"/>
      <c r="V4520" s="8"/>
      <c r="W4520" s="8"/>
      <c r="AA4520" s="8"/>
      <c r="AD4520" s="8"/>
    </row>
    <row r="4521" spans="2:30" s="10" customFormat="1" ht="15" customHeight="1">
      <c r="B4521" s="78"/>
      <c r="C4521" s="94" t="s">
        <v>2487</v>
      </c>
      <c r="D4521" s="79" t="s">
        <v>2495</v>
      </c>
      <c r="E4521" s="80">
        <v>9.6600000000000003E-5</v>
      </c>
      <c r="F4521" s="14"/>
      <c r="G4521" s="14"/>
      <c r="H4521" s="14"/>
      <c r="I4521" s="14"/>
      <c r="J4521" s="14"/>
      <c r="K4521" s="14"/>
      <c r="L4521" s="14"/>
      <c r="M4521" s="14"/>
      <c r="N4521" s="14"/>
      <c r="O4521" s="14"/>
      <c r="P4521" s="14"/>
      <c r="Q4521" s="14"/>
    </row>
    <row r="4522" spans="2:30" s="10" customFormat="1">
      <c r="B4522" s="78"/>
      <c r="C4522" s="94" t="s">
        <v>2489</v>
      </c>
      <c r="D4522" s="79" t="s">
        <v>2495</v>
      </c>
      <c r="E4522" s="80">
        <v>4.8500000000000001E-3</v>
      </c>
      <c r="F4522" s="14"/>
      <c r="G4522" s="14"/>
      <c r="H4522" s="14"/>
      <c r="I4522" s="14"/>
      <c r="J4522" s="14"/>
      <c r="K4522" s="14"/>
      <c r="L4522" s="14"/>
      <c r="M4522" s="14"/>
      <c r="N4522" s="14"/>
      <c r="O4522" s="14"/>
      <c r="P4522" s="14"/>
      <c r="Q4522" s="14"/>
    </row>
    <row r="4523" spans="2:30" s="10" customFormat="1">
      <c r="B4523" s="78"/>
      <c r="C4523" s="94" t="s">
        <v>2490</v>
      </c>
      <c r="D4523" s="79" t="s">
        <v>2495</v>
      </c>
      <c r="E4523" s="80">
        <v>6.3299999999999999E-10</v>
      </c>
      <c r="F4523" s="14"/>
      <c r="G4523" s="14"/>
      <c r="H4523" s="14"/>
      <c r="I4523" s="14"/>
      <c r="J4523" s="14"/>
      <c r="K4523" s="14"/>
      <c r="L4523" s="14"/>
      <c r="M4523" s="14"/>
      <c r="N4523" s="14"/>
      <c r="O4523" s="14"/>
      <c r="P4523" s="14"/>
      <c r="Q4523" s="14"/>
    </row>
    <row r="4524" spans="2:30" s="10" customFormat="1" ht="15" customHeight="1">
      <c r="B4524" s="78"/>
      <c r="C4524" s="94" t="s">
        <v>2491</v>
      </c>
      <c r="D4524" s="79" t="s">
        <v>2495</v>
      </c>
      <c r="E4524" s="80">
        <v>1.65E-4</v>
      </c>
      <c r="F4524" s="14"/>
      <c r="G4524" s="14"/>
      <c r="H4524" s="14"/>
      <c r="I4524" s="14"/>
      <c r="J4524" s="14"/>
      <c r="K4524" s="14"/>
      <c r="L4524" s="14"/>
      <c r="M4524" s="14"/>
      <c r="N4524" s="14"/>
      <c r="O4524" s="14"/>
      <c r="P4524" s="14"/>
      <c r="Q4524" s="14"/>
    </row>
    <row r="4525" spans="2:30" s="10" customFormat="1" ht="16.5" customHeight="1">
      <c r="B4525" s="78"/>
      <c r="C4525" s="94" t="s">
        <v>2492</v>
      </c>
      <c r="D4525" s="79" t="s">
        <v>2495</v>
      </c>
      <c r="E4525" s="80">
        <v>1.5E-6</v>
      </c>
      <c r="F4525" s="14"/>
      <c r="G4525" s="14"/>
      <c r="H4525" s="14"/>
      <c r="I4525" s="14"/>
      <c r="J4525" s="14"/>
      <c r="K4525" s="14"/>
      <c r="L4525" s="14"/>
      <c r="M4525" s="14"/>
      <c r="N4525" s="14"/>
      <c r="O4525" s="14"/>
      <c r="P4525" s="14"/>
      <c r="Q4525" s="14"/>
    </row>
    <row r="4526" spans="2:30" s="10" customFormat="1">
      <c r="B4526" s="78"/>
      <c r="C4526" s="94" t="s">
        <v>2493</v>
      </c>
      <c r="D4526" s="79" t="s">
        <v>2495</v>
      </c>
      <c r="E4526" s="80">
        <v>6.6800000000000004E-6</v>
      </c>
      <c r="F4526" s="14"/>
      <c r="G4526" s="14"/>
      <c r="H4526" s="14"/>
      <c r="I4526" s="14"/>
      <c r="J4526" s="14"/>
      <c r="K4526" s="14"/>
      <c r="L4526" s="14"/>
      <c r="M4526" s="14"/>
      <c r="N4526" s="14"/>
      <c r="O4526" s="14"/>
      <c r="P4526" s="14"/>
      <c r="Q4526" s="14"/>
    </row>
    <row r="4527" spans="2:30">
      <c r="B4527" s="75">
        <v>100005</v>
      </c>
      <c r="C4527" s="85" t="s">
        <v>245</v>
      </c>
      <c r="D4527" s="76" t="s">
        <v>214</v>
      </c>
      <c r="E4527" s="77">
        <v>0.40258364805249258</v>
      </c>
    </row>
    <row r="4528" spans="2:30">
      <c r="B4528" s="75">
        <v>100016</v>
      </c>
      <c r="C4528" s="85" t="s">
        <v>246</v>
      </c>
      <c r="D4528" s="76" t="s">
        <v>214</v>
      </c>
      <c r="E4528" s="77">
        <v>0.66787787483247985</v>
      </c>
    </row>
    <row r="4529" spans="2:5">
      <c r="B4529" s="75">
        <v>100414</v>
      </c>
      <c r="C4529" s="85" t="s">
        <v>247</v>
      </c>
      <c r="D4529" s="76" t="s">
        <v>214</v>
      </c>
      <c r="E4529" s="77">
        <v>9.2566339497998184E-4</v>
      </c>
    </row>
    <row r="4530" spans="2:5">
      <c r="B4530" s="75">
        <v>100425</v>
      </c>
      <c r="C4530" s="85" t="s">
        <v>248</v>
      </c>
      <c r="D4530" s="76" t="s">
        <v>214</v>
      </c>
      <c r="E4530" s="77">
        <v>5.5288323132383183E-4</v>
      </c>
    </row>
    <row r="4531" spans="2:5">
      <c r="B4531" s="75">
        <v>100447</v>
      </c>
      <c r="C4531" s="85" t="s">
        <v>249</v>
      </c>
      <c r="D4531" s="76" t="s">
        <v>214</v>
      </c>
      <c r="E4531" s="77">
        <v>7.5275949051895139E-3</v>
      </c>
    </row>
    <row r="4532" spans="2:5">
      <c r="B4532" s="75">
        <v>100516</v>
      </c>
      <c r="C4532" s="85" t="s">
        <v>250</v>
      </c>
      <c r="D4532" s="76" t="s">
        <v>214</v>
      </c>
      <c r="E4532" s="77">
        <v>3.5113493582679916E-3</v>
      </c>
    </row>
    <row r="4533" spans="2:5">
      <c r="B4533" s="75">
        <v>100527</v>
      </c>
      <c r="C4533" s="85" t="s">
        <v>251</v>
      </c>
      <c r="D4533" s="76" t="s">
        <v>214</v>
      </c>
      <c r="E4533" s="77">
        <v>4.9992501997834877E-3</v>
      </c>
    </row>
    <row r="4534" spans="2:5">
      <c r="B4534" s="75">
        <v>100970</v>
      </c>
      <c r="C4534" s="85" t="s">
        <v>252</v>
      </c>
      <c r="D4534" s="76" t="s">
        <v>214</v>
      </c>
      <c r="E4534" s="77">
        <v>7.0717097917689128E-4</v>
      </c>
    </row>
    <row r="4535" spans="2:5">
      <c r="B4535" s="75">
        <v>101053</v>
      </c>
      <c r="C4535" s="85" t="s">
        <v>253</v>
      </c>
      <c r="D4535" s="76" t="s">
        <v>214</v>
      </c>
      <c r="E4535" s="77">
        <v>39.448309589653796</v>
      </c>
    </row>
    <row r="4536" spans="2:5">
      <c r="B4536" s="75">
        <v>101200480</v>
      </c>
      <c r="C4536" s="85" t="s">
        <v>254</v>
      </c>
      <c r="D4536" s="76" t="s">
        <v>214</v>
      </c>
      <c r="E4536" s="77">
        <v>115.89728168829303</v>
      </c>
    </row>
    <row r="4537" spans="2:5">
      <c r="B4537" s="75">
        <v>101213</v>
      </c>
      <c r="C4537" s="85" t="s">
        <v>255</v>
      </c>
      <c r="D4537" s="76" t="s">
        <v>214</v>
      </c>
      <c r="E4537" s="77">
        <v>0.91969251753205994</v>
      </c>
    </row>
    <row r="4538" spans="2:5">
      <c r="B4538" s="75">
        <v>1024573</v>
      </c>
      <c r="C4538" s="85" t="s">
        <v>256</v>
      </c>
      <c r="D4538" s="76" t="s">
        <v>214</v>
      </c>
      <c r="E4538" s="77">
        <v>36.008642228794962</v>
      </c>
    </row>
    <row r="4539" spans="2:5">
      <c r="B4539" s="75">
        <v>10265926</v>
      </c>
      <c r="C4539" s="85" t="s">
        <v>257</v>
      </c>
      <c r="D4539" s="76" t="s">
        <v>214</v>
      </c>
      <c r="E4539" s="77">
        <v>12.931222493828601</v>
      </c>
    </row>
    <row r="4540" spans="2:5">
      <c r="B4540" s="75">
        <v>102716</v>
      </c>
      <c r="C4540" s="85" t="s">
        <v>258</v>
      </c>
      <c r="D4540" s="76" t="s">
        <v>214</v>
      </c>
      <c r="E4540" s="77">
        <v>2.8760127767483512E-3</v>
      </c>
    </row>
    <row r="4541" spans="2:5">
      <c r="B4541" s="75">
        <v>10311849</v>
      </c>
      <c r="C4541" s="85" t="s">
        <v>259</v>
      </c>
      <c r="D4541" s="76" t="s">
        <v>214</v>
      </c>
      <c r="E4541" s="77">
        <v>0.77600984946977847</v>
      </c>
    </row>
    <row r="4542" spans="2:5">
      <c r="B4542" s="75">
        <v>103231</v>
      </c>
      <c r="C4542" s="85" t="s">
        <v>260</v>
      </c>
      <c r="D4542" s="76" t="s">
        <v>214</v>
      </c>
      <c r="E4542" s="77">
        <v>8.4637371023897706E-2</v>
      </c>
    </row>
    <row r="4543" spans="2:5">
      <c r="B4543" s="75">
        <v>103333</v>
      </c>
      <c r="C4543" s="85" t="s">
        <v>261</v>
      </c>
      <c r="D4543" s="76" t="s">
        <v>214</v>
      </c>
      <c r="E4543" s="77">
        <v>1.0600490566772376</v>
      </c>
    </row>
    <row r="4544" spans="2:5">
      <c r="B4544" s="75">
        <v>103720</v>
      </c>
      <c r="C4544" s="85" t="s">
        <v>262</v>
      </c>
      <c r="D4544" s="76" t="s">
        <v>214</v>
      </c>
      <c r="E4544" s="77">
        <v>4.8283415698104876E-2</v>
      </c>
    </row>
    <row r="4545" spans="2:5">
      <c r="B4545" s="75">
        <v>10380286</v>
      </c>
      <c r="C4545" s="85" t="s">
        <v>263</v>
      </c>
      <c r="D4545" s="76" t="s">
        <v>214</v>
      </c>
      <c r="E4545" s="77">
        <v>1.4523772592703161E-4</v>
      </c>
    </row>
    <row r="4546" spans="2:5">
      <c r="B4546" s="75">
        <v>103855</v>
      </c>
      <c r="C4546" s="85" t="s">
        <v>264</v>
      </c>
      <c r="D4546" s="76" t="s">
        <v>214</v>
      </c>
      <c r="E4546" s="77">
        <v>0.25738025746986565</v>
      </c>
    </row>
    <row r="4547" spans="2:5">
      <c r="B4547" s="75">
        <v>10453868</v>
      </c>
      <c r="C4547" s="85" t="s">
        <v>265</v>
      </c>
      <c r="D4547" s="76" t="s">
        <v>214</v>
      </c>
      <c r="E4547" s="77">
        <v>5.1362241908387531</v>
      </c>
    </row>
    <row r="4548" spans="2:5">
      <c r="B4548" s="75">
        <v>104767</v>
      </c>
      <c r="C4548" s="85" t="s">
        <v>266</v>
      </c>
      <c r="D4548" s="76" t="s">
        <v>214</v>
      </c>
      <c r="E4548" s="77">
        <v>2.1106028191704155E-2</v>
      </c>
    </row>
    <row r="4549" spans="2:5">
      <c r="B4549" s="75">
        <v>105555</v>
      </c>
      <c r="C4549" s="85" t="s">
        <v>267</v>
      </c>
      <c r="D4549" s="76" t="s">
        <v>214</v>
      </c>
      <c r="E4549" s="77">
        <v>1.1326564824968084E-2</v>
      </c>
    </row>
    <row r="4550" spans="2:5">
      <c r="B4550" s="75">
        <v>105602</v>
      </c>
      <c r="C4550" s="85" t="s">
        <v>268</v>
      </c>
      <c r="D4550" s="76" t="s">
        <v>214</v>
      </c>
      <c r="E4550" s="77">
        <v>2.2094354615825188E-3</v>
      </c>
    </row>
    <row r="4551" spans="2:5">
      <c r="B4551" s="75">
        <v>105679</v>
      </c>
      <c r="C4551" s="85" t="s">
        <v>269</v>
      </c>
      <c r="D4551" s="76" t="s">
        <v>214</v>
      </c>
      <c r="E4551" s="77">
        <v>1.4077133527933251E-2</v>
      </c>
    </row>
    <row r="4552" spans="2:5">
      <c r="B4552" s="75">
        <v>10599903</v>
      </c>
      <c r="C4552" s="85" t="s">
        <v>270</v>
      </c>
      <c r="D4552" s="76" t="s">
        <v>214</v>
      </c>
      <c r="E4552" s="77">
        <v>28.608163534709053</v>
      </c>
    </row>
    <row r="4553" spans="2:5">
      <c r="B4553" s="75">
        <v>10605217</v>
      </c>
      <c r="C4553" s="85" t="s">
        <v>271</v>
      </c>
      <c r="D4553" s="76" t="s">
        <v>214</v>
      </c>
      <c r="E4553" s="77">
        <v>4.5114245023972721</v>
      </c>
    </row>
    <row r="4554" spans="2:5">
      <c r="B4554" s="75">
        <v>106467</v>
      </c>
      <c r="C4554" s="85" t="s">
        <v>272</v>
      </c>
      <c r="D4554" s="76" t="s">
        <v>214</v>
      </c>
      <c r="E4554" s="77">
        <v>4.5079512950859492E-3</v>
      </c>
    </row>
    <row r="4555" spans="2:5">
      <c r="B4555" s="75">
        <v>106478</v>
      </c>
      <c r="C4555" s="85" t="s">
        <v>273</v>
      </c>
      <c r="D4555" s="76" t="s">
        <v>214</v>
      </c>
      <c r="E4555" s="77">
        <v>0.48818425304587043</v>
      </c>
    </row>
    <row r="4556" spans="2:5">
      <c r="B4556" s="75">
        <v>106503</v>
      </c>
      <c r="C4556" s="85" t="s">
        <v>274</v>
      </c>
      <c r="D4556" s="76" t="s">
        <v>214</v>
      </c>
      <c r="E4556" s="77">
        <v>0.17661503020945263</v>
      </c>
    </row>
    <row r="4557" spans="2:5">
      <c r="B4557" s="75">
        <v>106514</v>
      </c>
      <c r="C4557" s="85" t="s">
        <v>275</v>
      </c>
      <c r="D4557" s="76" t="s">
        <v>214</v>
      </c>
      <c r="E4557" s="77">
        <v>1.0148813715159235</v>
      </c>
    </row>
    <row r="4558" spans="2:5">
      <c r="B4558" s="75">
        <v>1067330</v>
      </c>
      <c r="C4558" s="85" t="s">
        <v>276</v>
      </c>
      <c r="D4558" s="76" t="s">
        <v>214</v>
      </c>
      <c r="E4558" s="77">
        <v>2.7288146365012214</v>
      </c>
    </row>
    <row r="4559" spans="2:5">
      <c r="B4559" s="75">
        <v>106898</v>
      </c>
      <c r="C4559" s="85" t="s">
        <v>277</v>
      </c>
      <c r="D4559" s="76" t="s">
        <v>214</v>
      </c>
      <c r="E4559" s="77">
        <v>3.5178961920103224E-2</v>
      </c>
    </row>
    <row r="4560" spans="2:5">
      <c r="B4560" s="75">
        <v>106934</v>
      </c>
      <c r="C4560" s="85" t="s">
        <v>278</v>
      </c>
      <c r="D4560" s="76" t="s">
        <v>214</v>
      </c>
      <c r="E4560" s="77">
        <v>7.4482763768927819E-3</v>
      </c>
    </row>
    <row r="4561" spans="2:5">
      <c r="B4561" s="75">
        <v>107028</v>
      </c>
      <c r="C4561" s="85" t="s">
        <v>279</v>
      </c>
      <c r="D4561" s="76" t="s">
        <v>214</v>
      </c>
      <c r="E4561" s="77">
        <v>3.6776804772000964</v>
      </c>
    </row>
    <row r="4562" spans="2:5">
      <c r="B4562" s="75">
        <v>107051</v>
      </c>
      <c r="C4562" s="85" t="s">
        <v>280</v>
      </c>
      <c r="D4562" s="76" t="s">
        <v>214</v>
      </c>
      <c r="E4562" s="77">
        <v>1.8693352875795289E-3</v>
      </c>
    </row>
    <row r="4563" spans="2:5">
      <c r="B4563" s="75">
        <v>107062</v>
      </c>
      <c r="C4563" s="85" t="s">
        <v>281</v>
      </c>
      <c r="D4563" s="76" t="s">
        <v>214</v>
      </c>
      <c r="E4563" s="77">
        <v>1.6742382178385445E-3</v>
      </c>
    </row>
    <row r="4564" spans="2:5">
      <c r="B4564" s="75">
        <v>107186</v>
      </c>
      <c r="C4564" s="85" t="s">
        <v>282</v>
      </c>
      <c r="D4564" s="76" t="s">
        <v>214</v>
      </c>
      <c r="E4564" s="77">
        <v>0.86277939883940691</v>
      </c>
    </row>
    <row r="4565" spans="2:5">
      <c r="B4565" s="75">
        <v>107197</v>
      </c>
      <c r="C4565" s="85" t="s">
        <v>283</v>
      </c>
      <c r="D4565" s="76" t="s">
        <v>214</v>
      </c>
      <c r="E4565" s="77">
        <v>1.14523015548804</v>
      </c>
    </row>
    <row r="4566" spans="2:5">
      <c r="B4566" s="75">
        <v>107200</v>
      </c>
      <c r="C4566" s="85" t="s">
        <v>284</v>
      </c>
      <c r="D4566" s="76" t="s">
        <v>214</v>
      </c>
      <c r="E4566" s="77">
        <v>0.27389042935756674</v>
      </c>
    </row>
    <row r="4567" spans="2:5">
      <c r="B4567" s="75">
        <v>107211</v>
      </c>
      <c r="C4567" s="85" t="s">
        <v>285</v>
      </c>
      <c r="D4567" s="76" t="s">
        <v>214</v>
      </c>
      <c r="E4567" s="77">
        <v>1.1383642642426853E-4</v>
      </c>
    </row>
    <row r="4568" spans="2:5">
      <c r="B4568" s="75">
        <v>107299</v>
      </c>
      <c r="C4568" s="85" t="s">
        <v>286</v>
      </c>
      <c r="D4568" s="76" t="s">
        <v>214</v>
      </c>
      <c r="E4568" s="77">
        <v>2.2367353894674563E-2</v>
      </c>
    </row>
    <row r="4569" spans="2:5">
      <c r="B4569" s="75">
        <v>107534963</v>
      </c>
      <c r="C4569" s="85" t="s">
        <v>287</v>
      </c>
      <c r="D4569" s="76" t="s">
        <v>214</v>
      </c>
      <c r="E4569" s="77">
        <v>1.8328683531934116</v>
      </c>
    </row>
    <row r="4570" spans="2:5">
      <c r="B4570" s="75">
        <v>108101</v>
      </c>
      <c r="C4570" s="85" t="s">
        <v>288</v>
      </c>
      <c r="D4570" s="76" t="s">
        <v>214</v>
      </c>
      <c r="E4570" s="77">
        <v>7.8419664177374442E-3</v>
      </c>
    </row>
    <row r="4571" spans="2:5">
      <c r="B4571" s="75">
        <v>108316</v>
      </c>
      <c r="C4571" s="85" t="s">
        <v>289</v>
      </c>
      <c r="D4571" s="76" t="s">
        <v>214</v>
      </c>
      <c r="E4571" s="77">
        <v>3.4465396243726298E-2</v>
      </c>
    </row>
    <row r="4572" spans="2:5">
      <c r="B4572" s="75">
        <v>108394</v>
      </c>
      <c r="C4572" s="85" t="s">
        <v>290</v>
      </c>
      <c r="D4572" s="76" t="s">
        <v>214</v>
      </c>
      <c r="E4572" s="77">
        <v>1.0078072333470908E-2</v>
      </c>
    </row>
    <row r="4573" spans="2:5">
      <c r="B4573" s="75">
        <v>108463</v>
      </c>
      <c r="C4573" s="85" t="s">
        <v>291</v>
      </c>
      <c r="D4573" s="76" t="s">
        <v>214</v>
      </c>
      <c r="E4573" s="77">
        <v>4.8876274912895368E-2</v>
      </c>
    </row>
    <row r="4574" spans="2:5">
      <c r="B4574" s="75">
        <v>1085989</v>
      </c>
      <c r="C4574" s="85" t="s">
        <v>292</v>
      </c>
      <c r="D4574" s="76" t="s">
        <v>214</v>
      </c>
      <c r="E4574" s="77">
        <v>17.059264946703568</v>
      </c>
    </row>
    <row r="4575" spans="2:5">
      <c r="B4575" s="75">
        <v>108781</v>
      </c>
      <c r="C4575" s="85" t="s">
        <v>293</v>
      </c>
      <c r="D4575" s="76" t="s">
        <v>214</v>
      </c>
      <c r="E4575" s="77">
        <v>1.7796543848428176E-2</v>
      </c>
    </row>
    <row r="4576" spans="2:5">
      <c r="B4576" s="75">
        <v>108883</v>
      </c>
      <c r="C4576" s="85" t="s">
        <v>294</v>
      </c>
      <c r="D4576" s="76" t="s">
        <v>214</v>
      </c>
      <c r="E4576" s="77">
        <v>6.0992734950183396E-4</v>
      </c>
    </row>
    <row r="4577" spans="2:5">
      <c r="B4577" s="75">
        <v>108907</v>
      </c>
      <c r="C4577" s="85" t="s">
        <v>295</v>
      </c>
      <c r="D4577" s="76" t="s">
        <v>214</v>
      </c>
      <c r="E4577" s="77">
        <v>3.3491004137246841E-3</v>
      </c>
    </row>
    <row r="4578" spans="2:5">
      <c r="B4578" s="75">
        <v>108952</v>
      </c>
      <c r="C4578" s="85" t="s">
        <v>296</v>
      </c>
      <c r="D4578" s="76" t="s">
        <v>214</v>
      </c>
      <c r="E4578" s="77">
        <v>7.9608171801578576E-3</v>
      </c>
    </row>
    <row r="4579" spans="2:5">
      <c r="B4579" s="75">
        <v>109693</v>
      </c>
      <c r="C4579" s="85" t="s">
        <v>297</v>
      </c>
      <c r="D4579" s="76" t="s">
        <v>214</v>
      </c>
      <c r="E4579" s="77">
        <v>1.6371268491163384E-5</v>
      </c>
    </row>
    <row r="4580" spans="2:5">
      <c r="B4580" s="75">
        <v>109864</v>
      </c>
      <c r="C4580" s="85" t="s">
        <v>298</v>
      </c>
      <c r="D4580" s="76" t="s">
        <v>214</v>
      </c>
      <c r="E4580" s="77">
        <v>3.8160300983166256E-4</v>
      </c>
    </row>
    <row r="4581" spans="2:5">
      <c r="B4581" s="75">
        <v>109999</v>
      </c>
      <c r="C4581" s="85" t="s">
        <v>299</v>
      </c>
      <c r="D4581" s="76" t="s">
        <v>214</v>
      </c>
      <c r="E4581" s="77">
        <v>1.4258709461585715E-4</v>
      </c>
    </row>
    <row r="4582" spans="2:5">
      <c r="B4582" s="75">
        <v>110009</v>
      </c>
      <c r="C4582" s="85" t="s">
        <v>300</v>
      </c>
      <c r="D4582" s="76" t="s">
        <v>214</v>
      </c>
      <c r="E4582" s="77">
        <v>5.8661235764440121E-4</v>
      </c>
    </row>
    <row r="4583" spans="2:5">
      <c r="B4583" s="75">
        <v>110543</v>
      </c>
      <c r="C4583" s="85" t="s">
        <v>301</v>
      </c>
      <c r="D4583" s="76" t="s">
        <v>214</v>
      </c>
      <c r="E4583" s="77">
        <v>5.9004248653057759E-5</v>
      </c>
    </row>
    <row r="4584" spans="2:5">
      <c r="B4584" s="75">
        <v>110827</v>
      </c>
      <c r="C4584" s="85" t="s">
        <v>302</v>
      </c>
      <c r="D4584" s="76" t="s">
        <v>214</v>
      </c>
      <c r="E4584" s="77">
        <v>1.2063185470146172E-4</v>
      </c>
    </row>
    <row r="4585" spans="2:5">
      <c r="B4585" s="75">
        <v>110861</v>
      </c>
      <c r="C4585" s="85" t="s">
        <v>303</v>
      </c>
      <c r="D4585" s="76" t="s">
        <v>214</v>
      </c>
      <c r="E4585" s="77">
        <v>4.7665101498553476E-3</v>
      </c>
    </row>
    <row r="4586" spans="2:5">
      <c r="B4586" s="75">
        <v>11096825</v>
      </c>
      <c r="C4586" s="85" t="s">
        <v>304</v>
      </c>
      <c r="D4586" s="76" t="s">
        <v>214</v>
      </c>
      <c r="E4586" s="77">
        <v>0.17285849459494984</v>
      </c>
    </row>
    <row r="4587" spans="2:5">
      <c r="B4587" s="75">
        <v>11097691</v>
      </c>
      <c r="C4587" s="85" t="s">
        <v>305</v>
      </c>
      <c r="D4587" s="76" t="s">
        <v>214</v>
      </c>
      <c r="E4587" s="77">
        <v>0.64136871874583079</v>
      </c>
    </row>
    <row r="4588" spans="2:5">
      <c r="B4588" s="75">
        <v>1113026</v>
      </c>
      <c r="C4588" s="85" t="s">
        <v>306</v>
      </c>
      <c r="D4588" s="76" t="s">
        <v>214</v>
      </c>
      <c r="E4588" s="77">
        <v>0.76016483953640046</v>
      </c>
    </row>
    <row r="4589" spans="2:5">
      <c r="B4589" s="75">
        <v>111444</v>
      </c>
      <c r="C4589" s="85" t="s">
        <v>307</v>
      </c>
      <c r="D4589" s="76" t="s">
        <v>214</v>
      </c>
      <c r="E4589" s="77">
        <v>6.9945712495628259E-3</v>
      </c>
    </row>
    <row r="4590" spans="2:5">
      <c r="B4590" s="75">
        <v>111466</v>
      </c>
      <c r="C4590" s="85" t="s">
        <v>308</v>
      </c>
      <c r="D4590" s="76" t="s">
        <v>214</v>
      </c>
      <c r="E4590" s="77">
        <v>3.7997365734248413E-4</v>
      </c>
    </row>
    <row r="4591" spans="2:5">
      <c r="B4591" s="75">
        <v>1114712</v>
      </c>
      <c r="C4591" s="85" t="s">
        <v>309</v>
      </c>
      <c r="D4591" s="76" t="s">
        <v>214</v>
      </c>
      <c r="E4591" s="77">
        <v>3.7691104241177309E-3</v>
      </c>
    </row>
    <row r="4592" spans="2:5">
      <c r="B4592" s="75">
        <v>111762</v>
      </c>
      <c r="C4592" s="85" t="s">
        <v>310</v>
      </c>
      <c r="D4592" s="76" t="s">
        <v>214</v>
      </c>
      <c r="E4592" s="77">
        <v>2.0539581804969445E-3</v>
      </c>
    </row>
    <row r="4593" spans="2:5">
      <c r="B4593" s="75">
        <v>112276</v>
      </c>
      <c r="C4593" s="85" t="s">
        <v>311</v>
      </c>
      <c r="D4593" s="76" t="s">
        <v>214</v>
      </c>
      <c r="E4593" s="77">
        <v>1.9158681290382104E-4</v>
      </c>
    </row>
    <row r="4594" spans="2:5">
      <c r="B4594" s="75">
        <v>112410238</v>
      </c>
      <c r="C4594" s="85" t="s">
        <v>312</v>
      </c>
      <c r="D4594" s="76" t="s">
        <v>214</v>
      </c>
      <c r="E4594" s="77">
        <v>2.4400013058627668</v>
      </c>
    </row>
    <row r="4595" spans="2:5">
      <c r="B4595" s="75">
        <v>114261</v>
      </c>
      <c r="C4595" s="85" t="s">
        <v>313</v>
      </c>
      <c r="D4595" s="76" t="s">
        <v>214</v>
      </c>
      <c r="E4595" s="77">
        <v>15.527351977055234</v>
      </c>
    </row>
    <row r="4596" spans="2:5">
      <c r="B4596" s="75">
        <v>115297</v>
      </c>
      <c r="C4596" s="85" t="s">
        <v>314</v>
      </c>
      <c r="D4596" s="76" t="s">
        <v>214</v>
      </c>
      <c r="E4596" s="77">
        <v>6.8388799592808702</v>
      </c>
    </row>
    <row r="4597" spans="2:5">
      <c r="B4597" s="75">
        <v>115322</v>
      </c>
      <c r="C4597" s="85" t="s">
        <v>315</v>
      </c>
      <c r="D4597" s="76" t="s">
        <v>214</v>
      </c>
      <c r="E4597" s="77">
        <v>5.766855176607697</v>
      </c>
    </row>
    <row r="4598" spans="2:5">
      <c r="B4598" s="75">
        <v>115902</v>
      </c>
      <c r="C4598" s="85" t="s">
        <v>316</v>
      </c>
      <c r="D4598" s="76" t="s">
        <v>214</v>
      </c>
      <c r="E4598" s="77">
        <v>28.796111676484674</v>
      </c>
    </row>
    <row r="4599" spans="2:5">
      <c r="B4599" s="75">
        <v>115968</v>
      </c>
      <c r="C4599" s="85" t="s">
        <v>317</v>
      </c>
      <c r="D4599" s="76" t="s">
        <v>214</v>
      </c>
      <c r="E4599" s="77">
        <v>2.3028976966941141E-2</v>
      </c>
    </row>
    <row r="4600" spans="2:5">
      <c r="B4600" s="75">
        <v>116063</v>
      </c>
      <c r="C4600" s="85" t="s">
        <v>318</v>
      </c>
      <c r="D4600" s="76" t="s">
        <v>214</v>
      </c>
      <c r="E4600" s="77">
        <v>24.992885773611352</v>
      </c>
    </row>
    <row r="4601" spans="2:5">
      <c r="B4601" s="75">
        <v>1162658</v>
      </c>
      <c r="C4601" s="85" t="s">
        <v>319</v>
      </c>
      <c r="D4601" s="76" t="s">
        <v>214</v>
      </c>
      <c r="E4601" s="77">
        <v>18.163925325693359</v>
      </c>
    </row>
    <row r="4602" spans="2:5">
      <c r="B4602" s="75">
        <v>116290</v>
      </c>
      <c r="C4602" s="85" t="s">
        <v>320</v>
      </c>
      <c r="D4602" s="76" t="s">
        <v>214</v>
      </c>
      <c r="E4602" s="77">
        <v>1.3787285158433127</v>
      </c>
    </row>
    <row r="4603" spans="2:5">
      <c r="B4603" s="75">
        <v>117102</v>
      </c>
      <c r="C4603" s="85" t="s">
        <v>321</v>
      </c>
      <c r="D4603" s="76" t="s">
        <v>214</v>
      </c>
      <c r="E4603" s="77">
        <v>0.38798535932773992</v>
      </c>
    </row>
    <row r="4604" spans="2:5">
      <c r="B4604" s="75">
        <v>117180</v>
      </c>
      <c r="C4604" s="85" t="s">
        <v>322</v>
      </c>
      <c r="D4604" s="76" t="s">
        <v>214</v>
      </c>
      <c r="E4604" s="77">
        <v>0.18094943278516232</v>
      </c>
    </row>
    <row r="4605" spans="2:5">
      <c r="B4605" s="75">
        <v>117806</v>
      </c>
      <c r="C4605" s="85" t="s">
        <v>323</v>
      </c>
      <c r="D4605" s="76" t="s">
        <v>214</v>
      </c>
      <c r="E4605" s="77">
        <v>23.460352755376825</v>
      </c>
    </row>
    <row r="4606" spans="2:5">
      <c r="B4606" s="75">
        <v>117817</v>
      </c>
      <c r="C4606" s="85" t="s">
        <v>324</v>
      </c>
      <c r="D4606" s="76" t="s">
        <v>214</v>
      </c>
      <c r="E4606" s="77">
        <v>7.2495600563227396E-4</v>
      </c>
    </row>
    <row r="4607" spans="2:5">
      <c r="B4607" s="75">
        <v>118741</v>
      </c>
      <c r="C4607" s="85" t="s">
        <v>325</v>
      </c>
      <c r="D4607" s="76" t="s">
        <v>214</v>
      </c>
      <c r="E4607" s="77">
        <v>9.4905006507257916E-2</v>
      </c>
    </row>
    <row r="4608" spans="2:5">
      <c r="B4608" s="75">
        <v>118752</v>
      </c>
      <c r="C4608" s="85" t="s">
        <v>326</v>
      </c>
      <c r="D4608" s="76" t="s">
        <v>214</v>
      </c>
      <c r="E4608" s="77">
        <v>9.4478853260897537</v>
      </c>
    </row>
    <row r="4609" spans="2:5">
      <c r="B4609" s="75">
        <v>118967</v>
      </c>
      <c r="C4609" s="85" t="s">
        <v>327</v>
      </c>
      <c r="D4609" s="76" t="s">
        <v>214</v>
      </c>
      <c r="E4609" s="77">
        <v>0.62676680281295194</v>
      </c>
    </row>
    <row r="4610" spans="2:5">
      <c r="B4610" s="75">
        <v>119346</v>
      </c>
      <c r="C4610" s="85" t="s">
        <v>328</v>
      </c>
      <c r="D4610" s="76" t="s">
        <v>214</v>
      </c>
      <c r="E4610" s="77">
        <v>7.6874472606524788E-2</v>
      </c>
    </row>
    <row r="4611" spans="2:5">
      <c r="B4611" s="75">
        <v>119380</v>
      </c>
      <c r="C4611" s="85" t="s">
        <v>329</v>
      </c>
      <c r="D4611" s="76" t="s">
        <v>214</v>
      </c>
      <c r="E4611" s="77">
        <v>6.461111241716976</v>
      </c>
    </row>
    <row r="4612" spans="2:5">
      <c r="B4612" s="75">
        <v>120127</v>
      </c>
      <c r="C4612" s="85" t="s">
        <v>330</v>
      </c>
      <c r="D4612" s="76" t="s">
        <v>214</v>
      </c>
      <c r="E4612" s="77">
        <v>0.85661293024253571</v>
      </c>
    </row>
    <row r="4613" spans="2:5">
      <c r="B4613" s="75">
        <v>120627</v>
      </c>
      <c r="C4613" s="85" t="s">
        <v>331</v>
      </c>
      <c r="D4613" s="76" t="s">
        <v>214</v>
      </c>
      <c r="E4613" s="77">
        <v>20.650557194597972</v>
      </c>
    </row>
    <row r="4614" spans="2:5">
      <c r="B4614" s="75">
        <v>120729</v>
      </c>
      <c r="C4614" s="85" t="s">
        <v>332</v>
      </c>
      <c r="D4614" s="76" t="s">
        <v>214</v>
      </c>
      <c r="E4614" s="77">
        <v>1.0995768286589245</v>
      </c>
    </row>
    <row r="4615" spans="2:5">
      <c r="B4615" s="75">
        <v>120809</v>
      </c>
      <c r="C4615" s="85" t="s">
        <v>333</v>
      </c>
      <c r="D4615" s="76" t="s">
        <v>214</v>
      </c>
      <c r="E4615" s="77">
        <v>0.13827066093220264</v>
      </c>
    </row>
    <row r="4616" spans="2:5">
      <c r="B4616" s="75">
        <v>120821</v>
      </c>
      <c r="C4616" s="85" t="s">
        <v>334</v>
      </c>
      <c r="D4616" s="76" t="s">
        <v>214</v>
      </c>
      <c r="E4616" s="77">
        <v>1.8057840892233168E-2</v>
      </c>
    </row>
    <row r="4617" spans="2:5">
      <c r="B4617" s="75">
        <v>120832</v>
      </c>
      <c r="C4617" s="85" t="s">
        <v>335</v>
      </c>
      <c r="D4617" s="76" t="s">
        <v>214</v>
      </c>
      <c r="E4617" s="77">
        <v>2.501103491252283E-2</v>
      </c>
    </row>
    <row r="4618" spans="2:5">
      <c r="B4618" s="75">
        <v>120934</v>
      </c>
      <c r="C4618" s="85" t="s">
        <v>336</v>
      </c>
      <c r="D4618" s="76" t="s">
        <v>214</v>
      </c>
      <c r="E4618" s="77">
        <v>4.6315949734365086E-3</v>
      </c>
    </row>
    <row r="4619" spans="2:5">
      <c r="B4619" s="75">
        <v>121142</v>
      </c>
      <c r="C4619" s="85" t="s">
        <v>337</v>
      </c>
      <c r="D4619" s="76" t="s">
        <v>214</v>
      </c>
      <c r="E4619" s="77">
        <v>1.7607289363834893</v>
      </c>
    </row>
    <row r="4620" spans="2:5">
      <c r="B4620" s="75">
        <v>12122677</v>
      </c>
      <c r="C4620" s="85" t="s">
        <v>338</v>
      </c>
      <c r="D4620" s="76" t="s">
        <v>214</v>
      </c>
      <c r="E4620" s="77">
        <v>3.2513357099374729</v>
      </c>
    </row>
    <row r="4621" spans="2:5">
      <c r="B4621" s="75">
        <v>121697</v>
      </c>
      <c r="C4621" s="85" t="s">
        <v>339</v>
      </c>
      <c r="D4621" s="76" t="s">
        <v>214</v>
      </c>
      <c r="E4621" s="77">
        <v>8.1354536357211935E-3</v>
      </c>
    </row>
    <row r="4622" spans="2:5">
      <c r="B4622" s="75">
        <v>121755</v>
      </c>
      <c r="C4622" s="85" t="s">
        <v>340</v>
      </c>
      <c r="D4622" s="76" t="s">
        <v>214</v>
      </c>
      <c r="E4622" s="77">
        <v>12.134672392417578</v>
      </c>
    </row>
    <row r="4623" spans="2:5">
      <c r="B4623" s="75">
        <v>121799</v>
      </c>
      <c r="C4623" s="85" t="s">
        <v>341</v>
      </c>
      <c r="D4623" s="76" t="s">
        <v>214</v>
      </c>
      <c r="E4623" s="77">
        <v>2.045962218275247E-2</v>
      </c>
    </row>
    <row r="4624" spans="2:5">
      <c r="B4624" s="75">
        <v>122145</v>
      </c>
      <c r="C4624" s="85" t="s">
        <v>342</v>
      </c>
      <c r="D4624" s="76" t="s">
        <v>214</v>
      </c>
      <c r="E4624" s="77">
        <v>23.686641917869096</v>
      </c>
    </row>
    <row r="4625" spans="2:5">
      <c r="B4625" s="75">
        <v>122349</v>
      </c>
      <c r="C4625" s="85" t="s">
        <v>343</v>
      </c>
      <c r="D4625" s="76" t="s">
        <v>214</v>
      </c>
      <c r="E4625" s="77">
        <v>5.6590564866404653</v>
      </c>
    </row>
    <row r="4626" spans="2:5">
      <c r="B4626" s="75">
        <v>122394</v>
      </c>
      <c r="C4626" s="85" t="s">
        <v>344</v>
      </c>
      <c r="D4626" s="76" t="s">
        <v>214</v>
      </c>
      <c r="E4626" s="77">
        <v>1.3002163475857409</v>
      </c>
    </row>
    <row r="4627" spans="2:5">
      <c r="B4627" s="75">
        <v>122429</v>
      </c>
      <c r="C4627" s="85" t="s">
        <v>345</v>
      </c>
      <c r="D4627" s="76" t="s">
        <v>214</v>
      </c>
      <c r="E4627" s="77">
        <v>0.1707525425230417</v>
      </c>
    </row>
    <row r="4628" spans="2:5">
      <c r="B4628" s="75">
        <v>122667</v>
      </c>
      <c r="C4628" s="85" t="s">
        <v>346</v>
      </c>
      <c r="D4628" s="76" t="s">
        <v>214</v>
      </c>
      <c r="E4628" s="77">
        <v>1.0493032756502485</v>
      </c>
    </row>
    <row r="4629" spans="2:5">
      <c r="B4629" s="75">
        <v>123319</v>
      </c>
      <c r="C4629" s="85" t="s">
        <v>347</v>
      </c>
      <c r="D4629" s="76" t="s">
        <v>214</v>
      </c>
      <c r="E4629" s="77">
        <v>3.4095338270393172</v>
      </c>
    </row>
    <row r="4630" spans="2:5">
      <c r="B4630" s="75">
        <v>123911</v>
      </c>
      <c r="C4630" s="85" t="s">
        <v>348</v>
      </c>
      <c r="D4630" s="76" t="s">
        <v>214</v>
      </c>
      <c r="E4630" s="77">
        <v>4.141119986358261E-4</v>
      </c>
    </row>
    <row r="4631" spans="2:5">
      <c r="B4631" s="75">
        <v>12427382</v>
      </c>
      <c r="C4631" s="85" t="s">
        <v>349</v>
      </c>
      <c r="D4631" s="76" t="s">
        <v>214</v>
      </c>
      <c r="E4631" s="77">
        <v>10.954226698297811</v>
      </c>
    </row>
    <row r="4632" spans="2:5">
      <c r="B4632" s="75">
        <v>124481</v>
      </c>
      <c r="C4632" s="85" t="s">
        <v>350</v>
      </c>
      <c r="D4632" s="76" t="s">
        <v>214</v>
      </c>
      <c r="E4632" s="77">
        <v>3.8814078123205827E-3</v>
      </c>
    </row>
    <row r="4633" spans="2:5">
      <c r="B4633" s="75">
        <v>126727</v>
      </c>
      <c r="C4633" s="85" t="s">
        <v>351</v>
      </c>
      <c r="D4633" s="76" t="s">
        <v>214</v>
      </c>
      <c r="E4633" s="77">
        <v>0.14001680798276273</v>
      </c>
    </row>
    <row r="4634" spans="2:5">
      <c r="B4634" s="75">
        <v>126738</v>
      </c>
      <c r="C4634" s="85" t="s">
        <v>352</v>
      </c>
      <c r="D4634" s="76" t="s">
        <v>214</v>
      </c>
      <c r="E4634" s="77">
        <v>1.8811028645283379E-2</v>
      </c>
    </row>
    <row r="4635" spans="2:5">
      <c r="B4635" s="75">
        <v>12674112</v>
      </c>
      <c r="C4635" s="85" t="s">
        <v>353</v>
      </c>
      <c r="D4635" s="76" t="s">
        <v>214</v>
      </c>
      <c r="E4635" s="77">
        <v>0.62598223918358342</v>
      </c>
    </row>
    <row r="4636" spans="2:5">
      <c r="B4636" s="75">
        <v>127004</v>
      </c>
      <c r="C4636" s="85" t="s">
        <v>354</v>
      </c>
      <c r="D4636" s="76" t="s">
        <v>214</v>
      </c>
      <c r="E4636" s="77">
        <v>9.1076068077893101E-3</v>
      </c>
    </row>
    <row r="4637" spans="2:5">
      <c r="B4637" s="75">
        <v>127184</v>
      </c>
      <c r="C4637" s="85" t="s">
        <v>355</v>
      </c>
      <c r="D4637" s="76" t="s">
        <v>214</v>
      </c>
      <c r="E4637" s="77">
        <v>9.2911109458413636E-3</v>
      </c>
    </row>
    <row r="4638" spans="2:5">
      <c r="B4638" s="75">
        <v>12789036</v>
      </c>
      <c r="C4638" s="85" t="s">
        <v>356</v>
      </c>
      <c r="D4638" s="76" t="s">
        <v>214</v>
      </c>
      <c r="E4638" s="77">
        <v>1.8789392550478972</v>
      </c>
    </row>
    <row r="4639" spans="2:5">
      <c r="B4639" s="75">
        <v>128449</v>
      </c>
      <c r="C4639" s="85" t="s">
        <v>357</v>
      </c>
      <c r="D4639" s="76" t="s">
        <v>214</v>
      </c>
      <c r="E4639" s="77">
        <v>4.4436333543746023E-4</v>
      </c>
    </row>
    <row r="4640" spans="2:5">
      <c r="B4640" s="75">
        <v>129000</v>
      </c>
      <c r="C4640" s="85" t="s">
        <v>358</v>
      </c>
      <c r="D4640" s="76" t="s">
        <v>214</v>
      </c>
      <c r="E4640" s="77">
        <v>2.2233846470981087</v>
      </c>
    </row>
    <row r="4641" spans="2:5">
      <c r="B4641" s="75">
        <v>13071799</v>
      </c>
      <c r="C4641" s="85" t="s">
        <v>359</v>
      </c>
      <c r="D4641" s="76" t="s">
        <v>214</v>
      </c>
      <c r="E4641" s="77">
        <v>72.647692127622477</v>
      </c>
    </row>
    <row r="4642" spans="2:5">
      <c r="B4642" s="75">
        <v>131179</v>
      </c>
      <c r="C4642" s="85" t="s">
        <v>360</v>
      </c>
      <c r="D4642" s="76" t="s">
        <v>214</v>
      </c>
      <c r="E4642" s="77">
        <v>0.4880675026020278</v>
      </c>
    </row>
    <row r="4643" spans="2:5">
      <c r="B4643" s="75">
        <v>13121705</v>
      </c>
      <c r="C4643" s="85" t="s">
        <v>361</v>
      </c>
      <c r="D4643" s="76" t="s">
        <v>214</v>
      </c>
      <c r="E4643" s="77">
        <v>0.28845004771794597</v>
      </c>
    </row>
    <row r="4644" spans="2:5">
      <c r="B4644" s="75">
        <v>13171216</v>
      </c>
      <c r="C4644" s="85" t="s">
        <v>362</v>
      </c>
      <c r="D4644" s="76" t="s">
        <v>214</v>
      </c>
      <c r="E4644" s="77">
        <v>4.0798864232461511</v>
      </c>
    </row>
    <row r="4645" spans="2:5">
      <c r="B4645" s="75">
        <v>13194484</v>
      </c>
      <c r="C4645" s="85" t="s">
        <v>363</v>
      </c>
      <c r="D4645" s="76" t="s">
        <v>214</v>
      </c>
      <c r="E4645" s="77">
        <v>11.141252429796126</v>
      </c>
    </row>
    <row r="4646" spans="2:5">
      <c r="B4646" s="75">
        <v>132274</v>
      </c>
      <c r="C4646" s="85" t="s">
        <v>364</v>
      </c>
      <c r="D4646" s="76" t="s">
        <v>214</v>
      </c>
      <c r="E4646" s="77">
        <v>3.6982589339862146</v>
      </c>
    </row>
    <row r="4647" spans="2:5">
      <c r="B4647" s="75">
        <v>133062</v>
      </c>
      <c r="C4647" s="85" t="s">
        <v>365</v>
      </c>
      <c r="D4647" s="76" t="s">
        <v>214</v>
      </c>
      <c r="E4647" s="77">
        <v>25.815815119777579</v>
      </c>
    </row>
    <row r="4648" spans="2:5">
      <c r="B4648" s="75">
        <v>133073</v>
      </c>
      <c r="C4648" s="85" t="s">
        <v>366</v>
      </c>
      <c r="D4648" s="76" t="s">
        <v>214</v>
      </c>
      <c r="E4648" s="77">
        <v>30.929334035369347</v>
      </c>
    </row>
    <row r="4649" spans="2:5">
      <c r="B4649" s="75">
        <v>1330785</v>
      </c>
      <c r="C4649" s="85" t="s">
        <v>367</v>
      </c>
      <c r="D4649" s="76" t="s">
        <v>214</v>
      </c>
      <c r="E4649" s="77">
        <v>2.3402436401342163E-2</v>
      </c>
    </row>
    <row r="4650" spans="2:5">
      <c r="B4650" s="75">
        <v>134327</v>
      </c>
      <c r="C4650" s="85" t="s">
        <v>368</v>
      </c>
      <c r="D4650" s="76" t="s">
        <v>214</v>
      </c>
      <c r="E4650" s="77">
        <v>0.31200475865859556</v>
      </c>
    </row>
    <row r="4651" spans="2:5">
      <c r="B4651" s="75">
        <v>13457186</v>
      </c>
      <c r="C4651" s="85" t="s">
        <v>369</v>
      </c>
      <c r="D4651" s="76" t="s">
        <v>214</v>
      </c>
      <c r="E4651" s="77">
        <v>8.2442034531252926</v>
      </c>
    </row>
    <row r="4652" spans="2:5">
      <c r="B4652" s="75">
        <v>134623</v>
      </c>
      <c r="C4652" s="85" t="s">
        <v>370</v>
      </c>
      <c r="D4652" s="76" t="s">
        <v>214</v>
      </c>
      <c r="E4652" s="77">
        <v>4.7622095909582877E-2</v>
      </c>
    </row>
    <row r="4653" spans="2:5">
      <c r="B4653" s="75">
        <v>135886</v>
      </c>
      <c r="C4653" s="85" t="s">
        <v>371</v>
      </c>
      <c r="D4653" s="76" t="s">
        <v>214</v>
      </c>
      <c r="E4653" s="77">
        <v>6.7069539956989468</v>
      </c>
    </row>
    <row r="4654" spans="2:5">
      <c r="B4654" s="75">
        <v>13593038</v>
      </c>
      <c r="C4654" s="85" t="s">
        <v>372</v>
      </c>
      <c r="D4654" s="76" t="s">
        <v>214</v>
      </c>
      <c r="E4654" s="77">
        <v>6.934483894491005</v>
      </c>
    </row>
    <row r="4655" spans="2:5">
      <c r="B4655" s="75">
        <v>13674878</v>
      </c>
      <c r="C4655" s="85" t="s">
        <v>373</v>
      </c>
      <c r="D4655" s="76" t="s">
        <v>214</v>
      </c>
      <c r="E4655" s="77">
        <v>0.40162436041771354</v>
      </c>
    </row>
    <row r="4656" spans="2:5">
      <c r="B4656" s="75">
        <v>13684634</v>
      </c>
      <c r="C4656" s="85" t="s">
        <v>374</v>
      </c>
      <c r="D4656" s="76" t="s">
        <v>214</v>
      </c>
      <c r="E4656" s="77">
        <v>1.0648944124057529</v>
      </c>
    </row>
    <row r="4657" spans="2:5">
      <c r="B4657" s="75">
        <v>137268</v>
      </c>
      <c r="C4657" s="85" t="s">
        <v>375</v>
      </c>
      <c r="D4657" s="76" t="s">
        <v>214</v>
      </c>
      <c r="E4657" s="77">
        <v>4.1241529553988112</v>
      </c>
    </row>
    <row r="4658" spans="2:5">
      <c r="B4658" s="75">
        <v>137291</v>
      </c>
      <c r="C4658" s="85" t="s">
        <v>376</v>
      </c>
      <c r="D4658" s="76" t="s">
        <v>214</v>
      </c>
      <c r="E4658" s="77">
        <v>46.501759680736903</v>
      </c>
    </row>
    <row r="4659" spans="2:5">
      <c r="B4659" s="75">
        <v>137304</v>
      </c>
      <c r="C4659" s="85" t="s">
        <v>377</v>
      </c>
      <c r="D4659" s="76" t="s">
        <v>214</v>
      </c>
      <c r="E4659" s="77">
        <v>52.866316913955956</v>
      </c>
    </row>
    <row r="4660" spans="2:5">
      <c r="B4660" s="75">
        <v>138261413</v>
      </c>
      <c r="C4660" s="85" t="s">
        <v>378</v>
      </c>
      <c r="D4660" s="76" t="s">
        <v>214</v>
      </c>
      <c r="E4660" s="77">
        <v>1.3054626584541369</v>
      </c>
    </row>
    <row r="4661" spans="2:5">
      <c r="B4661" s="75">
        <v>139402</v>
      </c>
      <c r="C4661" s="85" t="s">
        <v>379</v>
      </c>
      <c r="D4661" s="76" t="s">
        <v>214</v>
      </c>
      <c r="E4661" s="77">
        <v>1.3081246968179137</v>
      </c>
    </row>
    <row r="4662" spans="2:5">
      <c r="B4662" s="75">
        <v>140114</v>
      </c>
      <c r="C4662" s="85" t="s">
        <v>380</v>
      </c>
      <c r="D4662" s="76" t="s">
        <v>214</v>
      </c>
      <c r="E4662" s="77">
        <v>0.31977851654912726</v>
      </c>
    </row>
    <row r="4663" spans="2:5">
      <c r="B4663" s="75">
        <v>1401554</v>
      </c>
      <c r="C4663" s="85" t="s">
        <v>381</v>
      </c>
      <c r="D4663" s="76" t="s">
        <v>214</v>
      </c>
      <c r="E4663" s="77">
        <v>0.53904626024802704</v>
      </c>
    </row>
    <row r="4664" spans="2:5">
      <c r="B4664" s="75">
        <v>140567</v>
      </c>
      <c r="C4664" s="85" t="s">
        <v>382</v>
      </c>
      <c r="D4664" s="76" t="s">
        <v>214</v>
      </c>
      <c r="E4664" s="77">
        <v>0.992912562087506</v>
      </c>
    </row>
    <row r="4665" spans="2:5">
      <c r="B4665" s="75">
        <v>140578</v>
      </c>
      <c r="C4665" s="85" t="s">
        <v>383</v>
      </c>
      <c r="D4665" s="76" t="s">
        <v>214</v>
      </c>
      <c r="E4665" s="77">
        <v>4.4197872624215027</v>
      </c>
    </row>
    <row r="4666" spans="2:5">
      <c r="B4666" s="75">
        <v>140794</v>
      </c>
      <c r="C4666" s="85" t="s">
        <v>384</v>
      </c>
      <c r="D4666" s="76" t="s">
        <v>214</v>
      </c>
      <c r="E4666" s="77">
        <v>0.12292866102427394</v>
      </c>
    </row>
    <row r="4667" spans="2:5">
      <c r="B4667" s="75">
        <v>140885</v>
      </c>
      <c r="C4667" s="85" t="s">
        <v>385</v>
      </c>
      <c r="D4667" s="76" t="s">
        <v>214</v>
      </c>
      <c r="E4667" s="77">
        <v>5.1650631774155839E-2</v>
      </c>
    </row>
    <row r="4668" spans="2:5">
      <c r="B4668" s="75">
        <v>141059</v>
      </c>
      <c r="C4668" s="85" t="s">
        <v>386</v>
      </c>
      <c r="D4668" s="76" t="s">
        <v>214</v>
      </c>
      <c r="E4668" s="77">
        <v>0.22921994944041618</v>
      </c>
    </row>
    <row r="4669" spans="2:5">
      <c r="B4669" s="75">
        <v>141662</v>
      </c>
      <c r="C4669" s="85" t="s">
        <v>387</v>
      </c>
      <c r="D4669" s="76" t="s">
        <v>214</v>
      </c>
      <c r="E4669" s="77">
        <v>3.2759912135185032</v>
      </c>
    </row>
    <row r="4670" spans="2:5">
      <c r="B4670" s="75">
        <v>141786</v>
      </c>
      <c r="C4670" s="85" t="s">
        <v>388</v>
      </c>
      <c r="D4670" s="76" t="s">
        <v>214</v>
      </c>
      <c r="E4670" s="77">
        <v>7.2338766212365043E-4</v>
      </c>
    </row>
    <row r="4671" spans="2:5">
      <c r="B4671" s="75">
        <v>141902</v>
      </c>
      <c r="C4671" s="85" t="s">
        <v>389</v>
      </c>
      <c r="D4671" s="76" t="s">
        <v>214</v>
      </c>
      <c r="E4671" s="77">
        <v>0.1128139550538334</v>
      </c>
    </row>
    <row r="4672" spans="2:5">
      <c r="B4672" s="75">
        <v>1420048</v>
      </c>
      <c r="C4672" s="85" t="s">
        <v>390</v>
      </c>
      <c r="D4672" s="76" t="s">
        <v>214</v>
      </c>
      <c r="E4672" s="77">
        <v>17.827768201367423</v>
      </c>
    </row>
    <row r="4673" spans="2:5">
      <c r="B4673" s="75">
        <v>142596</v>
      </c>
      <c r="C4673" s="85" t="s">
        <v>391</v>
      </c>
      <c r="D4673" s="76" t="s">
        <v>214</v>
      </c>
      <c r="E4673" s="77">
        <v>11.929553621618547</v>
      </c>
    </row>
    <row r="4674" spans="2:5">
      <c r="B4674" s="75">
        <v>14324551</v>
      </c>
      <c r="C4674" s="85" t="s">
        <v>392</v>
      </c>
      <c r="D4674" s="76" t="s">
        <v>214</v>
      </c>
      <c r="E4674" s="77">
        <v>20.538524078826825</v>
      </c>
    </row>
    <row r="4675" spans="2:5">
      <c r="B4675" s="75">
        <v>143390890</v>
      </c>
      <c r="C4675" s="85" t="s">
        <v>393</v>
      </c>
      <c r="D4675" s="76" t="s">
        <v>214</v>
      </c>
      <c r="E4675" s="77">
        <v>31.981846540523062</v>
      </c>
    </row>
    <row r="4676" spans="2:5">
      <c r="B4676" s="75">
        <v>143500</v>
      </c>
      <c r="C4676" s="85" t="s">
        <v>394</v>
      </c>
      <c r="D4676" s="76" t="s">
        <v>214</v>
      </c>
      <c r="E4676" s="77">
        <v>16.161771052883097</v>
      </c>
    </row>
    <row r="4677" spans="2:5">
      <c r="B4677" s="75">
        <v>1445756</v>
      </c>
      <c r="C4677" s="85" t="s">
        <v>395</v>
      </c>
      <c r="D4677" s="76" t="s">
        <v>214</v>
      </c>
      <c r="E4677" s="77">
        <v>7.4098846009091994E-4</v>
      </c>
    </row>
    <row r="4678" spans="2:5">
      <c r="B4678" s="75">
        <v>14484641</v>
      </c>
      <c r="C4678" s="85" t="s">
        <v>396</v>
      </c>
      <c r="D4678" s="76" t="s">
        <v>214</v>
      </c>
      <c r="E4678" s="77">
        <v>24.481270932836239</v>
      </c>
    </row>
    <row r="4679" spans="2:5">
      <c r="B4679" s="75">
        <v>1453823</v>
      </c>
      <c r="C4679" s="85" t="s">
        <v>397</v>
      </c>
      <c r="D4679" s="76" t="s">
        <v>214</v>
      </c>
      <c r="E4679" s="77">
        <v>1.3365457845882667E-2</v>
      </c>
    </row>
    <row r="4680" spans="2:5">
      <c r="B4680" s="75">
        <v>14698294</v>
      </c>
      <c r="C4680" s="85" t="s">
        <v>398</v>
      </c>
      <c r="D4680" s="76" t="s">
        <v>214</v>
      </c>
      <c r="E4680" s="77">
        <v>19.548064914190707</v>
      </c>
    </row>
    <row r="4681" spans="2:5">
      <c r="B4681" s="75">
        <v>14816183</v>
      </c>
      <c r="C4681" s="85" t="s">
        <v>399</v>
      </c>
      <c r="D4681" s="76" t="s">
        <v>214</v>
      </c>
      <c r="E4681" s="77">
        <v>8.7814173456841971</v>
      </c>
    </row>
    <row r="4682" spans="2:5">
      <c r="B4682" s="75">
        <v>148185</v>
      </c>
      <c r="C4682" s="85" t="s">
        <v>400</v>
      </c>
      <c r="D4682" s="76" t="s">
        <v>214</v>
      </c>
      <c r="E4682" s="77">
        <v>6.0018240855458922</v>
      </c>
    </row>
    <row r="4683" spans="2:5">
      <c r="B4683" s="75">
        <v>148243</v>
      </c>
      <c r="C4683" s="85" t="s">
        <v>401</v>
      </c>
      <c r="D4683" s="76" t="s">
        <v>214</v>
      </c>
      <c r="E4683" s="77">
        <v>0.15942133575503872</v>
      </c>
    </row>
    <row r="4684" spans="2:5">
      <c r="B4684" s="75">
        <v>148798</v>
      </c>
      <c r="C4684" s="85" t="s">
        <v>402</v>
      </c>
      <c r="D4684" s="76" t="s">
        <v>214</v>
      </c>
      <c r="E4684" s="77">
        <v>0.73713534309062134</v>
      </c>
    </row>
    <row r="4685" spans="2:5">
      <c r="B4685" s="75">
        <v>149304</v>
      </c>
      <c r="C4685" s="85" t="s">
        <v>403</v>
      </c>
      <c r="D4685" s="76" t="s">
        <v>214</v>
      </c>
      <c r="E4685" s="77">
        <v>8.1967134057793142E-2</v>
      </c>
    </row>
    <row r="4686" spans="2:5">
      <c r="B4686" s="75">
        <v>150505</v>
      </c>
      <c r="C4686" s="85" t="s">
        <v>404</v>
      </c>
      <c r="D4686" s="76" t="s">
        <v>214</v>
      </c>
      <c r="E4686" s="77">
        <v>2.9292460690882557E-4</v>
      </c>
    </row>
    <row r="4687" spans="2:5">
      <c r="B4687" s="75">
        <v>150685</v>
      </c>
      <c r="C4687" s="85" t="s">
        <v>405</v>
      </c>
      <c r="D4687" s="76" t="s">
        <v>214</v>
      </c>
      <c r="E4687" s="77">
        <v>6.997758949587527</v>
      </c>
    </row>
    <row r="4688" spans="2:5">
      <c r="B4688" s="75">
        <v>150765</v>
      </c>
      <c r="C4688" s="85" t="s">
        <v>406</v>
      </c>
      <c r="D4688" s="76" t="s">
        <v>214</v>
      </c>
      <c r="E4688" s="77">
        <v>1.402860920695452E-2</v>
      </c>
    </row>
    <row r="4689" spans="2:5">
      <c r="B4689" s="75">
        <v>15263533</v>
      </c>
      <c r="C4689" s="85" t="s">
        <v>407</v>
      </c>
      <c r="D4689" s="76" t="s">
        <v>214</v>
      </c>
      <c r="E4689" s="77">
        <v>29.232493524631078</v>
      </c>
    </row>
    <row r="4690" spans="2:5">
      <c r="B4690" s="75">
        <v>15299997</v>
      </c>
      <c r="C4690" s="85" t="s">
        <v>408</v>
      </c>
      <c r="D4690" s="76" t="s">
        <v>214</v>
      </c>
      <c r="E4690" s="77">
        <v>1.3625846941548778</v>
      </c>
    </row>
    <row r="4691" spans="2:5">
      <c r="B4691" s="75">
        <v>1563662</v>
      </c>
      <c r="C4691" s="85" t="s">
        <v>409</v>
      </c>
      <c r="D4691" s="76" t="s">
        <v>214</v>
      </c>
      <c r="E4691" s="77">
        <v>40.742770649903264</v>
      </c>
    </row>
    <row r="4692" spans="2:5">
      <c r="B4692" s="75">
        <v>156605</v>
      </c>
      <c r="C4692" s="85" t="s">
        <v>410</v>
      </c>
      <c r="D4692" s="76" t="s">
        <v>214</v>
      </c>
      <c r="E4692" s="77">
        <v>9.3041768512884125E-4</v>
      </c>
    </row>
    <row r="4693" spans="2:5">
      <c r="B4693" s="75">
        <v>1610180</v>
      </c>
      <c r="C4693" s="85" t="s">
        <v>411</v>
      </c>
      <c r="D4693" s="76" t="s">
        <v>214</v>
      </c>
      <c r="E4693" s="77">
        <v>0.987622130420309</v>
      </c>
    </row>
    <row r="4694" spans="2:5">
      <c r="B4694" s="75">
        <v>1634044</v>
      </c>
      <c r="C4694" s="85" t="s">
        <v>412</v>
      </c>
      <c r="D4694" s="76" t="s">
        <v>214</v>
      </c>
      <c r="E4694" s="77">
        <v>1.8448571039411668E-4</v>
      </c>
    </row>
    <row r="4695" spans="2:5">
      <c r="B4695" s="75">
        <v>1634782</v>
      </c>
      <c r="C4695" s="85" t="s">
        <v>413</v>
      </c>
      <c r="D4695" s="76" t="s">
        <v>214</v>
      </c>
      <c r="E4695" s="77">
        <v>218.59784378560394</v>
      </c>
    </row>
    <row r="4696" spans="2:5">
      <c r="B4696" s="75">
        <v>16423680</v>
      </c>
      <c r="C4696" s="85" t="s">
        <v>414</v>
      </c>
      <c r="D4696" s="76" t="s">
        <v>214</v>
      </c>
      <c r="E4696" s="77">
        <v>4.7644652111228813E-2</v>
      </c>
    </row>
    <row r="4697" spans="2:5">
      <c r="B4697" s="75">
        <v>16672870</v>
      </c>
      <c r="C4697" s="85" t="s">
        <v>415</v>
      </c>
      <c r="D4697" s="76" t="s">
        <v>214</v>
      </c>
      <c r="E4697" s="77">
        <v>4.6844189815189126E-2</v>
      </c>
    </row>
    <row r="4698" spans="2:5">
      <c r="B4698" s="75">
        <v>16752775</v>
      </c>
      <c r="C4698" s="85" t="s">
        <v>416</v>
      </c>
      <c r="D4698" s="76" t="s">
        <v>214</v>
      </c>
      <c r="E4698" s="77">
        <v>8.6058291571281735</v>
      </c>
    </row>
    <row r="4699" spans="2:5">
      <c r="B4699" s="75">
        <v>1689845</v>
      </c>
      <c r="C4699" s="85" t="s">
        <v>417</v>
      </c>
      <c r="D4699" s="76" t="s">
        <v>214</v>
      </c>
      <c r="E4699" s="77">
        <v>17.661465808134778</v>
      </c>
    </row>
    <row r="4700" spans="2:5">
      <c r="B4700" s="75">
        <v>1689992</v>
      </c>
      <c r="C4700" s="85" t="s">
        <v>418</v>
      </c>
      <c r="D4700" s="76" t="s">
        <v>214</v>
      </c>
      <c r="E4700" s="77">
        <v>1.7897566000332168</v>
      </c>
    </row>
    <row r="4701" spans="2:5">
      <c r="B4701" s="75">
        <v>1694093</v>
      </c>
      <c r="C4701" s="85" t="s">
        <v>419</v>
      </c>
      <c r="D4701" s="76" t="s">
        <v>214</v>
      </c>
      <c r="E4701" s="77">
        <v>3.7767707305964689E-2</v>
      </c>
    </row>
    <row r="4702" spans="2:5">
      <c r="B4702" s="75">
        <v>17109498</v>
      </c>
      <c r="C4702" s="85" t="s">
        <v>420</v>
      </c>
      <c r="D4702" s="76" t="s">
        <v>214</v>
      </c>
      <c r="E4702" s="77">
        <v>1.901959330896094</v>
      </c>
    </row>
    <row r="4703" spans="2:5">
      <c r="B4703" s="75">
        <v>17804352</v>
      </c>
      <c r="C4703" s="85" t="s">
        <v>421</v>
      </c>
      <c r="D4703" s="76" t="s">
        <v>214</v>
      </c>
      <c r="E4703" s="77">
        <v>1.6362565416105845</v>
      </c>
    </row>
    <row r="4704" spans="2:5">
      <c r="B4704" s="75">
        <v>18181801</v>
      </c>
      <c r="C4704" s="85" t="s">
        <v>422</v>
      </c>
      <c r="D4704" s="76" t="s">
        <v>214</v>
      </c>
      <c r="E4704" s="77">
        <v>2.8928702669581052</v>
      </c>
    </row>
    <row r="4705" spans="2:5">
      <c r="B4705" s="75">
        <v>1825214</v>
      </c>
      <c r="C4705" s="85" t="s">
        <v>423</v>
      </c>
      <c r="D4705" s="76" t="s">
        <v>214</v>
      </c>
      <c r="E4705" s="77">
        <v>1.095795207942929</v>
      </c>
    </row>
    <row r="4706" spans="2:5">
      <c r="B4706" s="75">
        <v>1836755</v>
      </c>
      <c r="C4706" s="85" t="s">
        <v>424</v>
      </c>
      <c r="D4706" s="76" t="s">
        <v>214</v>
      </c>
      <c r="E4706" s="77">
        <v>0.3624656042461924</v>
      </c>
    </row>
    <row r="4707" spans="2:5">
      <c r="B4707" s="75">
        <v>1861321</v>
      </c>
      <c r="C4707" s="85" t="s">
        <v>425</v>
      </c>
      <c r="D4707" s="76" t="s">
        <v>214</v>
      </c>
      <c r="E4707" s="77">
        <v>6.5068753018468012E-2</v>
      </c>
    </row>
    <row r="4708" spans="2:5">
      <c r="B4708" s="75">
        <v>1861401</v>
      </c>
      <c r="C4708" s="85" t="s">
        <v>426</v>
      </c>
      <c r="D4708" s="76" t="s">
        <v>214</v>
      </c>
      <c r="E4708" s="77">
        <v>2.2844941587208071E-2</v>
      </c>
    </row>
    <row r="4709" spans="2:5">
      <c r="B4709" s="75">
        <v>1897456</v>
      </c>
      <c r="C4709" s="85" t="s">
        <v>427</v>
      </c>
      <c r="D4709" s="76" t="s">
        <v>214</v>
      </c>
      <c r="E4709" s="77">
        <v>26.523885154215492</v>
      </c>
    </row>
    <row r="4710" spans="2:5">
      <c r="B4710" s="75">
        <v>1912249</v>
      </c>
      <c r="C4710" s="85" t="s">
        <v>428</v>
      </c>
      <c r="D4710" s="76" t="s">
        <v>214</v>
      </c>
      <c r="E4710" s="77">
        <v>14.751209358079645</v>
      </c>
    </row>
    <row r="4711" spans="2:5">
      <c r="B4711" s="75">
        <v>1918167</v>
      </c>
      <c r="C4711" s="85" t="s">
        <v>429</v>
      </c>
      <c r="D4711" s="76" t="s">
        <v>214</v>
      </c>
      <c r="E4711" s="77">
        <v>17.427314754842008</v>
      </c>
    </row>
    <row r="4712" spans="2:5">
      <c r="B4712" s="75">
        <v>1929777</v>
      </c>
      <c r="C4712" s="85" t="s">
        <v>430</v>
      </c>
      <c r="D4712" s="76" t="s">
        <v>214</v>
      </c>
      <c r="E4712" s="77">
        <v>0.18541600952036108</v>
      </c>
    </row>
    <row r="4713" spans="2:5">
      <c r="B4713" s="75">
        <v>1934210</v>
      </c>
      <c r="C4713" s="85" t="s">
        <v>431</v>
      </c>
      <c r="D4713" s="76" t="s">
        <v>214</v>
      </c>
      <c r="E4713" s="77">
        <v>5.6696982457211231E-3</v>
      </c>
    </row>
    <row r="4714" spans="2:5">
      <c r="B4714" s="75">
        <v>1948330</v>
      </c>
      <c r="C4714" s="85" t="s">
        <v>432</v>
      </c>
      <c r="D4714" s="76" t="s">
        <v>214</v>
      </c>
      <c r="E4714" s="77">
        <v>0.36196455771168329</v>
      </c>
    </row>
    <row r="4715" spans="2:5">
      <c r="B4715" s="75">
        <v>19666309</v>
      </c>
      <c r="C4715" s="85" t="s">
        <v>433</v>
      </c>
      <c r="D4715" s="76" t="s">
        <v>214</v>
      </c>
      <c r="E4715" s="77">
        <v>1.8638936933763872</v>
      </c>
    </row>
    <row r="4716" spans="2:5">
      <c r="B4716" s="75">
        <v>2008415</v>
      </c>
      <c r="C4716" s="85" t="s">
        <v>434</v>
      </c>
      <c r="D4716" s="76" t="s">
        <v>214</v>
      </c>
      <c r="E4716" s="77">
        <v>4.2807247562398336E-2</v>
      </c>
    </row>
    <row r="4717" spans="2:5">
      <c r="B4717" s="75">
        <v>2032657</v>
      </c>
      <c r="C4717" s="85" t="s">
        <v>435</v>
      </c>
      <c r="D4717" s="76" t="s">
        <v>214</v>
      </c>
      <c r="E4717" s="77">
        <v>27.994040150586681</v>
      </c>
    </row>
    <row r="4718" spans="2:5">
      <c r="B4718" s="75">
        <v>206440</v>
      </c>
      <c r="C4718" s="85" t="s">
        <v>436</v>
      </c>
      <c r="D4718" s="76" t="s">
        <v>214</v>
      </c>
      <c r="E4718" s="77">
        <v>0.95744632270484553</v>
      </c>
    </row>
    <row r="4719" spans="2:5">
      <c r="B4719" s="75">
        <v>2104645</v>
      </c>
      <c r="C4719" s="85" t="s">
        <v>437</v>
      </c>
      <c r="D4719" s="76" t="s">
        <v>214</v>
      </c>
      <c r="E4719" s="77">
        <v>7.4405020077630963</v>
      </c>
    </row>
    <row r="4720" spans="2:5">
      <c r="B4720" s="75">
        <v>2104963</v>
      </c>
      <c r="C4720" s="85" t="s">
        <v>438</v>
      </c>
      <c r="D4720" s="76" t="s">
        <v>214</v>
      </c>
      <c r="E4720" s="77">
        <v>7.4250514387104349</v>
      </c>
    </row>
    <row r="4721" spans="2:5">
      <c r="B4721" s="75">
        <v>21087649</v>
      </c>
      <c r="C4721" s="85" t="s">
        <v>439</v>
      </c>
      <c r="D4721" s="76" t="s">
        <v>214</v>
      </c>
      <c r="E4721" s="77">
        <v>15.277838046227105</v>
      </c>
    </row>
    <row r="4722" spans="2:5">
      <c r="B4722" s="75">
        <v>21609905</v>
      </c>
      <c r="C4722" s="85" t="s">
        <v>440</v>
      </c>
      <c r="D4722" s="76" t="s">
        <v>214</v>
      </c>
      <c r="E4722" s="77">
        <v>0.23378546408781259</v>
      </c>
    </row>
    <row r="4723" spans="2:5">
      <c r="B4723" s="75">
        <v>2163793</v>
      </c>
      <c r="C4723" s="85" t="s">
        <v>441</v>
      </c>
      <c r="D4723" s="76" t="s">
        <v>214</v>
      </c>
      <c r="E4723" s="77">
        <v>0.65421790757129117</v>
      </c>
    </row>
    <row r="4724" spans="2:5">
      <c r="B4724" s="75">
        <v>2164172</v>
      </c>
      <c r="C4724" s="85" t="s">
        <v>442</v>
      </c>
      <c r="D4724" s="76" t="s">
        <v>214</v>
      </c>
      <c r="E4724" s="77">
        <v>1.2170434803652459</v>
      </c>
    </row>
    <row r="4725" spans="2:5">
      <c r="B4725" s="75">
        <v>21725462</v>
      </c>
      <c r="C4725" s="85" t="s">
        <v>443</v>
      </c>
      <c r="D4725" s="76" t="s">
        <v>214</v>
      </c>
      <c r="E4725" s="77">
        <v>7.4157806912769315</v>
      </c>
    </row>
    <row r="4726" spans="2:5">
      <c r="B4726" s="75">
        <v>2212671</v>
      </c>
      <c r="C4726" s="85" t="s">
        <v>444</v>
      </c>
      <c r="D4726" s="76" t="s">
        <v>214</v>
      </c>
      <c r="E4726" s="77">
        <v>0.61027595601420204</v>
      </c>
    </row>
    <row r="4727" spans="2:5">
      <c r="B4727" s="75">
        <v>2227136</v>
      </c>
      <c r="C4727" s="85" t="s">
        <v>445</v>
      </c>
      <c r="D4727" s="76" t="s">
        <v>214</v>
      </c>
      <c r="E4727" s="77">
        <v>1.7241914339443589E-3</v>
      </c>
    </row>
    <row r="4728" spans="2:5">
      <c r="B4728" s="75">
        <v>2243621</v>
      </c>
      <c r="C4728" s="85" t="s">
        <v>446</v>
      </c>
      <c r="D4728" s="76" t="s">
        <v>214</v>
      </c>
      <c r="E4728" s="77">
        <v>0.2541530645978024</v>
      </c>
    </row>
    <row r="4729" spans="2:5">
      <c r="B4729" s="75">
        <v>2275232</v>
      </c>
      <c r="C4729" s="85" t="s">
        <v>447</v>
      </c>
      <c r="D4729" s="76" t="s">
        <v>214</v>
      </c>
      <c r="E4729" s="77">
        <v>0.10237880775686439</v>
      </c>
    </row>
    <row r="4730" spans="2:5">
      <c r="B4730" s="75">
        <v>22781233</v>
      </c>
      <c r="C4730" s="85" t="s">
        <v>448</v>
      </c>
      <c r="D4730" s="76" t="s">
        <v>214</v>
      </c>
      <c r="E4730" s="77">
        <v>49.24838830620223</v>
      </c>
    </row>
    <row r="4731" spans="2:5">
      <c r="B4731" s="75">
        <v>2303164</v>
      </c>
      <c r="C4731" s="85" t="s">
        <v>449</v>
      </c>
      <c r="D4731" s="76" t="s">
        <v>214</v>
      </c>
      <c r="E4731" s="77">
        <v>0.20366513910543727</v>
      </c>
    </row>
    <row r="4732" spans="2:5">
      <c r="B4732" s="75">
        <v>2303175</v>
      </c>
      <c r="C4732" s="85" t="s">
        <v>450</v>
      </c>
      <c r="D4732" s="76" t="s">
        <v>214</v>
      </c>
      <c r="E4732" s="77">
        <v>1.6584054006180846</v>
      </c>
    </row>
    <row r="4733" spans="2:5">
      <c r="B4733" s="75">
        <v>2310170</v>
      </c>
      <c r="C4733" s="85" t="s">
        <v>451</v>
      </c>
      <c r="D4733" s="76" t="s">
        <v>214</v>
      </c>
      <c r="E4733" s="77">
        <v>33.185700230233067</v>
      </c>
    </row>
    <row r="4734" spans="2:5">
      <c r="B4734" s="75">
        <v>23103982</v>
      </c>
      <c r="C4734" s="85" t="s">
        <v>452</v>
      </c>
      <c r="D4734" s="76" t="s">
        <v>214</v>
      </c>
      <c r="E4734" s="77">
        <v>0.45513067971668669</v>
      </c>
    </row>
    <row r="4735" spans="2:5">
      <c r="B4735" s="75">
        <v>2312358</v>
      </c>
      <c r="C4735" s="85" t="s">
        <v>453</v>
      </c>
      <c r="D4735" s="76" t="s">
        <v>214</v>
      </c>
      <c r="E4735" s="77">
        <v>0.33159959279723339</v>
      </c>
    </row>
    <row r="4736" spans="2:5">
      <c r="B4736" s="75">
        <v>23135220</v>
      </c>
      <c r="C4736" s="85" t="s">
        <v>454</v>
      </c>
      <c r="D4736" s="76" t="s">
        <v>214</v>
      </c>
      <c r="E4736" s="77">
        <v>8.7253915869600362</v>
      </c>
    </row>
    <row r="4737" spans="2:5">
      <c r="B4737" s="75">
        <v>23564058</v>
      </c>
      <c r="C4737" s="85" t="s">
        <v>455</v>
      </c>
      <c r="D4737" s="76" t="s">
        <v>214</v>
      </c>
      <c r="E4737" s="77">
        <v>1.9201086117783195</v>
      </c>
    </row>
    <row r="4738" spans="2:5">
      <c r="B4738" s="75">
        <v>2385855</v>
      </c>
      <c r="C4738" s="85" t="s">
        <v>456</v>
      </c>
      <c r="D4738" s="76" t="s">
        <v>214</v>
      </c>
      <c r="E4738" s="77">
        <v>9.5606869749509573E-3</v>
      </c>
    </row>
    <row r="4739" spans="2:5">
      <c r="B4739" s="75">
        <v>23950585</v>
      </c>
      <c r="C4739" s="85" t="s">
        <v>457</v>
      </c>
      <c r="D4739" s="76" t="s">
        <v>214</v>
      </c>
      <c r="E4739" s="77">
        <v>3.2223781521506436</v>
      </c>
    </row>
    <row r="4740" spans="2:5">
      <c r="B4740" s="75">
        <v>24017478</v>
      </c>
      <c r="C4740" s="85" t="s">
        <v>458</v>
      </c>
      <c r="D4740" s="76" t="s">
        <v>214</v>
      </c>
      <c r="E4740" s="77">
        <v>18.385135835990162</v>
      </c>
    </row>
    <row r="4741" spans="2:5">
      <c r="B4741" s="75">
        <v>2425061</v>
      </c>
      <c r="C4741" s="85" t="s">
        <v>459</v>
      </c>
      <c r="D4741" s="76" t="s">
        <v>214</v>
      </c>
      <c r="E4741" s="77">
        <v>17.942519891291756</v>
      </c>
    </row>
    <row r="4742" spans="2:5">
      <c r="B4742" s="75">
        <v>2439012</v>
      </c>
      <c r="C4742" s="85" t="s">
        <v>460</v>
      </c>
      <c r="D4742" s="76" t="s">
        <v>214</v>
      </c>
      <c r="E4742" s="77">
        <v>0.39407567799008453</v>
      </c>
    </row>
    <row r="4743" spans="2:5">
      <c r="B4743" s="75">
        <v>2439103</v>
      </c>
      <c r="C4743" s="85" t="s">
        <v>461</v>
      </c>
      <c r="D4743" s="76" t="s">
        <v>214</v>
      </c>
      <c r="E4743" s="77">
        <v>1.2226131659573887</v>
      </c>
    </row>
    <row r="4744" spans="2:5">
      <c r="B4744" s="75">
        <v>2465272</v>
      </c>
      <c r="C4744" s="85" t="s">
        <v>462</v>
      </c>
      <c r="D4744" s="76" t="s">
        <v>214</v>
      </c>
      <c r="E4744" s="77">
        <v>2.8103003821249164</v>
      </c>
    </row>
    <row r="4745" spans="2:5">
      <c r="B4745" s="75">
        <v>2489772</v>
      </c>
      <c r="C4745" s="85" t="s">
        <v>463</v>
      </c>
      <c r="D4745" s="76" t="s">
        <v>214</v>
      </c>
      <c r="E4745" s="77">
        <v>3.3334519603596588E-3</v>
      </c>
    </row>
    <row r="4746" spans="2:5">
      <c r="B4746" s="75">
        <v>25013165</v>
      </c>
      <c r="C4746" s="85" t="s">
        <v>464</v>
      </c>
      <c r="D4746" s="76" t="s">
        <v>214</v>
      </c>
      <c r="E4746" s="77">
        <v>4.5476994642893498</v>
      </c>
    </row>
    <row r="4747" spans="2:5">
      <c r="B4747" s="75">
        <v>25057890</v>
      </c>
      <c r="C4747" s="85" t="s">
        <v>465</v>
      </c>
      <c r="D4747" s="76" t="s">
        <v>214</v>
      </c>
      <c r="E4747" s="77">
        <v>5.4764690094060917E-2</v>
      </c>
    </row>
    <row r="4748" spans="2:5">
      <c r="B4748" s="75">
        <v>25168267</v>
      </c>
      <c r="C4748" s="85" t="s">
        <v>466</v>
      </c>
      <c r="D4748" s="76" t="s">
        <v>214</v>
      </c>
      <c r="E4748" s="77">
        <v>5.6651233697819891E-3</v>
      </c>
    </row>
    <row r="4749" spans="2:5">
      <c r="B4749" s="75">
        <v>25311711</v>
      </c>
      <c r="C4749" s="85" t="s">
        <v>467</v>
      </c>
      <c r="D4749" s="76" t="s">
        <v>214</v>
      </c>
      <c r="E4749" s="77">
        <v>7.9553589154464168</v>
      </c>
    </row>
    <row r="4750" spans="2:5">
      <c r="B4750" s="75">
        <v>2540821</v>
      </c>
      <c r="C4750" s="85" t="s">
        <v>468</v>
      </c>
      <c r="D4750" s="76" t="s">
        <v>214</v>
      </c>
      <c r="E4750" s="77">
        <v>0.21989466395536636</v>
      </c>
    </row>
    <row r="4751" spans="2:5">
      <c r="B4751" s="75">
        <v>2595542</v>
      </c>
      <c r="C4751" s="85" t="s">
        <v>469</v>
      </c>
      <c r="D4751" s="76" t="s">
        <v>214</v>
      </c>
      <c r="E4751" s="77">
        <v>7.1894975446814078</v>
      </c>
    </row>
    <row r="4752" spans="2:5">
      <c r="B4752" s="75">
        <v>2597037</v>
      </c>
      <c r="C4752" s="85" t="s">
        <v>470</v>
      </c>
      <c r="D4752" s="76" t="s">
        <v>214</v>
      </c>
      <c r="E4752" s="77">
        <v>25.422999734018401</v>
      </c>
    </row>
    <row r="4753" spans="2:5">
      <c r="B4753" s="75">
        <v>26002802</v>
      </c>
      <c r="C4753" s="85" t="s">
        <v>471</v>
      </c>
      <c r="D4753" s="76" t="s">
        <v>214</v>
      </c>
      <c r="E4753" s="77">
        <v>0.25602058102756337</v>
      </c>
    </row>
    <row r="4754" spans="2:5">
      <c r="B4754" s="75">
        <v>2636262</v>
      </c>
      <c r="C4754" s="85" t="s">
        <v>472</v>
      </c>
      <c r="D4754" s="76" t="s">
        <v>214</v>
      </c>
      <c r="E4754" s="77">
        <v>7.1365136895810269E-2</v>
      </c>
    </row>
    <row r="4755" spans="2:5">
      <c r="B4755" s="75">
        <v>26628228</v>
      </c>
      <c r="C4755" s="85" t="s">
        <v>473</v>
      </c>
      <c r="D4755" s="76" t="s">
        <v>214</v>
      </c>
      <c r="E4755" s="77">
        <v>0.62943389396509886</v>
      </c>
    </row>
    <row r="4756" spans="2:5">
      <c r="B4756" s="75">
        <v>2691410</v>
      </c>
      <c r="C4756" s="85" t="s">
        <v>474</v>
      </c>
      <c r="D4756" s="76" t="s">
        <v>214</v>
      </c>
      <c r="E4756" s="77">
        <v>0.89509406367329547</v>
      </c>
    </row>
    <row r="4757" spans="2:5">
      <c r="B4757" s="75">
        <v>2698411</v>
      </c>
      <c r="C4757" s="85" t="s">
        <v>475</v>
      </c>
      <c r="D4757" s="76" t="s">
        <v>214</v>
      </c>
      <c r="E4757" s="77">
        <v>1.5263675359373723</v>
      </c>
    </row>
    <row r="4758" spans="2:5">
      <c r="B4758" s="75">
        <v>2764729</v>
      </c>
      <c r="C4758" s="85" t="s">
        <v>476</v>
      </c>
      <c r="D4758" s="76" t="s">
        <v>214</v>
      </c>
      <c r="E4758" s="77">
        <v>0.23681276090146217</v>
      </c>
    </row>
    <row r="4759" spans="2:5">
      <c r="B4759" s="75">
        <v>28249776</v>
      </c>
      <c r="C4759" s="85" t="s">
        <v>477</v>
      </c>
      <c r="D4759" s="76" t="s">
        <v>214</v>
      </c>
      <c r="E4759" s="77">
        <v>3.553469093563228</v>
      </c>
    </row>
    <row r="4760" spans="2:5">
      <c r="B4760" s="75">
        <v>28434017</v>
      </c>
      <c r="C4760" s="85" t="s">
        <v>478</v>
      </c>
      <c r="D4760" s="76" t="s">
        <v>214</v>
      </c>
      <c r="E4760" s="77">
        <v>1719.7465550685263</v>
      </c>
    </row>
    <row r="4761" spans="2:5">
      <c r="B4761" s="75">
        <v>2921882</v>
      </c>
      <c r="C4761" s="85" t="s">
        <v>479</v>
      </c>
      <c r="D4761" s="76" t="s">
        <v>214</v>
      </c>
      <c r="E4761" s="77">
        <v>329.21460540420469</v>
      </c>
    </row>
    <row r="4762" spans="2:5">
      <c r="B4762" s="75">
        <v>29232937</v>
      </c>
      <c r="C4762" s="85" t="s">
        <v>480</v>
      </c>
      <c r="D4762" s="76" t="s">
        <v>214</v>
      </c>
      <c r="E4762" s="77">
        <v>22.374959399126343</v>
      </c>
    </row>
    <row r="4763" spans="2:5">
      <c r="B4763" s="75">
        <v>297789</v>
      </c>
      <c r="C4763" s="85" t="s">
        <v>481</v>
      </c>
      <c r="D4763" s="76" t="s">
        <v>214</v>
      </c>
      <c r="E4763" s="77">
        <v>3.8129114360369245</v>
      </c>
    </row>
    <row r="4764" spans="2:5">
      <c r="B4764" s="75">
        <v>298000</v>
      </c>
      <c r="C4764" s="85" t="s">
        <v>482</v>
      </c>
      <c r="D4764" s="76" t="s">
        <v>214</v>
      </c>
      <c r="E4764" s="77">
        <v>4.8908735497512623</v>
      </c>
    </row>
    <row r="4765" spans="2:5">
      <c r="B4765" s="75">
        <v>298022</v>
      </c>
      <c r="C4765" s="85" t="s">
        <v>483</v>
      </c>
      <c r="D4765" s="76" t="s">
        <v>214</v>
      </c>
      <c r="E4765" s="77">
        <v>8.8755221562532594</v>
      </c>
    </row>
    <row r="4766" spans="2:5">
      <c r="B4766" s="75">
        <v>298044</v>
      </c>
      <c r="C4766" s="85" t="s">
        <v>484</v>
      </c>
      <c r="D4766" s="76" t="s">
        <v>214</v>
      </c>
      <c r="E4766" s="77">
        <v>3.43476169704965</v>
      </c>
    </row>
    <row r="4767" spans="2:5">
      <c r="B4767" s="75">
        <v>29973135</v>
      </c>
      <c r="C4767" s="85" t="s">
        <v>485</v>
      </c>
      <c r="D4767" s="76" t="s">
        <v>214</v>
      </c>
      <c r="E4767" s="77">
        <v>1.2298809413831417</v>
      </c>
    </row>
    <row r="4768" spans="2:5">
      <c r="B4768" s="75">
        <v>299843</v>
      </c>
      <c r="C4768" s="85" t="s">
        <v>486</v>
      </c>
      <c r="D4768" s="76" t="s">
        <v>214</v>
      </c>
      <c r="E4768" s="77">
        <v>0.7336084222233048</v>
      </c>
    </row>
    <row r="4769" spans="2:5">
      <c r="B4769" s="75">
        <v>299865</v>
      </c>
      <c r="C4769" s="85" t="s">
        <v>487</v>
      </c>
      <c r="D4769" s="76" t="s">
        <v>214</v>
      </c>
      <c r="E4769" s="77">
        <v>0.92633535871377215</v>
      </c>
    </row>
    <row r="4770" spans="2:5">
      <c r="B4770" s="75">
        <v>300765</v>
      </c>
      <c r="C4770" s="85" t="s">
        <v>488</v>
      </c>
      <c r="D4770" s="76" t="s">
        <v>214</v>
      </c>
      <c r="E4770" s="77">
        <v>4.547497778300345</v>
      </c>
    </row>
    <row r="4771" spans="2:5">
      <c r="B4771" s="75">
        <v>302012</v>
      </c>
      <c r="C4771" s="85" t="s">
        <v>489</v>
      </c>
      <c r="D4771" s="76" t="s">
        <v>214</v>
      </c>
      <c r="E4771" s="77">
        <v>10.880222753822025</v>
      </c>
    </row>
    <row r="4772" spans="2:5">
      <c r="B4772" s="75">
        <v>302170</v>
      </c>
      <c r="C4772" s="85" t="s">
        <v>490</v>
      </c>
      <c r="D4772" s="76" t="s">
        <v>214</v>
      </c>
      <c r="E4772" s="77">
        <v>1.3039168069297589E-2</v>
      </c>
    </row>
    <row r="4773" spans="2:5">
      <c r="B4773" s="75">
        <v>302794</v>
      </c>
      <c r="C4773" s="85" t="s">
        <v>491</v>
      </c>
      <c r="D4773" s="76" t="s">
        <v>214</v>
      </c>
      <c r="E4773" s="77">
        <v>37.339072869801626</v>
      </c>
    </row>
    <row r="4774" spans="2:5">
      <c r="B4774" s="75">
        <v>30560191</v>
      </c>
      <c r="C4774" s="85" t="s">
        <v>492</v>
      </c>
      <c r="D4774" s="76" t="s">
        <v>214</v>
      </c>
      <c r="E4774" s="77">
        <v>0.12665215861418941</v>
      </c>
    </row>
    <row r="4775" spans="2:5">
      <c r="B4775" s="75">
        <v>309002</v>
      </c>
      <c r="C4775" s="85" t="s">
        <v>493</v>
      </c>
      <c r="D4775" s="76" t="s">
        <v>214</v>
      </c>
      <c r="E4775" s="77">
        <v>0.75934334475953269</v>
      </c>
    </row>
    <row r="4776" spans="2:5">
      <c r="B4776" s="75">
        <v>315184</v>
      </c>
      <c r="C4776" s="85" t="s">
        <v>494</v>
      </c>
      <c r="D4776" s="76" t="s">
        <v>214</v>
      </c>
      <c r="E4776" s="77">
        <v>4.078906302948881</v>
      </c>
    </row>
    <row r="4777" spans="2:5">
      <c r="B4777" s="75">
        <v>319846</v>
      </c>
      <c r="C4777" s="85" t="s">
        <v>495</v>
      </c>
      <c r="D4777" s="76" t="s">
        <v>214</v>
      </c>
      <c r="E4777" s="77">
        <v>3.1850307166101999</v>
      </c>
    </row>
    <row r="4778" spans="2:5">
      <c r="B4778" s="75">
        <v>319857</v>
      </c>
      <c r="C4778" s="85" t="s">
        <v>496</v>
      </c>
      <c r="D4778" s="76" t="s">
        <v>214</v>
      </c>
      <c r="E4778" s="77">
        <v>2.3496512089929009</v>
      </c>
    </row>
    <row r="4779" spans="2:5">
      <c r="B4779" s="75">
        <v>32809168</v>
      </c>
      <c r="C4779" s="85" t="s">
        <v>497</v>
      </c>
      <c r="D4779" s="76" t="s">
        <v>214</v>
      </c>
      <c r="E4779" s="77">
        <v>5.4100281538327313E-2</v>
      </c>
    </row>
    <row r="4780" spans="2:5">
      <c r="B4780" s="75">
        <v>330541</v>
      </c>
      <c r="C4780" s="85" t="s">
        <v>498</v>
      </c>
      <c r="D4780" s="76" t="s">
        <v>214</v>
      </c>
      <c r="E4780" s="77">
        <v>15.151704225569979</v>
      </c>
    </row>
    <row r="4781" spans="2:5">
      <c r="B4781" s="75">
        <v>330552</v>
      </c>
      <c r="C4781" s="85" t="s">
        <v>499</v>
      </c>
      <c r="D4781" s="76" t="s">
        <v>214</v>
      </c>
      <c r="E4781" s="77">
        <v>0.92757702003488851</v>
      </c>
    </row>
    <row r="4782" spans="2:5">
      <c r="B4782" s="75">
        <v>33089611</v>
      </c>
      <c r="C4782" s="85" t="s">
        <v>500</v>
      </c>
      <c r="D4782" s="76" t="s">
        <v>214</v>
      </c>
      <c r="E4782" s="77">
        <v>3.1255009128873676</v>
      </c>
    </row>
    <row r="4783" spans="2:5">
      <c r="B4783" s="75">
        <v>333415</v>
      </c>
      <c r="C4783" s="85" t="s">
        <v>501</v>
      </c>
      <c r="D4783" s="76" t="s">
        <v>214</v>
      </c>
      <c r="E4783" s="77">
        <v>16.336285360930876</v>
      </c>
    </row>
    <row r="4784" spans="2:5">
      <c r="B4784" s="75">
        <v>3337711</v>
      </c>
      <c r="C4784" s="85" t="s">
        <v>502</v>
      </c>
      <c r="D4784" s="76" t="s">
        <v>214</v>
      </c>
      <c r="E4784" s="77">
        <v>0.45257385136417022</v>
      </c>
    </row>
    <row r="4785" spans="2:5">
      <c r="B4785" s="75">
        <v>3347226</v>
      </c>
      <c r="C4785" s="85" t="s">
        <v>503</v>
      </c>
      <c r="D4785" s="76" t="s">
        <v>214</v>
      </c>
      <c r="E4785" s="77">
        <v>3.4240212357217188</v>
      </c>
    </row>
    <row r="4786" spans="2:5">
      <c r="B4786" s="75">
        <v>33820530</v>
      </c>
      <c r="C4786" s="85" t="s">
        <v>504</v>
      </c>
      <c r="D4786" s="76" t="s">
        <v>214</v>
      </c>
      <c r="E4786" s="77">
        <v>0.95710113680714359</v>
      </c>
    </row>
    <row r="4787" spans="2:5">
      <c r="B4787" s="75">
        <v>34014181</v>
      </c>
      <c r="C4787" s="85" t="s">
        <v>505</v>
      </c>
      <c r="D4787" s="76" t="s">
        <v>214</v>
      </c>
      <c r="E4787" s="77">
        <v>39.178653184919099</v>
      </c>
    </row>
    <row r="4788" spans="2:5">
      <c r="B4788" s="75">
        <v>35367385</v>
      </c>
      <c r="C4788" s="85" t="s">
        <v>506</v>
      </c>
      <c r="D4788" s="76" t="s">
        <v>214</v>
      </c>
      <c r="E4788" s="77">
        <v>299.46688679410755</v>
      </c>
    </row>
    <row r="4789" spans="2:5">
      <c r="B4789" s="75">
        <v>35554440</v>
      </c>
      <c r="C4789" s="85" t="s">
        <v>507</v>
      </c>
      <c r="D4789" s="76" t="s">
        <v>214</v>
      </c>
      <c r="E4789" s="77">
        <v>2.2623071223071296</v>
      </c>
    </row>
    <row r="4790" spans="2:5">
      <c r="B4790" s="75">
        <v>36734197</v>
      </c>
      <c r="C4790" s="85" t="s">
        <v>508</v>
      </c>
      <c r="D4790" s="76" t="s">
        <v>214</v>
      </c>
      <c r="E4790" s="77">
        <v>3.4917384375625193</v>
      </c>
    </row>
    <row r="4791" spans="2:5">
      <c r="B4791" s="75">
        <v>3689245</v>
      </c>
      <c r="C4791" s="85" t="s">
        <v>509</v>
      </c>
      <c r="D4791" s="76" t="s">
        <v>214</v>
      </c>
      <c r="E4791" s="77">
        <v>142.93462430836382</v>
      </c>
    </row>
    <row r="4792" spans="2:5">
      <c r="B4792" s="75">
        <v>38260547</v>
      </c>
      <c r="C4792" s="85" t="s">
        <v>510</v>
      </c>
      <c r="D4792" s="76" t="s">
        <v>214</v>
      </c>
      <c r="E4792" s="77">
        <v>13.146016732322332</v>
      </c>
    </row>
    <row r="4793" spans="2:5">
      <c r="B4793" s="75">
        <v>3844459</v>
      </c>
      <c r="C4793" s="85" t="s">
        <v>511</v>
      </c>
      <c r="D4793" s="76" t="s">
        <v>214</v>
      </c>
      <c r="E4793" s="77">
        <v>0.18747296485290063</v>
      </c>
    </row>
    <row r="4794" spans="2:5">
      <c r="B4794" s="75">
        <v>39148248</v>
      </c>
      <c r="C4794" s="85" t="s">
        <v>512</v>
      </c>
      <c r="D4794" s="76" t="s">
        <v>214</v>
      </c>
      <c r="E4794" s="77">
        <v>7.5786795911766836E-3</v>
      </c>
    </row>
    <row r="4795" spans="2:5">
      <c r="B4795" s="75">
        <v>39515418</v>
      </c>
      <c r="C4795" s="85" t="s">
        <v>513</v>
      </c>
      <c r="D4795" s="76" t="s">
        <v>214</v>
      </c>
      <c r="E4795" s="77">
        <v>43.62051832390118</v>
      </c>
    </row>
    <row r="4796" spans="2:5">
      <c r="B4796" s="75">
        <v>404864</v>
      </c>
      <c r="C4796" s="85" t="s">
        <v>514</v>
      </c>
      <c r="D4796" s="76" t="s">
        <v>214</v>
      </c>
      <c r="E4796" s="77">
        <v>0.7140472650895231</v>
      </c>
    </row>
    <row r="4797" spans="2:5">
      <c r="B4797" s="75">
        <v>40487421</v>
      </c>
      <c r="C4797" s="85" t="s">
        <v>515</v>
      </c>
      <c r="D4797" s="76" t="s">
        <v>214</v>
      </c>
      <c r="E4797" s="77">
        <v>2.6339115021163995</v>
      </c>
    </row>
    <row r="4798" spans="2:5">
      <c r="B4798" s="75">
        <v>40596698</v>
      </c>
      <c r="C4798" s="85" t="s">
        <v>516</v>
      </c>
      <c r="D4798" s="76" t="s">
        <v>214</v>
      </c>
      <c r="E4798" s="77">
        <v>0.3711515525475782</v>
      </c>
    </row>
    <row r="4799" spans="2:5">
      <c r="B4799" s="75">
        <v>41083118</v>
      </c>
      <c r="C4799" s="85" t="s">
        <v>517</v>
      </c>
      <c r="D4799" s="76" t="s">
        <v>214</v>
      </c>
      <c r="E4799" s="77">
        <v>165.53178822302422</v>
      </c>
    </row>
    <row r="4800" spans="2:5">
      <c r="B4800" s="75">
        <v>41198087</v>
      </c>
      <c r="C4800" s="85" t="s">
        <v>518</v>
      </c>
      <c r="D4800" s="76" t="s">
        <v>214</v>
      </c>
      <c r="E4800" s="77">
        <v>428.72944865249605</v>
      </c>
    </row>
    <row r="4801" spans="2:5">
      <c r="B4801" s="75">
        <v>42874033</v>
      </c>
      <c r="C4801" s="85" t="s">
        <v>519</v>
      </c>
      <c r="D4801" s="76" t="s">
        <v>214</v>
      </c>
      <c r="E4801" s="77">
        <v>0.32929172844814097</v>
      </c>
    </row>
    <row r="4802" spans="2:5">
      <c r="B4802" s="75">
        <v>43121433</v>
      </c>
      <c r="C4802" s="85" t="s">
        <v>520</v>
      </c>
      <c r="D4802" s="76" t="s">
        <v>214</v>
      </c>
      <c r="E4802" s="77">
        <v>0.91027387220018319</v>
      </c>
    </row>
    <row r="4803" spans="2:5">
      <c r="B4803" s="75">
        <v>43222486</v>
      </c>
      <c r="C4803" s="85" t="s">
        <v>521</v>
      </c>
      <c r="D4803" s="76" t="s">
        <v>214</v>
      </c>
      <c r="E4803" s="77">
        <v>2.5065095357766024E-3</v>
      </c>
    </row>
    <row r="4804" spans="2:5">
      <c r="B4804" s="75">
        <v>452868</v>
      </c>
      <c r="C4804" s="85" t="s">
        <v>522</v>
      </c>
      <c r="D4804" s="76" t="s">
        <v>214</v>
      </c>
      <c r="E4804" s="77">
        <v>2.0914148789678535E-2</v>
      </c>
    </row>
    <row r="4805" spans="2:5">
      <c r="B4805" s="75">
        <v>458377</v>
      </c>
      <c r="C4805" s="85" t="s">
        <v>523</v>
      </c>
      <c r="D4805" s="76" t="s">
        <v>214</v>
      </c>
      <c r="E4805" s="77">
        <v>6.7370518387053612E-4</v>
      </c>
    </row>
    <row r="4806" spans="2:5">
      <c r="B4806" s="75">
        <v>470826</v>
      </c>
      <c r="C4806" s="85" t="s">
        <v>524</v>
      </c>
      <c r="D4806" s="76" t="s">
        <v>214</v>
      </c>
      <c r="E4806" s="77">
        <v>2.8800327327783409E-3</v>
      </c>
    </row>
    <row r="4807" spans="2:5">
      <c r="B4807" s="75">
        <v>470906</v>
      </c>
      <c r="C4807" s="85" t="s">
        <v>525</v>
      </c>
      <c r="D4807" s="76" t="s">
        <v>214</v>
      </c>
      <c r="E4807" s="77">
        <v>63.408318882301842</v>
      </c>
    </row>
    <row r="4808" spans="2:5">
      <c r="B4808" s="75">
        <v>4824786</v>
      </c>
      <c r="C4808" s="85" t="s">
        <v>526</v>
      </c>
      <c r="D4808" s="76" t="s">
        <v>214</v>
      </c>
      <c r="E4808" s="77">
        <v>1.1269519517429365</v>
      </c>
    </row>
    <row r="4809" spans="2:5">
      <c r="B4809" s="75">
        <v>50066</v>
      </c>
      <c r="C4809" s="85" t="s">
        <v>527</v>
      </c>
      <c r="D4809" s="76" t="s">
        <v>214</v>
      </c>
      <c r="E4809" s="77">
        <v>3.0362652141149994E-3</v>
      </c>
    </row>
    <row r="4810" spans="2:5">
      <c r="B4810" s="75">
        <v>50282</v>
      </c>
      <c r="C4810" s="85" t="s">
        <v>528</v>
      </c>
      <c r="D4810" s="76" t="s">
        <v>214</v>
      </c>
      <c r="E4810" s="77">
        <v>379.34074185223437</v>
      </c>
    </row>
    <row r="4811" spans="2:5">
      <c r="B4811" s="75">
        <v>50328</v>
      </c>
      <c r="C4811" s="85" t="s">
        <v>529</v>
      </c>
      <c r="D4811" s="76" t="s">
        <v>214</v>
      </c>
      <c r="E4811" s="77">
        <v>5.7633474753842465E-2</v>
      </c>
    </row>
    <row r="4812" spans="2:5">
      <c r="B4812" s="75">
        <v>50442</v>
      </c>
      <c r="C4812" s="85" t="s">
        <v>530</v>
      </c>
      <c r="D4812" s="76" t="s">
        <v>214</v>
      </c>
      <c r="E4812" s="77">
        <v>0.14561080474117585</v>
      </c>
    </row>
    <row r="4813" spans="2:5">
      <c r="B4813" s="75">
        <v>50471448</v>
      </c>
      <c r="C4813" s="85" t="s">
        <v>531</v>
      </c>
      <c r="D4813" s="76" t="s">
        <v>214</v>
      </c>
      <c r="E4813" s="77">
        <v>0.5453868525428367</v>
      </c>
    </row>
    <row r="4814" spans="2:5">
      <c r="B4814" s="75">
        <v>505293</v>
      </c>
      <c r="C4814" s="85" t="s">
        <v>532</v>
      </c>
      <c r="D4814" s="76" t="s">
        <v>214</v>
      </c>
      <c r="E4814" s="77">
        <v>1.6441234505465745E-2</v>
      </c>
    </row>
    <row r="4815" spans="2:5">
      <c r="B4815" s="75">
        <v>510156</v>
      </c>
      <c r="C4815" s="85" t="s">
        <v>533</v>
      </c>
      <c r="D4815" s="76" t="s">
        <v>214</v>
      </c>
      <c r="E4815" s="77">
        <v>1.2710868421715718</v>
      </c>
    </row>
    <row r="4816" spans="2:5">
      <c r="B4816" s="75">
        <v>51036</v>
      </c>
      <c r="C4816" s="85" t="s">
        <v>534</v>
      </c>
      <c r="D4816" s="76" t="s">
        <v>214</v>
      </c>
      <c r="E4816" s="77">
        <v>3.8436034024831423</v>
      </c>
    </row>
    <row r="4817" spans="2:5">
      <c r="B4817" s="75">
        <v>51218452</v>
      </c>
      <c r="C4817" s="85" t="s">
        <v>535</v>
      </c>
      <c r="D4817" s="76" t="s">
        <v>214</v>
      </c>
      <c r="E4817" s="77">
        <v>9.3725707873812301</v>
      </c>
    </row>
    <row r="4818" spans="2:5">
      <c r="B4818" s="75">
        <v>51235042</v>
      </c>
      <c r="C4818" s="85" t="s">
        <v>536</v>
      </c>
      <c r="D4818" s="76" t="s">
        <v>214</v>
      </c>
      <c r="E4818" s="77">
        <v>4.3685089483672677</v>
      </c>
    </row>
    <row r="4819" spans="2:5">
      <c r="B4819" s="75">
        <v>512561</v>
      </c>
      <c r="C4819" s="85" t="s">
        <v>537</v>
      </c>
      <c r="D4819" s="76" t="s">
        <v>214</v>
      </c>
      <c r="E4819" s="77">
        <v>1.3056426590720418E-3</v>
      </c>
    </row>
    <row r="4820" spans="2:5">
      <c r="B4820" s="75">
        <v>51525</v>
      </c>
      <c r="C4820" s="85" t="s">
        <v>538</v>
      </c>
      <c r="D4820" s="76" t="s">
        <v>214</v>
      </c>
      <c r="E4820" s="77">
        <v>0.34491126516028081</v>
      </c>
    </row>
    <row r="4821" spans="2:5">
      <c r="B4821" s="75">
        <v>51630581</v>
      </c>
      <c r="C4821" s="85" t="s">
        <v>539</v>
      </c>
      <c r="D4821" s="76" t="s">
        <v>214</v>
      </c>
      <c r="E4821" s="77">
        <v>661.20060828012947</v>
      </c>
    </row>
    <row r="4822" spans="2:5">
      <c r="B4822" s="75">
        <v>518752</v>
      </c>
      <c r="C4822" s="85" t="s">
        <v>540</v>
      </c>
      <c r="D4822" s="76" t="s">
        <v>214</v>
      </c>
      <c r="E4822" s="77">
        <v>822.53174774152808</v>
      </c>
    </row>
    <row r="4823" spans="2:5">
      <c r="B4823" s="75">
        <v>52315078</v>
      </c>
      <c r="C4823" s="85" t="s">
        <v>541</v>
      </c>
      <c r="D4823" s="76" t="s">
        <v>214</v>
      </c>
      <c r="E4823" s="77">
        <v>112.33953784734399</v>
      </c>
    </row>
    <row r="4824" spans="2:5">
      <c r="B4824" s="75">
        <v>5234684</v>
      </c>
      <c r="C4824" s="85" t="s">
        <v>542</v>
      </c>
      <c r="D4824" s="76" t="s">
        <v>214</v>
      </c>
      <c r="E4824" s="77">
        <v>2.2861215225004718</v>
      </c>
    </row>
    <row r="4825" spans="2:5">
      <c r="B4825" s="75">
        <v>52645531</v>
      </c>
      <c r="C4825" s="85" t="s">
        <v>543</v>
      </c>
      <c r="D4825" s="76" t="s">
        <v>214</v>
      </c>
      <c r="E4825" s="77">
        <v>5.0806653755342648</v>
      </c>
    </row>
    <row r="4826" spans="2:5">
      <c r="B4826" s="75">
        <v>52686</v>
      </c>
      <c r="C4826" s="85" t="s">
        <v>544</v>
      </c>
      <c r="D4826" s="76" t="s">
        <v>214</v>
      </c>
      <c r="E4826" s="77">
        <v>7.8262867740200885</v>
      </c>
    </row>
    <row r="4827" spans="2:5">
      <c r="B4827" s="75">
        <v>52918635</v>
      </c>
      <c r="C4827" s="85" t="s">
        <v>545</v>
      </c>
      <c r="D4827" s="76" t="s">
        <v>214</v>
      </c>
      <c r="E4827" s="77">
        <v>11.17037655748528</v>
      </c>
    </row>
    <row r="4828" spans="2:5">
      <c r="B4828" s="75">
        <v>532274</v>
      </c>
      <c r="C4828" s="85" t="s">
        <v>546</v>
      </c>
      <c r="D4828" s="76" t="s">
        <v>214</v>
      </c>
      <c r="E4828" s="77">
        <v>7.3712766050002507</v>
      </c>
    </row>
    <row r="4829" spans="2:5">
      <c r="B4829" s="75">
        <v>532321</v>
      </c>
      <c r="C4829" s="85" t="s">
        <v>547</v>
      </c>
      <c r="D4829" s="76" t="s">
        <v>214</v>
      </c>
      <c r="E4829" s="77">
        <v>1.9192147776284012E-2</v>
      </c>
    </row>
    <row r="4830" spans="2:5">
      <c r="B4830" s="75">
        <v>53963</v>
      </c>
      <c r="C4830" s="85" t="s">
        <v>548</v>
      </c>
      <c r="D4830" s="76" t="s">
        <v>214</v>
      </c>
      <c r="E4830" s="77">
        <v>0.20100479322915224</v>
      </c>
    </row>
    <row r="4831" spans="2:5">
      <c r="B4831" s="75">
        <v>548629</v>
      </c>
      <c r="C4831" s="85" t="s">
        <v>549</v>
      </c>
      <c r="D4831" s="76" t="s">
        <v>214</v>
      </c>
      <c r="E4831" s="77">
        <v>159.02500300585982</v>
      </c>
    </row>
    <row r="4832" spans="2:5">
      <c r="B4832" s="75">
        <v>55179312</v>
      </c>
      <c r="C4832" s="85" t="s">
        <v>550</v>
      </c>
      <c r="D4832" s="76" t="s">
        <v>214</v>
      </c>
      <c r="E4832" s="77">
        <v>1.3399727312281684</v>
      </c>
    </row>
    <row r="4833" spans="2:5">
      <c r="B4833" s="75">
        <v>55219653</v>
      </c>
      <c r="C4833" s="85" t="s">
        <v>551</v>
      </c>
      <c r="D4833" s="76" t="s">
        <v>214</v>
      </c>
      <c r="E4833" s="77">
        <v>1.7333637162939617</v>
      </c>
    </row>
    <row r="4834" spans="2:5">
      <c r="B4834" s="75">
        <v>55268741</v>
      </c>
      <c r="C4834" s="85" t="s">
        <v>552</v>
      </c>
      <c r="D4834" s="76" t="s">
        <v>214</v>
      </c>
      <c r="E4834" s="77">
        <v>0.11646302810806214</v>
      </c>
    </row>
    <row r="4835" spans="2:5">
      <c r="B4835" s="75">
        <v>55285148</v>
      </c>
      <c r="C4835" s="85" t="s">
        <v>553</v>
      </c>
      <c r="D4835" s="76" t="s">
        <v>214</v>
      </c>
      <c r="E4835" s="77">
        <v>3.4657133543256391</v>
      </c>
    </row>
    <row r="4836" spans="2:5">
      <c r="B4836" s="75">
        <v>55389</v>
      </c>
      <c r="C4836" s="85" t="s">
        <v>554</v>
      </c>
      <c r="D4836" s="76" t="s">
        <v>214</v>
      </c>
      <c r="E4836" s="77">
        <v>20.859010682064799</v>
      </c>
    </row>
    <row r="4837" spans="2:5">
      <c r="B4837" s="75">
        <v>55630</v>
      </c>
      <c r="C4837" s="85" t="s">
        <v>555</v>
      </c>
      <c r="D4837" s="76" t="s">
        <v>214</v>
      </c>
      <c r="E4837" s="77">
        <v>1.4724297965456037</v>
      </c>
    </row>
    <row r="4838" spans="2:5">
      <c r="B4838" s="75">
        <v>5567157</v>
      </c>
      <c r="C4838" s="85" t="s">
        <v>556</v>
      </c>
      <c r="D4838" s="76" t="s">
        <v>214</v>
      </c>
      <c r="E4838" s="77">
        <v>5.213367233182766E-5</v>
      </c>
    </row>
    <row r="4839" spans="2:5">
      <c r="B4839" s="75">
        <v>5598130</v>
      </c>
      <c r="C4839" s="85" t="s">
        <v>557</v>
      </c>
      <c r="D4839" s="76" t="s">
        <v>214</v>
      </c>
      <c r="E4839" s="77">
        <v>33.768364369370978</v>
      </c>
    </row>
    <row r="4840" spans="2:5">
      <c r="B4840" s="75">
        <v>56235</v>
      </c>
      <c r="C4840" s="85" t="s">
        <v>558</v>
      </c>
      <c r="D4840" s="76" t="s">
        <v>214</v>
      </c>
      <c r="E4840" s="77">
        <v>9.3273860393124006E-3</v>
      </c>
    </row>
    <row r="4841" spans="2:5">
      <c r="B4841" s="75">
        <v>563122</v>
      </c>
      <c r="C4841" s="85" t="s">
        <v>559</v>
      </c>
      <c r="D4841" s="76" t="s">
        <v>214</v>
      </c>
      <c r="E4841" s="77">
        <v>2.0636558538169214</v>
      </c>
    </row>
    <row r="4842" spans="2:5">
      <c r="B4842" s="75">
        <v>563473</v>
      </c>
      <c r="C4842" s="85" t="s">
        <v>560</v>
      </c>
      <c r="D4842" s="76" t="s">
        <v>214</v>
      </c>
      <c r="E4842" s="77">
        <v>5.0543405090451056E-3</v>
      </c>
    </row>
    <row r="4843" spans="2:5">
      <c r="B4843" s="75">
        <v>56359</v>
      </c>
      <c r="C4843" s="85" t="s">
        <v>561</v>
      </c>
      <c r="D4843" s="76" t="s">
        <v>214</v>
      </c>
      <c r="E4843" s="77">
        <v>6.6523469721115644E-4</v>
      </c>
    </row>
    <row r="4844" spans="2:5">
      <c r="B4844" s="75">
        <v>56382</v>
      </c>
      <c r="C4844" s="85" t="s">
        <v>562</v>
      </c>
      <c r="D4844" s="76" t="s">
        <v>214</v>
      </c>
      <c r="E4844" s="77">
        <v>38.099106978992374</v>
      </c>
    </row>
    <row r="4845" spans="2:5">
      <c r="B4845" s="75">
        <v>56495</v>
      </c>
      <c r="C4845" s="85" t="s">
        <v>563</v>
      </c>
      <c r="D4845" s="76" t="s">
        <v>214</v>
      </c>
      <c r="E4845" s="77">
        <v>31.440287868845015</v>
      </c>
    </row>
    <row r="4846" spans="2:5">
      <c r="B4846" s="75">
        <v>56531</v>
      </c>
      <c r="C4846" s="85" t="s">
        <v>564</v>
      </c>
      <c r="D4846" s="76" t="s">
        <v>214</v>
      </c>
      <c r="E4846" s="77">
        <v>8.3738397306225718E-2</v>
      </c>
    </row>
    <row r="4847" spans="2:5">
      <c r="B4847" s="75">
        <v>56724</v>
      </c>
      <c r="C4847" s="85" t="s">
        <v>565</v>
      </c>
      <c r="D4847" s="76" t="s">
        <v>214</v>
      </c>
      <c r="E4847" s="77">
        <v>5.2780880146129716</v>
      </c>
    </row>
    <row r="4848" spans="2:5">
      <c r="B4848" s="75">
        <v>56757</v>
      </c>
      <c r="C4848" s="85" t="s">
        <v>566</v>
      </c>
      <c r="D4848" s="76" t="s">
        <v>214</v>
      </c>
      <c r="E4848" s="77">
        <v>0.34585969798891381</v>
      </c>
    </row>
    <row r="4849" spans="2:5">
      <c r="B4849" s="75">
        <v>56815</v>
      </c>
      <c r="C4849" s="85" t="s">
        <v>567</v>
      </c>
      <c r="D4849" s="76" t="s">
        <v>214</v>
      </c>
      <c r="E4849" s="77">
        <v>7.0142855024070365E-5</v>
      </c>
    </row>
    <row r="4850" spans="2:5">
      <c r="B4850" s="75">
        <v>57018049</v>
      </c>
      <c r="C4850" s="85" t="s">
        <v>568</v>
      </c>
      <c r="D4850" s="76" t="s">
        <v>214</v>
      </c>
      <c r="E4850" s="77">
        <v>3.4656820098127997E-2</v>
      </c>
    </row>
    <row r="4851" spans="2:5">
      <c r="B4851" s="75">
        <v>57067</v>
      </c>
      <c r="C4851" s="85" t="s">
        <v>569</v>
      </c>
      <c r="D4851" s="76" t="s">
        <v>214</v>
      </c>
      <c r="E4851" s="77">
        <v>1.0591081862035059</v>
      </c>
    </row>
    <row r="4852" spans="2:5">
      <c r="B4852" s="75">
        <v>57136</v>
      </c>
      <c r="C4852" s="85" t="s">
        <v>570</v>
      </c>
      <c r="D4852" s="76" t="s">
        <v>214</v>
      </c>
      <c r="E4852" s="77">
        <v>4.3762844348079538E-3</v>
      </c>
    </row>
    <row r="4853" spans="2:5">
      <c r="B4853" s="75">
        <v>57432</v>
      </c>
      <c r="C4853" s="85" t="s">
        <v>571</v>
      </c>
      <c r="D4853" s="76" t="s">
        <v>214</v>
      </c>
      <c r="E4853" s="77">
        <v>8.9493759244038441E-3</v>
      </c>
    </row>
    <row r="4854" spans="2:5">
      <c r="B4854" s="75">
        <v>57556</v>
      </c>
      <c r="C4854" s="85" t="s">
        <v>572</v>
      </c>
      <c r="D4854" s="76" t="s">
        <v>214</v>
      </c>
      <c r="E4854" s="77">
        <v>6.5119319618574516E-4</v>
      </c>
    </row>
    <row r="4855" spans="2:5">
      <c r="B4855" s="75">
        <v>576261</v>
      </c>
      <c r="C4855" s="85" t="s">
        <v>573</v>
      </c>
      <c r="D4855" s="76" t="s">
        <v>214</v>
      </c>
      <c r="E4855" s="77">
        <v>8.2936953977381257E-3</v>
      </c>
    </row>
    <row r="4856" spans="2:5">
      <c r="B4856" s="75">
        <v>57636</v>
      </c>
      <c r="C4856" s="85" t="s">
        <v>574</v>
      </c>
      <c r="D4856" s="76" t="s">
        <v>214</v>
      </c>
      <c r="E4856" s="77">
        <v>9.5512883589505044</v>
      </c>
    </row>
    <row r="4857" spans="2:5">
      <c r="B4857" s="75">
        <v>57749</v>
      </c>
      <c r="C4857" s="85" t="s">
        <v>575</v>
      </c>
      <c r="D4857" s="76" t="s">
        <v>214</v>
      </c>
      <c r="E4857" s="77">
        <v>1.1599848580968957</v>
      </c>
    </row>
    <row r="4858" spans="2:5">
      <c r="B4858" s="75">
        <v>57837191</v>
      </c>
      <c r="C4858" s="85" t="s">
        <v>576</v>
      </c>
      <c r="D4858" s="76" t="s">
        <v>214</v>
      </c>
      <c r="E4858" s="77">
        <v>0.29232648180496545</v>
      </c>
    </row>
    <row r="4859" spans="2:5">
      <c r="B4859" s="75">
        <v>58140</v>
      </c>
      <c r="C4859" s="85" t="s">
        <v>577</v>
      </c>
      <c r="D4859" s="76" t="s">
        <v>214</v>
      </c>
      <c r="E4859" s="77">
        <v>0.24731717765944114</v>
      </c>
    </row>
    <row r="4860" spans="2:5">
      <c r="B4860" s="75">
        <v>59669260</v>
      </c>
      <c r="C4860" s="85" t="s">
        <v>578</v>
      </c>
      <c r="D4860" s="76" t="s">
        <v>214</v>
      </c>
      <c r="E4860" s="77">
        <v>12.636408030369793</v>
      </c>
    </row>
    <row r="4861" spans="2:5">
      <c r="B4861" s="75">
        <v>5989275</v>
      </c>
      <c r="C4861" s="85" t="s">
        <v>579</v>
      </c>
      <c r="D4861" s="76" t="s">
        <v>214</v>
      </c>
      <c r="E4861" s="77">
        <v>3.2219395518453056E-4</v>
      </c>
    </row>
    <row r="4862" spans="2:5">
      <c r="B4862" s="75">
        <v>60168889</v>
      </c>
      <c r="C4862" s="85" t="s">
        <v>580</v>
      </c>
      <c r="D4862" s="76" t="s">
        <v>214</v>
      </c>
      <c r="E4862" s="77">
        <v>4.7405094701076109</v>
      </c>
    </row>
    <row r="4863" spans="2:5">
      <c r="B4863" s="75">
        <v>60207901</v>
      </c>
      <c r="C4863" s="85" t="s">
        <v>581</v>
      </c>
      <c r="D4863" s="76" t="s">
        <v>214</v>
      </c>
      <c r="E4863" s="77">
        <v>3.3556613258587586</v>
      </c>
    </row>
    <row r="4864" spans="2:5">
      <c r="B4864" s="75">
        <v>60297</v>
      </c>
      <c r="C4864" s="85" t="s">
        <v>582</v>
      </c>
      <c r="D4864" s="76" t="s">
        <v>214</v>
      </c>
      <c r="E4864" s="77">
        <v>1.7499724976522332E-4</v>
      </c>
    </row>
    <row r="4865" spans="2:5">
      <c r="B4865" s="75">
        <v>60355</v>
      </c>
      <c r="C4865" s="85" t="s">
        <v>583</v>
      </c>
      <c r="D4865" s="76" t="s">
        <v>214</v>
      </c>
      <c r="E4865" s="77">
        <v>4.1100804204566706E-4</v>
      </c>
    </row>
    <row r="4866" spans="2:5">
      <c r="B4866" s="75">
        <v>60515</v>
      </c>
      <c r="C4866" s="85" t="s">
        <v>584</v>
      </c>
      <c r="D4866" s="76" t="s">
        <v>214</v>
      </c>
      <c r="E4866" s="77">
        <v>5.7067650826755854</v>
      </c>
    </row>
    <row r="4867" spans="2:5">
      <c r="B4867" s="75">
        <v>60571</v>
      </c>
      <c r="C4867" s="85" t="s">
        <v>585</v>
      </c>
      <c r="D4867" s="76" t="s">
        <v>214</v>
      </c>
      <c r="E4867" s="77">
        <v>18.169831121576035</v>
      </c>
    </row>
    <row r="4868" spans="2:5">
      <c r="B4868" s="75">
        <v>606202</v>
      </c>
      <c r="C4868" s="85" t="s">
        <v>586</v>
      </c>
      <c r="D4868" s="76" t="s">
        <v>214</v>
      </c>
      <c r="E4868" s="77">
        <v>0.1902564700169059</v>
      </c>
    </row>
    <row r="4869" spans="2:5">
      <c r="B4869" s="75">
        <v>608731</v>
      </c>
      <c r="C4869" s="85" t="s">
        <v>587</v>
      </c>
      <c r="D4869" s="76" t="s">
        <v>214</v>
      </c>
      <c r="E4869" s="77">
        <v>13.150386059516801</v>
      </c>
    </row>
    <row r="4870" spans="2:5">
      <c r="B4870" s="75">
        <v>608935</v>
      </c>
      <c r="C4870" s="85" t="s">
        <v>588</v>
      </c>
      <c r="D4870" s="76" t="s">
        <v>214</v>
      </c>
      <c r="E4870" s="77">
        <v>0.12240699984493306</v>
      </c>
    </row>
    <row r="4871" spans="2:5">
      <c r="B4871" s="75">
        <v>613503</v>
      </c>
      <c r="C4871" s="85" t="s">
        <v>589</v>
      </c>
      <c r="D4871" s="76" t="s">
        <v>214</v>
      </c>
      <c r="E4871" s="77">
        <v>0.19501088549965764</v>
      </c>
    </row>
    <row r="4872" spans="2:5">
      <c r="B4872" s="75">
        <v>61825</v>
      </c>
      <c r="C4872" s="85" t="s">
        <v>590</v>
      </c>
      <c r="D4872" s="76" t="s">
        <v>214</v>
      </c>
      <c r="E4872" s="77">
        <v>0.11207257244123106</v>
      </c>
    </row>
    <row r="4873" spans="2:5">
      <c r="B4873" s="75">
        <v>622786</v>
      </c>
      <c r="C4873" s="85" t="s">
        <v>591</v>
      </c>
      <c r="D4873" s="76" t="s">
        <v>214</v>
      </c>
      <c r="E4873" s="77">
        <v>10.455635803006942</v>
      </c>
    </row>
    <row r="4874" spans="2:5">
      <c r="B4874" s="75">
        <v>62384</v>
      </c>
      <c r="C4874" s="85" t="s">
        <v>592</v>
      </c>
      <c r="D4874" s="76" t="s">
        <v>214</v>
      </c>
      <c r="E4874" s="77">
        <v>170.61881826700608</v>
      </c>
    </row>
    <row r="4875" spans="2:5">
      <c r="B4875" s="75">
        <v>62533</v>
      </c>
      <c r="C4875" s="85" t="s">
        <v>593</v>
      </c>
      <c r="D4875" s="76" t="s">
        <v>214</v>
      </c>
      <c r="E4875" s="77">
        <v>5.2747323094545807E-2</v>
      </c>
    </row>
    <row r="4876" spans="2:5">
      <c r="B4876" s="75">
        <v>62566</v>
      </c>
      <c r="C4876" s="85" t="s">
        <v>594</v>
      </c>
      <c r="D4876" s="76" t="s">
        <v>214</v>
      </c>
      <c r="E4876" s="77">
        <v>1.1350688465243115</v>
      </c>
    </row>
    <row r="4877" spans="2:5">
      <c r="B4877" s="75">
        <v>62737</v>
      </c>
      <c r="C4877" s="85" t="s">
        <v>595</v>
      </c>
      <c r="D4877" s="76" t="s">
        <v>214</v>
      </c>
      <c r="E4877" s="77">
        <v>17.638234313649541</v>
      </c>
    </row>
    <row r="4878" spans="2:5">
      <c r="B4878" s="75">
        <v>630206</v>
      </c>
      <c r="C4878" s="85" t="s">
        <v>596</v>
      </c>
      <c r="D4878" s="76" t="s">
        <v>214</v>
      </c>
      <c r="E4878" s="77">
        <v>9.5978243236449524E-3</v>
      </c>
    </row>
    <row r="4879" spans="2:5">
      <c r="B4879" s="75">
        <v>63252</v>
      </c>
      <c r="C4879" s="85" t="s">
        <v>597</v>
      </c>
      <c r="D4879" s="76" t="s">
        <v>214</v>
      </c>
      <c r="E4879" s="77">
        <v>9.1457317059782266</v>
      </c>
    </row>
    <row r="4880" spans="2:5">
      <c r="B4880" s="75">
        <v>632995</v>
      </c>
      <c r="C4880" s="85" t="s">
        <v>598</v>
      </c>
      <c r="D4880" s="76" t="s">
        <v>214</v>
      </c>
      <c r="E4880" s="77">
        <v>2.1464061576093267</v>
      </c>
    </row>
    <row r="4881" spans="2:5">
      <c r="B4881" s="75">
        <v>634935</v>
      </c>
      <c r="C4881" s="85" t="s">
        <v>599</v>
      </c>
      <c r="D4881" s="76" t="s">
        <v>214</v>
      </c>
      <c r="E4881" s="77">
        <v>0.23683877492256886</v>
      </c>
    </row>
    <row r="4882" spans="2:5">
      <c r="B4882" s="75">
        <v>639587</v>
      </c>
      <c r="C4882" s="85" t="s">
        <v>600</v>
      </c>
      <c r="D4882" s="76" t="s">
        <v>214</v>
      </c>
      <c r="E4882" s="77">
        <v>0.35018173392354429</v>
      </c>
    </row>
    <row r="4883" spans="2:5">
      <c r="B4883" s="75">
        <v>640153</v>
      </c>
      <c r="C4883" s="85" t="s">
        <v>601</v>
      </c>
      <c r="D4883" s="76" t="s">
        <v>214</v>
      </c>
      <c r="E4883" s="77">
        <v>1.0168778433902925</v>
      </c>
    </row>
    <row r="4884" spans="2:5">
      <c r="B4884" s="75">
        <v>64175</v>
      </c>
      <c r="C4884" s="85" t="s">
        <v>602</v>
      </c>
      <c r="D4884" s="76" t="s">
        <v>214</v>
      </c>
      <c r="E4884" s="77">
        <v>1.7964924034711145E-4</v>
      </c>
    </row>
    <row r="4885" spans="2:5">
      <c r="B4885" s="75">
        <v>64257847</v>
      </c>
      <c r="C4885" s="85" t="s">
        <v>603</v>
      </c>
      <c r="D4885" s="76" t="s">
        <v>214</v>
      </c>
      <c r="E4885" s="77">
        <v>48.207711453144491</v>
      </c>
    </row>
    <row r="4886" spans="2:5">
      <c r="B4886" s="75">
        <v>64755</v>
      </c>
      <c r="C4886" s="85" t="s">
        <v>604</v>
      </c>
      <c r="D4886" s="76" t="s">
        <v>214</v>
      </c>
      <c r="E4886" s="77">
        <v>5.7163696441119667</v>
      </c>
    </row>
    <row r="4887" spans="2:5">
      <c r="B4887" s="75">
        <v>64902723</v>
      </c>
      <c r="C4887" s="85" t="s">
        <v>605</v>
      </c>
      <c r="D4887" s="76" t="s">
        <v>214</v>
      </c>
      <c r="E4887" s="77">
        <v>10.929259393698427</v>
      </c>
    </row>
    <row r="4888" spans="2:5">
      <c r="B4888" s="75">
        <v>65195553</v>
      </c>
      <c r="C4888" s="85" t="s">
        <v>606</v>
      </c>
      <c r="D4888" s="76" t="s">
        <v>214</v>
      </c>
      <c r="E4888" s="77">
        <v>0.27851695545631561</v>
      </c>
    </row>
    <row r="4889" spans="2:5">
      <c r="B4889" s="75">
        <v>66215278</v>
      </c>
      <c r="C4889" s="85" t="s">
        <v>607</v>
      </c>
      <c r="D4889" s="76" t="s">
        <v>214</v>
      </c>
      <c r="E4889" s="77">
        <v>0.59084470931869071</v>
      </c>
    </row>
    <row r="4890" spans="2:5">
      <c r="B4890" s="75">
        <v>66246886</v>
      </c>
      <c r="C4890" s="85" t="s">
        <v>608</v>
      </c>
      <c r="D4890" s="76" t="s">
        <v>214</v>
      </c>
      <c r="E4890" s="77">
        <v>1.1036392166363482</v>
      </c>
    </row>
    <row r="4891" spans="2:5">
      <c r="B4891" s="75">
        <v>66332965</v>
      </c>
      <c r="C4891" s="85" t="s">
        <v>609</v>
      </c>
      <c r="D4891" s="76" t="s">
        <v>214</v>
      </c>
      <c r="E4891" s="77">
        <v>0.23480790285839945</v>
      </c>
    </row>
    <row r="4892" spans="2:5">
      <c r="B4892" s="75">
        <v>66841256</v>
      </c>
      <c r="C4892" s="85" t="s">
        <v>610</v>
      </c>
      <c r="D4892" s="76" t="s">
        <v>214</v>
      </c>
      <c r="E4892" s="77">
        <v>715.23174763531915</v>
      </c>
    </row>
    <row r="4893" spans="2:5">
      <c r="B4893" s="75">
        <v>67375308</v>
      </c>
      <c r="C4893" s="85" t="s">
        <v>611</v>
      </c>
      <c r="D4893" s="76" t="s">
        <v>214</v>
      </c>
      <c r="E4893" s="77">
        <v>147.0247255701652</v>
      </c>
    </row>
    <row r="4894" spans="2:5">
      <c r="B4894" s="75">
        <v>67485294</v>
      </c>
      <c r="C4894" s="85" t="s">
        <v>612</v>
      </c>
      <c r="D4894" s="76" t="s">
        <v>214</v>
      </c>
      <c r="E4894" s="77">
        <v>6.061720486500068</v>
      </c>
    </row>
    <row r="4895" spans="2:5">
      <c r="B4895" s="75">
        <v>67561</v>
      </c>
      <c r="C4895" s="85" t="s">
        <v>613</v>
      </c>
      <c r="D4895" s="76" t="s">
        <v>214</v>
      </c>
      <c r="E4895" s="77">
        <v>1.803094327221939E-4</v>
      </c>
    </row>
    <row r="4896" spans="2:5">
      <c r="B4896" s="75">
        <v>67630</v>
      </c>
      <c r="C4896" s="85" t="s">
        <v>614</v>
      </c>
      <c r="D4896" s="76" t="s">
        <v>214</v>
      </c>
      <c r="E4896" s="77">
        <v>1.2460546928476032E-4</v>
      </c>
    </row>
    <row r="4897" spans="2:5">
      <c r="B4897" s="75">
        <v>67663</v>
      </c>
      <c r="C4897" s="85" t="s">
        <v>615</v>
      </c>
      <c r="D4897" s="76" t="s">
        <v>214</v>
      </c>
      <c r="E4897" s="77">
        <v>3.9984362680473354E-3</v>
      </c>
    </row>
    <row r="4898" spans="2:5">
      <c r="B4898" s="75">
        <v>67721</v>
      </c>
      <c r="C4898" s="85" t="s">
        <v>616</v>
      </c>
      <c r="D4898" s="76" t="s">
        <v>214</v>
      </c>
      <c r="E4898" s="77">
        <v>9.8095768567362879E-2</v>
      </c>
    </row>
    <row r="4899" spans="2:5">
      <c r="B4899" s="75">
        <v>67747095</v>
      </c>
      <c r="C4899" s="85" t="s">
        <v>617</v>
      </c>
      <c r="D4899" s="76" t="s">
        <v>214</v>
      </c>
      <c r="E4899" s="77">
        <v>13.218125276195655</v>
      </c>
    </row>
    <row r="4900" spans="2:5">
      <c r="B4900" s="75">
        <v>68085858</v>
      </c>
      <c r="C4900" s="85" t="s">
        <v>618</v>
      </c>
      <c r="D4900" s="76" t="s">
        <v>214</v>
      </c>
      <c r="E4900" s="77">
        <v>21.758952211096208</v>
      </c>
    </row>
    <row r="4901" spans="2:5">
      <c r="B4901" s="75">
        <v>68122</v>
      </c>
      <c r="C4901" s="85" t="s">
        <v>619</v>
      </c>
      <c r="D4901" s="76" t="s">
        <v>214</v>
      </c>
      <c r="E4901" s="77">
        <v>6.5024871055093371E-4</v>
      </c>
    </row>
    <row r="4902" spans="2:5">
      <c r="B4902" s="75">
        <v>68359375</v>
      </c>
      <c r="C4902" s="85" t="s">
        <v>620</v>
      </c>
      <c r="D4902" s="76" t="s">
        <v>214</v>
      </c>
      <c r="E4902" s="77">
        <v>37.422679418152349</v>
      </c>
    </row>
    <row r="4903" spans="2:5">
      <c r="B4903" s="75">
        <v>685916</v>
      </c>
      <c r="C4903" s="85" t="s">
        <v>621</v>
      </c>
      <c r="D4903" s="76" t="s">
        <v>214</v>
      </c>
      <c r="E4903" s="77">
        <v>2.7049766295640949E-3</v>
      </c>
    </row>
    <row r="4904" spans="2:5">
      <c r="B4904" s="75">
        <v>6923224</v>
      </c>
      <c r="C4904" s="85" t="s">
        <v>622</v>
      </c>
      <c r="D4904" s="76" t="s">
        <v>214</v>
      </c>
      <c r="E4904" s="77">
        <v>3.1293605741463857</v>
      </c>
    </row>
    <row r="4905" spans="2:5">
      <c r="B4905" s="75">
        <v>69327760</v>
      </c>
      <c r="C4905" s="85" t="s">
        <v>623</v>
      </c>
      <c r="D4905" s="76" t="s">
        <v>214</v>
      </c>
      <c r="E4905" s="77">
        <v>4.1772981120278316E-2</v>
      </c>
    </row>
    <row r="4906" spans="2:5">
      <c r="B4906" s="75">
        <v>693981</v>
      </c>
      <c r="C4906" s="85" t="s">
        <v>624</v>
      </c>
      <c r="D4906" s="76" t="s">
        <v>214</v>
      </c>
      <c r="E4906" s="77">
        <v>5.9360038005902283E-3</v>
      </c>
    </row>
    <row r="4907" spans="2:5">
      <c r="B4907" s="75">
        <v>69409945</v>
      </c>
      <c r="C4907" s="85" t="s">
        <v>625</v>
      </c>
      <c r="D4907" s="76" t="s">
        <v>214</v>
      </c>
      <c r="E4907" s="77">
        <v>82.320754185182977</v>
      </c>
    </row>
    <row r="4908" spans="2:5">
      <c r="B4908" s="75">
        <v>70124775</v>
      </c>
      <c r="C4908" s="85" t="s">
        <v>626</v>
      </c>
      <c r="D4908" s="76" t="s">
        <v>214</v>
      </c>
      <c r="E4908" s="77">
        <v>1262.3955739482933</v>
      </c>
    </row>
    <row r="4909" spans="2:5">
      <c r="B4909" s="75">
        <v>709988</v>
      </c>
      <c r="C4909" s="85" t="s">
        <v>627</v>
      </c>
      <c r="D4909" s="76" t="s">
        <v>214</v>
      </c>
      <c r="E4909" s="77">
        <v>1.4361651486844409</v>
      </c>
    </row>
    <row r="4910" spans="2:5">
      <c r="B4910" s="75">
        <v>71363</v>
      </c>
      <c r="C4910" s="85" t="s">
        <v>628</v>
      </c>
      <c r="D4910" s="76" t="s">
        <v>214</v>
      </c>
      <c r="E4910" s="77">
        <v>1.9281723869019464E-4</v>
      </c>
    </row>
    <row r="4911" spans="2:5">
      <c r="B4911" s="75">
        <v>71556</v>
      </c>
      <c r="C4911" s="85" t="s">
        <v>629</v>
      </c>
      <c r="D4911" s="76" t="s">
        <v>214</v>
      </c>
      <c r="E4911" s="77">
        <v>1.7175196312380141E-3</v>
      </c>
    </row>
    <row r="4912" spans="2:5">
      <c r="B4912" s="75">
        <v>72208</v>
      </c>
      <c r="C4912" s="85" t="s">
        <v>630</v>
      </c>
      <c r="D4912" s="76" t="s">
        <v>214</v>
      </c>
      <c r="E4912" s="77">
        <v>61.539131868018352</v>
      </c>
    </row>
    <row r="4913" spans="2:5">
      <c r="B4913" s="75">
        <v>72435</v>
      </c>
      <c r="C4913" s="85" t="s">
        <v>631</v>
      </c>
      <c r="D4913" s="76" t="s">
        <v>214</v>
      </c>
      <c r="E4913" s="77">
        <v>3.7137349334308478</v>
      </c>
    </row>
    <row r="4914" spans="2:5">
      <c r="B4914" s="75">
        <v>72559</v>
      </c>
      <c r="C4914" s="85" t="s">
        <v>632</v>
      </c>
      <c r="D4914" s="76" t="s">
        <v>214</v>
      </c>
      <c r="E4914" s="77">
        <v>0.91689082517761433</v>
      </c>
    </row>
    <row r="4915" spans="2:5">
      <c r="B4915" s="75">
        <v>72560</v>
      </c>
      <c r="C4915" s="85" t="s">
        <v>633</v>
      </c>
      <c r="D4915" s="76" t="s">
        <v>214</v>
      </c>
      <c r="E4915" s="77">
        <v>0.12549539097568368</v>
      </c>
    </row>
    <row r="4916" spans="2:5">
      <c r="B4916" s="75">
        <v>7287196</v>
      </c>
      <c r="C4916" s="85" t="s">
        <v>634</v>
      </c>
      <c r="D4916" s="76" t="s">
        <v>214</v>
      </c>
      <c r="E4916" s="77">
        <v>14.016432595079312</v>
      </c>
    </row>
    <row r="4917" spans="2:5">
      <c r="B4917" s="75">
        <v>732116</v>
      </c>
      <c r="C4917" s="85" t="s">
        <v>635</v>
      </c>
      <c r="D4917" s="76" t="s">
        <v>214</v>
      </c>
      <c r="E4917" s="77">
        <v>60.601183004989714</v>
      </c>
    </row>
    <row r="4918" spans="2:5">
      <c r="B4918" s="75">
        <v>732263</v>
      </c>
      <c r="C4918" s="85" t="s">
        <v>636</v>
      </c>
      <c r="D4918" s="76" t="s">
        <v>214</v>
      </c>
      <c r="E4918" s="77">
        <v>0.10304427443090076</v>
      </c>
    </row>
    <row r="4919" spans="2:5">
      <c r="B4919" s="75">
        <v>74051802</v>
      </c>
      <c r="C4919" s="85" t="s">
        <v>637</v>
      </c>
      <c r="D4919" s="76" t="s">
        <v>214</v>
      </c>
      <c r="E4919" s="77">
        <v>0.26801079119598908</v>
      </c>
    </row>
    <row r="4920" spans="2:5">
      <c r="B4920" s="75">
        <v>74223646</v>
      </c>
      <c r="C4920" s="85" t="s">
        <v>638</v>
      </c>
      <c r="D4920" s="76" t="s">
        <v>214</v>
      </c>
      <c r="E4920" s="77">
        <v>520.43411388802883</v>
      </c>
    </row>
    <row r="4921" spans="2:5">
      <c r="B4921" s="75">
        <v>74839</v>
      </c>
      <c r="C4921" s="85" t="s">
        <v>639</v>
      </c>
      <c r="D4921" s="76" t="s">
        <v>214</v>
      </c>
      <c r="E4921" s="77">
        <v>3.6672180173395186E-2</v>
      </c>
    </row>
    <row r="4922" spans="2:5">
      <c r="B4922" s="75">
        <v>75058</v>
      </c>
      <c r="C4922" s="85" t="s">
        <v>640</v>
      </c>
      <c r="D4922" s="76" t="s">
        <v>214</v>
      </c>
      <c r="E4922" s="77">
        <v>3.5058807323332867E-4</v>
      </c>
    </row>
    <row r="4923" spans="2:5">
      <c r="B4923" s="75">
        <v>75150</v>
      </c>
      <c r="C4923" s="85" t="s">
        <v>641</v>
      </c>
      <c r="D4923" s="76" t="s">
        <v>214</v>
      </c>
      <c r="E4923" s="77">
        <v>4.9104306239209786E-3</v>
      </c>
    </row>
    <row r="4924" spans="2:5">
      <c r="B4924" s="75">
        <v>75218</v>
      </c>
      <c r="C4924" s="85" t="s">
        <v>642</v>
      </c>
      <c r="D4924" s="76" t="s">
        <v>214</v>
      </c>
      <c r="E4924" s="77">
        <v>2.2050291127469171E-3</v>
      </c>
    </row>
    <row r="4925" spans="2:5">
      <c r="B4925" s="75">
        <v>75252</v>
      </c>
      <c r="C4925" s="85" t="s">
        <v>643</v>
      </c>
      <c r="D4925" s="76" t="s">
        <v>214</v>
      </c>
      <c r="E4925" s="77">
        <v>7.7009824063546447E-3</v>
      </c>
    </row>
    <row r="4926" spans="2:5">
      <c r="B4926" s="75">
        <v>75274</v>
      </c>
      <c r="C4926" s="85" t="s">
        <v>644</v>
      </c>
      <c r="D4926" s="76" t="s">
        <v>214</v>
      </c>
      <c r="E4926" s="77">
        <v>8.1662171615315253E-4</v>
      </c>
    </row>
    <row r="4927" spans="2:5">
      <c r="B4927" s="75">
        <v>75354</v>
      </c>
      <c r="C4927" s="85" t="s">
        <v>645</v>
      </c>
      <c r="D4927" s="76" t="s">
        <v>214</v>
      </c>
      <c r="E4927" s="77">
        <v>7.5033458923032508E-4</v>
      </c>
    </row>
    <row r="4928" spans="2:5">
      <c r="B4928" s="75">
        <v>75478</v>
      </c>
      <c r="C4928" s="85" t="s">
        <v>646</v>
      </c>
      <c r="D4928" s="76" t="s">
        <v>214</v>
      </c>
      <c r="E4928" s="77">
        <v>0.27616170137699081</v>
      </c>
    </row>
    <row r="4929" spans="2:5">
      <c r="B4929" s="75">
        <v>75650</v>
      </c>
      <c r="C4929" s="85" t="s">
        <v>647</v>
      </c>
      <c r="D4929" s="76" t="s">
        <v>214</v>
      </c>
      <c r="E4929" s="77">
        <v>1.4638472746343807E-4</v>
      </c>
    </row>
    <row r="4930" spans="2:5">
      <c r="B4930" s="75">
        <v>759944</v>
      </c>
      <c r="C4930" s="85" t="s">
        <v>648</v>
      </c>
      <c r="D4930" s="76" t="s">
        <v>214</v>
      </c>
      <c r="E4930" s="77">
        <v>0.11226246725494023</v>
      </c>
    </row>
    <row r="4931" spans="2:5">
      <c r="B4931" s="75">
        <v>76017</v>
      </c>
      <c r="C4931" s="85" t="s">
        <v>649</v>
      </c>
      <c r="D4931" s="76" t="s">
        <v>214</v>
      </c>
      <c r="E4931" s="77">
        <v>1.1875937023957516E-2</v>
      </c>
    </row>
    <row r="4932" spans="2:5">
      <c r="B4932" s="75">
        <v>76062</v>
      </c>
      <c r="C4932" s="85" t="s">
        <v>650</v>
      </c>
      <c r="D4932" s="76" t="s">
        <v>214</v>
      </c>
      <c r="E4932" s="77">
        <v>3.262835888073842</v>
      </c>
    </row>
    <row r="4933" spans="2:5">
      <c r="B4933" s="75">
        <v>76448</v>
      </c>
      <c r="C4933" s="85" t="s">
        <v>651</v>
      </c>
      <c r="D4933" s="76" t="s">
        <v>214</v>
      </c>
      <c r="E4933" s="77">
        <v>0.1748070948376135</v>
      </c>
    </row>
    <row r="4934" spans="2:5">
      <c r="B4934" s="75">
        <v>76578148</v>
      </c>
      <c r="C4934" s="85" t="s">
        <v>652</v>
      </c>
      <c r="D4934" s="76" t="s">
        <v>214</v>
      </c>
      <c r="E4934" s="77">
        <v>2.1129406479825756</v>
      </c>
    </row>
    <row r="4935" spans="2:5">
      <c r="B4935" s="75">
        <v>76738620</v>
      </c>
      <c r="C4935" s="85" t="s">
        <v>653</v>
      </c>
      <c r="D4935" s="76" t="s">
        <v>214</v>
      </c>
      <c r="E4935" s="77">
        <v>0.40962507281971366</v>
      </c>
    </row>
    <row r="4936" spans="2:5">
      <c r="B4936" s="75">
        <v>77474</v>
      </c>
      <c r="C4936" s="85" t="s">
        <v>654</v>
      </c>
      <c r="D4936" s="76" t="s">
        <v>214</v>
      </c>
      <c r="E4936" s="77">
        <v>3.8705315737319721E-3</v>
      </c>
    </row>
    <row r="4937" spans="2:5">
      <c r="B4937" s="75">
        <v>7786347</v>
      </c>
      <c r="C4937" s="85" t="s">
        <v>655</v>
      </c>
      <c r="D4937" s="76" t="s">
        <v>214</v>
      </c>
      <c r="E4937" s="77">
        <v>110.89707236718223</v>
      </c>
    </row>
    <row r="4938" spans="2:5">
      <c r="B4938" s="75">
        <v>78002</v>
      </c>
      <c r="C4938" s="85" t="s">
        <v>656</v>
      </c>
      <c r="D4938" s="76" t="s">
        <v>214</v>
      </c>
      <c r="E4938" s="77">
        <v>0.11519668064962085</v>
      </c>
    </row>
    <row r="4939" spans="2:5">
      <c r="B4939" s="75">
        <v>78115</v>
      </c>
      <c r="C4939" s="85" t="s">
        <v>657</v>
      </c>
      <c r="D4939" s="76" t="s">
        <v>214</v>
      </c>
      <c r="E4939" s="77">
        <v>4.3822142241210131E-4</v>
      </c>
    </row>
    <row r="4940" spans="2:5">
      <c r="B4940" s="75">
        <v>78342</v>
      </c>
      <c r="C4940" s="85" t="s">
        <v>658</v>
      </c>
      <c r="D4940" s="76" t="s">
        <v>214</v>
      </c>
      <c r="E4940" s="77">
        <v>54.880715235075854</v>
      </c>
    </row>
    <row r="4941" spans="2:5">
      <c r="B4941" s="75">
        <v>78422</v>
      </c>
      <c r="C4941" s="85" t="s">
        <v>659</v>
      </c>
      <c r="D4941" s="76" t="s">
        <v>214</v>
      </c>
      <c r="E4941" s="77">
        <v>7.9383627463503636E-6</v>
      </c>
    </row>
    <row r="4942" spans="2:5">
      <c r="B4942" s="75">
        <v>78488</v>
      </c>
      <c r="C4942" s="85" t="s">
        <v>660</v>
      </c>
      <c r="D4942" s="76" t="s">
        <v>214</v>
      </c>
      <c r="E4942" s="77">
        <v>0.5071055215150595</v>
      </c>
    </row>
    <row r="4943" spans="2:5">
      <c r="B4943" s="75">
        <v>78587050</v>
      </c>
      <c r="C4943" s="85" t="s">
        <v>661</v>
      </c>
      <c r="D4943" s="76" t="s">
        <v>214</v>
      </c>
      <c r="E4943" s="77">
        <v>0.43165240849397313</v>
      </c>
    </row>
    <row r="4944" spans="2:5">
      <c r="B4944" s="75">
        <v>78591</v>
      </c>
      <c r="C4944" s="85" t="s">
        <v>662</v>
      </c>
      <c r="D4944" s="76" t="s">
        <v>214</v>
      </c>
      <c r="E4944" s="77">
        <v>1.8620531327776572E-2</v>
      </c>
    </row>
    <row r="4945" spans="2:5">
      <c r="B4945" s="75">
        <v>786196</v>
      </c>
      <c r="C4945" s="85" t="s">
        <v>663</v>
      </c>
      <c r="D4945" s="76" t="s">
        <v>214</v>
      </c>
      <c r="E4945" s="77">
        <v>1.3522808376438058</v>
      </c>
    </row>
    <row r="4946" spans="2:5">
      <c r="B4946" s="75">
        <v>78831</v>
      </c>
      <c r="C4946" s="85" t="s">
        <v>664</v>
      </c>
      <c r="D4946" s="76" t="s">
        <v>214</v>
      </c>
      <c r="E4946" s="77">
        <v>1.5721820287918596E-3</v>
      </c>
    </row>
    <row r="4947" spans="2:5">
      <c r="B4947" s="75">
        <v>78875</v>
      </c>
      <c r="C4947" s="85" t="s">
        <v>665</v>
      </c>
      <c r="D4947" s="76" t="s">
        <v>214</v>
      </c>
      <c r="E4947" s="77">
        <v>1.5043861680053125E-3</v>
      </c>
    </row>
    <row r="4948" spans="2:5">
      <c r="B4948" s="75">
        <v>79005</v>
      </c>
      <c r="C4948" s="85" t="s">
        <v>666</v>
      </c>
      <c r="D4948" s="76" t="s">
        <v>214</v>
      </c>
      <c r="E4948" s="77">
        <v>2.0702685785819971E-3</v>
      </c>
    </row>
    <row r="4949" spans="2:5">
      <c r="B4949" s="75">
        <v>79016</v>
      </c>
      <c r="C4949" s="85" t="s">
        <v>667</v>
      </c>
      <c r="D4949" s="76" t="s">
        <v>214</v>
      </c>
      <c r="E4949" s="77">
        <v>1.7790792002998642E-3</v>
      </c>
    </row>
    <row r="4950" spans="2:5">
      <c r="B4950" s="75">
        <v>79196</v>
      </c>
      <c r="C4950" s="85" t="s">
        <v>668</v>
      </c>
      <c r="D4950" s="76" t="s">
        <v>214</v>
      </c>
      <c r="E4950" s="77">
        <v>0.4575864533130557</v>
      </c>
    </row>
    <row r="4951" spans="2:5">
      <c r="B4951" s="75">
        <v>79345</v>
      </c>
      <c r="C4951" s="85" t="s">
        <v>669</v>
      </c>
      <c r="D4951" s="76" t="s">
        <v>214</v>
      </c>
      <c r="E4951" s="77">
        <v>1.5285903546791987E-2</v>
      </c>
    </row>
    <row r="4952" spans="2:5">
      <c r="B4952" s="75">
        <v>8001352</v>
      </c>
      <c r="C4952" s="85" t="s">
        <v>670</v>
      </c>
      <c r="D4952" s="76" t="s">
        <v>214</v>
      </c>
      <c r="E4952" s="77">
        <v>4.2472076928606128</v>
      </c>
    </row>
    <row r="4953" spans="2:5">
      <c r="B4953" s="75">
        <v>8003347</v>
      </c>
      <c r="C4953" s="85" t="s">
        <v>671</v>
      </c>
      <c r="D4953" s="76" t="s">
        <v>214</v>
      </c>
      <c r="E4953" s="77">
        <v>2.8045912897073135</v>
      </c>
    </row>
    <row r="4954" spans="2:5">
      <c r="B4954" s="75">
        <v>80057</v>
      </c>
      <c r="C4954" s="85" t="s">
        <v>672</v>
      </c>
      <c r="D4954" s="76" t="s">
        <v>214</v>
      </c>
      <c r="E4954" s="77">
        <v>7.257465616161668E-2</v>
      </c>
    </row>
    <row r="4955" spans="2:5">
      <c r="B4955" s="75">
        <v>8018017</v>
      </c>
      <c r="C4955" s="85" t="s">
        <v>673</v>
      </c>
      <c r="D4955" s="76" t="s">
        <v>214</v>
      </c>
      <c r="E4955" s="77">
        <v>10.65812639128267</v>
      </c>
    </row>
    <row r="4956" spans="2:5">
      <c r="B4956" s="75">
        <v>80331</v>
      </c>
      <c r="C4956" s="85" t="s">
        <v>674</v>
      </c>
      <c r="D4956" s="76" t="s">
        <v>214</v>
      </c>
      <c r="E4956" s="77">
        <v>1.5857896696654206</v>
      </c>
    </row>
    <row r="4957" spans="2:5">
      <c r="B4957" s="75">
        <v>80626</v>
      </c>
      <c r="C4957" s="85" t="s">
        <v>675</v>
      </c>
      <c r="D4957" s="76" t="s">
        <v>214</v>
      </c>
      <c r="E4957" s="77">
        <v>6.6061958917871166E-4</v>
      </c>
    </row>
    <row r="4958" spans="2:5">
      <c r="B4958" s="75">
        <v>80844071</v>
      </c>
      <c r="C4958" s="85" t="s">
        <v>676</v>
      </c>
      <c r="D4958" s="76" t="s">
        <v>214</v>
      </c>
      <c r="E4958" s="77">
        <v>1.8470269818649256E-3</v>
      </c>
    </row>
    <row r="4959" spans="2:5">
      <c r="B4959" s="75">
        <v>81072</v>
      </c>
      <c r="C4959" s="85" t="s">
        <v>677</v>
      </c>
      <c r="D4959" s="76" t="s">
        <v>214</v>
      </c>
      <c r="E4959" s="77">
        <v>5.2296725261089005E-4</v>
      </c>
    </row>
    <row r="4960" spans="2:5">
      <c r="B4960" s="75">
        <v>81549</v>
      </c>
      <c r="C4960" s="85" t="s">
        <v>678</v>
      </c>
      <c r="D4960" s="76" t="s">
        <v>214</v>
      </c>
      <c r="E4960" s="77">
        <v>2.0466708029018291E-2</v>
      </c>
    </row>
    <row r="4961" spans="2:5">
      <c r="B4961" s="75">
        <v>81812</v>
      </c>
      <c r="C4961" s="85" t="s">
        <v>679</v>
      </c>
      <c r="D4961" s="76" t="s">
        <v>214</v>
      </c>
      <c r="E4961" s="77">
        <v>0.2343147566955856</v>
      </c>
    </row>
    <row r="4962" spans="2:5">
      <c r="B4962" s="75">
        <v>82097505</v>
      </c>
      <c r="C4962" s="85" t="s">
        <v>680</v>
      </c>
      <c r="D4962" s="76" t="s">
        <v>214</v>
      </c>
      <c r="E4962" s="77">
        <v>181.49137415207761</v>
      </c>
    </row>
    <row r="4963" spans="2:5">
      <c r="B4963" s="75">
        <v>82657043</v>
      </c>
      <c r="C4963" s="85" t="s">
        <v>681</v>
      </c>
      <c r="D4963" s="76" t="s">
        <v>214</v>
      </c>
      <c r="E4963" s="77">
        <v>13.963707681582411</v>
      </c>
    </row>
    <row r="4964" spans="2:5">
      <c r="B4964" s="75">
        <v>82688</v>
      </c>
      <c r="C4964" s="85" t="s">
        <v>682</v>
      </c>
      <c r="D4964" s="76" t="s">
        <v>214</v>
      </c>
      <c r="E4964" s="77">
        <v>0.14694633723386896</v>
      </c>
    </row>
    <row r="4965" spans="2:5">
      <c r="B4965" s="75">
        <v>828002</v>
      </c>
      <c r="C4965" s="85" t="s">
        <v>683</v>
      </c>
      <c r="D4965" s="76" t="s">
        <v>214</v>
      </c>
      <c r="E4965" s="77">
        <v>0.14430862972901087</v>
      </c>
    </row>
    <row r="4966" spans="2:5">
      <c r="B4966" s="75">
        <v>83121180</v>
      </c>
      <c r="C4966" s="85" t="s">
        <v>684</v>
      </c>
      <c r="D4966" s="76" t="s">
        <v>214</v>
      </c>
      <c r="E4966" s="77">
        <v>93.726205670777006</v>
      </c>
    </row>
    <row r="4967" spans="2:5">
      <c r="B4967" s="75">
        <v>83329</v>
      </c>
      <c r="C4967" s="85" t="s">
        <v>685</v>
      </c>
      <c r="D4967" s="76" t="s">
        <v>214</v>
      </c>
      <c r="E4967" s="77">
        <v>5.586588414895427E-2</v>
      </c>
    </row>
    <row r="4968" spans="2:5">
      <c r="B4968" s="75">
        <v>83590</v>
      </c>
      <c r="C4968" s="85" t="s">
        <v>686</v>
      </c>
      <c r="D4968" s="76" t="s">
        <v>214</v>
      </c>
      <c r="E4968" s="77">
        <v>96.407212065775894</v>
      </c>
    </row>
    <row r="4969" spans="2:5">
      <c r="B4969" s="75">
        <v>83794</v>
      </c>
      <c r="C4969" s="85" t="s">
        <v>687</v>
      </c>
      <c r="D4969" s="76" t="s">
        <v>214</v>
      </c>
      <c r="E4969" s="77">
        <v>4.0535089138504329E-2</v>
      </c>
    </row>
    <row r="4970" spans="2:5">
      <c r="B4970" s="75">
        <v>84651</v>
      </c>
      <c r="C4970" s="85" t="s">
        <v>688</v>
      </c>
      <c r="D4970" s="76" t="s">
        <v>214</v>
      </c>
      <c r="E4970" s="77">
        <v>0.23092471548167817</v>
      </c>
    </row>
    <row r="4971" spans="2:5">
      <c r="B4971" s="75">
        <v>84662</v>
      </c>
      <c r="C4971" s="85" t="s">
        <v>689</v>
      </c>
      <c r="D4971" s="76" t="s">
        <v>214</v>
      </c>
      <c r="E4971" s="77">
        <v>0.11615982885253412</v>
      </c>
    </row>
    <row r="4972" spans="2:5">
      <c r="B4972" s="75">
        <v>84742</v>
      </c>
      <c r="C4972" s="85" t="s">
        <v>690</v>
      </c>
      <c r="D4972" s="76" t="s">
        <v>214</v>
      </c>
      <c r="E4972" s="77">
        <v>0.3654010787977352</v>
      </c>
    </row>
    <row r="4973" spans="2:5">
      <c r="B4973" s="75">
        <v>85449</v>
      </c>
      <c r="C4973" s="85" t="s">
        <v>691</v>
      </c>
      <c r="D4973" s="76" t="s">
        <v>214</v>
      </c>
      <c r="E4973" s="77">
        <v>0.15575303781414926</v>
      </c>
    </row>
    <row r="4974" spans="2:5">
      <c r="B4974" s="75">
        <v>85687</v>
      </c>
      <c r="C4974" s="85" t="s">
        <v>692</v>
      </c>
      <c r="D4974" s="76" t="s">
        <v>214</v>
      </c>
      <c r="E4974" s="77">
        <v>0.10039685802763811</v>
      </c>
    </row>
    <row r="4975" spans="2:5">
      <c r="B4975" s="75">
        <v>85701</v>
      </c>
      <c r="C4975" s="85" t="s">
        <v>693</v>
      </c>
      <c r="D4975" s="76" t="s">
        <v>214</v>
      </c>
      <c r="E4975" s="77">
        <v>7.6665559814154127E-3</v>
      </c>
    </row>
    <row r="4976" spans="2:5">
      <c r="B4976" s="75">
        <v>86306</v>
      </c>
      <c r="C4976" s="85" t="s">
        <v>694</v>
      </c>
      <c r="D4976" s="76" t="s">
        <v>214</v>
      </c>
      <c r="E4976" s="77">
        <v>0.15513948497426361</v>
      </c>
    </row>
    <row r="4977" spans="2:5">
      <c r="B4977" s="75">
        <v>86500</v>
      </c>
      <c r="C4977" s="85" t="s">
        <v>695</v>
      </c>
      <c r="D4977" s="76" t="s">
        <v>214</v>
      </c>
      <c r="E4977" s="77">
        <v>232.97937002810173</v>
      </c>
    </row>
    <row r="4978" spans="2:5">
      <c r="B4978" s="75">
        <v>86577</v>
      </c>
      <c r="C4978" s="85" t="s">
        <v>696</v>
      </c>
      <c r="D4978" s="76" t="s">
        <v>214</v>
      </c>
      <c r="E4978" s="77">
        <v>0.15765270636921702</v>
      </c>
    </row>
    <row r="4979" spans="2:5">
      <c r="B4979" s="75">
        <v>86737</v>
      </c>
      <c r="C4979" s="85" t="s">
        <v>697</v>
      </c>
      <c r="D4979" s="76" t="s">
        <v>214</v>
      </c>
      <c r="E4979" s="77">
        <v>2.6090157718510046E-2</v>
      </c>
    </row>
    <row r="4980" spans="2:5">
      <c r="B4980" s="75">
        <v>86748</v>
      </c>
      <c r="C4980" s="85" t="s">
        <v>698</v>
      </c>
      <c r="D4980" s="76" t="s">
        <v>214</v>
      </c>
      <c r="E4980" s="77">
        <v>0.83573244813587799</v>
      </c>
    </row>
    <row r="4981" spans="2:5">
      <c r="B4981" s="75">
        <v>87627</v>
      </c>
      <c r="C4981" s="85" t="s">
        <v>699</v>
      </c>
      <c r="D4981" s="76" t="s">
        <v>214</v>
      </c>
      <c r="E4981" s="77">
        <v>5.3192169043882846E-2</v>
      </c>
    </row>
    <row r="4982" spans="2:5">
      <c r="B4982" s="75">
        <v>87683</v>
      </c>
      <c r="C4982" s="85" t="s">
        <v>700</v>
      </c>
      <c r="D4982" s="76" t="s">
        <v>214</v>
      </c>
      <c r="E4982" s="77">
        <v>0.10398580463759891</v>
      </c>
    </row>
    <row r="4983" spans="2:5">
      <c r="B4983" s="75">
        <v>87821</v>
      </c>
      <c r="C4983" s="85" t="s">
        <v>701</v>
      </c>
      <c r="D4983" s="76" t="s">
        <v>214</v>
      </c>
      <c r="E4983" s="77">
        <v>2.6539003084886728E-2</v>
      </c>
    </row>
    <row r="4984" spans="2:5">
      <c r="B4984" s="75">
        <v>88062</v>
      </c>
      <c r="C4984" s="85" t="s">
        <v>702</v>
      </c>
      <c r="D4984" s="76" t="s">
        <v>214</v>
      </c>
      <c r="E4984" s="77">
        <v>0.15289301116322532</v>
      </c>
    </row>
    <row r="4985" spans="2:5">
      <c r="B4985" s="75">
        <v>886500</v>
      </c>
      <c r="C4985" s="85" t="s">
        <v>703</v>
      </c>
      <c r="D4985" s="76" t="s">
        <v>214</v>
      </c>
      <c r="E4985" s="77">
        <v>22.194106360679299</v>
      </c>
    </row>
    <row r="4986" spans="2:5">
      <c r="B4986" s="75">
        <v>88671890</v>
      </c>
      <c r="C4986" s="85" t="s">
        <v>704</v>
      </c>
      <c r="D4986" s="76" t="s">
        <v>214</v>
      </c>
      <c r="E4986" s="77">
        <v>1.3109385704862049</v>
      </c>
    </row>
    <row r="4987" spans="2:5">
      <c r="B4987" s="75">
        <v>88722</v>
      </c>
      <c r="C4987" s="85" t="s">
        <v>705</v>
      </c>
      <c r="D4987" s="76" t="s">
        <v>214</v>
      </c>
      <c r="E4987" s="77">
        <v>4.416154127527229E-2</v>
      </c>
    </row>
    <row r="4988" spans="2:5">
      <c r="B4988" s="75">
        <v>88733</v>
      </c>
      <c r="C4988" s="85" t="s">
        <v>706</v>
      </c>
      <c r="D4988" s="76" t="s">
        <v>214</v>
      </c>
      <c r="E4988" s="77">
        <v>0.10032730567280652</v>
      </c>
    </row>
    <row r="4989" spans="2:5">
      <c r="B4989" s="75">
        <v>9006422</v>
      </c>
      <c r="C4989" s="85" t="s">
        <v>707</v>
      </c>
      <c r="D4989" s="76" t="s">
        <v>214</v>
      </c>
      <c r="E4989" s="77">
        <v>9.5231828786320758</v>
      </c>
    </row>
    <row r="4990" spans="2:5">
      <c r="B4990" s="75">
        <v>900958</v>
      </c>
      <c r="C4990" s="85" t="s">
        <v>708</v>
      </c>
      <c r="D4990" s="76" t="s">
        <v>214</v>
      </c>
      <c r="E4990" s="77">
        <v>1.7250017693544715</v>
      </c>
    </row>
    <row r="4991" spans="2:5">
      <c r="B4991" s="75">
        <v>90120</v>
      </c>
      <c r="C4991" s="85" t="s">
        <v>709</v>
      </c>
      <c r="D4991" s="76" t="s">
        <v>214</v>
      </c>
      <c r="E4991" s="77">
        <v>3.6105480061718307E-3</v>
      </c>
    </row>
    <row r="4992" spans="2:5">
      <c r="B4992" s="75">
        <v>90437</v>
      </c>
      <c r="C4992" s="85" t="s">
        <v>710</v>
      </c>
      <c r="D4992" s="76" t="s">
        <v>214</v>
      </c>
      <c r="E4992" s="77">
        <v>1.441317484690771E-2</v>
      </c>
    </row>
    <row r="4993" spans="2:5">
      <c r="B4993" s="75">
        <v>91236</v>
      </c>
      <c r="C4993" s="85" t="s">
        <v>711</v>
      </c>
      <c r="D4993" s="76" t="s">
        <v>214</v>
      </c>
      <c r="E4993" s="77">
        <v>9.949956294595215E-2</v>
      </c>
    </row>
    <row r="4994" spans="2:5">
      <c r="B4994" s="75">
        <v>91532</v>
      </c>
      <c r="C4994" s="85" t="s">
        <v>712</v>
      </c>
      <c r="D4994" s="76" t="s">
        <v>214</v>
      </c>
      <c r="E4994" s="77">
        <v>1.1401295185096783</v>
      </c>
    </row>
    <row r="4995" spans="2:5">
      <c r="B4995" s="75">
        <v>91576</v>
      </c>
      <c r="C4995" s="85" t="s">
        <v>713</v>
      </c>
      <c r="D4995" s="76" t="s">
        <v>214</v>
      </c>
      <c r="E4995" s="77">
        <v>1.0431528170623984E-2</v>
      </c>
    </row>
    <row r="4996" spans="2:5">
      <c r="B4996" s="75">
        <v>91645</v>
      </c>
      <c r="C4996" s="85" t="s">
        <v>714</v>
      </c>
      <c r="D4996" s="76" t="s">
        <v>214</v>
      </c>
      <c r="E4996" s="77">
        <v>0.26181802696993717</v>
      </c>
    </row>
    <row r="4997" spans="2:5">
      <c r="B4997" s="75">
        <v>91941</v>
      </c>
      <c r="C4997" s="85" t="s">
        <v>715</v>
      </c>
      <c r="D4997" s="76" t="s">
        <v>214</v>
      </c>
      <c r="E4997" s="77">
        <v>4.5826483889985843</v>
      </c>
    </row>
    <row r="4998" spans="2:5">
      <c r="B4998" s="75">
        <v>919868</v>
      </c>
      <c r="C4998" s="85" t="s">
        <v>716</v>
      </c>
      <c r="D4998" s="76" t="s">
        <v>214</v>
      </c>
      <c r="E4998" s="77">
        <v>0.25896373484595969</v>
      </c>
    </row>
    <row r="4999" spans="2:5">
      <c r="B4999" s="75">
        <v>92524</v>
      </c>
      <c r="C4999" s="85" t="s">
        <v>717</v>
      </c>
      <c r="D4999" s="76" t="s">
        <v>214</v>
      </c>
      <c r="E4999" s="77">
        <v>2.0701594167803785E-2</v>
      </c>
    </row>
    <row r="5000" spans="2:5">
      <c r="B5000" s="75">
        <v>92693</v>
      </c>
      <c r="C5000" s="85" t="s">
        <v>718</v>
      </c>
      <c r="D5000" s="76" t="s">
        <v>214</v>
      </c>
      <c r="E5000" s="77">
        <v>1.2335007213946035E-2</v>
      </c>
    </row>
    <row r="5001" spans="2:5">
      <c r="B5001" s="75">
        <v>92875</v>
      </c>
      <c r="C5001" s="85" t="s">
        <v>719</v>
      </c>
      <c r="D5001" s="76" t="s">
        <v>214</v>
      </c>
      <c r="E5001" s="77">
        <v>2.7183577515992985</v>
      </c>
    </row>
    <row r="5002" spans="2:5">
      <c r="B5002" s="75">
        <v>93152</v>
      </c>
      <c r="C5002" s="85" t="s">
        <v>720</v>
      </c>
      <c r="D5002" s="76" t="s">
        <v>214</v>
      </c>
      <c r="E5002" s="77">
        <v>0.31249590847958986</v>
      </c>
    </row>
    <row r="5003" spans="2:5">
      <c r="B5003" s="75">
        <v>94111</v>
      </c>
      <c r="C5003" s="85" t="s">
        <v>721</v>
      </c>
      <c r="D5003" s="76" t="s">
        <v>214</v>
      </c>
      <c r="E5003" s="77">
        <v>5.0241979986227925</v>
      </c>
    </row>
    <row r="5004" spans="2:5">
      <c r="B5004" s="75">
        <v>944229</v>
      </c>
      <c r="C5004" s="85" t="s">
        <v>722</v>
      </c>
      <c r="D5004" s="76" t="s">
        <v>214</v>
      </c>
      <c r="E5004" s="77">
        <v>11.143009811845655</v>
      </c>
    </row>
    <row r="5005" spans="2:5">
      <c r="B5005" s="75">
        <v>94520</v>
      </c>
      <c r="C5005" s="85" t="s">
        <v>723</v>
      </c>
      <c r="D5005" s="76" t="s">
        <v>214</v>
      </c>
      <c r="E5005" s="77">
        <v>0.15341834005953381</v>
      </c>
    </row>
    <row r="5006" spans="2:5">
      <c r="B5006" s="75">
        <v>94804</v>
      </c>
      <c r="C5006" s="85" t="s">
        <v>724</v>
      </c>
      <c r="D5006" s="76" t="s">
        <v>214</v>
      </c>
      <c r="E5006" s="77">
        <v>1.2999036285297456</v>
      </c>
    </row>
    <row r="5007" spans="2:5">
      <c r="B5007" s="75">
        <v>94815</v>
      </c>
      <c r="C5007" s="85" t="s">
        <v>725</v>
      </c>
      <c r="D5007" s="76" t="s">
        <v>214</v>
      </c>
      <c r="E5007" s="77">
        <v>0.18950064595630031</v>
      </c>
    </row>
    <row r="5008" spans="2:5">
      <c r="B5008" s="75">
        <v>950378</v>
      </c>
      <c r="C5008" s="85" t="s">
        <v>726</v>
      </c>
      <c r="D5008" s="76" t="s">
        <v>214</v>
      </c>
      <c r="E5008" s="77">
        <v>8.2139728694910392</v>
      </c>
    </row>
    <row r="5009" spans="2:5">
      <c r="B5009" s="75">
        <v>95487</v>
      </c>
      <c r="C5009" s="85" t="s">
        <v>727</v>
      </c>
      <c r="D5009" s="76" t="s">
        <v>214</v>
      </c>
      <c r="E5009" s="77">
        <v>7.1325543803727369E-3</v>
      </c>
    </row>
    <row r="5010" spans="2:5">
      <c r="B5010" s="75">
        <v>95498</v>
      </c>
      <c r="C5010" s="85" t="s">
        <v>728</v>
      </c>
      <c r="D5010" s="76" t="s">
        <v>214</v>
      </c>
      <c r="E5010" s="77">
        <v>1.4101897426318036E-3</v>
      </c>
    </row>
    <row r="5011" spans="2:5">
      <c r="B5011" s="75">
        <v>95501</v>
      </c>
      <c r="C5011" s="85" t="s">
        <v>729</v>
      </c>
      <c r="D5011" s="76" t="s">
        <v>214</v>
      </c>
      <c r="E5011" s="77">
        <v>4.5829852584286972E-3</v>
      </c>
    </row>
    <row r="5012" spans="2:5">
      <c r="B5012" s="75">
        <v>95578</v>
      </c>
      <c r="C5012" s="85" t="s">
        <v>730</v>
      </c>
      <c r="D5012" s="76" t="s">
        <v>214</v>
      </c>
      <c r="E5012" s="77">
        <v>7.2240966999782153E-3</v>
      </c>
    </row>
    <row r="5013" spans="2:5">
      <c r="B5013" s="75">
        <v>95636</v>
      </c>
      <c r="C5013" s="85" t="s">
        <v>731</v>
      </c>
      <c r="D5013" s="76" t="s">
        <v>214</v>
      </c>
      <c r="E5013" s="77">
        <v>3.1621521422182763E-3</v>
      </c>
    </row>
    <row r="5014" spans="2:5">
      <c r="B5014" s="75">
        <v>95658</v>
      </c>
      <c r="C5014" s="85" t="s">
        <v>732</v>
      </c>
      <c r="D5014" s="76" t="s">
        <v>214</v>
      </c>
      <c r="E5014" s="77">
        <v>1.8352784356177064E-2</v>
      </c>
    </row>
    <row r="5015" spans="2:5">
      <c r="B5015" s="75">
        <v>95737681</v>
      </c>
      <c r="C5015" s="85" t="s">
        <v>733</v>
      </c>
      <c r="D5015" s="76" t="s">
        <v>214</v>
      </c>
      <c r="E5015" s="77">
        <v>28.295909231296552</v>
      </c>
    </row>
    <row r="5016" spans="2:5">
      <c r="B5016" s="75">
        <v>95749</v>
      </c>
      <c r="C5016" s="85" t="s">
        <v>734</v>
      </c>
      <c r="D5016" s="76" t="s">
        <v>214</v>
      </c>
      <c r="E5016" s="77">
        <v>0.68889384571693058</v>
      </c>
    </row>
    <row r="5017" spans="2:5">
      <c r="B5017" s="75">
        <v>957517</v>
      </c>
      <c r="C5017" s="85" t="s">
        <v>735</v>
      </c>
      <c r="D5017" s="76" t="s">
        <v>214</v>
      </c>
      <c r="E5017" s="77">
        <v>0.11835193471373685</v>
      </c>
    </row>
    <row r="5018" spans="2:5">
      <c r="B5018" s="75">
        <v>95807</v>
      </c>
      <c r="C5018" s="85" t="s">
        <v>736</v>
      </c>
      <c r="D5018" s="76" t="s">
        <v>214</v>
      </c>
      <c r="E5018" s="77">
        <v>9.2425561965368871E-2</v>
      </c>
    </row>
    <row r="5019" spans="2:5">
      <c r="B5019" s="75">
        <v>95943</v>
      </c>
      <c r="C5019" s="85" t="s">
        <v>737</v>
      </c>
      <c r="D5019" s="76" t="s">
        <v>214</v>
      </c>
      <c r="E5019" s="77">
        <v>1.308685103294311E-2</v>
      </c>
    </row>
    <row r="5020" spans="2:5">
      <c r="B5020" s="75">
        <v>95954</v>
      </c>
      <c r="C5020" s="85" t="s">
        <v>738</v>
      </c>
      <c r="D5020" s="76" t="s">
        <v>214</v>
      </c>
      <c r="E5020" s="77">
        <v>0.12243989561692939</v>
      </c>
    </row>
    <row r="5021" spans="2:5">
      <c r="B5021" s="75">
        <v>96093</v>
      </c>
      <c r="C5021" s="85" t="s">
        <v>739</v>
      </c>
      <c r="D5021" s="76" t="s">
        <v>214</v>
      </c>
      <c r="E5021" s="77">
        <v>3.0061881596353212E-2</v>
      </c>
    </row>
    <row r="5022" spans="2:5">
      <c r="B5022" s="75">
        <v>961115</v>
      </c>
      <c r="C5022" s="85" t="s">
        <v>740</v>
      </c>
      <c r="D5022" s="76" t="s">
        <v>214</v>
      </c>
      <c r="E5022" s="77">
        <v>15.882512491458417</v>
      </c>
    </row>
    <row r="5023" spans="2:5">
      <c r="B5023" s="75">
        <v>96242</v>
      </c>
      <c r="C5023" s="85" t="s">
        <v>741</v>
      </c>
      <c r="D5023" s="76" t="s">
        <v>214</v>
      </c>
      <c r="E5023" s="77">
        <v>3.4497591270270162E-3</v>
      </c>
    </row>
    <row r="5024" spans="2:5">
      <c r="B5024" s="75">
        <v>96457</v>
      </c>
      <c r="C5024" s="85" t="s">
        <v>742</v>
      </c>
      <c r="D5024" s="76" t="s">
        <v>214</v>
      </c>
      <c r="E5024" s="77">
        <v>9.5586396762886178E-3</v>
      </c>
    </row>
    <row r="5025" spans="2:5">
      <c r="B5025" s="75">
        <v>97007</v>
      </c>
      <c r="C5025" s="85" t="s">
        <v>743</v>
      </c>
      <c r="D5025" s="76" t="s">
        <v>214</v>
      </c>
      <c r="E5025" s="77">
        <v>5.9489931756537322</v>
      </c>
    </row>
    <row r="5026" spans="2:5">
      <c r="B5026" s="75">
        <v>97530</v>
      </c>
      <c r="C5026" s="85" t="s">
        <v>744</v>
      </c>
      <c r="D5026" s="76" t="s">
        <v>214</v>
      </c>
      <c r="E5026" s="77">
        <v>6.8647518875810066E-3</v>
      </c>
    </row>
    <row r="5027" spans="2:5">
      <c r="B5027" s="75">
        <v>97745</v>
      </c>
      <c r="C5027" s="85" t="s">
        <v>745</v>
      </c>
      <c r="D5027" s="76" t="s">
        <v>214</v>
      </c>
      <c r="E5027" s="77">
        <v>50.801193821929544</v>
      </c>
    </row>
    <row r="5028" spans="2:5">
      <c r="B5028" s="75">
        <v>97778</v>
      </c>
      <c r="C5028" s="85" t="s">
        <v>746</v>
      </c>
      <c r="D5028" s="76" t="s">
        <v>214</v>
      </c>
      <c r="E5028" s="77">
        <v>21.328185981830412</v>
      </c>
    </row>
    <row r="5029" spans="2:5">
      <c r="B5029" s="75">
        <v>98011</v>
      </c>
      <c r="C5029" s="85" t="s">
        <v>747</v>
      </c>
      <c r="D5029" s="76" t="s">
        <v>214</v>
      </c>
      <c r="E5029" s="77">
        <v>7.9091947629590764E-2</v>
      </c>
    </row>
    <row r="5030" spans="2:5">
      <c r="B5030" s="75">
        <v>98544</v>
      </c>
      <c r="C5030" s="85" t="s">
        <v>748</v>
      </c>
      <c r="D5030" s="76" t="s">
        <v>214</v>
      </c>
      <c r="E5030" s="77">
        <v>2.4974753484534311E-2</v>
      </c>
    </row>
    <row r="5031" spans="2:5">
      <c r="B5031" s="75">
        <v>98828</v>
      </c>
      <c r="C5031" s="85" t="s">
        <v>749</v>
      </c>
      <c r="D5031" s="76" t="s">
        <v>214</v>
      </c>
      <c r="E5031" s="77">
        <v>5.3746771074140401E-4</v>
      </c>
    </row>
    <row r="5032" spans="2:5">
      <c r="B5032" s="75">
        <v>98920</v>
      </c>
      <c r="C5032" s="85" t="s">
        <v>750</v>
      </c>
      <c r="D5032" s="76" t="s">
        <v>214</v>
      </c>
      <c r="E5032" s="77">
        <v>50.152502233953044</v>
      </c>
    </row>
    <row r="5033" spans="2:5">
      <c r="B5033" s="75">
        <v>98953</v>
      </c>
      <c r="C5033" s="85" t="s">
        <v>751</v>
      </c>
      <c r="D5033" s="76" t="s">
        <v>214</v>
      </c>
      <c r="E5033" s="77">
        <v>3.120627089901136E-2</v>
      </c>
    </row>
    <row r="5034" spans="2:5">
      <c r="B5034" s="75">
        <v>99309</v>
      </c>
      <c r="C5034" s="85" t="s">
        <v>752</v>
      </c>
      <c r="D5034" s="76" t="s">
        <v>214</v>
      </c>
      <c r="E5034" s="77">
        <v>3.5516773823936121</v>
      </c>
    </row>
    <row r="5035" spans="2:5">
      <c r="B5035" s="75">
        <v>99354</v>
      </c>
      <c r="C5035" s="85" t="s">
        <v>753</v>
      </c>
      <c r="D5035" s="76" t="s">
        <v>214</v>
      </c>
      <c r="E5035" s="77">
        <v>5.6812364111170801</v>
      </c>
    </row>
    <row r="5036" spans="2:5">
      <c r="B5036" s="75">
        <v>99558</v>
      </c>
      <c r="C5036" s="85" t="s">
        <v>754</v>
      </c>
      <c r="D5036" s="76" t="s">
        <v>214</v>
      </c>
      <c r="E5036" s="77">
        <v>0.48870078910653925</v>
      </c>
    </row>
    <row r="5037" spans="2:5">
      <c r="B5037" s="75">
        <v>99569</v>
      </c>
      <c r="C5037" s="85" t="s">
        <v>755</v>
      </c>
      <c r="D5037" s="76" t="s">
        <v>214</v>
      </c>
      <c r="E5037" s="77">
        <v>0.32724368957256156</v>
      </c>
    </row>
    <row r="5038" spans="2:5">
      <c r="B5038" s="75">
        <v>99650</v>
      </c>
      <c r="C5038" s="85" t="s">
        <v>756</v>
      </c>
      <c r="D5038" s="76" t="s">
        <v>214</v>
      </c>
      <c r="E5038" s="77">
        <v>1.7397891407955894</v>
      </c>
    </row>
    <row r="5039" spans="2:5">
      <c r="B5039" s="75">
        <v>999815</v>
      </c>
      <c r="C5039" s="85" t="s">
        <v>757</v>
      </c>
      <c r="D5039" s="76" t="s">
        <v>214</v>
      </c>
      <c r="E5039" s="77">
        <v>4.6072418878366397E-2</v>
      </c>
    </row>
    <row r="5040" spans="2:5">
      <c r="B5040" s="75">
        <v>99990</v>
      </c>
      <c r="C5040" s="85" t="s">
        <v>758</v>
      </c>
      <c r="D5040" s="76" t="s">
        <v>214</v>
      </c>
      <c r="E5040" s="77">
        <v>8.2013006996119478E-2</v>
      </c>
    </row>
    <row r="5041" spans="2:5">
      <c r="B5041" s="75">
        <v>100005</v>
      </c>
      <c r="C5041" s="85" t="s">
        <v>245</v>
      </c>
      <c r="D5041" s="76" t="s">
        <v>214</v>
      </c>
      <c r="E5041" s="77">
        <v>0.40258364805249258</v>
      </c>
    </row>
    <row r="5042" spans="2:5">
      <c r="B5042" s="75">
        <v>100630</v>
      </c>
      <c r="C5042" s="85" t="s">
        <v>759</v>
      </c>
      <c r="D5042" s="76" t="s">
        <v>214</v>
      </c>
      <c r="E5042" s="77">
        <v>0.12569746791824504</v>
      </c>
    </row>
    <row r="5043" spans="2:5">
      <c r="B5043" s="75">
        <v>103902</v>
      </c>
      <c r="C5043" s="85" t="s">
        <v>760</v>
      </c>
      <c r="D5043" s="76" t="s">
        <v>214</v>
      </c>
      <c r="E5043" s="77">
        <v>1.6793862109784122E-2</v>
      </c>
    </row>
    <row r="5044" spans="2:5">
      <c r="B5044" s="75">
        <v>106923</v>
      </c>
      <c r="C5044" s="85" t="s">
        <v>761</v>
      </c>
      <c r="D5044" s="76" t="s">
        <v>214</v>
      </c>
      <c r="E5044" s="77">
        <v>3.0447741665672951E-2</v>
      </c>
    </row>
    <row r="5045" spans="2:5">
      <c r="B5045" s="75">
        <v>107131</v>
      </c>
      <c r="C5045" s="85" t="s">
        <v>762</v>
      </c>
      <c r="D5045" s="76" t="s">
        <v>214</v>
      </c>
      <c r="E5045" s="77">
        <v>7.3151398515619382E-3</v>
      </c>
    </row>
    <row r="5046" spans="2:5">
      <c r="B5046" s="75">
        <v>1071836</v>
      </c>
      <c r="C5046" s="85" t="s">
        <v>763</v>
      </c>
      <c r="D5046" s="76" t="s">
        <v>214</v>
      </c>
      <c r="E5046" s="77">
        <v>0.35083618665407146</v>
      </c>
    </row>
    <row r="5047" spans="2:5">
      <c r="B5047" s="75">
        <v>108054</v>
      </c>
      <c r="C5047" s="85" t="s">
        <v>764</v>
      </c>
      <c r="D5047" s="76" t="s">
        <v>214</v>
      </c>
      <c r="E5047" s="77">
        <v>8.6744723699879716E-3</v>
      </c>
    </row>
    <row r="5048" spans="2:5">
      <c r="B5048" s="75">
        <v>108918</v>
      </c>
      <c r="C5048" s="85" t="s">
        <v>765</v>
      </c>
      <c r="D5048" s="76" t="s">
        <v>214</v>
      </c>
      <c r="E5048" s="77">
        <v>4.2161257975204591E-2</v>
      </c>
    </row>
    <row r="5049" spans="2:5">
      <c r="B5049" s="75">
        <v>108941</v>
      </c>
      <c r="C5049" s="85" t="s">
        <v>766</v>
      </c>
      <c r="D5049" s="76" t="s">
        <v>214</v>
      </c>
      <c r="E5049" s="77">
        <v>7.0056922431269543E-4</v>
      </c>
    </row>
    <row r="5050" spans="2:5">
      <c r="B5050" s="75">
        <v>110974</v>
      </c>
      <c r="C5050" s="85" t="s">
        <v>767</v>
      </c>
      <c r="D5050" s="76" t="s">
        <v>214</v>
      </c>
      <c r="E5050" s="77">
        <v>6.8689317943066413E-3</v>
      </c>
    </row>
    <row r="5051" spans="2:5">
      <c r="B5051" s="75">
        <v>111682</v>
      </c>
      <c r="C5051" s="85" t="s">
        <v>768</v>
      </c>
      <c r="D5051" s="76" t="s">
        <v>214</v>
      </c>
      <c r="E5051" s="77">
        <v>1.6591991296780424E-2</v>
      </c>
    </row>
    <row r="5052" spans="2:5">
      <c r="B5052" s="75">
        <v>120365</v>
      </c>
      <c r="C5052" s="85" t="s">
        <v>769</v>
      </c>
      <c r="D5052" s="76" t="s">
        <v>214</v>
      </c>
      <c r="E5052" s="77">
        <v>8.1025220365200143E-2</v>
      </c>
    </row>
    <row r="5053" spans="2:5">
      <c r="B5053" s="75">
        <v>121448</v>
      </c>
      <c r="C5053" s="85" t="s">
        <v>770</v>
      </c>
      <c r="D5053" s="76" t="s">
        <v>214</v>
      </c>
      <c r="E5053" s="77">
        <v>4.0375693388022597E-2</v>
      </c>
    </row>
    <row r="5054" spans="2:5">
      <c r="B5054" s="75">
        <v>122601</v>
      </c>
      <c r="C5054" s="85" t="s">
        <v>771</v>
      </c>
      <c r="D5054" s="76" t="s">
        <v>214</v>
      </c>
      <c r="E5054" s="77">
        <v>7.1328025603240114E-2</v>
      </c>
    </row>
    <row r="5055" spans="2:5">
      <c r="B5055" s="75">
        <v>123331</v>
      </c>
      <c r="C5055" s="85" t="s">
        <v>772</v>
      </c>
      <c r="D5055" s="76" t="s">
        <v>214</v>
      </c>
      <c r="E5055" s="77">
        <v>3.0734268264188656E-2</v>
      </c>
    </row>
    <row r="5056" spans="2:5">
      <c r="B5056" s="75">
        <v>127060</v>
      </c>
      <c r="C5056" s="85" t="s">
        <v>773</v>
      </c>
      <c r="D5056" s="76" t="s">
        <v>214</v>
      </c>
      <c r="E5056" s="77">
        <v>3.1678874852743293E-3</v>
      </c>
    </row>
    <row r="5057" spans="2:5">
      <c r="B5057" s="75">
        <v>128370</v>
      </c>
      <c r="C5057" s="85" t="s">
        <v>774</v>
      </c>
      <c r="D5057" s="76" t="s">
        <v>214</v>
      </c>
      <c r="E5057" s="77">
        <v>1.2416797100230068E-3</v>
      </c>
    </row>
    <row r="5058" spans="2:5">
      <c r="B5058" s="75">
        <v>131895</v>
      </c>
      <c r="C5058" s="85" t="s">
        <v>775</v>
      </c>
      <c r="D5058" s="76" t="s">
        <v>214</v>
      </c>
      <c r="E5058" s="77">
        <v>2.9028328289099008</v>
      </c>
    </row>
    <row r="5059" spans="2:5">
      <c r="B5059" s="75">
        <v>1330207</v>
      </c>
      <c r="C5059" s="85" t="s">
        <v>776</v>
      </c>
      <c r="D5059" s="76" t="s">
        <v>214</v>
      </c>
      <c r="E5059" s="77">
        <v>4.8847996829782441E-4</v>
      </c>
    </row>
    <row r="5060" spans="2:5">
      <c r="B5060" s="75">
        <v>13356086</v>
      </c>
      <c r="C5060" s="85" t="s">
        <v>777</v>
      </c>
      <c r="D5060" s="76" t="s">
        <v>214</v>
      </c>
      <c r="E5060" s="77">
        <v>63.353954612389373</v>
      </c>
    </row>
    <row r="5061" spans="2:5">
      <c r="B5061" s="75">
        <v>133904</v>
      </c>
      <c r="C5061" s="85" t="s">
        <v>778</v>
      </c>
      <c r="D5061" s="76" t="s">
        <v>214</v>
      </c>
      <c r="E5061" s="77">
        <v>0.14861374713823239</v>
      </c>
    </row>
    <row r="5062" spans="2:5">
      <c r="B5062" s="75">
        <v>139059</v>
      </c>
      <c r="C5062" s="85" t="s">
        <v>779</v>
      </c>
      <c r="D5062" s="76" t="s">
        <v>214</v>
      </c>
      <c r="E5062" s="77">
        <v>662.66727770726129</v>
      </c>
    </row>
    <row r="5063" spans="2:5">
      <c r="B5063" s="75">
        <v>139139</v>
      </c>
      <c r="C5063" s="85" t="s">
        <v>780</v>
      </c>
      <c r="D5063" s="76" t="s">
        <v>214</v>
      </c>
      <c r="E5063" s="77">
        <v>2.5559703652801954E-2</v>
      </c>
    </row>
    <row r="5064" spans="2:5">
      <c r="B5064" s="75">
        <v>145733</v>
      </c>
      <c r="C5064" s="85" t="s">
        <v>781</v>
      </c>
      <c r="D5064" s="76" t="s">
        <v>214</v>
      </c>
      <c r="E5064" s="77">
        <v>0.28112031717183883</v>
      </c>
    </row>
    <row r="5065" spans="2:5">
      <c r="B5065" s="75">
        <v>151564</v>
      </c>
      <c r="C5065" s="85" t="s">
        <v>782</v>
      </c>
      <c r="D5065" s="76" t="s">
        <v>214</v>
      </c>
      <c r="E5065" s="77">
        <v>0.32274503845829117</v>
      </c>
    </row>
    <row r="5066" spans="2:5">
      <c r="B5066" s="75">
        <v>1582098</v>
      </c>
      <c r="C5066" s="85" t="s">
        <v>783</v>
      </c>
      <c r="D5066" s="76" t="s">
        <v>214</v>
      </c>
      <c r="E5066" s="77">
        <v>0.43828226364685119</v>
      </c>
    </row>
    <row r="5067" spans="2:5">
      <c r="B5067" s="75">
        <v>1596845</v>
      </c>
      <c r="C5067" s="85" t="s">
        <v>784</v>
      </c>
      <c r="D5067" s="76" t="s">
        <v>214</v>
      </c>
      <c r="E5067" s="77">
        <v>5.3507462825320776E-2</v>
      </c>
    </row>
    <row r="5068" spans="2:5">
      <c r="B5068" s="75">
        <v>1746016</v>
      </c>
      <c r="C5068" s="85" t="s">
        <v>785</v>
      </c>
      <c r="D5068" s="76" t="s">
        <v>214</v>
      </c>
      <c r="E5068" s="77">
        <v>37.293226233248326</v>
      </c>
    </row>
    <row r="5069" spans="2:5">
      <c r="B5069" s="75">
        <v>19044883</v>
      </c>
      <c r="C5069" s="85" t="s">
        <v>786</v>
      </c>
      <c r="D5069" s="76" t="s">
        <v>214</v>
      </c>
      <c r="E5069" s="77">
        <v>1.1065990264858117</v>
      </c>
    </row>
    <row r="5070" spans="2:5">
      <c r="B5070" s="75">
        <v>1910425</v>
      </c>
      <c r="C5070" s="85" t="s">
        <v>787</v>
      </c>
      <c r="D5070" s="76" t="s">
        <v>214</v>
      </c>
      <c r="E5070" s="77">
        <v>4.5482947855011462</v>
      </c>
    </row>
    <row r="5071" spans="2:5">
      <c r="B5071" s="75">
        <v>1918009</v>
      </c>
      <c r="C5071" s="85" t="s">
        <v>788</v>
      </c>
      <c r="D5071" s="76" t="s">
        <v>214</v>
      </c>
      <c r="E5071" s="77">
        <v>0.32837614693367806</v>
      </c>
    </row>
    <row r="5072" spans="2:5">
      <c r="B5072" s="75">
        <v>1918021</v>
      </c>
      <c r="C5072" s="85" t="s">
        <v>789</v>
      </c>
      <c r="D5072" s="76" t="s">
        <v>214</v>
      </c>
      <c r="E5072" s="77">
        <v>0.72465534171344481</v>
      </c>
    </row>
    <row r="5073" spans="2:5">
      <c r="B5073" s="75">
        <v>21259201</v>
      </c>
      <c r="C5073" s="85" t="s">
        <v>790</v>
      </c>
      <c r="D5073" s="76" t="s">
        <v>214</v>
      </c>
      <c r="E5073" s="77">
        <v>176.68815735541222</v>
      </c>
    </row>
    <row r="5074" spans="2:5">
      <c r="B5074" s="75">
        <v>22224926</v>
      </c>
      <c r="C5074" s="85" t="s">
        <v>791</v>
      </c>
      <c r="D5074" s="76" t="s">
        <v>214</v>
      </c>
      <c r="E5074" s="77">
        <v>6.4908499665446122</v>
      </c>
    </row>
    <row r="5075" spans="2:5">
      <c r="B5075" s="75">
        <v>24307264</v>
      </c>
      <c r="C5075" s="85" t="s">
        <v>792</v>
      </c>
      <c r="D5075" s="76" t="s">
        <v>214</v>
      </c>
      <c r="E5075" s="77">
        <v>9.0157926851376365E-7</v>
      </c>
    </row>
    <row r="5076" spans="2:5">
      <c r="B5076" s="75">
        <v>24579735</v>
      </c>
      <c r="C5076" s="85" t="s">
        <v>793</v>
      </c>
      <c r="D5076" s="76" t="s">
        <v>214</v>
      </c>
      <c r="E5076" s="77">
        <v>2.0112555199865746E-2</v>
      </c>
    </row>
    <row r="5077" spans="2:5">
      <c r="B5077" s="75">
        <v>26644462</v>
      </c>
      <c r="C5077" s="85" t="s">
        <v>794</v>
      </c>
      <c r="D5077" s="76" t="s">
        <v>214</v>
      </c>
      <c r="E5077" s="77">
        <v>0.57364111272085139</v>
      </c>
    </row>
    <row r="5078" spans="2:5">
      <c r="B5078" s="75">
        <v>271896</v>
      </c>
      <c r="C5078" s="85" t="s">
        <v>795</v>
      </c>
      <c r="D5078" s="76" t="s">
        <v>214</v>
      </c>
      <c r="E5078" s="77">
        <v>5.4494659766783013E-3</v>
      </c>
    </row>
    <row r="5079" spans="2:5">
      <c r="B5079" s="75">
        <v>39300453</v>
      </c>
      <c r="C5079" s="85" t="s">
        <v>796</v>
      </c>
      <c r="D5079" s="76" t="s">
        <v>214</v>
      </c>
      <c r="E5079" s="77">
        <v>0.10324713492706453</v>
      </c>
    </row>
    <row r="5080" spans="2:5">
      <c r="B5080" s="75">
        <v>443481</v>
      </c>
      <c r="C5080" s="85" t="s">
        <v>797</v>
      </c>
      <c r="D5080" s="76" t="s">
        <v>214</v>
      </c>
      <c r="E5080" s="77">
        <v>0.51377793149049533</v>
      </c>
    </row>
    <row r="5081" spans="2:5">
      <c r="B5081" s="75">
        <v>4680788</v>
      </c>
      <c r="C5081" s="85" t="s">
        <v>798</v>
      </c>
      <c r="D5081" s="76" t="s">
        <v>214</v>
      </c>
      <c r="E5081" s="77">
        <v>3.5213074924604702E-2</v>
      </c>
    </row>
    <row r="5082" spans="2:5">
      <c r="B5082" s="75">
        <v>4685147</v>
      </c>
      <c r="C5082" s="85" t="s">
        <v>799</v>
      </c>
      <c r="D5082" s="76" t="s">
        <v>214</v>
      </c>
      <c r="E5082" s="77">
        <v>1.2858261872227031E-2</v>
      </c>
    </row>
    <row r="5083" spans="2:5">
      <c r="B5083" s="75">
        <v>50000</v>
      </c>
      <c r="C5083" s="85" t="s">
        <v>800</v>
      </c>
      <c r="D5083" s="76" t="s">
        <v>214</v>
      </c>
      <c r="E5083" s="77">
        <v>2.2272459641764292E-2</v>
      </c>
    </row>
    <row r="5084" spans="2:5">
      <c r="B5084" s="75">
        <v>50293</v>
      </c>
      <c r="C5084" s="85" t="s">
        <v>801</v>
      </c>
      <c r="D5084" s="76" t="s">
        <v>214</v>
      </c>
      <c r="E5084" s="77">
        <v>1.1876555730896132</v>
      </c>
    </row>
    <row r="5085" spans="2:5">
      <c r="B5085" s="75">
        <v>51218</v>
      </c>
      <c r="C5085" s="85" t="s">
        <v>802</v>
      </c>
      <c r="D5085" s="76" t="s">
        <v>214</v>
      </c>
      <c r="E5085" s="77">
        <v>8.5592197719464078</v>
      </c>
    </row>
    <row r="5086" spans="2:5">
      <c r="B5086" s="75">
        <v>51285</v>
      </c>
      <c r="C5086" s="85" t="s">
        <v>803</v>
      </c>
      <c r="D5086" s="76" t="s">
        <v>214</v>
      </c>
      <c r="E5086" s="77">
        <v>1.422789083957493</v>
      </c>
    </row>
    <row r="5087" spans="2:5">
      <c r="B5087" s="75">
        <v>51796</v>
      </c>
      <c r="C5087" s="85" t="s">
        <v>804</v>
      </c>
      <c r="D5087" s="76" t="s">
        <v>214</v>
      </c>
      <c r="E5087" s="77">
        <v>3.2427602264230946E-3</v>
      </c>
    </row>
    <row r="5088" spans="2:5">
      <c r="B5088" s="75">
        <v>53703</v>
      </c>
      <c r="C5088" s="85" t="s">
        <v>805</v>
      </c>
      <c r="D5088" s="76" t="s">
        <v>214</v>
      </c>
      <c r="E5088" s="77">
        <v>2.2154682037548185E-3</v>
      </c>
    </row>
    <row r="5089" spans="2:5">
      <c r="B5089" s="75">
        <v>542756</v>
      </c>
      <c r="C5089" s="85" t="s">
        <v>806</v>
      </c>
      <c r="D5089" s="76" t="s">
        <v>214</v>
      </c>
      <c r="E5089" s="77">
        <v>5.4258906781500336E-3</v>
      </c>
    </row>
    <row r="5090" spans="2:5">
      <c r="B5090" s="75">
        <v>54853</v>
      </c>
      <c r="C5090" s="85" t="s">
        <v>807</v>
      </c>
      <c r="D5090" s="76" t="s">
        <v>214</v>
      </c>
      <c r="E5090" s="77">
        <v>1.7918509535109529E-2</v>
      </c>
    </row>
    <row r="5091" spans="2:5">
      <c r="B5091" s="75">
        <v>55185</v>
      </c>
      <c r="C5091" s="85" t="s">
        <v>808</v>
      </c>
      <c r="D5091" s="76" t="s">
        <v>214</v>
      </c>
      <c r="E5091" s="77">
        <v>3.1197848950507881E-2</v>
      </c>
    </row>
    <row r="5092" spans="2:5">
      <c r="B5092" s="75">
        <v>55221</v>
      </c>
      <c r="C5092" s="85" t="s">
        <v>809</v>
      </c>
      <c r="D5092" s="76" t="s">
        <v>214</v>
      </c>
      <c r="E5092" s="77">
        <v>2.4980106572973036E-3</v>
      </c>
    </row>
    <row r="5093" spans="2:5">
      <c r="B5093" s="75">
        <v>556525</v>
      </c>
      <c r="C5093" s="85" t="s">
        <v>810</v>
      </c>
      <c r="D5093" s="76" t="s">
        <v>214</v>
      </c>
      <c r="E5093" s="77">
        <v>6.4982995791776021E-2</v>
      </c>
    </row>
    <row r="5094" spans="2:5">
      <c r="B5094" s="75">
        <v>563417</v>
      </c>
      <c r="C5094" s="85" t="s">
        <v>811</v>
      </c>
      <c r="D5094" s="76" t="s">
        <v>214</v>
      </c>
      <c r="E5094" s="77">
        <v>3.7056412088095445E-2</v>
      </c>
    </row>
    <row r="5095" spans="2:5">
      <c r="B5095" s="75">
        <v>57147</v>
      </c>
      <c r="C5095" s="85" t="s">
        <v>812</v>
      </c>
      <c r="D5095" s="76" t="s">
        <v>214</v>
      </c>
      <c r="E5095" s="77">
        <v>0.24800233801759197</v>
      </c>
    </row>
    <row r="5096" spans="2:5">
      <c r="B5096" s="75">
        <v>57249</v>
      </c>
      <c r="C5096" s="85" t="s">
        <v>813</v>
      </c>
      <c r="D5096" s="76" t="s">
        <v>214</v>
      </c>
      <c r="E5096" s="77">
        <v>1.393401276834427</v>
      </c>
    </row>
    <row r="5097" spans="2:5">
      <c r="B5097" s="75">
        <v>58082</v>
      </c>
      <c r="C5097" s="85" t="s">
        <v>814</v>
      </c>
      <c r="D5097" s="76" t="s">
        <v>214</v>
      </c>
      <c r="E5097" s="77">
        <v>31.265825183861974</v>
      </c>
    </row>
    <row r="5098" spans="2:5">
      <c r="B5098" s="75">
        <v>58899</v>
      </c>
      <c r="C5098" s="85" t="s">
        <v>815</v>
      </c>
      <c r="D5098" s="76" t="s">
        <v>214</v>
      </c>
      <c r="E5098" s="77">
        <v>24.573093566479432</v>
      </c>
    </row>
    <row r="5099" spans="2:5">
      <c r="B5099" s="75">
        <v>58902</v>
      </c>
      <c r="C5099" s="85" t="s">
        <v>816</v>
      </c>
      <c r="D5099" s="76" t="s">
        <v>214</v>
      </c>
      <c r="E5099" s="77">
        <v>1.0216065091667916</v>
      </c>
    </row>
    <row r="5100" spans="2:5">
      <c r="B5100" s="75">
        <v>59676</v>
      </c>
      <c r="C5100" s="85" t="s">
        <v>817</v>
      </c>
      <c r="D5100" s="76" t="s">
        <v>214</v>
      </c>
      <c r="E5100" s="77">
        <v>2.6923224446102696E-3</v>
      </c>
    </row>
    <row r="5101" spans="2:5">
      <c r="B5101" s="75">
        <v>59756604</v>
      </c>
      <c r="C5101" s="85" t="s">
        <v>818</v>
      </c>
      <c r="D5101" s="76" t="s">
        <v>214</v>
      </c>
      <c r="E5101" s="77">
        <v>0.12132926026192778</v>
      </c>
    </row>
    <row r="5102" spans="2:5">
      <c r="B5102" s="75">
        <v>59870</v>
      </c>
      <c r="C5102" s="85" t="s">
        <v>819</v>
      </c>
      <c r="D5102" s="76" t="s">
        <v>214</v>
      </c>
      <c r="E5102" s="77">
        <v>0.64180173174809951</v>
      </c>
    </row>
    <row r="5103" spans="2:5">
      <c r="B5103" s="75">
        <v>60344</v>
      </c>
      <c r="C5103" s="85" t="s">
        <v>820</v>
      </c>
      <c r="D5103" s="76" t="s">
        <v>214</v>
      </c>
      <c r="E5103" s="77">
        <v>3.0082635864413474</v>
      </c>
    </row>
    <row r="5104" spans="2:5">
      <c r="B5104" s="75">
        <v>6164983</v>
      </c>
      <c r="C5104" s="85" t="s">
        <v>821</v>
      </c>
      <c r="D5104" s="76" t="s">
        <v>214</v>
      </c>
      <c r="E5104" s="77">
        <v>8.0386798034455635E-3</v>
      </c>
    </row>
    <row r="5105" spans="2:5">
      <c r="B5105" s="75">
        <v>62555</v>
      </c>
      <c r="C5105" s="85" t="s">
        <v>822</v>
      </c>
      <c r="D5105" s="76" t="s">
        <v>214</v>
      </c>
      <c r="E5105" s="77">
        <v>0.11378675794331469</v>
      </c>
    </row>
    <row r="5106" spans="2:5">
      <c r="B5106" s="75">
        <v>62759</v>
      </c>
      <c r="C5106" s="85" t="s">
        <v>823</v>
      </c>
      <c r="D5106" s="76" t="s">
        <v>214</v>
      </c>
      <c r="E5106" s="77">
        <v>3.107103542761273E-2</v>
      </c>
    </row>
    <row r="5107" spans="2:5">
      <c r="B5107" s="75">
        <v>65850</v>
      </c>
      <c r="C5107" s="85" t="s">
        <v>824</v>
      </c>
      <c r="D5107" s="76" t="s">
        <v>214</v>
      </c>
      <c r="E5107" s="77">
        <v>4.9183464725559858E-2</v>
      </c>
    </row>
    <row r="5108" spans="2:5">
      <c r="B5108" s="75">
        <v>67641</v>
      </c>
      <c r="C5108" s="85" t="s">
        <v>825</v>
      </c>
      <c r="D5108" s="76" t="s">
        <v>214</v>
      </c>
      <c r="E5108" s="77">
        <v>4.8868578046956689E-5</v>
      </c>
    </row>
    <row r="5109" spans="2:5">
      <c r="B5109" s="75">
        <v>680319</v>
      </c>
      <c r="C5109" s="85" t="s">
        <v>826</v>
      </c>
      <c r="D5109" s="76" t="s">
        <v>214</v>
      </c>
      <c r="E5109" s="77">
        <v>1.2371509457453122E-3</v>
      </c>
    </row>
    <row r="5110" spans="2:5">
      <c r="B5110" s="75">
        <v>684935</v>
      </c>
      <c r="C5110" s="85" t="s">
        <v>827</v>
      </c>
      <c r="D5110" s="76" t="s">
        <v>214</v>
      </c>
      <c r="E5110" s="77">
        <v>5.7911239572512624E-2</v>
      </c>
    </row>
    <row r="5111" spans="2:5">
      <c r="B5111" s="75">
        <v>70304</v>
      </c>
      <c r="C5111" s="85" t="s">
        <v>828</v>
      </c>
      <c r="D5111" s="76" t="s">
        <v>214</v>
      </c>
      <c r="E5111" s="77">
        <v>4.7220705505938394</v>
      </c>
    </row>
    <row r="5112" spans="2:5">
      <c r="B5112" s="75">
        <v>71432</v>
      </c>
      <c r="C5112" s="85" t="s">
        <v>829</v>
      </c>
      <c r="D5112" s="76" t="s">
        <v>214</v>
      </c>
      <c r="E5112" s="77">
        <v>1.5561949787670135E-3</v>
      </c>
    </row>
    <row r="5113" spans="2:5">
      <c r="B5113" s="75">
        <v>72548</v>
      </c>
      <c r="C5113" s="85" t="s">
        <v>830</v>
      </c>
      <c r="D5113" s="76" t="s">
        <v>214</v>
      </c>
      <c r="E5113" s="77">
        <v>5.1482110490517679</v>
      </c>
    </row>
    <row r="5114" spans="2:5">
      <c r="B5114" s="75">
        <v>74873</v>
      </c>
      <c r="C5114" s="85" t="s">
        <v>831</v>
      </c>
      <c r="D5114" s="76" t="s">
        <v>214</v>
      </c>
      <c r="E5114" s="77">
        <v>3.5198644478308221E-4</v>
      </c>
    </row>
    <row r="5115" spans="2:5">
      <c r="B5115" s="75">
        <v>75070</v>
      </c>
      <c r="C5115" s="85" t="s">
        <v>832</v>
      </c>
      <c r="D5115" s="76" t="s">
        <v>214</v>
      </c>
      <c r="E5115" s="77">
        <v>2.0101143377675283E-3</v>
      </c>
    </row>
    <row r="5116" spans="2:5">
      <c r="B5116" s="75">
        <v>75092</v>
      </c>
      <c r="C5116" s="85" t="s">
        <v>833</v>
      </c>
      <c r="D5116" s="76" t="s">
        <v>214</v>
      </c>
      <c r="E5116" s="77">
        <v>9.0149986757804028E-4</v>
      </c>
    </row>
    <row r="5117" spans="2:5">
      <c r="B5117" s="75">
        <v>75569</v>
      </c>
      <c r="C5117" s="85" t="s">
        <v>834</v>
      </c>
      <c r="D5117" s="76" t="s">
        <v>214</v>
      </c>
      <c r="E5117" s="77">
        <v>2.9935955205819416E-3</v>
      </c>
    </row>
    <row r="5118" spans="2:5">
      <c r="B5118" s="75">
        <v>75990</v>
      </c>
      <c r="C5118" s="85" t="s">
        <v>835</v>
      </c>
      <c r="D5118" s="76" t="s">
        <v>214</v>
      </c>
      <c r="E5118" s="77">
        <v>5.777477450026388E-2</v>
      </c>
    </row>
    <row r="5119" spans="2:5">
      <c r="B5119" s="75">
        <v>76039</v>
      </c>
      <c r="C5119" s="85" t="s">
        <v>836</v>
      </c>
      <c r="D5119" s="76" t="s">
        <v>214</v>
      </c>
      <c r="E5119" s="77">
        <v>1.4696207090411407E-2</v>
      </c>
    </row>
    <row r="5120" spans="2:5">
      <c r="B5120" s="75">
        <v>76879</v>
      </c>
      <c r="C5120" s="85" t="s">
        <v>837</v>
      </c>
      <c r="D5120" s="76" t="s">
        <v>214</v>
      </c>
      <c r="E5120" s="77">
        <v>107.01894119109885</v>
      </c>
    </row>
    <row r="5121" spans="2:5">
      <c r="B5121" s="75">
        <v>77182822</v>
      </c>
      <c r="C5121" s="85" t="s">
        <v>838</v>
      </c>
      <c r="D5121" s="76" t="s">
        <v>214</v>
      </c>
      <c r="E5121" s="77">
        <v>0.30526383809396468</v>
      </c>
    </row>
    <row r="5122" spans="2:5">
      <c r="B5122" s="75">
        <v>7773060</v>
      </c>
      <c r="C5122" s="85" t="s">
        <v>839</v>
      </c>
      <c r="D5122" s="76" t="s">
        <v>214</v>
      </c>
      <c r="E5122" s="77">
        <v>1.2136434192632989E-2</v>
      </c>
    </row>
    <row r="5123" spans="2:5">
      <c r="B5123" s="75">
        <v>77929</v>
      </c>
      <c r="C5123" s="85" t="s">
        <v>840</v>
      </c>
      <c r="D5123" s="76" t="s">
        <v>214</v>
      </c>
      <c r="E5123" s="77">
        <v>1.0295473922135723E-2</v>
      </c>
    </row>
    <row r="5124" spans="2:5">
      <c r="B5124" s="75">
        <v>78795</v>
      </c>
      <c r="C5124" s="85" t="s">
        <v>841</v>
      </c>
      <c r="D5124" s="76" t="s">
        <v>214</v>
      </c>
      <c r="E5124" s="77">
        <v>3.1540228287419586E-4</v>
      </c>
    </row>
    <row r="5125" spans="2:5">
      <c r="B5125" s="75">
        <v>78933</v>
      </c>
      <c r="C5125" s="85" t="s">
        <v>842</v>
      </c>
      <c r="D5125" s="76" t="s">
        <v>214</v>
      </c>
      <c r="E5125" s="77">
        <v>4.8892177531123081E-5</v>
      </c>
    </row>
    <row r="5126" spans="2:5">
      <c r="B5126" s="75">
        <v>79061</v>
      </c>
      <c r="C5126" s="85" t="s">
        <v>843</v>
      </c>
      <c r="D5126" s="76" t="s">
        <v>214</v>
      </c>
      <c r="E5126" s="77">
        <v>6.0225116892331045E-2</v>
      </c>
    </row>
    <row r="5127" spans="2:5">
      <c r="B5127" s="75">
        <v>79107</v>
      </c>
      <c r="C5127" s="85" t="s">
        <v>844</v>
      </c>
      <c r="D5127" s="76" t="s">
        <v>214</v>
      </c>
      <c r="E5127" s="77">
        <v>1.366627892368742E-2</v>
      </c>
    </row>
    <row r="5128" spans="2:5">
      <c r="B5128" s="75">
        <v>79118</v>
      </c>
      <c r="C5128" s="85" t="s">
        <v>845</v>
      </c>
      <c r="D5128" s="76" t="s">
        <v>214</v>
      </c>
      <c r="E5128" s="77">
        <v>1.1332389282668096</v>
      </c>
    </row>
    <row r="5129" spans="2:5">
      <c r="B5129" s="75">
        <v>79436</v>
      </c>
      <c r="C5129" s="85" t="s">
        <v>846</v>
      </c>
      <c r="D5129" s="76" t="s">
        <v>214</v>
      </c>
      <c r="E5129" s="77">
        <v>2.2501426673858717E-2</v>
      </c>
    </row>
    <row r="5130" spans="2:5">
      <c r="B5130" s="75">
        <v>85007</v>
      </c>
      <c r="C5130" s="85" t="s">
        <v>847</v>
      </c>
      <c r="D5130" s="76" t="s">
        <v>214</v>
      </c>
      <c r="E5130" s="77">
        <v>1.3463864350070283</v>
      </c>
    </row>
    <row r="5131" spans="2:5">
      <c r="B5131" s="75">
        <v>86873</v>
      </c>
      <c r="C5131" s="85" t="s">
        <v>848</v>
      </c>
      <c r="D5131" s="76" t="s">
        <v>214</v>
      </c>
      <c r="E5131" s="77">
        <v>4.2119126422011807E-2</v>
      </c>
    </row>
    <row r="5132" spans="2:5">
      <c r="B5132" s="75">
        <v>868859</v>
      </c>
      <c r="C5132" s="85" t="s">
        <v>849</v>
      </c>
      <c r="D5132" s="76" t="s">
        <v>214</v>
      </c>
      <c r="E5132" s="77">
        <v>2.4104767762132225E-2</v>
      </c>
    </row>
    <row r="5133" spans="2:5">
      <c r="B5133" s="75">
        <v>87514</v>
      </c>
      <c r="C5133" s="85" t="s">
        <v>850</v>
      </c>
      <c r="D5133" s="76" t="s">
        <v>214</v>
      </c>
      <c r="E5133" s="77">
        <v>0.30012227201922864</v>
      </c>
    </row>
    <row r="5134" spans="2:5">
      <c r="B5134" s="75">
        <v>87865</v>
      </c>
      <c r="C5134" s="85" t="s">
        <v>851</v>
      </c>
      <c r="D5134" s="76" t="s">
        <v>214</v>
      </c>
      <c r="E5134" s="77">
        <v>5.5212523029926883</v>
      </c>
    </row>
    <row r="5135" spans="2:5">
      <c r="B5135" s="75">
        <v>88857</v>
      </c>
      <c r="C5135" s="85" t="s">
        <v>852</v>
      </c>
      <c r="D5135" s="76" t="s">
        <v>214</v>
      </c>
      <c r="E5135" s="77">
        <v>11.808900556807014</v>
      </c>
    </row>
    <row r="5136" spans="2:5">
      <c r="B5136" s="75">
        <v>91203</v>
      </c>
      <c r="C5136" s="85" t="s">
        <v>853</v>
      </c>
      <c r="D5136" s="76" t="s">
        <v>214</v>
      </c>
      <c r="E5136" s="77">
        <v>1.3264360494888819E-2</v>
      </c>
    </row>
    <row r="5137" spans="2:5">
      <c r="B5137" s="75">
        <v>93652</v>
      </c>
      <c r="C5137" s="85" t="s">
        <v>854</v>
      </c>
      <c r="D5137" s="76" t="s">
        <v>214</v>
      </c>
      <c r="E5137" s="77">
        <v>1.2004555074861478</v>
      </c>
    </row>
    <row r="5138" spans="2:5">
      <c r="B5138" s="75">
        <v>93721</v>
      </c>
      <c r="C5138" s="85" t="s">
        <v>855</v>
      </c>
      <c r="D5138" s="76" t="s">
        <v>214</v>
      </c>
      <c r="E5138" s="77">
        <v>1.7448988496421338</v>
      </c>
    </row>
    <row r="5139" spans="2:5">
      <c r="B5139" s="75">
        <v>93765</v>
      </c>
      <c r="C5139" s="85" t="s">
        <v>856</v>
      </c>
      <c r="D5139" s="76" t="s">
        <v>214</v>
      </c>
      <c r="E5139" s="77">
        <v>0.9805454449672073</v>
      </c>
    </row>
    <row r="5140" spans="2:5">
      <c r="B5140" s="75">
        <v>94746</v>
      </c>
      <c r="C5140" s="85" t="s">
        <v>857</v>
      </c>
      <c r="D5140" s="76" t="s">
        <v>214</v>
      </c>
      <c r="E5140" s="77">
        <v>0.17338401749044369</v>
      </c>
    </row>
    <row r="5141" spans="2:5">
      <c r="B5141" s="75">
        <v>94757</v>
      </c>
      <c r="C5141" s="85" t="s">
        <v>858</v>
      </c>
      <c r="D5141" s="76" t="s">
        <v>214</v>
      </c>
      <c r="E5141" s="77">
        <v>0.35946585942792758</v>
      </c>
    </row>
    <row r="5142" spans="2:5">
      <c r="B5142" s="75">
        <v>94826</v>
      </c>
      <c r="C5142" s="85" t="s">
        <v>859</v>
      </c>
      <c r="D5142" s="76" t="s">
        <v>214</v>
      </c>
      <c r="E5142" s="77">
        <v>0.1080098755629927</v>
      </c>
    </row>
    <row r="5143" spans="2:5">
      <c r="B5143" s="75">
        <v>95067</v>
      </c>
      <c r="C5143" s="85" t="s">
        <v>860</v>
      </c>
      <c r="D5143" s="76" t="s">
        <v>214</v>
      </c>
      <c r="E5143" s="77">
        <v>1.1190411674865421</v>
      </c>
    </row>
    <row r="5144" spans="2:5">
      <c r="B5144" s="75">
        <v>96128</v>
      </c>
      <c r="C5144" s="85" t="s">
        <v>861</v>
      </c>
      <c r="D5144" s="76" t="s">
        <v>214</v>
      </c>
      <c r="E5144" s="77">
        <v>2.0348147804462698E-2</v>
      </c>
    </row>
    <row r="5145" spans="2:5">
      <c r="B5145" s="75">
        <v>96184</v>
      </c>
      <c r="C5145" s="85" t="s">
        <v>862</v>
      </c>
      <c r="D5145" s="76" t="s">
        <v>214</v>
      </c>
      <c r="E5145" s="77">
        <v>5.3586236845420583E-2</v>
      </c>
    </row>
    <row r="5146" spans="2:5">
      <c r="B5146" s="75">
        <v>96297</v>
      </c>
      <c r="C5146" s="85" t="s">
        <v>863</v>
      </c>
      <c r="D5146" s="76" t="s">
        <v>214</v>
      </c>
      <c r="E5146" s="77">
        <v>1.2892255014330571E-3</v>
      </c>
    </row>
    <row r="5147" spans="2:5">
      <c r="B5147" s="75">
        <v>98000</v>
      </c>
      <c r="C5147" s="85" t="s">
        <v>864</v>
      </c>
      <c r="D5147" s="76" t="s">
        <v>214</v>
      </c>
      <c r="E5147" s="77">
        <v>1.7642620186788673E-2</v>
      </c>
    </row>
    <row r="5148" spans="2:5">
      <c r="B5148" s="75">
        <v>98077</v>
      </c>
      <c r="C5148" s="85" t="s">
        <v>865</v>
      </c>
      <c r="D5148" s="76" t="s">
        <v>214</v>
      </c>
      <c r="E5148" s="77">
        <v>2.0297863641457477E-4</v>
      </c>
    </row>
    <row r="5149" spans="2:5">
      <c r="B5149" s="75">
        <v>98862</v>
      </c>
      <c r="C5149" s="85" t="s">
        <v>866</v>
      </c>
      <c r="D5149" s="76" t="s">
        <v>214</v>
      </c>
      <c r="E5149" s="77">
        <v>1.3490339440862223E-3</v>
      </c>
    </row>
    <row r="5150" spans="2:5">
      <c r="B5150" s="75">
        <v>100129</v>
      </c>
      <c r="C5150" s="85" t="s">
        <v>867</v>
      </c>
      <c r="D5150" s="76" t="s">
        <v>214</v>
      </c>
      <c r="E5150" s="77">
        <v>5.2737001009139873E-3</v>
      </c>
    </row>
    <row r="5151" spans="2:5">
      <c r="B5151" s="75">
        <v>1002626</v>
      </c>
      <c r="C5151" s="85" t="s">
        <v>868</v>
      </c>
      <c r="D5151" s="76" t="s">
        <v>214</v>
      </c>
      <c r="E5151" s="77">
        <v>3.5662134276920318E-2</v>
      </c>
    </row>
    <row r="5152" spans="2:5">
      <c r="B5152" s="75">
        <v>10031820</v>
      </c>
      <c r="C5152" s="85" t="s">
        <v>869</v>
      </c>
      <c r="D5152" s="76" t="s">
        <v>214</v>
      </c>
      <c r="E5152" s="77">
        <v>7.8694203298170992E-2</v>
      </c>
    </row>
    <row r="5153" spans="2:5">
      <c r="B5153" s="75">
        <v>100436</v>
      </c>
      <c r="C5153" s="85" t="s">
        <v>870</v>
      </c>
      <c r="D5153" s="76" t="s">
        <v>214</v>
      </c>
      <c r="E5153" s="77">
        <v>8.0269212813689733E-2</v>
      </c>
    </row>
    <row r="5154" spans="2:5">
      <c r="B5154" s="75">
        <v>100481</v>
      </c>
      <c r="C5154" s="85" t="s">
        <v>871</v>
      </c>
      <c r="D5154" s="76" t="s">
        <v>214</v>
      </c>
      <c r="E5154" s="77">
        <v>1.3874286981267423E-2</v>
      </c>
    </row>
    <row r="5155" spans="2:5">
      <c r="B5155" s="75">
        <v>100549</v>
      </c>
      <c r="C5155" s="85" t="s">
        <v>872</v>
      </c>
      <c r="D5155" s="76" t="s">
        <v>214</v>
      </c>
      <c r="E5155" s="77">
        <v>2.2263783529096443E-2</v>
      </c>
    </row>
    <row r="5156" spans="2:5">
      <c r="B5156" s="75">
        <v>100550</v>
      </c>
      <c r="C5156" s="85" t="s">
        <v>873</v>
      </c>
      <c r="D5156" s="76" t="s">
        <v>214</v>
      </c>
      <c r="E5156" s="77">
        <v>1.3432590527624809E-3</v>
      </c>
    </row>
    <row r="5157" spans="2:5">
      <c r="B5157" s="75">
        <v>100641</v>
      </c>
      <c r="C5157" s="85" t="s">
        <v>874</v>
      </c>
      <c r="D5157" s="76" t="s">
        <v>214</v>
      </c>
      <c r="E5157" s="77">
        <v>4.8882710223811651E-3</v>
      </c>
    </row>
    <row r="5158" spans="2:5">
      <c r="B5158" s="75">
        <v>100685</v>
      </c>
      <c r="C5158" s="85" t="s">
        <v>875</v>
      </c>
      <c r="D5158" s="76" t="s">
        <v>214</v>
      </c>
      <c r="E5158" s="77">
        <v>3.2511376290630022E-2</v>
      </c>
    </row>
    <row r="5159" spans="2:5">
      <c r="B5159" s="75">
        <v>100709</v>
      </c>
      <c r="C5159" s="85" t="s">
        <v>876</v>
      </c>
      <c r="D5159" s="76" t="s">
        <v>214</v>
      </c>
      <c r="E5159" s="77">
        <v>1.6724240338730115E-2</v>
      </c>
    </row>
    <row r="5160" spans="2:5">
      <c r="B5160" s="75">
        <v>100710</v>
      </c>
      <c r="C5160" s="85" t="s">
        <v>877</v>
      </c>
      <c r="D5160" s="76" t="s">
        <v>214</v>
      </c>
      <c r="E5160" s="77">
        <v>1.9261363560989808E-3</v>
      </c>
    </row>
    <row r="5161" spans="2:5">
      <c r="B5161" s="75">
        <v>100798</v>
      </c>
      <c r="C5161" s="85" t="s">
        <v>878</v>
      </c>
      <c r="D5161" s="76" t="s">
        <v>214</v>
      </c>
      <c r="E5161" s="77">
        <v>2.9330151726918581E-5</v>
      </c>
    </row>
    <row r="5162" spans="2:5">
      <c r="B5162" s="75">
        <v>1008884</v>
      </c>
      <c r="C5162" s="85" t="s">
        <v>879</v>
      </c>
      <c r="D5162" s="76" t="s">
        <v>214</v>
      </c>
      <c r="E5162" s="77">
        <v>0.14748465876364772</v>
      </c>
    </row>
    <row r="5163" spans="2:5">
      <c r="B5163" s="75">
        <v>1008895</v>
      </c>
      <c r="C5163" s="85" t="s">
        <v>880</v>
      </c>
      <c r="D5163" s="76" t="s">
        <v>214</v>
      </c>
      <c r="E5163" s="77">
        <v>6.3214986962409112E-2</v>
      </c>
    </row>
    <row r="5164" spans="2:5">
      <c r="B5164" s="75">
        <v>10114586</v>
      </c>
      <c r="C5164" s="85" t="s">
        <v>881</v>
      </c>
      <c r="D5164" s="76" t="s">
        <v>214</v>
      </c>
      <c r="E5164" s="77">
        <v>47.955859418329702</v>
      </c>
    </row>
    <row r="5165" spans="2:5">
      <c r="B5165" s="75">
        <v>101202</v>
      </c>
      <c r="C5165" s="85" t="s">
        <v>882</v>
      </c>
      <c r="D5165" s="76" t="s">
        <v>214</v>
      </c>
      <c r="E5165" s="77">
        <v>63.32321181627637</v>
      </c>
    </row>
    <row r="5166" spans="2:5">
      <c r="B5166" s="75">
        <v>101553</v>
      </c>
      <c r="C5166" s="85" t="s">
        <v>883</v>
      </c>
      <c r="D5166" s="76" t="s">
        <v>214</v>
      </c>
      <c r="E5166" s="77">
        <v>2.1656483450195926E-2</v>
      </c>
    </row>
    <row r="5167" spans="2:5">
      <c r="B5167" s="75">
        <v>101815</v>
      </c>
      <c r="C5167" s="85" t="s">
        <v>884</v>
      </c>
      <c r="D5167" s="76" t="s">
        <v>214</v>
      </c>
      <c r="E5167" s="77">
        <v>4.2133783513869406E-3</v>
      </c>
    </row>
    <row r="5168" spans="2:5">
      <c r="B5168" s="75">
        <v>101826</v>
      </c>
      <c r="C5168" s="85" t="s">
        <v>885</v>
      </c>
      <c r="D5168" s="76" t="s">
        <v>214</v>
      </c>
      <c r="E5168" s="77">
        <v>7.9119014308104543E-2</v>
      </c>
    </row>
    <row r="5169" spans="2:5">
      <c r="B5169" s="75">
        <v>102089</v>
      </c>
      <c r="C5169" s="85" t="s">
        <v>886</v>
      </c>
      <c r="D5169" s="76" t="s">
        <v>214</v>
      </c>
      <c r="E5169" s="77">
        <v>0.11884180823944457</v>
      </c>
    </row>
    <row r="5170" spans="2:5">
      <c r="B5170" s="75">
        <v>102272</v>
      </c>
      <c r="C5170" s="85" t="s">
        <v>887</v>
      </c>
      <c r="D5170" s="76" t="s">
        <v>214</v>
      </c>
      <c r="E5170" s="77">
        <v>8.5602926573108869E-3</v>
      </c>
    </row>
    <row r="5171" spans="2:5">
      <c r="B5171" s="75">
        <v>102818</v>
      </c>
      <c r="C5171" s="85" t="s">
        <v>888</v>
      </c>
      <c r="D5171" s="76" t="s">
        <v>214</v>
      </c>
      <c r="E5171" s="77">
        <v>2.5006492926407499E-3</v>
      </c>
    </row>
    <row r="5172" spans="2:5">
      <c r="B5172" s="75">
        <v>102976</v>
      </c>
      <c r="C5172" s="85" t="s">
        <v>889</v>
      </c>
      <c r="D5172" s="76" t="s">
        <v>214</v>
      </c>
      <c r="E5172" s="77">
        <v>2.6513039091755557E-2</v>
      </c>
    </row>
    <row r="5173" spans="2:5">
      <c r="B5173" s="75">
        <v>103059</v>
      </c>
      <c r="C5173" s="85" t="s">
        <v>890</v>
      </c>
      <c r="D5173" s="76" t="s">
        <v>214</v>
      </c>
      <c r="E5173" s="77">
        <v>9.3239444618933187E-2</v>
      </c>
    </row>
    <row r="5174" spans="2:5">
      <c r="B5174" s="75">
        <v>1031078</v>
      </c>
      <c r="C5174" s="85" t="s">
        <v>891</v>
      </c>
      <c r="D5174" s="76" t="s">
        <v>214</v>
      </c>
      <c r="E5174" s="77">
        <v>4.8366297162850298</v>
      </c>
    </row>
    <row r="5175" spans="2:5">
      <c r="B5175" s="75">
        <v>103742</v>
      </c>
      <c r="C5175" s="85" t="s">
        <v>892</v>
      </c>
      <c r="D5175" s="76" t="s">
        <v>214</v>
      </c>
      <c r="E5175" s="77">
        <v>0.21870076826602422</v>
      </c>
    </row>
    <row r="5176" spans="2:5">
      <c r="B5176" s="75">
        <v>103764</v>
      </c>
      <c r="C5176" s="85" t="s">
        <v>893</v>
      </c>
      <c r="D5176" s="76" t="s">
        <v>214</v>
      </c>
      <c r="E5176" s="77">
        <v>1.3700090189246255E-3</v>
      </c>
    </row>
    <row r="5177" spans="2:5">
      <c r="B5177" s="75">
        <v>103844</v>
      </c>
      <c r="C5177" s="85" t="s">
        <v>894</v>
      </c>
      <c r="D5177" s="76" t="s">
        <v>214</v>
      </c>
      <c r="E5177" s="77">
        <v>8.0630641392932009E-2</v>
      </c>
    </row>
    <row r="5178" spans="2:5">
      <c r="B5178" s="75">
        <v>104132</v>
      </c>
      <c r="C5178" s="85" t="s">
        <v>895</v>
      </c>
      <c r="D5178" s="76" t="s">
        <v>214</v>
      </c>
      <c r="E5178" s="77">
        <v>8.2672546228538021E-2</v>
      </c>
    </row>
    <row r="5179" spans="2:5">
      <c r="B5179" s="75">
        <v>104427</v>
      </c>
      <c r="C5179" s="85" t="s">
        <v>896</v>
      </c>
      <c r="D5179" s="76" t="s">
        <v>214</v>
      </c>
      <c r="E5179" s="77">
        <v>1186.2422637258383</v>
      </c>
    </row>
    <row r="5180" spans="2:5">
      <c r="B5180" s="75">
        <v>10443706</v>
      </c>
      <c r="C5180" s="85" t="s">
        <v>897</v>
      </c>
      <c r="D5180" s="76" t="s">
        <v>214</v>
      </c>
      <c r="E5180" s="77">
        <v>1.2063851729630881</v>
      </c>
    </row>
    <row r="5181" spans="2:5">
      <c r="B5181" s="75">
        <v>104438</v>
      </c>
      <c r="C5181" s="85" t="s">
        <v>898</v>
      </c>
      <c r="D5181" s="76" t="s">
        <v>214</v>
      </c>
      <c r="E5181" s="77">
        <v>1.6966373138405808E-2</v>
      </c>
    </row>
    <row r="5182" spans="2:5">
      <c r="B5182" s="75">
        <v>104518</v>
      </c>
      <c r="C5182" s="85" t="s">
        <v>899</v>
      </c>
      <c r="D5182" s="76" t="s">
        <v>214</v>
      </c>
      <c r="E5182" s="77">
        <v>7.187545600932395E-3</v>
      </c>
    </row>
    <row r="5183" spans="2:5">
      <c r="B5183" s="75">
        <v>104858</v>
      </c>
      <c r="C5183" s="85" t="s">
        <v>900</v>
      </c>
      <c r="D5183" s="76" t="s">
        <v>214</v>
      </c>
      <c r="E5183" s="77">
        <v>2.7276022987154642E-3</v>
      </c>
    </row>
    <row r="5184" spans="2:5">
      <c r="B5184" s="75">
        <v>104870</v>
      </c>
      <c r="C5184" s="85" t="s">
        <v>901</v>
      </c>
      <c r="D5184" s="76" t="s">
        <v>214</v>
      </c>
      <c r="E5184" s="77">
        <v>9.614413748999252E-3</v>
      </c>
    </row>
    <row r="5185" spans="2:5">
      <c r="B5185" s="75">
        <v>104905</v>
      </c>
      <c r="C5185" s="85" t="s">
        <v>902</v>
      </c>
      <c r="D5185" s="76" t="s">
        <v>214</v>
      </c>
      <c r="E5185" s="77">
        <v>7.5544099109701767E-3</v>
      </c>
    </row>
    <row r="5186" spans="2:5">
      <c r="B5186" s="75">
        <v>104949</v>
      </c>
      <c r="C5186" s="85" t="s">
        <v>903</v>
      </c>
      <c r="D5186" s="76" t="s">
        <v>214</v>
      </c>
      <c r="E5186" s="77">
        <v>0.6849905485504727</v>
      </c>
    </row>
    <row r="5187" spans="2:5">
      <c r="B5187" s="75">
        <v>105395</v>
      </c>
      <c r="C5187" s="85" t="s">
        <v>904</v>
      </c>
      <c r="D5187" s="76" t="s">
        <v>214</v>
      </c>
      <c r="E5187" s="77">
        <v>0.38459334592198402</v>
      </c>
    </row>
    <row r="5188" spans="2:5">
      <c r="B5188" s="75">
        <v>10540291</v>
      </c>
      <c r="C5188" s="85" t="s">
        <v>905</v>
      </c>
      <c r="D5188" s="76" t="s">
        <v>214</v>
      </c>
      <c r="E5188" s="77">
        <v>15.543735593174617</v>
      </c>
    </row>
    <row r="5189" spans="2:5">
      <c r="B5189" s="75">
        <v>105464</v>
      </c>
      <c r="C5189" s="85" t="s">
        <v>906</v>
      </c>
      <c r="D5189" s="76" t="s">
        <v>214</v>
      </c>
      <c r="E5189" s="77">
        <v>8.4161586708961895E-4</v>
      </c>
    </row>
    <row r="5190" spans="2:5">
      <c r="B5190" s="75">
        <v>1058920</v>
      </c>
      <c r="C5190" s="85" t="s">
        <v>907</v>
      </c>
      <c r="D5190" s="76" t="s">
        <v>214</v>
      </c>
      <c r="E5190" s="77">
        <v>9.3222003500489499E-5</v>
      </c>
    </row>
    <row r="5191" spans="2:5">
      <c r="B5191" s="75">
        <v>106401</v>
      </c>
      <c r="C5191" s="85" t="s">
        <v>908</v>
      </c>
      <c r="D5191" s="76" t="s">
        <v>214</v>
      </c>
      <c r="E5191" s="77">
        <v>5.2296743779973606E-2</v>
      </c>
    </row>
    <row r="5192" spans="2:5">
      <c r="B5192" s="75">
        <v>106412</v>
      </c>
      <c r="C5192" s="85" t="s">
        <v>909</v>
      </c>
      <c r="D5192" s="76" t="s">
        <v>214</v>
      </c>
      <c r="E5192" s="77">
        <v>2.5897772879770072E-2</v>
      </c>
    </row>
    <row r="5193" spans="2:5">
      <c r="B5193" s="75">
        <v>106638</v>
      </c>
      <c r="C5193" s="85" t="s">
        <v>910</v>
      </c>
      <c r="D5193" s="76" t="s">
        <v>214</v>
      </c>
      <c r="E5193" s="77">
        <v>6.3133632721914051E-2</v>
      </c>
    </row>
    <row r="5194" spans="2:5">
      <c r="B5194" s="75">
        <v>106683</v>
      </c>
      <c r="C5194" s="85" t="s">
        <v>911</v>
      </c>
      <c r="D5194" s="76" t="s">
        <v>214</v>
      </c>
      <c r="E5194" s="77">
        <v>1.346552157490301E-3</v>
      </c>
    </row>
    <row r="5195" spans="2:5">
      <c r="B5195" s="75">
        <v>106694</v>
      </c>
      <c r="C5195" s="85" t="s">
        <v>912</v>
      </c>
      <c r="D5195" s="76" t="s">
        <v>214</v>
      </c>
      <c r="E5195" s="77">
        <v>4.2881968087263745E-4</v>
      </c>
    </row>
    <row r="5196" spans="2:5">
      <c r="B5196" s="75">
        <v>1067976</v>
      </c>
      <c r="C5196" s="85" t="s">
        <v>913</v>
      </c>
      <c r="D5196" s="76" t="s">
        <v>214</v>
      </c>
      <c r="E5196" s="77">
        <v>0.10210674673475391</v>
      </c>
    </row>
    <row r="5197" spans="2:5">
      <c r="B5197" s="75">
        <v>106945</v>
      </c>
      <c r="C5197" s="85" t="s">
        <v>914</v>
      </c>
      <c r="D5197" s="76" t="s">
        <v>214</v>
      </c>
      <c r="E5197" s="77">
        <v>1.3723889446352181E-3</v>
      </c>
    </row>
    <row r="5198" spans="2:5">
      <c r="B5198" s="75">
        <v>106956</v>
      </c>
      <c r="C5198" s="85" t="s">
        <v>915</v>
      </c>
      <c r="D5198" s="76" t="s">
        <v>214</v>
      </c>
      <c r="E5198" s="77">
        <v>0.14001891035232306</v>
      </c>
    </row>
    <row r="5199" spans="2:5">
      <c r="B5199" s="75">
        <v>107039</v>
      </c>
      <c r="C5199" s="85" t="s">
        <v>916</v>
      </c>
      <c r="D5199" s="76" t="s">
        <v>214</v>
      </c>
      <c r="E5199" s="77">
        <v>1.4139391672530575</v>
      </c>
    </row>
    <row r="5200" spans="2:5">
      <c r="B5200" s="75">
        <v>1070833</v>
      </c>
      <c r="C5200" s="85" t="s">
        <v>917</v>
      </c>
      <c r="D5200" s="76" t="s">
        <v>214</v>
      </c>
      <c r="E5200" s="77">
        <v>1.775819334931593E-3</v>
      </c>
    </row>
    <row r="5201" spans="2:5">
      <c r="B5201" s="75">
        <v>107120</v>
      </c>
      <c r="C5201" s="85" t="s">
        <v>918</v>
      </c>
      <c r="D5201" s="76" t="s">
        <v>214</v>
      </c>
      <c r="E5201" s="77">
        <v>5.4117614201423727E-4</v>
      </c>
    </row>
    <row r="5202" spans="2:5">
      <c r="B5202" s="75">
        <v>107142</v>
      </c>
      <c r="C5202" s="85" t="s">
        <v>919</v>
      </c>
      <c r="D5202" s="76" t="s">
        <v>214</v>
      </c>
      <c r="E5202" s="77">
        <v>1.1914879505616247</v>
      </c>
    </row>
    <row r="5203" spans="2:5">
      <c r="B5203" s="75">
        <v>107459</v>
      </c>
      <c r="C5203" s="85" t="s">
        <v>920</v>
      </c>
      <c r="D5203" s="76" t="s">
        <v>214</v>
      </c>
      <c r="E5203" s="77">
        <v>4.3104110364848451E-2</v>
      </c>
    </row>
    <row r="5204" spans="2:5">
      <c r="B5204" s="75">
        <v>107471</v>
      </c>
      <c r="C5204" s="85" t="s">
        <v>921</v>
      </c>
      <c r="D5204" s="76" t="s">
        <v>214</v>
      </c>
      <c r="E5204" s="77">
        <v>1.2756583035047925E-3</v>
      </c>
    </row>
    <row r="5205" spans="2:5">
      <c r="B5205" s="75">
        <v>107664</v>
      </c>
      <c r="C5205" s="85" t="s">
        <v>922</v>
      </c>
      <c r="D5205" s="76" t="s">
        <v>214</v>
      </c>
      <c r="E5205" s="77">
        <v>7.8057645658481445E-2</v>
      </c>
    </row>
    <row r="5206" spans="2:5">
      <c r="B5206" s="75">
        <v>107802</v>
      </c>
      <c r="C5206" s="85" t="s">
        <v>923</v>
      </c>
      <c r="D5206" s="76" t="s">
        <v>214</v>
      </c>
      <c r="E5206" s="77">
        <v>7.3436870000734831E-5</v>
      </c>
    </row>
    <row r="5207" spans="2:5">
      <c r="B5207" s="75">
        <v>107879</v>
      </c>
      <c r="C5207" s="85" t="s">
        <v>924</v>
      </c>
      <c r="D5207" s="76" t="s">
        <v>214</v>
      </c>
      <c r="E5207" s="77">
        <v>4.1341991229860845E-4</v>
      </c>
    </row>
    <row r="5208" spans="2:5">
      <c r="B5208" s="75">
        <v>108112</v>
      </c>
      <c r="C5208" s="85" t="s">
        <v>925</v>
      </c>
      <c r="D5208" s="76" t="s">
        <v>214</v>
      </c>
      <c r="E5208" s="77">
        <v>1.5333450706191995E-3</v>
      </c>
    </row>
    <row r="5209" spans="2:5">
      <c r="B5209" s="75">
        <v>108407</v>
      </c>
      <c r="C5209" s="85" t="s">
        <v>926</v>
      </c>
      <c r="D5209" s="76" t="s">
        <v>214</v>
      </c>
      <c r="E5209" s="77">
        <v>2.0621105133695061</v>
      </c>
    </row>
    <row r="5210" spans="2:5">
      <c r="B5210" s="75">
        <v>108441</v>
      </c>
      <c r="C5210" s="85" t="s">
        <v>927</v>
      </c>
      <c r="D5210" s="76" t="s">
        <v>214</v>
      </c>
      <c r="E5210" s="77">
        <v>0.30493854162184408</v>
      </c>
    </row>
    <row r="5211" spans="2:5">
      <c r="B5211" s="75">
        <v>108623</v>
      </c>
      <c r="C5211" s="85" t="s">
        <v>928</v>
      </c>
      <c r="D5211" s="76" t="s">
        <v>214</v>
      </c>
      <c r="E5211" s="77">
        <v>6.8252016361516968E-2</v>
      </c>
    </row>
    <row r="5212" spans="2:5">
      <c r="B5212" s="75">
        <v>108690</v>
      </c>
      <c r="C5212" s="85" t="s">
        <v>929</v>
      </c>
      <c r="D5212" s="76" t="s">
        <v>214</v>
      </c>
      <c r="E5212" s="77">
        <v>4.1523183967185927E-2</v>
      </c>
    </row>
    <row r="5213" spans="2:5">
      <c r="B5213" s="75">
        <v>108849</v>
      </c>
      <c r="C5213" s="85" t="s">
        <v>930</v>
      </c>
      <c r="D5213" s="76" t="s">
        <v>214</v>
      </c>
      <c r="E5213" s="77">
        <v>5.6700700857804649E-4</v>
      </c>
    </row>
    <row r="5214" spans="2:5">
      <c r="B5214" s="75">
        <v>108894</v>
      </c>
      <c r="C5214" s="85" t="s">
        <v>931</v>
      </c>
      <c r="D5214" s="76" t="s">
        <v>214</v>
      </c>
      <c r="E5214" s="77">
        <v>2.789806601338088E-3</v>
      </c>
    </row>
    <row r="5215" spans="2:5">
      <c r="B5215" s="75">
        <v>108996</v>
      </c>
      <c r="C5215" s="85" t="s">
        <v>932</v>
      </c>
      <c r="D5215" s="76" t="s">
        <v>214</v>
      </c>
      <c r="E5215" s="77">
        <v>4.3297048261138676E-3</v>
      </c>
    </row>
    <row r="5216" spans="2:5">
      <c r="B5216" s="75">
        <v>109013</v>
      </c>
      <c r="C5216" s="85" t="s">
        <v>933</v>
      </c>
      <c r="D5216" s="76" t="s">
        <v>214</v>
      </c>
      <c r="E5216" s="77">
        <v>3.527840405771589E-3</v>
      </c>
    </row>
    <row r="5217" spans="2:5">
      <c r="B5217" s="75">
        <v>109068</v>
      </c>
      <c r="C5217" s="85" t="s">
        <v>934</v>
      </c>
      <c r="D5217" s="76" t="s">
        <v>214</v>
      </c>
      <c r="E5217" s="77">
        <v>1.1683096690821412E-3</v>
      </c>
    </row>
    <row r="5218" spans="2:5">
      <c r="B5218" s="75">
        <v>109079</v>
      </c>
      <c r="C5218" s="85" t="s">
        <v>935</v>
      </c>
      <c r="D5218" s="76" t="s">
        <v>214</v>
      </c>
      <c r="E5218" s="77">
        <v>1.4779839431143843E-3</v>
      </c>
    </row>
    <row r="5219" spans="2:5">
      <c r="B5219" s="75">
        <v>109091</v>
      </c>
      <c r="C5219" s="85" t="s">
        <v>936</v>
      </c>
      <c r="D5219" s="76" t="s">
        <v>214</v>
      </c>
      <c r="E5219" s="77">
        <v>2.7655393639829926E-3</v>
      </c>
    </row>
    <row r="5220" spans="2:5">
      <c r="B5220" s="75">
        <v>109217</v>
      </c>
      <c r="C5220" s="85" t="s">
        <v>937</v>
      </c>
      <c r="D5220" s="76" t="s">
        <v>214</v>
      </c>
      <c r="E5220" s="77">
        <v>6.1161594373053078E-3</v>
      </c>
    </row>
    <row r="5221" spans="2:5">
      <c r="B5221" s="75">
        <v>109648</v>
      </c>
      <c r="C5221" s="85" t="s">
        <v>938</v>
      </c>
      <c r="D5221" s="76" t="s">
        <v>214</v>
      </c>
      <c r="E5221" s="77">
        <v>5.9941857722525603E-2</v>
      </c>
    </row>
    <row r="5222" spans="2:5">
      <c r="B5222" s="75">
        <v>109659</v>
      </c>
      <c r="C5222" s="85" t="s">
        <v>939</v>
      </c>
      <c r="D5222" s="76" t="s">
        <v>214</v>
      </c>
      <c r="E5222" s="77">
        <v>1.5908552277947672E-3</v>
      </c>
    </row>
    <row r="5223" spans="2:5">
      <c r="B5223" s="75">
        <v>109660</v>
      </c>
      <c r="C5223" s="85" t="s">
        <v>940</v>
      </c>
      <c r="D5223" s="76" t="s">
        <v>214</v>
      </c>
      <c r="E5223" s="77">
        <v>4.3796610726780233E-3</v>
      </c>
    </row>
    <row r="5224" spans="2:5">
      <c r="B5224" s="75">
        <v>109706</v>
      </c>
      <c r="C5224" s="85" t="s">
        <v>941</v>
      </c>
      <c r="D5224" s="76" t="s">
        <v>214</v>
      </c>
      <c r="E5224" s="77">
        <v>3.7940992918215704E-3</v>
      </c>
    </row>
    <row r="5225" spans="2:5">
      <c r="B5225" s="75">
        <v>109751</v>
      </c>
      <c r="C5225" s="85" t="s">
        <v>942</v>
      </c>
      <c r="D5225" s="76" t="s">
        <v>214</v>
      </c>
      <c r="E5225" s="77">
        <v>3.0115093413790378E-3</v>
      </c>
    </row>
    <row r="5226" spans="2:5">
      <c r="B5226" s="75">
        <v>109795</v>
      </c>
      <c r="C5226" s="85" t="s">
        <v>943</v>
      </c>
      <c r="D5226" s="76" t="s">
        <v>214</v>
      </c>
      <c r="E5226" s="77">
        <v>1.7947625166581172E-6</v>
      </c>
    </row>
    <row r="5227" spans="2:5">
      <c r="B5227" s="75">
        <v>109853</v>
      </c>
      <c r="C5227" s="85" t="s">
        <v>944</v>
      </c>
      <c r="D5227" s="76" t="s">
        <v>214</v>
      </c>
      <c r="E5227" s="77">
        <v>1.5195135607461614E-2</v>
      </c>
    </row>
    <row r="5228" spans="2:5">
      <c r="B5228" s="75">
        <v>109875</v>
      </c>
      <c r="C5228" s="85" t="s">
        <v>945</v>
      </c>
      <c r="D5228" s="76" t="s">
        <v>214</v>
      </c>
      <c r="E5228" s="77">
        <v>7.4384590927174595E-5</v>
      </c>
    </row>
    <row r="5229" spans="2:5">
      <c r="B5229" s="75">
        <v>110021</v>
      </c>
      <c r="C5229" s="85" t="s">
        <v>946</v>
      </c>
      <c r="D5229" s="76" t="s">
        <v>214</v>
      </c>
      <c r="E5229" s="77">
        <v>1.6781558955084099E-4</v>
      </c>
    </row>
    <row r="5230" spans="2:5">
      <c r="B5230" s="75">
        <v>110407</v>
      </c>
      <c r="C5230" s="85" t="s">
        <v>947</v>
      </c>
      <c r="D5230" s="76" t="s">
        <v>214</v>
      </c>
      <c r="E5230" s="77">
        <v>0.69294043245514403</v>
      </c>
    </row>
    <row r="5231" spans="2:5">
      <c r="B5231" s="75">
        <v>110430</v>
      </c>
      <c r="C5231" s="85" t="s">
        <v>948</v>
      </c>
      <c r="D5231" s="76" t="s">
        <v>214</v>
      </c>
      <c r="E5231" s="77">
        <v>2.0177124687745887E-3</v>
      </c>
    </row>
    <row r="5232" spans="2:5">
      <c r="B5232" s="75">
        <v>110496</v>
      </c>
      <c r="C5232" s="85" t="s">
        <v>949</v>
      </c>
      <c r="D5232" s="76" t="s">
        <v>214</v>
      </c>
      <c r="E5232" s="77">
        <v>3.3453576665703082E-2</v>
      </c>
    </row>
    <row r="5233" spans="2:5">
      <c r="B5233" s="75">
        <v>110509</v>
      </c>
      <c r="C5233" s="85" t="s">
        <v>950</v>
      </c>
      <c r="D5233" s="76" t="s">
        <v>214</v>
      </c>
      <c r="E5233" s="77">
        <v>1.249242796832043</v>
      </c>
    </row>
    <row r="5234" spans="2:5">
      <c r="B5234" s="75">
        <v>110565</v>
      </c>
      <c r="C5234" s="85" t="s">
        <v>951</v>
      </c>
      <c r="D5234" s="76" t="s">
        <v>214</v>
      </c>
      <c r="E5234" s="77">
        <v>2.8564987369095424E-3</v>
      </c>
    </row>
    <row r="5235" spans="2:5">
      <c r="B5235" s="75">
        <v>110623</v>
      </c>
      <c r="C5235" s="85" t="s">
        <v>952</v>
      </c>
      <c r="D5235" s="76" t="s">
        <v>214</v>
      </c>
      <c r="E5235" s="77">
        <v>2.433846399330708E-2</v>
      </c>
    </row>
    <row r="5236" spans="2:5">
      <c r="B5236" s="75">
        <v>110736</v>
      </c>
      <c r="C5236" s="85" t="s">
        <v>953</v>
      </c>
      <c r="D5236" s="76" t="s">
        <v>214</v>
      </c>
      <c r="E5236" s="77">
        <v>5.829270634327908E-3</v>
      </c>
    </row>
    <row r="5237" spans="2:5">
      <c r="B5237" s="75">
        <v>110758</v>
      </c>
      <c r="C5237" s="85" t="s">
        <v>954</v>
      </c>
      <c r="D5237" s="76" t="s">
        <v>214</v>
      </c>
      <c r="E5237" s="77">
        <v>3.5894925082106813E-4</v>
      </c>
    </row>
    <row r="5238" spans="2:5">
      <c r="B5238" s="75">
        <v>110770</v>
      </c>
      <c r="C5238" s="85" t="s">
        <v>955</v>
      </c>
      <c r="D5238" s="76" t="s">
        <v>214</v>
      </c>
      <c r="E5238" s="77">
        <v>0.17707978466768129</v>
      </c>
    </row>
    <row r="5239" spans="2:5">
      <c r="B5239" s="75">
        <v>110816</v>
      </c>
      <c r="C5239" s="85" t="s">
        <v>956</v>
      </c>
      <c r="D5239" s="76" t="s">
        <v>214</v>
      </c>
      <c r="E5239" s="77">
        <v>2.8391249599063525E-3</v>
      </c>
    </row>
    <row r="5240" spans="2:5">
      <c r="B5240" s="75">
        <v>110952</v>
      </c>
      <c r="C5240" s="85" t="s">
        <v>957</v>
      </c>
      <c r="D5240" s="76" t="s">
        <v>214</v>
      </c>
      <c r="E5240" s="77">
        <v>4.9681250783710024E-2</v>
      </c>
    </row>
    <row r="5241" spans="2:5">
      <c r="B5241" s="75">
        <v>110985</v>
      </c>
      <c r="C5241" s="85" t="s">
        <v>958</v>
      </c>
      <c r="D5241" s="76" t="s">
        <v>214</v>
      </c>
      <c r="E5241" s="77">
        <v>4.4726516707502019E-5</v>
      </c>
    </row>
    <row r="5242" spans="2:5">
      <c r="B5242" s="75">
        <v>110996</v>
      </c>
      <c r="C5242" s="85" t="s">
        <v>959</v>
      </c>
      <c r="D5242" s="76" t="s">
        <v>214</v>
      </c>
      <c r="E5242" s="77">
        <v>5.0385726735218898E-2</v>
      </c>
    </row>
    <row r="5243" spans="2:5">
      <c r="B5243" s="75">
        <v>111137</v>
      </c>
      <c r="C5243" s="85" t="s">
        <v>960</v>
      </c>
      <c r="D5243" s="76" t="s">
        <v>214</v>
      </c>
      <c r="E5243" s="77">
        <v>4.7978537743137055E-3</v>
      </c>
    </row>
    <row r="5244" spans="2:5">
      <c r="B5244" s="75">
        <v>111182</v>
      </c>
      <c r="C5244" s="85" t="s">
        <v>961</v>
      </c>
      <c r="D5244" s="76" t="s">
        <v>214</v>
      </c>
      <c r="E5244" s="77">
        <v>0.21032080664647462</v>
      </c>
    </row>
    <row r="5245" spans="2:5">
      <c r="B5245" s="75">
        <v>111251</v>
      </c>
      <c r="C5245" s="85" t="s">
        <v>962</v>
      </c>
      <c r="D5245" s="76" t="s">
        <v>214</v>
      </c>
      <c r="E5245" s="77">
        <v>5.6557134329933466E-3</v>
      </c>
    </row>
    <row r="5246" spans="2:5">
      <c r="B5246" s="75">
        <v>1113388</v>
      </c>
      <c r="C5246" s="85" t="s">
        <v>963</v>
      </c>
      <c r="D5246" s="76" t="s">
        <v>214</v>
      </c>
      <c r="E5246" s="77">
        <v>0.6383705572051237</v>
      </c>
    </row>
    <row r="5247" spans="2:5">
      <c r="B5247" s="75">
        <v>111364</v>
      </c>
      <c r="C5247" s="85" t="s">
        <v>964</v>
      </c>
      <c r="D5247" s="76" t="s">
        <v>214</v>
      </c>
      <c r="E5247" s="77">
        <v>1.5130628006763433E-3</v>
      </c>
    </row>
    <row r="5248" spans="2:5">
      <c r="B5248" s="75">
        <v>111381896</v>
      </c>
      <c r="C5248" s="85" t="s">
        <v>965</v>
      </c>
      <c r="D5248" s="76" t="s">
        <v>214</v>
      </c>
      <c r="E5248" s="77">
        <v>1.632842096199676E-2</v>
      </c>
    </row>
    <row r="5249" spans="2:5">
      <c r="B5249" s="75">
        <v>111477</v>
      </c>
      <c r="C5249" s="85" t="s">
        <v>966</v>
      </c>
      <c r="D5249" s="76" t="s">
        <v>214</v>
      </c>
      <c r="E5249" s="77">
        <v>1.1254758828716524E-3</v>
      </c>
    </row>
    <row r="5250" spans="2:5">
      <c r="B5250" s="75">
        <v>111557</v>
      </c>
      <c r="C5250" s="85" t="s">
        <v>967</v>
      </c>
      <c r="D5250" s="76" t="s">
        <v>214</v>
      </c>
      <c r="E5250" s="77">
        <v>9.9589546692874328E-2</v>
      </c>
    </row>
    <row r="5251" spans="2:5">
      <c r="B5251" s="75">
        <v>111659</v>
      </c>
      <c r="C5251" s="85" t="s">
        <v>968</v>
      </c>
      <c r="D5251" s="76" t="s">
        <v>214</v>
      </c>
      <c r="E5251" s="77">
        <v>0.14886763253032301</v>
      </c>
    </row>
    <row r="5252" spans="2:5">
      <c r="B5252" s="75">
        <v>111784</v>
      </c>
      <c r="C5252" s="85" t="s">
        <v>969</v>
      </c>
      <c r="D5252" s="76" t="s">
        <v>214</v>
      </c>
      <c r="E5252" s="77">
        <v>5.6499561928127805E-4</v>
      </c>
    </row>
    <row r="5253" spans="2:5">
      <c r="B5253" s="75">
        <v>111831</v>
      </c>
      <c r="C5253" s="85" t="s">
        <v>970</v>
      </c>
      <c r="D5253" s="76" t="s">
        <v>214</v>
      </c>
      <c r="E5253" s="77">
        <v>7.8027816416490915E-3</v>
      </c>
    </row>
    <row r="5254" spans="2:5">
      <c r="B5254" s="75">
        <v>111911</v>
      </c>
      <c r="C5254" s="85" t="s">
        <v>971</v>
      </c>
      <c r="D5254" s="76" t="s">
        <v>214</v>
      </c>
      <c r="E5254" s="77">
        <v>2.6046555246552413E-2</v>
      </c>
    </row>
    <row r="5255" spans="2:5">
      <c r="B5255" s="75">
        <v>1119977</v>
      </c>
      <c r="C5255" s="85" t="s">
        <v>972</v>
      </c>
      <c r="D5255" s="76" t="s">
        <v>214</v>
      </c>
      <c r="E5255" s="77">
        <v>1.6415347879359683E-3</v>
      </c>
    </row>
    <row r="5256" spans="2:5">
      <c r="B5256" s="75">
        <v>1120010</v>
      </c>
      <c r="C5256" s="85" t="s">
        <v>973</v>
      </c>
      <c r="D5256" s="76" t="s">
        <v>214</v>
      </c>
      <c r="E5256" s="77">
        <v>2.0853151005367936E-4</v>
      </c>
    </row>
    <row r="5257" spans="2:5">
      <c r="B5257" s="75">
        <v>112129</v>
      </c>
      <c r="C5257" s="85" t="s">
        <v>974</v>
      </c>
      <c r="D5257" s="76" t="s">
        <v>214</v>
      </c>
      <c r="E5257" s="77">
        <v>0.16632584840808934</v>
      </c>
    </row>
    <row r="5258" spans="2:5">
      <c r="B5258" s="75">
        <v>1121604</v>
      </c>
      <c r="C5258" s="85" t="s">
        <v>975</v>
      </c>
      <c r="D5258" s="76" t="s">
        <v>214</v>
      </c>
      <c r="E5258" s="77">
        <v>2.6171990514452324E-2</v>
      </c>
    </row>
    <row r="5259" spans="2:5">
      <c r="B5259" s="75">
        <v>112185</v>
      </c>
      <c r="C5259" s="85" t="s">
        <v>976</v>
      </c>
      <c r="D5259" s="76" t="s">
        <v>214</v>
      </c>
      <c r="E5259" s="77">
        <v>0.56207258930259352</v>
      </c>
    </row>
    <row r="5260" spans="2:5">
      <c r="B5260" s="75">
        <v>112225873</v>
      </c>
      <c r="C5260" s="85" t="s">
        <v>977</v>
      </c>
      <c r="D5260" s="76" t="s">
        <v>214</v>
      </c>
      <c r="E5260" s="77">
        <v>1.3029355749729821</v>
      </c>
    </row>
    <row r="5261" spans="2:5">
      <c r="B5261" s="75">
        <v>1122549</v>
      </c>
      <c r="C5261" s="85" t="s">
        <v>978</v>
      </c>
      <c r="D5261" s="76" t="s">
        <v>214</v>
      </c>
      <c r="E5261" s="77">
        <v>3.9665562401251457E-2</v>
      </c>
    </row>
    <row r="5262" spans="2:5">
      <c r="B5262" s="75">
        <v>1122618</v>
      </c>
      <c r="C5262" s="85" t="s">
        <v>979</v>
      </c>
      <c r="D5262" s="76" t="s">
        <v>214</v>
      </c>
      <c r="E5262" s="77">
        <v>0.20452651583483233</v>
      </c>
    </row>
    <row r="5263" spans="2:5">
      <c r="B5263" s="75">
        <v>1122914</v>
      </c>
      <c r="C5263" s="85" t="s">
        <v>980</v>
      </c>
      <c r="D5263" s="76" t="s">
        <v>214</v>
      </c>
      <c r="E5263" s="77">
        <v>3.8699868139443386E-2</v>
      </c>
    </row>
    <row r="5264" spans="2:5">
      <c r="B5264" s="75">
        <v>112298</v>
      </c>
      <c r="C5264" s="85" t="s">
        <v>981</v>
      </c>
      <c r="D5264" s="76" t="s">
        <v>214</v>
      </c>
      <c r="E5264" s="77">
        <v>2.4945381748881718E-3</v>
      </c>
    </row>
    <row r="5265" spans="2:5">
      <c r="B5265" s="75">
        <v>112367</v>
      </c>
      <c r="C5265" s="85" t="s">
        <v>982</v>
      </c>
      <c r="D5265" s="76" t="s">
        <v>214</v>
      </c>
      <c r="E5265" s="77">
        <v>1.1592062575109556E-3</v>
      </c>
    </row>
    <row r="5266" spans="2:5">
      <c r="B5266" s="75">
        <v>112378</v>
      </c>
      <c r="C5266" s="85" t="s">
        <v>983</v>
      </c>
      <c r="D5266" s="76" t="s">
        <v>214</v>
      </c>
      <c r="E5266" s="77">
        <v>1.7018941747665516E-2</v>
      </c>
    </row>
    <row r="5267" spans="2:5">
      <c r="B5267" s="75">
        <v>1124192</v>
      </c>
      <c r="C5267" s="85" t="s">
        <v>984</v>
      </c>
      <c r="D5267" s="76" t="s">
        <v>214</v>
      </c>
      <c r="E5267" s="77">
        <v>37.420384840077105</v>
      </c>
    </row>
    <row r="5268" spans="2:5">
      <c r="B5268" s="75">
        <v>112527</v>
      </c>
      <c r="C5268" s="85" t="s">
        <v>985</v>
      </c>
      <c r="D5268" s="76" t="s">
        <v>214</v>
      </c>
      <c r="E5268" s="77">
        <v>0.18192588770113222</v>
      </c>
    </row>
    <row r="5269" spans="2:5">
      <c r="B5269" s="75">
        <v>1126461</v>
      </c>
      <c r="C5269" s="85" t="s">
        <v>986</v>
      </c>
      <c r="D5269" s="76" t="s">
        <v>214</v>
      </c>
      <c r="E5269" s="77">
        <v>3.8521961787197155E-2</v>
      </c>
    </row>
    <row r="5270" spans="2:5">
      <c r="B5270" s="75">
        <v>112709</v>
      </c>
      <c r="C5270" s="85" t="s">
        <v>987</v>
      </c>
      <c r="D5270" s="76" t="s">
        <v>214</v>
      </c>
      <c r="E5270" s="77">
        <v>0.31142305024723516</v>
      </c>
    </row>
    <row r="5271" spans="2:5">
      <c r="B5271" s="75">
        <v>112801</v>
      </c>
      <c r="C5271" s="85" t="s">
        <v>988</v>
      </c>
      <c r="D5271" s="76" t="s">
        <v>214</v>
      </c>
      <c r="E5271" s="77">
        <v>7.7325513668397459E-5</v>
      </c>
    </row>
    <row r="5272" spans="2:5">
      <c r="B5272" s="75">
        <v>1142194</v>
      </c>
      <c r="C5272" s="85" t="s">
        <v>989</v>
      </c>
      <c r="D5272" s="76" t="s">
        <v>214</v>
      </c>
      <c r="E5272" s="77">
        <v>1.6648641605511759E-3</v>
      </c>
    </row>
    <row r="5273" spans="2:5">
      <c r="B5273" s="75">
        <v>115775</v>
      </c>
      <c r="C5273" s="85" t="s">
        <v>990</v>
      </c>
      <c r="D5273" s="76" t="s">
        <v>214</v>
      </c>
      <c r="E5273" s="77">
        <v>1.037532192060247E-4</v>
      </c>
    </row>
    <row r="5274" spans="2:5">
      <c r="B5274" s="75">
        <v>118445</v>
      </c>
      <c r="C5274" s="85" t="s">
        <v>991</v>
      </c>
      <c r="D5274" s="76" t="s">
        <v>214</v>
      </c>
      <c r="E5274" s="77">
        <v>6.1084308119771835</v>
      </c>
    </row>
    <row r="5275" spans="2:5">
      <c r="B5275" s="75">
        <v>118558</v>
      </c>
      <c r="C5275" s="85" t="s">
        <v>992</v>
      </c>
      <c r="D5275" s="76" t="s">
        <v>214</v>
      </c>
      <c r="E5275" s="77">
        <v>2.4497548287922943E-2</v>
      </c>
    </row>
    <row r="5276" spans="2:5">
      <c r="B5276" s="75">
        <v>118616</v>
      </c>
      <c r="C5276" s="85" t="s">
        <v>993</v>
      </c>
      <c r="D5276" s="76" t="s">
        <v>214</v>
      </c>
      <c r="E5276" s="77">
        <v>1.8475059673990263E-3</v>
      </c>
    </row>
    <row r="5277" spans="2:5">
      <c r="B5277" s="75">
        <v>119324</v>
      </c>
      <c r="C5277" s="85" t="s">
        <v>994</v>
      </c>
      <c r="D5277" s="76" t="s">
        <v>214</v>
      </c>
      <c r="E5277" s="77">
        <v>0.48190601147495932</v>
      </c>
    </row>
    <row r="5278" spans="2:5">
      <c r="B5278" s="75">
        <v>119335</v>
      </c>
      <c r="C5278" s="85" t="s">
        <v>995</v>
      </c>
      <c r="D5278" s="76" t="s">
        <v>214</v>
      </c>
      <c r="E5278" s="77">
        <v>5.9958881420200116E-3</v>
      </c>
    </row>
    <row r="5279" spans="2:5">
      <c r="B5279" s="75">
        <v>1194021</v>
      </c>
      <c r="C5279" s="85" t="s">
        <v>996</v>
      </c>
      <c r="D5279" s="76" t="s">
        <v>214</v>
      </c>
      <c r="E5279" s="77">
        <v>3.4776441574964423E-3</v>
      </c>
    </row>
    <row r="5280" spans="2:5">
      <c r="B5280" s="75">
        <v>119937</v>
      </c>
      <c r="C5280" s="85" t="s">
        <v>997</v>
      </c>
      <c r="D5280" s="76" t="s">
        <v>214</v>
      </c>
      <c r="E5280" s="77">
        <v>2.8066366213732388</v>
      </c>
    </row>
    <row r="5281" spans="2:5">
      <c r="B5281" s="75">
        <v>12002481</v>
      </c>
      <c r="C5281" s="85" t="s">
        <v>998</v>
      </c>
      <c r="D5281" s="76" t="s">
        <v>214</v>
      </c>
      <c r="E5281" s="77">
        <v>1.105542436321018E-2</v>
      </c>
    </row>
    <row r="5282" spans="2:5">
      <c r="B5282" s="75">
        <v>12002538</v>
      </c>
      <c r="C5282" s="85" t="s">
        <v>999</v>
      </c>
      <c r="D5282" s="76" t="s">
        <v>214</v>
      </c>
      <c r="E5282" s="77">
        <v>5.6901105647654221E-4</v>
      </c>
    </row>
    <row r="5283" spans="2:5">
      <c r="B5283" s="75">
        <v>120070</v>
      </c>
      <c r="C5283" s="85" t="s">
        <v>1000</v>
      </c>
      <c r="D5283" s="76" t="s">
        <v>214</v>
      </c>
      <c r="E5283" s="77">
        <v>7.0868241109545002E-3</v>
      </c>
    </row>
    <row r="5284" spans="2:5">
      <c r="B5284" s="75">
        <v>120218</v>
      </c>
      <c r="C5284" s="85" t="s">
        <v>1001</v>
      </c>
      <c r="D5284" s="76" t="s">
        <v>214</v>
      </c>
      <c r="E5284" s="77">
        <v>0.14450484383231532</v>
      </c>
    </row>
    <row r="5285" spans="2:5">
      <c r="B5285" s="75">
        <v>120514</v>
      </c>
      <c r="C5285" s="85" t="s">
        <v>1002</v>
      </c>
      <c r="D5285" s="76" t="s">
        <v>214</v>
      </c>
      <c r="E5285" s="77">
        <v>7.1387074192651293E-2</v>
      </c>
    </row>
    <row r="5286" spans="2:5">
      <c r="B5286" s="75">
        <v>121299</v>
      </c>
      <c r="C5286" s="85" t="s">
        <v>1003</v>
      </c>
      <c r="D5286" s="76" t="s">
        <v>214</v>
      </c>
      <c r="E5286" s="77">
        <v>244.50829951357966</v>
      </c>
    </row>
    <row r="5287" spans="2:5">
      <c r="B5287" s="75">
        <v>121324</v>
      </c>
      <c r="C5287" s="85" t="s">
        <v>1004</v>
      </c>
      <c r="D5287" s="76" t="s">
        <v>214</v>
      </c>
      <c r="E5287" s="77">
        <v>0.10234660037388743</v>
      </c>
    </row>
    <row r="5288" spans="2:5">
      <c r="B5288" s="75">
        <v>121460</v>
      </c>
      <c r="C5288" s="85" t="s">
        <v>1005</v>
      </c>
      <c r="D5288" s="76" t="s">
        <v>214</v>
      </c>
      <c r="E5288" s="77">
        <v>3.4192284833682807E-4</v>
      </c>
    </row>
    <row r="5289" spans="2:5">
      <c r="B5289" s="75">
        <v>121868</v>
      </c>
      <c r="C5289" s="85" t="s">
        <v>1006</v>
      </c>
      <c r="D5289" s="76" t="s">
        <v>214</v>
      </c>
      <c r="E5289" s="77">
        <v>0.13827551442273631</v>
      </c>
    </row>
    <row r="5290" spans="2:5">
      <c r="B5290" s="75">
        <v>122032</v>
      </c>
      <c r="C5290" s="85" t="s">
        <v>1007</v>
      </c>
      <c r="D5290" s="76" t="s">
        <v>214</v>
      </c>
      <c r="E5290" s="77">
        <v>1.2083379445355065E-2</v>
      </c>
    </row>
    <row r="5291" spans="2:5">
      <c r="B5291" s="75">
        <v>122101</v>
      </c>
      <c r="C5291" s="85" t="s">
        <v>1008</v>
      </c>
      <c r="D5291" s="76" t="s">
        <v>214</v>
      </c>
      <c r="E5291" s="77">
        <v>35.32979517444268</v>
      </c>
    </row>
    <row r="5292" spans="2:5">
      <c r="B5292" s="75">
        <v>122792</v>
      </c>
      <c r="C5292" s="85" t="s">
        <v>1009</v>
      </c>
      <c r="D5292" s="76" t="s">
        <v>214</v>
      </c>
      <c r="E5292" s="77">
        <v>2.0280183866527673E-2</v>
      </c>
    </row>
    <row r="5293" spans="2:5">
      <c r="B5293" s="75">
        <v>123013</v>
      </c>
      <c r="C5293" s="85" t="s">
        <v>1010</v>
      </c>
      <c r="D5293" s="76" t="s">
        <v>214</v>
      </c>
      <c r="E5293" s="77">
        <v>1.8646659676931631E-6</v>
      </c>
    </row>
    <row r="5294" spans="2:5">
      <c r="B5294" s="75">
        <v>123159</v>
      </c>
      <c r="C5294" s="85" t="s">
        <v>1011</v>
      </c>
      <c r="D5294" s="76" t="s">
        <v>214</v>
      </c>
      <c r="E5294" s="77">
        <v>1.7612376185956791E-2</v>
      </c>
    </row>
    <row r="5295" spans="2:5">
      <c r="B5295" s="75">
        <v>123251</v>
      </c>
      <c r="C5295" s="85" t="s">
        <v>1012</v>
      </c>
      <c r="D5295" s="76" t="s">
        <v>214</v>
      </c>
      <c r="E5295" s="77">
        <v>4.283442446128545E-2</v>
      </c>
    </row>
    <row r="5296" spans="2:5">
      <c r="B5296" s="75">
        <v>123433</v>
      </c>
      <c r="C5296" s="85" t="s">
        <v>1013</v>
      </c>
      <c r="D5296" s="76" t="s">
        <v>214</v>
      </c>
      <c r="E5296" s="77">
        <v>7.2328635975286897E-3</v>
      </c>
    </row>
    <row r="5297" spans="2:5">
      <c r="B5297" s="75">
        <v>123660</v>
      </c>
      <c r="C5297" s="85" t="s">
        <v>1014</v>
      </c>
      <c r="D5297" s="76" t="s">
        <v>214</v>
      </c>
      <c r="E5297" s="77">
        <v>6.3062445410649063E-3</v>
      </c>
    </row>
    <row r="5298" spans="2:5">
      <c r="B5298" s="75">
        <v>123922</v>
      </c>
      <c r="C5298" s="85" t="s">
        <v>1015</v>
      </c>
      <c r="D5298" s="76" t="s">
        <v>214</v>
      </c>
      <c r="E5298" s="77">
        <v>1.3655049697674116E-3</v>
      </c>
    </row>
    <row r="5299" spans="2:5">
      <c r="B5299" s="75">
        <v>123966</v>
      </c>
      <c r="C5299" s="85" t="s">
        <v>1016</v>
      </c>
      <c r="D5299" s="76" t="s">
        <v>214</v>
      </c>
      <c r="E5299" s="77">
        <v>3.1133370113349641E-3</v>
      </c>
    </row>
    <row r="5300" spans="2:5">
      <c r="B5300" s="75">
        <v>124630</v>
      </c>
      <c r="C5300" s="85" t="s">
        <v>1017</v>
      </c>
      <c r="D5300" s="76" t="s">
        <v>214</v>
      </c>
      <c r="E5300" s="77">
        <v>8.2295479123110193E-2</v>
      </c>
    </row>
    <row r="5301" spans="2:5">
      <c r="B5301" s="75">
        <v>124878</v>
      </c>
      <c r="C5301" s="85" t="s">
        <v>1018</v>
      </c>
      <c r="D5301" s="76" t="s">
        <v>214</v>
      </c>
      <c r="E5301" s="77">
        <v>1.2625692034092184</v>
      </c>
    </row>
    <row r="5302" spans="2:5">
      <c r="B5302" s="75">
        <v>126818</v>
      </c>
      <c r="C5302" s="85" t="s">
        <v>1019</v>
      </c>
      <c r="D5302" s="76" t="s">
        <v>214</v>
      </c>
      <c r="E5302" s="77">
        <v>1.0602633207561286E-3</v>
      </c>
    </row>
    <row r="5303" spans="2:5">
      <c r="B5303" s="75">
        <v>127071</v>
      </c>
      <c r="C5303" s="85" t="s">
        <v>1020</v>
      </c>
      <c r="D5303" s="76" t="s">
        <v>214</v>
      </c>
      <c r="E5303" s="77">
        <v>2.414859292532787E-2</v>
      </c>
    </row>
    <row r="5304" spans="2:5">
      <c r="B5304" s="75">
        <v>127275</v>
      </c>
      <c r="C5304" s="85" t="s">
        <v>1021</v>
      </c>
      <c r="D5304" s="76" t="s">
        <v>214</v>
      </c>
      <c r="E5304" s="77">
        <v>0.66211756580903547</v>
      </c>
    </row>
    <row r="5305" spans="2:5">
      <c r="B5305" s="75">
        <v>127526</v>
      </c>
      <c r="C5305" s="85" t="s">
        <v>1022</v>
      </c>
      <c r="D5305" s="76" t="s">
        <v>214</v>
      </c>
      <c r="E5305" s="77">
        <v>5.2307138115147846E-2</v>
      </c>
    </row>
    <row r="5306" spans="2:5">
      <c r="B5306" s="75">
        <v>127662</v>
      </c>
      <c r="C5306" s="85" t="s">
        <v>1023</v>
      </c>
      <c r="D5306" s="76" t="s">
        <v>214</v>
      </c>
      <c r="E5306" s="77">
        <v>9.7690694997653357E-2</v>
      </c>
    </row>
    <row r="5307" spans="2:5">
      <c r="B5307" s="75">
        <v>127913</v>
      </c>
      <c r="C5307" s="85" t="s">
        <v>1024</v>
      </c>
      <c r="D5307" s="76" t="s">
        <v>214</v>
      </c>
      <c r="E5307" s="77">
        <v>1.0290535226413681E-2</v>
      </c>
    </row>
    <row r="5308" spans="2:5">
      <c r="B5308" s="75">
        <v>1300216</v>
      </c>
      <c r="C5308" s="85" t="s">
        <v>1025</v>
      </c>
      <c r="D5308" s="76" t="s">
        <v>214</v>
      </c>
      <c r="E5308" s="77">
        <v>5.4156929936626788E-4</v>
      </c>
    </row>
    <row r="5309" spans="2:5">
      <c r="B5309" s="75">
        <v>130223</v>
      </c>
      <c r="C5309" s="85" t="s">
        <v>1026</v>
      </c>
      <c r="D5309" s="76" t="s">
        <v>214</v>
      </c>
      <c r="E5309" s="77">
        <v>8.30128211246174E-2</v>
      </c>
    </row>
    <row r="5310" spans="2:5">
      <c r="B5310" s="75">
        <v>1302789</v>
      </c>
      <c r="C5310" s="85" t="s">
        <v>1027</v>
      </c>
      <c r="D5310" s="76" t="s">
        <v>214</v>
      </c>
      <c r="E5310" s="77">
        <v>7.26400554237037E-4</v>
      </c>
    </row>
    <row r="5311" spans="2:5">
      <c r="B5311" s="75">
        <v>131168</v>
      </c>
      <c r="C5311" s="85" t="s">
        <v>1028</v>
      </c>
      <c r="D5311" s="76" t="s">
        <v>214</v>
      </c>
      <c r="E5311" s="77">
        <v>1.4893435921075469</v>
      </c>
    </row>
    <row r="5312" spans="2:5">
      <c r="B5312" s="75">
        <v>13150000</v>
      </c>
      <c r="C5312" s="85" t="s">
        <v>1029</v>
      </c>
      <c r="D5312" s="76" t="s">
        <v>214</v>
      </c>
      <c r="E5312" s="77">
        <v>0.28935123341853097</v>
      </c>
    </row>
    <row r="5313" spans="2:5">
      <c r="B5313" s="75">
        <v>131793</v>
      </c>
      <c r="C5313" s="85" t="s">
        <v>1030</v>
      </c>
      <c r="D5313" s="76" t="s">
        <v>214</v>
      </c>
      <c r="E5313" s="77">
        <v>3.5949873939138191</v>
      </c>
    </row>
    <row r="5314" spans="2:5">
      <c r="B5314" s="75">
        <v>131919</v>
      </c>
      <c r="C5314" s="85" t="s">
        <v>1031</v>
      </c>
      <c r="D5314" s="76" t="s">
        <v>214</v>
      </c>
      <c r="E5314" s="77">
        <v>11.598231356591159</v>
      </c>
    </row>
    <row r="5315" spans="2:5">
      <c r="B5315" s="75">
        <v>1320076</v>
      </c>
      <c r="C5315" s="85" t="s">
        <v>1032</v>
      </c>
      <c r="D5315" s="76" t="s">
        <v>214</v>
      </c>
      <c r="E5315" s="77">
        <v>1.6203761800989173E-3</v>
      </c>
    </row>
    <row r="5316" spans="2:5">
      <c r="B5316" s="75">
        <v>13311847</v>
      </c>
      <c r="C5316" s="85" t="s">
        <v>1033</v>
      </c>
      <c r="D5316" s="76" t="s">
        <v>214</v>
      </c>
      <c r="E5316" s="77">
        <v>4.2147315075066771</v>
      </c>
    </row>
    <row r="5317" spans="2:5">
      <c r="B5317" s="75">
        <v>133119</v>
      </c>
      <c r="C5317" s="85" t="s">
        <v>1034</v>
      </c>
      <c r="D5317" s="76" t="s">
        <v>214</v>
      </c>
      <c r="E5317" s="77">
        <v>0.47484734598002964</v>
      </c>
    </row>
    <row r="5318" spans="2:5">
      <c r="B5318" s="75">
        <v>133324</v>
      </c>
      <c r="C5318" s="85" t="s">
        <v>1035</v>
      </c>
      <c r="D5318" s="76" t="s">
        <v>214</v>
      </c>
      <c r="E5318" s="77">
        <v>1.8435518165962497E-3</v>
      </c>
    </row>
    <row r="5319" spans="2:5">
      <c r="B5319" s="75">
        <v>1336363</v>
      </c>
      <c r="C5319" s="85" t="s">
        <v>1036</v>
      </c>
      <c r="D5319" s="76" t="s">
        <v>214</v>
      </c>
      <c r="E5319" s="77">
        <v>0.12598062141082036</v>
      </c>
    </row>
    <row r="5320" spans="2:5">
      <c r="B5320" s="75">
        <v>135013</v>
      </c>
      <c r="C5320" s="85" t="s">
        <v>1037</v>
      </c>
      <c r="D5320" s="76" t="s">
        <v>214</v>
      </c>
      <c r="E5320" s="77">
        <v>3.7053358589259381E-4</v>
      </c>
    </row>
    <row r="5321" spans="2:5">
      <c r="B5321" s="75">
        <v>137199</v>
      </c>
      <c r="C5321" s="85" t="s">
        <v>1038</v>
      </c>
      <c r="D5321" s="76" t="s">
        <v>214</v>
      </c>
      <c r="E5321" s="77">
        <v>3.1736717005341607E-2</v>
      </c>
    </row>
    <row r="5322" spans="2:5">
      <c r="B5322" s="75">
        <v>137406</v>
      </c>
      <c r="C5322" s="85" t="s">
        <v>1039</v>
      </c>
      <c r="D5322" s="76" t="s">
        <v>214</v>
      </c>
      <c r="E5322" s="77">
        <v>1.4502731284220516E-3</v>
      </c>
    </row>
    <row r="5323" spans="2:5">
      <c r="B5323" s="75">
        <v>138863</v>
      </c>
      <c r="C5323" s="85" t="s">
        <v>1040</v>
      </c>
      <c r="D5323" s="76" t="s">
        <v>214</v>
      </c>
      <c r="E5323" s="77">
        <v>1.3703935199463346E-4</v>
      </c>
    </row>
    <row r="5324" spans="2:5">
      <c r="B5324" s="75">
        <v>13909734</v>
      </c>
      <c r="C5324" s="85" t="s">
        <v>1041</v>
      </c>
      <c r="D5324" s="76" t="s">
        <v>214</v>
      </c>
      <c r="E5324" s="77">
        <v>5.2917913376811752E-2</v>
      </c>
    </row>
    <row r="5325" spans="2:5">
      <c r="B5325" s="75">
        <v>13997734</v>
      </c>
      <c r="C5325" s="85" t="s">
        <v>1042</v>
      </c>
      <c r="D5325" s="76" t="s">
        <v>214</v>
      </c>
      <c r="E5325" s="77">
        <v>0.20481505266319899</v>
      </c>
    </row>
    <row r="5326" spans="2:5">
      <c r="B5326" s="75">
        <v>140385</v>
      </c>
      <c r="C5326" s="85" t="s">
        <v>1043</v>
      </c>
      <c r="D5326" s="76" t="s">
        <v>214</v>
      </c>
      <c r="E5326" s="77">
        <v>0.27302200189165254</v>
      </c>
    </row>
    <row r="5327" spans="2:5">
      <c r="B5327" s="75">
        <v>14062341</v>
      </c>
      <c r="C5327" s="85" t="s">
        <v>1044</v>
      </c>
      <c r="D5327" s="76" t="s">
        <v>214</v>
      </c>
      <c r="E5327" s="77">
        <v>2.1614452130991464</v>
      </c>
    </row>
    <row r="5328" spans="2:5">
      <c r="B5328" s="75">
        <v>14064109</v>
      </c>
      <c r="C5328" s="85" t="s">
        <v>1045</v>
      </c>
      <c r="D5328" s="76" t="s">
        <v>214</v>
      </c>
      <c r="E5328" s="77">
        <v>2.386592249887177</v>
      </c>
    </row>
    <row r="5329" spans="2:5">
      <c r="B5329" s="75">
        <v>14088712</v>
      </c>
      <c r="C5329" s="85" t="s">
        <v>1046</v>
      </c>
      <c r="D5329" s="76" t="s">
        <v>214</v>
      </c>
      <c r="E5329" s="77">
        <v>0.48547897556620884</v>
      </c>
    </row>
    <row r="5330" spans="2:5">
      <c r="B5330" s="75">
        <v>140896</v>
      </c>
      <c r="C5330" s="85" t="s">
        <v>1047</v>
      </c>
      <c r="D5330" s="76" t="s">
        <v>214</v>
      </c>
      <c r="E5330" s="77">
        <v>0.27021524566146171</v>
      </c>
    </row>
    <row r="5331" spans="2:5">
      <c r="B5331" s="75">
        <v>140909</v>
      </c>
      <c r="C5331" s="85" t="s">
        <v>1048</v>
      </c>
      <c r="D5331" s="76" t="s">
        <v>214</v>
      </c>
      <c r="E5331" s="77">
        <v>2.7377829618915199</v>
      </c>
    </row>
    <row r="5332" spans="2:5">
      <c r="B5332" s="75">
        <v>140932</v>
      </c>
      <c r="C5332" s="85" t="s">
        <v>1049</v>
      </c>
      <c r="D5332" s="76" t="s">
        <v>214</v>
      </c>
      <c r="E5332" s="77">
        <v>0.32355921066224719</v>
      </c>
    </row>
    <row r="5333" spans="2:5">
      <c r="B5333" s="75">
        <v>141037</v>
      </c>
      <c r="C5333" s="85" t="s">
        <v>1050</v>
      </c>
      <c r="D5333" s="76" t="s">
        <v>214</v>
      </c>
      <c r="E5333" s="77">
        <v>0.22700308854346316</v>
      </c>
    </row>
    <row r="5334" spans="2:5">
      <c r="B5334" s="75">
        <v>141286</v>
      </c>
      <c r="C5334" s="85" t="s">
        <v>1051</v>
      </c>
      <c r="D5334" s="76" t="s">
        <v>214</v>
      </c>
      <c r="E5334" s="77">
        <v>0.17376843343339188</v>
      </c>
    </row>
    <row r="5335" spans="2:5">
      <c r="B5335" s="75">
        <v>141537</v>
      </c>
      <c r="C5335" s="85" t="s">
        <v>1052</v>
      </c>
      <c r="D5335" s="76" t="s">
        <v>214</v>
      </c>
      <c r="E5335" s="77">
        <v>1.1762680643027301E-3</v>
      </c>
    </row>
    <row r="5336" spans="2:5">
      <c r="B5336" s="75">
        <v>141913</v>
      </c>
      <c r="C5336" s="85" t="s">
        <v>1053</v>
      </c>
      <c r="D5336" s="76" t="s">
        <v>214</v>
      </c>
      <c r="E5336" s="77">
        <v>6.0969934894121993E-3</v>
      </c>
    </row>
    <row r="5337" spans="2:5">
      <c r="B5337" s="75">
        <v>141935</v>
      </c>
      <c r="C5337" s="85" t="s">
        <v>1054</v>
      </c>
      <c r="D5337" s="76" t="s">
        <v>214</v>
      </c>
      <c r="E5337" s="77">
        <v>1.5433484660162136E-3</v>
      </c>
    </row>
    <row r="5338" spans="2:5">
      <c r="B5338" s="75">
        <v>1421143</v>
      </c>
      <c r="C5338" s="85" t="s">
        <v>1055</v>
      </c>
      <c r="D5338" s="76" t="s">
        <v>214</v>
      </c>
      <c r="E5338" s="77">
        <v>0.31080294559750593</v>
      </c>
    </row>
    <row r="5339" spans="2:5">
      <c r="B5339" s="75">
        <v>142314</v>
      </c>
      <c r="C5339" s="85" t="s">
        <v>1056</v>
      </c>
      <c r="D5339" s="76" t="s">
        <v>214</v>
      </c>
      <c r="E5339" s="77">
        <v>1.6261600101791093E-3</v>
      </c>
    </row>
    <row r="5340" spans="2:5">
      <c r="B5340" s="75">
        <v>1423605</v>
      </c>
      <c r="C5340" s="85" t="s">
        <v>1057</v>
      </c>
      <c r="D5340" s="76" t="s">
        <v>214</v>
      </c>
      <c r="E5340" s="77">
        <v>4.9301675677857933E-2</v>
      </c>
    </row>
    <row r="5341" spans="2:5">
      <c r="B5341" s="75">
        <v>142870</v>
      </c>
      <c r="C5341" s="85" t="s">
        <v>1058</v>
      </c>
      <c r="D5341" s="76" t="s">
        <v>214</v>
      </c>
      <c r="E5341" s="77">
        <v>1.1099561043333796E-2</v>
      </c>
    </row>
    <row r="5342" spans="2:5">
      <c r="B5342" s="75">
        <v>142905</v>
      </c>
      <c r="C5342" s="85" t="s">
        <v>1059</v>
      </c>
      <c r="D5342" s="76" t="s">
        <v>214</v>
      </c>
      <c r="E5342" s="77">
        <v>2.5660347423684186E-7</v>
      </c>
    </row>
    <row r="5343" spans="2:5">
      <c r="B5343" s="75">
        <v>142927</v>
      </c>
      <c r="C5343" s="85" t="s">
        <v>1060</v>
      </c>
      <c r="D5343" s="76" t="s">
        <v>214</v>
      </c>
      <c r="E5343" s="77">
        <v>1.6818303835386204E-2</v>
      </c>
    </row>
    <row r="5344" spans="2:5">
      <c r="B5344" s="75">
        <v>14315141</v>
      </c>
      <c r="C5344" s="85" t="s">
        <v>1061</v>
      </c>
      <c r="D5344" s="76" t="s">
        <v>214</v>
      </c>
      <c r="E5344" s="77">
        <v>9.1333595835146799E-3</v>
      </c>
    </row>
    <row r="5345" spans="2:5">
      <c r="B5345" s="75">
        <v>143168</v>
      </c>
      <c r="C5345" s="85" t="s">
        <v>1062</v>
      </c>
      <c r="D5345" s="76" t="s">
        <v>214</v>
      </c>
      <c r="E5345" s="77">
        <v>8.8306215718326076E-3</v>
      </c>
    </row>
    <row r="5346" spans="2:5">
      <c r="B5346" s="75">
        <v>14548460</v>
      </c>
      <c r="C5346" s="85" t="s">
        <v>1063</v>
      </c>
      <c r="D5346" s="76" t="s">
        <v>214</v>
      </c>
      <c r="E5346" s="77">
        <v>6.482885401954476E-2</v>
      </c>
    </row>
    <row r="5347" spans="2:5">
      <c r="B5347" s="75">
        <v>148016</v>
      </c>
      <c r="C5347" s="85" t="s">
        <v>1064</v>
      </c>
      <c r="D5347" s="76" t="s">
        <v>214</v>
      </c>
      <c r="E5347" s="77">
        <v>0.15978789483473083</v>
      </c>
    </row>
    <row r="5348" spans="2:5">
      <c r="B5348" s="75">
        <v>148538</v>
      </c>
      <c r="C5348" s="85" t="s">
        <v>1065</v>
      </c>
      <c r="D5348" s="76" t="s">
        <v>214</v>
      </c>
      <c r="E5348" s="77">
        <v>0.15970033862963204</v>
      </c>
    </row>
    <row r="5349" spans="2:5">
      <c r="B5349" s="75">
        <v>150196</v>
      </c>
      <c r="C5349" s="85" t="s">
        <v>1066</v>
      </c>
      <c r="D5349" s="76" t="s">
        <v>214</v>
      </c>
      <c r="E5349" s="77">
        <v>1.1179816361343395E-2</v>
      </c>
    </row>
    <row r="5350" spans="2:5">
      <c r="B5350" s="75">
        <v>150390</v>
      </c>
      <c r="C5350" s="85" t="s">
        <v>1067</v>
      </c>
      <c r="D5350" s="76" t="s">
        <v>214</v>
      </c>
      <c r="E5350" s="77">
        <v>7.4335819445895054E-3</v>
      </c>
    </row>
    <row r="5351" spans="2:5">
      <c r="B5351" s="75">
        <v>15045439</v>
      </c>
      <c r="C5351" s="85" t="s">
        <v>1068</v>
      </c>
      <c r="D5351" s="76" t="s">
        <v>214</v>
      </c>
      <c r="E5351" s="77">
        <v>1.04660099088845E-3</v>
      </c>
    </row>
    <row r="5352" spans="2:5">
      <c r="B5352" s="75">
        <v>150787</v>
      </c>
      <c r="C5352" s="85" t="s">
        <v>1069</v>
      </c>
      <c r="D5352" s="76" t="s">
        <v>214</v>
      </c>
      <c r="E5352" s="77">
        <v>1.1809247451173358E-2</v>
      </c>
    </row>
    <row r="5353" spans="2:5">
      <c r="B5353" s="75">
        <v>151677</v>
      </c>
      <c r="C5353" s="85" t="s">
        <v>1070</v>
      </c>
      <c r="D5353" s="76" t="s">
        <v>214</v>
      </c>
      <c r="E5353" s="77">
        <v>1.868029695738157E-3</v>
      </c>
    </row>
    <row r="5354" spans="2:5">
      <c r="B5354" s="75">
        <v>15245440</v>
      </c>
      <c r="C5354" s="85" t="s">
        <v>1071</v>
      </c>
      <c r="D5354" s="76" t="s">
        <v>214</v>
      </c>
      <c r="E5354" s="77">
        <v>1.1490042091861477E-3</v>
      </c>
    </row>
    <row r="5355" spans="2:5">
      <c r="B5355" s="75">
        <v>15263522</v>
      </c>
      <c r="C5355" s="85" t="s">
        <v>1072</v>
      </c>
      <c r="D5355" s="76" t="s">
        <v>214</v>
      </c>
      <c r="E5355" s="77">
        <v>9.4384066464520764</v>
      </c>
    </row>
    <row r="5356" spans="2:5">
      <c r="B5356" s="75">
        <v>15310017</v>
      </c>
      <c r="C5356" s="85" t="s">
        <v>1073</v>
      </c>
      <c r="D5356" s="76" t="s">
        <v>214</v>
      </c>
      <c r="E5356" s="77">
        <v>0.86235225710312902</v>
      </c>
    </row>
    <row r="5357" spans="2:5">
      <c r="B5357" s="75">
        <v>1563388</v>
      </c>
      <c r="C5357" s="85" t="s">
        <v>1074</v>
      </c>
      <c r="D5357" s="76" t="s">
        <v>214</v>
      </c>
      <c r="E5357" s="77">
        <v>9.2395283670554343E-2</v>
      </c>
    </row>
    <row r="5358" spans="2:5">
      <c r="B5358" s="75">
        <v>156547</v>
      </c>
      <c r="C5358" s="85" t="s">
        <v>1075</v>
      </c>
      <c r="D5358" s="76" t="s">
        <v>214</v>
      </c>
      <c r="E5358" s="77">
        <v>1.8794643272641578E-3</v>
      </c>
    </row>
    <row r="5359" spans="2:5">
      <c r="B5359" s="75">
        <v>15862074</v>
      </c>
      <c r="C5359" s="85" t="s">
        <v>1076</v>
      </c>
      <c r="D5359" s="76" t="s">
        <v>214</v>
      </c>
      <c r="E5359" s="77">
        <v>7.26964553869415E-2</v>
      </c>
    </row>
    <row r="5360" spans="2:5">
      <c r="B5360" s="75">
        <v>15922788</v>
      </c>
      <c r="C5360" s="85" t="s">
        <v>1077</v>
      </c>
      <c r="D5360" s="76" t="s">
        <v>214</v>
      </c>
      <c r="E5360" s="77">
        <v>115.07141630416292</v>
      </c>
    </row>
    <row r="5361" spans="2:5">
      <c r="B5361" s="75">
        <v>1615709</v>
      </c>
      <c r="C5361" s="85" t="s">
        <v>1078</v>
      </c>
      <c r="D5361" s="76" t="s">
        <v>214</v>
      </c>
      <c r="E5361" s="77">
        <v>6.736083832846987E-3</v>
      </c>
    </row>
    <row r="5362" spans="2:5">
      <c r="B5362" s="75">
        <v>16245797</v>
      </c>
      <c r="C5362" s="85" t="s">
        <v>1079</v>
      </c>
      <c r="D5362" s="76" t="s">
        <v>214</v>
      </c>
      <c r="E5362" s="77">
        <v>1.6822046111341598</v>
      </c>
    </row>
    <row r="5363" spans="2:5">
      <c r="B5363" s="75">
        <v>1639663</v>
      </c>
      <c r="C5363" s="85" t="s">
        <v>1080</v>
      </c>
      <c r="D5363" s="76" t="s">
        <v>214</v>
      </c>
      <c r="E5363" s="77">
        <v>1.3599346682237884E-2</v>
      </c>
    </row>
    <row r="5364" spans="2:5">
      <c r="B5364" s="75">
        <v>1646873</v>
      </c>
      <c r="C5364" s="85" t="s">
        <v>1081</v>
      </c>
      <c r="D5364" s="76" t="s">
        <v>214</v>
      </c>
      <c r="E5364" s="77">
        <v>13.570185652568126</v>
      </c>
    </row>
    <row r="5365" spans="2:5">
      <c r="B5365" s="75">
        <v>1646884</v>
      </c>
      <c r="C5365" s="85" t="s">
        <v>1082</v>
      </c>
      <c r="D5365" s="76" t="s">
        <v>214</v>
      </c>
      <c r="E5365" s="77">
        <v>4.1852649078497839</v>
      </c>
    </row>
    <row r="5366" spans="2:5">
      <c r="B5366" s="75">
        <v>1647161</v>
      </c>
      <c r="C5366" s="85" t="s">
        <v>1083</v>
      </c>
      <c r="D5366" s="76" t="s">
        <v>214</v>
      </c>
      <c r="E5366" s="77">
        <v>1.040776665574402E-2</v>
      </c>
    </row>
    <row r="5367" spans="2:5">
      <c r="B5367" s="75">
        <v>16485475</v>
      </c>
      <c r="C5367" s="85" t="s">
        <v>1084</v>
      </c>
      <c r="D5367" s="76" t="s">
        <v>214</v>
      </c>
      <c r="E5367" s="77">
        <v>4.5633718132874073</v>
      </c>
    </row>
    <row r="5368" spans="2:5">
      <c r="B5368" s="75">
        <v>1653403</v>
      </c>
      <c r="C5368" s="85" t="s">
        <v>1085</v>
      </c>
      <c r="D5368" s="76" t="s">
        <v>214</v>
      </c>
      <c r="E5368" s="77">
        <v>9.3845543896039114E-3</v>
      </c>
    </row>
    <row r="5369" spans="2:5">
      <c r="B5369" s="75">
        <v>1678917</v>
      </c>
      <c r="C5369" s="85" t="s">
        <v>1086</v>
      </c>
      <c r="D5369" s="76" t="s">
        <v>214</v>
      </c>
      <c r="E5369" s="77">
        <v>1.2772799243409643E-3</v>
      </c>
    </row>
    <row r="5370" spans="2:5">
      <c r="B5370" s="75">
        <v>1689641</v>
      </c>
      <c r="C5370" s="85" t="s">
        <v>1087</v>
      </c>
      <c r="D5370" s="76" t="s">
        <v>214</v>
      </c>
      <c r="E5370" s="77">
        <v>0.60747674129465912</v>
      </c>
    </row>
    <row r="5371" spans="2:5">
      <c r="B5371" s="75">
        <v>1689823</v>
      </c>
      <c r="C5371" s="85" t="s">
        <v>1088</v>
      </c>
      <c r="D5371" s="76" t="s">
        <v>214</v>
      </c>
      <c r="E5371" s="77">
        <v>8.5290696106091857E-2</v>
      </c>
    </row>
    <row r="5372" spans="2:5">
      <c r="B5372" s="75">
        <v>1695778</v>
      </c>
      <c r="C5372" s="85" t="s">
        <v>1089</v>
      </c>
      <c r="D5372" s="76" t="s">
        <v>214</v>
      </c>
      <c r="E5372" s="77">
        <v>1.3962060080015512E-2</v>
      </c>
    </row>
    <row r="5373" spans="2:5">
      <c r="B5373" s="75">
        <v>17372871</v>
      </c>
      <c r="C5373" s="85" t="s">
        <v>1090</v>
      </c>
      <c r="D5373" s="76" t="s">
        <v>214</v>
      </c>
      <c r="E5373" s="77">
        <v>3.3595798084939385E-2</v>
      </c>
    </row>
    <row r="5374" spans="2:5">
      <c r="B5374" s="75">
        <v>17584122</v>
      </c>
      <c r="C5374" s="85" t="s">
        <v>1091</v>
      </c>
      <c r="D5374" s="76" t="s">
        <v>214</v>
      </c>
      <c r="E5374" s="77">
        <v>1.1552041139630547E-2</v>
      </c>
    </row>
    <row r="5375" spans="2:5">
      <c r="B5375" s="75">
        <v>1761611</v>
      </c>
      <c r="C5375" s="85" t="s">
        <v>1092</v>
      </c>
      <c r="D5375" s="76" t="s">
        <v>214</v>
      </c>
      <c r="E5375" s="77">
        <v>0.14997022668923465</v>
      </c>
    </row>
    <row r="5376" spans="2:5">
      <c r="B5376" s="75">
        <v>17754904</v>
      </c>
      <c r="C5376" s="85" t="s">
        <v>1093</v>
      </c>
      <c r="D5376" s="76" t="s">
        <v>214</v>
      </c>
      <c r="E5376" s="77">
        <v>5.4762433901818286E-2</v>
      </c>
    </row>
    <row r="5377" spans="2:5">
      <c r="B5377" s="75">
        <v>17849386</v>
      </c>
      <c r="C5377" s="85" t="s">
        <v>1094</v>
      </c>
      <c r="D5377" s="76" t="s">
        <v>214</v>
      </c>
      <c r="E5377" s="77">
        <v>2.2105420632322952E-2</v>
      </c>
    </row>
    <row r="5378" spans="2:5">
      <c r="B5378" s="75">
        <v>1820811</v>
      </c>
      <c r="C5378" s="85" t="s">
        <v>1095</v>
      </c>
      <c r="D5378" s="76" t="s">
        <v>214</v>
      </c>
      <c r="E5378" s="77">
        <v>0.64749820530041657</v>
      </c>
    </row>
    <row r="5379" spans="2:5">
      <c r="B5379" s="75">
        <v>1835490</v>
      </c>
      <c r="C5379" s="85" t="s">
        <v>1096</v>
      </c>
      <c r="D5379" s="76" t="s">
        <v>214</v>
      </c>
      <c r="E5379" s="77">
        <v>20.734417024942946</v>
      </c>
    </row>
    <row r="5380" spans="2:5">
      <c r="B5380" s="75">
        <v>18368633</v>
      </c>
      <c r="C5380" s="85" t="s">
        <v>1097</v>
      </c>
      <c r="D5380" s="76" t="s">
        <v>214</v>
      </c>
      <c r="E5380" s="77">
        <v>1.9378248375592896E-3</v>
      </c>
    </row>
    <row r="5381" spans="2:5">
      <c r="B5381" s="75">
        <v>1846704</v>
      </c>
      <c r="C5381" s="85" t="s">
        <v>1098</v>
      </c>
      <c r="D5381" s="76" t="s">
        <v>214</v>
      </c>
      <c r="E5381" s="77">
        <v>5.0510230592565306E-2</v>
      </c>
    </row>
    <row r="5382" spans="2:5">
      <c r="B5382" s="75">
        <v>1871574</v>
      </c>
      <c r="C5382" s="85" t="s">
        <v>1099</v>
      </c>
      <c r="D5382" s="76" t="s">
        <v>214</v>
      </c>
      <c r="E5382" s="77">
        <v>0.53389860919446563</v>
      </c>
    </row>
    <row r="5383" spans="2:5">
      <c r="B5383" s="75">
        <v>1918134</v>
      </c>
      <c r="C5383" s="85" t="s">
        <v>1100</v>
      </c>
      <c r="D5383" s="76" t="s">
        <v>214</v>
      </c>
      <c r="E5383" s="77">
        <v>0.18106824842917366</v>
      </c>
    </row>
    <row r="5384" spans="2:5">
      <c r="B5384" s="75">
        <v>1928456</v>
      </c>
      <c r="C5384" s="85" t="s">
        <v>1101</v>
      </c>
      <c r="D5384" s="76" t="s">
        <v>214</v>
      </c>
      <c r="E5384" s="77">
        <v>0.59117685064049519</v>
      </c>
    </row>
    <row r="5385" spans="2:5">
      <c r="B5385" s="75">
        <v>1929868</v>
      </c>
      <c r="C5385" s="85" t="s">
        <v>1102</v>
      </c>
      <c r="D5385" s="76" t="s">
        <v>214</v>
      </c>
      <c r="E5385" s="77">
        <v>0.17376486479902867</v>
      </c>
    </row>
    <row r="5386" spans="2:5">
      <c r="B5386" s="75">
        <v>1929880</v>
      </c>
      <c r="C5386" s="85" t="s">
        <v>1103</v>
      </c>
      <c r="D5386" s="76" t="s">
        <v>214</v>
      </c>
      <c r="E5386" s="77">
        <v>7.0380503611495917E-3</v>
      </c>
    </row>
    <row r="5387" spans="2:5">
      <c r="B5387" s="75">
        <v>19329896</v>
      </c>
      <c r="C5387" s="85" t="s">
        <v>1104</v>
      </c>
      <c r="D5387" s="76" t="s">
        <v>214</v>
      </c>
      <c r="E5387" s="77">
        <v>3.62033080355047E-2</v>
      </c>
    </row>
    <row r="5388" spans="2:5">
      <c r="B5388" s="75">
        <v>19335116</v>
      </c>
      <c r="C5388" s="85" t="s">
        <v>1105</v>
      </c>
      <c r="D5388" s="76" t="s">
        <v>214</v>
      </c>
      <c r="E5388" s="77">
        <v>4.1145376889716312E-2</v>
      </c>
    </row>
    <row r="5389" spans="2:5">
      <c r="B5389" s="75">
        <v>1945535</v>
      </c>
      <c r="C5389" s="85" t="s">
        <v>1106</v>
      </c>
      <c r="D5389" s="76" t="s">
        <v>214</v>
      </c>
      <c r="E5389" s="77">
        <v>0.13188913445916048</v>
      </c>
    </row>
    <row r="5390" spans="2:5">
      <c r="B5390" s="75">
        <v>1962750</v>
      </c>
      <c r="C5390" s="85" t="s">
        <v>1107</v>
      </c>
      <c r="D5390" s="76" t="s">
        <v>214</v>
      </c>
      <c r="E5390" s="77">
        <v>0.14920973846195024</v>
      </c>
    </row>
    <row r="5391" spans="2:5">
      <c r="B5391" s="75">
        <v>1966581</v>
      </c>
      <c r="C5391" s="85" t="s">
        <v>1108</v>
      </c>
      <c r="D5391" s="76" t="s">
        <v>214</v>
      </c>
      <c r="E5391" s="77">
        <v>0.79937927210346127</v>
      </c>
    </row>
    <row r="5392" spans="2:5">
      <c r="B5392" s="75">
        <v>1982690</v>
      </c>
      <c r="C5392" s="85" t="s">
        <v>1109</v>
      </c>
      <c r="D5392" s="76" t="s">
        <v>214</v>
      </c>
      <c r="E5392" s="77">
        <v>0.47841225100748558</v>
      </c>
    </row>
    <row r="5393" spans="2:5">
      <c r="B5393" s="75">
        <v>1984061</v>
      </c>
      <c r="C5393" s="85" t="s">
        <v>1110</v>
      </c>
      <c r="D5393" s="76" t="s">
        <v>214</v>
      </c>
      <c r="E5393" s="77">
        <v>5.6923393231973476E-3</v>
      </c>
    </row>
    <row r="5394" spans="2:5">
      <c r="B5394" s="75">
        <v>1984594</v>
      </c>
      <c r="C5394" s="85" t="s">
        <v>1111</v>
      </c>
      <c r="D5394" s="76" t="s">
        <v>214</v>
      </c>
      <c r="E5394" s="77">
        <v>0.10045041728760612</v>
      </c>
    </row>
    <row r="5395" spans="2:5">
      <c r="B5395" s="75">
        <v>1984652</v>
      </c>
      <c r="C5395" s="85" t="s">
        <v>1112</v>
      </c>
      <c r="D5395" s="76" t="s">
        <v>214</v>
      </c>
      <c r="E5395" s="77">
        <v>8.3972886767542748E-2</v>
      </c>
    </row>
    <row r="5396" spans="2:5">
      <c r="B5396" s="75">
        <v>20056922</v>
      </c>
      <c r="C5396" s="85" t="s">
        <v>1113</v>
      </c>
      <c r="D5396" s="76" t="s">
        <v>214</v>
      </c>
      <c r="E5396" s="77">
        <v>0.18904142148390182</v>
      </c>
    </row>
    <row r="5397" spans="2:5">
      <c r="B5397" s="75">
        <v>2028639</v>
      </c>
      <c r="C5397" s="85" t="s">
        <v>1114</v>
      </c>
      <c r="D5397" s="76" t="s">
        <v>214</v>
      </c>
      <c r="E5397" s="77">
        <v>0.26969422638108304</v>
      </c>
    </row>
    <row r="5398" spans="2:5">
      <c r="B5398" s="75">
        <v>20301637</v>
      </c>
      <c r="C5398" s="85" t="s">
        <v>1115</v>
      </c>
      <c r="D5398" s="76" t="s">
        <v>214</v>
      </c>
      <c r="E5398" s="77">
        <v>1.0553928125148464</v>
      </c>
    </row>
    <row r="5399" spans="2:5">
      <c r="B5399" s="75">
        <v>2034222</v>
      </c>
      <c r="C5399" s="85" t="s">
        <v>1116</v>
      </c>
      <c r="D5399" s="76" t="s">
        <v>214</v>
      </c>
      <c r="E5399" s="77">
        <v>2.7213996353571308</v>
      </c>
    </row>
    <row r="5400" spans="2:5">
      <c r="B5400" s="75">
        <v>2040962</v>
      </c>
      <c r="C5400" s="85" t="s">
        <v>1117</v>
      </c>
      <c r="D5400" s="76" t="s">
        <v>214</v>
      </c>
      <c r="E5400" s="77">
        <v>1.6138532706380139E-3</v>
      </c>
    </row>
    <row r="5401" spans="2:5">
      <c r="B5401" s="75">
        <v>2050682</v>
      </c>
      <c r="C5401" s="85" t="s">
        <v>1118</v>
      </c>
      <c r="D5401" s="76" t="s">
        <v>214</v>
      </c>
      <c r="E5401" s="77">
        <v>0.46230917330033855</v>
      </c>
    </row>
    <row r="5402" spans="2:5">
      <c r="B5402" s="75">
        <v>205436</v>
      </c>
      <c r="C5402" s="85" t="s">
        <v>1119</v>
      </c>
      <c r="D5402" s="76" t="s">
        <v>214</v>
      </c>
      <c r="E5402" s="77">
        <v>92.848404682573559</v>
      </c>
    </row>
    <row r="5403" spans="2:5">
      <c r="B5403" s="75">
        <v>2074502</v>
      </c>
      <c r="C5403" s="85" t="s">
        <v>1120</v>
      </c>
      <c r="D5403" s="76" t="s">
        <v>214</v>
      </c>
      <c r="E5403" s="77">
        <v>0.36745946551386788</v>
      </c>
    </row>
    <row r="5404" spans="2:5">
      <c r="B5404" s="75">
        <v>20824560</v>
      </c>
      <c r="C5404" s="85" t="s">
        <v>1121</v>
      </c>
      <c r="D5404" s="76" t="s">
        <v>214</v>
      </c>
      <c r="E5404" s="77">
        <v>2.6600860806602201E-3</v>
      </c>
    </row>
    <row r="5405" spans="2:5">
      <c r="B5405" s="75">
        <v>2116656</v>
      </c>
      <c r="C5405" s="85" t="s">
        <v>1122</v>
      </c>
      <c r="D5405" s="76" t="s">
        <v>214</v>
      </c>
      <c r="E5405" s="77">
        <v>0.12483611125895366</v>
      </c>
    </row>
    <row r="5406" spans="2:5">
      <c r="B5406" s="75">
        <v>2138229</v>
      </c>
      <c r="C5406" s="85" t="s">
        <v>1123</v>
      </c>
      <c r="D5406" s="76" t="s">
        <v>214</v>
      </c>
      <c r="E5406" s="77">
        <v>0.25726465447935948</v>
      </c>
    </row>
    <row r="5407" spans="2:5">
      <c r="B5407" s="75">
        <v>2150472</v>
      </c>
      <c r="C5407" s="85" t="s">
        <v>1124</v>
      </c>
      <c r="D5407" s="76" t="s">
        <v>214</v>
      </c>
      <c r="E5407" s="77">
        <v>6.332475610681715E-3</v>
      </c>
    </row>
    <row r="5408" spans="2:5">
      <c r="B5408" s="75">
        <v>2155706</v>
      </c>
      <c r="C5408" s="85" t="s">
        <v>1125</v>
      </c>
      <c r="D5408" s="76" t="s">
        <v>214</v>
      </c>
      <c r="E5408" s="77">
        <v>0.67199709781980632</v>
      </c>
    </row>
    <row r="5409" spans="2:5">
      <c r="B5409" s="75">
        <v>21757824</v>
      </c>
      <c r="C5409" s="85" t="s">
        <v>1126</v>
      </c>
      <c r="D5409" s="76" t="s">
        <v>214</v>
      </c>
      <c r="E5409" s="77">
        <v>10.294324914663244</v>
      </c>
    </row>
    <row r="5410" spans="2:5">
      <c r="B5410" s="75">
        <v>2176627</v>
      </c>
      <c r="C5410" s="85" t="s">
        <v>1127</v>
      </c>
      <c r="D5410" s="76" t="s">
        <v>214</v>
      </c>
      <c r="E5410" s="77">
        <v>0.28232679795132981</v>
      </c>
    </row>
    <row r="5411" spans="2:5">
      <c r="B5411" s="75">
        <v>2176989</v>
      </c>
      <c r="C5411" s="85" t="s">
        <v>1128</v>
      </c>
      <c r="D5411" s="76" t="s">
        <v>214</v>
      </c>
      <c r="E5411" s="77">
        <v>1.020289110901686E-3</v>
      </c>
    </row>
    <row r="5412" spans="2:5">
      <c r="B5412" s="75">
        <v>21923239</v>
      </c>
      <c r="C5412" s="85" t="s">
        <v>1129</v>
      </c>
      <c r="D5412" s="76" t="s">
        <v>214</v>
      </c>
      <c r="E5412" s="77">
        <v>0.70572894696119881</v>
      </c>
    </row>
    <row r="5413" spans="2:5">
      <c r="B5413" s="75">
        <v>2207014</v>
      </c>
      <c r="C5413" s="85" t="s">
        <v>1130</v>
      </c>
      <c r="D5413" s="76" t="s">
        <v>214</v>
      </c>
      <c r="E5413" s="77">
        <v>1.6370596090816106E-3</v>
      </c>
    </row>
    <row r="5414" spans="2:5">
      <c r="B5414" s="75">
        <v>2216515</v>
      </c>
      <c r="C5414" s="85" t="s">
        <v>1131</v>
      </c>
      <c r="D5414" s="76" t="s">
        <v>214</v>
      </c>
      <c r="E5414" s="77">
        <v>0.37296370908549287</v>
      </c>
    </row>
    <row r="5415" spans="2:5">
      <c r="B5415" s="75">
        <v>22212551</v>
      </c>
      <c r="C5415" s="85" t="s">
        <v>1132</v>
      </c>
      <c r="D5415" s="76" t="s">
        <v>214</v>
      </c>
      <c r="E5415" s="77">
        <v>7.196969930889801</v>
      </c>
    </row>
    <row r="5416" spans="2:5">
      <c r="B5416" s="75">
        <v>2223930</v>
      </c>
      <c r="C5416" s="85" t="s">
        <v>1133</v>
      </c>
      <c r="D5416" s="76" t="s">
        <v>214</v>
      </c>
      <c r="E5416" s="77">
        <v>2.6962836911383321</v>
      </c>
    </row>
    <row r="5417" spans="2:5">
      <c r="B5417" s="75">
        <v>2234164</v>
      </c>
      <c r="C5417" s="85" t="s">
        <v>1134</v>
      </c>
      <c r="D5417" s="76" t="s">
        <v>214</v>
      </c>
      <c r="E5417" s="77">
        <v>1.4045400958417931</v>
      </c>
    </row>
    <row r="5418" spans="2:5">
      <c r="B5418" s="75">
        <v>2235543</v>
      </c>
      <c r="C5418" s="85" t="s">
        <v>1135</v>
      </c>
      <c r="D5418" s="76" t="s">
        <v>214</v>
      </c>
      <c r="E5418" s="77">
        <v>5.6864672925905375E-3</v>
      </c>
    </row>
    <row r="5419" spans="2:5">
      <c r="B5419" s="75">
        <v>2243278</v>
      </c>
      <c r="C5419" s="85" t="s">
        <v>1136</v>
      </c>
      <c r="D5419" s="76" t="s">
        <v>214</v>
      </c>
      <c r="E5419" s="77">
        <v>1.113305380435195E-2</v>
      </c>
    </row>
    <row r="5420" spans="2:5">
      <c r="B5420" s="75">
        <v>2245387</v>
      </c>
      <c r="C5420" s="85" t="s">
        <v>1137</v>
      </c>
      <c r="D5420" s="76" t="s">
        <v>214</v>
      </c>
      <c r="E5420" s="77">
        <v>3.3363550895369687E-2</v>
      </c>
    </row>
    <row r="5421" spans="2:5">
      <c r="B5421" s="75">
        <v>22473785</v>
      </c>
      <c r="C5421" s="85" t="s">
        <v>1138</v>
      </c>
      <c r="D5421" s="76" t="s">
        <v>214</v>
      </c>
      <c r="E5421" s="77">
        <v>8.8292218847446768E-3</v>
      </c>
    </row>
    <row r="5422" spans="2:5">
      <c r="B5422" s="75">
        <v>225116</v>
      </c>
      <c r="C5422" s="85" t="s">
        <v>1139</v>
      </c>
      <c r="D5422" s="76" t="s">
        <v>214</v>
      </c>
      <c r="E5422" s="77">
        <v>65.740550390566099</v>
      </c>
    </row>
    <row r="5423" spans="2:5">
      <c r="B5423" s="75">
        <v>225514</v>
      </c>
      <c r="C5423" s="85" t="s">
        <v>1140</v>
      </c>
      <c r="D5423" s="76" t="s">
        <v>214</v>
      </c>
      <c r="E5423" s="77">
        <v>789.6836221054524</v>
      </c>
    </row>
    <row r="5424" spans="2:5">
      <c r="B5424" s="75">
        <v>2255176</v>
      </c>
      <c r="C5424" s="85" t="s">
        <v>1141</v>
      </c>
      <c r="D5424" s="76" t="s">
        <v>214</v>
      </c>
      <c r="E5424" s="77">
        <v>71.521874940941643</v>
      </c>
    </row>
    <row r="5425" spans="2:5">
      <c r="B5425" s="75">
        <v>2257092</v>
      </c>
      <c r="C5425" s="85" t="s">
        <v>1142</v>
      </c>
      <c r="D5425" s="76" t="s">
        <v>214</v>
      </c>
      <c r="E5425" s="77">
        <v>3.0111462313551605</v>
      </c>
    </row>
    <row r="5426" spans="2:5">
      <c r="B5426" s="75">
        <v>22726007</v>
      </c>
      <c r="C5426" s="85" t="s">
        <v>1143</v>
      </c>
      <c r="D5426" s="76" t="s">
        <v>214</v>
      </c>
      <c r="E5426" s="77">
        <v>0.18316791075786124</v>
      </c>
    </row>
    <row r="5427" spans="2:5">
      <c r="B5427" s="75">
        <v>2274671</v>
      </c>
      <c r="C5427" s="85" t="s">
        <v>1144</v>
      </c>
      <c r="D5427" s="76" t="s">
        <v>214</v>
      </c>
      <c r="E5427" s="77">
        <v>1.0564799467581096</v>
      </c>
    </row>
    <row r="5428" spans="2:5">
      <c r="B5428" s="75">
        <v>22936863</v>
      </c>
      <c r="C5428" s="85" t="s">
        <v>1145</v>
      </c>
      <c r="D5428" s="76" t="s">
        <v>214</v>
      </c>
      <c r="E5428" s="77">
        <v>3.9821838863633561</v>
      </c>
    </row>
    <row r="5429" spans="2:5">
      <c r="B5429" s="75">
        <v>23031369</v>
      </c>
      <c r="C5429" s="85" t="s">
        <v>1146</v>
      </c>
      <c r="D5429" s="76" t="s">
        <v>214</v>
      </c>
      <c r="E5429" s="77">
        <v>373.43966582230496</v>
      </c>
    </row>
    <row r="5430" spans="2:5">
      <c r="B5430" s="75">
        <v>2338127</v>
      </c>
      <c r="C5430" s="85" t="s">
        <v>1147</v>
      </c>
      <c r="D5430" s="76" t="s">
        <v>214</v>
      </c>
      <c r="E5430" s="77">
        <v>0.37861592442451159</v>
      </c>
    </row>
    <row r="5431" spans="2:5">
      <c r="B5431" s="75">
        <v>23564069</v>
      </c>
      <c r="C5431" s="85" t="s">
        <v>1148</v>
      </c>
      <c r="D5431" s="76" t="s">
        <v>214</v>
      </c>
      <c r="E5431" s="77">
        <v>3.4137734296002059E-2</v>
      </c>
    </row>
    <row r="5432" spans="2:5">
      <c r="B5432" s="75">
        <v>2370630</v>
      </c>
      <c r="C5432" s="85" t="s">
        <v>1149</v>
      </c>
      <c r="D5432" s="76" t="s">
        <v>214</v>
      </c>
      <c r="E5432" s="77">
        <v>2.8474410182447916E-2</v>
      </c>
    </row>
    <row r="5433" spans="2:5">
      <c r="B5433" s="75">
        <v>24096535</v>
      </c>
      <c r="C5433" s="85" t="s">
        <v>1150</v>
      </c>
      <c r="D5433" s="76" t="s">
        <v>214</v>
      </c>
      <c r="E5433" s="77">
        <v>0.23874358863818715</v>
      </c>
    </row>
    <row r="5434" spans="2:5">
      <c r="B5434" s="75">
        <v>2432124</v>
      </c>
      <c r="C5434" s="85" t="s">
        <v>1151</v>
      </c>
      <c r="D5434" s="76" t="s">
        <v>214</v>
      </c>
      <c r="E5434" s="77">
        <v>2.6087075609918576E-3</v>
      </c>
    </row>
    <row r="5435" spans="2:5">
      <c r="B5435" s="75">
        <v>24353615</v>
      </c>
      <c r="C5435" s="85" t="s">
        <v>1152</v>
      </c>
      <c r="D5435" s="76" t="s">
        <v>214</v>
      </c>
      <c r="E5435" s="77">
        <v>0.91227410280787058</v>
      </c>
    </row>
    <row r="5436" spans="2:5">
      <c r="B5436" s="75">
        <v>2436933</v>
      </c>
      <c r="C5436" s="85" t="s">
        <v>1153</v>
      </c>
      <c r="D5436" s="76" t="s">
        <v>214</v>
      </c>
      <c r="E5436" s="77">
        <v>0.7327056406169421</v>
      </c>
    </row>
    <row r="5437" spans="2:5">
      <c r="B5437" s="75">
        <v>2445070</v>
      </c>
      <c r="C5437" s="85" t="s">
        <v>1154</v>
      </c>
      <c r="D5437" s="76" t="s">
        <v>214</v>
      </c>
      <c r="E5437" s="77">
        <v>1.6388178602849268</v>
      </c>
    </row>
    <row r="5438" spans="2:5">
      <c r="B5438" s="75">
        <v>24544045</v>
      </c>
      <c r="C5438" s="85" t="s">
        <v>1155</v>
      </c>
      <c r="D5438" s="76" t="s">
        <v>214</v>
      </c>
      <c r="E5438" s="77">
        <v>3.1741845453794083E-2</v>
      </c>
    </row>
    <row r="5439" spans="2:5">
      <c r="B5439" s="75">
        <v>2455245</v>
      </c>
      <c r="C5439" s="85" t="s">
        <v>1156</v>
      </c>
      <c r="D5439" s="76" t="s">
        <v>214</v>
      </c>
      <c r="E5439" s="77">
        <v>3.4854491351094856E-2</v>
      </c>
    </row>
    <row r="5440" spans="2:5">
      <c r="B5440" s="75">
        <v>2457478</v>
      </c>
      <c r="C5440" s="85" t="s">
        <v>1157</v>
      </c>
      <c r="D5440" s="76" t="s">
        <v>214</v>
      </c>
      <c r="E5440" s="77">
        <v>1.3418861618694962E-2</v>
      </c>
    </row>
    <row r="5441" spans="2:5">
      <c r="B5441" s="75">
        <v>2459098</v>
      </c>
      <c r="C5441" s="85" t="s">
        <v>1158</v>
      </c>
      <c r="D5441" s="76" t="s">
        <v>214</v>
      </c>
      <c r="E5441" s="77">
        <v>4.2565861620827167E-3</v>
      </c>
    </row>
    <row r="5442" spans="2:5">
      <c r="B5442" s="75">
        <v>2461156</v>
      </c>
      <c r="C5442" s="85" t="s">
        <v>1159</v>
      </c>
      <c r="D5442" s="76" t="s">
        <v>214</v>
      </c>
      <c r="E5442" s="77">
        <v>8.6827718055088668E-3</v>
      </c>
    </row>
    <row r="5443" spans="2:5">
      <c r="B5443" s="75">
        <v>24691803</v>
      </c>
      <c r="C5443" s="85" t="s">
        <v>1160</v>
      </c>
      <c r="D5443" s="76" t="s">
        <v>214</v>
      </c>
      <c r="E5443" s="77">
        <v>0.75526801225434881</v>
      </c>
    </row>
    <row r="5444" spans="2:5">
      <c r="B5444" s="75">
        <v>2475469</v>
      </c>
      <c r="C5444" s="85" t="s">
        <v>1161</v>
      </c>
      <c r="D5444" s="76" t="s">
        <v>214</v>
      </c>
      <c r="E5444" s="77">
        <v>5.7699223842962448</v>
      </c>
    </row>
    <row r="5445" spans="2:5">
      <c r="B5445" s="75">
        <v>2495376</v>
      </c>
      <c r="C5445" s="85" t="s">
        <v>1162</v>
      </c>
      <c r="D5445" s="76" t="s">
        <v>214</v>
      </c>
      <c r="E5445" s="77">
        <v>0.11926419562512137</v>
      </c>
    </row>
    <row r="5446" spans="2:5">
      <c r="B5446" s="75">
        <v>2497076</v>
      </c>
      <c r="C5446" s="85" t="s">
        <v>1163</v>
      </c>
      <c r="D5446" s="76" t="s">
        <v>214</v>
      </c>
      <c r="E5446" s="77">
        <v>537.3843982799691</v>
      </c>
    </row>
    <row r="5447" spans="2:5">
      <c r="B5447" s="75">
        <v>2499958</v>
      </c>
      <c r="C5447" s="85" t="s">
        <v>1164</v>
      </c>
      <c r="D5447" s="76" t="s">
        <v>214</v>
      </c>
      <c r="E5447" s="77">
        <v>4.2548780133198287E-2</v>
      </c>
    </row>
    <row r="5448" spans="2:5">
      <c r="B5448" s="75">
        <v>2508863</v>
      </c>
      <c r="C5448" s="85" t="s">
        <v>1165</v>
      </c>
      <c r="D5448" s="76" t="s">
        <v>214</v>
      </c>
      <c r="E5448" s="77">
        <v>4.0676977506168219</v>
      </c>
    </row>
    <row r="5449" spans="2:5">
      <c r="B5449" s="75">
        <v>25155231</v>
      </c>
      <c r="C5449" s="85" t="s">
        <v>1166</v>
      </c>
      <c r="D5449" s="76" t="s">
        <v>214</v>
      </c>
      <c r="E5449" s="77">
        <v>1.1403244874765078E-2</v>
      </c>
    </row>
    <row r="5450" spans="2:5">
      <c r="B5450" s="75">
        <v>25167811</v>
      </c>
      <c r="C5450" s="85" t="s">
        <v>1167</v>
      </c>
      <c r="D5450" s="76" t="s">
        <v>214</v>
      </c>
      <c r="E5450" s="77">
        <v>4.0614431927950924E-2</v>
      </c>
    </row>
    <row r="5451" spans="2:5">
      <c r="B5451" s="75">
        <v>25167822</v>
      </c>
      <c r="C5451" s="85" t="s">
        <v>1168</v>
      </c>
      <c r="D5451" s="76" t="s">
        <v>214</v>
      </c>
      <c r="E5451" s="77">
        <v>1.9982847157045309E-2</v>
      </c>
    </row>
    <row r="5452" spans="2:5">
      <c r="B5452" s="75">
        <v>25168154</v>
      </c>
      <c r="C5452" s="85" t="s">
        <v>1169</v>
      </c>
      <c r="D5452" s="76" t="s">
        <v>214</v>
      </c>
      <c r="E5452" s="77">
        <v>1.1103058313054776E-3</v>
      </c>
    </row>
    <row r="5453" spans="2:5">
      <c r="B5453" s="75">
        <v>2528361</v>
      </c>
      <c r="C5453" s="85" t="s">
        <v>1170</v>
      </c>
      <c r="D5453" s="76" t="s">
        <v>214</v>
      </c>
      <c r="E5453" s="77">
        <v>3.3617183894978182</v>
      </c>
    </row>
    <row r="5454" spans="2:5">
      <c r="B5454" s="75">
        <v>25306756</v>
      </c>
      <c r="C5454" s="85" t="s">
        <v>1171</v>
      </c>
      <c r="D5454" s="76" t="s">
        <v>214</v>
      </c>
      <c r="E5454" s="77">
        <v>7.9415006015925951E-2</v>
      </c>
    </row>
    <row r="5455" spans="2:5">
      <c r="B5455" s="75">
        <v>25319908</v>
      </c>
      <c r="C5455" s="85" t="s">
        <v>1172</v>
      </c>
      <c r="D5455" s="76" t="s">
        <v>214</v>
      </c>
      <c r="E5455" s="77">
        <v>0.2632386058715091</v>
      </c>
    </row>
    <row r="5456" spans="2:5">
      <c r="B5456" s="75">
        <v>25321226</v>
      </c>
      <c r="C5456" s="85" t="s">
        <v>1173</v>
      </c>
      <c r="D5456" s="76" t="s">
        <v>214</v>
      </c>
      <c r="E5456" s="77">
        <v>5.3976942273590506E-3</v>
      </c>
    </row>
    <row r="5457" spans="2:5">
      <c r="B5457" s="75">
        <v>25322207</v>
      </c>
      <c r="C5457" s="85" t="s">
        <v>1174</v>
      </c>
      <c r="D5457" s="76" t="s">
        <v>214</v>
      </c>
      <c r="E5457" s="77">
        <v>6.6148893800604481E-3</v>
      </c>
    </row>
    <row r="5458" spans="2:5">
      <c r="B5458" s="75">
        <v>25323891</v>
      </c>
      <c r="C5458" s="85" t="s">
        <v>1175</v>
      </c>
      <c r="D5458" s="76" t="s">
        <v>214</v>
      </c>
      <c r="E5458" s="77">
        <v>1.1531400126547397E-2</v>
      </c>
    </row>
    <row r="5459" spans="2:5">
      <c r="B5459" s="75">
        <v>25366238</v>
      </c>
      <c r="C5459" s="85" t="s">
        <v>1176</v>
      </c>
      <c r="D5459" s="76" t="s">
        <v>214</v>
      </c>
      <c r="E5459" s="77">
        <v>0.23042652108178274</v>
      </c>
    </row>
    <row r="5460" spans="2:5">
      <c r="B5460" s="75">
        <v>2539266</v>
      </c>
      <c r="C5460" s="85" t="s">
        <v>1177</v>
      </c>
      <c r="D5460" s="76" t="s">
        <v>214</v>
      </c>
      <c r="E5460" s="77">
        <v>6.1644574087002003E-2</v>
      </c>
    </row>
    <row r="5461" spans="2:5">
      <c r="B5461" s="75">
        <v>25550587</v>
      </c>
      <c r="C5461" s="85" t="s">
        <v>1178</v>
      </c>
      <c r="D5461" s="76" t="s">
        <v>214</v>
      </c>
      <c r="E5461" s="77">
        <v>12.827429697499575</v>
      </c>
    </row>
    <row r="5462" spans="2:5">
      <c r="B5462" s="75">
        <v>25551137</v>
      </c>
      <c r="C5462" s="85" t="s">
        <v>1179</v>
      </c>
      <c r="D5462" s="76" t="s">
        <v>214</v>
      </c>
      <c r="E5462" s="77">
        <v>3.3219022814818247E-3</v>
      </c>
    </row>
    <row r="5463" spans="2:5">
      <c r="B5463" s="75">
        <v>25586430</v>
      </c>
      <c r="C5463" s="85" t="s">
        <v>1180</v>
      </c>
      <c r="D5463" s="76" t="s">
        <v>214</v>
      </c>
      <c r="E5463" s="77">
        <v>3.3540319025207793E-2</v>
      </c>
    </row>
    <row r="5464" spans="2:5">
      <c r="B5464" s="75">
        <v>25637994</v>
      </c>
      <c r="C5464" s="85" t="s">
        <v>1181</v>
      </c>
      <c r="D5464" s="76" t="s">
        <v>214</v>
      </c>
      <c r="E5464" s="77">
        <v>1.2719018061871168</v>
      </c>
    </row>
    <row r="5465" spans="2:5">
      <c r="B5465" s="75">
        <v>2570265</v>
      </c>
      <c r="C5465" s="85" t="s">
        <v>1182</v>
      </c>
      <c r="D5465" s="76" t="s">
        <v>214</v>
      </c>
      <c r="E5465" s="77">
        <v>7.4862050405480449</v>
      </c>
    </row>
    <row r="5466" spans="2:5">
      <c r="B5466" s="75">
        <v>26248248</v>
      </c>
      <c r="C5466" s="85" t="s">
        <v>1183</v>
      </c>
      <c r="D5466" s="76" t="s">
        <v>214</v>
      </c>
      <c r="E5466" s="77">
        <v>2.0864316232162221E-2</v>
      </c>
    </row>
    <row r="5467" spans="2:5">
      <c r="B5467" s="75">
        <v>2631370</v>
      </c>
      <c r="C5467" s="85" t="s">
        <v>1184</v>
      </c>
      <c r="D5467" s="76" t="s">
        <v>214</v>
      </c>
      <c r="E5467" s="77">
        <v>0.22066657290153649</v>
      </c>
    </row>
    <row r="5468" spans="2:5">
      <c r="B5468" s="75">
        <v>2655198</v>
      </c>
      <c r="C5468" s="85" t="s">
        <v>1185</v>
      </c>
      <c r="D5468" s="76" t="s">
        <v>214</v>
      </c>
      <c r="E5468" s="77">
        <v>4.1817917415048216</v>
      </c>
    </row>
    <row r="5469" spans="2:5">
      <c r="B5469" s="75">
        <v>26787780</v>
      </c>
      <c r="C5469" s="85" t="s">
        <v>1186</v>
      </c>
      <c r="D5469" s="76" t="s">
        <v>214</v>
      </c>
      <c r="E5469" s="77">
        <v>4258.9053331934656</v>
      </c>
    </row>
    <row r="5470" spans="2:5">
      <c r="B5470" s="75">
        <v>26952216</v>
      </c>
      <c r="C5470" s="85" t="s">
        <v>1187</v>
      </c>
      <c r="D5470" s="76" t="s">
        <v>214</v>
      </c>
      <c r="E5470" s="77">
        <v>8.7263698227798923E-3</v>
      </c>
    </row>
    <row r="5471" spans="2:5">
      <c r="B5471" s="75">
        <v>26972010</v>
      </c>
      <c r="C5471" s="85" t="s">
        <v>1188</v>
      </c>
      <c r="D5471" s="76" t="s">
        <v>214</v>
      </c>
      <c r="E5471" s="77">
        <v>32.710861451472312</v>
      </c>
    </row>
    <row r="5472" spans="2:5">
      <c r="B5472" s="75">
        <v>2703131</v>
      </c>
      <c r="C5472" s="85" t="s">
        <v>1189</v>
      </c>
      <c r="D5472" s="76" t="s">
        <v>214</v>
      </c>
      <c r="E5472" s="77">
        <v>193.23523999689471</v>
      </c>
    </row>
    <row r="5473" spans="2:5">
      <c r="B5473" s="75">
        <v>2703379</v>
      </c>
      <c r="C5473" s="85" t="s">
        <v>1190</v>
      </c>
      <c r="D5473" s="76" t="s">
        <v>214</v>
      </c>
      <c r="E5473" s="77">
        <v>0.53543877742139601</v>
      </c>
    </row>
    <row r="5474" spans="2:5">
      <c r="B5474" s="75">
        <v>271443</v>
      </c>
      <c r="C5474" s="85" t="s">
        <v>1191</v>
      </c>
      <c r="D5474" s="76" t="s">
        <v>214</v>
      </c>
      <c r="E5474" s="77">
        <v>5.3753905509301855E-2</v>
      </c>
    </row>
    <row r="5475" spans="2:5">
      <c r="B5475" s="75">
        <v>2720732</v>
      </c>
      <c r="C5475" s="85" t="s">
        <v>1192</v>
      </c>
      <c r="D5475" s="76" t="s">
        <v>214</v>
      </c>
      <c r="E5475" s="77">
        <v>1.2352569748664677</v>
      </c>
    </row>
    <row r="5476" spans="2:5">
      <c r="B5476" s="75">
        <v>27304138</v>
      </c>
      <c r="C5476" s="85" t="s">
        <v>1193</v>
      </c>
      <c r="D5476" s="76" t="s">
        <v>214</v>
      </c>
      <c r="E5476" s="77">
        <v>1.7264672749721588</v>
      </c>
    </row>
    <row r="5477" spans="2:5">
      <c r="B5477" s="75">
        <v>2741062</v>
      </c>
      <c r="C5477" s="85" t="s">
        <v>1194</v>
      </c>
      <c r="D5477" s="76" t="s">
        <v>214</v>
      </c>
      <c r="E5477" s="77">
        <v>6.8614830915455227E-2</v>
      </c>
    </row>
    <row r="5478" spans="2:5">
      <c r="B5478" s="75">
        <v>27458931</v>
      </c>
      <c r="C5478" s="85" t="s">
        <v>1195</v>
      </c>
      <c r="D5478" s="76" t="s">
        <v>214</v>
      </c>
      <c r="E5478" s="77">
        <v>1.7455926502963071</v>
      </c>
    </row>
    <row r="5479" spans="2:5">
      <c r="B5479" s="75">
        <v>27541884</v>
      </c>
      <c r="C5479" s="85" t="s">
        <v>1196</v>
      </c>
      <c r="D5479" s="76" t="s">
        <v>214</v>
      </c>
      <c r="E5479" s="77">
        <v>12.569604532565432</v>
      </c>
    </row>
    <row r="5480" spans="2:5">
      <c r="B5480" s="75">
        <v>279232</v>
      </c>
      <c r="C5480" s="85" t="s">
        <v>1197</v>
      </c>
      <c r="D5480" s="76" t="s">
        <v>214</v>
      </c>
      <c r="E5480" s="77">
        <v>3.0134884959373766E-3</v>
      </c>
    </row>
    <row r="5481" spans="2:5">
      <c r="B5481" s="75">
        <v>28108998</v>
      </c>
      <c r="C5481" s="85" t="s">
        <v>1198</v>
      </c>
      <c r="D5481" s="76" t="s">
        <v>214</v>
      </c>
      <c r="E5481" s="77">
        <v>0.15447674356038191</v>
      </c>
    </row>
    <row r="5482" spans="2:5">
      <c r="B5482" s="75">
        <v>281232</v>
      </c>
      <c r="C5482" s="85" t="s">
        <v>1199</v>
      </c>
      <c r="D5482" s="76" t="s">
        <v>214</v>
      </c>
      <c r="E5482" s="77">
        <v>8.2466697884228127E-2</v>
      </c>
    </row>
    <row r="5483" spans="2:5">
      <c r="B5483" s="75">
        <v>2814202</v>
      </c>
      <c r="C5483" s="85" t="s">
        <v>1200</v>
      </c>
      <c r="D5483" s="76" t="s">
        <v>214</v>
      </c>
      <c r="E5483" s="77">
        <v>3.1604364318694651E-3</v>
      </c>
    </row>
    <row r="5484" spans="2:5">
      <c r="B5484" s="75">
        <v>2845898</v>
      </c>
      <c r="C5484" s="85" t="s">
        <v>1201</v>
      </c>
      <c r="D5484" s="76" t="s">
        <v>214</v>
      </c>
      <c r="E5484" s="77">
        <v>2.3083041563901008E-2</v>
      </c>
    </row>
    <row r="5485" spans="2:5">
      <c r="B5485" s="75">
        <v>28519020</v>
      </c>
      <c r="C5485" s="85" t="s">
        <v>1202</v>
      </c>
      <c r="D5485" s="76" t="s">
        <v>214</v>
      </c>
      <c r="E5485" s="77">
        <v>7.0826601832618783E-4</v>
      </c>
    </row>
    <row r="5486" spans="2:5">
      <c r="B5486" s="75">
        <v>2859678</v>
      </c>
      <c r="C5486" s="85" t="s">
        <v>1203</v>
      </c>
      <c r="D5486" s="76" t="s">
        <v>214</v>
      </c>
      <c r="E5486" s="77">
        <v>9.1480759543136961E-3</v>
      </c>
    </row>
    <row r="5487" spans="2:5">
      <c r="B5487" s="75">
        <v>28652779</v>
      </c>
      <c r="C5487" s="85" t="s">
        <v>1204</v>
      </c>
      <c r="D5487" s="76" t="s">
        <v>214</v>
      </c>
      <c r="E5487" s="77">
        <v>1.1147183770070453E-2</v>
      </c>
    </row>
    <row r="5488" spans="2:5">
      <c r="B5488" s="75">
        <v>2867472</v>
      </c>
      <c r="C5488" s="85" t="s">
        <v>1205</v>
      </c>
      <c r="D5488" s="76" t="s">
        <v>214</v>
      </c>
      <c r="E5488" s="77">
        <v>1.7716236049320034E-2</v>
      </c>
    </row>
    <row r="5489" spans="2:5">
      <c r="B5489" s="75">
        <v>28680457</v>
      </c>
      <c r="C5489" s="85" t="s">
        <v>1206</v>
      </c>
      <c r="D5489" s="76" t="s">
        <v>214</v>
      </c>
      <c r="E5489" s="77">
        <v>0.3262735288917944</v>
      </c>
    </row>
    <row r="5490" spans="2:5">
      <c r="B5490" s="75">
        <v>2869343</v>
      </c>
      <c r="C5490" s="85" t="s">
        <v>1207</v>
      </c>
      <c r="D5490" s="76" t="s">
        <v>214</v>
      </c>
      <c r="E5490" s="77">
        <v>0.84469044453660125</v>
      </c>
    </row>
    <row r="5491" spans="2:5">
      <c r="B5491" s="75">
        <v>2905693</v>
      </c>
      <c r="C5491" s="85" t="s">
        <v>1208</v>
      </c>
      <c r="D5491" s="76" t="s">
        <v>214</v>
      </c>
      <c r="E5491" s="77">
        <v>5.872704531795931E-2</v>
      </c>
    </row>
    <row r="5492" spans="2:5">
      <c r="B5492" s="75">
        <v>291645</v>
      </c>
      <c r="C5492" s="85" t="s">
        <v>1209</v>
      </c>
      <c r="D5492" s="76" t="s">
        <v>214</v>
      </c>
      <c r="E5492" s="77">
        <v>3.9994000654036887E-5</v>
      </c>
    </row>
    <row r="5493" spans="2:5">
      <c r="B5493" s="75">
        <v>292648</v>
      </c>
      <c r="C5493" s="85" t="s">
        <v>1210</v>
      </c>
      <c r="D5493" s="76" t="s">
        <v>214</v>
      </c>
      <c r="E5493" s="77">
        <v>6.5759393498614069E-5</v>
      </c>
    </row>
    <row r="5494" spans="2:5">
      <c r="B5494" s="75">
        <v>294622</v>
      </c>
      <c r="C5494" s="85" t="s">
        <v>1211</v>
      </c>
      <c r="D5494" s="76" t="s">
        <v>214</v>
      </c>
      <c r="E5494" s="77">
        <v>7.1958887623347156E-5</v>
      </c>
    </row>
    <row r="5495" spans="2:5">
      <c r="B5495" s="75">
        <v>2961628</v>
      </c>
      <c r="C5495" s="85" t="s">
        <v>1212</v>
      </c>
      <c r="D5495" s="76" t="s">
        <v>214</v>
      </c>
      <c r="E5495" s="77">
        <v>0.67038927190908659</v>
      </c>
    </row>
    <row r="5496" spans="2:5">
      <c r="B5496" s="75">
        <v>297972</v>
      </c>
      <c r="C5496" s="85" t="s">
        <v>1213</v>
      </c>
      <c r="D5496" s="76" t="s">
        <v>214</v>
      </c>
      <c r="E5496" s="77">
        <v>39.141630171764632</v>
      </c>
    </row>
    <row r="5497" spans="2:5">
      <c r="B5497" s="75">
        <v>298066</v>
      </c>
      <c r="C5497" s="85" t="s">
        <v>1214</v>
      </c>
      <c r="D5497" s="76" t="s">
        <v>214</v>
      </c>
      <c r="E5497" s="77">
        <v>6.8869820313615854E-2</v>
      </c>
    </row>
    <row r="5498" spans="2:5">
      <c r="B5498" s="75">
        <v>29812791</v>
      </c>
      <c r="C5498" s="85" t="s">
        <v>1215</v>
      </c>
      <c r="D5498" s="76" t="s">
        <v>214</v>
      </c>
      <c r="E5498" s="77">
        <v>0.68549134653689803</v>
      </c>
    </row>
    <row r="5499" spans="2:5">
      <c r="B5499" s="75">
        <v>30030252</v>
      </c>
      <c r="C5499" s="85" t="s">
        <v>1216</v>
      </c>
      <c r="D5499" s="76" t="s">
        <v>214</v>
      </c>
      <c r="E5499" s="77">
        <v>0.16374674250222959</v>
      </c>
    </row>
    <row r="5500" spans="2:5">
      <c r="B5500" s="75">
        <v>30043493</v>
      </c>
      <c r="C5500" s="85" t="s">
        <v>1217</v>
      </c>
      <c r="D5500" s="76" t="s">
        <v>214</v>
      </c>
      <c r="E5500" s="77">
        <v>0.21703945042047049</v>
      </c>
    </row>
    <row r="5501" spans="2:5">
      <c r="B5501" s="75">
        <v>301111</v>
      </c>
      <c r="C5501" s="85" t="s">
        <v>1218</v>
      </c>
      <c r="D5501" s="76" t="s">
        <v>214</v>
      </c>
      <c r="E5501" s="77">
        <v>6.8376659569622661E-2</v>
      </c>
    </row>
    <row r="5502" spans="2:5">
      <c r="B5502" s="75">
        <v>302045</v>
      </c>
      <c r="C5502" s="85" t="s">
        <v>1219</v>
      </c>
      <c r="D5502" s="76" t="s">
        <v>214</v>
      </c>
      <c r="E5502" s="77">
        <v>1.0727474162992883</v>
      </c>
    </row>
    <row r="5503" spans="2:5">
      <c r="B5503" s="75">
        <v>304212</v>
      </c>
      <c r="C5503" s="85" t="s">
        <v>1220</v>
      </c>
      <c r="D5503" s="76" t="s">
        <v>214</v>
      </c>
      <c r="E5503" s="77">
        <v>9.4936279302148107E-3</v>
      </c>
    </row>
    <row r="5504" spans="2:5">
      <c r="B5504" s="75">
        <v>3073663</v>
      </c>
      <c r="C5504" s="85" t="s">
        <v>1221</v>
      </c>
      <c r="D5504" s="76" t="s">
        <v>214</v>
      </c>
      <c r="E5504" s="77">
        <v>8.8960924368886082E-3</v>
      </c>
    </row>
    <row r="5505" spans="2:5">
      <c r="B5505" s="75">
        <v>309433</v>
      </c>
      <c r="C5505" s="85" t="s">
        <v>1222</v>
      </c>
      <c r="D5505" s="76" t="s">
        <v>214</v>
      </c>
      <c r="E5505" s="77">
        <v>0.73884933865820912</v>
      </c>
    </row>
    <row r="5506" spans="2:5">
      <c r="B5506" s="75">
        <v>31431397</v>
      </c>
      <c r="C5506" s="85" t="s">
        <v>1223</v>
      </c>
      <c r="D5506" s="76" t="s">
        <v>214</v>
      </c>
      <c r="E5506" s="77">
        <v>2.30056172861791E-2</v>
      </c>
    </row>
    <row r="5507" spans="2:5">
      <c r="B5507" s="75">
        <v>3218028</v>
      </c>
      <c r="C5507" s="85" t="s">
        <v>1224</v>
      </c>
      <c r="D5507" s="76" t="s">
        <v>214</v>
      </c>
      <c r="E5507" s="77">
        <v>2.959613939292563E-2</v>
      </c>
    </row>
    <row r="5508" spans="2:5">
      <c r="B5508" s="75">
        <v>3252435</v>
      </c>
      <c r="C5508" s="85" t="s">
        <v>1225</v>
      </c>
      <c r="D5508" s="76" t="s">
        <v>214</v>
      </c>
      <c r="E5508" s="77">
        <v>6.2765586400257209</v>
      </c>
    </row>
    <row r="5509" spans="2:5">
      <c r="B5509" s="75">
        <v>3254668</v>
      </c>
      <c r="C5509" s="85" t="s">
        <v>1226</v>
      </c>
      <c r="D5509" s="76" t="s">
        <v>214</v>
      </c>
      <c r="E5509" s="77">
        <v>7.0170478584421891</v>
      </c>
    </row>
    <row r="5510" spans="2:5">
      <c r="B5510" s="75">
        <v>3296502</v>
      </c>
      <c r="C5510" s="85" t="s">
        <v>1227</v>
      </c>
      <c r="D5510" s="76" t="s">
        <v>214</v>
      </c>
      <c r="E5510" s="77">
        <v>1.6764788391901411E-3</v>
      </c>
    </row>
    <row r="5511" spans="2:5">
      <c r="B5511" s="75">
        <v>33284503</v>
      </c>
      <c r="C5511" s="85" t="s">
        <v>1228</v>
      </c>
      <c r="D5511" s="76" t="s">
        <v>214</v>
      </c>
      <c r="E5511" s="77">
        <v>0.28643082996877806</v>
      </c>
    </row>
    <row r="5512" spans="2:5">
      <c r="B5512" s="75">
        <v>3351051</v>
      </c>
      <c r="C5512" s="85" t="s">
        <v>1229</v>
      </c>
      <c r="D5512" s="76" t="s">
        <v>214</v>
      </c>
      <c r="E5512" s="77">
        <v>0.16802715021583114</v>
      </c>
    </row>
    <row r="5513" spans="2:5">
      <c r="B5513" s="75">
        <v>33719743</v>
      </c>
      <c r="C5513" s="85" t="s">
        <v>1230</v>
      </c>
      <c r="D5513" s="76" t="s">
        <v>214</v>
      </c>
      <c r="E5513" s="77">
        <v>1.6643228770161028E-2</v>
      </c>
    </row>
    <row r="5514" spans="2:5">
      <c r="B5514" s="75">
        <v>3380345</v>
      </c>
      <c r="C5514" s="85" t="s">
        <v>1231</v>
      </c>
      <c r="D5514" s="76" t="s">
        <v>214</v>
      </c>
      <c r="E5514" s="77">
        <v>0.1132833742002969</v>
      </c>
    </row>
    <row r="5515" spans="2:5">
      <c r="B5515" s="75">
        <v>3389717</v>
      </c>
      <c r="C5515" s="85" t="s">
        <v>1232</v>
      </c>
      <c r="D5515" s="76" t="s">
        <v>214</v>
      </c>
      <c r="E5515" s="77">
        <v>0.20164196668766507</v>
      </c>
    </row>
    <row r="5516" spans="2:5">
      <c r="B5516" s="75">
        <v>33979032</v>
      </c>
      <c r="C5516" s="85" t="s">
        <v>1233</v>
      </c>
      <c r="D5516" s="76" t="s">
        <v>214</v>
      </c>
      <c r="E5516" s="77">
        <v>1.9584817304562172E-2</v>
      </c>
    </row>
    <row r="5517" spans="2:5">
      <c r="B5517" s="75">
        <v>34364426</v>
      </c>
      <c r="C5517" s="85" t="s">
        <v>1234</v>
      </c>
      <c r="D5517" s="76" t="s">
        <v>214</v>
      </c>
      <c r="E5517" s="77">
        <v>1.0112319692545834E-4</v>
      </c>
    </row>
    <row r="5518" spans="2:5">
      <c r="B5518" s="75">
        <v>3452979</v>
      </c>
      <c r="C5518" s="85" t="s">
        <v>1235</v>
      </c>
      <c r="D5518" s="76" t="s">
        <v>214</v>
      </c>
      <c r="E5518" s="77">
        <v>2.4303611870856105E-2</v>
      </c>
    </row>
    <row r="5519" spans="2:5">
      <c r="B5519" s="75">
        <v>34622587</v>
      </c>
      <c r="C5519" s="85" t="s">
        <v>1236</v>
      </c>
      <c r="D5519" s="76" t="s">
        <v>214</v>
      </c>
      <c r="E5519" s="77">
        <v>1.287865108588562</v>
      </c>
    </row>
    <row r="5520" spans="2:5">
      <c r="B5520" s="75">
        <v>3481207</v>
      </c>
      <c r="C5520" s="85" t="s">
        <v>1237</v>
      </c>
      <c r="D5520" s="76" t="s">
        <v>214</v>
      </c>
      <c r="E5520" s="77">
        <v>12.227809160028547</v>
      </c>
    </row>
    <row r="5521" spans="2:5">
      <c r="B5521" s="75">
        <v>3483123</v>
      </c>
      <c r="C5521" s="85" t="s">
        <v>1238</v>
      </c>
      <c r="D5521" s="76" t="s">
        <v>214</v>
      </c>
      <c r="E5521" s="77">
        <v>0.32058328892721122</v>
      </c>
    </row>
    <row r="5522" spans="2:5">
      <c r="B5522" s="75">
        <v>34883437</v>
      </c>
      <c r="C5522" s="85" t="s">
        <v>1239</v>
      </c>
      <c r="D5522" s="76" t="s">
        <v>214</v>
      </c>
      <c r="E5522" s="77">
        <v>0.34388836646416343</v>
      </c>
    </row>
    <row r="5523" spans="2:5">
      <c r="B5523" s="75">
        <v>350469</v>
      </c>
      <c r="C5523" s="85" t="s">
        <v>1240</v>
      </c>
      <c r="D5523" s="76" t="s">
        <v>214</v>
      </c>
      <c r="E5523" s="77">
        <v>7.3424916400996109E-3</v>
      </c>
    </row>
    <row r="5524" spans="2:5">
      <c r="B5524" s="75">
        <v>3547044</v>
      </c>
      <c r="C5524" s="85" t="s">
        <v>1241</v>
      </c>
      <c r="D5524" s="76" t="s">
        <v>214</v>
      </c>
      <c r="E5524" s="77">
        <v>0.75399984675132115</v>
      </c>
    </row>
    <row r="5525" spans="2:5">
      <c r="B5525" s="75">
        <v>3558698</v>
      </c>
      <c r="C5525" s="85" t="s">
        <v>1242</v>
      </c>
      <c r="D5525" s="76" t="s">
        <v>214</v>
      </c>
      <c r="E5525" s="77">
        <v>13.724713423340782</v>
      </c>
    </row>
    <row r="5526" spans="2:5">
      <c r="B5526" s="75">
        <v>35597434</v>
      </c>
      <c r="C5526" s="85" t="s">
        <v>1243</v>
      </c>
      <c r="D5526" s="76" t="s">
        <v>214</v>
      </c>
      <c r="E5526" s="77">
        <v>1.2927057645911308</v>
      </c>
    </row>
    <row r="5527" spans="2:5">
      <c r="B5527" s="75">
        <v>3567257</v>
      </c>
      <c r="C5527" s="85" t="s">
        <v>1244</v>
      </c>
      <c r="D5527" s="76" t="s">
        <v>214</v>
      </c>
      <c r="E5527" s="77">
        <v>0.45294545721154256</v>
      </c>
    </row>
    <row r="5528" spans="2:5">
      <c r="B5528" s="75">
        <v>35975009</v>
      </c>
      <c r="C5528" s="85" t="s">
        <v>1245</v>
      </c>
      <c r="D5528" s="76" t="s">
        <v>214</v>
      </c>
      <c r="E5528" s="77">
        <v>0.55902035801808725</v>
      </c>
    </row>
    <row r="5529" spans="2:5">
      <c r="B5529" s="75">
        <v>36614387</v>
      </c>
      <c r="C5529" s="85" t="s">
        <v>1246</v>
      </c>
      <c r="D5529" s="76" t="s">
        <v>214</v>
      </c>
      <c r="E5529" s="77">
        <v>0.18808266534354884</v>
      </c>
    </row>
    <row r="5530" spans="2:5">
      <c r="B5530" s="75">
        <v>368774</v>
      </c>
      <c r="C5530" s="85" t="s">
        <v>1247</v>
      </c>
      <c r="D5530" s="76" t="s">
        <v>214</v>
      </c>
      <c r="E5530" s="77">
        <v>2.334314119955399E-3</v>
      </c>
    </row>
    <row r="5531" spans="2:5">
      <c r="B5531" s="75">
        <v>371404</v>
      </c>
      <c r="C5531" s="85" t="s">
        <v>1248</v>
      </c>
      <c r="D5531" s="76" t="s">
        <v>214</v>
      </c>
      <c r="E5531" s="77">
        <v>9.5441547499602805E-2</v>
      </c>
    </row>
    <row r="5532" spans="2:5">
      <c r="B5532" s="75">
        <v>371415</v>
      </c>
      <c r="C5532" s="85" t="s">
        <v>1249</v>
      </c>
      <c r="D5532" s="76" t="s">
        <v>214</v>
      </c>
      <c r="E5532" s="77">
        <v>8.4330543410995294E-3</v>
      </c>
    </row>
    <row r="5533" spans="2:5">
      <c r="B5533" s="75">
        <v>37248478</v>
      </c>
      <c r="C5533" s="85" t="s">
        <v>1250</v>
      </c>
      <c r="D5533" s="76" t="s">
        <v>214</v>
      </c>
      <c r="E5533" s="77">
        <v>4.8866515194875108E-3</v>
      </c>
    </row>
    <row r="5534" spans="2:5">
      <c r="B5534" s="75">
        <v>3734483</v>
      </c>
      <c r="C5534" s="85" t="s">
        <v>1251</v>
      </c>
      <c r="D5534" s="76" t="s">
        <v>214</v>
      </c>
      <c r="E5534" s="77">
        <v>7.1776823285096367E-2</v>
      </c>
    </row>
    <row r="5535" spans="2:5">
      <c r="B5535" s="75">
        <v>3735011</v>
      </c>
      <c r="C5535" s="85" t="s">
        <v>1252</v>
      </c>
      <c r="D5535" s="76" t="s">
        <v>214</v>
      </c>
      <c r="E5535" s="77">
        <v>0.33738237512949015</v>
      </c>
    </row>
    <row r="5536" spans="2:5">
      <c r="B5536" s="75">
        <v>37529309</v>
      </c>
      <c r="C5536" s="85" t="s">
        <v>1253</v>
      </c>
      <c r="D5536" s="76" t="s">
        <v>214</v>
      </c>
      <c r="E5536" s="77">
        <v>2.3543832755760632</v>
      </c>
    </row>
    <row r="5537" spans="2:5">
      <c r="B5537" s="75">
        <v>3757764</v>
      </c>
      <c r="C5537" s="85" t="s">
        <v>1254</v>
      </c>
      <c r="D5537" s="76" t="s">
        <v>214</v>
      </c>
      <c r="E5537" s="77">
        <v>3.8339619234909961</v>
      </c>
    </row>
    <row r="5538" spans="2:5">
      <c r="B5538" s="75">
        <v>37680652</v>
      </c>
      <c r="C5538" s="85" t="s">
        <v>1255</v>
      </c>
      <c r="D5538" s="76" t="s">
        <v>214</v>
      </c>
      <c r="E5538" s="77">
        <v>1.4502358635560368</v>
      </c>
    </row>
    <row r="5539" spans="2:5">
      <c r="B5539" s="75">
        <v>37680732</v>
      </c>
      <c r="C5539" s="85" t="s">
        <v>1256</v>
      </c>
      <c r="D5539" s="76" t="s">
        <v>214</v>
      </c>
      <c r="E5539" s="77">
        <v>0.49202113414837495</v>
      </c>
    </row>
    <row r="5540" spans="2:5">
      <c r="B5540" s="75">
        <v>3772949</v>
      </c>
      <c r="C5540" s="85" t="s">
        <v>1257</v>
      </c>
      <c r="D5540" s="76" t="s">
        <v>214</v>
      </c>
      <c r="E5540" s="77">
        <v>7.9493927382577134E-4</v>
      </c>
    </row>
    <row r="5541" spans="2:5">
      <c r="B5541" s="75">
        <v>383631</v>
      </c>
      <c r="C5541" s="85" t="s">
        <v>1258</v>
      </c>
      <c r="D5541" s="76" t="s">
        <v>214</v>
      </c>
      <c r="E5541" s="77">
        <v>2.4806466059362361E-6</v>
      </c>
    </row>
    <row r="5542" spans="2:5">
      <c r="B5542" s="75">
        <v>38444858</v>
      </c>
      <c r="C5542" s="85" t="s">
        <v>1259</v>
      </c>
      <c r="D5542" s="76" t="s">
        <v>214</v>
      </c>
      <c r="E5542" s="77">
        <v>0.73033033496360034</v>
      </c>
    </row>
    <row r="5543" spans="2:5">
      <c r="B5543" s="75">
        <v>39196184</v>
      </c>
      <c r="C5543" s="85" t="s">
        <v>1260</v>
      </c>
      <c r="D5543" s="76" t="s">
        <v>214</v>
      </c>
      <c r="E5543" s="77">
        <v>78.480515691712583</v>
      </c>
    </row>
    <row r="5544" spans="2:5">
      <c r="B5544" s="75">
        <v>3926623</v>
      </c>
      <c r="C5544" s="85" t="s">
        <v>1261</v>
      </c>
      <c r="D5544" s="76" t="s">
        <v>214</v>
      </c>
      <c r="E5544" s="77">
        <v>7.162764809438343E-3</v>
      </c>
    </row>
    <row r="5545" spans="2:5">
      <c r="B5545" s="75">
        <v>39765805</v>
      </c>
      <c r="C5545" s="85" t="s">
        <v>1262</v>
      </c>
      <c r="D5545" s="76" t="s">
        <v>214</v>
      </c>
      <c r="E5545" s="77">
        <v>1.6068969502334036</v>
      </c>
    </row>
    <row r="5546" spans="2:5">
      <c r="B5546" s="75">
        <v>3978812</v>
      </c>
      <c r="C5546" s="85" t="s">
        <v>1263</v>
      </c>
      <c r="D5546" s="76" t="s">
        <v>214</v>
      </c>
      <c r="E5546" s="77">
        <v>1.5807923649074468E-3</v>
      </c>
    </row>
    <row r="5547" spans="2:5">
      <c r="B5547" s="75">
        <v>4005510</v>
      </c>
      <c r="C5547" s="85" t="s">
        <v>1264</v>
      </c>
      <c r="D5547" s="76" t="s">
        <v>214</v>
      </c>
      <c r="E5547" s="77">
        <v>2.735071679020537E-2</v>
      </c>
    </row>
    <row r="5548" spans="2:5">
      <c r="B5548" s="75">
        <v>40321764</v>
      </c>
      <c r="C5548" s="85" t="s">
        <v>1265</v>
      </c>
      <c r="D5548" s="76" t="s">
        <v>214</v>
      </c>
      <c r="E5548" s="77">
        <v>4728.6884573206853</v>
      </c>
    </row>
    <row r="5549" spans="2:5">
      <c r="B5549" s="75">
        <v>4044659</v>
      </c>
      <c r="C5549" s="85" t="s">
        <v>1266</v>
      </c>
      <c r="D5549" s="76" t="s">
        <v>214</v>
      </c>
      <c r="E5549" s="77">
        <v>12.726621484344127</v>
      </c>
    </row>
    <row r="5550" spans="2:5">
      <c r="B5550" s="75">
        <v>40575346</v>
      </c>
      <c r="C5550" s="85" t="s">
        <v>1267</v>
      </c>
      <c r="D5550" s="76" t="s">
        <v>214</v>
      </c>
      <c r="E5550" s="77">
        <v>2.3774704419238685E-5</v>
      </c>
    </row>
    <row r="5551" spans="2:5">
      <c r="B5551" s="75">
        <v>4104147</v>
      </c>
      <c r="C5551" s="85" t="s">
        <v>1268</v>
      </c>
      <c r="D5551" s="76" t="s">
        <v>214</v>
      </c>
      <c r="E5551" s="77">
        <v>1.5540862839297909</v>
      </c>
    </row>
    <row r="5552" spans="2:5">
      <c r="B5552" s="75">
        <v>4104750</v>
      </c>
      <c r="C5552" s="85" t="s">
        <v>1269</v>
      </c>
      <c r="D5552" s="76" t="s">
        <v>214</v>
      </c>
      <c r="E5552" s="77">
        <v>6.8306568682765176E-2</v>
      </c>
    </row>
    <row r="5553" spans="2:5">
      <c r="B5553" s="75">
        <v>4200957</v>
      </c>
      <c r="C5553" s="85" t="s">
        <v>1270</v>
      </c>
      <c r="D5553" s="76" t="s">
        <v>214</v>
      </c>
      <c r="E5553" s="77">
        <v>6.8550411292377628E-2</v>
      </c>
    </row>
    <row r="5554" spans="2:5">
      <c r="B5554" s="75">
        <v>42087809</v>
      </c>
      <c r="C5554" s="85" t="s">
        <v>1271</v>
      </c>
      <c r="D5554" s="76" t="s">
        <v>214</v>
      </c>
      <c r="E5554" s="77">
        <v>0.23259182777391635</v>
      </c>
    </row>
    <row r="5555" spans="2:5">
      <c r="B5555" s="75">
        <v>4214760</v>
      </c>
      <c r="C5555" s="85" t="s">
        <v>1272</v>
      </c>
      <c r="D5555" s="76" t="s">
        <v>214</v>
      </c>
      <c r="E5555" s="77">
        <v>0.18746877176666651</v>
      </c>
    </row>
    <row r="5556" spans="2:5">
      <c r="B5556" s="75">
        <v>4238715</v>
      </c>
      <c r="C5556" s="85" t="s">
        <v>1273</v>
      </c>
      <c r="D5556" s="76" t="s">
        <v>214</v>
      </c>
      <c r="E5556" s="77">
        <v>5.1273536914383817E-3</v>
      </c>
    </row>
    <row r="5557" spans="2:5">
      <c r="B5557" s="75">
        <v>4253898</v>
      </c>
      <c r="C5557" s="85" t="s">
        <v>1274</v>
      </c>
      <c r="D5557" s="76" t="s">
        <v>214</v>
      </c>
      <c r="E5557" s="77">
        <v>2.4760766881944023E-3</v>
      </c>
    </row>
    <row r="5558" spans="2:5">
      <c r="B5558" s="75">
        <v>42835256</v>
      </c>
      <c r="C5558" s="85" t="s">
        <v>1275</v>
      </c>
      <c r="D5558" s="76" t="s">
        <v>214</v>
      </c>
      <c r="E5558" s="77">
        <v>0.3330515610865889</v>
      </c>
    </row>
    <row r="5559" spans="2:5">
      <c r="B5559" s="75">
        <v>4301502</v>
      </c>
      <c r="C5559" s="85" t="s">
        <v>1276</v>
      </c>
      <c r="D5559" s="76" t="s">
        <v>214</v>
      </c>
      <c r="E5559" s="77">
        <v>0.33182465281804951</v>
      </c>
    </row>
    <row r="5560" spans="2:5">
      <c r="B5560" s="75">
        <v>434902</v>
      </c>
      <c r="C5560" s="85" t="s">
        <v>1277</v>
      </c>
      <c r="D5560" s="76" t="s">
        <v>214</v>
      </c>
      <c r="E5560" s="77">
        <v>4.7399575262342988E-5</v>
      </c>
    </row>
    <row r="5561" spans="2:5">
      <c r="B5561" s="75">
        <v>4403901</v>
      </c>
      <c r="C5561" s="85" t="s">
        <v>1278</v>
      </c>
      <c r="D5561" s="76" t="s">
        <v>214</v>
      </c>
      <c r="E5561" s="77">
        <v>1.3034984829333067E-2</v>
      </c>
    </row>
    <row r="5562" spans="2:5">
      <c r="B5562" s="75">
        <v>4412913</v>
      </c>
      <c r="C5562" s="85" t="s">
        <v>1279</v>
      </c>
      <c r="D5562" s="76" t="s">
        <v>214</v>
      </c>
      <c r="E5562" s="77">
        <v>8.3115875242398621E-3</v>
      </c>
    </row>
    <row r="5563" spans="2:5">
      <c r="B5563" s="75">
        <v>4455269</v>
      </c>
      <c r="C5563" s="85" t="s">
        <v>1280</v>
      </c>
      <c r="D5563" s="76" t="s">
        <v>214</v>
      </c>
      <c r="E5563" s="77">
        <v>0.32400574602548909</v>
      </c>
    </row>
    <row r="5564" spans="2:5">
      <c r="B5564" s="75">
        <v>447530</v>
      </c>
      <c r="C5564" s="85" t="s">
        <v>1281</v>
      </c>
      <c r="D5564" s="76" t="s">
        <v>214</v>
      </c>
      <c r="E5564" s="77">
        <v>4.5997041181277355E-3</v>
      </c>
    </row>
    <row r="5565" spans="2:5">
      <c r="B5565" s="75">
        <v>447609</v>
      </c>
      <c r="C5565" s="85" t="s">
        <v>1282</v>
      </c>
      <c r="D5565" s="76" t="s">
        <v>214</v>
      </c>
      <c r="E5565" s="77">
        <v>4.3593691996437964E-3</v>
      </c>
    </row>
    <row r="5566" spans="2:5">
      <c r="B5566" s="75">
        <v>454897</v>
      </c>
      <c r="C5566" s="85" t="s">
        <v>1283</v>
      </c>
      <c r="D5566" s="76" t="s">
        <v>214</v>
      </c>
      <c r="E5566" s="77">
        <v>0.19230522580768558</v>
      </c>
    </row>
    <row r="5567" spans="2:5">
      <c r="B5567" s="75">
        <v>4593902</v>
      </c>
      <c r="C5567" s="85" t="s">
        <v>1284</v>
      </c>
      <c r="D5567" s="76" t="s">
        <v>214</v>
      </c>
      <c r="E5567" s="77">
        <v>1.0794236087599798E-2</v>
      </c>
    </row>
    <row r="5568" spans="2:5">
      <c r="B5568" s="75">
        <v>459563</v>
      </c>
      <c r="C5568" s="85" t="s">
        <v>1285</v>
      </c>
      <c r="D5568" s="76" t="s">
        <v>214</v>
      </c>
      <c r="E5568" s="77">
        <v>2.629460611006856E-2</v>
      </c>
    </row>
    <row r="5569" spans="2:5">
      <c r="B5569" s="75">
        <v>459574</v>
      </c>
      <c r="C5569" s="85" t="s">
        <v>1286</v>
      </c>
      <c r="D5569" s="76" t="s">
        <v>214</v>
      </c>
      <c r="E5569" s="77">
        <v>8.6201001906792783E-3</v>
      </c>
    </row>
    <row r="5570" spans="2:5">
      <c r="B5570" s="75">
        <v>462066</v>
      </c>
      <c r="C5570" s="85" t="s">
        <v>1287</v>
      </c>
      <c r="D5570" s="76" t="s">
        <v>214</v>
      </c>
      <c r="E5570" s="77">
        <v>6.8387434697152428E-3</v>
      </c>
    </row>
    <row r="5571" spans="2:5">
      <c r="B5571" s="75">
        <v>462088</v>
      </c>
      <c r="C5571" s="85" t="s">
        <v>1288</v>
      </c>
      <c r="D5571" s="76" t="s">
        <v>214</v>
      </c>
      <c r="E5571" s="77">
        <v>1.8970948639441709E-2</v>
      </c>
    </row>
    <row r="5572" spans="2:5">
      <c r="B5572" s="75">
        <v>464459</v>
      </c>
      <c r="C5572" s="85" t="s">
        <v>1289</v>
      </c>
      <c r="D5572" s="76" t="s">
        <v>214</v>
      </c>
      <c r="E5572" s="77">
        <v>3.0754275439687166E-2</v>
      </c>
    </row>
    <row r="5573" spans="2:5">
      <c r="B5573" s="75">
        <v>464493</v>
      </c>
      <c r="C5573" s="85" t="s">
        <v>1290</v>
      </c>
      <c r="D5573" s="76" t="s">
        <v>214</v>
      </c>
      <c r="E5573" s="77">
        <v>3.9168289306917665E-3</v>
      </c>
    </row>
    <row r="5574" spans="2:5">
      <c r="B5574" s="75">
        <v>4655349</v>
      </c>
      <c r="C5574" s="85" t="s">
        <v>1291</v>
      </c>
      <c r="D5574" s="76" t="s">
        <v>214</v>
      </c>
      <c r="E5574" s="77">
        <v>3.6838535815624024E-3</v>
      </c>
    </row>
    <row r="5575" spans="2:5">
      <c r="B5575" s="75">
        <v>465736</v>
      </c>
      <c r="C5575" s="85" t="s">
        <v>1292</v>
      </c>
      <c r="D5575" s="76" t="s">
        <v>214</v>
      </c>
      <c r="E5575" s="77">
        <v>5.5167338026537021</v>
      </c>
    </row>
    <row r="5576" spans="2:5">
      <c r="B5576" s="75">
        <v>4658280</v>
      </c>
      <c r="C5576" s="85" t="s">
        <v>1293</v>
      </c>
      <c r="D5576" s="76" t="s">
        <v>214</v>
      </c>
      <c r="E5576" s="77">
        <v>0.19808924153238261</v>
      </c>
    </row>
    <row r="5577" spans="2:5">
      <c r="B5577" s="75">
        <v>469614</v>
      </c>
      <c r="C5577" s="85" t="s">
        <v>1294</v>
      </c>
      <c r="D5577" s="76" t="s">
        <v>214</v>
      </c>
      <c r="E5577" s="77">
        <v>0.40026242025796716</v>
      </c>
    </row>
    <row r="5578" spans="2:5">
      <c r="B5578" s="75">
        <v>471250</v>
      </c>
      <c r="C5578" s="85" t="s">
        <v>1295</v>
      </c>
      <c r="D5578" s="76" t="s">
        <v>214</v>
      </c>
      <c r="E5578" s="77">
        <v>1.1483624864967537E-3</v>
      </c>
    </row>
    <row r="5579" spans="2:5">
      <c r="B5579" s="75">
        <v>473552</v>
      </c>
      <c r="C5579" s="85" t="s">
        <v>1296</v>
      </c>
      <c r="D5579" s="76" t="s">
        <v>214</v>
      </c>
      <c r="E5579" s="77">
        <v>3.4784718276989592E-3</v>
      </c>
    </row>
    <row r="5580" spans="2:5">
      <c r="B5580" s="75">
        <v>4780794</v>
      </c>
      <c r="C5580" s="85" t="s">
        <v>1297</v>
      </c>
      <c r="D5580" s="76" t="s">
        <v>214</v>
      </c>
      <c r="E5580" s="77">
        <v>0.10882827337206923</v>
      </c>
    </row>
    <row r="5581" spans="2:5">
      <c r="B5581" s="75">
        <v>479276</v>
      </c>
      <c r="C5581" s="85" t="s">
        <v>1298</v>
      </c>
      <c r="D5581" s="76" t="s">
        <v>214</v>
      </c>
      <c r="E5581" s="77">
        <v>0.44130581981174305</v>
      </c>
    </row>
    <row r="5582" spans="2:5">
      <c r="B5582" s="75">
        <v>4798441</v>
      </c>
      <c r="C5582" s="85" t="s">
        <v>1299</v>
      </c>
      <c r="D5582" s="76" t="s">
        <v>214</v>
      </c>
      <c r="E5582" s="77">
        <v>4.2314753840905078E-2</v>
      </c>
    </row>
    <row r="5583" spans="2:5">
      <c r="B5583" s="75">
        <v>481425</v>
      </c>
      <c r="C5583" s="85" t="s">
        <v>1300</v>
      </c>
      <c r="D5583" s="76" t="s">
        <v>214</v>
      </c>
      <c r="E5583" s="77">
        <v>0.13459361189124922</v>
      </c>
    </row>
    <row r="5584" spans="2:5">
      <c r="B5584" s="75">
        <v>483658</v>
      </c>
      <c r="C5584" s="85" t="s">
        <v>1301</v>
      </c>
      <c r="D5584" s="76" t="s">
        <v>214</v>
      </c>
      <c r="E5584" s="77">
        <v>1.7087184847696529E-2</v>
      </c>
    </row>
    <row r="5585" spans="2:5">
      <c r="B5585" s="75">
        <v>4839467</v>
      </c>
      <c r="C5585" s="85" t="s">
        <v>1302</v>
      </c>
      <c r="D5585" s="76" t="s">
        <v>214</v>
      </c>
      <c r="E5585" s="77">
        <v>3.219066332600374E-4</v>
      </c>
    </row>
    <row r="5586" spans="2:5">
      <c r="B5586" s="75">
        <v>485494</v>
      </c>
      <c r="C5586" s="85" t="s">
        <v>1303</v>
      </c>
      <c r="D5586" s="76" t="s">
        <v>214</v>
      </c>
      <c r="E5586" s="77">
        <v>11.607649394629792</v>
      </c>
    </row>
    <row r="5587" spans="2:5">
      <c r="B5587" s="75">
        <v>486259</v>
      </c>
      <c r="C5587" s="85" t="s">
        <v>1304</v>
      </c>
      <c r="D5587" s="76" t="s">
        <v>214</v>
      </c>
      <c r="E5587" s="77">
        <v>0.14957562585549219</v>
      </c>
    </row>
    <row r="5588" spans="2:5">
      <c r="B5588" s="75">
        <v>4920778</v>
      </c>
      <c r="C5588" s="85" t="s">
        <v>1305</v>
      </c>
      <c r="D5588" s="76" t="s">
        <v>214</v>
      </c>
      <c r="E5588" s="77">
        <v>1.4664694963885734E-2</v>
      </c>
    </row>
    <row r="5589" spans="2:5">
      <c r="B5589" s="75">
        <v>492375</v>
      </c>
      <c r="C5589" s="85" t="s">
        <v>1306</v>
      </c>
      <c r="D5589" s="76" t="s">
        <v>214</v>
      </c>
      <c r="E5589" s="77">
        <v>1.2001125937789207E-2</v>
      </c>
    </row>
    <row r="5590" spans="2:5">
      <c r="B5590" s="75">
        <v>493094</v>
      </c>
      <c r="C5590" s="85" t="s">
        <v>1307</v>
      </c>
      <c r="D5590" s="76" t="s">
        <v>214</v>
      </c>
      <c r="E5590" s="77">
        <v>3.1191322511686048E-2</v>
      </c>
    </row>
    <row r="5591" spans="2:5">
      <c r="B5591" s="75">
        <v>494995</v>
      </c>
      <c r="C5591" s="85" t="s">
        <v>1308</v>
      </c>
      <c r="D5591" s="76" t="s">
        <v>214</v>
      </c>
      <c r="E5591" s="77">
        <v>8.9977583621845842E-4</v>
      </c>
    </row>
    <row r="5592" spans="2:5">
      <c r="B5592" s="75">
        <v>495545</v>
      </c>
      <c r="C5592" s="85" t="s">
        <v>1309</v>
      </c>
      <c r="D5592" s="76" t="s">
        <v>214</v>
      </c>
      <c r="E5592" s="77">
        <v>39.72078150090924</v>
      </c>
    </row>
    <row r="5593" spans="2:5">
      <c r="B5593" s="75">
        <v>496117</v>
      </c>
      <c r="C5593" s="85" t="s">
        <v>1310</v>
      </c>
      <c r="D5593" s="76" t="s">
        <v>214</v>
      </c>
      <c r="E5593" s="77">
        <v>3.7391967129970058E-3</v>
      </c>
    </row>
    <row r="5594" spans="2:5">
      <c r="B5594" s="75">
        <v>496162</v>
      </c>
      <c r="C5594" s="85" t="s">
        <v>1311</v>
      </c>
      <c r="D5594" s="76" t="s">
        <v>214</v>
      </c>
      <c r="E5594" s="77">
        <v>3.0026072987442711E-3</v>
      </c>
    </row>
    <row r="5595" spans="2:5">
      <c r="B5595" s="75">
        <v>497370</v>
      </c>
      <c r="C5595" s="85" t="s">
        <v>1312</v>
      </c>
      <c r="D5595" s="76" t="s">
        <v>214</v>
      </c>
      <c r="E5595" s="77">
        <v>3.0664731336634308E-2</v>
      </c>
    </row>
    <row r="5596" spans="2:5">
      <c r="B5596" s="75">
        <v>498668</v>
      </c>
      <c r="C5596" s="85" t="s">
        <v>1313</v>
      </c>
      <c r="D5596" s="76" t="s">
        <v>214</v>
      </c>
      <c r="E5596" s="77">
        <v>1.444478419875648E-3</v>
      </c>
    </row>
    <row r="5597" spans="2:5">
      <c r="B5597" s="75">
        <v>500221</v>
      </c>
      <c r="C5597" s="85" t="s">
        <v>1314</v>
      </c>
      <c r="D5597" s="76" t="s">
        <v>214</v>
      </c>
      <c r="E5597" s="77">
        <v>0.13317441443524947</v>
      </c>
    </row>
    <row r="5598" spans="2:5">
      <c r="B5598" s="75">
        <v>500992</v>
      </c>
      <c r="C5598" s="85" t="s">
        <v>1315</v>
      </c>
      <c r="D5598" s="76" t="s">
        <v>214</v>
      </c>
      <c r="E5598" s="77">
        <v>1.3138949124451831E-2</v>
      </c>
    </row>
    <row r="5599" spans="2:5">
      <c r="B5599" s="75">
        <v>502396</v>
      </c>
      <c r="C5599" s="85" t="s">
        <v>1316</v>
      </c>
      <c r="D5599" s="76" t="s">
        <v>214</v>
      </c>
      <c r="E5599" s="77">
        <v>218.97957344522982</v>
      </c>
    </row>
    <row r="5600" spans="2:5">
      <c r="B5600" s="75">
        <v>502567</v>
      </c>
      <c r="C5600" s="85" t="s">
        <v>1317</v>
      </c>
      <c r="D5600" s="76" t="s">
        <v>214</v>
      </c>
      <c r="E5600" s="77">
        <v>3.147074818420699E-3</v>
      </c>
    </row>
    <row r="5601" spans="2:5">
      <c r="B5601" s="75">
        <v>50375105</v>
      </c>
      <c r="C5601" s="85" t="s">
        <v>1318</v>
      </c>
      <c r="D5601" s="76" t="s">
        <v>214</v>
      </c>
      <c r="E5601" s="77">
        <v>0.20513925154303211</v>
      </c>
    </row>
    <row r="5602" spans="2:5">
      <c r="B5602" s="75">
        <v>504201</v>
      </c>
      <c r="C5602" s="85" t="s">
        <v>1319</v>
      </c>
      <c r="D5602" s="76" t="s">
        <v>214</v>
      </c>
      <c r="E5602" s="77">
        <v>4.2740074312828859E-3</v>
      </c>
    </row>
    <row r="5603" spans="2:5">
      <c r="B5603" s="75">
        <v>504290</v>
      </c>
      <c r="C5603" s="85" t="s">
        <v>1320</v>
      </c>
      <c r="D5603" s="76" t="s">
        <v>214</v>
      </c>
      <c r="E5603" s="77">
        <v>4.9704677182384187E-2</v>
      </c>
    </row>
    <row r="5604" spans="2:5">
      <c r="B5604" s="75">
        <v>504632</v>
      </c>
      <c r="C5604" s="85" t="s">
        <v>1321</v>
      </c>
      <c r="D5604" s="76" t="s">
        <v>214</v>
      </c>
      <c r="E5604" s="77">
        <v>7.1937607703746601E-4</v>
      </c>
    </row>
    <row r="5605" spans="2:5">
      <c r="B5605" s="75">
        <v>506967</v>
      </c>
      <c r="C5605" s="85" t="s">
        <v>1322</v>
      </c>
      <c r="D5605" s="76" t="s">
        <v>214</v>
      </c>
      <c r="E5605" s="77">
        <v>1.9588364894139305E-2</v>
      </c>
    </row>
    <row r="5606" spans="2:5">
      <c r="B5606" s="75">
        <v>508327</v>
      </c>
      <c r="C5606" s="85" t="s">
        <v>1323</v>
      </c>
      <c r="D5606" s="76" t="s">
        <v>214</v>
      </c>
      <c r="E5606" s="77">
        <v>9.2809849706395817E-3</v>
      </c>
    </row>
    <row r="5607" spans="2:5">
      <c r="B5607" s="75">
        <v>5103719</v>
      </c>
      <c r="C5607" s="85" t="s">
        <v>1324</v>
      </c>
      <c r="D5607" s="76" t="s">
        <v>214</v>
      </c>
      <c r="E5607" s="77">
        <v>6.4537025993688673</v>
      </c>
    </row>
    <row r="5608" spans="2:5">
      <c r="B5608" s="75">
        <v>5103742</v>
      </c>
      <c r="C5608" s="85" t="s">
        <v>1325</v>
      </c>
      <c r="D5608" s="76" t="s">
        <v>214</v>
      </c>
      <c r="E5608" s="77">
        <v>0.87160257436807931</v>
      </c>
    </row>
    <row r="5609" spans="2:5">
      <c r="B5609" s="75">
        <v>51207319</v>
      </c>
      <c r="C5609" s="85" t="s">
        <v>1326</v>
      </c>
      <c r="D5609" s="76" t="s">
        <v>214</v>
      </c>
      <c r="E5609" s="77">
        <v>15657.745087872503</v>
      </c>
    </row>
    <row r="5610" spans="2:5">
      <c r="B5610" s="75">
        <v>513484</v>
      </c>
      <c r="C5610" s="85" t="s">
        <v>1327</v>
      </c>
      <c r="D5610" s="76" t="s">
        <v>214</v>
      </c>
      <c r="E5610" s="77">
        <v>6.0245157561366648E-3</v>
      </c>
    </row>
    <row r="5611" spans="2:5">
      <c r="B5611" s="75">
        <v>513815</v>
      </c>
      <c r="C5611" s="85" t="s">
        <v>1328</v>
      </c>
      <c r="D5611" s="76" t="s">
        <v>214</v>
      </c>
      <c r="E5611" s="77">
        <v>4.550983792552173E-3</v>
      </c>
    </row>
    <row r="5612" spans="2:5">
      <c r="B5612" s="75">
        <v>51892263</v>
      </c>
      <c r="C5612" s="85" t="s">
        <v>1329</v>
      </c>
      <c r="D5612" s="76" t="s">
        <v>214</v>
      </c>
      <c r="E5612" s="77">
        <v>0.22970119974452446</v>
      </c>
    </row>
    <row r="5613" spans="2:5">
      <c r="B5613" s="75">
        <v>5192030</v>
      </c>
      <c r="C5613" s="85" t="s">
        <v>1330</v>
      </c>
      <c r="D5613" s="76" t="s">
        <v>214</v>
      </c>
      <c r="E5613" s="77">
        <v>1.345987402581114E-2</v>
      </c>
    </row>
    <row r="5614" spans="2:5">
      <c r="B5614" s="75">
        <v>5221498</v>
      </c>
      <c r="C5614" s="85" t="s">
        <v>1331</v>
      </c>
      <c r="D5614" s="76" t="s">
        <v>214</v>
      </c>
      <c r="E5614" s="77">
        <v>0.97425886864347333</v>
      </c>
    </row>
    <row r="5615" spans="2:5">
      <c r="B5615" s="75">
        <v>5221534</v>
      </c>
      <c r="C5615" s="85" t="s">
        <v>1332</v>
      </c>
      <c r="D5615" s="76" t="s">
        <v>214</v>
      </c>
      <c r="E5615" s="77">
        <v>5.902966682070946E-2</v>
      </c>
    </row>
    <row r="5616" spans="2:5">
      <c r="B5616" s="75">
        <v>52303692</v>
      </c>
      <c r="C5616" s="85" t="s">
        <v>1333</v>
      </c>
      <c r="D5616" s="76" t="s">
        <v>214</v>
      </c>
      <c r="E5616" s="77">
        <v>0.25696566128951065</v>
      </c>
    </row>
    <row r="5617" spans="2:5">
      <c r="B5617" s="75">
        <v>524425</v>
      </c>
      <c r="C5617" s="85" t="s">
        <v>1334</v>
      </c>
      <c r="D5617" s="76" t="s">
        <v>214</v>
      </c>
      <c r="E5617" s="77">
        <v>8.9736154647597193</v>
      </c>
    </row>
    <row r="5618" spans="2:5">
      <c r="B5618" s="75">
        <v>525826</v>
      </c>
      <c r="C5618" s="85" t="s">
        <v>1335</v>
      </c>
      <c r="D5618" s="76" t="s">
        <v>214</v>
      </c>
      <c r="E5618" s="77">
        <v>0.98296622406140877</v>
      </c>
    </row>
    <row r="5619" spans="2:5">
      <c r="B5619" s="75">
        <v>527208</v>
      </c>
      <c r="C5619" s="85" t="s">
        <v>1336</v>
      </c>
      <c r="D5619" s="76" t="s">
        <v>214</v>
      </c>
      <c r="E5619" s="77">
        <v>41.45169513377742</v>
      </c>
    </row>
    <row r="5620" spans="2:5">
      <c r="B5620" s="75">
        <v>528290</v>
      </c>
      <c r="C5620" s="85" t="s">
        <v>1337</v>
      </c>
      <c r="D5620" s="76" t="s">
        <v>214</v>
      </c>
      <c r="E5620" s="77">
        <v>3.8865023197213668</v>
      </c>
    </row>
    <row r="5621" spans="2:5">
      <c r="B5621" s="75">
        <v>529691</v>
      </c>
      <c r="C5621" s="85" t="s">
        <v>1338</v>
      </c>
      <c r="D5621" s="76" t="s">
        <v>214</v>
      </c>
      <c r="E5621" s="77">
        <v>7.5326847660288347</v>
      </c>
    </row>
    <row r="5622" spans="2:5">
      <c r="B5622" s="75">
        <v>53167</v>
      </c>
      <c r="C5622" s="85" t="s">
        <v>1339</v>
      </c>
      <c r="D5622" s="76" t="s">
        <v>214</v>
      </c>
      <c r="E5622" s="77">
        <v>6.7128648712316899E-2</v>
      </c>
    </row>
    <row r="5623" spans="2:5">
      <c r="B5623" s="75">
        <v>532025</v>
      </c>
      <c r="C5623" s="85" t="s">
        <v>1340</v>
      </c>
      <c r="D5623" s="76" t="s">
        <v>214</v>
      </c>
      <c r="E5623" s="77">
        <v>5.6369000780082543E-2</v>
      </c>
    </row>
    <row r="5624" spans="2:5">
      <c r="B5624" s="75">
        <v>532558</v>
      </c>
      <c r="C5624" s="85" t="s">
        <v>1341</v>
      </c>
      <c r="D5624" s="76" t="s">
        <v>214</v>
      </c>
      <c r="E5624" s="77">
        <v>1.2355411472926898</v>
      </c>
    </row>
    <row r="5625" spans="2:5">
      <c r="B5625" s="75">
        <v>5328018</v>
      </c>
      <c r="C5625" s="85" t="s">
        <v>1342</v>
      </c>
      <c r="D5625" s="76" t="s">
        <v>214</v>
      </c>
      <c r="E5625" s="77">
        <v>5.6125353801454628E-2</v>
      </c>
    </row>
    <row r="5626" spans="2:5">
      <c r="B5626" s="75">
        <v>5329146</v>
      </c>
      <c r="C5626" s="85" t="s">
        <v>1343</v>
      </c>
      <c r="D5626" s="76" t="s">
        <v>214</v>
      </c>
      <c r="E5626" s="77">
        <v>0.32072249799491315</v>
      </c>
    </row>
    <row r="5627" spans="2:5">
      <c r="B5627" s="75">
        <v>534134</v>
      </c>
      <c r="C5627" s="85" t="s">
        <v>1344</v>
      </c>
      <c r="D5627" s="76" t="s">
        <v>214</v>
      </c>
      <c r="E5627" s="77">
        <v>0.43659055983868822</v>
      </c>
    </row>
    <row r="5628" spans="2:5">
      <c r="B5628" s="75">
        <v>534225</v>
      </c>
      <c r="C5628" s="85" t="s">
        <v>1345</v>
      </c>
      <c r="D5628" s="76" t="s">
        <v>214</v>
      </c>
      <c r="E5628" s="77">
        <v>5.4596394106825859E-5</v>
      </c>
    </row>
    <row r="5629" spans="2:5">
      <c r="B5629" s="75">
        <v>536607</v>
      </c>
      <c r="C5629" s="85" t="s">
        <v>1346</v>
      </c>
      <c r="D5629" s="76" t="s">
        <v>214</v>
      </c>
      <c r="E5629" s="77">
        <v>4.5941936673148789E-2</v>
      </c>
    </row>
    <row r="5630" spans="2:5">
      <c r="B5630" s="75">
        <v>5367282</v>
      </c>
      <c r="C5630" s="85" t="s">
        <v>1347</v>
      </c>
      <c r="D5630" s="76" t="s">
        <v>214</v>
      </c>
      <c r="E5630" s="77">
        <v>1.5928561287458676E-2</v>
      </c>
    </row>
    <row r="5631" spans="2:5">
      <c r="B5631" s="75">
        <v>536754</v>
      </c>
      <c r="C5631" s="85" t="s">
        <v>1348</v>
      </c>
      <c r="D5631" s="76" t="s">
        <v>214</v>
      </c>
      <c r="E5631" s="77">
        <v>6.0233273127180071E-3</v>
      </c>
    </row>
    <row r="5632" spans="2:5">
      <c r="B5632" s="75">
        <v>536903</v>
      </c>
      <c r="C5632" s="85" t="s">
        <v>1349</v>
      </c>
      <c r="D5632" s="76" t="s">
        <v>214</v>
      </c>
      <c r="E5632" s="77">
        <v>47.49160745565171</v>
      </c>
    </row>
    <row r="5633" spans="2:5">
      <c r="B5633" s="75">
        <v>5377208</v>
      </c>
      <c r="C5633" s="85" t="s">
        <v>1350</v>
      </c>
      <c r="D5633" s="76" t="s">
        <v>214</v>
      </c>
      <c r="E5633" s="77">
        <v>1.3000593713262132</v>
      </c>
    </row>
    <row r="5634" spans="2:5">
      <c r="B5634" s="75">
        <v>538681</v>
      </c>
      <c r="C5634" s="85" t="s">
        <v>1351</v>
      </c>
      <c r="D5634" s="76" t="s">
        <v>214</v>
      </c>
      <c r="E5634" s="77">
        <v>1.6450469255509378E-3</v>
      </c>
    </row>
    <row r="5635" spans="2:5">
      <c r="B5635" s="75">
        <v>5395755</v>
      </c>
      <c r="C5635" s="85" t="s">
        <v>1352</v>
      </c>
      <c r="D5635" s="76" t="s">
        <v>214</v>
      </c>
      <c r="E5635" s="77">
        <v>4.4439842953125148E-2</v>
      </c>
    </row>
    <row r="5636" spans="2:5">
      <c r="B5636" s="75">
        <v>5401945</v>
      </c>
      <c r="C5636" s="85" t="s">
        <v>1353</v>
      </c>
      <c r="D5636" s="76" t="s">
        <v>214</v>
      </c>
      <c r="E5636" s="77">
        <v>0.21510537449626027</v>
      </c>
    </row>
    <row r="5637" spans="2:5">
      <c r="B5637" s="75">
        <v>540385</v>
      </c>
      <c r="C5637" s="85" t="s">
        <v>1354</v>
      </c>
      <c r="D5637" s="76" t="s">
        <v>214</v>
      </c>
      <c r="E5637" s="77">
        <v>7.0135727153842736E-3</v>
      </c>
    </row>
    <row r="5638" spans="2:5">
      <c r="B5638" s="75">
        <v>540590</v>
      </c>
      <c r="C5638" s="85" t="s">
        <v>1355</v>
      </c>
      <c r="D5638" s="76" t="s">
        <v>214</v>
      </c>
      <c r="E5638" s="77">
        <v>1.377042122757571E-3</v>
      </c>
    </row>
    <row r="5639" spans="2:5">
      <c r="B5639" s="75">
        <v>541286</v>
      </c>
      <c r="C5639" s="85" t="s">
        <v>1356</v>
      </c>
      <c r="D5639" s="76" t="s">
        <v>214</v>
      </c>
      <c r="E5639" s="77">
        <v>4.3947260459141681E-3</v>
      </c>
    </row>
    <row r="5640" spans="2:5">
      <c r="B5640" s="75">
        <v>54135807</v>
      </c>
      <c r="C5640" s="85" t="s">
        <v>1357</v>
      </c>
      <c r="D5640" s="76" t="s">
        <v>214</v>
      </c>
      <c r="E5640" s="77">
        <v>0.25099855377569436</v>
      </c>
    </row>
    <row r="5641" spans="2:5">
      <c r="B5641" s="75">
        <v>541855</v>
      </c>
      <c r="C5641" s="85" t="s">
        <v>1358</v>
      </c>
      <c r="D5641" s="76" t="s">
        <v>214</v>
      </c>
      <c r="E5641" s="77">
        <v>1.7620203375909556E-3</v>
      </c>
    </row>
    <row r="5642" spans="2:5">
      <c r="B5642" s="75">
        <v>54217</v>
      </c>
      <c r="C5642" s="85" t="s">
        <v>1359</v>
      </c>
      <c r="D5642" s="76" t="s">
        <v>214</v>
      </c>
      <c r="E5642" s="77">
        <v>3.7610921520291312E-3</v>
      </c>
    </row>
    <row r="5643" spans="2:5">
      <c r="B5643" s="75">
        <v>542187</v>
      </c>
      <c r="C5643" s="85" t="s">
        <v>1360</v>
      </c>
      <c r="D5643" s="76" t="s">
        <v>214</v>
      </c>
      <c r="E5643" s="77">
        <v>7.4925971915112714E-3</v>
      </c>
    </row>
    <row r="5644" spans="2:5">
      <c r="B5644" s="75">
        <v>542596</v>
      </c>
      <c r="C5644" s="85" t="s">
        <v>1361</v>
      </c>
      <c r="D5644" s="76" t="s">
        <v>214</v>
      </c>
      <c r="E5644" s="77">
        <v>2.6027774667663837E-2</v>
      </c>
    </row>
    <row r="5645" spans="2:5">
      <c r="B5645" s="75">
        <v>542858</v>
      </c>
      <c r="C5645" s="85" t="s">
        <v>1362</v>
      </c>
      <c r="D5645" s="76" t="s">
        <v>214</v>
      </c>
      <c r="E5645" s="77">
        <v>0.5898192715508157</v>
      </c>
    </row>
    <row r="5646" spans="2:5">
      <c r="B5646" s="75">
        <v>54406483</v>
      </c>
      <c r="C5646" s="85" t="s">
        <v>1363</v>
      </c>
      <c r="D5646" s="76" t="s">
        <v>214</v>
      </c>
      <c r="E5646" s="77">
        <v>2.4846067534887237</v>
      </c>
    </row>
    <row r="5647" spans="2:5">
      <c r="B5647" s="75">
        <v>544252</v>
      </c>
      <c r="C5647" s="85" t="s">
        <v>1364</v>
      </c>
      <c r="D5647" s="76" t="s">
        <v>214</v>
      </c>
      <c r="E5647" s="77">
        <v>7.5655136076097443E-4</v>
      </c>
    </row>
    <row r="5648" spans="2:5">
      <c r="B5648" s="75">
        <v>544774</v>
      </c>
      <c r="C5648" s="85" t="s">
        <v>1365</v>
      </c>
      <c r="D5648" s="76" t="s">
        <v>214</v>
      </c>
      <c r="E5648" s="77">
        <v>6.8331917964617565E-3</v>
      </c>
    </row>
    <row r="5649" spans="2:5">
      <c r="B5649" s="75">
        <v>547648</v>
      </c>
      <c r="C5649" s="85" t="s">
        <v>1366</v>
      </c>
      <c r="D5649" s="76" t="s">
        <v>214</v>
      </c>
      <c r="E5649" s="77">
        <v>5.9246347529219182E-3</v>
      </c>
    </row>
    <row r="5650" spans="2:5">
      <c r="B5650" s="75">
        <v>551768</v>
      </c>
      <c r="C5650" s="85" t="s">
        <v>1367</v>
      </c>
      <c r="D5650" s="76" t="s">
        <v>214</v>
      </c>
      <c r="E5650" s="77">
        <v>3.6603603187499278E-2</v>
      </c>
    </row>
    <row r="5651" spans="2:5">
      <c r="B5651" s="75">
        <v>55210</v>
      </c>
      <c r="C5651" s="85" t="s">
        <v>1368</v>
      </c>
      <c r="D5651" s="76" t="s">
        <v>214</v>
      </c>
      <c r="E5651" s="77">
        <v>1.2994556578740914E-2</v>
      </c>
    </row>
    <row r="5652" spans="2:5">
      <c r="B5652" s="75">
        <v>552410</v>
      </c>
      <c r="C5652" s="85" t="s">
        <v>1369</v>
      </c>
      <c r="D5652" s="76" t="s">
        <v>214</v>
      </c>
      <c r="E5652" s="77">
        <v>4.5632947770519496E-3</v>
      </c>
    </row>
    <row r="5653" spans="2:5">
      <c r="B5653" s="75">
        <v>552896</v>
      </c>
      <c r="C5653" s="85" t="s">
        <v>1370</v>
      </c>
      <c r="D5653" s="76" t="s">
        <v>214</v>
      </c>
      <c r="E5653" s="77">
        <v>0.37566031219076762</v>
      </c>
    </row>
    <row r="5654" spans="2:5">
      <c r="B5654" s="75">
        <v>554121</v>
      </c>
      <c r="C5654" s="85" t="s">
        <v>1371</v>
      </c>
      <c r="D5654" s="76" t="s">
        <v>214</v>
      </c>
      <c r="E5654" s="77">
        <v>4.7819815326223747E-4</v>
      </c>
    </row>
    <row r="5655" spans="2:5">
      <c r="B5655" s="75">
        <v>555168</v>
      </c>
      <c r="C5655" s="85" t="s">
        <v>1372</v>
      </c>
      <c r="D5655" s="76" t="s">
        <v>214</v>
      </c>
      <c r="E5655" s="77">
        <v>1.3674755153658604</v>
      </c>
    </row>
    <row r="5656" spans="2:5">
      <c r="B5656" s="75">
        <v>555602</v>
      </c>
      <c r="C5656" s="85" t="s">
        <v>1373</v>
      </c>
      <c r="D5656" s="76" t="s">
        <v>214</v>
      </c>
      <c r="E5656" s="77">
        <v>8.0913038861351247E-2</v>
      </c>
    </row>
    <row r="5657" spans="2:5">
      <c r="B5657" s="75">
        <v>555895</v>
      </c>
      <c r="C5657" s="85" t="s">
        <v>1374</v>
      </c>
      <c r="D5657" s="76" t="s">
        <v>214</v>
      </c>
      <c r="E5657" s="77">
        <v>3.3988571490180665E-3</v>
      </c>
    </row>
    <row r="5658" spans="2:5">
      <c r="B5658" s="75">
        <v>556229</v>
      </c>
      <c r="C5658" s="85" t="s">
        <v>1375</v>
      </c>
      <c r="D5658" s="76" t="s">
        <v>214</v>
      </c>
      <c r="E5658" s="77">
        <v>8.9783762993621112E-3</v>
      </c>
    </row>
    <row r="5659" spans="2:5">
      <c r="B5659" s="75">
        <v>556672</v>
      </c>
      <c r="C5659" s="85" t="s">
        <v>1376</v>
      </c>
      <c r="D5659" s="76" t="s">
        <v>214</v>
      </c>
      <c r="E5659" s="77">
        <v>0.14948352307254262</v>
      </c>
    </row>
    <row r="5660" spans="2:5">
      <c r="B5660" s="75">
        <v>5581759</v>
      </c>
      <c r="C5660" s="85" t="s">
        <v>1377</v>
      </c>
      <c r="D5660" s="76" t="s">
        <v>214</v>
      </c>
      <c r="E5660" s="77">
        <v>3.8964747838943013E-2</v>
      </c>
    </row>
    <row r="5661" spans="2:5">
      <c r="B5661" s="75">
        <v>558178</v>
      </c>
      <c r="C5661" s="85" t="s">
        <v>1378</v>
      </c>
      <c r="D5661" s="76" t="s">
        <v>214</v>
      </c>
      <c r="E5661" s="77">
        <v>0.30294399819039974</v>
      </c>
    </row>
    <row r="5662" spans="2:5">
      <c r="B5662" s="75">
        <v>55914</v>
      </c>
      <c r="C5662" s="85" t="s">
        <v>1379</v>
      </c>
      <c r="D5662" s="76" t="s">
        <v>214</v>
      </c>
      <c r="E5662" s="77">
        <v>0.14968724026896835</v>
      </c>
    </row>
    <row r="5663" spans="2:5">
      <c r="B5663" s="75">
        <v>5598527</v>
      </c>
      <c r="C5663" s="85" t="s">
        <v>1380</v>
      </c>
      <c r="D5663" s="76" t="s">
        <v>214</v>
      </c>
      <c r="E5663" s="77">
        <v>6437.0244861521142</v>
      </c>
    </row>
    <row r="5664" spans="2:5">
      <c r="B5664" s="75">
        <v>56073075</v>
      </c>
      <c r="C5664" s="85" t="s">
        <v>1381</v>
      </c>
      <c r="D5664" s="76" t="s">
        <v>214</v>
      </c>
      <c r="E5664" s="77">
        <v>9.6751518919983869E-4</v>
      </c>
    </row>
    <row r="5665" spans="2:5">
      <c r="B5665" s="75">
        <v>5610640</v>
      </c>
      <c r="C5665" s="85" t="s">
        <v>1382</v>
      </c>
      <c r="D5665" s="76" t="s">
        <v>214</v>
      </c>
      <c r="E5665" s="77">
        <v>0.25463185218708706</v>
      </c>
    </row>
    <row r="5666" spans="2:5">
      <c r="B5666" s="75">
        <v>56108124</v>
      </c>
      <c r="C5666" s="85" t="s">
        <v>1383</v>
      </c>
      <c r="D5666" s="76" t="s">
        <v>214</v>
      </c>
      <c r="E5666" s="77">
        <v>0.44491251590997893</v>
      </c>
    </row>
    <row r="5667" spans="2:5">
      <c r="B5667" s="75">
        <v>563042</v>
      </c>
      <c r="C5667" s="85" t="s">
        <v>1384</v>
      </c>
      <c r="D5667" s="76" t="s">
        <v>214</v>
      </c>
      <c r="E5667" s="77">
        <v>1.6444356429374984E-2</v>
      </c>
    </row>
    <row r="5668" spans="2:5">
      <c r="B5668" s="75">
        <v>56348</v>
      </c>
      <c r="C5668" s="85" t="s">
        <v>1385</v>
      </c>
      <c r="D5668" s="76" t="s">
        <v>214</v>
      </c>
      <c r="E5668" s="77">
        <v>6.9835759738814283E-3</v>
      </c>
    </row>
    <row r="5669" spans="2:5">
      <c r="B5669" s="75">
        <v>56348722</v>
      </c>
      <c r="C5669" s="85" t="s">
        <v>1386</v>
      </c>
      <c r="D5669" s="76" t="s">
        <v>214</v>
      </c>
      <c r="E5669" s="77">
        <v>0.67022352776049943</v>
      </c>
    </row>
    <row r="5670" spans="2:5">
      <c r="B5670" s="75">
        <v>563804</v>
      </c>
      <c r="C5670" s="85" t="s">
        <v>1387</v>
      </c>
      <c r="D5670" s="76" t="s">
        <v>214</v>
      </c>
      <c r="E5670" s="77">
        <v>4.5473275613554606E-4</v>
      </c>
    </row>
    <row r="5671" spans="2:5">
      <c r="B5671" s="75">
        <v>56553</v>
      </c>
      <c r="C5671" s="85" t="s">
        <v>1388</v>
      </c>
      <c r="D5671" s="76" t="s">
        <v>214</v>
      </c>
      <c r="E5671" s="77">
        <v>1.2764864770889728</v>
      </c>
    </row>
    <row r="5672" spans="2:5">
      <c r="B5672" s="75">
        <v>5663967</v>
      </c>
      <c r="C5672" s="85" t="s">
        <v>1389</v>
      </c>
      <c r="D5672" s="76" t="s">
        <v>214</v>
      </c>
      <c r="E5672" s="77">
        <v>1.2652441817011729E-2</v>
      </c>
    </row>
    <row r="5673" spans="2:5">
      <c r="B5673" s="75">
        <v>5673074</v>
      </c>
      <c r="C5673" s="85" t="s">
        <v>1390</v>
      </c>
      <c r="D5673" s="76" t="s">
        <v>214</v>
      </c>
      <c r="E5673" s="77">
        <v>1.9066323942839643E-2</v>
      </c>
    </row>
    <row r="5674" spans="2:5">
      <c r="B5674" s="75">
        <v>56803373</v>
      </c>
      <c r="C5674" s="85" t="s">
        <v>1391</v>
      </c>
      <c r="D5674" s="76" t="s">
        <v>214</v>
      </c>
      <c r="E5674" s="77">
        <v>0.17065674203250061</v>
      </c>
    </row>
    <row r="5675" spans="2:5">
      <c r="B5675" s="75">
        <v>5683330</v>
      </c>
      <c r="C5675" s="85" t="s">
        <v>1392</v>
      </c>
      <c r="D5675" s="76" t="s">
        <v>214</v>
      </c>
      <c r="E5675" s="77">
        <v>1.5334189028404673E-2</v>
      </c>
    </row>
    <row r="5676" spans="2:5">
      <c r="B5676" s="75">
        <v>56939</v>
      </c>
      <c r="C5676" s="85" t="s">
        <v>1393</v>
      </c>
      <c r="D5676" s="76" t="s">
        <v>214</v>
      </c>
      <c r="E5676" s="77">
        <v>0.86483557087410168</v>
      </c>
    </row>
    <row r="5677" spans="2:5">
      <c r="B5677" s="75">
        <v>56961207</v>
      </c>
      <c r="C5677" s="85" t="s">
        <v>1394</v>
      </c>
      <c r="D5677" s="76" t="s">
        <v>214</v>
      </c>
      <c r="E5677" s="77">
        <v>0.1163806576552831</v>
      </c>
    </row>
    <row r="5678" spans="2:5">
      <c r="B5678" s="75">
        <v>570241</v>
      </c>
      <c r="C5678" s="85" t="s">
        <v>1395</v>
      </c>
      <c r="D5678" s="76" t="s">
        <v>214</v>
      </c>
      <c r="E5678" s="77">
        <v>0.30507577963221327</v>
      </c>
    </row>
    <row r="5679" spans="2:5">
      <c r="B5679" s="75">
        <v>57057837</v>
      </c>
      <c r="C5679" s="85" t="s">
        <v>1396</v>
      </c>
      <c r="D5679" s="76" t="s">
        <v>214</v>
      </c>
      <c r="E5679" s="77">
        <v>0.21382530600710895</v>
      </c>
    </row>
    <row r="5680" spans="2:5">
      <c r="B5680" s="75">
        <v>57158</v>
      </c>
      <c r="C5680" s="85" t="s">
        <v>1397</v>
      </c>
      <c r="D5680" s="76" t="s">
        <v>214</v>
      </c>
      <c r="E5680" s="77">
        <v>6.675125589921467E-2</v>
      </c>
    </row>
    <row r="5681" spans="2:5">
      <c r="B5681" s="75">
        <v>571619</v>
      </c>
      <c r="C5681" s="85" t="s">
        <v>1398</v>
      </c>
      <c r="D5681" s="76" t="s">
        <v>214</v>
      </c>
      <c r="E5681" s="77">
        <v>6.5681702941659528E-3</v>
      </c>
    </row>
    <row r="5682" spans="2:5">
      <c r="B5682" s="75">
        <v>57330</v>
      </c>
      <c r="C5682" s="85" t="s">
        <v>1399</v>
      </c>
      <c r="D5682" s="76" t="s">
        <v>214</v>
      </c>
      <c r="E5682" s="77">
        <v>0.35329009416386414</v>
      </c>
    </row>
    <row r="5683" spans="2:5">
      <c r="B5683" s="75">
        <v>575417</v>
      </c>
      <c r="C5683" s="85" t="s">
        <v>1400</v>
      </c>
      <c r="D5683" s="76" t="s">
        <v>214</v>
      </c>
      <c r="E5683" s="77">
        <v>1.9283479254276453E-2</v>
      </c>
    </row>
    <row r="5684" spans="2:5">
      <c r="B5684" s="75">
        <v>57625</v>
      </c>
      <c r="C5684" s="85" t="s">
        <v>1401</v>
      </c>
      <c r="D5684" s="76" t="s">
        <v>214</v>
      </c>
      <c r="E5684" s="77">
        <v>0.35221610197697545</v>
      </c>
    </row>
    <row r="5685" spans="2:5">
      <c r="B5685" s="75">
        <v>57653857</v>
      </c>
      <c r="C5685" s="85" t="s">
        <v>1402</v>
      </c>
      <c r="D5685" s="76" t="s">
        <v>214</v>
      </c>
      <c r="E5685" s="77">
        <v>92.810476312200748</v>
      </c>
    </row>
    <row r="5686" spans="2:5">
      <c r="B5686" s="75">
        <v>577117</v>
      </c>
      <c r="C5686" s="85" t="s">
        <v>1403</v>
      </c>
      <c r="D5686" s="76" t="s">
        <v>214</v>
      </c>
      <c r="E5686" s="77">
        <v>4.6034792995725557E-4</v>
      </c>
    </row>
    <row r="5687" spans="2:5">
      <c r="B5687" s="75">
        <v>577195</v>
      </c>
      <c r="C5687" s="85" t="s">
        <v>1404</v>
      </c>
      <c r="D5687" s="76" t="s">
        <v>214</v>
      </c>
      <c r="E5687" s="77">
        <v>2.1864584204241411E-2</v>
      </c>
    </row>
    <row r="5688" spans="2:5">
      <c r="B5688" s="75">
        <v>577333</v>
      </c>
      <c r="C5688" s="85" t="s">
        <v>1405</v>
      </c>
      <c r="D5688" s="76" t="s">
        <v>214</v>
      </c>
      <c r="E5688" s="77">
        <v>1.0500398437523796E-2</v>
      </c>
    </row>
    <row r="5689" spans="2:5">
      <c r="B5689" s="75">
        <v>577855</v>
      </c>
      <c r="C5689" s="85" t="s">
        <v>1406</v>
      </c>
      <c r="D5689" s="76" t="s">
        <v>214</v>
      </c>
      <c r="E5689" s="77">
        <v>0.64790373577999949</v>
      </c>
    </row>
    <row r="5690" spans="2:5">
      <c r="B5690" s="75">
        <v>57808658</v>
      </c>
      <c r="C5690" s="85" t="s">
        <v>1407</v>
      </c>
      <c r="D5690" s="76" t="s">
        <v>214</v>
      </c>
      <c r="E5690" s="77">
        <v>2.3362830530291624E-3</v>
      </c>
    </row>
    <row r="5691" spans="2:5">
      <c r="B5691" s="75">
        <v>580176</v>
      </c>
      <c r="C5691" s="85" t="s">
        <v>1408</v>
      </c>
      <c r="D5691" s="76" t="s">
        <v>214</v>
      </c>
      <c r="E5691" s="77">
        <v>4.554424791922411E-2</v>
      </c>
    </row>
    <row r="5692" spans="2:5">
      <c r="B5692" s="75">
        <v>5813649</v>
      </c>
      <c r="C5692" s="85" t="s">
        <v>1409</v>
      </c>
      <c r="D5692" s="76" t="s">
        <v>214</v>
      </c>
      <c r="E5692" s="77">
        <v>8.3400742103319908E-3</v>
      </c>
    </row>
    <row r="5693" spans="2:5">
      <c r="B5693" s="75">
        <v>581408</v>
      </c>
      <c r="C5693" s="85" t="s">
        <v>1410</v>
      </c>
      <c r="D5693" s="76" t="s">
        <v>214</v>
      </c>
      <c r="E5693" s="77">
        <v>1.6609133168536761E-3</v>
      </c>
    </row>
    <row r="5694" spans="2:5">
      <c r="B5694" s="75">
        <v>581420</v>
      </c>
      <c r="C5694" s="85" t="s">
        <v>1411</v>
      </c>
      <c r="D5694" s="76" t="s">
        <v>214</v>
      </c>
      <c r="E5694" s="77">
        <v>7.8938136856153085E-2</v>
      </c>
    </row>
    <row r="5695" spans="2:5">
      <c r="B5695" s="75">
        <v>581431</v>
      </c>
      <c r="C5695" s="85" t="s">
        <v>1412</v>
      </c>
      <c r="D5695" s="76" t="s">
        <v>214</v>
      </c>
      <c r="E5695" s="77">
        <v>8.6307641187569235E-3</v>
      </c>
    </row>
    <row r="5696" spans="2:5">
      <c r="B5696" s="75">
        <v>582172</v>
      </c>
      <c r="C5696" s="85" t="s">
        <v>1413</v>
      </c>
      <c r="D5696" s="76" t="s">
        <v>214</v>
      </c>
      <c r="E5696" s="77">
        <v>1.7501858534134929E-2</v>
      </c>
    </row>
    <row r="5697" spans="2:5">
      <c r="B5697" s="75">
        <v>58220</v>
      </c>
      <c r="C5697" s="85" t="s">
        <v>1414</v>
      </c>
      <c r="D5697" s="76" t="s">
        <v>214</v>
      </c>
      <c r="E5697" s="77">
        <v>0.86469273819931047</v>
      </c>
    </row>
    <row r="5698" spans="2:5">
      <c r="B5698" s="75">
        <v>5827054</v>
      </c>
      <c r="C5698" s="85" t="s">
        <v>1415</v>
      </c>
      <c r="D5698" s="76" t="s">
        <v>214</v>
      </c>
      <c r="E5698" s="77">
        <v>950.2581116711317</v>
      </c>
    </row>
    <row r="5699" spans="2:5">
      <c r="B5699" s="75">
        <v>58275</v>
      </c>
      <c r="C5699" s="85" t="s">
        <v>1416</v>
      </c>
      <c r="D5699" s="76" t="s">
        <v>214</v>
      </c>
      <c r="E5699" s="77">
        <v>11.886233699781034</v>
      </c>
    </row>
    <row r="5700" spans="2:5">
      <c r="B5700" s="75">
        <v>5835267</v>
      </c>
      <c r="C5700" s="85" t="s">
        <v>1417</v>
      </c>
      <c r="D5700" s="76" t="s">
        <v>214</v>
      </c>
      <c r="E5700" s="77">
        <v>0.3517644096545548</v>
      </c>
    </row>
    <row r="5701" spans="2:5">
      <c r="B5701" s="75">
        <v>583539</v>
      </c>
      <c r="C5701" s="85" t="s">
        <v>1418</v>
      </c>
      <c r="D5701" s="76" t="s">
        <v>214</v>
      </c>
      <c r="E5701" s="77">
        <v>3.6031447788418665E-2</v>
      </c>
    </row>
    <row r="5702" spans="2:5">
      <c r="B5702" s="75">
        <v>583573</v>
      </c>
      <c r="C5702" s="85" t="s">
        <v>1419</v>
      </c>
      <c r="D5702" s="76" t="s">
        <v>214</v>
      </c>
      <c r="E5702" s="77">
        <v>3.5745047789636436E-3</v>
      </c>
    </row>
    <row r="5703" spans="2:5">
      <c r="B5703" s="75">
        <v>583608</v>
      </c>
      <c r="C5703" s="85" t="s">
        <v>1420</v>
      </c>
      <c r="D5703" s="76" t="s">
        <v>214</v>
      </c>
      <c r="E5703" s="77">
        <v>1.0676586671291882E-3</v>
      </c>
    </row>
    <row r="5704" spans="2:5">
      <c r="B5704" s="75">
        <v>584021</v>
      </c>
      <c r="C5704" s="85" t="s">
        <v>1421</v>
      </c>
      <c r="D5704" s="76" t="s">
        <v>214</v>
      </c>
      <c r="E5704" s="77">
        <v>1.3623782105711515E-3</v>
      </c>
    </row>
    <row r="5705" spans="2:5">
      <c r="B5705" s="75">
        <v>584849</v>
      </c>
      <c r="C5705" s="85" t="s">
        <v>1422</v>
      </c>
      <c r="D5705" s="76" t="s">
        <v>214</v>
      </c>
      <c r="E5705" s="77">
        <v>3.1757957984430198E-4</v>
      </c>
    </row>
    <row r="5706" spans="2:5">
      <c r="B5706" s="75">
        <v>585342</v>
      </c>
      <c r="C5706" s="85" t="s">
        <v>1423</v>
      </c>
      <c r="D5706" s="76" t="s">
        <v>214</v>
      </c>
      <c r="E5706" s="77">
        <v>2.3439654336431564E-2</v>
      </c>
    </row>
    <row r="5707" spans="2:5">
      <c r="B5707" s="75">
        <v>586787</v>
      </c>
      <c r="C5707" s="85" t="s">
        <v>1424</v>
      </c>
      <c r="D5707" s="76" t="s">
        <v>214</v>
      </c>
      <c r="E5707" s="77">
        <v>4.3402963424479496E-2</v>
      </c>
    </row>
    <row r="5708" spans="2:5">
      <c r="B5708" s="75">
        <v>586958</v>
      </c>
      <c r="C5708" s="85" t="s">
        <v>1425</v>
      </c>
      <c r="D5708" s="76" t="s">
        <v>214</v>
      </c>
      <c r="E5708" s="77">
        <v>1.3155785433113518E-3</v>
      </c>
    </row>
    <row r="5709" spans="2:5">
      <c r="B5709" s="75">
        <v>586981</v>
      </c>
      <c r="C5709" s="85" t="s">
        <v>1426</v>
      </c>
      <c r="D5709" s="76" t="s">
        <v>214</v>
      </c>
      <c r="E5709" s="77">
        <v>1.354436452965649E-3</v>
      </c>
    </row>
    <row r="5710" spans="2:5">
      <c r="B5710" s="75">
        <v>587984</v>
      </c>
      <c r="C5710" s="85" t="s">
        <v>1427</v>
      </c>
      <c r="D5710" s="76" t="s">
        <v>214</v>
      </c>
      <c r="E5710" s="77">
        <v>0.64584917445779833</v>
      </c>
    </row>
    <row r="5711" spans="2:5">
      <c r="B5711" s="75">
        <v>588590</v>
      </c>
      <c r="C5711" s="85" t="s">
        <v>1428</v>
      </c>
      <c r="D5711" s="76" t="s">
        <v>214</v>
      </c>
      <c r="E5711" s="77">
        <v>3.8991720189729011E-4</v>
      </c>
    </row>
    <row r="5712" spans="2:5">
      <c r="B5712" s="75">
        <v>589093</v>
      </c>
      <c r="C5712" s="85" t="s">
        <v>1429</v>
      </c>
      <c r="D5712" s="76" t="s">
        <v>214</v>
      </c>
      <c r="E5712" s="77">
        <v>1.2692345751786075E-2</v>
      </c>
    </row>
    <row r="5713" spans="2:5">
      <c r="B5713" s="75">
        <v>589184</v>
      </c>
      <c r="C5713" s="85" t="s">
        <v>1430</v>
      </c>
      <c r="D5713" s="76" t="s">
        <v>214</v>
      </c>
      <c r="E5713" s="77">
        <v>1.6672772620177884E-2</v>
      </c>
    </row>
    <row r="5714" spans="2:5">
      <c r="B5714" s="75">
        <v>589902</v>
      </c>
      <c r="C5714" s="85" t="s">
        <v>1431</v>
      </c>
      <c r="D5714" s="76" t="s">
        <v>214</v>
      </c>
      <c r="E5714" s="77">
        <v>1.5188796711112652E-3</v>
      </c>
    </row>
    <row r="5715" spans="2:5">
      <c r="B5715" s="75">
        <v>590012</v>
      </c>
      <c r="C5715" s="85" t="s">
        <v>1432</v>
      </c>
      <c r="D5715" s="76" t="s">
        <v>214</v>
      </c>
      <c r="E5715" s="77">
        <v>4.597785667004093E-4</v>
      </c>
    </row>
    <row r="5716" spans="2:5">
      <c r="B5716" s="75">
        <v>5902954</v>
      </c>
      <c r="C5716" s="85" t="s">
        <v>1433</v>
      </c>
      <c r="D5716" s="76" t="s">
        <v>214</v>
      </c>
      <c r="E5716" s="77">
        <v>7.5855733734631961E-2</v>
      </c>
    </row>
    <row r="5717" spans="2:5">
      <c r="B5717" s="75">
        <v>590669</v>
      </c>
      <c r="C5717" s="85" t="s">
        <v>1434</v>
      </c>
      <c r="D5717" s="76" t="s">
        <v>214</v>
      </c>
      <c r="E5717" s="77">
        <v>2.8269461338610142E-3</v>
      </c>
    </row>
    <row r="5718" spans="2:5">
      <c r="B5718" s="75">
        <v>591219</v>
      </c>
      <c r="C5718" s="85" t="s">
        <v>1435</v>
      </c>
      <c r="D5718" s="76" t="s">
        <v>214</v>
      </c>
      <c r="E5718" s="77">
        <v>1.1668385827425516E-3</v>
      </c>
    </row>
    <row r="5719" spans="2:5">
      <c r="B5719" s="75">
        <v>591786</v>
      </c>
      <c r="C5719" s="85" t="s">
        <v>1436</v>
      </c>
      <c r="D5719" s="76" t="s">
        <v>214</v>
      </c>
      <c r="E5719" s="77">
        <v>7.4583700473261172E-4</v>
      </c>
    </row>
    <row r="5720" spans="2:5">
      <c r="B5720" s="75">
        <v>591800</v>
      </c>
      <c r="C5720" s="85" t="s">
        <v>1437</v>
      </c>
      <c r="D5720" s="76" t="s">
        <v>214</v>
      </c>
      <c r="E5720" s="77">
        <v>3.0885941720129725E-3</v>
      </c>
    </row>
    <row r="5721" spans="2:5">
      <c r="B5721" s="75">
        <v>5922601</v>
      </c>
      <c r="C5721" s="85" t="s">
        <v>1438</v>
      </c>
      <c r="D5721" s="76" t="s">
        <v>214</v>
      </c>
      <c r="E5721" s="77">
        <v>0.37676892159070008</v>
      </c>
    </row>
    <row r="5722" spans="2:5">
      <c r="B5722" s="75">
        <v>592461</v>
      </c>
      <c r="C5722" s="85" t="s">
        <v>1439</v>
      </c>
      <c r="D5722" s="76" t="s">
        <v>214</v>
      </c>
      <c r="E5722" s="77">
        <v>6.4606690456487205E-4</v>
      </c>
    </row>
    <row r="5723" spans="2:5">
      <c r="B5723" s="75">
        <v>592767</v>
      </c>
      <c r="C5723" s="85" t="s">
        <v>1440</v>
      </c>
      <c r="D5723" s="76" t="s">
        <v>214</v>
      </c>
      <c r="E5723" s="77">
        <v>2.0276148907867923E-5</v>
      </c>
    </row>
    <row r="5724" spans="2:5">
      <c r="B5724" s="75">
        <v>592825</v>
      </c>
      <c r="C5724" s="85" t="s">
        <v>1441</v>
      </c>
      <c r="D5724" s="76" t="s">
        <v>214</v>
      </c>
      <c r="E5724" s="77">
        <v>0.19535789999604189</v>
      </c>
    </row>
    <row r="5725" spans="2:5">
      <c r="B5725" s="75">
        <v>593088</v>
      </c>
      <c r="C5725" s="85" t="s">
        <v>1442</v>
      </c>
      <c r="D5725" s="76" t="s">
        <v>214</v>
      </c>
      <c r="E5725" s="77">
        <v>9.7720035224596644E-2</v>
      </c>
    </row>
    <row r="5726" spans="2:5">
      <c r="B5726" s="75">
        <v>593577</v>
      </c>
      <c r="C5726" s="85" t="s">
        <v>1443</v>
      </c>
      <c r="D5726" s="76" t="s">
        <v>214</v>
      </c>
      <c r="E5726" s="77">
        <v>0.12997263685441499</v>
      </c>
    </row>
    <row r="5727" spans="2:5">
      <c r="B5727" s="75">
        <v>594207</v>
      </c>
      <c r="C5727" s="85" t="s">
        <v>1444</v>
      </c>
      <c r="D5727" s="76" t="s">
        <v>214</v>
      </c>
      <c r="E5727" s="77">
        <v>2.4359544886514805E-3</v>
      </c>
    </row>
    <row r="5728" spans="2:5">
      <c r="B5728" s="75">
        <v>594274</v>
      </c>
      <c r="C5728" s="85" t="s">
        <v>1445</v>
      </c>
      <c r="D5728" s="76" t="s">
        <v>214</v>
      </c>
      <c r="E5728" s="77">
        <v>5.7876316618842504E-4</v>
      </c>
    </row>
    <row r="5729" spans="2:5">
      <c r="B5729" s="75">
        <v>597433</v>
      </c>
      <c r="C5729" s="85" t="s">
        <v>1446</v>
      </c>
      <c r="D5729" s="76" t="s">
        <v>214</v>
      </c>
      <c r="E5729" s="77">
        <v>4.0275611462362356E-3</v>
      </c>
    </row>
    <row r="5730" spans="2:5">
      <c r="B5730" s="75">
        <v>598027</v>
      </c>
      <c r="C5730" s="85" t="s">
        <v>1447</v>
      </c>
      <c r="D5730" s="76" t="s">
        <v>214</v>
      </c>
      <c r="E5730" s="77">
        <v>0.13904263917303367</v>
      </c>
    </row>
    <row r="5731" spans="2:5">
      <c r="B5731" s="75">
        <v>598527</v>
      </c>
      <c r="C5731" s="85" t="s">
        <v>1448</v>
      </c>
      <c r="D5731" s="76" t="s">
        <v>214</v>
      </c>
      <c r="E5731" s="77">
        <v>0.69500652746770641</v>
      </c>
    </row>
    <row r="5732" spans="2:5">
      <c r="B5732" s="75">
        <v>598743</v>
      </c>
      <c r="C5732" s="85" t="s">
        <v>1449</v>
      </c>
      <c r="D5732" s="76" t="s">
        <v>214</v>
      </c>
      <c r="E5732" s="77">
        <v>1.4111132111654127E-2</v>
      </c>
    </row>
    <row r="5733" spans="2:5">
      <c r="B5733" s="75">
        <v>600077</v>
      </c>
      <c r="C5733" s="85" t="s">
        <v>1450</v>
      </c>
      <c r="D5733" s="76" t="s">
        <v>214</v>
      </c>
      <c r="E5733" s="77">
        <v>9.5701491275676997E-4</v>
      </c>
    </row>
    <row r="5734" spans="2:5">
      <c r="B5734" s="75">
        <v>600362</v>
      </c>
      <c r="C5734" s="85" t="s">
        <v>1451</v>
      </c>
      <c r="D5734" s="76" t="s">
        <v>214</v>
      </c>
      <c r="E5734" s="77">
        <v>3.4015404723986916E-3</v>
      </c>
    </row>
    <row r="5735" spans="2:5">
      <c r="B5735" s="75">
        <v>60093</v>
      </c>
      <c r="C5735" s="85" t="s">
        <v>1452</v>
      </c>
      <c r="D5735" s="76" t="s">
        <v>214</v>
      </c>
      <c r="E5735" s="77">
        <v>4.8351613420872752</v>
      </c>
    </row>
    <row r="5736" spans="2:5">
      <c r="B5736" s="75">
        <v>60123651</v>
      </c>
      <c r="C5736" s="85" t="s">
        <v>1453</v>
      </c>
      <c r="D5736" s="76" t="s">
        <v>214</v>
      </c>
      <c r="E5736" s="77">
        <v>0.20407168445952867</v>
      </c>
    </row>
    <row r="5737" spans="2:5">
      <c r="B5737" s="75">
        <v>603838</v>
      </c>
      <c r="C5737" s="85" t="s">
        <v>1454</v>
      </c>
      <c r="D5737" s="76" t="s">
        <v>214</v>
      </c>
      <c r="E5737" s="77">
        <v>0.40762238579694071</v>
      </c>
    </row>
    <row r="5738" spans="2:5">
      <c r="B5738" s="75">
        <v>605323</v>
      </c>
      <c r="C5738" s="85" t="s">
        <v>1455</v>
      </c>
      <c r="D5738" s="76" t="s">
        <v>214</v>
      </c>
      <c r="E5738" s="77">
        <v>5.2000581140882112</v>
      </c>
    </row>
    <row r="5739" spans="2:5">
      <c r="B5739" s="75">
        <v>60548</v>
      </c>
      <c r="C5739" s="85" t="s">
        <v>1456</v>
      </c>
      <c r="D5739" s="76" t="s">
        <v>214</v>
      </c>
      <c r="E5739" s="77">
        <v>9.8101924163321905E-2</v>
      </c>
    </row>
    <row r="5740" spans="2:5">
      <c r="B5740" s="75">
        <v>606224</v>
      </c>
      <c r="C5740" s="85" t="s">
        <v>1457</v>
      </c>
      <c r="D5740" s="76" t="s">
        <v>214</v>
      </c>
      <c r="E5740" s="77">
        <v>0.93960475826726642</v>
      </c>
    </row>
    <row r="5741" spans="2:5">
      <c r="B5741" s="75">
        <v>607001</v>
      </c>
      <c r="C5741" s="85" t="s">
        <v>1458</v>
      </c>
      <c r="D5741" s="76" t="s">
        <v>214</v>
      </c>
      <c r="E5741" s="77">
        <v>3.5989994387496797E-3</v>
      </c>
    </row>
    <row r="5742" spans="2:5">
      <c r="B5742" s="75">
        <v>607341</v>
      </c>
      <c r="C5742" s="85" t="s">
        <v>1459</v>
      </c>
      <c r="D5742" s="76" t="s">
        <v>214</v>
      </c>
      <c r="E5742" s="77">
        <v>3.1212648180812038E-2</v>
      </c>
    </row>
    <row r="5743" spans="2:5">
      <c r="B5743" s="75">
        <v>607818</v>
      </c>
      <c r="C5743" s="85" t="s">
        <v>1460</v>
      </c>
      <c r="D5743" s="76" t="s">
        <v>214</v>
      </c>
      <c r="E5743" s="77">
        <v>0.23917362468676986</v>
      </c>
    </row>
    <row r="5744" spans="2:5">
      <c r="B5744" s="75">
        <v>6089094</v>
      </c>
      <c r="C5744" s="85" t="s">
        <v>1461</v>
      </c>
      <c r="D5744" s="76" t="s">
        <v>214</v>
      </c>
      <c r="E5744" s="77">
        <v>1.4985226177313446E-3</v>
      </c>
    </row>
    <row r="5745" spans="2:5">
      <c r="B5745" s="75">
        <v>609234</v>
      </c>
      <c r="C5745" s="85" t="s">
        <v>1462</v>
      </c>
      <c r="D5745" s="76" t="s">
        <v>214</v>
      </c>
      <c r="E5745" s="77">
        <v>0.16073158763449732</v>
      </c>
    </row>
    <row r="5746" spans="2:5">
      <c r="B5746" s="75">
        <v>609892</v>
      </c>
      <c r="C5746" s="85" t="s">
        <v>1463</v>
      </c>
      <c r="D5746" s="76" t="s">
        <v>214</v>
      </c>
      <c r="E5746" s="77">
        <v>12.837501716958093</v>
      </c>
    </row>
    <row r="5747" spans="2:5">
      <c r="B5747" s="75">
        <v>610399</v>
      </c>
      <c r="C5747" s="85" t="s">
        <v>1464</v>
      </c>
      <c r="D5747" s="76" t="s">
        <v>214</v>
      </c>
      <c r="E5747" s="77">
        <v>1.1290760822589574</v>
      </c>
    </row>
    <row r="5748" spans="2:5">
      <c r="B5748" s="75">
        <v>611347</v>
      </c>
      <c r="C5748" s="85" t="s">
        <v>1465</v>
      </c>
      <c r="D5748" s="76" t="s">
        <v>214</v>
      </c>
      <c r="E5748" s="77">
        <v>5.6046929901545771E-2</v>
      </c>
    </row>
    <row r="5749" spans="2:5">
      <c r="B5749" s="75">
        <v>613127</v>
      </c>
      <c r="C5749" s="85" t="s">
        <v>1466</v>
      </c>
      <c r="D5749" s="76" t="s">
        <v>214</v>
      </c>
      <c r="E5749" s="77">
        <v>9.2152544673804709E-2</v>
      </c>
    </row>
    <row r="5750" spans="2:5">
      <c r="B5750" s="75">
        <v>613310</v>
      </c>
      <c r="C5750" s="85" t="s">
        <v>1467</v>
      </c>
      <c r="D5750" s="76" t="s">
        <v>214</v>
      </c>
      <c r="E5750" s="77">
        <v>0.10289529578356831</v>
      </c>
    </row>
    <row r="5751" spans="2:5">
      <c r="B5751" s="75">
        <v>613456</v>
      </c>
      <c r="C5751" s="85" t="s">
        <v>1468</v>
      </c>
      <c r="D5751" s="76" t="s">
        <v>214</v>
      </c>
      <c r="E5751" s="77">
        <v>0.44199347102927694</v>
      </c>
    </row>
    <row r="5752" spans="2:5">
      <c r="B5752" s="75">
        <v>6146527</v>
      </c>
      <c r="C5752" s="85" t="s">
        <v>1469</v>
      </c>
      <c r="D5752" s="76" t="s">
        <v>214</v>
      </c>
      <c r="E5752" s="77">
        <v>0.62541892665358623</v>
      </c>
    </row>
    <row r="5753" spans="2:5">
      <c r="B5753" s="75">
        <v>614802</v>
      </c>
      <c r="C5753" s="85" t="s">
        <v>1470</v>
      </c>
      <c r="D5753" s="76" t="s">
        <v>214</v>
      </c>
      <c r="E5753" s="77">
        <v>0.1934230971837306</v>
      </c>
    </row>
    <row r="5754" spans="2:5">
      <c r="B5754" s="75">
        <v>6153566</v>
      </c>
      <c r="C5754" s="85" t="s">
        <v>1471</v>
      </c>
      <c r="D5754" s="76" t="s">
        <v>214</v>
      </c>
      <c r="E5754" s="77">
        <v>3.3682753183780396E-3</v>
      </c>
    </row>
    <row r="5755" spans="2:5">
      <c r="B5755" s="75">
        <v>615361</v>
      </c>
      <c r="C5755" s="85" t="s">
        <v>1472</v>
      </c>
      <c r="D5755" s="76" t="s">
        <v>214</v>
      </c>
      <c r="E5755" s="77">
        <v>6.5935395400441799E-2</v>
      </c>
    </row>
    <row r="5756" spans="2:5">
      <c r="B5756" s="75">
        <v>615656</v>
      </c>
      <c r="C5756" s="85" t="s">
        <v>1473</v>
      </c>
      <c r="D5756" s="76" t="s">
        <v>214</v>
      </c>
      <c r="E5756" s="77">
        <v>2.6712203325616368E-2</v>
      </c>
    </row>
    <row r="5757" spans="2:5">
      <c r="B5757" s="75">
        <v>616739</v>
      </c>
      <c r="C5757" s="85" t="s">
        <v>1474</v>
      </c>
      <c r="D5757" s="76" t="s">
        <v>214</v>
      </c>
      <c r="E5757" s="77">
        <v>4.0162527064652602</v>
      </c>
    </row>
    <row r="5758" spans="2:5">
      <c r="B5758" s="75">
        <v>617516</v>
      </c>
      <c r="C5758" s="85" t="s">
        <v>1475</v>
      </c>
      <c r="D5758" s="76" t="s">
        <v>214</v>
      </c>
      <c r="E5758" s="77">
        <v>5.5767034198810064E-3</v>
      </c>
    </row>
    <row r="5759" spans="2:5">
      <c r="B5759" s="75">
        <v>6175491</v>
      </c>
      <c r="C5759" s="85" t="s">
        <v>1476</v>
      </c>
      <c r="D5759" s="76" t="s">
        <v>214</v>
      </c>
      <c r="E5759" s="77">
        <v>5.1860170863244195E-2</v>
      </c>
    </row>
    <row r="5760" spans="2:5">
      <c r="B5760" s="75">
        <v>618859</v>
      </c>
      <c r="C5760" s="85" t="s">
        <v>1477</v>
      </c>
      <c r="D5760" s="76" t="s">
        <v>214</v>
      </c>
      <c r="E5760" s="77">
        <v>0.20001039352967434</v>
      </c>
    </row>
    <row r="5761" spans="2:5">
      <c r="B5761" s="75">
        <v>6190654</v>
      </c>
      <c r="C5761" s="85" t="s">
        <v>1478</v>
      </c>
      <c r="D5761" s="76" t="s">
        <v>214</v>
      </c>
      <c r="E5761" s="77">
        <v>19.333997374866581</v>
      </c>
    </row>
    <row r="5762" spans="2:5">
      <c r="B5762" s="75">
        <v>619158</v>
      </c>
      <c r="C5762" s="85" t="s">
        <v>1479</v>
      </c>
      <c r="D5762" s="76" t="s">
        <v>214</v>
      </c>
      <c r="E5762" s="77">
        <v>1.840514073692562</v>
      </c>
    </row>
    <row r="5763" spans="2:5">
      <c r="B5763" s="75">
        <v>619249</v>
      </c>
      <c r="C5763" s="85" t="s">
        <v>1480</v>
      </c>
      <c r="D5763" s="76" t="s">
        <v>214</v>
      </c>
      <c r="E5763" s="77">
        <v>0.23446322877363587</v>
      </c>
    </row>
    <row r="5764" spans="2:5">
      <c r="B5764" s="75">
        <v>619501</v>
      </c>
      <c r="C5764" s="85" t="s">
        <v>1481</v>
      </c>
      <c r="D5764" s="76" t="s">
        <v>214</v>
      </c>
      <c r="E5764" s="77">
        <v>0.21004241935157503</v>
      </c>
    </row>
    <row r="5765" spans="2:5">
      <c r="B5765" s="75">
        <v>619727</v>
      </c>
      <c r="C5765" s="85" t="s">
        <v>1482</v>
      </c>
      <c r="D5765" s="76" t="s">
        <v>214</v>
      </c>
      <c r="E5765" s="77">
        <v>0.37761616878393445</v>
      </c>
    </row>
    <row r="5766" spans="2:5">
      <c r="B5766" s="75">
        <v>619807</v>
      </c>
      <c r="C5766" s="85" t="s">
        <v>1483</v>
      </c>
      <c r="D5766" s="76" t="s">
        <v>214</v>
      </c>
      <c r="E5766" s="77">
        <v>0.11920796429008657</v>
      </c>
    </row>
    <row r="5767" spans="2:5">
      <c r="B5767" s="75">
        <v>620882</v>
      </c>
      <c r="C5767" s="85" t="s">
        <v>1484</v>
      </c>
      <c r="D5767" s="76" t="s">
        <v>214</v>
      </c>
      <c r="E5767" s="77">
        <v>0.19202830575131297</v>
      </c>
    </row>
    <row r="5768" spans="2:5">
      <c r="B5768" s="75">
        <v>620951</v>
      </c>
      <c r="C5768" s="85" t="s">
        <v>1485</v>
      </c>
      <c r="D5768" s="76" t="s">
        <v>214</v>
      </c>
      <c r="E5768" s="77">
        <v>0.19589721702769844</v>
      </c>
    </row>
    <row r="5769" spans="2:5">
      <c r="B5769" s="75">
        <v>621089</v>
      </c>
      <c r="C5769" s="85" t="s">
        <v>1486</v>
      </c>
      <c r="D5769" s="76" t="s">
        <v>214</v>
      </c>
      <c r="E5769" s="77">
        <v>2.1609280294386628E-2</v>
      </c>
    </row>
    <row r="5770" spans="2:5">
      <c r="B5770" s="75">
        <v>621421</v>
      </c>
      <c r="C5770" s="85" t="s">
        <v>1487</v>
      </c>
      <c r="D5770" s="76" t="s">
        <v>214</v>
      </c>
      <c r="E5770" s="77">
        <v>1.0552273175575562E-3</v>
      </c>
    </row>
    <row r="5771" spans="2:5">
      <c r="B5771" s="75">
        <v>621772</v>
      </c>
      <c r="C5771" s="85" t="s">
        <v>1488</v>
      </c>
      <c r="D5771" s="76" t="s">
        <v>214</v>
      </c>
      <c r="E5771" s="77">
        <v>5.6098751301398445E-3</v>
      </c>
    </row>
    <row r="5772" spans="2:5">
      <c r="B5772" s="75">
        <v>622402</v>
      </c>
      <c r="C5772" s="85" t="s">
        <v>1489</v>
      </c>
      <c r="D5772" s="76" t="s">
        <v>214</v>
      </c>
      <c r="E5772" s="77">
        <v>3.1721833882619585E-3</v>
      </c>
    </row>
    <row r="5773" spans="2:5">
      <c r="B5773" s="75">
        <v>622457</v>
      </c>
      <c r="C5773" s="85" t="s">
        <v>1490</v>
      </c>
      <c r="D5773" s="76" t="s">
        <v>214</v>
      </c>
      <c r="E5773" s="77">
        <v>5.0356950115495699E-4</v>
      </c>
    </row>
    <row r="5774" spans="2:5">
      <c r="B5774" s="75">
        <v>623007</v>
      </c>
      <c r="C5774" s="85" t="s">
        <v>1491</v>
      </c>
      <c r="D5774" s="76" t="s">
        <v>214</v>
      </c>
      <c r="E5774" s="77">
        <v>3.2575514213063005E-2</v>
      </c>
    </row>
    <row r="5775" spans="2:5">
      <c r="B5775" s="75">
        <v>623030</v>
      </c>
      <c r="C5775" s="85" t="s">
        <v>1492</v>
      </c>
      <c r="D5775" s="76" t="s">
        <v>214</v>
      </c>
      <c r="E5775" s="77">
        <v>2.3216654422791912E-2</v>
      </c>
    </row>
    <row r="5776" spans="2:5">
      <c r="B5776" s="75">
        <v>623052</v>
      </c>
      <c r="C5776" s="85" t="s">
        <v>1493</v>
      </c>
      <c r="D5776" s="76" t="s">
        <v>214</v>
      </c>
      <c r="E5776" s="77">
        <v>1.8399560841312644E-4</v>
      </c>
    </row>
    <row r="5777" spans="2:5">
      <c r="B5777" s="75">
        <v>623121</v>
      </c>
      <c r="C5777" s="85" t="s">
        <v>1494</v>
      </c>
      <c r="D5777" s="76" t="s">
        <v>214</v>
      </c>
      <c r="E5777" s="77">
        <v>3.3078947743169031E-2</v>
      </c>
    </row>
    <row r="5778" spans="2:5">
      <c r="B5778" s="75">
        <v>623256</v>
      </c>
      <c r="C5778" s="85" t="s">
        <v>1495</v>
      </c>
      <c r="D5778" s="76" t="s">
        <v>214</v>
      </c>
      <c r="E5778" s="77">
        <v>8.9868126099395909</v>
      </c>
    </row>
    <row r="5779" spans="2:5">
      <c r="B5779" s="75">
        <v>623916</v>
      </c>
      <c r="C5779" s="85" t="s">
        <v>1496</v>
      </c>
      <c r="D5779" s="76" t="s">
        <v>214</v>
      </c>
      <c r="E5779" s="77">
        <v>0.79570411968722032</v>
      </c>
    </row>
    <row r="5780" spans="2:5">
      <c r="B5780" s="75">
        <v>625536</v>
      </c>
      <c r="C5780" s="85" t="s">
        <v>1497</v>
      </c>
      <c r="D5780" s="76" t="s">
        <v>214</v>
      </c>
      <c r="E5780" s="77">
        <v>0.47961864224809514</v>
      </c>
    </row>
    <row r="5781" spans="2:5">
      <c r="B5781" s="75">
        <v>625865</v>
      </c>
      <c r="C5781" s="85" t="s">
        <v>1498</v>
      </c>
      <c r="D5781" s="76" t="s">
        <v>214</v>
      </c>
      <c r="E5781" s="77">
        <v>3.2946553671127165E-4</v>
      </c>
    </row>
    <row r="5782" spans="2:5">
      <c r="B5782" s="75">
        <v>626175</v>
      </c>
      <c r="C5782" s="85" t="s">
        <v>1499</v>
      </c>
      <c r="D5782" s="76" t="s">
        <v>214</v>
      </c>
      <c r="E5782" s="77">
        <v>0.24846356513550022</v>
      </c>
    </row>
    <row r="5783" spans="2:5">
      <c r="B5783" s="75">
        <v>626608</v>
      </c>
      <c r="C5783" s="85" t="s">
        <v>1500</v>
      </c>
      <c r="D5783" s="76" t="s">
        <v>214</v>
      </c>
      <c r="E5783" s="77">
        <v>7.1370205738887954E-4</v>
      </c>
    </row>
    <row r="5784" spans="2:5">
      <c r="B5784" s="75">
        <v>626620</v>
      </c>
      <c r="C5784" s="85" t="s">
        <v>1501</v>
      </c>
      <c r="D5784" s="76" t="s">
        <v>214</v>
      </c>
      <c r="E5784" s="77">
        <v>8.0438992700883477E-3</v>
      </c>
    </row>
    <row r="5785" spans="2:5">
      <c r="B5785" s="75">
        <v>626642</v>
      </c>
      <c r="C5785" s="85" t="s">
        <v>1502</v>
      </c>
      <c r="D5785" s="76" t="s">
        <v>214</v>
      </c>
      <c r="E5785" s="77">
        <v>2.4214048572721394E-3</v>
      </c>
    </row>
    <row r="5786" spans="2:5">
      <c r="B5786" s="75">
        <v>627634</v>
      </c>
      <c r="C5786" s="85" t="s">
        <v>1503</v>
      </c>
      <c r="D5786" s="76" t="s">
        <v>214</v>
      </c>
      <c r="E5786" s="77">
        <v>4.4039950311629161E-2</v>
      </c>
    </row>
    <row r="5787" spans="2:5">
      <c r="B5787" s="75">
        <v>628762</v>
      </c>
      <c r="C5787" s="85" t="s">
        <v>1504</v>
      </c>
      <c r="D5787" s="76" t="s">
        <v>214</v>
      </c>
      <c r="E5787" s="77">
        <v>4.1417985185059538E-3</v>
      </c>
    </row>
    <row r="5788" spans="2:5">
      <c r="B5788" s="75">
        <v>628922</v>
      </c>
      <c r="C5788" s="85" t="s">
        <v>1505</v>
      </c>
      <c r="D5788" s="76" t="s">
        <v>214</v>
      </c>
      <c r="E5788" s="77">
        <v>1.4160757576757153E-4</v>
      </c>
    </row>
    <row r="5789" spans="2:5">
      <c r="B5789" s="75">
        <v>629049</v>
      </c>
      <c r="C5789" s="85" t="s">
        <v>1506</v>
      </c>
      <c r="D5789" s="76" t="s">
        <v>214</v>
      </c>
      <c r="E5789" s="77">
        <v>7.7046074443785926E-3</v>
      </c>
    </row>
    <row r="5790" spans="2:5">
      <c r="B5790" s="75">
        <v>629196</v>
      </c>
      <c r="C5790" s="85" t="s">
        <v>1507</v>
      </c>
      <c r="D5790" s="76" t="s">
        <v>214</v>
      </c>
      <c r="E5790" s="77">
        <v>7.911968277967309E-3</v>
      </c>
    </row>
    <row r="5791" spans="2:5">
      <c r="B5791" s="75">
        <v>629403</v>
      </c>
      <c r="C5791" s="85" t="s">
        <v>1508</v>
      </c>
      <c r="D5791" s="76" t="s">
        <v>214</v>
      </c>
      <c r="E5791" s="77">
        <v>2.7940275372983134E-2</v>
      </c>
    </row>
    <row r="5792" spans="2:5">
      <c r="B5792" s="75">
        <v>63058</v>
      </c>
      <c r="C5792" s="85" t="s">
        <v>1509</v>
      </c>
      <c r="D5792" s="76" t="s">
        <v>214</v>
      </c>
      <c r="E5792" s="77">
        <v>0.2482108128480392</v>
      </c>
    </row>
    <row r="5793" spans="2:5">
      <c r="B5793" s="75">
        <v>631618</v>
      </c>
      <c r="C5793" s="85" t="s">
        <v>1510</v>
      </c>
      <c r="D5793" s="76" t="s">
        <v>214</v>
      </c>
      <c r="E5793" s="77">
        <v>0.16641500088886985</v>
      </c>
    </row>
    <row r="5794" spans="2:5">
      <c r="B5794" s="75">
        <v>631641</v>
      </c>
      <c r="C5794" s="85" t="s">
        <v>1511</v>
      </c>
      <c r="D5794" s="76" t="s">
        <v>214</v>
      </c>
      <c r="E5794" s="77">
        <v>8.5680956512932144E-2</v>
      </c>
    </row>
    <row r="5795" spans="2:5">
      <c r="B5795" s="75">
        <v>633965</v>
      </c>
      <c r="C5795" s="85" t="s">
        <v>1512</v>
      </c>
      <c r="D5795" s="76" t="s">
        <v>214</v>
      </c>
      <c r="E5795" s="77">
        <v>1.0159303708796995E-2</v>
      </c>
    </row>
    <row r="5796" spans="2:5">
      <c r="B5796" s="75">
        <v>635938</v>
      </c>
      <c r="C5796" s="85" t="s">
        <v>1513</v>
      </c>
      <c r="D5796" s="76" t="s">
        <v>214</v>
      </c>
      <c r="E5796" s="77">
        <v>0.49753345913114494</v>
      </c>
    </row>
    <row r="5797" spans="2:5">
      <c r="B5797" s="75">
        <v>6382065</v>
      </c>
      <c r="C5797" s="85" t="s">
        <v>1514</v>
      </c>
      <c r="D5797" s="76" t="s">
        <v>214</v>
      </c>
      <c r="E5797" s="77">
        <v>2.5711728475886864E-2</v>
      </c>
    </row>
    <row r="5798" spans="2:5">
      <c r="B5798" s="75">
        <v>6408782</v>
      </c>
      <c r="C5798" s="85" t="s">
        <v>1515</v>
      </c>
      <c r="D5798" s="76" t="s">
        <v>214</v>
      </c>
      <c r="E5798" s="77">
        <v>8.0530844184612038E-2</v>
      </c>
    </row>
    <row r="5799" spans="2:5">
      <c r="B5799" s="75">
        <v>6416688</v>
      </c>
      <c r="C5799" s="85" t="s">
        <v>1516</v>
      </c>
      <c r="D5799" s="76" t="s">
        <v>214</v>
      </c>
      <c r="E5799" s="77">
        <v>6.3506957641442058E-4</v>
      </c>
    </row>
    <row r="5800" spans="2:5">
      <c r="B5800" s="75">
        <v>644644</v>
      </c>
      <c r="C5800" s="85" t="s">
        <v>1517</v>
      </c>
      <c r="D5800" s="76" t="s">
        <v>214</v>
      </c>
      <c r="E5800" s="77">
        <v>1315.6909540720021</v>
      </c>
    </row>
    <row r="5801" spans="2:5">
      <c r="B5801" s="75">
        <v>645567</v>
      </c>
      <c r="C5801" s="85" t="s">
        <v>1518</v>
      </c>
      <c r="D5801" s="76" t="s">
        <v>214</v>
      </c>
      <c r="E5801" s="77">
        <v>5.1884212205339283E-3</v>
      </c>
    </row>
    <row r="5802" spans="2:5">
      <c r="B5802" s="75">
        <v>646060</v>
      </c>
      <c r="C5802" s="85" t="s">
        <v>1519</v>
      </c>
      <c r="D5802" s="76" t="s">
        <v>214</v>
      </c>
      <c r="E5802" s="77">
        <v>1.294413180707392E-4</v>
      </c>
    </row>
    <row r="5803" spans="2:5">
      <c r="B5803" s="75">
        <v>64628440</v>
      </c>
      <c r="C5803" s="85" t="s">
        <v>1520</v>
      </c>
      <c r="D5803" s="76" t="s">
        <v>214</v>
      </c>
      <c r="E5803" s="77">
        <v>2526.035866709427</v>
      </c>
    </row>
    <row r="5804" spans="2:5">
      <c r="B5804" s="75">
        <v>653372</v>
      </c>
      <c r="C5804" s="85" t="s">
        <v>1521</v>
      </c>
      <c r="D5804" s="76" t="s">
        <v>214</v>
      </c>
      <c r="E5804" s="77">
        <v>0.2482242553172696</v>
      </c>
    </row>
    <row r="5805" spans="2:5">
      <c r="B5805" s="75">
        <v>65452</v>
      </c>
      <c r="C5805" s="85" t="s">
        <v>1522</v>
      </c>
      <c r="D5805" s="76" t="s">
        <v>214</v>
      </c>
      <c r="E5805" s="77">
        <v>5.350675211667588E-3</v>
      </c>
    </row>
    <row r="5806" spans="2:5">
      <c r="B5806" s="75">
        <v>66251</v>
      </c>
      <c r="C5806" s="85" t="s">
        <v>1523</v>
      </c>
      <c r="D5806" s="76" t="s">
        <v>214</v>
      </c>
      <c r="E5806" s="77">
        <v>1.1342782615762595E-2</v>
      </c>
    </row>
    <row r="5807" spans="2:5">
      <c r="B5807" s="75">
        <v>66762</v>
      </c>
      <c r="C5807" s="85" t="s">
        <v>1524</v>
      </c>
      <c r="D5807" s="76" t="s">
        <v>214</v>
      </c>
      <c r="E5807" s="77">
        <v>1.6808891923477103</v>
      </c>
    </row>
    <row r="5808" spans="2:5">
      <c r="B5808" s="75">
        <v>66819</v>
      </c>
      <c r="C5808" s="85" t="s">
        <v>1525</v>
      </c>
      <c r="D5808" s="76" t="s">
        <v>214</v>
      </c>
      <c r="E5808" s="77">
        <v>11.689116584060177</v>
      </c>
    </row>
    <row r="5809" spans="2:5">
      <c r="B5809" s="75">
        <v>67436</v>
      </c>
      <c r="C5809" s="85" t="s">
        <v>1526</v>
      </c>
      <c r="D5809" s="76" t="s">
        <v>214</v>
      </c>
      <c r="E5809" s="77">
        <v>2.2328066127759637E-2</v>
      </c>
    </row>
    <row r="5810" spans="2:5">
      <c r="B5810" s="75">
        <v>67470</v>
      </c>
      <c r="C5810" s="85" t="s">
        <v>1527</v>
      </c>
      <c r="D5810" s="76" t="s">
        <v>214</v>
      </c>
      <c r="E5810" s="77">
        <v>0.18678803844056246</v>
      </c>
    </row>
    <row r="5811" spans="2:5">
      <c r="B5811" s="75">
        <v>68359</v>
      </c>
      <c r="C5811" s="85" t="s">
        <v>1528</v>
      </c>
      <c r="D5811" s="76" t="s">
        <v>214</v>
      </c>
      <c r="E5811" s="77">
        <v>1.7276575813011479</v>
      </c>
    </row>
    <row r="5812" spans="2:5">
      <c r="B5812" s="75">
        <v>683727</v>
      </c>
      <c r="C5812" s="85" t="s">
        <v>1529</v>
      </c>
      <c r="D5812" s="76" t="s">
        <v>214</v>
      </c>
      <c r="E5812" s="77">
        <v>6.8204717099914325E-2</v>
      </c>
    </row>
    <row r="5813" spans="2:5">
      <c r="B5813" s="75">
        <v>68608151</v>
      </c>
      <c r="C5813" s="85" t="s">
        <v>1530</v>
      </c>
      <c r="D5813" s="76" t="s">
        <v>214</v>
      </c>
      <c r="E5813" s="77">
        <v>0.5775318777997932</v>
      </c>
    </row>
    <row r="5814" spans="2:5">
      <c r="B5814" s="75">
        <v>6876239</v>
      </c>
      <c r="C5814" s="85" t="s">
        <v>1531</v>
      </c>
      <c r="D5814" s="76" t="s">
        <v>214</v>
      </c>
      <c r="E5814" s="77">
        <v>1.6006239452179306E-3</v>
      </c>
    </row>
    <row r="5815" spans="2:5">
      <c r="B5815" s="75">
        <v>6921295</v>
      </c>
      <c r="C5815" s="85" t="s">
        <v>1532</v>
      </c>
      <c r="D5815" s="76" t="s">
        <v>214</v>
      </c>
      <c r="E5815" s="77">
        <v>2.3471380494257857E-2</v>
      </c>
    </row>
    <row r="5816" spans="2:5">
      <c r="B5816" s="75">
        <v>693549</v>
      </c>
      <c r="C5816" s="85" t="s">
        <v>1533</v>
      </c>
      <c r="D5816" s="76" t="s">
        <v>214</v>
      </c>
      <c r="E5816" s="77">
        <v>1.4917308977970297E-2</v>
      </c>
    </row>
    <row r="5817" spans="2:5">
      <c r="B5817" s="75">
        <v>693583</v>
      </c>
      <c r="C5817" s="85" t="s">
        <v>1534</v>
      </c>
      <c r="D5817" s="76" t="s">
        <v>214</v>
      </c>
      <c r="E5817" s="77">
        <v>9.7090806677737479E-3</v>
      </c>
    </row>
    <row r="5818" spans="2:5">
      <c r="B5818" s="75">
        <v>693652</v>
      </c>
      <c r="C5818" s="85" t="s">
        <v>1535</v>
      </c>
      <c r="D5818" s="76" t="s">
        <v>214</v>
      </c>
      <c r="E5818" s="77">
        <v>3.4687493947078299E-3</v>
      </c>
    </row>
    <row r="5819" spans="2:5">
      <c r="B5819" s="75">
        <v>693936</v>
      </c>
      <c r="C5819" s="85" t="s">
        <v>1536</v>
      </c>
      <c r="D5819" s="76" t="s">
        <v>214</v>
      </c>
      <c r="E5819" s="77">
        <v>7.2302813789307805E-5</v>
      </c>
    </row>
    <row r="5820" spans="2:5">
      <c r="B5820" s="75">
        <v>69534</v>
      </c>
      <c r="C5820" s="85" t="s">
        <v>1537</v>
      </c>
      <c r="D5820" s="76" t="s">
        <v>214</v>
      </c>
      <c r="E5820" s="77">
        <v>0.12946029948485382</v>
      </c>
    </row>
    <row r="5821" spans="2:5">
      <c r="B5821" s="75">
        <v>696548</v>
      </c>
      <c r="C5821" s="85" t="s">
        <v>1538</v>
      </c>
      <c r="D5821" s="76" t="s">
        <v>214</v>
      </c>
      <c r="E5821" s="77">
        <v>2.2406374107015764E-2</v>
      </c>
    </row>
    <row r="5822" spans="2:5">
      <c r="B5822" s="75">
        <v>6972050</v>
      </c>
      <c r="C5822" s="85" t="s">
        <v>1539</v>
      </c>
      <c r="D5822" s="76" t="s">
        <v>214</v>
      </c>
      <c r="E5822" s="77">
        <v>9.3504719749329404E-2</v>
      </c>
    </row>
    <row r="5823" spans="2:5">
      <c r="B5823" s="75">
        <v>697825</v>
      </c>
      <c r="C5823" s="85" t="s">
        <v>1540</v>
      </c>
      <c r="D5823" s="76" t="s">
        <v>214</v>
      </c>
      <c r="E5823" s="77">
        <v>1.1063574441824344E-3</v>
      </c>
    </row>
    <row r="5824" spans="2:5">
      <c r="B5824" s="75">
        <v>6983795</v>
      </c>
      <c r="C5824" s="85" t="s">
        <v>1541</v>
      </c>
      <c r="D5824" s="76" t="s">
        <v>214</v>
      </c>
      <c r="E5824" s="77">
        <v>8.2923770525561967E-4</v>
      </c>
    </row>
    <row r="5825" spans="2:5">
      <c r="B5825" s="75">
        <v>698715</v>
      </c>
      <c r="C5825" s="85" t="s">
        <v>1542</v>
      </c>
      <c r="D5825" s="76" t="s">
        <v>214</v>
      </c>
      <c r="E5825" s="77">
        <v>5.1445754068838421E-4</v>
      </c>
    </row>
    <row r="5826" spans="2:5">
      <c r="B5826" s="75">
        <v>7005723</v>
      </c>
      <c r="C5826" s="85" t="s">
        <v>1543</v>
      </c>
      <c r="D5826" s="76" t="s">
        <v>214</v>
      </c>
      <c r="E5826" s="77">
        <v>7.3249619457211146E-2</v>
      </c>
    </row>
    <row r="5827" spans="2:5">
      <c r="B5827" s="75">
        <v>706149</v>
      </c>
      <c r="C5827" s="85" t="s">
        <v>1544</v>
      </c>
      <c r="D5827" s="76" t="s">
        <v>214</v>
      </c>
      <c r="E5827" s="77">
        <v>5.2168465734939795E-3</v>
      </c>
    </row>
    <row r="5828" spans="2:5">
      <c r="B5828" s="75">
        <v>70699</v>
      </c>
      <c r="C5828" s="85" t="s">
        <v>1545</v>
      </c>
      <c r="D5828" s="76" t="s">
        <v>214</v>
      </c>
      <c r="E5828" s="77">
        <v>7.5810794945617252E-2</v>
      </c>
    </row>
    <row r="5829" spans="2:5">
      <c r="B5829" s="75">
        <v>708769</v>
      </c>
      <c r="C5829" s="85" t="s">
        <v>1546</v>
      </c>
      <c r="D5829" s="76" t="s">
        <v>214</v>
      </c>
      <c r="E5829" s="77">
        <v>7.6346495096158123E-2</v>
      </c>
    </row>
    <row r="5830" spans="2:5">
      <c r="B5830" s="75">
        <v>712481</v>
      </c>
      <c r="C5830" s="85" t="s">
        <v>1547</v>
      </c>
      <c r="D5830" s="76" t="s">
        <v>214</v>
      </c>
      <c r="E5830" s="77">
        <v>4.5574722977561777</v>
      </c>
    </row>
    <row r="5831" spans="2:5">
      <c r="B5831" s="75">
        <v>71738</v>
      </c>
      <c r="C5831" s="85" t="s">
        <v>1548</v>
      </c>
      <c r="D5831" s="76" t="s">
        <v>214</v>
      </c>
      <c r="E5831" s="77">
        <v>0.11276590248180703</v>
      </c>
    </row>
    <row r="5832" spans="2:5">
      <c r="B5832" s="75">
        <v>7209383</v>
      </c>
      <c r="C5832" s="85" t="s">
        <v>1549</v>
      </c>
      <c r="D5832" s="76" t="s">
        <v>214</v>
      </c>
      <c r="E5832" s="77">
        <v>5.334609300207736E-3</v>
      </c>
    </row>
    <row r="5833" spans="2:5">
      <c r="B5833" s="75">
        <v>7212444</v>
      </c>
      <c r="C5833" s="85" t="s">
        <v>1550</v>
      </c>
      <c r="D5833" s="76" t="s">
        <v>214</v>
      </c>
      <c r="E5833" s="77">
        <v>9.5130795631610643E-2</v>
      </c>
    </row>
    <row r="5834" spans="2:5">
      <c r="B5834" s="75">
        <v>72480</v>
      </c>
      <c r="C5834" s="85" t="s">
        <v>1551</v>
      </c>
      <c r="D5834" s="76" t="s">
        <v>214</v>
      </c>
      <c r="E5834" s="77">
        <v>0.13077418541316529</v>
      </c>
    </row>
    <row r="5835" spans="2:5">
      <c r="B5835" s="75">
        <v>7292162</v>
      </c>
      <c r="C5835" s="85" t="s">
        <v>1552</v>
      </c>
      <c r="D5835" s="76" t="s">
        <v>214</v>
      </c>
      <c r="E5835" s="77">
        <v>0.4201554578451604</v>
      </c>
    </row>
    <row r="5836" spans="2:5">
      <c r="B5836" s="75">
        <v>7307553</v>
      </c>
      <c r="C5836" s="85" t="s">
        <v>1553</v>
      </c>
      <c r="D5836" s="76" t="s">
        <v>214</v>
      </c>
      <c r="E5836" s="77">
        <v>9.2816129326495286E-2</v>
      </c>
    </row>
    <row r="5837" spans="2:5">
      <c r="B5837" s="75">
        <v>7377039</v>
      </c>
      <c r="C5837" s="85" t="s">
        <v>1554</v>
      </c>
      <c r="D5837" s="76" t="s">
        <v>214</v>
      </c>
      <c r="E5837" s="77">
        <v>3.0996943595921121E-2</v>
      </c>
    </row>
    <row r="5838" spans="2:5">
      <c r="B5838" s="75">
        <v>7378996</v>
      </c>
      <c r="C5838" s="85" t="s">
        <v>1555</v>
      </c>
      <c r="D5838" s="76" t="s">
        <v>214</v>
      </c>
      <c r="E5838" s="77">
        <v>5.9385010778604122E-3</v>
      </c>
    </row>
    <row r="5839" spans="2:5">
      <c r="B5839" s="75">
        <v>738705</v>
      </c>
      <c r="C5839" s="85" t="s">
        <v>1556</v>
      </c>
      <c r="D5839" s="76" t="s">
        <v>214</v>
      </c>
      <c r="E5839" s="77">
        <v>2.8411490432513762E-2</v>
      </c>
    </row>
    <row r="5840" spans="2:5">
      <c r="B5840" s="75">
        <v>7398698</v>
      </c>
      <c r="C5840" s="85" t="s">
        <v>1557</v>
      </c>
      <c r="D5840" s="76" t="s">
        <v>214</v>
      </c>
      <c r="E5840" s="77">
        <v>5.8643488709266967</v>
      </c>
    </row>
    <row r="5841" spans="2:5">
      <c r="B5841" s="75">
        <v>74975</v>
      </c>
      <c r="C5841" s="85" t="s">
        <v>1558</v>
      </c>
      <c r="D5841" s="76" t="s">
        <v>214</v>
      </c>
      <c r="E5841" s="77">
        <v>2.5665772229130062E-3</v>
      </c>
    </row>
    <row r="5842" spans="2:5">
      <c r="B5842" s="75">
        <v>75081</v>
      </c>
      <c r="C5842" s="85" t="s">
        <v>1559</v>
      </c>
      <c r="D5842" s="76" t="s">
        <v>214</v>
      </c>
      <c r="E5842" s="77">
        <v>2.2863932365469557E-2</v>
      </c>
    </row>
    <row r="5843" spans="2:5">
      <c r="B5843" s="75">
        <v>75183</v>
      </c>
      <c r="C5843" s="85" t="s">
        <v>1560</v>
      </c>
      <c r="D5843" s="76" t="s">
        <v>214</v>
      </c>
      <c r="E5843" s="77">
        <v>9.4728018766152642E-3</v>
      </c>
    </row>
    <row r="5844" spans="2:5">
      <c r="B5844" s="75">
        <v>75365</v>
      </c>
      <c r="C5844" s="85" t="s">
        <v>1561</v>
      </c>
      <c r="D5844" s="76" t="s">
        <v>214</v>
      </c>
      <c r="E5844" s="77">
        <v>1.7613498941749978E-2</v>
      </c>
    </row>
    <row r="5845" spans="2:5">
      <c r="B5845" s="75">
        <v>75398</v>
      </c>
      <c r="C5845" s="85" t="s">
        <v>1562</v>
      </c>
      <c r="D5845" s="76" t="s">
        <v>214</v>
      </c>
      <c r="E5845" s="77">
        <v>4.198469184058732E-2</v>
      </c>
    </row>
    <row r="5846" spans="2:5">
      <c r="B5846" s="75">
        <v>7542372</v>
      </c>
      <c r="C5846" s="85" t="s">
        <v>1563</v>
      </c>
      <c r="D5846" s="76" t="s">
        <v>214</v>
      </c>
      <c r="E5846" s="77">
        <v>62.681597146059914</v>
      </c>
    </row>
    <row r="5847" spans="2:5">
      <c r="B5847" s="75">
        <v>75570</v>
      </c>
      <c r="C5847" s="85" t="s">
        <v>1564</v>
      </c>
      <c r="D5847" s="76" t="s">
        <v>214</v>
      </c>
      <c r="E5847" s="77">
        <v>2.1696798949619307E-2</v>
      </c>
    </row>
    <row r="5848" spans="2:5">
      <c r="B5848" s="75">
        <v>75898</v>
      </c>
      <c r="C5848" s="85" t="s">
        <v>1565</v>
      </c>
      <c r="D5848" s="76" t="s">
        <v>214</v>
      </c>
      <c r="E5848" s="77">
        <v>2.2154203828998915E-2</v>
      </c>
    </row>
    <row r="5849" spans="2:5">
      <c r="B5849" s="75">
        <v>75978</v>
      </c>
      <c r="C5849" s="85" t="s">
        <v>1566</v>
      </c>
      <c r="D5849" s="76" t="s">
        <v>214</v>
      </c>
      <c r="E5849" s="77">
        <v>7.5614317123896798E-3</v>
      </c>
    </row>
    <row r="5850" spans="2:5">
      <c r="B5850" s="75">
        <v>760236</v>
      </c>
      <c r="C5850" s="85" t="s">
        <v>1567</v>
      </c>
      <c r="D5850" s="76" t="s">
        <v>214</v>
      </c>
      <c r="E5850" s="77">
        <v>1.1313588985051796E-2</v>
      </c>
    </row>
    <row r="5851" spans="2:5">
      <c r="B5851" s="75">
        <v>76299</v>
      </c>
      <c r="C5851" s="85" t="s">
        <v>1568</v>
      </c>
      <c r="D5851" s="76" t="s">
        <v>214</v>
      </c>
      <c r="E5851" s="77">
        <v>1.4257984009099198E-2</v>
      </c>
    </row>
    <row r="5852" spans="2:5">
      <c r="B5852" s="75">
        <v>76380</v>
      </c>
      <c r="C5852" s="85" t="s">
        <v>1569</v>
      </c>
      <c r="D5852" s="76" t="s">
        <v>214</v>
      </c>
      <c r="E5852" s="77">
        <v>5.6775740754809075E-3</v>
      </c>
    </row>
    <row r="5853" spans="2:5">
      <c r="B5853" s="75">
        <v>764012</v>
      </c>
      <c r="C5853" s="85" t="s">
        <v>1570</v>
      </c>
      <c r="D5853" s="76" t="s">
        <v>214</v>
      </c>
      <c r="E5853" s="77">
        <v>0.54413658346201754</v>
      </c>
    </row>
    <row r="5854" spans="2:5">
      <c r="B5854" s="75">
        <v>764136</v>
      </c>
      <c r="C5854" s="85" t="s">
        <v>1571</v>
      </c>
      <c r="D5854" s="76" t="s">
        <v>214</v>
      </c>
      <c r="E5854" s="77">
        <v>3.6013710742732762E-3</v>
      </c>
    </row>
    <row r="5855" spans="2:5">
      <c r="B5855" s="75">
        <v>766518</v>
      </c>
      <c r="C5855" s="85" t="s">
        <v>1572</v>
      </c>
      <c r="D5855" s="76" t="s">
        <v>214</v>
      </c>
      <c r="E5855" s="77">
        <v>4.8112087536789132E-2</v>
      </c>
    </row>
    <row r="5856" spans="2:5">
      <c r="B5856" s="75">
        <v>768592</v>
      </c>
      <c r="C5856" s="85" t="s">
        <v>1573</v>
      </c>
      <c r="D5856" s="76" t="s">
        <v>214</v>
      </c>
      <c r="E5856" s="77">
        <v>4.8261455874045005E-2</v>
      </c>
    </row>
    <row r="5857" spans="2:5">
      <c r="B5857" s="75">
        <v>768945</v>
      </c>
      <c r="C5857" s="85" t="s">
        <v>1574</v>
      </c>
      <c r="D5857" s="76" t="s">
        <v>214</v>
      </c>
      <c r="E5857" s="77">
        <v>4.9732042163871171E-2</v>
      </c>
    </row>
    <row r="5858" spans="2:5">
      <c r="B5858" s="75">
        <v>771608</v>
      </c>
      <c r="C5858" s="85" t="s">
        <v>1575</v>
      </c>
      <c r="D5858" s="76" t="s">
        <v>214</v>
      </c>
      <c r="E5858" s="77">
        <v>2.9804765454925952E-3</v>
      </c>
    </row>
    <row r="5859" spans="2:5">
      <c r="B5859" s="75">
        <v>771620</v>
      </c>
      <c r="C5859" s="85" t="s">
        <v>1576</v>
      </c>
      <c r="D5859" s="76" t="s">
        <v>214</v>
      </c>
      <c r="E5859" s="77">
        <v>1.1161770781486404</v>
      </c>
    </row>
    <row r="5860" spans="2:5">
      <c r="B5860" s="75">
        <v>771971</v>
      </c>
      <c r="C5860" s="85" t="s">
        <v>1577</v>
      </c>
      <c r="D5860" s="76" t="s">
        <v>214</v>
      </c>
      <c r="E5860" s="77">
        <v>0.23198776019520698</v>
      </c>
    </row>
    <row r="5861" spans="2:5">
      <c r="B5861" s="75">
        <v>77458016</v>
      </c>
      <c r="C5861" s="85" t="s">
        <v>1578</v>
      </c>
      <c r="D5861" s="76" t="s">
        <v>214</v>
      </c>
      <c r="E5861" s="77">
        <v>48.887488850727692</v>
      </c>
    </row>
    <row r="5862" spans="2:5">
      <c r="B5862" s="75">
        <v>776352</v>
      </c>
      <c r="C5862" s="85" t="s">
        <v>1579</v>
      </c>
      <c r="D5862" s="76" t="s">
        <v>214</v>
      </c>
      <c r="E5862" s="77">
        <v>0.20325619185863877</v>
      </c>
    </row>
    <row r="5863" spans="2:5">
      <c r="B5863" s="75">
        <v>77747</v>
      </c>
      <c r="C5863" s="85" t="s">
        <v>1580</v>
      </c>
      <c r="D5863" s="76" t="s">
        <v>214</v>
      </c>
      <c r="E5863" s="77">
        <v>2.0452827564650575E-3</v>
      </c>
    </row>
    <row r="5864" spans="2:5">
      <c r="B5864" s="75">
        <v>77781</v>
      </c>
      <c r="C5864" s="85" t="s">
        <v>1581</v>
      </c>
      <c r="D5864" s="76" t="s">
        <v>214</v>
      </c>
      <c r="E5864" s="77">
        <v>0.16673883967270833</v>
      </c>
    </row>
    <row r="5865" spans="2:5">
      <c r="B5865" s="75">
        <v>7790945</v>
      </c>
      <c r="C5865" s="85" t="s">
        <v>1582</v>
      </c>
      <c r="D5865" s="76" t="s">
        <v>214</v>
      </c>
      <c r="E5865" s="77">
        <v>6.4689702620890563E-2</v>
      </c>
    </row>
    <row r="5866" spans="2:5">
      <c r="B5866" s="75">
        <v>780110</v>
      </c>
      <c r="C5866" s="85" t="s">
        <v>1583</v>
      </c>
      <c r="D5866" s="76" t="s">
        <v>214</v>
      </c>
      <c r="E5866" s="77">
        <v>0.15110141486375045</v>
      </c>
    </row>
    <row r="5867" spans="2:5">
      <c r="B5867" s="75">
        <v>78273</v>
      </c>
      <c r="C5867" s="85" t="s">
        <v>1584</v>
      </c>
      <c r="D5867" s="76" t="s">
        <v>214</v>
      </c>
      <c r="E5867" s="77">
        <v>7.7894679133189799E-3</v>
      </c>
    </row>
    <row r="5868" spans="2:5">
      <c r="B5868" s="75">
        <v>78513</v>
      </c>
      <c r="C5868" s="85" t="s">
        <v>1585</v>
      </c>
      <c r="D5868" s="76" t="s">
        <v>214</v>
      </c>
      <c r="E5868" s="77">
        <v>2.7404088491836356E-2</v>
      </c>
    </row>
    <row r="5869" spans="2:5">
      <c r="B5869" s="75">
        <v>78626</v>
      </c>
      <c r="C5869" s="85" t="s">
        <v>1586</v>
      </c>
      <c r="D5869" s="76" t="s">
        <v>214</v>
      </c>
      <c r="E5869" s="77">
        <v>5.5581106094823023E-2</v>
      </c>
    </row>
    <row r="5870" spans="2:5">
      <c r="B5870" s="75">
        <v>78886</v>
      </c>
      <c r="C5870" s="85" t="s">
        <v>1587</v>
      </c>
      <c r="D5870" s="76" t="s">
        <v>214</v>
      </c>
      <c r="E5870" s="77">
        <v>1.3978258599912771E-3</v>
      </c>
    </row>
    <row r="5871" spans="2:5">
      <c r="B5871" s="75">
        <v>789026</v>
      </c>
      <c r="C5871" s="85" t="s">
        <v>1588</v>
      </c>
      <c r="D5871" s="76" t="s">
        <v>214</v>
      </c>
      <c r="E5871" s="77">
        <v>1.6082169188993309</v>
      </c>
    </row>
    <row r="5872" spans="2:5">
      <c r="B5872" s="75">
        <v>78944</v>
      </c>
      <c r="C5872" s="85" t="s">
        <v>1589</v>
      </c>
      <c r="D5872" s="76" t="s">
        <v>214</v>
      </c>
      <c r="E5872" s="77">
        <v>5.5798619893308254</v>
      </c>
    </row>
    <row r="5873" spans="2:5">
      <c r="B5873" s="75">
        <v>79572</v>
      </c>
      <c r="C5873" s="85" t="s">
        <v>1590</v>
      </c>
      <c r="D5873" s="76" t="s">
        <v>214</v>
      </c>
      <c r="E5873" s="77">
        <v>5.4511923464321841</v>
      </c>
    </row>
    <row r="5874" spans="2:5">
      <c r="B5874" s="75">
        <v>79958</v>
      </c>
      <c r="C5874" s="85" t="s">
        <v>1591</v>
      </c>
      <c r="D5874" s="76" t="s">
        <v>214</v>
      </c>
      <c r="E5874" s="77">
        <v>3.4529745480903984E-2</v>
      </c>
    </row>
    <row r="5875" spans="2:5">
      <c r="B5875" s="75">
        <v>80159</v>
      </c>
      <c r="C5875" s="85" t="s">
        <v>1592</v>
      </c>
      <c r="D5875" s="76" t="s">
        <v>214</v>
      </c>
      <c r="E5875" s="77">
        <v>0.22106084216360625</v>
      </c>
    </row>
    <row r="5876" spans="2:5">
      <c r="B5876" s="75">
        <v>80386</v>
      </c>
      <c r="C5876" s="85" t="s">
        <v>1593</v>
      </c>
      <c r="D5876" s="76" t="s">
        <v>214</v>
      </c>
      <c r="E5876" s="77">
        <v>0.24772568427352618</v>
      </c>
    </row>
    <row r="5877" spans="2:5">
      <c r="B5877" s="75">
        <v>8061516</v>
      </c>
      <c r="C5877" s="85" t="s">
        <v>1594</v>
      </c>
      <c r="D5877" s="76" t="s">
        <v>214</v>
      </c>
      <c r="E5877" s="77">
        <v>2.4539193243436173E-4</v>
      </c>
    </row>
    <row r="5878" spans="2:5">
      <c r="B5878" s="75">
        <v>8061538</v>
      </c>
      <c r="C5878" s="85" t="s">
        <v>1595</v>
      </c>
      <c r="D5878" s="76" t="s">
        <v>214</v>
      </c>
      <c r="E5878" s="77">
        <v>0.2722196474142452</v>
      </c>
    </row>
    <row r="5879" spans="2:5">
      <c r="B5879" s="75">
        <v>813785</v>
      </c>
      <c r="C5879" s="85" t="s">
        <v>1596</v>
      </c>
      <c r="D5879" s="76" t="s">
        <v>214</v>
      </c>
      <c r="E5879" s="77">
        <v>0.47788444544875214</v>
      </c>
    </row>
    <row r="5880" spans="2:5">
      <c r="B5880" s="75">
        <v>81510830</v>
      </c>
      <c r="C5880" s="85" t="s">
        <v>1597</v>
      </c>
      <c r="D5880" s="76" t="s">
        <v>214</v>
      </c>
      <c r="E5880" s="77">
        <v>5.0079656985248535</v>
      </c>
    </row>
    <row r="5881" spans="2:5">
      <c r="B5881" s="75">
        <v>81618</v>
      </c>
      <c r="C5881" s="85" t="s">
        <v>1598</v>
      </c>
      <c r="D5881" s="76" t="s">
        <v>214</v>
      </c>
      <c r="E5881" s="77">
        <v>7.8272219704897637E-3</v>
      </c>
    </row>
    <row r="5882" spans="2:5">
      <c r="B5882" s="75">
        <v>81641</v>
      </c>
      <c r="C5882" s="85" t="s">
        <v>1599</v>
      </c>
      <c r="D5882" s="76" t="s">
        <v>214</v>
      </c>
      <c r="E5882" s="77">
        <v>1.1176463317762763E-2</v>
      </c>
    </row>
    <row r="5883" spans="2:5">
      <c r="B5883" s="75">
        <v>81776</v>
      </c>
      <c r="C5883" s="85" t="s">
        <v>1600</v>
      </c>
      <c r="D5883" s="76" t="s">
        <v>214</v>
      </c>
      <c r="E5883" s="77">
        <v>2.7297958475486E-3</v>
      </c>
    </row>
    <row r="5884" spans="2:5">
      <c r="B5884" s="75">
        <v>818086</v>
      </c>
      <c r="C5884" s="85" t="s">
        <v>1601</v>
      </c>
      <c r="D5884" s="76" t="s">
        <v>214</v>
      </c>
      <c r="E5884" s="77">
        <v>4.2238493625490446E-3</v>
      </c>
    </row>
    <row r="5885" spans="2:5">
      <c r="B5885" s="75">
        <v>81823</v>
      </c>
      <c r="C5885" s="85" t="s">
        <v>1602</v>
      </c>
      <c r="D5885" s="76" t="s">
        <v>214</v>
      </c>
      <c r="E5885" s="77">
        <v>1.0249797078514641E-2</v>
      </c>
    </row>
    <row r="5886" spans="2:5">
      <c r="B5886" s="75">
        <v>818611</v>
      </c>
      <c r="C5886" s="85" t="s">
        <v>1603</v>
      </c>
      <c r="D5886" s="76" t="s">
        <v>214</v>
      </c>
      <c r="E5886" s="77">
        <v>1.7727497052376888</v>
      </c>
    </row>
    <row r="5887" spans="2:5">
      <c r="B5887" s="75">
        <v>821556</v>
      </c>
      <c r="C5887" s="85" t="s">
        <v>1604</v>
      </c>
      <c r="D5887" s="76" t="s">
        <v>214</v>
      </c>
      <c r="E5887" s="77">
        <v>7.8180264932622388E-3</v>
      </c>
    </row>
    <row r="5888" spans="2:5">
      <c r="B5888" s="75">
        <v>822866</v>
      </c>
      <c r="C5888" s="85" t="s">
        <v>1605</v>
      </c>
      <c r="D5888" s="76" t="s">
        <v>214</v>
      </c>
      <c r="E5888" s="77">
        <v>6.2196776906966221E-3</v>
      </c>
    </row>
    <row r="5889" spans="2:5">
      <c r="B5889" s="75">
        <v>825445</v>
      </c>
      <c r="C5889" s="85" t="s">
        <v>1606</v>
      </c>
      <c r="D5889" s="76" t="s">
        <v>214</v>
      </c>
      <c r="E5889" s="77">
        <v>0.46080225200206781</v>
      </c>
    </row>
    <row r="5890" spans="2:5">
      <c r="B5890" s="75">
        <v>825901</v>
      </c>
      <c r="C5890" s="85" t="s">
        <v>1607</v>
      </c>
      <c r="D5890" s="76" t="s">
        <v>214</v>
      </c>
      <c r="E5890" s="77">
        <v>1.3084350423761143E-3</v>
      </c>
    </row>
    <row r="5891" spans="2:5">
      <c r="B5891" s="75">
        <v>827521</v>
      </c>
      <c r="C5891" s="85" t="s">
        <v>1608</v>
      </c>
      <c r="D5891" s="76" t="s">
        <v>214</v>
      </c>
      <c r="E5891" s="77">
        <v>1.6063401896057466E-2</v>
      </c>
    </row>
    <row r="5892" spans="2:5">
      <c r="B5892" s="75">
        <v>830966</v>
      </c>
      <c r="C5892" s="85" t="s">
        <v>1609</v>
      </c>
      <c r="D5892" s="76" t="s">
        <v>214</v>
      </c>
      <c r="E5892" s="77">
        <v>0.37250234468895488</v>
      </c>
    </row>
    <row r="5893" spans="2:5">
      <c r="B5893" s="75">
        <v>83164334</v>
      </c>
      <c r="C5893" s="85" t="s">
        <v>1610</v>
      </c>
      <c r="D5893" s="76" t="s">
        <v>214</v>
      </c>
      <c r="E5893" s="77">
        <v>1.5581293693608497E-2</v>
      </c>
    </row>
    <row r="5894" spans="2:5">
      <c r="B5894" s="75">
        <v>831823</v>
      </c>
      <c r="C5894" s="85" t="s">
        <v>1611</v>
      </c>
      <c r="D5894" s="76" t="s">
        <v>214</v>
      </c>
      <c r="E5894" s="77">
        <v>1.0531366474319169E-2</v>
      </c>
    </row>
    <row r="5895" spans="2:5">
      <c r="B5895" s="75">
        <v>83341</v>
      </c>
      <c r="C5895" s="85" t="s">
        <v>1612</v>
      </c>
      <c r="D5895" s="76" t="s">
        <v>214</v>
      </c>
      <c r="E5895" s="77">
        <v>0.24828118444291383</v>
      </c>
    </row>
    <row r="5896" spans="2:5">
      <c r="B5896" s="75">
        <v>83669</v>
      </c>
      <c r="C5896" s="85" t="s">
        <v>1613</v>
      </c>
      <c r="D5896" s="76" t="s">
        <v>214</v>
      </c>
      <c r="E5896" s="77">
        <v>3.3508658783990093</v>
      </c>
    </row>
    <row r="5897" spans="2:5">
      <c r="B5897" s="75">
        <v>84628</v>
      </c>
      <c r="C5897" s="85" t="s">
        <v>1614</v>
      </c>
      <c r="D5897" s="76" t="s">
        <v>214</v>
      </c>
      <c r="E5897" s="77">
        <v>1.6667041711427819</v>
      </c>
    </row>
    <row r="5898" spans="2:5">
      <c r="B5898" s="75">
        <v>85847</v>
      </c>
      <c r="C5898" s="85" t="s">
        <v>1615</v>
      </c>
      <c r="D5898" s="76" t="s">
        <v>214</v>
      </c>
      <c r="E5898" s="77">
        <v>3.7690111352883711</v>
      </c>
    </row>
    <row r="5899" spans="2:5">
      <c r="B5899" s="75">
        <v>85918316</v>
      </c>
      <c r="C5899" s="85" t="s">
        <v>1616</v>
      </c>
      <c r="D5899" s="76" t="s">
        <v>214</v>
      </c>
      <c r="E5899" s="77">
        <v>12.608602281638445</v>
      </c>
    </row>
    <row r="5900" spans="2:5">
      <c r="B5900" s="75">
        <v>86408</v>
      </c>
      <c r="C5900" s="85" t="s">
        <v>1617</v>
      </c>
      <c r="D5900" s="76" t="s">
        <v>214</v>
      </c>
      <c r="E5900" s="77">
        <v>1.3361416654436267</v>
      </c>
    </row>
    <row r="5901" spans="2:5">
      <c r="B5901" s="75">
        <v>86533</v>
      </c>
      <c r="C5901" s="85" t="s">
        <v>1618</v>
      </c>
      <c r="D5901" s="76" t="s">
        <v>214</v>
      </c>
      <c r="E5901" s="77">
        <v>0.16398367004402034</v>
      </c>
    </row>
    <row r="5902" spans="2:5">
      <c r="B5902" s="75">
        <v>868779</v>
      </c>
      <c r="C5902" s="85" t="s">
        <v>1619</v>
      </c>
      <c r="D5902" s="76" t="s">
        <v>214</v>
      </c>
      <c r="E5902" s="77">
        <v>7.959051749161325E-2</v>
      </c>
    </row>
    <row r="5903" spans="2:5">
      <c r="B5903" s="75">
        <v>87130209</v>
      </c>
      <c r="C5903" s="85" t="s">
        <v>1620</v>
      </c>
      <c r="D5903" s="76" t="s">
        <v>214</v>
      </c>
      <c r="E5903" s="77">
        <v>1.015163479266981</v>
      </c>
    </row>
    <row r="5904" spans="2:5">
      <c r="B5904" s="75">
        <v>87172</v>
      </c>
      <c r="C5904" s="85" t="s">
        <v>1621</v>
      </c>
      <c r="D5904" s="76" t="s">
        <v>214</v>
      </c>
      <c r="E5904" s="77">
        <v>0.15727321221587787</v>
      </c>
    </row>
    <row r="5905" spans="2:5">
      <c r="B5905" s="75">
        <v>872311</v>
      </c>
      <c r="C5905" s="85" t="s">
        <v>1622</v>
      </c>
      <c r="D5905" s="76" t="s">
        <v>214</v>
      </c>
      <c r="E5905" s="77">
        <v>6.27706117103911E-4</v>
      </c>
    </row>
    <row r="5906" spans="2:5">
      <c r="B5906" s="75">
        <v>872855</v>
      </c>
      <c r="C5906" s="85" t="s">
        <v>1623</v>
      </c>
      <c r="D5906" s="76" t="s">
        <v>214</v>
      </c>
      <c r="E5906" s="77">
        <v>2.3498989461597817E-2</v>
      </c>
    </row>
    <row r="5907" spans="2:5">
      <c r="B5907" s="75">
        <v>873632</v>
      </c>
      <c r="C5907" s="85" t="s">
        <v>1624</v>
      </c>
      <c r="D5907" s="76" t="s">
        <v>214</v>
      </c>
      <c r="E5907" s="77">
        <v>0.12721932902099434</v>
      </c>
    </row>
    <row r="5908" spans="2:5">
      <c r="B5908" s="75">
        <v>873756</v>
      </c>
      <c r="C5908" s="85" t="s">
        <v>1625</v>
      </c>
      <c r="D5908" s="76" t="s">
        <v>214</v>
      </c>
      <c r="E5908" s="77">
        <v>0.12565086282610363</v>
      </c>
    </row>
    <row r="5909" spans="2:5">
      <c r="B5909" s="75">
        <v>873767</v>
      </c>
      <c r="C5909" s="85" t="s">
        <v>1626</v>
      </c>
      <c r="D5909" s="76" t="s">
        <v>214</v>
      </c>
      <c r="E5909" s="77">
        <v>8.3884114895643999E-2</v>
      </c>
    </row>
    <row r="5910" spans="2:5">
      <c r="B5910" s="75">
        <v>87401</v>
      </c>
      <c r="C5910" s="85" t="s">
        <v>1627</v>
      </c>
      <c r="D5910" s="76" t="s">
        <v>214</v>
      </c>
      <c r="E5910" s="77">
        <v>0.71306062056837227</v>
      </c>
    </row>
    <row r="5911" spans="2:5">
      <c r="B5911" s="75">
        <v>874420</v>
      </c>
      <c r="C5911" s="85" t="s">
        <v>1628</v>
      </c>
      <c r="D5911" s="76" t="s">
        <v>214</v>
      </c>
      <c r="E5911" s="77">
        <v>0.52074083029904072</v>
      </c>
    </row>
    <row r="5912" spans="2:5">
      <c r="B5912" s="75">
        <v>87649</v>
      </c>
      <c r="C5912" s="85" t="s">
        <v>1629</v>
      </c>
      <c r="D5912" s="76" t="s">
        <v>214</v>
      </c>
      <c r="E5912" s="77">
        <v>3.8232938314494469E-4</v>
      </c>
    </row>
    <row r="5913" spans="2:5">
      <c r="B5913" s="75">
        <v>87729</v>
      </c>
      <c r="C5913" s="85" t="s">
        <v>1630</v>
      </c>
      <c r="D5913" s="76" t="s">
        <v>214</v>
      </c>
      <c r="E5913" s="77">
        <v>1.5376561417595051E-4</v>
      </c>
    </row>
    <row r="5914" spans="2:5">
      <c r="B5914" s="75">
        <v>877656</v>
      </c>
      <c r="C5914" s="85" t="s">
        <v>1631</v>
      </c>
      <c r="D5914" s="76" t="s">
        <v>214</v>
      </c>
      <c r="E5914" s="77">
        <v>7.0475868809418973E-2</v>
      </c>
    </row>
    <row r="5915" spans="2:5">
      <c r="B5915" s="75">
        <v>87912</v>
      </c>
      <c r="C5915" s="85" t="s">
        <v>1632</v>
      </c>
      <c r="D5915" s="76" t="s">
        <v>214</v>
      </c>
      <c r="E5915" s="77">
        <v>9.0410064857605315E-3</v>
      </c>
    </row>
    <row r="5916" spans="2:5">
      <c r="B5916" s="75">
        <v>88040</v>
      </c>
      <c r="C5916" s="85" t="s">
        <v>1633</v>
      </c>
      <c r="D5916" s="76" t="s">
        <v>214</v>
      </c>
      <c r="E5916" s="77">
        <v>8.1545393373783762E-2</v>
      </c>
    </row>
    <row r="5917" spans="2:5">
      <c r="B5917" s="75">
        <v>88186</v>
      </c>
      <c r="C5917" s="85" t="s">
        <v>1634</v>
      </c>
      <c r="D5917" s="76" t="s">
        <v>214</v>
      </c>
      <c r="E5917" s="77">
        <v>1.6814785718603783E-2</v>
      </c>
    </row>
    <row r="5918" spans="2:5">
      <c r="B5918" s="75">
        <v>882337</v>
      </c>
      <c r="C5918" s="85" t="s">
        <v>1635</v>
      </c>
      <c r="D5918" s="76" t="s">
        <v>214</v>
      </c>
      <c r="E5918" s="77">
        <v>0.44771677152582401</v>
      </c>
    </row>
    <row r="5919" spans="2:5">
      <c r="B5919" s="75">
        <v>88448</v>
      </c>
      <c r="C5919" s="85" t="s">
        <v>1636</v>
      </c>
      <c r="D5919" s="76" t="s">
        <v>214</v>
      </c>
      <c r="E5919" s="77">
        <v>3.8739497549375848E-2</v>
      </c>
    </row>
    <row r="5920" spans="2:5">
      <c r="B5920" s="75">
        <v>88686</v>
      </c>
      <c r="C5920" s="85" t="s">
        <v>1637</v>
      </c>
      <c r="D5920" s="76" t="s">
        <v>214</v>
      </c>
      <c r="E5920" s="77">
        <v>3.9513830903336128E-2</v>
      </c>
    </row>
    <row r="5921" spans="2:5">
      <c r="B5921" s="75">
        <v>89601</v>
      </c>
      <c r="C5921" s="85" t="s">
        <v>1638</v>
      </c>
      <c r="D5921" s="76" t="s">
        <v>214</v>
      </c>
      <c r="E5921" s="77">
        <v>3.9143483281267204E-2</v>
      </c>
    </row>
    <row r="5922" spans="2:5">
      <c r="B5922" s="75">
        <v>89623</v>
      </c>
      <c r="C5922" s="85" t="s">
        <v>1639</v>
      </c>
      <c r="D5922" s="76" t="s">
        <v>214</v>
      </c>
      <c r="E5922" s="77">
        <v>0.19002795899211478</v>
      </c>
    </row>
    <row r="5923" spans="2:5">
      <c r="B5923" s="75">
        <v>89634</v>
      </c>
      <c r="C5923" s="85" t="s">
        <v>1640</v>
      </c>
      <c r="D5923" s="76" t="s">
        <v>214</v>
      </c>
      <c r="E5923" s="77">
        <v>2.1840557389481434</v>
      </c>
    </row>
    <row r="5924" spans="2:5">
      <c r="B5924" s="75">
        <v>89689</v>
      </c>
      <c r="C5924" s="85" t="s">
        <v>1641</v>
      </c>
      <c r="D5924" s="76" t="s">
        <v>214</v>
      </c>
      <c r="E5924" s="77">
        <v>8.3237802631379046E-2</v>
      </c>
    </row>
    <row r="5925" spans="2:5">
      <c r="B5925" s="75">
        <v>89725</v>
      </c>
      <c r="C5925" s="85" t="s">
        <v>1642</v>
      </c>
      <c r="D5925" s="76" t="s">
        <v>214</v>
      </c>
      <c r="E5925" s="77">
        <v>2.0414887880974508E-2</v>
      </c>
    </row>
    <row r="5926" spans="2:5">
      <c r="B5926" s="75">
        <v>89827</v>
      </c>
      <c r="C5926" s="85" t="s">
        <v>1643</v>
      </c>
      <c r="D5926" s="76" t="s">
        <v>214</v>
      </c>
      <c r="E5926" s="77">
        <v>7.2236778625912627E-3</v>
      </c>
    </row>
    <row r="5927" spans="2:5">
      <c r="B5927" s="75">
        <v>90039</v>
      </c>
      <c r="C5927" s="85" t="s">
        <v>1644</v>
      </c>
      <c r="D5927" s="76" t="s">
        <v>214</v>
      </c>
      <c r="E5927" s="77">
        <v>4.7971772951842135</v>
      </c>
    </row>
    <row r="5928" spans="2:5">
      <c r="B5928" s="75">
        <v>90040</v>
      </c>
      <c r="C5928" s="85" t="s">
        <v>1645</v>
      </c>
      <c r="D5928" s="76" t="s">
        <v>214</v>
      </c>
      <c r="E5928" s="77">
        <v>0.78230153908133937</v>
      </c>
    </row>
    <row r="5929" spans="2:5">
      <c r="B5929" s="75">
        <v>9004700</v>
      </c>
      <c r="C5929" s="85" t="s">
        <v>1646</v>
      </c>
      <c r="D5929" s="76" t="s">
        <v>214</v>
      </c>
      <c r="E5929" s="77">
        <v>1.0539423928167703E-2</v>
      </c>
    </row>
    <row r="5930" spans="2:5">
      <c r="B5930" s="75">
        <v>90051</v>
      </c>
      <c r="C5930" s="85" t="s">
        <v>1647</v>
      </c>
      <c r="D5930" s="76" t="s">
        <v>214</v>
      </c>
      <c r="E5930" s="77">
        <v>2.0449789759452316E-2</v>
      </c>
    </row>
    <row r="5931" spans="2:5">
      <c r="B5931" s="75">
        <v>90277</v>
      </c>
      <c r="C5931" s="85" t="s">
        <v>1648</v>
      </c>
      <c r="D5931" s="76" t="s">
        <v>214</v>
      </c>
      <c r="E5931" s="77">
        <v>6.4060771819960845E-3</v>
      </c>
    </row>
    <row r="5932" spans="2:5">
      <c r="B5932" s="75">
        <v>90595</v>
      </c>
      <c r="C5932" s="85" t="s">
        <v>1649</v>
      </c>
      <c r="D5932" s="76" t="s">
        <v>214</v>
      </c>
      <c r="E5932" s="77">
        <v>12.164776475835893</v>
      </c>
    </row>
    <row r="5933" spans="2:5">
      <c r="B5933" s="75">
        <v>91178</v>
      </c>
      <c r="C5933" s="85" t="s">
        <v>1650</v>
      </c>
      <c r="D5933" s="76" t="s">
        <v>214</v>
      </c>
      <c r="E5933" s="77">
        <v>4.0789025073929624E-4</v>
      </c>
    </row>
    <row r="5934" spans="2:5">
      <c r="B5934" s="75">
        <v>91634</v>
      </c>
      <c r="C5934" s="85" t="s">
        <v>1651</v>
      </c>
      <c r="D5934" s="76" t="s">
        <v>214</v>
      </c>
      <c r="E5934" s="77">
        <v>6.1168730879672464E-2</v>
      </c>
    </row>
    <row r="5935" spans="2:5">
      <c r="B5935" s="75">
        <v>91656</v>
      </c>
      <c r="C5935" s="85" t="s">
        <v>1652</v>
      </c>
      <c r="D5935" s="76" t="s">
        <v>214</v>
      </c>
      <c r="E5935" s="77">
        <v>1.478912186265279E-2</v>
      </c>
    </row>
    <row r="5936" spans="2:5">
      <c r="B5936" s="75">
        <v>91883</v>
      </c>
      <c r="C5936" s="85" t="s">
        <v>1653</v>
      </c>
      <c r="D5936" s="76" t="s">
        <v>214</v>
      </c>
      <c r="E5936" s="77">
        <v>0.10301755837790574</v>
      </c>
    </row>
    <row r="5937" spans="2:5">
      <c r="B5937" s="75">
        <v>920661</v>
      </c>
      <c r="C5937" s="85" t="s">
        <v>1654</v>
      </c>
      <c r="D5937" s="76" t="s">
        <v>214</v>
      </c>
      <c r="E5937" s="77">
        <v>1.1211948022908714E-3</v>
      </c>
    </row>
    <row r="5938" spans="2:5">
      <c r="B5938" s="75">
        <v>924414</v>
      </c>
      <c r="C5938" s="85" t="s">
        <v>1655</v>
      </c>
      <c r="D5938" s="76" t="s">
        <v>214</v>
      </c>
      <c r="E5938" s="77">
        <v>2.9456200906661956E-2</v>
      </c>
    </row>
    <row r="5939" spans="2:5">
      <c r="B5939" s="75">
        <v>92513</v>
      </c>
      <c r="C5939" s="85" t="s">
        <v>1656</v>
      </c>
      <c r="D5939" s="76" t="s">
        <v>214</v>
      </c>
      <c r="E5939" s="77">
        <v>3.2074263743385227E-2</v>
      </c>
    </row>
    <row r="5940" spans="2:5">
      <c r="B5940" s="75">
        <v>927742</v>
      </c>
      <c r="C5940" s="85" t="s">
        <v>1657</v>
      </c>
      <c r="D5940" s="76" t="s">
        <v>214</v>
      </c>
      <c r="E5940" s="77">
        <v>0.12344059315588764</v>
      </c>
    </row>
    <row r="5941" spans="2:5">
      <c r="B5941" s="75">
        <v>92820</v>
      </c>
      <c r="C5941" s="85" t="s">
        <v>1658</v>
      </c>
      <c r="D5941" s="76" t="s">
        <v>214</v>
      </c>
      <c r="E5941" s="77">
        <v>0.13827988345835704</v>
      </c>
    </row>
    <row r="5942" spans="2:5">
      <c r="B5942" s="75">
        <v>92831</v>
      </c>
      <c r="C5942" s="85" t="s">
        <v>1659</v>
      </c>
      <c r="D5942" s="76" t="s">
        <v>214</v>
      </c>
      <c r="E5942" s="77">
        <v>3.0271177582104252E-3</v>
      </c>
    </row>
    <row r="5943" spans="2:5">
      <c r="B5943" s="75">
        <v>92886</v>
      </c>
      <c r="C5943" s="85" t="s">
        <v>1660</v>
      </c>
      <c r="D5943" s="76" t="s">
        <v>214</v>
      </c>
      <c r="E5943" s="77">
        <v>9.5796772365679631E-3</v>
      </c>
    </row>
    <row r="5944" spans="2:5">
      <c r="B5944" s="75">
        <v>928961</v>
      </c>
      <c r="C5944" s="85" t="s">
        <v>1661</v>
      </c>
      <c r="D5944" s="76" t="s">
        <v>214</v>
      </c>
      <c r="E5944" s="77">
        <v>3.7258038290431095E-3</v>
      </c>
    </row>
    <row r="5945" spans="2:5">
      <c r="B5945" s="75">
        <v>93049</v>
      </c>
      <c r="C5945" s="85" t="s">
        <v>1662</v>
      </c>
      <c r="D5945" s="76" t="s">
        <v>214</v>
      </c>
      <c r="E5945" s="77">
        <v>0.13058881947454484</v>
      </c>
    </row>
    <row r="5946" spans="2:5">
      <c r="B5946" s="75">
        <v>93106606</v>
      </c>
      <c r="C5946" s="85" t="s">
        <v>1663</v>
      </c>
      <c r="D5946" s="76" t="s">
        <v>214</v>
      </c>
      <c r="E5946" s="77">
        <v>1095.4336081112278</v>
      </c>
    </row>
    <row r="5947" spans="2:5">
      <c r="B5947" s="75">
        <v>934327</v>
      </c>
      <c r="C5947" s="85" t="s">
        <v>1664</v>
      </c>
      <c r="D5947" s="76" t="s">
        <v>214</v>
      </c>
      <c r="E5947" s="77">
        <v>5.5750958995495429E-3</v>
      </c>
    </row>
    <row r="5948" spans="2:5">
      <c r="B5948" s="75">
        <v>93516</v>
      </c>
      <c r="C5948" s="85" t="s">
        <v>1665</v>
      </c>
      <c r="D5948" s="76" t="s">
        <v>214</v>
      </c>
      <c r="E5948" s="77">
        <v>1.8362174709496699E-3</v>
      </c>
    </row>
    <row r="5949" spans="2:5">
      <c r="B5949" s="75">
        <v>93710</v>
      </c>
      <c r="C5949" s="85" t="s">
        <v>1666</v>
      </c>
      <c r="D5949" s="76" t="s">
        <v>214</v>
      </c>
      <c r="E5949" s="77">
        <v>0.14715098405300686</v>
      </c>
    </row>
    <row r="5950" spans="2:5">
      <c r="B5950" s="75">
        <v>937202</v>
      </c>
      <c r="C5950" s="85" t="s">
        <v>1667</v>
      </c>
      <c r="D5950" s="76" t="s">
        <v>214</v>
      </c>
      <c r="E5950" s="77">
        <v>0.58172501205949523</v>
      </c>
    </row>
    <row r="5951" spans="2:5">
      <c r="B5951" s="75">
        <v>93787</v>
      </c>
      <c r="C5951" s="85" t="s">
        <v>1668</v>
      </c>
      <c r="D5951" s="76" t="s">
        <v>214</v>
      </c>
      <c r="E5951" s="77">
        <v>0.23164875071563407</v>
      </c>
    </row>
    <row r="5952" spans="2:5">
      <c r="B5952" s="75">
        <v>93798</v>
      </c>
      <c r="C5952" s="85" t="s">
        <v>1669</v>
      </c>
      <c r="D5952" s="76" t="s">
        <v>214</v>
      </c>
      <c r="E5952" s="77">
        <v>6.750601517862366E-2</v>
      </c>
    </row>
    <row r="5953" spans="2:5">
      <c r="B5953" s="75">
        <v>93914</v>
      </c>
      <c r="C5953" s="85" t="s">
        <v>1670</v>
      </c>
      <c r="D5953" s="76" t="s">
        <v>214</v>
      </c>
      <c r="E5953" s="77">
        <v>2.8543696809362169</v>
      </c>
    </row>
    <row r="5954" spans="2:5">
      <c r="B5954" s="75">
        <v>939231</v>
      </c>
      <c r="C5954" s="85" t="s">
        <v>1671</v>
      </c>
      <c r="D5954" s="76" t="s">
        <v>214</v>
      </c>
      <c r="E5954" s="77">
        <v>0.16922061951255896</v>
      </c>
    </row>
    <row r="5955" spans="2:5">
      <c r="B5955" s="75">
        <v>94050529</v>
      </c>
      <c r="C5955" s="85" t="s">
        <v>1672</v>
      </c>
      <c r="D5955" s="76" t="s">
        <v>214</v>
      </c>
      <c r="E5955" s="77">
        <v>4.5706256617084113</v>
      </c>
    </row>
    <row r="5956" spans="2:5">
      <c r="B5956" s="75">
        <v>941980</v>
      </c>
      <c r="C5956" s="85" t="s">
        <v>1673</v>
      </c>
      <c r="D5956" s="76" t="s">
        <v>214</v>
      </c>
      <c r="E5956" s="77">
        <v>0.27401903451885529</v>
      </c>
    </row>
    <row r="5957" spans="2:5">
      <c r="B5957" s="75">
        <v>94417</v>
      </c>
      <c r="C5957" s="85" t="s">
        <v>1674</v>
      </c>
      <c r="D5957" s="76" t="s">
        <v>214</v>
      </c>
      <c r="E5957" s="77">
        <v>5.7129755606276915E-2</v>
      </c>
    </row>
    <row r="5958" spans="2:5">
      <c r="B5958" s="75">
        <v>945517</v>
      </c>
      <c r="C5958" s="85" t="s">
        <v>1675</v>
      </c>
      <c r="D5958" s="76" t="s">
        <v>214</v>
      </c>
      <c r="E5958" s="77">
        <v>1.9837430114580508E-2</v>
      </c>
    </row>
    <row r="5959" spans="2:5">
      <c r="B5959" s="75">
        <v>94622</v>
      </c>
      <c r="C5959" s="85" t="s">
        <v>1676</v>
      </c>
      <c r="D5959" s="76" t="s">
        <v>214</v>
      </c>
      <c r="E5959" s="77">
        <v>0.15749461563529343</v>
      </c>
    </row>
    <row r="5960" spans="2:5">
      <c r="B5960" s="75">
        <v>94677</v>
      </c>
      <c r="C5960" s="85" t="s">
        <v>1677</v>
      </c>
      <c r="D5960" s="76" t="s">
        <v>214</v>
      </c>
      <c r="E5960" s="77">
        <v>2.447768015158116</v>
      </c>
    </row>
    <row r="5961" spans="2:5">
      <c r="B5961" s="75">
        <v>94962</v>
      </c>
      <c r="C5961" s="85" t="s">
        <v>1678</v>
      </c>
      <c r="D5961" s="76" t="s">
        <v>214</v>
      </c>
      <c r="E5961" s="77">
        <v>1.4076050365921113E-2</v>
      </c>
    </row>
    <row r="5962" spans="2:5">
      <c r="B5962" s="75">
        <v>95012</v>
      </c>
      <c r="C5962" s="85" t="s">
        <v>1679</v>
      </c>
      <c r="D5962" s="76" t="s">
        <v>214</v>
      </c>
      <c r="E5962" s="77">
        <v>3.8168323562587557E-2</v>
      </c>
    </row>
    <row r="5963" spans="2:5">
      <c r="B5963" s="75">
        <v>95158</v>
      </c>
      <c r="C5963" s="85" t="s">
        <v>1680</v>
      </c>
      <c r="D5963" s="76" t="s">
        <v>214</v>
      </c>
      <c r="E5963" s="77">
        <v>1.3948037935337747E-3</v>
      </c>
    </row>
    <row r="5964" spans="2:5">
      <c r="B5964" s="75">
        <v>95169</v>
      </c>
      <c r="C5964" s="85" t="s">
        <v>1681</v>
      </c>
      <c r="D5964" s="76" t="s">
        <v>214</v>
      </c>
      <c r="E5964" s="77">
        <v>3.9948976227340963E-2</v>
      </c>
    </row>
    <row r="5965" spans="2:5">
      <c r="B5965" s="75">
        <v>95523</v>
      </c>
      <c r="C5965" s="85" t="s">
        <v>1682</v>
      </c>
      <c r="D5965" s="76" t="s">
        <v>214</v>
      </c>
      <c r="E5965" s="77">
        <v>1.6897522932039794E-3</v>
      </c>
    </row>
    <row r="5966" spans="2:5">
      <c r="B5966" s="75">
        <v>95567</v>
      </c>
      <c r="C5966" s="85" t="s">
        <v>1683</v>
      </c>
      <c r="D5966" s="76" t="s">
        <v>214</v>
      </c>
      <c r="E5966" s="77">
        <v>6.9028070135765899E-3</v>
      </c>
    </row>
    <row r="5967" spans="2:5">
      <c r="B5967" s="75">
        <v>95681</v>
      </c>
      <c r="C5967" s="85" t="s">
        <v>1684</v>
      </c>
      <c r="D5967" s="76" t="s">
        <v>214</v>
      </c>
      <c r="E5967" s="77">
        <v>4.5259402054728608E-2</v>
      </c>
    </row>
    <row r="5968" spans="2:5">
      <c r="B5968" s="75">
        <v>95705</v>
      </c>
      <c r="C5968" s="85" t="s">
        <v>1685</v>
      </c>
      <c r="D5968" s="76" t="s">
        <v>214</v>
      </c>
      <c r="E5968" s="77">
        <v>1.1736275932293512</v>
      </c>
    </row>
    <row r="5969" spans="2:5">
      <c r="B5969" s="75">
        <v>95750</v>
      </c>
      <c r="C5969" s="85" t="s">
        <v>1686</v>
      </c>
      <c r="D5969" s="76" t="s">
        <v>214</v>
      </c>
      <c r="E5969" s="77">
        <v>1.0184925763031186E-2</v>
      </c>
    </row>
    <row r="5970" spans="2:5">
      <c r="B5970" s="75">
        <v>95841</v>
      </c>
      <c r="C5970" s="85" t="s">
        <v>1687</v>
      </c>
      <c r="D5970" s="76" t="s">
        <v>214</v>
      </c>
      <c r="E5970" s="77">
        <v>1.2365304096916208</v>
      </c>
    </row>
    <row r="5971" spans="2:5">
      <c r="B5971" s="75">
        <v>95885</v>
      </c>
      <c r="C5971" s="85" t="s">
        <v>1688</v>
      </c>
      <c r="D5971" s="76" t="s">
        <v>214</v>
      </c>
      <c r="E5971" s="77">
        <v>9.5334885615908152E-3</v>
      </c>
    </row>
    <row r="5972" spans="2:5">
      <c r="B5972" s="75">
        <v>96059</v>
      </c>
      <c r="C5972" s="85" t="s">
        <v>1689</v>
      </c>
      <c r="D5972" s="76" t="s">
        <v>214</v>
      </c>
      <c r="E5972" s="77">
        <v>0.14720563604336023</v>
      </c>
    </row>
    <row r="5973" spans="2:5">
      <c r="B5973" s="75">
        <v>96173</v>
      </c>
      <c r="C5973" s="85" t="s">
        <v>1690</v>
      </c>
      <c r="D5973" s="76" t="s">
        <v>214</v>
      </c>
      <c r="E5973" s="77">
        <v>5.3743494381241923E-2</v>
      </c>
    </row>
    <row r="5974" spans="2:5">
      <c r="B5974" s="75">
        <v>962583</v>
      </c>
      <c r="C5974" s="85" t="s">
        <v>1691</v>
      </c>
      <c r="D5974" s="76" t="s">
        <v>214</v>
      </c>
      <c r="E5974" s="77">
        <v>36.190880164380118</v>
      </c>
    </row>
    <row r="5975" spans="2:5">
      <c r="B5975" s="75">
        <v>96344</v>
      </c>
      <c r="C5975" s="85" t="s">
        <v>1692</v>
      </c>
      <c r="D5975" s="76" t="s">
        <v>214</v>
      </c>
      <c r="E5975" s="77">
        <v>1.5852553389444336E-2</v>
      </c>
    </row>
    <row r="5976" spans="2:5">
      <c r="B5976" s="75">
        <v>96413</v>
      </c>
      <c r="C5976" s="85" t="s">
        <v>1693</v>
      </c>
      <c r="D5976" s="76" t="s">
        <v>214</v>
      </c>
      <c r="E5976" s="77">
        <v>1.641971203635443E-3</v>
      </c>
    </row>
    <row r="5977" spans="2:5">
      <c r="B5977" s="75">
        <v>97110</v>
      </c>
      <c r="C5977" s="85" t="s">
        <v>1694</v>
      </c>
      <c r="D5977" s="76" t="s">
        <v>214</v>
      </c>
      <c r="E5977" s="77">
        <v>0.8677246934921985</v>
      </c>
    </row>
    <row r="5978" spans="2:5">
      <c r="B5978" s="75">
        <v>97632</v>
      </c>
      <c r="C5978" s="85" t="s">
        <v>1695</v>
      </c>
      <c r="D5978" s="76" t="s">
        <v>214</v>
      </c>
      <c r="E5978" s="77">
        <v>8.1997986662405429E-4</v>
      </c>
    </row>
    <row r="5979" spans="2:5">
      <c r="B5979" s="75">
        <v>97994</v>
      </c>
      <c r="C5979" s="85" t="s">
        <v>1696</v>
      </c>
      <c r="D5979" s="76" t="s">
        <v>214</v>
      </c>
      <c r="E5979" s="77">
        <v>2.0448995649482269E-3</v>
      </c>
    </row>
    <row r="5980" spans="2:5">
      <c r="B5980" s="75">
        <v>98044</v>
      </c>
      <c r="C5980" s="85" t="s">
        <v>1697</v>
      </c>
      <c r="D5980" s="76" t="s">
        <v>214</v>
      </c>
      <c r="E5980" s="77">
        <v>8.0460258256459721E-2</v>
      </c>
    </row>
    <row r="5981" spans="2:5">
      <c r="B5981" s="75">
        <v>98055</v>
      </c>
      <c r="C5981" s="85" t="s">
        <v>1698</v>
      </c>
      <c r="D5981" s="76" t="s">
        <v>214</v>
      </c>
      <c r="E5981" s="77">
        <v>1.3039532860602525E-2</v>
      </c>
    </row>
    <row r="5982" spans="2:5">
      <c r="B5982" s="75">
        <v>98066</v>
      </c>
      <c r="C5982" s="85" t="s">
        <v>1699</v>
      </c>
      <c r="D5982" s="76" t="s">
        <v>214</v>
      </c>
      <c r="E5982" s="77">
        <v>2.4171893820094673E-4</v>
      </c>
    </row>
    <row r="5983" spans="2:5">
      <c r="B5983" s="75">
        <v>98088</v>
      </c>
      <c r="C5983" s="85" t="s">
        <v>1700</v>
      </c>
      <c r="D5983" s="76" t="s">
        <v>214</v>
      </c>
      <c r="E5983" s="77">
        <v>4.1478467352496261E-3</v>
      </c>
    </row>
    <row r="5984" spans="2:5">
      <c r="B5984" s="75">
        <v>98099</v>
      </c>
      <c r="C5984" s="85" t="s">
        <v>1701</v>
      </c>
      <c r="D5984" s="76" t="s">
        <v>214</v>
      </c>
      <c r="E5984" s="77">
        <v>0.16975189686456149</v>
      </c>
    </row>
    <row r="5985" spans="2:5">
      <c r="B5985" s="75">
        <v>98135</v>
      </c>
      <c r="C5985" s="85" t="s">
        <v>1702</v>
      </c>
      <c r="D5985" s="76" t="s">
        <v>214</v>
      </c>
      <c r="E5985" s="77">
        <v>5.3040269584187337E-5</v>
      </c>
    </row>
    <row r="5986" spans="2:5">
      <c r="B5986" s="75">
        <v>98179</v>
      </c>
      <c r="C5986" s="85" t="s">
        <v>1703</v>
      </c>
      <c r="D5986" s="76" t="s">
        <v>214</v>
      </c>
      <c r="E5986" s="77">
        <v>2.5821941825190328E-3</v>
      </c>
    </row>
    <row r="5987" spans="2:5">
      <c r="B5987" s="75">
        <v>98884</v>
      </c>
      <c r="C5987" s="85" t="s">
        <v>1704</v>
      </c>
      <c r="D5987" s="76" t="s">
        <v>214</v>
      </c>
      <c r="E5987" s="77">
        <v>1.4256192312200695E-2</v>
      </c>
    </row>
    <row r="5988" spans="2:5">
      <c r="B5988" s="75">
        <v>99525</v>
      </c>
      <c r="C5988" s="85" t="s">
        <v>1705</v>
      </c>
      <c r="D5988" s="76" t="s">
        <v>214</v>
      </c>
      <c r="E5988" s="77">
        <v>0.12095505751510337</v>
      </c>
    </row>
    <row r="5989" spans="2:5">
      <c r="B5989" s="75">
        <v>99616</v>
      </c>
      <c r="C5989" s="85" t="s">
        <v>1706</v>
      </c>
      <c r="D5989" s="76" t="s">
        <v>214</v>
      </c>
      <c r="E5989" s="77">
        <v>1.4319733521245079</v>
      </c>
    </row>
    <row r="5990" spans="2:5">
      <c r="B5990" s="75">
        <v>99718</v>
      </c>
      <c r="C5990" s="85" t="s">
        <v>1707</v>
      </c>
      <c r="D5990" s="76" t="s">
        <v>214</v>
      </c>
      <c r="E5990" s="77">
        <v>3.893001610124476E-2</v>
      </c>
    </row>
    <row r="5991" spans="2:5">
      <c r="B5991" s="75">
        <v>99898</v>
      </c>
      <c r="C5991" s="85" t="s">
        <v>1708</v>
      </c>
      <c r="D5991" s="76" t="s">
        <v>214</v>
      </c>
      <c r="E5991" s="77">
        <v>1.2099068692970304E-3</v>
      </c>
    </row>
    <row r="5992" spans="2:5">
      <c r="B5992" s="75">
        <v>99923</v>
      </c>
      <c r="C5992" s="85" t="s">
        <v>1709</v>
      </c>
      <c r="D5992" s="76" t="s">
        <v>214</v>
      </c>
      <c r="E5992" s="77">
        <v>2.9227153786443369</v>
      </c>
    </row>
    <row r="5993" spans="2:5">
      <c r="B5993" s="75">
        <v>99934</v>
      </c>
      <c r="C5993" s="85" t="s">
        <v>1710</v>
      </c>
      <c r="D5993" s="76" t="s">
        <v>214</v>
      </c>
      <c r="E5993" s="77">
        <v>3.188250516184639E-3</v>
      </c>
    </row>
    <row r="5994" spans="2:5">
      <c r="B5994" s="75">
        <v>999611</v>
      </c>
      <c r="C5994" s="85" t="s">
        <v>1711</v>
      </c>
      <c r="D5994" s="76" t="s">
        <v>214</v>
      </c>
      <c r="E5994" s="77">
        <v>2.4779061291121867</v>
      </c>
    </row>
    <row r="5995" spans="2:5">
      <c r="B5995" s="75">
        <v>99978</v>
      </c>
      <c r="C5995" s="85" t="s">
        <v>1712</v>
      </c>
      <c r="D5995" s="76" t="s">
        <v>214</v>
      </c>
      <c r="E5995" s="77">
        <v>9.4586719330947578E-3</v>
      </c>
    </row>
    <row r="5996" spans="2:5">
      <c r="B5996" s="75">
        <v>100027</v>
      </c>
      <c r="C5996" s="85" t="s">
        <v>1713</v>
      </c>
      <c r="D5996" s="76" t="s">
        <v>214</v>
      </c>
      <c r="E5996" s="77">
        <v>2.8638328747654825E-2</v>
      </c>
    </row>
    <row r="5997" spans="2:5">
      <c r="B5997" s="75">
        <v>10004441</v>
      </c>
      <c r="C5997" s="85" t="s">
        <v>1714</v>
      </c>
      <c r="D5997" s="76" t="s">
        <v>214</v>
      </c>
      <c r="E5997" s="77">
        <v>6.2086965741815518E-3</v>
      </c>
    </row>
    <row r="5998" spans="2:5">
      <c r="B5998" s="75">
        <v>100174</v>
      </c>
      <c r="C5998" s="85" t="s">
        <v>1715</v>
      </c>
      <c r="D5998" s="76" t="s">
        <v>214</v>
      </c>
      <c r="E5998" s="77">
        <v>0.1911723335070703</v>
      </c>
    </row>
    <row r="5999" spans="2:5">
      <c r="B5999" s="75">
        <v>100210</v>
      </c>
      <c r="C5999" s="85" t="s">
        <v>1716</v>
      </c>
      <c r="D5999" s="76" t="s">
        <v>214</v>
      </c>
      <c r="E5999" s="77">
        <v>9.3488281044472321E-3</v>
      </c>
    </row>
    <row r="6000" spans="2:5">
      <c r="B6000" s="75">
        <v>100254</v>
      </c>
      <c r="C6000" s="85" t="s">
        <v>1717</v>
      </c>
      <c r="D6000" s="76" t="s">
        <v>214</v>
      </c>
      <c r="E6000" s="77">
        <v>4.1332876421755689</v>
      </c>
    </row>
    <row r="6001" spans="2:5">
      <c r="B6001" s="75">
        <v>100298</v>
      </c>
      <c r="C6001" s="85" t="s">
        <v>1718</v>
      </c>
      <c r="D6001" s="76" t="s">
        <v>214</v>
      </c>
      <c r="E6001" s="77">
        <v>0.20738598122609475</v>
      </c>
    </row>
    <row r="6002" spans="2:5">
      <c r="B6002" s="75">
        <v>100378</v>
      </c>
      <c r="C6002" s="85" t="s">
        <v>1719</v>
      </c>
      <c r="D6002" s="76" t="s">
        <v>214</v>
      </c>
      <c r="E6002" s="77">
        <v>4.0475434079852131E-3</v>
      </c>
    </row>
    <row r="6003" spans="2:5">
      <c r="B6003" s="75">
        <v>100469</v>
      </c>
      <c r="C6003" s="85" t="s">
        <v>1720</v>
      </c>
      <c r="D6003" s="76" t="s">
        <v>214</v>
      </c>
      <c r="E6003" s="77">
        <v>2.1365438186697699E-2</v>
      </c>
    </row>
    <row r="6004" spans="2:5">
      <c r="B6004" s="75">
        <v>100470</v>
      </c>
      <c r="C6004" s="85" t="s">
        <v>1721</v>
      </c>
      <c r="D6004" s="76" t="s">
        <v>214</v>
      </c>
      <c r="E6004" s="77">
        <v>4.8216802705449034E-3</v>
      </c>
    </row>
    <row r="6005" spans="2:5">
      <c r="B6005" s="75">
        <v>10061015</v>
      </c>
      <c r="C6005" s="85" t="s">
        <v>1722</v>
      </c>
      <c r="D6005" s="76" t="s">
        <v>214</v>
      </c>
      <c r="E6005" s="77">
        <v>2.3194083913149751E-2</v>
      </c>
    </row>
    <row r="6006" spans="2:5">
      <c r="B6006" s="75">
        <v>100618</v>
      </c>
      <c r="C6006" s="85" t="s">
        <v>1723</v>
      </c>
      <c r="D6006" s="76" t="s">
        <v>214</v>
      </c>
      <c r="E6006" s="77">
        <v>3.8548395071491715E-2</v>
      </c>
    </row>
    <row r="6007" spans="2:5">
      <c r="B6007" s="75">
        <v>100663</v>
      </c>
      <c r="C6007" s="85" t="s">
        <v>1724</v>
      </c>
      <c r="D6007" s="76" t="s">
        <v>214</v>
      </c>
      <c r="E6007" s="77">
        <v>2.1709815599709296E-3</v>
      </c>
    </row>
    <row r="6008" spans="2:5">
      <c r="B6008" s="75">
        <v>101020</v>
      </c>
      <c r="C6008" s="85" t="s">
        <v>1725</v>
      </c>
      <c r="D6008" s="76" t="s">
        <v>214</v>
      </c>
      <c r="E6008" s="77">
        <v>9.261426222966848E-4</v>
      </c>
    </row>
    <row r="6009" spans="2:5">
      <c r="B6009" s="75">
        <v>101205021</v>
      </c>
      <c r="C6009" s="85" t="s">
        <v>1726</v>
      </c>
      <c r="D6009" s="76" t="s">
        <v>214</v>
      </c>
      <c r="E6009" s="77">
        <v>6.2480902100667889E-2</v>
      </c>
    </row>
    <row r="6010" spans="2:5">
      <c r="B6010" s="75">
        <v>101279</v>
      </c>
      <c r="C6010" s="85" t="s">
        <v>1727</v>
      </c>
      <c r="D6010" s="76" t="s">
        <v>214</v>
      </c>
      <c r="E6010" s="77">
        <v>4.8120064965786646</v>
      </c>
    </row>
    <row r="6011" spans="2:5">
      <c r="B6011" s="75">
        <v>101428</v>
      </c>
      <c r="C6011" s="85" t="s">
        <v>1728</v>
      </c>
      <c r="D6011" s="76" t="s">
        <v>214</v>
      </c>
      <c r="E6011" s="77">
        <v>0.94186045471150071</v>
      </c>
    </row>
    <row r="6012" spans="2:5">
      <c r="B6012" s="75">
        <v>1014693</v>
      </c>
      <c r="C6012" s="85" t="s">
        <v>1729</v>
      </c>
      <c r="D6012" s="76" t="s">
        <v>214</v>
      </c>
      <c r="E6012" s="77">
        <v>5.2583145017864474</v>
      </c>
    </row>
    <row r="6013" spans="2:5">
      <c r="B6013" s="75">
        <v>1014706</v>
      </c>
      <c r="C6013" s="85" t="s">
        <v>1730</v>
      </c>
      <c r="D6013" s="76" t="s">
        <v>214</v>
      </c>
      <c r="E6013" s="77">
        <v>136.1605355498659</v>
      </c>
    </row>
    <row r="6014" spans="2:5">
      <c r="B6014" s="75">
        <v>101542</v>
      </c>
      <c r="C6014" s="85" t="s">
        <v>1731</v>
      </c>
      <c r="D6014" s="76" t="s">
        <v>214</v>
      </c>
      <c r="E6014" s="77">
        <v>9.338778869266612</v>
      </c>
    </row>
    <row r="6015" spans="2:5">
      <c r="B6015" s="75">
        <v>101837</v>
      </c>
      <c r="C6015" s="85" t="s">
        <v>1732</v>
      </c>
      <c r="D6015" s="76" t="s">
        <v>214</v>
      </c>
      <c r="E6015" s="77">
        <v>2.641613036733341E-4</v>
      </c>
    </row>
    <row r="6016" spans="2:5">
      <c r="B6016" s="75">
        <v>101848</v>
      </c>
      <c r="C6016" s="85" t="s">
        <v>1733</v>
      </c>
      <c r="D6016" s="76" t="s">
        <v>214</v>
      </c>
      <c r="E6016" s="77">
        <v>2.5830001800680492E-2</v>
      </c>
    </row>
    <row r="6017" spans="2:5">
      <c r="B6017" s="75">
        <v>10222012</v>
      </c>
      <c r="C6017" s="85" t="s">
        <v>1734</v>
      </c>
      <c r="D6017" s="76" t="s">
        <v>214</v>
      </c>
      <c r="E6017" s="77">
        <v>7.9910298022351798</v>
      </c>
    </row>
    <row r="6018" spans="2:5">
      <c r="B6018" s="75">
        <v>102692</v>
      </c>
      <c r="C6018" s="85" t="s">
        <v>1735</v>
      </c>
      <c r="D6018" s="76" t="s">
        <v>214</v>
      </c>
      <c r="E6018" s="77">
        <v>1.5164505685119449E-2</v>
      </c>
    </row>
    <row r="6019" spans="2:5">
      <c r="B6019" s="75">
        <v>102829</v>
      </c>
      <c r="C6019" s="85" t="s">
        <v>1736</v>
      </c>
      <c r="D6019" s="76" t="s">
        <v>214</v>
      </c>
      <c r="E6019" s="77">
        <v>1.1478833621228041E-3</v>
      </c>
    </row>
    <row r="6020" spans="2:5">
      <c r="B6020" s="75">
        <v>102851069</v>
      </c>
      <c r="C6020" s="85" t="s">
        <v>1737</v>
      </c>
      <c r="D6020" s="76" t="s">
        <v>214</v>
      </c>
      <c r="E6020" s="77">
        <v>1.3835942882354308</v>
      </c>
    </row>
    <row r="6021" spans="2:5">
      <c r="B6021" s="75">
        <v>103112352</v>
      </c>
      <c r="C6021" s="85" t="s">
        <v>1738</v>
      </c>
      <c r="D6021" s="76" t="s">
        <v>214</v>
      </c>
      <c r="E6021" s="77">
        <v>22.372076126845339</v>
      </c>
    </row>
    <row r="6022" spans="2:5">
      <c r="B6022" s="75">
        <v>103117</v>
      </c>
      <c r="C6022" s="85" t="s">
        <v>1739</v>
      </c>
      <c r="D6022" s="76" t="s">
        <v>214</v>
      </c>
      <c r="E6022" s="77">
        <v>9.4681171635038882E-4</v>
      </c>
    </row>
    <row r="6023" spans="2:5">
      <c r="B6023" s="75">
        <v>103651</v>
      </c>
      <c r="C6023" s="85" t="s">
        <v>1740</v>
      </c>
      <c r="D6023" s="76" t="s">
        <v>214</v>
      </c>
      <c r="E6023" s="77">
        <v>2.3826527165403634E-3</v>
      </c>
    </row>
    <row r="6024" spans="2:5">
      <c r="B6024" s="75">
        <v>103695</v>
      </c>
      <c r="C6024" s="85" t="s">
        <v>1741</v>
      </c>
      <c r="D6024" s="76" t="s">
        <v>214</v>
      </c>
      <c r="E6024" s="77">
        <v>3.3401348367634268E-2</v>
      </c>
    </row>
    <row r="6025" spans="2:5">
      <c r="B6025" s="75">
        <v>103822</v>
      </c>
      <c r="C6025" s="85" t="s">
        <v>1742</v>
      </c>
      <c r="D6025" s="76" t="s">
        <v>214</v>
      </c>
      <c r="E6025" s="77">
        <v>0.12820078443087227</v>
      </c>
    </row>
    <row r="6026" spans="2:5">
      <c r="B6026" s="75">
        <v>103833</v>
      </c>
      <c r="C6026" s="85" t="s">
        <v>1743</v>
      </c>
      <c r="D6026" s="76" t="s">
        <v>214</v>
      </c>
      <c r="E6026" s="77">
        <v>2.1566027902436447E-2</v>
      </c>
    </row>
    <row r="6027" spans="2:5">
      <c r="B6027" s="75">
        <v>104405</v>
      </c>
      <c r="C6027" s="85" t="s">
        <v>1744</v>
      </c>
      <c r="D6027" s="76" t="s">
        <v>214</v>
      </c>
      <c r="E6027" s="77">
        <v>5.6198738813431114E-3</v>
      </c>
    </row>
    <row r="6028" spans="2:5">
      <c r="B6028" s="75">
        <v>104756</v>
      </c>
      <c r="C6028" s="85" t="s">
        <v>1745</v>
      </c>
      <c r="D6028" s="76" t="s">
        <v>214</v>
      </c>
      <c r="E6028" s="77">
        <v>2.5586705883133481E-2</v>
      </c>
    </row>
    <row r="6029" spans="2:5">
      <c r="B6029" s="75">
        <v>104881</v>
      </c>
      <c r="C6029" s="85" t="s">
        <v>1746</v>
      </c>
      <c r="D6029" s="76" t="s">
        <v>214</v>
      </c>
      <c r="E6029" s="77">
        <v>0.19550663484773476</v>
      </c>
    </row>
    <row r="6030" spans="2:5">
      <c r="B6030" s="75">
        <v>105373</v>
      </c>
      <c r="C6030" s="85" t="s">
        <v>1747</v>
      </c>
      <c r="D6030" s="76" t="s">
        <v>214</v>
      </c>
      <c r="E6030" s="77">
        <v>2.0041420702383633E-3</v>
      </c>
    </row>
    <row r="6031" spans="2:5">
      <c r="B6031" s="75">
        <v>105512069</v>
      </c>
      <c r="C6031" s="85" t="s">
        <v>1748</v>
      </c>
      <c r="D6031" s="76" t="s">
        <v>214</v>
      </c>
      <c r="E6031" s="77">
        <v>14.573043626984855</v>
      </c>
    </row>
    <row r="6032" spans="2:5">
      <c r="B6032" s="75">
        <v>10552746</v>
      </c>
      <c r="C6032" s="85" t="s">
        <v>1749</v>
      </c>
      <c r="D6032" s="76" t="s">
        <v>214</v>
      </c>
      <c r="E6032" s="77">
        <v>1.8202374169469675</v>
      </c>
    </row>
    <row r="6033" spans="2:5">
      <c r="B6033" s="75">
        <v>105533</v>
      </c>
      <c r="C6033" s="85" t="s">
        <v>1750</v>
      </c>
      <c r="D6033" s="76" t="s">
        <v>214</v>
      </c>
      <c r="E6033" s="77">
        <v>0.25565880770387173</v>
      </c>
    </row>
    <row r="6034" spans="2:5">
      <c r="B6034" s="75">
        <v>105544</v>
      </c>
      <c r="C6034" s="85" t="s">
        <v>1751</v>
      </c>
      <c r="D6034" s="76" t="s">
        <v>214</v>
      </c>
      <c r="E6034" s="77">
        <v>5.8911601288674917E-4</v>
      </c>
    </row>
    <row r="6035" spans="2:5">
      <c r="B6035" s="75">
        <v>105759</v>
      </c>
      <c r="C6035" s="85" t="s">
        <v>1752</v>
      </c>
      <c r="D6035" s="76" t="s">
        <v>214</v>
      </c>
      <c r="E6035" s="77">
        <v>3.9121309907375679</v>
      </c>
    </row>
    <row r="6036" spans="2:5">
      <c r="B6036" s="75">
        <v>105997</v>
      </c>
      <c r="C6036" s="85" t="s">
        <v>1753</v>
      </c>
      <c r="D6036" s="76" t="s">
        <v>214</v>
      </c>
      <c r="E6036" s="77">
        <v>2.2980561135826149E-2</v>
      </c>
    </row>
    <row r="6037" spans="2:5">
      <c r="B6037" s="75">
        <v>106241</v>
      </c>
      <c r="C6037" s="85" t="s">
        <v>1754</v>
      </c>
      <c r="D6037" s="76" t="s">
        <v>214</v>
      </c>
      <c r="E6037" s="77">
        <v>0.33021168373944543</v>
      </c>
    </row>
    <row r="6038" spans="2:5">
      <c r="B6038" s="75">
        <v>106325080</v>
      </c>
      <c r="C6038" s="85" t="s">
        <v>1755</v>
      </c>
      <c r="D6038" s="76" t="s">
        <v>214</v>
      </c>
      <c r="E6038" s="77">
        <v>6.5761649853908795</v>
      </c>
    </row>
    <row r="6039" spans="2:5">
      <c r="B6039" s="75">
        <v>106423</v>
      </c>
      <c r="C6039" s="85" t="s">
        <v>1756</v>
      </c>
      <c r="D6039" s="76" t="s">
        <v>214</v>
      </c>
      <c r="E6039" s="77">
        <v>1.167980103489816E-3</v>
      </c>
    </row>
    <row r="6040" spans="2:5">
      <c r="B6040" s="75">
        <v>106434</v>
      </c>
      <c r="C6040" s="85" t="s">
        <v>1757</v>
      </c>
      <c r="D6040" s="76" t="s">
        <v>214</v>
      </c>
      <c r="E6040" s="77">
        <v>3.4989112464045673E-3</v>
      </c>
    </row>
    <row r="6041" spans="2:5">
      <c r="B6041" s="75">
        <v>106445</v>
      </c>
      <c r="C6041" s="85" t="s">
        <v>1758</v>
      </c>
      <c r="D6041" s="76" t="s">
        <v>214</v>
      </c>
      <c r="E6041" s="77">
        <v>1.7744871779498378E-2</v>
      </c>
    </row>
    <row r="6042" spans="2:5">
      <c r="B6042" s="75">
        <v>106489</v>
      </c>
      <c r="C6042" s="85" t="s">
        <v>1759</v>
      </c>
      <c r="D6042" s="76" t="s">
        <v>214</v>
      </c>
      <c r="E6042" s="77">
        <v>8.3671547323884762E-3</v>
      </c>
    </row>
    <row r="6043" spans="2:5">
      <c r="B6043" s="75">
        <v>106490</v>
      </c>
      <c r="C6043" s="85" t="s">
        <v>1760</v>
      </c>
      <c r="D6043" s="76" t="s">
        <v>214</v>
      </c>
      <c r="E6043" s="77">
        <v>0.19062016205625357</v>
      </c>
    </row>
    <row r="6044" spans="2:5">
      <c r="B6044" s="75">
        <v>1066451</v>
      </c>
      <c r="C6044" s="85" t="s">
        <v>1761</v>
      </c>
      <c r="D6044" s="76" t="s">
        <v>214</v>
      </c>
      <c r="E6044" s="77">
        <v>5.3458681365670406</v>
      </c>
    </row>
    <row r="6045" spans="2:5">
      <c r="B6045" s="75">
        <v>1067147</v>
      </c>
      <c r="C6045" s="85" t="s">
        <v>1762</v>
      </c>
      <c r="D6045" s="76" t="s">
        <v>214</v>
      </c>
      <c r="E6045" s="77">
        <v>16.114742766862584</v>
      </c>
    </row>
    <row r="6046" spans="2:5">
      <c r="B6046" s="75">
        <v>107073</v>
      </c>
      <c r="C6046" s="85" t="s">
        <v>1763</v>
      </c>
      <c r="D6046" s="76" t="s">
        <v>214</v>
      </c>
      <c r="E6046" s="77">
        <v>2.6492639335062362E-2</v>
      </c>
    </row>
    <row r="6047" spans="2:5">
      <c r="B6047" s="75">
        <v>107108</v>
      </c>
      <c r="C6047" s="85" t="s">
        <v>1764</v>
      </c>
      <c r="D6047" s="76" t="s">
        <v>214</v>
      </c>
      <c r="E6047" s="77">
        <v>1.1682517947522199E-2</v>
      </c>
    </row>
    <row r="6048" spans="2:5">
      <c r="B6048" s="75">
        <v>107119</v>
      </c>
      <c r="C6048" s="85" t="s">
        <v>1765</v>
      </c>
      <c r="D6048" s="76" t="s">
        <v>214</v>
      </c>
      <c r="E6048" s="77">
        <v>0.23360290509977188</v>
      </c>
    </row>
    <row r="6049" spans="2:5">
      <c r="B6049" s="75">
        <v>107153</v>
      </c>
      <c r="C6049" s="85" t="s">
        <v>1766</v>
      </c>
      <c r="D6049" s="76" t="s">
        <v>214</v>
      </c>
      <c r="E6049" s="77">
        <v>5.8302914778671132E-2</v>
      </c>
    </row>
    <row r="6050" spans="2:5">
      <c r="B6050" s="75">
        <v>107222</v>
      </c>
      <c r="C6050" s="85" t="s">
        <v>1767</v>
      </c>
      <c r="D6050" s="76" t="s">
        <v>214</v>
      </c>
      <c r="E6050" s="77">
        <v>4.8571403202410442E-2</v>
      </c>
    </row>
    <row r="6051" spans="2:5">
      <c r="B6051" s="75">
        <v>107277</v>
      </c>
      <c r="C6051" s="85" t="s">
        <v>1768</v>
      </c>
      <c r="D6051" s="76" t="s">
        <v>214</v>
      </c>
      <c r="E6051" s="77">
        <v>1.1577907499930933</v>
      </c>
    </row>
    <row r="6052" spans="2:5">
      <c r="B6052" s="75">
        <v>107415</v>
      </c>
      <c r="C6052" s="85" t="s">
        <v>1769</v>
      </c>
      <c r="D6052" s="76" t="s">
        <v>214</v>
      </c>
      <c r="E6052" s="77">
        <v>1.4446579297949114E-3</v>
      </c>
    </row>
    <row r="6053" spans="2:5">
      <c r="B6053" s="75">
        <v>107493</v>
      </c>
      <c r="C6053" s="85" t="s">
        <v>1770</v>
      </c>
      <c r="D6053" s="76" t="s">
        <v>214</v>
      </c>
      <c r="E6053" s="77">
        <v>1.1005060906656805</v>
      </c>
    </row>
    <row r="6054" spans="2:5">
      <c r="B6054" s="75">
        <v>107642</v>
      </c>
      <c r="C6054" s="85" t="s">
        <v>1771</v>
      </c>
      <c r="D6054" s="76" t="s">
        <v>214</v>
      </c>
      <c r="E6054" s="77">
        <v>1.9912938937290003E-6</v>
      </c>
    </row>
    <row r="6055" spans="2:5">
      <c r="B6055" s="75">
        <v>1076466</v>
      </c>
      <c r="C6055" s="85" t="s">
        <v>1772</v>
      </c>
      <c r="D6055" s="76" t="s">
        <v>214</v>
      </c>
      <c r="E6055" s="77">
        <v>9.5945214521909149E-3</v>
      </c>
    </row>
    <row r="6056" spans="2:5">
      <c r="B6056" s="75">
        <v>107926</v>
      </c>
      <c r="C6056" s="85" t="s">
        <v>1773</v>
      </c>
      <c r="D6056" s="76" t="s">
        <v>214</v>
      </c>
      <c r="E6056" s="77">
        <v>1.2582013720127563E-2</v>
      </c>
    </row>
    <row r="6057" spans="2:5">
      <c r="B6057" s="75">
        <v>107937</v>
      </c>
      <c r="C6057" s="85" t="s">
        <v>1774</v>
      </c>
      <c r="D6057" s="76" t="s">
        <v>214</v>
      </c>
      <c r="E6057" s="77">
        <v>1.918705464012696E-3</v>
      </c>
    </row>
    <row r="6058" spans="2:5">
      <c r="B6058" s="75">
        <v>107948</v>
      </c>
      <c r="C6058" s="85" t="s">
        <v>1775</v>
      </c>
      <c r="D6058" s="76" t="s">
        <v>214</v>
      </c>
      <c r="E6058" s="77">
        <v>2.0673028454945421E-2</v>
      </c>
    </row>
    <row r="6059" spans="2:5">
      <c r="B6059" s="75">
        <v>1081341</v>
      </c>
      <c r="C6059" s="85" t="s">
        <v>1776</v>
      </c>
      <c r="D6059" s="76" t="s">
        <v>214</v>
      </c>
      <c r="E6059" s="77">
        <v>13.056102278582724</v>
      </c>
    </row>
    <row r="6060" spans="2:5">
      <c r="B6060" s="75">
        <v>108189</v>
      </c>
      <c r="C6060" s="85" t="s">
        <v>1777</v>
      </c>
      <c r="D6060" s="76" t="s">
        <v>214</v>
      </c>
      <c r="E6060" s="77">
        <v>3.0370170008807089E-2</v>
      </c>
    </row>
    <row r="6061" spans="2:5">
      <c r="B6061" s="75">
        <v>108203</v>
      </c>
      <c r="C6061" s="85" t="s">
        <v>1778</v>
      </c>
      <c r="D6061" s="76" t="s">
        <v>214</v>
      </c>
      <c r="E6061" s="77">
        <v>8.6167904766159159E-5</v>
      </c>
    </row>
    <row r="6062" spans="2:5">
      <c r="B6062" s="75">
        <v>108214</v>
      </c>
      <c r="C6062" s="85" t="s">
        <v>1779</v>
      </c>
      <c r="D6062" s="76" t="s">
        <v>214</v>
      </c>
      <c r="E6062" s="77">
        <v>6.3626000806949162E-4</v>
      </c>
    </row>
    <row r="6063" spans="2:5">
      <c r="B6063" s="75">
        <v>108247</v>
      </c>
      <c r="C6063" s="85" t="s">
        <v>1780</v>
      </c>
      <c r="D6063" s="76" t="s">
        <v>214</v>
      </c>
      <c r="E6063" s="77">
        <v>1.5120403015000195E-2</v>
      </c>
    </row>
    <row r="6064" spans="2:5">
      <c r="B6064" s="75">
        <v>108383</v>
      </c>
      <c r="C6064" s="85" t="s">
        <v>1781</v>
      </c>
      <c r="D6064" s="76" t="s">
        <v>214</v>
      </c>
      <c r="E6064" s="77">
        <v>1.4900301076291188E-3</v>
      </c>
    </row>
    <row r="6065" spans="2:5">
      <c r="B6065" s="75">
        <v>108429</v>
      </c>
      <c r="C6065" s="85" t="s">
        <v>1782</v>
      </c>
      <c r="D6065" s="76" t="s">
        <v>214</v>
      </c>
      <c r="E6065" s="77">
        <v>0.52351368569591128</v>
      </c>
    </row>
    <row r="6066" spans="2:5">
      <c r="B6066" s="75">
        <v>108430</v>
      </c>
      <c r="C6066" s="85" t="s">
        <v>1783</v>
      </c>
      <c r="D6066" s="76" t="s">
        <v>214</v>
      </c>
      <c r="E6066" s="77">
        <v>1.4401984831706896E-2</v>
      </c>
    </row>
    <row r="6067" spans="2:5">
      <c r="B6067" s="75">
        <v>108678</v>
      </c>
      <c r="C6067" s="85" t="s">
        <v>1784</v>
      </c>
      <c r="D6067" s="76" t="s">
        <v>214</v>
      </c>
      <c r="E6067" s="77">
        <v>9.2469800203029081E-4</v>
      </c>
    </row>
    <row r="6068" spans="2:5">
      <c r="B6068" s="75">
        <v>108689</v>
      </c>
      <c r="C6068" s="85" t="s">
        <v>1785</v>
      </c>
      <c r="D6068" s="76" t="s">
        <v>214</v>
      </c>
      <c r="E6068" s="77">
        <v>4.9837480033398211E-3</v>
      </c>
    </row>
    <row r="6069" spans="2:5">
      <c r="B6069" s="75">
        <v>108703</v>
      </c>
      <c r="C6069" s="85" t="s">
        <v>1786</v>
      </c>
      <c r="D6069" s="76" t="s">
        <v>214</v>
      </c>
      <c r="E6069" s="77">
        <v>1.2547430848822512E-2</v>
      </c>
    </row>
    <row r="6070" spans="2:5">
      <c r="B6070" s="75">
        <v>108838</v>
      </c>
      <c r="C6070" s="85" t="s">
        <v>1787</v>
      </c>
      <c r="D6070" s="76" t="s">
        <v>214</v>
      </c>
      <c r="E6070" s="77">
        <v>4.0285535981092954E-3</v>
      </c>
    </row>
    <row r="6071" spans="2:5">
      <c r="B6071" s="75">
        <v>108850</v>
      </c>
      <c r="C6071" s="85" t="s">
        <v>1788</v>
      </c>
      <c r="D6071" s="76" t="s">
        <v>214</v>
      </c>
      <c r="E6071" s="77">
        <v>1.3296695194839754E-2</v>
      </c>
    </row>
    <row r="6072" spans="2:5">
      <c r="B6072" s="75">
        <v>108861</v>
      </c>
      <c r="C6072" s="85" t="s">
        <v>1789</v>
      </c>
      <c r="D6072" s="76" t="s">
        <v>214</v>
      </c>
      <c r="E6072" s="77">
        <v>1.4535145176205652E-2</v>
      </c>
    </row>
    <row r="6073" spans="2:5">
      <c r="B6073" s="75">
        <v>108872</v>
      </c>
      <c r="C6073" s="85" t="s">
        <v>1790</v>
      </c>
      <c r="D6073" s="76" t="s">
        <v>214</v>
      </c>
      <c r="E6073" s="77">
        <v>1.3479975278874571E-4</v>
      </c>
    </row>
    <row r="6074" spans="2:5">
      <c r="B6074" s="75">
        <v>108930</v>
      </c>
      <c r="C6074" s="85" t="s">
        <v>1791</v>
      </c>
      <c r="D6074" s="76" t="s">
        <v>214</v>
      </c>
      <c r="E6074" s="77">
        <v>3.2827601562116617E-3</v>
      </c>
    </row>
    <row r="6075" spans="2:5">
      <c r="B6075" s="75">
        <v>109002</v>
      </c>
      <c r="C6075" s="85" t="s">
        <v>1792</v>
      </c>
      <c r="D6075" s="76" t="s">
        <v>214</v>
      </c>
      <c r="E6075" s="77">
        <v>3.4325759989610152E-3</v>
      </c>
    </row>
    <row r="6076" spans="2:5">
      <c r="B6076" s="75">
        <v>109466</v>
      </c>
      <c r="C6076" s="85" t="s">
        <v>1793</v>
      </c>
      <c r="D6076" s="76" t="s">
        <v>214</v>
      </c>
      <c r="E6076" s="77">
        <v>0.18344240879236967</v>
      </c>
    </row>
    <row r="6077" spans="2:5">
      <c r="B6077" s="75">
        <v>109524</v>
      </c>
      <c r="C6077" s="85" t="s">
        <v>1794</v>
      </c>
      <c r="D6077" s="76" t="s">
        <v>214</v>
      </c>
      <c r="E6077" s="77">
        <v>2.8839139297773927E-2</v>
      </c>
    </row>
    <row r="6078" spans="2:5">
      <c r="B6078" s="75">
        <v>109579</v>
      </c>
      <c r="C6078" s="85" t="s">
        <v>1795</v>
      </c>
      <c r="D6078" s="76" t="s">
        <v>214</v>
      </c>
      <c r="E6078" s="77">
        <v>6.2237194273116045E-3</v>
      </c>
    </row>
    <row r="6079" spans="2:5">
      <c r="B6079" s="75">
        <v>109604</v>
      </c>
      <c r="C6079" s="85" t="s">
        <v>1796</v>
      </c>
      <c r="D6079" s="76" t="s">
        <v>214</v>
      </c>
      <c r="E6079" s="77">
        <v>1.4305435941488404E-3</v>
      </c>
    </row>
    <row r="6080" spans="2:5">
      <c r="B6080" s="75">
        <v>109739</v>
      </c>
      <c r="C6080" s="85" t="s">
        <v>1797</v>
      </c>
      <c r="D6080" s="76" t="s">
        <v>214</v>
      </c>
      <c r="E6080" s="77">
        <v>2.3526953239743468E-2</v>
      </c>
    </row>
    <row r="6081" spans="2:5">
      <c r="B6081" s="75">
        <v>109762</v>
      </c>
      <c r="C6081" s="85" t="s">
        <v>1798</v>
      </c>
      <c r="D6081" s="76" t="s">
        <v>214</v>
      </c>
      <c r="E6081" s="77">
        <v>7.6486397717421394E-3</v>
      </c>
    </row>
    <row r="6082" spans="2:5">
      <c r="B6082" s="75">
        <v>109773</v>
      </c>
      <c r="C6082" s="85" t="s">
        <v>1799</v>
      </c>
      <c r="D6082" s="76" t="s">
        <v>214</v>
      </c>
      <c r="E6082" s="77">
        <v>5.9559729160222199</v>
      </c>
    </row>
    <row r="6083" spans="2:5">
      <c r="B6083" s="75">
        <v>109897</v>
      </c>
      <c r="C6083" s="85" t="s">
        <v>1800</v>
      </c>
      <c r="D6083" s="76" t="s">
        <v>214</v>
      </c>
      <c r="E6083" s="77">
        <v>4.656481671283734E-2</v>
      </c>
    </row>
    <row r="6084" spans="2:5">
      <c r="B6084" s="75">
        <v>109977</v>
      </c>
      <c r="C6084" s="85" t="s">
        <v>1801</v>
      </c>
      <c r="D6084" s="76" t="s">
        <v>214</v>
      </c>
      <c r="E6084" s="77">
        <v>1.3171763681113088E-3</v>
      </c>
    </row>
    <row r="6085" spans="2:5">
      <c r="B6085" s="75">
        <v>110123</v>
      </c>
      <c r="C6085" s="85" t="s">
        <v>1802</v>
      </c>
      <c r="D6085" s="76" t="s">
        <v>214</v>
      </c>
      <c r="E6085" s="77">
        <v>7.2531697107875576E-4</v>
      </c>
    </row>
    <row r="6086" spans="2:5">
      <c r="B6086" s="75">
        <v>110156</v>
      </c>
      <c r="C6086" s="85" t="s">
        <v>1803</v>
      </c>
      <c r="D6086" s="76" t="s">
        <v>214</v>
      </c>
      <c r="E6086" s="77">
        <v>1.2996022219511202E-2</v>
      </c>
    </row>
    <row r="6087" spans="2:5">
      <c r="B6087" s="75">
        <v>110167</v>
      </c>
      <c r="C6087" s="85" t="s">
        <v>1804</v>
      </c>
      <c r="D6087" s="76" t="s">
        <v>214</v>
      </c>
      <c r="E6087" s="77">
        <v>6.8123655948642198E-2</v>
      </c>
    </row>
    <row r="6088" spans="2:5">
      <c r="B6088" s="75">
        <v>110178</v>
      </c>
      <c r="C6088" s="85" t="s">
        <v>1805</v>
      </c>
      <c r="D6088" s="76" t="s">
        <v>214</v>
      </c>
      <c r="E6088" s="77">
        <v>2.1835071178578008E-2</v>
      </c>
    </row>
    <row r="6089" spans="2:5">
      <c r="B6089" s="75">
        <v>110190</v>
      </c>
      <c r="C6089" s="85" t="s">
        <v>1806</v>
      </c>
      <c r="D6089" s="76" t="s">
        <v>214</v>
      </c>
      <c r="E6089" s="77">
        <v>5.8536381873569533E-4</v>
      </c>
    </row>
    <row r="6090" spans="2:5">
      <c r="B6090" s="75">
        <v>110488705</v>
      </c>
      <c r="C6090" s="85" t="s">
        <v>1807</v>
      </c>
      <c r="D6090" s="76" t="s">
        <v>214</v>
      </c>
      <c r="E6090" s="77">
        <v>0.88313737576351203</v>
      </c>
    </row>
    <row r="6091" spans="2:5">
      <c r="B6091" s="75">
        <v>110587</v>
      </c>
      <c r="C6091" s="85" t="s">
        <v>1808</v>
      </c>
      <c r="D6091" s="76" t="s">
        <v>214</v>
      </c>
      <c r="E6091" s="77">
        <v>1.1880703966416517E-2</v>
      </c>
    </row>
    <row r="6092" spans="2:5">
      <c r="B6092" s="75">
        <v>110656</v>
      </c>
      <c r="C6092" s="85" t="s">
        <v>1809</v>
      </c>
      <c r="D6092" s="76" t="s">
        <v>214</v>
      </c>
      <c r="E6092" s="77">
        <v>0.10666478441662865</v>
      </c>
    </row>
    <row r="6093" spans="2:5">
      <c r="B6093" s="75">
        <v>11067815</v>
      </c>
      <c r="C6093" s="85" t="s">
        <v>1810</v>
      </c>
      <c r="D6093" s="76" t="s">
        <v>214</v>
      </c>
      <c r="E6093" s="77">
        <v>4.7871914736860859E-4</v>
      </c>
    </row>
    <row r="6094" spans="2:5">
      <c r="B6094" s="75">
        <v>110838</v>
      </c>
      <c r="C6094" s="85" t="s">
        <v>1811</v>
      </c>
      <c r="D6094" s="76" t="s">
        <v>214</v>
      </c>
      <c r="E6094" s="77">
        <v>5.1072737050204407E-4</v>
      </c>
    </row>
    <row r="6095" spans="2:5">
      <c r="B6095" s="75">
        <v>110883</v>
      </c>
      <c r="C6095" s="85" t="s">
        <v>1812</v>
      </c>
      <c r="D6095" s="76" t="s">
        <v>214</v>
      </c>
      <c r="E6095" s="77">
        <v>1.5633299441362457E-4</v>
      </c>
    </row>
    <row r="6096" spans="2:5">
      <c r="B6096" s="75">
        <v>110918</v>
      </c>
      <c r="C6096" s="85" t="s">
        <v>1813</v>
      </c>
      <c r="D6096" s="76" t="s">
        <v>214</v>
      </c>
      <c r="E6096" s="77">
        <v>4.5540111988346392E-2</v>
      </c>
    </row>
    <row r="6097" spans="2:5">
      <c r="B6097" s="75">
        <v>110930</v>
      </c>
      <c r="C6097" s="85" t="s">
        <v>1814</v>
      </c>
      <c r="D6097" s="76" t="s">
        <v>214</v>
      </c>
      <c r="E6097" s="77">
        <v>2.5705112946239018E-3</v>
      </c>
    </row>
    <row r="6098" spans="2:5">
      <c r="B6098" s="75">
        <v>110963</v>
      </c>
      <c r="C6098" s="85" t="s">
        <v>1815</v>
      </c>
      <c r="D6098" s="76" t="s">
        <v>214</v>
      </c>
      <c r="E6098" s="77">
        <v>6.1696580101305879E-3</v>
      </c>
    </row>
    <row r="6099" spans="2:5">
      <c r="B6099" s="75">
        <v>11104282</v>
      </c>
      <c r="C6099" s="85" t="s">
        <v>1816</v>
      </c>
      <c r="D6099" s="76" t="s">
        <v>214</v>
      </c>
      <c r="E6099" s="77">
        <v>3.5143095705449816E-2</v>
      </c>
    </row>
    <row r="6100" spans="2:5">
      <c r="B6100" s="75">
        <v>111148</v>
      </c>
      <c r="C6100" s="85" t="s">
        <v>1817</v>
      </c>
      <c r="D6100" s="76" t="s">
        <v>214</v>
      </c>
      <c r="E6100" s="77">
        <v>1.3911134028417316E-2</v>
      </c>
    </row>
    <row r="6101" spans="2:5">
      <c r="B6101" s="75">
        <v>111159</v>
      </c>
      <c r="C6101" s="85" t="s">
        <v>1818</v>
      </c>
      <c r="D6101" s="76" t="s">
        <v>214</v>
      </c>
      <c r="E6101" s="77">
        <v>2.3991953948983531E-2</v>
      </c>
    </row>
    <row r="6102" spans="2:5">
      <c r="B6102" s="75">
        <v>111262</v>
      </c>
      <c r="C6102" s="85" t="s">
        <v>1819</v>
      </c>
      <c r="D6102" s="76" t="s">
        <v>214</v>
      </c>
      <c r="E6102" s="77">
        <v>2.4189513957844484E-2</v>
      </c>
    </row>
    <row r="6103" spans="2:5">
      <c r="B6103" s="75">
        <v>111273</v>
      </c>
      <c r="C6103" s="85" t="s">
        <v>1820</v>
      </c>
      <c r="D6103" s="76" t="s">
        <v>214</v>
      </c>
      <c r="E6103" s="77">
        <v>3.4242062503604116E-3</v>
      </c>
    </row>
    <row r="6104" spans="2:5">
      <c r="B6104" s="75">
        <v>111400</v>
      </c>
      <c r="C6104" s="85" t="s">
        <v>1821</v>
      </c>
      <c r="D6104" s="76" t="s">
        <v>214</v>
      </c>
      <c r="E6104" s="77">
        <v>2.1581424980995564E-2</v>
      </c>
    </row>
    <row r="6105" spans="2:5">
      <c r="B6105" s="75">
        <v>11141165</v>
      </c>
      <c r="C6105" s="85" t="s">
        <v>1822</v>
      </c>
      <c r="D6105" s="76" t="s">
        <v>214</v>
      </c>
      <c r="E6105" s="77">
        <v>4.2428424786936814E-2</v>
      </c>
    </row>
    <row r="6106" spans="2:5">
      <c r="B6106" s="75">
        <v>11141176</v>
      </c>
      <c r="C6106" s="85" t="s">
        <v>1823</v>
      </c>
      <c r="D6106" s="76" t="s">
        <v>214</v>
      </c>
      <c r="E6106" s="77">
        <v>0.74508606057225524</v>
      </c>
    </row>
    <row r="6107" spans="2:5">
      <c r="B6107" s="75">
        <v>111422</v>
      </c>
      <c r="C6107" s="85" t="s">
        <v>1824</v>
      </c>
      <c r="D6107" s="76" t="s">
        <v>214</v>
      </c>
      <c r="E6107" s="77">
        <v>1.9471872283624903E-2</v>
      </c>
    </row>
    <row r="6108" spans="2:5">
      <c r="B6108" s="75">
        <v>111479051</v>
      </c>
      <c r="C6108" s="85" t="s">
        <v>1825</v>
      </c>
      <c r="D6108" s="76" t="s">
        <v>214</v>
      </c>
      <c r="E6108" s="77">
        <v>9.3178373787359536</v>
      </c>
    </row>
    <row r="6109" spans="2:5">
      <c r="B6109" s="75">
        <v>111693</v>
      </c>
      <c r="C6109" s="85" t="s">
        <v>1826</v>
      </c>
      <c r="D6109" s="76" t="s">
        <v>214</v>
      </c>
      <c r="E6109" s="77">
        <v>1.2143078679888831E-2</v>
      </c>
    </row>
    <row r="6110" spans="2:5">
      <c r="B6110" s="75">
        <v>111706</v>
      </c>
      <c r="C6110" s="85" t="s">
        <v>1827</v>
      </c>
      <c r="D6110" s="76" t="s">
        <v>214</v>
      </c>
      <c r="E6110" s="77">
        <v>1.2551507338675147E-2</v>
      </c>
    </row>
    <row r="6111" spans="2:5">
      <c r="B6111" s="75">
        <v>111773</v>
      </c>
      <c r="C6111" s="85" t="s">
        <v>1828</v>
      </c>
      <c r="D6111" s="76" t="s">
        <v>214</v>
      </c>
      <c r="E6111" s="77">
        <v>1.0752799742083847E-3</v>
      </c>
    </row>
    <row r="6112" spans="2:5">
      <c r="B6112" s="75">
        <v>1118463</v>
      </c>
      <c r="C6112" s="85" t="s">
        <v>1829</v>
      </c>
      <c r="D6112" s="76" t="s">
        <v>214</v>
      </c>
      <c r="E6112" s="77">
        <v>8.014383357167274</v>
      </c>
    </row>
    <row r="6113" spans="2:5">
      <c r="B6113" s="75">
        <v>111864</v>
      </c>
      <c r="C6113" s="85" t="s">
        <v>1830</v>
      </c>
      <c r="D6113" s="76" t="s">
        <v>214</v>
      </c>
      <c r="E6113" s="77">
        <v>0.19622917399968379</v>
      </c>
    </row>
    <row r="6114" spans="2:5">
      <c r="B6114" s="75">
        <v>111875</v>
      </c>
      <c r="C6114" s="85" t="s">
        <v>1831</v>
      </c>
      <c r="D6114" s="76" t="s">
        <v>214</v>
      </c>
      <c r="E6114" s="77">
        <v>2.3573004100103982E-2</v>
      </c>
    </row>
    <row r="6115" spans="2:5">
      <c r="B6115" s="75">
        <v>111900</v>
      </c>
      <c r="C6115" s="85" t="s">
        <v>1832</v>
      </c>
      <c r="D6115" s="76" t="s">
        <v>214</v>
      </c>
      <c r="E6115" s="77">
        <v>5.9029335159104294E-4</v>
      </c>
    </row>
    <row r="6116" spans="2:5">
      <c r="B6116" s="75">
        <v>111922</v>
      </c>
      <c r="C6116" s="85" t="s">
        <v>1833</v>
      </c>
      <c r="D6116" s="76" t="s">
        <v>214</v>
      </c>
      <c r="E6116" s="77">
        <v>3.6206761657773682E-3</v>
      </c>
    </row>
    <row r="6117" spans="2:5">
      <c r="B6117" s="75">
        <v>111991094</v>
      </c>
      <c r="C6117" s="85" t="s">
        <v>1834</v>
      </c>
      <c r="D6117" s="76" t="s">
        <v>214</v>
      </c>
      <c r="E6117" s="77">
        <v>0.23458701670684945</v>
      </c>
    </row>
    <row r="6118" spans="2:5">
      <c r="B6118" s="75">
        <v>112005</v>
      </c>
      <c r="C6118" s="85" t="s">
        <v>1835</v>
      </c>
      <c r="D6118" s="76" t="s">
        <v>214</v>
      </c>
      <c r="E6118" s="77">
        <v>1.2983274968268772</v>
      </c>
    </row>
    <row r="6119" spans="2:5">
      <c r="B6119" s="75">
        <v>112027</v>
      </c>
      <c r="C6119" s="85" t="s">
        <v>1836</v>
      </c>
      <c r="D6119" s="76" t="s">
        <v>214</v>
      </c>
      <c r="E6119" s="77">
        <v>1.2903267010134678E-3</v>
      </c>
    </row>
    <row r="6120" spans="2:5">
      <c r="B6120" s="75">
        <v>112050</v>
      </c>
      <c r="C6120" s="85" t="s">
        <v>1837</v>
      </c>
      <c r="D6120" s="76" t="s">
        <v>214</v>
      </c>
      <c r="E6120" s="77">
        <v>1.4927119743924331E-2</v>
      </c>
    </row>
    <row r="6121" spans="2:5">
      <c r="B6121" s="75">
        <v>112209</v>
      </c>
      <c r="C6121" s="85" t="s">
        <v>1838</v>
      </c>
      <c r="D6121" s="76" t="s">
        <v>214</v>
      </c>
      <c r="E6121" s="77">
        <v>4.2365658687844907E-2</v>
      </c>
    </row>
    <row r="6122" spans="2:5">
      <c r="B6122" s="75">
        <v>112243</v>
      </c>
      <c r="C6122" s="85" t="s">
        <v>1839</v>
      </c>
      <c r="D6122" s="76" t="s">
        <v>214</v>
      </c>
      <c r="E6122" s="77">
        <v>0.85728647423471249</v>
      </c>
    </row>
    <row r="6123" spans="2:5">
      <c r="B6123" s="75">
        <v>1122583</v>
      </c>
      <c r="C6123" s="85" t="s">
        <v>1840</v>
      </c>
      <c r="D6123" s="76" t="s">
        <v>214</v>
      </c>
      <c r="E6123" s="77">
        <v>1.5772387250572419E-2</v>
      </c>
    </row>
    <row r="6124" spans="2:5">
      <c r="B6124" s="75">
        <v>112301</v>
      </c>
      <c r="C6124" s="85" t="s">
        <v>1841</v>
      </c>
      <c r="D6124" s="76" t="s">
        <v>214</v>
      </c>
      <c r="E6124" s="77">
        <v>6.202874052423521E-2</v>
      </c>
    </row>
    <row r="6125" spans="2:5">
      <c r="B6125" s="75">
        <v>112345</v>
      </c>
      <c r="C6125" s="85" t="s">
        <v>1842</v>
      </c>
      <c r="D6125" s="76" t="s">
        <v>214</v>
      </c>
      <c r="E6125" s="77">
        <v>2.3091739824824221E-3</v>
      </c>
    </row>
    <row r="6126" spans="2:5">
      <c r="B6126" s="75">
        <v>112425</v>
      </c>
      <c r="C6126" s="85" t="s">
        <v>1843</v>
      </c>
      <c r="D6126" s="76" t="s">
        <v>214</v>
      </c>
      <c r="E6126" s="77">
        <v>0.28119896556401308</v>
      </c>
    </row>
    <row r="6127" spans="2:5">
      <c r="B6127" s="75">
        <v>112538</v>
      </c>
      <c r="C6127" s="85" t="s">
        <v>1844</v>
      </c>
      <c r="D6127" s="76" t="s">
        <v>214</v>
      </c>
      <c r="E6127" s="77">
        <v>0.14019405565506762</v>
      </c>
    </row>
    <row r="6128" spans="2:5">
      <c r="B6128" s="75">
        <v>112561</v>
      </c>
      <c r="C6128" s="85" t="s">
        <v>1845</v>
      </c>
      <c r="D6128" s="76" t="s">
        <v>214</v>
      </c>
      <c r="E6128" s="77">
        <v>1.3417338053638692</v>
      </c>
    </row>
    <row r="6129" spans="2:5">
      <c r="B6129" s="75">
        <v>1126790</v>
      </c>
      <c r="C6129" s="85" t="s">
        <v>1846</v>
      </c>
      <c r="D6129" s="76" t="s">
        <v>214</v>
      </c>
      <c r="E6129" s="77">
        <v>1.0427500003447155E-2</v>
      </c>
    </row>
    <row r="6130" spans="2:5">
      <c r="B6130" s="75">
        <v>112696</v>
      </c>
      <c r="C6130" s="85" t="s">
        <v>1847</v>
      </c>
      <c r="D6130" s="76" t="s">
        <v>214</v>
      </c>
      <c r="E6130" s="77">
        <v>1.9672064605600708E-2</v>
      </c>
    </row>
    <row r="6131" spans="2:5">
      <c r="B6131" s="75">
        <v>112903</v>
      </c>
      <c r="C6131" s="85" t="s">
        <v>1848</v>
      </c>
      <c r="D6131" s="76" t="s">
        <v>214</v>
      </c>
      <c r="E6131" s="77">
        <v>2.6304974714056132E-2</v>
      </c>
    </row>
    <row r="6132" spans="2:5">
      <c r="B6132" s="75">
        <v>1129415</v>
      </c>
      <c r="C6132" s="85" t="s">
        <v>1849</v>
      </c>
      <c r="D6132" s="76" t="s">
        <v>214</v>
      </c>
      <c r="E6132" s="77">
        <v>0.80859012124636587</v>
      </c>
    </row>
    <row r="6133" spans="2:5">
      <c r="B6133" s="75">
        <v>113096994</v>
      </c>
      <c r="C6133" s="85" t="s">
        <v>1850</v>
      </c>
      <c r="D6133" s="76" t="s">
        <v>214</v>
      </c>
      <c r="E6133" s="77">
        <v>2.007813783139905</v>
      </c>
    </row>
    <row r="6134" spans="2:5">
      <c r="B6134" s="75">
        <v>1134232</v>
      </c>
      <c r="C6134" s="85" t="s">
        <v>1851</v>
      </c>
      <c r="D6134" s="76" t="s">
        <v>214</v>
      </c>
      <c r="E6134" s="77">
        <v>0.45435145466882815</v>
      </c>
    </row>
    <row r="6135" spans="2:5">
      <c r="B6135" s="75">
        <v>1135995</v>
      </c>
      <c r="C6135" s="85" t="s">
        <v>1852</v>
      </c>
      <c r="D6135" s="76" t="s">
        <v>214</v>
      </c>
      <c r="E6135" s="77">
        <v>5.7262554259315372</v>
      </c>
    </row>
    <row r="6136" spans="2:5">
      <c r="B6136" s="75">
        <v>114078</v>
      </c>
      <c r="C6136" s="85" t="s">
        <v>1853</v>
      </c>
      <c r="D6136" s="76" t="s">
        <v>214</v>
      </c>
      <c r="E6136" s="77">
        <v>0.23831195539950933</v>
      </c>
    </row>
    <row r="6137" spans="2:5">
      <c r="B6137" s="75">
        <v>115195</v>
      </c>
      <c r="C6137" s="85" t="s">
        <v>1854</v>
      </c>
      <c r="D6137" s="76" t="s">
        <v>214</v>
      </c>
      <c r="E6137" s="77">
        <v>9.0334872170863556E-4</v>
      </c>
    </row>
    <row r="6138" spans="2:5">
      <c r="B6138" s="75">
        <v>115208</v>
      </c>
      <c r="C6138" s="85" t="s">
        <v>1855</v>
      </c>
      <c r="D6138" s="76" t="s">
        <v>214</v>
      </c>
      <c r="E6138" s="77">
        <v>4.1276140613673105E-3</v>
      </c>
    </row>
    <row r="6139" spans="2:5">
      <c r="B6139" s="75">
        <v>115311</v>
      </c>
      <c r="C6139" s="85" t="s">
        <v>1856</v>
      </c>
      <c r="D6139" s="76" t="s">
        <v>214</v>
      </c>
      <c r="E6139" s="77">
        <v>5.0024218755170606</v>
      </c>
    </row>
    <row r="6140" spans="2:5">
      <c r="B6140" s="75">
        <v>115866</v>
      </c>
      <c r="C6140" s="85" t="s">
        <v>1857</v>
      </c>
      <c r="D6140" s="76" t="s">
        <v>214</v>
      </c>
      <c r="E6140" s="77">
        <v>0.19665574563818428</v>
      </c>
    </row>
    <row r="6141" spans="2:5">
      <c r="B6141" s="75">
        <v>116255482</v>
      </c>
      <c r="C6141" s="85" t="s">
        <v>1858</v>
      </c>
      <c r="D6141" s="76" t="s">
        <v>214</v>
      </c>
      <c r="E6141" s="77">
        <v>11.687049422152006</v>
      </c>
    </row>
    <row r="6142" spans="2:5">
      <c r="B6142" s="75">
        <v>117840</v>
      </c>
      <c r="C6142" s="85" t="s">
        <v>1859</v>
      </c>
      <c r="D6142" s="76" t="s">
        <v>214</v>
      </c>
      <c r="E6142" s="77">
        <v>2.9065941301038915E-4</v>
      </c>
    </row>
    <row r="6143" spans="2:5">
      <c r="B6143" s="75">
        <v>118796</v>
      </c>
      <c r="C6143" s="85" t="s">
        <v>1860</v>
      </c>
      <c r="D6143" s="76" t="s">
        <v>214</v>
      </c>
      <c r="E6143" s="77">
        <v>0.15504481915416921</v>
      </c>
    </row>
    <row r="6144" spans="2:5">
      <c r="B6144" s="75">
        <v>118956</v>
      </c>
      <c r="C6144" s="85" t="s">
        <v>1861</v>
      </c>
      <c r="D6144" s="76" t="s">
        <v>214</v>
      </c>
      <c r="E6144" s="77">
        <v>4.6592837252242134</v>
      </c>
    </row>
    <row r="6145" spans="2:5">
      <c r="B6145" s="75">
        <v>119120</v>
      </c>
      <c r="C6145" s="85" t="s">
        <v>1862</v>
      </c>
      <c r="D6145" s="76" t="s">
        <v>214</v>
      </c>
      <c r="E6145" s="77">
        <v>1.1359094258543676</v>
      </c>
    </row>
    <row r="6146" spans="2:5">
      <c r="B6146" s="75">
        <v>1191500</v>
      </c>
      <c r="C6146" s="85" t="s">
        <v>1863</v>
      </c>
      <c r="D6146" s="76" t="s">
        <v>214</v>
      </c>
      <c r="E6146" s="77">
        <v>1.88094111579157E-3</v>
      </c>
    </row>
    <row r="6147" spans="2:5">
      <c r="B6147" s="75">
        <v>119446683</v>
      </c>
      <c r="C6147" s="85" t="s">
        <v>1864</v>
      </c>
      <c r="D6147" s="76" t="s">
        <v>214</v>
      </c>
      <c r="E6147" s="77">
        <v>11.109618357809492</v>
      </c>
    </row>
    <row r="6148" spans="2:5">
      <c r="B6148" s="75">
        <v>1194656</v>
      </c>
      <c r="C6148" s="85" t="s">
        <v>1865</v>
      </c>
      <c r="D6148" s="76" t="s">
        <v>214</v>
      </c>
      <c r="E6148" s="77">
        <v>0.13558072594644704</v>
      </c>
    </row>
    <row r="6149" spans="2:5">
      <c r="B6149" s="75">
        <v>119619</v>
      </c>
      <c r="C6149" s="85" t="s">
        <v>1866</v>
      </c>
      <c r="D6149" s="76" t="s">
        <v>214</v>
      </c>
      <c r="E6149" s="77">
        <v>0.51108124908573704</v>
      </c>
    </row>
    <row r="6150" spans="2:5">
      <c r="B6150" s="75">
        <v>119642</v>
      </c>
      <c r="C6150" s="85" t="s">
        <v>1867</v>
      </c>
      <c r="D6150" s="76" t="s">
        <v>214</v>
      </c>
      <c r="E6150" s="77">
        <v>1.0829172229511446E-3</v>
      </c>
    </row>
    <row r="6151" spans="2:5">
      <c r="B6151" s="75">
        <v>119653</v>
      </c>
      <c r="C6151" s="85" t="s">
        <v>1868</v>
      </c>
      <c r="D6151" s="76" t="s">
        <v>214</v>
      </c>
      <c r="E6151" s="77">
        <v>7.1484477125516269E-2</v>
      </c>
    </row>
    <row r="6152" spans="2:5">
      <c r="B6152" s="75">
        <v>1198556</v>
      </c>
      <c r="C6152" s="85" t="s">
        <v>1869</v>
      </c>
      <c r="D6152" s="76" t="s">
        <v>214</v>
      </c>
      <c r="E6152" s="77">
        <v>0.71757855766580603</v>
      </c>
    </row>
    <row r="6153" spans="2:5">
      <c r="B6153" s="75">
        <v>120183</v>
      </c>
      <c r="C6153" s="85" t="s">
        <v>1870</v>
      </c>
      <c r="D6153" s="76" t="s">
        <v>214</v>
      </c>
      <c r="E6153" s="77">
        <v>5.7847701090628974E-3</v>
      </c>
    </row>
    <row r="6154" spans="2:5">
      <c r="B6154" s="75">
        <v>1204213</v>
      </c>
      <c r="C6154" s="85" t="s">
        <v>1871</v>
      </c>
      <c r="D6154" s="76" t="s">
        <v>214</v>
      </c>
      <c r="E6154" s="77">
        <v>142.4081091957768</v>
      </c>
    </row>
    <row r="6155" spans="2:5">
      <c r="B6155" s="75">
        <v>120923</v>
      </c>
      <c r="C6155" s="85" t="s">
        <v>1872</v>
      </c>
      <c r="D6155" s="76" t="s">
        <v>214</v>
      </c>
      <c r="E6155" s="77">
        <v>8.6531168327103785E-4</v>
      </c>
    </row>
    <row r="6156" spans="2:5">
      <c r="B6156" s="75">
        <v>120945</v>
      </c>
      <c r="C6156" s="85" t="s">
        <v>1873</v>
      </c>
      <c r="D6156" s="76" t="s">
        <v>214</v>
      </c>
      <c r="E6156" s="77">
        <v>0.46306705058827413</v>
      </c>
    </row>
    <row r="6157" spans="2:5">
      <c r="B6157" s="75">
        <v>121211</v>
      </c>
      <c r="C6157" s="85" t="s">
        <v>1874</v>
      </c>
      <c r="D6157" s="76" t="s">
        <v>214</v>
      </c>
      <c r="E6157" s="77">
        <v>1.3796807653443248</v>
      </c>
    </row>
    <row r="6158" spans="2:5">
      <c r="B6158" s="75">
        <v>121255</v>
      </c>
      <c r="C6158" s="85" t="s">
        <v>1875</v>
      </c>
      <c r="D6158" s="76" t="s">
        <v>214</v>
      </c>
      <c r="E6158" s="77">
        <v>4.5427845513198617E-2</v>
      </c>
    </row>
    <row r="6159" spans="2:5">
      <c r="B6159" s="75">
        <v>121335</v>
      </c>
      <c r="C6159" s="85" t="s">
        <v>1876</v>
      </c>
      <c r="D6159" s="76" t="s">
        <v>214</v>
      </c>
      <c r="E6159" s="77">
        <v>6.5639878948752541E-3</v>
      </c>
    </row>
    <row r="6160" spans="2:5">
      <c r="B6160" s="75">
        <v>121346</v>
      </c>
      <c r="C6160" s="85" t="s">
        <v>1877</v>
      </c>
      <c r="D6160" s="76" t="s">
        <v>214</v>
      </c>
      <c r="E6160" s="77">
        <v>0.13836152947602692</v>
      </c>
    </row>
    <row r="6161" spans="2:5">
      <c r="B6161" s="75">
        <v>1214397</v>
      </c>
      <c r="C6161" s="85" t="s">
        <v>1878</v>
      </c>
      <c r="D6161" s="76" t="s">
        <v>214</v>
      </c>
      <c r="E6161" s="77">
        <v>0.23100242051567327</v>
      </c>
    </row>
    <row r="6162" spans="2:5">
      <c r="B6162" s="75">
        <v>121540</v>
      </c>
      <c r="C6162" s="85" t="s">
        <v>1879</v>
      </c>
      <c r="D6162" s="76" t="s">
        <v>214</v>
      </c>
      <c r="E6162" s="77">
        <v>2.0309380084228175</v>
      </c>
    </row>
    <row r="6163" spans="2:5">
      <c r="B6163" s="75">
        <v>121573</v>
      </c>
      <c r="C6163" s="85" t="s">
        <v>1880</v>
      </c>
      <c r="D6163" s="76" t="s">
        <v>214</v>
      </c>
      <c r="E6163" s="77">
        <v>9.1143174668073673E-2</v>
      </c>
    </row>
    <row r="6164" spans="2:5">
      <c r="B6164" s="75">
        <v>121733</v>
      </c>
      <c r="C6164" s="85" t="s">
        <v>1881</v>
      </c>
      <c r="D6164" s="76" t="s">
        <v>214</v>
      </c>
      <c r="E6164" s="77">
        <v>0.28357235064420666</v>
      </c>
    </row>
    <row r="6165" spans="2:5">
      <c r="B6165" s="75">
        <v>121824</v>
      </c>
      <c r="C6165" s="85" t="s">
        <v>1882</v>
      </c>
      <c r="D6165" s="76" t="s">
        <v>214</v>
      </c>
      <c r="E6165" s="77">
        <v>2.1109220824911237</v>
      </c>
    </row>
    <row r="6166" spans="2:5">
      <c r="B6166" s="75">
        <v>121879</v>
      </c>
      <c r="C6166" s="85" t="s">
        <v>1883</v>
      </c>
      <c r="D6166" s="76" t="s">
        <v>214</v>
      </c>
      <c r="E6166" s="77">
        <v>1.4212574662951314</v>
      </c>
    </row>
    <row r="6167" spans="2:5">
      <c r="B6167" s="75">
        <v>122883</v>
      </c>
      <c r="C6167" s="85" t="s">
        <v>1884</v>
      </c>
      <c r="D6167" s="76" t="s">
        <v>214</v>
      </c>
      <c r="E6167" s="77">
        <v>4.8728860651634814E-2</v>
      </c>
    </row>
    <row r="6168" spans="2:5">
      <c r="B6168" s="75">
        <v>122931480</v>
      </c>
      <c r="C6168" s="85" t="s">
        <v>1885</v>
      </c>
      <c r="D6168" s="76" t="s">
        <v>214</v>
      </c>
      <c r="E6168" s="77">
        <v>3.8666650564472085</v>
      </c>
    </row>
    <row r="6169" spans="2:5">
      <c r="B6169" s="75">
        <v>122996</v>
      </c>
      <c r="C6169" s="85" t="s">
        <v>1886</v>
      </c>
      <c r="D6169" s="76" t="s">
        <v>214</v>
      </c>
      <c r="E6169" s="77">
        <v>3.2332372741386305E-3</v>
      </c>
    </row>
    <row r="6170" spans="2:5">
      <c r="B6170" s="75">
        <v>123035</v>
      </c>
      <c r="C6170" s="85" t="s">
        <v>1887</v>
      </c>
      <c r="D6170" s="76" t="s">
        <v>214</v>
      </c>
      <c r="E6170" s="77">
        <v>14.842816489288301</v>
      </c>
    </row>
    <row r="6171" spans="2:5">
      <c r="B6171" s="75">
        <v>123079</v>
      </c>
      <c r="C6171" s="85" t="s">
        <v>1888</v>
      </c>
      <c r="D6171" s="76" t="s">
        <v>214</v>
      </c>
      <c r="E6171" s="77">
        <v>6.892387831663997E-3</v>
      </c>
    </row>
    <row r="6172" spans="2:5">
      <c r="B6172" s="75">
        <v>123308</v>
      </c>
      <c r="C6172" s="85" t="s">
        <v>1889</v>
      </c>
      <c r="D6172" s="76" t="s">
        <v>214</v>
      </c>
      <c r="E6172" s="77">
        <v>5.7045151055731198</v>
      </c>
    </row>
    <row r="6173" spans="2:5">
      <c r="B6173" s="75">
        <v>123386</v>
      </c>
      <c r="C6173" s="85" t="s">
        <v>1890</v>
      </c>
      <c r="D6173" s="76" t="s">
        <v>214</v>
      </c>
      <c r="E6173" s="77">
        <v>5.5444791365055635E-3</v>
      </c>
    </row>
    <row r="6174" spans="2:5">
      <c r="B6174" s="75">
        <v>123422</v>
      </c>
      <c r="C6174" s="85" t="s">
        <v>1891</v>
      </c>
      <c r="D6174" s="76" t="s">
        <v>214</v>
      </c>
      <c r="E6174" s="77">
        <v>8.0797409898068911E-3</v>
      </c>
    </row>
    <row r="6175" spans="2:5">
      <c r="B6175" s="75">
        <v>123546</v>
      </c>
      <c r="C6175" s="85" t="s">
        <v>1892</v>
      </c>
      <c r="D6175" s="76" t="s">
        <v>214</v>
      </c>
      <c r="E6175" s="77">
        <v>1.4419721215723581E-2</v>
      </c>
    </row>
    <row r="6176" spans="2:5">
      <c r="B6176" s="75">
        <v>123728</v>
      </c>
      <c r="C6176" s="85" t="s">
        <v>1893</v>
      </c>
      <c r="D6176" s="76" t="s">
        <v>214</v>
      </c>
      <c r="E6176" s="77">
        <v>4.9129162720954684E-3</v>
      </c>
    </row>
    <row r="6177" spans="2:5">
      <c r="B6177" s="75">
        <v>123864</v>
      </c>
      <c r="C6177" s="85" t="s">
        <v>1894</v>
      </c>
      <c r="D6177" s="76" t="s">
        <v>214</v>
      </c>
      <c r="E6177" s="77">
        <v>1.4580828472564227E-3</v>
      </c>
    </row>
    <row r="6178" spans="2:5">
      <c r="B6178" s="75">
        <v>123886</v>
      </c>
      <c r="C6178" s="85" t="s">
        <v>1895</v>
      </c>
      <c r="D6178" s="76" t="s">
        <v>214</v>
      </c>
      <c r="E6178" s="77">
        <v>3.5999025984472204</v>
      </c>
    </row>
    <row r="6179" spans="2:5">
      <c r="B6179" s="75">
        <v>124027</v>
      </c>
      <c r="C6179" s="85" t="s">
        <v>1896</v>
      </c>
      <c r="D6179" s="76" t="s">
        <v>214</v>
      </c>
      <c r="E6179" s="77">
        <v>8.1901460845223137E-2</v>
      </c>
    </row>
    <row r="6180" spans="2:5">
      <c r="B6180" s="75">
        <v>124049</v>
      </c>
      <c r="C6180" s="85" t="s">
        <v>1897</v>
      </c>
      <c r="D6180" s="76" t="s">
        <v>214</v>
      </c>
      <c r="E6180" s="77">
        <v>3.9917735443797918E-2</v>
      </c>
    </row>
    <row r="6181" spans="2:5">
      <c r="B6181" s="75">
        <v>124072</v>
      </c>
      <c r="C6181" s="85" t="s">
        <v>1898</v>
      </c>
      <c r="D6181" s="76" t="s">
        <v>214</v>
      </c>
      <c r="E6181" s="77">
        <v>1.560291616289418E-2</v>
      </c>
    </row>
    <row r="6182" spans="2:5">
      <c r="B6182" s="75">
        <v>124185</v>
      </c>
      <c r="C6182" s="85" t="s">
        <v>1899</v>
      </c>
      <c r="D6182" s="76" t="s">
        <v>214</v>
      </c>
      <c r="E6182" s="77">
        <v>8.543929036677443E-4</v>
      </c>
    </row>
    <row r="6183" spans="2:5">
      <c r="B6183" s="75">
        <v>1241947</v>
      </c>
      <c r="C6183" s="85" t="s">
        <v>1900</v>
      </c>
      <c r="D6183" s="76" t="s">
        <v>214</v>
      </c>
      <c r="E6183" s="77">
        <v>5.8534696777405075E-2</v>
      </c>
    </row>
    <row r="6184" spans="2:5">
      <c r="B6184" s="75">
        <v>124221</v>
      </c>
      <c r="C6184" s="85" t="s">
        <v>1901</v>
      </c>
      <c r="D6184" s="76" t="s">
        <v>214</v>
      </c>
      <c r="E6184" s="77">
        <v>0.41786138552372121</v>
      </c>
    </row>
    <row r="6185" spans="2:5">
      <c r="B6185" s="75">
        <v>124301</v>
      </c>
      <c r="C6185" s="85" t="s">
        <v>1902</v>
      </c>
      <c r="D6185" s="76" t="s">
        <v>214</v>
      </c>
      <c r="E6185" s="77">
        <v>1.5990847912264326E-2</v>
      </c>
    </row>
    <row r="6186" spans="2:5">
      <c r="B6186" s="75">
        <v>124403</v>
      </c>
      <c r="C6186" s="85" t="s">
        <v>1903</v>
      </c>
      <c r="D6186" s="76" t="s">
        <v>214</v>
      </c>
      <c r="E6186" s="77">
        <v>0.12100716874451695</v>
      </c>
    </row>
    <row r="6187" spans="2:5">
      <c r="B6187" s="75">
        <v>124652</v>
      </c>
      <c r="C6187" s="85" t="s">
        <v>1904</v>
      </c>
      <c r="D6187" s="76" t="s">
        <v>214</v>
      </c>
      <c r="E6187" s="77">
        <v>0.20595268906083777</v>
      </c>
    </row>
    <row r="6188" spans="2:5">
      <c r="B6188" s="75">
        <v>126227</v>
      </c>
      <c r="C6188" s="85" t="s">
        <v>1905</v>
      </c>
      <c r="D6188" s="76" t="s">
        <v>214</v>
      </c>
      <c r="E6188" s="77">
        <v>4.2279689577461497</v>
      </c>
    </row>
    <row r="6189" spans="2:5">
      <c r="B6189" s="75">
        <v>126330</v>
      </c>
      <c r="C6189" s="85" t="s">
        <v>1906</v>
      </c>
      <c r="D6189" s="76" t="s">
        <v>214</v>
      </c>
      <c r="E6189" s="77">
        <v>5.3898890145956738E-3</v>
      </c>
    </row>
    <row r="6190" spans="2:5">
      <c r="B6190" s="75">
        <v>126535157</v>
      </c>
      <c r="C6190" s="85" t="s">
        <v>1907</v>
      </c>
      <c r="D6190" s="76" t="s">
        <v>214</v>
      </c>
      <c r="E6190" s="77">
        <v>0.67487453875733494</v>
      </c>
    </row>
    <row r="6191" spans="2:5">
      <c r="B6191" s="75">
        <v>126716</v>
      </c>
      <c r="C6191" s="85" t="s">
        <v>1908</v>
      </c>
      <c r="D6191" s="76" t="s">
        <v>214</v>
      </c>
      <c r="E6191" s="77">
        <v>1.266472200975987E-3</v>
      </c>
    </row>
    <row r="6192" spans="2:5">
      <c r="B6192" s="75">
        <v>12672296</v>
      </c>
      <c r="C6192" s="85" t="s">
        <v>1909</v>
      </c>
      <c r="D6192" s="76" t="s">
        <v>214</v>
      </c>
      <c r="E6192" s="77">
        <v>0.4717303674542917</v>
      </c>
    </row>
    <row r="6193" spans="2:5">
      <c r="B6193" s="75">
        <v>127093</v>
      </c>
      <c r="C6193" s="85" t="s">
        <v>1910</v>
      </c>
      <c r="D6193" s="76" t="s">
        <v>214</v>
      </c>
      <c r="E6193" s="77">
        <v>9.1219731328175059E-4</v>
      </c>
    </row>
    <row r="6194" spans="2:5">
      <c r="B6194" s="75">
        <v>127208</v>
      </c>
      <c r="C6194" s="85" t="s">
        <v>1911</v>
      </c>
      <c r="D6194" s="76" t="s">
        <v>214</v>
      </c>
      <c r="E6194" s="77">
        <v>3.6420592906181465E-2</v>
      </c>
    </row>
    <row r="6195" spans="2:5">
      <c r="B6195" s="75">
        <v>127651</v>
      </c>
      <c r="C6195" s="85" t="s">
        <v>1912</v>
      </c>
      <c r="D6195" s="76" t="s">
        <v>214</v>
      </c>
      <c r="E6195" s="77">
        <v>1.582698954832247</v>
      </c>
    </row>
    <row r="6196" spans="2:5">
      <c r="B6196" s="75">
        <v>127684</v>
      </c>
      <c r="C6196" s="85" t="s">
        <v>1913</v>
      </c>
      <c r="D6196" s="76" t="s">
        <v>214</v>
      </c>
      <c r="E6196" s="77">
        <v>2.812690260265511E-3</v>
      </c>
    </row>
    <row r="6197" spans="2:5">
      <c r="B6197" s="75">
        <v>12771685</v>
      </c>
      <c r="C6197" s="85" t="s">
        <v>1914</v>
      </c>
      <c r="D6197" s="76" t="s">
        <v>214</v>
      </c>
      <c r="E6197" s="77">
        <v>0.12938350637782939</v>
      </c>
    </row>
    <row r="6198" spans="2:5">
      <c r="B6198" s="75">
        <v>128030</v>
      </c>
      <c r="C6198" s="85" t="s">
        <v>1915</v>
      </c>
      <c r="D6198" s="76" t="s">
        <v>214</v>
      </c>
      <c r="E6198" s="77">
        <v>308.00875434739299</v>
      </c>
    </row>
    <row r="6199" spans="2:5">
      <c r="B6199" s="75">
        <v>128041</v>
      </c>
      <c r="C6199" s="85" t="s">
        <v>1916</v>
      </c>
      <c r="D6199" s="76" t="s">
        <v>214</v>
      </c>
      <c r="E6199" s="77">
        <v>62.389365177064555</v>
      </c>
    </row>
    <row r="6200" spans="2:5">
      <c r="B6200" s="75">
        <v>128639021</v>
      </c>
      <c r="C6200" s="85" t="s">
        <v>1917</v>
      </c>
      <c r="D6200" s="76" t="s">
        <v>214</v>
      </c>
      <c r="E6200" s="77">
        <v>90.661772559694498</v>
      </c>
    </row>
    <row r="6201" spans="2:5">
      <c r="B6201" s="75">
        <v>130154</v>
      </c>
      <c r="C6201" s="85" t="s">
        <v>1918</v>
      </c>
      <c r="D6201" s="76" t="s">
        <v>214</v>
      </c>
      <c r="E6201" s="77">
        <v>16.364104474177847</v>
      </c>
    </row>
    <row r="6202" spans="2:5">
      <c r="B6202" s="75">
        <v>13067931</v>
      </c>
      <c r="C6202" s="85" t="s">
        <v>1919</v>
      </c>
      <c r="D6202" s="76" t="s">
        <v>214</v>
      </c>
      <c r="E6202" s="77">
        <v>0.61802529390695171</v>
      </c>
    </row>
    <row r="6203" spans="2:5">
      <c r="B6203" s="75">
        <v>131113</v>
      </c>
      <c r="C6203" s="85" t="s">
        <v>1920</v>
      </c>
      <c r="D6203" s="76" t="s">
        <v>214</v>
      </c>
      <c r="E6203" s="77">
        <v>6.8159460037281391E-2</v>
      </c>
    </row>
    <row r="6204" spans="2:5">
      <c r="B6204" s="75">
        <v>131341861</v>
      </c>
      <c r="C6204" s="85" t="s">
        <v>1921</v>
      </c>
      <c r="D6204" s="76" t="s">
        <v>214</v>
      </c>
      <c r="E6204" s="77">
        <v>9.3121121759409906</v>
      </c>
    </row>
    <row r="6205" spans="2:5">
      <c r="B6205" s="75">
        <v>131522</v>
      </c>
      <c r="C6205" s="85" t="s">
        <v>1922</v>
      </c>
      <c r="D6205" s="76" t="s">
        <v>214</v>
      </c>
      <c r="E6205" s="77">
        <v>1.5582674685573865</v>
      </c>
    </row>
    <row r="6206" spans="2:5">
      <c r="B6206" s="75">
        <v>13181174</v>
      </c>
      <c r="C6206" s="85" t="s">
        <v>1923</v>
      </c>
      <c r="D6206" s="76" t="s">
        <v>214</v>
      </c>
      <c r="E6206" s="77">
        <v>9.9937416248052315</v>
      </c>
    </row>
    <row r="6207" spans="2:5">
      <c r="B6207" s="75">
        <v>131860338</v>
      </c>
      <c r="C6207" s="85" t="s">
        <v>1924</v>
      </c>
      <c r="D6207" s="76" t="s">
        <v>214</v>
      </c>
      <c r="E6207" s="77">
        <v>3.4355667796244909</v>
      </c>
    </row>
    <row r="6208" spans="2:5">
      <c r="B6208" s="75">
        <v>1319773</v>
      </c>
      <c r="C6208" s="85" t="s">
        <v>1925</v>
      </c>
      <c r="D6208" s="76" t="s">
        <v>214</v>
      </c>
      <c r="E6208" s="77">
        <v>9.6186102617400529E-3</v>
      </c>
    </row>
    <row r="6209" spans="2:5">
      <c r="B6209" s="75">
        <v>1320189</v>
      </c>
      <c r="C6209" s="85" t="s">
        <v>1926</v>
      </c>
      <c r="D6209" s="76" t="s">
        <v>214</v>
      </c>
      <c r="E6209" s="77">
        <v>1.8734891618351794</v>
      </c>
    </row>
    <row r="6210" spans="2:5">
      <c r="B6210" s="75">
        <v>1321944</v>
      </c>
      <c r="C6210" s="85" t="s">
        <v>1927</v>
      </c>
      <c r="D6210" s="76" t="s">
        <v>214</v>
      </c>
      <c r="E6210" s="77">
        <v>7.3055596075008106E-3</v>
      </c>
    </row>
    <row r="6211" spans="2:5">
      <c r="B6211" s="75">
        <v>132649</v>
      </c>
      <c r="C6211" s="85" t="s">
        <v>1928</v>
      </c>
      <c r="D6211" s="76" t="s">
        <v>214</v>
      </c>
      <c r="E6211" s="77">
        <v>1.4066829493648946E-2</v>
      </c>
    </row>
    <row r="6212" spans="2:5">
      <c r="B6212" s="75">
        <v>132650</v>
      </c>
      <c r="C6212" s="85" t="s">
        <v>1929</v>
      </c>
      <c r="D6212" s="76" t="s">
        <v>214</v>
      </c>
      <c r="E6212" s="77">
        <v>0.23429507657994303</v>
      </c>
    </row>
    <row r="6213" spans="2:5">
      <c r="B6213" s="75">
        <v>13360457</v>
      </c>
      <c r="C6213" s="85" t="s">
        <v>1930</v>
      </c>
      <c r="D6213" s="76" t="s">
        <v>214</v>
      </c>
      <c r="E6213" s="77">
        <v>3.6550734773290383</v>
      </c>
    </row>
    <row r="6214" spans="2:5">
      <c r="B6214" s="75">
        <v>13411160</v>
      </c>
      <c r="C6214" s="85" t="s">
        <v>1931</v>
      </c>
      <c r="D6214" s="76" t="s">
        <v>214</v>
      </c>
      <c r="E6214" s="77">
        <v>1.2839681200254109</v>
      </c>
    </row>
    <row r="6215" spans="2:5">
      <c r="B6215" s="75">
        <v>134203</v>
      </c>
      <c r="C6215" s="85" t="s">
        <v>1932</v>
      </c>
      <c r="D6215" s="76" t="s">
        <v>214</v>
      </c>
      <c r="E6215" s="77">
        <v>0.15868722997800733</v>
      </c>
    </row>
    <row r="6216" spans="2:5">
      <c r="B6216" s="75">
        <v>135193</v>
      </c>
      <c r="C6216" s="85" t="s">
        <v>1933</v>
      </c>
      <c r="D6216" s="76" t="s">
        <v>214</v>
      </c>
      <c r="E6216" s="77">
        <v>3.2502019824973624E-2</v>
      </c>
    </row>
    <row r="6217" spans="2:5">
      <c r="B6217" s="75">
        <v>136254</v>
      </c>
      <c r="C6217" s="85" t="s">
        <v>1934</v>
      </c>
      <c r="D6217" s="76" t="s">
        <v>214</v>
      </c>
      <c r="E6217" s="77">
        <v>3.839632542875465E-3</v>
      </c>
    </row>
    <row r="6218" spans="2:5">
      <c r="B6218" s="75">
        <v>13674845</v>
      </c>
      <c r="C6218" s="85" t="s">
        <v>1935</v>
      </c>
      <c r="D6218" s="76" t="s">
        <v>214</v>
      </c>
      <c r="E6218" s="77">
        <v>6.4770134600979121E-2</v>
      </c>
    </row>
    <row r="6219" spans="2:5">
      <c r="B6219" s="75">
        <v>13684565</v>
      </c>
      <c r="C6219" s="85" t="s">
        <v>1936</v>
      </c>
      <c r="D6219" s="76" t="s">
        <v>214</v>
      </c>
      <c r="E6219" s="77">
        <v>0.13856444234201018</v>
      </c>
    </row>
    <row r="6220" spans="2:5">
      <c r="B6220" s="75">
        <v>137428</v>
      </c>
      <c r="C6220" s="85" t="s">
        <v>1937</v>
      </c>
      <c r="D6220" s="76" t="s">
        <v>214</v>
      </c>
      <c r="E6220" s="77">
        <v>22.421231216656185</v>
      </c>
    </row>
    <row r="6221" spans="2:5">
      <c r="B6221" s="75">
        <v>138227</v>
      </c>
      <c r="C6221" s="85" t="s">
        <v>1938</v>
      </c>
      <c r="D6221" s="76" t="s">
        <v>214</v>
      </c>
      <c r="E6221" s="77">
        <v>1.0598366784305769E-2</v>
      </c>
    </row>
    <row r="6222" spans="2:5">
      <c r="B6222" s="75">
        <v>13826352</v>
      </c>
      <c r="C6222" s="85" t="s">
        <v>1939</v>
      </c>
      <c r="D6222" s="76" t="s">
        <v>214</v>
      </c>
      <c r="E6222" s="77">
        <v>0.38741294108381186</v>
      </c>
    </row>
    <row r="6223" spans="2:5">
      <c r="B6223" s="75">
        <v>13863315</v>
      </c>
      <c r="C6223" s="85" t="s">
        <v>1940</v>
      </c>
      <c r="D6223" s="76" t="s">
        <v>214</v>
      </c>
      <c r="E6223" s="77">
        <v>7.7373908064550727E-4</v>
      </c>
    </row>
    <row r="6224" spans="2:5">
      <c r="B6224" s="75">
        <v>1397940</v>
      </c>
      <c r="C6224" s="85" t="s">
        <v>1941</v>
      </c>
      <c r="D6224" s="76" t="s">
        <v>214</v>
      </c>
      <c r="E6224" s="77">
        <v>180.58002503807964</v>
      </c>
    </row>
    <row r="6225" spans="2:5">
      <c r="B6225" s="75">
        <v>140012</v>
      </c>
      <c r="C6225" s="85" t="s">
        <v>1942</v>
      </c>
      <c r="D6225" s="76" t="s">
        <v>214</v>
      </c>
      <c r="E6225" s="77">
        <v>5.8579239096670822E-3</v>
      </c>
    </row>
    <row r="6226" spans="2:5">
      <c r="B6226" s="75">
        <v>140318</v>
      </c>
      <c r="C6226" s="85" t="s">
        <v>1943</v>
      </c>
      <c r="D6226" s="76" t="s">
        <v>214</v>
      </c>
      <c r="E6226" s="77">
        <v>7.0167976779923541E-3</v>
      </c>
    </row>
    <row r="6227" spans="2:5">
      <c r="B6227" s="75">
        <v>140669</v>
      </c>
      <c r="C6227" s="85" t="s">
        <v>1944</v>
      </c>
      <c r="D6227" s="76" t="s">
        <v>214</v>
      </c>
      <c r="E6227" s="77">
        <v>3.8685310875915008E-2</v>
      </c>
    </row>
    <row r="6228" spans="2:5">
      <c r="B6228" s="75">
        <v>141112290</v>
      </c>
      <c r="C6228" s="85" t="s">
        <v>1945</v>
      </c>
      <c r="D6228" s="76" t="s">
        <v>214</v>
      </c>
      <c r="E6228" s="77">
        <v>4.8602781139142177</v>
      </c>
    </row>
    <row r="6229" spans="2:5">
      <c r="B6229" s="75">
        <v>141322</v>
      </c>
      <c r="C6229" s="85" t="s">
        <v>1946</v>
      </c>
      <c r="D6229" s="76" t="s">
        <v>214</v>
      </c>
      <c r="E6229" s="77">
        <v>1.8009381081075613E-2</v>
      </c>
    </row>
    <row r="6230" spans="2:5">
      <c r="B6230" s="75">
        <v>141435</v>
      </c>
      <c r="C6230" s="85" t="s">
        <v>1947</v>
      </c>
      <c r="D6230" s="76" t="s">
        <v>214</v>
      </c>
      <c r="E6230" s="77">
        <v>3.8291643948705135E-2</v>
      </c>
    </row>
    <row r="6231" spans="2:5">
      <c r="B6231" s="75">
        <v>141822</v>
      </c>
      <c r="C6231" s="85" t="s">
        <v>1948</v>
      </c>
      <c r="D6231" s="76" t="s">
        <v>214</v>
      </c>
      <c r="E6231" s="77">
        <v>2.4174649917375272E-2</v>
      </c>
    </row>
    <row r="6232" spans="2:5">
      <c r="B6232" s="75">
        <v>141979</v>
      </c>
      <c r="C6232" s="85" t="s">
        <v>1949</v>
      </c>
      <c r="D6232" s="76" t="s">
        <v>214</v>
      </c>
      <c r="E6232" s="77">
        <v>8.9895350722105222E-3</v>
      </c>
    </row>
    <row r="6233" spans="2:5">
      <c r="B6233" s="75">
        <v>1420060</v>
      </c>
      <c r="C6233" s="85" t="s">
        <v>1950</v>
      </c>
      <c r="D6233" s="76" t="s">
        <v>214</v>
      </c>
      <c r="E6233" s="77">
        <v>32.924155711302582</v>
      </c>
    </row>
    <row r="6234" spans="2:5">
      <c r="B6234" s="75">
        <v>1420071</v>
      </c>
      <c r="C6234" s="85" t="s">
        <v>1951</v>
      </c>
      <c r="D6234" s="76" t="s">
        <v>214</v>
      </c>
      <c r="E6234" s="77">
        <v>10.248525491641404</v>
      </c>
    </row>
    <row r="6235" spans="2:5">
      <c r="B6235" s="75">
        <v>142085</v>
      </c>
      <c r="C6235" s="85" t="s">
        <v>1952</v>
      </c>
      <c r="D6235" s="76" t="s">
        <v>214</v>
      </c>
      <c r="E6235" s="77">
        <v>1.2710084619972145E-3</v>
      </c>
    </row>
    <row r="6236" spans="2:5">
      <c r="B6236" s="75">
        <v>14214325</v>
      </c>
      <c r="C6236" s="85" t="s">
        <v>1953</v>
      </c>
      <c r="D6236" s="76" t="s">
        <v>214</v>
      </c>
      <c r="E6236" s="77">
        <v>2.3758008790082807</v>
      </c>
    </row>
    <row r="6237" spans="2:5">
      <c r="B6237" s="75">
        <v>142289</v>
      </c>
      <c r="C6237" s="85" t="s">
        <v>1954</v>
      </c>
      <c r="D6237" s="76" t="s">
        <v>214</v>
      </c>
      <c r="E6237" s="77">
        <v>2.1300715146244822E-3</v>
      </c>
    </row>
    <row r="6238" spans="2:5">
      <c r="B6238" s="75">
        <v>14235860</v>
      </c>
      <c r="C6238" s="85" t="s">
        <v>1955</v>
      </c>
      <c r="D6238" s="76" t="s">
        <v>214</v>
      </c>
      <c r="E6238" s="77">
        <v>4.800368994719113E-6</v>
      </c>
    </row>
    <row r="6239" spans="2:5">
      <c r="B6239" s="75">
        <v>142459583</v>
      </c>
      <c r="C6239" s="85" t="s">
        <v>1956</v>
      </c>
      <c r="D6239" s="76" t="s">
        <v>214</v>
      </c>
      <c r="E6239" s="77">
        <v>40.893707378400272</v>
      </c>
    </row>
    <row r="6240" spans="2:5">
      <c r="B6240" s="75">
        <v>142621</v>
      </c>
      <c r="C6240" s="85" t="s">
        <v>1957</v>
      </c>
      <c r="D6240" s="76" t="s">
        <v>214</v>
      </c>
      <c r="E6240" s="77">
        <v>1.1549553239895835E-2</v>
      </c>
    </row>
    <row r="6241" spans="2:5">
      <c r="B6241" s="75">
        <v>142825</v>
      </c>
      <c r="C6241" s="85" t="s">
        <v>1958</v>
      </c>
      <c r="D6241" s="76" t="s">
        <v>214</v>
      </c>
      <c r="E6241" s="77">
        <v>7.5122195262064157E-6</v>
      </c>
    </row>
    <row r="6242" spans="2:5">
      <c r="B6242" s="75">
        <v>142961</v>
      </c>
      <c r="C6242" s="85" t="s">
        <v>1959</v>
      </c>
      <c r="D6242" s="76" t="s">
        <v>214</v>
      </c>
      <c r="E6242" s="77">
        <v>3.2661417948730742E-4</v>
      </c>
    </row>
    <row r="6243" spans="2:5">
      <c r="B6243" s="75">
        <v>143077</v>
      </c>
      <c r="C6243" s="85" t="s">
        <v>1960</v>
      </c>
      <c r="D6243" s="76" t="s">
        <v>214</v>
      </c>
      <c r="E6243" s="77">
        <v>2.7629999456041617E-3</v>
      </c>
    </row>
    <row r="6244" spans="2:5">
      <c r="B6244" s="75">
        <v>143088</v>
      </c>
      <c r="C6244" s="85" t="s">
        <v>1961</v>
      </c>
      <c r="D6244" s="76" t="s">
        <v>214</v>
      </c>
      <c r="E6244" s="77">
        <v>2.9738449957192267E-2</v>
      </c>
    </row>
    <row r="6245" spans="2:5">
      <c r="B6245" s="75">
        <v>14321278</v>
      </c>
      <c r="C6245" s="85" t="s">
        <v>1962</v>
      </c>
      <c r="D6245" s="76" t="s">
        <v>214</v>
      </c>
      <c r="E6245" s="77">
        <v>1.5323898186666579E-2</v>
      </c>
    </row>
    <row r="6246" spans="2:5">
      <c r="B6246" s="75">
        <v>143271</v>
      </c>
      <c r="C6246" s="85" t="s">
        <v>1963</v>
      </c>
      <c r="D6246" s="76" t="s">
        <v>214</v>
      </c>
      <c r="E6246" s="77">
        <v>4.4957919304925529</v>
      </c>
    </row>
    <row r="6247" spans="2:5">
      <c r="B6247" s="75">
        <v>144218</v>
      </c>
      <c r="C6247" s="85" t="s">
        <v>1964</v>
      </c>
      <c r="D6247" s="76" t="s">
        <v>214</v>
      </c>
      <c r="E6247" s="77">
        <v>3.6263854737573216E-2</v>
      </c>
    </row>
    <row r="6248" spans="2:5">
      <c r="B6248" s="75">
        <v>14437173</v>
      </c>
      <c r="C6248" s="85" t="s">
        <v>1965</v>
      </c>
      <c r="D6248" s="76" t="s">
        <v>214</v>
      </c>
      <c r="E6248" s="77">
        <v>97.944491161863837</v>
      </c>
    </row>
    <row r="6249" spans="2:5">
      <c r="B6249" s="75">
        <v>144490</v>
      </c>
      <c r="C6249" s="85" t="s">
        <v>1966</v>
      </c>
      <c r="D6249" s="76" t="s">
        <v>214</v>
      </c>
      <c r="E6249" s="77">
        <v>3.7464278877449429E-2</v>
      </c>
    </row>
    <row r="6250" spans="2:5">
      <c r="B6250" s="75">
        <v>144547</v>
      </c>
      <c r="C6250" s="85" t="s">
        <v>1967</v>
      </c>
      <c r="D6250" s="76" t="s">
        <v>214</v>
      </c>
      <c r="E6250" s="77">
        <v>1.4695499233483609</v>
      </c>
    </row>
    <row r="6251" spans="2:5">
      <c r="B6251" s="75">
        <v>144627</v>
      </c>
      <c r="C6251" s="85" t="s">
        <v>1968</v>
      </c>
      <c r="D6251" s="76" t="s">
        <v>214</v>
      </c>
      <c r="E6251" s="77">
        <v>6.3468583005307916E-3</v>
      </c>
    </row>
    <row r="6252" spans="2:5">
      <c r="B6252" s="75">
        <v>1461229</v>
      </c>
      <c r="C6252" s="85" t="s">
        <v>1969</v>
      </c>
      <c r="D6252" s="76" t="s">
        <v>214</v>
      </c>
      <c r="E6252" s="77">
        <v>0.50820621192032933</v>
      </c>
    </row>
    <row r="6253" spans="2:5">
      <c r="B6253" s="75">
        <v>1461252</v>
      </c>
      <c r="C6253" s="85" t="s">
        <v>1970</v>
      </c>
      <c r="D6253" s="76" t="s">
        <v>214</v>
      </c>
      <c r="E6253" s="77">
        <v>2.5678144492950766E-4</v>
      </c>
    </row>
    <row r="6254" spans="2:5">
      <c r="B6254" s="75">
        <v>14816207</v>
      </c>
      <c r="C6254" s="85" t="s">
        <v>1971</v>
      </c>
      <c r="D6254" s="76" t="s">
        <v>214</v>
      </c>
      <c r="E6254" s="77">
        <v>195.63555936229702</v>
      </c>
    </row>
    <row r="6255" spans="2:5">
      <c r="B6255" s="75">
        <v>14938353</v>
      </c>
      <c r="C6255" s="85" t="s">
        <v>1972</v>
      </c>
      <c r="D6255" s="76" t="s">
        <v>214</v>
      </c>
      <c r="E6255" s="77">
        <v>4.0662543402655033E-3</v>
      </c>
    </row>
    <row r="6256" spans="2:5">
      <c r="B6256" s="75">
        <v>149575</v>
      </c>
      <c r="C6256" s="85" t="s">
        <v>1973</v>
      </c>
      <c r="D6256" s="76" t="s">
        <v>214</v>
      </c>
      <c r="E6256" s="77">
        <v>9.6694772453820126E-3</v>
      </c>
    </row>
    <row r="6257" spans="2:5">
      <c r="B6257" s="75">
        <v>149979419</v>
      </c>
      <c r="C6257" s="85" t="s">
        <v>1974</v>
      </c>
      <c r="D6257" s="76" t="s">
        <v>214</v>
      </c>
      <c r="E6257" s="77">
        <v>1.3377957488241414</v>
      </c>
    </row>
    <row r="6258" spans="2:5">
      <c r="B6258" s="75">
        <v>151213</v>
      </c>
      <c r="C6258" s="85" t="s">
        <v>1975</v>
      </c>
      <c r="D6258" s="76" t="s">
        <v>214</v>
      </c>
      <c r="E6258" s="77">
        <v>4.800746248343693E-2</v>
      </c>
    </row>
    <row r="6259" spans="2:5">
      <c r="B6259" s="75">
        <v>1520781</v>
      </c>
      <c r="C6259" s="85" t="s">
        <v>1976</v>
      </c>
      <c r="D6259" s="76" t="s">
        <v>214</v>
      </c>
      <c r="E6259" s="77">
        <v>8.0359156635946523</v>
      </c>
    </row>
    <row r="6260" spans="2:5">
      <c r="B6260" s="75">
        <v>152169</v>
      </c>
      <c r="C6260" s="85" t="s">
        <v>1977</v>
      </c>
      <c r="D6260" s="76" t="s">
        <v>214</v>
      </c>
      <c r="E6260" s="77">
        <v>4.0228745417863115E-2</v>
      </c>
    </row>
    <row r="6261" spans="2:5">
      <c r="B6261" s="75">
        <v>15271417</v>
      </c>
      <c r="C6261" s="85" t="s">
        <v>1978</v>
      </c>
      <c r="D6261" s="76" t="s">
        <v>214</v>
      </c>
      <c r="E6261" s="77">
        <v>9.6717011750440118</v>
      </c>
    </row>
    <row r="6262" spans="2:5">
      <c r="B6262" s="75">
        <v>15457053</v>
      </c>
      <c r="C6262" s="85" t="s">
        <v>1979</v>
      </c>
      <c r="D6262" s="76" t="s">
        <v>214</v>
      </c>
      <c r="E6262" s="77">
        <v>7.8126824427612082E-2</v>
      </c>
    </row>
    <row r="6263" spans="2:5">
      <c r="B6263" s="75">
        <v>15545489</v>
      </c>
      <c r="C6263" s="85" t="s">
        <v>1980</v>
      </c>
      <c r="D6263" s="76" t="s">
        <v>214</v>
      </c>
      <c r="E6263" s="77">
        <v>1.4432773018762486</v>
      </c>
    </row>
    <row r="6264" spans="2:5">
      <c r="B6264" s="75">
        <v>15662336</v>
      </c>
      <c r="C6264" s="85" t="s">
        <v>1981</v>
      </c>
      <c r="D6264" s="76" t="s">
        <v>214</v>
      </c>
      <c r="E6264" s="77">
        <v>0.12133010278031243</v>
      </c>
    </row>
    <row r="6265" spans="2:5">
      <c r="B6265" s="75">
        <v>1570645</v>
      </c>
      <c r="C6265" s="85" t="s">
        <v>1982</v>
      </c>
      <c r="D6265" s="76" t="s">
        <v>214</v>
      </c>
      <c r="E6265" s="77">
        <v>7.1017176059838386E-2</v>
      </c>
    </row>
    <row r="6266" spans="2:5">
      <c r="B6266" s="75">
        <v>1570656</v>
      </c>
      <c r="C6266" s="85" t="s">
        <v>1983</v>
      </c>
      <c r="D6266" s="76" t="s">
        <v>214</v>
      </c>
      <c r="E6266" s="77">
        <v>9.1730486940087869E-2</v>
      </c>
    </row>
    <row r="6267" spans="2:5">
      <c r="B6267" s="75">
        <v>1593777</v>
      </c>
      <c r="C6267" s="85" t="s">
        <v>1984</v>
      </c>
      <c r="D6267" s="76" t="s">
        <v>214</v>
      </c>
      <c r="E6267" s="77">
        <v>0.35160495771180866</v>
      </c>
    </row>
    <row r="6268" spans="2:5">
      <c r="B6268" s="75">
        <v>15950660</v>
      </c>
      <c r="C6268" s="85" t="s">
        <v>1985</v>
      </c>
      <c r="D6268" s="76" t="s">
        <v>214</v>
      </c>
      <c r="E6268" s="77">
        <v>7.5310985569373878E-2</v>
      </c>
    </row>
    <row r="6269" spans="2:5">
      <c r="B6269" s="75">
        <v>15972608</v>
      </c>
      <c r="C6269" s="85" t="s">
        <v>1986</v>
      </c>
      <c r="D6269" s="76" t="s">
        <v>214</v>
      </c>
      <c r="E6269" s="77">
        <v>11.393686675520975</v>
      </c>
    </row>
    <row r="6270" spans="2:5">
      <c r="B6270" s="75">
        <v>16022698</v>
      </c>
      <c r="C6270" s="85" t="s">
        <v>1987</v>
      </c>
      <c r="D6270" s="76" t="s">
        <v>214</v>
      </c>
      <c r="E6270" s="77">
        <v>9.5944655211198651</v>
      </c>
    </row>
    <row r="6271" spans="2:5">
      <c r="B6271" s="75">
        <v>16090021</v>
      </c>
      <c r="C6271" s="85" t="s">
        <v>1988</v>
      </c>
      <c r="D6271" s="76" t="s">
        <v>214</v>
      </c>
      <c r="E6271" s="77">
        <v>1.1421528951884774E-2</v>
      </c>
    </row>
    <row r="6272" spans="2:5">
      <c r="B6272" s="75">
        <v>161050584</v>
      </c>
      <c r="C6272" s="85" t="s">
        <v>1989</v>
      </c>
      <c r="D6272" s="76" t="s">
        <v>214</v>
      </c>
      <c r="E6272" s="77">
        <v>11.057600140882464</v>
      </c>
    </row>
    <row r="6273" spans="2:5">
      <c r="B6273" s="75">
        <v>16118493</v>
      </c>
      <c r="C6273" s="85" t="s">
        <v>1990</v>
      </c>
      <c r="D6273" s="76" t="s">
        <v>214</v>
      </c>
      <c r="E6273" s="77">
        <v>0.70461676305861476</v>
      </c>
    </row>
    <row r="6274" spans="2:5">
      <c r="B6274" s="75">
        <v>16484778</v>
      </c>
      <c r="C6274" s="85" t="s">
        <v>1991</v>
      </c>
      <c r="D6274" s="76" t="s">
        <v>214</v>
      </c>
      <c r="E6274" s="77">
        <v>0.15340756759597357</v>
      </c>
    </row>
    <row r="6275" spans="2:5">
      <c r="B6275" s="75">
        <v>1663394</v>
      </c>
      <c r="C6275" s="85" t="s">
        <v>1992</v>
      </c>
      <c r="D6275" s="76" t="s">
        <v>214</v>
      </c>
      <c r="E6275" s="77">
        <v>4.9559242558966203E-3</v>
      </c>
    </row>
    <row r="6276" spans="2:5">
      <c r="B6276" s="75">
        <v>1689834</v>
      </c>
      <c r="C6276" s="85" t="s">
        <v>1993</v>
      </c>
      <c r="D6276" s="76" t="s">
        <v>214</v>
      </c>
      <c r="E6276" s="77">
        <v>6.1075019951530436</v>
      </c>
    </row>
    <row r="6277" spans="2:5">
      <c r="B6277" s="75">
        <v>1698608</v>
      </c>
      <c r="C6277" s="85" t="s">
        <v>1994</v>
      </c>
      <c r="D6277" s="76" t="s">
        <v>214</v>
      </c>
      <c r="E6277" s="77">
        <v>0.53457023598638009</v>
      </c>
    </row>
    <row r="6278" spans="2:5">
      <c r="B6278" s="75">
        <v>1702176</v>
      </c>
      <c r="C6278" s="85" t="s">
        <v>1995</v>
      </c>
      <c r="D6278" s="76" t="s">
        <v>214</v>
      </c>
      <c r="E6278" s="77">
        <v>0.37376223410591336</v>
      </c>
    </row>
    <row r="6279" spans="2:5">
      <c r="B6279" s="75">
        <v>173584446</v>
      </c>
      <c r="C6279" s="85" t="s">
        <v>1996</v>
      </c>
      <c r="D6279" s="76" t="s">
        <v>214</v>
      </c>
      <c r="E6279" s="77">
        <v>4.1390653812616156</v>
      </c>
    </row>
    <row r="6280" spans="2:5">
      <c r="B6280" s="75">
        <v>1745819</v>
      </c>
      <c r="C6280" s="85" t="s">
        <v>1997</v>
      </c>
      <c r="D6280" s="76" t="s">
        <v>214</v>
      </c>
      <c r="E6280" s="77">
        <v>3.9433294151369445E-3</v>
      </c>
    </row>
    <row r="6281" spans="2:5">
      <c r="B6281" s="75">
        <v>1746812</v>
      </c>
      <c r="C6281" s="85" t="s">
        <v>1998</v>
      </c>
      <c r="D6281" s="76" t="s">
        <v>214</v>
      </c>
      <c r="E6281" s="77">
        <v>1.3444303079612567</v>
      </c>
    </row>
    <row r="6282" spans="2:5">
      <c r="B6282" s="75">
        <v>17606314</v>
      </c>
      <c r="C6282" s="85" t="s">
        <v>1999</v>
      </c>
      <c r="D6282" s="76" t="s">
        <v>214</v>
      </c>
      <c r="E6282" s="77">
        <v>0.14379761431234139</v>
      </c>
    </row>
    <row r="6283" spans="2:5">
      <c r="B6283" s="75">
        <v>1787617</v>
      </c>
      <c r="C6283" s="85" t="s">
        <v>2000</v>
      </c>
      <c r="D6283" s="76" t="s">
        <v>214</v>
      </c>
      <c r="E6283" s="77">
        <v>0.24606177701070409</v>
      </c>
    </row>
    <row r="6284" spans="2:5">
      <c r="B6284" s="75">
        <v>18181709</v>
      </c>
      <c r="C6284" s="85" t="s">
        <v>2001</v>
      </c>
      <c r="D6284" s="76" t="s">
        <v>214</v>
      </c>
      <c r="E6284" s="77">
        <v>9.0189587906339064</v>
      </c>
    </row>
    <row r="6285" spans="2:5">
      <c r="B6285" s="75">
        <v>1821121</v>
      </c>
      <c r="C6285" s="85" t="s">
        <v>2002</v>
      </c>
      <c r="D6285" s="76" t="s">
        <v>214</v>
      </c>
      <c r="E6285" s="77">
        <v>2.3800094860441243E-2</v>
      </c>
    </row>
    <row r="6286" spans="2:5">
      <c r="B6286" s="75">
        <v>1836777</v>
      </c>
      <c r="C6286" s="85" t="s">
        <v>2003</v>
      </c>
      <c r="D6286" s="76" t="s">
        <v>214</v>
      </c>
      <c r="E6286" s="77">
        <v>1.8262208894731091</v>
      </c>
    </row>
    <row r="6287" spans="2:5">
      <c r="B6287" s="75">
        <v>18530568</v>
      </c>
      <c r="C6287" s="85" t="s">
        <v>2004</v>
      </c>
      <c r="D6287" s="76" t="s">
        <v>214</v>
      </c>
      <c r="E6287" s="77">
        <v>4.8810915753160784E-3</v>
      </c>
    </row>
    <row r="6288" spans="2:5">
      <c r="B6288" s="75">
        <v>18691979</v>
      </c>
      <c r="C6288" s="85" t="s">
        <v>2005</v>
      </c>
      <c r="D6288" s="76" t="s">
        <v>214</v>
      </c>
      <c r="E6288" s="77">
        <v>1.1197741821298706</v>
      </c>
    </row>
    <row r="6289" spans="2:5">
      <c r="B6289" s="75">
        <v>18854018</v>
      </c>
      <c r="C6289" s="85" t="s">
        <v>2006</v>
      </c>
      <c r="D6289" s="76" t="s">
        <v>214</v>
      </c>
      <c r="E6289" s="77">
        <v>1.6090609672553087</v>
      </c>
    </row>
    <row r="6290" spans="2:5">
      <c r="B6290" s="75">
        <v>1886813</v>
      </c>
      <c r="C6290" s="85" t="s">
        <v>2007</v>
      </c>
      <c r="D6290" s="76" t="s">
        <v>214</v>
      </c>
      <c r="E6290" s="77">
        <v>1.6798803800188941E-3</v>
      </c>
    </row>
    <row r="6291" spans="2:5">
      <c r="B6291" s="75">
        <v>1912261</v>
      </c>
      <c r="C6291" s="85" t="s">
        <v>2008</v>
      </c>
      <c r="D6291" s="76" t="s">
        <v>214</v>
      </c>
      <c r="E6291" s="77">
        <v>1.8460478670421463</v>
      </c>
    </row>
    <row r="6292" spans="2:5">
      <c r="B6292" s="75">
        <v>1918189</v>
      </c>
      <c r="C6292" s="85" t="s">
        <v>2009</v>
      </c>
      <c r="D6292" s="76" t="s">
        <v>214</v>
      </c>
      <c r="E6292" s="77">
        <v>0.34301827825976278</v>
      </c>
    </row>
    <row r="6293" spans="2:5">
      <c r="B6293" s="75">
        <v>1928434</v>
      </c>
      <c r="C6293" s="85" t="s">
        <v>2010</v>
      </c>
      <c r="D6293" s="76" t="s">
        <v>214</v>
      </c>
      <c r="E6293" s="77">
        <v>1.8614042135056463E-2</v>
      </c>
    </row>
    <row r="6294" spans="2:5">
      <c r="B6294" s="75">
        <v>1929733</v>
      </c>
      <c r="C6294" s="85" t="s">
        <v>2011</v>
      </c>
      <c r="D6294" s="76" t="s">
        <v>214</v>
      </c>
      <c r="E6294" s="77">
        <v>1.6232942992541681</v>
      </c>
    </row>
    <row r="6295" spans="2:5">
      <c r="B6295" s="75">
        <v>1929824</v>
      </c>
      <c r="C6295" s="85" t="s">
        <v>2012</v>
      </c>
      <c r="D6295" s="76" t="s">
        <v>214</v>
      </c>
      <c r="E6295" s="77">
        <v>0.61316614960890214</v>
      </c>
    </row>
    <row r="6296" spans="2:5">
      <c r="B6296" s="75">
        <v>1967164</v>
      </c>
      <c r="C6296" s="85" t="s">
        <v>2013</v>
      </c>
      <c r="D6296" s="76" t="s">
        <v>214</v>
      </c>
      <c r="E6296" s="77">
        <v>0.39604195049961544</v>
      </c>
    </row>
    <row r="6297" spans="2:5">
      <c r="B6297" s="75">
        <v>1982474</v>
      </c>
      <c r="C6297" s="85" t="s">
        <v>2014</v>
      </c>
      <c r="D6297" s="76" t="s">
        <v>214</v>
      </c>
      <c r="E6297" s="77">
        <v>5.3143719788344166</v>
      </c>
    </row>
    <row r="6298" spans="2:5">
      <c r="B6298" s="75">
        <v>1983104</v>
      </c>
      <c r="C6298" s="85" t="s">
        <v>2015</v>
      </c>
      <c r="D6298" s="76" t="s">
        <v>214</v>
      </c>
      <c r="E6298" s="77">
        <v>19.224576477802145</v>
      </c>
    </row>
    <row r="6299" spans="2:5">
      <c r="B6299" s="75">
        <v>19937598</v>
      </c>
      <c r="C6299" s="85" t="s">
        <v>2016</v>
      </c>
      <c r="D6299" s="76" t="s">
        <v>214</v>
      </c>
      <c r="E6299" s="77">
        <v>0.64647810325121513</v>
      </c>
    </row>
    <row r="6300" spans="2:5">
      <c r="B6300" s="75">
        <v>2008391</v>
      </c>
      <c r="C6300" s="85" t="s">
        <v>2017</v>
      </c>
      <c r="D6300" s="76" t="s">
        <v>214</v>
      </c>
      <c r="E6300" s="77">
        <v>0.15427105490630996</v>
      </c>
    </row>
    <row r="6301" spans="2:5">
      <c r="B6301" s="75">
        <v>2008584</v>
      </c>
      <c r="C6301" s="85" t="s">
        <v>2018</v>
      </c>
      <c r="D6301" s="76" t="s">
        <v>214</v>
      </c>
      <c r="E6301" s="77">
        <v>6.204395220587583E-2</v>
      </c>
    </row>
    <row r="6302" spans="2:5">
      <c r="B6302" s="75">
        <v>2016424</v>
      </c>
      <c r="C6302" s="85" t="s">
        <v>2019</v>
      </c>
      <c r="D6302" s="76" t="s">
        <v>214</v>
      </c>
      <c r="E6302" s="77">
        <v>1.3763629791115997</v>
      </c>
    </row>
    <row r="6303" spans="2:5">
      <c r="B6303" s="75">
        <v>2016571</v>
      </c>
      <c r="C6303" s="85" t="s">
        <v>2020</v>
      </c>
      <c r="D6303" s="76" t="s">
        <v>214</v>
      </c>
      <c r="E6303" s="77">
        <v>5.5491900342722639E-2</v>
      </c>
    </row>
    <row r="6304" spans="2:5">
      <c r="B6304" s="75">
        <v>2032599</v>
      </c>
      <c r="C6304" s="85" t="s">
        <v>2021</v>
      </c>
      <c r="D6304" s="76" t="s">
        <v>214</v>
      </c>
      <c r="E6304" s="77">
        <v>4.2692817347293595</v>
      </c>
    </row>
    <row r="6305" spans="2:5">
      <c r="B6305" s="75">
        <v>2039465</v>
      </c>
      <c r="C6305" s="85" t="s">
        <v>2022</v>
      </c>
      <c r="D6305" s="76" t="s">
        <v>214</v>
      </c>
      <c r="E6305" s="77">
        <v>9.6050127317027695E-2</v>
      </c>
    </row>
    <row r="6306" spans="2:5">
      <c r="B6306" s="75">
        <v>2051607</v>
      </c>
      <c r="C6306" s="85" t="s">
        <v>2023</v>
      </c>
      <c r="D6306" s="76" t="s">
        <v>214</v>
      </c>
      <c r="E6306" s="77">
        <v>2.711897644958566E-2</v>
      </c>
    </row>
    <row r="6307" spans="2:5">
      <c r="B6307" s="75">
        <v>2051618</v>
      </c>
      <c r="C6307" s="85" t="s">
        <v>2024</v>
      </c>
      <c r="D6307" s="76" t="s">
        <v>214</v>
      </c>
      <c r="E6307" s="77">
        <v>1.3397779192617153E-2</v>
      </c>
    </row>
    <row r="6308" spans="2:5">
      <c r="B6308" s="75">
        <v>2051629</v>
      </c>
      <c r="C6308" s="85" t="s">
        <v>2025</v>
      </c>
      <c r="D6308" s="76" t="s">
        <v>214</v>
      </c>
      <c r="E6308" s="77">
        <v>3.2450525337284888E-2</v>
      </c>
    </row>
    <row r="6309" spans="2:5">
      <c r="B6309" s="75">
        <v>2079007</v>
      </c>
      <c r="C6309" s="85" t="s">
        <v>2026</v>
      </c>
      <c r="D6309" s="76" t="s">
        <v>214</v>
      </c>
      <c r="E6309" s="77">
        <v>5.4414111810972345</v>
      </c>
    </row>
    <row r="6310" spans="2:5">
      <c r="B6310" s="75">
        <v>21564170</v>
      </c>
      <c r="C6310" s="85" t="s">
        <v>2027</v>
      </c>
      <c r="D6310" s="76" t="s">
        <v>214</v>
      </c>
      <c r="E6310" s="77">
        <v>143.05295995519975</v>
      </c>
    </row>
    <row r="6311" spans="2:5">
      <c r="B6311" s="75">
        <v>2163806</v>
      </c>
      <c r="C6311" s="85" t="s">
        <v>2028</v>
      </c>
      <c r="D6311" s="76" t="s">
        <v>214</v>
      </c>
      <c r="E6311" s="77">
        <v>5.6944354313774308E-2</v>
      </c>
    </row>
    <row r="6312" spans="2:5">
      <c r="B6312" s="75">
        <v>2164070</v>
      </c>
      <c r="C6312" s="85" t="s">
        <v>2029</v>
      </c>
      <c r="D6312" s="76" t="s">
        <v>214</v>
      </c>
      <c r="E6312" s="77">
        <v>5.5619781610285329E-3</v>
      </c>
    </row>
    <row r="6313" spans="2:5">
      <c r="B6313" s="75">
        <v>2164081</v>
      </c>
      <c r="C6313" s="85" t="s">
        <v>2030</v>
      </c>
      <c r="D6313" s="76" t="s">
        <v>214</v>
      </c>
      <c r="E6313" s="77">
        <v>0.53825845255961846</v>
      </c>
    </row>
    <row r="6314" spans="2:5">
      <c r="B6314" s="75">
        <v>22248799</v>
      </c>
      <c r="C6314" s="85" t="s">
        <v>2031</v>
      </c>
      <c r="D6314" s="76" t="s">
        <v>214</v>
      </c>
      <c r="E6314" s="77">
        <v>3.8599794127946874</v>
      </c>
    </row>
    <row r="6315" spans="2:5">
      <c r="B6315" s="75">
        <v>2227170</v>
      </c>
      <c r="C6315" s="85" t="s">
        <v>2032</v>
      </c>
      <c r="D6315" s="76" t="s">
        <v>214</v>
      </c>
      <c r="E6315" s="77">
        <v>0.28262817966372955</v>
      </c>
    </row>
    <row r="6316" spans="2:5">
      <c r="B6316" s="75">
        <v>2235258</v>
      </c>
      <c r="C6316" s="85" t="s">
        <v>2033</v>
      </c>
      <c r="D6316" s="76" t="s">
        <v>214</v>
      </c>
      <c r="E6316" s="77">
        <v>11.471752895939346</v>
      </c>
    </row>
    <row r="6317" spans="2:5">
      <c r="B6317" s="75">
        <v>2270204</v>
      </c>
      <c r="C6317" s="85" t="s">
        <v>2034</v>
      </c>
      <c r="D6317" s="76" t="s">
        <v>214</v>
      </c>
      <c r="E6317" s="77">
        <v>1.8243494045826227E-2</v>
      </c>
    </row>
    <row r="6318" spans="2:5">
      <c r="B6318" s="75">
        <v>2275141</v>
      </c>
      <c r="C6318" s="85" t="s">
        <v>2035</v>
      </c>
      <c r="D6318" s="76" t="s">
        <v>214</v>
      </c>
      <c r="E6318" s="77">
        <v>7.7745634387529752E-2</v>
      </c>
    </row>
    <row r="6319" spans="2:5">
      <c r="B6319" s="75">
        <v>2279767</v>
      </c>
      <c r="C6319" s="85" t="s">
        <v>2036</v>
      </c>
      <c r="D6319" s="76" t="s">
        <v>214</v>
      </c>
      <c r="E6319" s="77">
        <v>58.806943704405327</v>
      </c>
    </row>
    <row r="6320" spans="2:5">
      <c r="B6320" s="75">
        <v>22936750</v>
      </c>
      <c r="C6320" s="85" t="s">
        <v>2037</v>
      </c>
      <c r="D6320" s="76" t="s">
        <v>214</v>
      </c>
      <c r="E6320" s="77">
        <v>0.95795806959774843</v>
      </c>
    </row>
    <row r="6321" spans="2:5">
      <c r="B6321" s="75">
        <v>229878</v>
      </c>
      <c r="C6321" s="85" t="s">
        <v>2038</v>
      </c>
      <c r="D6321" s="76" t="s">
        <v>214</v>
      </c>
      <c r="E6321" s="77">
        <v>3.6386928543932835</v>
      </c>
    </row>
    <row r="6322" spans="2:5">
      <c r="B6322" s="75">
        <v>230273</v>
      </c>
      <c r="C6322" s="85" t="s">
        <v>2039</v>
      </c>
      <c r="D6322" s="76" t="s">
        <v>214</v>
      </c>
      <c r="E6322" s="77">
        <v>1.5396723226034172</v>
      </c>
    </row>
    <row r="6323" spans="2:5">
      <c r="B6323" s="75">
        <v>2303255</v>
      </c>
      <c r="C6323" s="85" t="s">
        <v>2040</v>
      </c>
      <c r="D6323" s="76" t="s">
        <v>214</v>
      </c>
      <c r="E6323" s="77">
        <v>9.8145860144030261E-2</v>
      </c>
    </row>
    <row r="6324" spans="2:5">
      <c r="B6324" s="75">
        <v>2307688</v>
      </c>
      <c r="C6324" s="85" t="s">
        <v>2041</v>
      </c>
      <c r="D6324" s="76" t="s">
        <v>214</v>
      </c>
      <c r="E6324" s="77">
        <v>0.29861731234416589</v>
      </c>
    </row>
    <row r="6325" spans="2:5">
      <c r="B6325" s="75">
        <v>2314092</v>
      </c>
      <c r="C6325" s="85" t="s">
        <v>2042</v>
      </c>
      <c r="D6325" s="76" t="s">
        <v>214</v>
      </c>
      <c r="E6325" s="77">
        <v>9.0334330320359355E-2</v>
      </c>
    </row>
    <row r="6326" spans="2:5">
      <c r="B6326" s="75">
        <v>23184669</v>
      </c>
      <c r="C6326" s="85" t="s">
        <v>2043</v>
      </c>
      <c r="D6326" s="76" t="s">
        <v>214</v>
      </c>
      <c r="E6326" s="77">
        <v>3.5527557824680081</v>
      </c>
    </row>
    <row r="6327" spans="2:5">
      <c r="B6327" s="75">
        <v>23560590</v>
      </c>
      <c r="C6327" s="85" t="s">
        <v>2044</v>
      </c>
      <c r="D6327" s="76" t="s">
        <v>214</v>
      </c>
      <c r="E6327" s="77">
        <v>10.791127710522101</v>
      </c>
    </row>
    <row r="6328" spans="2:5">
      <c r="B6328" s="75">
        <v>2386530</v>
      </c>
      <c r="C6328" s="85" t="s">
        <v>2045</v>
      </c>
      <c r="D6328" s="76" t="s">
        <v>214</v>
      </c>
      <c r="E6328" s="77">
        <v>4.2959431323769101E-2</v>
      </c>
    </row>
    <row r="6329" spans="2:5">
      <c r="B6329" s="75">
        <v>23947606</v>
      </c>
      <c r="C6329" s="85" t="s">
        <v>2046</v>
      </c>
      <c r="D6329" s="76" t="s">
        <v>214</v>
      </c>
      <c r="E6329" s="77">
        <v>5.4229694487507529E-2</v>
      </c>
    </row>
    <row r="6330" spans="2:5">
      <c r="B6330" s="75">
        <v>24151937</v>
      </c>
      <c r="C6330" s="85" t="s">
        <v>2047</v>
      </c>
      <c r="D6330" s="76" t="s">
        <v>214</v>
      </c>
      <c r="E6330" s="77">
        <v>2.7260167826140751E-5</v>
      </c>
    </row>
    <row r="6331" spans="2:5">
      <c r="B6331" s="75">
        <v>2416946</v>
      </c>
      <c r="C6331" s="85" t="s">
        <v>2048</v>
      </c>
      <c r="D6331" s="76" t="s">
        <v>214</v>
      </c>
      <c r="E6331" s="77">
        <v>2.4665851445854915E-2</v>
      </c>
    </row>
    <row r="6332" spans="2:5">
      <c r="B6332" s="75">
        <v>2425107</v>
      </c>
      <c r="C6332" s="85" t="s">
        <v>2049</v>
      </c>
      <c r="D6332" s="76" t="s">
        <v>214</v>
      </c>
      <c r="E6332" s="77">
        <v>2.0874809305133826</v>
      </c>
    </row>
    <row r="6333" spans="2:5">
      <c r="B6333" s="75">
        <v>2425663</v>
      </c>
      <c r="C6333" s="85" t="s">
        <v>2050</v>
      </c>
      <c r="D6333" s="76" t="s">
        <v>214</v>
      </c>
      <c r="E6333" s="77">
        <v>3.3094156646686086</v>
      </c>
    </row>
    <row r="6334" spans="2:5">
      <c r="B6334" s="75">
        <v>2437798</v>
      </c>
      <c r="C6334" s="85" t="s">
        <v>2051</v>
      </c>
      <c r="D6334" s="76" t="s">
        <v>214</v>
      </c>
      <c r="E6334" s="77">
        <v>0.70235669504570364</v>
      </c>
    </row>
    <row r="6335" spans="2:5">
      <c r="B6335" s="75">
        <v>2439001</v>
      </c>
      <c r="C6335" s="85" t="s">
        <v>2052</v>
      </c>
      <c r="D6335" s="76" t="s">
        <v>214</v>
      </c>
      <c r="E6335" s="77">
        <v>0.9988450555428442</v>
      </c>
    </row>
    <row r="6336" spans="2:5">
      <c r="B6336" s="75">
        <v>2439352</v>
      </c>
      <c r="C6336" s="85" t="s">
        <v>2053</v>
      </c>
      <c r="D6336" s="76" t="s">
        <v>214</v>
      </c>
      <c r="E6336" s="77">
        <v>2.6557500742102999E-3</v>
      </c>
    </row>
    <row r="6337" spans="2:5">
      <c r="B6337" s="75">
        <v>24602866</v>
      </c>
      <c r="C6337" s="85" t="s">
        <v>2054</v>
      </c>
      <c r="D6337" s="76" t="s">
        <v>214</v>
      </c>
      <c r="E6337" s="77">
        <v>255.44812201955696</v>
      </c>
    </row>
    <row r="6338" spans="2:5">
      <c r="B6338" s="75">
        <v>2460493</v>
      </c>
      <c r="C6338" s="85" t="s">
        <v>2055</v>
      </c>
      <c r="D6338" s="76" t="s">
        <v>214</v>
      </c>
      <c r="E6338" s="77">
        <v>8.2689472988193135E-3</v>
      </c>
    </row>
    <row r="6339" spans="2:5">
      <c r="B6339" s="75">
        <v>2463845</v>
      </c>
      <c r="C6339" s="85" t="s">
        <v>2056</v>
      </c>
      <c r="D6339" s="76" t="s">
        <v>214</v>
      </c>
      <c r="E6339" s="77">
        <v>16.902276557405337</v>
      </c>
    </row>
    <row r="6340" spans="2:5">
      <c r="B6340" s="75">
        <v>2464371</v>
      </c>
      <c r="C6340" s="85" t="s">
        <v>2057</v>
      </c>
      <c r="D6340" s="76" t="s">
        <v>214</v>
      </c>
      <c r="E6340" s="77">
        <v>16.239709302909215</v>
      </c>
    </row>
    <row r="6341" spans="2:5">
      <c r="B6341" s="75">
        <v>24934916</v>
      </c>
      <c r="C6341" s="85" t="s">
        <v>2058</v>
      </c>
      <c r="D6341" s="76" t="s">
        <v>214</v>
      </c>
      <c r="E6341" s="77">
        <v>0.45989957158581857</v>
      </c>
    </row>
    <row r="6342" spans="2:5">
      <c r="B6342" s="75">
        <v>25154523</v>
      </c>
      <c r="C6342" s="85" t="s">
        <v>2059</v>
      </c>
      <c r="D6342" s="76" t="s">
        <v>214</v>
      </c>
      <c r="E6342" s="77">
        <v>5.2215188476332731E-3</v>
      </c>
    </row>
    <row r="6343" spans="2:5">
      <c r="B6343" s="75">
        <v>25155300</v>
      </c>
      <c r="C6343" s="85" t="s">
        <v>2060</v>
      </c>
      <c r="D6343" s="76" t="s">
        <v>214</v>
      </c>
      <c r="E6343" s="77">
        <v>1.0632429056557551E-2</v>
      </c>
    </row>
    <row r="6344" spans="2:5">
      <c r="B6344" s="75">
        <v>25167833</v>
      </c>
      <c r="C6344" s="85" t="s">
        <v>2061</v>
      </c>
      <c r="D6344" s="76" t="s">
        <v>214</v>
      </c>
      <c r="E6344" s="77">
        <v>3.7021425763756022</v>
      </c>
    </row>
    <row r="6345" spans="2:5">
      <c r="B6345" s="75">
        <v>25339177</v>
      </c>
      <c r="C6345" s="85" t="s">
        <v>2062</v>
      </c>
      <c r="D6345" s="76" t="s">
        <v>214</v>
      </c>
      <c r="E6345" s="77">
        <v>9.9172158291430126E-2</v>
      </c>
    </row>
    <row r="6346" spans="2:5">
      <c r="B6346" s="75">
        <v>253521</v>
      </c>
      <c r="C6346" s="85" t="s">
        <v>2063</v>
      </c>
      <c r="D6346" s="76" t="s">
        <v>214</v>
      </c>
      <c r="E6346" s="77">
        <v>6.9187299290437015E-2</v>
      </c>
    </row>
    <row r="6347" spans="2:5">
      <c r="B6347" s="75">
        <v>2539175</v>
      </c>
      <c r="C6347" s="85" t="s">
        <v>2064</v>
      </c>
      <c r="D6347" s="76" t="s">
        <v>214</v>
      </c>
      <c r="E6347" s="77">
        <v>0.30208640190830549</v>
      </c>
    </row>
    <row r="6348" spans="2:5">
      <c r="B6348" s="75">
        <v>2545597</v>
      </c>
      <c r="C6348" s="85" t="s">
        <v>2065</v>
      </c>
      <c r="D6348" s="76" t="s">
        <v>214</v>
      </c>
      <c r="E6348" s="77">
        <v>1.9128600783634016</v>
      </c>
    </row>
    <row r="6349" spans="2:5">
      <c r="B6349" s="75">
        <v>2545600</v>
      </c>
      <c r="C6349" s="85" t="s">
        <v>2066</v>
      </c>
      <c r="D6349" s="76" t="s">
        <v>214</v>
      </c>
      <c r="E6349" s="77">
        <v>0.57069962513954819</v>
      </c>
    </row>
    <row r="6350" spans="2:5">
      <c r="B6350" s="75">
        <v>25606411</v>
      </c>
      <c r="C6350" s="85" t="s">
        <v>2067</v>
      </c>
      <c r="D6350" s="76" t="s">
        <v>214</v>
      </c>
      <c r="E6350" s="77">
        <v>3.0159326911253892E-2</v>
      </c>
    </row>
    <row r="6351" spans="2:5">
      <c r="B6351" s="75">
        <v>2581342</v>
      </c>
      <c r="C6351" s="85" t="s">
        <v>2068</v>
      </c>
      <c r="D6351" s="76" t="s">
        <v>214</v>
      </c>
      <c r="E6351" s="77">
        <v>9.0967586613340368E-2</v>
      </c>
    </row>
    <row r="6352" spans="2:5">
      <c r="B6352" s="75">
        <v>25875518</v>
      </c>
      <c r="C6352" s="85" t="s">
        <v>2069</v>
      </c>
      <c r="D6352" s="76" t="s">
        <v>214</v>
      </c>
      <c r="E6352" s="77">
        <v>42.970031911381867</v>
      </c>
    </row>
    <row r="6353" spans="2:5">
      <c r="B6353" s="75">
        <v>2593159</v>
      </c>
      <c r="C6353" s="85" t="s">
        <v>2070</v>
      </c>
      <c r="D6353" s="76" t="s">
        <v>214</v>
      </c>
      <c r="E6353" s="77">
        <v>2.6954293427718272</v>
      </c>
    </row>
    <row r="6354" spans="2:5">
      <c r="B6354" s="75">
        <v>26087478</v>
      </c>
      <c r="C6354" s="85" t="s">
        <v>2071</v>
      </c>
      <c r="D6354" s="76" t="s">
        <v>214</v>
      </c>
      <c r="E6354" s="77">
        <v>1.3551559025858644</v>
      </c>
    </row>
    <row r="6355" spans="2:5">
      <c r="B6355" s="75">
        <v>260946</v>
      </c>
      <c r="C6355" s="85" t="s">
        <v>2072</v>
      </c>
      <c r="D6355" s="76" t="s">
        <v>214</v>
      </c>
      <c r="E6355" s="77">
        <v>1.2562718535032649</v>
      </c>
    </row>
    <row r="6356" spans="2:5">
      <c r="B6356" s="75">
        <v>26225796</v>
      </c>
      <c r="C6356" s="85" t="s">
        <v>2073</v>
      </c>
      <c r="D6356" s="76" t="s">
        <v>214</v>
      </c>
      <c r="E6356" s="77">
        <v>0.59159471762948246</v>
      </c>
    </row>
    <row r="6357" spans="2:5">
      <c r="B6357" s="75">
        <v>26258708</v>
      </c>
      <c r="C6357" s="85" t="s">
        <v>2074</v>
      </c>
      <c r="D6357" s="76" t="s">
        <v>214</v>
      </c>
      <c r="E6357" s="77">
        <v>1.4108209930918016</v>
      </c>
    </row>
    <row r="6358" spans="2:5">
      <c r="B6358" s="75">
        <v>26259450</v>
      </c>
      <c r="C6358" s="85" t="s">
        <v>2075</v>
      </c>
      <c r="D6358" s="76" t="s">
        <v>214</v>
      </c>
      <c r="E6358" s="77">
        <v>0.23464818149430142</v>
      </c>
    </row>
    <row r="6359" spans="2:5">
      <c r="B6359" s="75">
        <v>26264062</v>
      </c>
      <c r="C6359" s="85" t="s">
        <v>2076</v>
      </c>
      <c r="D6359" s="76" t="s">
        <v>214</v>
      </c>
      <c r="E6359" s="77">
        <v>4.216694644612635E-8</v>
      </c>
    </row>
    <row r="6360" spans="2:5">
      <c r="B6360" s="75">
        <v>2631405</v>
      </c>
      <c r="C6360" s="85" t="s">
        <v>2077</v>
      </c>
      <c r="D6360" s="76" t="s">
        <v>214</v>
      </c>
      <c r="E6360" s="77">
        <v>3.0201331946011409</v>
      </c>
    </row>
    <row r="6361" spans="2:5">
      <c r="B6361" s="75">
        <v>2634335</v>
      </c>
      <c r="C6361" s="85" t="s">
        <v>2078</v>
      </c>
      <c r="D6361" s="76" t="s">
        <v>214</v>
      </c>
      <c r="E6361" s="77">
        <v>0.43758334537813487</v>
      </c>
    </row>
    <row r="6362" spans="2:5">
      <c r="B6362" s="75">
        <v>2642719</v>
      </c>
      <c r="C6362" s="85" t="s">
        <v>2079</v>
      </c>
      <c r="D6362" s="76" t="s">
        <v>214</v>
      </c>
      <c r="E6362" s="77">
        <v>455.57088710984203</v>
      </c>
    </row>
    <row r="6363" spans="2:5">
      <c r="B6363" s="75">
        <v>26444495</v>
      </c>
      <c r="C6363" s="85" t="s">
        <v>2080</v>
      </c>
      <c r="D6363" s="76" t="s">
        <v>214</v>
      </c>
      <c r="E6363" s="77">
        <v>0.36274366137644398</v>
      </c>
    </row>
    <row r="6364" spans="2:5">
      <c r="B6364" s="75">
        <v>2668248</v>
      </c>
      <c r="C6364" s="85" t="s">
        <v>2081</v>
      </c>
      <c r="D6364" s="76" t="s">
        <v>214</v>
      </c>
      <c r="E6364" s="77">
        <v>0.10128535873710555</v>
      </c>
    </row>
    <row r="6365" spans="2:5">
      <c r="B6365" s="75">
        <v>2686999</v>
      </c>
      <c r="C6365" s="85" t="s">
        <v>2082</v>
      </c>
      <c r="D6365" s="76" t="s">
        <v>214</v>
      </c>
      <c r="E6365" s="77">
        <v>0.289632690136639</v>
      </c>
    </row>
    <row r="6366" spans="2:5">
      <c r="B6366" s="75">
        <v>2702729</v>
      </c>
      <c r="C6366" s="85" t="s">
        <v>2083</v>
      </c>
      <c r="D6366" s="76" t="s">
        <v>214</v>
      </c>
      <c r="E6366" s="77">
        <v>0.74851351546960754</v>
      </c>
    </row>
    <row r="6367" spans="2:5">
      <c r="B6367" s="75">
        <v>27176870</v>
      </c>
      <c r="C6367" s="85" t="s">
        <v>2084</v>
      </c>
      <c r="D6367" s="76" t="s">
        <v>214</v>
      </c>
      <c r="E6367" s="77">
        <v>8.6361127642731411E-4</v>
      </c>
    </row>
    <row r="6368" spans="2:5">
      <c r="B6368" s="75">
        <v>27344418</v>
      </c>
      <c r="C6368" s="85" t="s">
        <v>2085</v>
      </c>
      <c r="D6368" s="76" t="s">
        <v>214</v>
      </c>
      <c r="E6368" s="77">
        <v>1.2887805927801047E-3</v>
      </c>
    </row>
    <row r="6369" spans="2:5">
      <c r="B6369" s="75">
        <v>27355222</v>
      </c>
      <c r="C6369" s="85" t="s">
        <v>2086</v>
      </c>
      <c r="D6369" s="76" t="s">
        <v>214</v>
      </c>
      <c r="E6369" s="77">
        <v>1.8765577632701407E-2</v>
      </c>
    </row>
    <row r="6370" spans="2:5">
      <c r="B6370" s="75">
        <v>275514</v>
      </c>
      <c r="C6370" s="85" t="s">
        <v>2087</v>
      </c>
      <c r="D6370" s="76" t="s">
        <v>214</v>
      </c>
      <c r="E6370" s="77">
        <v>5.3811289351024935E-3</v>
      </c>
    </row>
    <row r="6371" spans="2:5">
      <c r="B6371" s="75">
        <v>2767546</v>
      </c>
      <c r="C6371" s="85" t="s">
        <v>2088</v>
      </c>
      <c r="D6371" s="76" t="s">
        <v>214</v>
      </c>
      <c r="E6371" s="77">
        <v>4.521858353727608</v>
      </c>
    </row>
    <row r="6372" spans="2:5">
      <c r="B6372" s="75">
        <v>2782914</v>
      </c>
      <c r="C6372" s="85" t="s">
        <v>2089</v>
      </c>
      <c r="D6372" s="76" t="s">
        <v>214</v>
      </c>
      <c r="E6372" s="77">
        <v>1.7277410850600344E-2</v>
      </c>
    </row>
    <row r="6373" spans="2:5">
      <c r="B6373" s="75">
        <v>2797515</v>
      </c>
      <c r="C6373" s="85" t="s">
        <v>2090</v>
      </c>
      <c r="D6373" s="76" t="s">
        <v>214</v>
      </c>
      <c r="E6373" s="77">
        <v>11.139243043595114</v>
      </c>
    </row>
    <row r="6374" spans="2:5">
      <c r="B6374" s="75">
        <v>280579</v>
      </c>
      <c r="C6374" s="85" t="s">
        <v>2091</v>
      </c>
      <c r="D6374" s="76" t="s">
        <v>214</v>
      </c>
      <c r="E6374" s="77">
        <v>8.8046873600611773E-3</v>
      </c>
    </row>
    <row r="6375" spans="2:5">
      <c r="B6375" s="75">
        <v>2813958</v>
      </c>
      <c r="C6375" s="85" t="s">
        <v>2092</v>
      </c>
      <c r="D6375" s="76" t="s">
        <v>214</v>
      </c>
      <c r="E6375" s="77">
        <v>80.069066948914056</v>
      </c>
    </row>
    <row r="6376" spans="2:5">
      <c r="B6376" s="75">
        <v>28159980</v>
      </c>
      <c r="C6376" s="85" t="s">
        <v>2093</v>
      </c>
      <c r="D6376" s="76" t="s">
        <v>214</v>
      </c>
      <c r="E6376" s="77">
        <v>3481.925719813441</v>
      </c>
    </row>
    <row r="6377" spans="2:5">
      <c r="B6377" s="75">
        <v>28434006</v>
      </c>
      <c r="C6377" s="85" t="s">
        <v>2094</v>
      </c>
      <c r="D6377" s="76" t="s">
        <v>214</v>
      </c>
      <c r="E6377" s="77">
        <v>76.873025803115894</v>
      </c>
    </row>
    <row r="6378" spans="2:5">
      <c r="B6378" s="75">
        <v>2855132</v>
      </c>
      <c r="C6378" s="85" t="s">
        <v>2095</v>
      </c>
      <c r="D6378" s="76" t="s">
        <v>214</v>
      </c>
      <c r="E6378" s="77">
        <v>3.1449201684490904E-2</v>
      </c>
    </row>
    <row r="6379" spans="2:5">
      <c r="B6379" s="75">
        <v>28553120</v>
      </c>
      <c r="C6379" s="85" t="s">
        <v>2096</v>
      </c>
      <c r="D6379" s="76" t="s">
        <v>214</v>
      </c>
      <c r="E6379" s="77">
        <v>2.1574178229495328E-3</v>
      </c>
    </row>
    <row r="6380" spans="2:5">
      <c r="B6380" s="75">
        <v>28631358</v>
      </c>
      <c r="C6380" s="85" t="s">
        <v>2097</v>
      </c>
      <c r="D6380" s="76" t="s">
        <v>214</v>
      </c>
      <c r="E6380" s="77">
        <v>4.0595623414298593E-3</v>
      </c>
    </row>
    <row r="6381" spans="2:5">
      <c r="B6381" s="75">
        <v>287923</v>
      </c>
      <c r="C6381" s="85" t="s">
        <v>2098</v>
      </c>
      <c r="D6381" s="76" t="s">
        <v>214</v>
      </c>
      <c r="E6381" s="77">
        <v>6.8040373785033098E-6</v>
      </c>
    </row>
    <row r="6382" spans="2:5">
      <c r="B6382" s="75">
        <v>28804888</v>
      </c>
      <c r="C6382" s="85" t="s">
        <v>2099</v>
      </c>
      <c r="D6382" s="76" t="s">
        <v>214</v>
      </c>
      <c r="E6382" s="77">
        <v>7.5840065032571846E-2</v>
      </c>
    </row>
    <row r="6383" spans="2:5">
      <c r="B6383" s="75">
        <v>2893789</v>
      </c>
      <c r="C6383" s="85" t="s">
        <v>2100</v>
      </c>
      <c r="D6383" s="76" t="s">
        <v>214</v>
      </c>
      <c r="E6383" s="77">
        <v>31.639384587065106</v>
      </c>
    </row>
    <row r="6384" spans="2:5">
      <c r="B6384" s="75">
        <v>2896700</v>
      </c>
      <c r="C6384" s="85" t="s">
        <v>2101</v>
      </c>
      <c r="D6384" s="76" t="s">
        <v>214</v>
      </c>
      <c r="E6384" s="77">
        <v>123.22431177929144</v>
      </c>
    </row>
    <row r="6385" spans="2:5">
      <c r="B6385" s="75">
        <v>29091052</v>
      </c>
      <c r="C6385" s="85" t="s">
        <v>2102</v>
      </c>
      <c r="D6385" s="76" t="s">
        <v>214</v>
      </c>
      <c r="E6385" s="77">
        <v>5.4239867371043227</v>
      </c>
    </row>
    <row r="6386" spans="2:5">
      <c r="B6386" s="75">
        <v>29104301</v>
      </c>
      <c r="C6386" s="85" t="s">
        <v>2103</v>
      </c>
      <c r="D6386" s="76" t="s">
        <v>214</v>
      </c>
      <c r="E6386" s="77">
        <v>3.3776477195401583E-2</v>
      </c>
    </row>
    <row r="6387" spans="2:5">
      <c r="B6387" s="75">
        <v>29761215</v>
      </c>
      <c r="C6387" s="85" t="s">
        <v>2104</v>
      </c>
      <c r="D6387" s="76" t="s">
        <v>214</v>
      </c>
      <c r="E6387" s="77">
        <v>2.9865568174568822E-4</v>
      </c>
    </row>
    <row r="6388" spans="2:5">
      <c r="B6388" s="75">
        <v>298077</v>
      </c>
      <c r="C6388" s="85" t="s">
        <v>2105</v>
      </c>
      <c r="D6388" s="76" t="s">
        <v>214</v>
      </c>
      <c r="E6388" s="77">
        <v>0.17512299090428532</v>
      </c>
    </row>
    <row r="6389" spans="2:5">
      <c r="B6389" s="75">
        <v>299854</v>
      </c>
      <c r="C6389" s="85" t="s">
        <v>2106</v>
      </c>
      <c r="D6389" s="76" t="s">
        <v>214</v>
      </c>
      <c r="E6389" s="77">
        <v>48.788512033515978</v>
      </c>
    </row>
    <row r="6390" spans="2:5">
      <c r="B6390" s="75">
        <v>301122</v>
      </c>
      <c r="C6390" s="85" t="s">
        <v>2107</v>
      </c>
      <c r="D6390" s="76" t="s">
        <v>214</v>
      </c>
      <c r="E6390" s="77">
        <v>3.0389683535427121</v>
      </c>
    </row>
    <row r="6391" spans="2:5">
      <c r="B6391" s="75">
        <v>3033770</v>
      </c>
      <c r="C6391" s="85" t="s">
        <v>2108</v>
      </c>
      <c r="D6391" s="76" t="s">
        <v>214</v>
      </c>
      <c r="E6391" s="77">
        <v>1.9548941387053593E-3</v>
      </c>
    </row>
    <row r="6392" spans="2:5">
      <c r="B6392" s="75">
        <v>3060897</v>
      </c>
      <c r="C6392" s="85" t="s">
        <v>2109</v>
      </c>
      <c r="D6392" s="76" t="s">
        <v>214</v>
      </c>
      <c r="E6392" s="77">
        <v>0.32660419670924923</v>
      </c>
    </row>
    <row r="6393" spans="2:5">
      <c r="B6393" s="75">
        <v>306525</v>
      </c>
      <c r="C6393" s="85" t="s">
        <v>2110</v>
      </c>
      <c r="D6393" s="76" t="s">
        <v>214</v>
      </c>
      <c r="E6393" s="77">
        <v>1.3432496089588879</v>
      </c>
    </row>
    <row r="6394" spans="2:5">
      <c r="B6394" s="75">
        <v>30899195</v>
      </c>
      <c r="C6394" s="85" t="s">
        <v>2111</v>
      </c>
      <c r="D6394" s="76" t="s">
        <v>214</v>
      </c>
      <c r="E6394" s="77">
        <v>2.0830838055090404E-3</v>
      </c>
    </row>
    <row r="6395" spans="2:5">
      <c r="B6395" s="75">
        <v>311455</v>
      </c>
      <c r="C6395" s="85" t="s">
        <v>2112</v>
      </c>
      <c r="D6395" s="76" t="s">
        <v>214</v>
      </c>
      <c r="E6395" s="77">
        <v>488.75054365097645</v>
      </c>
    </row>
    <row r="6396" spans="2:5">
      <c r="B6396" s="75">
        <v>31218834</v>
      </c>
      <c r="C6396" s="85" t="s">
        <v>2113</v>
      </c>
      <c r="D6396" s="76" t="s">
        <v>214</v>
      </c>
      <c r="E6396" s="77">
        <v>0.11210759934289456</v>
      </c>
    </row>
    <row r="6397" spans="2:5">
      <c r="B6397" s="75">
        <v>314409</v>
      </c>
      <c r="C6397" s="85" t="s">
        <v>2114</v>
      </c>
      <c r="D6397" s="76" t="s">
        <v>214</v>
      </c>
      <c r="E6397" s="77">
        <v>2.965797246636586E-2</v>
      </c>
    </row>
    <row r="6398" spans="2:5">
      <c r="B6398" s="75">
        <v>319868</v>
      </c>
      <c r="C6398" s="85" t="s">
        <v>2115</v>
      </c>
      <c r="D6398" s="76" t="s">
        <v>214</v>
      </c>
      <c r="E6398" s="77">
        <v>3.4038363849777715</v>
      </c>
    </row>
    <row r="6399" spans="2:5">
      <c r="B6399" s="75">
        <v>3209221</v>
      </c>
      <c r="C6399" s="85" t="s">
        <v>2116</v>
      </c>
      <c r="D6399" s="76" t="s">
        <v>214</v>
      </c>
      <c r="E6399" s="77">
        <v>0.19633456603114052</v>
      </c>
    </row>
    <row r="6400" spans="2:5">
      <c r="B6400" s="75">
        <v>3244904</v>
      </c>
      <c r="C6400" s="85" t="s">
        <v>2117</v>
      </c>
      <c r="D6400" s="76" t="s">
        <v>214</v>
      </c>
      <c r="E6400" s="77">
        <v>94.694632563696771</v>
      </c>
    </row>
    <row r="6401" spans="2:5">
      <c r="B6401" s="75">
        <v>32598133</v>
      </c>
      <c r="C6401" s="85" t="s">
        <v>2118</v>
      </c>
      <c r="D6401" s="76" t="s">
        <v>214</v>
      </c>
      <c r="E6401" s="77">
        <v>0.52419369664231508</v>
      </c>
    </row>
    <row r="6402" spans="2:5">
      <c r="B6402" s="75">
        <v>327980</v>
      </c>
      <c r="C6402" s="85" t="s">
        <v>2119</v>
      </c>
      <c r="D6402" s="76" t="s">
        <v>214</v>
      </c>
      <c r="E6402" s="77">
        <v>6.5665428827556003</v>
      </c>
    </row>
    <row r="6403" spans="2:5">
      <c r="B6403" s="75">
        <v>329715</v>
      </c>
      <c r="C6403" s="85" t="s">
        <v>2120</v>
      </c>
      <c r="D6403" s="76" t="s">
        <v>214</v>
      </c>
      <c r="E6403" s="77">
        <v>2.732197175773988</v>
      </c>
    </row>
    <row r="6404" spans="2:5">
      <c r="B6404" s="75">
        <v>33125972</v>
      </c>
      <c r="C6404" s="85" t="s">
        <v>2121</v>
      </c>
      <c r="D6404" s="76" t="s">
        <v>214</v>
      </c>
      <c r="E6404" s="77">
        <v>2.2817960647178839</v>
      </c>
    </row>
    <row r="6405" spans="2:5">
      <c r="B6405" s="75">
        <v>33213659</v>
      </c>
      <c r="C6405" s="85" t="s">
        <v>2122</v>
      </c>
      <c r="D6405" s="76" t="s">
        <v>214</v>
      </c>
      <c r="E6405" s="77">
        <v>7.2924123120899038</v>
      </c>
    </row>
    <row r="6406" spans="2:5">
      <c r="B6406" s="75">
        <v>33245395</v>
      </c>
      <c r="C6406" s="85" t="s">
        <v>2123</v>
      </c>
      <c r="D6406" s="76" t="s">
        <v>214</v>
      </c>
      <c r="E6406" s="77">
        <v>25.243496593618389</v>
      </c>
    </row>
    <row r="6407" spans="2:5">
      <c r="B6407" s="75">
        <v>334485</v>
      </c>
      <c r="C6407" s="85" t="s">
        <v>2124</v>
      </c>
      <c r="D6407" s="76" t="s">
        <v>214</v>
      </c>
      <c r="E6407" s="77">
        <v>2.3009057301463881E-2</v>
      </c>
    </row>
    <row r="6408" spans="2:5">
      <c r="B6408" s="75">
        <v>33693048</v>
      </c>
      <c r="C6408" s="85" t="s">
        <v>2125</v>
      </c>
      <c r="D6408" s="76" t="s">
        <v>214</v>
      </c>
      <c r="E6408" s="77">
        <v>0.58947423567808332</v>
      </c>
    </row>
    <row r="6409" spans="2:5">
      <c r="B6409" s="75">
        <v>3383968</v>
      </c>
      <c r="C6409" s="85" t="s">
        <v>2126</v>
      </c>
      <c r="D6409" s="76" t="s">
        <v>214</v>
      </c>
      <c r="E6409" s="77">
        <v>0.34663785196579794</v>
      </c>
    </row>
    <row r="6410" spans="2:5">
      <c r="B6410" s="75">
        <v>3397624</v>
      </c>
      <c r="C6410" s="85" t="s">
        <v>2127</v>
      </c>
      <c r="D6410" s="76" t="s">
        <v>214</v>
      </c>
      <c r="E6410" s="77">
        <v>1.1867653841866572</v>
      </c>
    </row>
    <row r="6411" spans="2:5">
      <c r="B6411" s="75">
        <v>34123596</v>
      </c>
      <c r="C6411" s="85" t="s">
        <v>2128</v>
      </c>
      <c r="D6411" s="76" t="s">
        <v>214</v>
      </c>
      <c r="E6411" s="77">
        <v>4.8465548341954445</v>
      </c>
    </row>
    <row r="6412" spans="2:5">
      <c r="B6412" s="75">
        <v>34643464</v>
      </c>
      <c r="C6412" s="85" t="s">
        <v>2129</v>
      </c>
      <c r="D6412" s="76" t="s">
        <v>214</v>
      </c>
      <c r="E6412" s="77">
        <v>2.9046637950824558E-2</v>
      </c>
    </row>
    <row r="6413" spans="2:5">
      <c r="B6413" s="75">
        <v>34681102</v>
      </c>
      <c r="C6413" s="85" t="s">
        <v>2130</v>
      </c>
      <c r="D6413" s="76" t="s">
        <v>214</v>
      </c>
      <c r="E6413" s="77">
        <v>0.29509137295881049</v>
      </c>
    </row>
    <row r="6414" spans="2:5">
      <c r="B6414" s="75">
        <v>34681237</v>
      </c>
      <c r="C6414" s="85" t="s">
        <v>2131</v>
      </c>
      <c r="D6414" s="76" t="s">
        <v>214</v>
      </c>
      <c r="E6414" s="77">
        <v>0.32688259171901124</v>
      </c>
    </row>
    <row r="6415" spans="2:5">
      <c r="B6415" s="75">
        <v>3478942</v>
      </c>
      <c r="C6415" s="85" t="s">
        <v>2132</v>
      </c>
      <c r="D6415" s="76" t="s">
        <v>214</v>
      </c>
      <c r="E6415" s="77">
        <v>0.24118129063168775</v>
      </c>
    </row>
    <row r="6416" spans="2:5">
      <c r="B6416" s="75">
        <v>35400432</v>
      </c>
      <c r="C6416" s="85" t="s">
        <v>2133</v>
      </c>
      <c r="D6416" s="76" t="s">
        <v>214</v>
      </c>
      <c r="E6416" s="77">
        <v>0.24838856996340677</v>
      </c>
    </row>
    <row r="6417" spans="2:5">
      <c r="B6417" s="75">
        <v>35575963</v>
      </c>
      <c r="C6417" s="85" t="s">
        <v>2134</v>
      </c>
      <c r="D6417" s="76" t="s">
        <v>214</v>
      </c>
      <c r="E6417" s="77">
        <v>29.792291763022636</v>
      </c>
    </row>
    <row r="6418" spans="2:5">
      <c r="B6418" s="75">
        <v>357573</v>
      </c>
      <c r="C6418" s="85" t="s">
        <v>2135</v>
      </c>
      <c r="D6418" s="76" t="s">
        <v>214</v>
      </c>
      <c r="E6418" s="77">
        <v>0.32369587316572718</v>
      </c>
    </row>
    <row r="6419" spans="2:5">
      <c r="B6419" s="75">
        <v>36335678</v>
      </c>
      <c r="C6419" s="85" t="s">
        <v>2136</v>
      </c>
      <c r="D6419" s="76" t="s">
        <v>214</v>
      </c>
      <c r="E6419" s="77">
        <v>0.39238282342962205</v>
      </c>
    </row>
    <row r="6420" spans="2:5">
      <c r="B6420" s="75">
        <v>3648202</v>
      </c>
      <c r="C6420" s="85" t="s">
        <v>2137</v>
      </c>
      <c r="D6420" s="76" t="s">
        <v>214</v>
      </c>
      <c r="E6420" s="77">
        <v>4.7118613041678988E-6</v>
      </c>
    </row>
    <row r="6421" spans="2:5">
      <c r="B6421" s="75">
        <v>3653483</v>
      </c>
      <c r="C6421" s="85" t="s">
        <v>2138</v>
      </c>
      <c r="D6421" s="76" t="s">
        <v>214</v>
      </c>
      <c r="E6421" s="77">
        <v>1.8065367504344669E-2</v>
      </c>
    </row>
    <row r="6422" spans="2:5">
      <c r="B6422" s="75">
        <v>3698837</v>
      </c>
      <c r="C6422" s="85" t="s">
        <v>2139</v>
      </c>
      <c r="D6422" s="76" t="s">
        <v>214</v>
      </c>
      <c r="E6422" s="77">
        <v>132.17557674698412</v>
      </c>
    </row>
    <row r="6423" spans="2:5">
      <c r="B6423" s="75">
        <v>3739386</v>
      </c>
      <c r="C6423" s="85" t="s">
        <v>2140</v>
      </c>
      <c r="D6423" s="76" t="s">
        <v>214</v>
      </c>
      <c r="E6423" s="77">
        <v>9.1557150622852732E-2</v>
      </c>
    </row>
    <row r="6424" spans="2:5">
      <c r="B6424" s="75">
        <v>3766812</v>
      </c>
      <c r="C6424" s="85" t="s">
        <v>2141</v>
      </c>
      <c r="D6424" s="76" t="s">
        <v>214</v>
      </c>
      <c r="E6424" s="77">
        <v>1.8867697528058152</v>
      </c>
    </row>
    <row r="6425" spans="2:5">
      <c r="B6425" s="75">
        <v>379522</v>
      </c>
      <c r="C6425" s="85" t="s">
        <v>2142</v>
      </c>
      <c r="D6425" s="76" t="s">
        <v>214</v>
      </c>
      <c r="E6425" s="77">
        <v>4.6921485593493364E-2</v>
      </c>
    </row>
    <row r="6426" spans="2:5">
      <c r="B6426" s="75">
        <v>3811492</v>
      </c>
      <c r="C6426" s="85" t="s">
        <v>2143</v>
      </c>
      <c r="D6426" s="76" t="s">
        <v>214</v>
      </c>
      <c r="E6426" s="77">
        <v>0.14661961660989445</v>
      </c>
    </row>
    <row r="6427" spans="2:5">
      <c r="B6427" s="75">
        <v>3813056</v>
      </c>
      <c r="C6427" s="85" t="s">
        <v>2144</v>
      </c>
      <c r="D6427" s="76" t="s">
        <v>214</v>
      </c>
      <c r="E6427" s="77">
        <v>6.5977000141430153E-2</v>
      </c>
    </row>
    <row r="6428" spans="2:5">
      <c r="B6428" s="75">
        <v>385002</v>
      </c>
      <c r="C6428" s="85" t="s">
        <v>2145</v>
      </c>
      <c r="D6428" s="76" t="s">
        <v>214</v>
      </c>
      <c r="E6428" s="77">
        <v>0.44465172033291872</v>
      </c>
    </row>
    <row r="6429" spans="2:5">
      <c r="B6429" s="75">
        <v>38641940</v>
      </c>
      <c r="C6429" s="85" t="s">
        <v>2146</v>
      </c>
      <c r="D6429" s="76" t="s">
        <v>214</v>
      </c>
      <c r="E6429" s="77">
        <v>0.36469939289877401</v>
      </c>
    </row>
    <row r="6430" spans="2:5">
      <c r="B6430" s="75">
        <v>3878191</v>
      </c>
      <c r="C6430" s="85" t="s">
        <v>2147</v>
      </c>
      <c r="D6430" s="76" t="s">
        <v>214</v>
      </c>
      <c r="E6430" s="77">
        <v>0.99720544913260334</v>
      </c>
    </row>
    <row r="6431" spans="2:5">
      <c r="B6431" s="75">
        <v>3942549</v>
      </c>
      <c r="C6431" s="85" t="s">
        <v>2148</v>
      </c>
      <c r="D6431" s="76" t="s">
        <v>214</v>
      </c>
      <c r="E6431" s="77">
        <v>1.5889725614559271</v>
      </c>
    </row>
    <row r="6432" spans="2:5">
      <c r="B6432" s="75">
        <v>39515407</v>
      </c>
      <c r="C6432" s="85" t="s">
        <v>2149</v>
      </c>
      <c r="D6432" s="76" t="s">
        <v>214</v>
      </c>
      <c r="E6432" s="77">
        <v>0.88852230572425461</v>
      </c>
    </row>
    <row r="6433" spans="2:5">
      <c r="B6433" s="75">
        <v>39515510</v>
      </c>
      <c r="C6433" s="85" t="s">
        <v>2150</v>
      </c>
      <c r="D6433" s="76" t="s">
        <v>214</v>
      </c>
      <c r="E6433" s="77">
        <v>0.66803935705893169</v>
      </c>
    </row>
    <row r="6434" spans="2:5">
      <c r="B6434" s="75">
        <v>41394052</v>
      </c>
      <c r="C6434" s="85" t="s">
        <v>2151</v>
      </c>
      <c r="D6434" s="76" t="s">
        <v>214</v>
      </c>
      <c r="E6434" s="77">
        <v>0.20175282396923147</v>
      </c>
    </row>
    <row r="6435" spans="2:5">
      <c r="B6435" s="75">
        <v>41483436</v>
      </c>
      <c r="C6435" s="85" t="s">
        <v>2152</v>
      </c>
      <c r="D6435" s="76" t="s">
        <v>214</v>
      </c>
      <c r="E6435" s="77">
        <v>3.6283196308688543</v>
      </c>
    </row>
    <row r="6436" spans="2:5">
      <c r="B6436" s="75">
        <v>4170303</v>
      </c>
      <c r="C6436" s="85" t="s">
        <v>2153</v>
      </c>
      <c r="D6436" s="76" t="s">
        <v>214</v>
      </c>
      <c r="E6436" s="77">
        <v>4.1272512654644843E-2</v>
      </c>
    </row>
    <row r="6437" spans="2:5">
      <c r="B6437" s="75">
        <v>41814782</v>
      </c>
      <c r="C6437" s="85" t="s">
        <v>2154</v>
      </c>
      <c r="D6437" s="76" t="s">
        <v>214</v>
      </c>
      <c r="E6437" s="77">
        <v>0.98195506356856843</v>
      </c>
    </row>
    <row r="6438" spans="2:5">
      <c r="B6438" s="75">
        <v>42576023</v>
      </c>
      <c r="C6438" s="85" t="s">
        <v>2155</v>
      </c>
      <c r="D6438" s="76" t="s">
        <v>214</v>
      </c>
      <c r="E6438" s="77">
        <v>0.50911746026222826</v>
      </c>
    </row>
    <row r="6439" spans="2:5">
      <c r="B6439" s="75">
        <v>4329037</v>
      </c>
      <c r="C6439" s="85" t="s">
        <v>2156</v>
      </c>
      <c r="D6439" s="76" t="s">
        <v>214</v>
      </c>
      <c r="E6439" s="77">
        <v>9.551373773136615E-2</v>
      </c>
    </row>
    <row r="6440" spans="2:5">
      <c r="B6440" s="75">
        <v>4342363</v>
      </c>
      <c r="C6440" s="85" t="s">
        <v>2157</v>
      </c>
      <c r="D6440" s="76" t="s">
        <v>214</v>
      </c>
      <c r="E6440" s="77">
        <v>2.5105722504716965</v>
      </c>
    </row>
    <row r="6441" spans="2:5">
      <c r="B6441" s="75">
        <v>463569</v>
      </c>
      <c r="C6441" s="85" t="s">
        <v>2158</v>
      </c>
      <c r="D6441" s="76" t="s">
        <v>214</v>
      </c>
      <c r="E6441" s="77">
        <v>0.28979067116617074</v>
      </c>
    </row>
    <row r="6442" spans="2:5">
      <c r="B6442" s="75">
        <v>464073</v>
      </c>
      <c r="C6442" s="85" t="s">
        <v>2159</v>
      </c>
      <c r="D6442" s="76" t="s">
        <v>214</v>
      </c>
      <c r="E6442" s="77">
        <v>2.2099304684908448E-3</v>
      </c>
    </row>
    <row r="6443" spans="2:5">
      <c r="B6443" s="75">
        <v>4684940</v>
      </c>
      <c r="C6443" s="85" t="s">
        <v>2160</v>
      </c>
      <c r="D6443" s="76" t="s">
        <v>214</v>
      </c>
      <c r="E6443" s="77">
        <v>1.8143092160515286</v>
      </c>
    </row>
    <row r="6444" spans="2:5">
      <c r="B6444" s="75">
        <v>4726141</v>
      </c>
      <c r="C6444" s="85" t="s">
        <v>2161</v>
      </c>
      <c r="D6444" s="76" t="s">
        <v>214</v>
      </c>
      <c r="E6444" s="77">
        <v>5.5168796566334128</v>
      </c>
    </row>
    <row r="6445" spans="2:5">
      <c r="B6445" s="75">
        <v>475207</v>
      </c>
      <c r="C6445" s="85" t="s">
        <v>2162</v>
      </c>
      <c r="D6445" s="76" t="s">
        <v>214</v>
      </c>
      <c r="E6445" s="77">
        <v>3.8839506626129781E-3</v>
      </c>
    </row>
    <row r="6446" spans="2:5">
      <c r="B6446" s="75">
        <v>481390</v>
      </c>
      <c r="C6446" s="85" t="s">
        <v>2163</v>
      </c>
      <c r="D6446" s="76" t="s">
        <v>214</v>
      </c>
      <c r="E6446" s="77">
        <v>1.4882256128814118</v>
      </c>
    </row>
    <row r="6447" spans="2:5">
      <c r="B6447" s="75">
        <v>482893</v>
      </c>
      <c r="C6447" s="85" t="s">
        <v>2164</v>
      </c>
      <c r="D6447" s="76" t="s">
        <v>214</v>
      </c>
      <c r="E6447" s="77">
        <v>8.3024058121091093E-2</v>
      </c>
    </row>
    <row r="6448" spans="2:5">
      <c r="B6448" s="75">
        <v>485314</v>
      </c>
      <c r="C6448" s="85" t="s">
        <v>2165</v>
      </c>
      <c r="D6448" s="76" t="s">
        <v>214</v>
      </c>
      <c r="E6448" s="77">
        <v>1.411074257021369</v>
      </c>
    </row>
    <row r="6449" spans="2:5">
      <c r="B6449" s="75">
        <v>4901513</v>
      </c>
      <c r="C6449" s="85" t="s">
        <v>2166</v>
      </c>
      <c r="D6449" s="76" t="s">
        <v>214</v>
      </c>
      <c r="E6449" s="77">
        <v>0.24324832316945882</v>
      </c>
    </row>
    <row r="6450" spans="2:5">
      <c r="B6450" s="75">
        <v>4904614</v>
      </c>
      <c r="C6450" s="85" t="s">
        <v>2167</v>
      </c>
      <c r="D6450" s="76" t="s">
        <v>214</v>
      </c>
      <c r="E6450" s="77">
        <v>6.261598082982398E-4</v>
      </c>
    </row>
    <row r="6451" spans="2:5">
      <c r="B6451" s="75">
        <v>492228</v>
      </c>
      <c r="C6451" s="85" t="s">
        <v>2168</v>
      </c>
      <c r="D6451" s="76" t="s">
        <v>214</v>
      </c>
      <c r="E6451" s="77">
        <v>11.96619135008234</v>
      </c>
    </row>
    <row r="6452" spans="2:5">
      <c r="B6452" s="75">
        <v>49866877</v>
      </c>
      <c r="C6452" s="85" t="s">
        <v>2169</v>
      </c>
      <c r="D6452" s="76" t="s">
        <v>214</v>
      </c>
      <c r="E6452" s="77">
        <v>0.25865687933265874</v>
      </c>
    </row>
    <row r="6453" spans="2:5">
      <c r="B6453" s="75">
        <v>499832</v>
      </c>
      <c r="C6453" s="85" t="s">
        <v>2170</v>
      </c>
      <c r="D6453" s="76" t="s">
        <v>214</v>
      </c>
      <c r="E6453" s="77">
        <v>2.595464789136083E-2</v>
      </c>
    </row>
    <row r="6454" spans="2:5">
      <c r="B6454" s="75">
        <v>500287</v>
      </c>
      <c r="C6454" s="85" t="s">
        <v>2171</v>
      </c>
      <c r="D6454" s="76" t="s">
        <v>214</v>
      </c>
      <c r="E6454" s="77">
        <v>5.1810309969015815</v>
      </c>
    </row>
    <row r="6455" spans="2:5">
      <c r="B6455" s="75">
        <v>501520</v>
      </c>
      <c r="C6455" s="85" t="s">
        <v>2172</v>
      </c>
      <c r="D6455" s="76" t="s">
        <v>214</v>
      </c>
      <c r="E6455" s="77">
        <v>1.8124344829537242E-2</v>
      </c>
    </row>
    <row r="6456" spans="2:5">
      <c r="B6456" s="75">
        <v>50306</v>
      </c>
      <c r="C6456" s="85" t="s">
        <v>2173</v>
      </c>
      <c r="D6456" s="76" t="s">
        <v>214</v>
      </c>
      <c r="E6456" s="77">
        <v>0.1288210267807072</v>
      </c>
    </row>
    <row r="6457" spans="2:5">
      <c r="B6457" s="75">
        <v>50317</v>
      </c>
      <c r="C6457" s="85" t="s">
        <v>2174</v>
      </c>
      <c r="D6457" s="76" t="s">
        <v>214</v>
      </c>
      <c r="E6457" s="77">
        <v>0.16584705766862576</v>
      </c>
    </row>
    <row r="6458" spans="2:5">
      <c r="B6458" s="75">
        <v>503742</v>
      </c>
      <c r="C6458" s="85" t="s">
        <v>2175</v>
      </c>
      <c r="D6458" s="76" t="s">
        <v>214</v>
      </c>
      <c r="E6458" s="77">
        <v>1.7299495039385369E-3</v>
      </c>
    </row>
    <row r="6459" spans="2:5">
      <c r="B6459" s="75">
        <v>504245</v>
      </c>
      <c r="C6459" s="85" t="s">
        <v>2176</v>
      </c>
      <c r="D6459" s="76" t="s">
        <v>214</v>
      </c>
      <c r="E6459" s="77">
        <v>0.7548890380079234</v>
      </c>
    </row>
    <row r="6460" spans="2:5">
      <c r="B6460" s="75">
        <v>50512351</v>
      </c>
      <c r="C6460" s="85" t="s">
        <v>2177</v>
      </c>
      <c r="D6460" s="76" t="s">
        <v>214</v>
      </c>
      <c r="E6460" s="77">
        <v>2.7006908076078674E-2</v>
      </c>
    </row>
    <row r="6461" spans="2:5">
      <c r="B6461" s="75">
        <v>50563365</v>
      </c>
      <c r="C6461" s="85" t="s">
        <v>2178</v>
      </c>
      <c r="D6461" s="76" t="s">
        <v>214</v>
      </c>
      <c r="E6461" s="77">
        <v>3.5499343474816469</v>
      </c>
    </row>
    <row r="6462" spans="2:5">
      <c r="B6462" s="75">
        <v>5064313</v>
      </c>
      <c r="C6462" s="85" t="s">
        <v>2179</v>
      </c>
      <c r="D6462" s="76" t="s">
        <v>214</v>
      </c>
      <c r="E6462" s="77">
        <v>5.1820466718970198E-3</v>
      </c>
    </row>
    <row r="6463" spans="2:5">
      <c r="B6463" s="75">
        <v>50657</v>
      </c>
      <c r="C6463" s="85" t="s">
        <v>2180</v>
      </c>
      <c r="D6463" s="76" t="s">
        <v>214</v>
      </c>
      <c r="E6463" s="77">
        <v>50.985822330973164</v>
      </c>
    </row>
    <row r="6464" spans="2:5">
      <c r="B6464" s="75">
        <v>51218496</v>
      </c>
      <c r="C6464" s="85" t="s">
        <v>2181</v>
      </c>
      <c r="D6464" s="76" t="s">
        <v>214</v>
      </c>
      <c r="E6464" s="77">
        <v>83.414795706921993</v>
      </c>
    </row>
    <row r="6465" spans="2:5">
      <c r="B6465" s="75">
        <v>51338273</v>
      </c>
      <c r="C6465" s="85" t="s">
        <v>2182</v>
      </c>
      <c r="D6465" s="76" t="s">
        <v>214</v>
      </c>
      <c r="E6465" s="77">
        <v>0.9429401696846853</v>
      </c>
    </row>
    <row r="6466" spans="2:5">
      <c r="B6466" s="75">
        <v>514103</v>
      </c>
      <c r="C6466" s="85" t="s">
        <v>2183</v>
      </c>
      <c r="D6466" s="76" t="s">
        <v>214</v>
      </c>
      <c r="E6466" s="77">
        <v>8.8793964326456587E-2</v>
      </c>
    </row>
    <row r="6467" spans="2:5">
      <c r="B6467" s="75">
        <v>51707552</v>
      </c>
      <c r="C6467" s="85" t="s">
        <v>2184</v>
      </c>
      <c r="D6467" s="76" t="s">
        <v>214</v>
      </c>
      <c r="E6467" s="77">
        <v>1.233179269251867</v>
      </c>
    </row>
    <row r="6468" spans="2:5">
      <c r="B6468" s="75">
        <v>518478</v>
      </c>
      <c r="C6468" s="85" t="s">
        <v>2185</v>
      </c>
      <c r="D6468" s="76" t="s">
        <v>214</v>
      </c>
      <c r="E6468" s="77">
        <v>9.5230302881871148E-3</v>
      </c>
    </row>
    <row r="6469" spans="2:5">
      <c r="B6469" s="75">
        <v>52517</v>
      </c>
      <c r="C6469" s="85" t="s">
        <v>2186</v>
      </c>
      <c r="D6469" s="76" t="s">
        <v>214</v>
      </c>
      <c r="E6469" s="77">
        <v>27.322600867663919</v>
      </c>
    </row>
    <row r="6470" spans="2:5">
      <c r="B6470" s="75">
        <v>5259881</v>
      </c>
      <c r="C6470" s="85" t="s">
        <v>2187</v>
      </c>
      <c r="D6470" s="76" t="s">
        <v>214</v>
      </c>
      <c r="E6470" s="77">
        <v>0.73942200680366521</v>
      </c>
    </row>
    <row r="6471" spans="2:5">
      <c r="B6471" s="75">
        <v>526750</v>
      </c>
      <c r="C6471" s="85" t="s">
        <v>2188</v>
      </c>
      <c r="D6471" s="76" t="s">
        <v>214</v>
      </c>
      <c r="E6471" s="77">
        <v>1.1563529417458262E-2</v>
      </c>
    </row>
    <row r="6472" spans="2:5">
      <c r="B6472" s="75">
        <v>52756259</v>
      </c>
      <c r="C6472" s="85" t="s">
        <v>2189</v>
      </c>
      <c r="D6472" s="76" t="s">
        <v>214</v>
      </c>
      <c r="E6472" s="77">
        <v>1.8833431028702874</v>
      </c>
    </row>
    <row r="6473" spans="2:5">
      <c r="B6473" s="75">
        <v>527606</v>
      </c>
      <c r="C6473" s="85" t="s">
        <v>2190</v>
      </c>
      <c r="D6473" s="76" t="s">
        <v>214</v>
      </c>
      <c r="E6473" s="77">
        <v>1.00034966151973E-2</v>
      </c>
    </row>
    <row r="6474" spans="2:5">
      <c r="B6474" s="75">
        <v>52888809</v>
      </c>
      <c r="C6474" s="85" t="s">
        <v>2191</v>
      </c>
      <c r="D6474" s="76" t="s">
        <v>214</v>
      </c>
      <c r="E6474" s="77">
        <v>1.907362049446891</v>
      </c>
    </row>
    <row r="6475" spans="2:5">
      <c r="B6475" s="75">
        <v>53112280</v>
      </c>
      <c r="C6475" s="85" t="s">
        <v>2192</v>
      </c>
      <c r="D6475" s="76" t="s">
        <v>214</v>
      </c>
      <c r="E6475" s="77">
        <v>0.66939169756782202</v>
      </c>
    </row>
    <row r="6476" spans="2:5">
      <c r="B6476" s="75">
        <v>5324845</v>
      </c>
      <c r="C6476" s="85" t="s">
        <v>2193</v>
      </c>
      <c r="D6476" s="76" t="s">
        <v>214</v>
      </c>
      <c r="E6476" s="77">
        <v>1.5363021381672821E-3</v>
      </c>
    </row>
    <row r="6477" spans="2:5">
      <c r="B6477" s="75">
        <v>533233</v>
      </c>
      <c r="C6477" s="85" t="s">
        <v>2194</v>
      </c>
      <c r="D6477" s="76" t="s">
        <v>214</v>
      </c>
      <c r="E6477" s="77">
        <v>2.1300931873567879</v>
      </c>
    </row>
    <row r="6478" spans="2:5">
      <c r="B6478" s="75">
        <v>533744</v>
      </c>
      <c r="C6478" s="85" t="s">
        <v>2195</v>
      </c>
      <c r="D6478" s="76" t="s">
        <v>214</v>
      </c>
      <c r="E6478" s="77">
        <v>2.1991204197284802</v>
      </c>
    </row>
    <row r="6479" spans="2:5">
      <c r="B6479" s="75">
        <v>534521</v>
      </c>
      <c r="C6479" s="85" t="s">
        <v>2196</v>
      </c>
      <c r="D6479" s="76" t="s">
        <v>214</v>
      </c>
      <c r="E6479" s="77">
        <v>8.6939525047471999</v>
      </c>
    </row>
    <row r="6480" spans="2:5">
      <c r="B6480" s="75">
        <v>53469219</v>
      </c>
      <c r="C6480" s="85" t="s">
        <v>2197</v>
      </c>
      <c r="D6480" s="76" t="s">
        <v>214</v>
      </c>
      <c r="E6480" s="77">
        <v>0.7249897417687412</v>
      </c>
    </row>
    <row r="6481" spans="2:5">
      <c r="B6481" s="75">
        <v>535808</v>
      </c>
      <c r="C6481" s="85" t="s">
        <v>2198</v>
      </c>
      <c r="D6481" s="76" t="s">
        <v>214</v>
      </c>
      <c r="E6481" s="77">
        <v>0.13854191247743583</v>
      </c>
    </row>
    <row r="6482" spans="2:5">
      <c r="B6482" s="75">
        <v>540885</v>
      </c>
      <c r="C6482" s="85" t="s">
        <v>2199</v>
      </c>
      <c r="D6482" s="76" t="s">
        <v>214</v>
      </c>
      <c r="E6482" s="77">
        <v>2.6562571926137173E-4</v>
      </c>
    </row>
    <row r="6483" spans="2:5">
      <c r="B6483" s="75">
        <v>54115</v>
      </c>
      <c r="C6483" s="85" t="s">
        <v>2200</v>
      </c>
      <c r="D6483" s="76" t="s">
        <v>214</v>
      </c>
      <c r="E6483" s="77">
        <v>13.501138581445433</v>
      </c>
    </row>
    <row r="6484" spans="2:5">
      <c r="B6484" s="75">
        <v>541731</v>
      </c>
      <c r="C6484" s="85" t="s">
        <v>2201</v>
      </c>
      <c r="D6484" s="76" t="s">
        <v>214</v>
      </c>
      <c r="E6484" s="77">
        <v>2.8115642641129554E-3</v>
      </c>
    </row>
    <row r="6485" spans="2:5">
      <c r="B6485" s="75">
        <v>5464711</v>
      </c>
      <c r="C6485" s="85" t="s">
        <v>2202</v>
      </c>
      <c r="D6485" s="76" t="s">
        <v>214</v>
      </c>
      <c r="E6485" s="77">
        <v>0.24166554289289804</v>
      </c>
    </row>
    <row r="6486" spans="2:5">
      <c r="B6486" s="75">
        <v>54648</v>
      </c>
      <c r="C6486" s="85" t="s">
        <v>2203</v>
      </c>
      <c r="D6486" s="76" t="s">
        <v>214</v>
      </c>
      <c r="E6486" s="77">
        <v>0.67178587552431557</v>
      </c>
    </row>
    <row r="6487" spans="2:5">
      <c r="B6487" s="75">
        <v>55335063</v>
      </c>
      <c r="C6487" s="85" t="s">
        <v>2204</v>
      </c>
      <c r="D6487" s="76" t="s">
        <v>214</v>
      </c>
      <c r="E6487" s="77">
        <v>3.8392946776110759</v>
      </c>
    </row>
    <row r="6488" spans="2:5">
      <c r="B6488" s="75">
        <v>554007</v>
      </c>
      <c r="C6488" s="85" t="s">
        <v>2205</v>
      </c>
      <c r="D6488" s="76" t="s">
        <v>214</v>
      </c>
      <c r="E6488" s="77">
        <v>0.59256679395330503</v>
      </c>
    </row>
    <row r="6489" spans="2:5">
      <c r="B6489" s="75">
        <v>55406536</v>
      </c>
      <c r="C6489" s="85" t="s">
        <v>2206</v>
      </c>
      <c r="D6489" s="76" t="s">
        <v>214</v>
      </c>
      <c r="E6489" s="77">
        <v>21.86555218093774</v>
      </c>
    </row>
    <row r="6490" spans="2:5">
      <c r="B6490" s="75">
        <v>554847</v>
      </c>
      <c r="C6490" s="85" t="s">
        <v>2207</v>
      </c>
      <c r="D6490" s="76" t="s">
        <v>214</v>
      </c>
      <c r="E6490" s="77">
        <v>5.6026969445497746E-2</v>
      </c>
    </row>
    <row r="6491" spans="2:5">
      <c r="B6491" s="75">
        <v>55512339</v>
      </c>
      <c r="C6491" s="85" t="s">
        <v>2208</v>
      </c>
      <c r="D6491" s="76" t="s">
        <v>214</v>
      </c>
      <c r="E6491" s="77">
        <v>3.5830103226487282E-2</v>
      </c>
    </row>
    <row r="6492" spans="2:5">
      <c r="B6492" s="75">
        <v>555373</v>
      </c>
      <c r="C6492" s="85" t="s">
        <v>2209</v>
      </c>
      <c r="D6492" s="76" t="s">
        <v>214</v>
      </c>
      <c r="E6492" s="77">
        <v>67.703810536712851</v>
      </c>
    </row>
    <row r="6493" spans="2:5">
      <c r="B6493" s="75">
        <v>556616</v>
      </c>
      <c r="C6493" s="85" t="s">
        <v>2210</v>
      </c>
      <c r="D6493" s="76" t="s">
        <v>214</v>
      </c>
      <c r="E6493" s="77">
        <v>25.508065560005132</v>
      </c>
    </row>
    <row r="6494" spans="2:5">
      <c r="B6494" s="75">
        <v>56073100</v>
      </c>
      <c r="C6494" s="85" t="s">
        <v>2211</v>
      </c>
      <c r="D6494" s="76" t="s">
        <v>214</v>
      </c>
      <c r="E6494" s="77">
        <v>6.8207335830757648E-4</v>
      </c>
    </row>
    <row r="6495" spans="2:5">
      <c r="B6495" s="75">
        <v>56360</v>
      </c>
      <c r="C6495" s="85" t="s">
        <v>2212</v>
      </c>
      <c r="D6495" s="76" t="s">
        <v>214</v>
      </c>
      <c r="E6495" s="77">
        <v>17.520567262755652</v>
      </c>
    </row>
    <row r="6496" spans="2:5">
      <c r="B6496" s="75">
        <v>569642</v>
      </c>
      <c r="C6496" s="85" t="s">
        <v>2213</v>
      </c>
      <c r="D6496" s="76" t="s">
        <v>214</v>
      </c>
      <c r="E6496" s="77">
        <v>23.485104002752976</v>
      </c>
    </row>
    <row r="6497" spans="2:5">
      <c r="B6497" s="75">
        <v>57090</v>
      </c>
      <c r="C6497" s="85" t="s">
        <v>2214</v>
      </c>
      <c r="D6497" s="76" t="s">
        <v>214</v>
      </c>
      <c r="E6497" s="77">
        <v>0.18699382309591528</v>
      </c>
    </row>
    <row r="6498" spans="2:5">
      <c r="B6498" s="75">
        <v>57213691</v>
      </c>
      <c r="C6498" s="85" t="s">
        <v>2215</v>
      </c>
      <c r="D6498" s="76" t="s">
        <v>214</v>
      </c>
      <c r="E6498" s="77">
        <v>4.6840115248289099E-2</v>
      </c>
    </row>
    <row r="6499" spans="2:5">
      <c r="B6499" s="75">
        <v>573568</v>
      </c>
      <c r="C6499" s="85" t="s">
        <v>2216</v>
      </c>
      <c r="D6499" s="76" t="s">
        <v>214</v>
      </c>
      <c r="E6499" s="77">
        <v>0.42356255267287946</v>
      </c>
    </row>
    <row r="6500" spans="2:5">
      <c r="B6500" s="75">
        <v>57369321</v>
      </c>
      <c r="C6500" s="85" t="s">
        <v>2217</v>
      </c>
      <c r="D6500" s="76" t="s">
        <v>214</v>
      </c>
      <c r="E6500" s="77">
        <v>0.3729703098208309</v>
      </c>
    </row>
    <row r="6501" spans="2:5">
      <c r="B6501" s="75">
        <v>576249</v>
      </c>
      <c r="C6501" s="85" t="s">
        <v>2218</v>
      </c>
      <c r="D6501" s="76" t="s">
        <v>214</v>
      </c>
      <c r="E6501" s="77">
        <v>6.9327213685018249E-2</v>
      </c>
    </row>
    <row r="6502" spans="2:5">
      <c r="B6502" s="75">
        <v>57646307</v>
      </c>
      <c r="C6502" s="85" t="s">
        <v>2219</v>
      </c>
      <c r="D6502" s="76" t="s">
        <v>214</v>
      </c>
      <c r="E6502" s="77">
        <v>0.20131489187523688</v>
      </c>
    </row>
    <row r="6503" spans="2:5">
      <c r="B6503" s="75">
        <v>578541</v>
      </c>
      <c r="C6503" s="85" t="s">
        <v>2220</v>
      </c>
      <c r="D6503" s="76" t="s">
        <v>214</v>
      </c>
      <c r="E6503" s="77">
        <v>7.744173500003762E-2</v>
      </c>
    </row>
    <row r="6504" spans="2:5">
      <c r="B6504" s="75">
        <v>57966957</v>
      </c>
      <c r="C6504" s="85" t="s">
        <v>2221</v>
      </c>
      <c r="D6504" s="76" t="s">
        <v>214</v>
      </c>
      <c r="E6504" s="77">
        <v>4.8949454819811897E-3</v>
      </c>
    </row>
    <row r="6505" spans="2:5">
      <c r="B6505" s="75">
        <v>5836293</v>
      </c>
      <c r="C6505" s="85" t="s">
        <v>2222</v>
      </c>
      <c r="D6505" s="76" t="s">
        <v>214</v>
      </c>
      <c r="E6505" s="77">
        <v>2.5306573359377575E-2</v>
      </c>
    </row>
    <row r="6506" spans="2:5">
      <c r="B6506" s="75">
        <v>583788</v>
      </c>
      <c r="C6506" s="85" t="s">
        <v>2223</v>
      </c>
      <c r="D6506" s="76" t="s">
        <v>214</v>
      </c>
      <c r="E6506" s="77">
        <v>4.5572346698138914E-2</v>
      </c>
    </row>
    <row r="6507" spans="2:5">
      <c r="B6507" s="75">
        <v>584792</v>
      </c>
      <c r="C6507" s="85" t="s">
        <v>2224</v>
      </c>
      <c r="D6507" s="76" t="s">
        <v>214</v>
      </c>
      <c r="E6507" s="77">
        <v>56.020186667460024</v>
      </c>
    </row>
    <row r="6508" spans="2:5">
      <c r="B6508" s="75">
        <v>589162</v>
      </c>
      <c r="C6508" s="85" t="s">
        <v>2225</v>
      </c>
      <c r="D6508" s="76" t="s">
        <v>214</v>
      </c>
      <c r="E6508" s="77">
        <v>0.1003434684049323</v>
      </c>
    </row>
    <row r="6509" spans="2:5">
      <c r="B6509" s="75">
        <v>59063</v>
      </c>
      <c r="C6509" s="85" t="s">
        <v>2226</v>
      </c>
      <c r="D6509" s="76" t="s">
        <v>214</v>
      </c>
      <c r="E6509" s="77">
        <v>0.22211208809791505</v>
      </c>
    </row>
    <row r="6510" spans="2:5">
      <c r="B6510" s="75">
        <v>590863</v>
      </c>
      <c r="C6510" s="85" t="s">
        <v>2227</v>
      </c>
      <c r="D6510" s="76" t="s">
        <v>214</v>
      </c>
      <c r="E6510" s="77">
        <v>0.12176034532213768</v>
      </c>
    </row>
    <row r="6511" spans="2:5">
      <c r="B6511" s="75">
        <v>591275</v>
      </c>
      <c r="C6511" s="85" t="s">
        <v>2228</v>
      </c>
      <c r="D6511" s="76" t="s">
        <v>214</v>
      </c>
      <c r="E6511" s="77">
        <v>2.6601659068319177</v>
      </c>
    </row>
    <row r="6512" spans="2:5">
      <c r="B6512" s="75">
        <v>591355</v>
      </c>
      <c r="C6512" s="85" t="s">
        <v>2229</v>
      </c>
      <c r="D6512" s="76" t="s">
        <v>214</v>
      </c>
      <c r="E6512" s="77">
        <v>4.1164848707459588E-2</v>
      </c>
    </row>
    <row r="6513" spans="2:5">
      <c r="B6513" s="75">
        <v>5915413</v>
      </c>
      <c r="C6513" s="85" t="s">
        <v>2230</v>
      </c>
      <c r="D6513" s="76" t="s">
        <v>214</v>
      </c>
      <c r="E6513" s="77">
        <v>3.9140401303883179</v>
      </c>
    </row>
    <row r="6514" spans="2:5">
      <c r="B6514" s="75">
        <v>593817</v>
      </c>
      <c r="C6514" s="85" t="s">
        <v>2231</v>
      </c>
      <c r="D6514" s="76" t="s">
        <v>214</v>
      </c>
      <c r="E6514" s="77">
        <v>29.653717206598564</v>
      </c>
    </row>
    <row r="6515" spans="2:5">
      <c r="B6515" s="75">
        <v>59507</v>
      </c>
      <c r="C6515" s="85" t="s">
        <v>2232</v>
      </c>
      <c r="D6515" s="76" t="s">
        <v>214</v>
      </c>
      <c r="E6515" s="77">
        <v>1.8364851627055413E-2</v>
      </c>
    </row>
    <row r="6516" spans="2:5">
      <c r="B6516" s="75">
        <v>595379</v>
      </c>
      <c r="C6516" s="85" t="s">
        <v>2233</v>
      </c>
      <c r="D6516" s="76" t="s">
        <v>214</v>
      </c>
      <c r="E6516" s="77">
        <v>1.6379209521067792E-3</v>
      </c>
    </row>
    <row r="6517" spans="2:5">
      <c r="B6517" s="75">
        <v>597648</v>
      </c>
      <c r="C6517" s="85" t="s">
        <v>2234</v>
      </c>
      <c r="D6517" s="76" t="s">
        <v>214</v>
      </c>
      <c r="E6517" s="77">
        <v>4.8320352661296272E-2</v>
      </c>
    </row>
    <row r="6518" spans="2:5">
      <c r="B6518" s="75">
        <v>598163</v>
      </c>
      <c r="C6518" s="85" t="s">
        <v>2235</v>
      </c>
      <c r="D6518" s="76" t="s">
        <v>214</v>
      </c>
      <c r="E6518" s="77">
        <v>2.5616874364869216E-2</v>
      </c>
    </row>
    <row r="6519" spans="2:5">
      <c r="B6519" s="75">
        <v>59927</v>
      </c>
      <c r="C6519" s="85" t="s">
        <v>2236</v>
      </c>
      <c r="D6519" s="76" t="s">
        <v>214</v>
      </c>
      <c r="E6519" s="77">
        <v>23.194427739183485</v>
      </c>
    </row>
    <row r="6520" spans="2:5">
      <c r="B6520" s="75">
        <v>60004</v>
      </c>
      <c r="C6520" s="85" t="s">
        <v>2237</v>
      </c>
      <c r="D6520" s="76" t="s">
        <v>214</v>
      </c>
      <c r="E6520" s="77">
        <v>4.8167498063961256E-2</v>
      </c>
    </row>
    <row r="6521" spans="2:5">
      <c r="B6521" s="75">
        <v>602017</v>
      </c>
      <c r="C6521" s="85" t="s">
        <v>2238</v>
      </c>
      <c r="D6521" s="76" t="s">
        <v>214</v>
      </c>
      <c r="E6521" s="77">
        <v>3.0662334755825191</v>
      </c>
    </row>
    <row r="6522" spans="2:5">
      <c r="B6522" s="75">
        <v>60207310</v>
      </c>
      <c r="C6522" s="85" t="s">
        <v>2239</v>
      </c>
      <c r="D6522" s="76" t="s">
        <v>214</v>
      </c>
      <c r="E6522" s="77">
        <v>0.45175711742888286</v>
      </c>
    </row>
    <row r="6523" spans="2:5">
      <c r="B6523" s="75">
        <v>60242</v>
      </c>
      <c r="C6523" s="85" t="s">
        <v>2240</v>
      </c>
      <c r="D6523" s="76" t="s">
        <v>214</v>
      </c>
      <c r="E6523" s="77">
        <v>1.4307900418619358E-2</v>
      </c>
    </row>
    <row r="6524" spans="2:5">
      <c r="B6524" s="75">
        <v>603861</v>
      </c>
      <c r="C6524" s="85" t="s">
        <v>2241</v>
      </c>
      <c r="D6524" s="76" t="s">
        <v>214</v>
      </c>
      <c r="E6524" s="77">
        <v>2.6731745750917546</v>
      </c>
    </row>
    <row r="6525" spans="2:5">
      <c r="B6525" s="75">
        <v>6062266</v>
      </c>
      <c r="C6525" s="85" t="s">
        <v>2242</v>
      </c>
      <c r="D6525" s="76" t="s">
        <v>214</v>
      </c>
      <c r="E6525" s="77">
        <v>0.39798671476647668</v>
      </c>
    </row>
    <row r="6526" spans="2:5">
      <c r="B6526" s="75">
        <v>608311</v>
      </c>
      <c r="C6526" s="85" t="s">
        <v>2243</v>
      </c>
      <c r="D6526" s="76" t="s">
        <v>214</v>
      </c>
      <c r="E6526" s="77">
        <v>6.8053535273886059</v>
      </c>
    </row>
    <row r="6527" spans="2:5">
      <c r="B6527" s="75">
        <v>608719</v>
      </c>
      <c r="C6527" s="85" t="s">
        <v>2244</v>
      </c>
      <c r="D6527" s="76" t="s">
        <v>214</v>
      </c>
      <c r="E6527" s="77">
        <v>16.456209749298051</v>
      </c>
    </row>
    <row r="6528" spans="2:5">
      <c r="B6528" s="75">
        <v>609198</v>
      </c>
      <c r="C6528" s="85" t="s">
        <v>2245</v>
      </c>
      <c r="D6528" s="76" t="s">
        <v>214</v>
      </c>
      <c r="E6528" s="77">
        <v>0.12302966225291147</v>
      </c>
    </row>
    <row r="6529" spans="2:5">
      <c r="B6529" s="75">
        <v>611063</v>
      </c>
      <c r="C6529" s="85" t="s">
        <v>2246</v>
      </c>
      <c r="D6529" s="76" t="s">
        <v>214</v>
      </c>
      <c r="E6529" s="77">
        <v>0.1088843060326674</v>
      </c>
    </row>
    <row r="6530" spans="2:5">
      <c r="B6530" s="75">
        <v>61213250</v>
      </c>
      <c r="C6530" s="85" t="s">
        <v>2247</v>
      </c>
      <c r="D6530" s="76" t="s">
        <v>214</v>
      </c>
      <c r="E6530" s="77">
        <v>4.1067878277103134</v>
      </c>
    </row>
    <row r="6531" spans="2:5">
      <c r="B6531" s="75">
        <v>616455</v>
      </c>
      <c r="C6531" s="85" t="s">
        <v>2248</v>
      </c>
      <c r="D6531" s="76" t="s">
        <v>214</v>
      </c>
      <c r="E6531" s="77">
        <v>0.3395306057243801</v>
      </c>
    </row>
    <row r="6532" spans="2:5">
      <c r="B6532" s="75">
        <v>61734</v>
      </c>
      <c r="C6532" s="85" t="s">
        <v>2249</v>
      </c>
      <c r="D6532" s="76" t="s">
        <v>214</v>
      </c>
      <c r="E6532" s="77">
        <v>0.46143814912703623</v>
      </c>
    </row>
    <row r="6533" spans="2:5">
      <c r="B6533" s="75">
        <v>618622</v>
      </c>
      <c r="C6533" s="85" t="s">
        <v>2250</v>
      </c>
      <c r="D6533" s="76" t="s">
        <v>214</v>
      </c>
      <c r="E6533" s="77">
        <v>0.38957274497683614</v>
      </c>
    </row>
    <row r="6534" spans="2:5">
      <c r="B6534" s="75">
        <v>618871</v>
      </c>
      <c r="C6534" s="85" t="s">
        <v>2251</v>
      </c>
      <c r="D6534" s="76" t="s">
        <v>214</v>
      </c>
      <c r="E6534" s="77">
        <v>1.2689378590211964</v>
      </c>
    </row>
    <row r="6535" spans="2:5">
      <c r="B6535" s="75">
        <v>61949766</v>
      </c>
      <c r="C6535" s="85" t="s">
        <v>2252</v>
      </c>
      <c r="D6535" s="76" t="s">
        <v>214</v>
      </c>
      <c r="E6535" s="77">
        <v>11.500901282179671</v>
      </c>
    </row>
    <row r="6536" spans="2:5">
      <c r="B6536" s="75">
        <v>61949777</v>
      </c>
      <c r="C6536" s="85" t="s">
        <v>2253</v>
      </c>
      <c r="D6536" s="76" t="s">
        <v>214</v>
      </c>
      <c r="E6536" s="77">
        <v>5.8473807796720187</v>
      </c>
    </row>
    <row r="6537" spans="2:5">
      <c r="B6537" s="75">
        <v>623370</v>
      </c>
      <c r="C6537" s="85" t="s">
        <v>2254</v>
      </c>
      <c r="D6537" s="76" t="s">
        <v>214</v>
      </c>
      <c r="E6537" s="77">
        <v>1.60002216343771E-3</v>
      </c>
    </row>
    <row r="6538" spans="2:5">
      <c r="B6538" s="75">
        <v>626437</v>
      </c>
      <c r="C6538" s="85" t="s">
        <v>2255</v>
      </c>
      <c r="D6538" s="76" t="s">
        <v>214</v>
      </c>
      <c r="E6538" s="77">
        <v>1.5849804941275278</v>
      </c>
    </row>
    <row r="6539" spans="2:5">
      <c r="B6539" s="75">
        <v>626937</v>
      </c>
      <c r="C6539" s="85" t="s">
        <v>2256</v>
      </c>
      <c r="D6539" s="76" t="s">
        <v>214</v>
      </c>
      <c r="E6539" s="77">
        <v>1.7543302889357264E-3</v>
      </c>
    </row>
    <row r="6540" spans="2:5">
      <c r="B6540" s="75">
        <v>627305</v>
      </c>
      <c r="C6540" s="85" t="s">
        <v>2257</v>
      </c>
      <c r="D6540" s="76" t="s">
        <v>214</v>
      </c>
      <c r="E6540" s="77">
        <v>1.7252946632224798E-2</v>
      </c>
    </row>
    <row r="6541" spans="2:5">
      <c r="B6541" s="75">
        <v>62760</v>
      </c>
      <c r="C6541" s="85" t="s">
        <v>2258</v>
      </c>
      <c r="D6541" s="76" t="s">
        <v>214</v>
      </c>
      <c r="E6541" s="77">
        <v>4.1427537197183699E-3</v>
      </c>
    </row>
    <row r="6542" spans="2:5">
      <c r="B6542" s="75">
        <v>628637</v>
      </c>
      <c r="C6542" s="85" t="s">
        <v>2259</v>
      </c>
      <c r="D6542" s="76" t="s">
        <v>214</v>
      </c>
      <c r="E6542" s="77">
        <v>6.8987126695903896E-4</v>
      </c>
    </row>
    <row r="6543" spans="2:5">
      <c r="B6543" s="75">
        <v>6317186</v>
      </c>
      <c r="C6543" s="85" t="s">
        <v>2260</v>
      </c>
      <c r="D6543" s="76" t="s">
        <v>214</v>
      </c>
      <c r="E6543" s="77">
        <v>30.944620715600355</v>
      </c>
    </row>
    <row r="6544" spans="2:5">
      <c r="B6544" s="75">
        <v>632224</v>
      </c>
      <c r="C6544" s="85" t="s">
        <v>2261</v>
      </c>
      <c r="D6544" s="76" t="s">
        <v>214</v>
      </c>
      <c r="E6544" s="77">
        <v>3.7294557305277594E-3</v>
      </c>
    </row>
    <row r="6545" spans="2:5">
      <c r="B6545" s="75">
        <v>63284719</v>
      </c>
      <c r="C6545" s="85" t="s">
        <v>2262</v>
      </c>
      <c r="D6545" s="76" t="s">
        <v>214</v>
      </c>
      <c r="E6545" s="77">
        <v>3.9484482973726185</v>
      </c>
    </row>
    <row r="6546" spans="2:5">
      <c r="B6546" s="75">
        <v>634662</v>
      </c>
      <c r="C6546" s="85" t="s">
        <v>2263</v>
      </c>
      <c r="D6546" s="76" t="s">
        <v>214</v>
      </c>
      <c r="E6546" s="77">
        <v>5.8639412613079353E-2</v>
      </c>
    </row>
    <row r="6547" spans="2:5">
      <c r="B6547" s="75">
        <v>634673</v>
      </c>
      <c r="C6547" s="85" t="s">
        <v>2264</v>
      </c>
      <c r="D6547" s="76" t="s">
        <v>214</v>
      </c>
      <c r="E6547" s="77">
        <v>2.5285928629706667</v>
      </c>
    </row>
    <row r="6548" spans="2:5">
      <c r="B6548" s="75">
        <v>634833</v>
      </c>
      <c r="C6548" s="85" t="s">
        <v>2265</v>
      </c>
      <c r="D6548" s="76" t="s">
        <v>214</v>
      </c>
      <c r="E6548" s="77">
        <v>2.4649633324181259</v>
      </c>
    </row>
    <row r="6549" spans="2:5">
      <c r="B6549" s="75">
        <v>634902</v>
      </c>
      <c r="C6549" s="85" t="s">
        <v>2266</v>
      </c>
      <c r="D6549" s="76" t="s">
        <v>214</v>
      </c>
      <c r="E6549" s="77">
        <v>1.6337985049620776E-2</v>
      </c>
    </row>
    <row r="6550" spans="2:5">
      <c r="B6550" s="75">
        <v>636306</v>
      </c>
      <c r="C6550" s="85" t="s">
        <v>2267</v>
      </c>
      <c r="D6550" s="76" t="s">
        <v>214</v>
      </c>
      <c r="E6550" s="77">
        <v>1.2541571724811091</v>
      </c>
    </row>
    <row r="6551" spans="2:5">
      <c r="B6551" s="75">
        <v>64006</v>
      </c>
      <c r="C6551" s="85" t="s">
        <v>2268</v>
      </c>
      <c r="D6551" s="76" t="s">
        <v>214</v>
      </c>
      <c r="E6551" s="77">
        <v>41.11830227635987</v>
      </c>
    </row>
    <row r="6552" spans="2:5">
      <c r="B6552" s="75">
        <v>64028</v>
      </c>
      <c r="C6552" s="85" t="s">
        <v>2269</v>
      </c>
      <c r="D6552" s="76" t="s">
        <v>214</v>
      </c>
      <c r="E6552" s="77">
        <v>6.293717858558057E-3</v>
      </c>
    </row>
    <row r="6553" spans="2:5">
      <c r="B6553" s="75">
        <v>64186</v>
      </c>
      <c r="C6553" s="85" t="s">
        <v>2270</v>
      </c>
      <c r="D6553" s="76" t="s">
        <v>214</v>
      </c>
      <c r="E6553" s="77">
        <v>9.1747381459296208E-3</v>
      </c>
    </row>
    <row r="6554" spans="2:5">
      <c r="B6554" s="75">
        <v>64197</v>
      </c>
      <c r="C6554" s="85" t="s">
        <v>2271</v>
      </c>
      <c r="D6554" s="76" t="s">
        <v>214</v>
      </c>
      <c r="E6554" s="77">
        <v>1.7238941488447103E-2</v>
      </c>
    </row>
    <row r="6555" spans="2:5">
      <c r="B6555" s="75">
        <v>646071</v>
      </c>
      <c r="C6555" s="85" t="s">
        <v>2272</v>
      </c>
      <c r="D6555" s="76" t="s">
        <v>214</v>
      </c>
      <c r="E6555" s="77">
        <v>2.924330376639475E-3</v>
      </c>
    </row>
    <row r="6556" spans="2:5">
      <c r="B6556" s="75">
        <v>64700567</v>
      </c>
      <c r="C6556" s="85" t="s">
        <v>2273</v>
      </c>
      <c r="D6556" s="76" t="s">
        <v>214</v>
      </c>
      <c r="E6556" s="77">
        <v>1.9724535795511728</v>
      </c>
    </row>
    <row r="6557" spans="2:5">
      <c r="B6557" s="75">
        <v>650511</v>
      </c>
      <c r="C6557" s="85" t="s">
        <v>2274</v>
      </c>
      <c r="D6557" s="76" t="s">
        <v>214</v>
      </c>
      <c r="E6557" s="77">
        <v>6.3453188450814643E-2</v>
      </c>
    </row>
    <row r="6558" spans="2:5">
      <c r="B6558" s="75">
        <v>6515384</v>
      </c>
      <c r="C6558" s="85" t="s">
        <v>2275</v>
      </c>
      <c r="D6558" s="76" t="s">
        <v>214</v>
      </c>
      <c r="E6558" s="77">
        <v>3.0327840351003519</v>
      </c>
    </row>
    <row r="6559" spans="2:5">
      <c r="B6559" s="75">
        <v>65305</v>
      </c>
      <c r="C6559" s="85" t="s">
        <v>2276</v>
      </c>
      <c r="D6559" s="76" t="s">
        <v>214</v>
      </c>
      <c r="E6559" s="77">
        <v>2.2065097808785286</v>
      </c>
    </row>
    <row r="6560" spans="2:5">
      <c r="B6560" s="75">
        <v>65732072</v>
      </c>
      <c r="C6560" s="85" t="s">
        <v>2277</v>
      </c>
      <c r="D6560" s="76" t="s">
        <v>214</v>
      </c>
      <c r="E6560" s="77">
        <v>694.93215465492744</v>
      </c>
    </row>
    <row r="6561" spans="2:5">
      <c r="B6561" s="75">
        <v>66063056</v>
      </c>
      <c r="C6561" s="85" t="s">
        <v>2278</v>
      </c>
      <c r="D6561" s="76" t="s">
        <v>214</v>
      </c>
      <c r="E6561" s="77">
        <v>0.18273870334640097</v>
      </c>
    </row>
    <row r="6562" spans="2:5">
      <c r="B6562" s="75">
        <v>66230044</v>
      </c>
      <c r="C6562" s="85" t="s">
        <v>2279</v>
      </c>
      <c r="D6562" s="76" t="s">
        <v>214</v>
      </c>
      <c r="E6562" s="77">
        <v>1000.3580369410788</v>
      </c>
    </row>
    <row r="6563" spans="2:5">
      <c r="B6563" s="75">
        <v>67129082</v>
      </c>
      <c r="C6563" s="85" t="s">
        <v>2280</v>
      </c>
      <c r="D6563" s="76" t="s">
        <v>214</v>
      </c>
      <c r="E6563" s="77">
        <v>2.1761965617014778</v>
      </c>
    </row>
    <row r="6564" spans="2:5">
      <c r="B6564" s="75">
        <v>67458</v>
      </c>
      <c r="C6564" s="85" t="s">
        <v>2281</v>
      </c>
      <c r="D6564" s="76" t="s">
        <v>214</v>
      </c>
      <c r="E6564" s="77">
        <v>38.156592204668698</v>
      </c>
    </row>
    <row r="6565" spans="2:5">
      <c r="B6565" s="75">
        <v>67564914</v>
      </c>
      <c r="C6565" s="85" t="s">
        <v>2282</v>
      </c>
      <c r="D6565" s="76" t="s">
        <v>214</v>
      </c>
      <c r="E6565" s="77">
        <v>0.41496460488380915</v>
      </c>
    </row>
    <row r="6566" spans="2:5">
      <c r="B6566" s="75">
        <v>67685</v>
      </c>
      <c r="C6566" s="85" t="s">
        <v>2283</v>
      </c>
      <c r="D6566" s="76" t="s">
        <v>214</v>
      </c>
      <c r="E6566" s="77">
        <v>2.6756070751783964E-4</v>
      </c>
    </row>
    <row r="6567" spans="2:5">
      <c r="B6567" s="75">
        <v>68042</v>
      </c>
      <c r="C6567" s="85" t="s">
        <v>2284</v>
      </c>
      <c r="D6567" s="76" t="s">
        <v>214</v>
      </c>
      <c r="E6567" s="77">
        <v>2.2764421783316399E-3</v>
      </c>
    </row>
    <row r="6568" spans="2:5">
      <c r="B6568" s="75">
        <v>68111</v>
      </c>
      <c r="C6568" s="85" t="s">
        <v>2285</v>
      </c>
      <c r="D6568" s="76" t="s">
        <v>214</v>
      </c>
      <c r="E6568" s="77">
        <v>0.15331586113629567</v>
      </c>
    </row>
    <row r="6569" spans="2:5">
      <c r="B6569" s="75">
        <v>683181</v>
      </c>
      <c r="C6569" s="85" t="s">
        <v>2286</v>
      </c>
      <c r="D6569" s="76" t="s">
        <v>214</v>
      </c>
      <c r="E6569" s="77">
        <v>0.6884899526560917</v>
      </c>
    </row>
    <row r="6570" spans="2:5">
      <c r="B6570" s="75">
        <v>68411303</v>
      </c>
      <c r="C6570" s="85" t="s">
        <v>2287</v>
      </c>
      <c r="D6570" s="76" t="s">
        <v>214</v>
      </c>
      <c r="E6570" s="77">
        <v>1.2011889070868654E-2</v>
      </c>
    </row>
    <row r="6571" spans="2:5">
      <c r="B6571" s="75">
        <v>68439509</v>
      </c>
      <c r="C6571" s="85" t="s">
        <v>2288</v>
      </c>
      <c r="D6571" s="76" t="s">
        <v>214</v>
      </c>
      <c r="E6571" s="77">
        <v>4.6600569636123253E-4</v>
      </c>
    </row>
    <row r="6572" spans="2:5">
      <c r="B6572" s="75">
        <v>68694111</v>
      </c>
      <c r="C6572" s="85" t="s">
        <v>2289</v>
      </c>
      <c r="D6572" s="76" t="s">
        <v>214</v>
      </c>
      <c r="E6572" s="77">
        <v>12.034506886782943</v>
      </c>
    </row>
    <row r="6573" spans="2:5">
      <c r="B6573" s="75">
        <v>688733</v>
      </c>
      <c r="C6573" s="85" t="s">
        <v>2290</v>
      </c>
      <c r="D6573" s="76" t="s">
        <v>214</v>
      </c>
      <c r="E6573" s="77">
        <v>0.11999903618750701</v>
      </c>
    </row>
    <row r="6574" spans="2:5">
      <c r="B6574" s="75">
        <v>693210</v>
      </c>
      <c r="C6574" s="85" t="s">
        <v>2291</v>
      </c>
      <c r="D6574" s="76" t="s">
        <v>214</v>
      </c>
      <c r="E6574" s="77">
        <v>2.7465660823922846E-2</v>
      </c>
    </row>
    <row r="6575" spans="2:5">
      <c r="B6575" s="75">
        <v>69377817</v>
      </c>
      <c r="C6575" s="85" t="s">
        <v>2292</v>
      </c>
      <c r="D6575" s="76" t="s">
        <v>214</v>
      </c>
      <c r="E6575" s="77">
        <v>0.16350024461550411</v>
      </c>
    </row>
    <row r="6576" spans="2:5">
      <c r="B6576" s="75">
        <v>69581335</v>
      </c>
      <c r="C6576" s="85" t="s">
        <v>2293</v>
      </c>
      <c r="D6576" s="76" t="s">
        <v>214</v>
      </c>
      <c r="E6576" s="77">
        <v>0.25331109376928795</v>
      </c>
    </row>
    <row r="6577" spans="2:5">
      <c r="B6577" s="75">
        <v>69727</v>
      </c>
      <c r="C6577" s="85" t="s">
        <v>2294</v>
      </c>
      <c r="D6577" s="76" t="s">
        <v>214</v>
      </c>
      <c r="E6577" s="77">
        <v>6.3551458617941328E-2</v>
      </c>
    </row>
    <row r="6578" spans="2:5">
      <c r="B6578" s="75">
        <v>69806504</v>
      </c>
      <c r="C6578" s="85" t="s">
        <v>2295</v>
      </c>
      <c r="D6578" s="76" t="s">
        <v>214</v>
      </c>
      <c r="E6578" s="77">
        <v>1.955800970844515</v>
      </c>
    </row>
    <row r="6579" spans="2:5">
      <c r="B6579" s="75">
        <v>6988212</v>
      </c>
      <c r="C6579" s="85" t="s">
        <v>2296</v>
      </c>
      <c r="D6579" s="76" t="s">
        <v>214</v>
      </c>
      <c r="E6579" s="77">
        <v>0.70201520900884162</v>
      </c>
    </row>
    <row r="6580" spans="2:5">
      <c r="B6580" s="75">
        <v>700389</v>
      </c>
      <c r="C6580" s="85" t="s">
        <v>2297</v>
      </c>
      <c r="D6580" s="76" t="s">
        <v>214</v>
      </c>
      <c r="E6580" s="77">
        <v>1.3373328087558124E-2</v>
      </c>
    </row>
    <row r="6581" spans="2:5">
      <c r="B6581" s="75">
        <v>70382</v>
      </c>
      <c r="C6581" s="85" t="s">
        <v>2298</v>
      </c>
      <c r="D6581" s="76" t="s">
        <v>214</v>
      </c>
      <c r="E6581" s="77">
        <v>0.10603074009038131</v>
      </c>
    </row>
    <row r="6582" spans="2:5">
      <c r="B6582" s="75">
        <v>70630170</v>
      </c>
      <c r="C6582" s="85" t="s">
        <v>2299</v>
      </c>
      <c r="D6582" s="76" t="s">
        <v>214</v>
      </c>
      <c r="E6582" s="77">
        <v>0.34744284477376097</v>
      </c>
    </row>
    <row r="6583" spans="2:5">
      <c r="B6583" s="75">
        <v>7085190</v>
      </c>
      <c r="C6583" s="85" t="s">
        <v>2300</v>
      </c>
      <c r="D6583" s="76" t="s">
        <v>214</v>
      </c>
      <c r="E6583" s="77">
        <v>0.12130579120256646</v>
      </c>
    </row>
    <row r="6584" spans="2:5">
      <c r="B6584" s="75">
        <v>71238</v>
      </c>
      <c r="C6584" s="85" t="s">
        <v>2301</v>
      </c>
      <c r="D6584" s="76" t="s">
        <v>214</v>
      </c>
      <c r="E6584" s="77">
        <v>2.1601516288292997E-4</v>
      </c>
    </row>
    <row r="6585" spans="2:5">
      <c r="B6585" s="75">
        <v>71283802</v>
      </c>
      <c r="C6585" s="85" t="s">
        <v>2302</v>
      </c>
      <c r="D6585" s="76" t="s">
        <v>214</v>
      </c>
      <c r="E6585" s="77">
        <v>4.5730902204998651</v>
      </c>
    </row>
    <row r="6586" spans="2:5">
      <c r="B6586" s="75">
        <v>71410</v>
      </c>
      <c r="C6586" s="85" t="s">
        <v>2303</v>
      </c>
      <c r="D6586" s="76" t="s">
        <v>214</v>
      </c>
      <c r="E6586" s="77">
        <v>2.2610166215202608E-3</v>
      </c>
    </row>
    <row r="6587" spans="2:5">
      <c r="B6587" s="75">
        <v>7149793</v>
      </c>
      <c r="C6587" s="85" t="s">
        <v>2304</v>
      </c>
      <c r="D6587" s="76" t="s">
        <v>214</v>
      </c>
      <c r="E6587" s="77">
        <v>0.29507490389904434</v>
      </c>
    </row>
    <row r="6588" spans="2:5">
      <c r="B6588" s="75">
        <v>71561110</v>
      </c>
      <c r="C6588" s="85" t="s">
        <v>2305</v>
      </c>
      <c r="D6588" s="76" t="s">
        <v>214</v>
      </c>
      <c r="E6588" s="77">
        <v>33.741012980521987</v>
      </c>
    </row>
    <row r="6589" spans="2:5">
      <c r="B6589" s="75">
        <v>7166190</v>
      </c>
      <c r="C6589" s="85" t="s">
        <v>2306</v>
      </c>
      <c r="D6589" s="76" t="s">
        <v>214</v>
      </c>
      <c r="E6589" s="77">
        <v>7.6965709328783305</v>
      </c>
    </row>
    <row r="6590" spans="2:5">
      <c r="B6590" s="75">
        <v>7173515</v>
      </c>
      <c r="C6590" s="85" t="s">
        <v>2307</v>
      </c>
      <c r="D6590" s="76" t="s">
        <v>214</v>
      </c>
      <c r="E6590" s="77">
        <v>3.4232777278904447E-3</v>
      </c>
    </row>
    <row r="6591" spans="2:5">
      <c r="B6591" s="75">
        <v>7173628</v>
      </c>
      <c r="C6591" s="85" t="s">
        <v>2308</v>
      </c>
      <c r="D6591" s="76" t="s">
        <v>214</v>
      </c>
      <c r="E6591" s="77">
        <v>0.23571372414363442</v>
      </c>
    </row>
    <row r="6592" spans="2:5">
      <c r="B6592" s="75">
        <v>72490018</v>
      </c>
      <c r="C6592" s="85" t="s">
        <v>2309</v>
      </c>
      <c r="D6592" s="76" t="s">
        <v>214</v>
      </c>
      <c r="E6592" s="77">
        <v>2.3428341619976547</v>
      </c>
    </row>
    <row r="6593" spans="2:5">
      <c r="B6593" s="75">
        <v>7286842</v>
      </c>
      <c r="C6593" s="85" t="s">
        <v>2310</v>
      </c>
      <c r="D6593" s="76" t="s">
        <v>214</v>
      </c>
      <c r="E6593" s="77">
        <v>3.7044052360591264</v>
      </c>
    </row>
    <row r="6594" spans="2:5">
      <c r="B6594" s="75">
        <v>731271</v>
      </c>
      <c r="C6594" s="85" t="s">
        <v>2311</v>
      </c>
      <c r="D6594" s="76" t="s">
        <v>214</v>
      </c>
      <c r="E6594" s="77">
        <v>36.582500474188905</v>
      </c>
    </row>
    <row r="6595" spans="2:5">
      <c r="B6595" s="75">
        <v>73250687</v>
      </c>
      <c r="C6595" s="85" t="s">
        <v>2312</v>
      </c>
      <c r="D6595" s="76" t="s">
        <v>214</v>
      </c>
      <c r="E6595" s="77">
        <v>108.00909519540788</v>
      </c>
    </row>
    <row r="6596" spans="2:5">
      <c r="B6596" s="75">
        <v>74070465</v>
      </c>
      <c r="C6596" s="85" t="s">
        <v>2313</v>
      </c>
      <c r="D6596" s="76" t="s">
        <v>214</v>
      </c>
      <c r="E6596" s="77">
        <v>5.089277384407942</v>
      </c>
    </row>
    <row r="6597" spans="2:5">
      <c r="B6597" s="75">
        <v>741582</v>
      </c>
      <c r="C6597" s="85" t="s">
        <v>2314</v>
      </c>
      <c r="D6597" s="76" t="s">
        <v>214</v>
      </c>
      <c r="E6597" s="77">
        <v>3.1305289215733221</v>
      </c>
    </row>
    <row r="6598" spans="2:5">
      <c r="B6598" s="75">
        <v>74222972</v>
      </c>
      <c r="C6598" s="85" t="s">
        <v>2315</v>
      </c>
      <c r="D6598" s="76" t="s">
        <v>214</v>
      </c>
      <c r="E6598" s="77">
        <v>3.2755427066496995E-3</v>
      </c>
    </row>
    <row r="6599" spans="2:5">
      <c r="B6599" s="75">
        <v>74738173</v>
      </c>
      <c r="C6599" s="85" t="s">
        <v>2316</v>
      </c>
      <c r="D6599" s="76" t="s">
        <v>214</v>
      </c>
      <c r="E6599" s="77">
        <v>7.4784468892886924</v>
      </c>
    </row>
    <row r="6600" spans="2:5">
      <c r="B6600" s="75">
        <v>74895</v>
      </c>
      <c r="C6600" s="85" t="s">
        <v>2317</v>
      </c>
      <c r="D6600" s="76" t="s">
        <v>214</v>
      </c>
      <c r="E6600" s="77">
        <v>3.5962369271270833E-2</v>
      </c>
    </row>
    <row r="6601" spans="2:5">
      <c r="B6601" s="75">
        <v>75047</v>
      </c>
      <c r="C6601" s="85" t="s">
        <v>2318</v>
      </c>
      <c r="D6601" s="76" t="s">
        <v>214</v>
      </c>
      <c r="E6601" s="77">
        <v>2.4001889555915451E-2</v>
      </c>
    </row>
    <row r="6602" spans="2:5">
      <c r="B6602" s="75">
        <v>75310</v>
      </c>
      <c r="C6602" s="85" t="s">
        <v>2319</v>
      </c>
      <c r="D6602" s="76" t="s">
        <v>214</v>
      </c>
      <c r="E6602" s="77">
        <v>1.8995699510811013E-2</v>
      </c>
    </row>
    <row r="6603" spans="2:5">
      <c r="B6603" s="75">
        <v>753731</v>
      </c>
      <c r="C6603" s="85" t="s">
        <v>2320</v>
      </c>
      <c r="D6603" s="76" t="s">
        <v>214</v>
      </c>
      <c r="E6603" s="77">
        <v>12.193006097739122</v>
      </c>
    </row>
    <row r="6604" spans="2:5">
      <c r="B6604" s="75">
        <v>75649</v>
      </c>
      <c r="C6604" s="85" t="s">
        <v>2321</v>
      </c>
      <c r="D6604" s="76" t="s">
        <v>214</v>
      </c>
      <c r="E6604" s="77">
        <v>0.11888269234897066</v>
      </c>
    </row>
    <row r="6605" spans="2:5">
      <c r="B6605" s="75">
        <v>756809</v>
      </c>
      <c r="C6605" s="85" t="s">
        <v>2322</v>
      </c>
      <c r="D6605" s="76" t="s">
        <v>214</v>
      </c>
      <c r="E6605" s="77">
        <v>9.8877429005990152E-3</v>
      </c>
    </row>
    <row r="6606" spans="2:5">
      <c r="B6606" s="75">
        <v>75741</v>
      </c>
      <c r="C6606" s="85" t="s">
        <v>2323</v>
      </c>
      <c r="D6606" s="76" t="s">
        <v>214</v>
      </c>
      <c r="E6606" s="77">
        <v>5.9750082598269964E-2</v>
      </c>
    </row>
    <row r="6607" spans="2:5">
      <c r="B6607" s="75">
        <v>75854</v>
      </c>
      <c r="C6607" s="85" t="s">
        <v>2324</v>
      </c>
      <c r="D6607" s="76" t="s">
        <v>214</v>
      </c>
      <c r="E6607" s="77">
        <v>4.0748315507580494E-4</v>
      </c>
    </row>
    <row r="6608" spans="2:5">
      <c r="B6608" s="75">
        <v>75865</v>
      </c>
      <c r="C6608" s="85" t="s">
        <v>2325</v>
      </c>
      <c r="D6608" s="76" t="s">
        <v>214</v>
      </c>
      <c r="E6608" s="77">
        <v>23.99199181084067</v>
      </c>
    </row>
    <row r="6609" spans="2:5">
      <c r="B6609" s="75">
        <v>75876</v>
      </c>
      <c r="C6609" s="85" t="s">
        <v>2326</v>
      </c>
      <c r="D6609" s="76" t="s">
        <v>214</v>
      </c>
      <c r="E6609" s="77">
        <v>1.8345238033941075E-2</v>
      </c>
    </row>
    <row r="6610" spans="2:5">
      <c r="B6610" s="75">
        <v>75989</v>
      </c>
      <c r="C6610" s="85" t="s">
        <v>2327</v>
      </c>
      <c r="D6610" s="76" t="s">
        <v>214</v>
      </c>
      <c r="E6610" s="77">
        <v>2.2604334790356836E-3</v>
      </c>
    </row>
    <row r="6611" spans="2:5">
      <c r="B6611" s="75">
        <v>7646788</v>
      </c>
      <c r="C6611" s="85" t="s">
        <v>2328</v>
      </c>
      <c r="D6611" s="76" t="s">
        <v>214</v>
      </c>
      <c r="E6611" s="77">
        <v>0.5126575962746821</v>
      </c>
    </row>
    <row r="6612" spans="2:5">
      <c r="B6612" s="75">
        <v>7664939</v>
      </c>
      <c r="C6612" s="85" t="s">
        <v>2329</v>
      </c>
      <c r="D6612" s="76" t="s">
        <v>214</v>
      </c>
      <c r="E6612" s="77">
        <v>0.20914712560926479</v>
      </c>
    </row>
    <row r="6613" spans="2:5">
      <c r="B6613" s="75">
        <v>767000</v>
      </c>
      <c r="C6613" s="85" t="s">
        <v>2330</v>
      </c>
      <c r="D6613" s="76" t="s">
        <v>214</v>
      </c>
      <c r="E6613" s="77">
        <v>8.9257200534634817E-3</v>
      </c>
    </row>
    <row r="6614" spans="2:5">
      <c r="B6614" s="75">
        <v>7696120</v>
      </c>
      <c r="C6614" s="85" t="s">
        <v>2331</v>
      </c>
      <c r="D6614" s="76" t="s">
        <v>214</v>
      </c>
      <c r="E6614" s="77">
        <v>3.7025677629569453</v>
      </c>
    </row>
    <row r="6615" spans="2:5">
      <c r="B6615" s="75">
        <v>7700176</v>
      </c>
      <c r="C6615" s="85" t="s">
        <v>2332</v>
      </c>
      <c r="D6615" s="76" t="s">
        <v>214</v>
      </c>
      <c r="E6615" s="77">
        <v>36.132548739187783</v>
      </c>
    </row>
    <row r="6616" spans="2:5">
      <c r="B6616" s="75">
        <v>771619</v>
      </c>
      <c r="C6616" s="85" t="s">
        <v>2333</v>
      </c>
      <c r="D6616" s="76" t="s">
        <v>214</v>
      </c>
      <c r="E6616" s="77">
        <v>2.381160088532119E-2</v>
      </c>
    </row>
    <row r="6617" spans="2:5">
      <c r="B6617" s="75">
        <v>77587</v>
      </c>
      <c r="C6617" s="85" t="s">
        <v>2334</v>
      </c>
      <c r="D6617" s="76" t="s">
        <v>214</v>
      </c>
      <c r="E6617" s="77">
        <v>7.2277296866600624E-5</v>
      </c>
    </row>
    <row r="6618" spans="2:5">
      <c r="B6618" s="75">
        <v>77714</v>
      </c>
      <c r="C6618" s="85" t="s">
        <v>2335</v>
      </c>
      <c r="D6618" s="76" t="s">
        <v>214</v>
      </c>
      <c r="E6618" s="77">
        <v>9.9477091426974028E-4</v>
      </c>
    </row>
    <row r="6619" spans="2:5">
      <c r="B6619" s="75">
        <v>77732093</v>
      </c>
      <c r="C6619" s="85" t="s">
        <v>2336</v>
      </c>
      <c r="D6619" s="76" t="s">
        <v>214</v>
      </c>
      <c r="E6619" s="77">
        <v>6.4122163123955411E-2</v>
      </c>
    </row>
    <row r="6620" spans="2:5">
      <c r="B6620" s="75">
        <v>77736</v>
      </c>
      <c r="C6620" s="85" t="s">
        <v>2337</v>
      </c>
      <c r="D6620" s="76" t="s">
        <v>214</v>
      </c>
      <c r="E6620" s="77">
        <v>5.4388342214532726E-4</v>
      </c>
    </row>
    <row r="6621" spans="2:5">
      <c r="B6621" s="75">
        <v>77758</v>
      </c>
      <c r="C6621" s="85" t="s">
        <v>2338</v>
      </c>
      <c r="D6621" s="76" t="s">
        <v>214</v>
      </c>
      <c r="E6621" s="77">
        <v>1.9093634366386465E-3</v>
      </c>
    </row>
    <row r="6622" spans="2:5">
      <c r="B6622" s="75">
        <v>779022</v>
      </c>
      <c r="C6622" s="85" t="s">
        <v>2339</v>
      </c>
      <c r="D6622" s="76" t="s">
        <v>214</v>
      </c>
      <c r="E6622" s="77">
        <v>0.38186689757681114</v>
      </c>
    </row>
    <row r="6623" spans="2:5">
      <c r="B6623" s="75">
        <v>77996</v>
      </c>
      <c r="C6623" s="85" t="s">
        <v>2340</v>
      </c>
      <c r="D6623" s="76" t="s">
        <v>214</v>
      </c>
      <c r="E6623" s="77">
        <v>8.002667228108987E-4</v>
      </c>
    </row>
    <row r="6624" spans="2:5">
      <c r="B6624" s="75">
        <v>78308</v>
      </c>
      <c r="C6624" s="85" t="s">
        <v>2341</v>
      </c>
      <c r="D6624" s="76" t="s">
        <v>214</v>
      </c>
      <c r="E6624" s="77">
        <v>2.6477857285880611E-2</v>
      </c>
    </row>
    <row r="6625" spans="2:5">
      <c r="B6625" s="75">
        <v>78400</v>
      </c>
      <c r="C6625" s="85" t="s">
        <v>2342</v>
      </c>
      <c r="D6625" s="76" t="s">
        <v>214</v>
      </c>
      <c r="E6625" s="77">
        <v>6.4281708434408939E-3</v>
      </c>
    </row>
    <row r="6626" spans="2:5">
      <c r="B6626" s="75">
        <v>78900</v>
      </c>
      <c r="C6626" s="85" t="s">
        <v>2343</v>
      </c>
      <c r="D6626" s="76" t="s">
        <v>214</v>
      </c>
      <c r="E6626" s="77">
        <v>7.8425834780022716E-3</v>
      </c>
    </row>
    <row r="6627" spans="2:5">
      <c r="B6627" s="75">
        <v>78922</v>
      </c>
      <c r="C6627" s="85" t="s">
        <v>2344</v>
      </c>
      <c r="D6627" s="76" t="s">
        <v>214</v>
      </c>
      <c r="E6627" s="77">
        <v>1.6538164549041688E-4</v>
      </c>
    </row>
    <row r="6628" spans="2:5">
      <c r="B6628" s="75">
        <v>78966</v>
      </c>
      <c r="C6628" s="85" t="s">
        <v>2345</v>
      </c>
      <c r="D6628" s="76" t="s">
        <v>214</v>
      </c>
      <c r="E6628" s="77">
        <v>1.4178147829933162E-2</v>
      </c>
    </row>
    <row r="6629" spans="2:5">
      <c r="B6629" s="75">
        <v>78977</v>
      </c>
      <c r="C6629" s="85" t="s">
        <v>2346</v>
      </c>
      <c r="D6629" s="76" t="s">
        <v>214</v>
      </c>
      <c r="E6629" s="77">
        <v>8.4196658974177989</v>
      </c>
    </row>
    <row r="6630" spans="2:5">
      <c r="B6630" s="75">
        <v>78999</v>
      </c>
      <c r="C6630" s="85" t="s">
        <v>2347</v>
      </c>
      <c r="D6630" s="76" t="s">
        <v>214</v>
      </c>
      <c r="E6630" s="77">
        <v>3.2412867896551754E-3</v>
      </c>
    </row>
    <row r="6631" spans="2:5">
      <c r="B6631" s="75">
        <v>79083</v>
      </c>
      <c r="C6631" s="85" t="s">
        <v>2348</v>
      </c>
      <c r="D6631" s="76" t="s">
        <v>214</v>
      </c>
      <c r="E6631" s="77">
        <v>0.79495262282284884</v>
      </c>
    </row>
    <row r="6632" spans="2:5">
      <c r="B6632" s="75">
        <v>79094</v>
      </c>
      <c r="C6632" s="85" t="s">
        <v>2349</v>
      </c>
      <c r="D6632" s="76" t="s">
        <v>214</v>
      </c>
      <c r="E6632" s="77">
        <v>1.4641913314178615E-2</v>
      </c>
    </row>
    <row r="6633" spans="2:5">
      <c r="B6633" s="75">
        <v>79127803</v>
      </c>
      <c r="C6633" s="85" t="s">
        <v>2309</v>
      </c>
      <c r="D6633" s="76" t="s">
        <v>214</v>
      </c>
      <c r="E6633" s="77">
        <v>10.005138822227108</v>
      </c>
    </row>
    <row r="6634" spans="2:5">
      <c r="B6634" s="75">
        <v>791286</v>
      </c>
      <c r="C6634" s="85" t="s">
        <v>2350</v>
      </c>
      <c r="D6634" s="76" t="s">
        <v>214</v>
      </c>
      <c r="E6634" s="77">
        <v>5.1728451929001627E-2</v>
      </c>
    </row>
    <row r="6635" spans="2:5">
      <c r="B6635" s="75">
        <v>79209</v>
      </c>
      <c r="C6635" s="85" t="s">
        <v>2351</v>
      </c>
      <c r="D6635" s="76" t="s">
        <v>214</v>
      </c>
      <c r="E6635" s="77">
        <v>1.4978748296601489E-3</v>
      </c>
    </row>
    <row r="6636" spans="2:5">
      <c r="B6636" s="75">
        <v>79210</v>
      </c>
      <c r="C6636" s="85" t="s">
        <v>2352</v>
      </c>
      <c r="D6636" s="76" t="s">
        <v>214</v>
      </c>
      <c r="E6636" s="77">
        <v>1.5051363455762885</v>
      </c>
    </row>
    <row r="6637" spans="2:5">
      <c r="B6637" s="75">
        <v>79241466</v>
      </c>
      <c r="C6637" s="85" t="s">
        <v>2353</v>
      </c>
      <c r="D6637" s="76" t="s">
        <v>214</v>
      </c>
      <c r="E6637" s="77">
        <v>2.2516733086706711</v>
      </c>
    </row>
    <row r="6638" spans="2:5">
      <c r="B6638" s="75">
        <v>79312</v>
      </c>
      <c r="C6638" s="85" t="s">
        <v>2354</v>
      </c>
      <c r="D6638" s="76" t="s">
        <v>214</v>
      </c>
      <c r="E6638" s="77">
        <v>3.6143577291901248E-3</v>
      </c>
    </row>
    <row r="6639" spans="2:5">
      <c r="B6639" s="75">
        <v>79334</v>
      </c>
      <c r="C6639" s="85" t="s">
        <v>2355</v>
      </c>
      <c r="D6639" s="76" t="s">
        <v>214</v>
      </c>
      <c r="E6639" s="77">
        <v>9.520608228633794E-3</v>
      </c>
    </row>
    <row r="6640" spans="2:5">
      <c r="B6640" s="75">
        <v>79414</v>
      </c>
      <c r="C6640" s="85" t="s">
        <v>2356</v>
      </c>
      <c r="D6640" s="76" t="s">
        <v>214</v>
      </c>
      <c r="E6640" s="77">
        <v>4.8776895909274261E-2</v>
      </c>
    </row>
    <row r="6641" spans="2:5">
      <c r="B6641" s="75">
        <v>79622596</v>
      </c>
      <c r="C6641" s="85" t="s">
        <v>2357</v>
      </c>
      <c r="D6641" s="76" t="s">
        <v>214</v>
      </c>
      <c r="E6641" s="77">
        <v>105.07137974910884</v>
      </c>
    </row>
    <row r="6642" spans="2:5">
      <c r="B6642" s="75">
        <v>79776</v>
      </c>
      <c r="C6642" s="85" t="s">
        <v>2358</v>
      </c>
      <c r="D6642" s="76" t="s">
        <v>214</v>
      </c>
      <c r="E6642" s="77">
        <v>4.5436444632556264E-2</v>
      </c>
    </row>
    <row r="6643" spans="2:5">
      <c r="B6643" s="75">
        <v>79925</v>
      </c>
      <c r="C6643" s="85" t="s">
        <v>2359</v>
      </c>
      <c r="D6643" s="76" t="s">
        <v>214</v>
      </c>
      <c r="E6643" s="77">
        <v>9.8763304546969281E-4</v>
      </c>
    </row>
    <row r="6644" spans="2:5">
      <c r="B6644" s="75">
        <v>79947</v>
      </c>
      <c r="C6644" s="85" t="s">
        <v>2360</v>
      </c>
      <c r="D6644" s="76" t="s">
        <v>214</v>
      </c>
      <c r="E6644" s="77">
        <v>4.7863838848797607E-2</v>
      </c>
    </row>
    <row r="6645" spans="2:5">
      <c r="B6645" s="75">
        <v>80002</v>
      </c>
      <c r="C6645" s="85" t="s">
        <v>2361</v>
      </c>
      <c r="D6645" s="76" t="s">
        <v>214</v>
      </c>
      <c r="E6645" s="77">
        <v>0.78288575650544923</v>
      </c>
    </row>
    <row r="6646" spans="2:5">
      <c r="B6646" s="75">
        <v>8003198</v>
      </c>
      <c r="C6646" s="85" t="s">
        <v>2362</v>
      </c>
      <c r="D6646" s="76" t="s">
        <v>214</v>
      </c>
      <c r="E6646" s="77">
        <v>7.0171835921760947E-2</v>
      </c>
    </row>
    <row r="6647" spans="2:5">
      <c r="B6647" s="75">
        <v>8004873</v>
      </c>
      <c r="C6647" s="85" t="s">
        <v>2363</v>
      </c>
      <c r="D6647" s="76" t="s">
        <v>214</v>
      </c>
      <c r="E6647" s="77">
        <v>0.28518937634810315</v>
      </c>
    </row>
    <row r="6648" spans="2:5">
      <c r="B6648" s="75">
        <v>80068</v>
      </c>
      <c r="C6648" s="85" t="s">
        <v>2364</v>
      </c>
      <c r="D6648" s="76" t="s">
        <v>214</v>
      </c>
      <c r="E6648" s="77">
        <v>2.7693947360227051</v>
      </c>
    </row>
    <row r="6649" spans="2:5">
      <c r="B6649" s="75">
        <v>80126</v>
      </c>
      <c r="C6649" s="85" t="s">
        <v>2365</v>
      </c>
      <c r="D6649" s="76" t="s">
        <v>214</v>
      </c>
      <c r="E6649" s="77">
        <v>495.4627275110588</v>
      </c>
    </row>
    <row r="6650" spans="2:5">
      <c r="B6650" s="75">
        <v>8022002</v>
      </c>
      <c r="C6650" s="85" t="s">
        <v>2366</v>
      </c>
      <c r="D6650" s="76" t="s">
        <v>214</v>
      </c>
      <c r="E6650" s="77">
        <v>7.6043175585485177</v>
      </c>
    </row>
    <row r="6651" spans="2:5">
      <c r="B6651" s="75">
        <v>8027007</v>
      </c>
      <c r="C6651" s="85" t="s">
        <v>2367</v>
      </c>
      <c r="D6651" s="76" t="s">
        <v>214</v>
      </c>
      <c r="E6651" s="77">
        <v>0.29773986084006554</v>
      </c>
    </row>
    <row r="6652" spans="2:5">
      <c r="B6652" s="75">
        <v>80466</v>
      </c>
      <c r="C6652" s="85" t="s">
        <v>2368</v>
      </c>
      <c r="D6652" s="76" t="s">
        <v>214</v>
      </c>
      <c r="E6652" s="77">
        <v>0.93060547984238273</v>
      </c>
    </row>
    <row r="6653" spans="2:5">
      <c r="B6653" s="75">
        <v>8048520</v>
      </c>
      <c r="C6653" s="85" t="s">
        <v>2369</v>
      </c>
      <c r="D6653" s="76" t="s">
        <v>214</v>
      </c>
      <c r="E6653" s="77">
        <v>0.71464479303403083</v>
      </c>
    </row>
    <row r="6654" spans="2:5">
      <c r="B6654" s="75">
        <v>80568</v>
      </c>
      <c r="C6654" s="85" t="s">
        <v>2370</v>
      </c>
      <c r="D6654" s="76" t="s">
        <v>214</v>
      </c>
      <c r="E6654" s="77">
        <v>1.7854863647527981E-4</v>
      </c>
    </row>
    <row r="6655" spans="2:5">
      <c r="B6655" s="75">
        <v>8065369</v>
      </c>
      <c r="C6655" s="85" t="s">
        <v>2371</v>
      </c>
      <c r="D6655" s="76" t="s">
        <v>214</v>
      </c>
      <c r="E6655" s="77">
        <v>120.20363056233597</v>
      </c>
    </row>
    <row r="6656" spans="2:5">
      <c r="B6656" s="75">
        <v>81334341</v>
      </c>
      <c r="C6656" s="85" t="s">
        <v>2372</v>
      </c>
      <c r="D6656" s="76" t="s">
        <v>214</v>
      </c>
      <c r="E6656" s="77">
        <v>6.2133329760301743</v>
      </c>
    </row>
    <row r="6657" spans="2:5">
      <c r="B6657" s="75">
        <v>81405858</v>
      </c>
      <c r="C6657" s="85" t="s">
        <v>2373</v>
      </c>
      <c r="D6657" s="76" t="s">
        <v>214</v>
      </c>
      <c r="E6657" s="77">
        <v>2.7412474028910203E-2</v>
      </c>
    </row>
    <row r="6658" spans="2:5">
      <c r="B6658" s="75">
        <v>81406373</v>
      </c>
      <c r="C6658" s="85" t="s">
        <v>2374</v>
      </c>
      <c r="D6658" s="76" t="s">
        <v>214</v>
      </c>
      <c r="E6658" s="77">
        <v>19.908547822588353</v>
      </c>
    </row>
    <row r="6659" spans="2:5">
      <c r="B6659" s="75">
        <v>81777891</v>
      </c>
      <c r="C6659" s="85" t="s">
        <v>2375</v>
      </c>
      <c r="D6659" s="76" t="s">
        <v>214</v>
      </c>
      <c r="E6659" s="77">
        <v>0.8285671989704102</v>
      </c>
    </row>
    <row r="6660" spans="2:5">
      <c r="B6660" s="75">
        <v>81889</v>
      </c>
      <c r="C6660" s="85" t="s">
        <v>2376</v>
      </c>
      <c r="D6660" s="76" t="s">
        <v>214</v>
      </c>
      <c r="E6660" s="77">
        <v>0.17210405987303876</v>
      </c>
    </row>
    <row r="6661" spans="2:5">
      <c r="B6661" s="75">
        <v>82560541</v>
      </c>
      <c r="C6661" s="85" t="s">
        <v>2377</v>
      </c>
      <c r="D6661" s="76" t="s">
        <v>214</v>
      </c>
      <c r="E6661" s="77">
        <v>18.08567219178186</v>
      </c>
    </row>
    <row r="6662" spans="2:5">
      <c r="B6662" s="75">
        <v>82713</v>
      </c>
      <c r="C6662" s="85" t="s">
        <v>2378</v>
      </c>
      <c r="D6662" s="76" t="s">
        <v>214</v>
      </c>
      <c r="E6662" s="77">
        <v>1.7248390644292913E-2</v>
      </c>
    </row>
    <row r="6663" spans="2:5">
      <c r="B6663" s="75">
        <v>83410</v>
      </c>
      <c r="C6663" s="85" t="s">
        <v>2379</v>
      </c>
      <c r="D6663" s="76" t="s">
        <v>214</v>
      </c>
      <c r="E6663" s="77">
        <v>1.4375796240904995E-2</v>
      </c>
    </row>
    <row r="6664" spans="2:5">
      <c r="B6664" s="75">
        <v>834128</v>
      </c>
      <c r="C6664" s="85" t="s">
        <v>2380</v>
      </c>
      <c r="D6664" s="76" t="s">
        <v>214</v>
      </c>
      <c r="E6664" s="77">
        <v>34.9904087836507</v>
      </c>
    </row>
    <row r="6665" spans="2:5">
      <c r="B6665" s="75">
        <v>83421</v>
      </c>
      <c r="C6665" s="85" t="s">
        <v>2381</v>
      </c>
      <c r="D6665" s="76" t="s">
        <v>214</v>
      </c>
      <c r="E6665" s="77">
        <v>2.8387163332279725E-2</v>
      </c>
    </row>
    <row r="6666" spans="2:5">
      <c r="B6666" s="75">
        <v>83657221</v>
      </c>
      <c r="C6666" s="85" t="s">
        <v>2382</v>
      </c>
      <c r="D6666" s="76" t="s">
        <v>214</v>
      </c>
      <c r="E6666" s="77">
        <v>5.0243014814986622E-2</v>
      </c>
    </row>
    <row r="6667" spans="2:5">
      <c r="B6667" s="75">
        <v>83896</v>
      </c>
      <c r="C6667" s="85" t="s">
        <v>2383</v>
      </c>
      <c r="D6667" s="76" t="s">
        <v>214</v>
      </c>
      <c r="E6667" s="77">
        <v>1.2630565658421572E-2</v>
      </c>
    </row>
    <row r="6668" spans="2:5">
      <c r="B6668" s="75">
        <v>841065</v>
      </c>
      <c r="C6668" s="85" t="s">
        <v>2384</v>
      </c>
      <c r="D6668" s="76" t="s">
        <v>214</v>
      </c>
      <c r="E6668" s="77">
        <v>0.54292076371431974</v>
      </c>
    </row>
    <row r="6669" spans="2:5">
      <c r="B6669" s="75">
        <v>84117</v>
      </c>
      <c r="C6669" s="85" t="s">
        <v>2385</v>
      </c>
      <c r="D6669" s="76" t="s">
        <v>214</v>
      </c>
      <c r="E6669" s="77">
        <v>16.497309924173159</v>
      </c>
    </row>
    <row r="6670" spans="2:5">
      <c r="B6670" s="75">
        <v>84695</v>
      </c>
      <c r="C6670" s="85" t="s">
        <v>2386</v>
      </c>
      <c r="D6670" s="76" t="s">
        <v>214</v>
      </c>
      <c r="E6670" s="77">
        <v>5.3425439284321155E-2</v>
      </c>
    </row>
    <row r="6671" spans="2:5">
      <c r="B6671" s="75">
        <v>84753</v>
      </c>
      <c r="C6671" s="85" t="s">
        <v>2387</v>
      </c>
      <c r="D6671" s="76" t="s">
        <v>214</v>
      </c>
      <c r="E6671" s="77">
        <v>6.1580004789195449E-3</v>
      </c>
    </row>
    <row r="6672" spans="2:5">
      <c r="B6672" s="75">
        <v>84852153</v>
      </c>
      <c r="C6672" s="85" t="s">
        <v>2388</v>
      </c>
      <c r="D6672" s="76" t="s">
        <v>214</v>
      </c>
      <c r="E6672" s="77">
        <v>7.5819325993389322E-2</v>
      </c>
    </row>
    <row r="6673" spans="2:5">
      <c r="B6673" s="75">
        <v>85018</v>
      </c>
      <c r="C6673" s="85" t="s">
        <v>2389</v>
      </c>
      <c r="D6673" s="76" t="s">
        <v>214</v>
      </c>
      <c r="E6673" s="77">
        <v>0.18362985286361774</v>
      </c>
    </row>
    <row r="6674" spans="2:5">
      <c r="B6674" s="75">
        <v>85029</v>
      </c>
      <c r="C6674" s="85" t="s">
        <v>2390</v>
      </c>
      <c r="D6674" s="76" t="s">
        <v>214</v>
      </c>
      <c r="E6674" s="77">
        <v>1.4143101699150396</v>
      </c>
    </row>
    <row r="6675" spans="2:5">
      <c r="B6675" s="75">
        <v>85347</v>
      </c>
      <c r="C6675" s="85" t="s">
        <v>2391</v>
      </c>
      <c r="D6675" s="76" t="s">
        <v>214</v>
      </c>
      <c r="E6675" s="77">
        <v>0.89204413066957189</v>
      </c>
    </row>
    <row r="6676" spans="2:5">
      <c r="B6676" s="75">
        <v>85416</v>
      </c>
      <c r="C6676" s="85" t="s">
        <v>2392</v>
      </c>
      <c r="D6676" s="76" t="s">
        <v>214</v>
      </c>
      <c r="E6676" s="77">
        <v>3.3944293919721577E-2</v>
      </c>
    </row>
    <row r="6677" spans="2:5">
      <c r="B6677" s="75">
        <v>87237487</v>
      </c>
      <c r="C6677" s="85" t="s">
        <v>2393</v>
      </c>
      <c r="D6677" s="76" t="s">
        <v>214</v>
      </c>
      <c r="E6677" s="77">
        <v>1.4985816928761837</v>
      </c>
    </row>
    <row r="6678" spans="2:5">
      <c r="B6678" s="75">
        <v>87392129</v>
      </c>
      <c r="C6678" s="85" t="s">
        <v>2394</v>
      </c>
      <c r="D6678" s="76" t="s">
        <v>214</v>
      </c>
      <c r="E6678" s="77">
        <v>179.79210250180535</v>
      </c>
    </row>
    <row r="6679" spans="2:5">
      <c r="B6679" s="75">
        <v>87592</v>
      </c>
      <c r="C6679" s="85" t="s">
        <v>2395</v>
      </c>
      <c r="D6679" s="76" t="s">
        <v>214</v>
      </c>
      <c r="E6679" s="77">
        <v>8.8323956192403061E-2</v>
      </c>
    </row>
    <row r="6680" spans="2:5">
      <c r="B6680" s="75">
        <v>87616</v>
      </c>
      <c r="C6680" s="85" t="s">
        <v>2396</v>
      </c>
      <c r="D6680" s="76" t="s">
        <v>214</v>
      </c>
      <c r="E6680" s="77">
        <v>2.6806637847489687E-2</v>
      </c>
    </row>
    <row r="6681" spans="2:5">
      <c r="B6681" s="75">
        <v>87650</v>
      </c>
      <c r="C6681" s="85" t="s">
        <v>2397</v>
      </c>
      <c r="D6681" s="76" t="s">
        <v>214</v>
      </c>
      <c r="E6681" s="77">
        <v>3.5620181235436553E-2</v>
      </c>
    </row>
    <row r="6682" spans="2:5">
      <c r="B6682" s="75">
        <v>877430</v>
      </c>
      <c r="C6682" s="85" t="s">
        <v>2398</v>
      </c>
      <c r="D6682" s="76" t="s">
        <v>214</v>
      </c>
      <c r="E6682" s="77">
        <v>0.15598275993604682</v>
      </c>
    </row>
    <row r="6683" spans="2:5">
      <c r="B6683" s="75">
        <v>88095</v>
      </c>
      <c r="C6683" s="85" t="s">
        <v>2399</v>
      </c>
      <c r="D6683" s="76" t="s">
        <v>214</v>
      </c>
      <c r="E6683" s="77">
        <v>7.5172941668310786E-4</v>
      </c>
    </row>
    <row r="6684" spans="2:5">
      <c r="B6684" s="75">
        <v>88283414</v>
      </c>
      <c r="C6684" s="85" t="s">
        <v>2400</v>
      </c>
      <c r="D6684" s="76" t="s">
        <v>214</v>
      </c>
      <c r="E6684" s="77">
        <v>8.0518298501945083</v>
      </c>
    </row>
    <row r="6685" spans="2:5">
      <c r="B6685" s="75">
        <v>88302</v>
      </c>
      <c r="C6685" s="85" t="s">
        <v>2401</v>
      </c>
      <c r="D6685" s="76" t="s">
        <v>214</v>
      </c>
      <c r="E6685" s="77">
        <v>0.16134892171275791</v>
      </c>
    </row>
    <row r="6686" spans="2:5">
      <c r="B6686" s="75">
        <v>886862</v>
      </c>
      <c r="C6686" s="85" t="s">
        <v>2402</v>
      </c>
      <c r="D6686" s="76" t="s">
        <v>214</v>
      </c>
      <c r="E6686" s="77">
        <v>7.8271431685810841E-2</v>
      </c>
    </row>
    <row r="6687" spans="2:5">
      <c r="B6687" s="75">
        <v>88744</v>
      </c>
      <c r="C6687" s="85" t="s">
        <v>2403</v>
      </c>
      <c r="D6687" s="76" t="s">
        <v>214</v>
      </c>
      <c r="E6687" s="77">
        <v>0.18670769644253699</v>
      </c>
    </row>
    <row r="6688" spans="2:5">
      <c r="B6688" s="75">
        <v>88755</v>
      </c>
      <c r="C6688" s="85" t="s">
        <v>2404</v>
      </c>
      <c r="D6688" s="76" t="s">
        <v>214</v>
      </c>
      <c r="E6688" s="77">
        <v>1.6636313064325052E-2</v>
      </c>
    </row>
    <row r="6689" spans="2:5">
      <c r="B6689" s="75">
        <v>88891</v>
      </c>
      <c r="C6689" s="85" t="s">
        <v>2405</v>
      </c>
      <c r="D6689" s="76" t="s">
        <v>214</v>
      </c>
      <c r="E6689" s="77">
        <v>0.18054413564314842</v>
      </c>
    </row>
    <row r="6690" spans="2:5">
      <c r="B6690" s="75">
        <v>88993</v>
      </c>
      <c r="C6690" s="85" t="s">
        <v>2406</v>
      </c>
      <c r="D6690" s="76" t="s">
        <v>214</v>
      </c>
      <c r="E6690" s="77">
        <v>0.23010276237392172</v>
      </c>
    </row>
    <row r="6691" spans="2:5">
      <c r="B6691" s="75">
        <v>89598</v>
      </c>
      <c r="C6691" s="85" t="s">
        <v>2407</v>
      </c>
      <c r="D6691" s="76" t="s">
        <v>214</v>
      </c>
      <c r="E6691" s="77">
        <v>2.7314171117053501E-2</v>
      </c>
    </row>
    <row r="6692" spans="2:5">
      <c r="B6692" s="75">
        <v>89612</v>
      </c>
      <c r="C6692" s="85" t="s">
        <v>2408</v>
      </c>
      <c r="D6692" s="76" t="s">
        <v>214</v>
      </c>
      <c r="E6692" s="77">
        <v>0.4234807353272329</v>
      </c>
    </row>
    <row r="6693" spans="2:5">
      <c r="B6693" s="75">
        <v>89838</v>
      </c>
      <c r="C6693" s="85" t="s">
        <v>2409</v>
      </c>
      <c r="D6693" s="76" t="s">
        <v>214</v>
      </c>
      <c r="E6693" s="77">
        <v>8.5931034418915055E-3</v>
      </c>
    </row>
    <row r="6694" spans="2:5">
      <c r="B6694" s="75">
        <v>89985</v>
      </c>
      <c r="C6694" s="85" t="s">
        <v>2410</v>
      </c>
      <c r="D6694" s="76" t="s">
        <v>214</v>
      </c>
      <c r="E6694" s="77">
        <v>0.19095513557598301</v>
      </c>
    </row>
    <row r="6695" spans="2:5">
      <c r="B6695" s="75">
        <v>90028</v>
      </c>
      <c r="C6695" s="85" t="s">
        <v>2411</v>
      </c>
      <c r="D6695" s="76" t="s">
        <v>214</v>
      </c>
      <c r="E6695" s="77">
        <v>0.37308188398995845</v>
      </c>
    </row>
    <row r="6696" spans="2:5">
      <c r="B6696" s="75">
        <v>9002931</v>
      </c>
      <c r="C6696" s="85" t="s">
        <v>2412</v>
      </c>
      <c r="D6696" s="76" t="s">
        <v>214</v>
      </c>
      <c r="E6696" s="77">
        <v>5.6231333783084863E-4</v>
      </c>
    </row>
    <row r="6697" spans="2:5">
      <c r="B6697" s="75">
        <v>9004824</v>
      </c>
      <c r="C6697" s="85" t="s">
        <v>2413</v>
      </c>
      <c r="D6697" s="76" t="s">
        <v>214</v>
      </c>
      <c r="E6697" s="77">
        <v>0.26295698259917361</v>
      </c>
    </row>
    <row r="6698" spans="2:5">
      <c r="B6698" s="75">
        <v>90131</v>
      </c>
      <c r="C6698" s="85" t="s">
        <v>2414</v>
      </c>
      <c r="D6698" s="76" t="s">
        <v>214</v>
      </c>
      <c r="E6698" s="77">
        <v>4.6337914282520411E-2</v>
      </c>
    </row>
    <row r="6699" spans="2:5">
      <c r="B6699" s="75">
        <v>90153</v>
      </c>
      <c r="C6699" s="85" t="s">
        <v>2415</v>
      </c>
      <c r="D6699" s="76" t="s">
        <v>214</v>
      </c>
      <c r="E6699" s="77">
        <v>2.2059867091744779E-2</v>
      </c>
    </row>
    <row r="6700" spans="2:5">
      <c r="B6700" s="75">
        <v>90459</v>
      </c>
      <c r="C6700" s="85" t="s">
        <v>2416</v>
      </c>
      <c r="D6700" s="76" t="s">
        <v>214</v>
      </c>
      <c r="E6700" s="77">
        <v>5.2630754851088868E-2</v>
      </c>
    </row>
    <row r="6701" spans="2:5">
      <c r="B6701" s="75">
        <v>90471</v>
      </c>
      <c r="C6701" s="85" t="s">
        <v>2417</v>
      </c>
      <c r="D6701" s="76" t="s">
        <v>214</v>
      </c>
      <c r="E6701" s="77">
        <v>27.045098560670642</v>
      </c>
    </row>
    <row r="6702" spans="2:5">
      <c r="B6702" s="75">
        <v>90717036</v>
      </c>
      <c r="C6702" s="85" t="s">
        <v>2418</v>
      </c>
      <c r="D6702" s="76" t="s">
        <v>214</v>
      </c>
      <c r="E6702" s="77">
        <v>0.18113247286580159</v>
      </c>
    </row>
    <row r="6703" spans="2:5">
      <c r="B6703" s="75">
        <v>91156</v>
      </c>
      <c r="C6703" s="85" t="s">
        <v>2419</v>
      </c>
      <c r="D6703" s="76" t="s">
        <v>214</v>
      </c>
      <c r="E6703" s="77">
        <v>0.17005327171977608</v>
      </c>
    </row>
    <row r="6704" spans="2:5">
      <c r="B6704" s="75">
        <v>91225</v>
      </c>
      <c r="C6704" s="85" t="s">
        <v>2420</v>
      </c>
      <c r="D6704" s="76" t="s">
        <v>214</v>
      </c>
      <c r="E6704" s="77">
        <v>4.4116225024717785E-2</v>
      </c>
    </row>
    <row r="6705" spans="2:5">
      <c r="B6705" s="75">
        <v>91465086</v>
      </c>
      <c r="C6705" s="85" t="s">
        <v>2421</v>
      </c>
      <c r="D6705" s="76" t="s">
        <v>214</v>
      </c>
      <c r="E6705" s="77">
        <v>68.914577924052239</v>
      </c>
    </row>
    <row r="6706" spans="2:5">
      <c r="B6706" s="75">
        <v>91667</v>
      </c>
      <c r="C6706" s="85" t="s">
        <v>2422</v>
      </c>
      <c r="D6706" s="76" t="s">
        <v>214</v>
      </c>
      <c r="E6706" s="77">
        <v>1.1373461144969907E-2</v>
      </c>
    </row>
    <row r="6707" spans="2:5">
      <c r="B6707" s="75">
        <v>93083</v>
      </c>
      <c r="C6707" s="85" t="s">
        <v>2423</v>
      </c>
      <c r="D6707" s="76" t="s">
        <v>214</v>
      </c>
      <c r="E6707" s="77">
        <v>0.36423495676609929</v>
      </c>
    </row>
    <row r="6708" spans="2:5">
      <c r="B6708" s="75">
        <v>933755</v>
      </c>
      <c r="C6708" s="85" t="s">
        <v>2424</v>
      </c>
      <c r="D6708" s="76" t="s">
        <v>214</v>
      </c>
      <c r="E6708" s="77">
        <v>0.12202127465128836</v>
      </c>
    </row>
    <row r="6709" spans="2:5">
      <c r="B6709" s="75">
        <v>933788</v>
      </c>
      <c r="C6709" s="85" t="s">
        <v>2425</v>
      </c>
      <c r="D6709" s="76" t="s">
        <v>214</v>
      </c>
      <c r="E6709" s="77">
        <v>2.2678855558364294E-2</v>
      </c>
    </row>
    <row r="6710" spans="2:5">
      <c r="B6710" s="75">
        <v>935955</v>
      </c>
      <c r="C6710" s="85" t="s">
        <v>2426</v>
      </c>
      <c r="D6710" s="76" t="s">
        <v>214</v>
      </c>
      <c r="E6710" s="77">
        <v>1.2260793365275842</v>
      </c>
    </row>
    <row r="6711" spans="2:5">
      <c r="B6711" s="75">
        <v>93890</v>
      </c>
      <c r="C6711" s="85" t="s">
        <v>2427</v>
      </c>
      <c r="D6711" s="76" t="s">
        <v>214</v>
      </c>
      <c r="E6711" s="77">
        <v>1.8311294750481634E-2</v>
      </c>
    </row>
    <row r="6712" spans="2:5">
      <c r="B6712" s="75">
        <v>94097</v>
      </c>
      <c r="C6712" s="85" t="s">
        <v>2428</v>
      </c>
      <c r="D6712" s="76" t="s">
        <v>214</v>
      </c>
      <c r="E6712" s="77">
        <v>0.15893681127275869</v>
      </c>
    </row>
    <row r="6713" spans="2:5">
      <c r="B6713" s="75">
        <v>947024</v>
      </c>
      <c r="C6713" s="85" t="s">
        <v>2429</v>
      </c>
      <c r="D6713" s="76" t="s">
        <v>214</v>
      </c>
      <c r="E6713" s="77">
        <v>1.0770955794836767</v>
      </c>
    </row>
    <row r="6714" spans="2:5">
      <c r="B6714" s="75">
        <v>950356</v>
      </c>
      <c r="C6714" s="85" t="s">
        <v>2430</v>
      </c>
      <c r="D6714" s="76" t="s">
        <v>214</v>
      </c>
      <c r="E6714" s="77">
        <v>82.336135657689965</v>
      </c>
    </row>
    <row r="6715" spans="2:5">
      <c r="B6715" s="75">
        <v>95266403</v>
      </c>
      <c r="C6715" s="85" t="s">
        <v>2431</v>
      </c>
      <c r="D6715" s="76" t="s">
        <v>214</v>
      </c>
      <c r="E6715" s="77">
        <v>0.45582616887444505</v>
      </c>
    </row>
    <row r="6716" spans="2:5">
      <c r="B6716" s="75">
        <v>953173</v>
      </c>
      <c r="C6716" s="85" t="s">
        <v>2432</v>
      </c>
      <c r="D6716" s="76" t="s">
        <v>214</v>
      </c>
      <c r="E6716" s="77">
        <v>3.0876340382845462</v>
      </c>
    </row>
    <row r="6717" spans="2:5">
      <c r="B6717" s="75">
        <v>95476</v>
      </c>
      <c r="C6717" s="85" t="s">
        <v>2433</v>
      </c>
      <c r="D6717" s="76" t="s">
        <v>214</v>
      </c>
      <c r="E6717" s="77">
        <v>1.6551094378818181E-3</v>
      </c>
    </row>
    <row r="6718" spans="2:5">
      <c r="B6718" s="75">
        <v>95512</v>
      </c>
      <c r="C6718" s="85" t="s">
        <v>2434</v>
      </c>
      <c r="D6718" s="76" t="s">
        <v>214</v>
      </c>
      <c r="E6718" s="77">
        <v>0.20296457156988923</v>
      </c>
    </row>
    <row r="6719" spans="2:5">
      <c r="B6719" s="75">
        <v>95534</v>
      </c>
      <c r="C6719" s="85" t="s">
        <v>2435</v>
      </c>
      <c r="D6719" s="76" t="s">
        <v>214</v>
      </c>
      <c r="E6719" s="77">
        <v>4.6383173668157709E-2</v>
      </c>
    </row>
    <row r="6720" spans="2:5">
      <c r="B6720" s="75">
        <v>95545</v>
      </c>
      <c r="C6720" s="85" t="s">
        <v>2436</v>
      </c>
      <c r="D6720" s="76" t="s">
        <v>214</v>
      </c>
      <c r="E6720" s="77">
        <v>0.33577167994400181</v>
      </c>
    </row>
    <row r="6721" spans="2:5">
      <c r="B6721" s="75">
        <v>95647</v>
      </c>
      <c r="C6721" s="85" t="s">
        <v>2437</v>
      </c>
      <c r="D6721" s="76" t="s">
        <v>214</v>
      </c>
      <c r="E6721" s="77">
        <v>0.35481765024191514</v>
      </c>
    </row>
    <row r="6722" spans="2:5">
      <c r="B6722" s="75">
        <v>95761</v>
      </c>
      <c r="C6722" s="85" t="s">
        <v>2438</v>
      </c>
      <c r="D6722" s="76" t="s">
        <v>214</v>
      </c>
      <c r="E6722" s="77">
        <v>0.47446029657309746</v>
      </c>
    </row>
    <row r="6723" spans="2:5">
      <c r="B6723" s="75">
        <v>95772</v>
      </c>
      <c r="C6723" s="85" t="s">
        <v>2439</v>
      </c>
      <c r="D6723" s="76" t="s">
        <v>214</v>
      </c>
      <c r="E6723" s="77">
        <v>6.2431611937579852E-2</v>
      </c>
    </row>
    <row r="6724" spans="2:5">
      <c r="B6724" s="75">
        <v>95829</v>
      </c>
      <c r="C6724" s="85" t="s">
        <v>2440</v>
      </c>
      <c r="D6724" s="76" t="s">
        <v>214</v>
      </c>
      <c r="E6724" s="77">
        <v>0.34435250045906796</v>
      </c>
    </row>
    <row r="6725" spans="2:5">
      <c r="B6725" s="75">
        <v>95874</v>
      </c>
      <c r="C6725" s="85" t="s">
        <v>2441</v>
      </c>
      <c r="D6725" s="76" t="s">
        <v>214</v>
      </c>
      <c r="E6725" s="77">
        <v>6.2025789211938654E-3</v>
      </c>
    </row>
    <row r="6726" spans="2:5">
      <c r="B6726" s="75">
        <v>95921</v>
      </c>
      <c r="C6726" s="85" t="s">
        <v>2442</v>
      </c>
      <c r="D6726" s="76" t="s">
        <v>214</v>
      </c>
      <c r="E6726" s="77">
        <v>9.9364540661223445E-3</v>
      </c>
    </row>
    <row r="6727" spans="2:5">
      <c r="B6727" s="75">
        <v>95932</v>
      </c>
      <c r="C6727" s="85" t="s">
        <v>2443</v>
      </c>
      <c r="D6727" s="76" t="s">
        <v>214</v>
      </c>
      <c r="E6727" s="77">
        <v>1.2529053710835548E-3</v>
      </c>
    </row>
    <row r="6728" spans="2:5">
      <c r="B6728" s="75">
        <v>959988</v>
      </c>
      <c r="C6728" s="85" t="s">
        <v>2444</v>
      </c>
      <c r="D6728" s="76" t="s">
        <v>214</v>
      </c>
      <c r="E6728" s="77">
        <v>15.405444783286116</v>
      </c>
    </row>
    <row r="6729" spans="2:5">
      <c r="B6729" s="75">
        <v>96139</v>
      </c>
      <c r="C6729" s="85" t="s">
        <v>2445</v>
      </c>
      <c r="D6729" s="76" t="s">
        <v>214</v>
      </c>
      <c r="E6729" s="77">
        <v>2.779503502723794E-2</v>
      </c>
    </row>
    <row r="6730" spans="2:5">
      <c r="B6730" s="75">
        <v>96220</v>
      </c>
      <c r="C6730" s="85" t="s">
        <v>2446</v>
      </c>
      <c r="D6730" s="76" t="s">
        <v>214</v>
      </c>
      <c r="E6730" s="77">
        <v>4.7012738507271566E-4</v>
      </c>
    </row>
    <row r="6731" spans="2:5">
      <c r="B6731" s="75">
        <v>96231</v>
      </c>
      <c r="C6731" s="85" t="s">
        <v>2447</v>
      </c>
      <c r="D6731" s="76" t="s">
        <v>214</v>
      </c>
      <c r="E6731" s="77">
        <v>5.3962670014359571</v>
      </c>
    </row>
    <row r="6732" spans="2:5">
      <c r="B6732" s="75">
        <v>96333</v>
      </c>
      <c r="C6732" s="85" t="s">
        <v>2448</v>
      </c>
      <c r="D6732" s="76" t="s">
        <v>214</v>
      </c>
      <c r="E6732" s="77">
        <v>2.7754776543225303E-2</v>
      </c>
    </row>
    <row r="6733" spans="2:5">
      <c r="B6733" s="75">
        <v>96489713</v>
      </c>
      <c r="C6733" s="85" t="s">
        <v>2449</v>
      </c>
      <c r="D6733" s="76" t="s">
        <v>214</v>
      </c>
      <c r="E6733" s="77">
        <v>55.443726016652555</v>
      </c>
    </row>
    <row r="6734" spans="2:5">
      <c r="B6734" s="75">
        <v>96800</v>
      </c>
      <c r="C6734" s="85" t="s">
        <v>2450</v>
      </c>
      <c r="D6734" s="76" t="s">
        <v>214</v>
      </c>
      <c r="E6734" s="77">
        <v>2.4606822504381655E-2</v>
      </c>
    </row>
    <row r="6735" spans="2:5">
      <c r="B6735" s="75">
        <v>96913</v>
      </c>
      <c r="C6735" s="85" t="s">
        <v>2451</v>
      </c>
      <c r="D6735" s="76" t="s">
        <v>214</v>
      </c>
      <c r="E6735" s="77">
        <v>0.30178946008824004</v>
      </c>
    </row>
    <row r="6736" spans="2:5">
      <c r="B6736" s="75">
        <v>97029</v>
      </c>
      <c r="C6736" s="85" t="s">
        <v>2452</v>
      </c>
      <c r="D6736" s="76" t="s">
        <v>214</v>
      </c>
      <c r="E6736" s="77">
        <v>4.3434940177981529</v>
      </c>
    </row>
    <row r="6737" spans="2:5">
      <c r="B6737" s="75">
        <v>97176</v>
      </c>
      <c r="C6737" s="85" t="s">
        <v>2453</v>
      </c>
      <c r="D6737" s="76" t="s">
        <v>214</v>
      </c>
      <c r="E6737" s="77">
        <v>3.9890970370937022E-2</v>
      </c>
    </row>
    <row r="6738" spans="2:5">
      <c r="B6738" s="75">
        <v>97234</v>
      </c>
      <c r="C6738" s="85" t="s">
        <v>2454</v>
      </c>
      <c r="D6738" s="76" t="s">
        <v>214</v>
      </c>
      <c r="E6738" s="77">
        <v>0.10033589618350161</v>
      </c>
    </row>
    <row r="6739" spans="2:5">
      <c r="B6739" s="75">
        <v>973217</v>
      </c>
      <c r="C6739" s="85" t="s">
        <v>2455</v>
      </c>
      <c r="D6739" s="76" t="s">
        <v>214</v>
      </c>
      <c r="E6739" s="77">
        <v>70.721160872665379</v>
      </c>
    </row>
    <row r="6740" spans="2:5">
      <c r="B6740" s="75">
        <v>97610</v>
      </c>
      <c r="C6740" s="85" t="s">
        <v>2456</v>
      </c>
      <c r="D6740" s="76" t="s">
        <v>214</v>
      </c>
      <c r="E6740" s="77">
        <v>4.5535414923779582E-3</v>
      </c>
    </row>
    <row r="6741" spans="2:5">
      <c r="B6741" s="75">
        <v>97643</v>
      </c>
      <c r="C6741" s="85" t="s">
        <v>2457</v>
      </c>
      <c r="D6741" s="76" t="s">
        <v>214</v>
      </c>
      <c r="E6741" s="77">
        <v>7.009661934166485E-3</v>
      </c>
    </row>
    <row r="6742" spans="2:5">
      <c r="B6742" s="75">
        <v>97881</v>
      </c>
      <c r="C6742" s="85" t="s">
        <v>2458</v>
      </c>
      <c r="D6742" s="76" t="s">
        <v>214</v>
      </c>
      <c r="E6742" s="77">
        <v>6.9025033314989233E-4</v>
      </c>
    </row>
    <row r="6743" spans="2:5">
      <c r="B6743" s="75">
        <v>98113</v>
      </c>
      <c r="C6743" s="85" t="s">
        <v>2459</v>
      </c>
      <c r="D6743" s="76" t="s">
        <v>214</v>
      </c>
      <c r="E6743" s="77">
        <v>5.7852750948233827E-4</v>
      </c>
    </row>
    <row r="6744" spans="2:5">
      <c r="B6744" s="75">
        <v>98168</v>
      </c>
      <c r="C6744" s="85" t="s">
        <v>2460</v>
      </c>
      <c r="D6744" s="76" t="s">
        <v>214</v>
      </c>
      <c r="E6744" s="77">
        <v>0.26994321752821165</v>
      </c>
    </row>
    <row r="6745" spans="2:5">
      <c r="B6745" s="75">
        <v>98511</v>
      </c>
      <c r="C6745" s="85" t="s">
        <v>2461</v>
      </c>
      <c r="D6745" s="76" t="s">
        <v>214</v>
      </c>
      <c r="E6745" s="77">
        <v>2.1436970015358725E-3</v>
      </c>
    </row>
    <row r="6746" spans="2:5">
      <c r="B6746" s="75">
        <v>98737</v>
      </c>
      <c r="C6746" s="85" t="s">
        <v>2462</v>
      </c>
      <c r="D6746" s="76" t="s">
        <v>214</v>
      </c>
      <c r="E6746" s="77">
        <v>0.48495652723011368</v>
      </c>
    </row>
    <row r="6747" spans="2:5">
      <c r="B6747" s="75">
        <v>98986</v>
      </c>
      <c r="C6747" s="85" t="s">
        <v>2463</v>
      </c>
      <c r="D6747" s="76" t="s">
        <v>214</v>
      </c>
      <c r="E6747" s="77">
        <v>4.9597274630796981E-2</v>
      </c>
    </row>
    <row r="6748" spans="2:5">
      <c r="B6748" s="75">
        <v>99069</v>
      </c>
      <c r="C6748" s="85" t="s">
        <v>2464</v>
      </c>
      <c r="D6748" s="76" t="s">
        <v>214</v>
      </c>
      <c r="E6748" s="77">
        <v>8.8618781243634301E-2</v>
      </c>
    </row>
    <row r="6749" spans="2:5">
      <c r="B6749" s="75">
        <v>99081</v>
      </c>
      <c r="C6749" s="85" t="s">
        <v>2465</v>
      </c>
      <c r="D6749" s="76" t="s">
        <v>214</v>
      </c>
      <c r="E6749" s="77">
        <v>7.1711386126018919E-2</v>
      </c>
    </row>
    <row r="6750" spans="2:5">
      <c r="B6750" s="75">
        <v>99092</v>
      </c>
      <c r="C6750" s="85" t="s">
        <v>2466</v>
      </c>
      <c r="D6750" s="76" t="s">
        <v>214</v>
      </c>
      <c r="E6750" s="77">
        <v>0.34710579983526085</v>
      </c>
    </row>
    <row r="6751" spans="2:5">
      <c r="B6751" s="75">
        <v>993168</v>
      </c>
      <c r="C6751" s="85" t="s">
        <v>2467</v>
      </c>
      <c r="D6751" s="76" t="s">
        <v>214</v>
      </c>
      <c r="E6751" s="77">
        <v>83.629883823327845</v>
      </c>
    </row>
    <row r="6752" spans="2:5">
      <c r="B6752" s="75">
        <v>99514</v>
      </c>
      <c r="C6752" s="85" t="s">
        <v>2468</v>
      </c>
      <c r="D6752" s="76" t="s">
        <v>214</v>
      </c>
      <c r="E6752" s="77">
        <v>0.18773458635424484</v>
      </c>
    </row>
    <row r="6753" spans="2:5">
      <c r="B6753" s="75">
        <v>99547</v>
      </c>
      <c r="C6753" s="85" t="s">
        <v>2469</v>
      </c>
      <c r="D6753" s="76" t="s">
        <v>214</v>
      </c>
      <c r="E6753" s="77">
        <v>1.1232291829075736</v>
      </c>
    </row>
    <row r="6754" spans="2:5">
      <c r="B6754" s="75">
        <v>99607702</v>
      </c>
      <c r="C6754" s="85" t="s">
        <v>2470</v>
      </c>
      <c r="D6754" s="76" t="s">
        <v>214</v>
      </c>
      <c r="E6754" s="77">
        <v>0.69630649447381998</v>
      </c>
    </row>
    <row r="6755" spans="2:5">
      <c r="B6755" s="75">
        <v>99661</v>
      </c>
      <c r="C6755" s="85" t="s">
        <v>2471</v>
      </c>
      <c r="D6755" s="76" t="s">
        <v>214</v>
      </c>
      <c r="E6755" s="77">
        <v>3.2334281919390216E-2</v>
      </c>
    </row>
    <row r="6756" spans="2:5">
      <c r="B6756" s="75">
        <v>99876</v>
      </c>
      <c r="C6756" s="85" t="s">
        <v>2472</v>
      </c>
      <c r="D6756" s="76" t="s">
        <v>214</v>
      </c>
      <c r="E6756" s="77">
        <v>4.7343583171924439E-4</v>
      </c>
    </row>
    <row r="6757" spans="2:5">
      <c r="B6757" s="75">
        <v>99967</v>
      </c>
      <c r="C6757" s="85" t="s">
        <v>2473</v>
      </c>
      <c r="D6757" s="76" t="s">
        <v>214</v>
      </c>
      <c r="E6757" s="77">
        <v>7.9205089835202774E-2</v>
      </c>
    </row>
    <row r="6758" spans="2:5">
      <c r="B6758" s="75">
        <v>7440224</v>
      </c>
      <c r="C6758" s="85" t="s">
        <v>2474</v>
      </c>
      <c r="D6758" s="76" t="s">
        <v>214</v>
      </c>
      <c r="E6758" s="77">
        <v>13.090893200908152</v>
      </c>
    </row>
    <row r="6759" spans="2:5">
      <c r="B6759" s="75">
        <v>7440382</v>
      </c>
      <c r="C6759" s="85" t="s">
        <v>112</v>
      </c>
      <c r="D6759" s="76" t="s">
        <v>214</v>
      </c>
      <c r="E6759" s="77">
        <v>0.47679245570447126</v>
      </c>
    </row>
    <row r="6760" spans="2:5">
      <c r="B6760" s="75">
        <v>7440382</v>
      </c>
      <c r="C6760" s="85" t="s">
        <v>2475</v>
      </c>
      <c r="D6760" s="76" t="s">
        <v>214</v>
      </c>
      <c r="E6760" s="77">
        <v>1.2540919350166668</v>
      </c>
    </row>
    <row r="6761" spans="2:5">
      <c r="B6761" s="75">
        <v>7440393</v>
      </c>
      <c r="C6761" s="85" t="s">
        <v>2476</v>
      </c>
      <c r="D6761" s="76" t="s">
        <v>214</v>
      </c>
      <c r="E6761" s="77">
        <v>1.1739350970475779</v>
      </c>
    </row>
    <row r="6762" spans="2:5">
      <c r="B6762" s="75">
        <v>7440417</v>
      </c>
      <c r="C6762" s="85" t="s">
        <v>2477</v>
      </c>
      <c r="D6762" s="76" t="s">
        <v>214</v>
      </c>
      <c r="E6762" s="77">
        <v>0.67822307319120889</v>
      </c>
    </row>
    <row r="6763" spans="2:5">
      <c r="B6763" s="75">
        <v>7440439</v>
      </c>
      <c r="C6763" s="85" t="s">
        <v>114</v>
      </c>
      <c r="D6763" s="76" t="s">
        <v>214</v>
      </c>
      <c r="E6763" s="77">
        <v>1.0369117789477054</v>
      </c>
    </row>
    <row r="6764" spans="2:5">
      <c r="B6764" s="75">
        <v>7440484</v>
      </c>
      <c r="C6764" s="85" t="s">
        <v>2478</v>
      </c>
      <c r="D6764" s="76" t="s">
        <v>214</v>
      </c>
      <c r="E6764" s="77">
        <v>0.14006167614859277</v>
      </c>
    </row>
    <row r="6765" spans="2:5">
      <c r="B6765" s="75">
        <v>7440473</v>
      </c>
      <c r="C6765" s="85" t="s">
        <v>2479</v>
      </c>
      <c r="D6765" s="76" t="s">
        <v>214</v>
      </c>
      <c r="E6765" s="77">
        <v>0.41842274021967241</v>
      </c>
    </row>
    <row r="6766" spans="2:5">
      <c r="B6766" s="75">
        <v>7440473</v>
      </c>
      <c r="C6766" s="85" t="s">
        <v>116</v>
      </c>
      <c r="D6766" s="76" t="s">
        <v>214</v>
      </c>
      <c r="E6766" s="77">
        <v>16.089965624443415</v>
      </c>
    </row>
    <row r="6767" spans="2:5">
      <c r="B6767" s="75">
        <v>7440508</v>
      </c>
      <c r="C6767" s="85" t="s">
        <v>118</v>
      </c>
      <c r="D6767" s="76" t="s">
        <v>214</v>
      </c>
      <c r="E6767" s="77">
        <v>3.2814244745470948</v>
      </c>
    </row>
    <row r="6768" spans="2:5">
      <c r="B6768" s="75">
        <v>7439976</v>
      </c>
      <c r="C6768" s="85" t="s">
        <v>120</v>
      </c>
      <c r="D6768" s="76" t="s">
        <v>214</v>
      </c>
      <c r="E6768" s="77">
        <v>0.19905961238757541</v>
      </c>
    </row>
    <row r="6769" spans="2:5">
      <c r="B6769" s="75">
        <v>7439987</v>
      </c>
      <c r="C6769" s="85" t="s">
        <v>2480</v>
      </c>
      <c r="D6769" s="76" t="s">
        <v>214</v>
      </c>
      <c r="E6769" s="77">
        <v>7.5220672496846289E-2</v>
      </c>
    </row>
    <row r="6770" spans="2:5">
      <c r="B6770" s="75">
        <v>7440020</v>
      </c>
      <c r="C6770" s="85" t="s">
        <v>122</v>
      </c>
      <c r="D6770" s="76" t="s">
        <v>214</v>
      </c>
      <c r="E6770" s="77">
        <v>1.6413698187870531</v>
      </c>
    </row>
    <row r="6771" spans="2:5">
      <c r="B6771" s="75">
        <v>7439921</v>
      </c>
      <c r="C6771" s="85" t="s">
        <v>134</v>
      </c>
      <c r="D6771" s="76" t="s">
        <v>214</v>
      </c>
      <c r="E6771" s="77">
        <v>4.3906875181186009E-3</v>
      </c>
    </row>
    <row r="6772" spans="2:5">
      <c r="B6772" s="75">
        <v>7440360</v>
      </c>
      <c r="C6772" s="85" t="s">
        <v>2481</v>
      </c>
      <c r="D6772" s="76" t="s">
        <v>214</v>
      </c>
      <c r="E6772" s="77">
        <v>1.9922270946701539</v>
      </c>
    </row>
    <row r="6773" spans="2:5">
      <c r="B6773" s="75">
        <v>7440360</v>
      </c>
      <c r="C6773" s="85" t="s">
        <v>2482</v>
      </c>
      <c r="D6773" s="76" t="s">
        <v>214</v>
      </c>
      <c r="E6773" s="77">
        <v>45.639286081473735</v>
      </c>
    </row>
    <row r="6774" spans="2:5">
      <c r="B6774" s="75">
        <v>7782492</v>
      </c>
      <c r="C6774" s="85" t="s">
        <v>2483</v>
      </c>
      <c r="D6774" s="76" t="s">
        <v>214</v>
      </c>
      <c r="E6774" s="77">
        <v>0.84313934342544583</v>
      </c>
    </row>
    <row r="6775" spans="2:5">
      <c r="B6775" s="75">
        <v>7440315</v>
      </c>
      <c r="C6775" s="85" t="s">
        <v>2484</v>
      </c>
      <c r="D6775" s="76" t="s">
        <v>214</v>
      </c>
      <c r="E6775" s="77">
        <v>4.0344803022914259E-2</v>
      </c>
    </row>
    <row r="6776" spans="2:5">
      <c r="B6776" s="75">
        <v>7440280</v>
      </c>
      <c r="C6776" s="85" t="s">
        <v>2485</v>
      </c>
      <c r="D6776" s="76" t="s">
        <v>214</v>
      </c>
      <c r="E6776" s="77">
        <v>21.820066865555049</v>
      </c>
    </row>
    <row r="6777" spans="2:5">
      <c r="B6777" s="75">
        <v>7440622</v>
      </c>
      <c r="C6777" s="85" t="s">
        <v>2486</v>
      </c>
      <c r="D6777" s="76" t="s">
        <v>214</v>
      </c>
      <c r="E6777" s="77">
        <v>6.1647239580058812</v>
      </c>
    </row>
    <row r="6778" spans="2:5">
      <c r="B6778" s="75">
        <v>7440666</v>
      </c>
      <c r="C6778" s="85" t="s">
        <v>136</v>
      </c>
      <c r="D6778" s="76" t="s">
        <v>214</v>
      </c>
      <c r="E6778" s="77">
        <v>2.8196847131058678</v>
      </c>
    </row>
  </sheetData>
  <sheetProtection sheet="1" objects="1" scenarios="1"/>
  <mergeCells count="5">
    <mergeCell ref="D8:D10"/>
    <mergeCell ref="C8:C10"/>
    <mergeCell ref="B8:B10"/>
    <mergeCell ref="B1:E1"/>
    <mergeCell ref="B6:E6"/>
  </mergeCells>
  <pageMargins left="0.7" right="0.7" top="0.75" bottom="0.75" header="0.3" footer="0.3"/>
  <pageSetup paperSize="9" orientation="portrait" horizontalDpi="0"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E51C8B-BDE4-4C3C-9D34-5E882974E8BA}">
  <sheetPr>
    <tabColor theme="2"/>
  </sheetPr>
  <dimension ref="A1:E23"/>
  <sheetViews>
    <sheetView showGridLines="0" workbookViewId="0">
      <selection activeCell="B6" sqref="B6:H7"/>
    </sheetView>
  </sheetViews>
  <sheetFormatPr defaultColWidth="8" defaultRowHeight="15"/>
  <cols>
    <col min="1" max="1" width="3.125" customWidth="1"/>
    <col min="2" max="2" width="15.875" customWidth="1"/>
    <col min="3" max="3" width="18.875" bestFit="1" customWidth="1"/>
    <col min="4" max="4" width="22.5" bestFit="1" customWidth="1"/>
    <col min="5" max="5" width="12.5" customWidth="1"/>
  </cols>
  <sheetData>
    <row r="1" spans="1:5" ht="26.1">
      <c r="A1" s="119"/>
      <c r="B1" s="119" t="s">
        <v>2500</v>
      </c>
      <c r="C1" s="119"/>
      <c r="D1" s="119"/>
      <c r="E1" s="119"/>
    </row>
    <row r="2" spans="1:5" ht="15" customHeight="1">
      <c r="A2" s="54"/>
      <c r="B2" s="56"/>
      <c r="C2" s="56"/>
      <c r="D2" s="97"/>
      <c r="E2" s="54"/>
    </row>
    <row r="3" spans="1:5" ht="15" customHeight="1">
      <c r="A3" s="54"/>
      <c r="B3" s="57" t="s">
        <v>201</v>
      </c>
      <c r="C3" s="54"/>
      <c r="D3" s="54"/>
      <c r="E3" s="61"/>
    </row>
    <row r="4" spans="1:5" ht="15" customHeight="1">
      <c r="A4" s="54"/>
      <c r="B4" s="54" t="s">
        <v>202</v>
      </c>
      <c r="C4" s="54"/>
      <c r="D4" s="54"/>
      <c r="E4" s="61"/>
    </row>
    <row r="5" spans="1:5" ht="15" customHeight="1">
      <c r="A5" s="54"/>
      <c r="B5" s="57" t="s">
        <v>159</v>
      </c>
      <c r="C5" s="54"/>
      <c r="D5" s="54"/>
      <c r="E5" s="61"/>
    </row>
    <row r="6" spans="1:5" ht="40.5" customHeight="1">
      <c r="A6" s="54"/>
      <c r="B6" s="341" t="s">
        <v>203</v>
      </c>
      <c r="C6" s="341"/>
      <c r="D6" s="341"/>
      <c r="E6" s="341"/>
    </row>
    <row r="7" spans="1:5" ht="15" customHeight="1">
      <c r="A7" s="54"/>
      <c r="B7" s="55"/>
      <c r="C7" s="56"/>
      <c r="D7" s="97"/>
      <c r="E7" s="54"/>
    </row>
    <row r="8" spans="1:5" ht="15" customHeight="1">
      <c r="A8" s="54"/>
      <c r="B8" s="358" t="s">
        <v>2501</v>
      </c>
      <c r="C8" s="358" t="s">
        <v>241</v>
      </c>
      <c r="D8" s="123" t="s">
        <v>2502</v>
      </c>
      <c r="E8" s="54"/>
    </row>
    <row r="9" spans="1:5" ht="15" customHeight="1">
      <c r="A9" s="54"/>
      <c r="B9" s="358"/>
      <c r="C9" s="358"/>
      <c r="D9" s="123" t="s">
        <v>2503</v>
      </c>
      <c r="E9" s="54"/>
    </row>
    <row r="10" spans="1:5" ht="15" customHeight="1">
      <c r="A10" s="54"/>
      <c r="B10" s="98" t="s">
        <v>124</v>
      </c>
      <c r="C10" s="98" t="s">
        <v>212</v>
      </c>
      <c r="D10" s="99">
        <v>0.29684210526315785</v>
      </c>
      <c r="E10" s="54"/>
    </row>
    <row r="11" spans="1:5">
      <c r="A11" s="54"/>
      <c r="B11" s="100" t="s">
        <v>217</v>
      </c>
      <c r="C11" s="100" t="s">
        <v>212</v>
      </c>
      <c r="D11" s="101">
        <f>0.776*D10</f>
        <v>0.23034947368421049</v>
      </c>
      <c r="E11" s="54"/>
    </row>
    <row r="12" spans="1:5">
      <c r="A12" s="54"/>
      <c r="B12" s="100" t="s">
        <v>126</v>
      </c>
      <c r="C12" s="100" t="s">
        <v>212</v>
      </c>
      <c r="D12" s="101">
        <f>0.823529411764706*D10</f>
        <v>0.2444582043343653</v>
      </c>
      <c r="E12" s="54"/>
    </row>
    <row r="13" spans="1:5">
      <c r="A13" s="54"/>
      <c r="B13" s="100" t="s">
        <v>128</v>
      </c>
      <c r="C13" s="100" t="s">
        <v>212</v>
      </c>
      <c r="D13" s="101">
        <f>0.466666666666667*D10</f>
        <v>0.13852631578947378</v>
      </c>
      <c r="E13" s="54"/>
    </row>
    <row r="14" spans="1:5">
      <c r="A14" s="54"/>
      <c r="B14" s="102" t="s">
        <v>130</v>
      </c>
      <c r="C14" s="102" t="s">
        <v>212</v>
      </c>
      <c r="D14" s="103">
        <f>0.304*D10</f>
        <v>9.0239999999999987E-2</v>
      </c>
      <c r="E14" s="54"/>
    </row>
    <row r="15" spans="1:5">
      <c r="A15" s="54"/>
      <c r="B15" s="83" t="s">
        <v>132</v>
      </c>
      <c r="C15" s="83" t="s">
        <v>212</v>
      </c>
      <c r="D15" s="84">
        <f>0.226*D10</f>
        <v>6.7086315789473674E-2</v>
      </c>
      <c r="E15" s="54"/>
    </row>
    <row r="16" spans="1:5">
      <c r="A16" s="54"/>
      <c r="B16" s="83" t="s">
        <v>2504</v>
      </c>
      <c r="C16" s="83" t="s">
        <v>212</v>
      </c>
      <c r="D16" s="84">
        <f>0.304*D10</f>
        <v>9.0239999999999987E-2</v>
      </c>
      <c r="E16" s="54"/>
    </row>
    <row r="17" spans="1:5">
      <c r="A17" s="54"/>
      <c r="B17" s="83" t="s">
        <v>124</v>
      </c>
      <c r="C17" s="83" t="s">
        <v>214</v>
      </c>
      <c r="D17" s="84">
        <v>0.12631578947368421</v>
      </c>
      <c r="E17" s="54"/>
    </row>
    <row r="18" spans="1:5">
      <c r="A18" s="54"/>
      <c r="B18" s="83" t="s">
        <v>217</v>
      </c>
      <c r="C18" s="83" t="s">
        <v>214</v>
      </c>
      <c r="D18" s="84">
        <f>0.776*D17</f>
        <v>9.8021052631578953E-2</v>
      </c>
      <c r="E18" s="54"/>
    </row>
    <row r="19" spans="1:5">
      <c r="A19" s="54"/>
      <c r="B19" s="83" t="s">
        <v>126</v>
      </c>
      <c r="C19" s="83" t="s">
        <v>214</v>
      </c>
      <c r="D19" s="84">
        <f>0.823529411764706*D17</f>
        <v>0.1040247678018576</v>
      </c>
      <c r="E19" s="54"/>
    </row>
    <row r="20" spans="1:5">
      <c r="A20" s="54"/>
      <c r="B20" s="83" t="s">
        <v>128</v>
      </c>
      <c r="C20" s="83" t="s">
        <v>214</v>
      </c>
      <c r="D20" s="84">
        <f>0.466666666666667*D17</f>
        <v>5.8947368421052679E-2</v>
      </c>
      <c r="E20" s="54"/>
    </row>
    <row r="21" spans="1:5">
      <c r="A21" s="54"/>
      <c r="B21" s="83" t="s">
        <v>130</v>
      </c>
      <c r="C21" s="83" t="s">
        <v>214</v>
      </c>
      <c r="D21" s="84">
        <f>0.304*D17</f>
        <v>3.8400000000000004E-2</v>
      </c>
      <c r="E21" s="54"/>
    </row>
    <row r="22" spans="1:5">
      <c r="A22" s="54"/>
      <c r="B22" s="83" t="s">
        <v>132</v>
      </c>
      <c r="C22" s="83" t="s">
        <v>214</v>
      </c>
      <c r="D22" s="84">
        <f>0.226*D17</f>
        <v>2.8547368421052634E-2</v>
      </c>
      <c r="E22" s="54"/>
    </row>
    <row r="23" spans="1:5">
      <c r="A23" s="54"/>
      <c r="B23" s="83" t="s">
        <v>2504</v>
      </c>
      <c r="C23" s="83" t="s">
        <v>214</v>
      </c>
      <c r="D23" s="84">
        <f>0.304*D17</f>
        <v>3.8400000000000004E-2</v>
      </c>
      <c r="E23" s="54"/>
    </row>
  </sheetData>
  <sheetProtection sheet="1" objects="1" scenarios="1"/>
  <mergeCells count="3">
    <mergeCell ref="B8:B9"/>
    <mergeCell ref="C8:C9"/>
    <mergeCell ref="B6:E6"/>
  </mergeCells>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C0154-1F45-4543-9EA4-292409053C51}">
  <sheetPr>
    <tabColor theme="2"/>
  </sheetPr>
  <dimension ref="A1:E20"/>
  <sheetViews>
    <sheetView showGridLines="0" workbookViewId="0">
      <selection activeCell="B6" sqref="B6:H7"/>
    </sheetView>
  </sheetViews>
  <sheetFormatPr defaultColWidth="8.375" defaultRowHeight="18" customHeight="1"/>
  <cols>
    <col min="1" max="1" width="2.625" customWidth="1"/>
    <col min="2" max="2" width="18.625" customWidth="1"/>
    <col min="3" max="3" width="16.875" customWidth="1"/>
    <col min="4" max="4" width="23" customWidth="1"/>
  </cols>
  <sheetData>
    <row r="1" spans="1:5" ht="26.1">
      <c r="A1" s="119"/>
      <c r="B1" s="119" t="s">
        <v>2505</v>
      </c>
      <c r="C1" s="119"/>
      <c r="D1" s="119"/>
      <c r="E1" s="119"/>
    </row>
    <row r="2" spans="1:5" ht="18" customHeight="1">
      <c r="A2" s="54"/>
      <c r="B2" s="56"/>
      <c r="C2" s="56"/>
      <c r="D2" s="97"/>
      <c r="E2" s="54"/>
    </row>
    <row r="3" spans="1:5" ht="18" customHeight="1">
      <c r="A3" s="54"/>
      <c r="B3" s="57" t="s">
        <v>201</v>
      </c>
      <c r="C3" s="54"/>
      <c r="D3" s="54"/>
      <c r="E3" s="61"/>
    </row>
    <row r="4" spans="1:5" ht="18" customHeight="1">
      <c r="A4" s="54"/>
      <c r="B4" s="54" t="s">
        <v>202</v>
      </c>
      <c r="C4" s="54"/>
      <c r="D4" s="54"/>
      <c r="E4" s="61"/>
    </row>
    <row r="5" spans="1:5" ht="18" customHeight="1">
      <c r="A5" s="54"/>
      <c r="B5" s="57" t="s">
        <v>159</v>
      </c>
      <c r="C5" s="54"/>
      <c r="D5" s="54"/>
      <c r="E5" s="61"/>
    </row>
    <row r="6" spans="1:5" ht="42.95" customHeight="1">
      <c r="A6" s="54"/>
      <c r="B6" s="341" t="s">
        <v>203</v>
      </c>
      <c r="C6" s="341"/>
      <c r="D6" s="341"/>
      <c r="E6" s="341"/>
    </row>
    <row r="7" spans="1:5" ht="18" customHeight="1">
      <c r="A7" s="54"/>
      <c r="B7" s="55"/>
      <c r="C7" s="54"/>
      <c r="D7" s="97"/>
      <c r="E7" s="54"/>
    </row>
    <row r="8" spans="1:5" ht="18" customHeight="1">
      <c r="A8" s="54"/>
      <c r="B8" s="360" t="s">
        <v>2501</v>
      </c>
      <c r="C8" s="360" t="s">
        <v>2506</v>
      </c>
      <c r="D8" s="122" t="s">
        <v>2497</v>
      </c>
      <c r="E8" s="54"/>
    </row>
    <row r="9" spans="1:5" ht="18" customHeight="1">
      <c r="A9" s="54"/>
      <c r="B9" s="361"/>
      <c r="C9" s="361"/>
      <c r="D9" s="122" t="s">
        <v>2498</v>
      </c>
      <c r="E9" s="54"/>
    </row>
    <row r="10" spans="1:5" ht="18" customHeight="1">
      <c r="A10" s="54"/>
      <c r="B10" s="362"/>
      <c r="C10" s="362"/>
      <c r="D10" s="122" t="s">
        <v>2499</v>
      </c>
      <c r="E10" s="54"/>
    </row>
    <row r="11" spans="1:5" ht="18" customHeight="1">
      <c r="A11" s="54"/>
      <c r="B11" s="104" t="s">
        <v>2507</v>
      </c>
      <c r="C11" s="104" t="s">
        <v>212</v>
      </c>
      <c r="D11" s="99">
        <v>1</v>
      </c>
      <c r="E11" s="54"/>
    </row>
    <row r="12" spans="1:5" ht="18" customHeight="1">
      <c r="A12" s="54"/>
      <c r="B12" s="104" t="s">
        <v>2508</v>
      </c>
      <c r="C12" s="104" t="s">
        <v>212</v>
      </c>
      <c r="D12" s="101">
        <v>0.33</v>
      </c>
      <c r="E12" s="54"/>
    </row>
    <row r="13" spans="1:5" ht="18" customHeight="1">
      <c r="A13" s="54"/>
      <c r="B13" s="104" t="s">
        <v>2509</v>
      </c>
      <c r="C13" s="104" t="s">
        <v>212</v>
      </c>
      <c r="D13" s="101">
        <v>0.32</v>
      </c>
      <c r="E13" s="54"/>
    </row>
    <row r="14" spans="1:5" ht="18" customHeight="1">
      <c r="A14" s="54"/>
      <c r="B14" s="104" t="s">
        <v>2510</v>
      </c>
      <c r="C14" s="104" t="s">
        <v>212</v>
      </c>
      <c r="D14" s="101">
        <v>0.22</v>
      </c>
      <c r="E14" s="54"/>
    </row>
    <row r="15" spans="1:5" ht="18" customHeight="1">
      <c r="A15" s="54"/>
      <c r="B15" s="104" t="s">
        <v>2507</v>
      </c>
      <c r="C15" s="104" t="s">
        <v>214</v>
      </c>
      <c r="D15" s="103">
        <v>0.1</v>
      </c>
      <c r="E15" s="54"/>
    </row>
    <row r="16" spans="1:5" ht="18" customHeight="1">
      <c r="A16" s="54"/>
      <c r="B16" s="104" t="s">
        <v>2511</v>
      </c>
      <c r="C16" s="104" t="s">
        <v>214</v>
      </c>
      <c r="D16" s="84">
        <v>3.3000000000000002E-2</v>
      </c>
      <c r="E16" s="54"/>
    </row>
    <row r="17" spans="1:5" ht="18" customHeight="1">
      <c r="A17" s="54"/>
      <c r="B17" s="104" t="s">
        <v>2509</v>
      </c>
      <c r="C17" s="104" t="s">
        <v>214</v>
      </c>
      <c r="D17" s="84">
        <v>3.2000000000000001E-2</v>
      </c>
      <c r="E17" s="54"/>
    </row>
    <row r="18" spans="1:5" ht="18" customHeight="1">
      <c r="A18" s="54"/>
      <c r="B18" s="104" t="s">
        <v>2510</v>
      </c>
      <c r="C18" s="104" t="s">
        <v>214</v>
      </c>
      <c r="D18" s="84">
        <v>2.1999999999999999E-2</v>
      </c>
      <c r="E18" s="54"/>
    </row>
    <row r="20" spans="1:5" ht="18" customHeight="1">
      <c r="B20" s="11"/>
    </row>
  </sheetData>
  <sheetProtection sheet="1" objects="1" scenarios="1"/>
  <mergeCells count="3">
    <mergeCell ref="C8:C10"/>
    <mergeCell ref="B8:B10"/>
    <mergeCell ref="B6:E6"/>
  </mergeCells>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985357F-8983-4489-9506-89D1E72992BF}">
  <sheetPr>
    <tabColor theme="2"/>
  </sheetPr>
  <dimension ref="A1:G239"/>
  <sheetViews>
    <sheetView showGridLines="0" zoomScale="110" workbookViewId="0">
      <selection activeCell="B6" sqref="B6:H7"/>
    </sheetView>
  </sheetViews>
  <sheetFormatPr defaultColWidth="7.875" defaultRowHeight="15"/>
  <cols>
    <col min="1" max="1" width="4.375" customWidth="1"/>
    <col min="2" max="2" width="12.375" customWidth="1"/>
    <col min="3" max="3" width="13" bestFit="1" customWidth="1"/>
    <col min="4" max="5" width="14.375" customWidth="1"/>
    <col min="6" max="6" width="16.875" bestFit="1" customWidth="1"/>
    <col min="7" max="7" width="4" customWidth="1"/>
  </cols>
  <sheetData>
    <row r="1" spans="1:7" ht="26.1">
      <c r="A1" s="45"/>
      <c r="B1" s="119" t="s">
        <v>2512</v>
      </c>
      <c r="C1" s="119"/>
      <c r="D1" s="119"/>
      <c r="E1" s="119"/>
      <c r="F1" s="119"/>
      <c r="G1" s="119"/>
    </row>
    <row r="2" spans="1:7">
      <c r="B2" s="54"/>
      <c r="C2" s="54"/>
      <c r="D2" s="54"/>
      <c r="E2" s="54"/>
      <c r="F2" s="54"/>
    </row>
    <row r="3" spans="1:7">
      <c r="B3" s="57" t="s">
        <v>2513</v>
      </c>
      <c r="C3" s="54"/>
      <c r="D3" s="54"/>
      <c r="E3" s="54"/>
      <c r="F3" s="54"/>
    </row>
    <row r="4" spans="1:7">
      <c r="B4" s="55" t="s">
        <v>2514</v>
      </c>
      <c r="C4" s="54"/>
      <c r="D4" s="54"/>
      <c r="E4" s="54"/>
      <c r="F4" s="54"/>
    </row>
    <row r="5" spans="1:7">
      <c r="B5" s="82" t="s">
        <v>159</v>
      </c>
      <c r="C5" s="54"/>
      <c r="D5" s="54"/>
      <c r="E5" s="54"/>
      <c r="F5" s="54"/>
    </row>
    <row r="6" spans="1:7" ht="42.6" customHeight="1">
      <c r="B6" s="341" t="s">
        <v>2515</v>
      </c>
      <c r="C6" s="341"/>
      <c r="D6" s="341"/>
      <c r="E6" s="341"/>
      <c r="F6" s="341"/>
    </row>
    <row r="7" spans="1:7">
      <c r="B7" s="3"/>
    </row>
    <row r="8" spans="1:7">
      <c r="B8" s="124" t="s">
        <v>2516</v>
      </c>
      <c r="C8" s="124" t="s">
        <v>2517</v>
      </c>
      <c r="D8" s="124" t="s">
        <v>2518</v>
      </c>
      <c r="E8" s="124" t="s">
        <v>2519</v>
      </c>
      <c r="F8" s="124" t="s">
        <v>2520</v>
      </c>
    </row>
    <row r="9" spans="1:7" hidden="1">
      <c r="B9" s="104" t="s">
        <v>2521</v>
      </c>
      <c r="C9" s="104" t="s">
        <v>2522</v>
      </c>
      <c r="D9" s="105">
        <v>58.639098360089044</v>
      </c>
      <c r="E9" s="105">
        <v>31.63591903507405</v>
      </c>
      <c r="F9" s="105">
        <v>57.935456987292476</v>
      </c>
    </row>
    <row r="10" spans="1:7" hidden="1">
      <c r="B10" s="104" t="s">
        <v>2523</v>
      </c>
      <c r="C10" s="104" t="s">
        <v>2524</v>
      </c>
      <c r="D10" s="105">
        <v>36.57493232731354</v>
      </c>
      <c r="E10" s="105">
        <v>9.0702507177993716</v>
      </c>
      <c r="F10" s="105">
        <v>34.163494296045599</v>
      </c>
    </row>
    <row r="11" spans="1:7" hidden="1">
      <c r="B11" s="104" t="s">
        <v>2525</v>
      </c>
      <c r="C11" s="104" t="s">
        <v>2526</v>
      </c>
      <c r="D11" s="105">
        <v>66.208916498911293</v>
      </c>
      <c r="E11" s="105">
        <v>37.030028117236483</v>
      </c>
      <c r="F11" s="105">
        <v>64.171801300778341</v>
      </c>
    </row>
    <row r="12" spans="1:7" hidden="1">
      <c r="B12" s="104" t="s">
        <v>2527</v>
      </c>
      <c r="C12" s="104" t="s">
        <v>2528</v>
      </c>
      <c r="D12" s="105">
        <v>0</v>
      </c>
      <c r="E12" s="105">
        <v>4.4175325440000002</v>
      </c>
      <c r="F12" s="105">
        <v>4.4175325440000002</v>
      </c>
    </row>
    <row r="13" spans="1:7" hidden="1">
      <c r="B13" s="104" t="s">
        <v>2529</v>
      </c>
      <c r="C13" s="104" t="s">
        <v>2530</v>
      </c>
      <c r="D13" s="105">
        <v>64.951914774060484</v>
      </c>
      <c r="E13" s="105">
        <v>13.272233194328336</v>
      </c>
      <c r="F13" s="105">
        <v>56.330817937325101</v>
      </c>
    </row>
    <row r="14" spans="1:7" hidden="1">
      <c r="B14" s="104" t="s">
        <v>2531</v>
      </c>
      <c r="C14" s="104" t="s">
        <v>2532</v>
      </c>
      <c r="D14" s="105">
        <v>4.5792804964157892</v>
      </c>
      <c r="E14" s="105">
        <v>9.9124498160690777</v>
      </c>
      <c r="F14" s="105">
        <v>5.7885416141913222</v>
      </c>
    </row>
    <row r="15" spans="1:7" hidden="1">
      <c r="B15" s="104" t="s">
        <v>2533</v>
      </c>
      <c r="C15" s="104" t="s">
        <v>2534</v>
      </c>
      <c r="D15" s="105">
        <v>0</v>
      </c>
      <c r="E15" s="105">
        <v>22.372087530000002</v>
      </c>
      <c r="F15" s="105">
        <v>22.372087530000002</v>
      </c>
    </row>
    <row r="16" spans="1:7" hidden="1">
      <c r="B16" s="104" t="s">
        <v>2535</v>
      </c>
      <c r="C16" s="104" t="s">
        <v>2536</v>
      </c>
      <c r="D16" s="105">
        <v>10.347553273595228</v>
      </c>
      <c r="E16" s="105">
        <v>4.8834592087503967</v>
      </c>
      <c r="F16" s="105">
        <v>5.7599051117287967</v>
      </c>
    </row>
    <row r="17" spans="2:6" hidden="1">
      <c r="B17" s="104" t="s">
        <v>2537</v>
      </c>
      <c r="C17" s="104" t="s">
        <v>2538</v>
      </c>
      <c r="D17" s="105">
        <v>37.596603738521736</v>
      </c>
      <c r="E17" s="105">
        <v>4.1929247080112466</v>
      </c>
      <c r="F17" s="105">
        <v>30.141481805148072</v>
      </c>
    </row>
    <row r="18" spans="2:6" hidden="1">
      <c r="B18" s="104" t="s">
        <v>2539</v>
      </c>
      <c r="C18" s="104" t="s">
        <v>2540</v>
      </c>
      <c r="D18" s="105">
        <v>87.548544244722109</v>
      </c>
      <c r="E18" s="105">
        <v>43.724455669098916</v>
      </c>
      <c r="F18" s="105">
        <v>85.752900698512036</v>
      </c>
    </row>
    <row r="19" spans="2:6" hidden="1">
      <c r="B19" s="104" t="s">
        <v>2541</v>
      </c>
      <c r="C19" s="104" t="s">
        <v>2542</v>
      </c>
      <c r="D19" s="105">
        <v>0</v>
      </c>
      <c r="E19" s="105">
        <v>0</v>
      </c>
      <c r="F19" s="105">
        <v>0</v>
      </c>
    </row>
    <row r="20" spans="2:6" hidden="1">
      <c r="B20" s="104" t="s">
        <v>2543</v>
      </c>
      <c r="C20" s="104" t="s">
        <v>2544</v>
      </c>
      <c r="D20" s="105">
        <v>72.790013380257577</v>
      </c>
      <c r="E20" s="105">
        <v>25.406232462946438</v>
      </c>
      <c r="F20" s="105">
        <v>71.081186537120587</v>
      </c>
    </row>
    <row r="21" spans="2:6" hidden="1">
      <c r="B21" s="104" t="s">
        <v>2545</v>
      </c>
      <c r="C21" s="104" t="s">
        <v>2546</v>
      </c>
      <c r="D21" s="105">
        <v>1.2787755370720399</v>
      </c>
      <c r="E21" s="105">
        <v>1.1428277757555647</v>
      </c>
      <c r="F21" s="105">
        <v>1.2459292893288103</v>
      </c>
    </row>
    <row r="22" spans="2:6" hidden="1">
      <c r="B22" s="104" t="s">
        <v>2547</v>
      </c>
      <c r="C22" s="104" t="s">
        <v>2548</v>
      </c>
      <c r="D22" s="105">
        <v>86.823147377977563</v>
      </c>
      <c r="E22" s="105">
        <v>44.409942168206094</v>
      </c>
      <c r="F22" s="105">
        <v>84.629321297319606</v>
      </c>
    </row>
    <row r="23" spans="2:6" hidden="1">
      <c r="B23" s="104" t="s">
        <v>2549</v>
      </c>
      <c r="C23" s="104" t="s">
        <v>2550</v>
      </c>
      <c r="D23" s="105">
        <v>8.1626775081723508</v>
      </c>
      <c r="E23" s="105">
        <v>9.0399426664582734</v>
      </c>
      <c r="F23" s="105">
        <v>8.7271607789656098</v>
      </c>
    </row>
    <row r="24" spans="2:6" hidden="1">
      <c r="B24" s="104" t="s">
        <v>2551</v>
      </c>
      <c r="C24" s="104" t="s">
        <v>2552</v>
      </c>
      <c r="D24" s="105">
        <v>3.0098973740138999</v>
      </c>
      <c r="E24" s="105">
        <v>2.3433382193036323</v>
      </c>
      <c r="F24" s="105">
        <v>2.9863210944027583</v>
      </c>
    </row>
    <row r="25" spans="2:6" hidden="1">
      <c r="B25" s="104" t="s">
        <v>2553</v>
      </c>
      <c r="C25" s="104" t="s">
        <v>2554</v>
      </c>
      <c r="D25" s="105">
        <v>17.511023203779086</v>
      </c>
      <c r="E25" s="105">
        <v>7.600422936271781</v>
      </c>
      <c r="F25" s="105">
        <v>9.7066204209123192</v>
      </c>
    </row>
    <row r="26" spans="2:6" hidden="1">
      <c r="B26" s="104" t="s">
        <v>2555</v>
      </c>
      <c r="C26" s="104" t="s">
        <v>2556</v>
      </c>
      <c r="D26" s="105">
        <v>3.7605351131959188</v>
      </c>
      <c r="E26" s="105">
        <v>2.9887219658147588</v>
      </c>
      <c r="F26" s="105">
        <v>3.3641759729969229</v>
      </c>
    </row>
    <row r="27" spans="2:6" hidden="1">
      <c r="B27" s="104" t="s">
        <v>2557</v>
      </c>
      <c r="C27" s="104" t="s">
        <v>2558</v>
      </c>
      <c r="D27" s="105">
        <v>2.2083444675531503</v>
      </c>
      <c r="E27" s="105">
        <v>1.2043175045547272</v>
      </c>
      <c r="F27" s="105">
        <v>1.3736930005596066</v>
      </c>
    </row>
    <row r="28" spans="2:6" hidden="1">
      <c r="B28" s="104" t="s">
        <v>2559</v>
      </c>
      <c r="C28" s="104" t="s">
        <v>2560</v>
      </c>
      <c r="D28" s="105">
        <v>1.2577994580650245</v>
      </c>
      <c r="E28" s="105">
        <v>1.048442936666375</v>
      </c>
      <c r="F28" s="105">
        <v>1.0883962832274388</v>
      </c>
    </row>
    <row r="29" spans="2:6" hidden="1">
      <c r="B29" s="104" t="s">
        <v>2561</v>
      </c>
      <c r="C29" s="104" t="s">
        <v>2562</v>
      </c>
      <c r="D29" s="105">
        <v>5.4951871257810714</v>
      </c>
      <c r="E29" s="105">
        <v>7.2002274733913101</v>
      </c>
      <c r="F29" s="105">
        <v>6.3236682718987609</v>
      </c>
    </row>
    <row r="30" spans="2:6" hidden="1">
      <c r="B30" s="104" t="s">
        <v>2563</v>
      </c>
      <c r="C30" s="104" t="s">
        <v>2564</v>
      </c>
      <c r="D30" s="105">
        <v>1.0641911448235828</v>
      </c>
      <c r="E30" s="105">
        <v>0.76460020440296683</v>
      </c>
      <c r="F30" s="105">
        <v>1.0214274439494864</v>
      </c>
    </row>
    <row r="31" spans="2:6" hidden="1">
      <c r="B31" s="104" t="s">
        <v>2565</v>
      </c>
      <c r="C31" s="104" t="s">
        <v>2566</v>
      </c>
      <c r="D31" s="105">
        <v>3.4662691542612611</v>
      </c>
      <c r="E31" s="105">
        <v>1.6847703661262203</v>
      </c>
      <c r="F31" s="105">
        <v>2.891210759394875</v>
      </c>
    </row>
    <row r="32" spans="2:6" hidden="1">
      <c r="B32" s="104" t="s">
        <v>2567</v>
      </c>
      <c r="C32" s="104" t="s">
        <v>2568</v>
      </c>
      <c r="D32" s="105">
        <v>1.335772551584449</v>
      </c>
      <c r="E32" s="105">
        <v>1.0159558807257247</v>
      </c>
      <c r="F32" s="105">
        <v>1.1746002891612453</v>
      </c>
    </row>
    <row r="33" spans="2:6" hidden="1">
      <c r="B33" s="104" t="s">
        <v>2569</v>
      </c>
      <c r="C33" s="104" t="s">
        <v>2570</v>
      </c>
      <c r="D33" s="105">
        <v>13.036064469878731</v>
      </c>
      <c r="E33" s="105">
        <v>33.043540384676554</v>
      </c>
      <c r="F33" s="105">
        <v>21.712667514866858</v>
      </c>
    </row>
    <row r="34" spans="2:6" hidden="1">
      <c r="B34" s="104" t="s">
        <v>2571</v>
      </c>
      <c r="C34" s="104" t="s">
        <v>2572</v>
      </c>
      <c r="D34" s="105">
        <v>2.6528930606713419</v>
      </c>
      <c r="E34" s="105">
        <v>1.8989932826631863</v>
      </c>
      <c r="F34" s="105">
        <v>2.2752038902763507</v>
      </c>
    </row>
    <row r="35" spans="2:6" hidden="1">
      <c r="B35" s="104" t="s">
        <v>2573</v>
      </c>
      <c r="C35" s="104" t="s">
        <v>2574</v>
      </c>
      <c r="D35" s="105">
        <v>23.41098448</v>
      </c>
      <c r="E35" s="105">
        <v>13.24066099</v>
      </c>
      <c r="F35" s="105">
        <v>14.6191233</v>
      </c>
    </row>
    <row r="36" spans="2:6" hidden="1">
      <c r="B36" s="104" t="s">
        <v>2575</v>
      </c>
      <c r="C36" s="104" t="s">
        <v>2576</v>
      </c>
      <c r="D36" s="105">
        <v>0.20498248827497889</v>
      </c>
      <c r="E36" s="105">
        <v>0.17905493300501099</v>
      </c>
      <c r="F36" s="105">
        <v>0.18278962258374884</v>
      </c>
    </row>
    <row r="37" spans="2:6" hidden="1">
      <c r="B37" s="104" t="s">
        <v>2577</v>
      </c>
      <c r="C37" s="104" t="s">
        <v>2578</v>
      </c>
      <c r="D37" s="105">
        <v>27.992197686372826</v>
      </c>
      <c r="E37" s="105">
        <v>9.4687043224113907</v>
      </c>
      <c r="F37" s="105">
        <v>26.6952216599752</v>
      </c>
    </row>
    <row r="38" spans="2:6" hidden="1">
      <c r="B38" s="104" t="s">
        <v>2579</v>
      </c>
      <c r="C38" s="104" t="s">
        <v>2580</v>
      </c>
      <c r="D38" s="105">
        <v>16.841960283118038</v>
      </c>
      <c r="E38" s="105">
        <v>19.563929583590326</v>
      </c>
      <c r="F38" s="105">
        <v>18.200790751554461</v>
      </c>
    </row>
    <row r="39" spans="2:6" hidden="1">
      <c r="B39" s="104" t="s">
        <v>2581</v>
      </c>
      <c r="C39" s="104" t="s">
        <v>2582</v>
      </c>
      <c r="D39" s="105">
        <v>10.681816428326687</v>
      </c>
      <c r="E39" s="105">
        <v>65.193223212604494</v>
      </c>
      <c r="F39" s="105">
        <v>29.111873606634934</v>
      </c>
    </row>
    <row r="40" spans="2:6" hidden="1">
      <c r="B40" s="104" t="s">
        <v>2583</v>
      </c>
      <c r="C40" s="104" t="s">
        <v>2584</v>
      </c>
      <c r="D40" s="105">
        <v>9.4337577164585991</v>
      </c>
      <c r="E40" s="105">
        <v>3.3466410014322872</v>
      </c>
      <c r="F40" s="105">
        <v>8.5649843301300876</v>
      </c>
    </row>
    <row r="41" spans="2:6" hidden="1">
      <c r="B41" s="104" t="s">
        <v>2585</v>
      </c>
      <c r="C41" s="104" t="s">
        <v>2586</v>
      </c>
      <c r="D41" s="105">
        <v>11.14672305692593</v>
      </c>
      <c r="E41" s="105">
        <v>3.9564158055739513</v>
      </c>
      <c r="F41" s="105">
        <v>7.1401113848471498</v>
      </c>
    </row>
    <row r="42" spans="2:6" hidden="1">
      <c r="B42" s="104" t="s">
        <v>2587</v>
      </c>
      <c r="C42" s="104" t="s">
        <v>2588</v>
      </c>
      <c r="D42" s="105">
        <v>8.3769025234654517</v>
      </c>
      <c r="E42" s="105">
        <v>2.6855742526188093</v>
      </c>
      <c r="F42" s="105">
        <v>6.5776248167011682</v>
      </c>
    </row>
    <row r="43" spans="2:6" hidden="1">
      <c r="B43" s="104" t="s">
        <v>2589</v>
      </c>
      <c r="C43" s="104" t="s">
        <v>2590</v>
      </c>
      <c r="D43" s="105">
        <v>26.094989160000001</v>
      </c>
      <c r="E43" s="105">
        <v>8.3333333330000006</v>
      </c>
      <c r="F43" s="105">
        <v>24.812820980000001</v>
      </c>
    </row>
    <row r="44" spans="2:6" hidden="1">
      <c r="B44" s="104" t="s">
        <v>2591</v>
      </c>
      <c r="C44" s="104" t="s">
        <v>2592</v>
      </c>
      <c r="D44" s="105">
        <v>14.748426121847228</v>
      </c>
      <c r="E44" s="105">
        <v>9.6978186136566826</v>
      </c>
      <c r="F44" s="105">
        <v>8.8810429053053195</v>
      </c>
    </row>
    <row r="45" spans="2:6" hidden="1">
      <c r="B45" s="104" t="s">
        <v>2593</v>
      </c>
      <c r="C45" s="104" t="s">
        <v>2594</v>
      </c>
      <c r="D45" s="105">
        <v>12.316548464934858</v>
      </c>
      <c r="E45" s="105">
        <v>35.812216964786423</v>
      </c>
      <c r="F45" s="105">
        <v>21.602798326139393</v>
      </c>
    </row>
    <row r="46" spans="2:6" hidden="1">
      <c r="B46" s="104" t="s">
        <v>2595</v>
      </c>
      <c r="C46" s="104" t="s">
        <v>2596</v>
      </c>
      <c r="D46" s="105">
        <v>83.202255480194751</v>
      </c>
      <c r="E46" s="105">
        <v>35.141603959983314</v>
      </c>
      <c r="F46" s="105">
        <v>81.379749266680008</v>
      </c>
    </row>
    <row r="47" spans="2:6" hidden="1">
      <c r="B47" s="104" t="s">
        <v>2597</v>
      </c>
      <c r="C47" s="104" t="s">
        <v>2598</v>
      </c>
      <c r="D47" s="105">
        <v>45.847278402688232</v>
      </c>
      <c r="E47" s="105">
        <v>27.080652570717337</v>
      </c>
      <c r="F47" s="105">
        <v>42.471303571707139</v>
      </c>
    </row>
    <row r="48" spans="2:6" hidden="1">
      <c r="B48" s="104" t="s">
        <v>2599</v>
      </c>
      <c r="C48" s="104" t="s">
        <v>2600</v>
      </c>
      <c r="D48" s="105">
        <v>2.2472275379525786</v>
      </c>
      <c r="E48" s="105">
        <v>0.77998548959531944</v>
      </c>
      <c r="F48" s="105">
        <v>1.4211688663547368</v>
      </c>
    </row>
    <row r="49" spans="2:6" hidden="1">
      <c r="B49" s="104" t="s">
        <v>2601</v>
      </c>
      <c r="C49" s="104" t="s">
        <v>2602</v>
      </c>
      <c r="D49" s="105">
        <v>5.4323352548608321</v>
      </c>
      <c r="E49" s="105">
        <v>9.8011218825661732</v>
      </c>
      <c r="F49" s="105">
        <v>9.6786114597897122</v>
      </c>
    </row>
    <row r="50" spans="2:6" hidden="1">
      <c r="B50" s="104" t="s">
        <v>2603</v>
      </c>
      <c r="C50" s="104" t="s">
        <v>2604</v>
      </c>
      <c r="D50" s="105">
        <v>0.71475202363200785</v>
      </c>
      <c r="E50" s="105">
        <v>0.56318561737395179</v>
      </c>
      <c r="F50" s="105">
        <v>0.56860788912854388</v>
      </c>
    </row>
    <row r="51" spans="2:6" hidden="1">
      <c r="B51" s="104" t="s">
        <v>2605</v>
      </c>
      <c r="C51" s="104" t="s">
        <v>2606</v>
      </c>
      <c r="D51" s="105">
        <v>1.8744665258864392</v>
      </c>
      <c r="E51" s="105">
        <v>9.382071336014338</v>
      </c>
      <c r="F51" s="105">
        <v>7.7092082286644743</v>
      </c>
    </row>
    <row r="52" spans="2:6" hidden="1">
      <c r="B52" s="104" t="s">
        <v>2607</v>
      </c>
      <c r="C52" s="104" t="s">
        <v>2608</v>
      </c>
      <c r="D52" s="105">
        <v>2.0541833368976854</v>
      </c>
      <c r="E52" s="105">
        <v>0.65158179449176812</v>
      </c>
      <c r="F52" s="105">
        <v>1.0833633755102909</v>
      </c>
    </row>
    <row r="53" spans="2:6" hidden="1">
      <c r="B53" s="104" t="s">
        <v>2609</v>
      </c>
      <c r="C53" s="104" t="s">
        <v>2610</v>
      </c>
      <c r="D53" s="105">
        <v>6.371340865134937</v>
      </c>
      <c r="E53" s="105">
        <v>5.8659061257986158</v>
      </c>
      <c r="F53" s="105">
        <v>6.0175344407998388</v>
      </c>
    </row>
    <row r="54" spans="2:6" hidden="1">
      <c r="B54" s="104" t="s">
        <v>2611</v>
      </c>
      <c r="C54" s="104" t="s">
        <v>2612</v>
      </c>
      <c r="D54" s="105">
        <v>1.9170425501940505</v>
      </c>
      <c r="E54" s="105">
        <v>1.3537920458282302</v>
      </c>
      <c r="F54" s="105">
        <v>1.5859634618153011</v>
      </c>
    </row>
    <row r="55" spans="2:6" hidden="1">
      <c r="B55" s="104" t="s">
        <v>2613</v>
      </c>
      <c r="C55" s="104" t="s">
        <v>2614</v>
      </c>
      <c r="D55" s="105">
        <v>3.8570834400720946</v>
      </c>
      <c r="E55" s="105">
        <v>2.991052812002136</v>
      </c>
      <c r="F55" s="105">
        <v>3.6570075696193154</v>
      </c>
    </row>
    <row r="56" spans="2:6" hidden="1">
      <c r="B56" s="104" t="s">
        <v>2615</v>
      </c>
      <c r="C56" s="104" t="s">
        <v>2616</v>
      </c>
      <c r="D56" s="105">
        <v>76.643163051706935</v>
      </c>
      <c r="E56" s="105">
        <v>48.664218055106808</v>
      </c>
      <c r="F56" s="105">
        <v>75.679780764653472</v>
      </c>
    </row>
    <row r="57" spans="2:6" hidden="1">
      <c r="B57" s="104" t="s">
        <v>2617</v>
      </c>
      <c r="C57" s="104" t="s">
        <v>2618</v>
      </c>
      <c r="D57" s="105">
        <v>1.8979158896809452</v>
      </c>
      <c r="E57" s="105">
        <v>1.6925481676564431</v>
      </c>
      <c r="F57" s="105">
        <v>1.827334000202975</v>
      </c>
    </row>
    <row r="58" spans="2:6" hidden="1">
      <c r="B58" s="104" t="s">
        <v>2619</v>
      </c>
      <c r="C58" s="104" t="s">
        <v>2620</v>
      </c>
      <c r="D58" s="105">
        <v>2.0372548159851909</v>
      </c>
      <c r="E58" s="105">
        <v>1.9885506406302287</v>
      </c>
      <c r="F58" s="105">
        <v>2.034372271328134</v>
      </c>
    </row>
    <row r="59" spans="2:6" hidden="1">
      <c r="B59" s="104" t="s">
        <v>2621</v>
      </c>
      <c r="C59" s="104" t="s">
        <v>2622</v>
      </c>
      <c r="D59" s="105">
        <v>13.145196890801383</v>
      </c>
      <c r="E59" s="105">
        <v>34.404383264687716</v>
      </c>
      <c r="F59" s="105">
        <v>20.924589532401097</v>
      </c>
    </row>
    <row r="60" spans="2:6" hidden="1">
      <c r="B60" s="104" t="s">
        <v>2623</v>
      </c>
      <c r="C60" s="104" t="s">
        <v>2624</v>
      </c>
      <c r="D60" s="105">
        <v>12.596395790000001</v>
      </c>
      <c r="E60" s="105">
        <v>5.8181212688114199</v>
      </c>
      <c r="F60" s="105">
        <v>6.8808723631871604</v>
      </c>
    </row>
    <row r="61" spans="2:6" hidden="1">
      <c r="B61" s="104" t="s">
        <v>2625</v>
      </c>
      <c r="C61" s="104" t="s">
        <v>2626</v>
      </c>
      <c r="D61" s="105">
        <v>12.067685646257145</v>
      </c>
      <c r="E61" s="105">
        <v>4.0271956342655226</v>
      </c>
      <c r="F61" s="105">
        <v>10.185232984464601</v>
      </c>
    </row>
    <row r="62" spans="2:6" hidden="1">
      <c r="B62" s="104" t="s">
        <v>2627</v>
      </c>
      <c r="C62" s="104" t="s">
        <v>2628</v>
      </c>
      <c r="D62" s="105">
        <v>11.263350569809466</v>
      </c>
      <c r="E62" s="105">
        <v>3.327651115816896</v>
      </c>
      <c r="F62" s="105">
        <v>9.6036308474414831</v>
      </c>
    </row>
    <row r="63" spans="2:6" hidden="1">
      <c r="B63" s="104" t="s">
        <v>2629</v>
      </c>
      <c r="C63" s="104" t="s">
        <v>2630</v>
      </c>
      <c r="D63" s="105">
        <v>7.9875843359264485</v>
      </c>
      <c r="E63" s="105">
        <v>2.1615744988731205</v>
      </c>
      <c r="F63" s="105">
        <v>6.7267087731435282</v>
      </c>
    </row>
    <row r="64" spans="2:6" hidden="1">
      <c r="B64" s="104" t="s">
        <v>2631</v>
      </c>
      <c r="C64" s="104" t="s">
        <v>2632</v>
      </c>
      <c r="D64" s="105">
        <v>95.67386144758288</v>
      </c>
      <c r="E64" s="105">
        <v>98.400568278351869</v>
      </c>
      <c r="F64" s="105">
        <v>95.964882117755906</v>
      </c>
    </row>
    <row r="65" spans="2:6" hidden="1">
      <c r="B65" s="104" t="s">
        <v>2633</v>
      </c>
      <c r="C65" s="104" t="s">
        <v>2634</v>
      </c>
      <c r="D65" s="105">
        <v>1.5868201489537723</v>
      </c>
      <c r="E65" s="105">
        <v>1.7100943661856582</v>
      </c>
      <c r="F65" s="105">
        <v>1.6640941210718314</v>
      </c>
    </row>
    <row r="66" spans="2:6" hidden="1">
      <c r="B66" s="104" t="s">
        <v>2635</v>
      </c>
      <c r="C66" s="104" t="s">
        <v>2636</v>
      </c>
      <c r="D66" s="105">
        <v>0</v>
      </c>
      <c r="E66" s="105">
        <v>0.2886514839842832</v>
      </c>
      <c r="F66" s="105">
        <v>0.28922039891183809</v>
      </c>
    </row>
    <row r="67" spans="2:6" hidden="1">
      <c r="B67" s="104" t="s">
        <v>2637</v>
      </c>
      <c r="C67" s="104" t="s">
        <v>2638</v>
      </c>
      <c r="D67" s="105">
        <v>44.681353710748873</v>
      </c>
      <c r="E67" s="105">
        <v>36.041074260794879</v>
      </c>
      <c r="F67" s="105">
        <v>44.065158336978328</v>
      </c>
    </row>
    <row r="68" spans="2:6" hidden="1">
      <c r="B68" s="104" t="s">
        <v>2639</v>
      </c>
      <c r="C68" s="104" t="s">
        <v>2640</v>
      </c>
      <c r="D68" s="105">
        <v>1.3279843156924851</v>
      </c>
      <c r="E68" s="105">
        <v>1.0712660268372438</v>
      </c>
      <c r="F68" s="105">
        <v>1.092361549241158</v>
      </c>
    </row>
    <row r="69" spans="2:6" hidden="1">
      <c r="B69" s="104" t="s">
        <v>2641</v>
      </c>
      <c r="C69" s="104" t="s">
        <v>2642</v>
      </c>
      <c r="D69" s="105">
        <v>27.396842968691978</v>
      </c>
      <c r="E69" s="105">
        <v>28.53393387611008</v>
      </c>
      <c r="F69" s="105">
        <v>28.985178513440506</v>
      </c>
    </row>
    <row r="70" spans="2:6" hidden="1">
      <c r="B70" s="104" t="s">
        <v>2643</v>
      </c>
      <c r="C70" s="104" t="s">
        <v>2644</v>
      </c>
      <c r="D70" s="105">
        <v>0</v>
      </c>
      <c r="E70" s="105">
        <v>5.3882982370839496</v>
      </c>
      <c r="F70" s="105">
        <v>5.3882982370839496</v>
      </c>
    </row>
    <row r="71" spans="2:6" hidden="1">
      <c r="B71" s="104" t="s">
        <v>2645</v>
      </c>
      <c r="C71" s="104" t="s">
        <v>2646</v>
      </c>
      <c r="D71" s="105">
        <v>0</v>
      </c>
      <c r="E71" s="105">
        <v>1.4392618900696958</v>
      </c>
      <c r="F71" s="105">
        <v>1.4392618900696958</v>
      </c>
    </row>
    <row r="72" spans="2:6" hidden="1">
      <c r="B72" s="104" t="s">
        <v>2647</v>
      </c>
      <c r="C72" s="104" t="s">
        <v>2648</v>
      </c>
      <c r="D72" s="105">
        <v>3.0066545519606591</v>
      </c>
      <c r="E72" s="105">
        <v>1.0730075924077576</v>
      </c>
      <c r="F72" s="105">
        <v>2.0929793986468685</v>
      </c>
    </row>
    <row r="73" spans="2:6" hidden="1">
      <c r="B73" s="104" t="s">
        <v>2649</v>
      </c>
      <c r="C73" s="104" t="s">
        <v>2650</v>
      </c>
      <c r="D73" s="105">
        <v>1.5186746371221507</v>
      </c>
      <c r="E73" s="105">
        <v>1.7317565632792566</v>
      </c>
      <c r="F73" s="105">
        <v>1.6723354337812035</v>
      </c>
    </row>
    <row r="74" spans="2:6" hidden="1">
      <c r="B74" s="104" t="s">
        <v>2651</v>
      </c>
      <c r="C74" s="104" t="s">
        <v>2652</v>
      </c>
      <c r="D74" s="105">
        <v>9.4868125742894893</v>
      </c>
      <c r="E74" s="105">
        <v>3.0510791476734163</v>
      </c>
      <c r="F74" s="105">
        <v>8.1506212341416528</v>
      </c>
    </row>
    <row r="75" spans="2:6" hidden="1">
      <c r="B75" s="104" t="s">
        <v>2653</v>
      </c>
      <c r="C75" s="104" t="s">
        <v>2654</v>
      </c>
      <c r="D75" s="105">
        <v>0.46546100359025533</v>
      </c>
      <c r="E75" s="105">
        <v>0.49361811436515662</v>
      </c>
      <c r="F75" s="105">
        <v>0.47708962377029185</v>
      </c>
    </row>
    <row r="76" spans="2:6" hidden="1">
      <c r="B76" s="104" t="s">
        <v>2655</v>
      </c>
      <c r="C76" s="104" t="s">
        <v>2656</v>
      </c>
      <c r="D76" s="105">
        <v>0.94282573710218032</v>
      </c>
      <c r="E76" s="105">
        <v>0.41077499860541183</v>
      </c>
      <c r="F76" s="105">
        <v>0.44306313278326248</v>
      </c>
    </row>
    <row r="77" spans="2:6" hidden="1">
      <c r="B77" s="104" t="s">
        <v>2657</v>
      </c>
      <c r="C77" s="104" t="s">
        <v>2658</v>
      </c>
      <c r="D77" s="105">
        <v>83.104105312289619</v>
      </c>
      <c r="E77" s="105">
        <v>24.50739577631532</v>
      </c>
      <c r="F77" s="105">
        <v>75.948311708172199</v>
      </c>
    </row>
    <row r="78" spans="2:6" hidden="1">
      <c r="B78" s="104" t="s">
        <v>2659</v>
      </c>
      <c r="C78" s="104" t="s">
        <v>2660</v>
      </c>
      <c r="D78" s="105">
        <v>1.7784352021845882</v>
      </c>
      <c r="E78" s="105">
        <v>1.1166206479602181</v>
      </c>
      <c r="F78" s="105">
        <v>1.3123261458291171</v>
      </c>
    </row>
    <row r="79" spans="2:6" hidden="1">
      <c r="B79" s="104" t="s">
        <v>2661</v>
      </c>
      <c r="C79" s="104" t="s">
        <v>2662</v>
      </c>
      <c r="D79" s="105">
        <v>16.837425845927509</v>
      </c>
      <c r="E79" s="105">
        <v>16.073986112615167</v>
      </c>
      <c r="F79" s="105">
        <v>16.43845623587336</v>
      </c>
    </row>
    <row r="80" spans="2:6" hidden="1">
      <c r="B80" s="104" t="s">
        <v>2663</v>
      </c>
      <c r="C80" s="104" t="s">
        <v>2664</v>
      </c>
      <c r="D80" s="105">
        <v>48.065964180000002</v>
      </c>
      <c r="E80" s="105">
        <v>30.984670860000001</v>
      </c>
      <c r="F80" s="105">
        <v>46.162741650000001</v>
      </c>
    </row>
    <row r="81" spans="2:6" hidden="1">
      <c r="B81" s="104" t="s">
        <v>2665</v>
      </c>
      <c r="C81" s="104" t="s">
        <v>2666</v>
      </c>
      <c r="D81" s="105">
        <v>69.360307673216411</v>
      </c>
      <c r="E81" s="105">
        <v>28.347883678331165</v>
      </c>
      <c r="F81" s="105">
        <v>68.03632881973094</v>
      </c>
    </row>
    <row r="82" spans="2:6" hidden="1">
      <c r="B82" s="104" t="s">
        <v>2667</v>
      </c>
      <c r="C82" s="104" t="s">
        <v>2668</v>
      </c>
      <c r="D82" s="105">
        <v>0</v>
      </c>
      <c r="E82" s="105">
        <v>0</v>
      </c>
      <c r="F82" s="105">
        <v>0</v>
      </c>
    </row>
    <row r="83" spans="2:6" hidden="1">
      <c r="B83" s="104" t="s">
        <v>2669</v>
      </c>
      <c r="C83" s="104" t="s">
        <v>2670</v>
      </c>
      <c r="D83" s="105">
        <v>8.3331500950000006</v>
      </c>
      <c r="E83" s="105">
        <v>13.474469109999999</v>
      </c>
      <c r="F83" s="105">
        <v>11.822172930000001</v>
      </c>
    </row>
    <row r="84" spans="2:6" hidden="1">
      <c r="B84" s="104" t="s">
        <v>2671</v>
      </c>
      <c r="C84" s="104" t="s">
        <v>2672</v>
      </c>
      <c r="D84" s="105">
        <v>9.9465638977635127</v>
      </c>
      <c r="E84" s="105">
        <v>6.9505230397650681</v>
      </c>
      <c r="F84" s="105">
        <v>9.5238654165960721</v>
      </c>
    </row>
    <row r="85" spans="2:6" hidden="1">
      <c r="B85" s="104" t="s">
        <v>2673</v>
      </c>
      <c r="C85" s="104" t="s">
        <v>2674</v>
      </c>
      <c r="D85" s="105">
        <v>1.1556306365292406</v>
      </c>
      <c r="E85" s="105">
        <v>1.0992443102596112</v>
      </c>
      <c r="F85" s="105">
        <v>1.1172605438493581</v>
      </c>
    </row>
    <row r="86" spans="2:6" hidden="1">
      <c r="B86" s="104" t="s">
        <v>2675</v>
      </c>
      <c r="C86" s="104" t="s">
        <v>2676</v>
      </c>
      <c r="D86" s="105">
        <v>10.085854869240976</v>
      </c>
      <c r="E86" s="105">
        <v>20.965110747974634</v>
      </c>
      <c r="F86" s="105">
        <v>15.386723209854896</v>
      </c>
    </row>
    <row r="87" spans="2:6" hidden="1">
      <c r="B87" s="104" t="s">
        <v>2677</v>
      </c>
      <c r="C87" s="104" t="s">
        <v>2678</v>
      </c>
      <c r="D87" s="105">
        <v>2.7052934658653598</v>
      </c>
      <c r="E87" s="105">
        <v>2.6472414753997153</v>
      </c>
      <c r="F87" s="105">
        <v>2.6985831947717793</v>
      </c>
    </row>
    <row r="88" spans="2:6" hidden="1">
      <c r="B88" s="104" t="s">
        <v>2679</v>
      </c>
      <c r="C88" s="104" t="s">
        <v>2680</v>
      </c>
      <c r="D88" s="105">
        <v>0.95728707935878787</v>
      </c>
      <c r="E88" s="105">
        <v>0.45488453241733817</v>
      </c>
      <c r="F88" s="105">
        <v>0.93469864257119695</v>
      </c>
    </row>
    <row r="89" spans="2:6" hidden="1">
      <c r="B89" s="104" t="s">
        <v>2681</v>
      </c>
      <c r="C89" s="104" t="s">
        <v>2682</v>
      </c>
      <c r="D89" s="105">
        <v>6.1843784872228884</v>
      </c>
      <c r="E89" s="105">
        <v>4.4671543916215857</v>
      </c>
      <c r="F89" s="105">
        <v>5.9617055477650105</v>
      </c>
    </row>
    <row r="90" spans="2:6" hidden="1">
      <c r="B90" s="104" t="s">
        <v>2683</v>
      </c>
      <c r="C90" s="104" t="s">
        <v>2684</v>
      </c>
      <c r="D90" s="105">
        <v>0.91759391126559842</v>
      </c>
      <c r="E90" s="105">
        <v>1.0800322913277951</v>
      </c>
      <c r="F90" s="105">
        <v>0.98062761897679684</v>
      </c>
    </row>
    <row r="91" spans="2:6" hidden="1">
      <c r="B91" s="104" t="s">
        <v>2685</v>
      </c>
      <c r="C91" s="104" t="s">
        <v>2686</v>
      </c>
      <c r="D91" s="105">
        <v>1.2876310319999995</v>
      </c>
      <c r="E91" s="105">
        <v>1.1641231639999998</v>
      </c>
      <c r="F91" s="105">
        <v>1.2638431819999996</v>
      </c>
    </row>
    <row r="92" spans="2:6" hidden="1">
      <c r="B92" s="104" t="s">
        <v>2687</v>
      </c>
      <c r="C92" s="104" t="s">
        <v>2688</v>
      </c>
      <c r="D92" s="105">
        <v>0</v>
      </c>
      <c r="E92" s="105">
        <v>1.08280436804684</v>
      </c>
      <c r="F92" s="105">
        <v>1.08280436804684</v>
      </c>
    </row>
    <row r="93" spans="2:6" hidden="1">
      <c r="B93" s="104" t="s">
        <v>2689</v>
      </c>
      <c r="C93" s="104" t="s">
        <v>2690</v>
      </c>
      <c r="D93" s="105">
        <v>30.494259695378645</v>
      </c>
      <c r="E93" s="105">
        <v>21.306085240363043</v>
      </c>
      <c r="F93" s="105">
        <v>29.835985412704375</v>
      </c>
    </row>
    <row r="94" spans="2:6" hidden="1">
      <c r="B94" s="104" t="s">
        <v>2691</v>
      </c>
      <c r="C94" s="104" t="s">
        <v>2692</v>
      </c>
      <c r="D94" s="105">
        <v>23.935170095642196</v>
      </c>
      <c r="E94" s="105">
        <v>8.9257606089114212</v>
      </c>
      <c r="F94" s="105">
        <v>21.813599149009882</v>
      </c>
    </row>
    <row r="95" spans="2:6" hidden="1">
      <c r="B95" s="104" t="s">
        <v>2693</v>
      </c>
      <c r="C95" s="104" t="s">
        <v>2694</v>
      </c>
      <c r="D95" s="105">
        <v>66.851046438313489</v>
      </c>
      <c r="E95" s="105">
        <v>40.143825721224992</v>
      </c>
      <c r="F95" s="105">
        <v>66.281662638919613</v>
      </c>
    </row>
    <row r="96" spans="2:6" hidden="1">
      <c r="B96" s="104" t="s">
        <v>2695</v>
      </c>
      <c r="C96" s="104" t="s">
        <v>2696</v>
      </c>
      <c r="D96" s="105">
        <v>58.974583938600958</v>
      </c>
      <c r="E96" s="105">
        <v>36.664358723175802</v>
      </c>
      <c r="F96" s="105">
        <v>58.664260331554793</v>
      </c>
    </row>
    <row r="97" spans="2:6" hidden="1">
      <c r="B97" s="104" t="s">
        <v>2697</v>
      </c>
      <c r="C97" s="104" t="s">
        <v>2698</v>
      </c>
      <c r="D97" s="105">
        <v>1.6357644652808478</v>
      </c>
      <c r="E97" s="105">
        <v>0.79191145759964077</v>
      </c>
      <c r="F97" s="105">
        <v>0.79656544994833445</v>
      </c>
    </row>
    <row r="98" spans="2:6" hidden="1">
      <c r="B98" s="104" t="s">
        <v>2699</v>
      </c>
      <c r="C98" s="104" t="s">
        <v>2700</v>
      </c>
      <c r="D98" s="105">
        <v>0</v>
      </c>
      <c r="E98" s="105">
        <v>4.976552229400558</v>
      </c>
      <c r="F98" s="105">
        <v>4.976552229400558</v>
      </c>
    </row>
    <row r="99" spans="2:6" hidden="1">
      <c r="B99" s="104" t="s">
        <v>2701</v>
      </c>
      <c r="C99" s="104" t="s">
        <v>2702</v>
      </c>
      <c r="D99" s="105">
        <v>87.030517434120043</v>
      </c>
      <c r="E99" s="105">
        <v>54.970827532282222</v>
      </c>
      <c r="F99" s="105">
        <v>84.872284719098218</v>
      </c>
    </row>
    <row r="100" spans="2:6" hidden="1">
      <c r="B100" s="104" t="s">
        <v>2703</v>
      </c>
      <c r="C100" s="104" t="s">
        <v>2704</v>
      </c>
      <c r="D100" s="105">
        <v>46.401256857552973</v>
      </c>
      <c r="E100" s="105">
        <v>16.678335147979798</v>
      </c>
      <c r="F100" s="105">
        <v>43.214023490982164</v>
      </c>
    </row>
    <row r="101" spans="2:6" hidden="1">
      <c r="B101" s="104" t="s">
        <v>2705</v>
      </c>
      <c r="C101" s="104" t="s">
        <v>2706</v>
      </c>
      <c r="D101" s="105">
        <v>11.657895882124933</v>
      </c>
      <c r="E101" s="105">
        <v>6.302038777086393</v>
      </c>
      <c r="F101" s="105">
        <v>8.685348817899964</v>
      </c>
    </row>
    <row r="102" spans="2:6" hidden="1">
      <c r="B102" s="104" t="s">
        <v>2707</v>
      </c>
      <c r="C102" s="104" t="s">
        <v>2708</v>
      </c>
      <c r="D102" s="105">
        <v>0.59736772318933151</v>
      </c>
      <c r="E102" s="105">
        <v>0.57319141800770956</v>
      </c>
      <c r="F102" s="105">
        <v>0.58893856153884661</v>
      </c>
    </row>
    <row r="103" spans="2:6" hidden="1">
      <c r="B103" s="104" t="s">
        <v>2709</v>
      </c>
      <c r="C103" s="104" t="s">
        <v>2710</v>
      </c>
      <c r="D103" s="105">
        <v>0</v>
      </c>
      <c r="E103" s="105">
        <v>13.54248473</v>
      </c>
      <c r="F103" s="105">
        <v>13.54248473</v>
      </c>
    </row>
    <row r="104" spans="2:6" hidden="1">
      <c r="B104" s="104" t="s">
        <v>2711</v>
      </c>
      <c r="C104" s="104" t="s">
        <v>2712</v>
      </c>
      <c r="D104" s="105">
        <v>79.027697961855836</v>
      </c>
      <c r="E104" s="105">
        <v>49.902279793769594</v>
      </c>
      <c r="F104" s="105">
        <v>77.681538773829857</v>
      </c>
    </row>
    <row r="105" spans="2:6" hidden="1">
      <c r="B105" s="104" t="s">
        <v>2713</v>
      </c>
      <c r="C105" s="104" t="s">
        <v>2714</v>
      </c>
      <c r="D105" s="105">
        <v>52.801028903225763</v>
      </c>
      <c r="E105" s="105">
        <v>27.580198392108116</v>
      </c>
      <c r="F105" s="105">
        <v>50.599335986124935</v>
      </c>
    </row>
    <row r="106" spans="2:6" hidden="1">
      <c r="B106" s="104" t="s">
        <v>2715</v>
      </c>
      <c r="C106" s="104" t="s">
        <v>2716</v>
      </c>
      <c r="D106" s="105">
        <v>11.28570922851004</v>
      </c>
      <c r="E106" s="105">
        <v>28.988906573549226</v>
      </c>
      <c r="F106" s="105">
        <v>21.267563585088336</v>
      </c>
    </row>
    <row r="107" spans="2:6" hidden="1">
      <c r="B107" s="104" t="s">
        <v>2717</v>
      </c>
      <c r="C107" s="104" t="s">
        <v>2718</v>
      </c>
      <c r="D107" s="105">
        <v>47.082853704913347</v>
      </c>
      <c r="E107" s="105">
        <v>71.024193186173733</v>
      </c>
      <c r="F107" s="105">
        <v>58.941113408602931</v>
      </c>
    </row>
    <row r="108" spans="2:6" hidden="1">
      <c r="B108" s="104" t="s">
        <v>2719</v>
      </c>
      <c r="C108" s="104" t="s">
        <v>2720</v>
      </c>
      <c r="D108" s="105">
        <v>63.433581820221342</v>
      </c>
      <c r="E108" s="105">
        <v>55.858590931897702</v>
      </c>
      <c r="F108" s="105">
        <v>62.958996288490496</v>
      </c>
    </row>
    <row r="109" spans="2:6" hidden="1">
      <c r="B109" s="104" t="s">
        <v>2721</v>
      </c>
      <c r="C109" s="104" t="s">
        <v>2722</v>
      </c>
      <c r="D109" s="105">
        <v>5.9592145979136184</v>
      </c>
      <c r="E109" s="105">
        <v>3.7971449900606191</v>
      </c>
      <c r="F109" s="105">
        <v>5.7516007781562699</v>
      </c>
    </row>
    <row r="110" spans="2:6" hidden="1">
      <c r="B110" s="104" t="s">
        <v>2723</v>
      </c>
      <c r="C110" s="104" t="s">
        <v>2724</v>
      </c>
      <c r="D110" s="105">
        <v>1.4579669264199699</v>
      </c>
      <c r="E110" s="105">
        <v>1.2445604887596575</v>
      </c>
      <c r="F110" s="105">
        <v>1.258120207270554</v>
      </c>
    </row>
    <row r="111" spans="2:6" hidden="1">
      <c r="B111" s="104" t="s">
        <v>2725</v>
      </c>
      <c r="C111" s="104" t="s">
        <v>2726</v>
      </c>
      <c r="D111" s="105">
        <v>86.899030373735854</v>
      </c>
      <c r="E111" s="105">
        <v>50.711534749417822</v>
      </c>
      <c r="F111" s="105">
        <v>83.417921985423931</v>
      </c>
    </row>
    <row r="112" spans="2:6" hidden="1">
      <c r="B112" s="104" t="s">
        <v>2727</v>
      </c>
      <c r="C112" s="104" t="s">
        <v>2728</v>
      </c>
      <c r="D112" s="105">
        <v>15.416046445805216</v>
      </c>
      <c r="E112" s="105">
        <v>25.310617727607838</v>
      </c>
      <c r="F112" s="105">
        <v>18.609237651691114</v>
      </c>
    </row>
    <row r="113" spans="2:6" hidden="1">
      <c r="B113" s="104" t="s">
        <v>2729</v>
      </c>
      <c r="C113" s="104" t="s">
        <v>2730</v>
      </c>
      <c r="D113" s="105">
        <v>1.272059961400551</v>
      </c>
      <c r="E113" s="105">
        <v>0.64630330563469329</v>
      </c>
      <c r="F113" s="105">
        <v>0.68091189650228878</v>
      </c>
    </row>
    <row r="114" spans="2:6" hidden="1">
      <c r="B114" s="104" t="s">
        <v>2731</v>
      </c>
      <c r="C114" s="104" t="s">
        <v>2732</v>
      </c>
      <c r="D114" s="105">
        <v>46.464381264856414</v>
      </c>
      <c r="E114" s="105">
        <v>27.972318656269181</v>
      </c>
      <c r="F114" s="105">
        <v>46.11558945868434</v>
      </c>
    </row>
    <row r="115" spans="2:6" hidden="1">
      <c r="B115" s="104" t="s">
        <v>2733</v>
      </c>
      <c r="C115" s="104" t="s">
        <v>2734</v>
      </c>
      <c r="D115" s="105">
        <v>0.92957460700000016</v>
      </c>
      <c r="E115" s="105">
        <v>0.71379180900000005</v>
      </c>
      <c r="F115" s="105">
        <v>0.76100982699999997</v>
      </c>
    </row>
    <row r="116" spans="2:6" hidden="1">
      <c r="B116" s="104" t="s">
        <v>2735</v>
      </c>
      <c r="C116" s="104" t="s">
        <v>2736</v>
      </c>
      <c r="D116" s="105">
        <v>1.697441194566911</v>
      </c>
      <c r="E116" s="105">
        <v>1.2692018682271307</v>
      </c>
      <c r="F116" s="105">
        <v>1.312842781488865</v>
      </c>
    </row>
    <row r="117" spans="2:6" hidden="1">
      <c r="B117" s="104" t="s">
        <v>2737</v>
      </c>
      <c r="C117" s="104" t="s">
        <v>2738</v>
      </c>
      <c r="D117" s="105">
        <v>0.99026961667391422</v>
      </c>
      <c r="E117" s="105">
        <v>0.72238083901354311</v>
      </c>
      <c r="F117" s="105">
        <v>0.77419854181467762</v>
      </c>
    </row>
    <row r="118" spans="2:6" hidden="1">
      <c r="B118" s="104" t="s">
        <v>2739</v>
      </c>
      <c r="C118" s="104" t="s">
        <v>2740</v>
      </c>
      <c r="D118" s="105">
        <v>53.717560353983195</v>
      </c>
      <c r="E118" s="105">
        <v>18.202791556208137</v>
      </c>
      <c r="F118" s="105">
        <v>48.894392851197125</v>
      </c>
    </row>
    <row r="119" spans="2:6" hidden="1">
      <c r="B119" s="104" t="s">
        <v>2741</v>
      </c>
      <c r="C119" s="104" t="s">
        <v>2742</v>
      </c>
      <c r="D119" s="105">
        <v>7.7269117274935422</v>
      </c>
      <c r="E119" s="105">
        <v>2.3081263784204622</v>
      </c>
      <c r="F119" s="105">
        <v>7.3813024663624542</v>
      </c>
    </row>
    <row r="120" spans="2:6" hidden="1">
      <c r="B120" s="104" t="s">
        <v>2743</v>
      </c>
      <c r="C120" s="104" t="s">
        <v>2744</v>
      </c>
      <c r="D120" s="105">
        <v>5.2248748628925119</v>
      </c>
      <c r="E120" s="105">
        <v>6.6177702505297464</v>
      </c>
      <c r="F120" s="105">
        <v>5.4832676617422269</v>
      </c>
    </row>
    <row r="121" spans="2:6" hidden="1">
      <c r="B121" s="104" t="s">
        <v>2745</v>
      </c>
      <c r="C121" s="104" t="s">
        <v>2746</v>
      </c>
      <c r="D121" s="105">
        <v>0.58770259393702129</v>
      </c>
      <c r="E121" s="105">
        <v>0.51683818251558522</v>
      </c>
      <c r="F121" s="105">
        <v>0.55739274042039488</v>
      </c>
    </row>
    <row r="122" spans="2:6" hidden="1">
      <c r="B122" s="104" t="s">
        <v>2747</v>
      </c>
      <c r="C122" s="104" t="s">
        <v>2748</v>
      </c>
      <c r="D122" s="105">
        <v>16.450179853942416</v>
      </c>
      <c r="E122" s="105">
        <v>28.002412630652277</v>
      </c>
      <c r="F122" s="105">
        <v>17.97116633936847</v>
      </c>
    </row>
    <row r="123" spans="2:6" hidden="1">
      <c r="B123" s="104" t="s">
        <v>2749</v>
      </c>
      <c r="C123" s="104" t="s">
        <v>2750</v>
      </c>
      <c r="D123" s="105">
        <v>68.779982977936868</v>
      </c>
      <c r="E123" s="105">
        <v>46.190243855169683</v>
      </c>
      <c r="F123" s="105">
        <v>65.102623886014499</v>
      </c>
    </row>
    <row r="124" spans="2:6" hidden="1">
      <c r="B124" s="104" t="s">
        <v>2751</v>
      </c>
      <c r="C124" s="104" t="s">
        <v>2752</v>
      </c>
      <c r="D124" s="105">
        <v>17.087698144737789</v>
      </c>
      <c r="E124" s="105">
        <v>2.5396608641304428</v>
      </c>
      <c r="F124" s="105">
        <v>14.724954619463576</v>
      </c>
    </row>
    <row r="125" spans="2:6" hidden="1">
      <c r="B125" s="104" t="s">
        <v>2753</v>
      </c>
      <c r="C125" s="104" t="s">
        <v>2754</v>
      </c>
      <c r="D125" s="105">
        <v>96.765929907344471</v>
      </c>
      <c r="E125" s="105">
        <v>52.614077344285398</v>
      </c>
      <c r="F125" s="105">
        <v>90.4399250141566</v>
      </c>
    </row>
    <row r="126" spans="2:6" hidden="1">
      <c r="B126" s="104" t="s">
        <v>2755</v>
      </c>
      <c r="C126" s="104" t="s">
        <v>2756</v>
      </c>
      <c r="D126" s="105">
        <v>0.77688748299999999</v>
      </c>
      <c r="E126" s="105">
        <v>3.4460017660000002</v>
      </c>
      <c r="F126" s="105">
        <v>3.3371136429999999</v>
      </c>
    </row>
    <row r="127" spans="2:6" hidden="1">
      <c r="B127" s="104" t="s">
        <v>2757</v>
      </c>
      <c r="C127" s="104" t="s">
        <v>2758</v>
      </c>
      <c r="D127" s="105">
        <v>0</v>
      </c>
      <c r="E127" s="105">
        <v>0</v>
      </c>
      <c r="F127" s="105">
        <v>0</v>
      </c>
    </row>
    <row r="128" spans="2:6" hidden="1">
      <c r="B128" s="104" t="s">
        <v>2759</v>
      </c>
      <c r="C128" s="104" t="s">
        <v>2760</v>
      </c>
      <c r="D128" s="105">
        <v>36.29135081409499</v>
      </c>
      <c r="E128" s="105">
        <v>14.450455358702722</v>
      </c>
      <c r="F128" s="105">
        <v>33.57793114310919</v>
      </c>
    </row>
    <row r="129" spans="2:6" hidden="1">
      <c r="B129" s="104" t="s">
        <v>2761</v>
      </c>
      <c r="C129" s="104" t="s">
        <v>2762</v>
      </c>
      <c r="D129" s="105">
        <v>2.2344484577988197</v>
      </c>
      <c r="E129" s="105">
        <v>2.007300744062257</v>
      </c>
      <c r="F129" s="105">
        <v>2.1762822204839907</v>
      </c>
    </row>
    <row r="130" spans="2:6" hidden="1">
      <c r="B130" s="104" t="s">
        <v>2763</v>
      </c>
      <c r="C130" s="104" t="s">
        <v>2764</v>
      </c>
      <c r="D130" s="105">
        <v>5.0514598260000003</v>
      </c>
      <c r="E130" s="105">
        <v>1.7269849020000001</v>
      </c>
      <c r="F130" s="105">
        <v>3.0419934309999999</v>
      </c>
    </row>
    <row r="131" spans="2:6" hidden="1">
      <c r="B131" s="104" t="s">
        <v>2765</v>
      </c>
      <c r="C131" s="104" t="s">
        <v>2766</v>
      </c>
      <c r="D131" s="105">
        <v>18.960004132883917</v>
      </c>
      <c r="E131" s="105">
        <v>30.623609527138562</v>
      </c>
      <c r="F131" s="105">
        <v>21.853972240933107</v>
      </c>
    </row>
    <row r="132" spans="2:6" hidden="1">
      <c r="B132" s="104" t="s">
        <v>2767</v>
      </c>
      <c r="C132" s="104" t="s">
        <v>2768</v>
      </c>
      <c r="D132" s="105">
        <v>1.2351311725659291</v>
      </c>
      <c r="E132" s="105">
        <v>0.84790503413403628</v>
      </c>
      <c r="F132" s="105">
        <v>1.1683761128406958</v>
      </c>
    </row>
    <row r="133" spans="2:6" hidden="1">
      <c r="B133" s="104" t="s">
        <v>2769</v>
      </c>
      <c r="C133" s="104" t="s">
        <v>2770</v>
      </c>
      <c r="D133" s="105">
        <v>0</v>
      </c>
      <c r="E133" s="105">
        <v>10.45098999</v>
      </c>
      <c r="F133" s="105">
        <v>10.45098999</v>
      </c>
    </row>
    <row r="134" spans="2:6" hidden="1">
      <c r="B134" s="104" t="s">
        <v>2771</v>
      </c>
      <c r="C134" s="104" t="s">
        <v>2772</v>
      </c>
      <c r="D134" s="105">
        <v>88.056932438549211</v>
      </c>
      <c r="E134" s="105">
        <v>54.031045430078009</v>
      </c>
      <c r="F134" s="105">
        <v>87.352520458476945</v>
      </c>
    </row>
    <row r="135" spans="2:6" hidden="1">
      <c r="B135" s="104" t="s">
        <v>2773</v>
      </c>
      <c r="C135" s="104" t="s">
        <v>2774</v>
      </c>
      <c r="D135" s="105">
        <v>7.0759690673145519</v>
      </c>
      <c r="E135" s="105">
        <v>5.4704505787914552</v>
      </c>
      <c r="F135" s="105">
        <v>6.987530206273024</v>
      </c>
    </row>
    <row r="136" spans="2:6" hidden="1">
      <c r="B136" s="104" t="s">
        <v>2775</v>
      </c>
      <c r="C136" s="104" t="s">
        <v>2776</v>
      </c>
      <c r="D136" s="105">
        <v>5.6915174710591856</v>
      </c>
      <c r="E136" s="105">
        <v>1.7773303885263787</v>
      </c>
      <c r="F136" s="105">
        <v>5.4639243656405219</v>
      </c>
    </row>
    <row r="137" spans="2:6" hidden="1">
      <c r="B137" s="104" t="s">
        <v>2777</v>
      </c>
      <c r="C137" s="104" t="s">
        <v>2778</v>
      </c>
      <c r="D137" s="105">
        <v>10.791228468487731</v>
      </c>
      <c r="E137" s="105">
        <v>34.688485982014953</v>
      </c>
      <c r="F137" s="105">
        <v>22.043385274439363</v>
      </c>
    </row>
    <row r="138" spans="2:6" hidden="1">
      <c r="B138" s="104" t="s">
        <v>2779</v>
      </c>
      <c r="C138" s="104" t="s">
        <v>2780</v>
      </c>
      <c r="D138" s="105">
        <v>13.821071526342507</v>
      </c>
      <c r="E138" s="105">
        <v>17.889586454708681</v>
      </c>
      <c r="F138" s="105">
        <v>14.185384858172197</v>
      </c>
    </row>
    <row r="139" spans="2:6" hidden="1">
      <c r="B139" s="104" t="s">
        <v>2781</v>
      </c>
      <c r="C139" s="104" t="s">
        <v>2782</v>
      </c>
      <c r="D139" s="105">
        <v>1.5893991641557768</v>
      </c>
      <c r="E139" s="105">
        <v>0.95718982602288405</v>
      </c>
      <c r="F139" s="105">
        <v>1.2021270393448966</v>
      </c>
    </row>
    <row r="140" spans="2:6" hidden="1">
      <c r="B140" s="104" t="s">
        <v>2783</v>
      </c>
      <c r="C140" s="104" t="s">
        <v>2784</v>
      </c>
      <c r="D140" s="105">
        <v>0</v>
      </c>
      <c r="E140" s="105">
        <v>3.459762381994274</v>
      </c>
      <c r="F140" s="105">
        <v>3.459762381994274</v>
      </c>
    </row>
    <row r="141" spans="2:6" hidden="1">
      <c r="B141" s="104" t="s">
        <v>2785</v>
      </c>
      <c r="C141" s="104" t="s">
        <v>2786</v>
      </c>
      <c r="D141" s="105">
        <v>8.2807934022333161</v>
      </c>
      <c r="E141" s="105">
        <v>1.6889892223673353</v>
      </c>
      <c r="F141" s="105">
        <v>6.6128393814748643</v>
      </c>
    </row>
    <row r="142" spans="2:6" hidden="1">
      <c r="B142" s="104" t="s">
        <v>2787</v>
      </c>
      <c r="C142" s="104" t="s">
        <v>2788</v>
      </c>
      <c r="D142" s="105">
        <v>1.6358097128640685</v>
      </c>
      <c r="E142" s="105">
        <v>0.87530652285147881</v>
      </c>
      <c r="F142" s="105">
        <v>1.3454603605019959</v>
      </c>
    </row>
    <row r="143" spans="2:6" hidden="1">
      <c r="B143" s="104" t="s">
        <v>2789</v>
      </c>
      <c r="C143" s="104" t="s">
        <v>2790</v>
      </c>
      <c r="D143" s="105">
        <v>7.0684678276950201</v>
      </c>
      <c r="E143" s="105">
        <v>18.566028022703847</v>
      </c>
      <c r="F143" s="105">
        <v>8.66185440156322</v>
      </c>
    </row>
    <row r="144" spans="2:6" hidden="1">
      <c r="B144" s="104" t="s">
        <v>2791</v>
      </c>
      <c r="C144" s="104" t="s">
        <v>2792</v>
      </c>
      <c r="D144" s="105">
        <v>7.9984071989319903</v>
      </c>
      <c r="E144" s="105">
        <v>9.8187724775493379</v>
      </c>
      <c r="F144" s="105">
        <v>8.9234735035091433</v>
      </c>
    </row>
    <row r="145" spans="2:6" hidden="1">
      <c r="B145" s="104" t="s">
        <v>2793</v>
      </c>
      <c r="C145" s="104" t="s">
        <v>2794</v>
      </c>
      <c r="D145" s="105">
        <v>2.7828328668923978</v>
      </c>
      <c r="E145" s="105">
        <v>2.1952734553230298</v>
      </c>
      <c r="F145" s="105">
        <v>2.7161357448341494</v>
      </c>
    </row>
    <row r="146" spans="2:6" hidden="1">
      <c r="B146" s="104" t="s">
        <v>2795</v>
      </c>
      <c r="C146" s="104" t="s">
        <v>128</v>
      </c>
      <c r="D146" s="105">
        <v>0.69069206468587252</v>
      </c>
      <c r="E146" s="105">
        <v>0.77994974039125042</v>
      </c>
      <c r="F146" s="105">
        <v>0.7572540703136722</v>
      </c>
    </row>
    <row r="147" spans="2:6" hidden="1">
      <c r="B147" s="104" t="s">
        <v>2796</v>
      </c>
      <c r="C147" s="104" t="s">
        <v>2797</v>
      </c>
      <c r="D147" s="105">
        <v>12.2982657634071</v>
      </c>
      <c r="E147" s="105">
        <v>31.824832185506086</v>
      </c>
      <c r="F147" s="105">
        <v>14.388481804106251</v>
      </c>
    </row>
    <row r="148" spans="2:6" hidden="1">
      <c r="B148" s="104" t="s">
        <v>2798</v>
      </c>
      <c r="C148" s="104" t="s">
        <v>2799</v>
      </c>
      <c r="D148" s="105">
        <v>59.303815534139275</v>
      </c>
      <c r="E148" s="105">
        <v>40.811574525329483</v>
      </c>
      <c r="F148" s="105">
        <v>58.447666819005988</v>
      </c>
    </row>
    <row r="149" spans="2:6">
      <c r="B149" s="204" t="s">
        <v>2800</v>
      </c>
      <c r="C149" s="204" t="s">
        <v>2801</v>
      </c>
      <c r="D149" s="205">
        <v>0.93803461816447942</v>
      </c>
      <c r="E149" s="205">
        <v>0.63393452827048036</v>
      </c>
      <c r="F149" s="205">
        <v>0.6604112890570929</v>
      </c>
    </row>
    <row r="150" spans="2:6" hidden="1">
      <c r="B150" s="104" t="s">
        <v>2802</v>
      </c>
      <c r="C150" s="104" t="s">
        <v>2803</v>
      </c>
      <c r="D150" s="105">
        <v>1.0425896750055421</v>
      </c>
      <c r="E150" s="105">
        <v>0.45363479923415934</v>
      </c>
      <c r="F150" s="105">
        <v>0.47596340061506925</v>
      </c>
    </row>
    <row r="151" spans="2:6" hidden="1">
      <c r="B151" s="104" t="s">
        <v>2804</v>
      </c>
      <c r="C151" s="104" t="s">
        <v>2805</v>
      </c>
      <c r="D151" s="105">
        <v>1.1237127846314345</v>
      </c>
      <c r="E151" s="105">
        <v>1.5865879311716946</v>
      </c>
      <c r="F151" s="105">
        <v>1.3757958710166995</v>
      </c>
    </row>
    <row r="152" spans="2:6" hidden="1">
      <c r="B152" s="104" t="s">
        <v>2806</v>
      </c>
      <c r="C152" s="104" t="s">
        <v>2807</v>
      </c>
      <c r="D152" s="105">
        <v>29.279956056949477</v>
      </c>
      <c r="E152" s="105">
        <v>13.242471707981219</v>
      </c>
      <c r="F152" s="105">
        <v>27.786641503516694</v>
      </c>
    </row>
    <row r="153" spans="2:6" hidden="1">
      <c r="B153" s="104" t="s">
        <v>2808</v>
      </c>
      <c r="C153" s="104" t="s">
        <v>2809</v>
      </c>
      <c r="D153" s="105">
        <v>7.9149075972390657</v>
      </c>
      <c r="E153" s="105">
        <v>2.213227109366795</v>
      </c>
      <c r="F153" s="105">
        <v>6.9819083818955479</v>
      </c>
    </row>
    <row r="154" spans="2:6" hidden="1">
      <c r="B154" s="104" t="s">
        <v>2810</v>
      </c>
      <c r="C154" s="104" t="s">
        <v>2811</v>
      </c>
      <c r="D154" s="105">
        <v>2.1000074092367216</v>
      </c>
      <c r="E154" s="105">
        <v>1.9979534024623682</v>
      </c>
      <c r="F154" s="105">
        <v>2.0160652030385107</v>
      </c>
    </row>
    <row r="155" spans="2:6" hidden="1">
      <c r="B155" s="104" t="s">
        <v>2812</v>
      </c>
      <c r="C155" s="104" t="s">
        <v>2813</v>
      </c>
      <c r="D155" s="105">
        <v>52.26872590479195</v>
      </c>
      <c r="E155" s="105">
        <v>17.081914693051125</v>
      </c>
      <c r="F155" s="105">
        <v>50.884223130811925</v>
      </c>
    </row>
    <row r="156" spans="2:6" hidden="1">
      <c r="B156" s="104" t="s">
        <v>2814</v>
      </c>
      <c r="C156" s="104" t="s">
        <v>2815</v>
      </c>
      <c r="D156" s="105">
        <v>21.654581792106406</v>
      </c>
      <c r="E156" s="105">
        <v>2.0775622966738885</v>
      </c>
      <c r="F156" s="105">
        <v>9.3854219078183032</v>
      </c>
    </row>
    <row r="157" spans="2:6" hidden="1">
      <c r="B157" s="104" t="s">
        <v>2816</v>
      </c>
      <c r="C157" s="104" t="s">
        <v>2817</v>
      </c>
      <c r="D157" s="105">
        <v>43.144985041974984</v>
      </c>
      <c r="E157" s="105">
        <v>60.070667406179815</v>
      </c>
      <c r="F157" s="105">
        <v>49.511930687966419</v>
      </c>
    </row>
    <row r="158" spans="2:6" hidden="1">
      <c r="B158" s="104" t="s">
        <v>2818</v>
      </c>
      <c r="C158" s="104" t="s">
        <v>2819</v>
      </c>
      <c r="D158" s="105">
        <v>2.3239157638830359</v>
      </c>
      <c r="E158" s="105">
        <v>12.013842581311835</v>
      </c>
      <c r="F158" s="105">
        <v>7.3926848624106807</v>
      </c>
    </row>
    <row r="159" spans="2:6" hidden="1">
      <c r="B159" s="104" t="s">
        <v>2820</v>
      </c>
      <c r="C159" s="104" t="s">
        <v>2821</v>
      </c>
      <c r="D159" s="105">
        <v>4.193375016743305</v>
      </c>
      <c r="E159" s="105">
        <v>1.7369068048211753</v>
      </c>
      <c r="F159" s="105">
        <v>3.9837409620928401</v>
      </c>
    </row>
    <row r="160" spans="2:6" hidden="1">
      <c r="B160" s="104" t="s">
        <v>2822</v>
      </c>
      <c r="C160" s="104" t="s">
        <v>2823</v>
      </c>
      <c r="D160" s="105">
        <v>20.768578681827417</v>
      </c>
      <c r="E160" s="105">
        <v>3.6628078627846574</v>
      </c>
      <c r="F160" s="105">
        <v>12.517204967549324</v>
      </c>
    </row>
    <row r="161" spans="2:6" hidden="1">
      <c r="B161" s="104" t="s">
        <v>2824</v>
      </c>
      <c r="C161" s="104" t="s">
        <v>2825</v>
      </c>
      <c r="D161" s="105">
        <v>68.891178729830528</v>
      </c>
      <c r="E161" s="105">
        <v>75.293871026177086</v>
      </c>
      <c r="F161" s="105">
        <v>74.858844527197277</v>
      </c>
    </row>
    <row r="162" spans="2:6" hidden="1">
      <c r="B162" s="104" t="s">
        <v>2826</v>
      </c>
      <c r="C162" s="104" t="s">
        <v>2827</v>
      </c>
      <c r="D162" s="105">
        <v>0</v>
      </c>
      <c r="E162" s="105">
        <v>0.91003319872232968</v>
      </c>
      <c r="F162" s="105">
        <v>0.91003319872232968</v>
      </c>
    </row>
    <row r="163" spans="2:6" hidden="1">
      <c r="B163" s="104" t="s">
        <v>2828</v>
      </c>
      <c r="C163" s="104" t="s">
        <v>2829</v>
      </c>
      <c r="D163" s="105">
        <v>17.747929150000001</v>
      </c>
      <c r="E163" s="105">
        <v>6.090027278</v>
      </c>
      <c r="F163" s="105">
        <v>15.65697383</v>
      </c>
    </row>
    <row r="164" spans="2:6" hidden="1">
      <c r="B164" s="104" t="s">
        <v>2830</v>
      </c>
      <c r="C164" s="104" t="s">
        <v>2831</v>
      </c>
      <c r="D164" s="105">
        <v>30.116129560000001</v>
      </c>
      <c r="E164" s="105">
        <v>25.577183159251586</v>
      </c>
      <c r="F164" s="105">
        <v>30.079014184021091</v>
      </c>
    </row>
    <row r="165" spans="2:6" hidden="1">
      <c r="B165" s="104" t="s">
        <v>2832</v>
      </c>
      <c r="C165" s="104" t="s">
        <v>2833</v>
      </c>
      <c r="D165" s="105">
        <v>18.298273735352385</v>
      </c>
      <c r="E165" s="105">
        <v>28.365195144424636</v>
      </c>
      <c r="F165" s="105">
        <v>18.561459066825222</v>
      </c>
    </row>
    <row r="166" spans="2:6" hidden="1">
      <c r="B166" s="104" t="s">
        <v>2834</v>
      </c>
      <c r="C166" s="104" t="s">
        <v>2835</v>
      </c>
      <c r="D166" s="105">
        <v>80.817734856574361</v>
      </c>
      <c r="E166" s="105">
        <v>52.79134188232478</v>
      </c>
      <c r="F166" s="105">
        <v>78.37955382951877</v>
      </c>
    </row>
    <row r="167" spans="2:6" hidden="1">
      <c r="B167" s="104" t="s">
        <v>2836</v>
      </c>
      <c r="C167" s="104" t="s">
        <v>2837</v>
      </c>
      <c r="D167" s="105">
        <v>3.5970282666495734</v>
      </c>
      <c r="E167" s="105">
        <v>2.3042735459466095</v>
      </c>
      <c r="F167" s="105">
        <v>3.7616828578003543</v>
      </c>
    </row>
    <row r="168" spans="2:6" hidden="1">
      <c r="B168" s="104" t="s">
        <v>2838</v>
      </c>
      <c r="C168" s="104" t="s">
        <v>2839</v>
      </c>
      <c r="D168" s="105">
        <v>1.3364055263651402</v>
      </c>
      <c r="E168" s="105">
        <v>0.80938789568911362</v>
      </c>
      <c r="F168" s="105">
        <v>1.1330029586922774</v>
      </c>
    </row>
    <row r="169" spans="2:6" hidden="1">
      <c r="B169" s="104" t="s">
        <v>2840</v>
      </c>
      <c r="C169" s="104" t="s">
        <v>2841</v>
      </c>
      <c r="D169" s="105">
        <v>0</v>
      </c>
      <c r="E169" s="105">
        <v>0.92630125544894226</v>
      </c>
      <c r="F169" s="105">
        <v>0.92630125639758742</v>
      </c>
    </row>
    <row r="170" spans="2:6" hidden="1">
      <c r="B170" s="104" t="s">
        <v>2842</v>
      </c>
      <c r="C170" s="104" t="s">
        <v>2843</v>
      </c>
      <c r="D170" s="105">
        <v>1.2881005381435739</v>
      </c>
      <c r="E170" s="105">
        <v>1.1921235496422811</v>
      </c>
      <c r="F170" s="105">
        <v>1.274217457657727</v>
      </c>
    </row>
    <row r="171" spans="2:6" hidden="1">
      <c r="B171" s="104" t="s">
        <v>2844</v>
      </c>
      <c r="C171" s="104" t="s">
        <v>2845</v>
      </c>
      <c r="D171" s="105">
        <v>1.1801894477344681</v>
      </c>
      <c r="E171" s="105">
        <v>1.0872005742566588</v>
      </c>
      <c r="F171" s="105">
        <v>1.1736837332851711</v>
      </c>
    </row>
    <row r="172" spans="2:6" hidden="1">
      <c r="B172" s="104" t="s">
        <v>2846</v>
      </c>
      <c r="C172" s="104" t="s">
        <v>2847</v>
      </c>
      <c r="D172" s="105">
        <v>0</v>
      </c>
      <c r="E172" s="105">
        <v>0.85998895260895558</v>
      </c>
      <c r="F172" s="105">
        <v>0.85998895260895558</v>
      </c>
    </row>
    <row r="173" spans="2:6" hidden="1">
      <c r="B173" s="104" t="s">
        <v>2848</v>
      </c>
      <c r="C173" s="104" t="s">
        <v>2849</v>
      </c>
      <c r="D173" s="105">
        <v>70.98942379243411</v>
      </c>
      <c r="E173" s="105">
        <v>47.006269094033314</v>
      </c>
      <c r="F173" s="105">
        <v>66.455613825542798</v>
      </c>
    </row>
    <row r="174" spans="2:6" hidden="1">
      <c r="B174" s="104" t="s">
        <v>2850</v>
      </c>
      <c r="C174" s="104" t="s">
        <v>2851</v>
      </c>
      <c r="D174" s="105">
        <v>40.759939233995809</v>
      </c>
      <c r="E174" s="105">
        <v>21.134348729850736</v>
      </c>
      <c r="F174" s="105">
        <v>38.353471240265989</v>
      </c>
    </row>
    <row r="175" spans="2:6" hidden="1">
      <c r="B175" s="104" t="s">
        <v>2852</v>
      </c>
      <c r="C175" s="104" t="s">
        <v>2853</v>
      </c>
      <c r="D175" s="105">
        <v>0.74695800576080873</v>
      </c>
      <c r="E175" s="105">
        <v>1.0661120342058328</v>
      </c>
      <c r="F175" s="105">
        <v>0.89398030471967549</v>
      </c>
    </row>
    <row r="176" spans="2:6" hidden="1">
      <c r="B176" s="104" t="s">
        <v>2854</v>
      </c>
      <c r="C176" s="104" t="s">
        <v>2855</v>
      </c>
      <c r="D176" s="105">
        <v>80.760223297116497</v>
      </c>
      <c r="E176" s="105">
        <v>31.410730987968826</v>
      </c>
      <c r="F176" s="105">
        <v>79.334373581821339</v>
      </c>
    </row>
    <row r="177" spans="2:6" hidden="1">
      <c r="B177" s="104" t="s">
        <v>2856</v>
      </c>
      <c r="C177" s="104" t="s">
        <v>2857</v>
      </c>
      <c r="D177" s="105">
        <v>23.197940696270592</v>
      </c>
      <c r="E177" s="105">
        <v>5.0362444211604647</v>
      </c>
      <c r="F177" s="105">
        <v>22.169594725925567</v>
      </c>
    </row>
    <row r="178" spans="2:6" hidden="1">
      <c r="B178" s="104" t="s">
        <v>2858</v>
      </c>
      <c r="C178" s="104" t="s">
        <v>2859</v>
      </c>
      <c r="D178" s="105">
        <v>6.3847956760000004</v>
      </c>
      <c r="E178" s="105">
        <v>4.3190005060000001</v>
      </c>
      <c r="F178" s="105">
        <v>4.5859081020000003</v>
      </c>
    </row>
    <row r="179" spans="2:6" hidden="1">
      <c r="B179" s="104" t="s">
        <v>2860</v>
      </c>
      <c r="C179" s="104" t="s">
        <v>2861</v>
      </c>
      <c r="D179" s="105">
        <v>43.425949789999997</v>
      </c>
      <c r="E179" s="105">
        <v>14.14448058</v>
      </c>
      <c r="F179" s="105">
        <v>41.54708127</v>
      </c>
    </row>
    <row r="180" spans="2:6" hidden="1">
      <c r="B180" s="104" t="s">
        <v>2862</v>
      </c>
      <c r="C180" s="104" t="s">
        <v>2863</v>
      </c>
      <c r="D180" s="105">
        <v>0</v>
      </c>
      <c r="E180" s="105">
        <v>16.066780527137983</v>
      </c>
      <c r="F180" s="105">
        <v>16.066780527137983</v>
      </c>
    </row>
    <row r="181" spans="2:6" hidden="1">
      <c r="B181" s="104" t="s">
        <v>2864</v>
      </c>
      <c r="C181" s="104" t="s">
        <v>2865</v>
      </c>
      <c r="D181" s="105">
        <v>0</v>
      </c>
      <c r="E181" s="105">
        <v>9.2328816049999993</v>
      </c>
      <c r="F181" s="105">
        <v>9.2328816049999993</v>
      </c>
    </row>
    <row r="182" spans="2:6" hidden="1">
      <c r="B182" s="104" t="s">
        <v>2866</v>
      </c>
      <c r="C182" s="104" t="s">
        <v>2867</v>
      </c>
      <c r="D182" s="105">
        <v>53.292902248656951</v>
      </c>
      <c r="E182" s="105">
        <v>49.452592102472188</v>
      </c>
      <c r="F182" s="105">
        <v>52.936021571486229</v>
      </c>
    </row>
    <row r="183" spans="2:6" hidden="1">
      <c r="B183" s="104" t="s">
        <v>2868</v>
      </c>
      <c r="C183" s="104" t="s">
        <v>2869</v>
      </c>
      <c r="D183" s="105">
        <v>0.66498699702802644</v>
      </c>
      <c r="E183" s="105">
        <v>0.58434511849066173</v>
      </c>
      <c r="F183" s="105">
        <v>0.65511113037217028</v>
      </c>
    </row>
    <row r="184" spans="2:6" hidden="1">
      <c r="B184" s="104" t="s">
        <v>2870</v>
      </c>
      <c r="C184" s="104" t="s">
        <v>2871</v>
      </c>
      <c r="D184" s="105">
        <v>0</v>
      </c>
      <c r="E184" s="105">
        <v>45.427337860000002</v>
      </c>
      <c r="F184" s="105">
        <v>45.427337860000002</v>
      </c>
    </row>
    <row r="185" spans="2:6" hidden="1">
      <c r="B185" s="104" t="s">
        <v>2872</v>
      </c>
      <c r="C185" s="104" t="s">
        <v>2873</v>
      </c>
      <c r="D185" s="105">
        <v>1.5464434380501211</v>
      </c>
      <c r="E185" s="105">
        <v>2.8160162102471267</v>
      </c>
      <c r="F185" s="105">
        <v>1.8253130513308697</v>
      </c>
    </row>
    <row r="186" spans="2:6" hidden="1">
      <c r="B186" s="104" t="s">
        <v>2874</v>
      </c>
      <c r="C186" s="104" t="s">
        <v>2875</v>
      </c>
      <c r="D186" s="105">
        <v>2.7755446487008082</v>
      </c>
      <c r="E186" s="105">
        <v>1.6935111265970495</v>
      </c>
      <c r="F186" s="105">
        <v>2.1165682768206553</v>
      </c>
    </row>
    <row r="187" spans="2:6" hidden="1">
      <c r="B187" s="104" t="s">
        <v>2876</v>
      </c>
      <c r="C187" s="104" t="s">
        <v>2877</v>
      </c>
      <c r="D187" s="105">
        <v>1.320122725443835</v>
      </c>
      <c r="E187" s="105">
        <v>0.73732323330172134</v>
      </c>
      <c r="F187" s="105">
        <v>0.96540236401016088</v>
      </c>
    </row>
    <row r="188" spans="2:6" hidden="1">
      <c r="B188" s="104" t="s">
        <v>2878</v>
      </c>
      <c r="C188" s="104" t="s">
        <v>2879</v>
      </c>
      <c r="D188" s="105">
        <v>79.168663660145441</v>
      </c>
      <c r="E188" s="105">
        <v>48.473324838531802</v>
      </c>
      <c r="F188" s="105">
        <v>78.586764742003069</v>
      </c>
    </row>
    <row r="189" spans="2:6" hidden="1">
      <c r="B189" s="104" t="s">
        <v>2880</v>
      </c>
      <c r="C189" s="104" t="s">
        <v>2881</v>
      </c>
      <c r="D189" s="105">
        <v>2.0467907660204303</v>
      </c>
      <c r="E189" s="105">
        <v>2.6137449999666096</v>
      </c>
      <c r="F189" s="105">
        <v>2.2258052399166144</v>
      </c>
    </row>
    <row r="190" spans="2:6" hidden="1">
      <c r="B190" s="104" t="s">
        <v>2882</v>
      </c>
      <c r="C190" s="104" t="s">
        <v>2883</v>
      </c>
      <c r="D190" s="105">
        <v>72.469592530951516</v>
      </c>
      <c r="E190" s="105">
        <v>49.12953702832727</v>
      </c>
      <c r="F190" s="105">
        <v>71.580781543098993</v>
      </c>
    </row>
    <row r="191" spans="2:6" hidden="1">
      <c r="B191" s="104" t="s">
        <v>2884</v>
      </c>
      <c r="C191" s="104" t="s">
        <v>2885</v>
      </c>
      <c r="D191" s="105">
        <v>6.7192066745544334</v>
      </c>
      <c r="E191" s="105">
        <v>29.056314859667413</v>
      </c>
      <c r="F191" s="105">
        <v>13.706350636934776</v>
      </c>
    </row>
    <row r="192" spans="2:6" hidden="1">
      <c r="B192" s="104" t="s">
        <v>2886</v>
      </c>
      <c r="C192" s="104" t="s">
        <v>2887</v>
      </c>
      <c r="D192" s="105">
        <v>7.3014539409490835</v>
      </c>
      <c r="E192" s="105">
        <v>3.9455157758335284</v>
      </c>
      <c r="F192" s="105">
        <v>6.9816345671106319</v>
      </c>
    </row>
    <row r="193" spans="2:6" hidden="1">
      <c r="B193" s="104" t="s">
        <v>2888</v>
      </c>
      <c r="C193" s="104" t="s">
        <v>2889</v>
      </c>
      <c r="D193" s="105">
        <v>0</v>
      </c>
      <c r="E193" s="105">
        <v>27.356285958714619</v>
      </c>
      <c r="F193" s="105">
        <v>27.356285958714619</v>
      </c>
    </row>
    <row r="194" spans="2:6" hidden="1">
      <c r="B194" s="104" t="s">
        <v>2890</v>
      </c>
      <c r="C194" s="104" t="s">
        <v>2891</v>
      </c>
      <c r="D194" s="105">
        <v>6.4519354219999991</v>
      </c>
      <c r="E194" s="105">
        <v>13.642473011059343</v>
      </c>
      <c r="F194" s="105">
        <v>10.965959321090885</v>
      </c>
    </row>
    <row r="195" spans="2:6" hidden="1">
      <c r="B195" s="104" t="s">
        <v>2892</v>
      </c>
      <c r="C195" s="104" t="s">
        <v>2893</v>
      </c>
      <c r="D195" s="105">
        <v>9.1658421535527328</v>
      </c>
      <c r="E195" s="105">
        <v>10.943808264555683</v>
      </c>
      <c r="F195" s="105">
        <v>10.352282263427748</v>
      </c>
    </row>
    <row r="196" spans="2:6" hidden="1">
      <c r="B196" s="104" t="s">
        <v>2894</v>
      </c>
      <c r="C196" s="104" t="s">
        <v>2895</v>
      </c>
      <c r="D196" s="105">
        <v>0</v>
      </c>
      <c r="E196" s="105">
        <v>12.675336914389902</v>
      </c>
      <c r="F196" s="105">
        <v>12.675336914389902</v>
      </c>
    </row>
    <row r="197" spans="2:6" hidden="1">
      <c r="B197" s="104" t="s">
        <v>2896</v>
      </c>
      <c r="C197" s="104" t="s">
        <v>2897</v>
      </c>
      <c r="D197" s="105">
        <v>57.217037678980624</v>
      </c>
      <c r="E197" s="105">
        <v>22.719175931852796</v>
      </c>
      <c r="F197" s="105">
        <v>25.68477661387648</v>
      </c>
    </row>
    <row r="198" spans="2:6" hidden="1">
      <c r="B198" s="104" t="s">
        <v>2898</v>
      </c>
      <c r="C198" s="104" t="s">
        <v>2899</v>
      </c>
      <c r="D198" s="105">
        <v>69.810681338263763</v>
      </c>
      <c r="E198" s="105">
        <v>40.114333406904407</v>
      </c>
      <c r="F198" s="105">
        <v>68.911460656625366</v>
      </c>
    </row>
    <row r="199" spans="2:6" hidden="1">
      <c r="B199" s="104" t="s">
        <v>2900</v>
      </c>
      <c r="C199" s="104" t="s">
        <v>2901</v>
      </c>
      <c r="D199" s="105">
        <v>58.04273371771184</v>
      </c>
      <c r="E199" s="105">
        <v>22.240873456833558</v>
      </c>
      <c r="F199" s="105">
        <v>56.460293147677518</v>
      </c>
    </row>
    <row r="200" spans="2:6" hidden="1">
      <c r="B200" s="104" t="s">
        <v>2902</v>
      </c>
      <c r="C200" s="104" t="s">
        <v>2903</v>
      </c>
      <c r="D200" s="105">
        <v>67.641006164841471</v>
      </c>
      <c r="E200" s="105">
        <v>44.234669234888052</v>
      </c>
      <c r="F200" s="105">
        <v>66.816762211378034</v>
      </c>
    </row>
    <row r="201" spans="2:6" hidden="1">
      <c r="B201" s="104" t="s">
        <v>2904</v>
      </c>
      <c r="C201" s="104" t="s">
        <v>2905</v>
      </c>
      <c r="D201" s="105">
        <v>0</v>
      </c>
      <c r="E201" s="105">
        <v>12.66219083</v>
      </c>
      <c r="F201" s="105">
        <v>12.66219083</v>
      </c>
    </row>
    <row r="202" spans="2:6" hidden="1">
      <c r="B202" s="104" t="s">
        <v>2906</v>
      </c>
      <c r="C202" s="104" t="s">
        <v>2907</v>
      </c>
      <c r="D202" s="105">
        <v>78.969336448682327</v>
      </c>
      <c r="E202" s="105">
        <v>87.902217673229288</v>
      </c>
      <c r="F202" s="105">
        <v>86.915170253693759</v>
      </c>
    </row>
    <row r="203" spans="2:6" hidden="1">
      <c r="B203" s="104" t="s">
        <v>2908</v>
      </c>
      <c r="C203" s="104" t="s">
        <v>2909</v>
      </c>
      <c r="D203" s="105">
        <v>37.651388633004494</v>
      </c>
      <c r="E203" s="105">
        <v>6.2381886511621332</v>
      </c>
      <c r="F203" s="105">
        <v>32.486222072332218</v>
      </c>
    </row>
    <row r="204" spans="2:6" hidden="1">
      <c r="B204" s="104" t="s">
        <v>2910</v>
      </c>
      <c r="C204" s="104" t="s">
        <v>2911</v>
      </c>
      <c r="D204" s="105">
        <v>11.547725263588427</v>
      </c>
      <c r="E204" s="105">
        <v>47.271508751500811</v>
      </c>
      <c r="F204" s="105">
        <v>15.200247342633217</v>
      </c>
    </row>
    <row r="205" spans="2:6" hidden="1">
      <c r="B205" s="104" t="s">
        <v>2912</v>
      </c>
      <c r="C205" s="104" t="s">
        <v>2913</v>
      </c>
      <c r="D205" s="105">
        <v>3.3410764475867851</v>
      </c>
      <c r="E205" s="105">
        <v>1.2483443521326871</v>
      </c>
      <c r="F205" s="105">
        <v>1.6121654673313333</v>
      </c>
    </row>
    <row r="206" spans="2:6" hidden="1">
      <c r="B206" s="104" t="s">
        <v>2914</v>
      </c>
      <c r="C206" s="104" t="s">
        <v>2915</v>
      </c>
      <c r="D206" s="105">
        <v>35.71546543194728</v>
      </c>
      <c r="E206" s="105">
        <v>9.087076286808589</v>
      </c>
      <c r="F206" s="105">
        <v>33.126972025488577</v>
      </c>
    </row>
    <row r="207" spans="2:6" hidden="1">
      <c r="B207" s="104" t="s">
        <v>2916</v>
      </c>
      <c r="C207" s="104" t="s">
        <v>2917</v>
      </c>
      <c r="D207" s="105">
        <v>0.58190433014609266</v>
      </c>
      <c r="E207" s="105">
        <v>0.46909457782631686</v>
      </c>
      <c r="F207" s="105">
        <v>0.54210173057501621</v>
      </c>
    </row>
    <row r="208" spans="2:6" hidden="1">
      <c r="B208" s="104" t="s">
        <v>2918</v>
      </c>
      <c r="C208" s="104" t="s">
        <v>2919</v>
      </c>
      <c r="D208" s="105">
        <v>73.093377885699184</v>
      </c>
      <c r="E208" s="105">
        <v>50.213831539563934</v>
      </c>
      <c r="F208" s="105">
        <v>72.113406983102635</v>
      </c>
    </row>
    <row r="209" spans="2:6" hidden="1">
      <c r="B209" s="104" t="s">
        <v>2920</v>
      </c>
      <c r="C209" s="104" t="s">
        <v>2921</v>
      </c>
      <c r="D209" s="105">
        <v>0</v>
      </c>
      <c r="E209" s="105">
        <v>2.0534842504803934</v>
      </c>
      <c r="F209" s="105">
        <v>2.0534842504803934</v>
      </c>
    </row>
    <row r="210" spans="2:6" hidden="1">
      <c r="B210" s="104" t="s">
        <v>2922</v>
      </c>
      <c r="C210" s="104" t="s">
        <v>2923</v>
      </c>
      <c r="D210" s="105">
        <v>6.9285177795993764</v>
      </c>
      <c r="E210" s="105">
        <v>4.5846095446898207</v>
      </c>
      <c r="F210" s="105">
        <v>5.9543435480951841</v>
      </c>
    </row>
    <row r="211" spans="2:6" hidden="1">
      <c r="B211" s="104" t="s">
        <v>2924</v>
      </c>
      <c r="C211" s="104" t="s">
        <v>2925</v>
      </c>
      <c r="D211" s="105">
        <v>17.749654797682911</v>
      </c>
      <c r="E211" s="105">
        <v>4.7246034741879637</v>
      </c>
      <c r="F211" s="105">
        <v>12.098095914568045</v>
      </c>
    </row>
    <row r="212" spans="2:6" hidden="1">
      <c r="B212" s="104" t="s">
        <v>2573</v>
      </c>
      <c r="C212" s="104" t="s">
        <v>2574</v>
      </c>
      <c r="D212" s="105">
        <v>23.41098448</v>
      </c>
      <c r="E212" s="105">
        <v>13.24066099</v>
      </c>
      <c r="F212" s="105">
        <v>14.6191233</v>
      </c>
    </row>
    <row r="213" spans="2:6" hidden="1">
      <c r="B213" s="104" t="s">
        <v>2926</v>
      </c>
      <c r="C213" s="104" t="s">
        <v>2927</v>
      </c>
      <c r="D213" s="105">
        <v>0</v>
      </c>
      <c r="E213" s="105">
        <v>56.095185405249104</v>
      </c>
      <c r="F213" s="105">
        <v>56.334080954925831</v>
      </c>
    </row>
    <row r="214" spans="2:6" hidden="1">
      <c r="B214" s="104" t="s">
        <v>2928</v>
      </c>
      <c r="C214" s="104" t="s">
        <v>2929</v>
      </c>
      <c r="D214" s="105">
        <v>46.981887031385192</v>
      </c>
      <c r="E214" s="105">
        <v>48.632703035886969</v>
      </c>
      <c r="F214" s="105">
        <v>47.017088422310543</v>
      </c>
    </row>
    <row r="215" spans="2:6" hidden="1">
      <c r="B215" s="104" t="s">
        <v>2930</v>
      </c>
      <c r="C215" s="54" t="s">
        <v>2931</v>
      </c>
      <c r="D215" s="105">
        <v>5.3239636467579157</v>
      </c>
      <c r="E215" s="105">
        <v>6.7142690338315942</v>
      </c>
      <c r="F215" s="105">
        <v>5.6251672922035905</v>
      </c>
    </row>
    <row r="216" spans="2:6" hidden="1">
      <c r="B216" s="104" t="s">
        <v>2932</v>
      </c>
      <c r="C216" s="76" t="s">
        <v>2933</v>
      </c>
      <c r="D216" s="105">
        <v>4.0269199025889861</v>
      </c>
      <c r="E216" s="105">
        <v>10.122500740913457</v>
      </c>
      <c r="F216" s="105">
        <v>4.683723042670664</v>
      </c>
    </row>
    <row r="218" spans="2:6" hidden="1">
      <c r="B218" s="6" t="s">
        <v>2934</v>
      </c>
      <c r="C218" s="5"/>
      <c r="D218" s="7">
        <v>45.736878030745132</v>
      </c>
    </row>
    <row r="219" spans="2:6" hidden="1">
      <c r="B219" s="6" t="s">
        <v>2935</v>
      </c>
      <c r="C219" s="5" t="s">
        <v>2936</v>
      </c>
      <c r="D219" s="7">
        <v>20.304086320966778</v>
      </c>
    </row>
    <row r="220" spans="2:6" hidden="1">
      <c r="B220" s="6" t="s">
        <v>2937</v>
      </c>
      <c r="C220" s="5" t="s">
        <v>2938</v>
      </c>
      <c r="D220" s="7">
        <v>42.953530866940355</v>
      </c>
    </row>
    <row r="221" spans="2:6" hidden="1"/>
    <row r="222" spans="2:6" hidden="1">
      <c r="B222" s="6" t="s">
        <v>2939</v>
      </c>
      <c r="C222" s="6" t="s">
        <v>2517</v>
      </c>
      <c r="D222" s="6" t="s">
        <v>2518</v>
      </c>
      <c r="E222" s="6" t="s">
        <v>2519</v>
      </c>
      <c r="F222" s="6" t="s">
        <v>2520</v>
      </c>
    </row>
    <row r="223" spans="2:6" hidden="1">
      <c r="B223" s="5" t="s">
        <v>2940</v>
      </c>
      <c r="C223" s="5" t="str">
        <f>B223</f>
        <v>RER</v>
      </c>
      <c r="D223" s="4">
        <v>48.950449999999996</v>
      </c>
      <c r="E223" s="4">
        <v>5.9185800000000004</v>
      </c>
      <c r="F223" s="4">
        <v>40.964100000000002</v>
      </c>
    </row>
    <row r="224" spans="2:6" hidden="1">
      <c r="B224" s="5" t="s">
        <v>2941</v>
      </c>
      <c r="C224" s="5" t="str">
        <f t="shared" ref="C224:C239" si="0">B224</f>
        <v>Europe-CH</v>
      </c>
      <c r="D224" s="4">
        <v>48.962119999999999</v>
      </c>
      <c r="E224" s="4">
        <v>5.9513199999999999</v>
      </c>
      <c r="F224" s="4">
        <v>41.018729999999998</v>
      </c>
    </row>
    <row r="225" spans="2:7" hidden="1">
      <c r="B225" s="5" t="s">
        <v>2942</v>
      </c>
      <c r="C225" s="5" t="str">
        <f t="shared" si="0"/>
        <v>RoW</v>
      </c>
      <c r="D225" s="4"/>
      <c r="E225" s="4"/>
      <c r="F225" s="4"/>
      <c r="G225" t="s">
        <v>2943</v>
      </c>
    </row>
    <row r="226" spans="2:7" hidden="1">
      <c r="B226" s="5" t="s">
        <v>2944</v>
      </c>
      <c r="C226" s="5" t="str">
        <f t="shared" si="0"/>
        <v>RAF</v>
      </c>
      <c r="D226" s="4">
        <v>73.083860000000001</v>
      </c>
      <c r="E226" s="4">
        <v>59.28154</v>
      </c>
      <c r="F226" s="4">
        <v>71.600610000000003</v>
      </c>
    </row>
    <row r="227" spans="2:7" hidden="1">
      <c r="B227" s="5" t="s">
        <v>2945</v>
      </c>
      <c r="C227" s="5" t="str">
        <f t="shared" si="0"/>
        <v>RAS</v>
      </c>
      <c r="D227" s="4">
        <v>44.436430000000001</v>
      </c>
      <c r="E227" s="4">
        <v>22.84553</v>
      </c>
      <c r="F227" s="4">
        <v>42.213239999999999</v>
      </c>
    </row>
    <row r="228" spans="2:7" hidden="1">
      <c r="B228" s="5" t="s">
        <v>2946</v>
      </c>
      <c r="C228" s="5" t="str">
        <f t="shared" si="0"/>
        <v>RLA</v>
      </c>
      <c r="D228" s="4">
        <v>37.84554</v>
      </c>
      <c r="E228" s="4">
        <v>6.3476400000000002</v>
      </c>
      <c r="F228" s="4">
        <v>31.090060000000001</v>
      </c>
    </row>
    <row r="229" spans="2:7" hidden="1">
      <c r="B229" s="5" t="s">
        <v>2947</v>
      </c>
      <c r="C229" s="5" t="str">
        <f t="shared" si="0"/>
        <v>RNA</v>
      </c>
      <c r="D229" s="4">
        <v>35.50311</v>
      </c>
      <c r="E229" s="4">
        <v>8.8078500000000002</v>
      </c>
      <c r="F229" s="4">
        <v>32.724359999999997</v>
      </c>
      <c r="G229" t="s">
        <v>2948</v>
      </c>
    </row>
    <row r="230" spans="2:7" hidden="1">
      <c r="B230" s="5" t="s">
        <v>2949</v>
      </c>
      <c r="C230" s="5" t="str">
        <f t="shared" si="0"/>
        <v>RME</v>
      </c>
      <c r="D230" s="4">
        <v>60.263599999999997</v>
      </c>
      <c r="E230" s="4">
        <v>40.970869999999998</v>
      </c>
      <c r="F230" s="4">
        <v>59.81223</v>
      </c>
    </row>
    <row r="231" spans="2:7" hidden="1">
      <c r="B231" s="5" t="s">
        <v>2950</v>
      </c>
      <c r="C231" s="5" t="str">
        <f t="shared" si="0"/>
        <v>ENTSOE</v>
      </c>
      <c r="D231" s="4">
        <v>49.973790000000001</v>
      </c>
      <c r="E231" s="4">
        <v>5.6879799999999996</v>
      </c>
      <c r="F231" s="4">
        <v>42.520150000000001</v>
      </c>
    </row>
    <row r="232" spans="2:7" hidden="1">
      <c r="B232" s="5" t="s">
        <v>2951</v>
      </c>
      <c r="C232" s="5" t="str">
        <f t="shared" si="0"/>
        <v>BRIC</v>
      </c>
      <c r="D232" s="4">
        <v>36.903860000000002</v>
      </c>
      <c r="E232" s="4">
        <v>21.70243</v>
      </c>
      <c r="F232" s="4">
        <v>34.768630000000002</v>
      </c>
    </row>
    <row r="233" spans="2:7" hidden="1">
      <c r="B233" s="5" t="s">
        <v>2952</v>
      </c>
      <c r="C233" s="5" t="str">
        <f t="shared" si="0"/>
        <v>BRICS</v>
      </c>
      <c r="D233" s="4">
        <v>36.97025</v>
      </c>
      <c r="E233" s="4">
        <v>21.701080000000001</v>
      </c>
      <c r="F233" s="4">
        <v>34.828429999999997</v>
      </c>
    </row>
    <row r="234" spans="2:7" hidden="1">
      <c r="B234" s="5" t="s">
        <v>2953</v>
      </c>
      <c r="C234" s="5" t="str">
        <f t="shared" si="0"/>
        <v>OECD</v>
      </c>
      <c r="D234" s="4">
        <v>47.305329999999998</v>
      </c>
      <c r="E234" s="4">
        <v>8.74404</v>
      </c>
      <c r="F234" s="4">
        <v>42.831580000000002</v>
      </c>
    </row>
    <row r="235" spans="2:7" hidden="1">
      <c r="B235" s="5" t="s">
        <v>2954</v>
      </c>
      <c r="C235" s="5" t="str">
        <f t="shared" si="0"/>
        <v>OECD+BRIC</v>
      </c>
      <c r="D235" s="4">
        <v>40.832830000000001</v>
      </c>
      <c r="E235" s="4">
        <v>17.456320000000002</v>
      </c>
      <c r="F235" s="4">
        <v>37.76399</v>
      </c>
    </row>
    <row r="236" spans="2:7" hidden="1">
      <c r="B236" s="5" t="s">
        <v>2955</v>
      </c>
      <c r="C236" s="5" t="str">
        <f t="shared" si="0"/>
        <v>OECD+BRICS</v>
      </c>
      <c r="D236" s="4">
        <v>40.828110000000002</v>
      </c>
      <c r="E236" s="4">
        <v>17.48948</v>
      </c>
      <c r="F236" s="4">
        <v>37.764830000000003</v>
      </c>
    </row>
    <row r="237" spans="2:7" hidden="1">
      <c r="B237" s="5" t="s">
        <v>2956</v>
      </c>
      <c r="C237" s="5" t="str">
        <f t="shared" si="0"/>
        <v>CS</v>
      </c>
      <c r="D237" s="4">
        <v>5.3425900000000004</v>
      </c>
      <c r="E237" s="4">
        <v>3.29108</v>
      </c>
      <c r="F237" s="4">
        <v>5.6126899999999997</v>
      </c>
    </row>
    <row r="238" spans="2:7" hidden="1">
      <c r="B238" s="5" t="s">
        <v>2957</v>
      </c>
      <c r="C238" s="5" t="str">
        <f t="shared" si="0"/>
        <v>PS</v>
      </c>
      <c r="D238" s="4">
        <v>85.692790000000002</v>
      </c>
      <c r="E238" s="4">
        <v>54.015700000000002</v>
      </c>
      <c r="F238" s="4">
        <v>83.750140000000002</v>
      </c>
    </row>
    <row r="239" spans="2:7" hidden="1">
      <c r="B239" s="5" t="s">
        <v>2958</v>
      </c>
      <c r="C239" s="5" t="str">
        <f t="shared" si="0"/>
        <v>OCEANIA</v>
      </c>
      <c r="D239" s="4">
        <v>70.648679999999999</v>
      </c>
      <c r="E239" s="4">
        <v>19.478269999999998</v>
      </c>
      <c r="F239" s="4">
        <v>68.295839999999998</v>
      </c>
    </row>
  </sheetData>
  <sheetProtection sheet="1" objects="1" scenarios="1"/>
  <mergeCells count="1">
    <mergeCell ref="B6:F6"/>
  </mergeCells>
  <pageMargins left="0.7" right="0.7" top="0.75" bottom="0.75" header="0.3" footer="0.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4707C-5EC8-4A08-9EDD-D17A11925EA2}">
  <sheetPr>
    <tabColor theme="2"/>
  </sheetPr>
  <dimension ref="A1:H20"/>
  <sheetViews>
    <sheetView showGridLines="0" topLeftCell="C1" zoomScale="135" workbookViewId="0">
      <selection activeCell="B6" sqref="B6:H7"/>
    </sheetView>
  </sheetViews>
  <sheetFormatPr defaultColWidth="8" defaultRowHeight="15"/>
  <cols>
    <col min="1" max="1" width="2.625" customWidth="1"/>
    <col min="2" max="2" width="20" customWidth="1"/>
    <col min="3" max="3" width="19.375" customWidth="1"/>
    <col min="4" max="4" width="17.875" customWidth="1"/>
    <col min="5" max="5" width="20.875" customWidth="1"/>
  </cols>
  <sheetData>
    <row r="1" spans="1:8" ht="26.1">
      <c r="A1" s="119"/>
      <c r="B1" s="119" t="s">
        <v>2959</v>
      </c>
      <c r="C1" s="119"/>
      <c r="D1" s="119"/>
      <c r="E1" s="119"/>
      <c r="F1" s="119"/>
      <c r="G1" s="119"/>
      <c r="H1" s="119"/>
    </row>
    <row r="2" spans="1:8" ht="14.45" customHeight="1">
      <c r="A2" s="54"/>
      <c r="B2" s="39"/>
      <c r="C2" s="54"/>
      <c r="D2" s="54"/>
      <c r="E2" s="54"/>
      <c r="F2" s="54"/>
      <c r="G2" s="54"/>
      <c r="H2" s="54"/>
    </row>
    <row r="3" spans="1:8" ht="17.25" customHeight="1">
      <c r="A3" s="54"/>
      <c r="B3" s="364" t="s">
        <v>2960</v>
      </c>
      <c r="C3" s="364"/>
      <c r="D3" s="364"/>
      <c r="E3" s="364"/>
      <c r="F3" s="54"/>
      <c r="G3" s="54"/>
      <c r="H3" s="54"/>
    </row>
    <row r="4" spans="1:8" ht="33" customHeight="1">
      <c r="A4" s="54"/>
      <c r="B4" s="365" t="s">
        <v>2515</v>
      </c>
      <c r="C4" s="365"/>
      <c r="D4" s="365"/>
      <c r="E4" s="365"/>
      <c r="F4" s="365"/>
      <c r="G4" s="365"/>
      <c r="H4" s="365"/>
    </row>
    <row r="5" spans="1:8">
      <c r="A5" s="54"/>
      <c r="B5" s="54" t="s">
        <v>2514</v>
      </c>
      <c r="C5" s="54"/>
      <c r="D5" s="54"/>
      <c r="E5" s="54"/>
      <c r="F5" s="54"/>
      <c r="G5" s="54"/>
      <c r="H5" s="54"/>
    </row>
    <row r="6" spans="1:8">
      <c r="A6" s="54"/>
      <c r="B6" s="54"/>
      <c r="C6" s="54"/>
      <c r="D6" s="54"/>
      <c r="E6" s="54"/>
      <c r="F6" s="54"/>
      <c r="G6" s="54"/>
      <c r="H6" s="54"/>
    </row>
    <row r="7" spans="1:8">
      <c r="A7" s="54"/>
      <c r="B7" s="106" t="s">
        <v>2961</v>
      </c>
      <c r="C7" s="54"/>
      <c r="D7" s="54"/>
      <c r="E7" s="54"/>
      <c r="F7" s="54"/>
      <c r="G7" s="54"/>
      <c r="H7" s="54"/>
    </row>
    <row r="8" spans="1:8">
      <c r="A8" s="54"/>
      <c r="B8" s="54" t="s">
        <v>2962</v>
      </c>
      <c r="C8" s="54" t="s">
        <v>2963</v>
      </c>
      <c r="D8" s="54"/>
      <c r="E8" s="54"/>
      <c r="F8" s="54"/>
      <c r="G8" s="54"/>
      <c r="H8" s="54"/>
    </row>
    <row r="9" spans="1:8">
      <c r="A9" s="54"/>
      <c r="B9" s="54"/>
      <c r="C9" s="54"/>
      <c r="D9" s="54"/>
      <c r="E9" s="54"/>
      <c r="F9" s="54"/>
      <c r="G9" s="54"/>
      <c r="H9" s="54"/>
    </row>
    <row r="10" spans="1:8">
      <c r="A10" s="54"/>
      <c r="B10" s="363" t="s">
        <v>2964</v>
      </c>
      <c r="C10" s="363"/>
      <c r="D10" s="54"/>
      <c r="E10" s="54"/>
      <c r="F10" s="54"/>
      <c r="G10" s="54"/>
      <c r="H10" s="54"/>
    </row>
    <row r="11" spans="1:8">
      <c r="A11" s="54"/>
      <c r="B11" s="54" t="s">
        <v>2965</v>
      </c>
      <c r="C11" s="54" t="s">
        <v>2966</v>
      </c>
      <c r="D11" s="54"/>
      <c r="E11" s="54"/>
      <c r="F11" s="54"/>
      <c r="G11" s="54"/>
      <c r="H11" s="54"/>
    </row>
    <row r="12" spans="1:8">
      <c r="A12" s="54"/>
      <c r="B12" s="107" t="s">
        <v>2967</v>
      </c>
      <c r="C12" s="54" t="s">
        <v>2968</v>
      </c>
      <c r="D12" s="54"/>
      <c r="E12" s="54"/>
      <c r="F12" s="54"/>
      <c r="G12" s="54"/>
      <c r="H12" s="54"/>
    </row>
    <row r="13" spans="1:8">
      <c r="A13" s="54"/>
      <c r="B13" s="107" t="s">
        <v>2969</v>
      </c>
      <c r="C13" s="54" t="s">
        <v>2970</v>
      </c>
      <c r="D13" s="54"/>
      <c r="E13" s="54"/>
      <c r="F13" s="54"/>
      <c r="G13" s="54"/>
      <c r="H13" s="54"/>
    </row>
    <row r="14" spans="1:8">
      <c r="A14" s="54"/>
      <c r="B14" s="107" t="s">
        <v>2971</v>
      </c>
      <c r="C14" s="54" t="s">
        <v>2972</v>
      </c>
      <c r="D14" s="54"/>
      <c r="E14" s="54"/>
      <c r="F14" s="54"/>
      <c r="G14" s="54"/>
      <c r="H14" s="54"/>
    </row>
    <row r="15" spans="1:8">
      <c r="A15" s="54"/>
      <c r="B15" s="108" t="s">
        <v>2973</v>
      </c>
      <c r="C15" s="54" t="s">
        <v>2974</v>
      </c>
      <c r="D15" s="54"/>
      <c r="E15" s="54"/>
      <c r="F15" s="54"/>
      <c r="G15" s="54"/>
      <c r="H15" s="54"/>
    </row>
    <row r="16" spans="1:8">
      <c r="A16" s="54"/>
      <c r="B16" s="107" t="s">
        <v>2975</v>
      </c>
      <c r="C16" s="54" t="s">
        <v>2976</v>
      </c>
      <c r="D16" s="54"/>
      <c r="E16" s="54"/>
      <c r="F16" s="54"/>
      <c r="G16" s="54"/>
      <c r="H16" s="54"/>
    </row>
    <row r="17" spans="1:8">
      <c r="A17" s="54"/>
      <c r="B17" s="109" t="s">
        <v>2977</v>
      </c>
      <c r="C17" s="54" t="s">
        <v>2978</v>
      </c>
      <c r="D17" s="54"/>
      <c r="E17" s="54"/>
      <c r="F17" s="54"/>
      <c r="G17" s="54"/>
      <c r="H17" s="54"/>
    </row>
    <row r="18" spans="1:8">
      <c r="A18" s="54"/>
      <c r="B18" s="110" t="s">
        <v>2979</v>
      </c>
      <c r="C18" s="54" t="s">
        <v>2980</v>
      </c>
      <c r="D18" s="54"/>
      <c r="E18" s="54"/>
      <c r="F18" s="54"/>
      <c r="G18" s="54"/>
      <c r="H18" s="54"/>
    </row>
    <row r="19" spans="1:8">
      <c r="A19" s="54"/>
      <c r="B19" s="110" t="s">
        <v>2981</v>
      </c>
      <c r="C19" s="54" t="s">
        <v>2982</v>
      </c>
      <c r="D19" s="54"/>
      <c r="E19" s="54"/>
      <c r="F19" s="54"/>
      <c r="G19" s="54"/>
      <c r="H19" s="54"/>
    </row>
    <row r="20" spans="1:8">
      <c r="A20" s="54"/>
      <c r="B20" s="110" t="s">
        <v>2983</v>
      </c>
      <c r="C20" s="54" t="s">
        <v>2984</v>
      </c>
      <c r="D20" s="54"/>
      <c r="E20" s="54"/>
      <c r="F20" s="54"/>
      <c r="G20" s="54"/>
      <c r="H20" s="54"/>
    </row>
  </sheetData>
  <sheetProtection sheet="1" objects="1" scenarios="1"/>
  <mergeCells count="3">
    <mergeCell ref="B10:C10"/>
    <mergeCell ref="B3:E3"/>
    <mergeCell ref="B4:H4"/>
  </mergeCells>
  <hyperlinks>
    <hyperlink ref="B4:E4" r:id="rId1" display="Boulay A-M, Bare J, Benini L, et al. (2018). The WULCA consensus characterization model for water scarcity footprints: assessing impacts of water consumption based on available water remaining (AWARE). Int J Life Cycle Assess 23:368–378" xr:uid="{B18C00A2-401A-4C1E-8C71-C5FEF5047805}"/>
  </hyperlinks>
  <pageMargins left="0.7" right="0.7" top="0.75" bottom="0.75" header="0.3" footer="0.3"/>
  <pageSetup orientation="portrait"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C1B58B-D7EA-49A0-9435-4B93B90190B2}">
  <sheetPr>
    <tabColor theme="2"/>
  </sheetPr>
  <dimension ref="A1:U11051"/>
  <sheetViews>
    <sheetView topLeftCell="F1" workbookViewId="0">
      <selection activeCell="B6" sqref="B6:H7"/>
    </sheetView>
  </sheetViews>
  <sheetFormatPr defaultColWidth="8" defaultRowHeight="15"/>
  <cols>
    <col min="1" max="1" width="5.5" bestFit="1" customWidth="1"/>
    <col min="2" max="3" width="9.375" bestFit="1" customWidth="1"/>
    <col min="4" max="4" width="9.375" customWidth="1"/>
    <col min="5" max="5" width="13.375" customWidth="1"/>
    <col min="6" max="6" width="13.375" style="42" customWidth="1"/>
    <col min="7" max="21" width="13.375" style="43" customWidth="1"/>
  </cols>
  <sheetData>
    <row r="1" spans="1:21">
      <c r="A1" s="124" t="s">
        <v>2965</v>
      </c>
      <c r="B1" s="124" t="s">
        <v>2967</v>
      </c>
      <c r="C1" s="124" t="s">
        <v>2969</v>
      </c>
      <c r="D1" s="124" t="s">
        <v>2971</v>
      </c>
      <c r="E1" s="124" t="s">
        <v>2973</v>
      </c>
      <c r="F1" s="124" t="s">
        <v>2975</v>
      </c>
      <c r="G1" s="124" t="s">
        <v>2985</v>
      </c>
      <c r="H1" s="124" t="s">
        <v>2986</v>
      </c>
      <c r="I1" s="124" t="s">
        <v>2987</v>
      </c>
      <c r="J1" s="124" t="s">
        <v>2988</v>
      </c>
      <c r="K1" s="124" t="s">
        <v>2989</v>
      </c>
      <c r="L1" s="124" t="s">
        <v>2990</v>
      </c>
      <c r="M1" s="124" t="s">
        <v>2991</v>
      </c>
      <c r="N1" s="124" t="s">
        <v>2992</v>
      </c>
      <c r="O1" s="124" t="s">
        <v>2993</v>
      </c>
      <c r="P1" s="124" t="s">
        <v>2994</v>
      </c>
      <c r="Q1" s="124" t="s">
        <v>2995</v>
      </c>
      <c r="R1" s="124" t="s">
        <v>2996</v>
      </c>
      <c r="S1" s="124" t="s">
        <v>2979</v>
      </c>
      <c r="T1" s="124" t="s">
        <v>2981</v>
      </c>
      <c r="U1" s="124" t="s">
        <v>2983</v>
      </c>
    </row>
    <row r="2" spans="1:21">
      <c r="A2" s="54">
        <v>0</v>
      </c>
      <c r="B2" s="104">
        <v>1</v>
      </c>
      <c r="C2" s="104">
        <v>1</v>
      </c>
      <c r="D2" s="105">
        <v>0</v>
      </c>
      <c r="E2" s="105">
        <v>339489000</v>
      </c>
      <c r="F2" s="105">
        <v>1</v>
      </c>
      <c r="G2" s="105">
        <v>-99999</v>
      </c>
      <c r="H2" s="105">
        <v>-99999</v>
      </c>
      <c r="I2" s="105">
        <v>-99999</v>
      </c>
      <c r="J2" s="105">
        <v>-99999</v>
      </c>
      <c r="K2" s="105">
        <v>-99999</v>
      </c>
      <c r="L2" s="105">
        <v>-99999</v>
      </c>
      <c r="M2" s="105">
        <v>-99999</v>
      </c>
      <c r="N2" s="105">
        <v>-99999</v>
      </c>
      <c r="O2" s="105">
        <v>-99999</v>
      </c>
      <c r="P2" s="105">
        <v>-99999</v>
      </c>
      <c r="Q2" s="105">
        <v>-99999</v>
      </c>
      <c r="R2" s="105">
        <v>-99999</v>
      </c>
      <c r="S2" s="105">
        <v>0</v>
      </c>
      <c r="T2" s="105">
        <v>0</v>
      </c>
      <c r="U2" s="105">
        <v>0</v>
      </c>
    </row>
    <row r="3" spans="1:21">
      <c r="A3" s="54">
        <v>1</v>
      </c>
      <c r="B3" s="104">
        <v>2</v>
      </c>
      <c r="C3" s="104">
        <v>2</v>
      </c>
      <c r="D3" s="105">
        <v>0</v>
      </c>
      <c r="E3" s="105">
        <v>339489000</v>
      </c>
      <c r="F3" s="105">
        <v>1</v>
      </c>
      <c r="G3" s="105">
        <v>0</v>
      </c>
      <c r="H3" s="105">
        <v>0</v>
      </c>
      <c r="I3" s="105">
        <v>0</v>
      </c>
      <c r="J3" s="105">
        <v>0</v>
      </c>
      <c r="K3" s="105">
        <v>100</v>
      </c>
      <c r="L3" s="105">
        <v>2.5967370828927518</v>
      </c>
      <c r="M3" s="105">
        <v>1.4681928495042342</v>
      </c>
      <c r="N3" s="105">
        <v>16.835764941921258</v>
      </c>
      <c r="O3" s="105">
        <v>100</v>
      </c>
      <c r="P3" s="105">
        <v>0</v>
      </c>
      <c r="Q3" s="105">
        <v>0</v>
      </c>
      <c r="R3" s="105">
        <v>0</v>
      </c>
      <c r="S3" s="105">
        <v>0</v>
      </c>
      <c r="T3" s="105">
        <v>0</v>
      </c>
      <c r="U3" s="105">
        <v>0</v>
      </c>
    </row>
    <row r="4" spans="1:21">
      <c r="A4" s="54">
        <v>2</v>
      </c>
      <c r="B4" s="104">
        <v>3</v>
      </c>
      <c r="C4" s="104">
        <v>3</v>
      </c>
      <c r="D4" s="105">
        <v>0</v>
      </c>
      <c r="E4" s="105">
        <v>339489000</v>
      </c>
      <c r="F4" s="105">
        <v>1</v>
      </c>
      <c r="G4" s="105">
        <v>79.058755120615842</v>
      </c>
      <c r="H4" s="105">
        <v>100</v>
      </c>
      <c r="I4" s="105">
        <v>100</v>
      </c>
      <c r="J4" s="105">
        <v>100</v>
      </c>
      <c r="K4" s="105">
        <v>100</v>
      </c>
      <c r="L4" s="105">
        <v>35.037314766403867</v>
      </c>
      <c r="M4" s="105">
        <v>6.5415990645153945</v>
      </c>
      <c r="N4" s="105">
        <v>9.1818890395088797</v>
      </c>
      <c r="O4" s="105">
        <v>15.95897356318973</v>
      </c>
      <c r="P4" s="105">
        <v>24.653061146063148</v>
      </c>
      <c r="Q4" s="105">
        <v>37.785216818728628</v>
      </c>
      <c r="R4" s="105">
        <v>53.903518708878011</v>
      </c>
      <c r="S4" s="105">
        <v>0</v>
      </c>
      <c r="T4" s="105">
        <v>0</v>
      </c>
      <c r="U4" s="105">
        <v>0</v>
      </c>
    </row>
    <row r="5" spans="1:21">
      <c r="A5" s="54">
        <v>3</v>
      </c>
      <c r="B5" s="104">
        <v>4</v>
      </c>
      <c r="C5" s="104">
        <v>4</v>
      </c>
      <c r="D5" s="105">
        <v>0</v>
      </c>
      <c r="E5" s="105">
        <v>339489000</v>
      </c>
      <c r="F5" s="105">
        <v>1</v>
      </c>
      <c r="G5" s="105">
        <v>100</v>
      </c>
      <c r="H5" s="105">
        <v>100</v>
      </c>
      <c r="I5" s="105">
        <v>100</v>
      </c>
      <c r="J5" s="105">
        <v>100</v>
      </c>
      <c r="K5" s="105">
        <v>100</v>
      </c>
      <c r="L5" s="105">
        <v>3.6676562516223705</v>
      </c>
      <c r="M5" s="105">
        <v>0.84923072688438939</v>
      </c>
      <c r="N5" s="105">
        <v>2.2195593872664903</v>
      </c>
      <c r="O5" s="105">
        <v>6.0385305374231413</v>
      </c>
      <c r="P5" s="105">
        <v>14.014869378497474</v>
      </c>
      <c r="Q5" s="105">
        <v>30.915177397141605</v>
      </c>
      <c r="R5" s="105">
        <v>58.395478604196754</v>
      </c>
      <c r="S5" s="105">
        <v>0</v>
      </c>
      <c r="T5" s="105">
        <v>0</v>
      </c>
      <c r="U5" s="105">
        <v>0</v>
      </c>
    </row>
    <row r="6" spans="1:21">
      <c r="A6" s="54">
        <v>4</v>
      </c>
      <c r="B6" s="104">
        <v>5</v>
      </c>
      <c r="C6" s="104">
        <v>5</v>
      </c>
      <c r="D6" s="105">
        <v>0</v>
      </c>
      <c r="E6" s="105">
        <v>339489000</v>
      </c>
      <c r="F6" s="105">
        <v>1</v>
      </c>
      <c r="G6" s="105">
        <v>100</v>
      </c>
      <c r="H6" s="105">
        <v>100</v>
      </c>
      <c r="I6" s="105">
        <v>100</v>
      </c>
      <c r="J6" s="105">
        <v>100</v>
      </c>
      <c r="K6" s="105">
        <v>100</v>
      </c>
      <c r="L6" s="105">
        <v>4.6758779116898115</v>
      </c>
      <c r="M6" s="105">
        <v>0.77638249766868961</v>
      </c>
      <c r="N6" s="105">
        <v>1.8261482562790539</v>
      </c>
      <c r="O6" s="105">
        <v>5.5394784268923027</v>
      </c>
      <c r="P6" s="105">
        <v>14.014880420037526</v>
      </c>
      <c r="Q6" s="105">
        <v>30.915177397141605</v>
      </c>
      <c r="R6" s="105">
        <v>64.684119346794546</v>
      </c>
      <c r="S6" s="105">
        <v>0</v>
      </c>
      <c r="T6" s="105">
        <v>0</v>
      </c>
      <c r="U6" s="105">
        <v>0</v>
      </c>
    </row>
    <row r="7" spans="1:21">
      <c r="A7" s="54">
        <v>5</v>
      </c>
      <c r="B7" s="104">
        <v>6</v>
      </c>
      <c r="C7" s="104">
        <v>6</v>
      </c>
      <c r="D7" s="105">
        <v>0</v>
      </c>
      <c r="E7" s="105">
        <v>339489000</v>
      </c>
      <c r="F7" s="105">
        <v>1</v>
      </c>
      <c r="G7" s="105">
        <v>100</v>
      </c>
      <c r="H7" s="105">
        <v>100</v>
      </c>
      <c r="I7" s="105">
        <v>100</v>
      </c>
      <c r="J7" s="105">
        <v>100</v>
      </c>
      <c r="K7" s="105">
        <v>100</v>
      </c>
      <c r="L7" s="105">
        <v>6.781382150867155</v>
      </c>
      <c r="M7" s="105">
        <v>0.77004837472733667</v>
      </c>
      <c r="N7" s="105">
        <v>1.6271145502606501</v>
      </c>
      <c r="O7" s="105">
        <v>5.0396758620599158</v>
      </c>
      <c r="P7" s="105">
        <v>12.081793465549593</v>
      </c>
      <c r="Q7" s="105">
        <v>26.158996259119817</v>
      </c>
      <c r="R7" s="105">
        <v>54.732760154823453</v>
      </c>
      <c r="S7" s="105">
        <v>0</v>
      </c>
      <c r="T7" s="105">
        <v>0</v>
      </c>
      <c r="U7" s="105">
        <v>0</v>
      </c>
    </row>
    <row r="8" spans="1:21">
      <c r="A8" s="54">
        <v>6</v>
      </c>
      <c r="B8" s="104">
        <v>7</v>
      </c>
      <c r="C8" s="104">
        <v>7</v>
      </c>
      <c r="D8" s="105">
        <v>0</v>
      </c>
      <c r="E8" s="105">
        <v>339489000</v>
      </c>
      <c r="F8" s="105">
        <v>1</v>
      </c>
      <c r="G8" s="105">
        <v>100</v>
      </c>
      <c r="H8" s="105">
        <v>100</v>
      </c>
      <c r="I8" s="105">
        <v>100</v>
      </c>
      <c r="J8" s="105">
        <v>100</v>
      </c>
      <c r="K8" s="105">
        <v>100</v>
      </c>
      <c r="L8" s="105">
        <v>4.2508473907410034</v>
      </c>
      <c r="M8" s="105">
        <v>0.77184755317296128</v>
      </c>
      <c r="N8" s="105">
        <v>1.8881053373765571</v>
      </c>
      <c r="O8" s="105">
        <v>5.7288623047347746</v>
      </c>
      <c r="P8" s="105">
        <v>14.300898387793396</v>
      </c>
      <c r="Q8" s="105">
        <v>32.387328701767395</v>
      </c>
      <c r="R8" s="105">
        <v>64.684117287174288</v>
      </c>
      <c r="S8" s="105">
        <v>0</v>
      </c>
      <c r="T8" s="105">
        <v>0</v>
      </c>
      <c r="U8" s="105">
        <v>0</v>
      </c>
    </row>
    <row r="9" spans="1:21">
      <c r="A9" s="54">
        <v>7</v>
      </c>
      <c r="B9" s="104">
        <v>8</v>
      </c>
      <c r="C9" s="104">
        <v>8</v>
      </c>
      <c r="D9" s="105">
        <v>0</v>
      </c>
      <c r="E9" s="105">
        <v>339489000</v>
      </c>
      <c r="F9" s="105">
        <v>1</v>
      </c>
      <c r="G9" s="105">
        <v>100</v>
      </c>
      <c r="H9" s="105">
        <v>100</v>
      </c>
      <c r="I9" s="105">
        <v>100</v>
      </c>
      <c r="J9" s="105">
        <v>100</v>
      </c>
      <c r="K9" s="105">
        <v>100</v>
      </c>
      <c r="L9" s="105">
        <v>5.2705663051004574</v>
      </c>
      <c r="M9" s="105">
        <v>1.4914255203522684</v>
      </c>
      <c r="N9" s="105">
        <v>4.3046382396791252</v>
      </c>
      <c r="O9" s="105">
        <v>11.360625248372351</v>
      </c>
      <c r="P9" s="105">
        <v>25.953482259328752</v>
      </c>
      <c r="Q9" s="105">
        <v>52.317992518239635</v>
      </c>
      <c r="R9" s="105">
        <v>100</v>
      </c>
      <c r="S9" s="105">
        <v>0</v>
      </c>
      <c r="T9" s="105">
        <v>0</v>
      </c>
      <c r="U9" s="105">
        <v>0</v>
      </c>
    </row>
    <row r="10" spans="1:21">
      <c r="A10" s="54">
        <v>8</v>
      </c>
      <c r="B10" s="104">
        <v>9</v>
      </c>
      <c r="C10" s="104">
        <v>9</v>
      </c>
      <c r="D10" s="105">
        <v>0</v>
      </c>
      <c r="E10" s="105">
        <v>339489000</v>
      </c>
      <c r="F10" s="105">
        <v>1</v>
      </c>
      <c r="G10" s="105">
        <v>100</v>
      </c>
      <c r="H10" s="105">
        <v>100</v>
      </c>
      <c r="I10" s="105">
        <v>100</v>
      </c>
      <c r="J10" s="105">
        <v>100</v>
      </c>
      <c r="K10" s="105">
        <v>100</v>
      </c>
      <c r="L10" s="105">
        <v>5.9233025046302981</v>
      </c>
      <c r="M10" s="105">
        <v>1.6726620392811513</v>
      </c>
      <c r="N10" s="105">
        <v>4.7279692135305185</v>
      </c>
      <c r="O10" s="105">
        <v>12.186852539163068</v>
      </c>
      <c r="P10" s="105">
        <v>29.837928327078714</v>
      </c>
      <c r="Q10" s="105">
        <v>56.677825228092942</v>
      </c>
      <c r="R10" s="105">
        <v>100</v>
      </c>
      <c r="S10" s="105">
        <v>0</v>
      </c>
      <c r="T10" s="105">
        <v>0</v>
      </c>
      <c r="U10" s="105">
        <v>0</v>
      </c>
    </row>
    <row r="11" spans="1:21">
      <c r="A11" s="54">
        <v>9</v>
      </c>
      <c r="B11" s="104">
        <v>10</v>
      </c>
      <c r="C11" s="104">
        <v>10</v>
      </c>
      <c r="D11" s="105">
        <v>0</v>
      </c>
      <c r="E11" s="105">
        <v>339489000</v>
      </c>
      <c r="F11" s="105">
        <v>1</v>
      </c>
      <c r="G11" s="105">
        <v>63.704210666824594</v>
      </c>
      <c r="H11" s="105">
        <v>98.612483330592298</v>
      </c>
      <c r="I11" s="105">
        <v>100</v>
      </c>
      <c r="J11" s="105">
        <v>100</v>
      </c>
      <c r="K11" s="105">
        <v>98.612403748350616</v>
      </c>
      <c r="L11" s="105">
        <v>0.49826823744568177</v>
      </c>
      <c r="M11" s="105">
        <v>0.20928143982136677</v>
      </c>
      <c r="N11" s="105">
        <v>1.0282098155967703</v>
      </c>
      <c r="O11" s="105">
        <v>3.732782523344313</v>
      </c>
      <c r="P11" s="105">
        <v>12.03146307265599</v>
      </c>
      <c r="Q11" s="105">
        <v>25.190144545819088</v>
      </c>
      <c r="R11" s="105">
        <v>43.142926639903401</v>
      </c>
      <c r="S11" s="105">
        <v>0</v>
      </c>
      <c r="T11" s="105">
        <v>0</v>
      </c>
      <c r="U11" s="105">
        <v>0</v>
      </c>
    </row>
    <row r="12" spans="1:21">
      <c r="A12" s="54">
        <v>10</v>
      </c>
      <c r="B12" s="104">
        <v>11</v>
      </c>
      <c r="C12" s="104">
        <v>11</v>
      </c>
      <c r="D12" s="105">
        <v>0</v>
      </c>
      <c r="E12" s="105">
        <v>339489000</v>
      </c>
      <c r="F12" s="105">
        <v>1</v>
      </c>
      <c r="G12" s="105">
        <v>87.593289666883834</v>
      </c>
      <c r="H12" s="105">
        <v>100</v>
      </c>
      <c r="I12" s="105">
        <v>100</v>
      </c>
      <c r="J12" s="105">
        <v>100</v>
      </c>
      <c r="K12" s="105">
        <v>45.342439070546469</v>
      </c>
      <c r="L12" s="105">
        <v>0.30802085426822123</v>
      </c>
      <c r="M12" s="105">
        <v>0.28009856217959916</v>
      </c>
      <c r="N12" s="105">
        <v>1.1739552199974339</v>
      </c>
      <c r="O12" s="105">
        <v>3.9327500944232923</v>
      </c>
      <c r="P12" s="105">
        <v>12.044037080964662</v>
      </c>
      <c r="Q12" s="105">
        <v>27.205356109484615</v>
      </c>
      <c r="R12" s="105">
        <v>54.732627056876353</v>
      </c>
      <c r="S12" s="105">
        <v>0</v>
      </c>
      <c r="T12" s="105">
        <v>0</v>
      </c>
      <c r="U12" s="105">
        <v>0</v>
      </c>
    </row>
    <row r="13" spans="1:21">
      <c r="A13" s="54">
        <v>11</v>
      </c>
      <c r="B13" s="104">
        <v>12</v>
      </c>
      <c r="C13" s="104">
        <v>12</v>
      </c>
      <c r="D13" s="105">
        <v>0</v>
      </c>
      <c r="E13" s="105">
        <v>339489000</v>
      </c>
      <c r="F13" s="105">
        <v>1</v>
      </c>
      <c r="G13" s="105">
        <v>77.860701926118963</v>
      </c>
      <c r="H13" s="105">
        <v>100</v>
      </c>
      <c r="I13" s="105">
        <v>100</v>
      </c>
      <c r="J13" s="105">
        <v>100</v>
      </c>
      <c r="K13" s="105">
        <v>75.570673997569486</v>
      </c>
      <c r="L13" s="105">
        <v>0.38231549711047297</v>
      </c>
      <c r="M13" s="105">
        <v>0.2399934603349054</v>
      </c>
      <c r="N13" s="105">
        <v>1.2683097758093738</v>
      </c>
      <c r="O13" s="105">
        <v>4.2352693324558528</v>
      </c>
      <c r="P13" s="105">
        <v>13.538870650520419</v>
      </c>
      <c r="Q13" s="105">
        <v>27.529312824355006</v>
      </c>
      <c r="R13" s="105">
        <v>51.617263181231891</v>
      </c>
      <c r="S13" s="105">
        <v>0</v>
      </c>
      <c r="T13" s="105">
        <v>0</v>
      </c>
      <c r="U13" s="105">
        <v>0</v>
      </c>
    </row>
    <row r="14" spans="1:21">
      <c r="A14" s="54">
        <v>12</v>
      </c>
      <c r="B14" s="104">
        <v>13</v>
      </c>
      <c r="C14" s="104">
        <v>13</v>
      </c>
      <c r="D14" s="105">
        <v>0</v>
      </c>
      <c r="E14" s="105">
        <v>339489000</v>
      </c>
      <c r="F14" s="105">
        <v>1</v>
      </c>
      <c r="G14" s="105">
        <v>10.32280514273336</v>
      </c>
      <c r="H14" s="105">
        <v>14.099459498140117</v>
      </c>
      <c r="I14" s="105">
        <v>15.212494836716939</v>
      </c>
      <c r="J14" s="105">
        <v>18.647424051958648</v>
      </c>
      <c r="K14" s="105">
        <v>20.283299032792868</v>
      </c>
      <c r="L14" s="105">
        <v>0.37433032122802573</v>
      </c>
      <c r="M14" s="105">
        <v>0.39849306725938166</v>
      </c>
      <c r="N14" s="105">
        <v>0.97162497081263965</v>
      </c>
      <c r="O14" s="105">
        <v>2.8759632480807653</v>
      </c>
      <c r="P14" s="105">
        <v>4.2662562333555609</v>
      </c>
      <c r="Q14" s="105">
        <v>6.2833629805462694</v>
      </c>
      <c r="R14" s="105">
        <v>8.141929973187203</v>
      </c>
      <c r="S14" s="105">
        <v>0</v>
      </c>
      <c r="T14" s="105">
        <v>0</v>
      </c>
      <c r="U14" s="105">
        <v>0</v>
      </c>
    </row>
    <row r="15" spans="1:21">
      <c r="A15" s="54">
        <v>13</v>
      </c>
      <c r="B15" s="104">
        <v>14</v>
      </c>
      <c r="C15" s="104">
        <v>14</v>
      </c>
      <c r="D15" s="105">
        <v>0</v>
      </c>
      <c r="E15" s="105">
        <v>339489000</v>
      </c>
      <c r="F15" s="105">
        <v>1</v>
      </c>
      <c r="G15" s="105">
        <v>100</v>
      </c>
      <c r="H15" s="105">
        <v>100</v>
      </c>
      <c r="I15" s="105">
        <v>100</v>
      </c>
      <c r="J15" s="105">
        <v>100</v>
      </c>
      <c r="K15" s="105">
        <v>32.116392371949161</v>
      </c>
      <c r="L15" s="105">
        <v>0.22210696212593073</v>
      </c>
      <c r="M15" s="105">
        <v>0.40533834694236492</v>
      </c>
      <c r="N15" s="105">
        <v>1.2349579929176817</v>
      </c>
      <c r="O15" s="105">
        <v>6.4954062430714288</v>
      </c>
      <c r="P15" s="105">
        <v>18.352174598858927</v>
      </c>
      <c r="Q15" s="105">
        <v>44.46861054165214</v>
      </c>
      <c r="R15" s="105">
        <v>82.585008956440689</v>
      </c>
      <c r="S15" s="105">
        <v>0</v>
      </c>
      <c r="T15" s="105">
        <v>0</v>
      </c>
      <c r="U15" s="105">
        <v>0</v>
      </c>
    </row>
    <row r="16" spans="1:21">
      <c r="A16" s="54">
        <v>14</v>
      </c>
      <c r="B16" s="104">
        <v>15</v>
      </c>
      <c r="C16" s="104">
        <v>15</v>
      </c>
      <c r="D16" s="105">
        <v>0</v>
      </c>
      <c r="E16" s="105">
        <v>339489000</v>
      </c>
      <c r="F16" s="105">
        <v>1</v>
      </c>
      <c r="G16" s="105">
        <v>100</v>
      </c>
      <c r="H16" s="105">
        <v>100</v>
      </c>
      <c r="I16" s="105">
        <v>100</v>
      </c>
      <c r="J16" s="105">
        <v>100</v>
      </c>
      <c r="K16" s="105">
        <v>88.937701953089984</v>
      </c>
      <c r="L16" s="105">
        <v>0.29435557189680217</v>
      </c>
      <c r="M16" s="105">
        <v>0.31902535273590288</v>
      </c>
      <c r="N16" s="105">
        <v>1.4239278582132753</v>
      </c>
      <c r="O16" s="105">
        <v>8.628226203482944</v>
      </c>
      <c r="P16" s="105">
        <v>23.123739994562253</v>
      </c>
      <c r="Q16" s="105">
        <v>55.056374956331211</v>
      </c>
      <c r="R16" s="105">
        <v>96.349177115847496</v>
      </c>
      <c r="S16" s="105">
        <v>0</v>
      </c>
      <c r="T16" s="105">
        <v>0</v>
      </c>
      <c r="U16" s="105">
        <v>0</v>
      </c>
    </row>
    <row r="17" spans="1:21">
      <c r="A17" s="54">
        <v>15</v>
      </c>
      <c r="B17" s="104">
        <v>16</v>
      </c>
      <c r="C17" s="104">
        <v>16</v>
      </c>
      <c r="D17" s="105">
        <v>0</v>
      </c>
      <c r="E17" s="105">
        <v>339489000</v>
      </c>
      <c r="F17" s="105">
        <v>1</v>
      </c>
      <c r="G17" s="105">
        <v>100</v>
      </c>
      <c r="H17" s="105">
        <v>100</v>
      </c>
      <c r="I17" s="105">
        <v>100</v>
      </c>
      <c r="J17" s="105">
        <v>100</v>
      </c>
      <c r="K17" s="105">
        <v>44.468850976544992</v>
      </c>
      <c r="L17" s="105">
        <v>0.24224200117729025</v>
      </c>
      <c r="M17" s="105">
        <v>0.47092053137281176</v>
      </c>
      <c r="N17" s="105">
        <v>1.8464928644233358</v>
      </c>
      <c r="O17" s="105">
        <v>8.0251156486998987</v>
      </c>
      <c r="P17" s="105">
        <v>26.27697726654802</v>
      </c>
      <c r="Q17" s="105">
        <v>57.809193704147766</v>
      </c>
      <c r="R17" s="105">
        <v>96.349177115847496</v>
      </c>
      <c r="S17" s="105">
        <v>0</v>
      </c>
      <c r="T17" s="105">
        <v>0</v>
      </c>
      <c r="U17" s="105">
        <v>0</v>
      </c>
    </row>
    <row r="18" spans="1:21">
      <c r="A18" s="54">
        <v>16</v>
      </c>
      <c r="B18" s="104">
        <v>17</v>
      </c>
      <c r="C18" s="104">
        <v>17</v>
      </c>
      <c r="D18" s="105">
        <v>0</v>
      </c>
      <c r="E18" s="105">
        <v>339489000</v>
      </c>
      <c r="F18" s="105">
        <v>1</v>
      </c>
      <c r="G18" s="105">
        <v>100</v>
      </c>
      <c r="H18" s="105">
        <v>100</v>
      </c>
      <c r="I18" s="105">
        <v>100</v>
      </c>
      <c r="J18" s="105">
        <v>100</v>
      </c>
      <c r="K18" s="105">
        <v>82.585008956440689</v>
      </c>
      <c r="L18" s="105">
        <v>0.28478732303311288</v>
      </c>
      <c r="M18" s="105">
        <v>0.44402017193216847</v>
      </c>
      <c r="N18" s="105">
        <v>1.8214060187524306</v>
      </c>
      <c r="O18" s="105">
        <v>6.5278009103110604</v>
      </c>
      <c r="P18" s="105">
        <v>26.888069761118903</v>
      </c>
      <c r="Q18" s="105">
        <v>57.809193704147766</v>
      </c>
      <c r="R18" s="105">
        <v>96.349177115847496</v>
      </c>
      <c r="S18" s="105">
        <v>0</v>
      </c>
      <c r="T18" s="105">
        <v>0</v>
      </c>
      <c r="U18" s="105">
        <v>0</v>
      </c>
    </row>
    <row r="19" spans="1:21">
      <c r="A19" s="54">
        <v>17</v>
      </c>
      <c r="B19" s="104">
        <v>18</v>
      </c>
      <c r="C19" s="104">
        <v>18</v>
      </c>
      <c r="D19" s="105">
        <v>0</v>
      </c>
      <c r="E19" s="105">
        <v>339489000</v>
      </c>
      <c r="F19" s="105">
        <v>1</v>
      </c>
      <c r="G19" s="105">
        <v>100</v>
      </c>
      <c r="H19" s="105">
        <v>100</v>
      </c>
      <c r="I19" s="105">
        <v>100</v>
      </c>
      <c r="J19" s="105">
        <v>100</v>
      </c>
      <c r="K19" s="105">
        <v>100</v>
      </c>
      <c r="L19" s="105">
        <v>0.33470420398579648</v>
      </c>
      <c r="M19" s="105">
        <v>0.45191656351786125</v>
      </c>
      <c r="N19" s="105">
        <v>1.867069471081398</v>
      </c>
      <c r="O19" s="105">
        <v>6.2330610350714482</v>
      </c>
      <c r="P19" s="105">
        <v>27.528261898288395</v>
      </c>
      <c r="Q19" s="105">
        <v>57.809193704147766</v>
      </c>
      <c r="R19" s="105">
        <v>96.349177115847496</v>
      </c>
      <c r="S19" s="105">
        <v>0</v>
      </c>
      <c r="T19" s="105">
        <v>0</v>
      </c>
      <c r="U19" s="105">
        <v>0</v>
      </c>
    </row>
    <row r="20" spans="1:21">
      <c r="A20" s="54">
        <v>18</v>
      </c>
      <c r="B20" s="104">
        <v>19</v>
      </c>
      <c r="C20" s="104">
        <v>19</v>
      </c>
      <c r="D20" s="105">
        <v>0</v>
      </c>
      <c r="E20" s="105">
        <v>339489000</v>
      </c>
      <c r="F20" s="105">
        <v>1</v>
      </c>
      <c r="G20" s="105">
        <v>0</v>
      </c>
      <c r="H20" s="105">
        <v>0</v>
      </c>
      <c r="I20" s="105">
        <v>0</v>
      </c>
      <c r="J20" s="105">
        <v>0</v>
      </c>
      <c r="K20" s="105">
        <v>0</v>
      </c>
      <c r="L20" s="105">
        <v>0</v>
      </c>
      <c r="M20" s="105">
        <v>0</v>
      </c>
      <c r="N20" s="105">
        <v>0</v>
      </c>
      <c r="O20" s="105">
        <v>0</v>
      </c>
      <c r="P20" s="105">
        <v>0</v>
      </c>
      <c r="Q20" s="105">
        <v>0</v>
      </c>
      <c r="R20" s="105">
        <v>0</v>
      </c>
      <c r="S20" s="105">
        <v>0</v>
      </c>
      <c r="T20" s="105">
        <v>0</v>
      </c>
      <c r="U20" s="105">
        <v>0</v>
      </c>
    </row>
    <row r="21" spans="1:21">
      <c r="A21" s="54">
        <v>19</v>
      </c>
      <c r="B21" s="104">
        <v>20</v>
      </c>
      <c r="C21" s="104">
        <v>20</v>
      </c>
      <c r="D21" s="105">
        <v>0</v>
      </c>
      <c r="E21" s="105">
        <v>339489000</v>
      </c>
      <c r="F21" s="105">
        <v>1</v>
      </c>
      <c r="G21" s="105">
        <v>0</v>
      </c>
      <c r="H21" s="105">
        <v>0</v>
      </c>
      <c r="I21" s="105">
        <v>0</v>
      </c>
      <c r="J21" s="105">
        <v>0</v>
      </c>
      <c r="K21" s="105">
        <v>0</v>
      </c>
      <c r="L21" s="105">
        <v>0</v>
      </c>
      <c r="M21" s="105">
        <v>0</v>
      </c>
      <c r="N21" s="105">
        <v>0</v>
      </c>
      <c r="O21" s="105">
        <v>0</v>
      </c>
      <c r="P21" s="105">
        <v>0</v>
      </c>
      <c r="Q21" s="105">
        <v>0</v>
      </c>
      <c r="R21" s="105">
        <v>0</v>
      </c>
      <c r="S21" s="105">
        <v>0</v>
      </c>
      <c r="T21" s="105">
        <v>0</v>
      </c>
      <c r="U21" s="105">
        <v>0</v>
      </c>
    </row>
    <row r="22" spans="1:21">
      <c r="A22" s="54">
        <v>20</v>
      </c>
      <c r="B22" s="104">
        <v>21</v>
      </c>
      <c r="C22" s="104">
        <v>21</v>
      </c>
      <c r="D22" s="105">
        <v>0</v>
      </c>
      <c r="E22" s="105">
        <v>339489000</v>
      </c>
      <c r="F22" s="105">
        <v>1</v>
      </c>
      <c r="G22" s="105">
        <v>-99999</v>
      </c>
      <c r="H22" s="105">
        <v>-99999</v>
      </c>
      <c r="I22" s="105">
        <v>-99999</v>
      </c>
      <c r="J22" s="105">
        <v>-99999</v>
      </c>
      <c r="K22" s="105">
        <v>-99999</v>
      </c>
      <c r="L22" s="105">
        <v>-99999</v>
      </c>
      <c r="M22" s="105">
        <v>-99999</v>
      </c>
      <c r="N22" s="105">
        <v>-99999</v>
      </c>
      <c r="O22" s="105">
        <v>-99999</v>
      </c>
      <c r="P22" s="105">
        <v>-99999</v>
      </c>
      <c r="Q22" s="105">
        <v>-99999</v>
      </c>
      <c r="R22" s="105">
        <v>-99999</v>
      </c>
      <c r="S22" s="105">
        <v>0</v>
      </c>
      <c r="T22" s="105">
        <v>0</v>
      </c>
      <c r="U22" s="105">
        <v>0</v>
      </c>
    </row>
    <row r="23" spans="1:21">
      <c r="A23" s="54">
        <v>21</v>
      </c>
      <c r="B23" s="104">
        <v>22</v>
      </c>
      <c r="C23" s="104">
        <v>22</v>
      </c>
      <c r="D23" s="105">
        <v>0</v>
      </c>
      <c r="E23" s="105">
        <v>366518000</v>
      </c>
      <c r="F23" s="105">
        <v>1</v>
      </c>
      <c r="G23" s="105">
        <v>-99999</v>
      </c>
      <c r="H23" s="105">
        <v>-99999</v>
      </c>
      <c r="I23" s="105">
        <v>-99999</v>
      </c>
      <c r="J23" s="105">
        <v>-99999</v>
      </c>
      <c r="K23" s="105">
        <v>-99999</v>
      </c>
      <c r="L23" s="105">
        <v>-99999</v>
      </c>
      <c r="M23" s="105">
        <v>-99999</v>
      </c>
      <c r="N23" s="105">
        <v>-99999</v>
      </c>
      <c r="O23" s="105">
        <v>-99999</v>
      </c>
      <c r="P23" s="105">
        <v>-99999</v>
      </c>
      <c r="Q23" s="105">
        <v>-99999</v>
      </c>
      <c r="R23" s="105">
        <v>-99999</v>
      </c>
      <c r="S23" s="105">
        <v>0</v>
      </c>
      <c r="T23" s="105">
        <v>0</v>
      </c>
      <c r="U23" s="105">
        <v>0</v>
      </c>
    </row>
    <row r="24" spans="1:21">
      <c r="A24" s="54">
        <v>22</v>
      </c>
      <c r="B24" s="104">
        <v>23</v>
      </c>
      <c r="C24" s="104">
        <v>23</v>
      </c>
      <c r="D24" s="105">
        <v>0</v>
      </c>
      <c r="E24" s="105">
        <v>366518000</v>
      </c>
      <c r="F24" s="105">
        <v>1</v>
      </c>
      <c r="G24" s="105">
        <v>-99999</v>
      </c>
      <c r="H24" s="105">
        <v>-99999</v>
      </c>
      <c r="I24" s="105">
        <v>-99999</v>
      </c>
      <c r="J24" s="105">
        <v>-99999</v>
      </c>
      <c r="K24" s="105">
        <v>-99999</v>
      </c>
      <c r="L24" s="105">
        <v>-99999</v>
      </c>
      <c r="M24" s="105">
        <v>-99999</v>
      </c>
      <c r="N24" s="105">
        <v>-99999</v>
      </c>
      <c r="O24" s="105">
        <v>-99999</v>
      </c>
      <c r="P24" s="105">
        <v>-99999</v>
      </c>
      <c r="Q24" s="105">
        <v>-99999</v>
      </c>
      <c r="R24" s="105">
        <v>-99999</v>
      </c>
      <c r="S24" s="105">
        <v>0</v>
      </c>
      <c r="T24" s="105">
        <v>0</v>
      </c>
      <c r="U24" s="105">
        <v>0</v>
      </c>
    </row>
    <row r="25" spans="1:21">
      <c r="A25" s="54">
        <v>23</v>
      </c>
      <c r="B25" s="104">
        <v>24</v>
      </c>
      <c r="C25" s="104">
        <v>24</v>
      </c>
      <c r="D25" s="105">
        <v>0</v>
      </c>
      <c r="E25" s="105">
        <v>366518000</v>
      </c>
      <c r="F25" s="105">
        <v>0</v>
      </c>
      <c r="G25" s="105">
        <v>100</v>
      </c>
      <c r="H25" s="105">
        <v>100</v>
      </c>
      <c r="I25" s="105">
        <v>100</v>
      </c>
      <c r="J25" s="105">
        <v>100</v>
      </c>
      <c r="K25" s="105">
        <v>100</v>
      </c>
      <c r="L25" s="105">
        <v>5.1321018567125183</v>
      </c>
      <c r="M25" s="105">
        <v>5.706307964500164</v>
      </c>
      <c r="N25" s="105">
        <v>12.630900142242938</v>
      </c>
      <c r="O25" s="105">
        <v>49.925394546530356</v>
      </c>
      <c r="P25" s="105">
        <v>89.152730568368355</v>
      </c>
      <c r="Q25" s="105">
        <v>100</v>
      </c>
      <c r="R25" s="105">
        <v>100</v>
      </c>
      <c r="S25" s="105">
        <v>0</v>
      </c>
      <c r="T25" s="105">
        <v>0</v>
      </c>
      <c r="U25" s="105">
        <v>0</v>
      </c>
    </row>
    <row r="26" spans="1:21">
      <c r="A26" s="54">
        <v>24</v>
      </c>
      <c r="B26" s="104">
        <v>25</v>
      </c>
      <c r="C26" s="104">
        <v>25</v>
      </c>
      <c r="D26" s="105">
        <v>0</v>
      </c>
      <c r="E26" s="105">
        <v>366518000</v>
      </c>
      <c r="F26" s="105">
        <v>0</v>
      </c>
      <c r="G26" s="105">
        <v>100</v>
      </c>
      <c r="H26" s="105">
        <v>100</v>
      </c>
      <c r="I26" s="105">
        <v>100</v>
      </c>
      <c r="J26" s="105">
        <v>0</v>
      </c>
      <c r="K26" s="105">
        <v>0</v>
      </c>
      <c r="L26" s="105">
        <v>18.091081667211135</v>
      </c>
      <c r="M26" s="105">
        <v>15.506617195814464</v>
      </c>
      <c r="N26" s="105">
        <v>30.595138710339914</v>
      </c>
      <c r="O26" s="105">
        <v>100</v>
      </c>
      <c r="P26" s="105">
        <v>100</v>
      </c>
      <c r="Q26" s="105">
        <v>100</v>
      </c>
      <c r="R26" s="105">
        <v>100</v>
      </c>
      <c r="S26" s="105">
        <v>0</v>
      </c>
      <c r="T26" s="105">
        <v>0</v>
      </c>
      <c r="U26" s="105">
        <v>0</v>
      </c>
    </row>
    <row r="27" spans="1:21">
      <c r="A27" s="54">
        <v>25</v>
      </c>
      <c r="B27" s="104">
        <v>26</v>
      </c>
      <c r="C27" s="104">
        <v>26</v>
      </c>
      <c r="D27" s="105">
        <v>0</v>
      </c>
      <c r="E27" s="105">
        <v>1547070000</v>
      </c>
      <c r="F27" s="105">
        <v>0</v>
      </c>
      <c r="G27" s="105">
        <v>32.096913949983218</v>
      </c>
      <c r="H27" s="105">
        <v>42.726829023327824</v>
      </c>
      <c r="I27" s="105">
        <v>47.189220289371434</v>
      </c>
      <c r="J27" s="105">
        <v>54.637297209015948</v>
      </c>
      <c r="K27" s="105">
        <v>52.792237511346102</v>
      </c>
      <c r="L27" s="105">
        <v>0.54108132589638935</v>
      </c>
      <c r="M27" s="105">
        <v>0.29416276386341245</v>
      </c>
      <c r="N27" s="105">
        <v>0.97619575014052806</v>
      </c>
      <c r="O27" s="105">
        <v>6.4314666361926065</v>
      </c>
      <c r="P27" s="105">
        <v>11.716680695350037</v>
      </c>
      <c r="Q27" s="105">
        <v>17.799565203588784</v>
      </c>
      <c r="R27" s="105">
        <v>25.095787277737891</v>
      </c>
      <c r="S27" s="105">
        <v>0</v>
      </c>
      <c r="T27" s="105">
        <v>0</v>
      </c>
      <c r="U27" s="105">
        <v>0</v>
      </c>
    </row>
    <row r="28" spans="1:21">
      <c r="A28" s="54">
        <v>26</v>
      </c>
      <c r="B28" s="104">
        <v>27</v>
      </c>
      <c r="C28" s="104">
        <v>27</v>
      </c>
      <c r="D28" s="105">
        <v>0</v>
      </c>
      <c r="E28" s="105">
        <v>366518000</v>
      </c>
      <c r="F28" s="105">
        <v>0</v>
      </c>
      <c r="G28" s="105">
        <v>100</v>
      </c>
      <c r="H28" s="105">
        <v>100</v>
      </c>
      <c r="I28" s="105">
        <v>100</v>
      </c>
      <c r="J28" s="105">
        <v>100</v>
      </c>
      <c r="K28" s="105">
        <v>100</v>
      </c>
      <c r="L28" s="105">
        <v>2.6507817600585271</v>
      </c>
      <c r="M28" s="105">
        <v>3.2275497559607333</v>
      </c>
      <c r="N28" s="105">
        <v>6.9930298571211607</v>
      </c>
      <c r="O28" s="105">
        <v>27.133366668575945</v>
      </c>
      <c r="P28" s="105">
        <v>54.266879610800629</v>
      </c>
      <c r="Q28" s="105">
        <v>100</v>
      </c>
      <c r="R28" s="105">
        <v>100</v>
      </c>
      <c r="S28" s="105">
        <v>0</v>
      </c>
      <c r="T28" s="105">
        <v>0</v>
      </c>
      <c r="U28" s="105">
        <v>0</v>
      </c>
    </row>
    <row r="29" spans="1:21">
      <c r="A29" s="54">
        <v>27</v>
      </c>
      <c r="B29" s="104">
        <v>28</v>
      </c>
      <c r="C29" s="104">
        <v>28</v>
      </c>
      <c r="D29" s="105">
        <v>0</v>
      </c>
      <c r="E29" s="105">
        <v>366518000</v>
      </c>
      <c r="F29" s="105">
        <v>0</v>
      </c>
      <c r="G29" s="105">
        <v>100</v>
      </c>
      <c r="H29" s="105">
        <v>100</v>
      </c>
      <c r="I29" s="105">
        <v>100</v>
      </c>
      <c r="J29" s="105">
        <v>100</v>
      </c>
      <c r="K29" s="105">
        <v>100</v>
      </c>
      <c r="L29" s="105">
        <v>2.3494928961159829</v>
      </c>
      <c r="M29" s="105">
        <v>2.8305729801883546</v>
      </c>
      <c r="N29" s="105">
        <v>5.6888584666555531</v>
      </c>
      <c r="O29" s="105">
        <v>18.912609243828168</v>
      </c>
      <c r="P29" s="105">
        <v>36.712811026775356</v>
      </c>
      <c r="Q29" s="105">
        <v>69.346607766234612</v>
      </c>
      <c r="R29" s="105">
        <v>100</v>
      </c>
      <c r="S29" s="105">
        <v>0</v>
      </c>
      <c r="T29" s="105">
        <v>0</v>
      </c>
      <c r="U29" s="105">
        <v>0</v>
      </c>
    </row>
    <row r="30" spans="1:21">
      <c r="A30" s="54">
        <v>28</v>
      </c>
      <c r="B30" s="104">
        <v>29</v>
      </c>
      <c r="C30" s="104">
        <v>29</v>
      </c>
      <c r="D30" s="105">
        <v>0</v>
      </c>
      <c r="E30" s="105">
        <v>366518000</v>
      </c>
      <c r="F30" s="105">
        <v>0</v>
      </c>
      <c r="G30" s="105">
        <v>100</v>
      </c>
      <c r="H30" s="105">
        <v>100</v>
      </c>
      <c r="I30" s="105">
        <v>100</v>
      </c>
      <c r="J30" s="105">
        <v>100</v>
      </c>
      <c r="K30" s="105">
        <v>100</v>
      </c>
      <c r="L30" s="105">
        <v>5.8358282360972309</v>
      </c>
      <c r="M30" s="105">
        <v>5.9941545462812211</v>
      </c>
      <c r="N30" s="105">
        <v>12.882173880609459</v>
      </c>
      <c r="O30" s="105">
        <v>48.008931157409982</v>
      </c>
      <c r="P30" s="105">
        <v>96.018121146950946</v>
      </c>
      <c r="Q30" s="105">
        <v>100</v>
      </c>
      <c r="R30" s="105">
        <v>100</v>
      </c>
      <c r="S30" s="105">
        <v>0</v>
      </c>
      <c r="T30" s="105">
        <v>0</v>
      </c>
      <c r="U30" s="105">
        <v>0</v>
      </c>
    </row>
    <row r="31" spans="1:21">
      <c r="A31" s="54">
        <v>29</v>
      </c>
      <c r="B31" s="104">
        <v>30</v>
      </c>
      <c r="C31" s="104">
        <v>30</v>
      </c>
      <c r="D31" s="105">
        <v>0</v>
      </c>
      <c r="E31" s="105">
        <v>366518000</v>
      </c>
      <c r="F31" s="105">
        <v>1</v>
      </c>
      <c r="G31" s="105">
        <v>-99999</v>
      </c>
      <c r="H31" s="105">
        <v>-99999</v>
      </c>
      <c r="I31" s="105">
        <v>-99999</v>
      </c>
      <c r="J31" s="105">
        <v>-99999</v>
      </c>
      <c r="K31" s="105">
        <v>-99999</v>
      </c>
      <c r="L31" s="105">
        <v>-99999</v>
      </c>
      <c r="M31" s="105">
        <v>-99999</v>
      </c>
      <c r="N31" s="105">
        <v>-99999</v>
      </c>
      <c r="O31" s="105">
        <v>-99999</v>
      </c>
      <c r="P31" s="105">
        <v>-99999</v>
      </c>
      <c r="Q31" s="105">
        <v>-99999</v>
      </c>
      <c r="R31" s="105">
        <v>-99999</v>
      </c>
      <c r="S31" s="105">
        <v>0</v>
      </c>
      <c r="T31" s="105">
        <v>0</v>
      </c>
      <c r="U31" s="105">
        <v>0</v>
      </c>
    </row>
    <row r="32" spans="1:21">
      <c r="A32" s="54">
        <v>30</v>
      </c>
      <c r="B32" s="104">
        <v>31</v>
      </c>
      <c r="C32" s="104">
        <v>31</v>
      </c>
      <c r="D32" s="105">
        <v>0</v>
      </c>
      <c r="E32" s="105">
        <v>366518000</v>
      </c>
      <c r="F32" s="105">
        <v>1</v>
      </c>
      <c r="G32" s="105">
        <v>-99999</v>
      </c>
      <c r="H32" s="105">
        <v>-99999</v>
      </c>
      <c r="I32" s="105">
        <v>-99999</v>
      </c>
      <c r="J32" s="105">
        <v>-99999</v>
      </c>
      <c r="K32" s="105">
        <v>-99999</v>
      </c>
      <c r="L32" s="105">
        <v>-99999</v>
      </c>
      <c r="M32" s="105">
        <v>-99999</v>
      </c>
      <c r="N32" s="105">
        <v>-99999</v>
      </c>
      <c r="O32" s="105">
        <v>-99999</v>
      </c>
      <c r="P32" s="105">
        <v>-99999</v>
      </c>
      <c r="Q32" s="105">
        <v>-99999</v>
      </c>
      <c r="R32" s="105">
        <v>-99999</v>
      </c>
      <c r="S32" s="105">
        <v>0</v>
      </c>
      <c r="T32" s="105">
        <v>0</v>
      </c>
      <c r="U32" s="105">
        <v>0</v>
      </c>
    </row>
    <row r="33" spans="1:21">
      <c r="A33" s="54">
        <v>31</v>
      </c>
      <c r="B33" s="104">
        <v>32</v>
      </c>
      <c r="C33" s="104">
        <v>32</v>
      </c>
      <c r="D33" s="105">
        <v>0</v>
      </c>
      <c r="E33" s="105">
        <v>366518000</v>
      </c>
      <c r="F33" s="105">
        <v>1</v>
      </c>
      <c r="G33" s="105">
        <v>-99999</v>
      </c>
      <c r="H33" s="105">
        <v>-99999</v>
      </c>
      <c r="I33" s="105">
        <v>-99999</v>
      </c>
      <c r="J33" s="105">
        <v>-99999</v>
      </c>
      <c r="K33" s="105">
        <v>-99999</v>
      </c>
      <c r="L33" s="105">
        <v>-99999</v>
      </c>
      <c r="M33" s="105">
        <v>-99999</v>
      </c>
      <c r="N33" s="105">
        <v>-99999</v>
      </c>
      <c r="O33" s="105">
        <v>-99999</v>
      </c>
      <c r="P33" s="105">
        <v>-99999</v>
      </c>
      <c r="Q33" s="105">
        <v>-99999</v>
      </c>
      <c r="R33" s="105">
        <v>-99999</v>
      </c>
      <c r="S33" s="105">
        <v>0</v>
      </c>
      <c r="T33" s="105">
        <v>0</v>
      </c>
      <c r="U33" s="105">
        <v>0</v>
      </c>
    </row>
    <row r="34" spans="1:21">
      <c r="A34" s="54">
        <v>32</v>
      </c>
      <c r="B34" s="104">
        <v>33</v>
      </c>
      <c r="C34" s="104">
        <v>33</v>
      </c>
      <c r="D34" s="105">
        <v>0</v>
      </c>
      <c r="E34" s="105">
        <v>366518000</v>
      </c>
      <c r="F34" s="105">
        <v>1</v>
      </c>
      <c r="G34" s="105">
        <v>100</v>
      </c>
      <c r="H34" s="105">
        <v>100</v>
      </c>
      <c r="I34" s="105">
        <v>100</v>
      </c>
      <c r="J34" s="105">
        <v>100</v>
      </c>
      <c r="K34" s="105">
        <v>100</v>
      </c>
      <c r="L34" s="105">
        <v>10.641812989986992</v>
      </c>
      <c r="M34" s="105">
        <v>4.4304620559469896</v>
      </c>
      <c r="N34" s="105">
        <v>10.959478122218256</v>
      </c>
      <c r="O34" s="105">
        <v>25.475176443172462</v>
      </c>
      <c r="P34" s="105">
        <v>56.611078914377579</v>
      </c>
      <c r="Q34" s="105">
        <v>100</v>
      </c>
      <c r="R34" s="105">
        <v>100</v>
      </c>
      <c r="S34" s="105">
        <v>0</v>
      </c>
      <c r="T34" s="105">
        <v>0</v>
      </c>
      <c r="U34" s="105">
        <v>0</v>
      </c>
    </row>
    <row r="35" spans="1:21">
      <c r="A35" s="54">
        <v>33</v>
      </c>
      <c r="B35" s="104">
        <v>34</v>
      </c>
      <c r="C35" s="104">
        <v>34</v>
      </c>
      <c r="D35" s="105">
        <v>0</v>
      </c>
      <c r="E35" s="105">
        <v>366518000</v>
      </c>
      <c r="F35" s="105">
        <v>1</v>
      </c>
      <c r="G35" s="105">
        <v>100</v>
      </c>
      <c r="H35" s="105">
        <v>100</v>
      </c>
      <c r="I35" s="105">
        <v>100</v>
      </c>
      <c r="J35" s="105">
        <v>100</v>
      </c>
      <c r="K35" s="105">
        <v>100</v>
      </c>
      <c r="L35" s="105">
        <v>8.373521515949399</v>
      </c>
      <c r="M35" s="105">
        <v>3.7542336368813962</v>
      </c>
      <c r="N35" s="105">
        <v>10.337752587637286</v>
      </c>
      <c r="O35" s="105">
        <v>24.953138795307964</v>
      </c>
      <c r="P35" s="105">
        <v>50.435742016335766</v>
      </c>
      <c r="Q35" s="105">
        <v>93.155424202634279</v>
      </c>
      <c r="R35" s="105">
        <v>100</v>
      </c>
      <c r="S35" s="105">
        <v>0</v>
      </c>
      <c r="T35" s="105">
        <v>0</v>
      </c>
      <c r="U35" s="105">
        <v>0</v>
      </c>
    </row>
    <row r="36" spans="1:21">
      <c r="A36" s="54">
        <v>34</v>
      </c>
      <c r="B36" s="104">
        <v>35</v>
      </c>
      <c r="C36" s="104">
        <v>35</v>
      </c>
      <c r="D36" s="105">
        <v>0</v>
      </c>
      <c r="E36" s="105">
        <v>366518000</v>
      </c>
      <c r="F36" s="105">
        <v>1</v>
      </c>
      <c r="G36" s="105">
        <v>100</v>
      </c>
      <c r="H36" s="105">
        <v>100</v>
      </c>
      <c r="I36" s="105">
        <v>100</v>
      </c>
      <c r="J36" s="105">
        <v>100</v>
      </c>
      <c r="K36" s="105">
        <v>100</v>
      </c>
      <c r="L36" s="105">
        <v>3.7452226837066274</v>
      </c>
      <c r="M36" s="105">
        <v>1.833687380481916</v>
      </c>
      <c r="N36" s="105">
        <v>5.5239857695013361</v>
      </c>
      <c r="O36" s="105">
        <v>15.075866049252403</v>
      </c>
      <c r="P36" s="105">
        <v>32.401911824468421</v>
      </c>
      <c r="Q36" s="105">
        <v>66.753188691136913</v>
      </c>
      <c r="R36" s="105">
        <v>100</v>
      </c>
      <c r="S36" s="105">
        <v>0</v>
      </c>
      <c r="T36" s="105">
        <v>0</v>
      </c>
      <c r="U36" s="105">
        <v>0</v>
      </c>
    </row>
    <row r="37" spans="1:21">
      <c r="A37" s="54">
        <v>35</v>
      </c>
      <c r="B37" s="104">
        <v>36</v>
      </c>
      <c r="C37" s="104">
        <v>36</v>
      </c>
      <c r="D37" s="105">
        <v>0</v>
      </c>
      <c r="E37" s="105">
        <v>366518000</v>
      </c>
      <c r="F37" s="105">
        <v>1</v>
      </c>
      <c r="G37" s="105">
        <v>100</v>
      </c>
      <c r="H37" s="105">
        <v>100</v>
      </c>
      <c r="I37" s="105">
        <v>100</v>
      </c>
      <c r="J37" s="105">
        <v>100</v>
      </c>
      <c r="K37" s="105">
        <v>100</v>
      </c>
      <c r="L37" s="105">
        <v>3.0021253102100527</v>
      </c>
      <c r="M37" s="105">
        <v>1.0824042352161842</v>
      </c>
      <c r="N37" s="105">
        <v>3.5128259019644412</v>
      </c>
      <c r="O37" s="105">
        <v>10.050585219100997</v>
      </c>
      <c r="P37" s="105">
        <v>21.918923340879093</v>
      </c>
      <c r="Q37" s="105">
        <v>45.892782132113396</v>
      </c>
      <c r="R37" s="105">
        <v>88.062566593545071</v>
      </c>
      <c r="S37" s="105">
        <v>0</v>
      </c>
      <c r="T37" s="105">
        <v>0</v>
      </c>
      <c r="U37" s="105">
        <v>0</v>
      </c>
    </row>
    <row r="38" spans="1:21">
      <c r="A38" s="54">
        <v>36</v>
      </c>
      <c r="B38" s="104">
        <v>37</v>
      </c>
      <c r="C38" s="104">
        <v>37</v>
      </c>
      <c r="D38" s="105">
        <v>0</v>
      </c>
      <c r="E38" s="105">
        <v>366518000</v>
      </c>
      <c r="F38" s="105">
        <v>1</v>
      </c>
      <c r="G38" s="105">
        <v>100</v>
      </c>
      <c r="H38" s="105">
        <v>100</v>
      </c>
      <c r="I38" s="105">
        <v>100</v>
      </c>
      <c r="J38" s="105">
        <v>100</v>
      </c>
      <c r="K38" s="105">
        <v>100</v>
      </c>
      <c r="L38" s="105">
        <v>7.9193128356118692</v>
      </c>
      <c r="M38" s="105">
        <v>1.470730703108176</v>
      </c>
      <c r="N38" s="105">
        <v>2.7725752329681037</v>
      </c>
      <c r="O38" s="105">
        <v>7.6172856400492099</v>
      </c>
      <c r="P38" s="105">
        <v>17.331241711392771</v>
      </c>
      <c r="Q38" s="105">
        <v>39.223306065066865</v>
      </c>
      <c r="R38" s="105">
        <v>81.854462702174388</v>
      </c>
      <c r="S38" s="105">
        <v>0</v>
      </c>
      <c r="T38" s="105">
        <v>0</v>
      </c>
      <c r="U38" s="105">
        <v>0</v>
      </c>
    </row>
    <row r="39" spans="1:21">
      <c r="A39" s="54">
        <v>37</v>
      </c>
      <c r="B39" s="104">
        <v>38</v>
      </c>
      <c r="C39" s="104">
        <v>38</v>
      </c>
      <c r="D39" s="105">
        <v>0</v>
      </c>
      <c r="E39" s="105">
        <v>366518000</v>
      </c>
      <c r="F39" s="105">
        <v>1</v>
      </c>
      <c r="G39" s="105">
        <v>100</v>
      </c>
      <c r="H39" s="105">
        <v>100</v>
      </c>
      <c r="I39" s="105">
        <v>100</v>
      </c>
      <c r="J39" s="105">
        <v>100</v>
      </c>
      <c r="K39" s="105">
        <v>100</v>
      </c>
      <c r="L39" s="105">
        <v>6.5655893978333424</v>
      </c>
      <c r="M39" s="105">
        <v>1.2647240975309668</v>
      </c>
      <c r="N39" s="105">
        <v>2.2862337207661847</v>
      </c>
      <c r="O39" s="105">
        <v>6.8918298648064278</v>
      </c>
      <c r="P39" s="105">
        <v>16.937349854315663</v>
      </c>
      <c r="Q39" s="105">
        <v>39.223336504731009</v>
      </c>
      <c r="R39" s="105">
        <v>81.854529902635633</v>
      </c>
      <c r="S39" s="105">
        <v>0</v>
      </c>
      <c r="T39" s="105">
        <v>0</v>
      </c>
      <c r="U39" s="105">
        <v>0</v>
      </c>
    </row>
    <row r="40" spans="1:21">
      <c r="A40" s="54">
        <v>38</v>
      </c>
      <c r="B40" s="104">
        <v>39</v>
      </c>
      <c r="C40" s="104">
        <v>39</v>
      </c>
      <c r="D40" s="105">
        <v>0</v>
      </c>
      <c r="E40" s="105">
        <v>366518000</v>
      </c>
      <c r="F40" s="105">
        <v>1</v>
      </c>
      <c r="G40" s="105">
        <v>100</v>
      </c>
      <c r="H40" s="105">
        <v>100</v>
      </c>
      <c r="I40" s="105">
        <v>100</v>
      </c>
      <c r="J40" s="105">
        <v>100</v>
      </c>
      <c r="K40" s="105">
        <v>100</v>
      </c>
      <c r="L40" s="105">
        <v>4.0009060393046934</v>
      </c>
      <c r="M40" s="105">
        <v>0.879536856975913</v>
      </c>
      <c r="N40" s="105">
        <v>1.6783632729587419</v>
      </c>
      <c r="O40" s="105">
        <v>5.5239857695013361</v>
      </c>
      <c r="P40" s="105">
        <v>14.331603722882486</v>
      </c>
      <c r="Q40" s="105">
        <v>33.874699708631326</v>
      </c>
      <c r="R40" s="105">
        <v>72.051129180622596</v>
      </c>
      <c r="S40" s="105">
        <v>0</v>
      </c>
      <c r="T40" s="105">
        <v>0</v>
      </c>
      <c r="U40" s="105">
        <v>0</v>
      </c>
    </row>
    <row r="41" spans="1:21">
      <c r="A41" s="54">
        <v>39</v>
      </c>
      <c r="B41" s="104">
        <v>40</v>
      </c>
      <c r="C41" s="104">
        <v>40</v>
      </c>
      <c r="D41" s="105">
        <v>0</v>
      </c>
      <c r="E41" s="105">
        <v>366518000</v>
      </c>
      <c r="F41" s="105">
        <v>1</v>
      </c>
      <c r="G41" s="105">
        <v>100</v>
      </c>
      <c r="H41" s="105">
        <v>100</v>
      </c>
      <c r="I41" s="105">
        <v>100</v>
      </c>
      <c r="J41" s="105">
        <v>100</v>
      </c>
      <c r="K41" s="105">
        <v>100</v>
      </c>
      <c r="L41" s="105">
        <v>2.0784011762699675</v>
      </c>
      <c r="M41" s="105">
        <v>0.81520501829424608</v>
      </c>
      <c r="N41" s="105">
        <v>2.6995648697206782</v>
      </c>
      <c r="O41" s="105">
        <v>8.0146620325379434</v>
      </c>
      <c r="P41" s="105">
        <v>20.141664718338252</v>
      </c>
      <c r="Q41" s="105">
        <v>45.892744454500928</v>
      </c>
      <c r="R41" s="105">
        <v>85.352586360451539</v>
      </c>
      <c r="S41" s="105">
        <v>0</v>
      </c>
      <c r="T41" s="105">
        <v>0</v>
      </c>
      <c r="U41" s="105">
        <v>0</v>
      </c>
    </row>
    <row r="42" spans="1:21">
      <c r="A42" s="54">
        <v>40</v>
      </c>
      <c r="B42" s="104">
        <v>41</v>
      </c>
      <c r="C42" s="104">
        <v>41</v>
      </c>
      <c r="D42" s="105">
        <v>0</v>
      </c>
      <c r="E42" s="105">
        <v>366518000</v>
      </c>
      <c r="F42" s="105">
        <v>1</v>
      </c>
      <c r="G42" s="105">
        <v>100</v>
      </c>
      <c r="H42" s="105">
        <v>100</v>
      </c>
      <c r="I42" s="105">
        <v>100</v>
      </c>
      <c r="J42" s="105">
        <v>100</v>
      </c>
      <c r="K42" s="105">
        <v>100</v>
      </c>
      <c r="L42" s="105">
        <v>2.0391861191585714</v>
      </c>
      <c r="M42" s="105">
        <v>0.93979498156451291</v>
      </c>
      <c r="N42" s="105">
        <v>3.1878507299279626</v>
      </c>
      <c r="O42" s="105">
        <v>9.5215924346719483</v>
      </c>
      <c r="P42" s="105">
        <v>23.288818567326786</v>
      </c>
      <c r="Q42" s="105">
        <v>51.688722551608102</v>
      </c>
      <c r="R42" s="105">
        <v>97.521676855190705</v>
      </c>
      <c r="S42" s="105">
        <v>0</v>
      </c>
      <c r="T42" s="105">
        <v>0</v>
      </c>
      <c r="U42" s="105">
        <v>0</v>
      </c>
    </row>
    <row r="43" spans="1:21">
      <c r="A43" s="54">
        <v>41</v>
      </c>
      <c r="B43" s="104">
        <v>42</v>
      </c>
      <c r="C43" s="104">
        <v>42</v>
      </c>
      <c r="D43" s="105">
        <v>0</v>
      </c>
      <c r="E43" s="105">
        <v>366518000</v>
      </c>
      <c r="F43" s="105">
        <v>1</v>
      </c>
      <c r="G43" s="105">
        <v>23.310501268690274</v>
      </c>
      <c r="H43" s="105">
        <v>31.207119687469113</v>
      </c>
      <c r="I43" s="105">
        <v>32.007221766854201</v>
      </c>
      <c r="J43" s="105">
        <v>36.714314070507619</v>
      </c>
      <c r="K43" s="105">
        <v>45.187004681421222</v>
      </c>
      <c r="L43" s="105">
        <v>35.462668003829506</v>
      </c>
      <c r="M43" s="105">
        <v>9.5215924346719483</v>
      </c>
      <c r="N43" s="105">
        <v>7.0604058273860995</v>
      </c>
      <c r="O43" s="105">
        <v>8.4917252484265635</v>
      </c>
      <c r="P43" s="105">
        <v>10.959461361381672</v>
      </c>
      <c r="Q43" s="105">
        <v>14.685644120963085</v>
      </c>
      <c r="R43" s="105">
        <v>18.735887518414049</v>
      </c>
      <c r="S43" s="105">
        <v>0</v>
      </c>
      <c r="T43" s="105">
        <v>0</v>
      </c>
      <c r="U43" s="105">
        <v>0</v>
      </c>
    </row>
    <row r="44" spans="1:21">
      <c r="A44" s="54">
        <v>42</v>
      </c>
      <c r="B44" s="104">
        <v>43</v>
      </c>
      <c r="C44" s="104">
        <v>43</v>
      </c>
      <c r="D44" s="105">
        <v>0</v>
      </c>
      <c r="E44" s="105">
        <v>366518000</v>
      </c>
      <c r="F44" s="105">
        <v>1</v>
      </c>
      <c r="G44" s="105">
        <v>100</v>
      </c>
      <c r="H44" s="105">
        <v>100</v>
      </c>
      <c r="I44" s="105">
        <v>100</v>
      </c>
      <c r="J44" s="105">
        <v>100</v>
      </c>
      <c r="K44" s="105">
        <v>100</v>
      </c>
      <c r="L44" s="105">
        <v>3.1052080266167135</v>
      </c>
      <c r="M44" s="105">
        <v>1.7146766111604035</v>
      </c>
      <c r="N44" s="105">
        <v>5.5615001202708143</v>
      </c>
      <c r="O44" s="105">
        <v>14.557243681240474</v>
      </c>
      <c r="P44" s="105">
        <v>32.401835455835126</v>
      </c>
      <c r="Q44" s="105">
        <v>65.785698282291392</v>
      </c>
      <c r="R44" s="105">
        <v>100</v>
      </c>
      <c r="S44" s="105">
        <v>0</v>
      </c>
      <c r="T44" s="105">
        <v>0</v>
      </c>
      <c r="U44" s="105">
        <v>0</v>
      </c>
    </row>
    <row r="45" spans="1:21">
      <c r="A45" s="54">
        <v>43</v>
      </c>
      <c r="B45" s="104">
        <v>44</v>
      </c>
      <c r="C45" s="104">
        <v>44</v>
      </c>
      <c r="D45" s="105">
        <v>0</v>
      </c>
      <c r="E45" s="105">
        <v>366518000</v>
      </c>
      <c r="F45" s="105">
        <v>1</v>
      </c>
      <c r="G45" s="105">
        <v>100</v>
      </c>
      <c r="H45" s="105">
        <v>100</v>
      </c>
      <c r="I45" s="105">
        <v>100</v>
      </c>
      <c r="J45" s="105">
        <v>100</v>
      </c>
      <c r="K45" s="105">
        <v>100</v>
      </c>
      <c r="L45" s="105">
        <v>3.4069054513267765</v>
      </c>
      <c r="M45" s="105">
        <v>1.8289898439962109</v>
      </c>
      <c r="N45" s="105">
        <v>5.6096374142322523</v>
      </c>
      <c r="O45" s="105">
        <v>15.623026101168847</v>
      </c>
      <c r="P45" s="105">
        <v>33.874699707213829</v>
      </c>
      <c r="Q45" s="105">
        <v>65.785700110659434</v>
      </c>
      <c r="R45" s="105">
        <v>100</v>
      </c>
      <c r="S45" s="105">
        <v>0</v>
      </c>
      <c r="T45" s="105">
        <v>0</v>
      </c>
      <c r="U45" s="105">
        <v>0</v>
      </c>
    </row>
    <row r="46" spans="1:21">
      <c r="A46" s="54">
        <v>44</v>
      </c>
      <c r="B46" s="104">
        <v>45</v>
      </c>
      <c r="C46" s="104">
        <v>45</v>
      </c>
      <c r="D46" s="105">
        <v>0</v>
      </c>
      <c r="E46" s="105">
        <v>366518000</v>
      </c>
      <c r="F46" s="105">
        <v>1</v>
      </c>
      <c r="G46" s="105">
        <v>100</v>
      </c>
      <c r="H46" s="105">
        <v>100</v>
      </c>
      <c r="I46" s="105">
        <v>100</v>
      </c>
      <c r="J46" s="105">
        <v>100</v>
      </c>
      <c r="K46" s="105">
        <v>100</v>
      </c>
      <c r="L46" s="105">
        <v>1.4410259515314192</v>
      </c>
      <c r="M46" s="105">
        <v>0.89163048886646623</v>
      </c>
      <c r="N46" s="105">
        <v>3.2261516772543737</v>
      </c>
      <c r="O46" s="105">
        <v>9.5216142254553962</v>
      </c>
      <c r="P46" s="105">
        <v>22.58313313908755</v>
      </c>
      <c r="Q46" s="105">
        <v>48.952224695554442</v>
      </c>
      <c r="R46" s="105">
        <v>97.522166842130474</v>
      </c>
      <c r="S46" s="105">
        <v>0</v>
      </c>
      <c r="T46" s="105">
        <v>0</v>
      </c>
      <c r="U46" s="105">
        <v>0</v>
      </c>
    </row>
    <row r="47" spans="1:21">
      <c r="A47" s="54">
        <v>45</v>
      </c>
      <c r="B47" s="104">
        <v>46</v>
      </c>
      <c r="C47" s="104">
        <v>46</v>
      </c>
      <c r="D47" s="105">
        <v>0</v>
      </c>
      <c r="E47" s="105">
        <v>366518000</v>
      </c>
      <c r="F47" s="105">
        <v>1</v>
      </c>
      <c r="G47" s="105">
        <v>100</v>
      </c>
      <c r="H47" s="105">
        <v>100</v>
      </c>
      <c r="I47" s="105">
        <v>100</v>
      </c>
      <c r="J47" s="105">
        <v>100</v>
      </c>
      <c r="K47" s="105">
        <v>100</v>
      </c>
      <c r="L47" s="105">
        <v>7.6699139588761627</v>
      </c>
      <c r="M47" s="105">
        <v>1.833687380481916</v>
      </c>
      <c r="N47" s="105">
        <v>3.2892873928669526</v>
      </c>
      <c r="O47" s="105">
        <v>9.1600270355022158</v>
      </c>
      <c r="P47" s="105">
        <v>21.292668388282546</v>
      </c>
      <c r="Q47" s="105">
        <v>45.892745744965602</v>
      </c>
      <c r="R47" s="105">
        <v>99.069887761069452</v>
      </c>
      <c r="S47" s="105">
        <v>0</v>
      </c>
      <c r="T47" s="105">
        <v>0</v>
      </c>
      <c r="U47" s="105">
        <v>0</v>
      </c>
    </row>
    <row r="48" spans="1:21">
      <c r="A48" s="54">
        <v>46</v>
      </c>
      <c r="B48" s="104">
        <v>47</v>
      </c>
      <c r="C48" s="104">
        <v>47</v>
      </c>
      <c r="D48" s="105">
        <v>0</v>
      </c>
      <c r="E48" s="105">
        <v>366518000</v>
      </c>
      <c r="F48" s="105">
        <v>1</v>
      </c>
      <c r="G48" s="105">
        <v>100</v>
      </c>
      <c r="H48" s="105">
        <v>100</v>
      </c>
      <c r="I48" s="105">
        <v>100</v>
      </c>
      <c r="J48" s="105">
        <v>100</v>
      </c>
      <c r="K48" s="105">
        <v>100</v>
      </c>
      <c r="L48" s="105">
        <v>32.213718678954805</v>
      </c>
      <c r="M48" s="105">
        <v>8.8062270494748809</v>
      </c>
      <c r="N48" s="105">
        <v>11.862985832863524</v>
      </c>
      <c r="O48" s="105">
        <v>26.801560585358331</v>
      </c>
      <c r="P48" s="105">
        <v>54.038168865402412</v>
      </c>
      <c r="Q48" s="105">
        <v>100</v>
      </c>
      <c r="R48" s="105">
        <v>100</v>
      </c>
      <c r="S48" s="105">
        <v>0</v>
      </c>
      <c r="T48" s="105">
        <v>0</v>
      </c>
      <c r="U48" s="105">
        <v>0</v>
      </c>
    </row>
    <row r="49" spans="1:21">
      <c r="A49" s="54">
        <v>47</v>
      </c>
      <c r="B49" s="104">
        <v>48</v>
      </c>
      <c r="C49" s="104">
        <v>48</v>
      </c>
      <c r="D49" s="105">
        <v>0</v>
      </c>
      <c r="E49" s="105">
        <v>366518000</v>
      </c>
      <c r="F49" s="105">
        <v>1</v>
      </c>
      <c r="G49" s="105">
        <v>100</v>
      </c>
      <c r="H49" s="105">
        <v>100</v>
      </c>
      <c r="I49" s="105">
        <v>100</v>
      </c>
      <c r="J49" s="105">
        <v>100</v>
      </c>
      <c r="K49" s="105">
        <v>0</v>
      </c>
      <c r="L49" s="105">
        <v>89.482551882013297</v>
      </c>
      <c r="M49" s="105">
        <v>20.380125457356151</v>
      </c>
      <c r="N49" s="105">
        <v>21.928549569838633</v>
      </c>
      <c r="O49" s="105">
        <v>45.227633487792183</v>
      </c>
      <c r="P49" s="105">
        <v>82.804952405123558</v>
      </c>
      <c r="Q49" s="105">
        <v>100</v>
      </c>
      <c r="R49" s="105">
        <v>100</v>
      </c>
      <c r="S49" s="105">
        <v>0</v>
      </c>
      <c r="T49" s="105">
        <v>0</v>
      </c>
      <c r="U49" s="105">
        <v>0</v>
      </c>
    </row>
    <row r="50" spans="1:21">
      <c r="A50" s="54">
        <v>48</v>
      </c>
      <c r="B50" s="104">
        <v>49</v>
      </c>
      <c r="C50" s="104">
        <v>49</v>
      </c>
      <c r="D50" s="105">
        <v>0</v>
      </c>
      <c r="E50" s="105">
        <v>366518000</v>
      </c>
      <c r="F50" s="105">
        <v>1</v>
      </c>
      <c r="G50" s="105">
        <v>100</v>
      </c>
      <c r="H50" s="105">
        <v>100</v>
      </c>
      <c r="I50" s="105">
        <v>100</v>
      </c>
      <c r="J50" s="105">
        <v>100</v>
      </c>
      <c r="K50" s="105">
        <v>0</v>
      </c>
      <c r="L50" s="105">
        <v>37.741004219113961</v>
      </c>
      <c r="M50" s="105">
        <v>10.646334194141273</v>
      </c>
      <c r="N50" s="105">
        <v>13.400780292679165</v>
      </c>
      <c r="O50" s="105">
        <v>30.151755658528124</v>
      </c>
      <c r="P50" s="105">
        <v>58.194951086788713</v>
      </c>
      <c r="Q50" s="105">
        <v>100</v>
      </c>
      <c r="R50" s="105">
        <v>100</v>
      </c>
      <c r="S50" s="105">
        <v>0</v>
      </c>
      <c r="T50" s="105">
        <v>0</v>
      </c>
      <c r="U50" s="105">
        <v>0</v>
      </c>
    </row>
    <row r="51" spans="1:21">
      <c r="A51" s="54">
        <v>49</v>
      </c>
      <c r="B51" s="104">
        <v>50</v>
      </c>
      <c r="C51" s="104">
        <v>50</v>
      </c>
      <c r="D51" s="105">
        <v>0</v>
      </c>
      <c r="E51" s="105">
        <v>366518000</v>
      </c>
      <c r="F51" s="105">
        <v>1</v>
      </c>
      <c r="G51" s="105">
        <v>100</v>
      </c>
      <c r="H51" s="105">
        <v>100</v>
      </c>
      <c r="I51" s="105">
        <v>100</v>
      </c>
      <c r="J51" s="105">
        <v>100</v>
      </c>
      <c r="K51" s="105">
        <v>100</v>
      </c>
      <c r="L51" s="105">
        <v>27.329693541084875</v>
      </c>
      <c r="M51" s="105">
        <v>7.7533085979072318</v>
      </c>
      <c r="N51" s="105">
        <v>10.800628892607088</v>
      </c>
      <c r="O51" s="105">
        <v>23.343294703376614</v>
      </c>
      <c r="P51" s="105">
        <v>44.502056479966647</v>
      </c>
      <c r="Q51" s="105">
        <v>81.587103546605505</v>
      </c>
      <c r="R51" s="105">
        <v>100</v>
      </c>
      <c r="S51" s="105">
        <v>0</v>
      </c>
      <c r="T51" s="105">
        <v>0</v>
      </c>
      <c r="U51" s="105">
        <v>0</v>
      </c>
    </row>
    <row r="52" spans="1:21">
      <c r="A52" s="54">
        <v>50</v>
      </c>
      <c r="B52" s="104">
        <v>51</v>
      </c>
      <c r="C52" s="104">
        <v>51</v>
      </c>
      <c r="D52" s="105">
        <v>0</v>
      </c>
      <c r="E52" s="105">
        <v>366518000</v>
      </c>
      <c r="F52" s="105">
        <v>1</v>
      </c>
      <c r="G52" s="105">
        <v>100</v>
      </c>
      <c r="H52" s="105">
        <v>100</v>
      </c>
      <c r="I52" s="105">
        <v>100</v>
      </c>
      <c r="J52" s="105">
        <v>100</v>
      </c>
      <c r="K52" s="105">
        <v>100</v>
      </c>
      <c r="L52" s="105">
        <v>60.966239440468136</v>
      </c>
      <c r="M52" s="105">
        <v>15.506617195814464</v>
      </c>
      <c r="N52" s="105">
        <v>19.043214100123024</v>
      </c>
      <c r="O52" s="105">
        <v>38.086428200246047</v>
      </c>
      <c r="P52" s="105">
        <v>68.775905469039358</v>
      </c>
      <c r="Q52" s="105">
        <v>100</v>
      </c>
      <c r="R52" s="105">
        <v>100</v>
      </c>
      <c r="S52" s="105">
        <v>0</v>
      </c>
      <c r="T52" s="105">
        <v>0</v>
      </c>
      <c r="U52" s="105">
        <v>0</v>
      </c>
    </row>
    <row r="53" spans="1:21">
      <c r="A53" s="54">
        <v>51</v>
      </c>
      <c r="B53" s="104">
        <v>52</v>
      </c>
      <c r="C53" s="104">
        <v>52</v>
      </c>
      <c r="D53" s="105">
        <v>0</v>
      </c>
      <c r="E53" s="105">
        <v>366518000</v>
      </c>
      <c r="F53" s="105">
        <v>1</v>
      </c>
      <c r="G53" s="105">
        <v>73.213119807844961</v>
      </c>
      <c r="H53" s="105">
        <v>80.534299181146949</v>
      </c>
      <c r="I53" s="105">
        <v>72.050948586612662</v>
      </c>
      <c r="J53" s="105">
        <v>66.753084719949968</v>
      </c>
      <c r="K53" s="105">
        <v>70.925152514946845</v>
      </c>
      <c r="L53" s="105">
        <v>81.854318006155495</v>
      </c>
      <c r="M53" s="105">
        <v>71.330439100746531</v>
      </c>
      <c r="N53" s="105">
        <v>65.785648709515911</v>
      </c>
      <c r="O53" s="105">
        <v>65.785648709515911</v>
      </c>
      <c r="P53" s="105">
        <v>63.04458001328608</v>
      </c>
      <c r="Q53" s="105">
        <v>61.190327659954136</v>
      </c>
      <c r="R53" s="105">
        <v>66.046702871061612</v>
      </c>
      <c r="S53" s="105">
        <v>0</v>
      </c>
      <c r="T53" s="105">
        <v>0</v>
      </c>
      <c r="U53" s="105">
        <v>0</v>
      </c>
    </row>
    <row r="54" spans="1:21">
      <c r="A54" s="54">
        <v>52</v>
      </c>
      <c r="B54" s="104">
        <v>53</v>
      </c>
      <c r="C54" s="104">
        <v>53</v>
      </c>
      <c r="D54" s="105">
        <v>0</v>
      </c>
      <c r="E54" s="105">
        <v>366518000</v>
      </c>
      <c r="F54" s="105">
        <v>1</v>
      </c>
      <c r="G54" s="105">
        <v>100</v>
      </c>
      <c r="H54" s="105">
        <v>100</v>
      </c>
      <c r="I54" s="105">
        <v>99.070054306592411</v>
      </c>
      <c r="J54" s="105">
        <v>91.785491489931204</v>
      </c>
      <c r="K54" s="105">
        <v>97.522084708051906</v>
      </c>
      <c r="L54" s="105">
        <v>99.070387404511592</v>
      </c>
      <c r="M54" s="105">
        <v>100</v>
      </c>
      <c r="N54" s="105">
        <v>100</v>
      </c>
      <c r="O54" s="105">
        <v>100</v>
      </c>
      <c r="P54" s="105">
        <v>100</v>
      </c>
      <c r="Q54" s="105">
        <v>100</v>
      </c>
      <c r="R54" s="105">
        <v>99.070054306592411</v>
      </c>
      <c r="S54" s="105">
        <v>0</v>
      </c>
      <c r="T54" s="105">
        <v>0</v>
      </c>
      <c r="U54" s="105">
        <v>0</v>
      </c>
    </row>
    <row r="55" spans="1:21">
      <c r="A55" s="54">
        <v>53</v>
      </c>
      <c r="B55" s="104">
        <v>67</v>
      </c>
      <c r="C55" s="104">
        <v>67</v>
      </c>
      <c r="D55" s="105">
        <v>0</v>
      </c>
      <c r="E55" s="105">
        <v>5131250000</v>
      </c>
      <c r="F55" s="105">
        <v>1</v>
      </c>
      <c r="G55" s="105">
        <v>16.992098399656747</v>
      </c>
      <c r="H55" s="105">
        <v>23.008453646366835</v>
      </c>
      <c r="I55" s="105">
        <v>24.629484930315709</v>
      </c>
      <c r="J55" s="105">
        <v>27.783703940187493</v>
      </c>
      <c r="K55" s="105">
        <v>24.600775776958958</v>
      </c>
      <c r="L55" s="105">
        <v>1.1911070037871014</v>
      </c>
      <c r="M55" s="105">
        <v>0.27547977087019049</v>
      </c>
      <c r="N55" s="105">
        <v>0.73863071163490057</v>
      </c>
      <c r="O55" s="105">
        <v>4.1116014417717093</v>
      </c>
      <c r="P55" s="105">
        <v>7.0940976463628846</v>
      </c>
      <c r="Q55" s="105">
        <v>9.8656152015956167</v>
      </c>
      <c r="R55" s="105">
        <v>13.149941278699311</v>
      </c>
      <c r="S55" s="105">
        <v>0</v>
      </c>
      <c r="T55" s="105">
        <v>0</v>
      </c>
      <c r="U55" s="105">
        <v>0</v>
      </c>
    </row>
    <row r="56" spans="1:21">
      <c r="A56" s="54">
        <v>54</v>
      </c>
      <c r="B56" s="104">
        <v>68</v>
      </c>
      <c r="C56" s="104">
        <v>68</v>
      </c>
      <c r="D56" s="105">
        <v>0</v>
      </c>
      <c r="E56" s="105">
        <v>366518000</v>
      </c>
      <c r="F56" s="105">
        <v>1</v>
      </c>
      <c r="G56" s="105">
        <v>85.352801248515476</v>
      </c>
      <c r="H56" s="105">
        <v>100</v>
      </c>
      <c r="I56" s="105">
        <v>100</v>
      </c>
      <c r="J56" s="105">
        <v>100</v>
      </c>
      <c r="K56" s="105">
        <v>64.014496628875094</v>
      </c>
      <c r="L56" s="105">
        <v>0.56199886082368056</v>
      </c>
      <c r="M56" s="105">
        <v>0.19760031977117251</v>
      </c>
      <c r="N56" s="105">
        <v>0.80566853361069091</v>
      </c>
      <c r="O56" s="105">
        <v>3.245031999124103</v>
      </c>
      <c r="P56" s="105">
        <v>10.242311267131141</v>
      </c>
      <c r="Q56" s="105">
        <v>24.953215399230761</v>
      </c>
      <c r="R56" s="105">
        <v>50.435624277359452</v>
      </c>
      <c r="S56" s="105">
        <v>0</v>
      </c>
      <c r="T56" s="105">
        <v>0</v>
      </c>
      <c r="U56" s="105">
        <v>0</v>
      </c>
    </row>
    <row r="57" spans="1:21">
      <c r="A57" s="54">
        <v>55</v>
      </c>
      <c r="B57" s="104">
        <v>69</v>
      </c>
      <c r="C57" s="104">
        <v>69</v>
      </c>
      <c r="D57" s="105">
        <v>0</v>
      </c>
      <c r="E57" s="105">
        <v>393516000</v>
      </c>
      <c r="F57" s="105">
        <v>1</v>
      </c>
      <c r="G57" s="105">
        <v>-99999</v>
      </c>
      <c r="H57" s="105">
        <v>-99999</v>
      </c>
      <c r="I57" s="105">
        <v>-99999</v>
      </c>
      <c r="J57" s="105">
        <v>-99999</v>
      </c>
      <c r="K57" s="105">
        <v>-99999</v>
      </c>
      <c r="L57" s="105">
        <v>-99999</v>
      </c>
      <c r="M57" s="105">
        <v>-99999</v>
      </c>
      <c r="N57" s="105">
        <v>-99999</v>
      </c>
      <c r="O57" s="105">
        <v>-99999</v>
      </c>
      <c r="P57" s="105">
        <v>-99999</v>
      </c>
      <c r="Q57" s="105">
        <v>-99999</v>
      </c>
      <c r="R57" s="105">
        <v>-99999</v>
      </c>
      <c r="S57" s="105">
        <v>0</v>
      </c>
      <c r="T57" s="105">
        <v>0</v>
      </c>
      <c r="U57" s="105">
        <v>0</v>
      </c>
    </row>
    <row r="58" spans="1:21">
      <c r="A58" s="54">
        <v>56</v>
      </c>
      <c r="B58" s="104">
        <v>70</v>
      </c>
      <c r="C58" s="104">
        <v>70</v>
      </c>
      <c r="D58" s="105">
        <v>0</v>
      </c>
      <c r="E58" s="105">
        <v>393516000</v>
      </c>
      <c r="F58" s="105">
        <v>1</v>
      </c>
      <c r="G58" s="105">
        <v>-99999</v>
      </c>
      <c r="H58" s="105">
        <v>-99999</v>
      </c>
      <c r="I58" s="105">
        <v>-99999</v>
      </c>
      <c r="J58" s="105">
        <v>-99999</v>
      </c>
      <c r="K58" s="105">
        <v>-99999</v>
      </c>
      <c r="L58" s="105">
        <v>-99999</v>
      </c>
      <c r="M58" s="105">
        <v>-99999</v>
      </c>
      <c r="N58" s="105">
        <v>-99999</v>
      </c>
      <c r="O58" s="105">
        <v>-99999</v>
      </c>
      <c r="P58" s="105">
        <v>-99999</v>
      </c>
      <c r="Q58" s="105">
        <v>-99999</v>
      </c>
      <c r="R58" s="105">
        <v>-99999</v>
      </c>
      <c r="S58" s="105">
        <v>0</v>
      </c>
      <c r="T58" s="105">
        <v>0</v>
      </c>
      <c r="U58" s="105">
        <v>0</v>
      </c>
    </row>
    <row r="59" spans="1:21">
      <c r="A59" s="54">
        <v>57</v>
      </c>
      <c r="B59" s="104">
        <v>71</v>
      </c>
      <c r="C59" s="104">
        <v>71</v>
      </c>
      <c r="D59" s="105">
        <v>0</v>
      </c>
      <c r="E59" s="105">
        <v>393516000</v>
      </c>
      <c r="F59" s="105">
        <v>1</v>
      </c>
      <c r="G59" s="105">
        <v>-99999</v>
      </c>
      <c r="H59" s="105">
        <v>-99999</v>
      </c>
      <c r="I59" s="105">
        <v>-99999</v>
      </c>
      <c r="J59" s="105">
        <v>-99999</v>
      </c>
      <c r="K59" s="105">
        <v>-99999</v>
      </c>
      <c r="L59" s="105">
        <v>-99999</v>
      </c>
      <c r="M59" s="105">
        <v>-99999</v>
      </c>
      <c r="N59" s="105">
        <v>-99999</v>
      </c>
      <c r="O59" s="105">
        <v>-99999</v>
      </c>
      <c r="P59" s="105">
        <v>-99999</v>
      </c>
      <c r="Q59" s="105">
        <v>-99999</v>
      </c>
      <c r="R59" s="105">
        <v>-99999</v>
      </c>
      <c r="S59" s="105">
        <v>0</v>
      </c>
      <c r="T59" s="105">
        <v>0</v>
      </c>
      <c r="U59" s="105">
        <v>0</v>
      </c>
    </row>
    <row r="60" spans="1:21">
      <c r="A60" s="54">
        <v>58</v>
      </c>
      <c r="B60" s="104">
        <v>72</v>
      </c>
      <c r="C60" s="104">
        <v>72</v>
      </c>
      <c r="D60" s="105">
        <v>0</v>
      </c>
      <c r="E60" s="105">
        <v>393516000</v>
      </c>
      <c r="F60" s="105">
        <v>0</v>
      </c>
      <c r="G60" s="105">
        <v>100</v>
      </c>
      <c r="H60" s="105">
        <v>100</v>
      </c>
      <c r="I60" s="105">
        <v>100</v>
      </c>
      <c r="J60" s="105">
        <v>100</v>
      </c>
      <c r="K60" s="105">
        <v>100</v>
      </c>
      <c r="L60" s="105">
        <v>6.0643896143000191</v>
      </c>
      <c r="M60" s="105">
        <v>6.8379191552981053</v>
      </c>
      <c r="N60" s="105">
        <v>17.547975251550401</v>
      </c>
      <c r="O60" s="105">
        <v>60.91726810876613</v>
      </c>
      <c r="P60" s="105">
        <v>100</v>
      </c>
      <c r="Q60" s="105">
        <v>100</v>
      </c>
      <c r="R60" s="105">
        <v>100</v>
      </c>
      <c r="S60" s="105">
        <v>0</v>
      </c>
      <c r="T60" s="105">
        <v>0</v>
      </c>
      <c r="U60" s="105">
        <v>0</v>
      </c>
    </row>
    <row r="61" spans="1:21">
      <c r="A61" s="54">
        <v>59</v>
      </c>
      <c r="B61" s="104">
        <v>73</v>
      </c>
      <c r="C61" s="104">
        <v>73</v>
      </c>
      <c r="D61" s="105">
        <v>0</v>
      </c>
      <c r="E61" s="105">
        <v>393516000</v>
      </c>
      <c r="F61" s="105">
        <v>0</v>
      </c>
      <c r="G61" s="105">
        <v>100</v>
      </c>
      <c r="H61" s="105">
        <v>100</v>
      </c>
      <c r="I61" s="105">
        <v>100</v>
      </c>
      <c r="J61" s="105">
        <v>100</v>
      </c>
      <c r="K61" s="105">
        <v>100</v>
      </c>
      <c r="L61" s="105">
        <v>2.7947768817764742</v>
      </c>
      <c r="M61" s="105">
        <v>3.3737750898387131</v>
      </c>
      <c r="N61" s="105">
        <v>9.2048372808056858</v>
      </c>
      <c r="O61" s="105">
        <v>31.909045199829869</v>
      </c>
      <c r="P61" s="105">
        <v>55.840979255301718</v>
      </c>
      <c r="Q61" s="105">
        <v>95.727907840408065</v>
      </c>
      <c r="R61" s="105">
        <v>100</v>
      </c>
      <c r="S61" s="105">
        <v>0</v>
      </c>
      <c r="T61" s="105">
        <v>0</v>
      </c>
      <c r="U61" s="105">
        <v>0</v>
      </c>
    </row>
    <row r="62" spans="1:21">
      <c r="A62" s="54">
        <v>60</v>
      </c>
      <c r="B62" s="104">
        <v>74</v>
      </c>
      <c r="C62" s="104">
        <v>74</v>
      </c>
      <c r="D62" s="105">
        <v>0</v>
      </c>
      <c r="E62" s="105">
        <v>393516000</v>
      </c>
      <c r="F62" s="105">
        <v>0</v>
      </c>
      <c r="G62" s="105">
        <v>55.841279573571384</v>
      </c>
      <c r="H62" s="105">
        <v>70.536448006698791</v>
      </c>
      <c r="I62" s="105">
        <v>74.454839258333777</v>
      </c>
      <c r="J62" s="105">
        <v>89.345566834866418</v>
      </c>
      <c r="K62" s="105">
        <v>95.727393030664174</v>
      </c>
      <c r="L62" s="105">
        <v>49.273164327601911</v>
      </c>
      <c r="M62" s="105">
        <v>17.405612395304267</v>
      </c>
      <c r="N62" s="105">
        <v>13.630749778002921</v>
      </c>
      <c r="O62" s="105">
        <v>26.803561932998353</v>
      </c>
      <c r="P62" s="105">
        <v>31.166974386110805</v>
      </c>
      <c r="Q62" s="105">
        <v>39.417055852281045</v>
      </c>
      <c r="R62" s="105">
        <v>46.213597035351377</v>
      </c>
      <c r="S62" s="105">
        <v>0</v>
      </c>
      <c r="T62" s="105">
        <v>0</v>
      </c>
      <c r="U62" s="105">
        <v>0</v>
      </c>
    </row>
    <row r="63" spans="1:21">
      <c r="A63" s="54">
        <v>61</v>
      </c>
      <c r="B63" s="104">
        <v>75</v>
      </c>
      <c r="C63" s="104">
        <v>75</v>
      </c>
      <c r="D63" s="105">
        <v>0</v>
      </c>
      <c r="E63" s="105">
        <v>393516000</v>
      </c>
      <c r="F63" s="105">
        <v>0</v>
      </c>
      <c r="G63" s="105">
        <v>12.8871906726544</v>
      </c>
      <c r="H63" s="105">
        <v>20.368533302409467</v>
      </c>
      <c r="I63" s="105">
        <v>18.890368170249907</v>
      </c>
      <c r="J63" s="105">
        <v>22.525517153331958</v>
      </c>
      <c r="K63" s="105">
        <v>26.671888365080786</v>
      </c>
      <c r="L63" s="105">
        <v>11.425696581528632</v>
      </c>
      <c r="M63" s="105">
        <v>2.0754659766758476</v>
      </c>
      <c r="N63" s="105">
        <v>2.3750214756374572</v>
      </c>
      <c r="O63" s="105">
        <v>3.3738502753633308</v>
      </c>
      <c r="P63" s="105">
        <v>5.1409951051886935</v>
      </c>
      <c r="Q63" s="105">
        <v>7.2999245670557151</v>
      </c>
      <c r="R63" s="105">
        <v>10.09238271656907</v>
      </c>
      <c r="S63" s="105">
        <v>0</v>
      </c>
      <c r="T63" s="105">
        <v>0</v>
      </c>
      <c r="U63" s="105">
        <v>0</v>
      </c>
    </row>
    <row r="64" spans="1:21">
      <c r="A64" s="54">
        <v>62</v>
      </c>
      <c r="B64" s="104">
        <v>76</v>
      </c>
      <c r="C64" s="104">
        <v>76</v>
      </c>
      <c r="D64" s="105">
        <v>0</v>
      </c>
      <c r="E64" s="105">
        <v>393516000</v>
      </c>
      <c r="F64" s="105">
        <v>0</v>
      </c>
      <c r="G64" s="105">
        <v>100</v>
      </c>
      <c r="H64" s="105">
        <v>100</v>
      </c>
      <c r="I64" s="105">
        <v>100</v>
      </c>
      <c r="J64" s="105">
        <v>100</v>
      </c>
      <c r="K64" s="105">
        <v>100</v>
      </c>
      <c r="L64" s="105">
        <v>2.3832723376519707</v>
      </c>
      <c r="M64" s="105">
        <v>1.2493424884068316</v>
      </c>
      <c r="N64" s="105">
        <v>3.5625406325381972</v>
      </c>
      <c r="O64" s="105">
        <v>9.454900560412197</v>
      </c>
      <c r="P64" s="105">
        <v>22.226071620522767</v>
      </c>
      <c r="Q64" s="105">
        <v>45.70296444202976</v>
      </c>
      <c r="R64" s="105">
        <v>76.150066168636585</v>
      </c>
      <c r="S64" s="105">
        <v>0</v>
      </c>
      <c r="T64" s="105">
        <v>0</v>
      </c>
      <c r="U64" s="105">
        <v>0</v>
      </c>
    </row>
    <row r="65" spans="1:21">
      <c r="A65" s="54">
        <v>63</v>
      </c>
      <c r="B65" s="104">
        <v>77</v>
      </c>
      <c r="C65" s="104">
        <v>77</v>
      </c>
      <c r="D65" s="105">
        <v>0</v>
      </c>
      <c r="E65" s="105">
        <v>393516000</v>
      </c>
      <c r="F65" s="105">
        <v>0</v>
      </c>
      <c r="G65" s="105">
        <v>8.3503353868999195</v>
      </c>
      <c r="H65" s="105">
        <v>11.124623765460806</v>
      </c>
      <c r="I65" s="105">
        <v>11.656787086545373</v>
      </c>
      <c r="J65" s="105">
        <v>13.139593624216124</v>
      </c>
      <c r="K65" s="105">
        <v>15.16103319514743</v>
      </c>
      <c r="L65" s="105">
        <v>10.499289022053647</v>
      </c>
      <c r="M65" s="105">
        <v>1.2637738372828182</v>
      </c>
      <c r="N65" s="105">
        <v>1.3745902951250168</v>
      </c>
      <c r="O65" s="105">
        <v>2.0368269824292229</v>
      </c>
      <c r="P65" s="105">
        <v>2.9569491460855493</v>
      </c>
      <c r="Q65" s="105">
        <v>4.4951645204011319</v>
      </c>
      <c r="R65" s="105">
        <v>6.5842846253976459</v>
      </c>
      <c r="S65" s="105">
        <v>0</v>
      </c>
      <c r="T65" s="105">
        <v>0</v>
      </c>
      <c r="U65" s="105">
        <v>0</v>
      </c>
    </row>
    <row r="66" spans="1:21">
      <c r="A66" s="54">
        <v>64</v>
      </c>
      <c r="B66" s="104">
        <v>78</v>
      </c>
      <c r="C66" s="104">
        <v>78</v>
      </c>
      <c r="D66" s="105">
        <v>0</v>
      </c>
      <c r="E66" s="105">
        <v>393516000</v>
      </c>
      <c r="F66" s="105">
        <v>0</v>
      </c>
      <c r="G66" s="105">
        <v>100</v>
      </c>
      <c r="H66" s="105">
        <v>100</v>
      </c>
      <c r="I66" s="105">
        <v>100</v>
      </c>
      <c r="J66" s="105">
        <v>100</v>
      </c>
      <c r="K66" s="105">
        <v>100</v>
      </c>
      <c r="L66" s="105">
        <v>0.91671148401780378</v>
      </c>
      <c r="M66" s="105">
        <v>0.49314033830868503</v>
      </c>
      <c r="N66" s="105">
        <v>1.5656826029472795</v>
      </c>
      <c r="O66" s="105">
        <v>4.9092752909832553</v>
      </c>
      <c r="P66" s="105">
        <v>12.700572928945595</v>
      </c>
      <c r="Q66" s="105">
        <v>29.19907231520903</v>
      </c>
      <c r="R66" s="105">
        <v>60.78211937215692</v>
      </c>
      <c r="S66" s="105">
        <v>0</v>
      </c>
      <c r="T66" s="105">
        <v>0</v>
      </c>
      <c r="U66" s="105">
        <v>0</v>
      </c>
    </row>
    <row r="67" spans="1:21">
      <c r="A67" s="54">
        <v>65</v>
      </c>
      <c r="B67" s="104">
        <v>79</v>
      </c>
      <c r="C67" s="104">
        <v>79</v>
      </c>
      <c r="D67" s="105">
        <v>0</v>
      </c>
      <c r="E67" s="105">
        <v>393516000</v>
      </c>
      <c r="F67" s="105">
        <v>0</v>
      </c>
      <c r="G67" s="105">
        <v>27.534207526162529</v>
      </c>
      <c r="H67" s="105">
        <v>36.618429444332769</v>
      </c>
      <c r="I67" s="105">
        <v>41.17467884622463</v>
      </c>
      <c r="J67" s="105">
        <v>47.067166611218163</v>
      </c>
      <c r="K67" s="105">
        <v>52.558288599805813</v>
      </c>
      <c r="L67" s="105">
        <v>1.8857960513728442</v>
      </c>
      <c r="M67" s="105">
        <v>0.48502023140809869</v>
      </c>
      <c r="N67" s="105">
        <v>1.1670410116218495</v>
      </c>
      <c r="O67" s="105">
        <v>3.3153547419627181</v>
      </c>
      <c r="P67" s="105">
        <v>6.999531108812417</v>
      </c>
      <c r="Q67" s="105">
        <v>12.700633421186051</v>
      </c>
      <c r="R67" s="105">
        <v>20.900192107739034</v>
      </c>
      <c r="S67" s="105">
        <v>0</v>
      </c>
      <c r="T67" s="105">
        <v>0</v>
      </c>
      <c r="U67" s="105">
        <v>0</v>
      </c>
    </row>
    <row r="68" spans="1:21">
      <c r="A68" s="54">
        <v>66</v>
      </c>
      <c r="B68" s="104">
        <v>80</v>
      </c>
      <c r="C68" s="104">
        <v>80</v>
      </c>
      <c r="D68" s="105">
        <v>0</v>
      </c>
      <c r="E68" s="105">
        <v>393516000</v>
      </c>
      <c r="F68" s="105">
        <v>0</v>
      </c>
      <c r="G68" s="105">
        <v>15.955215729625962</v>
      </c>
      <c r="H68" s="105">
        <v>21.435178212315776</v>
      </c>
      <c r="I68" s="105">
        <v>23.752558296174637</v>
      </c>
      <c r="J68" s="105">
        <v>26.279185871009659</v>
      </c>
      <c r="K68" s="105">
        <v>30.322066390294861</v>
      </c>
      <c r="L68" s="105">
        <v>3.0709358976512746</v>
      </c>
      <c r="M68" s="105">
        <v>0.65123039574267683</v>
      </c>
      <c r="N68" s="105">
        <v>1.2826659052134504</v>
      </c>
      <c r="O68" s="105">
        <v>2.8053001662761456</v>
      </c>
      <c r="P68" s="105">
        <v>4.9173846966743202</v>
      </c>
      <c r="Q68" s="105">
        <v>8.0014052651583381</v>
      </c>
      <c r="R68" s="105">
        <v>12.490536800931331</v>
      </c>
      <c r="S68" s="105">
        <v>0</v>
      </c>
      <c r="T68" s="105">
        <v>0</v>
      </c>
      <c r="U68" s="105">
        <v>0</v>
      </c>
    </row>
    <row r="69" spans="1:21">
      <c r="A69" s="54">
        <v>67</v>
      </c>
      <c r="B69" s="104">
        <v>81</v>
      </c>
      <c r="C69" s="104">
        <v>81</v>
      </c>
      <c r="D69" s="105">
        <v>0</v>
      </c>
      <c r="E69" s="105">
        <v>393516000</v>
      </c>
      <c r="F69" s="105">
        <v>0</v>
      </c>
      <c r="G69" s="105">
        <v>100</v>
      </c>
      <c r="H69" s="105">
        <v>100</v>
      </c>
      <c r="I69" s="105">
        <v>100</v>
      </c>
      <c r="J69" s="105">
        <v>100</v>
      </c>
      <c r="K69" s="105">
        <v>100</v>
      </c>
      <c r="L69" s="105">
        <v>0.79199468101380488</v>
      </c>
      <c r="M69" s="105">
        <v>0.40180847082549204</v>
      </c>
      <c r="N69" s="105">
        <v>1.1771882668901701</v>
      </c>
      <c r="O69" s="105">
        <v>4.2311985933336347</v>
      </c>
      <c r="P69" s="105">
        <v>10.090217949020031</v>
      </c>
      <c r="Q69" s="105">
        <v>23.533544897524525</v>
      </c>
      <c r="R69" s="105">
        <v>51.349890977128474</v>
      </c>
      <c r="S69" s="105">
        <v>0</v>
      </c>
      <c r="T69" s="105">
        <v>0</v>
      </c>
      <c r="U69" s="105">
        <v>0</v>
      </c>
    </row>
    <row r="70" spans="1:21">
      <c r="A70" s="54">
        <v>68</v>
      </c>
      <c r="B70" s="104">
        <v>82</v>
      </c>
      <c r="C70" s="104">
        <v>82</v>
      </c>
      <c r="D70" s="105">
        <v>232.00000000000003</v>
      </c>
      <c r="E70" s="105">
        <v>393516000</v>
      </c>
      <c r="F70" s="105">
        <v>0</v>
      </c>
      <c r="G70" s="105">
        <v>83.765413066764097</v>
      </c>
      <c r="H70" s="105">
        <v>100</v>
      </c>
      <c r="I70" s="105">
        <v>100</v>
      </c>
      <c r="J70" s="105">
        <v>100</v>
      </c>
      <c r="K70" s="105">
        <v>100</v>
      </c>
      <c r="L70" s="105">
        <v>0.78718012368241397</v>
      </c>
      <c r="M70" s="105">
        <v>0.67297622618048136</v>
      </c>
      <c r="N70" s="105">
        <v>1.8267974744269591</v>
      </c>
      <c r="O70" s="105">
        <v>5.0718340754528999</v>
      </c>
      <c r="P70" s="105">
        <v>11.596184281638868</v>
      </c>
      <c r="Q70" s="105">
        <v>24.636717266607587</v>
      </c>
      <c r="R70" s="105">
        <v>46.536339293424376</v>
      </c>
      <c r="S70" s="105">
        <v>0</v>
      </c>
      <c r="T70" s="105">
        <v>47.907786817348132</v>
      </c>
      <c r="U70" s="105">
        <v>47.907786817348139</v>
      </c>
    </row>
    <row r="71" spans="1:21">
      <c r="A71" s="54">
        <v>69</v>
      </c>
      <c r="B71" s="104">
        <v>83</v>
      </c>
      <c r="C71" s="104">
        <v>83</v>
      </c>
      <c r="D71" s="105">
        <v>0</v>
      </c>
      <c r="E71" s="105">
        <v>2916410000</v>
      </c>
      <c r="F71" s="105">
        <v>0</v>
      </c>
      <c r="G71" s="105">
        <v>43.03353548718384</v>
      </c>
      <c r="H71" s="105">
        <v>56.387848873160308</v>
      </c>
      <c r="I71" s="105">
        <v>65.714000249107343</v>
      </c>
      <c r="J71" s="105">
        <v>72.989206775027597</v>
      </c>
      <c r="K71" s="105">
        <v>80.426490574549049</v>
      </c>
      <c r="L71" s="105">
        <v>1.4614180292418999</v>
      </c>
      <c r="M71" s="105">
        <v>0.20157021708848463</v>
      </c>
      <c r="N71" s="105">
        <v>0.47480474145970281</v>
      </c>
      <c r="O71" s="105">
        <v>4.3626550136645275</v>
      </c>
      <c r="P71" s="105">
        <v>12.274977747212098</v>
      </c>
      <c r="Q71" s="105">
        <v>21.91516500820692</v>
      </c>
      <c r="R71" s="105">
        <v>33.452205096512174</v>
      </c>
      <c r="S71" s="105">
        <v>0</v>
      </c>
      <c r="T71" s="105">
        <v>0</v>
      </c>
      <c r="U71" s="105">
        <v>0</v>
      </c>
    </row>
    <row r="72" spans="1:21">
      <c r="A72" s="54">
        <v>70</v>
      </c>
      <c r="B72" s="104">
        <v>84</v>
      </c>
      <c r="C72" s="104">
        <v>84</v>
      </c>
      <c r="D72" s="105">
        <v>0</v>
      </c>
      <c r="E72" s="105">
        <v>393516000</v>
      </c>
      <c r="F72" s="105">
        <v>0</v>
      </c>
      <c r="G72" s="105">
        <v>42.013586119127858</v>
      </c>
      <c r="H72" s="105">
        <v>54.041803536871406</v>
      </c>
      <c r="I72" s="105">
        <v>61.619983443610941</v>
      </c>
      <c r="J72" s="105">
        <v>69.803932075100448</v>
      </c>
      <c r="K72" s="105">
        <v>81.226321361241645</v>
      </c>
      <c r="L72" s="105">
        <v>1.2819054561821415</v>
      </c>
      <c r="M72" s="105">
        <v>0.31529310226158413</v>
      </c>
      <c r="N72" s="105">
        <v>0.87003917737966896</v>
      </c>
      <c r="O72" s="105">
        <v>3.4497610152855307</v>
      </c>
      <c r="P72" s="105">
        <v>9.0617454661151378</v>
      </c>
      <c r="Q72" s="105">
        <v>18.614319835938659</v>
      </c>
      <c r="R72" s="105">
        <v>31.350517931138977</v>
      </c>
      <c r="S72" s="105">
        <v>0</v>
      </c>
      <c r="T72" s="105">
        <v>0</v>
      </c>
      <c r="U72" s="105">
        <v>0</v>
      </c>
    </row>
    <row r="73" spans="1:21">
      <c r="A73" s="54">
        <v>71</v>
      </c>
      <c r="B73" s="104">
        <v>85</v>
      </c>
      <c r="C73" s="104">
        <v>85</v>
      </c>
      <c r="D73" s="105">
        <v>0</v>
      </c>
      <c r="E73" s="105">
        <v>393516000</v>
      </c>
      <c r="F73" s="105">
        <v>0</v>
      </c>
      <c r="G73" s="105">
        <v>15.400583498669656</v>
      </c>
      <c r="H73" s="105">
        <v>20.438157738053661</v>
      </c>
      <c r="I73" s="105">
        <v>22.910093743402481</v>
      </c>
      <c r="J73" s="105">
        <v>25.773779871711511</v>
      </c>
      <c r="K73" s="105">
        <v>28.576446613872083</v>
      </c>
      <c r="L73" s="105">
        <v>1.501660677241937</v>
      </c>
      <c r="M73" s="105">
        <v>0.31297382320939432</v>
      </c>
      <c r="N73" s="105">
        <v>0.77077933620882222</v>
      </c>
      <c r="O73" s="105">
        <v>2.3278022656333976</v>
      </c>
      <c r="P73" s="105">
        <v>4.6649222222012829</v>
      </c>
      <c r="Q73" s="105">
        <v>7.930380682910628</v>
      </c>
      <c r="R73" s="105">
        <v>12.214476363664042</v>
      </c>
      <c r="S73" s="105">
        <v>0</v>
      </c>
      <c r="T73" s="105">
        <v>0</v>
      </c>
      <c r="U73" s="105">
        <v>0</v>
      </c>
    </row>
    <row r="74" spans="1:21">
      <c r="A74" s="54">
        <v>72</v>
      </c>
      <c r="B74" s="104">
        <v>86</v>
      </c>
      <c r="C74" s="104">
        <v>86</v>
      </c>
      <c r="D74" s="105">
        <v>0</v>
      </c>
      <c r="E74" s="105">
        <v>393516000</v>
      </c>
      <c r="F74" s="105">
        <v>0</v>
      </c>
      <c r="G74" s="105">
        <v>69.894894280917896</v>
      </c>
      <c r="H74" s="105">
        <v>100</v>
      </c>
      <c r="I74" s="105">
        <v>100</v>
      </c>
      <c r="J74" s="105">
        <v>100</v>
      </c>
      <c r="K74" s="105">
        <v>100</v>
      </c>
      <c r="L74" s="105">
        <v>0.73065046853755045</v>
      </c>
      <c r="M74" s="105">
        <v>0.29286690072404886</v>
      </c>
      <c r="N74" s="105">
        <v>0.91513023662955562</v>
      </c>
      <c r="O74" s="105">
        <v>3.1005949206210035</v>
      </c>
      <c r="P74" s="105">
        <v>7.5083033862096844</v>
      </c>
      <c r="Q74" s="105">
        <v>17.92954198480518</v>
      </c>
      <c r="R74" s="105">
        <v>39.188111666755475</v>
      </c>
      <c r="S74" s="105">
        <v>0</v>
      </c>
      <c r="T74" s="105">
        <v>0</v>
      </c>
      <c r="U74" s="105">
        <v>0</v>
      </c>
    </row>
    <row r="75" spans="1:21">
      <c r="A75" s="54">
        <v>73</v>
      </c>
      <c r="B75" s="104">
        <v>87</v>
      </c>
      <c r="C75" s="104">
        <v>87</v>
      </c>
      <c r="D75" s="105">
        <v>0</v>
      </c>
      <c r="E75" s="105">
        <v>393516000</v>
      </c>
      <c r="F75" s="105">
        <v>0</v>
      </c>
      <c r="G75" s="105">
        <v>100</v>
      </c>
      <c r="H75" s="105">
        <v>100</v>
      </c>
      <c r="I75" s="105">
        <v>100</v>
      </c>
      <c r="J75" s="105">
        <v>100</v>
      </c>
      <c r="K75" s="105">
        <v>100</v>
      </c>
      <c r="L75" s="105">
        <v>0.54560910642942084</v>
      </c>
      <c r="M75" s="105">
        <v>0.32812636906314813</v>
      </c>
      <c r="N75" s="105">
        <v>0.88412754797864779</v>
      </c>
      <c r="O75" s="105">
        <v>3.3153547419627181</v>
      </c>
      <c r="P75" s="105">
        <v>9.0617526327611806</v>
      </c>
      <c r="Q75" s="105">
        <v>22.226160234274694</v>
      </c>
      <c r="R75" s="105">
        <v>54.150638781366162</v>
      </c>
      <c r="S75" s="105">
        <v>0</v>
      </c>
      <c r="T75" s="105">
        <v>0</v>
      </c>
      <c r="U75" s="105">
        <v>0</v>
      </c>
    </row>
    <row r="76" spans="1:21">
      <c r="A76" s="54">
        <v>74</v>
      </c>
      <c r="B76" s="104">
        <v>88</v>
      </c>
      <c r="C76" s="104">
        <v>88</v>
      </c>
      <c r="D76" s="105">
        <v>619</v>
      </c>
      <c r="E76" s="105">
        <v>393516000</v>
      </c>
      <c r="F76" s="105">
        <v>0</v>
      </c>
      <c r="G76" s="105">
        <v>83.765342674619134</v>
      </c>
      <c r="H76" s="105">
        <v>100</v>
      </c>
      <c r="I76" s="105">
        <v>100</v>
      </c>
      <c r="J76" s="105">
        <v>100</v>
      </c>
      <c r="K76" s="105">
        <v>100</v>
      </c>
      <c r="L76" s="105">
        <v>0.57679790799891806</v>
      </c>
      <c r="M76" s="105">
        <v>0.48136200213286479</v>
      </c>
      <c r="N76" s="105">
        <v>1.194919873687496</v>
      </c>
      <c r="O76" s="105">
        <v>3.6124855914782446</v>
      </c>
      <c r="P76" s="105">
        <v>9.1671145998190777</v>
      </c>
      <c r="Q76" s="105">
        <v>21.953043125097906</v>
      </c>
      <c r="R76" s="105">
        <v>44.78689620267356</v>
      </c>
      <c r="S76" s="105">
        <v>0</v>
      </c>
      <c r="T76" s="105">
        <v>47.128163498125595</v>
      </c>
      <c r="U76" s="105">
        <v>47.128163498125602</v>
      </c>
    </row>
    <row r="77" spans="1:21">
      <c r="A77" s="54">
        <v>75</v>
      </c>
      <c r="B77" s="104">
        <v>89</v>
      </c>
      <c r="C77" s="104">
        <v>89</v>
      </c>
      <c r="D77" s="105">
        <v>0</v>
      </c>
      <c r="E77" s="105">
        <v>393516000</v>
      </c>
      <c r="F77" s="105">
        <v>0</v>
      </c>
      <c r="G77" s="105">
        <v>91.6404853364442</v>
      </c>
      <c r="H77" s="105">
        <v>100</v>
      </c>
      <c r="I77" s="105">
        <v>100</v>
      </c>
      <c r="J77" s="105">
        <v>100</v>
      </c>
      <c r="K77" s="105">
        <v>100</v>
      </c>
      <c r="L77" s="105">
        <v>0.57798478937320286</v>
      </c>
      <c r="M77" s="105">
        <v>0.40244190509374034</v>
      </c>
      <c r="N77" s="105">
        <v>1.245854224470561</v>
      </c>
      <c r="O77" s="105">
        <v>3.9073823744560605</v>
      </c>
      <c r="P77" s="105">
        <v>10.68762247539847</v>
      </c>
      <c r="Q77" s="105">
        <v>23.543968513762376</v>
      </c>
      <c r="R77" s="105">
        <v>51.696609300429344</v>
      </c>
      <c r="S77" s="105">
        <v>0</v>
      </c>
      <c r="T77" s="105">
        <v>0</v>
      </c>
      <c r="U77" s="105">
        <v>0</v>
      </c>
    </row>
    <row r="78" spans="1:21">
      <c r="A78" s="54">
        <v>76</v>
      </c>
      <c r="B78" s="104">
        <v>90</v>
      </c>
      <c r="C78" s="104">
        <v>90</v>
      </c>
      <c r="D78" s="105">
        <v>0</v>
      </c>
      <c r="E78" s="105">
        <v>2862470000</v>
      </c>
      <c r="F78" s="105">
        <v>0</v>
      </c>
      <c r="G78" s="105">
        <v>100</v>
      </c>
      <c r="H78" s="105">
        <v>100</v>
      </c>
      <c r="I78" s="105">
        <v>100</v>
      </c>
      <c r="J78" s="105">
        <v>100</v>
      </c>
      <c r="K78" s="105">
        <v>100</v>
      </c>
      <c r="L78" s="105">
        <v>0.98466298234750849</v>
      </c>
      <c r="M78" s="105">
        <v>0.17014868358414592</v>
      </c>
      <c r="N78" s="105">
        <v>0.48715328189104484</v>
      </c>
      <c r="O78" s="105">
        <v>5.0828814317778486</v>
      </c>
      <c r="P78" s="105">
        <v>18.26333782479055</v>
      </c>
      <c r="Q78" s="105">
        <v>45.319399299090314</v>
      </c>
      <c r="R78" s="105">
        <v>100</v>
      </c>
      <c r="S78" s="105">
        <v>0</v>
      </c>
      <c r="T78" s="105">
        <v>0</v>
      </c>
      <c r="U78" s="105">
        <v>0</v>
      </c>
    </row>
    <row r="79" spans="1:21">
      <c r="A79" s="54">
        <v>77</v>
      </c>
      <c r="B79" s="104">
        <v>99</v>
      </c>
      <c r="C79" s="104">
        <v>99</v>
      </c>
      <c r="D79" s="105">
        <v>593</v>
      </c>
      <c r="E79" s="105">
        <v>3676470000</v>
      </c>
      <c r="F79" s="105">
        <v>0</v>
      </c>
      <c r="G79" s="105">
        <v>12.79466050376344</v>
      </c>
      <c r="H79" s="105">
        <v>16.489406368062753</v>
      </c>
      <c r="I79" s="105">
        <v>17.937991042758032</v>
      </c>
      <c r="J79" s="105">
        <v>19.732711315642145</v>
      </c>
      <c r="K79" s="105">
        <v>21.26811421487416</v>
      </c>
      <c r="L79" s="105">
        <v>1.6819368705918083</v>
      </c>
      <c r="M79" s="105">
        <v>0.23987582504560898</v>
      </c>
      <c r="N79" s="105">
        <v>0.55967372372729884</v>
      </c>
      <c r="O79" s="105">
        <v>2.6324562580796265</v>
      </c>
      <c r="P79" s="105">
        <v>4.7487382942205008</v>
      </c>
      <c r="Q79" s="105">
        <v>7.1266047001983361</v>
      </c>
      <c r="R79" s="105">
        <v>10.281049317623848</v>
      </c>
      <c r="S79" s="105">
        <v>0</v>
      </c>
      <c r="T79" s="105">
        <v>9.6244348695489652</v>
      </c>
      <c r="U79" s="105">
        <v>9.6244348695489617</v>
      </c>
    </row>
    <row r="80" spans="1:21">
      <c r="A80" s="54">
        <v>78</v>
      </c>
      <c r="B80" s="104">
        <v>100</v>
      </c>
      <c r="C80" s="104">
        <v>100</v>
      </c>
      <c r="D80" s="105">
        <v>0</v>
      </c>
      <c r="E80" s="105">
        <v>393516000</v>
      </c>
      <c r="F80" s="105">
        <v>0</v>
      </c>
      <c r="G80" s="105">
        <v>79.8951026873942</v>
      </c>
      <c r="H80" s="105">
        <v>100</v>
      </c>
      <c r="I80" s="105">
        <v>100</v>
      </c>
      <c r="J80" s="105">
        <v>100</v>
      </c>
      <c r="K80" s="105">
        <v>100</v>
      </c>
      <c r="L80" s="105">
        <v>0.80858777637281054</v>
      </c>
      <c r="M80" s="105">
        <v>0.30210924867589267</v>
      </c>
      <c r="N80" s="105">
        <v>0.84402471615136887</v>
      </c>
      <c r="O80" s="105">
        <v>3.1131989650137717</v>
      </c>
      <c r="P80" s="105">
        <v>8.2986640199857078</v>
      </c>
      <c r="Q80" s="105">
        <v>20.003544210227876</v>
      </c>
      <c r="R80" s="105">
        <v>48.735527241693156</v>
      </c>
      <c r="S80" s="105">
        <v>0</v>
      </c>
      <c r="T80" s="105">
        <v>0</v>
      </c>
      <c r="U80" s="105">
        <v>0</v>
      </c>
    </row>
    <row r="81" spans="1:21">
      <c r="A81" s="54">
        <v>79</v>
      </c>
      <c r="B81" s="104">
        <v>101</v>
      </c>
      <c r="C81" s="104">
        <v>101</v>
      </c>
      <c r="D81" s="105">
        <v>0</v>
      </c>
      <c r="E81" s="105">
        <v>393516000</v>
      </c>
      <c r="F81" s="105">
        <v>0</v>
      </c>
      <c r="G81" s="105">
        <v>100</v>
      </c>
      <c r="H81" s="105">
        <v>100</v>
      </c>
      <c r="I81" s="105">
        <v>100</v>
      </c>
      <c r="J81" s="105">
        <v>100</v>
      </c>
      <c r="K81" s="105">
        <v>100</v>
      </c>
      <c r="L81" s="105">
        <v>1.2054625062429871</v>
      </c>
      <c r="M81" s="105">
        <v>0.54703353242384845</v>
      </c>
      <c r="N81" s="105">
        <v>1.6288661391324464</v>
      </c>
      <c r="O81" s="105">
        <v>4.8166474553043264</v>
      </c>
      <c r="P81" s="105">
        <v>11.593712927689907</v>
      </c>
      <c r="Q81" s="105">
        <v>26.201997863547284</v>
      </c>
      <c r="R81" s="105">
        <v>59.831790702851023</v>
      </c>
      <c r="S81" s="105">
        <v>0</v>
      </c>
      <c r="T81" s="105">
        <v>0</v>
      </c>
      <c r="U81" s="105">
        <v>0</v>
      </c>
    </row>
    <row r="82" spans="1:21">
      <c r="A82" s="54">
        <v>80</v>
      </c>
      <c r="B82" s="104">
        <v>102</v>
      </c>
      <c r="C82" s="104">
        <v>102</v>
      </c>
      <c r="D82" s="105">
        <v>0</v>
      </c>
      <c r="E82" s="105">
        <v>393516000</v>
      </c>
      <c r="F82" s="105">
        <v>0</v>
      </c>
      <c r="G82" s="105">
        <v>64.902518197487836</v>
      </c>
      <c r="H82" s="105">
        <v>100</v>
      </c>
      <c r="I82" s="105">
        <v>100</v>
      </c>
      <c r="J82" s="105">
        <v>100</v>
      </c>
      <c r="K82" s="105">
        <v>100</v>
      </c>
      <c r="L82" s="105">
        <v>1.5767462051636711</v>
      </c>
      <c r="M82" s="105">
        <v>0.73076998606239296</v>
      </c>
      <c r="N82" s="105">
        <v>1.7189074256608519</v>
      </c>
      <c r="O82" s="105">
        <v>4.6984475177508456</v>
      </c>
      <c r="P82" s="105">
        <v>9.6142985254013844</v>
      </c>
      <c r="Q82" s="105">
        <v>19.339585087478618</v>
      </c>
      <c r="R82" s="105">
        <v>37.620586022636786</v>
      </c>
      <c r="S82" s="105">
        <v>0</v>
      </c>
      <c r="T82" s="105">
        <v>0</v>
      </c>
      <c r="U82" s="105">
        <v>0</v>
      </c>
    </row>
    <row r="83" spans="1:21">
      <c r="A83" s="54">
        <v>81</v>
      </c>
      <c r="B83" s="104">
        <v>103</v>
      </c>
      <c r="C83" s="104">
        <v>103</v>
      </c>
      <c r="D83" s="105">
        <v>0</v>
      </c>
      <c r="E83" s="105">
        <v>393516000</v>
      </c>
      <c r="F83" s="105">
        <v>0</v>
      </c>
      <c r="G83" s="105">
        <v>50.479691884709148</v>
      </c>
      <c r="H83" s="105">
        <v>87.884228097623122</v>
      </c>
      <c r="I83" s="105">
        <v>100</v>
      </c>
      <c r="J83" s="105">
        <v>100</v>
      </c>
      <c r="K83" s="105">
        <v>100</v>
      </c>
      <c r="L83" s="105">
        <v>0.89587781717621273</v>
      </c>
      <c r="M83" s="105">
        <v>0.36278869985475504</v>
      </c>
      <c r="N83" s="105">
        <v>0.91339661064004163</v>
      </c>
      <c r="O83" s="105">
        <v>2.7647904165826276</v>
      </c>
      <c r="P83" s="105">
        <v>6.3578425732493038</v>
      </c>
      <c r="Q83" s="105">
        <v>14.004527132312102</v>
      </c>
      <c r="R83" s="105">
        <v>29.915839796713922</v>
      </c>
      <c r="S83" s="105">
        <v>0</v>
      </c>
      <c r="T83" s="105">
        <v>0</v>
      </c>
      <c r="U83" s="105">
        <v>0</v>
      </c>
    </row>
    <row r="84" spans="1:21">
      <c r="A84" s="54">
        <v>82</v>
      </c>
      <c r="B84" s="104">
        <v>104</v>
      </c>
      <c r="C84" s="104">
        <v>104</v>
      </c>
      <c r="D84" s="105">
        <v>0</v>
      </c>
      <c r="E84" s="105">
        <v>393516000</v>
      </c>
      <c r="F84" s="105">
        <v>0</v>
      </c>
      <c r="G84" s="105">
        <v>100</v>
      </c>
      <c r="H84" s="105">
        <v>100</v>
      </c>
      <c r="I84" s="105">
        <v>100</v>
      </c>
      <c r="J84" s="105">
        <v>100</v>
      </c>
      <c r="K84" s="105">
        <v>100</v>
      </c>
      <c r="L84" s="105">
        <v>0.83514033801156107</v>
      </c>
      <c r="M84" s="105">
        <v>0.36227386253234994</v>
      </c>
      <c r="N84" s="105">
        <v>1.1596192972023862</v>
      </c>
      <c r="O84" s="105">
        <v>4.1622116597466734</v>
      </c>
      <c r="P84" s="105">
        <v>11.766753419147964</v>
      </c>
      <c r="Q84" s="105">
        <v>30.083799024966737</v>
      </c>
      <c r="R84" s="105">
        <v>64.90257342623589</v>
      </c>
      <c r="S84" s="105">
        <v>0</v>
      </c>
      <c r="T84" s="105">
        <v>0</v>
      </c>
      <c r="U84" s="105">
        <v>0</v>
      </c>
    </row>
    <row r="85" spans="1:21">
      <c r="A85" s="54">
        <v>83</v>
      </c>
      <c r="B85" s="104">
        <v>105</v>
      </c>
      <c r="C85" s="104">
        <v>105</v>
      </c>
      <c r="D85" s="105">
        <v>0</v>
      </c>
      <c r="E85" s="105">
        <v>393516000</v>
      </c>
      <c r="F85" s="105">
        <v>0</v>
      </c>
      <c r="G85" s="105">
        <v>19.480312790728291</v>
      </c>
      <c r="H85" s="105">
        <v>27.449826914987572</v>
      </c>
      <c r="I85" s="105">
        <v>29.916072280923501</v>
      </c>
      <c r="J85" s="105">
        <v>33.780424775805457</v>
      </c>
      <c r="K85" s="105">
        <v>40.006900000082481</v>
      </c>
      <c r="L85" s="105">
        <v>0.69185037679911776</v>
      </c>
      <c r="M85" s="105">
        <v>0.33486967441774718</v>
      </c>
      <c r="N85" s="105">
        <v>1.0318994912987702</v>
      </c>
      <c r="O85" s="105">
        <v>2.7157693099056308</v>
      </c>
      <c r="P85" s="105">
        <v>6.1072128436799789</v>
      </c>
      <c r="Q85" s="105">
        <v>10.107370920604973</v>
      </c>
      <c r="R85" s="105">
        <v>15.418325962112771</v>
      </c>
      <c r="S85" s="105">
        <v>0</v>
      </c>
      <c r="T85" s="105">
        <v>0</v>
      </c>
      <c r="U85" s="105">
        <v>0</v>
      </c>
    </row>
    <row r="86" spans="1:21">
      <c r="A86" s="54">
        <v>84</v>
      </c>
      <c r="B86" s="104">
        <v>106</v>
      </c>
      <c r="C86" s="104">
        <v>106</v>
      </c>
      <c r="D86" s="105">
        <v>0</v>
      </c>
      <c r="E86" s="105">
        <v>393516000</v>
      </c>
      <c r="F86" s="105">
        <v>1</v>
      </c>
      <c r="G86" s="105">
        <v>32.005849730753447</v>
      </c>
      <c r="H86" s="105">
        <v>46.536032929128126</v>
      </c>
      <c r="I86" s="105">
        <v>51.547645053957467</v>
      </c>
      <c r="J86" s="105">
        <v>60.64408640741884</v>
      </c>
      <c r="K86" s="105">
        <v>70.631632103718132</v>
      </c>
      <c r="L86" s="105">
        <v>0.90658971722751869</v>
      </c>
      <c r="M86" s="105">
        <v>0.41509319533516953</v>
      </c>
      <c r="N86" s="105">
        <v>1.3678640175267729</v>
      </c>
      <c r="O86" s="105">
        <v>3.8273151990149969</v>
      </c>
      <c r="P86" s="105">
        <v>9.3722220667114904</v>
      </c>
      <c r="Q86" s="105">
        <v>16.530820825259084</v>
      </c>
      <c r="R86" s="105">
        <v>25.786267081477092</v>
      </c>
      <c r="S86" s="105">
        <v>0</v>
      </c>
      <c r="T86" s="105">
        <v>0</v>
      </c>
      <c r="U86" s="105">
        <v>0</v>
      </c>
    </row>
    <row r="87" spans="1:21">
      <c r="A87" s="54">
        <v>85</v>
      </c>
      <c r="B87" s="104">
        <v>107</v>
      </c>
      <c r="C87" s="104">
        <v>107</v>
      </c>
      <c r="D87" s="105">
        <v>0</v>
      </c>
      <c r="E87" s="105">
        <v>393516000</v>
      </c>
      <c r="F87" s="105">
        <v>1</v>
      </c>
      <c r="G87" s="105">
        <v>100</v>
      </c>
      <c r="H87" s="105">
        <v>100</v>
      </c>
      <c r="I87" s="105">
        <v>100</v>
      </c>
      <c r="J87" s="105">
        <v>100</v>
      </c>
      <c r="K87" s="105">
        <v>100</v>
      </c>
      <c r="L87" s="105">
        <v>0.65963508467627607</v>
      </c>
      <c r="M87" s="105">
        <v>0.40414086828147117</v>
      </c>
      <c r="N87" s="105">
        <v>1.5135337997924156</v>
      </c>
      <c r="O87" s="105">
        <v>7.7914394064344128</v>
      </c>
      <c r="P87" s="105">
        <v>20.617509988614529</v>
      </c>
      <c r="Q87" s="105">
        <v>47.861956600959957</v>
      </c>
      <c r="R87" s="105">
        <v>89.344096858081869</v>
      </c>
      <c r="S87" s="105">
        <v>0</v>
      </c>
      <c r="T87" s="105">
        <v>0</v>
      </c>
      <c r="U87" s="105">
        <v>0</v>
      </c>
    </row>
    <row r="88" spans="1:21">
      <c r="A88" s="54">
        <v>86</v>
      </c>
      <c r="B88" s="104">
        <v>108</v>
      </c>
      <c r="C88" s="104">
        <v>108</v>
      </c>
      <c r="D88" s="105">
        <v>0</v>
      </c>
      <c r="E88" s="105">
        <v>393516000</v>
      </c>
      <c r="F88" s="105">
        <v>1</v>
      </c>
      <c r="G88" s="105">
        <v>100</v>
      </c>
      <c r="H88" s="105">
        <v>100</v>
      </c>
      <c r="I88" s="105">
        <v>100</v>
      </c>
      <c r="J88" s="105">
        <v>100</v>
      </c>
      <c r="K88" s="105">
        <v>100</v>
      </c>
      <c r="L88" s="105">
        <v>1.1109286993194465</v>
      </c>
      <c r="M88" s="105">
        <v>0.54820826441903203</v>
      </c>
      <c r="N88" s="105">
        <v>1.999601915934567</v>
      </c>
      <c r="O88" s="105">
        <v>10.076527041600972</v>
      </c>
      <c r="P88" s="105">
        <v>24.818213001009354</v>
      </c>
      <c r="Q88" s="105">
        <v>55.841129408613327</v>
      </c>
      <c r="R88" s="105">
        <v>100</v>
      </c>
      <c r="S88" s="105">
        <v>0</v>
      </c>
      <c r="T88" s="105">
        <v>0</v>
      </c>
      <c r="U88" s="105">
        <v>0</v>
      </c>
    </row>
    <row r="89" spans="1:21">
      <c r="A89" s="54">
        <v>87</v>
      </c>
      <c r="B89" s="104">
        <v>109</v>
      </c>
      <c r="C89" s="104">
        <v>109</v>
      </c>
      <c r="D89" s="105">
        <v>0</v>
      </c>
      <c r="E89" s="105">
        <v>393516000</v>
      </c>
      <c r="F89" s="105">
        <v>1</v>
      </c>
      <c r="G89" s="105">
        <v>53.607916694682004</v>
      </c>
      <c r="H89" s="105">
        <v>67.009805767510983</v>
      </c>
      <c r="I89" s="105">
        <v>70.536447976210496</v>
      </c>
      <c r="J89" s="105">
        <v>83.761581495511862</v>
      </c>
      <c r="K89" s="105">
        <v>89.345446683841672</v>
      </c>
      <c r="L89" s="105">
        <v>49.27339168431935</v>
      </c>
      <c r="M89" s="105">
        <v>13.675838310596211</v>
      </c>
      <c r="N89" s="105">
        <v>12.764125563382319</v>
      </c>
      <c r="O89" s="105">
        <v>27.350610169830027</v>
      </c>
      <c r="P89" s="105">
        <v>31.90913100302955</v>
      </c>
      <c r="Q89" s="105">
        <v>40.611785081518015</v>
      </c>
      <c r="R89" s="105">
        <v>46.214094087572725</v>
      </c>
      <c r="S89" s="105">
        <v>0</v>
      </c>
      <c r="T89" s="105">
        <v>0</v>
      </c>
      <c r="U89" s="105">
        <v>0</v>
      </c>
    </row>
    <row r="90" spans="1:21">
      <c r="A90" s="54">
        <v>88</v>
      </c>
      <c r="B90" s="104">
        <v>110</v>
      </c>
      <c r="C90" s="104">
        <v>110</v>
      </c>
      <c r="D90" s="105">
        <v>0</v>
      </c>
      <c r="E90" s="105">
        <v>393516000</v>
      </c>
      <c r="F90" s="105">
        <v>1</v>
      </c>
      <c r="G90" s="105">
        <v>-99999</v>
      </c>
      <c r="H90" s="105">
        <v>-99999</v>
      </c>
      <c r="I90" s="105">
        <v>-99999</v>
      </c>
      <c r="J90" s="105">
        <v>-99999</v>
      </c>
      <c r="K90" s="105">
        <v>-99999</v>
      </c>
      <c r="L90" s="105">
        <v>-99999</v>
      </c>
      <c r="M90" s="105">
        <v>-99999</v>
      </c>
      <c r="N90" s="105">
        <v>-99999</v>
      </c>
      <c r="O90" s="105">
        <v>-99999</v>
      </c>
      <c r="P90" s="105">
        <v>-99999</v>
      </c>
      <c r="Q90" s="105">
        <v>-99999</v>
      </c>
      <c r="R90" s="105">
        <v>-99999</v>
      </c>
      <c r="S90" s="105">
        <v>0</v>
      </c>
      <c r="T90" s="105">
        <v>0</v>
      </c>
      <c r="U90" s="105">
        <v>0</v>
      </c>
    </row>
    <row r="91" spans="1:21">
      <c r="A91" s="54">
        <v>89</v>
      </c>
      <c r="B91" s="104">
        <v>111</v>
      </c>
      <c r="C91" s="104">
        <v>111</v>
      </c>
      <c r="D91" s="105">
        <v>0</v>
      </c>
      <c r="E91" s="105">
        <v>393516000</v>
      </c>
      <c r="F91" s="105">
        <v>1</v>
      </c>
      <c r="G91" s="105">
        <v>100</v>
      </c>
      <c r="H91" s="105">
        <v>100</v>
      </c>
      <c r="I91" s="105">
        <v>100</v>
      </c>
      <c r="J91" s="105">
        <v>100</v>
      </c>
      <c r="K91" s="105">
        <v>100</v>
      </c>
      <c r="L91" s="105">
        <v>0.74987879735445739</v>
      </c>
      <c r="M91" s="105">
        <v>0.60301565278736746</v>
      </c>
      <c r="N91" s="105">
        <v>1.9228080926190203</v>
      </c>
      <c r="O91" s="105">
        <v>8.5358447524212124</v>
      </c>
      <c r="P91" s="105">
        <v>20.001904873207337</v>
      </c>
      <c r="Q91" s="105">
        <v>46.211297472147322</v>
      </c>
      <c r="R91" s="105">
        <v>89.341841848191081</v>
      </c>
      <c r="S91" s="105">
        <v>0</v>
      </c>
      <c r="T91" s="105">
        <v>0</v>
      </c>
      <c r="U91" s="105">
        <v>0</v>
      </c>
    </row>
    <row r="92" spans="1:21">
      <c r="A92" s="54">
        <v>90</v>
      </c>
      <c r="B92" s="104">
        <v>112</v>
      </c>
      <c r="C92" s="104">
        <v>112</v>
      </c>
      <c r="D92" s="105">
        <v>0</v>
      </c>
      <c r="E92" s="105">
        <v>393516000</v>
      </c>
      <c r="F92" s="105">
        <v>1</v>
      </c>
      <c r="G92" s="105">
        <v>0</v>
      </c>
      <c r="H92" s="105">
        <v>0</v>
      </c>
      <c r="I92" s="105">
        <v>0</v>
      </c>
      <c r="J92" s="105">
        <v>0</v>
      </c>
      <c r="K92" s="105">
        <v>0</v>
      </c>
      <c r="L92" s="105">
        <v>0</v>
      </c>
      <c r="M92" s="105">
        <v>100</v>
      </c>
      <c r="N92" s="105">
        <v>100</v>
      </c>
      <c r="O92" s="105">
        <v>100</v>
      </c>
      <c r="P92" s="105">
        <v>0</v>
      </c>
      <c r="Q92" s="105">
        <v>0</v>
      </c>
      <c r="R92" s="105">
        <v>0</v>
      </c>
      <c r="S92" s="105">
        <v>0</v>
      </c>
      <c r="T92" s="105">
        <v>0</v>
      </c>
      <c r="U92" s="105">
        <v>0</v>
      </c>
    </row>
    <row r="93" spans="1:21">
      <c r="A93" s="54">
        <v>91</v>
      </c>
      <c r="B93" s="104">
        <v>113</v>
      </c>
      <c r="C93" s="104">
        <v>113</v>
      </c>
      <c r="D93" s="105">
        <v>0</v>
      </c>
      <c r="E93" s="105">
        <v>393516000</v>
      </c>
      <c r="F93" s="105">
        <v>1</v>
      </c>
      <c r="G93" s="105">
        <v>100</v>
      </c>
      <c r="H93" s="105">
        <v>100</v>
      </c>
      <c r="I93" s="105">
        <v>100</v>
      </c>
      <c r="J93" s="105">
        <v>100</v>
      </c>
      <c r="K93" s="105">
        <v>100</v>
      </c>
      <c r="L93" s="105">
        <v>10.830158823744879</v>
      </c>
      <c r="M93" s="105">
        <v>1.6123093587229216</v>
      </c>
      <c r="N93" s="105">
        <v>2.7548451274244048</v>
      </c>
      <c r="O93" s="105">
        <v>8.0931893383963089</v>
      </c>
      <c r="P93" s="105">
        <v>18.607874410807757</v>
      </c>
      <c r="Q93" s="105">
        <v>40.613095587322405</v>
      </c>
      <c r="R93" s="105">
        <v>92.429886616229837</v>
      </c>
      <c r="S93" s="105">
        <v>0</v>
      </c>
      <c r="T93" s="105">
        <v>0</v>
      </c>
      <c r="U93" s="105">
        <v>0</v>
      </c>
    </row>
    <row r="94" spans="1:21">
      <c r="A94" s="54">
        <v>92</v>
      </c>
      <c r="B94" s="104">
        <v>114</v>
      </c>
      <c r="C94" s="104">
        <v>114</v>
      </c>
      <c r="D94" s="105">
        <v>0</v>
      </c>
      <c r="E94" s="105">
        <v>393516000</v>
      </c>
      <c r="F94" s="105">
        <v>1</v>
      </c>
      <c r="G94" s="105">
        <v>17.116646195849587</v>
      </c>
      <c r="H94" s="105">
        <v>21.792373222231632</v>
      </c>
      <c r="I94" s="105">
        <v>22.534359174983752</v>
      </c>
      <c r="J94" s="105">
        <v>25.773695276553156</v>
      </c>
      <c r="K94" s="105">
        <v>28.00905426224066</v>
      </c>
      <c r="L94" s="105">
        <v>30.083774510402442</v>
      </c>
      <c r="M94" s="105">
        <v>7.6584694539338782</v>
      </c>
      <c r="N94" s="105">
        <v>4.4268609560311436</v>
      </c>
      <c r="O94" s="105">
        <v>5.589536481512539</v>
      </c>
      <c r="P94" s="105">
        <v>7.3407210978415929</v>
      </c>
      <c r="Q94" s="105">
        <v>10.027924836800814</v>
      </c>
      <c r="R94" s="105">
        <v>13.767188278874444</v>
      </c>
      <c r="S94" s="105">
        <v>0</v>
      </c>
      <c r="T94" s="105">
        <v>0</v>
      </c>
      <c r="U94" s="105">
        <v>0</v>
      </c>
    </row>
    <row r="95" spans="1:21">
      <c r="A95" s="54">
        <v>93</v>
      </c>
      <c r="B95" s="104">
        <v>115</v>
      </c>
      <c r="C95" s="104">
        <v>115</v>
      </c>
      <c r="D95" s="105">
        <v>0</v>
      </c>
      <c r="E95" s="105">
        <v>393516000</v>
      </c>
      <c r="F95" s="105">
        <v>1</v>
      </c>
      <c r="G95" s="105">
        <v>11.699975159345728</v>
      </c>
      <c r="H95" s="105">
        <v>15.143866151140776</v>
      </c>
      <c r="I95" s="105">
        <v>15.440488952105895</v>
      </c>
      <c r="J95" s="105">
        <v>17.02426561572203</v>
      </c>
      <c r="K95" s="105">
        <v>19.050964409758208</v>
      </c>
      <c r="L95" s="105">
        <v>17.657867647410129</v>
      </c>
      <c r="M95" s="105">
        <v>3.4189595776490527</v>
      </c>
      <c r="N95" s="105">
        <v>2.3261844040554616</v>
      </c>
      <c r="O95" s="105">
        <v>3.4378149400644009</v>
      </c>
      <c r="P95" s="105">
        <v>4.8201120461730937</v>
      </c>
      <c r="Q95" s="105">
        <v>6.667826838967156</v>
      </c>
      <c r="R95" s="105">
        <v>9.367339888628246</v>
      </c>
      <c r="S95" s="105">
        <v>0</v>
      </c>
      <c r="T95" s="105">
        <v>0</v>
      </c>
      <c r="U95" s="105">
        <v>0</v>
      </c>
    </row>
    <row r="96" spans="1:21">
      <c r="A96" s="54">
        <v>94</v>
      </c>
      <c r="B96" s="104">
        <v>116</v>
      </c>
      <c r="C96" s="104">
        <v>116</v>
      </c>
      <c r="D96" s="105">
        <v>0</v>
      </c>
      <c r="E96" s="105">
        <v>393516000</v>
      </c>
      <c r="F96" s="105">
        <v>1</v>
      </c>
      <c r="G96" s="105">
        <v>100</v>
      </c>
      <c r="H96" s="105">
        <v>100</v>
      </c>
      <c r="I96" s="105">
        <v>100</v>
      </c>
      <c r="J96" s="105">
        <v>100</v>
      </c>
      <c r="K96" s="105">
        <v>100</v>
      </c>
      <c r="L96" s="105">
        <v>1.6310480156242286</v>
      </c>
      <c r="M96" s="105">
        <v>0.38026164120823625</v>
      </c>
      <c r="N96" s="105">
        <v>0.84085084035286328</v>
      </c>
      <c r="O96" s="105">
        <v>3.4226703809957959</v>
      </c>
      <c r="P96" s="105">
        <v>10.128336704616881</v>
      </c>
      <c r="Q96" s="105">
        <v>26.20195515978995</v>
      </c>
      <c r="R96" s="105">
        <v>56.789498069424944</v>
      </c>
      <c r="S96" s="105">
        <v>0</v>
      </c>
      <c r="T96" s="105">
        <v>0</v>
      </c>
      <c r="U96" s="105">
        <v>0</v>
      </c>
    </row>
    <row r="97" spans="1:21">
      <c r="A97" s="54">
        <v>95</v>
      </c>
      <c r="B97" s="104">
        <v>117</v>
      </c>
      <c r="C97" s="104">
        <v>117</v>
      </c>
      <c r="D97" s="105">
        <v>0</v>
      </c>
      <c r="E97" s="105">
        <v>393516000</v>
      </c>
      <c r="F97" s="105">
        <v>1</v>
      </c>
      <c r="G97" s="105">
        <v>100</v>
      </c>
      <c r="H97" s="105">
        <v>100</v>
      </c>
      <c r="I97" s="105">
        <v>100</v>
      </c>
      <c r="J97" s="105">
        <v>100</v>
      </c>
      <c r="K97" s="105">
        <v>100</v>
      </c>
      <c r="L97" s="105">
        <v>3.100236304507122</v>
      </c>
      <c r="M97" s="105">
        <v>0.62774339786343269</v>
      </c>
      <c r="N97" s="105">
        <v>1.2970720809449843</v>
      </c>
      <c r="O97" s="105">
        <v>4.3268254389545895</v>
      </c>
      <c r="P97" s="105">
        <v>11.596211589343966</v>
      </c>
      <c r="Q97" s="105">
        <v>28.576400737228024</v>
      </c>
      <c r="R97" s="105">
        <v>64.902165190182515</v>
      </c>
      <c r="S97" s="105">
        <v>0</v>
      </c>
      <c r="T97" s="105">
        <v>0</v>
      </c>
      <c r="U97" s="105">
        <v>0</v>
      </c>
    </row>
    <row r="98" spans="1:21">
      <c r="A98" s="54">
        <v>96</v>
      </c>
      <c r="B98" s="104">
        <v>118</v>
      </c>
      <c r="C98" s="104">
        <v>118</v>
      </c>
      <c r="D98" s="105">
        <v>0</v>
      </c>
      <c r="E98" s="105">
        <v>393516000</v>
      </c>
      <c r="F98" s="105">
        <v>1</v>
      </c>
      <c r="G98" s="105">
        <v>16.826533284021959</v>
      </c>
      <c r="H98" s="105">
        <v>21.792392755096401</v>
      </c>
      <c r="I98" s="105">
        <v>22.39324162053942</v>
      </c>
      <c r="J98" s="105">
        <v>25.004331238479203</v>
      </c>
      <c r="K98" s="105">
        <v>29.455699681473281</v>
      </c>
      <c r="L98" s="105">
        <v>17.548033810018733</v>
      </c>
      <c r="M98" s="105">
        <v>3.191028939139116</v>
      </c>
      <c r="N98" s="105">
        <v>2.9768052738928952</v>
      </c>
      <c r="O98" s="105">
        <v>4.6135393602586703</v>
      </c>
      <c r="P98" s="105">
        <v>6.7238591757456181</v>
      </c>
      <c r="Q98" s="105">
        <v>9.4133952901733373</v>
      </c>
      <c r="R98" s="105">
        <v>13.139542312382442</v>
      </c>
      <c r="S98" s="105">
        <v>0</v>
      </c>
      <c r="T98" s="105">
        <v>0</v>
      </c>
      <c r="U98" s="105">
        <v>0</v>
      </c>
    </row>
    <row r="99" spans="1:21">
      <c r="A99" s="54">
        <v>97</v>
      </c>
      <c r="B99" s="104">
        <v>119</v>
      </c>
      <c r="C99" s="104">
        <v>119</v>
      </c>
      <c r="D99" s="105">
        <v>0</v>
      </c>
      <c r="E99" s="105">
        <v>393516000</v>
      </c>
      <c r="F99" s="105">
        <v>1</v>
      </c>
      <c r="G99" s="105">
        <v>100</v>
      </c>
      <c r="H99" s="105">
        <v>100</v>
      </c>
      <c r="I99" s="105">
        <v>100</v>
      </c>
      <c r="J99" s="105">
        <v>100</v>
      </c>
      <c r="K99" s="105">
        <v>100</v>
      </c>
      <c r="L99" s="105">
        <v>4.9386721490130956</v>
      </c>
      <c r="M99" s="105">
        <v>1.1516495419449442</v>
      </c>
      <c r="N99" s="105">
        <v>2.2262068094156038</v>
      </c>
      <c r="O99" s="105">
        <v>6.4745465915522846</v>
      </c>
      <c r="P99" s="105">
        <v>15.688992150943772</v>
      </c>
      <c r="Q99" s="105">
        <v>36.369936348396983</v>
      </c>
      <c r="R99" s="105">
        <v>79.894823255542349</v>
      </c>
      <c r="S99" s="105">
        <v>0</v>
      </c>
      <c r="T99" s="105">
        <v>0</v>
      </c>
      <c r="U99" s="105">
        <v>0</v>
      </c>
    </row>
    <row r="100" spans="1:21">
      <c r="A100" s="54">
        <v>98</v>
      </c>
      <c r="B100" s="104">
        <v>120</v>
      </c>
      <c r="C100" s="104">
        <v>120</v>
      </c>
      <c r="D100" s="105">
        <v>0</v>
      </c>
      <c r="E100" s="105">
        <v>393516000</v>
      </c>
      <c r="F100" s="105">
        <v>1</v>
      </c>
      <c r="G100" s="105">
        <v>100</v>
      </c>
      <c r="H100" s="105">
        <v>100</v>
      </c>
      <c r="I100" s="105">
        <v>100</v>
      </c>
      <c r="J100" s="105">
        <v>100</v>
      </c>
      <c r="K100" s="105">
        <v>100</v>
      </c>
      <c r="L100" s="105">
        <v>14.995604525185216</v>
      </c>
      <c r="M100" s="105">
        <v>4.00966987116957</v>
      </c>
      <c r="N100" s="105">
        <v>6.3166355811873629</v>
      </c>
      <c r="O100" s="105">
        <v>14.659361820491426</v>
      </c>
      <c r="P100" s="105">
        <v>29.634762950545685</v>
      </c>
      <c r="Q100" s="105">
        <v>61.549123051133364</v>
      </c>
      <c r="R100" s="105">
        <v>100</v>
      </c>
      <c r="S100" s="105">
        <v>0</v>
      </c>
      <c r="T100" s="105">
        <v>0</v>
      </c>
      <c r="U100" s="105">
        <v>0</v>
      </c>
    </row>
    <row r="101" spans="1:21">
      <c r="A101" s="54">
        <v>99</v>
      </c>
      <c r="B101" s="104">
        <v>121</v>
      </c>
      <c r="C101" s="104">
        <v>121</v>
      </c>
      <c r="D101" s="105">
        <v>0</v>
      </c>
      <c r="E101" s="105">
        <v>393516000</v>
      </c>
      <c r="F101" s="105">
        <v>1</v>
      </c>
      <c r="G101" s="105">
        <v>100</v>
      </c>
      <c r="H101" s="105">
        <v>100</v>
      </c>
      <c r="I101" s="105">
        <v>100</v>
      </c>
      <c r="J101" s="105">
        <v>100</v>
      </c>
      <c r="K101" s="105">
        <v>100</v>
      </c>
      <c r="L101" s="105">
        <v>19.637101163933021</v>
      </c>
      <c r="M101" s="105">
        <v>5.8911303491799067</v>
      </c>
      <c r="N101" s="105">
        <v>8.4159067505071796</v>
      </c>
      <c r="O101" s="105">
        <v>19.423654412151141</v>
      </c>
      <c r="P101" s="105">
        <v>38.101838079273023</v>
      </c>
      <c r="Q101" s="105">
        <v>72.739872696793967</v>
      </c>
      <c r="R101" s="105">
        <v>100</v>
      </c>
      <c r="S101" s="105">
        <v>0</v>
      </c>
      <c r="T101" s="105">
        <v>0</v>
      </c>
      <c r="U101" s="105">
        <v>0</v>
      </c>
    </row>
    <row r="102" spans="1:21">
      <c r="A102" s="54">
        <v>100</v>
      </c>
      <c r="B102" s="104">
        <v>122</v>
      </c>
      <c r="C102" s="104">
        <v>122</v>
      </c>
      <c r="D102" s="105">
        <v>0</v>
      </c>
      <c r="E102" s="105">
        <v>393516000</v>
      </c>
      <c r="F102" s="105">
        <v>1</v>
      </c>
      <c r="G102" s="105">
        <v>100</v>
      </c>
      <c r="H102" s="105">
        <v>100</v>
      </c>
      <c r="I102" s="105">
        <v>100</v>
      </c>
      <c r="J102" s="105">
        <v>100</v>
      </c>
      <c r="K102" s="105">
        <v>100</v>
      </c>
      <c r="L102" s="105">
        <v>19.180519608896841</v>
      </c>
      <c r="M102" s="105">
        <v>5.6729403362473168</v>
      </c>
      <c r="N102" s="105">
        <v>8.6050218583526732</v>
      </c>
      <c r="O102" s="105">
        <v>19.921681305903661</v>
      </c>
      <c r="P102" s="105">
        <v>38.10177691284936</v>
      </c>
      <c r="Q102" s="105">
        <v>72.739755924530613</v>
      </c>
      <c r="R102" s="105">
        <v>100</v>
      </c>
      <c r="S102" s="105">
        <v>0</v>
      </c>
      <c r="T102" s="105">
        <v>0</v>
      </c>
      <c r="U102" s="105">
        <v>0</v>
      </c>
    </row>
    <row r="103" spans="1:21">
      <c r="A103" s="54">
        <v>101</v>
      </c>
      <c r="B103" s="104">
        <v>123</v>
      </c>
      <c r="C103" s="104">
        <v>123</v>
      </c>
      <c r="D103" s="105">
        <v>0</v>
      </c>
      <c r="E103" s="105">
        <v>12046000000</v>
      </c>
      <c r="F103" s="105">
        <v>1</v>
      </c>
      <c r="G103" s="105">
        <v>100</v>
      </c>
      <c r="H103" s="105">
        <v>100</v>
      </c>
      <c r="I103" s="105">
        <v>100</v>
      </c>
      <c r="J103" s="105">
        <v>100</v>
      </c>
      <c r="K103" s="105">
        <v>100</v>
      </c>
      <c r="L103" s="105">
        <v>100</v>
      </c>
      <c r="M103" s="105">
        <v>49.561952220487917</v>
      </c>
      <c r="N103" s="105">
        <v>100</v>
      </c>
      <c r="O103" s="105">
        <v>100</v>
      </c>
      <c r="P103" s="105">
        <v>100</v>
      </c>
      <c r="Q103" s="105">
        <v>100</v>
      </c>
      <c r="R103" s="105">
        <v>100</v>
      </c>
      <c r="S103" s="105">
        <v>0</v>
      </c>
      <c r="T103" s="105">
        <v>0</v>
      </c>
      <c r="U103" s="105">
        <v>0</v>
      </c>
    </row>
    <row r="104" spans="1:21">
      <c r="A104" s="54">
        <v>102</v>
      </c>
      <c r="B104" s="104">
        <v>124</v>
      </c>
      <c r="C104" s="104">
        <v>124</v>
      </c>
      <c r="D104" s="105">
        <v>0</v>
      </c>
      <c r="E104" s="105">
        <v>12046000000</v>
      </c>
      <c r="F104" s="105">
        <v>1</v>
      </c>
      <c r="G104" s="105">
        <v>100</v>
      </c>
      <c r="H104" s="105">
        <v>100</v>
      </c>
      <c r="I104" s="105">
        <v>100</v>
      </c>
      <c r="J104" s="105">
        <v>100</v>
      </c>
      <c r="K104" s="105">
        <v>100</v>
      </c>
      <c r="L104" s="105">
        <v>100</v>
      </c>
      <c r="M104" s="105">
        <v>36.364221124153012</v>
      </c>
      <c r="N104" s="105">
        <v>75.769159807619914</v>
      </c>
      <c r="O104" s="105">
        <v>100</v>
      </c>
      <c r="P104" s="105">
        <v>100</v>
      </c>
      <c r="Q104" s="105">
        <v>100</v>
      </c>
      <c r="R104" s="105">
        <v>100</v>
      </c>
      <c r="S104" s="105">
        <v>0</v>
      </c>
      <c r="T104" s="105">
        <v>0</v>
      </c>
      <c r="U104" s="105">
        <v>0</v>
      </c>
    </row>
    <row r="105" spans="1:21">
      <c r="A105" s="54">
        <v>103</v>
      </c>
      <c r="B105" s="104">
        <v>125</v>
      </c>
      <c r="C105" s="104">
        <v>125</v>
      </c>
      <c r="D105" s="105">
        <v>0</v>
      </c>
      <c r="E105" s="105">
        <v>12943800000</v>
      </c>
      <c r="F105" s="105">
        <v>1</v>
      </c>
      <c r="G105" s="105">
        <v>100</v>
      </c>
      <c r="H105" s="105">
        <v>100</v>
      </c>
      <c r="I105" s="105">
        <v>100</v>
      </c>
      <c r="J105" s="105">
        <v>100</v>
      </c>
      <c r="K105" s="105">
        <v>100</v>
      </c>
      <c r="L105" s="105">
        <v>100</v>
      </c>
      <c r="M105" s="105">
        <v>65.585855227209905</v>
      </c>
      <c r="N105" s="105">
        <v>69.008535722127192</v>
      </c>
      <c r="O105" s="105">
        <v>90.14927094884203</v>
      </c>
      <c r="P105" s="105">
        <v>100</v>
      </c>
      <c r="Q105" s="105">
        <v>100</v>
      </c>
      <c r="R105" s="105">
        <v>100</v>
      </c>
      <c r="S105" s="105">
        <v>0</v>
      </c>
      <c r="T105" s="105">
        <v>0</v>
      </c>
      <c r="U105" s="105">
        <v>0</v>
      </c>
    </row>
    <row r="106" spans="1:21">
      <c r="A106" s="54">
        <v>104</v>
      </c>
      <c r="B106" s="104">
        <v>126</v>
      </c>
      <c r="C106" s="104">
        <v>126</v>
      </c>
      <c r="D106" s="105">
        <v>0</v>
      </c>
      <c r="E106" s="105">
        <v>12943800000</v>
      </c>
      <c r="F106" s="105">
        <v>1</v>
      </c>
      <c r="G106" s="105">
        <v>100</v>
      </c>
      <c r="H106" s="105">
        <v>100</v>
      </c>
      <c r="I106" s="105">
        <v>100</v>
      </c>
      <c r="J106" s="105">
        <v>100</v>
      </c>
      <c r="K106" s="105">
        <v>100</v>
      </c>
      <c r="L106" s="105">
        <v>100</v>
      </c>
      <c r="M106" s="105">
        <v>35.637167360240284</v>
      </c>
      <c r="N106" s="105">
        <v>40.196549438007452</v>
      </c>
      <c r="O106" s="105">
        <v>71.194117545767256</v>
      </c>
      <c r="P106" s="105">
        <v>100</v>
      </c>
      <c r="Q106" s="105">
        <v>100</v>
      </c>
      <c r="R106" s="105">
        <v>100</v>
      </c>
      <c r="S106" s="105">
        <v>0</v>
      </c>
      <c r="T106" s="105">
        <v>0</v>
      </c>
      <c r="U106" s="105">
        <v>0</v>
      </c>
    </row>
    <row r="107" spans="1:21">
      <c r="A107" s="54">
        <v>105</v>
      </c>
      <c r="B107" s="104">
        <v>127</v>
      </c>
      <c r="C107" s="104">
        <v>127</v>
      </c>
      <c r="D107" s="105">
        <v>0</v>
      </c>
      <c r="E107" s="105">
        <v>117423000000</v>
      </c>
      <c r="F107" s="105">
        <v>1</v>
      </c>
      <c r="G107" s="105">
        <v>100</v>
      </c>
      <c r="H107" s="105">
        <v>100</v>
      </c>
      <c r="I107" s="105">
        <v>100</v>
      </c>
      <c r="J107" s="105">
        <v>100</v>
      </c>
      <c r="K107" s="105">
        <v>100</v>
      </c>
      <c r="L107" s="105">
        <v>100</v>
      </c>
      <c r="M107" s="105">
        <v>39.741326247834031</v>
      </c>
      <c r="N107" s="105">
        <v>81.665936998133574</v>
      </c>
      <c r="O107" s="105">
        <v>100</v>
      </c>
      <c r="P107" s="105">
        <v>100</v>
      </c>
      <c r="Q107" s="105">
        <v>100</v>
      </c>
      <c r="R107" s="105">
        <v>100</v>
      </c>
      <c r="S107" s="105">
        <v>0</v>
      </c>
      <c r="T107" s="105">
        <v>0</v>
      </c>
      <c r="U107" s="105">
        <v>0</v>
      </c>
    </row>
    <row r="108" spans="1:21">
      <c r="A108" s="54">
        <v>106</v>
      </c>
      <c r="B108" s="104">
        <v>128</v>
      </c>
      <c r="C108" s="104">
        <v>128</v>
      </c>
      <c r="D108" s="105">
        <v>0</v>
      </c>
      <c r="E108" s="105">
        <v>393516000</v>
      </c>
      <c r="F108" s="105">
        <v>1</v>
      </c>
      <c r="G108" s="105">
        <v>0</v>
      </c>
      <c r="H108" s="105">
        <v>0</v>
      </c>
      <c r="I108" s="105">
        <v>0</v>
      </c>
      <c r="J108" s="105">
        <v>0</v>
      </c>
      <c r="K108" s="105">
        <v>0</v>
      </c>
      <c r="L108" s="105">
        <v>8.3142015194813013</v>
      </c>
      <c r="M108" s="105">
        <v>4.2547245406033563</v>
      </c>
      <c r="N108" s="105">
        <v>18.498718487762989</v>
      </c>
      <c r="O108" s="105">
        <v>0</v>
      </c>
      <c r="P108" s="105">
        <v>0</v>
      </c>
      <c r="Q108" s="105">
        <v>0</v>
      </c>
      <c r="R108" s="105">
        <v>0</v>
      </c>
      <c r="S108" s="105">
        <v>0</v>
      </c>
      <c r="T108" s="105">
        <v>0</v>
      </c>
      <c r="U108" s="105">
        <v>0</v>
      </c>
    </row>
    <row r="109" spans="1:21">
      <c r="A109" s="54">
        <v>107</v>
      </c>
      <c r="B109" s="104">
        <v>129</v>
      </c>
      <c r="C109" s="104">
        <v>129</v>
      </c>
      <c r="D109" s="105">
        <v>0</v>
      </c>
      <c r="E109" s="105">
        <v>393516000</v>
      </c>
      <c r="F109" s="105">
        <v>1</v>
      </c>
      <c r="G109" s="105">
        <v>100</v>
      </c>
      <c r="H109" s="105">
        <v>100</v>
      </c>
      <c r="I109" s="105">
        <v>100</v>
      </c>
      <c r="J109" s="105">
        <v>100</v>
      </c>
      <c r="K109" s="105">
        <v>100</v>
      </c>
      <c r="L109" s="105">
        <v>37.594398108423754</v>
      </c>
      <c r="M109" s="105">
        <v>14.449975672165179</v>
      </c>
      <c r="N109" s="105">
        <v>16.530769712469056</v>
      </c>
      <c r="O109" s="105">
        <v>33.780268542871546</v>
      </c>
      <c r="P109" s="105">
        <v>61.549172457492503</v>
      </c>
      <c r="Q109" s="105">
        <v>100</v>
      </c>
      <c r="R109" s="105">
        <v>100</v>
      </c>
      <c r="S109" s="105">
        <v>0</v>
      </c>
      <c r="T109" s="105">
        <v>0</v>
      </c>
      <c r="U109" s="105">
        <v>0</v>
      </c>
    </row>
    <row r="110" spans="1:21">
      <c r="A110" s="54">
        <v>108</v>
      </c>
      <c r="B110" s="104">
        <v>130</v>
      </c>
      <c r="C110" s="104">
        <v>130</v>
      </c>
      <c r="D110" s="105">
        <v>0</v>
      </c>
      <c r="E110" s="105">
        <v>1180550000</v>
      </c>
      <c r="F110" s="105">
        <v>1</v>
      </c>
      <c r="G110" s="105">
        <v>0</v>
      </c>
      <c r="H110" s="105">
        <v>0</v>
      </c>
      <c r="I110" s="105">
        <v>0</v>
      </c>
      <c r="J110" s="105">
        <v>0</v>
      </c>
      <c r="K110" s="105">
        <v>0</v>
      </c>
      <c r="L110" s="105">
        <v>0</v>
      </c>
      <c r="M110" s="105">
        <v>100</v>
      </c>
      <c r="N110" s="105">
        <v>100</v>
      </c>
      <c r="O110" s="105">
        <v>100</v>
      </c>
      <c r="P110" s="105">
        <v>100</v>
      </c>
      <c r="Q110" s="105">
        <v>100</v>
      </c>
      <c r="R110" s="105">
        <v>0</v>
      </c>
      <c r="S110" s="105">
        <v>0</v>
      </c>
      <c r="T110" s="105">
        <v>0</v>
      </c>
      <c r="U110" s="105">
        <v>0</v>
      </c>
    </row>
    <row r="111" spans="1:21">
      <c r="A111" s="54">
        <v>109</v>
      </c>
      <c r="B111" s="104">
        <v>152</v>
      </c>
      <c r="C111" s="104">
        <v>152</v>
      </c>
      <c r="D111" s="105">
        <v>0</v>
      </c>
      <c r="E111" s="105">
        <v>393516000</v>
      </c>
      <c r="F111" s="105">
        <v>1</v>
      </c>
      <c r="G111" s="105">
        <v>54.983972733999039</v>
      </c>
      <c r="H111" s="105">
        <v>91.639876229427756</v>
      </c>
      <c r="I111" s="105">
        <v>100</v>
      </c>
      <c r="J111" s="105">
        <v>100</v>
      </c>
      <c r="K111" s="105">
        <v>30.083773698540913</v>
      </c>
      <c r="L111" s="105">
        <v>0.65405834432505883</v>
      </c>
      <c r="M111" s="105">
        <v>0.17884996125435723</v>
      </c>
      <c r="N111" s="105">
        <v>0.46331240680278096</v>
      </c>
      <c r="O111" s="105">
        <v>2.3906054833062846</v>
      </c>
      <c r="P111" s="105">
        <v>7.9221893682226332</v>
      </c>
      <c r="Q111" s="105">
        <v>19.709296387989827</v>
      </c>
      <c r="R111" s="105">
        <v>35.315735294820257</v>
      </c>
      <c r="S111" s="105">
        <v>0</v>
      </c>
      <c r="T111" s="105">
        <v>0</v>
      </c>
      <c r="U111" s="105">
        <v>0</v>
      </c>
    </row>
    <row r="112" spans="1:21">
      <c r="A112" s="54">
        <v>110</v>
      </c>
      <c r="B112" s="104">
        <v>153</v>
      </c>
      <c r="C112" s="104">
        <v>153</v>
      </c>
      <c r="D112" s="105">
        <v>0</v>
      </c>
      <c r="E112" s="105">
        <v>393516000</v>
      </c>
      <c r="F112" s="105">
        <v>1</v>
      </c>
      <c r="G112" s="105">
        <v>5.5352765220619693</v>
      </c>
      <c r="H112" s="105">
        <v>7.3842050156235102</v>
      </c>
      <c r="I112" s="105">
        <v>8.1659097434945114</v>
      </c>
      <c r="J112" s="105">
        <v>9.3607900112077456</v>
      </c>
      <c r="K112" s="105">
        <v>10.976494432873229</v>
      </c>
      <c r="L112" s="105">
        <v>1.4985505302867765</v>
      </c>
      <c r="M112" s="105">
        <v>0.23491376892912491</v>
      </c>
      <c r="N112" s="105">
        <v>0.44304640698793335</v>
      </c>
      <c r="O112" s="105">
        <v>1.2799762289320187</v>
      </c>
      <c r="P112" s="105">
        <v>2.2132495792742057</v>
      </c>
      <c r="Q112" s="105">
        <v>3.1583177091959702</v>
      </c>
      <c r="R112" s="105">
        <v>4.2112624364506077</v>
      </c>
      <c r="S112" s="105">
        <v>0</v>
      </c>
      <c r="T112" s="105">
        <v>0</v>
      </c>
      <c r="U112" s="105">
        <v>0</v>
      </c>
    </row>
    <row r="113" spans="1:21">
      <c r="A113" s="54">
        <v>111</v>
      </c>
      <c r="B113" s="104">
        <v>154</v>
      </c>
      <c r="C113" s="104">
        <v>154</v>
      </c>
      <c r="D113" s="105">
        <v>0</v>
      </c>
      <c r="E113" s="105">
        <v>393516000</v>
      </c>
      <c r="F113" s="105">
        <v>1</v>
      </c>
      <c r="G113" s="105">
        <v>9.5562324745500931</v>
      </c>
      <c r="H113" s="105">
        <v>12.700897805954048</v>
      </c>
      <c r="I113" s="105">
        <v>13.795813495637793</v>
      </c>
      <c r="J113" s="105">
        <v>16.531143361349198</v>
      </c>
      <c r="K113" s="105">
        <v>15.927041576164958</v>
      </c>
      <c r="L113" s="105">
        <v>0.7778241074239115</v>
      </c>
      <c r="M113" s="105">
        <v>0.20034712645660266</v>
      </c>
      <c r="N113" s="105">
        <v>0.6047901098539944</v>
      </c>
      <c r="O113" s="105">
        <v>2.0286259477373689</v>
      </c>
      <c r="P113" s="105">
        <v>3.9326790073910827</v>
      </c>
      <c r="Q113" s="105">
        <v>5.5103811204497335</v>
      </c>
      <c r="R113" s="105">
        <v>7.4088513035448988</v>
      </c>
      <c r="S113" s="105">
        <v>0</v>
      </c>
      <c r="T113" s="105">
        <v>0</v>
      </c>
      <c r="U113" s="105">
        <v>0</v>
      </c>
    </row>
    <row r="114" spans="1:21">
      <c r="A114" s="54">
        <v>112</v>
      </c>
      <c r="B114" s="104">
        <v>155</v>
      </c>
      <c r="C114" s="104">
        <v>155</v>
      </c>
      <c r="D114" s="105">
        <v>0</v>
      </c>
      <c r="E114" s="105">
        <v>393516000</v>
      </c>
      <c r="F114" s="105">
        <v>1</v>
      </c>
      <c r="G114" s="105">
        <v>62.483009335045701</v>
      </c>
      <c r="H114" s="105">
        <v>100</v>
      </c>
      <c r="I114" s="105">
        <v>100</v>
      </c>
      <c r="J114" s="105">
        <v>100</v>
      </c>
      <c r="K114" s="105">
        <v>31.24150466752285</v>
      </c>
      <c r="L114" s="105">
        <v>0.52172741776504028</v>
      </c>
      <c r="M114" s="105">
        <v>0.18775184702286199</v>
      </c>
      <c r="N114" s="105">
        <v>0.69305343372322681</v>
      </c>
      <c r="O114" s="105">
        <v>3.2179131098104277</v>
      </c>
      <c r="P114" s="105">
        <v>10.182419375490873</v>
      </c>
      <c r="Q114" s="105">
        <v>22.851874674580845</v>
      </c>
      <c r="R114" s="105">
        <v>42.75149901995826</v>
      </c>
      <c r="S114" s="105">
        <v>0</v>
      </c>
      <c r="T114" s="105">
        <v>0</v>
      </c>
      <c r="U114" s="105">
        <v>0</v>
      </c>
    </row>
    <row r="115" spans="1:21">
      <c r="A115" s="54">
        <v>113</v>
      </c>
      <c r="B115" s="104">
        <v>156</v>
      </c>
      <c r="C115" s="104">
        <v>156</v>
      </c>
      <c r="D115" s="105">
        <v>0</v>
      </c>
      <c r="E115" s="105">
        <v>393516000</v>
      </c>
      <c r="F115" s="105">
        <v>1</v>
      </c>
      <c r="G115" s="105">
        <v>62.483009335045701</v>
      </c>
      <c r="H115" s="105">
        <v>100</v>
      </c>
      <c r="I115" s="105">
        <v>100</v>
      </c>
      <c r="J115" s="105">
        <v>100</v>
      </c>
      <c r="K115" s="105">
        <v>26.671885420977141</v>
      </c>
      <c r="L115" s="105">
        <v>0.40540134268588235</v>
      </c>
      <c r="M115" s="105">
        <v>0.21464352105887474</v>
      </c>
      <c r="N115" s="105">
        <v>0.75450000450776644</v>
      </c>
      <c r="O115" s="105">
        <v>3.1006709953749816</v>
      </c>
      <c r="P115" s="105">
        <v>9.7580144343103594</v>
      </c>
      <c r="Q115" s="105">
        <v>22.525446087017784</v>
      </c>
      <c r="R115" s="105">
        <v>40.007828131465708</v>
      </c>
      <c r="S115" s="105">
        <v>0</v>
      </c>
      <c r="T115" s="105">
        <v>0</v>
      </c>
      <c r="U115" s="105">
        <v>0</v>
      </c>
    </row>
    <row r="116" spans="1:21">
      <c r="A116" s="54">
        <v>114</v>
      </c>
      <c r="B116" s="104">
        <v>157</v>
      </c>
      <c r="C116" s="104">
        <v>157</v>
      </c>
      <c r="D116" s="105">
        <v>0</v>
      </c>
      <c r="E116" s="105">
        <v>393516000</v>
      </c>
      <c r="F116" s="105">
        <v>1</v>
      </c>
      <c r="G116" s="105">
        <v>66.679713552442848</v>
      </c>
      <c r="H116" s="105">
        <v>98.548739703888231</v>
      </c>
      <c r="I116" s="105">
        <v>100</v>
      </c>
      <c r="J116" s="105">
        <v>100</v>
      </c>
      <c r="K116" s="105">
        <v>50.009746353670806</v>
      </c>
      <c r="L116" s="105">
        <v>0.40688613889164132</v>
      </c>
      <c r="M116" s="105">
        <v>0.21109342486036048</v>
      </c>
      <c r="N116" s="105">
        <v>1.1121425410063768</v>
      </c>
      <c r="O116" s="105">
        <v>3.8485658194635666</v>
      </c>
      <c r="P116" s="105">
        <v>12.332680424965067</v>
      </c>
      <c r="Q116" s="105">
        <v>25.52881993577499</v>
      </c>
      <c r="R116" s="105">
        <v>44.453107869929603</v>
      </c>
      <c r="S116" s="105">
        <v>0</v>
      </c>
      <c r="T116" s="105">
        <v>0</v>
      </c>
      <c r="U116" s="105">
        <v>0</v>
      </c>
    </row>
    <row r="117" spans="1:21">
      <c r="A117" s="54">
        <v>115</v>
      </c>
      <c r="B117" s="104">
        <v>158</v>
      </c>
      <c r="C117" s="104">
        <v>158</v>
      </c>
      <c r="D117" s="105">
        <v>0</v>
      </c>
      <c r="E117" s="105">
        <v>393516000</v>
      </c>
      <c r="F117" s="105">
        <v>1</v>
      </c>
      <c r="G117" s="105">
        <v>100</v>
      </c>
      <c r="H117" s="105">
        <v>100</v>
      </c>
      <c r="I117" s="105">
        <v>100</v>
      </c>
      <c r="J117" s="105">
        <v>100</v>
      </c>
      <c r="K117" s="105">
        <v>100</v>
      </c>
      <c r="L117" s="105">
        <v>0.35032336124354557</v>
      </c>
      <c r="M117" s="105">
        <v>0.26299689058838865</v>
      </c>
      <c r="N117" s="105">
        <v>1.469968889480189</v>
      </c>
      <c r="O117" s="105">
        <v>9.7820851001123881</v>
      </c>
      <c r="P117" s="105">
        <v>25.772924725972384</v>
      </c>
      <c r="Q117" s="105">
        <v>53.607195656322432</v>
      </c>
      <c r="R117" s="105">
        <v>83.761569845479698</v>
      </c>
      <c r="S117" s="105">
        <v>0</v>
      </c>
      <c r="T117" s="105">
        <v>0</v>
      </c>
      <c r="U117" s="105">
        <v>0</v>
      </c>
    </row>
    <row r="118" spans="1:21">
      <c r="A118" s="54">
        <v>116</v>
      </c>
      <c r="B118" s="104">
        <v>159</v>
      </c>
      <c r="C118" s="104">
        <v>159</v>
      </c>
      <c r="D118" s="105">
        <v>0</v>
      </c>
      <c r="E118" s="105">
        <v>393516000</v>
      </c>
      <c r="F118" s="105">
        <v>1</v>
      </c>
      <c r="G118" s="105">
        <v>38.292347269669385</v>
      </c>
      <c r="H118" s="105">
        <v>51.547390555324185</v>
      </c>
      <c r="I118" s="105">
        <v>55.84300643493453</v>
      </c>
      <c r="J118" s="105">
        <v>67.011607721921436</v>
      </c>
      <c r="K118" s="105">
        <v>74.457341913246054</v>
      </c>
      <c r="L118" s="105">
        <v>0.50536409294591</v>
      </c>
      <c r="M118" s="105">
        <v>0.24022802553117559</v>
      </c>
      <c r="N118" s="105">
        <v>1.3204257679723888</v>
      </c>
      <c r="O118" s="105">
        <v>7.8835701553854864</v>
      </c>
      <c r="P118" s="105">
        <v>15.584094819051494</v>
      </c>
      <c r="Q118" s="105">
        <v>23.932717043543366</v>
      </c>
      <c r="R118" s="105">
        <v>30.459821691782469</v>
      </c>
      <c r="S118" s="105">
        <v>0</v>
      </c>
      <c r="T118" s="105">
        <v>0</v>
      </c>
      <c r="U118" s="105">
        <v>0</v>
      </c>
    </row>
    <row r="119" spans="1:21">
      <c r="A119" s="54">
        <v>117</v>
      </c>
      <c r="B119" s="104">
        <v>160</v>
      </c>
      <c r="C119" s="104">
        <v>160</v>
      </c>
      <c r="D119" s="105">
        <v>0</v>
      </c>
      <c r="E119" s="105">
        <v>393516000</v>
      </c>
      <c r="F119" s="105">
        <v>1</v>
      </c>
      <c r="G119" s="105">
        <v>53.60928617753715</v>
      </c>
      <c r="H119" s="105">
        <v>74.457341913246054</v>
      </c>
      <c r="I119" s="105">
        <v>78.837185555201685</v>
      </c>
      <c r="J119" s="105">
        <v>95.730868174173466</v>
      </c>
      <c r="K119" s="105">
        <v>83.764509652401799</v>
      </c>
      <c r="L119" s="105">
        <v>0.37921319504938306</v>
      </c>
      <c r="M119" s="105">
        <v>0.27254339693714869</v>
      </c>
      <c r="N119" s="105">
        <v>1.3675838310596211</v>
      </c>
      <c r="O119" s="105">
        <v>5.6515693532102036</v>
      </c>
      <c r="P119" s="105">
        <v>19.709296388800421</v>
      </c>
      <c r="Q119" s="105">
        <v>32.688589132644601</v>
      </c>
      <c r="R119" s="105">
        <v>43.233295304465443</v>
      </c>
      <c r="S119" s="105">
        <v>0</v>
      </c>
      <c r="T119" s="105">
        <v>0</v>
      </c>
      <c r="U119" s="105">
        <v>0</v>
      </c>
    </row>
    <row r="120" spans="1:21">
      <c r="A120" s="54">
        <v>118</v>
      </c>
      <c r="B120" s="104">
        <v>161</v>
      </c>
      <c r="C120" s="104">
        <v>161</v>
      </c>
      <c r="D120" s="105">
        <v>0</v>
      </c>
      <c r="E120" s="105">
        <v>393516000</v>
      </c>
      <c r="F120" s="105">
        <v>1</v>
      </c>
      <c r="G120" s="105">
        <v>17.182463518441391</v>
      </c>
      <c r="H120" s="105">
        <v>22.715799227769978</v>
      </c>
      <c r="I120" s="105">
        <v>24.367857353425979</v>
      </c>
      <c r="J120" s="105">
        <v>29.135481618226713</v>
      </c>
      <c r="K120" s="105">
        <v>32.688589132644601</v>
      </c>
      <c r="L120" s="105">
        <v>0.45129044411549329</v>
      </c>
      <c r="M120" s="105">
        <v>0.30390751801324917</v>
      </c>
      <c r="N120" s="105">
        <v>1.334228127863045</v>
      </c>
      <c r="O120" s="105">
        <v>4.0622092912175196</v>
      </c>
      <c r="P120" s="105">
        <v>8.0736876773399295</v>
      </c>
      <c r="Q120" s="105">
        <v>11.357899613884989</v>
      </c>
      <c r="R120" s="105">
        <v>13.960751608733633</v>
      </c>
      <c r="S120" s="105">
        <v>0</v>
      </c>
      <c r="T120" s="105">
        <v>0</v>
      </c>
      <c r="U120" s="105">
        <v>0</v>
      </c>
    </row>
    <row r="121" spans="1:21">
      <c r="A121" s="54">
        <v>119</v>
      </c>
      <c r="B121" s="104">
        <v>162</v>
      </c>
      <c r="C121" s="104">
        <v>162</v>
      </c>
      <c r="D121" s="105">
        <v>0</v>
      </c>
      <c r="E121" s="105">
        <v>420482000</v>
      </c>
      <c r="F121" s="105">
        <v>1</v>
      </c>
      <c r="G121" s="105">
        <v>-99999</v>
      </c>
      <c r="H121" s="105">
        <v>-99999</v>
      </c>
      <c r="I121" s="105">
        <v>-99999</v>
      </c>
      <c r="J121" s="105">
        <v>-99999</v>
      </c>
      <c r="K121" s="105">
        <v>-99999</v>
      </c>
      <c r="L121" s="105">
        <v>-99999</v>
      </c>
      <c r="M121" s="105">
        <v>-99999</v>
      </c>
      <c r="N121" s="105">
        <v>-99999</v>
      </c>
      <c r="O121" s="105">
        <v>-99999</v>
      </c>
      <c r="P121" s="105">
        <v>-99999</v>
      </c>
      <c r="Q121" s="105">
        <v>-99999</v>
      </c>
      <c r="R121" s="105">
        <v>-99999</v>
      </c>
      <c r="S121" s="105">
        <v>0</v>
      </c>
      <c r="T121" s="105">
        <v>0</v>
      </c>
      <c r="U121" s="105">
        <v>0</v>
      </c>
    </row>
    <row r="122" spans="1:21">
      <c r="A122" s="54">
        <v>120</v>
      </c>
      <c r="B122" s="104">
        <v>163</v>
      </c>
      <c r="C122" s="104">
        <v>163</v>
      </c>
      <c r="D122" s="105">
        <v>0</v>
      </c>
      <c r="E122" s="105">
        <v>420482000</v>
      </c>
      <c r="F122" s="105">
        <v>0</v>
      </c>
      <c r="G122" s="105">
        <v>100</v>
      </c>
      <c r="H122" s="105">
        <v>100</v>
      </c>
      <c r="I122" s="105">
        <v>100</v>
      </c>
      <c r="J122" s="105">
        <v>100</v>
      </c>
      <c r="K122" s="105">
        <v>100</v>
      </c>
      <c r="L122" s="105">
        <v>5.8871420975192548</v>
      </c>
      <c r="M122" s="105">
        <v>6.8192415611807187</v>
      </c>
      <c r="N122" s="105">
        <v>12.033938903276958</v>
      </c>
      <c r="O122" s="105">
        <v>47.73075115701868</v>
      </c>
      <c r="P122" s="105">
        <v>89.495398549858564</v>
      </c>
      <c r="Q122" s="105">
        <v>100</v>
      </c>
      <c r="R122" s="105">
        <v>100</v>
      </c>
      <c r="S122" s="105">
        <v>0</v>
      </c>
      <c r="T122" s="105">
        <v>0</v>
      </c>
      <c r="U122" s="105">
        <v>0</v>
      </c>
    </row>
    <row r="123" spans="1:21">
      <c r="A123" s="54">
        <v>121</v>
      </c>
      <c r="B123" s="104">
        <v>164</v>
      </c>
      <c r="C123" s="104">
        <v>164</v>
      </c>
      <c r="D123" s="105">
        <v>0</v>
      </c>
      <c r="E123" s="105">
        <v>420482000</v>
      </c>
      <c r="F123" s="105">
        <v>0</v>
      </c>
      <c r="G123" s="105">
        <v>59.668092193117531</v>
      </c>
      <c r="H123" s="105">
        <v>79.55884386427536</v>
      </c>
      <c r="I123" s="105">
        <v>84.238323792049854</v>
      </c>
      <c r="J123" s="105">
        <v>100</v>
      </c>
      <c r="K123" s="105">
        <v>100</v>
      </c>
      <c r="L123" s="105">
        <v>20.458196251670156</v>
      </c>
      <c r="M123" s="105">
        <v>12.398897310744383</v>
      </c>
      <c r="N123" s="105">
        <v>12.954061764086873</v>
      </c>
      <c r="O123" s="105">
        <v>25.123070190863686</v>
      </c>
      <c r="P123" s="105">
        <v>30.468526904715258</v>
      </c>
      <c r="Q123" s="105">
        <v>39.778301201917557</v>
      </c>
      <c r="R123" s="105">
        <v>49.380490108080892</v>
      </c>
      <c r="S123" s="105">
        <v>0</v>
      </c>
      <c r="T123" s="105">
        <v>0</v>
      </c>
      <c r="U123" s="105">
        <v>0</v>
      </c>
    </row>
    <row r="124" spans="1:21">
      <c r="A124" s="54">
        <v>122</v>
      </c>
      <c r="B124" s="104">
        <v>165</v>
      </c>
      <c r="C124" s="104">
        <v>165</v>
      </c>
      <c r="D124" s="105">
        <v>0</v>
      </c>
      <c r="E124" s="105">
        <v>1762720000</v>
      </c>
      <c r="F124" s="105">
        <v>0</v>
      </c>
      <c r="G124" s="105">
        <v>14.970616875936276</v>
      </c>
      <c r="H124" s="105">
        <v>24.831116488755757</v>
      </c>
      <c r="I124" s="105">
        <v>23.841199564931639</v>
      </c>
      <c r="J124" s="105">
        <v>24.233608934869878</v>
      </c>
      <c r="K124" s="105">
        <v>29.203823443013611</v>
      </c>
      <c r="L124" s="105">
        <v>0.75523767802297392</v>
      </c>
      <c r="M124" s="105">
        <v>0.74228412305316216</v>
      </c>
      <c r="N124" s="105">
        <v>2.2710235094710987</v>
      </c>
      <c r="O124" s="105">
        <v>5.0075517952911177</v>
      </c>
      <c r="P124" s="105">
        <v>7.3390133986151094</v>
      </c>
      <c r="Q124" s="105">
        <v>9.6353639979257739</v>
      </c>
      <c r="R124" s="105">
        <v>12.664708206178329</v>
      </c>
      <c r="S124" s="105">
        <v>0</v>
      </c>
      <c r="T124" s="105">
        <v>0</v>
      </c>
      <c r="U124" s="105">
        <v>0</v>
      </c>
    </row>
    <row r="125" spans="1:21">
      <c r="A125" s="54">
        <v>123</v>
      </c>
      <c r="B125" s="104">
        <v>166</v>
      </c>
      <c r="C125" s="104">
        <v>166</v>
      </c>
      <c r="D125" s="105">
        <v>0</v>
      </c>
      <c r="E125" s="105">
        <v>420482000</v>
      </c>
      <c r="F125" s="105">
        <v>0</v>
      </c>
      <c r="G125" s="105">
        <v>100</v>
      </c>
      <c r="H125" s="105">
        <v>100</v>
      </c>
      <c r="I125" s="105">
        <v>100</v>
      </c>
      <c r="J125" s="105">
        <v>100</v>
      </c>
      <c r="K125" s="105">
        <v>100</v>
      </c>
      <c r="L125" s="105">
        <v>5.4920318840917126</v>
      </c>
      <c r="M125" s="105">
        <v>7.3721530330509575</v>
      </c>
      <c r="N125" s="105">
        <v>12.26053727781987</v>
      </c>
      <c r="O125" s="105">
        <v>46.191049431839289</v>
      </c>
      <c r="P125" s="105">
        <v>84.231302170258118</v>
      </c>
      <c r="Q125" s="105">
        <v>100</v>
      </c>
      <c r="R125" s="105">
        <v>100</v>
      </c>
      <c r="S125" s="105">
        <v>0</v>
      </c>
      <c r="T125" s="105">
        <v>0</v>
      </c>
      <c r="U125" s="105">
        <v>0</v>
      </c>
    </row>
    <row r="126" spans="1:21">
      <c r="A126" s="54">
        <v>124</v>
      </c>
      <c r="B126" s="104">
        <v>167</v>
      </c>
      <c r="C126" s="104">
        <v>167</v>
      </c>
      <c r="D126" s="105">
        <v>0</v>
      </c>
      <c r="E126" s="105">
        <v>420482000</v>
      </c>
      <c r="F126" s="105">
        <v>0</v>
      </c>
      <c r="G126" s="105">
        <v>100</v>
      </c>
      <c r="H126" s="105">
        <v>100</v>
      </c>
      <c r="I126" s="105">
        <v>100</v>
      </c>
      <c r="J126" s="105">
        <v>100</v>
      </c>
      <c r="K126" s="105">
        <v>100</v>
      </c>
      <c r="L126" s="105">
        <v>3.7565142093044495</v>
      </c>
      <c r="M126" s="105">
        <v>3.7885519560607834</v>
      </c>
      <c r="N126" s="105">
        <v>7.9471971765244946</v>
      </c>
      <c r="O126" s="105">
        <v>35.800807283652034</v>
      </c>
      <c r="P126" s="105">
        <v>68.192471325762085</v>
      </c>
      <c r="Q126" s="105">
        <v>100</v>
      </c>
      <c r="R126" s="105">
        <v>100</v>
      </c>
      <c r="S126" s="105">
        <v>0</v>
      </c>
      <c r="T126" s="105">
        <v>0</v>
      </c>
      <c r="U126" s="105">
        <v>0</v>
      </c>
    </row>
    <row r="127" spans="1:21">
      <c r="A127" s="54">
        <v>125</v>
      </c>
      <c r="B127" s="104">
        <v>168</v>
      </c>
      <c r="C127" s="104">
        <v>168</v>
      </c>
      <c r="D127" s="105">
        <v>0</v>
      </c>
      <c r="E127" s="105">
        <v>2183200000</v>
      </c>
      <c r="F127" s="105">
        <v>0</v>
      </c>
      <c r="G127" s="105">
        <v>91.759566231231815</v>
      </c>
      <c r="H127" s="105">
        <v>100</v>
      </c>
      <c r="I127" s="105">
        <v>100</v>
      </c>
      <c r="J127" s="105">
        <v>100</v>
      </c>
      <c r="K127" s="105">
        <v>100</v>
      </c>
      <c r="L127" s="105">
        <v>1.0157473502030783</v>
      </c>
      <c r="M127" s="105">
        <v>0.43618383719392356</v>
      </c>
      <c r="N127" s="105">
        <v>1.4184270340248526</v>
      </c>
      <c r="O127" s="105">
        <v>7.9355649751065318</v>
      </c>
      <c r="P127" s="105">
        <v>22.686186415773633</v>
      </c>
      <c r="Q127" s="105">
        <v>44.890571555606726</v>
      </c>
      <c r="R127" s="105">
        <v>71.518884840494763</v>
      </c>
      <c r="S127" s="105">
        <v>0</v>
      </c>
      <c r="T127" s="105">
        <v>0</v>
      </c>
      <c r="U127" s="105">
        <v>0</v>
      </c>
    </row>
    <row r="128" spans="1:21">
      <c r="A128" s="54">
        <v>126</v>
      </c>
      <c r="B128" s="104">
        <v>171</v>
      </c>
      <c r="C128" s="104">
        <v>171</v>
      </c>
      <c r="D128" s="105">
        <v>0</v>
      </c>
      <c r="E128" s="105">
        <v>840963000</v>
      </c>
      <c r="F128" s="105">
        <v>0</v>
      </c>
      <c r="G128" s="105">
        <v>55.078469031413341</v>
      </c>
      <c r="H128" s="105">
        <v>77.407266547207996</v>
      </c>
      <c r="I128" s="105">
        <v>86.790489510781939</v>
      </c>
      <c r="J128" s="105">
        <v>100</v>
      </c>
      <c r="K128" s="105">
        <v>100</v>
      </c>
      <c r="L128" s="105">
        <v>0.61381641096899286</v>
      </c>
      <c r="M128" s="105">
        <v>0.52744199125155189</v>
      </c>
      <c r="N128" s="105">
        <v>1.3123044404903133</v>
      </c>
      <c r="O128" s="105">
        <v>6.7707484503789184</v>
      </c>
      <c r="P128" s="105">
        <v>15.82338319293955</v>
      </c>
      <c r="Q128" s="105">
        <v>28.640458069630853</v>
      </c>
      <c r="R128" s="105">
        <v>40.91551647872933</v>
      </c>
      <c r="S128" s="105">
        <v>0</v>
      </c>
      <c r="T128" s="105">
        <v>0</v>
      </c>
      <c r="U128" s="105">
        <v>0</v>
      </c>
    </row>
    <row r="129" spans="1:21">
      <c r="A129" s="54">
        <v>127</v>
      </c>
      <c r="B129" s="104">
        <v>172</v>
      </c>
      <c r="C129" s="104">
        <v>172</v>
      </c>
      <c r="D129" s="105">
        <v>0</v>
      </c>
      <c r="E129" s="105">
        <v>420482000</v>
      </c>
      <c r="F129" s="105">
        <v>0</v>
      </c>
      <c r="G129" s="105">
        <v>16.651672315547252</v>
      </c>
      <c r="H129" s="105">
        <v>23.097356998902125</v>
      </c>
      <c r="I129" s="105">
        <v>25.572279671429463</v>
      </c>
      <c r="J129" s="105">
        <v>31.822982503189717</v>
      </c>
      <c r="K129" s="105">
        <v>35.800759252055364</v>
      </c>
      <c r="L129" s="105">
        <v>1.2628535264627576</v>
      </c>
      <c r="M129" s="105">
        <v>0.87521628075842695</v>
      </c>
      <c r="N129" s="105">
        <v>1.5042767583669856</v>
      </c>
      <c r="O129" s="105">
        <v>4.1507681160670575</v>
      </c>
      <c r="P129" s="105">
        <v>6.1460036159741342</v>
      </c>
      <c r="Q129" s="105">
        <v>9.3596379495352604</v>
      </c>
      <c r="R129" s="105">
        <v>12.561804741009698</v>
      </c>
      <c r="S129" s="105">
        <v>0</v>
      </c>
      <c r="T129" s="105">
        <v>0</v>
      </c>
      <c r="U129" s="105">
        <v>0</v>
      </c>
    </row>
    <row r="130" spans="1:21">
      <c r="A130" s="54">
        <v>128</v>
      </c>
      <c r="B130" s="104">
        <v>173</v>
      </c>
      <c r="C130" s="104">
        <v>173</v>
      </c>
      <c r="D130" s="105">
        <v>0</v>
      </c>
      <c r="E130" s="105">
        <v>420482000</v>
      </c>
      <c r="F130" s="105">
        <v>0</v>
      </c>
      <c r="G130" s="105">
        <v>100</v>
      </c>
      <c r="H130" s="105">
        <v>100</v>
      </c>
      <c r="I130" s="105">
        <v>100</v>
      </c>
      <c r="J130" s="105">
        <v>100</v>
      </c>
      <c r="K130" s="105">
        <v>100</v>
      </c>
      <c r="L130" s="105">
        <v>0.67662199354484698</v>
      </c>
      <c r="M130" s="105">
        <v>0.86963573061544019</v>
      </c>
      <c r="N130" s="105">
        <v>2.1430089414131377</v>
      </c>
      <c r="O130" s="105">
        <v>10.014090909392554</v>
      </c>
      <c r="P130" s="105">
        <v>23.097047116490025</v>
      </c>
      <c r="Q130" s="105">
        <v>51.143735938531954</v>
      </c>
      <c r="R130" s="105">
        <v>100</v>
      </c>
      <c r="S130" s="105">
        <v>0</v>
      </c>
      <c r="T130" s="105">
        <v>0</v>
      </c>
      <c r="U130" s="105">
        <v>0</v>
      </c>
    </row>
    <row r="131" spans="1:21">
      <c r="A131" s="54">
        <v>129</v>
      </c>
      <c r="B131" s="104">
        <v>174</v>
      </c>
      <c r="C131" s="104">
        <v>174</v>
      </c>
      <c r="D131" s="105">
        <v>0</v>
      </c>
      <c r="E131" s="105">
        <v>1762720000</v>
      </c>
      <c r="F131" s="105">
        <v>0</v>
      </c>
      <c r="G131" s="105">
        <v>20.242525345802626</v>
      </c>
      <c r="H131" s="105">
        <v>26.643137638376352</v>
      </c>
      <c r="I131" s="105">
        <v>31.70318940930196</v>
      </c>
      <c r="J131" s="105">
        <v>33.3703131870448</v>
      </c>
      <c r="K131" s="105">
        <v>36.737327028527943</v>
      </c>
      <c r="L131" s="105">
        <v>3.0665480557967379</v>
      </c>
      <c r="M131" s="105">
        <v>0.31389362502756574</v>
      </c>
      <c r="N131" s="105">
        <v>0.71143630430722482</v>
      </c>
      <c r="O131" s="105">
        <v>3.4934436495255237</v>
      </c>
      <c r="P131" s="105">
        <v>6.6388083341745157</v>
      </c>
      <c r="Q131" s="105">
        <v>10.684854343115683</v>
      </c>
      <c r="R131" s="105">
        <v>16.067413819521775</v>
      </c>
      <c r="S131" s="105">
        <v>0</v>
      </c>
      <c r="T131" s="105">
        <v>0</v>
      </c>
      <c r="U131" s="105">
        <v>0</v>
      </c>
    </row>
    <row r="132" spans="1:21">
      <c r="A132" s="54">
        <v>130</v>
      </c>
      <c r="B132" s="104">
        <v>175</v>
      </c>
      <c r="C132" s="104">
        <v>175</v>
      </c>
      <c r="D132" s="105">
        <v>0</v>
      </c>
      <c r="E132" s="105">
        <v>867894000</v>
      </c>
      <c r="F132" s="105">
        <v>0</v>
      </c>
      <c r="G132" s="105">
        <v>30.078598163384203</v>
      </c>
      <c r="H132" s="105">
        <v>42.226658755845314</v>
      </c>
      <c r="I132" s="105">
        <v>47.14853925905313</v>
      </c>
      <c r="J132" s="105">
        <v>50.360391093700692</v>
      </c>
      <c r="K132" s="105">
        <v>58.272614665357622</v>
      </c>
      <c r="L132" s="105">
        <v>3.0186546323258274</v>
      </c>
      <c r="M132" s="105">
        <v>0.46161920202378959</v>
      </c>
      <c r="N132" s="105">
        <v>0.84326742895908458</v>
      </c>
      <c r="O132" s="105">
        <v>3.4996606151284855</v>
      </c>
      <c r="P132" s="105">
        <v>8.2599251799268743</v>
      </c>
      <c r="Q132" s="105">
        <v>15.237121851120497</v>
      </c>
      <c r="R132" s="105">
        <v>24.77252903029083</v>
      </c>
      <c r="S132" s="105">
        <v>0</v>
      </c>
      <c r="T132" s="105">
        <v>0</v>
      </c>
      <c r="U132" s="105">
        <v>0</v>
      </c>
    </row>
    <row r="133" spans="1:21">
      <c r="A133" s="54">
        <v>131</v>
      </c>
      <c r="B133" s="104">
        <v>176</v>
      </c>
      <c r="C133" s="104">
        <v>176</v>
      </c>
      <c r="D133" s="105">
        <v>155</v>
      </c>
      <c r="E133" s="105">
        <v>1315310000</v>
      </c>
      <c r="F133" s="105">
        <v>0</v>
      </c>
      <c r="G133" s="105">
        <v>42.259692465665914</v>
      </c>
      <c r="H133" s="105">
        <v>57.211709026986725</v>
      </c>
      <c r="I133" s="105">
        <v>67.321431057878954</v>
      </c>
      <c r="J133" s="105">
        <v>72.675466974930728</v>
      </c>
      <c r="K133" s="105">
        <v>81.237552998288393</v>
      </c>
      <c r="L133" s="105">
        <v>1.2120974336354677</v>
      </c>
      <c r="M133" s="105">
        <v>0.28852681273216135</v>
      </c>
      <c r="N133" s="105">
        <v>0.74695356946592806</v>
      </c>
      <c r="O133" s="105">
        <v>4.2645987020366771</v>
      </c>
      <c r="P133" s="105">
        <v>11.106767474235671</v>
      </c>
      <c r="Q133" s="105">
        <v>21.333861070760499</v>
      </c>
      <c r="R133" s="105">
        <v>32.838164973079671</v>
      </c>
      <c r="S133" s="105">
        <v>0</v>
      </c>
      <c r="T133" s="105">
        <v>32.708068546641393</v>
      </c>
      <c r="U133" s="105">
        <v>32.708068546641393</v>
      </c>
    </row>
    <row r="134" spans="1:21">
      <c r="A134" s="54">
        <v>132</v>
      </c>
      <c r="B134" s="104">
        <v>177</v>
      </c>
      <c r="C134" s="104">
        <v>177</v>
      </c>
      <c r="D134" s="105">
        <v>0</v>
      </c>
      <c r="E134" s="105">
        <v>867894000</v>
      </c>
      <c r="F134" s="105">
        <v>0</v>
      </c>
      <c r="G134" s="105">
        <v>67.441593809730037</v>
      </c>
      <c r="H134" s="105">
        <v>100</v>
      </c>
      <c r="I134" s="105">
        <v>100</v>
      </c>
      <c r="J134" s="105">
        <v>100</v>
      </c>
      <c r="K134" s="105">
        <v>100</v>
      </c>
      <c r="L134" s="105">
        <v>0.96592347845364956</v>
      </c>
      <c r="M134" s="105">
        <v>0.31530047791768645</v>
      </c>
      <c r="N134" s="105">
        <v>0.74179387799958107</v>
      </c>
      <c r="O134" s="105">
        <v>3.2091239054962273</v>
      </c>
      <c r="P134" s="105">
        <v>8.9584995590108853</v>
      </c>
      <c r="Q134" s="105">
        <v>22.427801100391537</v>
      </c>
      <c r="R134" s="105">
        <v>46.299024510228357</v>
      </c>
      <c r="S134" s="105">
        <v>0</v>
      </c>
      <c r="T134" s="105">
        <v>0</v>
      </c>
      <c r="U134" s="105">
        <v>0</v>
      </c>
    </row>
    <row r="135" spans="1:21">
      <c r="A135" s="54">
        <v>133</v>
      </c>
      <c r="B135" s="104">
        <v>178</v>
      </c>
      <c r="C135" s="104">
        <v>178</v>
      </c>
      <c r="D135" s="105">
        <v>0</v>
      </c>
      <c r="E135" s="105">
        <v>420482000</v>
      </c>
      <c r="F135" s="105">
        <v>0</v>
      </c>
      <c r="G135" s="105">
        <v>53.48566577946751</v>
      </c>
      <c r="H135" s="105">
        <v>100</v>
      </c>
      <c r="I135" s="105">
        <v>100</v>
      </c>
      <c r="J135" s="105">
        <v>100</v>
      </c>
      <c r="K135" s="105">
        <v>100</v>
      </c>
      <c r="L135" s="105">
        <v>0.62988538261298588</v>
      </c>
      <c r="M135" s="105">
        <v>0.37179792026766434</v>
      </c>
      <c r="N135" s="105">
        <v>0.96830862028193043</v>
      </c>
      <c r="O135" s="105">
        <v>3.1718132960638603</v>
      </c>
      <c r="P135" s="105">
        <v>7.0956263980705856</v>
      </c>
      <c r="Q135" s="105">
        <v>14.824893209053061</v>
      </c>
      <c r="R135" s="105">
        <v>31.302431989813048</v>
      </c>
      <c r="S135" s="105">
        <v>0</v>
      </c>
      <c r="T135" s="105">
        <v>0</v>
      </c>
      <c r="U135" s="105">
        <v>0</v>
      </c>
    </row>
    <row r="136" spans="1:21">
      <c r="A136" s="54">
        <v>134</v>
      </c>
      <c r="B136" s="104">
        <v>179</v>
      </c>
      <c r="C136" s="104">
        <v>179</v>
      </c>
      <c r="D136" s="105">
        <v>0</v>
      </c>
      <c r="E136" s="105">
        <v>2943370000</v>
      </c>
      <c r="F136" s="105">
        <v>0</v>
      </c>
      <c r="G136" s="105">
        <v>48.135115325422014</v>
      </c>
      <c r="H136" s="105">
        <v>63.210466364470896</v>
      </c>
      <c r="I136" s="105">
        <v>74.781658318097726</v>
      </c>
      <c r="J136" s="105">
        <v>82.627478941166018</v>
      </c>
      <c r="K136" s="105">
        <v>89.404594842418135</v>
      </c>
      <c r="L136" s="105">
        <v>1.7215431656375639</v>
      </c>
      <c r="M136" s="105">
        <v>0.25810051243151899</v>
      </c>
      <c r="N136" s="105">
        <v>0.63924640419911871</v>
      </c>
      <c r="O136" s="105">
        <v>4.5680085908334389</v>
      </c>
      <c r="P136" s="105">
        <v>12.599916738961838</v>
      </c>
      <c r="Q136" s="105">
        <v>23.748683763810927</v>
      </c>
      <c r="R136" s="105">
        <v>36.815162703455009</v>
      </c>
      <c r="S136" s="105">
        <v>0</v>
      </c>
      <c r="T136" s="105">
        <v>0</v>
      </c>
      <c r="U136" s="105">
        <v>0</v>
      </c>
    </row>
    <row r="137" spans="1:21">
      <c r="A137" s="54">
        <v>135</v>
      </c>
      <c r="B137" s="104">
        <v>214</v>
      </c>
      <c r="C137" s="104">
        <v>214</v>
      </c>
      <c r="D137" s="105">
        <v>0</v>
      </c>
      <c r="E137" s="105">
        <v>2102410000</v>
      </c>
      <c r="F137" s="105">
        <v>1</v>
      </c>
      <c r="G137" s="105">
        <v>35.938572334386194</v>
      </c>
      <c r="H137" s="105">
        <v>48.218253132676601</v>
      </c>
      <c r="I137" s="105">
        <v>51.094782184895585</v>
      </c>
      <c r="J137" s="105">
        <v>59.627943611739383</v>
      </c>
      <c r="K137" s="105">
        <v>66.857421187157371</v>
      </c>
      <c r="L137" s="105">
        <v>1.516430666557306</v>
      </c>
      <c r="M137" s="105">
        <v>0.18398471660351842</v>
      </c>
      <c r="N137" s="105">
        <v>0.63296335029412409</v>
      </c>
      <c r="O137" s="105">
        <v>4.1234272811577055</v>
      </c>
      <c r="P137" s="105">
        <v>11.491611223240865</v>
      </c>
      <c r="Q137" s="105">
        <v>19.820660737275091</v>
      </c>
      <c r="R137" s="105">
        <v>30.453474899191185</v>
      </c>
      <c r="S137" s="105">
        <v>0</v>
      </c>
      <c r="T137" s="105">
        <v>0</v>
      </c>
      <c r="U137" s="105">
        <v>0</v>
      </c>
    </row>
    <row r="138" spans="1:21">
      <c r="A138" s="54">
        <v>136</v>
      </c>
      <c r="B138" s="104">
        <v>215</v>
      </c>
      <c r="C138" s="104">
        <v>215</v>
      </c>
      <c r="D138" s="105">
        <v>0</v>
      </c>
      <c r="E138" s="105">
        <v>420482000</v>
      </c>
      <c r="F138" s="105">
        <v>1</v>
      </c>
      <c r="G138" s="105">
        <v>40.912004167023156</v>
      </c>
      <c r="H138" s="105">
        <v>57.276805833832427</v>
      </c>
      <c r="I138" s="105">
        <v>62.257154878750782</v>
      </c>
      <c r="J138" s="105">
        <v>79.550498812237279</v>
      </c>
      <c r="K138" s="105">
        <v>89.494078515654039</v>
      </c>
      <c r="L138" s="105">
        <v>1.0671596961666885</v>
      </c>
      <c r="M138" s="105">
        <v>0.23705341891609041</v>
      </c>
      <c r="N138" s="105">
        <v>0.89825424568984136</v>
      </c>
      <c r="O138" s="105">
        <v>5.3830954702003426</v>
      </c>
      <c r="P138" s="105">
        <v>12.451398607064622</v>
      </c>
      <c r="Q138" s="105">
        <v>22.728802574782033</v>
      </c>
      <c r="R138" s="105">
        <v>31.820778572240382</v>
      </c>
      <c r="S138" s="105">
        <v>0</v>
      </c>
      <c r="T138" s="105">
        <v>0</v>
      </c>
      <c r="U138" s="105">
        <v>0</v>
      </c>
    </row>
    <row r="139" spans="1:21">
      <c r="A139" s="54">
        <v>137</v>
      </c>
      <c r="B139" s="104">
        <v>216</v>
      </c>
      <c r="C139" s="104">
        <v>216</v>
      </c>
      <c r="D139" s="105">
        <v>0</v>
      </c>
      <c r="E139" s="105">
        <v>420482000</v>
      </c>
      <c r="F139" s="105">
        <v>1</v>
      </c>
      <c r="G139" s="105">
        <v>35.801815834908965</v>
      </c>
      <c r="H139" s="105">
        <v>49.381814944702029</v>
      </c>
      <c r="I139" s="105">
        <v>53.039727162828115</v>
      </c>
      <c r="J139" s="105">
        <v>65.094210608925408</v>
      </c>
      <c r="K139" s="105">
        <v>75.372243862966258</v>
      </c>
      <c r="L139" s="105">
        <v>1.2832170218684438</v>
      </c>
      <c r="M139" s="105">
        <v>0.32943930013301781</v>
      </c>
      <c r="N139" s="105">
        <v>1.1894291010616516</v>
      </c>
      <c r="O139" s="105">
        <v>6.0937462390057808</v>
      </c>
      <c r="P139" s="105">
        <v>12.452805507794423</v>
      </c>
      <c r="Q139" s="105">
        <v>20.754675846324037</v>
      </c>
      <c r="R139" s="105">
        <v>27.539858334545364</v>
      </c>
      <c r="S139" s="105">
        <v>0</v>
      </c>
      <c r="T139" s="105">
        <v>0</v>
      </c>
      <c r="U139" s="105">
        <v>0</v>
      </c>
    </row>
    <row r="140" spans="1:21">
      <c r="A140" s="54">
        <v>138</v>
      </c>
      <c r="B140" s="104">
        <v>217</v>
      </c>
      <c r="C140" s="104">
        <v>217</v>
      </c>
      <c r="D140" s="105">
        <v>0</v>
      </c>
      <c r="E140" s="105">
        <v>420482000</v>
      </c>
      <c r="F140" s="105">
        <v>1</v>
      </c>
      <c r="G140" s="105">
        <v>100</v>
      </c>
      <c r="H140" s="105">
        <v>100</v>
      </c>
      <c r="I140" s="105">
        <v>100</v>
      </c>
      <c r="J140" s="105">
        <v>100</v>
      </c>
      <c r="K140" s="105">
        <v>100</v>
      </c>
      <c r="L140" s="105">
        <v>1.2940014455464794</v>
      </c>
      <c r="M140" s="105">
        <v>0.54050675198753584</v>
      </c>
      <c r="N140" s="105">
        <v>2.0155842918944065</v>
      </c>
      <c r="O140" s="105">
        <v>10.302680843114745</v>
      </c>
      <c r="P140" s="105">
        <v>25.572725703410288</v>
      </c>
      <c r="Q140" s="105">
        <v>59.669693307957345</v>
      </c>
      <c r="R140" s="105">
        <v>100</v>
      </c>
      <c r="S140" s="105">
        <v>0</v>
      </c>
      <c r="T140" s="105">
        <v>0</v>
      </c>
      <c r="U140" s="105">
        <v>0</v>
      </c>
    </row>
    <row r="141" spans="1:21">
      <c r="A141" s="54">
        <v>139</v>
      </c>
      <c r="B141" s="104">
        <v>218</v>
      </c>
      <c r="C141" s="104">
        <v>218</v>
      </c>
      <c r="D141" s="105">
        <v>0</v>
      </c>
      <c r="E141" s="105">
        <v>420482000</v>
      </c>
      <c r="F141" s="105">
        <v>1</v>
      </c>
      <c r="G141" s="105">
        <v>-99999</v>
      </c>
      <c r="H141" s="105">
        <v>-99999</v>
      </c>
      <c r="I141" s="105">
        <v>-99999</v>
      </c>
      <c r="J141" s="105">
        <v>-99999</v>
      </c>
      <c r="K141" s="105">
        <v>-99999</v>
      </c>
      <c r="L141" s="105">
        <v>-99999</v>
      </c>
      <c r="M141" s="105">
        <v>-99999</v>
      </c>
      <c r="N141" s="105">
        <v>-99999</v>
      </c>
      <c r="O141" s="105">
        <v>-99999</v>
      </c>
      <c r="P141" s="105">
        <v>-99999</v>
      </c>
      <c r="Q141" s="105">
        <v>-99999</v>
      </c>
      <c r="R141" s="105">
        <v>-99999</v>
      </c>
      <c r="S141" s="105">
        <v>0</v>
      </c>
      <c r="T141" s="105">
        <v>0</v>
      </c>
      <c r="U141" s="105">
        <v>0</v>
      </c>
    </row>
    <row r="142" spans="1:21">
      <c r="A142" s="54">
        <v>140</v>
      </c>
      <c r="B142" s="104">
        <v>219</v>
      </c>
      <c r="C142" s="104">
        <v>219</v>
      </c>
      <c r="D142" s="105">
        <v>0</v>
      </c>
      <c r="E142" s="105">
        <v>420482000</v>
      </c>
      <c r="F142" s="105">
        <v>1</v>
      </c>
      <c r="G142" s="105">
        <v>-99999</v>
      </c>
      <c r="H142" s="105">
        <v>-99999</v>
      </c>
      <c r="I142" s="105">
        <v>-99999</v>
      </c>
      <c r="J142" s="105">
        <v>-99999</v>
      </c>
      <c r="K142" s="105">
        <v>-99999</v>
      </c>
      <c r="L142" s="105">
        <v>-99999</v>
      </c>
      <c r="M142" s="105">
        <v>-99999</v>
      </c>
      <c r="N142" s="105">
        <v>-99999</v>
      </c>
      <c r="O142" s="105">
        <v>-99999</v>
      </c>
      <c r="P142" s="105">
        <v>-99999</v>
      </c>
      <c r="Q142" s="105">
        <v>-99999</v>
      </c>
      <c r="R142" s="105">
        <v>-99999</v>
      </c>
      <c r="S142" s="105">
        <v>0</v>
      </c>
      <c r="T142" s="105">
        <v>0</v>
      </c>
      <c r="U142" s="105">
        <v>0</v>
      </c>
    </row>
    <row r="143" spans="1:21">
      <c r="A143" s="54">
        <v>141</v>
      </c>
      <c r="B143" s="104">
        <v>220</v>
      </c>
      <c r="C143" s="104">
        <v>220</v>
      </c>
      <c r="D143" s="105">
        <v>0</v>
      </c>
      <c r="E143" s="105">
        <v>420482000</v>
      </c>
      <c r="F143" s="105">
        <v>1</v>
      </c>
      <c r="G143" s="105">
        <v>100</v>
      </c>
      <c r="H143" s="105">
        <v>100</v>
      </c>
      <c r="I143" s="105">
        <v>100</v>
      </c>
      <c r="J143" s="105">
        <v>100</v>
      </c>
      <c r="K143" s="105">
        <v>100</v>
      </c>
      <c r="L143" s="105">
        <v>7.5848895753312959</v>
      </c>
      <c r="M143" s="105">
        <v>2.358239154664715</v>
      </c>
      <c r="N143" s="105">
        <v>6.2466382751806693</v>
      </c>
      <c r="O143" s="105">
        <v>16.837408446549098</v>
      </c>
      <c r="P143" s="105">
        <v>57.276440186038634</v>
      </c>
      <c r="Q143" s="105">
        <v>100</v>
      </c>
      <c r="R143" s="105">
        <v>100</v>
      </c>
      <c r="S143" s="105">
        <v>0</v>
      </c>
      <c r="T143" s="105">
        <v>0</v>
      </c>
      <c r="U143" s="105">
        <v>0</v>
      </c>
    </row>
    <row r="144" spans="1:21">
      <c r="A144" s="54">
        <v>142</v>
      </c>
      <c r="B144" s="104">
        <v>221</v>
      </c>
      <c r="C144" s="104">
        <v>221</v>
      </c>
      <c r="D144" s="105">
        <v>0</v>
      </c>
      <c r="E144" s="105">
        <v>420482000</v>
      </c>
      <c r="F144" s="105">
        <v>1</v>
      </c>
      <c r="G144" s="105">
        <v>-99999</v>
      </c>
      <c r="H144" s="105">
        <v>-99999</v>
      </c>
      <c r="I144" s="105">
        <v>-99999</v>
      </c>
      <c r="J144" s="105">
        <v>-99999</v>
      </c>
      <c r="K144" s="105">
        <v>-99999</v>
      </c>
      <c r="L144" s="105">
        <v>-99999</v>
      </c>
      <c r="M144" s="105">
        <v>-99999</v>
      </c>
      <c r="N144" s="105">
        <v>-99999</v>
      </c>
      <c r="O144" s="105">
        <v>-99999</v>
      </c>
      <c r="P144" s="105">
        <v>-99999</v>
      </c>
      <c r="Q144" s="105">
        <v>-99999</v>
      </c>
      <c r="R144" s="105">
        <v>-99999</v>
      </c>
      <c r="S144" s="105">
        <v>0</v>
      </c>
      <c r="T144" s="105">
        <v>0</v>
      </c>
      <c r="U144" s="105">
        <v>0</v>
      </c>
    </row>
    <row r="145" spans="1:21">
      <c r="A145" s="54">
        <v>143</v>
      </c>
      <c r="B145" s="104">
        <v>222</v>
      </c>
      <c r="C145" s="104">
        <v>222</v>
      </c>
      <c r="D145" s="105">
        <v>0</v>
      </c>
      <c r="E145" s="105">
        <v>420482000</v>
      </c>
      <c r="F145" s="105">
        <v>1</v>
      </c>
      <c r="G145" s="105">
        <v>100</v>
      </c>
      <c r="H145" s="105">
        <v>100</v>
      </c>
      <c r="I145" s="105">
        <v>100</v>
      </c>
      <c r="J145" s="105">
        <v>100</v>
      </c>
      <c r="K145" s="105">
        <v>100</v>
      </c>
      <c r="L145" s="105">
        <v>2.4894049188952989</v>
      </c>
      <c r="M145" s="105">
        <v>2.5652319331305837</v>
      </c>
      <c r="N145" s="105">
        <v>6.762884187344266</v>
      </c>
      <c r="O145" s="105">
        <v>23.473824932163712</v>
      </c>
      <c r="P145" s="105">
        <v>47.730302793196024</v>
      </c>
      <c r="Q145" s="105">
        <v>100</v>
      </c>
      <c r="R145" s="105">
        <v>100</v>
      </c>
      <c r="S145" s="105">
        <v>0</v>
      </c>
      <c r="T145" s="105">
        <v>0</v>
      </c>
      <c r="U145" s="105">
        <v>0</v>
      </c>
    </row>
    <row r="146" spans="1:21">
      <c r="A146" s="54">
        <v>144</v>
      </c>
      <c r="B146" s="104">
        <v>223</v>
      </c>
      <c r="C146" s="104">
        <v>223</v>
      </c>
      <c r="D146" s="105">
        <v>0</v>
      </c>
      <c r="E146" s="105">
        <v>420482000</v>
      </c>
      <c r="F146" s="105">
        <v>1</v>
      </c>
      <c r="G146" s="105">
        <v>10.301068800672013</v>
      </c>
      <c r="H146" s="105">
        <v>13.558388902624989</v>
      </c>
      <c r="I146" s="105">
        <v>13.571238502542579</v>
      </c>
      <c r="J146" s="105">
        <v>15.600253836041265</v>
      </c>
      <c r="K146" s="105">
        <v>16.942976052172266</v>
      </c>
      <c r="L146" s="105">
        <v>12.208660208958213</v>
      </c>
      <c r="M146" s="105">
        <v>4.3297736640694673</v>
      </c>
      <c r="N146" s="105">
        <v>4.0895882348364667</v>
      </c>
      <c r="O146" s="105">
        <v>5.0315426364507418</v>
      </c>
      <c r="P146" s="105">
        <v>6.3479475240860888</v>
      </c>
      <c r="Q146" s="105">
        <v>7.4125462589423012</v>
      </c>
      <c r="R146" s="105">
        <v>9.5251183409753466</v>
      </c>
      <c r="S146" s="105">
        <v>0</v>
      </c>
      <c r="T146" s="105">
        <v>0</v>
      </c>
      <c r="U146" s="105">
        <v>0</v>
      </c>
    </row>
    <row r="147" spans="1:21">
      <c r="A147" s="54">
        <v>145</v>
      </c>
      <c r="B147" s="104">
        <v>224</v>
      </c>
      <c r="C147" s="104">
        <v>224</v>
      </c>
      <c r="D147" s="105">
        <v>0</v>
      </c>
      <c r="E147" s="105">
        <v>420482000</v>
      </c>
      <c r="F147" s="105">
        <v>1</v>
      </c>
      <c r="G147" s="105">
        <v>25.572727701495108</v>
      </c>
      <c r="H147" s="105">
        <v>37.562432955085541</v>
      </c>
      <c r="I147" s="105">
        <v>38.316326764910315</v>
      </c>
      <c r="J147" s="105">
        <v>43.694189474838744</v>
      </c>
      <c r="K147" s="105">
        <v>51.054079347819354</v>
      </c>
      <c r="L147" s="105">
        <v>3.8257496911181592</v>
      </c>
      <c r="M147" s="105">
        <v>1.4458078136203696</v>
      </c>
      <c r="N147" s="105">
        <v>3.8168188071568712</v>
      </c>
      <c r="O147" s="105">
        <v>6.4946702995697612</v>
      </c>
      <c r="P147" s="105">
        <v>10.332413903288058</v>
      </c>
      <c r="Q147" s="105">
        <v>14.778871769184253</v>
      </c>
      <c r="R147" s="105">
        <v>22.065795925453351</v>
      </c>
      <c r="S147" s="105">
        <v>0</v>
      </c>
      <c r="T147" s="105">
        <v>0</v>
      </c>
      <c r="U147" s="105">
        <v>0</v>
      </c>
    </row>
    <row r="148" spans="1:21">
      <c r="A148" s="54">
        <v>146</v>
      </c>
      <c r="B148" s="104">
        <v>225</v>
      </c>
      <c r="C148" s="104">
        <v>225</v>
      </c>
      <c r="D148" s="105">
        <v>0</v>
      </c>
      <c r="E148" s="105">
        <v>420482000</v>
      </c>
      <c r="F148" s="105">
        <v>1</v>
      </c>
      <c r="G148" s="105">
        <v>47.855557458247112</v>
      </c>
      <c r="H148" s="105">
        <v>67.076001845010595</v>
      </c>
      <c r="I148" s="105">
        <v>71.247847993393279</v>
      </c>
      <c r="J148" s="105">
        <v>84.239635577557564</v>
      </c>
      <c r="K148" s="105">
        <v>85.496940340550594</v>
      </c>
      <c r="L148" s="105">
        <v>2.0549200075197258</v>
      </c>
      <c r="M148" s="105">
        <v>1.5498621638430479</v>
      </c>
      <c r="N148" s="105">
        <v>4.5534935913537895</v>
      </c>
      <c r="O148" s="105">
        <v>8.2659315408257896</v>
      </c>
      <c r="P148" s="105">
        <v>14.778894008782066</v>
      </c>
      <c r="Q148" s="105">
        <v>24.068485710919767</v>
      </c>
      <c r="R148" s="105">
        <v>36.956966204467953</v>
      </c>
      <c r="S148" s="105">
        <v>0</v>
      </c>
      <c r="T148" s="105">
        <v>0</v>
      </c>
      <c r="U148" s="105">
        <v>0</v>
      </c>
    </row>
    <row r="149" spans="1:21">
      <c r="A149" s="54">
        <v>147</v>
      </c>
      <c r="B149" s="104">
        <v>226</v>
      </c>
      <c r="C149" s="104">
        <v>226</v>
      </c>
      <c r="D149" s="105">
        <v>0</v>
      </c>
      <c r="E149" s="105">
        <v>420482000</v>
      </c>
      <c r="F149" s="105">
        <v>1</v>
      </c>
      <c r="G149" s="105">
        <v>100</v>
      </c>
      <c r="H149" s="105">
        <v>100</v>
      </c>
      <c r="I149" s="105">
        <v>100</v>
      </c>
      <c r="J149" s="105">
        <v>100</v>
      </c>
      <c r="K149" s="105">
        <v>100</v>
      </c>
      <c r="L149" s="105">
        <v>1.425372294578964</v>
      </c>
      <c r="M149" s="105">
        <v>1.2786362851705146</v>
      </c>
      <c r="N149" s="105">
        <v>3.8434614026030287</v>
      </c>
      <c r="O149" s="105">
        <v>7.5771039121215669</v>
      </c>
      <c r="P149" s="105">
        <v>17.549793898298333</v>
      </c>
      <c r="Q149" s="105">
        <v>38.316201212397615</v>
      </c>
      <c r="R149" s="105">
        <v>90.066301556709973</v>
      </c>
      <c r="S149" s="105">
        <v>0</v>
      </c>
      <c r="T149" s="105">
        <v>0</v>
      </c>
      <c r="U149" s="105">
        <v>0</v>
      </c>
    </row>
    <row r="150" spans="1:21">
      <c r="A150" s="54">
        <v>148</v>
      </c>
      <c r="B150" s="104">
        <v>227</v>
      </c>
      <c r="C150" s="104">
        <v>227</v>
      </c>
      <c r="D150" s="105">
        <v>0</v>
      </c>
      <c r="E150" s="105">
        <v>420482000</v>
      </c>
      <c r="F150" s="105">
        <v>1</v>
      </c>
      <c r="G150" s="105">
        <v>100</v>
      </c>
      <c r="H150" s="105">
        <v>100</v>
      </c>
      <c r="I150" s="105">
        <v>100</v>
      </c>
      <c r="J150" s="105">
        <v>100</v>
      </c>
      <c r="K150" s="105">
        <v>100</v>
      </c>
      <c r="L150" s="105">
        <v>1.5864337759666298</v>
      </c>
      <c r="M150" s="105">
        <v>1.1509524929804911</v>
      </c>
      <c r="N150" s="105">
        <v>3.480971182068207</v>
      </c>
      <c r="O150" s="105">
        <v>7.8685309856647043</v>
      </c>
      <c r="P150" s="105">
        <v>17.923366952661912</v>
      </c>
      <c r="Q150" s="105">
        <v>40.712892942061522</v>
      </c>
      <c r="R150" s="105">
        <v>95.472259241198046</v>
      </c>
      <c r="S150" s="105">
        <v>0</v>
      </c>
      <c r="T150" s="105">
        <v>0</v>
      </c>
      <c r="U150" s="105">
        <v>0</v>
      </c>
    </row>
    <row r="151" spans="1:21">
      <c r="A151" s="54">
        <v>149</v>
      </c>
      <c r="B151" s="104">
        <v>228</v>
      </c>
      <c r="C151" s="104">
        <v>228</v>
      </c>
      <c r="D151" s="105">
        <v>0</v>
      </c>
      <c r="E151" s="105">
        <v>420482000</v>
      </c>
      <c r="F151" s="105">
        <v>1</v>
      </c>
      <c r="G151" s="105">
        <v>100</v>
      </c>
      <c r="H151" s="105">
        <v>100</v>
      </c>
      <c r="I151" s="105">
        <v>100</v>
      </c>
      <c r="J151" s="105">
        <v>100</v>
      </c>
      <c r="K151" s="105">
        <v>100</v>
      </c>
      <c r="L151" s="105">
        <v>1.1216995140758594</v>
      </c>
      <c r="M151" s="105">
        <v>0.91843683783291719</v>
      </c>
      <c r="N151" s="105">
        <v>2.894828197329006</v>
      </c>
      <c r="O151" s="105">
        <v>6.1528362594671373</v>
      </c>
      <c r="P151" s="105">
        <v>14.465333878281443</v>
      </c>
      <c r="Q151" s="105">
        <v>32.399909387341985</v>
      </c>
      <c r="R151" s="105">
        <v>73.439819596072041</v>
      </c>
      <c r="S151" s="105">
        <v>0</v>
      </c>
      <c r="T151" s="105">
        <v>0</v>
      </c>
      <c r="U151" s="105">
        <v>0</v>
      </c>
    </row>
    <row r="152" spans="1:21">
      <c r="A152" s="54">
        <v>150</v>
      </c>
      <c r="B152" s="104">
        <v>229</v>
      </c>
      <c r="C152" s="104">
        <v>229</v>
      </c>
      <c r="D152" s="105">
        <v>0</v>
      </c>
      <c r="E152" s="105">
        <v>2210130000</v>
      </c>
      <c r="F152" s="105">
        <v>1</v>
      </c>
      <c r="G152" s="105">
        <v>15.003462177931254</v>
      </c>
      <c r="H152" s="105">
        <v>19.756504827015842</v>
      </c>
      <c r="I152" s="105">
        <v>21.66436917286234</v>
      </c>
      <c r="J152" s="105">
        <v>24.379708730367081</v>
      </c>
      <c r="K152" s="105">
        <v>26.359603324794715</v>
      </c>
      <c r="L152" s="105">
        <v>2.9780451259893241</v>
      </c>
      <c r="M152" s="105">
        <v>0.43034286876366151</v>
      </c>
      <c r="N152" s="105">
        <v>0.89883991218631121</v>
      </c>
      <c r="O152" s="105">
        <v>2.6882981083079978</v>
      </c>
      <c r="P152" s="105">
        <v>5.2461924263575863</v>
      </c>
      <c r="Q152" s="105">
        <v>8.0885852070683182</v>
      </c>
      <c r="R152" s="105">
        <v>12.072420534151012</v>
      </c>
      <c r="S152" s="105">
        <v>0</v>
      </c>
      <c r="T152" s="105">
        <v>0</v>
      </c>
      <c r="U152" s="105">
        <v>0</v>
      </c>
    </row>
    <row r="153" spans="1:21">
      <c r="A153" s="54">
        <v>151</v>
      </c>
      <c r="B153" s="104">
        <v>230</v>
      </c>
      <c r="C153" s="104">
        <v>230</v>
      </c>
      <c r="D153" s="105">
        <v>0</v>
      </c>
      <c r="E153" s="105">
        <v>420482000</v>
      </c>
      <c r="F153" s="105">
        <v>1</v>
      </c>
      <c r="G153" s="105">
        <v>100</v>
      </c>
      <c r="H153" s="105">
        <v>100</v>
      </c>
      <c r="I153" s="105">
        <v>100</v>
      </c>
      <c r="J153" s="105">
        <v>100</v>
      </c>
      <c r="K153" s="105">
        <v>100</v>
      </c>
      <c r="L153" s="105">
        <v>1.2763590594377527</v>
      </c>
      <c r="M153" s="105">
        <v>0.5783231254481479</v>
      </c>
      <c r="N153" s="105">
        <v>1.7549882525731733</v>
      </c>
      <c r="O153" s="105">
        <v>4.8709953720781503</v>
      </c>
      <c r="P153" s="105">
        <v>13.371359844920413</v>
      </c>
      <c r="Q153" s="105">
        <v>33.895155299269256</v>
      </c>
      <c r="R153" s="105">
        <v>74.684629408202014</v>
      </c>
      <c r="S153" s="105">
        <v>0</v>
      </c>
      <c r="T153" s="105">
        <v>0</v>
      </c>
      <c r="U153" s="105">
        <v>0</v>
      </c>
    </row>
    <row r="154" spans="1:21">
      <c r="A154" s="54">
        <v>152</v>
      </c>
      <c r="B154" s="104">
        <v>231</v>
      </c>
      <c r="C154" s="104">
        <v>231</v>
      </c>
      <c r="D154" s="105">
        <v>0</v>
      </c>
      <c r="E154" s="105">
        <v>420482000</v>
      </c>
      <c r="F154" s="105">
        <v>1</v>
      </c>
      <c r="G154" s="105">
        <v>100</v>
      </c>
      <c r="H154" s="105">
        <v>100</v>
      </c>
      <c r="I154" s="105">
        <v>100</v>
      </c>
      <c r="J154" s="105">
        <v>100</v>
      </c>
      <c r="K154" s="105">
        <v>35.799214610028336</v>
      </c>
      <c r="L154" s="105">
        <v>0.6834271715489052</v>
      </c>
      <c r="M154" s="105">
        <v>0.9042289751482091</v>
      </c>
      <c r="N154" s="105">
        <v>2.7130336883274415</v>
      </c>
      <c r="O154" s="105">
        <v>8.6785403536561407</v>
      </c>
      <c r="P154" s="105">
        <v>18.358547733285125</v>
      </c>
      <c r="Q154" s="105">
        <v>42.116945572973023</v>
      </c>
      <c r="R154" s="105">
        <v>89.499927811213354</v>
      </c>
      <c r="S154" s="105">
        <v>0</v>
      </c>
      <c r="T154" s="105">
        <v>0</v>
      </c>
      <c r="U154" s="105">
        <v>0</v>
      </c>
    </row>
    <row r="155" spans="1:21">
      <c r="A155" s="54">
        <v>153</v>
      </c>
      <c r="B155" s="104">
        <v>232</v>
      </c>
      <c r="C155" s="104">
        <v>232</v>
      </c>
      <c r="D155" s="105">
        <v>0</v>
      </c>
      <c r="E155" s="105">
        <v>420482000</v>
      </c>
      <c r="F155" s="105">
        <v>1</v>
      </c>
      <c r="G155" s="105">
        <v>100</v>
      </c>
      <c r="H155" s="105">
        <v>100</v>
      </c>
      <c r="I155" s="105">
        <v>100</v>
      </c>
      <c r="J155" s="105">
        <v>100</v>
      </c>
      <c r="K155" s="105">
        <v>100</v>
      </c>
      <c r="L155" s="105">
        <v>1.1113434153243271</v>
      </c>
      <c r="M155" s="105">
        <v>0.67686288048728638</v>
      </c>
      <c r="N155" s="105">
        <v>2.0799844357128729</v>
      </c>
      <c r="O155" s="105">
        <v>5.2879269746138364</v>
      </c>
      <c r="P155" s="105">
        <v>12.960210877577806</v>
      </c>
      <c r="Q155" s="105">
        <v>30.535286618001678</v>
      </c>
      <c r="R155" s="105">
        <v>67.077320613274523</v>
      </c>
      <c r="S155" s="105">
        <v>0</v>
      </c>
      <c r="T155" s="105">
        <v>0</v>
      </c>
      <c r="U155" s="105">
        <v>0</v>
      </c>
    </row>
    <row r="156" spans="1:21">
      <c r="A156" s="54">
        <v>154</v>
      </c>
      <c r="B156" s="104">
        <v>233</v>
      </c>
      <c r="C156" s="104">
        <v>233</v>
      </c>
      <c r="D156" s="105">
        <v>0</v>
      </c>
      <c r="E156" s="105">
        <v>420482000</v>
      </c>
      <c r="F156" s="105">
        <v>1</v>
      </c>
      <c r="G156" s="105">
        <v>100</v>
      </c>
      <c r="H156" s="105">
        <v>100</v>
      </c>
      <c r="I156" s="105">
        <v>100</v>
      </c>
      <c r="J156" s="105">
        <v>100</v>
      </c>
      <c r="K156" s="105">
        <v>100</v>
      </c>
      <c r="L156" s="105">
        <v>2.5071339284266001</v>
      </c>
      <c r="M156" s="105">
        <v>1.6565328390873062</v>
      </c>
      <c r="N156" s="105">
        <v>4.897645379962781</v>
      </c>
      <c r="O156" s="105">
        <v>11.209978873229952</v>
      </c>
      <c r="P156" s="105">
        <v>24.427639759257303</v>
      </c>
      <c r="Q156" s="105">
        <v>54.245177106651049</v>
      </c>
      <c r="R156" s="105">
        <v>100</v>
      </c>
      <c r="S156" s="105">
        <v>0</v>
      </c>
      <c r="T156" s="105">
        <v>0</v>
      </c>
      <c r="U156" s="105">
        <v>0</v>
      </c>
    </row>
    <row r="157" spans="1:21">
      <c r="A157" s="54">
        <v>155</v>
      </c>
      <c r="B157" s="104">
        <v>234</v>
      </c>
      <c r="C157" s="104">
        <v>234</v>
      </c>
      <c r="D157" s="105">
        <v>0</v>
      </c>
      <c r="E157" s="105">
        <v>420482000</v>
      </c>
      <c r="F157" s="105">
        <v>1</v>
      </c>
      <c r="G157" s="105">
        <v>100</v>
      </c>
      <c r="H157" s="105">
        <v>100</v>
      </c>
      <c r="I157" s="105">
        <v>100</v>
      </c>
      <c r="J157" s="105">
        <v>100</v>
      </c>
      <c r="K157" s="105">
        <v>42.116781385063526</v>
      </c>
      <c r="L157" s="105">
        <v>0.89059174631806881</v>
      </c>
      <c r="M157" s="105">
        <v>1.1302862189352614</v>
      </c>
      <c r="N157" s="105">
        <v>3.2864621108771441</v>
      </c>
      <c r="O157" s="105">
        <v>10.376529576072302</v>
      </c>
      <c r="P157" s="105">
        <v>22.37450916239467</v>
      </c>
      <c r="Q157" s="105">
        <v>51.141938923711521</v>
      </c>
      <c r="R157" s="105">
        <v>100</v>
      </c>
      <c r="S157" s="105">
        <v>0</v>
      </c>
      <c r="T157" s="105">
        <v>0</v>
      </c>
      <c r="U157" s="105">
        <v>0</v>
      </c>
    </row>
    <row r="158" spans="1:21">
      <c r="A158" s="54">
        <v>156</v>
      </c>
      <c r="B158" s="104">
        <v>235</v>
      </c>
      <c r="C158" s="104">
        <v>235</v>
      </c>
      <c r="D158" s="105">
        <v>0</v>
      </c>
      <c r="E158" s="105">
        <v>420482000</v>
      </c>
      <c r="F158" s="105">
        <v>1</v>
      </c>
      <c r="G158" s="105">
        <v>100</v>
      </c>
      <c r="H158" s="105">
        <v>100</v>
      </c>
      <c r="I158" s="105">
        <v>100</v>
      </c>
      <c r="J158" s="105">
        <v>100</v>
      </c>
      <c r="K158" s="105">
        <v>95.468179001428808</v>
      </c>
      <c r="L158" s="105">
        <v>2.0298754429583927</v>
      </c>
      <c r="M158" s="105">
        <v>2.5896431092061052</v>
      </c>
      <c r="N158" s="105">
        <v>6.5994130850141364</v>
      </c>
      <c r="O158" s="105">
        <v>20.16922535183252</v>
      </c>
      <c r="P158" s="105">
        <v>39.778354542294032</v>
      </c>
      <c r="Q158" s="105">
        <v>84.236854541844707</v>
      </c>
      <c r="R158" s="105">
        <v>100</v>
      </c>
      <c r="S158" s="105">
        <v>0</v>
      </c>
      <c r="T158" s="105">
        <v>0</v>
      </c>
      <c r="U158" s="105">
        <v>0</v>
      </c>
    </row>
    <row r="159" spans="1:21">
      <c r="A159" s="54">
        <v>157</v>
      </c>
      <c r="B159" s="104">
        <v>236</v>
      </c>
      <c r="C159" s="104">
        <v>236</v>
      </c>
      <c r="D159" s="105">
        <v>0</v>
      </c>
      <c r="E159" s="105">
        <v>420482000</v>
      </c>
      <c r="F159" s="105">
        <v>1</v>
      </c>
      <c r="G159" s="105">
        <v>100</v>
      </c>
      <c r="H159" s="105">
        <v>100</v>
      </c>
      <c r="I159" s="105">
        <v>100</v>
      </c>
      <c r="J159" s="105">
        <v>100</v>
      </c>
      <c r="K159" s="105">
        <v>100</v>
      </c>
      <c r="L159" s="105">
        <v>23.749151280479829</v>
      </c>
      <c r="M159" s="105">
        <v>19.483981488312601</v>
      </c>
      <c r="N159" s="105">
        <v>37.735716637288753</v>
      </c>
      <c r="O159" s="105">
        <v>100</v>
      </c>
      <c r="P159" s="105">
        <v>100</v>
      </c>
      <c r="Q159" s="105">
        <v>100</v>
      </c>
      <c r="R159" s="105">
        <v>100</v>
      </c>
      <c r="S159" s="105">
        <v>0</v>
      </c>
      <c r="T159" s="105">
        <v>0</v>
      </c>
      <c r="U159" s="105">
        <v>0</v>
      </c>
    </row>
    <row r="160" spans="1:21">
      <c r="A160" s="54">
        <v>158</v>
      </c>
      <c r="B160" s="104">
        <v>237</v>
      </c>
      <c r="C160" s="104">
        <v>237</v>
      </c>
      <c r="D160" s="105">
        <v>0</v>
      </c>
      <c r="E160" s="105">
        <v>420482000</v>
      </c>
      <c r="F160" s="105">
        <v>1</v>
      </c>
      <c r="G160" s="105">
        <v>20.155768901508743</v>
      </c>
      <c r="H160" s="105">
        <v>26.969304608534106</v>
      </c>
      <c r="I160" s="105">
        <v>27.997631980962776</v>
      </c>
      <c r="J160" s="105">
        <v>32.639833073840421</v>
      </c>
      <c r="K160" s="105">
        <v>35.623754566925058</v>
      </c>
      <c r="L160" s="105">
        <v>5.6997961651333844</v>
      </c>
      <c r="M160" s="105">
        <v>0.743933838644663</v>
      </c>
      <c r="N160" s="105">
        <v>1.2991972100803788</v>
      </c>
      <c r="O160" s="105">
        <v>3.673388345133406</v>
      </c>
      <c r="P160" s="105">
        <v>6.6856799224602064</v>
      </c>
      <c r="Q160" s="105">
        <v>10.584433407530536</v>
      </c>
      <c r="R160" s="105">
        <v>16.236558846104099</v>
      </c>
      <c r="S160" s="105">
        <v>0</v>
      </c>
      <c r="T160" s="105">
        <v>0</v>
      </c>
      <c r="U160" s="105">
        <v>0</v>
      </c>
    </row>
    <row r="161" spans="1:21">
      <c r="A161" s="54">
        <v>159</v>
      </c>
      <c r="B161" s="104">
        <v>238</v>
      </c>
      <c r="C161" s="104">
        <v>238</v>
      </c>
      <c r="D161" s="105">
        <v>0</v>
      </c>
      <c r="E161" s="105">
        <v>420482000</v>
      </c>
      <c r="F161" s="105">
        <v>1</v>
      </c>
      <c r="G161" s="105">
        <v>15.651108222390866</v>
      </c>
      <c r="H161" s="105">
        <v>20.531612348558426</v>
      </c>
      <c r="I161" s="105">
        <v>21.648959959314901</v>
      </c>
      <c r="J161" s="105">
        <v>25.146259009392097</v>
      </c>
      <c r="K161" s="105">
        <v>28.498958000204496</v>
      </c>
      <c r="L161" s="105">
        <v>1.1098783189339811</v>
      </c>
      <c r="M161" s="105">
        <v>0.37960025880208037</v>
      </c>
      <c r="N161" s="105">
        <v>0.84625421963234337</v>
      </c>
      <c r="O161" s="105">
        <v>2.472289517777873</v>
      </c>
      <c r="P161" s="105">
        <v>5.3316181660125697</v>
      </c>
      <c r="Q161" s="105">
        <v>8.6792351753570269</v>
      </c>
      <c r="R161" s="105">
        <v>12.195731595932124</v>
      </c>
      <c r="S161" s="105">
        <v>0</v>
      </c>
      <c r="T161" s="105">
        <v>0</v>
      </c>
      <c r="U161" s="105">
        <v>0</v>
      </c>
    </row>
    <row r="162" spans="1:21">
      <c r="A162" s="54">
        <v>160</v>
      </c>
      <c r="B162" s="104">
        <v>239</v>
      </c>
      <c r="C162" s="104">
        <v>239</v>
      </c>
      <c r="D162" s="105">
        <v>0</v>
      </c>
      <c r="E162" s="105">
        <v>420482000</v>
      </c>
      <c r="F162" s="105">
        <v>1</v>
      </c>
      <c r="G162" s="105">
        <v>23.867834628937253</v>
      </c>
      <c r="H162" s="105">
        <v>30.797394351294898</v>
      </c>
      <c r="I162" s="105">
        <v>31.474356206341209</v>
      </c>
      <c r="J162" s="105">
        <v>38.862339967358167</v>
      </c>
      <c r="K162" s="105">
        <v>35.623754564118968</v>
      </c>
      <c r="L162" s="105">
        <v>0.79772506129465603</v>
      </c>
      <c r="M162" s="105">
        <v>0.40192918977626518</v>
      </c>
      <c r="N162" s="105">
        <v>1.0348808995630572</v>
      </c>
      <c r="O162" s="105">
        <v>3.0997243276860957</v>
      </c>
      <c r="P162" s="105">
        <v>7.4548289400883716</v>
      </c>
      <c r="Q162" s="105">
        <v>12.760737366221345</v>
      </c>
      <c r="R162" s="105">
        <v>18.116051116475937</v>
      </c>
      <c r="S162" s="105">
        <v>0</v>
      </c>
      <c r="T162" s="105">
        <v>0</v>
      </c>
      <c r="U162" s="105">
        <v>0</v>
      </c>
    </row>
    <row r="163" spans="1:21">
      <c r="A163" s="54">
        <v>161</v>
      </c>
      <c r="B163" s="104">
        <v>240</v>
      </c>
      <c r="C163" s="104">
        <v>240</v>
      </c>
      <c r="D163" s="105">
        <v>0</v>
      </c>
      <c r="E163" s="105">
        <v>420482000</v>
      </c>
      <c r="F163" s="105">
        <v>1</v>
      </c>
      <c r="G163" s="105">
        <v>95.471338502910299</v>
      </c>
      <c r="H163" s="105">
        <v>100</v>
      </c>
      <c r="I163" s="105">
        <v>100</v>
      </c>
      <c r="J163" s="105">
        <v>100</v>
      </c>
      <c r="K163" s="105">
        <v>94.996678845133474</v>
      </c>
      <c r="L163" s="105">
        <v>0.70425819281118751</v>
      </c>
      <c r="M163" s="105">
        <v>0.42051758607868928</v>
      </c>
      <c r="N163" s="105">
        <v>1.0529929256889567</v>
      </c>
      <c r="O163" s="105">
        <v>3.3955486411167191</v>
      </c>
      <c r="P163" s="105">
        <v>10.82236337688466</v>
      </c>
      <c r="Q163" s="105">
        <v>27.57963677209391</v>
      </c>
      <c r="R163" s="105">
        <v>57.744864491571619</v>
      </c>
      <c r="S163" s="105">
        <v>0</v>
      </c>
      <c r="T163" s="105">
        <v>0</v>
      </c>
      <c r="U163" s="105">
        <v>0</v>
      </c>
    </row>
    <row r="164" spans="1:21">
      <c r="A164" s="54">
        <v>162</v>
      </c>
      <c r="B164" s="104">
        <v>241</v>
      </c>
      <c r="C164" s="104">
        <v>241</v>
      </c>
      <c r="D164" s="105">
        <v>0</v>
      </c>
      <c r="E164" s="105">
        <v>420482000</v>
      </c>
      <c r="F164" s="105">
        <v>1</v>
      </c>
      <c r="G164" s="105">
        <v>100</v>
      </c>
      <c r="H164" s="105">
        <v>100</v>
      </c>
      <c r="I164" s="105">
        <v>100</v>
      </c>
      <c r="J164" s="105">
        <v>100</v>
      </c>
      <c r="K164" s="105">
        <v>100</v>
      </c>
      <c r="L164" s="105">
        <v>0.82669117655928936</v>
      </c>
      <c r="M164" s="105">
        <v>0.51499510541795412</v>
      </c>
      <c r="N164" s="105">
        <v>1.3790482013976118</v>
      </c>
      <c r="O164" s="105">
        <v>4.2844357199430849</v>
      </c>
      <c r="P164" s="105">
        <v>12.760707018925515</v>
      </c>
      <c r="Q164" s="105">
        <v>31.199888119589513</v>
      </c>
      <c r="R164" s="105">
        <v>65.994130847510434</v>
      </c>
      <c r="S164" s="105">
        <v>0</v>
      </c>
      <c r="T164" s="105">
        <v>0</v>
      </c>
      <c r="U164" s="105">
        <v>0</v>
      </c>
    </row>
    <row r="165" spans="1:21">
      <c r="A165" s="54">
        <v>163</v>
      </c>
      <c r="B165" s="104">
        <v>242</v>
      </c>
      <c r="C165" s="104">
        <v>242</v>
      </c>
      <c r="D165" s="105">
        <v>0</v>
      </c>
      <c r="E165" s="105">
        <v>420482000</v>
      </c>
      <c r="F165" s="105">
        <v>1</v>
      </c>
      <c r="G165" s="105">
        <v>5.051402607846101</v>
      </c>
      <c r="H165" s="105">
        <v>6.46099182245253</v>
      </c>
      <c r="I165" s="105">
        <v>6.5767202875164097</v>
      </c>
      <c r="J165" s="105">
        <v>7.7024517365716614</v>
      </c>
      <c r="K165" s="105">
        <v>8.6360820346592035</v>
      </c>
      <c r="L165" s="105">
        <v>6.6856904758042388</v>
      </c>
      <c r="M165" s="105">
        <v>1.7969388874899408</v>
      </c>
      <c r="N165" s="105">
        <v>1.2244637044531557</v>
      </c>
      <c r="O165" s="105">
        <v>1.5951797709729614</v>
      </c>
      <c r="P165" s="105">
        <v>2.1866173152634509</v>
      </c>
      <c r="Q165" s="105">
        <v>2.9893988686354325</v>
      </c>
      <c r="R165" s="105">
        <v>3.9824044476945946</v>
      </c>
      <c r="S165" s="105">
        <v>0</v>
      </c>
      <c r="T165" s="105">
        <v>0</v>
      </c>
      <c r="U165" s="105">
        <v>0</v>
      </c>
    </row>
    <row r="166" spans="1:21">
      <c r="A166" s="54">
        <v>164</v>
      </c>
      <c r="B166" s="104">
        <v>243</v>
      </c>
      <c r="C166" s="104">
        <v>243</v>
      </c>
      <c r="D166" s="105">
        <v>0</v>
      </c>
      <c r="E166" s="105">
        <v>420482000</v>
      </c>
      <c r="F166" s="105">
        <v>1</v>
      </c>
      <c r="G166" s="105">
        <v>100</v>
      </c>
      <c r="H166" s="105">
        <v>100</v>
      </c>
      <c r="I166" s="105">
        <v>100</v>
      </c>
      <c r="J166" s="105">
        <v>100</v>
      </c>
      <c r="K166" s="105">
        <v>100</v>
      </c>
      <c r="L166" s="105">
        <v>2.9321575047673361</v>
      </c>
      <c r="M166" s="105">
        <v>0.68479316348287911</v>
      </c>
      <c r="N166" s="105">
        <v>1.3032753400616008</v>
      </c>
      <c r="O166" s="105">
        <v>4.743918662973444</v>
      </c>
      <c r="P166" s="105">
        <v>13.15333362255396</v>
      </c>
      <c r="Q166" s="105">
        <v>32.88333405912396</v>
      </c>
      <c r="R166" s="105">
        <v>75.970907361951731</v>
      </c>
      <c r="S166" s="105">
        <v>0</v>
      </c>
      <c r="T166" s="105">
        <v>0</v>
      </c>
      <c r="U166" s="105">
        <v>0</v>
      </c>
    </row>
    <row r="167" spans="1:21">
      <c r="A167" s="54">
        <v>165</v>
      </c>
      <c r="B167" s="104">
        <v>244</v>
      </c>
      <c r="C167" s="104">
        <v>244</v>
      </c>
      <c r="D167" s="105">
        <v>0</v>
      </c>
      <c r="E167" s="105">
        <v>420482000</v>
      </c>
      <c r="F167" s="105">
        <v>1</v>
      </c>
      <c r="G167" s="105">
        <v>100</v>
      </c>
      <c r="H167" s="105">
        <v>100</v>
      </c>
      <c r="I167" s="105">
        <v>100</v>
      </c>
      <c r="J167" s="105">
        <v>100</v>
      </c>
      <c r="K167" s="105">
        <v>100</v>
      </c>
      <c r="L167" s="105">
        <v>28.930736863208839</v>
      </c>
      <c r="M167" s="105">
        <v>5.4921290101283837</v>
      </c>
      <c r="N167" s="105">
        <v>7.7200738713400066</v>
      </c>
      <c r="O167" s="105">
        <v>20.248448576079014</v>
      </c>
      <c r="P167" s="105">
        <v>40.712731915644149</v>
      </c>
      <c r="Q167" s="105">
        <v>86.792142213541922</v>
      </c>
      <c r="R167" s="105">
        <v>100</v>
      </c>
      <c r="S167" s="105">
        <v>0</v>
      </c>
      <c r="T167" s="105">
        <v>0</v>
      </c>
      <c r="U167" s="105">
        <v>0</v>
      </c>
    </row>
    <row r="168" spans="1:21">
      <c r="A168" s="54">
        <v>166</v>
      </c>
      <c r="B168" s="104">
        <v>245</v>
      </c>
      <c r="C168" s="104">
        <v>245</v>
      </c>
      <c r="D168" s="105">
        <v>0</v>
      </c>
      <c r="E168" s="105">
        <v>420482000</v>
      </c>
      <c r="F168" s="105">
        <v>1</v>
      </c>
      <c r="G168" s="105">
        <v>30.453346864937249</v>
      </c>
      <c r="H168" s="105">
        <v>37.562791334221856</v>
      </c>
      <c r="I168" s="105">
        <v>39.127703239993664</v>
      </c>
      <c r="J168" s="105">
        <v>44.063811032775384</v>
      </c>
      <c r="K168" s="105">
        <v>48.959710446645666</v>
      </c>
      <c r="L168" s="105">
        <v>51.054324554447334</v>
      </c>
      <c r="M168" s="105">
        <v>18.185049389091759</v>
      </c>
      <c r="N168" s="105">
        <v>10.358572436824421</v>
      </c>
      <c r="O168" s="105">
        <v>11.209970279239396</v>
      </c>
      <c r="P168" s="105">
        <v>13.789796294645315</v>
      </c>
      <c r="Q168" s="105">
        <v>18.081710541840714</v>
      </c>
      <c r="R168" s="105">
        <v>25.123940200984123</v>
      </c>
      <c r="S168" s="105">
        <v>0</v>
      </c>
      <c r="T168" s="105">
        <v>0</v>
      </c>
      <c r="U168" s="105">
        <v>0</v>
      </c>
    </row>
    <row r="169" spans="1:21">
      <c r="A169" s="54">
        <v>167</v>
      </c>
      <c r="B169" s="104">
        <v>246</v>
      </c>
      <c r="C169" s="104">
        <v>246</v>
      </c>
      <c r="D169" s="105">
        <v>0</v>
      </c>
      <c r="E169" s="105">
        <v>420482000</v>
      </c>
      <c r="F169" s="105">
        <v>1</v>
      </c>
      <c r="G169" s="105">
        <v>100</v>
      </c>
      <c r="H169" s="105">
        <v>100</v>
      </c>
      <c r="I169" s="105">
        <v>100</v>
      </c>
      <c r="J169" s="105">
        <v>100</v>
      </c>
      <c r="K169" s="105">
        <v>100</v>
      </c>
      <c r="L169" s="105">
        <v>2.1272635232769779</v>
      </c>
      <c r="M169" s="105">
        <v>0.7815923806199897</v>
      </c>
      <c r="N169" s="105">
        <v>1.6636989298600195</v>
      </c>
      <c r="O169" s="105">
        <v>5.7651789305565959</v>
      </c>
      <c r="P169" s="105">
        <v>15.267262240464371</v>
      </c>
      <c r="Q169" s="105">
        <v>37.172582759374265</v>
      </c>
      <c r="R169" s="105">
        <v>80.907980548755262</v>
      </c>
      <c r="S169" s="105">
        <v>0</v>
      </c>
      <c r="T169" s="105">
        <v>0</v>
      </c>
      <c r="U169" s="105">
        <v>0</v>
      </c>
    </row>
    <row r="170" spans="1:21">
      <c r="A170" s="54">
        <v>168</v>
      </c>
      <c r="B170" s="104">
        <v>247</v>
      </c>
      <c r="C170" s="104">
        <v>247</v>
      </c>
      <c r="D170" s="105">
        <v>0</v>
      </c>
      <c r="E170" s="105">
        <v>420482000</v>
      </c>
      <c r="F170" s="105">
        <v>1</v>
      </c>
      <c r="G170" s="105">
        <v>100</v>
      </c>
      <c r="H170" s="105">
        <v>100</v>
      </c>
      <c r="I170" s="105">
        <v>100</v>
      </c>
      <c r="J170" s="105">
        <v>100</v>
      </c>
      <c r="K170" s="105">
        <v>100</v>
      </c>
      <c r="L170" s="105">
        <v>1.968080538541966</v>
      </c>
      <c r="M170" s="105">
        <v>0.62851553188105169</v>
      </c>
      <c r="N170" s="105">
        <v>1.3198511790448959</v>
      </c>
      <c r="O170" s="105">
        <v>4.7169681342002248</v>
      </c>
      <c r="P170" s="105">
        <v>12.213809791945778</v>
      </c>
      <c r="Q170" s="105">
        <v>30.534573397663742</v>
      </c>
      <c r="R170" s="105">
        <v>69.349575374913087</v>
      </c>
      <c r="S170" s="105">
        <v>0</v>
      </c>
      <c r="T170" s="105">
        <v>0</v>
      </c>
      <c r="U170" s="105">
        <v>0</v>
      </c>
    </row>
    <row r="171" spans="1:21">
      <c r="A171" s="54">
        <v>169</v>
      </c>
      <c r="B171" s="104">
        <v>248</v>
      </c>
      <c r="C171" s="104">
        <v>248</v>
      </c>
      <c r="D171" s="105">
        <v>0</v>
      </c>
      <c r="E171" s="105">
        <v>420482000</v>
      </c>
      <c r="F171" s="105">
        <v>1</v>
      </c>
      <c r="G171" s="105">
        <v>100</v>
      </c>
      <c r="H171" s="105">
        <v>100</v>
      </c>
      <c r="I171" s="105">
        <v>100</v>
      </c>
      <c r="J171" s="105">
        <v>100</v>
      </c>
      <c r="K171" s="105">
        <v>100</v>
      </c>
      <c r="L171" s="105">
        <v>4.2966650512439024</v>
      </c>
      <c r="M171" s="105">
        <v>0.95043812138110251</v>
      </c>
      <c r="N171" s="105">
        <v>1.7701202379941141</v>
      </c>
      <c r="O171" s="105">
        <v>6.0597546833521134</v>
      </c>
      <c r="P171" s="105">
        <v>16.131446895022727</v>
      </c>
      <c r="Q171" s="105">
        <v>38.862122068255303</v>
      </c>
      <c r="R171" s="105">
        <v>85.369076707851903</v>
      </c>
      <c r="S171" s="105">
        <v>0</v>
      </c>
      <c r="T171" s="105">
        <v>0</v>
      </c>
      <c r="U171" s="105">
        <v>0</v>
      </c>
    </row>
    <row r="172" spans="1:21">
      <c r="A172" s="54">
        <v>170</v>
      </c>
      <c r="B172" s="104">
        <v>249</v>
      </c>
      <c r="C172" s="104">
        <v>249</v>
      </c>
      <c r="D172" s="105">
        <v>0</v>
      </c>
      <c r="E172" s="105">
        <v>420482000</v>
      </c>
      <c r="F172" s="105">
        <v>1</v>
      </c>
      <c r="G172" s="105">
        <v>100</v>
      </c>
      <c r="H172" s="105">
        <v>100</v>
      </c>
      <c r="I172" s="105">
        <v>100</v>
      </c>
      <c r="J172" s="105">
        <v>100</v>
      </c>
      <c r="K172" s="105">
        <v>100</v>
      </c>
      <c r="L172" s="105">
        <v>21.494541969153616</v>
      </c>
      <c r="M172" s="105">
        <v>4.7030300144202828</v>
      </c>
      <c r="N172" s="105">
        <v>7.4791566812544117</v>
      </c>
      <c r="O172" s="105">
        <v>19.306660270214874</v>
      </c>
      <c r="P172" s="105">
        <v>41.329490714507763</v>
      </c>
      <c r="Q172" s="105">
        <v>85.496805502775075</v>
      </c>
      <c r="R172" s="105">
        <v>100</v>
      </c>
      <c r="S172" s="105">
        <v>0</v>
      </c>
      <c r="T172" s="105">
        <v>0</v>
      </c>
      <c r="U172" s="105">
        <v>0</v>
      </c>
    </row>
    <row r="173" spans="1:21">
      <c r="A173" s="54">
        <v>171</v>
      </c>
      <c r="B173" s="104">
        <v>250</v>
      </c>
      <c r="C173" s="104">
        <v>250</v>
      </c>
      <c r="D173" s="105">
        <v>0</v>
      </c>
      <c r="E173" s="105">
        <v>420482000</v>
      </c>
      <c r="F173" s="105">
        <v>1</v>
      </c>
      <c r="G173" s="105">
        <v>100</v>
      </c>
      <c r="H173" s="105">
        <v>100</v>
      </c>
      <c r="I173" s="105">
        <v>100</v>
      </c>
      <c r="J173" s="105">
        <v>100</v>
      </c>
      <c r="K173" s="105">
        <v>100</v>
      </c>
      <c r="L173" s="105">
        <v>100</v>
      </c>
      <c r="M173" s="105">
        <v>100</v>
      </c>
      <c r="N173" s="105">
        <v>100</v>
      </c>
      <c r="O173" s="105">
        <v>100</v>
      </c>
      <c r="P173" s="105">
        <v>100</v>
      </c>
      <c r="Q173" s="105">
        <v>100</v>
      </c>
      <c r="R173" s="105">
        <v>100</v>
      </c>
      <c r="S173" s="105">
        <v>0</v>
      </c>
      <c r="T173" s="105">
        <v>0</v>
      </c>
      <c r="U173" s="105">
        <v>0</v>
      </c>
    </row>
    <row r="174" spans="1:21">
      <c r="A174" s="54">
        <v>172</v>
      </c>
      <c r="B174" s="104">
        <v>251</v>
      </c>
      <c r="C174" s="104">
        <v>251</v>
      </c>
      <c r="D174" s="105">
        <v>0</v>
      </c>
      <c r="E174" s="105">
        <v>9934900000</v>
      </c>
      <c r="F174" s="105">
        <v>1</v>
      </c>
      <c r="G174" s="105">
        <v>100</v>
      </c>
      <c r="H174" s="105">
        <v>100</v>
      </c>
      <c r="I174" s="105">
        <v>100</v>
      </c>
      <c r="J174" s="105">
        <v>100</v>
      </c>
      <c r="K174" s="105">
        <v>100</v>
      </c>
      <c r="L174" s="105">
        <v>100</v>
      </c>
      <c r="M174" s="105">
        <v>71.708116103260323</v>
      </c>
      <c r="N174" s="105">
        <v>100</v>
      </c>
      <c r="O174" s="105">
        <v>100</v>
      </c>
      <c r="P174" s="105">
        <v>100</v>
      </c>
      <c r="Q174" s="105">
        <v>100</v>
      </c>
      <c r="R174" s="105">
        <v>100</v>
      </c>
      <c r="S174" s="105">
        <v>0</v>
      </c>
      <c r="T174" s="105">
        <v>0</v>
      </c>
      <c r="U174" s="105">
        <v>0</v>
      </c>
    </row>
    <row r="175" spans="1:21">
      <c r="A175" s="54">
        <v>173</v>
      </c>
      <c r="B175" s="104">
        <v>277</v>
      </c>
      <c r="C175" s="104">
        <v>277</v>
      </c>
      <c r="D175" s="105">
        <v>0</v>
      </c>
      <c r="E175" s="105">
        <v>30103500000</v>
      </c>
      <c r="F175" s="105">
        <v>1</v>
      </c>
      <c r="G175" s="105">
        <v>29.64976749947148</v>
      </c>
      <c r="H175" s="105">
        <v>38.017381155029625</v>
      </c>
      <c r="I175" s="105">
        <v>38.376184829010562</v>
      </c>
      <c r="J175" s="105">
        <v>42.002859320664648</v>
      </c>
      <c r="K175" s="105">
        <v>33.879025419797181</v>
      </c>
      <c r="L175" s="105">
        <v>1.9247418782476124</v>
      </c>
      <c r="M175" s="105">
        <v>0.51540620744397325</v>
      </c>
      <c r="N175" s="105">
        <v>1.3194687625196868</v>
      </c>
      <c r="O175" s="105">
        <v>8.6538975918486081</v>
      </c>
      <c r="P175" s="105">
        <v>15.19375388928561</v>
      </c>
      <c r="Q175" s="105">
        <v>19.51355122273527</v>
      </c>
      <c r="R175" s="105">
        <v>24.468259635062111</v>
      </c>
      <c r="S175" s="105">
        <v>0</v>
      </c>
      <c r="T175" s="105">
        <v>0</v>
      </c>
      <c r="U175" s="105">
        <v>0</v>
      </c>
    </row>
    <row r="176" spans="1:21">
      <c r="A176" s="54">
        <v>174</v>
      </c>
      <c r="B176" s="104">
        <v>278</v>
      </c>
      <c r="C176" s="104">
        <v>278</v>
      </c>
      <c r="D176" s="105">
        <v>0</v>
      </c>
      <c r="E176" s="105">
        <v>1261410000</v>
      </c>
      <c r="F176" s="105">
        <v>1</v>
      </c>
      <c r="G176" s="105">
        <v>6.9971786441283124</v>
      </c>
      <c r="H176" s="105">
        <v>9.6693266744404358</v>
      </c>
      <c r="I176" s="105">
        <v>10.129314022356525</v>
      </c>
      <c r="J176" s="105">
        <v>11.690658478068418</v>
      </c>
      <c r="K176" s="105">
        <v>7.0464218822458617</v>
      </c>
      <c r="L176" s="105">
        <v>0.44150813736668837</v>
      </c>
      <c r="M176" s="105">
        <v>0.16201353115805606</v>
      </c>
      <c r="N176" s="105">
        <v>0.34314673737501555</v>
      </c>
      <c r="O176" s="105">
        <v>1.5222502631733512</v>
      </c>
      <c r="P176" s="105">
        <v>2.8929949454223283</v>
      </c>
      <c r="Q176" s="105">
        <v>4.1280634919520391</v>
      </c>
      <c r="R176" s="105">
        <v>5.3524999090454077</v>
      </c>
      <c r="S176" s="105">
        <v>0</v>
      </c>
      <c r="T176" s="105">
        <v>0</v>
      </c>
      <c r="U176" s="105">
        <v>0</v>
      </c>
    </row>
    <row r="177" spans="1:21">
      <c r="A177" s="54">
        <v>175</v>
      </c>
      <c r="B177" s="104">
        <v>279</v>
      </c>
      <c r="C177" s="104">
        <v>279</v>
      </c>
      <c r="D177" s="105">
        <v>0</v>
      </c>
      <c r="E177" s="105">
        <v>1261410000</v>
      </c>
      <c r="F177" s="105">
        <v>1</v>
      </c>
      <c r="G177" s="105">
        <v>8.4601901349978448</v>
      </c>
      <c r="H177" s="105">
        <v>11.63412346497134</v>
      </c>
      <c r="I177" s="105">
        <v>12.411976337442427</v>
      </c>
      <c r="J177" s="105">
        <v>14.378162491440015</v>
      </c>
      <c r="K177" s="105">
        <v>6.04658273041876</v>
      </c>
      <c r="L177" s="105">
        <v>0.42595623150008599</v>
      </c>
      <c r="M177" s="105">
        <v>0.14788831532685254</v>
      </c>
      <c r="N177" s="105">
        <v>0.32960994415478084</v>
      </c>
      <c r="O177" s="105">
        <v>1.6650565897686715</v>
      </c>
      <c r="P177" s="105">
        <v>3.4729035196710543</v>
      </c>
      <c r="Q177" s="105">
        <v>4.9551270291170937</v>
      </c>
      <c r="R177" s="105">
        <v>6.55440294056406</v>
      </c>
      <c r="S177" s="105">
        <v>0</v>
      </c>
      <c r="T177" s="105">
        <v>0</v>
      </c>
      <c r="U177" s="105">
        <v>0</v>
      </c>
    </row>
    <row r="178" spans="1:21">
      <c r="A178" s="54">
        <v>176</v>
      </c>
      <c r="B178" s="104">
        <v>280</v>
      </c>
      <c r="C178" s="104">
        <v>280</v>
      </c>
      <c r="D178" s="105">
        <v>0</v>
      </c>
      <c r="E178" s="105">
        <v>1261410000</v>
      </c>
      <c r="F178" s="105">
        <v>1</v>
      </c>
      <c r="G178" s="105">
        <v>48.676694987289842</v>
      </c>
      <c r="H178" s="105">
        <v>74.149282087524867</v>
      </c>
      <c r="I178" s="105">
        <v>87.675402680775932</v>
      </c>
      <c r="J178" s="105">
        <v>100</v>
      </c>
      <c r="K178" s="105">
        <v>9.1791578354823482</v>
      </c>
      <c r="L178" s="105">
        <v>0.34526142372367685</v>
      </c>
      <c r="M178" s="105">
        <v>0.12493605554783081</v>
      </c>
      <c r="N178" s="105">
        <v>0.35890376855171308</v>
      </c>
      <c r="O178" s="105">
        <v>2.8341797892514111</v>
      </c>
      <c r="P178" s="105">
        <v>11.532469876750191</v>
      </c>
      <c r="Q178" s="105">
        <v>23.164829483612642</v>
      </c>
      <c r="R178" s="105">
        <v>35.185063827637322</v>
      </c>
      <c r="S178" s="105">
        <v>0</v>
      </c>
      <c r="T178" s="105">
        <v>0</v>
      </c>
      <c r="U178" s="105">
        <v>0</v>
      </c>
    </row>
    <row r="179" spans="1:21">
      <c r="A179" s="54">
        <v>177</v>
      </c>
      <c r="B179" s="104">
        <v>281</v>
      </c>
      <c r="C179" s="104">
        <v>281</v>
      </c>
      <c r="D179" s="105">
        <v>0</v>
      </c>
      <c r="E179" s="105">
        <v>867894000</v>
      </c>
      <c r="F179" s="105">
        <v>1</v>
      </c>
      <c r="G179" s="105">
        <v>48.751966395722192</v>
      </c>
      <c r="H179" s="105">
        <v>71.102059789413303</v>
      </c>
      <c r="I179" s="105">
        <v>85.306330619047543</v>
      </c>
      <c r="J179" s="105">
        <v>100</v>
      </c>
      <c r="K179" s="105">
        <v>5.3565663746952215</v>
      </c>
      <c r="L179" s="105">
        <v>0.21818105044748595</v>
      </c>
      <c r="M179" s="105">
        <v>0.12718766573513463</v>
      </c>
      <c r="N179" s="105">
        <v>0.52913583612102699</v>
      </c>
      <c r="O179" s="105">
        <v>3.0611661040597573</v>
      </c>
      <c r="P179" s="105">
        <v>11.350186222742646</v>
      </c>
      <c r="Q179" s="105">
        <v>22.706041101682565</v>
      </c>
      <c r="R179" s="105">
        <v>35.12612186998016</v>
      </c>
      <c r="S179" s="105">
        <v>0</v>
      </c>
      <c r="T179" s="105">
        <v>0</v>
      </c>
      <c r="U179" s="105">
        <v>0</v>
      </c>
    </row>
    <row r="180" spans="1:21">
      <c r="A180" s="54">
        <v>178</v>
      </c>
      <c r="B180" s="104">
        <v>282</v>
      </c>
      <c r="C180" s="104">
        <v>282</v>
      </c>
      <c r="D180" s="105">
        <v>0</v>
      </c>
      <c r="E180" s="105">
        <v>420482000</v>
      </c>
      <c r="F180" s="105">
        <v>1</v>
      </c>
      <c r="G180" s="105">
        <v>46.79997647367265</v>
      </c>
      <c r="H180" s="105">
        <v>72.326842167362855</v>
      </c>
      <c r="I180" s="105">
        <v>85.496940350234226</v>
      </c>
      <c r="J180" s="105">
        <v>100</v>
      </c>
      <c r="K180" s="105">
        <v>4.1702820755711363</v>
      </c>
      <c r="L180" s="105">
        <v>0.16580966289190666</v>
      </c>
      <c r="M180" s="105">
        <v>0.15724977525936285</v>
      </c>
      <c r="N180" s="105">
        <v>0.67685940156027879</v>
      </c>
      <c r="O180" s="105">
        <v>2.0664875396205495</v>
      </c>
      <c r="P180" s="105">
        <v>7.9207360296353446</v>
      </c>
      <c r="Q180" s="105">
        <v>17.78974865855103</v>
      </c>
      <c r="R180" s="105">
        <v>32.14523704945006</v>
      </c>
      <c r="S180" s="105">
        <v>0</v>
      </c>
      <c r="T180" s="105">
        <v>0</v>
      </c>
      <c r="U180" s="105">
        <v>0</v>
      </c>
    </row>
    <row r="181" spans="1:21">
      <c r="A181" s="54">
        <v>179</v>
      </c>
      <c r="B181" s="104">
        <v>283</v>
      </c>
      <c r="C181" s="104">
        <v>283</v>
      </c>
      <c r="D181" s="105">
        <v>0</v>
      </c>
      <c r="E181" s="105">
        <v>420482000</v>
      </c>
      <c r="F181" s="105">
        <v>1</v>
      </c>
      <c r="G181" s="105">
        <v>75.367074069144252</v>
      </c>
      <c r="H181" s="105">
        <v>100</v>
      </c>
      <c r="I181" s="105">
        <v>100</v>
      </c>
      <c r="J181" s="105">
        <v>100</v>
      </c>
      <c r="K181" s="105">
        <v>12.033366093853861</v>
      </c>
      <c r="L181" s="105">
        <v>0.18733600905817754</v>
      </c>
      <c r="M181" s="105">
        <v>0.13548463948826645</v>
      </c>
      <c r="N181" s="105">
        <v>0.7194049860070858</v>
      </c>
      <c r="O181" s="105">
        <v>4.4060340905758801</v>
      </c>
      <c r="P181" s="105">
        <v>14.319837738420892</v>
      </c>
      <c r="Q181" s="105">
        <v>32.544657297259626</v>
      </c>
      <c r="R181" s="105">
        <v>51.142007457431873</v>
      </c>
      <c r="S181" s="105">
        <v>0</v>
      </c>
      <c r="T181" s="105">
        <v>0</v>
      </c>
      <c r="U181" s="105">
        <v>0</v>
      </c>
    </row>
    <row r="182" spans="1:21">
      <c r="A182" s="54">
        <v>180</v>
      </c>
      <c r="B182" s="104">
        <v>284</v>
      </c>
      <c r="C182" s="104">
        <v>284</v>
      </c>
      <c r="D182" s="105">
        <v>0</v>
      </c>
      <c r="E182" s="105">
        <v>420482000</v>
      </c>
      <c r="F182" s="105">
        <v>1</v>
      </c>
      <c r="G182" s="105">
        <v>71.603631849652345</v>
      </c>
      <c r="H182" s="105">
        <v>100</v>
      </c>
      <c r="I182" s="105">
        <v>100</v>
      </c>
      <c r="J182" s="105">
        <v>100</v>
      </c>
      <c r="K182" s="105">
        <v>14.917423299929371</v>
      </c>
      <c r="L182" s="105">
        <v>0.17836084870698948</v>
      </c>
      <c r="M182" s="105">
        <v>0.14002861439239034</v>
      </c>
      <c r="N182" s="105">
        <v>0.81588018994513878</v>
      </c>
      <c r="O182" s="105">
        <v>4.7576717194640716</v>
      </c>
      <c r="P182" s="105">
        <v>14.763595819735889</v>
      </c>
      <c r="Q182" s="105">
        <v>31.823750980327283</v>
      </c>
      <c r="R182" s="105">
        <v>49.381815065280449</v>
      </c>
      <c r="S182" s="105">
        <v>0</v>
      </c>
      <c r="T182" s="105">
        <v>0</v>
      </c>
      <c r="U182" s="105">
        <v>0</v>
      </c>
    </row>
    <row r="183" spans="1:21">
      <c r="A183" s="54">
        <v>181</v>
      </c>
      <c r="B183" s="104">
        <v>285</v>
      </c>
      <c r="C183" s="104">
        <v>285</v>
      </c>
      <c r="D183" s="105">
        <v>0</v>
      </c>
      <c r="E183" s="105">
        <v>420482000</v>
      </c>
      <c r="F183" s="105">
        <v>1</v>
      </c>
      <c r="G183" s="105">
        <v>100</v>
      </c>
      <c r="H183" s="105">
        <v>100</v>
      </c>
      <c r="I183" s="105">
        <v>100</v>
      </c>
      <c r="J183" s="105">
        <v>100</v>
      </c>
      <c r="K183" s="105">
        <v>24.690079459320327</v>
      </c>
      <c r="L183" s="105">
        <v>0.26905152474583621</v>
      </c>
      <c r="M183" s="105">
        <v>0.31522644448037934</v>
      </c>
      <c r="N183" s="105">
        <v>1.5126254331394204</v>
      </c>
      <c r="O183" s="105">
        <v>9.1796202924394379</v>
      </c>
      <c r="P183" s="105">
        <v>25.123238744577282</v>
      </c>
      <c r="Q183" s="105">
        <v>53.037734998791926</v>
      </c>
      <c r="R183" s="105">
        <v>84.236628675151621</v>
      </c>
      <c r="S183" s="105">
        <v>0</v>
      </c>
      <c r="T183" s="105">
        <v>0</v>
      </c>
      <c r="U183" s="105">
        <v>0</v>
      </c>
    </row>
    <row r="184" spans="1:21">
      <c r="A184" s="54">
        <v>182</v>
      </c>
      <c r="B184" s="104">
        <v>286</v>
      </c>
      <c r="C184" s="104">
        <v>286</v>
      </c>
      <c r="D184" s="105">
        <v>0</v>
      </c>
      <c r="E184" s="105">
        <v>420482000</v>
      </c>
      <c r="F184" s="105">
        <v>1</v>
      </c>
      <c r="G184" s="105">
        <v>100</v>
      </c>
      <c r="H184" s="105">
        <v>100</v>
      </c>
      <c r="I184" s="105">
        <v>100</v>
      </c>
      <c r="J184" s="105">
        <v>100</v>
      </c>
      <c r="K184" s="105">
        <v>26.519863646170716</v>
      </c>
      <c r="L184" s="105">
        <v>0.27004655459438787</v>
      </c>
      <c r="M184" s="105">
        <v>0.34412414741032504</v>
      </c>
      <c r="N184" s="105">
        <v>1.5737061974466311</v>
      </c>
      <c r="O184" s="105">
        <v>9.4836957233680188</v>
      </c>
      <c r="P184" s="105">
        <v>25.572725658807467</v>
      </c>
      <c r="Q184" s="105">
        <v>55.079716792057241</v>
      </c>
      <c r="R184" s="105">
        <v>84.239566870194636</v>
      </c>
      <c r="S184" s="105">
        <v>0</v>
      </c>
      <c r="T184" s="105">
        <v>0</v>
      </c>
      <c r="U184" s="105">
        <v>0</v>
      </c>
    </row>
    <row r="185" spans="1:21">
      <c r="A185" s="54">
        <v>183</v>
      </c>
      <c r="B185" s="104">
        <v>287</v>
      </c>
      <c r="C185" s="104">
        <v>287</v>
      </c>
      <c r="D185" s="105">
        <v>0</v>
      </c>
      <c r="E185" s="105">
        <v>420482000</v>
      </c>
      <c r="F185" s="105">
        <v>1</v>
      </c>
      <c r="G185" s="105">
        <v>100</v>
      </c>
      <c r="H185" s="105">
        <v>100</v>
      </c>
      <c r="I185" s="105">
        <v>100</v>
      </c>
      <c r="J185" s="105">
        <v>100</v>
      </c>
      <c r="K185" s="105">
        <v>23.476600645753702</v>
      </c>
      <c r="L185" s="105">
        <v>0.24105407247404506</v>
      </c>
      <c r="M185" s="105">
        <v>0.39135687350986575</v>
      </c>
      <c r="N185" s="105">
        <v>1.7082011646509314</v>
      </c>
      <c r="O185" s="105">
        <v>6.6501311235643197</v>
      </c>
      <c r="P185" s="105">
        <v>26.519863692425488</v>
      </c>
      <c r="Q185" s="105">
        <v>55.079716899652929</v>
      </c>
      <c r="R185" s="105">
        <v>89.504539961936018</v>
      </c>
      <c r="S185" s="105">
        <v>0</v>
      </c>
      <c r="T185" s="105">
        <v>0</v>
      </c>
      <c r="U185" s="105">
        <v>0</v>
      </c>
    </row>
    <row r="186" spans="1:21">
      <c r="A186" s="54">
        <v>184</v>
      </c>
      <c r="B186" s="104">
        <v>288</v>
      </c>
      <c r="C186" s="104">
        <v>288</v>
      </c>
      <c r="D186" s="105">
        <v>0</v>
      </c>
      <c r="E186" s="105">
        <v>420482000</v>
      </c>
      <c r="F186" s="105">
        <v>1</v>
      </c>
      <c r="G186" s="105">
        <v>100</v>
      </c>
      <c r="H186" s="105">
        <v>100</v>
      </c>
      <c r="I186" s="105">
        <v>100</v>
      </c>
      <c r="J186" s="105">
        <v>100</v>
      </c>
      <c r="K186" s="105">
        <v>21.698070293802669</v>
      </c>
      <c r="L186" s="105">
        <v>0.2267656308278384</v>
      </c>
      <c r="M186" s="105">
        <v>0.41350541814508807</v>
      </c>
      <c r="N186" s="105">
        <v>1.7227954323883703</v>
      </c>
      <c r="O186" s="105">
        <v>7.4181522079376006</v>
      </c>
      <c r="P186" s="105">
        <v>27.020238479075022</v>
      </c>
      <c r="Q186" s="105">
        <v>57.282905575639049</v>
      </c>
      <c r="R186" s="105">
        <v>89.504539961936018</v>
      </c>
      <c r="S186" s="105">
        <v>0</v>
      </c>
      <c r="T186" s="105">
        <v>0</v>
      </c>
      <c r="U186" s="105">
        <v>0</v>
      </c>
    </row>
    <row r="187" spans="1:21">
      <c r="A187" s="54">
        <v>185</v>
      </c>
      <c r="B187" s="104">
        <v>289</v>
      </c>
      <c r="C187" s="104">
        <v>289</v>
      </c>
      <c r="D187" s="105">
        <v>0</v>
      </c>
      <c r="E187" s="105">
        <v>867894000</v>
      </c>
      <c r="F187" s="105">
        <v>1</v>
      </c>
      <c r="G187" s="105">
        <v>100</v>
      </c>
      <c r="H187" s="105">
        <v>100</v>
      </c>
      <c r="I187" s="105">
        <v>100</v>
      </c>
      <c r="J187" s="105">
        <v>100</v>
      </c>
      <c r="K187" s="105">
        <v>14.779040302459631</v>
      </c>
      <c r="L187" s="105">
        <v>0.18000036887130355</v>
      </c>
      <c r="M187" s="105">
        <v>0.2278209684657467</v>
      </c>
      <c r="N187" s="105">
        <v>1.0596407311995453</v>
      </c>
      <c r="O187" s="105">
        <v>4.8651005776793488</v>
      </c>
      <c r="P187" s="105">
        <v>22.737094952332757</v>
      </c>
      <c r="Q187" s="105">
        <v>48.455802942298959</v>
      </c>
      <c r="R187" s="105">
        <v>73.895405561075123</v>
      </c>
      <c r="S187" s="105">
        <v>0</v>
      </c>
      <c r="T187" s="105">
        <v>0</v>
      </c>
      <c r="U187" s="105">
        <v>0</v>
      </c>
    </row>
    <row r="188" spans="1:21">
      <c r="A188" s="54">
        <v>186</v>
      </c>
      <c r="B188" s="104">
        <v>290</v>
      </c>
      <c r="C188" s="104">
        <v>290</v>
      </c>
      <c r="D188" s="105">
        <v>0</v>
      </c>
      <c r="E188" s="105">
        <v>867894000</v>
      </c>
      <c r="F188" s="105">
        <v>1</v>
      </c>
      <c r="G188" s="105">
        <v>82.10600618191981</v>
      </c>
      <c r="H188" s="105">
        <v>100</v>
      </c>
      <c r="I188" s="105">
        <v>100</v>
      </c>
      <c r="J188" s="105">
        <v>100</v>
      </c>
      <c r="K188" s="105">
        <v>20.526444865835145</v>
      </c>
      <c r="L188" s="105">
        <v>0.20233610214805017</v>
      </c>
      <c r="M188" s="105">
        <v>0.21933056229126688</v>
      </c>
      <c r="N188" s="105">
        <v>0.91846981669502881</v>
      </c>
      <c r="O188" s="105">
        <v>5.8458499939919983</v>
      </c>
      <c r="P188" s="105">
        <v>21.264923630585439</v>
      </c>
      <c r="Q188" s="105">
        <v>42.225800285495332</v>
      </c>
      <c r="R188" s="105">
        <v>60.322863336500014</v>
      </c>
      <c r="S188" s="105">
        <v>0</v>
      </c>
      <c r="T188" s="105">
        <v>0</v>
      </c>
      <c r="U188" s="105">
        <v>0</v>
      </c>
    </row>
    <row r="189" spans="1:21">
      <c r="A189" s="54">
        <v>187</v>
      </c>
      <c r="B189" s="104">
        <v>291</v>
      </c>
      <c r="C189" s="104">
        <v>291</v>
      </c>
      <c r="D189" s="105">
        <v>0</v>
      </c>
      <c r="E189" s="105">
        <v>447413000</v>
      </c>
      <c r="F189" s="105">
        <v>0</v>
      </c>
      <c r="G189" s="105">
        <v>100</v>
      </c>
      <c r="H189" s="105">
        <v>100</v>
      </c>
      <c r="I189" s="105">
        <v>100</v>
      </c>
      <c r="J189" s="105">
        <v>100</v>
      </c>
      <c r="K189" s="105">
        <v>0</v>
      </c>
      <c r="L189" s="105">
        <v>17.320369508217723</v>
      </c>
      <c r="M189" s="105">
        <v>15.012413448980993</v>
      </c>
      <c r="N189" s="105">
        <v>25.269567114034249</v>
      </c>
      <c r="O189" s="105">
        <v>95.229692498818409</v>
      </c>
      <c r="P189" s="105">
        <v>100</v>
      </c>
      <c r="Q189" s="105">
        <v>100</v>
      </c>
      <c r="R189" s="105">
        <v>100</v>
      </c>
      <c r="S189" s="105">
        <v>0</v>
      </c>
      <c r="T189" s="105">
        <v>0</v>
      </c>
      <c r="U189" s="105">
        <v>0</v>
      </c>
    </row>
    <row r="190" spans="1:21">
      <c r="A190" s="54">
        <v>188</v>
      </c>
      <c r="B190" s="104">
        <v>292</v>
      </c>
      <c r="C190" s="104">
        <v>292</v>
      </c>
      <c r="D190" s="105">
        <v>0</v>
      </c>
      <c r="E190" s="105">
        <v>447413000</v>
      </c>
      <c r="F190" s="105">
        <v>0</v>
      </c>
      <c r="G190" s="105">
        <v>44.813867783846057</v>
      </c>
      <c r="H190" s="105">
        <v>60.946860186030634</v>
      </c>
      <c r="I190" s="105">
        <v>69.257795665943888</v>
      </c>
      <c r="J190" s="105">
        <v>84.648416925042554</v>
      </c>
      <c r="K190" s="105">
        <v>95.229469040672882</v>
      </c>
      <c r="L190" s="105">
        <v>3.9480112811011603</v>
      </c>
      <c r="M190" s="105">
        <v>1.5465708636722504</v>
      </c>
      <c r="N190" s="105">
        <v>3.0659201996227412</v>
      </c>
      <c r="O190" s="105">
        <v>10.024154635860302</v>
      </c>
      <c r="P190" s="105">
        <v>16.209271326071974</v>
      </c>
      <c r="Q190" s="105">
        <v>24.978221387717468</v>
      </c>
      <c r="R190" s="105">
        <v>33.859366770017012</v>
      </c>
      <c r="S190" s="105">
        <v>0</v>
      </c>
      <c r="T190" s="105">
        <v>0</v>
      </c>
      <c r="U190" s="105">
        <v>0</v>
      </c>
    </row>
    <row r="191" spans="1:21">
      <c r="A191" s="54">
        <v>189</v>
      </c>
      <c r="B191" s="104">
        <v>293</v>
      </c>
      <c r="C191" s="104">
        <v>293</v>
      </c>
      <c r="D191" s="105">
        <v>0</v>
      </c>
      <c r="E191" s="105">
        <v>447413000</v>
      </c>
      <c r="F191" s="105">
        <v>0</v>
      </c>
      <c r="G191" s="105">
        <v>100</v>
      </c>
      <c r="H191" s="105">
        <v>100</v>
      </c>
      <c r="I191" s="105">
        <v>100</v>
      </c>
      <c r="J191" s="105">
        <v>100</v>
      </c>
      <c r="K191" s="105">
        <v>100</v>
      </c>
      <c r="L191" s="105">
        <v>1.1625837418832132</v>
      </c>
      <c r="M191" s="105">
        <v>1.1879118455950446</v>
      </c>
      <c r="N191" s="105">
        <v>3.1369848108727978</v>
      </c>
      <c r="O191" s="105">
        <v>13.727873111616965</v>
      </c>
      <c r="P191" s="105">
        <v>32.421147135946448</v>
      </c>
      <c r="Q191" s="105">
        <v>60.95175661557932</v>
      </c>
      <c r="R191" s="105">
        <v>95.237119711842709</v>
      </c>
      <c r="S191" s="105">
        <v>0</v>
      </c>
      <c r="T191" s="105">
        <v>0</v>
      </c>
      <c r="U191" s="105">
        <v>0</v>
      </c>
    </row>
    <row r="192" spans="1:21">
      <c r="A192" s="54">
        <v>190</v>
      </c>
      <c r="B192" s="104">
        <v>294</v>
      </c>
      <c r="C192" s="104">
        <v>294</v>
      </c>
      <c r="D192" s="105">
        <v>0</v>
      </c>
      <c r="E192" s="105">
        <v>447413000</v>
      </c>
      <c r="F192" s="105">
        <v>0</v>
      </c>
      <c r="G192" s="105">
        <v>100</v>
      </c>
      <c r="H192" s="105">
        <v>100</v>
      </c>
      <c r="I192" s="105">
        <v>100</v>
      </c>
      <c r="J192" s="105">
        <v>100</v>
      </c>
      <c r="K192" s="105">
        <v>100</v>
      </c>
      <c r="L192" s="105">
        <v>0.8904826362478927</v>
      </c>
      <c r="M192" s="105">
        <v>0.85116264307000011</v>
      </c>
      <c r="N192" s="105">
        <v>2.5868564207789033</v>
      </c>
      <c r="O192" s="105">
        <v>13.136154497897135</v>
      </c>
      <c r="P192" s="105">
        <v>31.745706703251408</v>
      </c>
      <c r="Q192" s="105">
        <v>72.561615321717511</v>
      </c>
      <c r="R192" s="105">
        <v>100</v>
      </c>
      <c r="S192" s="105">
        <v>0</v>
      </c>
      <c r="T192" s="105">
        <v>0</v>
      </c>
      <c r="U192" s="105">
        <v>0</v>
      </c>
    </row>
    <row r="193" spans="1:21">
      <c r="A193" s="54">
        <v>191</v>
      </c>
      <c r="B193" s="104">
        <v>295</v>
      </c>
      <c r="C193" s="104">
        <v>295</v>
      </c>
      <c r="D193" s="105">
        <v>0</v>
      </c>
      <c r="E193" s="105">
        <v>447413000</v>
      </c>
      <c r="F193" s="105">
        <v>0</v>
      </c>
      <c r="G193" s="105">
        <v>100</v>
      </c>
      <c r="H193" s="105">
        <v>100</v>
      </c>
      <c r="I193" s="105">
        <v>100</v>
      </c>
      <c r="J193" s="105">
        <v>100</v>
      </c>
      <c r="K193" s="105">
        <v>100</v>
      </c>
      <c r="L193" s="105">
        <v>0.72347101512338385</v>
      </c>
      <c r="M193" s="105">
        <v>0.67867450028106779</v>
      </c>
      <c r="N193" s="105">
        <v>2.0865330743042447</v>
      </c>
      <c r="O193" s="105">
        <v>10.962546199683938</v>
      </c>
      <c r="P193" s="105">
        <v>27.705344031928504</v>
      </c>
      <c r="Q193" s="105">
        <v>63.491413406502815</v>
      </c>
      <c r="R193" s="105">
        <v>100</v>
      </c>
      <c r="S193" s="105">
        <v>0</v>
      </c>
      <c r="T193" s="105">
        <v>0</v>
      </c>
      <c r="U193" s="105">
        <v>0</v>
      </c>
    </row>
    <row r="194" spans="1:21">
      <c r="A194" s="54">
        <v>192</v>
      </c>
      <c r="B194" s="104">
        <v>296</v>
      </c>
      <c r="C194" s="104">
        <v>296</v>
      </c>
      <c r="D194" s="105">
        <v>0</v>
      </c>
      <c r="E194" s="105">
        <v>447413000</v>
      </c>
      <c r="F194" s="105">
        <v>0</v>
      </c>
      <c r="G194" s="105">
        <v>66.251909641568162</v>
      </c>
      <c r="H194" s="105">
        <v>95.237120109754215</v>
      </c>
      <c r="I194" s="105">
        <v>100</v>
      </c>
      <c r="J194" s="105">
        <v>100</v>
      </c>
      <c r="K194" s="105">
        <v>100</v>
      </c>
      <c r="L194" s="105">
        <v>0.91539771521787494</v>
      </c>
      <c r="M194" s="105">
        <v>0.71372080644312308</v>
      </c>
      <c r="N194" s="105">
        <v>2.1650984474158368</v>
      </c>
      <c r="O194" s="105">
        <v>9.7056937691469258</v>
      </c>
      <c r="P194" s="105">
        <v>20.873889339124208</v>
      </c>
      <c r="Q194" s="105">
        <v>36.280807660858756</v>
      </c>
      <c r="R194" s="105">
        <v>50.793130725202246</v>
      </c>
      <c r="S194" s="105">
        <v>0</v>
      </c>
      <c r="T194" s="105">
        <v>0</v>
      </c>
      <c r="U194" s="105">
        <v>0</v>
      </c>
    </row>
    <row r="195" spans="1:21">
      <c r="A195" s="54">
        <v>193</v>
      </c>
      <c r="B195" s="104">
        <v>297</v>
      </c>
      <c r="C195" s="104">
        <v>297</v>
      </c>
      <c r="D195" s="105">
        <v>0</v>
      </c>
      <c r="E195" s="105">
        <v>1789650000</v>
      </c>
      <c r="F195" s="105">
        <v>0</v>
      </c>
      <c r="G195" s="105">
        <v>22.116287842769413</v>
      </c>
      <c r="H195" s="105">
        <v>35.37809486032603</v>
      </c>
      <c r="I195" s="105">
        <v>36.863884965673044</v>
      </c>
      <c r="J195" s="105">
        <v>38.769245821751028</v>
      </c>
      <c r="K195" s="105">
        <v>45.087353368706509</v>
      </c>
      <c r="L195" s="105">
        <v>0.90413379511721059</v>
      </c>
      <c r="M195" s="105">
        <v>0.51333141387075221</v>
      </c>
      <c r="N195" s="105">
        <v>1.3226484063354775</v>
      </c>
      <c r="O195" s="105">
        <v>4.2224874632316904</v>
      </c>
      <c r="P195" s="105">
        <v>8.5577506306649855</v>
      </c>
      <c r="Q195" s="105">
        <v>12.767620706716832</v>
      </c>
      <c r="R195" s="105">
        <v>17.972104584241499</v>
      </c>
      <c r="S195" s="105">
        <v>0</v>
      </c>
      <c r="T195" s="105">
        <v>0</v>
      </c>
      <c r="U195" s="105">
        <v>0</v>
      </c>
    </row>
    <row r="196" spans="1:21">
      <c r="A196" s="54">
        <v>194</v>
      </c>
      <c r="B196" s="104">
        <v>314</v>
      </c>
      <c r="C196" s="104">
        <v>314</v>
      </c>
      <c r="D196" s="105">
        <v>0</v>
      </c>
      <c r="E196" s="105">
        <v>447413000</v>
      </c>
      <c r="F196" s="105">
        <v>0</v>
      </c>
      <c r="G196" s="105">
        <v>0</v>
      </c>
      <c r="H196" s="105">
        <v>0</v>
      </c>
      <c r="I196" s="105">
        <v>0</v>
      </c>
      <c r="J196" s="105">
        <v>0</v>
      </c>
      <c r="K196" s="105">
        <v>100</v>
      </c>
      <c r="L196" s="105">
        <v>1.4227767710723485</v>
      </c>
      <c r="M196" s="105">
        <v>0.19527682975120209</v>
      </c>
      <c r="N196" s="105">
        <v>0.60805822895294004</v>
      </c>
      <c r="O196" s="105">
        <v>48.374410214478338</v>
      </c>
      <c r="P196" s="105">
        <v>0</v>
      </c>
      <c r="Q196" s="105">
        <v>0</v>
      </c>
      <c r="R196" s="105">
        <v>0</v>
      </c>
      <c r="S196" s="105">
        <v>0</v>
      </c>
      <c r="T196" s="105">
        <v>0</v>
      </c>
      <c r="U196" s="105">
        <v>0</v>
      </c>
    </row>
    <row r="197" spans="1:21">
      <c r="A197" s="54">
        <v>195</v>
      </c>
      <c r="B197" s="104">
        <v>315</v>
      </c>
      <c r="C197" s="104">
        <v>315</v>
      </c>
      <c r="D197" s="105">
        <v>0</v>
      </c>
      <c r="E197" s="105">
        <v>1342240000</v>
      </c>
      <c r="F197" s="105">
        <v>0</v>
      </c>
      <c r="G197" s="105">
        <v>87.728263129099503</v>
      </c>
      <c r="H197" s="105">
        <v>100</v>
      </c>
      <c r="I197" s="105">
        <v>100</v>
      </c>
      <c r="J197" s="105">
        <v>100</v>
      </c>
      <c r="K197" s="105">
        <v>100</v>
      </c>
      <c r="L197" s="105">
        <v>1.2256378279786733</v>
      </c>
      <c r="M197" s="105">
        <v>0.25582412082523975</v>
      </c>
      <c r="N197" s="105">
        <v>0.56639695637912146</v>
      </c>
      <c r="O197" s="105">
        <v>3.544396333441687</v>
      </c>
      <c r="P197" s="105">
        <v>11.467149418188882</v>
      </c>
      <c r="Q197" s="105">
        <v>28.859722663820314</v>
      </c>
      <c r="R197" s="105">
        <v>59.368542789519815</v>
      </c>
      <c r="S197" s="105">
        <v>0</v>
      </c>
      <c r="T197" s="105">
        <v>0</v>
      </c>
      <c r="U197" s="105">
        <v>0</v>
      </c>
    </row>
    <row r="198" spans="1:21">
      <c r="A198" s="54">
        <v>196</v>
      </c>
      <c r="B198" s="104">
        <v>338</v>
      </c>
      <c r="C198" s="104">
        <v>338</v>
      </c>
      <c r="D198" s="105">
        <v>0</v>
      </c>
      <c r="E198" s="105">
        <v>7498290000</v>
      </c>
      <c r="F198" s="105">
        <v>0</v>
      </c>
      <c r="G198" s="105">
        <v>3.4932333043740038</v>
      </c>
      <c r="H198" s="105">
        <v>4.9062056425982439</v>
      </c>
      <c r="I198" s="105">
        <v>5.8711927299500966</v>
      </c>
      <c r="J198" s="105">
        <v>6.819389053388508</v>
      </c>
      <c r="K198" s="105">
        <v>7.827895966732914</v>
      </c>
      <c r="L198" s="105">
        <v>6.6426983688851022</v>
      </c>
      <c r="M198" s="105">
        <v>1.1245208643809506</v>
      </c>
      <c r="N198" s="105">
        <v>0.67829840667558972</v>
      </c>
      <c r="O198" s="105">
        <v>0.85850852521513854</v>
      </c>
      <c r="P198" s="105">
        <v>1.1641619254440871</v>
      </c>
      <c r="Q198" s="105">
        <v>1.7346752826431286</v>
      </c>
      <c r="R198" s="105">
        <v>2.617944633317459</v>
      </c>
      <c r="S198" s="105">
        <v>0</v>
      </c>
      <c r="T198" s="105">
        <v>0</v>
      </c>
      <c r="U198" s="105">
        <v>0</v>
      </c>
    </row>
    <row r="199" spans="1:21">
      <c r="A199" s="54">
        <v>197</v>
      </c>
      <c r="B199" s="104">
        <v>339</v>
      </c>
      <c r="C199" s="104">
        <v>339</v>
      </c>
      <c r="D199" s="105">
        <v>0</v>
      </c>
      <c r="E199" s="105">
        <v>447413000</v>
      </c>
      <c r="F199" s="105">
        <v>0</v>
      </c>
      <c r="G199" s="105">
        <v>10.61520967364539</v>
      </c>
      <c r="H199" s="105">
        <v>16.420359054874872</v>
      </c>
      <c r="I199" s="105">
        <v>15.012949758544211</v>
      </c>
      <c r="J199" s="105">
        <v>18.67403038872833</v>
      </c>
      <c r="K199" s="105">
        <v>21.341716867552883</v>
      </c>
      <c r="L199" s="105">
        <v>1.4071429051880222</v>
      </c>
      <c r="M199" s="105">
        <v>0.29850510245478579</v>
      </c>
      <c r="N199" s="105">
        <v>0.88494566318834222</v>
      </c>
      <c r="O199" s="105">
        <v>2.2616624705704615</v>
      </c>
      <c r="P199" s="105">
        <v>4.2140180696527665</v>
      </c>
      <c r="Q199" s="105">
        <v>6.0092844051601908</v>
      </c>
      <c r="R199" s="105">
        <v>9.0702483775256759</v>
      </c>
      <c r="S199" s="105">
        <v>0</v>
      </c>
      <c r="T199" s="105">
        <v>0</v>
      </c>
      <c r="U199" s="105">
        <v>0</v>
      </c>
    </row>
    <row r="200" spans="1:21">
      <c r="A200" s="54">
        <v>198</v>
      </c>
      <c r="B200" s="104">
        <v>340</v>
      </c>
      <c r="C200" s="104">
        <v>340</v>
      </c>
      <c r="D200" s="105">
        <v>0</v>
      </c>
      <c r="E200" s="105">
        <v>447413000</v>
      </c>
      <c r="F200" s="105">
        <v>0</v>
      </c>
      <c r="G200" s="105">
        <v>6.6724463990384644</v>
      </c>
      <c r="H200" s="105">
        <v>9.4942290980528661</v>
      </c>
      <c r="I200" s="105">
        <v>9.6200574523111548</v>
      </c>
      <c r="J200" s="105">
        <v>10.905917867930183</v>
      </c>
      <c r="K200" s="105">
        <v>12.624917397620461</v>
      </c>
      <c r="L200" s="105">
        <v>2.2924572321734233</v>
      </c>
      <c r="M200" s="105">
        <v>0.36235513269272157</v>
      </c>
      <c r="N200" s="105">
        <v>0.78173401848292823</v>
      </c>
      <c r="O200" s="105">
        <v>1.6762391192732757</v>
      </c>
      <c r="P200" s="105">
        <v>3.3047007059048998</v>
      </c>
      <c r="Q200" s="105">
        <v>3.8385904601628176</v>
      </c>
      <c r="R200" s="105">
        <v>5.0964261179138157</v>
      </c>
      <c r="S200" s="105">
        <v>0</v>
      </c>
      <c r="T200" s="105">
        <v>0</v>
      </c>
      <c r="U200" s="105">
        <v>0</v>
      </c>
    </row>
    <row r="201" spans="1:21">
      <c r="A201" s="54">
        <v>199</v>
      </c>
      <c r="B201" s="104">
        <v>341</v>
      </c>
      <c r="C201" s="104">
        <v>341</v>
      </c>
      <c r="D201" s="105">
        <v>0</v>
      </c>
      <c r="E201" s="105">
        <v>1288380000</v>
      </c>
      <c r="F201" s="105">
        <v>0</v>
      </c>
      <c r="G201" s="105">
        <v>14.445472639073747</v>
      </c>
      <c r="H201" s="105">
        <v>18.372058934383766</v>
      </c>
      <c r="I201" s="105">
        <v>20.651686765782635</v>
      </c>
      <c r="J201" s="105">
        <v>22.244745788593072</v>
      </c>
      <c r="K201" s="105">
        <v>24.534844814567169</v>
      </c>
      <c r="L201" s="105">
        <v>2.3840308162500858</v>
      </c>
      <c r="M201" s="105">
        <v>0.22387497030115608</v>
      </c>
      <c r="N201" s="105">
        <v>0.51624478931080242</v>
      </c>
      <c r="O201" s="105">
        <v>2.5929895876654245</v>
      </c>
      <c r="P201" s="105">
        <v>5.0135432725795077</v>
      </c>
      <c r="Q201" s="105">
        <v>7.708643542783105</v>
      </c>
      <c r="R201" s="105">
        <v>11.144384992492412</v>
      </c>
      <c r="S201" s="105">
        <v>0</v>
      </c>
      <c r="T201" s="105">
        <v>0</v>
      </c>
      <c r="U201" s="105">
        <v>0</v>
      </c>
    </row>
    <row r="202" spans="1:21">
      <c r="A202" s="54">
        <v>200</v>
      </c>
      <c r="B202" s="104">
        <v>342</v>
      </c>
      <c r="C202" s="104">
        <v>342</v>
      </c>
      <c r="D202" s="105">
        <v>0</v>
      </c>
      <c r="E202" s="105">
        <v>447413000</v>
      </c>
      <c r="F202" s="105">
        <v>0</v>
      </c>
      <c r="G202" s="105">
        <v>32.013526151497494</v>
      </c>
      <c r="H202" s="105">
        <v>48.375635706299747</v>
      </c>
      <c r="I202" s="105">
        <v>52.097050412158744</v>
      </c>
      <c r="J202" s="105">
        <v>63.098810178951354</v>
      </c>
      <c r="K202" s="105">
        <v>67.952462391856045</v>
      </c>
      <c r="L202" s="105">
        <v>0.71252101955573566</v>
      </c>
      <c r="M202" s="105">
        <v>0.34213728245996466</v>
      </c>
      <c r="N202" s="105">
        <v>1.1210119845148245</v>
      </c>
      <c r="O202" s="105">
        <v>3.1895947743626674</v>
      </c>
      <c r="P202" s="105">
        <v>8.4235996692234885</v>
      </c>
      <c r="Q202" s="105">
        <v>16.061515318278527</v>
      </c>
      <c r="R202" s="105">
        <v>23.940924175068801</v>
      </c>
      <c r="S202" s="105">
        <v>0</v>
      </c>
      <c r="T202" s="105">
        <v>0</v>
      </c>
      <c r="U202" s="105">
        <v>0</v>
      </c>
    </row>
    <row r="203" spans="1:21">
      <c r="A203" s="54">
        <v>201</v>
      </c>
      <c r="B203" s="104">
        <v>343</v>
      </c>
      <c r="C203" s="104">
        <v>343</v>
      </c>
      <c r="D203" s="105">
        <v>0</v>
      </c>
      <c r="E203" s="105">
        <v>447413000</v>
      </c>
      <c r="F203" s="105">
        <v>0</v>
      </c>
      <c r="G203" s="105">
        <v>8.631116825472132</v>
      </c>
      <c r="H203" s="105">
        <v>12.976959112932619</v>
      </c>
      <c r="I203" s="105">
        <v>12.624946373217695</v>
      </c>
      <c r="J203" s="105">
        <v>15.497871624324942</v>
      </c>
      <c r="K203" s="105">
        <v>18.19491880274613</v>
      </c>
      <c r="L203" s="105">
        <v>2.5457084507394634</v>
      </c>
      <c r="M203" s="105">
        <v>0.3868233602223945</v>
      </c>
      <c r="N203" s="105">
        <v>0.84261522538596889</v>
      </c>
      <c r="O203" s="105">
        <v>1.8370450915633085</v>
      </c>
      <c r="P203" s="105">
        <v>3.2067021802599847</v>
      </c>
      <c r="Q203" s="105">
        <v>4.8911072050392823</v>
      </c>
      <c r="R203" s="105">
        <v>6.9604599298040037</v>
      </c>
      <c r="S203" s="105">
        <v>0</v>
      </c>
      <c r="T203" s="105">
        <v>0</v>
      </c>
      <c r="U203" s="105">
        <v>0</v>
      </c>
    </row>
    <row r="204" spans="1:21">
      <c r="A204" s="54">
        <v>202</v>
      </c>
      <c r="B204" s="104">
        <v>344</v>
      </c>
      <c r="C204" s="104">
        <v>344</v>
      </c>
      <c r="D204" s="105">
        <v>0</v>
      </c>
      <c r="E204" s="105">
        <v>447413000</v>
      </c>
      <c r="F204" s="105">
        <v>0</v>
      </c>
      <c r="G204" s="105">
        <v>100</v>
      </c>
      <c r="H204" s="105">
        <v>100</v>
      </c>
      <c r="I204" s="105">
        <v>100</v>
      </c>
      <c r="J204" s="105">
        <v>100</v>
      </c>
      <c r="K204" s="105">
        <v>100</v>
      </c>
      <c r="L204" s="105">
        <v>2.3185342209589388</v>
      </c>
      <c r="M204" s="105">
        <v>0.96002137140089316</v>
      </c>
      <c r="N204" s="105">
        <v>2.6087809878089847</v>
      </c>
      <c r="O204" s="105">
        <v>7.137371913123018</v>
      </c>
      <c r="P204" s="105">
        <v>17.165057702637458</v>
      </c>
      <c r="Q204" s="105">
        <v>36.389894088292237</v>
      </c>
      <c r="R204" s="105">
        <v>76.863527053523981</v>
      </c>
      <c r="S204" s="105">
        <v>0</v>
      </c>
      <c r="T204" s="105">
        <v>0</v>
      </c>
      <c r="U204" s="105">
        <v>0</v>
      </c>
    </row>
    <row r="205" spans="1:21">
      <c r="A205" s="54">
        <v>203</v>
      </c>
      <c r="B205" s="104">
        <v>345</v>
      </c>
      <c r="C205" s="104">
        <v>345</v>
      </c>
      <c r="D205" s="105">
        <v>0</v>
      </c>
      <c r="E205" s="105">
        <v>1708860000</v>
      </c>
      <c r="F205" s="105">
        <v>0</v>
      </c>
      <c r="G205" s="105">
        <v>70.131983344903887</v>
      </c>
      <c r="H205" s="105">
        <v>95.049441721064142</v>
      </c>
      <c r="I205" s="105">
        <v>100</v>
      </c>
      <c r="J205" s="105">
        <v>100</v>
      </c>
      <c r="K205" s="105">
        <v>100</v>
      </c>
      <c r="L205" s="105">
        <v>2.1686152514432737</v>
      </c>
      <c r="M205" s="105">
        <v>0.19337847409888889</v>
      </c>
      <c r="N205" s="105">
        <v>0.45674862164112057</v>
      </c>
      <c r="O205" s="105">
        <v>3.8761573277617214</v>
      </c>
      <c r="P205" s="105">
        <v>14.072941217581228</v>
      </c>
      <c r="Q205" s="105">
        <v>29.967029489634172</v>
      </c>
      <c r="R205" s="105">
        <v>48.995932111490696</v>
      </c>
      <c r="S205" s="105">
        <v>0</v>
      </c>
      <c r="T205" s="105">
        <v>0</v>
      </c>
      <c r="U205" s="105">
        <v>0</v>
      </c>
    </row>
    <row r="206" spans="1:21">
      <c r="A206" s="54">
        <v>204</v>
      </c>
      <c r="B206" s="104">
        <v>346</v>
      </c>
      <c r="C206" s="104">
        <v>346</v>
      </c>
      <c r="D206" s="105">
        <v>0</v>
      </c>
      <c r="E206" s="105">
        <v>447413000</v>
      </c>
      <c r="F206" s="105">
        <v>1</v>
      </c>
      <c r="G206" s="105">
        <v>92.35195160371309</v>
      </c>
      <c r="H206" s="105">
        <v>100</v>
      </c>
      <c r="I206" s="105">
        <v>100</v>
      </c>
      <c r="J206" s="105">
        <v>100</v>
      </c>
      <c r="K206" s="105">
        <v>100</v>
      </c>
      <c r="L206" s="105">
        <v>1.4486075701111674</v>
      </c>
      <c r="M206" s="105">
        <v>0.70220918053275005</v>
      </c>
      <c r="N206" s="105">
        <v>1.8341227198047054</v>
      </c>
      <c r="O206" s="105">
        <v>4.9473828687502985</v>
      </c>
      <c r="P206" s="105">
        <v>12.151437397524161</v>
      </c>
      <c r="Q206" s="105">
        <v>25.981299468073818</v>
      </c>
      <c r="R206" s="105">
        <v>54.616451494805901</v>
      </c>
      <c r="S206" s="105">
        <v>0</v>
      </c>
      <c r="T206" s="105">
        <v>0</v>
      </c>
      <c r="U206" s="105">
        <v>0</v>
      </c>
    </row>
    <row r="207" spans="1:21">
      <c r="A207" s="54">
        <v>205</v>
      </c>
      <c r="B207" s="104">
        <v>347</v>
      </c>
      <c r="C207" s="104">
        <v>347</v>
      </c>
      <c r="D207" s="105">
        <v>0</v>
      </c>
      <c r="E207" s="105">
        <v>447413000</v>
      </c>
      <c r="F207" s="105">
        <v>1</v>
      </c>
      <c r="G207" s="105">
        <v>100</v>
      </c>
      <c r="H207" s="105">
        <v>100</v>
      </c>
      <c r="I207" s="105">
        <v>100</v>
      </c>
      <c r="J207" s="105">
        <v>100</v>
      </c>
      <c r="K207" s="105">
        <v>100</v>
      </c>
      <c r="L207" s="105">
        <v>2.8680523591155009</v>
      </c>
      <c r="M207" s="105">
        <v>1.6553980681760647</v>
      </c>
      <c r="N207" s="105">
        <v>4.0195101219484028</v>
      </c>
      <c r="O207" s="105">
        <v>9.362789073770001</v>
      </c>
      <c r="P207" s="105">
        <v>19.776704792875904</v>
      </c>
      <c r="Q207" s="105">
        <v>38.971712453654803</v>
      </c>
      <c r="R207" s="105">
        <v>74.4224840810231</v>
      </c>
      <c r="S207" s="105">
        <v>0</v>
      </c>
      <c r="T207" s="105">
        <v>0</v>
      </c>
      <c r="U207" s="105">
        <v>0</v>
      </c>
    </row>
    <row r="208" spans="1:21">
      <c r="A208" s="54">
        <v>206</v>
      </c>
      <c r="B208" s="104">
        <v>348</v>
      </c>
      <c r="C208" s="104">
        <v>348</v>
      </c>
      <c r="D208" s="105">
        <v>0</v>
      </c>
      <c r="E208" s="105">
        <v>447413000</v>
      </c>
      <c r="F208" s="105">
        <v>1</v>
      </c>
      <c r="G208" s="105">
        <v>66.248071070006716</v>
      </c>
      <c r="H208" s="105">
        <v>89.630329263694819</v>
      </c>
      <c r="I208" s="105">
        <v>100</v>
      </c>
      <c r="J208" s="105">
        <v>100</v>
      </c>
      <c r="K208" s="105">
        <v>100</v>
      </c>
      <c r="L208" s="105">
        <v>10.351818826770401</v>
      </c>
      <c r="M208" s="105">
        <v>3.8699528171582669</v>
      </c>
      <c r="N208" s="105">
        <v>6.4980647580841886</v>
      </c>
      <c r="O208" s="105">
        <v>14.059844037294807</v>
      </c>
      <c r="P208" s="105">
        <v>25.825244608848092</v>
      </c>
      <c r="Q208" s="105">
        <v>39.068961318680905</v>
      </c>
      <c r="R208" s="105">
        <v>50.790183861818917</v>
      </c>
      <c r="S208" s="105">
        <v>0</v>
      </c>
      <c r="T208" s="105">
        <v>0</v>
      </c>
      <c r="U208" s="105">
        <v>0</v>
      </c>
    </row>
    <row r="209" spans="1:21">
      <c r="A209" s="54">
        <v>207</v>
      </c>
      <c r="B209" s="104">
        <v>349</v>
      </c>
      <c r="C209" s="104">
        <v>349</v>
      </c>
      <c r="D209" s="105">
        <v>0</v>
      </c>
      <c r="E209" s="105">
        <v>447413000</v>
      </c>
      <c r="F209" s="105">
        <v>1</v>
      </c>
      <c r="G209" s="105">
        <v>100</v>
      </c>
      <c r="H209" s="105">
        <v>100</v>
      </c>
      <c r="I209" s="105">
        <v>100</v>
      </c>
      <c r="J209" s="105">
        <v>100</v>
      </c>
      <c r="K209" s="105">
        <v>0</v>
      </c>
      <c r="L209" s="105">
        <v>35.110278803025409</v>
      </c>
      <c r="M209" s="105">
        <v>27.210605745644063</v>
      </c>
      <c r="N209" s="105">
        <v>51.219963756506473</v>
      </c>
      <c r="O209" s="105">
        <v>100</v>
      </c>
      <c r="P209" s="105">
        <v>100</v>
      </c>
      <c r="Q209" s="105">
        <v>100</v>
      </c>
      <c r="R209" s="105">
        <v>100</v>
      </c>
      <c r="S209" s="105">
        <v>0</v>
      </c>
      <c r="T209" s="105">
        <v>0</v>
      </c>
      <c r="U209" s="105">
        <v>0</v>
      </c>
    </row>
    <row r="210" spans="1:21">
      <c r="A210" s="54">
        <v>208</v>
      </c>
      <c r="B210" s="104">
        <v>350</v>
      </c>
      <c r="C210" s="104">
        <v>350</v>
      </c>
      <c r="D210" s="105">
        <v>0</v>
      </c>
      <c r="E210" s="105">
        <v>447413000</v>
      </c>
      <c r="F210" s="105">
        <v>1</v>
      </c>
      <c r="G210" s="105">
        <v>100</v>
      </c>
      <c r="H210" s="105">
        <v>100</v>
      </c>
      <c r="I210" s="105">
        <v>100</v>
      </c>
      <c r="J210" s="105">
        <v>100</v>
      </c>
      <c r="K210" s="105">
        <v>100</v>
      </c>
      <c r="L210" s="105">
        <v>3.3245860751615295</v>
      </c>
      <c r="M210" s="105">
        <v>2.2499224307852836</v>
      </c>
      <c r="N210" s="105">
        <v>5.7663619007445241</v>
      </c>
      <c r="O210" s="105">
        <v>14.247539257076102</v>
      </c>
      <c r="P210" s="105">
        <v>50.789169470093448</v>
      </c>
      <c r="Q210" s="105">
        <v>100</v>
      </c>
      <c r="R210" s="105">
        <v>100</v>
      </c>
      <c r="S210" s="105">
        <v>0</v>
      </c>
      <c r="T210" s="105">
        <v>0</v>
      </c>
      <c r="U210" s="105">
        <v>0</v>
      </c>
    </row>
    <row r="211" spans="1:21">
      <c r="A211" s="54">
        <v>209</v>
      </c>
      <c r="B211" s="104">
        <v>351</v>
      </c>
      <c r="C211" s="104">
        <v>351</v>
      </c>
      <c r="D211" s="105">
        <v>0</v>
      </c>
      <c r="E211" s="105">
        <v>447413000</v>
      </c>
      <c r="F211" s="105">
        <v>1</v>
      </c>
      <c r="G211" s="105">
        <v>100</v>
      </c>
      <c r="H211" s="105">
        <v>100</v>
      </c>
      <c r="I211" s="105">
        <v>100</v>
      </c>
      <c r="J211" s="105">
        <v>100</v>
      </c>
      <c r="K211" s="105">
        <v>100</v>
      </c>
      <c r="L211" s="105">
        <v>0.73017915586565829</v>
      </c>
      <c r="M211" s="105">
        <v>0.30488073664587184</v>
      </c>
      <c r="N211" s="105">
        <v>1.347893783119593</v>
      </c>
      <c r="O211" s="105">
        <v>7.086926224521112</v>
      </c>
      <c r="P211" s="105">
        <v>21.162982653228863</v>
      </c>
      <c r="Q211" s="105">
        <v>50.791430407946159</v>
      </c>
      <c r="R211" s="105">
        <v>89.632296070599281</v>
      </c>
      <c r="S211" s="105">
        <v>0</v>
      </c>
      <c r="T211" s="105">
        <v>0</v>
      </c>
      <c r="U211" s="105">
        <v>0</v>
      </c>
    </row>
    <row r="212" spans="1:21">
      <c r="A212" s="54">
        <v>210</v>
      </c>
      <c r="B212" s="104">
        <v>352</v>
      </c>
      <c r="C212" s="104">
        <v>352</v>
      </c>
      <c r="D212" s="105">
        <v>0</v>
      </c>
      <c r="E212" s="105">
        <v>447413000</v>
      </c>
      <c r="F212" s="105">
        <v>1</v>
      </c>
      <c r="G212" s="105">
        <v>82.704847550420311</v>
      </c>
      <c r="H212" s="105">
        <v>100</v>
      </c>
      <c r="I212" s="105">
        <v>100</v>
      </c>
      <c r="J212" s="105">
        <v>100</v>
      </c>
      <c r="K212" s="105">
        <v>100</v>
      </c>
      <c r="L212" s="105">
        <v>0.90085707824859218</v>
      </c>
      <c r="M212" s="105">
        <v>0.25968964624533553</v>
      </c>
      <c r="N212" s="105">
        <v>1.2303047565985061</v>
      </c>
      <c r="O212" s="105">
        <v>4.1464704184385477</v>
      </c>
      <c r="P212" s="105">
        <v>12.269149802955623</v>
      </c>
      <c r="Q212" s="105">
        <v>29.025381775290445</v>
      </c>
      <c r="R212" s="105">
        <v>56.912441515103055</v>
      </c>
      <c r="S212" s="105">
        <v>0</v>
      </c>
      <c r="T212" s="105">
        <v>0</v>
      </c>
      <c r="U212" s="105">
        <v>0</v>
      </c>
    </row>
    <row r="213" spans="1:21">
      <c r="A213" s="54">
        <v>211</v>
      </c>
      <c r="B213" s="104">
        <v>353</v>
      </c>
      <c r="C213" s="104">
        <v>353</v>
      </c>
      <c r="D213" s="105">
        <v>0</v>
      </c>
      <c r="E213" s="105">
        <v>921720000</v>
      </c>
      <c r="F213" s="105">
        <v>1</v>
      </c>
      <c r="G213" s="105">
        <v>31.837417116537846</v>
      </c>
      <c r="H213" s="105">
        <v>43.794097013577812</v>
      </c>
      <c r="I213" s="105">
        <v>47.31791362203009</v>
      </c>
      <c r="J213" s="105">
        <v>53.685387162403366</v>
      </c>
      <c r="K213" s="105">
        <v>60.021356528974572</v>
      </c>
      <c r="L213" s="105">
        <v>2.1362357038230537</v>
      </c>
      <c r="M213" s="105">
        <v>0.20419111223438294</v>
      </c>
      <c r="N213" s="105">
        <v>0.60519330782856762</v>
      </c>
      <c r="O213" s="105">
        <v>3.0981328514318722</v>
      </c>
      <c r="P213" s="105">
        <v>9.0720283503130137</v>
      </c>
      <c r="Q213" s="105">
        <v>16.605595258857917</v>
      </c>
      <c r="R213" s="105">
        <v>25.689459337740434</v>
      </c>
      <c r="S213" s="105">
        <v>0</v>
      </c>
      <c r="T213" s="105">
        <v>0</v>
      </c>
      <c r="U213" s="105">
        <v>0</v>
      </c>
    </row>
    <row r="214" spans="1:21">
      <c r="A214" s="54">
        <v>212</v>
      </c>
      <c r="B214" s="104">
        <v>354</v>
      </c>
      <c r="C214" s="104">
        <v>354</v>
      </c>
      <c r="D214" s="105">
        <v>0</v>
      </c>
      <c r="E214" s="105">
        <v>1396030000</v>
      </c>
      <c r="F214" s="105">
        <v>1</v>
      </c>
      <c r="G214" s="105">
        <v>100</v>
      </c>
      <c r="H214" s="105">
        <v>100</v>
      </c>
      <c r="I214" s="105">
        <v>100</v>
      </c>
      <c r="J214" s="105">
        <v>100</v>
      </c>
      <c r="K214" s="105">
        <v>100</v>
      </c>
      <c r="L214" s="105">
        <v>2.2854736965237028</v>
      </c>
      <c r="M214" s="105">
        <v>0.35371752331617989</v>
      </c>
      <c r="N214" s="105">
        <v>1.0770922217215577</v>
      </c>
      <c r="O214" s="105">
        <v>5.3412897136968818</v>
      </c>
      <c r="P214" s="105">
        <v>19.883281655391574</v>
      </c>
      <c r="Q214" s="105">
        <v>58.807922174296507</v>
      </c>
      <c r="R214" s="105">
        <v>100</v>
      </c>
      <c r="S214" s="105">
        <v>0</v>
      </c>
      <c r="T214" s="105">
        <v>0</v>
      </c>
      <c r="U214" s="105">
        <v>0</v>
      </c>
    </row>
    <row r="215" spans="1:21">
      <c r="A215" s="54">
        <v>213</v>
      </c>
      <c r="B215" s="104">
        <v>355</v>
      </c>
      <c r="C215" s="104">
        <v>355</v>
      </c>
      <c r="D215" s="105">
        <v>0</v>
      </c>
      <c r="E215" s="105">
        <v>921720000</v>
      </c>
      <c r="F215" s="105">
        <v>1</v>
      </c>
      <c r="G215" s="105">
        <v>100</v>
      </c>
      <c r="H215" s="105">
        <v>100</v>
      </c>
      <c r="I215" s="105">
        <v>100</v>
      </c>
      <c r="J215" s="105">
        <v>100</v>
      </c>
      <c r="K215" s="105">
        <v>100</v>
      </c>
      <c r="L215" s="105">
        <v>2.0453029033252967</v>
      </c>
      <c r="M215" s="105">
        <v>0.44423450247128626</v>
      </c>
      <c r="N215" s="105">
        <v>1.104569531899154</v>
      </c>
      <c r="O215" s="105">
        <v>4.8557634600908601</v>
      </c>
      <c r="P215" s="105">
        <v>16.267110611184712</v>
      </c>
      <c r="Q215" s="105">
        <v>47.054987928789814</v>
      </c>
      <c r="R215" s="105">
        <v>100</v>
      </c>
      <c r="S215" s="105">
        <v>0</v>
      </c>
      <c r="T215" s="105">
        <v>0</v>
      </c>
      <c r="U215" s="105">
        <v>0</v>
      </c>
    </row>
    <row r="216" spans="1:21">
      <c r="A216" s="54">
        <v>214</v>
      </c>
      <c r="B216" s="104">
        <v>356</v>
      </c>
      <c r="C216" s="104">
        <v>356</v>
      </c>
      <c r="D216" s="105">
        <v>0</v>
      </c>
      <c r="E216" s="105">
        <v>1396030000</v>
      </c>
      <c r="F216" s="105">
        <v>1</v>
      </c>
      <c r="G216" s="105">
        <v>100</v>
      </c>
      <c r="H216" s="105">
        <v>100</v>
      </c>
      <c r="I216" s="105">
        <v>100</v>
      </c>
      <c r="J216" s="105">
        <v>100</v>
      </c>
      <c r="K216" s="105">
        <v>100</v>
      </c>
      <c r="L216" s="105">
        <v>1.8659414166968977</v>
      </c>
      <c r="M216" s="105">
        <v>0.37924403916688687</v>
      </c>
      <c r="N216" s="105">
        <v>0.87726971153575228</v>
      </c>
      <c r="O216" s="105">
        <v>4.2319391641559854</v>
      </c>
      <c r="P216" s="105">
        <v>16.128162863635676</v>
      </c>
      <c r="Q216" s="105">
        <v>48.428769891771999</v>
      </c>
      <c r="R216" s="105">
        <v>100</v>
      </c>
      <c r="S216" s="105">
        <v>0</v>
      </c>
      <c r="T216" s="105">
        <v>0</v>
      </c>
      <c r="U216" s="105">
        <v>0</v>
      </c>
    </row>
    <row r="217" spans="1:21">
      <c r="A217" s="54">
        <v>215</v>
      </c>
      <c r="B217" s="104">
        <v>357</v>
      </c>
      <c r="C217" s="104">
        <v>357</v>
      </c>
      <c r="D217" s="105">
        <v>0</v>
      </c>
      <c r="E217" s="105">
        <v>447413000</v>
      </c>
      <c r="F217" s="105">
        <v>1</v>
      </c>
      <c r="G217" s="105">
        <v>100</v>
      </c>
      <c r="H217" s="105">
        <v>100</v>
      </c>
      <c r="I217" s="105">
        <v>100</v>
      </c>
      <c r="J217" s="105">
        <v>100</v>
      </c>
      <c r="K217" s="105">
        <v>100</v>
      </c>
      <c r="L217" s="105">
        <v>1.0605895121657389</v>
      </c>
      <c r="M217" s="105">
        <v>0.4386596392244887</v>
      </c>
      <c r="N217" s="105">
        <v>1.4088635466899415</v>
      </c>
      <c r="O217" s="105">
        <v>4.1463780183838574</v>
      </c>
      <c r="P217" s="105">
        <v>12.129702859245523</v>
      </c>
      <c r="Q217" s="105">
        <v>29.445539939810271</v>
      </c>
      <c r="R217" s="105">
        <v>67.724826993073236</v>
      </c>
      <c r="S217" s="105">
        <v>0</v>
      </c>
      <c r="T217" s="105">
        <v>0</v>
      </c>
      <c r="U217" s="105">
        <v>0</v>
      </c>
    </row>
    <row r="218" spans="1:21">
      <c r="A218" s="54">
        <v>216</v>
      </c>
      <c r="B218" s="104">
        <v>358</v>
      </c>
      <c r="C218" s="104">
        <v>358</v>
      </c>
      <c r="D218" s="105">
        <v>0</v>
      </c>
      <c r="E218" s="105">
        <v>447413000</v>
      </c>
      <c r="F218" s="105">
        <v>1</v>
      </c>
      <c r="G218" s="105">
        <v>100</v>
      </c>
      <c r="H218" s="105">
        <v>100</v>
      </c>
      <c r="I218" s="105">
        <v>100</v>
      </c>
      <c r="J218" s="105">
        <v>100</v>
      </c>
      <c r="K218" s="105">
        <v>100</v>
      </c>
      <c r="L218" s="105">
        <v>1.8830855063418064</v>
      </c>
      <c r="M218" s="105">
        <v>0.40386798880362251</v>
      </c>
      <c r="N218" s="105">
        <v>1.1829962555472691</v>
      </c>
      <c r="O218" s="105">
        <v>4.3090607013394795</v>
      </c>
      <c r="P218" s="105">
        <v>12.99059068449502</v>
      </c>
      <c r="Q218" s="105">
        <v>32.490251063236002</v>
      </c>
      <c r="R218" s="105">
        <v>70.059494441418309</v>
      </c>
      <c r="S218" s="105">
        <v>0</v>
      </c>
      <c r="T218" s="105">
        <v>0</v>
      </c>
      <c r="U218" s="105">
        <v>0</v>
      </c>
    </row>
    <row r="219" spans="1:21">
      <c r="A219" s="54">
        <v>217</v>
      </c>
      <c r="B219" s="104">
        <v>359</v>
      </c>
      <c r="C219" s="104">
        <v>359</v>
      </c>
      <c r="D219" s="105">
        <v>0</v>
      </c>
      <c r="E219" s="105">
        <v>894826000</v>
      </c>
      <c r="F219" s="105">
        <v>1</v>
      </c>
      <c r="G219" s="105">
        <v>100</v>
      </c>
      <c r="H219" s="105">
        <v>100</v>
      </c>
      <c r="I219" s="105">
        <v>100</v>
      </c>
      <c r="J219" s="105">
        <v>100</v>
      </c>
      <c r="K219" s="105">
        <v>100</v>
      </c>
      <c r="L219" s="105">
        <v>2.096725314181989</v>
      </c>
      <c r="M219" s="105">
        <v>0.34962432598297932</v>
      </c>
      <c r="N219" s="105">
        <v>1.1393170896355216</v>
      </c>
      <c r="O219" s="105">
        <v>4.7194564078793384</v>
      </c>
      <c r="P219" s="105">
        <v>16.297261195585836</v>
      </c>
      <c r="Q219" s="105">
        <v>41.977811519407346</v>
      </c>
      <c r="R219" s="105">
        <v>85.546326611294901</v>
      </c>
      <c r="S219" s="105">
        <v>0</v>
      </c>
      <c r="T219" s="105">
        <v>0</v>
      </c>
      <c r="U219" s="105">
        <v>0</v>
      </c>
    </row>
    <row r="220" spans="1:21">
      <c r="A220" s="54">
        <v>218</v>
      </c>
      <c r="B220" s="104">
        <v>366</v>
      </c>
      <c r="C220" s="104">
        <v>366</v>
      </c>
      <c r="D220" s="105">
        <v>0</v>
      </c>
      <c r="E220" s="105">
        <v>11432500000</v>
      </c>
      <c r="F220" s="105">
        <v>1</v>
      </c>
      <c r="G220" s="105">
        <v>86.393942568433175</v>
      </c>
      <c r="H220" s="105">
        <v>100</v>
      </c>
      <c r="I220" s="105">
        <v>100</v>
      </c>
      <c r="J220" s="105">
        <v>100</v>
      </c>
      <c r="K220" s="105">
        <v>100</v>
      </c>
      <c r="L220" s="105">
        <v>7.0948607915067772</v>
      </c>
      <c r="M220" s="105">
        <v>0.96190467511881816</v>
      </c>
      <c r="N220" s="105">
        <v>1.970963213872333</v>
      </c>
      <c r="O220" s="105">
        <v>10.77829359095306</v>
      </c>
      <c r="P220" s="105">
        <v>30.36755736753355</v>
      </c>
      <c r="Q220" s="105">
        <v>49.818046055038302</v>
      </c>
      <c r="R220" s="105">
        <v>66.471093647684881</v>
      </c>
      <c r="S220" s="105">
        <v>0</v>
      </c>
      <c r="T220" s="105">
        <v>0</v>
      </c>
      <c r="U220" s="105">
        <v>0</v>
      </c>
    </row>
    <row r="221" spans="1:21">
      <c r="A221" s="54">
        <v>219</v>
      </c>
      <c r="B221" s="104">
        <v>367</v>
      </c>
      <c r="C221" s="104">
        <v>367</v>
      </c>
      <c r="D221" s="105">
        <v>0</v>
      </c>
      <c r="E221" s="105">
        <v>894826000</v>
      </c>
      <c r="F221" s="105">
        <v>1</v>
      </c>
      <c r="G221" s="105">
        <v>100</v>
      </c>
      <c r="H221" s="105">
        <v>100</v>
      </c>
      <c r="I221" s="105">
        <v>100</v>
      </c>
      <c r="J221" s="105">
        <v>100</v>
      </c>
      <c r="K221" s="105">
        <v>100</v>
      </c>
      <c r="L221" s="105">
        <v>1.8222052225950081</v>
      </c>
      <c r="M221" s="105">
        <v>0.64072066509242831</v>
      </c>
      <c r="N221" s="105">
        <v>1.4122426484731787</v>
      </c>
      <c r="O221" s="105">
        <v>4.9626841383144571</v>
      </c>
      <c r="P221" s="105">
        <v>15.32221138015151</v>
      </c>
      <c r="Q221" s="105">
        <v>36.492624561149327</v>
      </c>
      <c r="R221" s="105">
        <v>71.919002890747592</v>
      </c>
      <c r="S221" s="105">
        <v>0</v>
      </c>
      <c r="T221" s="105">
        <v>0</v>
      </c>
      <c r="U221" s="105">
        <v>0</v>
      </c>
    </row>
    <row r="222" spans="1:21">
      <c r="A222" s="54">
        <v>220</v>
      </c>
      <c r="B222" s="104">
        <v>369</v>
      </c>
      <c r="C222" s="104">
        <v>369</v>
      </c>
      <c r="D222" s="105">
        <v>0</v>
      </c>
      <c r="E222" s="105">
        <v>4991370000</v>
      </c>
      <c r="F222" s="105">
        <v>1</v>
      </c>
      <c r="G222" s="105">
        <v>100</v>
      </c>
      <c r="H222" s="105">
        <v>100</v>
      </c>
      <c r="I222" s="105">
        <v>100</v>
      </c>
      <c r="J222" s="105">
        <v>100</v>
      </c>
      <c r="K222" s="105">
        <v>100</v>
      </c>
      <c r="L222" s="105">
        <v>11.936153277846064</v>
      </c>
      <c r="M222" s="105">
        <v>1.236196108521554</v>
      </c>
      <c r="N222" s="105">
        <v>2.196750047755152</v>
      </c>
      <c r="O222" s="105">
        <v>11.038153806812792</v>
      </c>
      <c r="P222" s="105">
        <v>32.888277389436134</v>
      </c>
      <c r="Q222" s="105">
        <v>59.173190296895136</v>
      </c>
      <c r="R222" s="105">
        <v>83.408279915208254</v>
      </c>
      <c r="S222" s="105">
        <v>0</v>
      </c>
      <c r="T222" s="105">
        <v>0</v>
      </c>
      <c r="U222" s="105">
        <v>0</v>
      </c>
    </row>
    <row r="223" spans="1:21">
      <c r="A223" s="54">
        <v>221</v>
      </c>
      <c r="B223" s="104">
        <v>370</v>
      </c>
      <c r="C223" s="104">
        <v>370</v>
      </c>
      <c r="D223" s="105">
        <v>0</v>
      </c>
      <c r="E223" s="105">
        <v>4991370000</v>
      </c>
      <c r="F223" s="105">
        <v>1</v>
      </c>
      <c r="G223" s="105">
        <v>71.77482048689663</v>
      </c>
      <c r="H223" s="105">
        <v>97.860997096071131</v>
      </c>
      <c r="I223" s="105">
        <v>100</v>
      </c>
      <c r="J223" s="105">
        <v>100</v>
      </c>
      <c r="K223" s="105">
        <v>100</v>
      </c>
      <c r="L223" s="105">
        <v>18.868545157449205</v>
      </c>
      <c r="M223" s="105">
        <v>1.596127019381925</v>
      </c>
      <c r="N223" s="105">
        <v>2.7786121465949556</v>
      </c>
      <c r="O223" s="105">
        <v>10.979960283064232</v>
      </c>
      <c r="P223" s="105">
        <v>23.556122013378832</v>
      </c>
      <c r="Q223" s="105">
        <v>38.089781773839107</v>
      </c>
      <c r="R223" s="105">
        <v>52.729706274181474</v>
      </c>
      <c r="S223" s="105">
        <v>0</v>
      </c>
      <c r="T223" s="105">
        <v>0</v>
      </c>
      <c r="U223" s="105">
        <v>0</v>
      </c>
    </row>
    <row r="224" spans="1:21">
      <c r="A224" s="54">
        <v>222</v>
      </c>
      <c r="B224" s="104">
        <v>371</v>
      </c>
      <c r="C224" s="104">
        <v>371</v>
      </c>
      <c r="D224" s="105">
        <v>0</v>
      </c>
      <c r="E224" s="105">
        <v>4991370000</v>
      </c>
      <c r="F224" s="105">
        <v>1</v>
      </c>
      <c r="G224" s="105">
        <v>91.876618727194085</v>
      </c>
      <c r="H224" s="105">
        <v>100</v>
      </c>
      <c r="I224" s="105">
        <v>100</v>
      </c>
      <c r="J224" s="105">
        <v>100</v>
      </c>
      <c r="K224" s="105">
        <v>100</v>
      </c>
      <c r="L224" s="105">
        <v>15.25967125980012</v>
      </c>
      <c r="M224" s="105">
        <v>2.1293356071917726</v>
      </c>
      <c r="N224" s="105">
        <v>3.8902795612719125</v>
      </c>
      <c r="O224" s="105">
        <v>14.359651961918821</v>
      </c>
      <c r="P224" s="105">
        <v>29.980238799364024</v>
      </c>
      <c r="Q224" s="105">
        <v>48.239002475740492</v>
      </c>
      <c r="R224" s="105">
        <v>65.910999923676343</v>
      </c>
      <c r="S224" s="105">
        <v>0</v>
      </c>
      <c r="T224" s="105">
        <v>0</v>
      </c>
      <c r="U224" s="105">
        <v>0</v>
      </c>
    </row>
    <row r="225" spans="1:21">
      <c r="A225" s="54">
        <v>223</v>
      </c>
      <c r="B225" s="104">
        <v>372</v>
      </c>
      <c r="C225" s="104">
        <v>372</v>
      </c>
      <c r="D225" s="105">
        <v>0</v>
      </c>
      <c r="E225" s="105">
        <v>4991370000</v>
      </c>
      <c r="F225" s="105">
        <v>1</v>
      </c>
      <c r="G225" s="105">
        <v>100</v>
      </c>
      <c r="H225" s="105">
        <v>100</v>
      </c>
      <c r="I225" s="105">
        <v>100</v>
      </c>
      <c r="J225" s="105">
        <v>100</v>
      </c>
      <c r="K225" s="105">
        <v>100</v>
      </c>
      <c r="L225" s="105">
        <v>8.3662805275761531</v>
      </c>
      <c r="M225" s="105">
        <v>1.3824507263582555</v>
      </c>
      <c r="N225" s="105">
        <v>2.6657596225290794</v>
      </c>
      <c r="O225" s="105">
        <v>14.821347526475732</v>
      </c>
      <c r="P225" s="105">
        <v>58.607336758326191</v>
      </c>
      <c r="Q225" s="105">
        <v>100</v>
      </c>
      <c r="R225" s="105">
        <v>100</v>
      </c>
      <c r="S225" s="105">
        <v>0</v>
      </c>
      <c r="T225" s="105">
        <v>0</v>
      </c>
      <c r="U225" s="105">
        <v>0</v>
      </c>
    </row>
    <row r="226" spans="1:21">
      <c r="A226" s="54">
        <v>224</v>
      </c>
      <c r="B226" s="104">
        <v>373</v>
      </c>
      <c r="C226" s="104">
        <v>373</v>
      </c>
      <c r="D226" s="105">
        <v>0</v>
      </c>
      <c r="E226" s="105">
        <v>4991370000</v>
      </c>
      <c r="F226" s="105">
        <v>1</v>
      </c>
      <c r="G226" s="105">
        <v>100</v>
      </c>
      <c r="H226" s="105">
        <v>100</v>
      </c>
      <c r="I226" s="105">
        <v>100</v>
      </c>
      <c r="J226" s="105">
        <v>100</v>
      </c>
      <c r="K226" s="105">
        <v>100</v>
      </c>
      <c r="L226" s="105">
        <v>6.2745840091311296</v>
      </c>
      <c r="M226" s="105">
        <v>1.521409106709346</v>
      </c>
      <c r="N226" s="105">
        <v>3.2304715877938026</v>
      </c>
      <c r="O226" s="105">
        <v>15.525803507941754</v>
      </c>
      <c r="P226" s="105">
        <v>50.566357331228218</v>
      </c>
      <c r="Q226" s="105">
        <v>99.69571209087043</v>
      </c>
      <c r="R226" s="105">
        <v>100</v>
      </c>
      <c r="S226" s="105">
        <v>0</v>
      </c>
      <c r="T226" s="105">
        <v>0</v>
      </c>
      <c r="U226" s="105">
        <v>0</v>
      </c>
    </row>
    <row r="227" spans="1:21">
      <c r="A227" s="54">
        <v>225</v>
      </c>
      <c r="B227" s="104">
        <v>374</v>
      </c>
      <c r="C227" s="104">
        <v>374</v>
      </c>
      <c r="D227" s="105">
        <v>0</v>
      </c>
      <c r="E227" s="105">
        <v>29824900000</v>
      </c>
      <c r="F227" s="105">
        <v>1</v>
      </c>
      <c r="G227" s="105">
        <v>45.20285133813794</v>
      </c>
      <c r="H227" s="105">
        <v>59.545739337692098</v>
      </c>
      <c r="I227" s="105">
        <v>63.211636145300027</v>
      </c>
      <c r="J227" s="105">
        <v>69.402109209775858</v>
      </c>
      <c r="K227" s="105">
        <v>74.583107261449314</v>
      </c>
      <c r="L227" s="105">
        <v>23.153921071304154</v>
      </c>
      <c r="M227" s="105">
        <v>2.7966134877607574</v>
      </c>
      <c r="N227" s="105">
        <v>4.2231682710636225</v>
      </c>
      <c r="O227" s="105">
        <v>12.842165345125421</v>
      </c>
      <c r="P227" s="105">
        <v>19.572917909813444</v>
      </c>
      <c r="Q227" s="105">
        <v>27.255959462698442</v>
      </c>
      <c r="R227" s="105">
        <v>35.111925281039888</v>
      </c>
      <c r="S227" s="105">
        <v>0</v>
      </c>
      <c r="T227" s="105">
        <v>0</v>
      </c>
      <c r="U227" s="105">
        <v>0</v>
      </c>
    </row>
    <row r="228" spans="1:21">
      <c r="A228" s="54">
        <v>226</v>
      </c>
      <c r="B228" s="104">
        <v>382</v>
      </c>
      <c r="C228" s="104">
        <v>382</v>
      </c>
      <c r="D228" s="105">
        <v>0</v>
      </c>
      <c r="E228" s="105">
        <v>27055900000</v>
      </c>
      <c r="F228" s="105">
        <v>1</v>
      </c>
      <c r="G228" s="105">
        <v>32.239566870848321</v>
      </c>
      <c r="H228" s="105">
        <v>44.94556679129029</v>
      </c>
      <c r="I228" s="105">
        <v>46.283308684265066</v>
      </c>
      <c r="J228" s="105">
        <v>52.567327081940817</v>
      </c>
      <c r="K228" s="105">
        <v>58.628739055553204</v>
      </c>
      <c r="L228" s="105">
        <v>63.3561581143246</v>
      </c>
      <c r="M228" s="105">
        <v>16.99107317598013</v>
      </c>
      <c r="N228" s="105">
        <v>10.371134407187943</v>
      </c>
      <c r="O228" s="105">
        <v>12.18874131305393</v>
      </c>
      <c r="P228" s="105">
        <v>14.826463148901597</v>
      </c>
      <c r="Q228" s="105">
        <v>19.433386260254476</v>
      </c>
      <c r="R228" s="105">
        <v>24.482530700937659</v>
      </c>
      <c r="S228" s="105">
        <v>0</v>
      </c>
      <c r="T228" s="105">
        <v>0</v>
      </c>
      <c r="U228" s="105">
        <v>0</v>
      </c>
    </row>
    <row r="229" spans="1:21">
      <c r="A229" s="54">
        <v>227</v>
      </c>
      <c r="B229" s="104">
        <v>383</v>
      </c>
      <c r="C229" s="104">
        <v>383</v>
      </c>
      <c r="D229" s="105">
        <v>0</v>
      </c>
      <c r="E229" s="105">
        <v>10255300000</v>
      </c>
      <c r="F229" s="105">
        <v>1</v>
      </c>
      <c r="G229" s="105">
        <v>79.077979143113481</v>
      </c>
      <c r="H229" s="105">
        <v>100</v>
      </c>
      <c r="I229" s="105">
        <v>100</v>
      </c>
      <c r="J229" s="105">
        <v>100</v>
      </c>
      <c r="K229" s="105">
        <v>100</v>
      </c>
      <c r="L229" s="105">
        <v>37.462049048107765</v>
      </c>
      <c r="M229" s="105">
        <v>6.5249487844325964</v>
      </c>
      <c r="N229" s="105">
        <v>8.6855104177594544</v>
      </c>
      <c r="O229" s="105">
        <v>20.119218138994057</v>
      </c>
      <c r="P229" s="105">
        <v>30.194408814538868</v>
      </c>
      <c r="Q229" s="105">
        <v>43.293946748284952</v>
      </c>
      <c r="R229" s="105">
        <v>56.639986516977849</v>
      </c>
      <c r="S229" s="105">
        <v>0</v>
      </c>
      <c r="T229" s="105">
        <v>0</v>
      </c>
      <c r="U229" s="105">
        <v>0</v>
      </c>
    </row>
    <row r="230" spans="1:21">
      <c r="A230" s="54">
        <v>228</v>
      </c>
      <c r="B230" s="104">
        <v>384</v>
      </c>
      <c r="C230" s="104">
        <v>384</v>
      </c>
      <c r="D230" s="105">
        <v>0</v>
      </c>
      <c r="E230" s="105">
        <v>7134340000</v>
      </c>
      <c r="F230" s="105">
        <v>1</v>
      </c>
      <c r="G230" s="105">
        <v>100</v>
      </c>
      <c r="H230" s="105">
        <v>100</v>
      </c>
      <c r="I230" s="105">
        <v>100</v>
      </c>
      <c r="J230" s="105">
        <v>100</v>
      </c>
      <c r="K230" s="105">
        <v>100</v>
      </c>
      <c r="L230" s="105">
        <v>11.165554604198409</v>
      </c>
      <c r="M230" s="105">
        <v>2.5842201320401026</v>
      </c>
      <c r="N230" s="105">
        <v>5.7044373940000668</v>
      </c>
      <c r="O230" s="105">
        <v>24.27377910828163</v>
      </c>
      <c r="P230" s="105">
        <v>61.165641484564603</v>
      </c>
      <c r="Q230" s="105">
        <v>100</v>
      </c>
      <c r="R230" s="105">
        <v>100</v>
      </c>
      <c r="S230" s="105">
        <v>0</v>
      </c>
      <c r="T230" s="105">
        <v>0</v>
      </c>
      <c r="U230" s="105">
        <v>0</v>
      </c>
    </row>
    <row r="231" spans="1:21">
      <c r="A231" s="54">
        <v>229</v>
      </c>
      <c r="B231" s="104">
        <v>385</v>
      </c>
      <c r="C231" s="104">
        <v>385</v>
      </c>
      <c r="D231" s="105">
        <v>0</v>
      </c>
      <c r="E231" s="105">
        <v>7901440000</v>
      </c>
      <c r="F231" s="105">
        <v>1</v>
      </c>
      <c r="G231" s="105">
        <v>100</v>
      </c>
      <c r="H231" s="105">
        <v>100</v>
      </c>
      <c r="I231" s="105">
        <v>100</v>
      </c>
      <c r="J231" s="105">
        <v>100</v>
      </c>
      <c r="K231" s="105">
        <v>100</v>
      </c>
      <c r="L231" s="105">
        <v>26.394993966083366</v>
      </c>
      <c r="M231" s="105">
        <v>4.0699516219122351</v>
      </c>
      <c r="N231" s="105">
        <v>6.8775863546865894</v>
      </c>
      <c r="O231" s="105">
        <v>29.124059759694852</v>
      </c>
      <c r="P231" s="105">
        <v>50.58389326683843</v>
      </c>
      <c r="Q231" s="105">
        <v>75.890528433268585</v>
      </c>
      <c r="R231" s="105">
        <v>100</v>
      </c>
      <c r="S231" s="105">
        <v>0</v>
      </c>
      <c r="T231" s="105">
        <v>0</v>
      </c>
      <c r="U231" s="105">
        <v>0</v>
      </c>
    </row>
    <row r="232" spans="1:21">
      <c r="A232" s="54">
        <v>230</v>
      </c>
      <c r="B232" s="104">
        <v>386</v>
      </c>
      <c r="C232" s="104">
        <v>386</v>
      </c>
      <c r="D232" s="105">
        <v>0</v>
      </c>
      <c r="E232" s="105">
        <v>9514420000</v>
      </c>
      <c r="F232" s="105">
        <v>1</v>
      </c>
      <c r="G232" s="105">
        <v>100</v>
      </c>
      <c r="H232" s="105">
        <v>100</v>
      </c>
      <c r="I232" s="105">
        <v>100</v>
      </c>
      <c r="J232" s="105">
        <v>100</v>
      </c>
      <c r="K232" s="105">
        <v>100</v>
      </c>
      <c r="L232" s="105">
        <v>100</v>
      </c>
      <c r="M232" s="105">
        <v>24.507020048878815</v>
      </c>
      <c r="N232" s="105">
        <v>40.286232799635663</v>
      </c>
      <c r="O232" s="105">
        <v>100</v>
      </c>
      <c r="P232" s="105">
        <v>100</v>
      </c>
      <c r="Q232" s="105">
        <v>100</v>
      </c>
      <c r="R232" s="105">
        <v>100</v>
      </c>
      <c r="S232" s="105">
        <v>0</v>
      </c>
      <c r="T232" s="105">
        <v>0</v>
      </c>
      <c r="U232" s="105">
        <v>0</v>
      </c>
    </row>
    <row r="233" spans="1:21">
      <c r="A233" s="54">
        <v>231</v>
      </c>
      <c r="B233" s="104">
        <v>387</v>
      </c>
      <c r="C233" s="104">
        <v>387</v>
      </c>
      <c r="D233" s="105">
        <v>0</v>
      </c>
      <c r="E233" s="105">
        <v>9514420000</v>
      </c>
      <c r="F233" s="105">
        <v>1</v>
      </c>
      <c r="G233" s="105">
        <v>100</v>
      </c>
      <c r="H233" s="105">
        <v>100</v>
      </c>
      <c r="I233" s="105">
        <v>100</v>
      </c>
      <c r="J233" s="105">
        <v>100</v>
      </c>
      <c r="K233" s="105">
        <v>100</v>
      </c>
      <c r="L233" s="105">
        <v>100</v>
      </c>
      <c r="M233" s="105">
        <v>63.101042318894407</v>
      </c>
      <c r="N233" s="105">
        <v>100</v>
      </c>
      <c r="O233" s="105">
        <v>100</v>
      </c>
      <c r="P233" s="105">
        <v>100</v>
      </c>
      <c r="Q233" s="105">
        <v>100</v>
      </c>
      <c r="R233" s="105">
        <v>100</v>
      </c>
      <c r="S233" s="105">
        <v>0</v>
      </c>
      <c r="T233" s="105">
        <v>0</v>
      </c>
      <c r="U233" s="105">
        <v>0</v>
      </c>
    </row>
    <row r="234" spans="1:21">
      <c r="A234" s="54">
        <v>232</v>
      </c>
      <c r="B234" s="104">
        <v>408</v>
      </c>
      <c r="C234" s="104">
        <v>408</v>
      </c>
      <c r="D234" s="105">
        <v>0</v>
      </c>
      <c r="E234" s="105">
        <v>15031400000</v>
      </c>
      <c r="F234" s="105">
        <v>1</v>
      </c>
      <c r="G234" s="105">
        <v>100</v>
      </c>
      <c r="H234" s="105">
        <v>100</v>
      </c>
      <c r="I234" s="105">
        <v>100</v>
      </c>
      <c r="J234" s="105">
        <v>100</v>
      </c>
      <c r="K234" s="105">
        <v>100</v>
      </c>
      <c r="L234" s="105">
        <v>5.995502491587529</v>
      </c>
      <c r="M234" s="105">
        <v>1.2791447830540437</v>
      </c>
      <c r="N234" s="105">
        <v>3.2551505235476563</v>
      </c>
      <c r="O234" s="105">
        <v>28.865061691762854</v>
      </c>
      <c r="P234" s="105">
        <v>76.138941678803548</v>
      </c>
      <c r="Q234" s="105">
        <v>100</v>
      </c>
      <c r="R234" s="105">
        <v>100</v>
      </c>
      <c r="S234" s="105">
        <v>0</v>
      </c>
      <c r="T234" s="105">
        <v>0</v>
      </c>
      <c r="U234" s="105">
        <v>0</v>
      </c>
    </row>
    <row r="235" spans="1:21">
      <c r="A235" s="54">
        <v>233</v>
      </c>
      <c r="B235" s="104">
        <v>409</v>
      </c>
      <c r="C235" s="104">
        <v>409</v>
      </c>
      <c r="D235" s="105">
        <v>0</v>
      </c>
      <c r="E235" s="105">
        <v>2452020000</v>
      </c>
      <c r="F235" s="105">
        <v>1</v>
      </c>
      <c r="G235" s="105">
        <v>100</v>
      </c>
      <c r="H235" s="105">
        <v>100</v>
      </c>
      <c r="I235" s="105">
        <v>100</v>
      </c>
      <c r="J235" s="105">
        <v>100</v>
      </c>
      <c r="K235" s="105">
        <v>100</v>
      </c>
      <c r="L235" s="105">
        <v>1.3992657605845749</v>
      </c>
      <c r="M235" s="105">
        <v>0.32363054137638375</v>
      </c>
      <c r="N235" s="105">
        <v>0.7687895984838008</v>
      </c>
      <c r="O235" s="105">
        <v>6.268759181800367</v>
      </c>
      <c r="P235" s="105">
        <v>26.662444847405194</v>
      </c>
      <c r="Q235" s="105">
        <v>73.545890561757446</v>
      </c>
      <c r="R235" s="105">
        <v>100</v>
      </c>
      <c r="S235" s="105">
        <v>0</v>
      </c>
      <c r="T235" s="105">
        <v>0</v>
      </c>
      <c r="U235" s="105">
        <v>0</v>
      </c>
    </row>
    <row r="236" spans="1:21">
      <c r="A236" s="54">
        <v>234</v>
      </c>
      <c r="B236" s="104">
        <v>410</v>
      </c>
      <c r="C236" s="104">
        <v>410</v>
      </c>
      <c r="D236" s="105">
        <v>0</v>
      </c>
      <c r="E236" s="105">
        <v>921720000</v>
      </c>
      <c r="F236" s="105">
        <v>1</v>
      </c>
      <c r="G236" s="105">
        <v>43.932899754552025</v>
      </c>
      <c r="H236" s="105">
        <v>61.312170149280426</v>
      </c>
      <c r="I236" s="105">
        <v>66.613883743949216</v>
      </c>
      <c r="J236" s="105">
        <v>80.286013087297817</v>
      </c>
      <c r="K236" s="105">
        <v>42.929052335076634</v>
      </c>
      <c r="L236" s="105">
        <v>0.45924743939472434</v>
      </c>
      <c r="M236" s="105">
        <v>0.11853949933830141</v>
      </c>
      <c r="N236" s="105">
        <v>0.30931468813724888</v>
      </c>
      <c r="O236" s="105">
        <v>2.4963186511428765</v>
      </c>
      <c r="P236" s="105">
        <v>10.114162261079185</v>
      </c>
      <c r="Q236" s="105">
        <v>21.22502100095382</v>
      </c>
      <c r="R236" s="105">
        <v>31.708920321024294</v>
      </c>
      <c r="S236" s="105">
        <v>0</v>
      </c>
      <c r="T236" s="105">
        <v>0</v>
      </c>
      <c r="U236" s="105">
        <v>0</v>
      </c>
    </row>
    <row r="237" spans="1:21">
      <c r="A237" s="54">
        <v>235</v>
      </c>
      <c r="B237" s="104">
        <v>411</v>
      </c>
      <c r="C237" s="104">
        <v>411</v>
      </c>
      <c r="D237" s="105">
        <v>0</v>
      </c>
      <c r="E237" s="105">
        <v>447413000</v>
      </c>
      <c r="F237" s="105">
        <v>1</v>
      </c>
      <c r="G237" s="105">
        <v>53.749298983017731</v>
      </c>
      <c r="H237" s="105">
        <v>79.364266758128522</v>
      </c>
      <c r="I237" s="105">
        <v>100</v>
      </c>
      <c r="J237" s="105">
        <v>100</v>
      </c>
      <c r="K237" s="105">
        <v>39.071639019386353</v>
      </c>
      <c r="L237" s="105">
        <v>0.46281229067845836</v>
      </c>
      <c r="M237" s="105">
        <v>0.10961154993703887</v>
      </c>
      <c r="N237" s="105">
        <v>0.23877348745697138</v>
      </c>
      <c r="O237" s="105">
        <v>1.4247722503563045</v>
      </c>
      <c r="P237" s="105">
        <v>5.4645736380644268</v>
      </c>
      <c r="Q237" s="105">
        <v>15.454299409290748</v>
      </c>
      <c r="R237" s="105">
        <v>30.783715591031672</v>
      </c>
      <c r="S237" s="105">
        <v>0</v>
      </c>
      <c r="T237" s="105">
        <v>0</v>
      </c>
      <c r="U237" s="105">
        <v>0</v>
      </c>
    </row>
    <row r="238" spans="1:21">
      <c r="A238" s="54">
        <v>236</v>
      </c>
      <c r="B238" s="104">
        <v>412</v>
      </c>
      <c r="C238" s="104">
        <v>412</v>
      </c>
      <c r="D238" s="105">
        <v>0</v>
      </c>
      <c r="E238" s="105">
        <v>5324760000</v>
      </c>
      <c r="F238" s="105">
        <v>1</v>
      </c>
      <c r="G238" s="105">
        <v>13.412446155382941</v>
      </c>
      <c r="H238" s="105">
        <v>18.091073521514851</v>
      </c>
      <c r="I238" s="105">
        <v>18.999675245997516</v>
      </c>
      <c r="J238" s="105">
        <v>22.245832128149726</v>
      </c>
      <c r="K238" s="105">
        <v>23.528818615951558</v>
      </c>
      <c r="L238" s="105">
        <v>1.217542826123909</v>
      </c>
      <c r="M238" s="105">
        <v>0.1901033323881699</v>
      </c>
      <c r="N238" s="105">
        <v>0.42305656305647832</v>
      </c>
      <c r="O238" s="105">
        <v>2.9949474194688328</v>
      </c>
      <c r="P238" s="105">
        <v>5.6501960950496022</v>
      </c>
      <c r="Q238" s="105">
        <v>7.8467797527343768</v>
      </c>
      <c r="R238" s="105">
        <v>10.408060632007443</v>
      </c>
      <c r="S238" s="105">
        <v>0</v>
      </c>
      <c r="T238" s="105">
        <v>0</v>
      </c>
      <c r="U238" s="105">
        <v>0</v>
      </c>
    </row>
    <row r="239" spans="1:21">
      <c r="A239" s="54">
        <v>237</v>
      </c>
      <c r="B239" s="104">
        <v>413</v>
      </c>
      <c r="C239" s="104">
        <v>413</v>
      </c>
      <c r="D239" s="105">
        <v>0</v>
      </c>
      <c r="E239" s="105">
        <v>447413000</v>
      </c>
      <c r="F239" s="105">
        <v>1</v>
      </c>
      <c r="G239" s="105">
        <v>36.629601164084271</v>
      </c>
      <c r="H239" s="105">
        <v>56.021788473400818</v>
      </c>
      <c r="I239" s="105">
        <v>66.979897408033011</v>
      </c>
      <c r="J239" s="105">
        <v>89.634865970169912</v>
      </c>
      <c r="K239" s="105">
        <v>24.419734109389513</v>
      </c>
      <c r="L239" s="105">
        <v>0.37877492480838454</v>
      </c>
      <c r="M239" s="105">
        <v>0.11617045589798404</v>
      </c>
      <c r="N239" s="105">
        <v>0.30425676069606505</v>
      </c>
      <c r="O239" s="105">
        <v>1.8101628296939554</v>
      </c>
      <c r="P239" s="105">
        <v>6.7461876732698682</v>
      </c>
      <c r="Q239" s="105">
        <v>15.19235051376306</v>
      </c>
      <c r="R239" s="105">
        <v>24.959769398133787</v>
      </c>
      <c r="S239" s="105">
        <v>0</v>
      </c>
      <c r="T239" s="105">
        <v>0</v>
      </c>
      <c r="U239" s="105">
        <v>0</v>
      </c>
    </row>
    <row r="240" spans="1:21">
      <c r="A240" s="54">
        <v>238</v>
      </c>
      <c r="B240" s="104">
        <v>414</v>
      </c>
      <c r="C240" s="104">
        <v>414</v>
      </c>
      <c r="D240" s="105">
        <v>0</v>
      </c>
      <c r="E240" s="105">
        <v>447413000</v>
      </c>
      <c r="F240" s="105">
        <v>1</v>
      </c>
      <c r="G240" s="105">
        <v>2.930370473869405</v>
      </c>
      <c r="H240" s="105">
        <v>3.887226138806354</v>
      </c>
      <c r="I240" s="105">
        <v>4.0770372335324447</v>
      </c>
      <c r="J240" s="105">
        <v>4.6249186434065459</v>
      </c>
      <c r="K240" s="105">
        <v>5.4837431964006527</v>
      </c>
      <c r="L240" s="105">
        <v>3.523633251661535</v>
      </c>
      <c r="M240" s="105">
        <v>0.44974845978308126</v>
      </c>
      <c r="N240" s="105">
        <v>0.45755526146318731</v>
      </c>
      <c r="O240" s="105">
        <v>0.8349326986965111</v>
      </c>
      <c r="P240" s="105">
        <v>1.2791038016726497</v>
      </c>
      <c r="Q240" s="105">
        <v>1.774949239086858</v>
      </c>
      <c r="R240" s="105">
        <v>2.291591731342308</v>
      </c>
      <c r="S240" s="105">
        <v>0</v>
      </c>
      <c r="T240" s="105">
        <v>0</v>
      </c>
      <c r="U240" s="105">
        <v>0</v>
      </c>
    </row>
    <row r="241" spans="1:21">
      <c r="A241" s="54">
        <v>239</v>
      </c>
      <c r="B241" s="104">
        <v>420</v>
      </c>
      <c r="C241" s="104">
        <v>420</v>
      </c>
      <c r="D241" s="105">
        <v>0</v>
      </c>
      <c r="E241" s="105">
        <v>894826000</v>
      </c>
      <c r="F241" s="105">
        <v>1</v>
      </c>
      <c r="G241" s="105">
        <v>5.4837231976609564</v>
      </c>
      <c r="H241" s="105">
        <v>7.1887756213313221</v>
      </c>
      <c r="I241" s="105">
        <v>7.7022533225064524</v>
      </c>
      <c r="J241" s="105">
        <v>9.0335632630414686</v>
      </c>
      <c r="K241" s="105">
        <v>7.4517795155102275</v>
      </c>
      <c r="L241" s="105">
        <v>0.37500779869234679</v>
      </c>
      <c r="M241" s="105">
        <v>0.12951688674482514</v>
      </c>
      <c r="N241" s="105">
        <v>0.45504365800420499</v>
      </c>
      <c r="O241" s="105">
        <v>1.3867501001949658</v>
      </c>
      <c r="P241" s="105">
        <v>2.4137597615229844</v>
      </c>
      <c r="Q241" s="105">
        <v>3.3016907149777852</v>
      </c>
      <c r="R241" s="105">
        <v>4.293055810963609</v>
      </c>
      <c r="S241" s="105">
        <v>0</v>
      </c>
      <c r="T241" s="105">
        <v>0</v>
      </c>
      <c r="U241" s="105">
        <v>0</v>
      </c>
    </row>
    <row r="242" spans="1:21">
      <c r="A242" s="54">
        <v>240</v>
      </c>
      <c r="B242" s="104">
        <v>421</v>
      </c>
      <c r="C242" s="104">
        <v>421</v>
      </c>
      <c r="D242" s="105">
        <v>0</v>
      </c>
      <c r="E242" s="105">
        <v>447413000</v>
      </c>
      <c r="F242" s="105">
        <v>1</v>
      </c>
      <c r="G242" s="105">
        <v>6.4837927375617967</v>
      </c>
      <c r="H242" s="105">
        <v>8.6084260605134144</v>
      </c>
      <c r="I242" s="105">
        <v>8.741835969615197</v>
      </c>
      <c r="J242" s="105">
        <v>10.037577946388808</v>
      </c>
      <c r="K242" s="105">
        <v>11.997570178825784</v>
      </c>
      <c r="L242" s="105">
        <v>0.42934394765347744</v>
      </c>
      <c r="M242" s="105">
        <v>0.15180289099953795</v>
      </c>
      <c r="N242" s="105">
        <v>0.51614975479419367</v>
      </c>
      <c r="O242" s="105">
        <v>1.6519532376542874</v>
      </c>
      <c r="P242" s="105">
        <v>2.7536091290936224</v>
      </c>
      <c r="Q242" s="105">
        <v>3.9433082137691597</v>
      </c>
      <c r="R242" s="105">
        <v>5.2003117844153071</v>
      </c>
      <c r="S242" s="105">
        <v>0</v>
      </c>
      <c r="T242" s="105">
        <v>0</v>
      </c>
      <c r="U242" s="105">
        <v>0</v>
      </c>
    </row>
    <row r="243" spans="1:21">
      <c r="A243" s="54">
        <v>241</v>
      </c>
      <c r="B243" s="104">
        <v>422</v>
      </c>
      <c r="C243" s="104">
        <v>422</v>
      </c>
      <c r="D243" s="105">
        <v>0</v>
      </c>
      <c r="E243" s="105">
        <v>6380640000</v>
      </c>
      <c r="F243" s="105">
        <v>1</v>
      </c>
      <c r="G243" s="105">
        <v>4.6912788213218839</v>
      </c>
      <c r="H243" s="105">
        <v>5.7102582704450393</v>
      </c>
      <c r="I243" s="105">
        <v>5.4215595354617125</v>
      </c>
      <c r="J243" s="105">
        <v>5.7497781484006287</v>
      </c>
      <c r="K243" s="105">
        <v>6.3365775190539191</v>
      </c>
      <c r="L243" s="105">
        <v>1.0791715245321833</v>
      </c>
      <c r="M243" s="105">
        <v>0.20291316972172929</v>
      </c>
      <c r="N243" s="105">
        <v>0.48233468998688034</v>
      </c>
      <c r="O243" s="105">
        <v>1.8797390129400342</v>
      </c>
      <c r="P243" s="105">
        <v>3.0036786286406936</v>
      </c>
      <c r="Q243" s="105">
        <v>3.7283490396311265</v>
      </c>
      <c r="R243" s="105">
        <v>4.3840878845723799</v>
      </c>
      <c r="S243" s="105">
        <v>0</v>
      </c>
      <c r="T243" s="105">
        <v>0</v>
      </c>
      <c r="U243" s="105">
        <v>0</v>
      </c>
    </row>
    <row r="244" spans="1:21">
      <c r="A244" s="54">
        <v>242</v>
      </c>
      <c r="B244" s="104">
        <v>423</v>
      </c>
      <c r="C244" s="104">
        <v>423</v>
      </c>
      <c r="D244" s="105">
        <v>0</v>
      </c>
      <c r="E244" s="105">
        <v>447413000</v>
      </c>
      <c r="F244" s="105">
        <v>1</v>
      </c>
      <c r="G244" s="105">
        <v>100</v>
      </c>
      <c r="H244" s="105">
        <v>100</v>
      </c>
      <c r="I244" s="105">
        <v>100</v>
      </c>
      <c r="J244" s="105">
        <v>100</v>
      </c>
      <c r="K244" s="105">
        <v>10.883480532158304</v>
      </c>
      <c r="L244" s="105">
        <v>0.15311896139633777</v>
      </c>
      <c r="M244" s="105">
        <v>0.17562324137078505</v>
      </c>
      <c r="N244" s="105">
        <v>0.93228045722407937</v>
      </c>
      <c r="O244" s="105">
        <v>3.6872709996252615</v>
      </c>
      <c r="P244" s="105">
        <v>17.51371718443848</v>
      </c>
      <c r="Q244" s="105">
        <v>43.533635783289526</v>
      </c>
      <c r="R244" s="105">
        <v>76.184264694791452</v>
      </c>
      <c r="S244" s="105">
        <v>0</v>
      </c>
      <c r="T244" s="105">
        <v>0</v>
      </c>
      <c r="U244" s="105">
        <v>0</v>
      </c>
    </row>
    <row r="245" spans="1:21">
      <c r="A245" s="54">
        <v>243</v>
      </c>
      <c r="B245" s="104">
        <v>424</v>
      </c>
      <c r="C245" s="104">
        <v>424</v>
      </c>
      <c r="D245" s="105">
        <v>0</v>
      </c>
      <c r="E245" s="105">
        <v>447413000</v>
      </c>
      <c r="F245" s="105">
        <v>1</v>
      </c>
      <c r="G245" s="105">
        <v>84.652043803403416</v>
      </c>
      <c r="H245" s="105">
        <v>100</v>
      </c>
      <c r="I245" s="105">
        <v>100</v>
      </c>
      <c r="J245" s="105">
        <v>100</v>
      </c>
      <c r="K245" s="105">
        <v>6.2964330100840096</v>
      </c>
      <c r="L245" s="105">
        <v>0.14663567985365708</v>
      </c>
      <c r="M245" s="105">
        <v>0.18140403830429375</v>
      </c>
      <c r="N245" s="105">
        <v>0.66065608074876014</v>
      </c>
      <c r="O245" s="105">
        <v>2.6945296672042236</v>
      </c>
      <c r="P245" s="105">
        <v>12.697874582509746</v>
      </c>
      <c r="Q245" s="105">
        <v>32.419844843683975</v>
      </c>
      <c r="R245" s="105">
        <v>56.434771431625677</v>
      </c>
      <c r="S245" s="105">
        <v>0</v>
      </c>
      <c r="T245" s="105">
        <v>0</v>
      </c>
      <c r="U245" s="105">
        <v>0</v>
      </c>
    </row>
    <row r="246" spans="1:21">
      <c r="A246" s="54">
        <v>244</v>
      </c>
      <c r="B246" s="104">
        <v>425</v>
      </c>
      <c r="C246" s="104">
        <v>425</v>
      </c>
      <c r="D246" s="105">
        <v>0</v>
      </c>
      <c r="E246" s="105">
        <v>447413000</v>
      </c>
      <c r="F246" s="105">
        <v>1</v>
      </c>
      <c r="G246" s="105">
        <v>84.652043802240598</v>
      </c>
      <c r="H246" s="105">
        <v>100</v>
      </c>
      <c r="I246" s="105">
        <v>100</v>
      </c>
      <c r="J246" s="105">
        <v>100</v>
      </c>
      <c r="K246" s="105">
        <v>4.5214741496745718</v>
      </c>
      <c r="L246" s="105">
        <v>0.12635295064208948</v>
      </c>
      <c r="M246" s="105">
        <v>0.21916420434447773</v>
      </c>
      <c r="N246" s="105">
        <v>0.75981097885735649</v>
      </c>
      <c r="O246" s="105">
        <v>2.8155024206799064</v>
      </c>
      <c r="P246" s="105">
        <v>12.489712705575995</v>
      </c>
      <c r="Q246" s="105">
        <v>32.419844843683975</v>
      </c>
      <c r="R246" s="105">
        <v>56.434922569398324</v>
      </c>
      <c r="S246" s="105">
        <v>0</v>
      </c>
      <c r="T246" s="105">
        <v>0</v>
      </c>
      <c r="U246" s="105">
        <v>0</v>
      </c>
    </row>
    <row r="247" spans="1:21">
      <c r="A247" s="54">
        <v>245</v>
      </c>
      <c r="B247" s="104">
        <v>428</v>
      </c>
      <c r="C247" s="104">
        <v>428</v>
      </c>
      <c r="D247" s="105">
        <v>0</v>
      </c>
      <c r="E247" s="105">
        <v>447413000</v>
      </c>
      <c r="F247" s="105">
        <v>1</v>
      </c>
      <c r="G247" s="105">
        <v>66.25190953545841</v>
      </c>
      <c r="H247" s="105">
        <v>100</v>
      </c>
      <c r="I247" s="105">
        <v>100</v>
      </c>
      <c r="J247" s="105">
        <v>100</v>
      </c>
      <c r="K247" s="105">
        <v>11.371596409635108</v>
      </c>
      <c r="L247" s="105">
        <v>0.15246629448272908</v>
      </c>
      <c r="M247" s="105">
        <v>0.17053258594998238</v>
      </c>
      <c r="N247" s="105">
        <v>0.5955809739602641</v>
      </c>
      <c r="O247" s="105">
        <v>2.3869322567802973</v>
      </c>
      <c r="P247" s="105">
        <v>12.190351357919862</v>
      </c>
      <c r="Q247" s="105">
        <v>28.750828656320653</v>
      </c>
      <c r="R247" s="105">
        <v>46.175573319023123</v>
      </c>
      <c r="S247" s="105">
        <v>0</v>
      </c>
      <c r="T247" s="105">
        <v>0</v>
      </c>
      <c r="U247" s="105">
        <v>0</v>
      </c>
    </row>
    <row r="248" spans="1:21">
      <c r="A248" s="54">
        <v>246</v>
      </c>
      <c r="B248" s="104">
        <v>429</v>
      </c>
      <c r="C248" s="104">
        <v>429</v>
      </c>
      <c r="D248" s="105">
        <v>0</v>
      </c>
      <c r="E248" s="105">
        <v>447413000</v>
      </c>
      <c r="F248" s="105">
        <v>1</v>
      </c>
      <c r="G248" s="105">
        <v>100</v>
      </c>
      <c r="H248" s="105">
        <v>100</v>
      </c>
      <c r="I248" s="105">
        <v>100</v>
      </c>
      <c r="J248" s="105">
        <v>100</v>
      </c>
      <c r="K248" s="105">
        <v>17.514872663862846</v>
      </c>
      <c r="L248" s="105">
        <v>0.22962588179988275</v>
      </c>
      <c r="M248" s="105">
        <v>0.41963343800511332</v>
      </c>
      <c r="N248" s="105">
        <v>1.7457656991592756</v>
      </c>
      <c r="O248" s="105">
        <v>4.9195468143016603</v>
      </c>
      <c r="P248" s="105">
        <v>19.66227217631036</v>
      </c>
      <c r="Q248" s="105">
        <v>54.421211491288126</v>
      </c>
      <c r="R248" s="105">
        <v>89.634936573886321</v>
      </c>
      <c r="S248" s="105">
        <v>0</v>
      </c>
      <c r="T248" s="105">
        <v>0</v>
      </c>
      <c r="U248" s="105">
        <v>0</v>
      </c>
    </row>
    <row r="249" spans="1:21">
      <c r="A249" s="54">
        <v>247</v>
      </c>
      <c r="B249" s="104">
        <v>430</v>
      </c>
      <c r="C249" s="104">
        <v>430</v>
      </c>
      <c r="D249" s="105">
        <v>0</v>
      </c>
      <c r="E249" s="105">
        <v>447413000</v>
      </c>
      <c r="F249" s="105">
        <v>1</v>
      </c>
      <c r="G249" s="105">
        <v>100</v>
      </c>
      <c r="H249" s="105">
        <v>100</v>
      </c>
      <c r="I249" s="105">
        <v>100</v>
      </c>
      <c r="J249" s="105">
        <v>100</v>
      </c>
      <c r="K249" s="105">
        <v>100</v>
      </c>
      <c r="L249" s="105">
        <v>0.74696019278036474</v>
      </c>
      <c r="M249" s="105">
        <v>0.96002137140089316</v>
      </c>
      <c r="N249" s="105">
        <v>3.4146718596974219</v>
      </c>
      <c r="O249" s="105">
        <v>13.43774145090026</v>
      </c>
      <c r="P249" s="105">
        <v>46.175573386547498</v>
      </c>
      <c r="Q249" s="105">
        <v>100</v>
      </c>
      <c r="R249" s="105">
        <v>100</v>
      </c>
      <c r="S249" s="105">
        <v>0</v>
      </c>
      <c r="T249" s="105">
        <v>0</v>
      </c>
      <c r="U249" s="105">
        <v>0</v>
      </c>
    </row>
    <row r="250" spans="1:21">
      <c r="A250" s="54">
        <v>248</v>
      </c>
      <c r="B250" s="104">
        <v>431</v>
      </c>
      <c r="C250" s="104">
        <v>431</v>
      </c>
      <c r="D250" s="105">
        <v>0</v>
      </c>
      <c r="E250" s="105">
        <v>447413000</v>
      </c>
      <c r="F250" s="105">
        <v>1</v>
      </c>
      <c r="G250" s="105">
        <v>0</v>
      </c>
      <c r="H250" s="105">
        <v>0</v>
      </c>
      <c r="I250" s="105">
        <v>0</v>
      </c>
      <c r="J250" s="105">
        <v>0</v>
      </c>
      <c r="K250" s="105">
        <v>0</v>
      </c>
      <c r="L250" s="105">
        <v>100</v>
      </c>
      <c r="M250" s="105">
        <v>100</v>
      </c>
      <c r="N250" s="105">
        <v>100</v>
      </c>
      <c r="O250" s="105">
        <v>100</v>
      </c>
      <c r="P250" s="105">
        <v>100</v>
      </c>
      <c r="Q250" s="105">
        <v>100</v>
      </c>
      <c r="R250" s="105">
        <v>100</v>
      </c>
      <c r="S250" s="105">
        <v>0</v>
      </c>
      <c r="T250" s="105">
        <v>0</v>
      </c>
      <c r="U250" s="105">
        <v>0</v>
      </c>
    </row>
    <row r="251" spans="1:21">
      <c r="A251" s="54">
        <v>249</v>
      </c>
      <c r="B251" s="104">
        <v>432</v>
      </c>
      <c r="C251" s="104">
        <v>432</v>
      </c>
      <c r="D251" s="105">
        <v>0</v>
      </c>
      <c r="E251" s="105">
        <v>447413000</v>
      </c>
      <c r="F251" s="105">
        <v>1</v>
      </c>
      <c r="G251" s="105">
        <v>100</v>
      </c>
      <c r="H251" s="105">
        <v>100</v>
      </c>
      <c r="I251" s="105">
        <v>100</v>
      </c>
      <c r="J251" s="105">
        <v>100</v>
      </c>
      <c r="K251" s="105">
        <v>100</v>
      </c>
      <c r="L251" s="105">
        <v>0.27373174403997808</v>
      </c>
      <c r="M251" s="105">
        <v>0.55005646485193305</v>
      </c>
      <c r="N251" s="105">
        <v>2.3148178485833597</v>
      </c>
      <c r="O251" s="105">
        <v>13.365885266263941</v>
      </c>
      <c r="P251" s="105">
        <v>31.744431409440562</v>
      </c>
      <c r="Q251" s="105">
        <v>58.605104140505667</v>
      </c>
      <c r="R251" s="105">
        <v>84.651817091841508</v>
      </c>
      <c r="S251" s="105">
        <v>0</v>
      </c>
      <c r="T251" s="105">
        <v>0</v>
      </c>
      <c r="U251" s="105">
        <v>0</v>
      </c>
    </row>
    <row r="252" spans="1:21">
      <c r="A252" s="54">
        <v>250</v>
      </c>
      <c r="B252" s="104">
        <v>433</v>
      </c>
      <c r="C252" s="104">
        <v>433</v>
      </c>
      <c r="D252" s="105">
        <v>0</v>
      </c>
      <c r="E252" s="105">
        <v>447413000</v>
      </c>
      <c r="F252" s="105">
        <v>1</v>
      </c>
      <c r="G252" s="105">
        <v>100</v>
      </c>
      <c r="H252" s="105">
        <v>100</v>
      </c>
      <c r="I252" s="105">
        <v>100</v>
      </c>
      <c r="J252" s="105">
        <v>100</v>
      </c>
      <c r="K252" s="105">
        <v>100</v>
      </c>
      <c r="L252" s="105">
        <v>0.27828253327013208</v>
      </c>
      <c r="M252" s="105">
        <v>0.56725779570083357</v>
      </c>
      <c r="N252" s="105">
        <v>2.3207358205079269</v>
      </c>
      <c r="O252" s="105">
        <v>7.844703784340445</v>
      </c>
      <c r="P252" s="105">
        <v>25.186886383814084</v>
      </c>
      <c r="Q252" s="105">
        <v>69.260948579353993</v>
      </c>
      <c r="R252" s="105">
        <v>100</v>
      </c>
      <c r="S252" s="105">
        <v>0</v>
      </c>
      <c r="T252" s="105">
        <v>0</v>
      </c>
      <c r="U252" s="105">
        <v>0</v>
      </c>
    </row>
    <row r="253" spans="1:21">
      <c r="A253" s="54">
        <v>251</v>
      </c>
      <c r="B253" s="104">
        <v>434</v>
      </c>
      <c r="C253" s="104">
        <v>434</v>
      </c>
      <c r="D253" s="105">
        <v>0</v>
      </c>
      <c r="E253" s="105">
        <v>447413000</v>
      </c>
      <c r="F253" s="105">
        <v>1</v>
      </c>
      <c r="G253" s="105">
        <v>100</v>
      </c>
      <c r="H253" s="105">
        <v>100</v>
      </c>
      <c r="I253" s="105">
        <v>100</v>
      </c>
      <c r="J253" s="105">
        <v>0</v>
      </c>
      <c r="K253" s="105">
        <v>0</v>
      </c>
      <c r="L253" s="105">
        <v>18.526525813371936</v>
      </c>
      <c r="M253" s="105">
        <v>24.878287148556552</v>
      </c>
      <c r="N253" s="105">
        <v>56.02209883975393</v>
      </c>
      <c r="O253" s="105">
        <v>100</v>
      </c>
      <c r="P253" s="105">
        <v>100</v>
      </c>
      <c r="Q253" s="105">
        <v>100</v>
      </c>
      <c r="R253" s="105">
        <v>100</v>
      </c>
      <c r="S253" s="105">
        <v>0</v>
      </c>
      <c r="T253" s="105">
        <v>0</v>
      </c>
      <c r="U253" s="105">
        <v>0</v>
      </c>
    </row>
    <row r="254" spans="1:21">
      <c r="A254" s="54">
        <v>252</v>
      </c>
      <c r="B254" s="104">
        <v>435</v>
      </c>
      <c r="C254" s="104">
        <v>435</v>
      </c>
      <c r="D254" s="105">
        <v>0</v>
      </c>
      <c r="E254" s="105">
        <v>2818950000</v>
      </c>
      <c r="F254" s="105">
        <v>1</v>
      </c>
      <c r="G254" s="105">
        <v>2.6904204891650494</v>
      </c>
      <c r="H254" s="105">
        <v>3.7777485208351038</v>
      </c>
      <c r="I254" s="105">
        <v>4.1788271070893845</v>
      </c>
      <c r="J254" s="105">
        <v>5.1640983971391199</v>
      </c>
      <c r="K254" s="105">
        <v>6.1703979025196993</v>
      </c>
      <c r="L254" s="105">
        <v>1.3644151127661823</v>
      </c>
      <c r="M254" s="105">
        <v>0.6964075800645001</v>
      </c>
      <c r="N254" s="105">
        <v>0.66250144327403648</v>
      </c>
      <c r="O254" s="105">
        <v>0.8927165343333221</v>
      </c>
      <c r="P254" s="105">
        <v>1.2336087544037353</v>
      </c>
      <c r="Q254" s="105">
        <v>1.60546998600401</v>
      </c>
      <c r="R254" s="105">
        <v>2.086078594270774</v>
      </c>
      <c r="S254" s="105">
        <v>0</v>
      </c>
      <c r="T254" s="105">
        <v>0</v>
      </c>
      <c r="U254" s="105">
        <v>0</v>
      </c>
    </row>
    <row r="255" spans="1:21">
      <c r="A255" s="54">
        <v>253</v>
      </c>
      <c r="B255" s="104">
        <v>436</v>
      </c>
      <c r="C255" s="104">
        <v>436</v>
      </c>
      <c r="D255" s="105">
        <v>0</v>
      </c>
      <c r="E255" s="105">
        <v>1396030000</v>
      </c>
      <c r="F255" s="105">
        <v>1</v>
      </c>
      <c r="G255" s="105">
        <v>5.8153383793401829</v>
      </c>
      <c r="H255" s="105">
        <v>7.8571162799827015</v>
      </c>
      <c r="I255" s="105">
        <v>8.2804369461654783</v>
      </c>
      <c r="J255" s="105">
        <v>9.418990721111264</v>
      </c>
      <c r="K255" s="105">
        <v>11.207157456598022</v>
      </c>
      <c r="L255" s="105">
        <v>1.7723291965897727</v>
      </c>
      <c r="M255" s="105">
        <v>0.26001255587485733</v>
      </c>
      <c r="N255" s="105">
        <v>0.53754974405475364</v>
      </c>
      <c r="O255" s="105">
        <v>1.5487633196914781</v>
      </c>
      <c r="P255" s="105">
        <v>2.6174340481307787</v>
      </c>
      <c r="Q255" s="105">
        <v>3.5259327039863795</v>
      </c>
      <c r="R255" s="105">
        <v>4.5231636040103922</v>
      </c>
      <c r="S255" s="105">
        <v>0</v>
      </c>
      <c r="T255" s="105">
        <v>0</v>
      </c>
      <c r="U255" s="105">
        <v>0</v>
      </c>
    </row>
    <row r="256" spans="1:21">
      <c r="A256" s="54">
        <v>254</v>
      </c>
      <c r="B256" s="104">
        <v>437</v>
      </c>
      <c r="C256" s="104">
        <v>437</v>
      </c>
      <c r="D256" s="105">
        <v>0</v>
      </c>
      <c r="E256" s="105">
        <v>447413000</v>
      </c>
      <c r="F256" s="105">
        <v>1</v>
      </c>
      <c r="G256" s="105">
        <v>95.2312084319435</v>
      </c>
      <c r="H256" s="105">
        <v>100</v>
      </c>
      <c r="I256" s="105">
        <v>100</v>
      </c>
      <c r="J256" s="105">
        <v>100</v>
      </c>
      <c r="K256" s="105">
        <v>100</v>
      </c>
      <c r="L256" s="105">
        <v>1.048351138466034</v>
      </c>
      <c r="M256" s="105">
        <v>0.21725067776149787</v>
      </c>
      <c r="N256" s="105">
        <v>1.2010234623887839</v>
      </c>
      <c r="O256" s="105">
        <v>7.6281367548325454</v>
      </c>
      <c r="P256" s="105">
        <v>23.807771163905947</v>
      </c>
      <c r="Q256" s="105">
        <v>47.61503972193406</v>
      </c>
      <c r="R256" s="105">
        <v>69.258517811769551</v>
      </c>
      <c r="S256" s="105">
        <v>0</v>
      </c>
      <c r="T256" s="105">
        <v>0</v>
      </c>
      <c r="U256" s="105">
        <v>0</v>
      </c>
    </row>
    <row r="257" spans="1:21">
      <c r="A257" s="54">
        <v>255</v>
      </c>
      <c r="B257" s="104">
        <v>438</v>
      </c>
      <c r="C257" s="104">
        <v>438</v>
      </c>
      <c r="D257" s="105">
        <v>0</v>
      </c>
      <c r="E257" s="105">
        <v>447413000</v>
      </c>
      <c r="F257" s="105">
        <v>1</v>
      </c>
      <c r="G257" s="105">
        <v>89.631815839787421</v>
      </c>
      <c r="H257" s="105">
        <v>100</v>
      </c>
      <c r="I257" s="105">
        <v>100</v>
      </c>
      <c r="J257" s="105">
        <v>100</v>
      </c>
      <c r="K257" s="105">
        <v>100</v>
      </c>
      <c r="L257" s="105">
        <v>1.8244591133249866</v>
      </c>
      <c r="M257" s="105">
        <v>0.18995216327837772</v>
      </c>
      <c r="N257" s="105">
        <v>1.0043160888285059</v>
      </c>
      <c r="O257" s="105">
        <v>7.8949268589306367</v>
      </c>
      <c r="P257" s="105">
        <v>21.461167741719567</v>
      </c>
      <c r="Q257" s="105">
        <v>42.325965223444626</v>
      </c>
      <c r="R257" s="105">
        <v>63.489202885390497</v>
      </c>
      <c r="S257" s="105">
        <v>0</v>
      </c>
      <c r="T257" s="105">
        <v>0</v>
      </c>
      <c r="U257" s="105">
        <v>0</v>
      </c>
    </row>
    <row r="258" spans="1:21">
      <c r="A258" s="54">
        <v>256</v>
      </c>
      <c r="B258" s="104">
        <v>439</v>
      </c>
      <c r="C258" s="104">
        <v>439</v>
      </c>
      <c r="D258" s="105">
        <v>0</v>
      </c>
      <c r="E258" s="105">
        <v>447413000</v>
      </c>
      <c r="F258" s="105">
        <v>1</v>
      </c>
      <c r="G258" s="105">
        <v>71.040798821367602</v>
      </c>
      <c r="H258" s="105">
        <v>100</v>
      </c>
      <c r="I258" s="105">
        <v>100</v>
      </c>
      <c r="J258" s="105">
        <v>100</v>
      </c>
      <c r="K258" s="105">
        <v>100</v>
      </c>
      <c r="L258" s="105">
        <v>2.4171995956334111</v>
      </c>
      <c r="M258" s="105">
        <v>0.17806558618979215</v>
      </c>
      <c r="N258" s="105">
        <v>0.84721115983106654</v>
      </c>
      <c r="O258" s="105">
        <v>3.9261279369457989</v>
      </c>
      <c r="P258" s="105">
        <v>12.503164227625579</v>
      </c>
      <c r="Q258" s="105">
        <v>27.211253766145976</v>
      </c>
      <c r="R258" s="105">
        <v>47.881447596486446</v>
      </c>
      <c r="S258" s="105">
        <v>0</v>
      </c>
      <c r="T258" s="105">
        <v>0</v>
      </c>
      <c r="U258" s="105">
        <v>0</v>
      </c>
    </row>
    <row r="259" spans="1:21">
      <c r="A259" s="54">
        <v>257</v>
      </c>
      <c r="B259" s="104">
        <v>440</v>
      </c>
      <c r="C259" s="104">
        <v>440</v>
      </c>
      <c r="D259" s="105">
        <v>0</v>
      </c>
      <c r="E259" s="105">
        <v>447413000</v>
      </c>
      <c r="F259" s="105">
        <v>1</v>
      </c>
      <c r="G259" s="105">
        <v>83.955519841394292</v>
      </c>
      <c r="H259" s="105">
        <v>100</v>
      </c>
      <c r="I259" s="105">
        <v>100</v>
      </c>
      <c r="J259" s="105">
        <v>100</v>
      </c>
      <c r="K259" s="105">
        <v>100</v>
      </c>
      <c r="L259" s="105">
        <v>4.0419035866233415</v>
      </c>
      <c r="M259" s="105">
        <v>0.17795627431013228</v>
      </c>
      <c r="N259" s="105">
        <v>0.63359210362468832</v>
      </c>
      <c r="O259" s="105">
        <v>3.1123218067627807</v>
      </c>
      <c r="P259" s="105">
        <v>10.038184182280396</v>
      </c>
      <c r="Q259" s="105">
        <v>25.981121458465619</v>
      </c>
      <c r="R259" s="105">
        <v>51.306152231752691</v>
      </c>
      <c r="S259" s="105">
        <v>0</v>
      </c>
      <c r="T259" s="105">
        <v>0</v>
      </c>
      <c r="U259" s="105">
        <v>0</v>
      </c>
    </row>
    <row r="260" spans="1:21">
      <c r="A260" s="54">
        <v>258</v>
      </c>
      <c r="B260" s="104">
        <v>441</v>
      </c>
      <c r="C260" s="104">
        <v>441</v>
      </c>
      <c r="D260" s="105">
        <v>0</v>
      </c>
      <c r="E260" s="105">
        <v>447413000</v>
      </c>
      <c r="F260" s="105">
        <v>1</v>
      </c>
      <c r="G260" s="105">
        <v>75.810822921364931</v>
      </c>
      <c r="H260" s="105">
        <v>100</v>
      </c>
      <c r="I260" s="105">
        <v>100</v>
      </c>
      <c r="J260" s="105">
        <v>100</v>
      </c>
      <c r="K260" s="105">
        <v>100</v>
      </c>
      <c r="L260" s="105">
        <v>3.4381632650463563</v>
      </c>
      <c r="M260" s="105">
        <v>0.17512859692181382</v>
      </c>
      <c r="N260" s="105">
        <v>0.70464917473426614</v>
      </c>
      <c r="O260" s="105">
        <v>3.2005752725622538</v>
      </c>
      <c r="P260" s="105">
        <v>10.655884245549696</v>
      </c>
      <c r="Q260" s="105">
        <v>25.981141035909083</v>
      </c>
      <c r="R260" s="105">
        <v>50.540467808158162</v>
      </c>
      <c r="S260" s="105">
        <v>0</v>
      </c>
      <c r="T260" s="105">
        <v>0</v>
      </c>
      <c r="U260" s="105">
        <v>0</v>
      </c>
    </row>
    <row r="261" spans="1:21">
      <c r="A261" s="54">
        <v>259</v>
      </c>
      <c r="B261" s="104">
        <v>442</v>
      </c>
      <c r="C261" s="104">
        <v>442</v>
      </c>
      <c r="D261" s="105">
        <v>0</v>
      </c>
      <c r="E261" s="105">
        <v>447413000</v>
      </c>
      <c r="F261" s="105">
        <v>1</v>
      </c>
      <c r="G261" s="105">
        <v>6.6922480213352902</v>
      </c>
      <c r="H261" s="105">
        <v>8.8325054107678707</v>
      </c>
      <c r="I261" s="105">
        <v>9.4765422636363628</v>
      </c>
      <c r="J261" s="105">
        <v>11.042233519776017</v>
      </c>
      <c r="K261" s="105">
        <v>12.996390731108546</v>
      </c>
      <c r="L261" s="105">
        <v>7.4990297679088966</v>
      </c>
      <c r="M261" s="105">
        <v>0.23084289073717126</v>
      </c>
      <c r="N261" s="105">
        <v>0.65300624868347101</v>
      </c>
      <c r="O261" s="105">
        <v>1.8065003712604595</v>
      </c>
      <c r="P261" s="105">
        <v>2.9695552480318925</v>
      </c>
      <c r="Q261" s="105">
        <v>4.0897161184355628</v>
      </c>
      <c r="R261" s="105">
        <v>5.3693617841130044</v>
      </c>
      <c r="S261" s="105">
        <v>0</v>
      </c>
      <c r="T261" s="105">
        <v>0</v>
      </c>
      <c r="U261" s="105">
        <v>0</v>
      </c>
    </row>
    <row r="262" spans="1:21">
      <c r="A262" s="54">
        <v>260</v>
      </c>
      <c r="B262" s="104">
        <v>443</v>
      </c>
      <c r="C262" s="104">
        <v>443</v>
      </c>
      <c r="D262" s="105">
        <v>0</v>
      </c>
      <c r="E262" s="105">
        <v>447413000</v>
      </c>
      <c r="F262" s="105">
        <v>1</v>
      </c>
      <c r="G262" s="105">
        <v>100</v>
      </c>
      <c r="H262" s="105">
        <v>100</v>
      </c>
      <c r="I262" s="105">
        <v>100</v>
      </c>
      <c r="J262" s="105">
        <v>100</v>
      </c>
      <c r="K262" s="105">
        <v>100</v>
      </c>
      <c r="L262" s="105">
        <v>2.0166123080614788</v>
      </c>
      <c r="M262" s="105">
        <v>0.16572885113448993</v>
      </c>
      <c r="N262" s="105">
        <v>0.83226556159733134</v>
      </c>
      <c r="O262" s="105">
        <v>3.4830400809483235</v>
      </c>
      <c r="P262" s="105">
        <v>10.376752309080159</v>
      </c>
      <c r="Q262" s="105">
        <v>25.610588830502383</v>
      </c>
      <c r="R262" s="105">
        <v>56.023156695064678</v>
      </c>
      <c r="S262" s="105">
        <v>0</v>
      </c>
      <c r="T262" s="105">
        <v>0</v>
      </c>
      <c r="U262" s="105">
        <v>0</v>
      </c>
    </row>
    <row r="263" spans="1:21">
      <c r="A263" s="54">
        <v>261</v>
      </c>
      <c r="B263" s="104">
        <v>444</v>
      </c>
      <c r="C263" s="104">
        <v>444</v>
      </c>
      <c r="D263" s="105">
        <v>0</v>
      </c>
      <c r="E263" s="105">
        <v>447413000</v>
      </c>
      <c r="F263" s="105">
        <v>1</v>
      </c>
      <c r="G263" s="105">
        <v>100</v>
      </c>
      <c r="H263" s="105">
        <v>100</v>
      </c>
      <c r="I263" s="105">
        <v>100</v>
      </c>
      <c r="J263" s="105">
        <v>100</v>
      </c>
      <c r="K263" s="105">
        <v>100</v>
      </c>
      <c r="L263" s="105">
        <v>1.5296806655465796</v>
      </c>
      <c r="M263" s="105">
        <v>0.16379597138085214</v>
      </c>
      <c r="N263" s="105">
        <v>0.81377633409284134</v>
      </c>
      <c r="O263" s="105">
        <v>5.9057657879998242</v>
      </c>
      <c r="P263" s="105">
        <v>14.938511169684597</v>
      </c>
      <c r="Q263" s="105">
        <v>37.164256062228098</v>
      </c>
      <c r="R263" s="105">
        <v>80.1967610502181</v>
      </c>
      <c r="S263" s="105">
        <v>0</v>
      </c>
      <c r="T263" s="105">
        <v>0</v>
      </c>
      <c r="U263" s="105">
        <v>0</v>
      </c>
    </row>
    <row r="264" spans="1:21">
      <c r="A264" s="54">
        <v>262</v>
      </c>
      <c r="B264" s="104">
        <v>445</v>
      </c>
      <c r="C264" s="104">
        <v>445</v>
      </c>
      <c r="D264" s="105">
        <v>0</v>
      </c>
      <c r="E264" s="105">
        <v>447413000</v>
      </c>
      <c r="F264" s="105">
        <v>1</v>
      </c>
      <c r="G264" s="105">
        <v>100</v>
      </c>
      <c r="H264" s="105">
        <v>100</v>
      </c>
      <c r="I264" s="105">
        <v>100</v>
      </c>
      <c r="J264" s="105">
        <v>100</v>
      </c>
      <c r="K264" s="105">
        <v>100</v>
      </c>
      <c r="L264" s="105">
        <v>0.60891006305889195</v>
      </c>
      <c r="M264" s="105">
        <v>0.20736827431784</v>
      </c>
      <c r="N264" s="105">
        <v>1.0884242298257625</v>
      </c>
      <c r="O264" s="105">
        <v>7.2908799967250912</v>
      </c>
      <c r="P264" s="105">
        <v>18.358962903774692</v>
      </c>
      <c r="Q264" s="105">
        <v>44.817468286943161</v>
      </c>
      <c r="R264" s="105">
        <v>89.634936573886321</v>
      </c>
      <c r="S264" s="105">
        <v>0</v>
      </c>
      <c r="T264" s="105">
        <v>0</v>
      </c>
      <c r="U264" s="105">
        <v>0</v>
      </c>
    </row>
    <row r="265" spans="1:21">
      <c r="A265" s="54">
        <v>263</v>
      </c>
      <c r="B265" s="104">
        <v>446</v>
      </c>
      <c r="C265" s="104">
        <v>446</v>
      </c>
      <c r="D265" s="105">
        <v>0</v>
      </c>
      <c r="E265" s="105">
        <v>474307000</v>
      </c>
      <c r="F265" s="105">
        <v>1</v>
      </c>
      <c r="G265" s="105">
        <v>-99999</v>
      </c>
      <c r="H265" s="105">
        <v>-99999</v>
      </c>
      <c r="I265" s="105">
        <v>-99999</v>
      </c>
      <c r="J265" s="105">
        <v>-99999</v>
      </c>
      <c r="K265" s="105">
        <v>-99999</v>
      </c>
      <c r="L265" s="105">
        <v>-99999</v>
      </c>
      <c r="M265" s="105">
        <v>-99999</v>
      </c>
      <c r="N265" s="105">
        <v>-99999</v>
      </c>
      <c r="O265" s="105">
        <v>-99999</v>
      </c>
      <c r="P265" s="105">
        <v>-99999</v>
      </c>
      <c r="Q265" s="105">
        <v>-99999</v>
      </c>
      <c r="R265" s="105">
        <v>-99999</v>
      </c>
      <c r="S265" s="105">
        <v>0</v>
      </c>
      <c r="T265" s="105">
        <v>0</v>
      </c>
      <c r="U265" s="105">
        <v>0</v>
      </c>
    </row>
    <row r="266" spans="1:21">
      <c r="A266" s="54">
        <v>264</v>
      </c>
      <c r="B266" s="104">
        <v>447</v>
      </c>
      <c r="C266" s="104">
        <v>447</v>
      </c>
      <c r="D266" s="105">
        <v>0</v>
      </c>
      <c r="E266" s="105">
        <v>474307000</v>
      </c>
      <c r="F266" s="105">
        <v>1</v>
      </c>
      <c r="G266" s="105">
        <v>-99999</v>
      </c>
      <c r="H266" s="105">
        <v>-99999</v>
      </c>
      <c r="I266" s="105">
        <v>-99999</v>
      </c>
      <c r="J266" s="105">
        <v>-99999</v>
      </c>
      <c r="K266" s="105">
        <v>-99999</v>
      </c>
      <c r="L266" s="105">
        <v>-99999</v>
      </c>
      <c r="M266" s="105">
        <v>-99999</v>
      </c>
      <c r="N266" s="105">
        <v>-99999</v>
      </c>
      <c r="O266" s="105">
        <v>-99999</v>
      </c>
      <c r="P266" s="105">
        <v>-99999</v>
      </c>
      <c r="Q266" s="105">
        <v>-99999</v>
      </c>
      <c r="R266" s="105">
        <v>-99999</v>
      </c>
      <c r="S266" s="105">
        <v>0</v>
      </c>
      <c r="T266" s="105">
        <v>0</v>
      </c>
      <c r="U266" s="105">
        <v>0</v>
      </c>
    </row>
    <row r="267" spans="1:21">
      <c r="A267" s="54">
        <v>265</v>
      </c>
      <c r="B267" s="104">
        <v>448</v>
      </c>
      <c r="C267" s="104">
        <v>448</v>
      </c>
      <c r="D267" s="105">
        <v>0</v>
      </c>
      <c r="E267" s="105">
        <v>474307000</v>
      </c>
      <c r="F267" s="105">
        <v>1</v>
      </c>
      <c r="G267" s="105">
        <v>-99999</v>
      </c>
      <c r="H267" s="105">
        <v>-99999</v>
      </c>
      <c r="I267" s="105">
        <v>-99999</v>
      </c>
      <c r="J267" s="105">
        <v>-99999</v>
      </c>
      <c r="K267" s="105">
        <v>-99999</v>
      </c>
      <c r="L267" s="105">
        <v>-99999</v>
      </c>
      <c r="M267" s="105">
        <v>-99999</v>
      </c>
      <c r="N267" s="105">
        <v>-99999</v>
      </c>
      <c r="O267" s="105">
        <v>-99999</v>
      </c>
      <c r="P267" s="105">
        <v>-99999</v>
      </c>
      <c r="Q267" s="105">
        <v>-99999</v>
      </c>
      <c r="R267" s="105">
        <v>-99999</v>
      </c>
      <c r="S267" s="105">
        <v>0</v>
      </c>
      <c r="T267" s="105">
        <v>0</v>
      </c>
      <c r="U267" s="105">
        <v>0</v>
      </c>
    </row>
    <row r="268" spans="1:21">
      <c r="A268" s="54">
        <v>266</v>
      </c>
      <c r="B268" s="104">
        <v>449</v>
      </c>
      <c r="C268" s="104">
        <v>449</v>
      </c>
      <c r="D268" s="105">
        <v>0</v>
      </c>
      <c r="E268" s="105">
        <v>474307000</v>
      </c>
      <c r="F268" s="105">
        <v>0</v>
      </c>
      <c r="G268" s="105">
        <v>100</v>
      </c>
      <c r="H268" s="105">
        <v>100</v>
      </c>
      <c r="I268" s="105">
        <v>100</v>
      </c>
      <c r="J268" s="105">
        <v>100</v>
      </c>
      <c r="K268" s="105">
        <v>100</v>
      </c>
      <c r="L268" s="105">
        <v>1.3319784736931568</v>
      </c>
      <c r="M268" s="105">
        <v>1.3901490466130213</v>
      </c>
      <c r="N268" s="105">
        <v>3.3084550789406348</v>
      </c>
      <c r="O268" s="105">
        <v>15.530754144690702</v>
      </c>
      <c r="P268" s="105">
        <v>35.893346446382061</v>
      </c>
      <c r="Q268" s="105">
        <v>80.760893124199015</v>
      </c>
      <c r="R268" s="105">
        <v>100</v>
      </c>
      <c r="S268" s="105">
        <v>0</v>
      </c>
      <c r="T268" s="105">
        <v>0</v>
      </c>
      <c r="U268" s="105">
        <v>0</v>
      </c>
    </row>
    <row r="269" spans="1:21">
      <c r="A269" s="54">
        <v>267</v>
      </c>
      <c r="B269" s="104">
        <v>450</v>
      </c>
      <c r="C269" s="104">
        <v>450</v>
      </c>
      <c r="D269" s="105">
        <v>0</v>
      </c>
      <c r="E269" s="105">
        <v>474307000</v>
      </c>
      <c r="F269" s="105">
        <v>0</v>
      </c>
      <c r="G269" s="105">
        <v>85.018210538968333</v>
      </c>
      <c r="H269" s="105">
        <v>100</v>
      </c>
      <c r="I269" s="105">
        <v>100</v>
      </c>
      <c r="J269" s="105">
        <v>100</v>
      </c>
      <c r="K269" s="105">
        <v>100</v>
      </c>
      <c r="L269" s="105">
        <v>1.9723936802376953</v>
      </c>
      <c r="M269" s="105">
        <v>1.554005954744855</v>
      </c>
      <c r="N269" s="105">
        <v>3.7608677509030382</v>
      </c>
      <c r="O269" s="105">
        <v>14.169512334201912</v>
      </c>
      <c r="P269" s="105">
        <v>27.378452961538969</v>
      </c>
      <c r="Q269" s="105">
        <v>46.15261946812862</v>
      </c>
      <c r="R269" s="105">
        <v>64.613840009615913</v>
      </c>
      <c r="S269" s="105">
        <v>0</v>
      </c>
      <c r="T269" s="105">
        <v>0</v>
      </c>
      <c r="U269" s="105">
        <v>0</v>
      </c>
    </row>
    <row r="270" spans="1:21">
      <c r="A270" s="54">
        <v>268</v>
      </c>
      <c r="B270" s="104">
        <v>451</v>
      </c>
      <c r="C270" s="104">
        <v>451</v>
      </c>
      <c r="D270" s="105">
        <v>0</v>
      </c>
      <c r="E270" s="105">
        <v>474307000</v>
      </c>
      <c r="F270" s="105">
        <v>0</v>
      </c>
      <c r="G270" s="105">
        <v>100</v>
      </c>
      <c r="H270" s="105">
        <v>100</v>
      </c>
      <c r="I270" s="105">
        <v>100</v>
      </c>
      <c r="J270" s="105">
        <v>100</v>
      </c>
      <c r="K270" s="105">
        <v>100</v>
      </c>
      <c r="L270" s="105">
        <v>1.5009446299215805</v>
      </c>
      <c r="M270" s="105">
        <v>1.3964894661398546</v>
      </c>
      <c r="N270" s="105">
        <v>3.7014101805488804</v>
      </c>
      <c r="O270" s="105">
        <v>17.75081764943976</v>
      </c>
      <c r="P270" s="105">
        <v>42.508650654243198</v>
      </c>
      <c r="Q270" s="105">
        <v>95.020225916768027</v>
      </c>
      <c r="R270" s="105">
        <v>100</v>
      </c>
      <c r="S270" s="105">
        <v>0</v>
      </c>
      <c r="T270" s="105">
        <v>0</v>
      </c>
      <c r="U270" s="105">
        <v>0</v>
      </c>
    </row>
    <row r="271" spans="1:21">
      <c r="A271" s="54">
        <v>269</v>
      </c>
      <c r="B271" s="104">
        <v>452</v>
      </c>
      <c r="C271" s="104">
        <v>452</v>
      </c>
      <c r="D271" s="105">
        <v>0</v>
      </c>
      <c r="E271" s="105">
        <v>474307000</v>
      </c>
      <c r="F271" s="105">
        <v>0</v>
      </c>
      <c r="G271" s="105">
        <v>100</v>
      </c>
      <c r="H271" s="105">
        <v>100</v>
      </c>
      <c r="I271" s="105">
        <v>100</v>
      </c>
      <c r="J271" s="105">
        <v>100</v>
      </c>
      <c r="K271" s="105">
        <v>100</v>
      </c>
      <c r="L271" s="105">
        <v>1.0557581978462931</v>
      </c>
      <c r="M271" s="105">
        <v>0.95755138705232778</v>
      </c>
      <c r="N271" s="105">
        <v>2.6438254933683529</v>
      </c>
      <c r="O271" s="105">
        <v>11.965365971103838</v>
      </c>
      <c r="P271" s="105">
        <v>30.477900469080033</v>
      </c>
      <c r="Q271" s="105">
        <v>70.232247016720606</v>
      </c>
      <c r="R271" s="105">
        <v>100</v>
      </c>
      <c r="S271" s="105">
        <v>0</v>
      </c>
      <c r="T271" s="105">
        <v>0</v>
      </c>
      <c r="U271" s="105">
        <v>0</v>
      </c>
    </row>
    <row r="272" spans="1:21">
      <c r="A272" s="54">
        <v>270</v>
      </c>
      <c r="B272" s="104">
        <v>453</v>
      </c>
      <c r="C272" s="104">
        <v>453</v>
      </c>
      <c r="D272" s="105">
        <v>155</v>
      </c>
      <c r="E272" s="105">
        <v>474307000</v>
      </c>
      <c r="F272" s="105">
        <v>0</v>
      </c>
      <c r="G272" s="105">
        <v>100</v>
      </c>
      <c r="H272" s="105">
        <v>100</v>
      </c>
      <c r="I272" s="105">
        <v>100</v>
      </c>
      <c r="J272" s="105">
        <v>100</v>
      </c>
      <c r="K272" s="105">
        <v>100</v>
      </c>
      <c r="L272" s="105">
        <v>1.1017155613779706</v>
      </c>
      <c r="M272" s="105">
        <v>0.97887543702910285</v>
      </c>
      <c r="N272" s="105">
        <v>2.3289941679864361</v>
      </c>
      <c r="O272" s="105">
        <v>10.489119520123491</v>
      </c>
      <c r="P272" s="105">
        <v>24.109383953152864</v>
      </c>
      <c r="Q272" s="105">
        <v>52.107796170531429</v>
      </c>
      <c r="R272" s="105">
        <v>95.020479975119613</v>
      </c>
      <c r="S272" s="105">
        <v>0</v>
      </c>
      <c r="T272" s="105">
        <v>57.178030398776734</v>
      </c>
      <c r="U272" s="105">
        <v>57.178030398776734</v>
      </c>
    </row>
    <row r="273" spans="1:21">
      <c r="A273" s="54">
        <v>271</v>
      </c>
      <c r="B273" s="104">
        <v>454</v>
      </c>
      <c r="C273" s="104">
        <v>454</v>
      </c>
      <c r="D273" s="105">
        <v>5670</v>
      </c>
      <c r="E273" s="105">
        <v>474307000</v>
      </c>
      <c r="F273" s="105">
        <v>0</v>
      </c>
      <c r="G273" s="105">
        <v>100</v>
      </c>
      <c r="H273" s="105">
        <v>100</v>
      </c>
      <c r="I273" s="105">
        <v>100</v>
      </c>
      <c r="J273" s="105">
        <v>100</v>
      </c>
      <c r="K273" s="105">
        <v>100</v>
      </c>
      <c r="L273" s="105">
        <v>9.7961670995288639</v>
      </c>
      <c r="M273" s="105">
        <v>8.3160318659319277</v>
      </c>
      <c r="N273" s="105">
        <v>14.182476456953848</v>
      </c>
      <c r="O273" s="105">
        <v>44.870122391639391</v>
      </c>
      <c r="P273" s="105">
        <v>76.920415469582949</v>
      </c>
      <c r="Q273" s="105">
        <v>100</v>
      </c>
      <c r="R273" s="105">
        <v>100</v>
      </c>
      <c r="S273" s="105">
        <v>0</v>
      </c>
      <c r="T273" s="105">
        <v>71.173767773636413</v>
      </c>
      <c r="U273" s="105">
        <v>71.173767773636413</v>
      </c>
    </row>
    <row r="274" spans="1:21">
      <c r="A274" s="54">
        <v>272</v>
      </c>
      <c r="B274" s="104">
        <v>455</v>
      </c>
      <c r="C274" s="104">
        <v>455</v>
      </c>
      <c r="D274" s="105">
        <v>4123.9999999999991</v>
      </c>
      <c r="E274" s="105">
        <v>474307000</v>
      </c>
      <c r="F274" s="105">
        <v>0</v>
      </c>
      <c r="G274" s="105">
        <v>100</v>
      </c>
      <c r="H274" s="105">
        <v>100</v>
      </c>
      <c r="I274" s="105">
        <v>100</v>
      </c>
      <c r="J274" s="105">
        <v>100</v>
      </c>
      <c r="K274" s="105">
        <v>100</v>
      </c>
      <c r="L274" s="105">
        <v>15.759524575889253</v>
      </c>
      <c r="M274" s="105">
        <v>14.888038450573376</v>
      </c>
      <c r="N274" s="105">
        <v>20.978646386397006</v>
      </c>
      <c r="O274" s="105">
        <v>73.42089246064829</v>
      </c>
      <c r="P274" s="105">
        <v>100</v>
      </c>
      <c r="Q274" s="105">
        <v>100</v>
      </c>
      <c r="R274" s="105">
        <v>100</v>
      </c>
      <c r="S274" s="105">
        <v>0</v>
      </c>
      <c r="T274" s="105">
        <v>77.087258489458989</v>
      </c>
      <c r="U274" s="105">
        <v>77.087258489459018</v>
      </c>
    </row>
    <row r="275" spans="1:21">
      <c r="A275" s="54">
        <v>273</v>
      </c>
      <c r="B275" s="104">
        <v>456</v>
      </c>
      <c r="C275" s="104">
        <v>456</v>
      </c>
      <c r="D275" s="105">
        <v>4485</v>
      </c>
      <c r="E275" s="105">
        <v>474307000</v>
      </c>
      <c r="F275" s="105">
        <v>0</v>
      </c>
      <c r="G275" s="105">
        <v>100</v>
      </c>
      <c r="H275" s="105">
        <v>100</v>
      </c>
      <c r="I275" s="105">
        <v>100</v>
      </c>
      <c r="J275" s="105">
        <v>100</v>
      </c>
      <c r="K275" s="105">
        <v>100</v>
      </c>
      <c r="L275" s="105">
        <v>2.9490683157889901</v>
      </c>
      <c r="M275" s="105">
        <v>3.4061194938817487</v>
      </c>
      <c r="N275" s="105">
        <v>5.4484961091146529</v>
      </c>
      <c r="O275" s="105">
        <v>22.126844211462426</v>
      </c>
      <c r="P275" s="105">
        <v>48.947261437477501</v>
      </c>
      <c r="Q275" s="105">
        <v>100</v>
      </c>
      <c r="R275" s="105">
        <v>100</v>
      </c>
      <c r="S275" s="105">
        <v>0</v>
      </c>
      <c r="T275" s="105">
        <v>65.239815797310442</v>
      </c>
      <c r="U275" s="105">
        <v>65.239815797310442</v>
      </c>
    </row>
    <row r="276" spans="1:21">
      <c r="A276" s="54">
        <v>274</v>
      </c>
      <c r="B276" s="104">
        <v>457</v>
      </c>
      <c r="C276" s="104">
        <v>457</v>
      </c>
      <c r="D276" s="105">
        <v>489.99999999999994</v>
      </c>
      <c r="E276" s="105">
        <v>1897230000</v>
      </c>
      <c r="F276" s="105">
        <v>0</v>
      </c>
      <c r="G276" s="105">
        <v>100</v>
      </c>
      <c r="H276" s="105">
        <v>100</v>
      </c>
      <c r="I276" s="105">
        <v>100</v>
      </c>
      <c r="J276" s="105">
        <v>100</v>
      </c>
      <c r="K276" s="105">
        <v>100</v>
      </c>
      <c r="L276" s="105">
        <v>0.80200217968344456</v>
      </c>
      <c r="M276" s="105">
        <v>0.95606474357926075</v>
      </c>
      <c r="N276" s="105">
        <v>2.6026123368224283</v>
      </c>
      <c r="O276" s="105">
        <v>14.585922267872871</v>
      </c>
      <c r="P276" s="105">
        <v>50.480965348966286</v>
      </c>
      <c r="Q276" s="105">
        <v>100</v>
      </c>
      <c r="R276" s="105">
        <v>100</v>
      </c>
      <c r="S276" s="105">
        <v>0</v>
      </c>
      <c r="T276" s="105">
        <v>64.118963906410343</v>
      </c>
      <c r="U276" s="105">
        <v>64.118963906410372</v>
      </c>
    </row>
    <row r="277" spans="1:21">
      <c r="A277" s="54">
        <v>275</v>
      </c>
      <c r="B277" s="104">
        <v>461</v>
      </c>
      <c r="C277" s="104">
        <v>461</v>
      </c>
      <c r="D277" s="105">
        <v>102.99999999999999</v>
      </c>
      <c r="E277" s="105">
        <v>474307000</v>
      </c>
      <c r="F277" s="105">
        <v>0</v>
      </c>
      <c r="G277" s="105">
        <v>100</v>
      </c>
      <c r="H277" s="105">
        <v>100</v>
      </c>
      <c r="I277" s="105">
        <v>100</v>
      </c>
      <c r="J277" s="105">
        <v>100</v>
      </c>
      <c r="K277" s="105">
        <v>100</v>
      </c>
      <c r="L277" s="105">
        <v>1.2224477087925507</v>
      </c>
      <c r="M277" s="105">
        <v>0.81760809310756777</v>
      </c>
      <c r="N277" s="105">
        <v>2.093168334073872</v>
      </c>
      <c r="O277" s="105">
        <v>11.375980210966739</v>
      </c>
      <c r="P277" s="105">
        <v>27.37947779588605</v>
      </c>
      <c r="Q277" s="105">
        <v>62.130353459895268</v>
      </c>
      <c r="R277" s="105">
        <v>100</v>
      </c>
      <c r="S277" s="105">
        <v>0</v>
      </c>
      <c r="T277" s="105">
        <v>58.75158630022684</v>
      </c>
      <c r="U277" s="105">
        <v>58.751586300226847</v>
      </c>
    </row>
    <row r="278" spans="1:21">
      <c r="A278" s="54">
        <v>276</v>
      </c>
      <c r="B278" s="104">
        <v>462</v>
      </c>
      <c r="C278" s="104">
        <v>462</v>
      </c>
      <c r="D278" s="105">
        <v>232.00000000000003</v>
      </c>
      <c r="E278" s="105">
        <v>474307000</v>
      </c>
      <c r="F278" s="105">
        <v>0</v>
      </c>
      <c r="G278" s="105">
        <v>100</v>
      </c>
      <c r="H278" s="105">
        <v>100</v>
      </c>
      <c r="I278" s="105">
        <v>100</v>
      </c>
      <c r="J278" s="105">
        <v>100</v>
      </c>
      <c r="K278" s="105">
        <v>100</v>
      </c>
      <c r="L278" s="105">
        <v>1.1599570090942806</v>
      </c>
      <c r="M278" s="105">
        <v>0.83010749740867262</v>
      </c>
      <c r="N278" s="105">
        <v>2.1828863575732389</v>
      </c>
      <c r="O278" s="105">
        <v>11.877861690862332</v>
      </c>
      <c r="P278" s="105">
        <v>28.340161227320642</v>
      </c>
      <c r="Q278" s="105">
        <v>64.615567598291079</v>
      </c>
      <c r="R278" s="105">
        <v>100</v>
      </c>
      <c r="S278" s="105">
        <v>0</v>
      </c>
      <c r="T278" s="105">
        <v>59.083878448379188</v>
      </c>
      <c r="U278" s="105">
        <v>59.083878448379188</v>
      </c>
    </row>
    <row r="279" spans="1:21">
      <c r="A279" s="54">
        <v>277</v>
      </c>
      <c r="B279" s="104">
        <v>463</v>
      </c>
      <c r="C279" s="104">
        <v>463</v>
      </c>
      <c r="D279" s="105">
        <v>954</v>
      </c>
      <c r="E279" s="105">
        <v>474307000</v>
      </c>
      <c r="F279" s="105">
        <v>0</v>
      </c>
      <c r="G279" s="105">
        <v>59.829229257676928</v>
      </c>
      <c r="H279" s="105">
        <v>85.020483681961949</v>
      </c>
      <c r="I279" s="105">
        <v>95.022893526898656</v>
      </c>
      <c r="J279" s="105">
        <v>100</v>
      </c>
      <c r="K279" s="105">
        <v>100</v>
      </c>
      <c r="L279" s="105">
        <v>1.4778618777771009</v>
      </c>
      <c r="M279" s="105">
        <v>0.79030782287538015</v>
      </c>
      <c r="N279" s="105">
        <v>1.8543712900989835</v>
      </c>
      <c r="O279" s="105">
        <v>8.5020483681961938</v>
      </c>
      <c r="P279" s="105">
        <v>18.150440336598617</v>
      </c>
      <c r="Q279" s="105">
        <v>31.674297842299538</v>
      </c>
      <c r="R279" s="105">
        <v>44.871921943257703</v>
      </c>
      <c r="S279" s="105">
        <v>0</v>
      </c>
      <c r="T279" s="105">
        <v>45.599487995636757</v>
      </c>
      <c r="U279" s="105">
        <v>45.59948799563675</v>
      </c>
    </row>
    <row r="280" spans="1:21">
      <c r="A280" s="54">
        <v>278</v>
      </c>
      <c r="B280" s="104">
        <v>464</v>
      </c>
      <c r="C280" s="104">
        <v>464</v>
      </c>
      <c r="D280" s="105">
        <v>180</v>
      </c>
      <c r="E280" s="105">
        <v>474307000</v>
      </c>
      <c r="F280" s="105">
        <v>0</v>
      </c>
      <c r="G280" s="105">
        <v>9.1264925986286833</v>
      </c>
      <c r="H280" s="105">
        <v>12.14578338313742</v>
      </c>
      <c r="I280" s="105">
        <v>13.027332177074815</v>
      </c>
      <c r="J280" s="105">
        <v>15.683390193759971</v>
      </c>
      <c r="K280" s="105">
        <v>17.75152955997007</v>
      </c>
      <c r="L280" s="105">
        <v>6.7987700872305155</v>
      </c>
      <c r="M280" s="105">
        <v>2.0558564301078932</v>
      </c>
      <c r="N280" s="105">
        <v>1.5257547654382304</v>
      </c>
      <c r="O280" s="105">
        <v>3.2502800602762116</v>
      </c>
      <c r="P280" s="105">
        <v>4.2287675129771634</v>
      </c>
      <c r="Q280" s="105">
        <v>5.8107524818607086</v>
      </c>
      <c r="R280" s="105">
        <v>7.2438977128129007</v>
      </c>
      <c r="S280" s="105">
        <v>0</v>
      </c>
      <c r="T280" s="105">
        <v>8.2207172469395484</v>
      </c>
      <c r="U280" s="105">
        <v>8.2207172469395466</v>
      </c>
    </row>
    <row r="281" spans="1:21">
      <c r="A281" s="54">
        <v>279</v>
      </c>
      <c r="B281" s="104">
        <v>465</v>
      </c>
      <c r="C281" s="104">
        <v>465</v>
      </c>
      <c r="D281" s="105">
        <v>77</v>
      </c>
      <c r="E281" s="105">
        <v>3794460000</v>
      </c>
      <c r="F281" s="105">
        <v>0</v>
      </c>
      <c r="G281" s="105">
        <v>29.184568791159876</v>
      </c>
      <c r="H281" s="105">
        <v>39.634323462368044</v>
      </c>
      <c r="I281" s="105">
        <v>45.274014267023411</v>
      </c>
      <c r="J281" s="105">
        <v>48.031155714623104</v>
      </c>
      <c r="K281" s="105">
        <v>52.876122687065163</v>
      </c>
      <c r="L281" s="105">
        <v>2.3939856453577995</v>
      </c>
      <c r="M281" s="105">
        <v>0.36220541895263514</v>
      </c>
      <c r="N281" s="105">
        <v>1.0564596922356906</v>
      </c>
      <c r="O281" s="105">
        <v>5.2710558700110015</v>
      </c>
      <c r="P281" s="105">
        <v>9.7676295148100021</v>
      </c>
      <c r="Q281" s="105">
        <v>15.842176661477517</v>
      </c>
      <c r="R281" s="105">
        <v>23.035991015399734</v>
      </c>
      <c r="S281" s="105">
        <v>0</v>
      </c>
      <c r="T281" s="105">
        <v>22.727474061706999</v>
      </c>
      <c r="U281" s="105">
        <v>22.727474061706996</v>
      </c>
    </row>
    <row r="282" spans="1:21">
      <c r="A282" s="54">
        <v>280</v>
      </c>
      <c r="B282" s="104">
        <v>473</v>
      </c>
      <c r="C282" s="104">
        <v>473</v>
      </c>
      <c r="D282" s="105">
        <v>0</v>
      </c>
      <c r="E282" s="105">
        <v>474307000</v>
      </c>
      <c r="F282" s="105">
        <v>0</v>
      </c>
      <c r="G282" s="105">
        <v>10.211212825356888</v>
      </c>
      <c r="H282" s="105">
        <v>13.42268668109152</v>
      </c>
      <c r="I282" s="105">
        <v>15.744797763485174</v>
      </c>
      <c r="J282" s="105">
        <v>17.085369442473574</v>
      </c>
      <c r="K282" s="105">
        <v>18.949238124514856</v>
      </c>
      <c r="L282" s="105">
        <v>8.3353739486073817</v>
      </c>
      <c r="M282" s="105">
        <v>0.34833190079941284</v>
      </c>
      <c r="N282" s="105">
        <v>0.49896229312307705</v>
      </c>
      <c r="O282" s="105">
        <v>1.5698991348144062</v>
      </c>
      <c r="P282" s="105">
        <v>2.9824157562081326</v>
      </c>
      <c r="Q282" s="105">
        <v>5.0991884295800274</v>
      </c>
      <c r="R282" s="105">
        <v>7.9381536836460773</v>
      </c>
      <c r="S282" s="105">
        <v>0</v>
      </c>
      <c r="T282" s="105">
        <v>0</v>
      </c>
      <c r="U282" s="105">
        <v>0</v>
      </c>
    </row>
    <row r="283" spans="1:21">
      <c r="A283" s="54">
        <v>281</v>
      </c>
      <c r="B283" s="104">
        <v>477</v>
      </c>
      <c r="C283" s="104">
        <v>477</v>
      </c>
      <c r="D283" s="105">
        <v>0</v>
      </c>
      <c r="E283" s="105">
        <v>1897230000</v>
      </c>
      <c r="F283" s="105">
        <v>0</v>
      </c>
      <c r="G283" s="105">
        <v>31.18552393173967</v>
      </c>
      <c r="H283" s="105">
        <v>41.80261454740819</v>
      </c>
      <c r="I283" s="105">
        <v>49.466995930638035</v>
      </c>
      <c r="J283" s="105">
        <v>51.260158773454791</v>
      </c>
      <c r="K283" s="105">
        <v>56.877686327056388</v>
      </c>
      <c r="L283" s="105">
        <v>2.4454762740728633</v>
      </c>
      <c r="M283" s="105">
        <v>0.37565592031774975</v>
      </c>
      <c r="N283" s="105">
        <v>0.83010916513750832</v>
      </c>
      <c r="O283" s="105">
        <v>3.8263062239181207</v>
      </c>
      <c r="P283" s="105">
        <v>8.8898123083709528</v>
      </c>
      <c r="Q283" s="105">
        <v>15.653261026400735</v>
      </c>
      <c r="R283" s="105">
        <v>24.334157730846758</v>
      </c>
      <c r="S283" s="105">
        <v>0</v>
      </c>
      <c r="T283" s="105">
        <v>0</v>
      </c>
      <c r="U283" s="105">
        <v>0</v>
      </c>
    </row>
    <row r="284" spans="1:21">
      <c r="A284" s="54">
        <v>282</v>
      </c>
      <c r="B284" s="104">
        <v>478</v>
      </c>
      <c r="C284" s="104">
        <v>478</v>
      </c>
      <c r="D284" s="105">
        <v>0</v>
      </c>
      <c r="E284" s="105">
        <v>474307000</v>
      </c>
      <c r="F284" s="105">
        <v>0</v>
      </c>
      <c r="G284" s="105">
        <v>100</v>
      </c>
      <c r="H284" s="105">
        <v>100</v>
      </c>
      <c r="I284" s="105">
        <v>100</v>
      </c>
      <c r="J284" s="105">
        <v>100</v>
      </c>
      <c r="K284" s="105">
        <v>100</v>
      </c>
      <c r="L284" s="105">
        <v>1.3320874557032083</v>
      </c>
      <c r="M284" s="105">
        <v>1.0033473229548304</v>
      </c>
      <c r="N284" s="105">
        <v>1.9310041024538271</v>
      </c>
      <c r="O284" s="105">
        <v>5.1282196567692591</v>
      </c>
      <c r="P284" s="105">
        <v>12.669719426372883</v>
      </c>
      <c r="Q284" s="105">
        <v>27.149438522673734</v>
      </c>
      <c r="R284" s="105">
        <v>59.828955360118279</v>
      </c>
      <c r="S284" s="105">
        <v>0</v>
      </c>
      <c r="T284" s="105">
        <v>0</v>
      </c>
      <c r="U284" s="105">
        <v>0</v>
      </c>
    </row>
    <row r="285" spans="1:21">
      <c r="A285" s="54">
        <v>283</v>
      </c>
      <c r="B285" s="104">
        <v>479</v>
      </c>
      <c r="C285" s="104">
        <v>479</v>
      </c>
      <c r="D285" s="105">
        <v>0</v>
      </c>
      <c r="E285" s="105">
        <v>474307000</v>
      </c>
      <c r="F285" s="105">
        <v>0</v>
      </c>
      <c r="G285" s="105">
        <v>100</v>
      </c>
      <c r="H285" s="105">
        <v>100</v>
      </c>
      <c r="I285" s="105">
        <v>100</v>
      </c>
      <c r="J285" s="105">
        <v>100</v>
      </c>
      <c r="K285" s="105">
        <v>100</v>
      </c>
      <c r="L285" s="105">
        <v>5.8296209115128059</v>
      </c>
      <c r="M285" s="105">
        <v>5.6630646448984301</v>
      </c>
      <c r="N285" s="105">
        <v>8.0972377233410544</v>
      </c>
      <c r="O285" s="105">
        <v>15.915164433076621</v>
      </c>
      <c r="P285" s="105">
        <v>29.776848995310228</v>
      </c>
      <c r="Q285" s="105">
        <v>59.388817719660636</v>
      </c>
      <c r="R285" s="105">
        <v>100</v>
      </c>
      <c r="S285" s="105">
        <v>0</v>
      </c>
      <c r="T285" s="105">
        <v>0</v>
      </c>
      <c r="U285" s="105">
        <v>0</v>
      </c>
    </row>
    <row r="286" spans="1:21">
      <c r="A286" s="54">
        <v>284</v>
      </c>
      <c r="B286" s="104">
        <v>480</v>
      </c>
      <c r="C286" s="104">
        <v>480</v>
      </c>
      <c r="D286" s="105">
        <v>0</v>
      </c>
      <c r="E286" s="105">
        <v>474307000</v>
      </c>
      <c r="F286" s="105">
        <v>0</v>
      </c>
      <c r="G286" s="105">
        <v>100</v>
      </c>
      <c r="H286" s="105">
        <v>100</v>
      </c>
      <c r="I286" s="105">
        <v>100</v>
      </c>
      <c r="J286" s="105">
        <v>100</v>
      </c>
      <c r="K286" s="105">
        <v>100</v>
      </c>
      <c r="L286" s="105">
        <v>2.7462138794091984</v>
      </c>
      <c r="M286" s="105">
        <v>1.4864404784516008</v>
      </c>
      <c r="N286" s="105">
        <v>2.9970114846270071</v>
      </c>
      <c r="O286" s="105">
        <v>7.8227079416817293</v>
      </c>
      <c r="P286" s="105">
        <v>16.429079323924313</v>
      </c>
      <c r="Q286" s="105">
        <v>33.759547597758235</v>
      </c>
      <c r="R286" s="105">
        <v>67.87349533928321</v>
      </c>
      <c r="S286" s="105">
        <v>0</v>
      </c>
      <c r="T286" s="105">
        <v>0</v>
      </c>
      <c r="U286" s="105">
        <v>0</v>
      </c>
    </row>
    <row r="287" spans="1:21">
      <c r="A287" s="54">
        <v>285</v>
      </c>
      <c r="B287" s="104">
        <v>481</v>
      </c>
      <c r="C287" s="104">
        <v>481</v>
      </c>
      <c r="D287" s="105">
        <v>0</v>
      </c>
      <c r="E287" s="105">
        <v>5029120000</v>
      </c>
      <c r="F287" s="105">
        <v>0</v>
      </c>
      <c r="G287" s="105">
        <v>100</v>
      </c>
      <c r="H287" s="105">
        <v>100</v>
      </c>
      <c r="I287" s="105">
        <v>100</v>
      </c>
      <c r="J287" s="105">
        <v>100</v>
      </c>
      <c r="K287" s="105">
        <v>100</v>
      </c>
      <c r="L287" s="105">
        <v>2.1314493599867879</v>
      </c>
      <c r="M287" s="105">
        <v>0.26567578126120356</v>
      </c>
      <c r="N287" s="105">
        <v>0.76996243912149998</v>
      </c>
      <c r="O287" s="105">
        <v>9.3392135321209349</v>
      </c>
      <c r="P287" s="105">
        <v>37.429843956658672</v>
      </c>
      <c r="Q287" s="105">
        <v>100</v>
      </c>
      <c r="R287" s="105">
        <v>100</v>
      </c>
      <c r="S287" s="105">
        <v>0</v>
      </c>
      <c r="T287" s="105">
        <v>0</v>
      </c>
      <c r="U287" s="105">
        <v>0</v>
      </c>
    </row>
    <row r="288" spans="1:21">
      <c r="A288" s="54">
        <v>286</v>
      </c>
      <c r="B288" s="104">
        <v>496</v>
      </c>
      <c r="C288" s="104">
        <v>496</v>
      </c>
      <c r="D288" s="105">
        <v>0</v>
      </c>
      <c r="E288" s="105">
        <v>6747730000</v>
      </c>
      <c r="F288" s="105">
        <v>0</v>
      </c>
      <c r="G288" s="105">
        <v>21.08132097759075</v>
      </c>
      <c r="H288" s="105">
        <v>28.112219110139076</v>
      </c>
      <c r="I288" s="105">
        <v>31.282380355826078</v>
      </c>
      <c r="J288" s="105">
        <v>33.850489148602108</v>
      </c>
      <c r="K288" s="105">
        <v>36.892751131139036</v>
      </c>
      <c r="L288" s="105">
        <v>1.3630380804452111</v>
      </c>
      <c r="M288" s="105">
        <v>0.31627836239430018</v>
      </c>
      <c r="N288" s="105">
        <v>1.0286434197819394</v>
      </c>
      <c r="O288" s="105">
        <v>4.3127935204821499</v>
      </c>
      <c r="P288" s="105">
        <v>7.8132913398480692</v>
      </c>
      <c r="Q288" s="105">
        <v>12.135848298429289</v>
      </c>
      <c r="R288" s="105">
        <v>17.312607916522907</v>
      </c>
      <c r="S288" s="105">
        <v>0</v>
      </c>
      <c r="T288" s="105">
        <v>0</v>
      </c>
      <c r="U288" s="105">
        <v>0</v>
      </c>
    </row>
    <row r="289" spans="1:21">
      <c r="A289" s="54">
        <v>287</v>
      </c>
      <c r="B289" s="104">
        <v>497</v>
      </c>
      <c r="C289" s="104">
        <v>497</v>
      </c>
      <c r="D289" s="105">
        <v>0</v>
      </c>
      <c r="E289" s="105">
        <v>474307000</v>
      </c>
      <c r="F289" s="105">
        <v>0</v>
      </c>
      <c r="G289" s="105">
        <v>60.276711705790731</v>
      </c>
      <c r="H289" s="105">
        <v>100</v>
      </c>
      <c r="I289" s="105">
        <v>100</v>
      </c>
      <c r="J289" s="105">
        <v>100</v>
      </c>
      <c r="K289" s="105">
        <v>100</v>
      </c>
      <c r="L289" s="105">
        <v>2.0089422027162458</v>
      </c>
      <c r="M289" s="105">
        <v>0.86674134940698966</v>
      </c>
      <c r="N289" s="105">
        <v>2.0838305587634411</v>
      </c>
      <c r="O289" s="105">
        <v>4.8328771576881886</v>
      </c>
      <c r="P289" s="105">
        <v>12.122956454463075</v>
      </c>
      <c r="Q289" s="105">
        <v>23.41166939736388</v>
      </c>
      <c r="R289" s="105">
        <v>44.872391909218031</v>
      </c>
      <c r="S289" s="105">
        <v>0</v>
      </c>
      <c r="T289" s="105">
        <v>0</v>
      </c>
      <c r="U289" s="105">
        <v>0</v>
      </c>
    </row>
    <row r="290" spans="1:21">
      <c r="A290" s="54">
        <v>288</v>
      </c>
      <c r="B290" s="104">
        <v>498</v>
      </c>
      <c r="C290" s="104">
        <v>498</v>
      </c>
      <c r="D290" s="105">
        <v>0</v>
      </c>
      <c r="E290" s="105">
        <v>474307000</v>
      </c>
      <c r="F290" s="105">
        <v>0</v>
      </c>
      <c r="G290" s="105">
        <v>39.447847168265241</v>
      </c>
      <c r="H290" s="105">
        <v>59.829386279849146</v>
      </c>
      <c r="I290" s="105">
        <v>61.189430659049002</v>
      </c>
      <c r="J290" s="105">
        <v>71.006549196145244</v>
      </c>
      <c r="K290" s="105">
        <v>86.384584524418429</v>
      </c>
      <c r="L290" s="105">
        <v>1.0546381079566998</v>
      </c>
      <c r="M290" s="105">
        <v>0.47877569352616389</v>
      </c>
      <c r="N290" s="105">
        <v>1.2689135597989016</v>
      </c>
      <c r="O290" s="105">
        <v>3.3689059935811594</v>
      </c>
      <c r="P290" s="105">
        <v>10.680023148194346</v>
      </c>
      <c r="Q290" s="105">
        <v>16.783340884597656</v>
      </c>
      <c r="R290" s="105">
        <v>28.045206387159041</v>
      </c>
      <c r="S290" s="105">
        <v>0</v>
      </c>
      <c r="T290" s="105">
        <v>0</v>
      </c>
      <c r="U290" s="105">
        <v>0</v>
      </c>
    </row>
    <row r="291" spans="1:21">
      <c r="A291" s="54">
        <v>289</v>
      </c>
      <c r="B291" s="104">
        <v>499</v>
      </c>
      <c r="C291" s="104">
        <v>499</v>
      </c>
      <c r="D291" s="105">
        <v>0</v>
      </c>
      <c r="E291" s="105">
        <v>474307000</v>
      </c>
      <c r="F291" s="105">
        <v>0</v>
      </c>
      <c r="G291" s="105">
        <v>15.993474169829126</v>
      </c>
      <c r="H291" s="105">
        <v>22.128043706229196</v>
      </c>
      <c r="I291" s="105">
        <v>24.47476654582518</v>
      </c>
      <c r="J291" s="105">
        <v>30.477852682598506</v>
      </c>
      <c r="K291" s="105">
        <v>35.115878075490897</v>
      </c>
      <c r="L291" s="105">
        <v>1.2071819831213566</v>
      </c>
      <c r="M291" s="105">
        <v>0.32129465266914164</v>
      </c>
      <c r="N291" s="105">
        <v>0.74202590260686085</v>
      </c>
      <c r="O291" s="105">
        <v>3.1487839992520046</v>
      </c>
      <c r="P291" s="105">
        <v>5.5320468789609416</v>
      </c>
      <c r="Q291" s="105">
        <v>8.8754186377221558</v>
      </c>
      <c r="R291" s="105">
        <v>12.054767101399824</v>
      </c>
      <c r="S291" s="105">
        <v>0</v>
      </c>
      <c r="T291" s="105">
        <v>0</v>
      </c>
      <c r="U291" s="105">
        <v>0</v>
      </c>
    </row>
    <row r="292" spans="1:21">
      <c r="A292" s="54">
        <v>290</v>
      </c>
      <c r="B292" s="104">
        <v>500</v>
      </c>
      <c r="C292" s="104">
        <v>500</v>
      </c>
      <c r="D292" s="105">
        <v>0</v>
      </c>
      <c r="E292" s="105">
        <v>474307000</v>
      </c>
      <c r="F292" s="105">
        <v>0</v>
      </c>
      <c r="G292" s="105">
        <v>14.170578814085905</v>
      </c>
      <c r="H292" s="105">
        <v>24.420566660376213</v>
      </c>
      <c r="I292" s="105">
        <v>19.682703050752576</v>
      </c>
      <c r="J292" s="105">
        <v>24.012795265849718</v>
      </c>
      <c r="K292" s="105">
        <v>27.949123683044284</v>
      </c>
      <c r="L292" s="105">
        <v>0.86310043600117814</v>
      </c>
      <c r="M292" s="105">
        <v>0.28289290135410483</v>
      </c>
      <c r="N292" s="105">
        <v>0.72932715730128994</v>
      </c>
      <c r="O292" s="105">
        <v>1.9883206271085756</v>
      </c>
      <c r="P292" s="105">
        <v>4.266635121371448</v>
      </c>
      <c r="Q292" s="105">
        <v>6.8860159798804759</v>
      </c>
      <c r="R292" s="105">
        <v>10.256834247919187</v>
      </c>
      <c r="S292" s="105">
        <v>0</v>
      </c>
      <c r="T292" s="105">
        <v>0</v>
      </c>
      <c r="U292" s="105">
        <v>0</v>
      </c>
    </row>
    <row r="293" spans="1:21">
      <c r="A293" s="54">
        <v>291</v>
      </c>
      <c r="B293" s="104">
        <v>501</v>
      </c>
      <c r="C293" s="104">
        <v>501</v>
      </c>
      <c r="D293" s="105">
        <v>0</v>
      </c>
      <c r="E293" s="105">
        <v>474307000</v>
      </c>
      <c r="F293" s="105">
        <v>0</v>
      </c>
      <c r="G293" s="105">
        <v>100</v>
      </c>
      <c r="H293" s="105">
        <v>100</v>
      </c>
      <c r="I293" s="105">
        <v>100</v>
      </c>
      <c r="J293" s="105">
        <v>100</v>
      </c>
      <c r="K293" s="105">
        <v>100</v>
      </c>
      <c r="L293" s="105">
        <v>0.81721123383507399</v>
      </c>
      <c r="M293" s="105">
        <v>0.32594616423673867</v>
      </c>
      <c r="N293" s="105">
        <v>1.087256687784961</v>
      </c>
      <c r="O293" s="105">
        <v>5.3487691875148133</v>
      </c>
      <c r="P293" s="105">
        <v>14.169620120281351</v>
      </c>
      <c r="Q293" s="105">
        <v>33.652716549831986</v>
      </c>
      <c r="R293" s="105">
        <v>67.305870553588676</v>
      </c>
      <c r="S293" s="105">
        <v>0</v>
      </c>
      <c r="T293" s="105">
        <v>0</v>
      </c>
      <c r="U293" s="105">
        <v>0</v>
      </c>
    </row>
    <row r="294" spans="1:21">
      <c r="A294" s="54">
        <v>292</v>
      </c>
      <c r="B294" s="104">
        <v>502</v>
      </c>
      <c r="C294" s="104">
        <v>502</v>
      </c>
      <c r="D294" s="105">
        <v>0</v>
      </c>
      <c r="E294" s="105">
        <v>474307000</v>
      </c>
      <c r="F294" s="105">
        <v>0</v>
      </c>
      <c r="G294" s="105">
        <v>100</v>
      </c>
      <c r="H294" s="105">
        <v>100</v>
      </c>
      <c r="I294" s="105">
        <v>100</v>
      </c>
      <c r="J294" s="105">
        <v>100</v>
      </c>
      <c r="K294" s="105">
        <v>100</v>
      </c>
      <c r="L294" s="105">
        <v>0.53400326469479209</v>
      </c>
      <c r="M294" s="105">
        <v>0.36427763895755483</v>
      </c>
      <c r="N294" s="105">
        <v>1.0525438396827516</v>
      </c>
      <c r="O294" s="105">
        <v>4.8220572834545585</v>
      </c>
      <c r="P294" s="105">
        <v>12.719599920923439</v>
      </c>
      <c r="Q294" s="105">
        <v>31.065176729947634</v>
      </c>
      <c r="R294" s="105">
        <v>62.130353459895268</v>
      </c>
      <c r="S294" s="105">
        <v>0</v>
      </c>
      <c r="T294" s="105">
        <v>0</v>
      </c>
      <c r="U294" s="105">
        <v>0</v>
      </c>
    </row>
    <row r="295" spans="1:21">
      <c r="A295" s="54">
        <v>293</v>
      </c>
      <c r="B295" s="104">
        <v>503</v>
      </c>
      <c r="C295" s="104">
        <v>503</v>
      </c>
      <c r="D295" s="105">
        <v>0</v>
      </c>
      <c r="E295" s="105">
        <v>474307000</v>
      </c>
      <c r="F295" s="105">
        <v>0</v>
      </c>
      <c r="G295" s="105">
        <v>100</v>
      </c>
      <c r="H295" s="105">
        <v>100</v>
      </c>
      <c r="I295" s="105">
        <v>100</v>
      </c>
      <c r="J295" s="105">
        <v>100</v>
      </c>
      <c r="K295" s="105">
        <v>100</v>
      </c>
      <c r="L295" s="105">
        <v>0.53400327641796019</v>
      </c>
      <c r="M295" s="105">
        <v>0.4163642476853604</v>
      </c>
      <c r="N295" s="105">
        <v>1.1988064252441797</v>
      </c>
      <c r="O295" s="105">
        <v>5.2277967312533224</v>
      </c>
      <c r="P295" s="105">
        <v>13.806745213310059</v>
      </c>
      <c r="Q295" s="105">
        <v>33.653941457443274</v>
      </c>
      <c r="R295" s="105">
        <v>70.234312606838131</v>
      </c>
      <c r="S295" s="105">
        <v>0</v>
      </c>
      <c r="T295" s="105">
        <v>0</v>
      </c>
      <c r="U295" s="105">
        <v>0</v>
      </c>
    </row>
    <row r="296" spans="1:21">
      <c r="A296" s="54">
        <v>294</v>
      </c>
      <c r="B296" s="104">
        <v>504</v>
      </c>
      <c r="C296" s="104">
        <v>504</v>
      </c>
      <c r="D296" s="105">
        <v>0</v>
      </c>
      <c r="E296" s="105">
        <v>474307000</v>
      </c>
      <c r="F296" s="105">
        <v>0</v>
      </c>
      <c r="G296" s="105">
        <v>28.340161227320642</v>
      </c>
      <c r="H296" s="105">
        <v>39.399736340421384</v>
      </c>
      <c r="I296" s="105">
        <v>43.659167296142613</v>
      </c>
      <c r="J296" s="105">
        <v>55.70307551576817</v>
      </c>
      <c r="K296" s="105">
        <v>64.615567598291079</v>
      </c>
      <c r="L296" s="105">
        <v>0.97909558129208374</v>
      </c>
      <c r="M296" s="105">
        <v>0.55674278475177552</v>
      </c>
      <c r="N296" s="105">
        <v>1.3756805552360443</v>
      </c>
      <c r="O296" s="105">
        <v>4.7511446763449321</v>
      </c>
      <c r="P296" s="105">
        <v>9.0752201682993086</v>
      </c>
      <c r="Q296" s="105">
        <v>15.23952065997431</v>
      </c>
      <c r="R296" s="105">
        <v>21.255120920490487</v>
      </c>
      <c r="S296" s="105">
        <v>0</v>
      </c>
      <c r="T296" s="105">
        <v>0</v>
      </c>
      <c r="U296" s="105">
        <v>0</v>
      </c>
    </row>
    <row r="297" spans="1:21">
      <c r="A297" s="54">
        <v>295</v>
      </c>
      <c r="B297" s="104">
        <v>505</v>
      </c>
      <c r="C297" s="104">
        <v>505</v>
      </c>
      <c r="D297" s="105">
        <v>0</v>
      </c>
      <c r="E297" s="105">
        <v>474307000</v>
      </c>
      <c r="F297" s="105">
        <v>0</v>
      </c>
      <c r="G297" s="105">
        <v>100</v>
      </c>
      <c r="H297" s="105">
        <v>100</v>
      </c>
      <c r="I297" s="105">
        <v>100</v>
      </c>
      <c r="J297" s="105">
        <v>100</v>
      </c>
      <c r="K297" s="105">
        <v>100</v>
      </c>
      <c r="L297" s="105">
        <v>1.5754040822460049</v>
      </c>
      <c r="M297" s="105">
        <v>1.669221586109302</v>
      </c>
      <c r="N297" s="105">
        <v>3.6923266103976866</v>
      </c>
      <c r="O297" s="105">
        <v>13.133245446807127</v>
      </c>
      <c r="P297" s="105">
        <v>28.846235534951376</v>
      </c>
      <c r="Q297" s="105">
        <v>62.130353459895268</v>
      </c>
      <c r="R297" s="105">
        <v>100</v>
      </c>
      <c r="S297" s="105">
        <v>0</v>
      </c>
      <c r="T297" s="105">
        <v>0</v>
      </c>
      <c r="U297" s="105">
        <v>0</v>
      </c>
    </row>
    <row r="298" spans="1:21">
      <c r="A298" s="54">
        <v>296</v>
      </c>
      <c r="B298" s="104">
        <v>506</v>
      </c>
      <c r="C298" s="104">
        <v>506</v>
      </c>
      <c r="D298" s="105">
        <v>0</v>
      </c>
      <c r="E298" s="105">
        <v>474307000</v>
      </c>
      <c r="F298" s="105">
        <v>1</v>
      </c>
      <c r="G298" s="105">
        <v>100</v>
      </c>
      <c r="H298" s="105">
        <v>100</v>
      </c>
      <c r="I298" s="105">
        <v>100</v>
      </c>
      <c r="J298" s="105">
        <v>100</v>
      </c>
      <c r="K298" s="105">
        <v>100</v>
      </c>
      <c r="L298" s="105">
        <v>2.258644405101502</v>
      </c>
      <c r="M298" s="105">
        <v>2.8142668814586709</v>
      </c>
      <c r="N298" s="105">
        <v>5.6630646455733098</v>
      </c>
      <c r="O298" s="105">
        <v>18.149712465708305</v>
      </c>
      <c r="P298" s="105">
        <v>35.115935794545109</v>
      </c>
      <c r="Q298" s="105">
        <v>67.305633576615264</v>
      </c>
      <c r="R298" s="105">
        <v>100</v>
      </c>
      <c r="S298" s="105">
        <v>0</v>
      </c>
      <c r="T298" s="105">
        <v>0</v>
      </c>
      <c r="U298" s="105">
        <v>0</v>
      </c>
    </row>
    <row r="299" spans="1:21">
      <c r="A299" s="54">
        <v>297</v>
      </c>
      <c r="B299" s="104">
        <v>507</v>
      </c>
      <c r="C299" s="104">
        <v>507</v>
      </c>
      <c r="D299" s="105">
        <v>0</v>
      </c>
      <c r="E299" s="105">
        <v>474307000</v>
      </c>
      <c r="F299" s="105">
        <v>1</v>
      </c>
      <c r="G299" s="105">
        <v>100</v>
      </c>
      <c r="H299" s="105">
        <v>100</v>
      </c>
      <c r="I299" s="105">
        <v>100</v>
      </c>
      <c r="J299" s="105">
        <v>100</v>
      </c>
      <c r="K299" s="105">
        <v>100</v>
      </c>
      <c r="L299" s="105">
        <v>19.924702766133599</v>
      </c>
      <c r="M299" s="105">
        <v>3.996015312201056</v>
      </c>
      <c r="N299" s="105">
        <v>9.8982029371194038</v>
      </c>
      <c r="O299" s="105">
        <v>23.669233543658098</v>
      </c>
      <c r="P299" s="105">
        <v>50.013120053107976</v>
      </c>
      <c r="Q299" s="105">
        <v>100</v>
      </c>
      <c r="R299" s="105">
        <v>100</v>
      </c>
      <c r="S299" s="105">
        <v>0</v>
      </c>
      <c r="T299" s="105">
        <v>0</v>
      </c>
      <c r="U299" s="105">
        <v>0</v>
      </c>
    </row>
    <row r="300" spans="1:21">
      <c r="A300" s="54">
        <v>298</v>
      </c>
      <c r="B300" s="104">
        <v>508</v>
      </c>
      <c r="C300" s="104">
        <v>508</v>
      </c>
      <c r="D300" s="105">
        <v>0</v>
      </c>
      <c r="E300" s="105">
        <v>474307000</v>
      </c>
      <c r="F300" s="105">
        <v>1</v>
      </c>
      <c r="G300" s="105">
        <v>100</v>
      </c>
      <c r="H300" s="105">
        <v>100</v>
      </c>
      <c r="I300" s="105">
        <v>100</v>
      </c>
      <c r="J300" s="105">
        <v>100</v>
      </c>
      <c r="K300" s="105">
        <v>100</v>
      </c>
      <c r="L300" s="105">
        <v>8.9186497822262449</v>
      </c>
      <c r="M300" s="105">
        <v>1.4007276739278363</v>
      </c>
      <c r="N300" s="105">
        <v>3.9525029023958389</v>
      </c>
      <c r="O300" s="105">
        <v>10.859759260216988</v>
      </c>
      <c r="P300" s="105">
        <v>26.789186338460684</v>
      </c>
      <c r="Q300" s="105">
        <v>60.275762817409628</v>
      </c>
      <c r="R300" s="105">
        <v>100</v>
      </c>
      <c r="S300" s="105">
        <v>0</v>
      </c>
      <c r="T300" s="105">
        <v>0</v>
      </c>
      <c r="U300" s="105">
        <v>0</v>
      </c>
    </row>
    <row r="301" spans="1:21">
      <c r="A301" s="54">
        <v>299</v>
      </c>
      <c r="B301" s="104">
        <v>509</v>
      </c>
      <c r="C301" s="104">
        <v>509</v>
      </c>
      <c r="D301" s="105">
        <v>0</v>
      </c>
      <c r="E301" s="105">
        <v>13606300000</v>
      </c>
      <c r="F301" s="105">
        <v>1</v>
      </c>
      <c r="G301" s="105">
        <v>24.183656615870984</v>
      </c>
      <c r="H301" s="105">
        <v>31.891027029063018</v>
      </c>
      <c r="I301" s="105">
        <v>36.32221143418019</v>
      </c>
      <c r="J301" s="105">
        <v>40.602765153206136</v>
      </c>
      <c r="K301" s="105">
        <v>44.945117137632508</v>
      </c>
      <c r="L301" s="105">
        <v>3.233389007205707</v>
      </c>
      <c r="M301" s="105">
        <v>0.32001286345954255</v>
      </c>
      <c r="N301" s="105">
        <v>0.69334060209752979</v>
      </c>
      <c r="O301" s="105">
        <v>2.8749844975686476</v>
      </c>
      <c r="P301" s="105">
        <v>8.1889305353767003</v>
      </c>
      <c r="Q301" s="105">
        <v>13.6114520365066</v>
      </c>
      <c r="R301" s="105">
        <v>18.427579250799191</v>
      </c>
      <c r="S301" s="105">
        <v>0</v>
      </c>
      <c r="T301" s="105">
        <v>0</v>
      </c>
      <c r="U301" s="105">
        <v>0</v>
      </c>
    </row>
    <row r="302" spans="1:21">
      <c r="A302" s="54">
        <v>300</v>
      </c>
      <c r="B302" s="104">
        <v>510</v>
      </c>
      <c r="C302" s="104">
        <v>510</v>
      </c>
      <c r="D302" s="105">
        <v>0</v>
      </c>
      <c r="E302" s="105">
        <v>474307000</v>
      </c>
      <c r="F302" s="105">
        <v>1</v>
      </c>
      <c r="G302" s="105">
        <v>100</v>
      </c>
      <c r="H302" s="105">
        <v>100</v>
      </c>
      <c r="I302" s="105">
        <v>100</v>
      </c>
      <c r="J302" s="105">
        <v>100</v>
      </c>
      <c r="K302" s="105">
        <v>100</v>
      </c>
      <c r="L302" s="105">
        <v>3.6944410586461487</v>
      </c>
      <c r="M302" s="105">
        <v>1.7449518660084009</v>
      </c>
      <c r="N302" s="105">
        <v>4.8840187154944417</v>
      </c>
      <c r="O302" s="105">
        <v>21.25349572302056</v>
      </c>
      <c r="P302" s="105">
        <v>48.947960943913458</v>
      </c>
      <c r="Q302" s="105">
        <v>100</v>
      </c>
      <c r="R302" s="105">
        <v>100</v>
      </c>
      <c r="S302" s="105">
        <v>0</v>
      </c>
      <c r="T302" s="105">
        <v>0</v>
      </c>
      <c r="U302" s="105">
        <v>0</v>
      </c>
    </row>
    <row r="303" spans="1:21">
      <c r="A303" s="54">
        <v>301</v>
      </c>
      <c r="B303" s="104">
        <v>511</v>
      </c>
      <c r="C303" s="104">
        <v>511</v>
      </c>
      <c r="D303" s="105">
        <v>0</v>
      </c>
      <c r="E303" s="105">
        <v>474307000</v>
      </c>
      <c r="F303" s="105">
        <v>1</v>
      </c>
      <c r="G303" s="105">
        <v>100</v>
      </c>
      <c r="H303" s="105">
        <v>100</v>
      </c>
      <c r="I303" s="105">
        <v>100</v>
      </c>
      <c r="J303" s="105">
        <v>100</v>
      </c>
      <c r="K303" s="105">
        <v>100</v>
      </c>
      <c r="L303" s="105">
        <v>4.9287424745356487</v>
      </c>
      <c r="M303" s="105">
        <v>4.7337412159920209</v>
      </c>
      <c r="N303" s="105">
        <v>10.558083132927367</v>
      </c>
      <c r="O303" s="105">
        <v>36.711967397210067</v>
      </c>
      <c r="P303" s="105">
        <v>73.424032962725235</v>
      </c>
      <c r="Q303" s="105">
        <v>100</v>
      </c>
      <c r="R303" s="105">
        <v>100</v>
      </c>
      <c r="S303" s="105">
        <v>0</v>
      </c>
      <c r="T303" s="105">
        <v>0</v>
      </c>
      <c r="U303" s="105">
        <v>0</v>
      </c>
    </row>
    <row r="304" spans="1:21">
      <c r="A304" s="54">
        <v>302</v>
      </c>
      <c r="B304" s="104">
        <v>512</v>
      </c>
      <c r="C304" s="104">
        <v>512</v>
      </c>
      <c r="D304" s="105">
        <v>0</v>
      </c>
      <c r="E304" s="105">
        <v>474307000</v>
      </c>
      <c r="F304" s="105">
        <v>1</v>
      </c>
      <c r="G304" s="105">
        <v>100</v>
      </c>
      <c r="H304" s="105">
        <v>100</v>
      </c>
      <c r="I304" s="105">
        <v>100</v>
      </c>
      <c r="J304" s="105">
        <v>100</v>
      </c>
      <c r="K304" s="105">
        <v>100</v>
      </c>
      <c r="L304" s="105">
        <v>2.7784472395574005</v>
      </c>
      <c r="M304" s="105">
        <v>1.9515423617726091</v>
      </c>
      <c r="N304" s="105">
        <v>5.1453827393589728</v>
      </c>
      <c r="O304" s="105">
        <v>20.44717171490181</v>
      </c>
      <c r="P304" s="105">
        <v>43.657649821762668</v>
      </c>
      <c r="Q304" s="105">
        <v>89.74084460663714</v>
      </c>
      <c r="R304" s="105">
        <v>100</v>
      </c>
      <c r="S304" s="105">
        <v>0</v>
      </c>
      <c r="T304" s="105">
        <v>0</v>
      </c>
      <c r="U304" s="105">
        <v>0</v>
      </c>
    </row>
    <row r="305" spans="1:21">
      <c r="A305" s="54">
        <v>303</v>
      </c>
      <c r="B305" s="104">
        <v>513</v>
      </c>
      <c r="C305" s="104">
        <v>513</v>
      </c>
      <c r="D305" s="105">
        <v>0</v>
      </c>
      <c r="E305" s="105">
        <v>57871300000</v>
      </c>
      <c r="F305" s="105">
        <v>1</v>
      </c>
      <c r="G305" s="105">
        <v>59.327069109833822</v>
      </c>
      <c r="H305" s="105">
        <v>76.704066484518648</v>
      </c>
      <c r="I305" s="105">
        <v>84.566103733105308</v>
      </c>
      <c r="J305" s="105">
        <v>93.690374665422667</v>
      </c>
      <c r="K305" s="105">
        <v>100</v>
      </c>
      <c r="L305" s="105">
        <v>10.223828524192832</v>
      </c>
      <c r="M305" s="105">
        <v>0.58661005597713556</v>
      </c>
      <c r="N305" s="105">
        <v>1.201990626082198</v>
      </c>
      <c r="O305" s="105">
        <v>7.0632707576063458</v>
      </c>
      <c r="P305" s="105">
        <v>21.995750600667254</v>
      </c>
      <c r="Q305" s="105">
        <v>34.383537121499565</v>
      </c>
      <c r="R305" s="105">
        <v>45.171121660274046</v>
      </c>
      <c r="S305" s="105">
        <v>0</v>
      </c>
      <c r="T305" s="105">
        <v>0</v>
      </c>
      <c r="U305" s="105">
        <v>0</v>
      </c>
    </row>
    <row r="306" spans="1:21">
      <c r="A306" s="54">
        <v>304</v>
      </c>
      <c r="B306" s="104">
        <v>514</v>
      </c>
      <c r="C306" s="104">
        <v>514</v>
      </c>
      <c r="D306" s="105">
        <v>0</v>
      </c>
      <c r="E306" s="105">
        <v>474307000</v>
      </c>
      <c r="F306" s="105">
        <v>1</v>
      </c>
      <c r="G306" s="105">
        <v>22.281189689029276</v>
      </c>
      <c r="H306" s="105">
        <v>28.62911066232893</v>
      </c>
      <c r="I306" s="105">
        <v>30.652859159657059</v>
      </c>
      <c r="J306" s="105">
        <v>35.719280206517361</v>
      </c>
      <c r="K306" s="105">
        <v>40.184032531678497</v>
      </c>
      <c r="L306" s="105">
        <v>3.1780429114871338</v>
      </c>
      <c r="M306" s="105">
        <v>0.19226818102862819</v>
      </c>
      <c r="N306" s="105">
        <v>0.53745813787371222</v>
      </c>
      <c r="O306" s="105">
        <v>2.2624498459684101</v>
      </c>
      <c r="P306" s="105">
        <v>6.0912016761135455</v>
      </c>
      <c r="Q306" s="105">
        <v>11.125287682343465</v>
      </c>
      <c r="R306" s="105">
        <v>17.439937870673869</v>
      </c>
      <c r="S306" s="105">
        <v>0</v>
      </c>
      <c r="T306" s="105">
        <v>0</v>
      </c>
      <c r="U306" s="105">
        <v>0</v>
      </c>
    </row>
    <row r="307" spans="1:21">
      <c r="A307" s="54">
        <v>305</v>
      </c>
      <c r="B307" s="104">
        <v>521</v>
      </c>
      <c r="C307" s="104">
        <v>521</v>
      </c>
      <c r="D307" s="105">
        <v>0</v>
      </c>
      <c r="E307" s="105">
        <v>474307000</v>
      </c>
      <c r="F307" s="105">
        <v>1</v>
      </c>
      <c r="G307" s="105">
        <v>10.885361505553048</v>
      </c>
      <c r="H307" s="105">
        <v>13.937796428437682</v>
      </c>
      <c r="I307" s="105">
        <v>15.872161042589438</v>
      </c>
      <c r="J307" s="105">
        <v>18.02889720934461</v>
      </c>
      <c r="K307" s="105">
        <v>19.98007656100528</v>
      </c>
      <c r="L307" s="105">
        <v>6.8886532620779404</v>
      </c>
      <c r="M307" s="105">
        <v>0.42597117541229529</v>
      </c>
      <c r="N307" s="105">
        <v>0.60331995890094381</v>
      </c>
      <c r="O307" s="105">
        <v>1.7416595039970642</v>
      </c>
      <c r="P307" s="105">
        <v>3.3109073488064955</v>
      </c>
      <c r="Q307" s="105">
        <v>5.3498609000683546</v>
      </c>
      <c r="R307" s="105">
        <v>8.4222505079461527</v>
      </c>
      <c r="S307" s="105">
        <v>0</v>
      </c>
      <c r="T307" s="105">
        <v>0</v>
      </c>
      <c r="U307" s="105">
        <v>0</v>
      </c>
    </row>
    <row r="308" spans="1:21">
      <c r="A308" s="54">
        <v>306</v>
      </c>
      <c r="B308" s="104">
        <v>522</v>
      </c>
      <c r="C308" s="104">
        <v>522</v>
      </c>
      <c r="D308" s="105">
        <v>0</v>
      </c>
      <c r="E308" s="105">
        <v>4376190000</v>
      </c>
      <c r="F308" s="105">
        <v>1</v>
      </c>
      <c r="G308" s="105">
        <v>41.737533128670236</v>
      </c>
      <c r="H308" s="105">
        <v>52.273438643685722</v>
      </c>
      <c r="I308" s="105">
        <v>56.648675896592302</v>
      </c>
      <c r="J308" s="105">
        <v>63.482555548708476</v>
      </c>
      <c r="K308" s="105">
        <v>69.908135706585426</v>
      </c>
      <c r="L308" s="105">
        <v>4.7890944847732326</v>
      </c>
      <c r="M308" s="105">
        <v>0.46019270916723681</v>
      </c>
      <c r="N308" s="105">
        <v>0.93602467288517133</v>
      </c>
      <c r="O308" s="105">
        <v>4.5690914530890829</v>
      </c>
      <c r="P308" s="105">
        <v>13.644651660971995</v>
      </c>
      <c r="Q308" s="105">
        <v>22.934793962133824</v>
      </c>
      <c r="R308" s="105">
        <v>33.614942728914819</v>
      </c>
      <c r="S308" s="105">
        <v>0</v>
      </c>
      <c r="T308" s="105">
        <v>0</v>
      </c>
      <c r="U308" s="105">
        <v>0</v>
      </c>
    </row>
    <row r="309" spans="1:21">
      <c r="A309" s="54">
        <v>307</v>
      </c>
      <c r="B309" s="104">
        <v>589</v>
      </c>
      <c r="C309" s="104">
        <v>589</v>
      </c>
      <c r="D309" s="105">
        <v>0</v>
      </c>
      <c r="E309" s="105">
        <v>1897230000</v>
      </c>
      <c r="F309" s="105">
        <v>1</v>
      </c>
      <c r="G309" s="105">
        <v>3.9428779515066141</v>
      </c>
      <c r="H309" s="105">
        <v>4.8561525775422609</v>
      </c>
      <c r="I309" s="105">
        <v>4.6473662326849068</v>
      </c>
      <c r="J309" s="105">
        <v>5.018825770498256</v>
      </c>
      <c r="K309" s="105">
        <v>5.3479597824686671</v>
      </c>
      <c r="L309" s="105">
        <v>0.60244177021520895</v>
      </c>
      <c r="M309" s="105">
        <v>0.23790734798989446</v>
      </c>
      <c r="N309" s="105">
        <v>0.95401632040980533</v>
      </c>
      <c r="O309" s="105">
        <v>2.0121539303052733</v>
      </c>
      <c r="P309" s="105">
        <v>2.8787364436631933</v>
      </c>
      <c r="Q309" s="105">
        <v>3.1390877037649947</v>
      </c>
      <c r="R309" s="105">
        <v>3.7324689779087978</v>
      </c>
      <c r="S309" s="105">
        <v>0</v>
      </c>
      <c r="T309" s="105">
        <v>0</v>
      </c>
      <c r="U309" s="105">
        <v>0</v>
      </c>
    </row>
    <row r="310" spans="1:21">
      <c r="A310" s="54">
        <v>308</v>
      </c>
      <c r="B310" s="104">
        <v>590</v>
      </c>
      <c r="C310" s="104">
        <v>590</v>
      </c>
      <c r="D310" s="105">
        <v>0</v>
      </c>
      <c r="E310" s="105">
        <v>474307000</v>
      </c>
      <c r="F310" s="105">
        <v>1</v>
      </c>
      <c r="G310" s="105">
        <v>3.8828856610675806</v>
      </c>
      <c r="H310" s="105">
        <v>4.8800270471495493</v>
      </c>
      <c r="I310" s="105">
        <v>4.9396894629685244</v>
      </c>
      <c r="J310" s="105">
        <v>5.6875552048834033</v>
      </c>
      <c r="K310" s="105">
        <v>6.118471040772441</v>
      </c>
      <c r="L310" s="105">
        <v>2.1931273642497042</v>
      </c>
      <c r="M310" s="105">
        <v>0.90144486046723049</v>
      </c>
      <c r="N310" s="105">
        <v>0.93524615986395321</v>
      </c>
      <c r="O310" s="105">
        <v>1.4458997656003669</v>
      </c>
      <c r="P310" s="105">
        <v>2.4400263901793307</v>
      </c>
      <c r="Q310" s="105">
        <v>3.0248460258163168</v>
      </c>
      <c r="R310" s="105">
        <v>3.4294882220944802</v>
      </c>
      <c r="S310" s="105">
        <v>0</v>
      </c>
      <c r="T310" s="105">
        <v>0</v>
      </c>
      <c r="U310" s="105">
        <v>0</v>
      </c>
    </row>
    <row r="311" spans="1:21">
      <c r="A311" s="54">
        <v>309</v>
      </c>
      <c r="B311" s="104">
        <v>591</v>
      </c>
      <c r="C311" s="104">
        <v>591</v>
      </c>
      <c r="D311" s="105">
        <v>0</v>
      </c>
      <c r="E311" s="105">
        <v>474307000</v>
      </c>
      <c r="F311" s="105">
        <v>1</v>
      </c>
      <c r="G311" s="105">
        <v>5.9826989809675624</v>
      </c>
      <c r="H311" s="105">
        <v>7.9573056337268895</v>
      </c>
      <c r="I311" s="105">
        <v>8.4131929356591613</v>
      </c>
      <c r="J311" s="105">
        <v>10.159286575328574</v>
      </c>
      <c r="K311" s="105">
        <v>10.768886957643726</v>
      </c>
      <c r="L311" s="105">
        <v>1.0813647297020574</v>
      </c>
      <c r="M311" s="105">
        <v>0.52328771945490027</v>
      </c>
      <c r="N311" s="105">
        <v>0.74743853340843025</v>
      </c>
      <c r="O311" s="105">
        <v>1.562992621137052</v>
      </c>
      <c r="P311" s="105">
        <v>2.8092823694869038</v>
      </c>
      <c r="Q311" s="105">
        <v>3.9206955472748617</v>
      </c>
      <c r="R311" s="105">
        <v>4.865454470921077</v>
      </c>
      <c r="S311" s="105">
        <v>0</v>
      </c>
      <c r="T311" s="105">
        <v>0</v>
      </c>
      <c r="U311" s="105">
        <v>0</v>
      </c>
    </row>
    <row r="312" spans="1:21">
      <c r="A312" s="54">
        <v>310</v>
      </c>
      <c r="B312" s="104">
        <v>592</v>
      </c>
      <c r="C312" s="104">
        <v>592</v>
      </c>
      <c r="D312" s="105">
        <v>0</v>
      </c>
      <c r="E312" s="105">
        <v>474307000</v>
      </c>
      <c r="F312" s="105">
        <v>1</v>
      </c>
      <c r="G312" s="105">
        <v>100</v>
      </c>
      <c r="H312" s="105">
        <v>100</v>
      </c>
      <c r="I312" s="105">
        <v>100</v>
      </c>
      <c r="J312" s="105">
        <v>100</v>
      </c>
      <c r="K312" s="105">
        <v>80.767731828088273</v>
      </c>
      <c r="L312" s="105">
        <v>0.32970297938773052</v>
      </c>
      <c r="M312" s="105">
        <v>0.27431784163995365</v>
      </c>
      <c r="N312" s="105">
        <v>1.2490927433537868</v>
      </c>
      <c r="O312" s="105">
        <v>7.3758639534123933</v>
      </c>
      <c r="P312" s="105">
        <v>22.751291279199116</v>
      </c>
      <c r="Q312" s="105">
        <v>55.70151171333638</v>
      </c>
      <c r="R312" s="105">
        <v>95.020352895874794</v>
      </c>
      <c r="S312" s="105">
        <v>0</v>
      </c>
      <c r="T312" s="105">
        <v>0</v>
      </c>
      <c r="U312" s="105">
        <v>0</v>
      </c>
    </row>
    <row r="313" spans="1:21">
      <c r="A313" s="54">
        <v>311</v>
      </c>
      <c r="B313" s="104">
        <v>600</v>
      </c>
      <c r="C313" s="104">
        <v>600</v>
      </c>
      <c r="D313" s="105">
        <v>0</v>
      </c>
      <c r="E313" s="105">
        <v>474307000</v>
      </c>
      <c r="F313" s="105">
        <v>1</v>
      </c>
      <c r="G313" s="105">
        <v>69.931796215430396</v>
      </c>
      <c r="H313" s="105">
        <v>100</v>
      </c>
      <c r="I313" s="105">
        <v>100</v>
      </c>
      <c r="J313" s="105">
        <v>100</v>
      </c>
      <c r="K313" s="105">
        <v>100</v>
      </c>
      <c r="L313" s="105">
        <v>12.982933737282348</v>
      </c>
      <c r="M313" s="105">
        <v>0.16618178397587816</v>
      </c>
      <c r="N313" s="105">
        <v>0.32841966992361915</v>
      </c>
      <c r="O313" s="105">
        <v>1.7310139529343045</v>
      </c>
      <c r="P313" s="105">
        <v>5.3446564581122811</v>
      </c>
      <c r="Q313" s="105">
        <v>13.977291769215803</v>
      </c>
      <c r="R313" s="105">
        <v>33.760150886604016</v>
      </c>
      <c r="S313" s="105">
        <v>0</v>
      </c>
      <c r="T313" s="105">
        <v>0</v>
      </c>
      <c r="U313" s="105">
        <v>0</v>
      </c>
    </row>
    <row r="314" spans="1:21">
      <c r="A314" s="54">
        <v>312</v>
      </c>
      <c r="B314" s="104">
        <v>601</v>
      </c>
      <c r="C314" s="104">
        <v>601</v>
      </c>
      <c r="D314" s="105">
        <v>0</v>
      </c>
      <c r="E314" s="105">
        <v>474307000</v>
      </c>
      <c r="F314" s="105">
        <v>1</v>
      </c>
      <c r="G314" s="105">
        <v>0</v>
      </c>
      <c r="H314" s="105">
        <v>0</v>
      </c>
      <c r="I314" s="105">
        <v>0</v>
      </c>
      <c r="J314" s="105">
        <v>0</v>
      </c>
      <c r="K314" s="105">
        <v>0</v>
      </c>
      <c r="L314" s="105">
        <v>4.1356890917609404</v>
      </c>
      <c r="M314" s="105">
        <v>0.15242660262657545</v>
      </c>
      <c r="N314" s="105">
        <v>0.40946071878256451</v>
      </c>
      <c r="O314" s="105">
        <v>86.385673357826235</v>
      </c>
      <c r="P314" s="105">
        <v>0</v>
      </c>
      <c r="Q314" s="105">
        <v>0</v>
      </c>
      <c r="R314" s="105">
        <v>0</v>
      </c>
      <c r="S314" s="105">
        <v>0</v>
      </c>
      <c r="T314" s="105">
        <v>0</v>
      </c>
      <c r="U314" s="105">
        <v>0</v>
      </c>
    </row>
    <row r="315" spans="1:21">
      <c r="A315" s="54">
        <v>313</v>
      </c>
      <c r="B315" s="104">
        <v>602</v>
      </c>
      <c r="C315" s="104">
        <v>602</v>
      </c>
      <c r="D315" s="105">
        <v>0</v>
      </c>
      <c r="E315" s="105">
        <v>474307000</v>
      </c>
      <c r="F315" s="105">
        <v>1</v>
      </c>
      <c r="G315" s="105">
        <v>0</v>
      </c>
      <c r="H315" s="105">
        <v>0</v>
      </c>
      <c r="I315" s="105">
        <v>0</v>
      </c>
      <c r="J315" s="105">
        <v>0</v>
      </c>
      <c r="K315" s="105">
        <v>0</v>
      </c>
      <c r="L315" s="105">
        <v>3.1753735960969296</v>
      </c>
      <c r="M315" s="105">
        <v>0.1422971404587989</v>
      </c>
      <c r="N315" s="105">
        <v>0.61419107817384677</v>
      </c>
      <c r="O315" s="105">
        <v>100</v>
      </c>
      <c r="P315" s="105">
        <v>0</v>
      </c>
      <c r="Q315" s="105">
        <v>0</v>
      </c>
      <c r="R315" s="105">
        <v>0</v>
      </c>
      <c r="S315" s="105">
        <v>0</v>
      </c>
      <c r="T315" s="105">
        <v>0</v>
      </c>
      <c r="U315" s="105">
        <v>0</v>
      </c>
    </row>
    <row r="316" spans="1:21">
      <c r="A316" s="54">
        <v>314</v>
      </c>
      <c r="B316" s="104">
        <v>603</v>
      </c>
      <c r="C316" s="104">
        <v>603</v>
      </c>
      <c r="D316" s="105">
        <v>0</v>
      </c>
      <c r="E316" s="105">
        <v>474307000</v>
      </c>
      <c r="F316" s="105">
        <v>1</v>
      </c>
      <c r="G316" s="105">
        <v>90.373137332401967</v>
      </c>
      <c r="H316" s="105">
        <v>100</v>
      </c>
      <c r="I316" s="105">
        <v>100</v>
      </c>
      <c r="J316" s="105">
        <v>100</v>
      </c>
      <c r="K316" s="105">
        <v>100</v>
      </c>
      <c r="L316" s="105">
        <v>3.6499691055690153</v>
      </c>
      <c r="M316" s="105">
        <v>0.14869204619949739</v>
      </c>
      <c r="N316" s="105">
        <v>0.67253130822835572</v>
      </c>
      <c r="O316" s="105">
        <v>2.7637300742232633</v>
      </c>
      <c r="P316" s="105">
        <v>7.708948200543464</v>
      </c>
      <c r="Q316" s="105">
        <v>19.111807113009363</v>
      </c>
      <c r="R316" s="105">
        <v>41.931869047227458</v>
      </c>
      <c r="S316" s="105">
        <v>0</v>
      </c>
      <c r="T316" s="105">
        <v>0</v>
      </c>
      <c r="U316" s="105">
        <v>0</v>
      </c>
    </row>
    <row r="317" spans="1:21">
      <c r="A317" s="54">
        <v>315</v>
      </c>
      <c r="B317" s="104">
        <v>604</v>
      </c>
      <c r="C317" s="104">
        <v>604</v>
      </c>
      <c r="D317" s="105">
        <v>0</v>
      </c>
      <c r="E317" s="105">
        <v>474307000</v>
      </c>
      <c r="F317" s="105">
        <v>1</v>
      </c>
      <c r="G317" s="105">
        <v>0</v>
      </c>
      <c r="H317" s="105">
        <v>0</v>
      </c>
      <c r="I317" s="105">
        <v>0</v>
      </c>
      <c r="J317" s="105">
        <v>0</v>
      </c>
      <c r="K317" s="105">
        <v>0</v>
      </c>
      <c r="L317" s="105">
        <v>1.1324571526146634</v>
      </c>
      <c r="M317" s="105">
        <v>0.13471680343234735</v>
      </c>
      <c r="N317" s="105">
        <v>2.4420147994328256</v>
      </c>
      <c r="O317" s="105">
        <v>100</v>
      </c>
      <c r="P317" s="105">
        <v>0</v>
      </c>
      <c r="Q317" s="105">
        <v>0</v>
      </c>
      <c r="R317" s="105">
        <v>0</v>
      </c>
      <c r="S317" s="105">
        <v>0</v>
      </c>
      <c r="T317" s="105">
        <v>0</v>
      </c>
      <c r="U317" s="105">
        <v>0</v>
      </c>
    </row>
    <row r="318" spans="1:21">
      <c r="A318" s="54">
        <v>316</v>
      </c>
      <c r="B318" s="104">
        <v>605</v>
      </c>
      <c r="C318" s="104">
        <v>605</v>
      </c>
      <c r="D318" s="105">
        <v>0</v>
      </c>
      <c r="E318" s="105">
        <v>474307000</v>
      </c>
      <c r="F318" s="105">
        <v>1</v>
      </c>
      <c r="G318" s="105">
        <v>100</v>
      </c>
      <c r="H318" s="105">
        <v>100</v>
      </c>
      <c r="I318" s="105">
        <v>100</v>
      </c>
      <c r="J318" s="105">
        <v>100</v>
      </c>
      <c r="K318" s="105">
        <v>100</v>
      </c>
      <c r="L318" s="105">
        <v>0.91036833033636255</v>
      </c>
      <c r="M318" s="105">
        <v>0.17202376763295638</v>
      </c>
      <c r="N318" s="105">
        <v>0.90497993835141566</v>
      </c>
      <c r="O318" s="105">
        <v>6.3595704108102273</v>
      </c>
      <c r="P318" s="105">
        <v>16.153524789044205</v>
      </c>
      <c r="Q318" s="105">
        <v>40.384729748931925</v>
      </c>
      <c r="R318" s="105">
        <v>85.020483681961949</v>
      </c>
      <c r="S318" s="105">
        <v>0</v>
      </c>
      <c r="T318" s="105">
        <v>0</v>
      </c>
      <c r="U318" s="105">
        <v>0</v>
      </c>
    </row>
    <row r="319" spans="1:21">
      <c r="A319" s="54">
        <v>317</v>
      </c>
      <c r="B319" s="104">
        <v>606</v>
      </c>
      <c r="C319" s="104">
        <v>606</v>
      </c>
      <c r="D319" s="105">
        <v>0</v>
      </c>
      <c r="E319" s="105">
        <v>474307000</v>
      </c>
      <c r="F319" s="105">
        <v>1</v>
      </c>
      <c r="G319" s="105">
        <v>100</v>
      </c>
      <c r="H319" s="105">
        <v>100</v>
      </c>
      <c r="I319" s="105">
        <v>100</v>
      </c>
      <c r="J319" s="105">
        <v>100</v>
      </c>
      <c r="K319" s="105">
        <v>100</v>
      </c>
      <c r="L319" s="105">
        <v>1.0167960680355397</v>
      </c>
      <c r="M319" s="105">
        <v>0.18149420706221864</v>
      </c>
      <c r="N319" s="105">
        <v>1.0325274464412124</v>
      </c>
      <c r="O319" s="105">
        <v>4.9310572992912274</v>
      </c>
      <c r="P319" s="105">
        <v>19.639963484689961</v>
      </c>
      <c r="Q319" s="105">
        <v>57.692471069902751</v>
      </c>
      <c r="R319" s="105">
        <v>100</v>
      </c>
      <c r="S319" s="105">
        <v>0</v>
      </c>
      <c r="T319" s="105">
        <v>0</v>
      </c>
      <c r="U319" s="105">
        <v>0</v>
      </c>
    </row>
    <row r="320" spans="1:21">
      <c r="A320" s="54">
        <v>318</v>
      </c>
      <c r="B320" s="104">
        <v>607</v>
      </c>
      <c r="C320" s="104">
        <v>607</v>
      </c>
      <c r="D320" s="105">
        <v>0</v>
      </c>
      <c r="E320" s="105">
        <v>474307000</v>
      </c>
      <c r="F320" s="105">
        <v>1</v>
      </c>
      <c r="G320" s="105">
        <v>0</v>
      </c>
      <c r="H320" s="105">
        <v>0</v>
      </c>
      <c r="I320" s="105">
        <v>0</v>
      </c>
      <c r="J320" s="105">
        <v>0</v>
      </c>
      <c r="K320" s="105">
        <v>0</v>
      </c>
      <c r="L320" s="105">
        <v>0.30034324709057258</v>
      </c>
      <c r="M320" s="105">
        <v>0.26373701060526972</v>
      </c>
      <c r="N320" s="105">
        <v>4.333706747034948</v>
      </c>
      <c r="O320" s="105">
        <v>23.754155752013993</v>
      </c>
      <c r="P320" s="105">
        <v>0</v>
      </c>
      <c r="Q320" s="105">
        <v>0</v>
      </c>
      <c r="R320" s="105">
        <v>0</v>
      </c>
      <c r="S320" s="105">
        <v>0</v>
      </c>
      <c r="T320" s="105">
        <v>0</v>
      </c>
      <c r="U320" s="105">
        <v>0</v>
      </c>
    </row>
    <row r="321" spans="1:21">
      <c r="A321" s="54">
        <v>319</v>
      </c>
      <c r="B321" s="104">
        <v>608</v>
      </c>
      <c r="C321" s="104">
        <v>608</v>
      </c>
      <c r="D321" s="105">
        <v>0</v>
      </c>
      <c r="E321" s="105">
        <v>501163000</v>
      </c>
      <c r="F321" s="105">
        <v>0</v>
      </c>
      <c r="G321" s="105">
        <v>100</v>
      </c>
      <c r="H321" s="105">
        <v>100</v>
      </c>
      <c r="I321" s="105">
        <v>100</v>
      </c>
      <c r="J321" s="105">
        <v>100</v>
      </c>
      <c r="K321" s="105">
        <v>0</v>
      </c>
      <c r="L321" s="105">
        <v>37.368268914683448</v>
      </c>
      <c r="M321" s="105">
        <v>15.239437519912638</v>
      </c>
      <c r="N321" s="105">
        <v>26.360128249151025</v>
      </c>
      <c r="O321" s="105">
        <v>68.068702360249958</v>
      </c>
      <c r="P321" s="105">
        <v>100</v>
      </c>
      <c r="Q321" s="105">
        <v>100</v>
      </c>
      <c r="R321" s="105">
        <v>100</v>
      </c>
      <c r="S321" s="105">
        <v>0</v>
      </c>
      <c r="T321" s="105">
        <v>0</v>
      </c>
      <c r="U321" s="105">
        <v>0</v>
      </c>
    </row>
    <row r="322" spans="1:21">
      <c r="A322" s="54">
        <v>320</v>
      </c>
      <c r="B322" s="104">
        <v>609</v>
      </c>
      <c r="C322" s="104">
        <v>609</v>
      </c>
      <c r="D322" s="105">
        <v>0</v>
      </c>
      <c r="E322" s="105">
        <v>501163000</v>
      </c>
      <c r="F322" s="105">
        <v>0</v>
      </c>
      <c r="G322" s="105">
        <v>55.057789909254247</v>
      </c>
      <c r="H322" s="105">
        <v>74.208820769101777</v>
      </c>
      <c r="I322" s="105">
        <v>77.582259639263214</v>
      </c>
      <c r="J322" s="105">
        <v>94.822242325406762</v>
      </c>
      <c r="K322" s="105">
        <v>100</v>
      </c>
      <c r="L322" s="105">
        <v>41.378368279242281</v>
      </c>
      <c r="M322" s="105">
        <v>12.504432514332535</v>
      </c>
      <c r="N322" s="105">
        <v>10.307087874021478</v>
      </c>
      <c r="O322" s="105">
        <v>21.070948372290317</v>
      </c>
      <c r="P322" s="105">
        <v>26.258326914969818</v>
      </c>
      <c r="Q322" s="105">
        <v>34.832846415079707</v>
      </c>
      <c r="R322" s="105">
        <v>43.764403909602699</v>
      </c>
      <c r="S322" s="105">
        <v>0</v>
      </c>
      <c r="T322" s="105">
        <v>0</v>
      </c>
      <c r="U322" s="105">
        <v>0</v>
      </c>
    </row>
    <row r="323" spans="1:21">
      <c r="A323" s="54">
        <v>321</v>
      </c>
      <c r="B323" s="104">
        <v>610</v>
      </c>
      <c r="C323" s="104">
        <v>610</v>
      </c>
      <c r="D323" s="105">
        <v>180</v>
      </c>
      <c r="E323" s="105">
        <v>501163000</v>
      </c>
      <c r="F323" s="105">
        <v>0</v>
      </c>
      <c r="G323" s="105">
        <v>100</v>
      </c>
      <c r="H323" s="105">
        <v>100</v>
      </c>
      <c r="I323" s="105">
        <v>100</v>
      </c>
      <c r="J323" s="105">
        <v>100</v>
      </c>
      <c r="K323" s="105">
        <v>100</v>
      </c>
      <c r="L323" s="105">
        <v>3.3920037927261499</v>
      </c>
      <c r="M323" s="105">
        <v>2.3389585998032083</v>
      </c>
      <c r="N323" s="105">
        <v>4.8294498360309586</v>
      </c>
      <c r="O323" s="105">
        <v>20.56369505881953</v>
      </c>
      <c r="P323" s="105">
        <v>46.129493144523749</v>
      </c>
      <c r="Q323" s="105">
        <v>100</v>
      </c>
      <c r="R323" s="105">
        <v>100</v>
      </c>
      <c r="S323" s="105">
        <v>0</v>
      </c>
      <c r="T323" s="105">
        <v>64.771133369325298</v>
      </c>
      <c r="U323" s="105">
        <v>64.771133369325298</v>
      </c>
    </row>
    <row r="324" spans="1:21">
      <c r="A324" s="54">
        <v>322</v>
      </c>
      <c r="B324" s="104">
        <v>611</v>
      </c>
      <c r="C324" s="104">
        <v>611</v>
      </c>
      <c r="D324" s="105">
        <v>102.99999999999999</v>
      </c>
      <c r="E324" s="105">
        <v>501163000</v>
      </c>
      <c r="F324" s="105">
        <v>0</v>
      </c>
      <c r="G324" s="105">
        <v>100</v>
      </c>
      <c r="H324" s="105">
        <v>100</v>
      </c>
      <c r="I324" s="105">
        <v>100</v>
      </c>
      <c r="J324" s="105">
        <v>100</v>
      </c>
      <c r="K324" s="105">
        <v>100</v>
      </c>
      <c r="L324" s="105">
        <v>2.8680635571968311</v>
      </c>
      <c r="M324" s="105">
        <v>0.48308357410497166</v>
      </c>
      <c r="N324" s="105">
        <v>1.5737171887908836</v>
      </c>
      <c r="O324" s="105">
        <v>5.2722566050281037</v>
      </c>
      <c r="P324" s="105">
        <v>14.340620381456826</v>
      </c>
      <c r="Q324" s="105">
        <v>36.707300463337241</v>
      </c>
      <c r="R324" s="105">
        <v>69.954266331812306</v>
      </c>
      <c r="S324" s="105">
        <v>0</v>
      </c>
      <c r="T324" s="105">
        <v>52.599942341810589</v>
      </c>
      <c r="U324" s="105">
        <v>52.599942341810603</v>
      </c>
    </row>
    <row r="325" spans="1:21">
      <c r="A325" s="54">
        <v>323</v>
      </c>
      <c r="B325" s="104">
        <v>612</v>
      </c>
      <c r="C325" s="104">
        <v>612</v>
      </c>
      <c r="D325" s="105">
        <v>77</v>
      </c>
      <c r="E325" s="105">
        <v>3588580000</v>
      </c>
      <c r="F325" s="105">
        <v>0</v>
      </c>
      <c r="G325" s="105">
        <v>20.413687106296635</v>
      </c>
      <c r="H325" s="105">
        <v>29.28583968333086</v>
      </c>
      <c r="I325" s="105">
        <v>33.672615693768016</v>
      </c>
      <c r="J325" s="105">
        <v>36.866534383330027</v>
      </c>
      <c r="K325" s="105">
        <v>41.771044208380467</v>
      </c>
      <c r="L325" s="105">
        <v>3.4001167061328919</v>
      </c>
      <c r="M325" s="105">
        <v>0.38529437086500395</v>
      </c>
      <c r="N325" s="105">
        <v>1.0924400349719678</v>
      </c>
      <c r="O325" s="105">
        <v>4.0022737504748589</v>
      </c>
      <c r="P325" s="105">
        <v>7.2591353739690376</v>
      </c>
      <c r="Q325" s="105">
        <v>11.82210374249159</v>
      </c>
      <c r="R325" s="105">
        <v>15.699636064440066</v>
      </c>
      <c r="S325" s="105">
        <v>0</v>
      </c>
      <c r="T325" s="105">
        <v>17.139226759870951</v>
      </c>
      <c r="U325" s="105">
        <v>17.139226759870954</v>
      </c>
    </row>
    <row r="326" spans="1:21">
      <c r="A326" s="54">
        <v>324</v>
      </c>
      <c r="B326" s="104">
        <v>618</v>
      </c>
      <c r="C326" s="104">
        <v>618</v>
      </c>
      <c r="D326" s="105">
        <v>21031</v>
      </c>
      <c r="E326" s="105">
        <v>1503490000</v>
      </c>
      <c r="F326" s="105">
        <v>0</v>
      </c>
      <c r="G326" s="105">
        <v>100</v>
      </c>
      <c r="H326" s="105">
        <v>100</v>
      </c>
      <c r="I326" s="105">
        <v>100</v>
      </c>
      <c r="J326" s="105">
        <v>100</v>
      </c>
      <c r="K326" s="105">
        <v>100</v>
      </c>
      <c r="L326" s="105">
        <v>3.5394819388711598</v>
      </c>
      <c r="M326" s="105">
        <v>0.56166600165002023</v>
      </c>
      <c r="N326" s="105">
        <v>1.8512539842398357</v>
      </c>
      <c r="O326" s="105">
        <v>8.9208510808491059</v>
      </c>
      <c r="P326" s="105">
        <v>27.770050236836315</v>
      </c>
      <c r="Q326" s="105">
        <v>71.833854449083631</v>
      </c>
      <c r="R326" s="105">
        <v>100</v>
      </c>
      <c r="S326" s="105">
        <v>0</v>
      </c>
      <c r="T326" s="105">
        <v>59.539763140960851</v>
      </c>
      <c r="U326" s="105">
        <v>59.539763140960837</v>
      </c>
    </row>
    <row r="327" spans="1:21">
      <c r="A327" s="54">
        <v>325</v>
      </c>
      <c r="B327" s="104">
        <v>619</v>
      </c>
      <c r="C327" s="104">
        <v>619</v>
      </c>
      <c r="D327" s="105">
        <v>6057</v>
      </c>
      <c r="E327" s="105">
        <v>501163000</v>
      </c>
      <c r="F327" s="105">
        <v>0</v>
      </c>
      <c r="G327" s="105">
        <v>100</v>
      </c>
      <c r="H327" s="105">
        <v>100</v>
      </c>
      <c r="I327" s="105">
        <v>100</v>
      </c>
      <c r="J327" s="105">
        <v>100</v>
      </c>
      <c r="K327" s="105">
        <v>100</v>
      </c>
      <c r="L327" s="105">
        <v>54.186037392693954</v>
      </c>
      <c r="M327" s="105">
        <v>46.445035053235131</v>
      </c>
      <c r="N327" s="105">
        <v>55.779403510087654</v>
      </c>
      <c r="O327" s="105">
        <v>100</v>
      </c>
      <c r="P327" s="105">
        <v>100</v>
      </c>
      <c r="Q327" s="105">
        <v>100</v>
      </c>
      <c r="R327" s="105">
        <v>100</v>
      </c>
      <c r="S327" s="105">
        <v>0</v>
      </c>
      <c r="T327" s="105">
        <v>88.034206329668052</v>
      </c>
      <c r="U327" s="105">
        <v>88.034206329668066</v>
      </c>
    </row>
    <row r="328" spans="1:21">
      <c r="A328" s="54">
        <v>326</v>
      </c>
      <c r="B328" s="104">
        <v>620</v>
      </c>
      <c r="C328" s="104">
        <v>620</v>
      </c>
      <c r="D328" s="105">
        <v>335</v>
      </c>
      <c r="E328" s="105">
        <v>2613070000</v>
      </c>
      <c r="F328" s="105">
        <v>0</v>
      </c>
      <c r="G328" s="105">
        <v>52.163439681822204</v>
      </c>
      <c r="H328" s="105">
        <v>69.21757436742169</v>
      </c>
      <c r="I328" s="105">
        <v>87.115713148099047</v>
      </c>
      <c r="J328" s="105">
        <v>92.566576108764323</v>
      </c>
      <c r="K328" s="105">
        <v>100</v>
      </c>
      <c r="L328" s="105">
        <v>2.9314548241201779</v>
      </c>
      <c r="M328" s="105">
        <v>0.30364809624764127</v>
      </c>
      <c r="N328" s="105">
        <v>2.7577811375480268</v>
      </c>
      <c r="O328" s="105">
        <v>13.944440296644192</v>
      </c>
      <c r="P328" s="105">
        <v>20.576320176562589</v>
      </c>
      <c r="Q328" s="105">
        <v>30.765320977527036</v>
      </c>
      <c r="R328" s="105">
        <v>40.031000366125348</v>
      </c>
      <c r="S328" s="105">
        <v>0</v>
      </c>
      <c r="T328" s="105">
        <v>42.697772431740191</v>
      </c>
      <c r="U328" s="105">
        <v>42.697772431740198</v>
      </c>
    </row>
    <row r="329" spans="1:21">
      <c r="A329" s="54">
        <v>327</v>
      </c>
      <c r="B329" s="104">
        <v>621</v>
      </c>
      <c r="C329" s="104">
        <v>621</v>
      </c>
      <c r="D329" s="105">
        <v>1108.0000000000002</v>
      </c>
      <c r="E329" s="105">
        <v>501163000</v>
      </c>
      <c r="F329" s="105">
        <v>1</v>
      </c>
      <c r="G329" s="105">
        <v>-99999</v>
      </c>
      <c r="H329" s="105">
        <v>-99999</v>
      </c>
      <c r="I329" s="105">
        <v>-99999</v>
      </c>
      <c r="J329" s="105">
        <v>-99999</v>
      </c>
      <c r="K329" s="105">
        <v>-99999</v>
      </c>
      <c r="L329" s="105">
        <v>-99999</v>
      </c>
      <c r="M329" s="105">
        <v>-99999</v>
      </c>
      <c r="N329" s="105">
        <v>-99999</v>
      </c>
      <c r="O329" s="105">
        <v>-99999</v>
      </c>
      <c r="P329" s="105">
        <v>-99999</v>
      </c>
      <c r="Q329" s="105">
        <v>-99999</v>
      </c>
      <c r="R329" s="105">
        <v>-99999</v>
      </c>
      <c r="S329" s="105">
        <v>0</v>
      </c>
      <c r="T329" s="105">
        <v>0</v>
      </c>
      <c r="U329" s="105">
        <v>0</v>
      </c>
    </row>
    <row r="330" spans="1:21">
      <c r="A330" s="54">
        <v>328</v>
      </c>
      <c r="B330" s="104">
        <v>622</v>
      </c>
      <c r="C330" s="104">
        <v>622</v>
      </c>
      <c r="D330" s="105">
        <v>619</v>
      </c>
      <c r="E330" s="105">
        <v>501163000</v>
      </c>
      <c r="F330" s="105">
        <v>0</v>
      </c>
      <c r="G330" s="105">
        <v>100</v>
      </c>
      <c r="H330" s="105">
        <v>100</v>
      </c>
      <c r="I330" s="105">
        <v>100</v>
      </c>
      <c r="J330" s="105">
        <v>100</v>
      </c>
      <c r="K330" s="105">
        <v>100</v>
      </c>
      <c r="L330" s="105">
        <v>20.319265526193178</v>
      </c>
      <c r="M330" s="105">
        <v>15.731032278619496</v>
      </c>
      <c r="N330" s="105">
        <v>14.991788886410193</v>
      </c>
      <c r="O330" s="105">
        <v>47.407107216988742</v>
      </c>
      <c r="P330" s="105">
        <v>85.333248539605194</v>
      </c>
      <c r="Q330" s="105">
        <v>100</v>
      </c>
      <c r="R330" s="105">
        <v>100</v>
      </c>
      <c r="S330" s="105">
        <v>0</v>
      </c>
      <c r="T330" s="105">
        <v>73.648536870651398</v>
      </c>
      <c r="U330" s="105">
        <v>73.648536870651412</v>
      </c>
    </row>
    <row r="331" spans="1:21">
      <c r="A331" s="54">
        <v>329</v>
      </c>
      <c r="B331" s="104">
        <v>623</v>
      </c>
      <c r="C331" s="104">
        <v>623</v>
      </c>
      <c r="D331" s="105">
        <v>0</v>
      </c>
      <c r="E331" s="105">
        <v>501163000</v>
      </c>
      <c r="F331" s="105">
        <v>0</v>
      </c>
      <c r="G331" s="105">
        <v>100</v>
      </c>
      <c r="H331" s="105">
        <v>100</v>
      </c>
      <c r="I331" s="105">
        <v>100</v>
      </c>
      <c r="J331" s="105">
        <v>100</v>
      </c>
      <c r="K331" s="105">
        <v>100</v>
      </c>
      <c r="L331" s="105">
        <v>6.5023049077108181</v>
      </c>
      <c r="M331" s="105">
        <v>6.2925531362447602</v>
      </c>
      <c r="N331" s="105">
        <v>6.5321508942931876</v>
      </c>
      <c r="O331" s="105">
        <v>21.335687934633636</v>
      </c>
      <c r="P331" s="105">
        <v>42.671375881114521</v>
      </c>
      <c r="Q331" s="105">
        <v>81.278811252896773</v>
      </c>
      <c r="R331" s="105">
        <v>100</v>
      </c>
      <c r="S331" s="105">
        <v>0</v>
      </c>
      <c r="T331" s="105">
        <v>0</v>
      </c>
      <c r="U331" s="105">
        <v>0</v>
      </c>
    </row>
    <row r="332" spans="1:21">
      <c r="A332" s="54">
        <v>330</v>
      </c>
      <c r="B332" s="104">
        <v>624</v>
      </c>
      <c r="C332" s="104">
        <v>624</v>
      </c>
      <c r="D332" s="105">
        <v>0</v>
      </c>
      <c r="E332" s="105">
        <v>501163000</v>
      </c>
      <c r="F332" s="105">
        <v>0</v>
      </c>
      <c r="G332" s="105">
        <v>100</v>
      </c>
      <c r="H332" s="105">
        <v>100</v>
      </c>
      <c r="I332" s="105">
        <v>100</v>
      </c>
      <c r="J332" s="105">
        <v>100</v>
      </c>
      <c r="K332" s="105">
        <v>100</v>
      </c>
      <c r="L332" s="105">
        <v>1.1121388097125859</v>
      </c>
      <c r="M332" s="105">
        <v>1.4385630326223273</v>
      </c>
      <c r="N332" s="105">
        <v>2.5241904920558098</v>
      </c>
      <c r="O332" s="105">
        <v>10.471503301879698</v>
      </c>
      <c r="P332" s="105">
        <v>23.706319975088771</v>
      </c>
      <c r="Q332" s="105">
        <v>51.722879945648224</v>
      </c>
      <c r="R332" s="105">
        <v>94.825279900355085</v>
      </c>
      <c r="S332" s="105">
        <v>0</v>
      </c>
      <c r="T332" s="105">
        <v>0</v>
      </c>
      <c r="U332" s="105">
        <v>0</v>
      </c>
    </row>
    <row r="333" spans="1:21">
      <c r="A333" s="54">
        <v>331</v>
      </c>
      <c r="B333" s="104">
        <v>625</v>
      </c>
      <c r="C333" s="104">
        <v>625</v>
      </c>
      <c r="D333" s="105">
        <v>1623.9999999999998</v>
      </c>
      <c r="E333" s="105">
        <v>501163000</v>
      </c>
      <c r="F333" s="105">
        <v>0</v>
      </c>
      <c r="G333" s="105">
        <v>100</v>
      </c>
      <c r="H333" s="105">
        <v>100</v>
      </c>
      <c r="I333" s="105">
        <v>100</v>
      </c>
      <c r="J333" s="105">
        <v>100</v>
      </c>
      <c r="K333" s="105">
        <v>100</v>
      </c>
      <c r="L333" s="105">
        <v>1.8883199813998826</v>
      </c>
      <c r="M333" s="105">
        <v>2.2577447595322635</v>
      </c>
      <c r="N333" s="105">
        <v>4.8066732428444947</v>
      </c>
      <c r="O333" s="105">
        <v>19.846462856430435</v>
      </c>
      <c r="P333" s="105">
        <v>43.764053429541768</v>
      </c>
      <c r="Q333" s="105">
        <v>94.824014220475931</v>
      </c>
      <c r="R333" s="105">
        <v>100</v>
      </c>
      <c r="S333" s="105">
        <v>0</v>
      </c>
      <c r="T333" s="105">
        <v>63.948939040852053</v>
      </c>
      <c r="U333" s="105">
        <v>63.948939040852082</v>
      </c>
    </row>
    <row r="334" spans="1:21">
      <c r="A334" s="54">
        <v>332</v>
      </c>
      <c r="B334" s="104">
        <v>626</v>
      </c>
      <c r="C334" s="104">
        <v>626</v>
      </c>
      <c r="D334" s="105">
        <v>515.00000000000011</v>
      </c>
      <c r="E334" s="105">
        <v>501163000</v>
      </c>
      <c r="F334" s="105">
        <v>0</v>
      </c>
      <c r="G334" s="105">
        <v>100</v>
      </c>
      <c r="H334" s="105">
        <v>100</v>
      </c>
      <c r="I334" s="105">
        <v>100</v>
      </c>
      <c r="J334" s="105">
        <v>100</v>
      </c>
      <c r="K334" s="105">
        <v>100</v>
      </c>
      <c r="L334" s="105">
        <v>1.3975387673633046</v>
      </c>
      <c r="M334" s="105">
        <v>1.6041503602574207</v>
      </c>
      <c r="N334" s="105">
        <v>4.0042041725087074</v>
      </c>
      <c r="O334" s="105">
        <v>15.802947692795234</v>
      </c>
      <c r="P334" s="105">
        <v>36.313156402986017</v>
      </c>
      <c r="Q334" s="105">
        <v>77.578106941691402</v>
      </c>
      <c r="R334" s="105">
        <v>100</v>
      </c>
      <c r="S334" s="105">
        <v>0</v>
      </c>
      <c r="T334" s="105">
        <v>61.391675361466838</v>
      </c>
      <c r="U334" s="105">
        <v>61.391675361466817</v>
      </c>
    </row>
    <row r="335" spans="1:21">
      <c r="A335" s="54">
        <v>333</v>
      </c>
      <c r="B335" s="104">
        <v>627</v>
      </c>
      <c r="C335" s="104">
        <v>627</v>
      </c>
      <c r="D335" s="105">
        <v>0</v>
      </c>
      <c r="E335" s="105">
        <v>501163000</v>
      </c>
      <c r="F335" s="105">
        <v>0</v>
      </c>
      <c r="G335" s="105">
        <v>100</v>
      </c>
      <c r="H335" s="105">
        <v>100</v>
      </c>
      <c r="I335" s="105">
        <v>100</v>
      </c>
      <c r="J335" s="105">
        <v>100</v>
      </c>
      <c r="K335" s="105">
        <v>100</v>
      </c>
      <c r="L335" s="105">
        <v>23.222534749257452</v>
      </c>
      <c r="M335" s="105">
        <v>19.124426175634298</v>
      </c>
      <c r="N335" s="105">
        <v>18.870760630956692</v>
      </c>
      <c r="O335" s="105">
        <v>56.895167703259588</v>
      </c>
      <c r="P335" s="105">
        <v>100</v>
      </c>
      <c r="Q335" s="105">
        <v>100</v>
      </c>
      <c r="R335" s="105">
        <v>100</v>
      </c>
      <c r="S335" s="105">
        <v>0</v>
      </c>
      <c r="T335" s="105">
        <v>0</v>
      </c>
      <c r="U335" s="105">
        <v>0</v>
      </c>
    </row>
    <row r="336" spans="1:21">
      <c r="A336" s="54">
        <v>334</v>
      </c>
      <c r="B336" s="104">
        <v>628</v>
      </c>
      <c r="C336" s="104">
        <v>628</v>
      </c>
      <c r="D336" s="105">
        <v>0</v>
      </c>
      <c r="E336" s="105">
        <v>501163000</v>
      </c>
      <c r="F336" s="105">
        <v>0</v>
      </c>
      <c r="G336" s="105">
        <v>100</v>
      </c>
      <c r="H336" s="105">
        <v>100</v>
      </c>
      <c r="I336" s="105">
        <v>100</v>
      </c>
      <c r="J336" s="105">
        <v>100</v>
      </c>
      <c r="K336" s="105">
        <v>100</v>
      </c>
      <c r="L336" s="105">
        <v>1.9783889170749247</v>
      </c>
      <c r="M336" s="105">
        <v>3.6393497616340964</v>
      </c>
      <c r="N336" s="105">
        <v>5.7528062380106224</v>
      </c>
      <c r="O336" s="105">
        <v>20.564518532607121</v>
      </c>
      <c r="P336" s="105">
        <v>43.76551380016388</v>
      </c>
      <c r="Q336" s="105">
        <v>94.825279900355085</v>
      </c>
      <c r="R336" s="105">
        <v>100</v>
      </c>
      <c r="S336" s="105">
        <v>0</v>
      </c>
      <c r="T336" s="105">
        <v>0</v>
      </c>
      <c r="U336" s="105">
        <v>0</v>
      </c>
    </row>
    <row r="337" spans="1:21">
      <c r="A337" s="54">
        <v>335</v>
      </c>
      <c r="B337" s="104">
        <v>629</v>
      </c>
      <c r="C337" s="104">
        <v>629</v>
      </c>
      <c r="D337" s="105">
        <v>0</v>
      </c>
      <c r="E337" s="105">
        <v>1503490000</v>
      </c>
      <c r="F337" s="105">
        <v>0</v>
      </c>
      <c r="G337" s="105">
        <v>100</v>
      </c>
      <c r="H337" s="105">
        <v>100</v>
      </c>
      <c r="I337" s="105">
        <v>100</v>
      </c>
      <c r="J337" s="105">
        <v>100</v>
      </c>
      <c r="K337" s="105">
        <v>100</v>
      </c>
      <c r="L337" s="105">
        <v>1.4462148223911668</v>
      </c>
      <c r="M337" s="105">
        <v>2.0591408546928265</v>
      </c>
      <c r="N337" s="105">
        <v>5.072886048562566</v>
      </c>
      <c r="O337" s="105">
        <v>23.927890282277509</v>
      </c>
      <c r="P337" s="105">
        <v>60.241982593028069</v>
      </c>
      <c r="Q337" s="105">
        <v>100</v>
      </c>
      <c r="R337" s="105">
        <v>100</v>
      </c>
      <c r="S337" s="105">
        <v>0</v>
      </c>
      <c r="T337" s="105">
        <v>0</v>
      </c>
      <c r="U337" s="105">
        <v>0</v>
      </c>
    </row>
    <row r="338" spans="1:21">
      <c r="A338" s="54">
        <v>336</v>
      </c>
      <c r="B338" s="104">
        <v>633</v>
      </c>
      <c r="C338" s="104">
        <v>633</v>
      </c>
      <c r="D338" s="105">
        <v>155</v>
      </c>
      <c r="E338" s="105">
        <v>1002330000</v>
      </c>
      <c r="F338" s="105">
        <v>0</v>
      </c>
      <c r="G338" s="105">
        <v>100</v>
      </c>
      <c r="H338" s="105">
        <v>100</v>
      </c>
      <c r="I338" s="105">
        <v>100</v>
      </c>
      <c r="J338" s="105">
        <v>100</v>
      </c>
      <c r="K338" s="105">
        <v>100</v>
      </c>
      <c r="L338" s="105">
        <v>4.792438571688673</v>
      </c>
      <c r="M338" s="105">
        <v>3.6736332521556467</v>
      </c>
      <c r="N338" s="105">
        <v>7.4659749610491852</v>
      </c>
      <c r="O338" s="105">
        <v>34.833915301690148</v>
      </c>
      <c r="P338" s="105">
        <v>71.119243740950722</v>
      </c>
      <c r="Q338" s="105">
        <v>100</v>
      </c>
      <c r="R338" s="105">
        <v>100</v>
      </c>
      <c r="S338" s="105">
        <v>0</v>
      </c>
      <c r="T338" s="105">
        <v>68.490433818961193</v>
      </c>
      <c r="U338" s="105">
        <v>68.490433818961179</v>
      </c>
    </row>
    <row r="339" spans="1:21">
      <c r="A339" s="54">
        <v>337</v>
      </c>
      <c r="B339" s="104">
        <v>634</v>
      </c>
      <c r="C339" s="104">
        <v>634</v>
      </c>
      <c r="D339" s="105">
        <v>0</v>
      </c>
      <c r="E339" s="105">
        <v>501163000</v>
      </c>
      <c r="F339" s="105">
        <v>0</v>
      </c>
      <c r="G339" s="105">
        <v>100</v>
      </c>
      <c r="H339" s="105">
        <v>100</v>
      </c>
      <c r="I339" s="105">
        <v>100</v>
      </c>
      <c r="J339" s="105">
        <v>100</v>
      </c>
      <c r="K339" s="105">
        <v>100</v>
      </c>
      <c r="L339" s="105">
        <v>2.8045574481056907</v>
      </c>
      <c r="M339" s="105">
        <v>2.7168404905792141</v>
      </c>
      <c r="N339" s="105">
        <v>6.049440322899172</v>
      </c>
      <c r="O339" s="105">
        <v>14.13608393443989</v>
      </c>
      <c r="P339" s="105">
        <v>29.557266408374318</v>
      </c>
      <c r="Q339" s="105">
        <v>61.845313232713629</v>
      </c>
      <c r="R339" s="105">
        <v>100</v>
      </c>
      <c r="S339" s="105">
        <v>0</v>
      </c>
      <c r="T339" s="105">
        <v>0</v>
      </c>
      <c r="U339" s="105">
        <v>0</v>
      </c>
    </row>
    <row r="340" spans="1:21">
      <c r="A340" s="54">
        <v>338</v>
      </c>
      <c r="B340" s="104">
        <v>635</v>
      </c>
      <c r="C340" s="104">
        <v>635</v>
      </c>
      <c r="D340" s="105">
        <v>77</v>
      </c>
      <c r="E340" s="105">
        <v>501163000</v>
      </c>
      <c r="F340" s="105">
        <v>0</v>
      </c>
      <c r="G340" s="105">
        <v>100</v>
      </c>
      <c r="H340" s="105">
        <v>100</v>
      </c>
      <c r="I340" s="105">
        <v>100</v>
      </c>
      <c r="J340" s="105">
        <v>100</v>
      </c>
      <c r="K340" s="105">
        <v>100</v>
      </c>
      <c r="L340" s="105">
        <v>6.3024277806140212</v>
      </c>
      <c r="M340" s="105">
        <v>3.8858395861272421</v>
      </c>
      <c r="N340" s="105">
        <v>8.8346870526226411</v>
      </c>
      <c r="O340" s="105">
        <v>21.674845673652243</v>
      </c>
      <c r="P340" s="105">
        <v>43.02185395621931</v>
      </c>
      <c r="Q340" s="105">
        <v>86.206409400151173</v>
      </c>
      <c r="R340" s="105">
        <v>100</v>
      </c>
      <c r="S340" s="105">
        <v>0</v>
      </c>
      <c r="T340" s="105">
        <v>64.160505287448885</v>
      </c>
      <c r="U340" s="105">
        <v>64.160505287448899</v>
      </c>
    </row>
    <row r="341" spans="1:21">
      <c r="A341" s="54">
        <v>339</v>
      </c>
      <c r="B341" s="104">
        <v>636</v>
      </c>
      <c r="C341" s="104">
        <v>636</v>
      </c>
      <c r="D341" s="105">
        <v>0</v>
      </c>
      <c r="E341" s="105">
        <v>501163000</v>
      </c>
      <c r="F341" s="105">
        <v>0</v>
      </c>
      <c r="G341" s="105">
        <v>100</v>
      </c>
      <c r="H341" s="105">
        <v>100</v>
      </c>
      <c r="I341" s="105">
        <v>100</v>
      </c>
      <c r="J341" s="105">
        <v>100</v>
      </c>
      <c r="K341" s="105">
        <v>0</v>
      </c>
      <c r="L341" s="105">
        <v>29.10236517332698</v>
      </c>
      <c r="M341" s="105">
        <v>25.666993055735205</v>
      </c>
      <c r="N341" s="105">
        <v>34.621861126651638</v>
      </c>
      <c r="O341" s="105">
        <v>60.960503457146942</v>
      </c>
      <c r="P341" s="105">
        <v>100</v>
      </c>
      <c r="Q341" s="105">
        <v>100</v>
      </c>
      <c r="R341" s="105">
        <v>100</v>
      </c>
      <c r="S341" s="105">
        <v>0</v>
      </c>
      <c r="T341" s="105">
        <v>0</v>
      </c>
      <c r="U341" s="105">
        <v>0</v>
      </c>
    </row>
    <row r="342" spans="1:21">
      <c r="A342" s="54">
        <v>340</v>
      </c>
      <c r="B342" s="104">
        <v>637</v>
      </c>
      <c r="C342" s="104">
        <v>637</v>
      </c>
      <c r="D342" s="105">
        <v>0</v>
      </c>
      <c r="E342" s="105">
        <v>501163000</v>
      </c>
      <c r="F342" s="105">
        <v>0</v>
      </c>
      <c r="G342" s="105">
        <v>96.982262930369274</v>
      </c>
      <c r="H342" s="105">
        <v>100</v>
      </c>
      <c r="I342" s="105">
        <v>100</v>
      </c>
      <c r="J342" s="105">
        <v>100</v>
      </c>
      <c r="K342" s="105">
        <v>100</v>
      </c>
      <c r="L342" s="105">
        <v>100</v>
      </c>
      <c r="M342" s="105">
        <v>57.373278595172813</v>
      </c>
      <c r="N342" s="105">
        <v>43.020920076225408</v>
      </c>
      <c r="O342" s="105">
        <v>46.446097872111956</v>
      </c>
      <c r="P342" s="105">
        <v>52.079125614881534</v>
      </c>
      <c r="Q342" s="105">
        <v>68.965073185307887</v>
      </c>
      <c r="R342" s="105">
        <v>87.532357907081717</v>
      </c>
      <c r="S342" s="105">
        <v>0</v>
      </c>
      <c r="T342" s="105">
        <v>0</v>
      </c>
      <c r="U342" s="105">
        <v>0</v>
      </c>
    </row>
    <row r="343" spans="1:21">
      <c r="A343" s="54">
        <v>341</v>
      </c>
      <c r="B343" s="104">
        <v>638</v>
      </c>
      <c r="C343" s="104">
        <v>638</v>
      </c>
      <c r="D343" s="105">
        <v>26.000000000000004</v>
      </c>
      <c r="E343" s="105">
        <v>501163000</v>
      </c>
      <c r="F343" s="105">
        <v>0</v>
      </c>
      <c r="G343" s="105">
        <v>100</v>
      </c>
      <c r="H343" s="105">
        <v>100</v>
      </c>
      <c r="I343" s="105">
        <v>100</v>
      </c>
      <c r="J343" s="105">
        <v>100</v>
      </c>
      <c r="K343" s="105">
        <v>100</v>
      </c>
      <c r="L343" s="105">
        <v>7.284900727798262</v>
      </c>
      <c r="M343" s="105">
        <v>8.1961826564532583</v>
      </c>
      <c r="N343" s="105">
        <v>14.777987948348539</v>
      </c>
      <c r="O343" s="105">
        <v>48.765399090139681</v>
      </c>
      <c r="P343" s="105">
        <v>89.831118224977885</v>
      </c>
      <c r="Q343" s="105">
        <v>100</v>
      </c>
      <c r="R343" s="105">
        <v>100</v>
      </c>
      <c r="S343" s="105">
        <v>0</v>
      </c>
      <c r="T343" s="105">
        <v>72.404632387309803</v>
      </c>
      <c r="U343" s="105">
        <v>72.404632387309803</v>
      </c>
    </row>
    <row r="344" spans="1:21">
      <c r="A344" s="54">
        <v>342</v>
      </c>
      <c r="B344" s="104">
        <v>639</v>
      </c>
      <c r="C344" s="104">
        <v>639</v>
      </c>
      <c r="D344" s="105">
        <v>747</v>
      </c>
      <c r="E344" s="105">
        <v>2085090000</v>
      </c>
      <c r="F344" s="105">
        <v>0</v>
      </c>
      <c r="G344" s="105">
        <v>100</v>
      </c>
      <c r="H344" s="105">
        <v>100</v>
      </c>
      <c r="I344" s="105">
        <v>100</v>
      </c>
      <c r="J344" s="105">
        <v>100</v>
      </c>
      <c r="K344" s="105">
        <v>100</v>
      </c>
      <c r="L344" s="105">
        <v>2.3002634847852197</v>
      </c>
      <c r="M344" s="105">
        <v>0.44998098692172567</v>
      </c>
      <c r="N344" s="105">
        <v>1.5341893717201278</v>
      </c>
      <c r="O344" s="105">
        <v>8.5791793664107505</v>
      </c>
      <c r="P344" s="105">
        <v>29.211871469808152</v>
      </c>
      <c r="Q344" s="105">
        <v>77.305501046635015</v>
      </c>
      <c r="R344" s="105">
        <v>100</v>
      </c>
      <c r="S344" s="105">
        <v>0</v>
      </c>
      <c r="T344" s="105">
        <v>59.948415477190075</v>
      </c>
      <c r="U344" s="105">
        <v>59.948415477190089</v>
      </c>
    </row>
    <row r="345" spans="1:21">
      <c r="A345" s="54">
        <v>343</v>
      </c>
      <c r="B345" s="104">
        <v>640</v>
      </c>
      <c r="C345" s="104">
        <v>640</v>
      </c>
      <c r="D345" s="105">
        <v>1598.0000000000002</v>
      </c>
      <c r="E345" s="105">
        <v>501163000</v>
      </c>
      <c r="F345" s="105">
        <v>0</v>
      </c>
      <c r="G345" s="105">
        <v>100</v>
      </c>
      <c r="H345" s="105">
        <v>100</v>
      </c>
      <c r="I345" s="105">
        <v>100</v>
      </c>
      <c r="J345" s="105">
        <v>100</v>
      </c>
      <c r="K345" s="105">
        <v>100</v>
      </c>
      <c r="L345" s="105">
        <v>31.462860418651115</v>
      </c>
      <c r="M345" s="105">
        <v>27.092937114387166</v>
      </c>
      <c r="N345" s="105">
        <v>22.311761405223592</v>
      </c>
      <c r="O345" s="105">
        <v>58.852418463039598</v>
      </c>
      <c r="P345" s="105">
        <v>100</v>
      </c>
      <c r="Q345" s="105">
        <v>100</v>
      </c>
      <c r="R345" s="105">
        <v>100</v>
      </c>
      <c r="S345" s="105">
        <v>0</v>
      </c>
      <c r="T345" s="105">
        <v>78.30999811677512</v>
      </c>
      <c r="U345" s="105">
        <v>78.309998116775105</v>
      </c>
    </row>
    <row r="346" spans="1:21">
      <c r="A346" s="54">
        <v>344</v>
      </c>
      <c r="B346" s="104">
        <v>641</v>
      </c>
      <c r="C346" s="104">
        <v>641</v>
      </c>
      <c r="D346" s="105">
        <v>0</v>
      </c>
      <c r="E346" s="105">
        <v>501163000</v>
      </c>
      <c r="F346" s="105">
        <v>0</v>
      </c>
      <c r="G346" s="105">
        <v>100</v>
      </c>
      <c r="H346" s="105">
        <v>100</v>
      </c>
      <c r="I346" s="105">
        <v>100</v>
      </c>
      <c r="J346" s="105">
        <v>100</v>
      </c>
      <c r="K346" s="105">
        <v>100</v>
      </c>
      <c r="L346" s="105">
        <v>40.639467668024444</v>
      </c>
      <c r="M346" s="105">
        <v>27.092937114387166</v>
      </c>
      <c r="N346" s="105">
        <v>21.229473046595995</v>
      </c>
      <c r="O346" s="105">
        <v>55.057635160273577</v>
      </c>
      <c r="P346" s="105">
        <v>94.821735908187705</v>
      </c>
      <c r="Q346" s="105">
        <v>100</v>
      </c>
      <c r="R346" s="105">
        <v>100</v>
      </c>
      <c r="S346" s="105">
        <v>0</v>
      </c>
      <c r="T346" s="105">
        <v>0</v>
      </c>
      <c r="U346" s="105">
        <v>0</v>
      </c>
    </row>
    <row r="347" spans="1:21">
      <c r="A347" s="54">
        <v>345</v>
      </c>
      <c r="B347" s="104">
        <v>642</v>
      </c>
      <c r="C347" s="104">
        <v>642</v>
      </c>
      <c r="D347" s="105">
        <v>0</v>
      </c>
      <c r="E347" s="105">
        <v>501163000</v>
      </c>
      <c r="F347" s="105">
        <v>0</v>
      </c>
      <c r="G347" s="105">
        <v>100</v>
      </c>
      <c r="H347" s="105">
        <v>100</v>
      </c>
      <c r="I347" s="105">
        <v>100</v>
      </c>
      <c r="J347" s="105">
        <v>100</v>
      </c>
      <c r="K347" s="105">
        <v>100</v>
      </c>
      <c r="L347" s="105">
        <v>2.559966467277131</v>
      </c>
      <c r="M347" s="105">
        <v>2.9377883618010179</v>
      </c>
      <c r="N347" s="105">
        <v>5.2843766653780913</v>
      </c>
      <c r="O347" s="105">
        <v>10.837416346367247</v>
      </c>
      <c r="P347" s="105">
        <v>24.262820802241674</v>
      </c>
      <c r="Q347" s="105">
        <v>46.44631805469551</v>
      </c>
      <c r="R347" s="105">
        <v>81.281428601828182</v>
      </c>
      <c r="S347" s="105">
        <v>0</v>
      </c>
      <c r="T347" s="105">
        <v>0</v>
      </c>
      <c r="U347" s="105">
        <v>0</v>
      </c>
    </row>
    <row r="348" spans="1:21">
      <c r="A348" s="54">
        <v>346</v>
      </c>
      <c r="B348" s="104">
        <v>643</v>
      </c>
      <c r="C348" s="104">
        <v>643</v>
      </c>
      <c r="D348" s="105">
        <v>0</v>
      </c>
      <c r="E348" s="105">
        <v>501163000</v>
      </c>
      <c r="F348" s="105">
        <v>0</v>
      </c>
      <c r="G348" s="105">
        <v>100</v>
      </c>
      <c r="H348" s="105">
        <v>100</v>
      </c>
      <c r="I348" s="105">
        <v>100</v>
      </c>
      <c r="J348" s="105">
        <v>100</v>
      </c>
      <c r="K348" s="105">
        <v>100</v>
      </c>
      <c r="L348" s="105">
        <v>2.0407130892397451</v>
      </c>
      <c r="M348" s="105">
        <v>2.0151771407395409</v>
      </c>
      <c r="N348" s="105">
        <v>3.9035947980744283</v>
      </c>
      <c r="O348" s="105">
        <v>7.8027658889435028</v>
      </c>
      <c r="P348" s="105">
        <v>17.017510901221534</v>
      </c>
      <c r="Q348" s="105">
        <v>32.511698127969019</v>
      </c>
      <c r="R348" s="105">
        <v>59.942617266317534</v>
      </c>
      <c r="S348" s="105">
        <v>0</v>
      </c>
      <c r="T348" s="105">
        <v>0</v>
      </c>
      <c r="U348" s="105">
        <v>0</v>
      </c>
    </row>
    <row r="349" spans="1:21">
      <c r="A349" s="54">
        <v>347</v>
      </c>
      <c r="B349" s="104">
        <v>644</v>
      </c>
      <c r="C349" s="104">
        <v>644</v>
      </c>
      <c r="D349" s="105">
        <v>0</v>
      </c>
      <c r="E349" s="105">
        <v>2613070000</v>
      </c>
      <c r="F349" s="105">
        <v>0</v>
      </c>
      <c r="G349" s="105">
        <v>100</v>
      </c>
      <c r="H349" s="105">
        <v>100</v>
      </c>
      <c r="I349" s="105">
        <v>100</v>
      </c>
      <c r="J349" s="105">
        <v>100</v>
      </c>
      <c r="K349" s="105">
        <v>100</v>
      </c>
      <c r="L349" s="105">
        <v>3.1272632742177024</v>
      </c>
      <c r="M349" s="105">
        <v>0.2914473365095146</v>
      </c>
      <c r="N349" s="105">
        <v>1.0592520387665392</v>
      </c>
      <c r="O349" s="105">
        <v>6.8815498747672095</v>
      </c>
      <c r="P349" s="105">
        <v>23.266824014973533</v>
      </c>
      <c r="Q349" s="105">
        <v>60.188939005850422</v>
      </c>
      <c r="R349" s="105">
        <v>100</v>
      </c>
      <c r="S349" s="105">
        <v>0</v>
      </c>
      <c r="T349" s="105">
        <v>0</v>
      </c>
      <c r="U349" s="105">
        <v>0</v>
      </c>
    </row>
    <row r="350" spans="1:21">
      <c r="A350" s="54">
        <v>348</v>
      </c>
      <c r="B350" s="104">
        <v>645</v>
      </c>
      <c r="C350" s="104">
        <v>645</v>
      </c>
      <c r="D350" s="105">
        <v>0</v>
      </c>
      <c r="E350" s="105">
        <v>501163000</v>
      </c>
      <c r="F350" s="105">
        <v>0</v>
      </c>
      <c r="G350" s="105">
        <v>93.271493344898559</v>
      </c>
      <c r="H350" s="105">
        <v>100</v>
      </c>
      <c r="I350" s="105">
        <v>100</v>
      </c>
      <c r="J350" s="105">
        <v>100</v>
      </c>
      <c r="K350" s="105">
        <v>100</v>
      </c>
      <c r="L350" s="105">
        <v>1.7030683182700443</v>
      </c>
      <c r="M350" s="105">
        <v>0.74114417638141172</v>
      </c>
      <c r="N350" s="105">
        <v>1.6503311947850048</v>
      </c>
      <c r="O350" s="105">
        <v>5.001773005733015</v>
      </c>
      <c r="P350" s="105">
        <v>11.505612708312739</v>
      </c>
      <c r="Q350" s="105">
        <v>25.230753724098832</v>
      </c>
      <c r="R350" s="105">
        <v>54.445288450374349</v>
      </c>
      <c r="S350" s="105">
        <v>0</v>
      </c>
      <c r="T350" s="105">
        <v>0</v>
      </c>
      <c r="U350" s="105">
        <v>0</v>
      </c>
    </row>
    <row r="351" spans="1:21">
      <c r="A351" s="54">
        <v>349</v>
      </c>
      <c r="B351" s="104">
        <v>646</v>
      </c>
      <c r="C351" s="104">
        <v>646</v>
      </c>
      <c r="D351" s="105">
        <v>0</v>
      </c>
      <c r="E351" s="105">
        <v>4957800000</v>
      </c>
      <c r="F351" s="105">
        <v>0</v>
      </c>
      <c r="G351" s="105">
        <v>15.704460444277514</v>
      </c>
      <c r="H351" s="105">
        <v>20.329666938460463</v>
      </c>
      <c r="I351" s="105">
        <v>23.09396398810388</v>
      </c>
      <c r="J351" s="105">
        <v>24.198185977223101</v>
      </c>
      <c r="K351" s="105">
        <v>26.183259280209803</v>
      </c>
      <c r="L351" s="105">
        <v>5.238578574309118</v>
      </c>
      <c r="M351" s="105">
        <v>0.43172827937476382</v>
      </c>
      <c r="N351" s="105">
        <v>0.78404451299545397</v>
      </c>
      <c r="O351" s="105">
        <v>2.8130307043111658</v>
      </c>
      <c r="P351" s="105">
        <v>5.244181448315258</v>
      </c>
      <c r="Q351" s="105">
        <v>8.6118005410076499</v>
      </c>
      <c r="R351" s="105">
        <v>12.441651871054193</v>
      </c>
      <c r="S351" s="105">
        <v>0</v>
      </c>
      <c r="T351" s="105">
        <v>0</v>
      </c>
      <c r="U351" s="105">
        <v>0</v>
      </c>
    </row>
    <row r="352" spans="1:21">
      <c r="A352" s="54">
        <v>350</v>
      </c>
      <c r="B352" s="104">
        <v>662</v>
      </c>
      <c r="C352" s="104">
        <v>662</v>
      </c>
      <c r="D352" s="105">
        <v>0</v>
      </c>
      <c r="E352" s="105">
        <v>1503490000</v>
      </c>
      <c r="F352" s="105">
        <v>0</v>
      </c>
      <c r="G352" s="105">
        <v>38.606449142752005</v>
      </c>
      <c r="H352" s="105">
        <v>52.303411338970328</v>
      </c>
      <c r="I352" s="105">
        <v>60.24111085190458</v>
      </c>
      <c r="J352" s="105">
        <v>67.731679514859664</v>
      </c>
      <c r="K352" s="105">
        <v>70.530618729562988</v>
      </c>
      <c r="L352" s="105">
        <v>1.6659709514140213</v>
      </c>
      <c r="M352" s="105">
        <v>0.22537299399477623</v>
      </c>
      <c r="N352" s="105">
        <v>0.65833211521349588</v>
      </c>
      <c r="O352" s="105">
        <v>3.0593291610490803</v>
      </c>
      <c r="P352" s="105">
        <v>8.8944238373732531</v>
      </c>
      <c r="Q352" s="105">
        <v>17.987239826605357</v>
      </c>
      <c r="R352" s="105">
        <v>28.978430246853812</v>
      </c>
      <c r="S352" s="105">
        <v>0</v>
      </c>
      <c r="T352" s="105">
        <v>0</v>
      </c>
      <c r="U352" s="105">
        <v>0</v>
      </c>
    </row>
    <row r="353" spans="1:21">
      <c r="A353" s="54">
        <v>351</v>
      </c>
      <c r="B353" s="104">
        <v>663</v>
      </c>
      <c r="C353" s="104">
        <v>663</v>
      </c>
      <c r="D353" s="105">
        <v>0</v>
      </c>
      <c r="E353" s="105">
        <v>501163000</v>
      </c>
      <c r="F353" s="105">
        <v>1</v>
      </c>
      <c r="G353" s="105">
        <v>100</v>
      </c>
      <c r="H353" s="105">
        <v>100</v>
      </c>
      <c r="I353" s="105">
        <v>100</v>
      </c>
      <c r="J353" s="105">
        <v>100</v>
      </c>
      <c r="K353" s="105">
        <v>100</v>
      </c>
      <c r="L353" s="105">
        <v>1.3411869188748953</v>
      </c>
      <c r="M353" s="105">
        <v>1.6174517710496761</v>
      </c>
      <c r="N353" s="105">
        <v>3.1260389179954671</v>
      </c>
      <c r="O353" s="105">
        <v>8.9823895484308629</v>
      </c>
      <c r="P353" s="105">
        <v>19.175912724707427</v>
      </c>
      <c r="Q353" s="105">
        <v>37.92584194277449</v>
      </c>
      <c r="R353" s="105">
        <v>68.267225365905333</v>
      </c>
      <c r="S353" s="105">
        <v>0</v>
      </c>
      <c r="T353" s="105">
        <v>0</v>
      </c>
      <c r="U353" s="105">
        <v>0</v>
      </c>
    </row>
    <row r="354" spans="1:21">
      <c r="A354" s="54">
        <v>352</v>
      </c>
      <c r="B354" s="104">
        <v>664</v>
      </c>
      <c r="C354" s="104">
        <v>664</v>
      </c>
      <c r="D354" s="105">
        <v>0</v>
      </c>
      <c r="E354" s="105">
        <v>501163000</v>
      </c>
      <c r="F354" s="105">
        <v>1</v>
      </c>
      <c r="G354" s="105">
        <v>100</v>
      </c>
      <c r="H354" s="105">
        <v>100</v>
      </c>
      <c r="I354" s="105">
        <v>100</v>
      </c>
      <c r="J354" s="105">
        <v>100</v>
      </c>
      <c r="K354" s="105">
        <v>100</v>
      </c>
      <c r="L354" s="105">
        <v>1.6932554725892657</v>
      </c>
      <c r="M354" s="105">
        <v>2.268193995216174</v>
      </c>
      <c r="N354" s="105">
        <v>4.2590542268251301</v>
      </c>
      <c r="O354" s="105">
        <v>11.531880724352291</v>
      </c>
      <c r="P354" s="105">
        <v>24.038286580339985</v>
      </c>
      <c r="Q354" s="105">
        <v>48.763381348689691</v>
      </c>
      <c r="R354" s="105">
        <v>89.827281431796791</v>
      </c>
      <c r="S354" s="105">
        <v>0</v>
      </c>
      <c r="T354" s="105">
        <v>0</v>
      </c>
      <c r="U354" s="105">
        <v>0</v>
      </c>
    </row>
    <row r="355" spans="1:21">
      <c r="A355" s="54">
        <v>353</v>
      </c>
      <c r="B355" s="104">
        <v>665</v>
      </c>
      <c r="C355" s="104">
        <v>665</v>
      </c>
      <c r="D355" s="105">
        <v>0</v>
      </c>
      <c r="E355" s="105">
        <v>501163000</v>
      </c>
      <c r="F355" s="105">
        <v>1</v>
      </c>
      <c r="G355" s="105">
        <v>100</v>
      </c>
      <c r="H355" s="105">
        <v>100</v>
      </c>
      <c r="I355" s="105">
        <v>100</v>
      </c>
      <c r="J355" s="105">
        <v>100</v>
      </c>
      <c r="K355" s="105">
        <v>100</v>
      </c>
      <c r="L355" s="105">
        <v>2.8190452669349373</v>
      </c>
      <c r="M355" s="105">
        <v>4.5576903502679889</v>
      </c>
      <c r="N355" s="105">
        <v>8.0445626041433727</v>
      </c>
      <c r="O355" s="105">
        <v>21.605759887313763</v>
      </c>
      <c r="P355" s="105">
        <v>42.671375777444695</v>
      </c>
      <c r="Q355" s="105">
        <v>85.342751554889389</v>
      </c>
      <c r="R355" s="105">
        <v>100</v>
      </c>
      <c r="S355" s="105">
        <v>0</v>
      </c>
      <c r="T355" s="105">
        <v>0</v>
      </c>
      <c r="U355" s="105">
        <v>0</v>
      </c>
    </row>
    <row r="356" spans="1:21">
      <c r="A356" s="54">
        <v>354</v>
      </c>
      <c r="B356" s="104">
        <v>666</v>
      </c>
      <c r="C356" s="104">
        <v>666</v>
      </c>
      <c r="D356" s="105">
        <v>0</v>
      </c>
      <c r="E356" s="105">
        <v>501163000</v>
      </c>
      <c r="F356" s="105">
        <v>1</v>
      </c>
      <c r="G356" s="105">
        <v>100</v>
      </c>
      <c r="H356" s="105">
        <v>100</v>
      </c>
      <c r="I356" s="105">
        <v>100</v>
      </c>
      <c r="J356" s="105">
        <v>100</v>
      </c>
      <c r="K356" s="105">
        <v>100</v>
      </c>
      <c r="L356" s="105">
        <v>6.2925578105122941</v>
      </c>
      <c r="M356" s="105">
        <v>6.2123932236811337</v>
      </c>
      <c r="N356" s="105">
        <v>12.709260856457623</v>
      </c>
      <c r="O356" s="105">
        <v>39.694303214102113</v>
      </c>
      <c r="P356" s="105">
        <v>74.211088617669176</v>
      </c>
      <c r="Q356" s="105">
        <v>100</v>
      </c>
      <c r="R356" s="105">
        <v>100</v>
      </c>
      <c r="S356" s="105">
        <v>0</v>
      </c>
      <c r="T356" s="105">
        <v>0</v>
      </c>
      <c r="U356" s="105">
        <v>0</v>
      </c>
    </row>
    <row r="357" spans="1:21">
      <c r="A357" s="54">
        <v>355</v>
      </c>
      <c r="B357" s="104">
        <v>667</v>
      </c>
      <c r="C357" s="104">
        <v>667</v>
      </c>
      <c r="D357" s="105">
        <v>0</v>
      </c>
      <c r="E357" s="105">
        <v>501163000</v>
      </c>
      <c r="F357" s="105">
        <v>1</v>
      </c>
      <c r="G357" s="105">
        <v>100</v>
      </c>
      <c r="H357" s="105">
        <v>100</v>
      </c>
      <c r="I357" s="105">
        <v>100</v>
      </c>
      <c r="J357" s="105">
        <v>100</v>
      </c>
      <c r="K357" s="105">
        <v>100</v>
      </c>
      <c r="L357" s="105">
        <v>3.2441956401755361</v>
      </c>
      <c r="M357" s="105">
        <v>3.751329754299761</v>
      </c>
      <c r="N357" s="105">
        <v>7.6062999022188906</v>
      </c>
      <c r="O357" s="105">
        <v>24.38364340294844</v>
      </c>
      <c r="P357" s="105">
        <v>53.339219943949729</v>
      </c>
      <c r="Q357" s="105">
        <v>100</v>
      </c>
      <c r="R357" s="105">
        <v>100</v>
      </c>
      <c r="S357" s="105">
        <v>0</v>
      </c>
      <c r="T357" s="105">
        <v>0</v>
      </c>
      <c r="U357" s="105">
        <v>0</v>
      </c>
    </row>
    <row r="358" spans="1:21">
      <c r="A358" s="54">
        <v>356</v>
      </c>
      <c r="B358" s="104">
        <v>668</v>
      </c>
      <c r="C358" s="104">
        <v>668</v>
      </c>
      <c r="D358" s="105">
        <v>0</v>
      </c>
      <c r="E358" s="105">
        <v>501163000</v>
      </c>
      <c r="F358" s="105">
        <v>1</v>
      </c>
      <c r="G358" s="105">
        <v>100</v>
      </c>
      <c r="H358" s="105">
        <v>100</v>
      </c>
      <c r="I358" s="105">
        <v>100</v>
      </c>
      <c r="J358" s="105">
        <v>100</v>
      </c>
      <c r="K358" s="105">
        <v>100</v>
      </c>
      <c r="L358" s="105">
        <v>1.4959312952860546</v>
      </c>
      <c r="M358" s="105">
        <v>2.4567902672995916</v>
      </c>
      <c r="N358" s="105">
        <v>5.0197808783402529</v>
      </c>
      <c r="O358" s="105">
        <v>15.804213316725845</v>
      </c>
      <c r="P358" s="105">
        <v>37.105544308834588</v>
      </c>
      <c r="Q358" s="105">
        <v>85.342751910319549</v>
      </c>
      <c r="R358" s="105">
        <v>100</v>
      </c>
      <c r="S358" s="105">
        <v>0</v>
      </c>
      <c r="T358" s="105">
        <v>0</v>
      </c>
      <c r="U358" s="105">
        <v>0</v>
      </c>
    </row>
    <row r="359" spans="1:21">
      <c r="A359" s="54">
        <v>357</v>
      </c>
      <c r="B359" s="104">
        <v>669</v>
      </c>
      <c r="C359" s="104">
        <v>669</v>
      </c>
      <c r="D359" s="105">
        <v>0</v>
      </c>
      <c r="E359" s="105">
        <v>501163000</v>
      </c>
      <c r="F359" s="105">
        <v>1</v>
      </c>
      <c r="G359" s="105">
        <v>100</v>
      </c>
      <c r="H359" s="105">
        <v>100</v>
      </c>
      <c r="I359" s="105">
        <v>100</v>
      </c>
      <c r="J359" s="105">
        <v>100</v>
      </c>
      <c r="K359" s="105">
        <v>100</v>
      </c>
      <c r="L359" s="105">
        <v>0.46224951662307817</v>
      </c>
      <c r="M359" s="105">
        <v>0.67080174423517047</v>
      </c>
      <c r="N359" s="105">
        <v>1.9409818992118608</v>
      </c>
      <c r="O359" s="105">
        <v>5.8654812309497988</v>
      </c>
      <c r="P359" s="105">
        <v>15.659220534003589</v>
      </c>
      <c r="Q359" s="105">
        <v>40.639405671580747</v>
      </c>
      <c r="R359" s="105">
        <v>85.342751910319549</v>
      </c>
      <c r="S359" s="105">
        <v>0</v>
      </c>
      <c r="T359" s="105">
        <v>0</v>
      </c>
      <c r="U359" s="105">
        <v>0</v>
      </c>
    </row>
    <row r="360" spans="1:21">
      <c r="A360" s="54">
        <v>358</v>
      </c>
      <c r="B360" s="104">
        <v>670</v>
      </c>
      <c r="C360" s="104">
        <v>670</v>
      </c>
      <c r="D360" s="105">
        <v>0</v>
      </c>
      <c r="E360" s="105">
        <v>1002330000</v>
      </c>
      <c r="F360" s="105">
        <v>1</v>
      </c>
      <c r="G360" s="105">
        <v>94.828291920693758</v>
      </c>
      <c r="H360" s="105">
        <v>100</v>
      </c>
      <c r="I360" s="105">
        <v>100</v>
      </c>
      <c r="J360" s="105">
        <v>100</v>
      </c>
      <c r="K360" s="105">
        <v>100</v>
      </c>
      <c r="L360" s="105">
        <v>0.6116654349013747</v>
      </c>
      <c r="M360" s="105">
        <v>0.21485838273980049</v>
      </c>
      <c r="N360" s="105">
        <v>0.73159684727897012</v>
      </c>
      <c r="O360" s="105">
        <v>2.8478330397455576</v>
      </c>
      <c r="P360" s="105">
        <v>10.670732998682018</v>
      </c>
      <c r="Q360" s="105">
        <v>29.115868552415357</v>
      </c>
      <c r="R360" s="105">
        <v>61.001907122933645</v>
      </c>
      <c r="S360" s="105">
        <v>0</v>
      </c>
      <c r="T360" s="105">
        <v>0</v>
      </c>
      <c r="U360" s="105">
        <v>0</v>
      </c>
    </row>
    <row r="361" spans="1:21">
      <c r="A361" s="54">
        <v>359</v>
      </c>
      <c r="B361" s="104">
        <v>751</v>
      </c>
      <c r="C361" s="104">
        <v>751</v>
      </c>
      <c r="D361" s="105">
        <v>0</v>
      </c>
      <c r="E361" s="105">
        <v>10872800000</v>
      </c>
      <c r="F361" s="105">
        <v>1</v>
      </c>
      <c r="G361" s="105">
        <v>6.2682974748458067</v>
      </c>
      <c r="H361" s="105">
        <v>7.5597119683770622</v>
      </c>
      <c r="I361" s="105">
        <v>7.3453880412269204</v>
      </c>
      <c r="J361" s="105">
        <v>7.9139491741263122</v>
      </c>
      <c r="K361" s="105">
        <v>8.5977949384709635</v>
      </c>
      <c r="L361" s="105">
        <v>0.64361514019490662</v>
      </c>
      <c r="M361" s="105">
        <v>0.12885818427718632</v>
      </c>
      <c r="N361" s="105">
        <v>0.49551859830709316</v>
      </c>
      <c r="O361" s="105">
        <v>2.4516514764741988</v>
      </c>
      <c r="P361" s="105">
        <v>4.603763834809989</v>
      </c>
      <c r="Q361" s="105">
        <v>5.2304564230963493</v>
      </c>
      <c r="R361" s="105">
        <v>5.8051271881297763</v>
      </c>
      <c r="S361" s="105">
        <v>0</v>
      </c>
      <c r="T361" s="105">
        <v>0</v>
      </c>
      <c r="U361" s="105">
        <v>0</v>
      </c>
    </row>
    <row r="362" spans="1:21">
      <c r="A362" s="54">
        <v>360</v>
      </c>
      <c r="B362" s="104">
        <v>752</v>
      </c>
      <c r="C362" s="104">
        <v>752</v>
      </c>
      <c r="D362" s="105">
        <v>0</v>
      </c>
      <c r="E362" s="105">
        <v>501163000</v>
      </c>
      <c r="F362" s="105">
        <v>1</v>
      </c>
      <c r="G362" s="105">
        <v>56.893392943813282</v>
      </c>
      <c r="H362" s="105">
        <v>74.208869869285337</v>
      </c>
      <c r="I362" s="105">
        <v>81.276064332065459</v>
      </c>
      <c r="J362" s="105">
        <v>94.821828536412426</v>
      </c>
      <c r="K362" s="105">
        <v>26.258489050990747</v>
      </c>
      <c r="L362" s="105">
        <v>0.28069334478567398</v>
      </c>
      <c r="M362" s="105">
        <v>0.40980913282266296</v>
      </c>
      <c r="N362" s="105">
        <v>1.7929189515727388</v>
      </c>
      <c r="O362" s="105">
        <v>8.0161962709847145</v>
      </c>
      <c r="P362" s="105">
        <v>24.039555554495706</v>
      </c>
      <c r="Q362" s="105">
        <v>38.790848885758514</v>
      </c>
      <c r="R362" s="105">
        <v>47.411099156694512</v>
      </c>
      <c r="S362" s="105">
        <v>0</v>
      </c>
      <c r="T362" s="105">
        <v>0</v>
      </c>
      <c r="U362" s="105">
        <v>0</v>
      </c>
    </row>
    <row r="363" spans="1:21">
      <c r="A363" s="54">
        <v>361</v>
      </c>
      <c r="B363" s="104">
        <v>753</v>
      </c>
      <c r="C363" s="104">
        <v>753</v>
      </c>
      <c r="D363" s="105">
        <v>0</v>
      </c>
      <c r="E363" s="105">
        <v>501163000</v>
      </c>
      <c r="F363" s="105">
        <v>1</v>
      </c>
      <c r="G363" s="105">
        <v>32.204812041630021</v>
      </c>
      <c r="H363" s="105">
        <v>42.671375955159775</v>
      </c>
      <c r="I363" s="105">
        <v>46.131217248821379</v>
      </c>
      <c r="J363" s="105">
        <v>56.895167940213028</v>
      </c>
      <c r="K363" s="105">
        <v>25.861439972824112</v>
      </c>
      <c r="L363" s="105">
        <v>0.23105165876624598</v>
      </c>
      <c r="M363" s="105">
        <v>0.13879973475422483</v>
      </c>
      <c r="N363" s="105">
        <v>0.59544916734916842</v>
      </c>
      <c r="O363" s="105">
        <v>3.8528908162380442</v>
      </c>
      <c r="P363" s="105">
        <v>10.94137845004097</v>
      </c>
      <c r="Q363" s="105">
        <v>19.396079979618083</v>
      </c>
      <c r="R363" s="105">
        <v>25.475448331438674</v>
      </c>
      <c r="S363" s="105">
        <v>0</v>
      </c>
      <c r="T363" s="105">
        <v>0</v>
      </c>
      <c r="U363" s="105">
        <v>0</v>
      </c>
    </row>
    <row r="364" spans="1:21">
      <c r="A364" s="54">
        <v>362</v>
      </c>
      <c r="B364" s="104">
        <v>754</v>
      </c>
      <c r="C364" s="104">
        <v>754</v>
      </c>
      <c r="D364" s="105">
        <v>0</v>
      </c>
      <c r="E364" s="105">
        <v>501163000</v>
      </c>
      <c r="F364" s="105">
        <v>1</v>
      </c>
      <c r="G364" s="105">
        <v>41.836366464955532</v>
      </c>
      <c r="H364" s="105">
        <v>64.656075095043619</v>
      </c>
      <c r="I364" s="105">
        <v>79.576707809284457</v>
      </c>
      <c r="J364" s="105">
        <v>98.952271536113372</v>
      </c>
      <c r="K364" s="105">
        <v>24.630905676429425</v>
      </c>
      <c r="L364" s="105">
        <v>0.33131692642002636</v>
      </c>
      <c r="M364" s="105">
        <v>0.11843906935251218</v>
      </c>
      <c r="N364" s="105">
        <v>0.4217506937121468</v>
      </c>
      <c r="O364" s="105">
        <v>1.9478748390870939</v>
      </c>
      <c r="P364" s="105">
        <v>7.5661142671661148</v>
      </c>
      <c r="Q364" s="105">
        <v>17.06072326997101</v>
      </c>
      <c r="R364" s="105">
        <v>29.557086811715305</v>
      </c>
      <c r="S364" s="105">
        <v>0</v>
      </c>
      <c r="T364" s="105">
        <v>0</v>
      </c>
      <c r="U364" s="105">
        <v>0</v>
      </c>
    </row>
    <row r="365" spans="1:21">
      <c r="A365" s="54">
        <v>363</v>
      </c>
      <c r="B365" s="104">
        <v>755</v>
      </c>
      <c r="C365" s="104">
        <v>755</v>
      </c>
      <c r="D365" s="105">
        <v>0</v>
      </c>
      <c r="E365" s="105">
        <v>501163000</v>
      </c>
      <c r="F365" s="105">
        <v>1</v>
      </c>
      <c r="G365" s="105">
        <v>45.638623627748785</v>
      </c>
      <c r="H365" s="105">
        <v>73.891024044812582</v>
      </c>
      <c r="I365" s="105">
        <v>86.206264456620318</v>
      </c>
      <c r="J365" s="105">
        <v>100</v>
      </c>
      <c r="K365" s="105">
        <v>16.685083443918757</v>
      </c>
      <c r="L365" s="105">
        <v>0.32681994445975493</v>
      </c>
      <c r="M365" s="105">
        <v>0.11793781573372887</v>
      </c>
      <c r="N365" s="105">
        <v>0.34253258062131636</v>
      </c>
      <c r="O365" s="105">
        <v>1.6491633780446113</v>
      </c>
      <c r="P365" s="105">
        <v>6.8384585192602527</v>
      </c>
      <c r="Q365" s="105">
        <v>16.771152998413573</v>
      </c>
      <c r="R365" s="105">
        <v>30.879872063145651</v>
      </c>
      <c r="S365" s="105">
        <v>0</v>
      </c>
      <c r="T365" s="105">
        <v>0</v>
      </c>
      <c r="U365" s="105">
        <v>0</v>
      </c>
    </row>
    <row r="366" spans="1:21">
      <c r="A366" s="54">
        <v>364</v>
      </c>
      <c r="B366" s="104">
        <v>756</v>
      </c>
      <c r="C366" s="104">
        <v>756</v>
      </c>
      <c r="D366" s="105">
        <v>0</v>
      </c>
      <c r="E366" s="105">
        <v>501163000</v>
      </c>
      <c r="F366" s="105">
        <v>1</v>
      </c>
      <c r="G366" s="105">
        <v>24.489056010534707</v>
      </c>
      <c r="H366" s="105">
        <v>33.967913402630536</v>
      </c>
      <c r="I366" s="105">
        <v>36.394192932898065</v>
      </c>
      <c r="J366" s="105">
        <v>43.021753211598103</v>
      </c>
      <c r="K366" s="105">
        <v>23.350065861692094</v>
      </c>
      <c r="L366" s="105">
        <v>0.41639429186163385</v>
      </c>
      <c r="M366" s="105">
        <v>0.10792804427552705</v>
      </c>
      <c r="N366" s="105">
        <v>0.29889499154820409</v>
      </c>
      <c r="O366" s="105">
        <v>1.5051929936754089</v>
      </c>
      <c r="P366" s="105">
        <v>6.0367265977432352</v>
      </c>
      <c r="Q366" s="105">
        <v>12.525310862268517</v>
      </c>
      <c r="R366" s="105">
        <v>18.593556744895899</v>
      </c>
      <c r="S366" s="105">
        <v>0</v>
      </c>
      <c r="T366" s="105">
        <v>0</v>
      </c>
      <c r="U366" s="105">
        <v>0</v>
      </c>
    </row>
    <row r="367" spans="1:21">
      <c r="A367" s="54">
        <v>365</v>
      </c>
      <c r="B367" s="104">
        <v>757</v>
      </c>
      <c r="C367" s="104">
        <v>757</v>
      </c>
      <c r="D367" s="105">
        <v>0</v>
      </c>
      <c r="E367" s="105">
        <v>501163000</v>
      </c>
      <c r="F367" s="105">
        <v>1</v>
      </c>
      <c r="G367" s="105">
        <v>10.505523921498106</v>
      </c>
      <c r="H367" s="105">
        <v>13.945167558651788</v>
      </c>
      <c r="I367" s="105">
        <v>15.439948654935961</v>
      </c>
      <c r="J367" s="105">
        <v>17.733923706991828</v>
      </c>
      <c r="K367" s="105">
        <v>20.490858874846122</v>
      </c>
      <c r="L367" s="105">
        <v>0.66096845656108261</v>
      </c>
      <c r="M367" s="105">
        <v>0.10111400954985877</v>
      </c>
      <c r="N367" s="105">
        <v>0.31834751588812848</v>
      </c>
      <c r="O367" s="105">
        <v>1.4755912607134087</v>
      </c>
      <c r="P367" s="105">
        <v>3.9333751412375033</v>
      </c>
      <c r="Q367" s="105">
        <v>6.0581773158694929</v>
      </c>
      <c r="R367" s="105">
        <v>8.1630250802232531</v>
      </c>
      <c r="S367" s="105">
        <v>0</v>
      </c>
      <c r="T367" s="105">
        <v>0</v>
      </c>
      <c r="U367" s="105">
        <v>0</v>
      </c>
    </row>
    <row r="368" spans="1:21">
      <c r="A368" s="54">
        <v>366</v>
      </c>
      <c r="B368" s="104">
        <v>759</v>
      </c>
      <c r="C368" s="104">
        <v>759</v>
      </c>
      <c r="D368" s="105">
        <v>0</v>
      </c>
      <c r="E368" s="105">
        <v>1002330000</v>
      </c>
      <c r="F368" s="105">
        <v>1</v>
      </c>
      <c r="G368" s="105">
        <v>26.759005709665818</v>
      </c>
      <c r="H368" s="105">
        <v>37.329433909081239</v>
      </c>
      <c r="I368" s="105">
        <v>41.454439446938515</v>
      </c>
      <c r="J368" s="105">
        <v>50.809693636862669</v>
      </c>
      <c r="K368" s="105">
        <v>41.797062468536481</v>
      </c>
      <c r="L368" s="105">
        <v>0.7926594190917553</v>
      </c>
      <c r="M368" s="105">
        <v>0.18422236952570467</v>
      </c>
      <c r="N368" s="105">
        <v>0.69413248290479146</v>
      </c>
      <c r="O368" s="105">
        <v>3.5549118115733318</v>
      </c>
      <c r="P368" s="105">
        <v>9.5906090994247215</v>
      </c>
      <c r="Q368" s="105">
        <v>15.453081696168955</v>
      </c>
      <c r="R368" s="105">
        <v>20.807779543737606</v>
      </c>
      <c r="S368" s="105">
        <v>0</v>
      </c>
      <c r="T368" s="105">
        <v>0</v>
      </c>
      <c r="U368" s="105">
        <v>0</v>
      </c>
    </row>
    <row r="369" spans="1:21">
      <c r="A369" s="54">
        <v>367</v>
      </c>
      <c r="B369" s="104">
        <v>760</v>
      </c>
      <c r="C369" s="104">
        <v>760</v>
      </c>
      <c r="D369" s="105">
        <v>0</v>
      </c>
      <c r="E369" s="105">
        <v>501163000</v>
      </c>
      <c r="F369" s="105">
        <v>1</v>
      </c>
      <c r="G369" s="105">
        <v>73.891324484624576</v>
      </c>
      <c r="H369" s="105">
        <v>100</v>
      </c>
      <c r="I369" s="105">
        <v>100</v>
      </c>
      <c r="J369" s="105">
        <v>100</v>
      </c>
      <c r="K369" s="105">
        <v>100</v>
      </c>
      <c r="L369" s="105">
        <v>1.0808459371499186</v>
      </c>
      <c r="M369" s="105">
        <v>0.1865642466804944</v>
      </c>
      <c r="N369" s="105">
        <v>0.66524284340175144</v>
      </c>
      <c r="O369" s="105">
        <v>2.9449549941507356</v>
      </c>
      <c r="P369" s="105">
        <v>10.242386018482598</v>
      </c>
      <c r="Q369" s="105">
        <v>25.371900828090965</v>
      </c>
      <c r="R369" s="105">
        <v>47.021826038096606</v>
      </c>
      <c r="S369" s="105">
        <v>0</v>
      </c>
      <c r="T369" s="105">
        <v>0</v>
      </c>
      <c r="U369" s="105">
        <v>0</v>
      </c>
    </row>
    <row r="370" spans="1:21">
      <c r="A370" s="54">
        <v>368</v>
      </c>
      <c r="B370" s="104">
        <v>761</v>
      </c>
      <c r="C370" s="104">
        <v>761</v>
      </c>
      <c r="D370" s="105">
        <v>0</v>
      </c>
      <c r="E370" s="105">
        <v>501163000</v>
      </c>
      <c r="F370" s="105">
        <v>1</v>
      </c>
      <c r="G370" s="105">
        <v>26.525111740228869</v>
      </c>
      <c r="H370" s="105">
        <v>37.514007906824915</v>
      </c>
      <c r="I370" s="105">
        <v>39.787667610343298</v>
      </c>
      <c r="J370" s="105">
        <v>47.119208889654729</v>
      </c>
      <c r="K370" s="105">
        <v>58.355123410616542</v>
      </c>
      <c r="L370" s="105">
        <v>3.1141571639389545</v>
      </c>
      <c r="M370" s="105">
        <v>0.19277924645451514</v>
      </c>
      <c r="N370" s="105">
        <v>0.51621899082733314</v>
      </c>
      <c r="O370" s="105">
        <v>2.55026646052255</v>
      </c>
      <c r="P370" s="105">
        <v>7.9575231945877656</v>
      </c>
      <c r="Q370" s="105">
        <v>14.135762666896419</v>
      </c>
      <c r="R370" s="105">
        <v>20.380813010513616</v>
      </c>
      <c r="S370" s="105">
        <v>0</v>
      </c>
      <c r="T370" s="105">
        <v>0</v>
      </c>
      <c r="U370" s="105">
        <v>0</v>
      </c>
    </row>
    <row r="371" spans="1:21">
      <c r="A371" s="54">
        <v>369</v>
      </c>
      <c r="B371" s="104">
        <v>762</v>
      </c>
      <c r="C371" s="104">
        <v>762</v>
      </c>
      <c r="D371" s="105">
        <v>0</v>
      </c>
      <c r="E371" s="105">
        <v>501163000</v>
      </c>
      <c r="F371" s="105">
        <v>1</v>
      </c>
      <c r="G371" s="105">
        <v>84.920054210473396</v>
      </c>
      <c r="H371" s="105">
        <v>100</v>
      </c>
      <c r="I371" s="105">
        <v>100</v>
      </c>
      <c r="J371" s="105">
        <v>100</v>
      </c>
      <c r="K371" s="105">
        <v>100</v>
      </c>
      <c r="L371" s="105">
        <v>0.74600928372276509</v>
      </c>
      <c r="M371" s="105">
        <v>0.18986995730041978</v>
      </c>
      <c r="N371" s="105">
        <v>0.51210566162125148</v>
      </c>
      <c r="O371" s="105">
        <v>2.4192956033838868</v>
      </c>
      <c r="P371" s="105">
        <v>8.5494229165573632</v>
      </c>
      <c r="Q371" s="105">
        <v>23.011706667040677</v>
      </c>
      <c r="R371" s="105">
        <v>48.525707601808044</v>
      </c>
      <c r="S371" s="105">
        <v>0</v>
      </c>
      <c r="T371" s="105">
        <v>0</v>
      </c>
      <c r="U371" s="105">
        <v>0</v>
      </c>
    </row>
    <row r="372" spans="1:21">
      <c r="A372" s="54">
        <v>370</v>
      </c>
      <c r="B372" s="104">
        <v>763</v>
      </c>
      <c r="C372" s="104">
        <v>763</v>
      </c>
      <c r="D372" s="105">
        <v>0</v>
      </c>
      <c r="E372" s="105">
        <v>501163000</v>
      </c>
      <c r="F372" s="105">
        <v>1</v>
      </c>
      <c r="G372" s="105">
        <v>100</v>
      </c>
      <c r="H372" s="105">
        <v>100</v>
      </c>
      <c r="I372" s="105">
        <v>100</v>
      </c>
      <c r="J372" s="105">
        <v>100</v>
      </c>
      <c r="K372" s="105">
        <v>51.721131847678009</v>
      </c>
      <c r="L372" s="105">
        <v>0.60991342319417452</v>
      </c>
      <c r="M372" s="105">
        <v>0.18183206285271244</v>
      </c>
      <c r="N372" s="105">
        <v>0.63047746229493651</v>
      </c>
      <c r="O372" s="105">
        <v>4.3651935888190785</v>
      </c>
      <c r="P372" s="105">
        <v>15.104401336047559</v>
      </c>
      <c r="Q372" s="105">
        <v>41.629041341587794</v>
      </c>
      <c r="R372" s="105">
        <v>74.208484013544137</v>
      </c>
      <c r="S372" s="105">
        <v>0</v>
      </c>
      <c r="T372" s="105">
        <v>0</v>
      </c>
      <c r="U372" s="105">
        <v>0</v>
      </c>
    </row>
    <row r="373" spans="1:21">
      <c r="A373" s="54">
        <v>371</v>
      </c>
      <c r="B373" s="104">
        <v>764</v>
      </c>
      <c r="C373" s="104">
        <v>764</v>
      </c>
      <c r="D373" s="105">
        <v>0</v>
      </c>
      <c r="E373" s="105">
        <v>501163000</v>
      </c>
      <c r="F373" s="105">
        <v>1</v>
      </c>
      <c r="G373" s="105">
        <v>100</v>
      </c>
      <c r="H373" s="105">
        <v>100</v>
      </c>
      <c r="I373" s="105">
        <v>100</v>
      </c>
      <c r="J373" s="105">
        <v>100</v>
      </c>
      <c r="K373" s="105">
        <v>100</v>
      </c>
      <c r="L373" s="105">
        <v>0.4641750422478349</v>
      </c>
      <c r="M373" s="105">
        <v>0.21198559793913013</v>
      </c>
      <c r="N373" s="105">
        <v>0.66942054640901705</v>
      </c>
      <c r="O373" s="105">
        <v>4.4104781349002353</v>
      </c>
      <c r="P373" s="105">
        <v>15.104911842534433</v>
      </c>
      <c r="Q373" s="105">
        <v>41.630610687960754</v>
      </c>
      <c r="R373" s="105">
        <v>85.342751910319549</v>
      </c>
      <c r="S373" s="105">
        <v>0</v>
      </c>
      <c r="T373" s="105">
        <v>0</v>
      </c>
      <c r="U373" s="105">
        <v>0</v>
      </c>
    </row>
    <row r="374" spans="1:21">
      <c r="A374" s="54">
        <v>372</v>
      </c>
      <c r="B374" s="104">
        <v>765</v>
      </c>
      <c r="C374" s="104">
        <v>765</v>
      </c>
      <c r="D374" s="105">
        <v>0</v>
      </c>
      <c r="E374" s="105">
        <v>501163000</v>
      </c>
      <c r="F374" s="105">
        <v>1</v>
      </c>
      <c r="G374" s="105">
        <v>100</v>
      </c>
      <c r="H374" s="105">
        <v>100</v>
      </c>
      <c r="I374" s="105">
        <v>100</v>
      </c>
      <c r="J374" s="105">
        <v>100</v>
      </c>
      <c r="K374" s="105">
        <v>100</v>
      </c>
      <c r="L374" s="105">
        <v>0.6052339117679042</v>
      </c>
      <c r="M374" s="105">
        <v>0.19787902944165911</v>
      </c>
      <c r="N374" s="105">
        <v>0.92890070106470268</v>
      </c>
      <c r="O374" s="105">
        <v>6.3927154989003414</v>
      </c>
      <c r="P374" s="105">
        <v>20.080647508310481</v>
      </c>
      <c r="Q374" s="105">
        <v>51.722879945648224</v>
      </c>
      <c r="R374" s="105">
        <v>94.825279900355085</v>
      </c>
      <c r="S374" s="105">
        <v>0</v>
      </c>
      <c r="T374" s="105">
        <v>0</v>
      </c>
      <c r="U374" s="105">
        <v>0</v>
      </c>
    </row>
    <row r="375" spans="1:21">
      <c r="A375" s="54">
        <v>373</v>
      </c>
      <c r="B375" s="104">
        <v>766</v>
      </c>
      <c r="C375" s="104">
        <v>766</v>
      </c>
      <c r="D375" s="105">
        <v>0</v>
      </c>
      <c r="E375" s="105">
        <v>527977000</v>
      </c>
      <c r="F375" s="105">
        <v>0</v>
      </c>
      <c r="G375" s="105">
        <v>100</v>
      </c>
      <c r="H375" s="105">
        <v>100</v>
      </c>
      <c r="I375" s="105">
        <v>100</v>
      </c>
      <c r="J375" s="105">
        <v>100</v>
      </c>
      <c r="K375" s="105">
        <v>100</v>
      </c>
      <c r="L375" s="105">
        <v>8.3287533272374166</v>
      </c>
      <c r="M375" s="105">
        <v>5.1120905283597962</v>
      </c>
      <c r="N375" s="105">
        <v>11.018229524571936</v>
      </c>
      <c r="O375" s="105">
        <v>44.954446083763962</v>
      </c>
      <c r="P375" s="105">
        <v>89.908892167527924</v>
      </c>
      <c r="Q375" s="105">
        <v>100</v>
      </c>
      <c r="R375" s="105">
        <v>100</v>
      </c>
      <c r="S375" s="105">
        <v>0</v>
      </c>
      <c r="T375" s="105">
        <v>0</v>
      </c>
      <c r="U375" s="105">
        <v>0</v>
      </c>
    </row>
    <row r="376" spans="1:21">
      <c r="A376" s="54">
        <v>374</v>
      </c>
      <c r="B376" s="104">
        <v>767</v>
      </c>
      <c r="C376" s="104">
        <v>767</v>
      </c>
      <c r="D376" s="105">
        <v>0</v>
      </c>
      <c r="E376" s="105">
        <v>527977000</v>
      </c>
      <c r="F376" s="105">
        <v>1</v>
      </c>
      <c r="G376" s="105">
        <v>-99999</v>
      </c>
      <c r="H376" s="105">
        <v>-99999</v>
      </c>
      <c r="I376" s="105">
        <v>-99999</v>
      </c>
      <c r="J376" s="105">
        <v>-99999</v>
      </c>
      <c r="K376" s="105">
        <v>-99999</v>
      </c>
      <c r="L376" s="105">
        <v>-99999</v>
      </c>
      <c r="M376" s="105">
        <v>-99999</v>
      </c>
      <c r="N376" s="105">
        <v>-99999</v>
      </c>
      <c r="O376" s="105">
        <v>-99999</v>
      </c>
      <c r="P376" s="105">
        <v>-99999</v>
      </c>
      <c r="Q376" s="105">
        <v>-99999</v>
      </c>
      <c r="R376" s="105">
        <v>-99999</v>
      </c>
      <c r="S376" s="105">
        <v>0</v>
      </c>
      <c r="T376" s="105">
        <v>0</v>
      </c>
      <c r="U376" s="105">
        <v>0</v>
      </c>
    </row>
    <row r="377" spans="1:21">
      <c r="A377" s="54">
        <v>375</v>
      </c>
      <c r="B377" s="104">
        <v>768</v>
      </c>
      <c r="C377" s="104">
        <v>768</v>
      </c>
      <c r="D377" s="105">
        <v>0</v>
      </c>
      <c r="E377" s="105">
        <v>527977000</v>
      </c>
      <c r="F377" s="105">
        <v>1</v>
      </c>
      <c r="G377" s="105">
        <v>-99999</v>
      </c>
      <c r="H377" s="105">
        <v>-99999</v>
      </c>
      <c r="I377" s="105">
        <v>-99999</v>
      </c>
      <c r="J377" s="105">
        <v>-99999</v>
      </c>
      <c r="K377" s="105">
        <v>-99999</v>
      </c>
      <c r="L377" s="105">
        <v>-99999</v>
      </c>
      <c r="M377" s="105">
        <v>-99999</v>
      </c>
      <c r="N377" s="105">
        <v>-99999</v>
      </c>
      <c r="O377" s="105">
        <v>-99999</v>
      </c>
      <c r="P377" s="105">
        <v>-99999</v>
      </c>
      <c r="Q377" s="105">
        <v>-99999</v>
      </c>
      <c r="R377" s="105">
        <v>-99999</v>
      </c>
      <c r="S377" s="105">
        <v>0</v>
      </c>
      <c r="T377" s="105">
        <v>0</v>
      </c>
      <c r="U377" s="105">
        <v>0</v>
      </c>
    </row>
    <row r="378" spans="1:21">
      <c r="A378" s="54">
        <v>376</v>
      </c>
      <c r="B378" s="104">
        <v>769</v>
      </c>
      <c r="C378" s="104">
        <v>769</v>
      </c>
      <c r="D378" s="105">
        <v>0</v>
      </c>
      <c r="E378" s="105">
        <v>527977000</v>
      </c>
      <c r="F378" s="105">
        <v>0</v>
      </c>
      <c r="G378" s="105">
        <v>43.671366838123447</v>
      </c>
      <c r="H378" s="105">
        <v>52.732802152501989</v>
      </c>
      <c r="I378" s="105">
        <v>58.382230738962278</v>
      </c>
      <c r="J378" s="105">
        <v>57.358142626671693</v>
      </c>
      <c r="K378" s="105">
        <v>57.912417183144626</v>
      </c>
      <c r="L378" s="105">
        <v>61.319077343871157</v>
      </c>
      <c r="M378" s="105">
        <v>35.432075731045479</v>
      </c>
      <c r="N378" s="105">
        <v>25.68831311966823</v>
      </c>
      <c r="O378" s="105">
        <v>25.06173071894225</v>
      </c>
      <c r="P378" s="105">
        <v>27.121816490944283</v>
      </c>
      <c r="Q378" s="105">
        <v>34.680260708624289</v>
      </c>
      <c r="R378" s="105">
        <v>34.630615928596647</v>
      </c>
      <c r="S378" s="105">
        <v>0</v>
      </c>
      <c r="T378" s="105">
        <v>0</v>
      </c>
      <c r="U378" s="105">
        <v>0</v>
      </c>
    </row>
    <row r="379" spans="1:21">
      <c r="A379" s="54">
        <v>377</v>
      </c>
      <c r="B379" s="104">
        <v>770</v>
      </c>
      <c r="C379" s="104">
        <v>770</v>
      </c>
      <c r="D379" s="105">
        <v>0</v>
      </c>
      <c r="E379" s="105">
        <v>527977000</v>
      </c>
      <c r="F379" s="105">
        <v>0</v>
      </c>
      <c r="G379" s="105">
        <v>100</v>
      </c>
      <c r="H379" s="105">
        <v>100</v>
      </c>
      <c r="I379" s="105">
        <v>100</v>
      </c>
      <c r="J379" s="105">
        <v>100</v>
      </c>
      <c r="K379" s="105">
        <v>100</v>
      </c>
      <c r="L379" s="105">
        <v>4.4358414626429283</v>
      </c>
      <c r="M379" s="105">
        <v>0.88886695173037977</v>
      </c>
      <c r="N379" s="105">
        <v>2.3896051076319069</v>
      </c>
      <c r="O379" s="105">
        <v>7.8437419557276264</v>
      </c>
      <c r="P379" s="105">
        <v>18.953155077079956</v>
      </c>
      <c r="Q379" s="105">
        <v>49.949296849634003</v>
      </c>
      <c r="R379" s="105">
        <v>96.676321562662224</v>
      </c>
      <c r="S379" s="105">
        <v>0</v>
      </c>
      <c r="T379" s="105">
        <v>0</v>
      </c>
      <c r="U379" s="105">
        <v>0</v>
      </c>
    </row>
    <row r="380" spans="1:21">
      <c r="A380" s="54">
        <v>378</v>
      </c>
      <c r="B380" s="104">
        <v>771</v>
      </c>
      <c r="C380" s="104">
        <v>771</v>
      </c>
      <c r="D380" s="105">
        <v>0</v>
      </c>
      <c r="E380" s="105">
        <v>527977000</v>
      </c>
      <c r="F380" s="105">
        <v>0</v>
      </c>
      <c r="G380" s="105">
        <v>31.029843902566331</v>
      </c>
      <c r="H380" s="105">
        <v>44.399531837986117</v>
      </c>
      <c r="I380" s="105">
        <v>54.284510332758373</v>
      </c>
      <c r="J380" s="105">
        <v>58.956803927234617</v>
      </c>
      <c r="K380" s="105">
        <v>68.242104988705989</v>
      </c>
      <c r="L380" s="105">
        <v>10.073817749763597</v>
      </c>
      <c r="M380" s="105">
        <v>0.55542172767584808</v>
      </c>
      <c r="N380" s="105">
        <v>1.1975876412591131</v>
      </c>
      <c r="O380" s="105">
        <v>3.9826751790710042</v>
      </c>
      <c r="P380" s="105">
        <v>8.8145836196575491</v>
      </c>
      <c r="Q380" s="105">
        <v>16.844756950240978</v>
      </c>
      <c r="R380" s="105">
        <v>24.382030024481399</v>
      </c>
      <c r="S380" s="105">
        <v>0</v>
      </c>
      <c r="T380" s="105">
        <v>0</v>
      </c>
      <c r="U380" s="105">
        <v>0</v>
      </c>
    </row>
    <row r="381" spans="1:21">
      <c r="A381" s="54">
        <v>379</v>
      </c>
      <c r="B381" s="104">
        <v>781</v>
      </c>
      <c r="C381" s="104">
        <v>781</v>
      </c>
      <c r="D381" s="105">
        <v>24948.999999999996</v>
      </c>
      <c r="E381" s="105">
        <v>2693430000</v>
      </c>
      <c r="F381" s="105">
        <v>0</v>
      </c>
      <c r="G381" s="105">
        <v>77.200388635194628</v>
      </c>
      <c r="H381" s="105">
        <v>100</v>
      </c>
      <c r="I381" s="105">
        <v>100</v>
      </c>
      <c r="J381" s="105">
        <v>100</v>
      </c>
      <c r="K381" s="105">
        <v>100</v>
      </c>
      <c r="L381" s="105">
        <v>1.6073093552606472</v>
      </c>
      <c r="M381" s="105">
        <v>0.43034585037621714</v>
      </c>
      <c r="N381" s="105">
        <v>1.7824949671412824</v>
      </c>
      <c r="O381" s="105">
        <v>9.6193060531735757</v>
      </c>
      <c r="P381" s="105">
        <v>24.778627101144764</v>
      </c>
      <c r="Q381" s="105">
        <v>46.380049388682259</v>
      </c>
      <c r="R381" s="105">
        <v>61.148768451737581</v>
      </c>
      <c r="S381" s="105">
        <v>0</v>
      </c>
      <c r="T381" s="105">
        <v>51.912274150225919</v>
      </c>
      <c r="U381" s="105">
        <v>51.912274150225926</v>
      </c>
    </row>
    <row r="382" spans="1:21">
      <c r="A382" s="54">
        <v>380</v>
      </c>
      <c r="B382" s="104">
        <v>782</v>
      </c>
      <c r="C382" s="104">
        <v>782</v>
      </c>
      <c r="D382" s="105">
        <v>644</v>
      </c>
      <c r="E382" s="105">
        <v>527977000</v>
      </c>
      <c r="F382" s="105">
        <v>0</v>
      </c>
      <c r="G382" s="105">
        <v>100</v>
      </c>
      <c r="H382" s="105">
        <v>100</v>
      </c>
      <c r="I382" s="105">
        <v>100</v>
      </c>
      <c r="J382" s="105">
        <v>100</v>
      </c>
      <c r="K382" s="105">
        <v>100</v>
      </c>
      <c r="L382" s="105">
        <v>13.885564083080761</v>
      </c>
      <c r="M382" s="105">
        <v>8.782309369233495</v>
      </c>
      <c r="N382" s="105">
        <v>8.3287469579973692</v>
      </c>
      <c r="O382" s="105">
        <v>23.051771255514755</v>
      </c>
      <c r="P382" s="105">
        <v>44.951307488424547</v>
      </c>
      <c r="Q382" s="105">
        <v>99.894161357123849</v>
      </c>
      <c r="R382" s="105">
        <v>100</v>
      </c>
      <c r="S382" s="105">
        <v>0</v>
      </c>
      <c r="T382" s="105">
        <v>66.574488375947894</v>
      </c>
      <c r="U382" s="105">
        <v>66.57448837594788</v>
      </c>
    </row>
    <row r="383" spans="1:21">
      <c r="A383" s="54">
        <v>381</v>
      </c>
      <c r="B383" s="104">
        <v>783</v>
      </c>
      <c r="C383" s="104">
        <v>783</v>
      </c>
      <c r="D383" s="105">
        <v>14587.999999999998</v>
      </c>
      <c r="E383" s="105">
        <v>527977000</v>
      </c>
      <c r="F383" s="105">
        <v>0</v>
      </c>
      <c r="G383" s="105">
        <v>34.579605609246599</v>
      </c>
      <c r="H383" s="105">
        <v>47.319334161808399</v>
      </c>
      <c r="I383" s="105">
        <v>51.375824955073696</v>
      </c>
      <c r="J383" s="105">
        <v>64.219096353551734</v>
      </c>
      <c r="K383" s="105">
        <v>71.925771404553885</v>
      </c>
      <c r="L383" s="105">
        <v>1.6005143243629569</v>
      </c>
      <c r="M383" s="105">
        <v>2.0509584754497387</v>
      </c>
      <c r="N383" s="105">
        <v>3.6965373377897746</v>
      </c>
      <c r="O383" s="105">
        <v>8.8576765169097094</v>
      </c>
      <c r="P383" s="105">
        <v>13.029839999931589</v>
      </c>
      <c r="Q383" s="105">
        <v>20.203868374866513</v>
      </c>
      <c r="R383" s="105">
        <v>26.443157327549326</v>
      </c>
      <c r="S383" s="105">
        <v>0</v>
      </c>
      <c r="T383" s="105">
        <v>28.775182070091159</v>
      </c>
      <c r="U383" s="105">
        <v>28.775182070091162</v>
      </c>
    </row>
    <row r="384" spans="1:21">
      <c r="A384" s="54">
        <v>382</v>
      </c>
      <c r="B384" s="104">
        <v>784</v>
      </c>
      <c r="C384" s="104">
        <v>784</v>
      </c>
      <c r="D384" s="105">
        <v>2061.9999999999995</v>
      </c>
      <c r="E384" s="105">
        <v>2192220000</v>
      </c>
      <c r="F384" s="105">
        <v>0</v>
      </c>
      <c r="G384" s="105">
        <v>91.416245659060777</v>
      </c>
      <c r="H384" s="105">
        <v>100</v>
      </c>
      <c r="I384" s="105">
        <v>100</v>
      </c>
      <c r="J384" s="105">
        <v>100</v>
      </c>
      <c r="K384" s="105">
        <v>100</v>
      </c>
      <c r="L384" s="105">
        <v>0.86191273799933854</v>
      </c>
      <c r="M384" s="105">
        <v>0.74653038733828669</v>
      </c>
      <c r="N384" s="105">
        <v>2.2696889780486691</v>
      </c>
      <c r="O384" s="105">
        <v>6.947016885029579</v>
      </c>
      <c r="P384" s="105">
        <v>19.289360249974607</v>
      </c>
      <c r="Q384" s="105">
        <v>45.899006120989668</v>
      </c>
      <c r="R384" s="105">
        <v>64.827747954235221</v>
      </c>
      <c r="S384" s="105">
        <v>0</v>
      </c>
      <c r="T384" s="105">
        <v>52.688125747723014</v>
      </c>
      <c r="U384" s="105">
        <v>52.688125747723021</v>
      </c>
    </row>
    <row r="385" spans="1:21">
      <c r="A385" s="54">
        <v>383</v>
      </c>
      <c r="B385" s="104">
        <v>785</v>
      </c>
      <c r="C385" s="104">
        <v>785</v>
      </c>
      <c r="D385" s="105">
        <v>360.99999999999994</v>
      </c>
      <c r="E385" s="105">
        <v>527977000</v>
      </c>
      <c r="F385" s="105">
        <v>1</v>
      </c>
      <c r="G385" s="105">
        <v>-99999</v>
      </c>
      <c r="H385" s="105">
        <v>-99999</v>
      </c>
      <c r="I385" s="105">
        <v>-99999</v>
      </c>
      <c r="J385" s="105">
        <v>-99999</v>
      </c>
      <c r="K385" s="105">
        <v>-99999</v>
      </c>
      <c r="L385" s="105">
        <v>-99999</v>
      </c>
      <c r="M385" s="105">
        <v>-99999</v>
      </c>
      <c r="N385" s="105">
        <v>-99999</v>
      </c>
      <c r="O385" s="105">
        <v>-99999</v>
      </c>
      <c r="P385" s="105">
        <v>-99999</v>
      </c>
      <c r="Q385" s="105">
        <v>-99999</v>
      </c>
      <c r="R385" s="105">
        <v>-99999</v>
      </c>
      <c r="S385" s="105">
        <v>0</v>
      </c>
      <c r="T385" s="105">
        <v>0</v>
      </c>
      <c r="U385" s="105">
        <v>0</v>
      </c>
    </row>
    <row r="386" spans="1:21">
      <c r="A386" s="54">
        <v>384</v>
      </c>
      <c r="B386" s="104">
        <v>786</v>
      </c>
      <c r="C386" s="104">
        <v>786</v>
      </c>
      <c r="D386" s="105">
        <v>0</v>
      </c>
      <c r="E386" s="105">
        <v>527977000</v>
      </c>
      <c r="F386" s="105">
        <v>0</v>
      </c>
      <c r="G386" s="105">
        <v>100</v>
      </c>
      <c r="H386" s="105">
        <v>100</v>
      </c>
      <c r="I386" s="105">
        <v>100</v>
      </c>
      <c r="J386" s="105">
        <v>100</v>
      </c>
      <c r="K386" s="105">
        <v>100</v>
      </c>
      <c r="L386" s="105">
        <v>18.681950880694608</v>
      </c>
      <c r="M386" s="105">
        <v>18.348344614967921</v>
      </c>
      <c r="N386" s="105">
        <v>19.231347852217183</v>
      </c>
      <c r="O386" s="105">
        <v>59.934586621071368</v>
      </c>
      <c r="P386" s="105">
        <v>100</v>
      </c>
      <c r="Q386" s="105">
        <v>100</v>
      </c>
      <c r="R386" s="105">
        <v>100</v>
      </c>
      <c r="S386" s="105">
        <v>0</v>
      </c>
      <c r="T386" s="105">
        <v>0</v>
      </c>
      <c r="U386" s="105">
        <v>0</v>
      </c>
    </row>
    <row r="387" spans="1:21">
      <c r="A387" s="54">
        <v>385</v>
      </c>
      <c r="B387" s="104">
        <v>787</v>
      </c>
      <c r="C387" s="104">
        <v>787</v>
      </c>
      <c r="D387" s="105">
        <v>3531</v>
      </c>
      <c r="E387" s="105">
        <v>527977000</v>
      </c>
      <c r="F387" s="105">
        <v>0</v>
      </c>
      <c r="G387" s="105">
        <v>100</v>
      </c>
      <c r="H387" s="105">
        <v>100</v>
      </c>
      <c r="I387" s="105">
        <v>100</v>
      </c>
      <c r="J387" s="105">
        <v>100</v>
      </c>
      <c r="K387" s="105">
        <v>100</v>
      </c>
      <c r="L387" s="105">
        <v>1.5687483911455251</v>
      </c>
      <c r="M387" s="105">
        <v>2.9957148577268775</v>
      </c>
      <c r="N387" s="105">
        <v>4.7817630032256471</v>
      </c>
      <c r="O387" s="105">
        <v>16.055159315629986</v>
      </c>
      <c r="P387" s="105">
        <v>33.299589691677006</v>
      </c>
      <c r="Q387" s="105">
        <v>71.927113734022328</v>
      </c>
      <c r="R387" s="105">
        <v>100</v>
      </c>
      <c r="S387" s="105">
        <v>0</v>
      </c>
      <c r="T387" s="105">
        <v>60.885674082785613</v>
      </c>
      <c r="U387" s="105">
        <v>60.885674082785613</v>
      </c>
    </row>
    <row r="388" spans="1:21">
      <c r="A388" s="54">
        <v>386</v>
      </c>
      <c r="B388" s="104">
        <v>788</v>
      </c>
      <c r="C388" s="104">
        <v>788</v>
      </c>
      <c r="D388" s="105">
        <v>8067</v>
      </c>
      <c r="E388" s="105">
        <v>527977000</v>
      </c>
      <c r="F388" s="105">
        <v>0</v>
      </c>
      <c r="G388" s="105">
        <v>48.599401171636707</v>
      </c>
      <c r="H388" s="105">
        <v>66.599179383354013</v>
      </c>
      <c r="I388" s="105">
        <v>71.927113734022328</v>
      </c>
      <c r="J388" s="105">
        <v>89.908892167527924</v>
      </c>
      <c r="K388" s="105">
        <v>100</v>
      </c>
      <c r="L388" s="105">
        <v>1.2217957148636374</v>
      </c>
      <c r="M388" s="105">
        <v>1.938736219245885</v>
      </c>
      <c r="N388" s="105">
        <v>3.429019533743467</v>
      </c>
      <c r="O388" s="105">
        <v>9.8261084336096083</v>
      </c>
      <c r="P388" s="105">
        <v>16.649794845838503</v>
      </c>
      <c r="Q388" s="105">
        <v>26.838475273888928</v>
      </c>
      <c r="R388" s="105">
        <v>35.963556867011164</v>
      </c>
      <c r="S388" s="105">
        <v>0</v>
      </c>
      <c r="T388" s="105">
        <v>39.408506112061851</v>
      </c>
      <c r="U388" s="105">
        <v>39.408506112061851</v>
      </c>
    </row>
    <row r="389" spans="1:21">
      <c r="A389" s="54">
        <v>387</v>
      </c>
      <c r="B389" s="104">
        <v>789</v>
      </c>
      <c r="C389" s="104">
        <v>789</v>
      </c>
      <c r="D389" s="105">
        <v>6443.0000000000009</v>
      </c>
      <c r="E389" s="105">
        <v>527977000</v>
      </c>
      <c r="F389" s="105">
        <v>0</v>
      </c>
      <c r="G389" s="105">
        <v>100</v>
      </c>
      <c r="H389" s="105">
        <v>100</v>
      </c>
      <c r="I389" s="105">
        <v>100</v>
      </c>
      <c r="J389" s="105">
        <v>100</v>
      </c>
      <c r="K389" s="105">
        <v>100</v>
      </c>
      <c r="L389" s="105">
        <v>0.88580189327613701</v>
      </c>
      <c r="M389" s="105">
        <v>1.9874858727278899</v>
      </c>
      <c r="N389" s="105">
        <v>3.6407703205034481</v>
      </c>
      <c r="O389" s="105">
        <v>13.03027422717796</v>
      </c>
      <c r="P389" s="105">
        <v>31.826156519478907</v>
      </c>
      <c r="Q389" s="105">
        <v>71.927113734022328</v>
      </c>
      <c r="R389" s="105">
        <v>100</v>
      </c>
      <c r="S389" s="105">
        <v>0</v>
      </c>
      <c r="T389" s="105">
        <v>60.274800213932224</v>
      </c>
      <c r="U389" s="105">
        <v>60.274800213932217</v>
      </c>
    </row>
    <row r="390" spans="1:21">
      <c r="A390" s="54">
        <v>388</v>
      </c>
      <c r="B390" s="104">
        <v>790</v>
      </c>
      <c r="C390" s="104">
        <v>790</v>
      </c>
      <c r="D390" s="105">
        <v>4820</v>
      </c>
      <c r="E390" s="105">
        <v>527977000</v>
      </c>
      <c r="F390" s="105">
        <v>0</v>
      </c>
      <c r="G390" s="105">
        <v>100</v>
      </c>
      <c r="H390" s="105">
        <v>100</v>
      </c>
      <c r="I390" s="105">
        <v>100</v>
      </c>
      <c r="J390" s="105">
        <v>100</v>
      </c>
      <c r="K390" s="105">
        <v>100</v>
      </c>
      <c r="L390" s="105">
        <v>0.8953954155859869</v>
      </c>
      <c r="M390" s="105">
        <v>1.8903315041792992</v>
      </c>
      <c r="N390" s="105">
        <v>3.4408274927923155</v>
      </c>
      <c r="O390" s="105">
        <v>11.752796361768354</v>
      </c>
      <c r="P390" s="105">
        <v>28.096528802352474</v>
      </c>
      <c r="Q390" s="105">
        <v>69.160686282713769</v>
      </c>
      <c r="R390" s="105">
        <v>100</v>
      </c>
      <c r="S390" s="105">
        <v>0</v>
      </c>
      <c r="T390" s="105">
        <v>59.603047154949358</v>
      </c>
      <c r="U390" s="105">
        <v>59.603047154949365</v>
      </c>
    </row>
    <row r="391" spans="1:21">
      <c r="A391" s="54">
        <v>389</v>
      </c>
      <c r="B391" s="104">
        <v>791</v>
      </c>
      <c r="C391" s="104">
        <v>791</v>
      </c>
      <c r="D391" s="105">
        <v>2526</v>
      </c>
      <c r="E391" s="105">
        <v>527977000</v>
      </c>
      <c r="F391" s="105">
        <v>0</v>
      </c>
      <c r="G391" s="105">
        <v>100</v>
      </c>
      <c r="H391" s="105">
        <v>100</v>
      </c>
      <c r="I391" s="105">
        <v>100</v>
      </c>
      <c r="J391" s="105">
        <v>100</v>
      </c>
      <c r="K391" s="105">
        <v>100</v>
      </c>
      <c r="L391" s="105">
        <v>1.1108434553516962</v>
      </c>
      <c r="M391" s="105">
        <v>2.2732968942484932</v>
      </c>
      <c r="N391" s="105">
        <v>4.0974738803275246</v>
      </c>
      <c r="O391" s="105">
        <v>13.221895906989397</v>
      </c>
      <c r="P391" s="105">
        <v>29.969630722509297</v>
      </c>
      <c r="Q391" s="105">
        <v>69.160686282713769</v>
      </c>
      <c r="R391" s="105">
        <v>100</v>
      </c>
      <c r="S391" s="105">
        <v>0</v>
      </c>
      <c r="T391" s="105">
        <v>59.986152261845014</v>
      </c>
      <c r="U391" s="105">
        <v>59.986152261845021</v>
      </c>
    </row>
    <row r="392" spans="1:21">
      <c r="A392" s="54">
        <v>390</v>
      </c>
      <c r="B392" s="104">
        <v>792</v>
      </c>
      <c r="C392" s="104">
        <v>792</v>
      </c>
      <c r="D392" s="105">
        <v>26.000000000000004</v>
      </c>
      <c r="E392" s="105">
        <v>527977000</v>
      </c>
      <c r="F392" s="105">
        <v>0</v>
      </c>
      <c r="G392" s="105">
        <v>100</v>
      </c>
      <c r="H392" s="105">
        <v>100</v>
      </c>
      <c r="I392" s="105">
        <v>100</v>
      </c>
      <c r="J392" s="105">
        <v>100</v>
      </c>
      <c r="K392" s="105">
        <v>100</v>
      </c>
      <c r="L392" s="105">
        <v>13.885543191896204</v>
      </c>
      <c r="M392" s="105">
        <v>11.417002180003545</v>
      </c>
      <c r="N392" s="105">
        <v>9.6520844472162928</v>
      </c>
      <c r="O392" s="105">
        <v>27.664274513085513</v>
      </c>
      <c r="P392" s="105">
        <v>54.490237677289642</v>
      </c>
      <c r="Q392" s="105">
        <v>100</v>
      </c>
      <c r="R392" s="105">
        <v>100</v>
      </c>
      <c r="S392" s="105">
        <v>0</v>
      </c>
      <c r="T392" s="105">
        <v>68.092428500790945</v>
      </c>
      <c r="U392" s="105">
        <v>68.092428500790916</v>
      </c>
    </row>
    <row r="393" spans="1:21">
      <c r="A393" s="54">
        <v>391</v>
      </c>
      <c r="B393" s="104">
        <v>793</v>
      </c>
      <c r="C393" s="104">
        <v>793</v>
      </c>
      <c r="D393" s="105">
        <v>540.99999999999989</v>
      </c>
      <c r="E393" s="105">
        <v>527977000</v>
      </c>
      <c r="F393" s="105">
        <v>0</v>
      </c>
      <c r="G393" s="105">
        <v>100</v>
      </c>
      <c r="H393" s="105">
        <v>100</v>
      </c>
      <c r="I393" s="105">
        <v>100</v>
      </c>
      <c r="J393" s="105">
        <v>100</v>
      </c>
      <c r="K393" s="105">
        <v>100</v>
      </c>
      <c r="L393" s="105">
        <v>23.352959004552705</v>
      </c>
      <c r="M393" s="105">
        <v>17.125503270005318</v>
      </c>
      <c r="N393" s="105">
        <v>14.489737860206173</v>
      </c>
      <c r="O393" s="105">
        <v>39.090822681533872</v>
      </c>
      <c r="P393" s="105">
        <v>71.927113734022328</v>
      </c>
      <c r="Q393" s="105">
        <v>100</v>
      </c>
      <c r="R393" s="105">
        <v>100</v>
      </c>
      <c r="S393" s="105">
        <v>0</v>
      </c>
      <c r="T393" s="105">
        <v>72.165511379193376</v>
      </c>
      <c r="U393" s="105">
        <v>72.165511379193404</v>
      </c>
    </row>
    <row r="394" spans="1:21">
      <c r="A394" s="54">
        <v>392</v>
      </c>
      <c r="B394" s="104">
        <v>794</v>
      </c>
      <c r="C394" s="104">
        <v>794</v>
      </c>
      <c r="D394" s="105">
        <v>0</v>
      </c>
      <c r="E394" s="105">
        <v>527977000</v>
      </c>
      <c r="F394" s="105">
        <v>0</v>
      </c>
      <c r="G394" s="105">
        <v>100</v>
      </c>
      <c r="H394" s="105">
        <v>100</v>
      </c>
      <c r="I394" s="105">
        <v>100</v>
      </c>
      <c r="J394" s="105">
        <v>100</v>
      </c>
      <c r="K394" s="105">
        <v>100</v>
      </c>
      <c r="L394" s="105">
        <v>2.6482737015472138</v>
      </c>
      <c r="M394" s="105">
        <v>3.6697507007154253</v>
      </c>
      <c r="N394" s="105">
        <v>6.4283672062455128</v>
      </c>
      <c r="O394" s="105">
        <v>20.20424543090515</v>
      </c>
      <c r="P394" s="105">
        <v>39.090822681533872</v>
      </c>
      <c r="Q394" s="105">
        <v>74.924076806273263</v>
      </c>
      <c r="R394" s="105">
        <v>100</v>
      </c>
      <c r="S394" s="105">
        <v>0</v>
      </c>
      <c r="T394" s="105">
        <v>0</v>
      </c>
      <c r="U394" s="105">
        <v>0</v>
      </c>
    </row>
    <row r="395" spans="1:21">
      <c r="A395" s="54">
        <v>393</v>
      </c>
      <c r="B395" s="104">
        <v>795</v>
      </c>
      <c r="C395" s="104">
        <v>795</v>
      </c>
      <c r="D395" s="105">
        <v>258</v>
      </c>
      <c r="E395" s="105">
        <v>527977000</v>
      </c>
      <c r="F395" s="105">
        <v>0</v>
      </c>
      <c r="G395" s="105">
        <v>100</v>
      </c>
      <c r="H395" s="105">
        <v>100</v>
      </c>
      <c r="I395" s="105">
        <v>100</v>
      </c>
      <c r="J395" s="105">
        <v>100</v>
      </c>
      <c r="K395" s="105">
        <v>100</v>
      </c>
      <c r="L395" s="105">
        <v>1.9350851152548381</v>
      </c>
      <c r="M395" s="105">
        <v>2.7255442870034989</v>
      </c>
      <c r="N395" s="105">
        <v>5.0070881759329691</v>
      </c>
      <c r="O395" s="105">
        <v>16.805400405145406</v>
      </c>
      <c r="P395" s="105">
        <v>35.258389085305055</v>
      </c>
      <c r="Q395" s="105">
        <v>71.927113734022328</v>
      </c>
      <c r="R395" s="105">
        <v>100</v>
      </c>
      <c r="S395" s="105">
        <v>0</v>
      </c>
      <c r="T395" s="105">
        <v>61.138218400222009</v>
      </c>
      <c r="U395" s="105">
        <v>61.138218400222009</v>
      </c>
    </row>
    <row r="396" spans="1:21">
      <c r="A396" s="54">
        <v>394</v>
      </c>
      <c r="B396" s="104">
        <v>796</v>
      </c>
      <c r="C396" s="104">
        <v>796</v>
      </c>
      <c r="D396" s="105">
        <v>1881</v>
      </c>
      <c r="E396" s="105">
        <v>527977000</v>
      </c>
      <c r="F396" s="105">
        <v>0</v>
      </c>
      <c r="G396" s="105">
        <v>100</v>
      </c>
      <c r="H396" s="105">
        <v>100</v>
      </c>
      <c r="I396" s="105">
        <v>100</v>
      </c>
      <c r="J396" s="105">
        <v>100</v>
      </c>
      <c r="K396" s="105">
        <v>100</v>
      </c>
      <c r="L396" s="105">
        <v>1.6699109296249408</v>
      </c>
      <c r="M396" s="105">
        <v>1.7125503270005316</v>
      </c>
      <c r="N396" s="105">
        <v>3.1043418227147415</v>
      </c>
      <c r="O396" s="105">
        <v>11.752796361768354</v>
      </c>
      <c r="P396" s="105">
        <v>22.761744852538715</v>
      </c>
      <c r="Q396" s="105">
        <v>43.857996179281898</v>
      </c>
      <c r="R396" s="105">
        <v>74.924076806273263</v>
      </c>
      <c r="S396" s="105">
        <v>0</v>
      </c>
      <c r="T396" s="105">
        <v>54.981951439933539</v>
      </c>
      <c r="U396" s="105">
        <v>54.981951439933539</v>
      </c>
    </row>
    <row r="397" spans="1:21">
      <c r="A397" s="54">
        <v>395</v>
      </c>
      <c r="B397" s="104">
        <v>797</v>
      </c>
      <c r="C397" s="104">
        <v>797</v>
      </c>
      <c r="D397" s="105">
        <v>3351</v>
      </c>
      <c r="E397" s="105">
        <v>1583930000</v>
      </c>
      <c r="F397" s="105">
        <v>0</v>
      </c>
      <c r="G397" s="105">
        <v>100</v>
      </c>
      <c r="H397" s="105">
        <v>100</v>
      </c>
      <c r="I397" s="105">
        <v>100</v>
      </c>
      <c r="J397" s="105">
        <v>100</v>
      </c>
      <c r="K397" s="105">
        <v>100</v>
      </c>
      <c r="L397" s="105">
        <v>1.3377814840838713</v>
      </c>
      <c r="M397" s="105">
        <v>0.69568689741283318</v>
      </c>
      <c r="N397" s="105">
        <v>2.1214931649700528</v>
      </c>
      <c r="O397" s="105">
        <v>7.8394865355543057</v>
      </c>
      <c r="P397" s="105">
        <v>22.036820678468775</v>
      </c>
      <c r="Q397" s="105">
        <v>47.321149162048506</v>
      </c>
      <c r="R397" s="105">
        <v>78.409538528085776</v>
      </c>
      <c r="S397" s="105">
        <v>0</v>
      </c>
      <c r="T397" s="105">
        <v>54.980163037552018</v>
      </c>
      <c r="U397" s="105">
        <v>54.980163037552003</v>
      </c>
    </row>
    <row r="398" spans="1:21">
      <c r="A398" s="54">
        <v>396</v>
      </c>
      <c r="B398" s="104">
        <v>816</v>
      </c>
      <c r="C398" s="104">
        <v>816</v>
      </c>
      <c r="D398" s="105">
        <v>0</v>
      </c>
      <c r="E398" s="105">
        <v>3669030000</v>
      </c>
      <c r="F398" s="105">
        <v>0</v>
      </c>
      <c r="G398" s="105">
        <v>58.952757858510658</v>
      </c>
      <c r="H398" s="105">
        <v>81.300839316603614</v>
      </c>
      <c r="I398" s="105">
        <v>93.916587819092868</v>
      </c>
      <c r="J398" s="105">
        <v>100</v>
      </c>
      <c r="K398" s="105">
        <v>100</v>
      </c>
      <c r="L398" s="105">
        <v>1.6936764248130234</v>
      </c>
      <c r="M398" s="105">
        <v>0.23416969941112117</v>
      </c>
      <c r="N398" s="105">
        <v>0.8024282016254578</v>
      </c>
      <c r="O398" s="105">
        <v>5.0177200293816453</v>
      </c>
      <c r="P398" s="105">
        <v>14.550324166746231</v>
      </c>
      <c r="Q398" s="105">
        <v>28.396643956938934</v>
      </c>
      <c r="R398" s="105">
        <v>44.614096056872548</v>
      </c>
      <c r="S398" s="105">
        <v>0</v>
      </c>
      <c r="T398" s="105">
        <v>0</v>
      </c>
      <c r="U398" s="105">
        <v>0</v>
      </c>
    </row>
    <row r="399" spans="1:21">
      <c r="A399" s="54">
        <v>397</v>
      </c>
      <c r="B399" s="104">
        <v>817</v>
      </c>
      <c r="C399" s="104">
        <v>817</v>
      </c>
      <c r="D399" s="105">
        <v>0</v>
      </c>
      <c r="E399" s="105">
        <v>527977000</v>
      </c>
      <c r="F399" s="105">
        <v>0</v>
      </c>
      <c r="G399" s="105">
        <v>79.042847951994418</v>
      </c>
      <c r="H399" s="105">
        <v>100</v>
      </c>
      <c r="I399" s="105">
        <v>100</v>
      </c>
      <c r="J399" s="105">
        <v>100</v>
      </c>
      <c r="K399" s="105">
        <v>100</v>
      </c>
      <c r="L399" s="105">
        <v>1.0455626338348465</v>
      </c>
      <c r="M399" s="105">
        <v>0.51660643348432334</v>
      </c>
      <c r="N399" s="105">
        <v>1.2790443345136571</v>
      </c>
      <c r="O399" s="105">
        <v>3.3580185542075065</v>
      </c>
      <c r="P399" s="105">
        <v>9.8182516058159717</v>
      </c>
      <c r="Q399" s="105">
        <v>23.338342292506898</v>
      </c>
      <c r="R399" s="105">
        <v>44.07429105778899</v>
      </c>
      <c r="S399" s="105">
        <v>0</v>
      </c>
      <c r="T399" s="105">
        <v>0</v>
      </c>
      <c r="U399" s="105">
        <v>0</v>
      </c>
    </row>
    <row r="400" spans="1:21">
      <c r="A400" s="54">
        <v>398</v>
      </c>
      <c r="B400" s="104">
        <v>818</v>
      </c>
      <c r="C400" s="104">
        <v>818</v>
      </c>
      <c r="D400" s="105">
        <v>102.99999999999999</v>
      </c>
      <c r="E400" s="105">
        <v>527977000</v>
      </c>
      <c r="F400" s="105">
        <v>0</v>
      </c>
      <c r="G400" s="105">
        <v>99.895522715686482</v>
      </c>
      <c r="H400" s="105">
        <v>100</v>
      </c>
      <c r="I400" s="105">
        <v>100</v>
      </c>
      <c r="J400" s="105">
        <v>100</v>
      </c>
      <c r="K400" s="105">
        <v>100</v>
      </c>
      <c r="L400" s="105">
        <v>0.58333583259063759</v>
      </c>
      <c r="M400" s="105">
        <v>0.41466109612603674</v>
      </c>
      <c r="N400" s="105">
        <v>1.0300612036880925</v>
      </c>
      <c r="O400" s="105">
        <v>4.2508456795377141</v>
      </c>
      <c r="P400" s="105">
        <v>11.238231697391393</v>
      </c>
      <c r="Q400" s="105">
        <v>26.442863739543615</v>
      </c>
      <c r="R400" s="105">
        <v>52.885658735334864</v>
      </c>
      <c r="S400" s="105">
        <v>0</v>
      </c>
      <c r="T400" s="105">
        <v>49.728431724991573</v>
      </c>
      <c r="U400" s="105">
        <v>49.72843172499158</v>
      </c>
    </row>
    <row r="401" spans="1:21">
      <c r="A401" s="54">
        <v>399</v>
      </c>
      <c r="B401" s="104">
        <v>819</v>
      </c>
      <c r="C401" s="104">
        <v>819</v>
      </c>
      <c r="D401" s="105">
        <v>0</v>
      </c>
      <c r="E401" s="105">
        <v>2532630000</v>
      </c>
      <c r="F401" s="105">
        <v>0</v>
      </c>
      <c r="G401" s="105">
        <v>13.928870854429164</v>
      </c>
      <c r="H401" s="105">
        <v>18.978554665479859</v>
      </c>
      <c r="I401" s="105">
        <v>21.582565384210536</v>
      </c>
      <c r="J401" s="105">
        <v>23.265324667537737</v>
      </c>
      <c r="K401" s="105">
        <v>23.530677668790617</v>
      </c>
      <c r="L401" s="105">
        <v>1.9449521797707827</v>
      </c>
      <c r="M401" s="105">
        <v>0.30436529619579716</v>
      </c>
      <c r="N401" s="105">
        <v>0.67371440702063323</v>
      </c>
      <c r="O401" s="105">
        <v>2.3619965268956307</v>
      </c>
      <c r="P401" s="105">
        <v>4.4566592932356413</v>
      </c>
      <c r="Q401" s="105">
        <v>7.3391672457247141</v>
      </c>
      <c r="R401" s="105">
        <v>10.950244768937283</v>
      </c>
      <c r="S401" s="105">
        <v>0</v>
      </c>
      <c r="T401" s="105">
        <v>0</v>
      </c>
      <c r="U401" s="105">
        <v>0</v>
      </c>
    </row>
    <row r="402" spans="1:21">
      <c r="A402" s="54">
        <v>400</v>
      </c>
      <c r="B402" s="104">
        <v>820</v>
      </c>
      <c r="C402" s="104">
        <v>820</v>
      </c>
      <c r="D402" s="105">
        <v>0</v>
      </c>
      <c r="E402" s="105">
        <v>527977000</v>
      </c>
      <c r="F402" s="105">
        <v>0</v>
      </c>
      <c r="G402" s="105">
        <v>100</v>
      </c>
      <c r="H402" s="105">
        <v>100</v>
      </c>
      <c r="I402" s="105">
        <v>100</v>
      </c>
      <c r="J402" s="105">
        <v>100</v>
      </c>
      <c r="K402" s="105">
        <v>100</v>
      </c>
      <c r="L402" s="105">
        <v>7.3027890126622355</v>
      </c>
      <c r="M402" s="105">
        <v>4.9163000760109945</v>
      </c>
      <c r="N402" s="105">
        <v>7.5551964403404233</v>
      </c>
      <c r="O402" s="105">
        <v>14.075444919348243</v>
      </c>
      <c r="P402" s="105">
        <v>26.059963446129597</v>
      </c>
      <c r="Q402" s="105">
        <v>46.105911080794314</v>
      </c>
      <c r="R402" s="105">
        <v>79.916659243132329</v>
      </c>
      <c r="S402" s="105">
        <v>0</v>
      </c>
      <c r="T402" s="105">
        <v>0</v>
      </c>
      <c r="U402" s="105">
        <v>0</v>
      </c>
    </row>
    <row r="403" spans="1:21">
      <c r="A403" s="54">
        <v>401</v>
      </c>
      <c r="B403" s="104">
        <v>821</v>
      </c>
      <c r="C403" s="104">
        <v>821</v>
      </c>
      <c r="D403" s="105">
        <v>0</v>
      </c>
      <c r="E403" s="105">
        <v>527977000</v>
      </c>
      <c r="F403" s="105">
        <v>0</v>
      </c>
      <c r="G403" s="105">
        <v>100</v>
      </c>
      <c r="H403" s="105">
        <v>100</v>
      </c>
      <c r="I403" s="105">
        <v>100</v>
      </c>
      <c r="J403" s="105">
        <v>100</v>
      </c>
      <c r="K403" s="105">
        <v>100</v>
      </c>
      <c r="L403" s="105">
        <v>3.3758201821913842</v>
      </c>
      <c r="M403" s="105">
        <v>2.4412088555688705</v>
      </c>
      <c r="N403" s="105">
        <v>4.6918114880652864</v>
      </c>
      <c r="O403" s="105">
        <v>9.6934595838329969</v>
      </c>
      <c r="P403" s="105">
        <v>20.847939336786904</v>
      </c>
      <c r="Q403" s="105">
        <v>46.105800437568497</v>
      </c>
      <c r="R403" s="105">
        <v>92.210970539968685</v>
      </c>
      <c r="S403" s="105">
        <v>0</v>
      </c>
      <c r="T403" s="105">
        <v>0</v>
      </c>
      <c r="U403" s="105">
        <v>0</v>
      </c>
    </row>
    <row r="404" spans="1:21">
      <c r="A404" s="54">
        <v>402</v>
      </c>
      <c r="B404" s="104">
        <v>822</v>
      </c>
      <c r="C404" s="104">
        <v>822</v>
      </c>
      <c r="D404" s="105">
        <v>0</v>
      </c>
      <c r="E404" s="105">
        <v>527977000</v>
      </c>
      <c r="F404" s="105">
        <v>1</v>
      </c>
      <c r="G404" s="105">
        <v>-99999</v>
      </c>
      <c r="H404" s="105">
        <v>-99999</v>
      </c>
      <c r="I404" s="105">
        <v>-99999</v>
      </c>
      <c r="J404" s="105">
        <v>-99999</v>
      </c>
      <c r="K404" s="105">
        <v>-99999</v>
      </c>
      <c r="L404" s="105">
        <v>-99999</v>
      </c>
      <c r="M404" s="105">
        <v>-99999</v>
      </c>
      <c r="N404" s="105">
        <v>-99999</v>
      </c>
      <c r="O404" s="105">
        <v>-99999</v>
      </c>
      <c r="P404" s="105">
        <v>-99999</v>
      </c>
      <c r="Q404" s="105">
        <v>-99999</v>
      </c>
      <c r="R404" s="105">
        <v>-99999</v>
      </c>
      <c r="S404" s="105">
        <v>0</v>
      </c>
      <c r="T404" s="105">
        <v>0</v>
      </c>
      <c r="U404" s="105">
        <v>0</v>
      </c>
    </row>
    <row r="405" spans="1:21">
      <c r="A405" s="54">
        <v>403</v>
      </c>
      <c r="B405" s="104">
        <v>823</v>
      </c>
      <c r="C405" s="104">
        <v>823</v>
      </c>
      <c r="D405" s="105">
        <v>0</v>
      </c>
      <c r="E405" s="105">
        <v>527977000</v>
      </c>
      <c r="F405" s="105">
        <v>1</v>
      </c>
      <c r="G405" s="105">
        <v>42.806995622118983</v>
      </c>
      <c r="H405" s="105">
        <v>59.929793870966563</v>
      </c>
      <c r="I405" s="105">
        <v>66.588659856629533</v>
      </c>
      <c r="J405" s="105">
        <v>81.722446187681697</v>
      </c>
      <c r="K405" s="105">
        <v>94.625990322578815</v>
      </c>
      <c r="L405" s="105">
        <v>0.55122522488016568</v>
      </c>
      <c r="M405" s="105">
        <v>0.98701615674988386</v>
      </c>
      <c r="N405" s="105">
        <v>2.5063963299569774</v>
      </c>
      <c r="O405" s="105">
        <v>6.2426868615590196</v>
      </c>
      <c r="P405" s="105">
        <v>12.934487885820126</v>
      </c>
      <c r="Q405" s="105">
        <v>23.049920719602529</v>
      </c>
      <c r="R405" s="105">
        <v>32.68897847507268</v>
      </c>
      <c r="S405" s="105">
        <v>0</v>
      </c>
      <c r="T405" s="105">
        <v>0</v>
      </c>
      <c r="U405" s="105">
        <v>0</v>
      </c>
    </row>
    <row r="406" spans="1:21">
      <c r="A406" s="54">
        <v>404</v>
      </c>
      <c r="B406" s="104">
        <v>824</v>
      </c>
      <c r="C406" s="104">
        <v>824</v>
      </c>
      <c r="D406" s="105">
        <v>0</v>
      </c>
      <c r="E406" s="105">
        <v>527977000</v>
      </c>
      <c r="F406" s="105">
        <v>1</v>
      </c>
      <c r="G406" s="105">
        <v>100</v>
      </c>
      <c r="H406" s="105">
        <v>100</v>
      </c>
      <c r="I406" s="105">
        <v>100</v>
      </c>
      <c r="J406" s="105">
        <v>100</v>
      </c>
      <c r="K406" s="105">
        <v>100</v>
      </c>
      <c r="L406" s="105">
        <v>0.50841500043854415</v>
      </c>
      <c r="M406" s="105">
        <v>0.52746751328865382</v>
      </c>
      <c r="N406" s="105">
        <v>1.5024504716049909</v>
      </c>
      <c r="O406" s="105">
        <v>5.6541950774927274</v>
      </c>
      <c r="P406" s="105">
        <v>15.911805616306962</v>
      </c>
      <c r="Q406" s="105">
        <v>41.814744991690397</v>
      </c>
      <c r="R406" s="105">
        <v>81.728819756485791</v>
      </c>
      <c r="S406" s="105">
        <v>0</v>
      </c>
      <c r="T406" s="105">
        <v>0</v>
      </c>
      <c r="U406" s="105">
        <v>0</v>
      </c>
    </row>
    <row r="407" spans="1:21">
      <c r="A407" s="54">
        <v>405</v>
      </c>
      <c r="B407" s="104">
        <v>825</v>
      </c>
      <c r="C407" s="104">
        <v>825</v>
      </c>
      <c r="D407" s="105">
        <v>0</v>
      </c>
      <c r="E407" s="105">
        <v>527977000</v>
      </c>
      <c r="F407" s="105">
        <v>1</v>
      </c>
      <c r="G407" s="105">
        <v>39.0876964052758</v>
      </c>
      <c r="H407" s="105">
        <v>54.485879837657166</v>
      </c>
      <c r="I407" s="105">
        <v>59.934467821422899</v>
      </c>
      <c r="J407" s="105">
        <v>74.918084776778628</v>
      </c>
      <c r="K407" s="105">
        <v>85.620668316318429</v>
      </c>
      <c r="L407" s="105">
        <v>0.58215677953897882</v>
      </c>
      <c r="M407" s="105">
        <v>0.46789923309940701</v>
      </c>
      <c r="N407" s="105">
        <v>1.4029579439392788</v>
      </c>
      <c r="O407" s="105">
        <v>4.8727209610912929</v>
      </c>
      <c r="P407" s="105">
        <v>11.675545679497967</v>
      </c>
      <c r="Q407" s="105">
        <v>21.153341584031608</v>
      </c>
      <c r="R407" s="105">
        <v>29.475967781027649</v>
      </c>
      <c r="S407" s="105">
        <v>0</v>
      </c>
      <c r="T407" s="105">
        <v>0</v>
      </c>
      <c r="U407" s="105">
        <v>0</v>
      </c>
    </row>
    <row r="408" spans="1:21">
      <c r="A408" s="54">
        <v>406</v>
      </c>
      <c r="B408" s="104">
        <v>826</v>
      </c>
      <c r="C408" s="104">
        <v>826</v>
      </c>
      <c r="D408" s="105">
        <v>0</v>
      </c>
      <c r="E408" s="105">
        <v>527977000</v>
      </c>
      <c r="F408" s="105">
        <v>1</v>
      </c>
      <c r="G408" s="105">
        <v>19.5438482026379</v>
      </c>
      <c r="H408" s="105">
        <v>27.242939918828583</v>
      </c>
      <c r="I408" s="105">
        <v>29.96723391071145</v>
      </c>
      <c r="J408" s="105">
        <v>37.459042388389314</v>
      </c>
      <c r="K408" s="105">
        <v>42.810334158159215</v>
      </c>
      <c r="L408" s="105">
        <v>0.63950685972628007</v>
      </c>
      <c r="M408" s="105">
        <v>0.34456965656817495</v>
      </c>
      <c r="N408" s="105">
        <v>1.0658455693653839</v>
      </c>
      <c r="O408" s="105">
        <v>3.4778221172972668</v>
      </c>
      <c r="P408" s="105">
        <v>6.785034092991272</v>
      </c>
      <c r="Q408" s="105">
        <v>11.030883648114646</v>
      </c>
      <c r="R408" s="105">
        <v>14.983616955355725</v>
      </c>
      <c r="S408" s="105">
        <v>0</v>
      </c>
      <c r="T408" s="105">
        <v>0</v>
      </c>
      <c r="U408" s="105">
        <v>0</v>
      </c>
    </row>
    <row r="409" spans="1:21">
      <c r="A409" s="54">
        <v>407</v>
      </c>
      <c r="B409" s="104">
        <v>917</v>
      </c>
      <c r="C409" s="104">
        <v>917</v>
      </c>
      <c r="D409" s="105">
        <v>0</v>
      </c>
      <c r="E409" s="105">
        <v>4751800000</v>
      </c>
      <c r="F409" s="105">
        <v>1</v>
      </c>
      <c r="G409" s="105">
        <v>5.8674679848513218</v>
      </c>
      <c r="H409" s="105">
        <v>7.8043430120664627</v>
      </c>
      <c r="I409" s="105">
        <v>8.2599343021309117</v>
      </c>
      <c r="J409" s="105">
        <v>9.9421058535309665</v>
      </c>
      <c r="K409" s="105">
        <v>10.507194639766308</v>
      </c>
      <c r="L409" s="105">
        <v>0.82342379626911644</v>
      </c>
      <c r="M409" s="105">
        <v>0.16596611532732883</v>
      </c>
      <c r="N409" s="105">
        <v>0.50175266094611526</v>
      </c>
      <c r="O409" s="105">
        <v>1.8248914051913709</v>
      </c>
      <c r="P409" s="105">
        <v>2.7326317212013507</v>
      </c>
      <c r="Q409" s="105">
        <v>3.8256728808652669</v>
      </c>
      <c r="R409" s="105">
        <v>4.8004616007350336</v>
      </c>
      <c r="S409" s="105">
        <v>0</v>
      </c>
      <c r="T409" s="105">
        <v>0</v>
      </c>
      <c r="U409" s="105">
        <v>0</v>
      </c>
    </row>
    <row r="410" spans="1:21">
      <c r="A410" s="54">
        <v>408</v>
      </c>
      <c r="B410" s="104">
        <v>918</v>
      </c>
      <c r="C410" s="104">
        <v>918</v>
      </c>
      <c r="D410" s="105">
        <v>0</v>
      </c>
      <c r="E410" s="105">
        <v>527977000</v>
      </c>
      <c r="F410" s="105">
        <v>1</v>
      </c>
      <c r="G410" s="105">
        <v>58.005510553784795</v>
      </c>
      <c r="H410" s="105">
        <v>99.898379300923153</v>
      </c>
      <c r="I410" s="105">
        <v>100</v>
      </c>
      <c r="J410" s="105">
        <v>100</v>
      </c>
      <c r="K410" s="105">
        <v>6.2436568278788682</v>
      </c>
      <c r="L410" s="105">
        <v>0.24674365848635799</v>
      </c>
      <c r="M410" s="105">
        <v>0.14458001916997601</v>
      </c>
      <c r="N410" s="105">
        <v>0.31005739175670477</v>
      </c>
      <c r="O410" s="105">
        <v>2.1154950907850925</v>
      </c>
      <c r="P410" s="105">
        <v>7.8181340327880875</v>
      </c>
      <c r="Q410" s="105">
        <v>23.660111707648497</v>
      </c>
      <c r="R410" s="105">
        <v>40.867518804923101</v>
      </c>
      <c r="S410" s="105">
        <v>0</v>
      </c>
      <c r="T410" s="105">
        <v>0</v>
      </c>
      <c r="U410" s="105">
        <v>0</v>
      </c>
    </row>
    <row r="411" spans="1:21">
      <c r="A411" s="54">
        <v>409</v>
      </c>
      <c r="B411" s="104">
        <v>919</v>
      </c>
      <c r="C411" s="104">
        <v>919</v>
      </c>
      <c r="D411" s="105">
        <v>0</v>
      </c>
      <c r="E411" s="105">
        <v>527977000</v>
      </c>
      <c r="F411" s="105">
        <v>1</v>
      </c>
      <c r="G411" s="105">
        <v>99.898769075031026</v>
      </c>
      <c r="H411" s="105">
        <v>100</v>
      </c>
      <c r="I411" s="105">
        <v>100</v>
      </c>
      <c r="J411" s="105">
        <v>100</v>
      </c>
      <c r="K411" s="105">
        <v>74.924076806273263</v>
      </c>
      <c r="L411" s="105">
        <v>0.40765900057132054</v>
      </c>
      <c r="M411" s="105">
        <v>0.11401799780296483</v>
      </c>
      <c r="N411" s="105">
        <v>0.37068188896115406</v>
      </c>
      <c r="O411" s="105">
        <v>2.9919764448428587</v>
      </c>
      <c r="P411" s="105">
        <v>11.601147376455215</v>
      </c>
      <c r="Q411" s="105">
        <v>32.694142606373788</v>
      </c>
      <c r="R411" s="105">
        <v>62.006132529329598</v>
      </c>
      <c r="S411" s="105">
        <v>0</v>
      </c>
      <c r="T411" s="105">
        <v>0</v>
      </c>
      <c r="U411" s="105">
        <v>0</v>
      </c>
    </row>
    <row r="412" spans="1:21">
      <c r="A412" s="54">
        <v>410</v>
      </c>
      <c r="B412" s="104">
        <v>920</v>
      </c>
      <c r="C412" s="104">
        <v>920</v>
      </c>
      <c r="D412" s="105">
        <v>0</v>
      </c>
      <c r="E412" s="105">
        <v>527977000</v>
      </c>
      <c r="F412" s="105">
        <v>1</v>
      </c>
      <c r="G412" s="105">
        <v>78.181645363067744</v>
      </c>
      <c r="H412" s="105">
        <v>100</v>
      </c>
      <c r="I412" s="105">
        <v>100</v>
      </c>
      <c r="J412" s="105">
        <v>100</v>
      </c>
      <c r="K412" s="105">
        <v>100</v>
      </c>
      <c r="L412" s="105">
        <v>0.30756302983824924</v>
      </c>
      <c r="M412" s="105">
        <v>0.11786306448730431</v>
      </c>
      <c r="N412" s="105">
        <v>0.50074570964927823</v>
      </c>
      <c r="O412" s="105">
        <v>2.3564022857399896</v>
      </c>
      <c r="P412" s="105">
        <v>12.487346134378878</v>
      </c>
      <c r="Q412" s="105">
        <v>32.110318631259972</v>
      </c>
      <c r="R412" s="105">
        <v>54.490237677289642</v>
      </c>
      <c r="S412" s="105">
        <v>0</v>
      </c>
      <c r="T412" s="105">
        <v>0</v>
      </c>
      <c r="U412" s="105">
        <v>0</v>
      </c>
    </row>
    <row r="413" spans="1:21">
      <c r="A413" s="54">
        <v>411</v>
      </c>
      <c r="B413" s="104">
        <v>921</v>
      </c>
      <c r="C413" s="104">
        <v>921</v>
      </c>
      <c r="D413" s="105">
        <v>0</v>
      </c>
      <c r="E413" s="105">
        <v>527977000</v>
      </c>
      <c r="F413" s="105">
        <v>1</v>
      </c>
      <c r="G413" s="105">
        <v>29.969630722509297</v>
      </c>
      <c r="H413" s="105">
        <v>39.959507630012411</v>
      </c>
      <c r="I413" s="105">
        <v>42.813758175013298</v>
      </c>
      <c r="J413" s="105">
        <v>52.887583627957589</v>
      </c>
      <c r="K413" s="105">
        <v>59.939261445018595</v>
      </c>
      <c r="L413" s="105">
        <v>0.91720359358011994</v>
      </c>
      <c r="M413" s="105">
        <v>0.1</v>
      </c>
      <c r="N413" s="105">
        <v>0.55572211800990756</v>
      </c>
      <c r="O413" s="105">
        <v>4.4398587186534604</v>
      </c>
      <c r="P413" s="105">
        <v>11.099863230559</v>
      </c>
      <c r="Q413" s="105">
        <v>18.348753503577125</v>
      </c>
      <c r="R413" s="105">
        <v>23.660234780928398</v>
      </c>
      <c r="S413" s="105">
        <v>0</v>
      </c>
      <c r="T413" s="105">
        <v>0</v>
      </c>
      <c r="U413" s="105">
        <v>0</v>
      </c>
    </row>
    <row r="414" spans="1:21">
      <c r="A414" s="54">
        <v>412</v>
      </c>
      <c r="B414" s="104">
        <v>922</v>
      </c>
      <c r="C414" s="104">
        <v>922</v>
      </c>
      <c r="D414" s="105">
        <v>0</v>
      </c>
      <c r="E414" s="105">
        <v>527977000</v>
      </c>
      <c r="F414" s="105">
        <v>1</v>
      </c>
      <c r="G414" s="105">
        <v>100</v>
      </c>
      <c r="H414" s="105">
        <v>100</v>
      </c>
      <c r="I414" s="105">
        <v>100</v>
      </c>
      <c r="J414" s="105">
        <v>100</v>
      </c>
      <c r="K414" s="105">
        <v>100</v>
      </c>
      <c r="L414" s="105">
        <v>0.9428648973322945</v>
      </c>
      <c r="M414" s="105">
        <v>0.1</v>
      </c>
      <c r="N414" s="105">
        <v>0.53020133962864757</v>
      </c>
      <c r="O414" s="105">
        <v>4.5180347822878346</v>
      </c>
      <c r="P414" s="105">
        <v>15.501533132332399</v>
      </c>
      <c r="Q414" s="105">
        <v>41.818089380245532</v>
      </c>
      <c r="R414" s="105">
        <v>78.181645363067744</v>
      </c>
      <c r="S414" s="105">
        <v>0</v>
      </c>
      <c r="T414" s="105">
        <v>0</v>
      </c>
      <c r="U414" s="105">
        <v>0</v>
      </c>
    </row>
    <row r="415" spans="1:21">
      <c r="A415" s="54">
        <v>413</v>
      </c>
      <c r="B415" s="104">
        <v>923</v>
      </c>
      <c r="C415" s="104">
        <v>923</v>
      </c>
      <c r="D415" s="105">
        <v>0</v>
      </c>
      <c r="E415" s="105">
        <v>527977000</v>
      </c>
      <c r="F415" s="105">
        <v>1</v>
      </c>
      <c r="G415" s="105">
        <v>0</v>
      </c>
      <c r="H415" s="105">
        <v>0</v>
      </c>
      <c r="I415" s="105">
        <v>0</v>
      </c>
      <c r="J415" s="105">
        <v>0</v>
      </c>
      <c r="K415" s="105">
        <v>0</v>
      </c>
      <c r="L415" s="105">
        <v>0.31497713105495423</v>
      </c>
      <c r="M415" s="105">
        <v>0.1</v>
      </c>
      <c r="N415" s="105">
        <v>1.703991239051486</v>
      </c>
      <c r="O415" s="105">
        <v>24.972695032916835</v>
      </c>
      <c r="P415" s="105">
        <v>0</v>
      </c>
      <c r="Q415" s="105">
        <v>0</v>
      </c>
      <c r="R415" s="105">
        <v>0</v>
      </c>
      <c r="S415" s="105">
        <v>0</v>
      </c>
      <c r="T415" s="105">
        <v>0</v>
      </c>
      <c r="U415" s="105">
        <v>0</v>
      </c>
    </row>
    <row r="416" spans="1:21">
      <c r="A416" s="54">
        <v>414</v>
      </c>
      <c r="B416" s="104">
        <v>924</v>
      </c>
      <c r="C416" s="104">
        <v>924</v>
      </c>
      <c r="D416" s="105">
        <v>0</v>
      </c>
      <c r="E416" s="105">
        <v>554748000</v>
      </c>
      <c r="F416" s="105">
        <v>0</v>
      </c>
      <c r="G416" s="105">
        <v>100</v>
      </c>
      <c r="H416" s="105">
        <v>100</v>
      </c>
      <c r="I416" s="105">
        <v>100</v>
      </c>
      <c r="J416" s="105">
        <v>100</v>
      </c>
      <c r="K416" s="105">
        <v>100</v>
      </c>
      <c r="L416" s="105">
        <v>12.487156982203167</v>
      </c>
      <c r="M416" s="105">
        <v>8.6368506460717533</v>
      </c>
      <c r="N416" s="105">
        <v>16.106653192237822</v>
      </c>
      <c r="O416" s="105">
        <v>62.973442850185428</v>
      </c>
      <c r="P416" s="105">
        <v>100</v>
      </c>
      <c r="Q416" s="105">
        <v>100</v>
      </c>
      <c r="R416" s="105">
        <v>100</v>
      </c>
      <c r="S416" s="105">
        <v>0</v>
      </c>
      <c r="T416" s="105">
        <v>0</v>
      </c>
      <c r="U416" s="105">
        <v>0</v>
      </c>
    </row>
    <row r="417" spans="1:21">
      <c r="A417" s="54">
        <v>415</v>
      </c>
      <c r="B417" s="104">
        <v>925</v>
      </c>
      <c r="C417" s="104">
        <v>925</v>
      </c>
      <c r="D417" s="105">
        <v>0</v>
      </c>
      <c r="E417" s="105">
        <v>554748000</v>
      </c>
      <c r="F417" s="105">
        <v>0</v>
      </c>
      <c r="G417" s="105">
        <v>99.43175186871386</v>
      </c>
      <c r="H417" s="105">
        <v>100</v>
      </c>
      <c r="I417" s="105">
        <v>100</v>
      </c>
      <c r="J417" s="105">
        <v>100</v>
      </c>
      <c r="K417" s="105">
        <v>100</v>
      </c>
      <c r="L417" s="105">
        <v>16.838741991152755</v>
      </c>
      <c r="M417" s="105">
        <v>3.8148633595723291</v>
      </c>
      <c r="N417" s="105">
        <v>8.1129747536184134</v>
      </c>
      <c r="O417" s="105">
        <v>24.535107603968353</v>
      </c>
      <c r="P417" s="105">
        <v>37.784065710111271</v>
      </c>
      <c r="Q417" s="105">
        <v>57.2485844092595</v>
      </c>
      <c r="R417" s="105">
        <v>75.568131420222542</v>
      </c>
      <c r="S417" s="105">
        <v>0</v>
      </c>
      <c r="T417" s="105">
        <v>0</v>
      </c>
      <c r="U417" s="105">
        <v>0</v>
      </c>
    </row>
    <row r="418" spans="1:21">
      <c r="A418" s="54">
        <v>416</v>
      </c>
      <c r="B418" s="104">
        <v>926</v>
      </c>
      <c r="C418" s="104">
        <v>926</v>
      </c>
      <c r="D418" s="105">
        <v>0</v>
      </c>
      <c r="E418" s="105">
        <v>554748000</v>
      </c>
      <c r="F418" s="105">
        <v>1</v>
      </c>
      <c r="G418" s="105">
        <v>-99999</v>
      </c>
      <c r="H418" s="105">
        <v>-99999</v>
      </c>
      <c r="I418" s="105">
        <v>-99999</v>
      </c>
      <c r="J418" s="105">
        <v>-99999</v>
      </c>
      <c r="K418" s="105">
        <v>-99999</v>
      </c>
      <c r="L418" s="105">
        <v>-99999</v>
      </c>
      <c r="M418" s="105">
        <v>-99999</v>
      </c>
      <c r="N418" s="105">
        <v>-99999</v>
      </c>
      <c r="O418" s="105">
        <v>-99999</v>
      </c>
      <c r="P418" s="105">
        <v>-99999</v>
      </c>
      <c r="Q418" s="105">
        <v>-99999</v>
      </c>
      <c r="R418" s="105">
        <v>-99999</v>
      </c>
      <c r="S418" s="105">
        <v>0</v>
      </c>
      <c r="T418" s="105">
        <v>0</v>
      </c>
      <c r="U418" s="105">
        <v>0</v>
      </c>
    </row>
    <row r="419" spans="1:21">
      <c r="A419" s="54">
        <v>417</v>
      </c>
      <c r="B419" s="104">
        <v>927</v>
      </c>
      <c r="C419" s="104">
        <v>927</v>
      </c>
      <c r="D419" s="105">
        <v>0</v>
      </c>
      <c r="E419" s="105">
        <v>554748000</v>
      </c>
      <c r="F419" s="105">
        <v>1</v>
      </c>
      <c r="G419" s="105">
        <v>-99999</v>
      </c>
      <c r="H419" s="105">
        <v>-99999</v>
      </c>
      <c r="I419" s="105">
        <v>-99999</v>
      </c>
      <c r="J419" s="105">
        <v>-99999</v>
      </c>
      <c r="K419" s="105">
        <v>-99999</v>
      </c>
      <c r="L419" s="105">
        <v>-99999</v>
      </c>
      <c r="M419" s="105">
        <v>-99999</v>
      </c>
      <c r="N419" s="105">
        <v>-99999</v>
      </c>
      <c r="O419" s="105">
        <v>-99999</v>
      </c>
      <c r="P419" s="105">
        <v>-99999</v>
      </c>
      <c r="Q419" s="105">
        <v>-99999</v>
      </c>
      <c r="R419" s="105">
        <v>-99999</v>
      </c>
      <c r="S419" s="105">
        <v>0</v>
      </c>
      <c r="T419" s="105">
        <v>0</v>
      </c>
      <c r="U419" s="105">
        <v>0</v>
      </c>
    </row>
    <row r="420" spans="1:21">
      <c r="A420" s="54">
        <v>418</v>
      </c>
      <c r="B420" s="104">
        <v>928</v>
      </c>
      <c r="C420" s="104">
        <v>928</v>
      </c>
      <c r="D420" s="105">
        <v>360.99999999999994</v>
      </c>
      <c r="E420" s="105">
        <v>2773740000</v>
      </c>
      <c r="F420" s="105">
        <v>0</v>
      </c>
      <c r="G420" s="105">
        <v>23.605099542837827</v>
      </c>
      <c r="H420" s="105">
        <v>31.871840916552024</v>
      </c>
      <c r="I420" s="105">
        <v>38.601397921188386</v>
      </c>
      <c r="J420" s="105">
        <v>39.668953432302303</v>
      </c>
      <c r="K420" s="105">
        <v>43.578639796571721</v>
      </c>
      <c r="L420" s="105">
        <v>8.2324853305070729</v>
      </c>
      <c r="M420" s="105">
        <v>0.47894196220428281</v>
      </c>
      <c r="N420" s="105">
        <v>1.1819921398496831</v>
      </c>
      <c r="O420" s="105">
        <v>4.7352502175486153</v>
      </c>
      <c r="P420" s="105">
        <v>8.8028803928603239</v>
      </c>
      <c r="Q420" s="105">
        <v>14.037289640459012</v>
      </c>
      <c r="R420" s="105">
        <v>18.808909075537205</v>
      </c>
      <c r="S420" s="105">
        <v>0</v>
      </c>
      <c r="T420" s="105">
        <v>19.466973364034871</v>
      </c>
      <c r="U420" s="105">
        <v>19.466973364034878</v>
      </c>
    </row>
    <row r="421" spans="1:21">
      <c r="A421" s="54">
        <v>419</v>
      </c>
      <c r="B421" s="104">
        <v>943</v>
      </c>
      <c r="C421" s="104">
        <v>943</v>
      </c>
      <c r="D421" s="105">
        <v>1108.0000000000002</v>
      </c>
      <c r="E421" s="105">
        <v>2272440000</v>
      </c>
      <c r="F421" s="105">
        <v>0</v>
      </c>
      <c r="G421" s="105">
        <v>25.061890976184646</v>
      </c>
      <c r="H421" s="105">
        <v>33.744822609299725</v>
      </c>
      <c r="I421" s="105">
        <v>41.658767221115745</v>
      </c>
      <c r="J421" s="105">
        <v>44.630251688005771</v>
      </c>
      <c r="K421" s="105">
        <v>47.953477326992271</v>
      </c>
      <c r="L421" s="105">
        <v>0.73984065445821701</v>
      </c>
      <c r="M421" s="105">
        <v>0.60765904030277151</v>
      </c>
      <c r="N421" s="105">
        <v>1.8006395951729697</v>
      </c>
      <c r="O421" s="105">
        <v>5.2338109299061628</v>
      </c>
      <c r="P421" s="105">
        <v>11.305649680741103</v>
      </c>
      <c r="Q421" s="105">
        <v>18.000128340053937</v>
      </c>
      <c r="R421" s="105">
        <v>22.675375649729581</v>
      </c>
      <c r="S421" s="105">
        <v>0</v>
      </c>
      <c r="T421" s="105">
        <v>21.117692809330244</v>
      </c>
      <c r="U421" s="105">
        <v>21.117692809330233</v>
      </c>
    </row>
    <row r="422" spans="1:21">
      <c r="A422" s="54">
        <v>420</v>
      </c>
      <c r="B422" s="104">
        <v>944</v>
      </c>
      <c r="C422" s="104">
        <v>944</v>
      </c>
      <c r="D422" s="105">
        <v>155</v>
      </c>
      <c r="E422" s="105">
        <v>554748000</v>
      </c>
      <c r="F422" s="105">
        <v>0</v>
      </c>
      <c r="G422" s="105">
        <v>57.251520171711917</v>
      </c>
      <c r="H422" s="105">
        <v>67.475181339734064</v>
      </c>
      <c r="I422" s="105">
        <v>62.977982038337032</v>
      </c>
      <c r="J422" s="105">
        <v>69.974898863173934</v>
      </c>
      <c r="K422" s="105">
        <v>72.666430053749579</v>
      </c>
      <c r="L422" s="105">
        <v>38.558248986714624</v>
      </c>
      <c r="M422" s="105">
        <v>32.716090036390739</v>
      </c>
      <c r="N422" s="105">
        <v>29.179302664938415</v>
      </c>
      <c r="O422" s="105">
        <v>49.71790836880178</v>
      </c>
      <c r="P422" s="105">
        <v>48.443405065459004</v>
      </c>
      <c r="Q422" s="105">
        <v>51.062498515349631</v>
      </c>
      <c r="R422" s="105">
        <v>52.481174140113794</v>
      </c>
      <c r="S422" s="105">
        <v>0</v>
      </c>
      <c r="T422" s="105">
        <v>52.70872002037288</v>
      </c>
      <c r="U422" s="105">
        <v>52.708720020372866</v>
      </c>
    </row>
    <row r="423" spans="1:21">
      <c r="A423" s="54">
        <v>421</v>
      </c>
      <c r="B423" s="104">
        <v>945</v>
      </c>
      <c r="C423" s="104">
        <v>945</v>
      </c>
      <c r="D423" s="105">
        <v>515.00000000000011</v>
      </c>
      <c r="E423" s="105">
        <v>554748000</v>
      </c>
      <c r="F423" s="105">
        <v>0</v>
      </c>
      <c r="G423" s="105">
        <v>34.988040733362318</v>
      </c>
      <c r="H423" s="105">
        <v>40.199025523437541</v>
      </c>
      <c r="I423" s="105">
        <v>38.558248971460507</v>
      </c>
      <c r="J423" s="105">
        <v>41.072917382642714</v>
      </c>
      <c r="K423" s="105">
        <v>42.939868172762843</v>
      </c>
      <c r="L423" s="105">
        <v>23.991799360019872</v>
      </c>
      <c r="M423" s="105">
        <v>20.370395683035742</v>
      </c>
      <c r="N423" s="105">
        <v>19.447743683797331</v>
      </c>
      <c r="O423" s="105">
        <v>32.022952535619744</v>
      </c>
      <c r="P423" s="105">
        <v>30.473454832283306</v>
      </c>
      <c r="Q423" s="105">
        <v>32.575072406923532</v>
      </c>
      <c r="R423" s="105">
        <v>32.575072406923532</v>
      </c>
      <c r="S423" s="105">
        <v>0</v>
      </c>
      <c r="T423" s="105">
        <v>32.434549307689089</v>
      </c>
      <c r="U423" s="105">
        <v>32.434549307689075</v>
      </c>
    </row>
    <row r="424" spans="1:21">
      <c r="A424" s="54">
        <v>422</v>
      </c>
      <c r="B424" s="104">
        <v>946</v>
      </c>
      <c r="C424" s="104">
        <v>946</v>
      </c>
      <c r="D424" s="105">
        <v>850.99999999999989</v>
      </c>
      <c r="E424" s="105">
        <v>554748000</v>
      </c>
      <c r="F424" s="105">
        <v>0</v>
      </c>
      <c r="G424" s="105">
        <v>9.3997721373212197</v>
      </c>
      <c r="H424" s="105">
        <v>11.313498201206977</v>
      </c>
      <c r="I424" s="105">
        <v>11.048854968430206</v>
      </c>
      <c r="J424" s="105">
        <v>12.348720258833755</v>
      </c>
      <c r="K424" s="105">
        <v>13.120515275010872</v>
      </c>
      <c r="L424" s="105">
        <v>6.4648561149754151</v>
      </c>
      <c r="M424" s="105">
        <v>4.4429258074110871</v>
      </c>
      <c r="N424" s="105">
        <v>4.0416246974428178</v>
      </c>
      <c r="O424" s="105">
        <v>7.0498291029909144</v>
      </c>
      <c r="P424" s="105">
        <v>7.211275570998338</v>
      </c>
      <c r="Q424" s="105">
        <v>8.0741632461605342</v>
      </c>
      <c r="R424" s="105">
        <v>8.5491140253464497</v>
      </c>
      <c r="S424" s="105">
        <v>0</v>
      </c>
      <c r="T424" s="105">
        <v>8.5887624505107159</v>
      </c>
      <c r="U424" s="105">
        <v>8.5887624505107176</v>
      </c>
    </row>
    <row r="425" spans="1:21">
      <c r="A425" s="54">
        <v>423</v>
      </c>
      <c r="B425" s="104">
        <v>947</v>
      </c>
      <c r="C425" s="104">
        <v>947</v>
      </c>
      <c r="D425" s="105">
        <v>3222</v>
      </c>
      <c r="E425" s="105">
        <v>2218990000</v>
      </c>
      <c r="F425" s="105">
        <v>0</v>
      </c>
      <c r="G425" s="105">
        <v>48.444903565537849</v>
      </c>
      <c r="H425" s="105">
        <v>60.946814163096001</v>
      </c>
      <c r="I425" s="105">
        <v>61.442337166878318</v>
      </c>
      <c r="J425" s="105">
        <v>71.296320630470134</v>
      </c>
      <c r="K425" s="105">
        <v>77.116428437039119</v>
      </c>
      <c r="L425" s="105">
        <v>1.0991397282957982</v>
      </c>
      <c r="M425" s="105">
        <v>2.1571028933437519</v>
      </c>
      <c r="N425" s="105">
        <v>4.2170081140332174</v>
      </c>
      <c r="O425" s="105">
        <v>13.328752100394093</v>
      </c>
      <c r="P425" s="105">
        <v>24.222443720908498</v>
      </c>
      <c r="Q425" s="105">
        <v>35.150709027550938</v>
      </c>
      <c r="R425" s="105">
        <v>41.524203056175303</v>
      </c>
      <c r="S425" s="105">
        <v>0</v>
      </c>
      <c r="T425" s="105">
        <v>36.745513550310243</v>
      </c>
      <c r="U425" s="105">
        <v>36.74551355031025</v>
      </c>
    </row>
    <row r="426" spans="1:21">
      <c r="A426" s="54">
        <v>424</v>
      </c>
      <c r="B426" s="104">
        <v>953</v>
      </c>
      <c r="C426" s="104">
        <v>953</v>
      </c>
      <c r="D426" s="105">
        <v>825</v>
      </c>
      <c r="E426" s="105">
        <v>1664250000</v>
      </c>
      <c r="F426" s="105">
        <v>0</v>
      </c>
      <c r="G426" s="105">
        <v>100</v>
      </c>
      <c r="H426" s="105">
        <v>100</v>
      </c>
      <c r="I426" s="105">
        <v>100</v>
      </c>
      <c r="J426" s="105">
        <v>100</v>
      </c>
      <c r="K426" s="105">
        <v>100</v>
      </c>
      <c r="L426" s="105">
        <v>0.678732086920525</v>
      </c>
      <c r="M426" s="105">
        <v>1.0030673863706541</v>
      </c>
      <c r="N426" s="105">
        <v>2.4570173636694768</v>
      </c>
      <c r="O426" s="105">
        <v>13.150946354442191</v>
      </c>
      <c r="P426" s="105">
        <v>45.710164469292231</v>
      </c>
      <c r="Q426" s="105">
        <v>100</v>
      </c>
      <c r="R426" s="105">
        <v>100</v>
      </c>
      <c r="S426" s="105">
        <v>0</v>
      </c>
      <c r="T426" s="105">
        <v>63.583327305057928</v>
      </c>
      <c r="U426" s="105">
        <v>63.583327305057928</v>
      </c>
    </row>
    <row r="427" spans="1:21">
      <c r="A427" s="54">
        <v>425</v>
      </c>
      <c r="B427" s="104">
        <v>954</v>
      </c>
      <c r="C427" s="104">
        <v>954</v>
      </c>
      <c r="D427" s="105">
        <v>180</v>
      </c>
      <c r="E427" s="105">
        <v>1717700000</v>
      </c>
      <c r="F427" s="105">
        <v>0</v>
      </c>
      <c r="G427" s="105">
        <v>32.865693509930772</v>
      </c>
      <c r="H427" s="105">
        <v>42.086927417242578</v>
      </c>
      <c r="I427" s="105">
        <v>43.01552852478175</v>
      </c>
      <c r="J427" s="105">
        <v>50.431976260146875</v>
      </c>
      <c r="K427" s="105">
        <v>55.18970986575502</v>
      </c>
      <c r="L427" s="105">
        <v>2.1087115031448072</v>
      </c>
      <c r="M427" s="105">
        <v>1.722270527274715</v>
      </c>
      <c r="N427" s="105">
        <v>3.3755314248489587</v>
      </c>
      <c r="O427" s="105">
        <v>10.714297691220803</v>
      </c>
      <c r="P427" s="105">
        <v>16.907632295863454</v>
      </c>
      <c r="Q427" s="105">
        <v>23.031822480993554</v>
      </c>
      <c r="R427" s="105">
        <v>27.209724702542296</v>
      </c>
      <c r="S427" s="105">
        <v>0</v>
      </c>
      <c r="T427" s="105">
        <v>25.72165218364546</v>
      </c>
      <c r="U427" s="105">
        <v>25.721652183645467</v>
      </c>
    </row>
    <row r="428" spans="1:21">
      <c r="A428" s="54">
        <v>426</v>
      </c>
      <c r="B428" s="104">
        <v>955</v>
      </c>
      <c r="C428" s="104">
        <v>955</v>
      </c>
      <c r="D428" s="105">
        <v>0</v>
      </c>
      <c r="E428" s="105">
        <v>554748000</v>
      </c>
      <c r="F428" s="105">
        <v>0</v>
      </c>
      <c r="G428" s="105">
        <v>19.887806559473876</v>
      </c>
      <c r="H428" s="105">
        <v>26.99077428002235</v>
      </c>
      <c r="I428" s="105">
        <v>29.521159368774455</v>
      </c>
      <c r="J428" s="105">
        <v>36.333734607722405</v>
      </c>
      <c r="K428" s="105">
        <v>41.98564888003478</v>
      </c>
      <c r="L428" s="105">
        <v>2.8713633347151517</v>
      </c>
      <c r="M428" s="105">
        <v>1.2510208241030063</v>
      </c>
      <c r="N428" s="105">
        <v>1.9881722070514218</v>
      </c>
      <c r="O428" s="105">
        <v>5.3827110031604857</v>
      </c>
      <c r="P428" s="105">
        <v>7.8396231078873626</v>
      </c>
      <c r="Q428" s="105">
        <v>11.591083765095364</v>
      </c>
      <c r="R428" s="105">
        <v>15.114773229684362</v>
      </c>
      <c r="S428" s="105">
        <v>0</v>
      </c>
      <c r="T428" s="105">
        <v>0</v>
      </c>
      <c r="U428" s="105">
        <v>0</v>
      </c>
    </row>
    <row r="429" spans="1:21">
      <c r="A429" s="54">
        <v>427</v>
      </c>
      <c r="B429" s="104">
        <v>956</v>
      </c>
      <c r="C429" s="104">
        <v>956</v>
      </c>
      <c r="D429" s="105">
        <v>102.99999999999999</v>
      </c>
      <c r="E429" s="105">
        <v>3328490000</v>
      </c>
      <c r="F429" s="105">
        <v>0</v>
      </c>
      <c r="G429" s="105">
        <v>16.468601873799237</v>
      </c>
      <c r="H429" s="105">
        <v>22.926886707760602</v>
      </c>
      <c r="I429" s="105">
        <v>27.949386516234149</v>
      </c>
      <c r="J429" s="105">
        <v>29.028052653449187</v>
      </c>
      <c r="K429" s="105">
        <v>33.948285924899452</v>
      </c>
      <c r="L429" s="105">
        <v>3.5821265774819624</v>
      </c>
      <c r="M429" s="105">
        <v>0.66120135955238868</v>
      </c>
      <c r="N429" s="105">
        <v>1.4023197048152987</v>
      </c>
      <c r="O429" s="105">
        <v>3.393936937505571</v>
      </c>
      <c r="P429" s="105">
        <v>5.5019439210100831</v>
      </c>
      <c r="Q429" s="105">
        <v>9.1098018893357562</v>
      </c>
      <c r="R429" s="105">
        <v>12.260498888017462</v>
      </c>
      <c r="S429" s="105">
        <v>0</v>
      </c>
      <c r="T429" s="105">
        <v>13.85275357948843</v>
      </c>
      <c r="U429" s="105">
        <v>13.85275357948843</v>
      </c>
    </row>
    <row r="430" spans="1:21">
      <c r="A430" s="54">
        <v>428</v>
      </c>
      <c r="B430" s="104">
        <v>968</v>
      </c>
      <c r="C430" s="104">
        <v>968</v>
      </c>
      <c r="D430" s="105">
        <v>0</v>
      </c>
      <c r="E430" s="105">
        <v>3274950000</v>
      </c>
      <c r="F430" s="105">
        <v>0</v>
      </c>
      <c r="G430" s="105">
        <v>35.024650736088091</v>
      </c>
      <c r="H430" s="105">
        <v>49.575021812077729</v>
      </c>
      <c r="I430" s="105">
        <v>56.824063921520867</v>
      </c>
      <c r="J430" s="105">
        <v>60.996979344331216</v>
      </c>
      <c r="K430" s="105">
        <v>70.432908706767691</v>
      </c>
      <c r="L430" s="105">
        <v>2.0412733407130075</v>
      </c>
      <c r="M430" s="105">
        <v>0.33499380121218264</v>
      </c>
      <c r="N430" s="105">
        <v>1.1285098198933659</v>
      </c>
      <c r="O430" s="105">
        <v>4.9418893208155943</v>
      </c>
      <c r="P430" s="105">
        <v>10.765192577945264</v>
      </c>
      <c r="Q430" s="105">
        <v>18.395311145837269</v>
      </c>
      <c r="R430" s="105">
        <v>26.278650641903724</v>
      </c>
      <c r="S430" s="105">
        <v>0</v>
      </c>
      <c r="T430" s="105">
        <v>0</v>
      </c>
      <c r="U430" s="105">
        <v>0</v>
      </c>
    </row>
    <row r="431" spans="1:21">
      <c r="A431" s="54">
        <v>429</v>
      </c>
      <c r="B431" s="104">
        <v>969</v>
      </c>
      <c r="C431" s="104">
        <v>969</v>
      </c>
      <c r="D431" s="105">
        <v>0</v>
      </c>
      <c r="E431" s="105">
        <v>554748000</v>
      </c>
      <c r="F431" s="105">
        <v>0</v>
      </c>
      <c r="G431" s="105">
        <v>100</v>
      </c>
      <c r="H431" s="105">
        <v>100</v>
      </c>
      <c r="I431" s="105">
        <v>100</v>
      </c>
      <c r="J431" s="105">
        <v>100</v>
      </c>
      <c r="K431" s="105">
        <v>100</v>
      </c>
      <c r="L431" s="105">
        <v>1.2041014875646943</v>
      </c>
      <c r="M431" s="105">
        <v>0.53473549836597034</v>
      </c>
      <c r="N431" s="105">
        <v>1.4720294473361002</v>
      </c>
      <c r="O431" s="105">
        <v>4.5748153168310211</v>
      </c>
      <c r="P431" s="105">
        <v>11.340918823536326</v>
      </c>
      <c r="Q431" s="105">
        <v>26.23258701037512</v>
      </c>
      <c r="R431" s="105">
        <v>54.528304356158422</v>
      </c>
      <c r="S431" s="105">
        <v>0</v>
      </c>
      <c r="T431" s="105">
        <v>0</v>
      </c>
      <c r="U431" s="105">
        <v>0</v>
      </c>
    </row>
    <row r="432" spans="1:21">
      <c r="A432" s="54">
        <v>430</v>
      </c>
      <c r="B432" s="104">
        <v>970</v>
      </c>
      <c r="C432" s="104">
        <v>970</v>
      </c>
      <c r="D432" s="105">
        <v>0</v>
      </c>
      <c r="E432" s="105">
        <v>554748000</v>
      </c>
      <c r="F432" s="105">
        <v>0</v>
      </c>
      <c r="G432" s="105">
        <v>11.392141899571664</v>
      </c>
      <c r="H432" s="105">
        <v>15.335998393812819</v>
      </c>
      <c r="I432" s="105">
        <v>18.041361727185109</v>
      </c>
      <c r="J432" s="105">
        <v>20.398254952806756</v>
      </c>
      <c r="K432" s="105">
        <v>23.254029248967001</v>
      </c>
      <c r="L432" s="105">
        <v>7.7179562058623681</v>
      </c>
      <c r="M432" s="105">
        <v>0.71688643506035477</v>
      </c>
      <c r="N432" s="105">
        <v>1.1398800846273898</v>
      </c>
      <c r="O432" s="105">
        <v>2.3728694786101312</v>
      </c>
      <c r="P432" s="105">
        <v>3.8431689050210256</v>
      </c>
      <c r="Q432" s="105">
        <v>5.9433692231883919</v>
      </c>
      <c r="R432" s="105">
        <v>8.3749506282487456</v>
      </c>
      <c r="S432" s="105">
        <v>0</v>
      </c>
      <c r="T432" s="105">
        <v>0</v>
      </c>
      <c r="U432" s="105">
        <v>0</v>
      </c>
    </row>
    <row r="433" spans="1:21">
      <c r="A433" s="54">
        <v>431</v>
      </c>
      <c r="B433" s="104">
        <v>971</v>
      </c>
      <c r="C433" s="104">
        <v>971</v>
      </c>
      <c r="D433" s="105">
        <v>0</v>
      </c>
      <c r="E433" s="105">
        <v>554748000</v>
      </c>
      <c r="F433" s="105">
        <v>0</v>
      </c>
      <c r="G433" s="105">
        <v>27.262578252065719</v>
      </c>
      <c r="H433" s="105">
        <v>35.280925383047055</v>
      </c>
      <c r="I433" s="105">
        <v>40.175967184473087</v>
      </c>
      <c r="J433" s="105">
        <v>41.523077523586196</v>
      </c>
      <c r="K433" s="105">
        <v>47.982018919696195</v>
      </c>
      <c r="L433" s="105">
        <v>39.691320460269637</v>
      </c>
      <c r="M433" s="105">
        <v>18.298412407129916</v>
      </c>
      <c r="N433" s="105">
        <v>12.348410808353043</v>
      </c>
      <c r="O433" s="105">
        <v>12.268253787522957</v>
      </c>
      <c r="P433" s="105">
        <v>14.041687107116756</v>
      </c>
      <c r="Q433" s="105">
        <v>17.903844410772635</v>
      </c>
      <c r="R433" s="105">
        <v>21.866870472803068</v>
      </c>
      <c r="S433" s="105">
        <v>0</v>
      </c>
      <c r="T433" s="105">
        <v>0</v>
      </c>
      <c r="U433" s="105">
        <v>0</v>
      </c>
    </row>
    <row r="434" spans="1:21">
      <c r="A434" s="54">
        <v>432</v>
      </c>
      <c r="B434" s="104">
        <v>972</v>
      </c>
      <c r="C434" s="104">
        <v>972</v>
      </c>
      <c r="D434" s="105">
        <v>0</v>
      </c>
      <c r="E434" s="105">
        <v>554748000</v>
      </c>
      <c r="F434" s="105">
        <v>0</v>
      </c>
      <c r="G434" s="105">
        <v>10.109982850390795</v>
      </c>
      <c r="H434" s="105">
        <v>14.280386308925825</v>
      </c>
      <c r="I434" s="105">
        <v>16.089387389931943</v>
      </c>
      <c r="J434" s="105">
        <v>18.192658406156909</v>
      </c>
      <c r="K434" s="105">
        <v>21.204341560985398</v>
      </c>
      <c r="L434" s="105">
        <v>8.053311387073057</v>
      </c>
      <c r="M434" s="105">
        <v>1.6507742060534696</v>
      </c>
      <c r="N434" s="105">
        <v>1.7529289769969745</v>
      </c>
      <c r="O434" s="105">
        <v>2.5522608292174214</v>
      </c>
      <c r="P434" s="105">
        <v>3.7801228625605465</v>
      </c>
      <c r="Q434" s="105">
        <v>5.6680556305728125</v>
      </c>
      <c r="R434" s="105">
        <v>7.3600024544444418</v>
      </c>
      <c r="S434" s="105">
        <v>0</v>
      </c>
      <c r="T434" s="105">
        <v>0</v>
      </c>
      <c r="U434" s="105">
        <v>0</v>
      </c>
    </row>
    <row r="435" spans="1:21">
      <c r="A435" s="54">
        <v>433</v>
      </c>
      <c r="B435" s="104">
        <v>973</v>
      </c>
      <c r="C435" s="104">
        <v>973</v>
      </c>
      <c r="D435" s="105">
        <v>0</v>
      </c>
      <c r="E435" s="105">
        <v>554748000</v>
      </c>
      <c r="F435" s="105">
        <v>0</v>
      </c>
      <c r="G435" s="105">
        <v>47.709693338393699</v>
      </c>
      <c r="H435" s="105">
        <v>82.862629728742334</v>
      </c>
      <c r="I435" s="105">
        <v>99.960622138450148</v>
      </c>
      <c r="J435" s="105">
        <v>100</v>
      </c>
      <c r="K435" s="105">
        <v>100</v>
      </c>
      <c r="L435" s="105">
        <v>1.9095480608523741</v>
      </c>
      <c r="M435" s="105">
        <v>0.73243306021639709</v>
      </c>
      <c r="N435" s="105">
        <v>1.7529289769969745</v>
      </c>
      <c r="O435" s="105">
        <v>4.0894179195415505</v>
      </c>
      <c r="P435" s="105">
        <v>9.8942297816223039</v>
      </c>
      <c r="Q435" s="105">
        <v>19.845675378575461</v>
      </c>
      <c r="R435" s="105">
        <v>31.753056326173766</v>
      </c>
      <c r="S435" s="105">
        <v>0</v>
      </c>
      <c r="T435" s="105">
        <v>0</v>
      </c>
      <c r="U435" s="105">
        <v>0</v>
      </c>
    </row>
    <row r="436" spans="1:21">
      <c r="A436" s="54">
        <v>434</v>
      </c>
      <c r="B436" s="104">
        <v>974</v>
      </c>
      <c r="C436" s="104">
        <v>974</v>
      </c>
      <c r="D436" s="105">
        <v>0</v>
      </c>
      <c r="E436" s="105">
        <v>554748000</v>
      </c>
      <c r="F436" s="105">
        <v>0</v>
      </c>
      <c r="G436" s="105">
        <v>100</v>
      </c>
      <c r="H436" s="105">
        <v>100</v>
      </c>
      <c r="I436" s="105">
        <v>100</v>
      </c>
      <c r="J436" s="105">
        <v>100</v>
      </c>
      <c r="K436" s="105">
        <v>100</v>
      </c>
      <c r="L436" s="105">
        <v>2.5779232318080996</v>
      </c>
      <c r="M436" s="105">
        <v>1.6738082647425878</v>
      </c>
      <c r="N436" s="105">
        <v>3.2131188530508266</v>
      </c>
      <c r="O436" s="105">
        <v>11.047541627860674</v>
      </c>
      <c r="P436" s="105">
        <v>24.534246555958816</v>
      </c>
      <c r="Q436" s="105">
        <v>47.228363233022371</v>
      </c>
      <c r="R436" s="105">
        <v>72.65902035849598</v>
      </c>
      <c r="S436" s="105">
        <v>0</v>
      </c>
      <c r="T436" s="105">
        <v>0</v>
      </c>
      <c r="U436" s="105">
        <v>0</v>
      </c>
    </row>
    <row r="437" spans="1:21">
      <c r="A437" s="54">
        <v>435</v>
      </c>
      <c r="B437" s="104">
        <v>975</v>
      </c>
      <c r="C437" s="104">
        <v>975</v>
      </c>
      <c r="D437" s="105">
        <v>0</v>
      </c>
      <c r="E437" s="105">
        <v>554748000</v>
      </c>
      <c r="F437" s="105">
        <v>0</v>
      </c>
      <c r="G437" s="105">
        <v>100</v>
      </c>
      <c r="H437" s="105">
        <v>100</v>
      </c>
      <c r="I437" s="105">
        <v>100</v>
      </c>
      <c r="J437" s="105">
        <v>100</v>
      </c>
      <c r="K437" s="105">
        <v>100</v>
      </c>
      <c r="L437" s="105">
        <v>10.474289799233194</v>
      </c>
      <c r="M437" s="105">
        <v>11.995625897321878</v>
      </c>
      <c r="N437" s="105">
        <v>16.868848918108892</v>
      </c>
      <c r="O437" s="105">
        <v>47.23008213763908</v>
      </c>
      <c r="P437" s="105">
        <v>85.872876613889247</v>
      </c>
      <c r="Q437" s="105">
        <v>100</v>
      </c>
      <c r="R437" s="105">
        <v>100</v>
      </c>
      <c r="S437" s="105">
        <v>0</v>
      </c>
      <c r="T437" s="105">
        <v>0</v>
      </c>
      <c r="U437" s="105">
        <v>0</v>
      </c>
    </row>
    <row r="438" spans="1:21">
      <c r="A438" s="54">
        <v>436</v>
      </c>
      <c r="B438" s="104">
        <v>976</v>
      </c>
      <c r="C438" s="104">
        <v>976</v>
      </c>
      <c r="D438" s="105">
        <v>0</v>
      </c>
      <c r="E438" s="105">
        <v>3194640000</v>
      </c>
      <c r="F438" s="105">
        <v>1</v>
      </c>
      <c r="G438" s="105">
        <v>100</v>
      </c>
      <c r="H438" s="105">
        <v>100</v>
      </c>
      <c r="I438" s="105">
        <v>100</v>
      </c>
      <c r="J438" s="105">
        <v>100</v>
      </c>
      <c r="K438" s="105">
        <v>100</v>
      </c>
      <c r="L438" s="105">
        <v>0.4452035095000817</v>
      </c>
      <c r="M438" s="105">
        <v>0.36770873021226597</v>
      </c>
      <c r="N438" s="105">
        <v>1.5332893116705759</v>
      </c>
      <c r="O438" s="105">
        <v>6.7329416904664496</v>
      </c>
      <c r="P438" s="105">
        <v>31.387915920401088</v>
      </c>
      <c r="Q438" s="105">
        <v>62.098571142132506</v>
      </c>
      <c r="R438" s="105">
        <v>81.431074013230671</v>
      </c>
      <c r="S438" s="105">
        <v>0</v>
      </c>
      <c r="T438" s="105">
        <v>0</v>
      </c>
      <c r="U438" s="105">
        <v>0</v>
      </c>
    </row>
    <row r="439" spans="1:21">
      <c r="A439" s="54">
        <v>437</v>
      </c>
      <c r="B439" s="104">
        <v>977</v>
      </c>
      <c r="C439" s="104">
        <v>977</v>
      </c>
      <c r="D439" s="105">
        <v>0</v>
      </c>
      <c r="E439" s="105">
        <v>5179720000</v>
      </c>
      <c r="F439" s="105">
        <v>1</v>
      </c>
      <c r="G439" s="105">
        <v>67.020369162645224</v>
      </c>
      <c r="H439" s="105">
        <v>86.557345995487324</v>
      </c>
      <c r="I439" s="105">
        <v>100</v>
      </c>
      <c r="J439" s="105">
        <v>100</v>
      </c>
      <c r="K439" s="105">
        <v>100</v>
      </c>
      <c r="L439" s="105">
        <v>0.73171948470665715</v>
      </c>
      <c r="M439" s="105">
        <v>0.34866367342646687</v>
      </c>
      <c r="N439" s="105">
        <v>1.070009991085294</v>
      </c>
      <c r="O439" s="105">
        <v>3.7345756380729465</v>
      </c>
      <c r="P439" s="105">
        <v>15.18221727633852</v>
      </c>
      <c r="Q439" s="105">
        <v>34.238886100644407</v>
      </c>
      <c r="R439" s="105">
        <v>48.680254123485469</v>
      </c>
      <c r="S439" s="105">
        <v>0</v>
      </c>
      <c r="T439" s="105">
        <v>0</v>
      </c>
      <c r="U439" s="105">
        <v>0</v>
      </c>
    </row>
    <row r="440" spans="1:21">
      <c r="A440" s="54">
        <v>438</v>
      </c>
      <c r="B440" s="104">
        <v>1066</v>
      </c>
      <c r="C440" s="104">
        <v>1066</v>
      </c>
      <c r="D440" s="105">
        <v>0</v>
      </c>
      <c r="E440" s="105">
        <v>143472000000</v>
      </c>
      <c r="F440" s="105">
        <v>1</v>
      </c>
      <c r="G440" s="105">
        <v>100</v>
      </c>
      <c r="H440" s="105">
        <v>100</v>
      </c>
      <c r="I440" s="105">
        <v>100</v>
      </c>
      <c r="J440" s="105">
        <v>100</v>
      </c>
      <c r="K440" s="105">
        <v>100</v>
      </c>
      <c r="L440" s="105">
        <v>2.8203156982895612</v>
      </c>
      <c r="M440" s="105">
        <v>0.66461271340010319</v>
      </c>
      <c r="N440" s="105">
        <v>1.6647436489704854</v>
      </c>
      <c r="O440" s="105">
        <v>24.303589481918401</v>
      </c>
      <c r="P440" s="105">
        <v>62.230464634708284</v>
      </c>
      <c r="Q440" s="105">
        <v>79.564315033475978</v>
      </c>
      <c r="R440" s="105">
        <v>98.928770417032155</v>
      </c>
      <c r="S440" s="105">
        <v>0</v>
      </c>
      <c r="T440" s="105">
        <v>0</v>
      </c>
      <c r="U440" s="105">
        <v>0</v>
      </c>
    </row>
    <row r="441" spans="1:21">
      <c r="A441" s="54">
        <v>439</v>
      </c>
      <c r="B441" s="104">
        <v>1067</v>
      </c>
      <c r="C441" s="104">
        <v>1067</v>
      </c>
      <c r="D441" s="105">
        <v>0</v>
      </c>
      <c r="E441" s="105">
        <v>554748000</v>
      </c>
      <c r="F441" s="105">
        <v>1</v>
      </c>
      <c r="G441" s="105">
        <v>99.43594613840574</v>
      </c>
      <c r="H441" s="105">
        <v>100</v>
      </c>
      <c r="I441" s="105">
        <v>100</v>
      </c>
      <c r="J441" s="105">
        <v>100</v>
      </c>
      <c r="K441" s="105">
        <v>78.721556644288583</v>
      </c>
      <c r="L441" s="105">
        <v>0.1902904211876372</v>
      </c>
      <c r="M441" s="105">
        <v>0.18108550372011561</v>
      </c>
      <c r="N441" s="105">
        <v>0.69698681417621422</v>
      </c>
      <c r="O441" s="105">
        <v>3.6543191037325116</v>
      </c>
      <c r="P441" s="105">
        <v>13.790440469155715</v>
      </c>
      <c r="Q441" s="105">
        <v>37.044812402056181</v>
      </c>
      <c r="R441" s="105">
        <v>65.147858220220925</v>
      </c>
      <c r="S441" s="105">
        <v>0</v>
      </c>
      <c r="T441" s="105">
        <v>0</v>
      </c>
      <c r="U441" s="105">
        <v>0</v>
      </c>
    </row>
    <row r="442" spans="1:21">
      <c r="A442" s="54">
        <v>440</v>
      </c>
      <c r="B442" s="104">
        <v>1068</v>
      </c>
      <c r="C442" s="104">
        <v>1068</v>
      </c>
      <c r="D442" s="105">
        <v>0</v>
      </c>
      <c r="E442" s="105">
        <v>554748000</v>
      </c>
      <c r="F442" s="105">
        <v>1</v>
      </c>
      <c r="G442" s="105">
        <v>38.558248971460507</v>
      </c>
      <c r="H442" s="105">
        <v>52.482061100043488</v>
      </c>
      <c r="I442" s="105">
        <v>57.253157563683786</v>
      </c>
      <c r="J442" s="105">
        <v>69.976081466724636</v>
      </c>
      <c r="K442" s="105">
        <v>34.351894538210274</v>
      </c>
      <c r="L442" s="105">
        <v>0.16838183993470876</v>
      </c>
      <c r="M442" s="105">
        <v>0.18630387768781609</v>
      </c>
      <c r="N442" s="105">
        <v>0.70015085204468019</v>
      </c>
      <c r="O442" s="105">
        <v>2.9383424566120766</v>
      </c>
      <c r="P442" s="105">
        <v>9.9439694715871845</v>
      </c>
      <c r="Q442" s="105">
        <v>21.228698871927698</v>
      </c>
      <c r="R442" s="105">
        <v>29.989749200024839</v>
      </c>
      <c r="S442" s="105">
        <v>0</v>
      </c>
      <c r="T442" s="105">
        <v>0</v>
      </c>
      <c r="U442" s="105">
        <v>0</v>
      </c>
    </row>
    <row r="443" spans="1:21">
      <c r="A443" s="54">
        <v>441</v>
      </c>
      <c r="B443" s="104">
        <v>1069</v>
      </c>
      <c r="C443" s="104">
        <v>1069</v>
      </c>
      <c r="D443" s="105">
        <v>0</v>
      </c>
      <c r="E443" s="105">
        <v>554748000</v>
      </c>
      <c r="F443" s="105">
        <v>0</v>
      </c>
      <c r="G443" s="105">
        <v>10.963593737238311</v>
      </c>
      <c r="H443" s="105">
        <v>25.4709816856946</v>
      </c>
      <c r="I443" s="105">
        <v>21.905044249697358</v>
      </c>
      <c r="J443" s="105">
        <v>32.687014747170203</v>
      </c>
      <c r="K443" s="105">
        <v>3.4509181150651109</v>
      </c>
      <c r="L443" s="105">
        <v>0.1329176912344798</v>
      </c>
      <c r="M443" s="105">
        <v>0.1</v>
      </c>
      <c r="N443" s="105">
        <v>0.2848567053411597</v>
      </c>
      <c r="O443" s="105">
        <v>0.54175887454295057</v>
      </c>
      <c r="P443" s="105">
        <v>1.1592105339267726</v>
      </c>
      <c r="Q443" s="105">
        <v>2.5263880796803515</v>
      </c>
      <c r="R443" s="105">
        <v>3.2529384358402882</v>
      </c>
      <c r="S443" s="105">
        <v>0</v>
      </c>
      <c r="T443" s="105">
        <v>0</v>
      </c>
      <c r="U443" s="105">
        <v>0</v>
      </c>
    </row>
    <row r="444" spans="1:21">
      <c r="A444" s="54">
        <v>442</v>
      </c>
      <c r="B444" s="104">
        <v>1070</v>
      </c>
      <c r="C444" s="104">
        <v>1070</v>
      </c>
      <c r="D444" s="105">
        <v>0</v>
      </c>
      <c r="E444" s="105">
        <v>554748000</v>
      </c>
      <c r="F444" s="105">
        <v>0</v>
      </c>
      <c r="G444" s="105">
        <v>5.7844975023400966</v>
      </c>
      <c r="H444" s="105">
        <v>13.841432990053743</v>
      </c>
      <c r="I444" s="105">
        <v>10.531509149686036</v>
      </c>
      <c r="J444" s="105">
        <v>16.347417117023035</v>
      </c>
      <c r="K444" s="105">
        <v>2.0410503162227598</v>
      </c>
      <c r="L444" s="105">
        <v>0.14716315767231142</v>
      </c>
      <c r="M444" s="105">
        <v>0.1</v>
      </c>
      <c r="N444" s="105">
        <v>0.20955570093185058</v>
      </c>
      <c r="O444" s="105">
        <v>0.52891933388392998</v>
      </c>
      <c r="P444" s="105">
        <v>1.1184543409454775</v>
      </c>
      <c r="Q444" s="105">
        <v>1.8000750110042745</v>
      </c>
      <c r="R444" s="105">
        <v>2.4467972495091672</v>
      </c>
      <c r="S444" s="105">
        <v>0</v>
      </c>
      <c r="T444" s="105">
        <v>0</v>
      </c>
      <c r="U444" s="105">
        <v>0</v>
      </c>
    </row>
    <row r="445" spans="1:21">
      <c r="A445" s="54">
        <v>443</v>
      </c>
      <c r="B445" s="104">
        <v>1071</v>
      </c>
      <c r="C445" s="104">
        <v>1071</v>
      </c>
      <c r="D445" s="105">
        <v>0</v>
      </c>
      <c r="E445" s="105">
        <v>554748000</v>
      </c>
      <c r="F445" s="105">
        <v>0</v>
      </c>
      <c r="G445" s="105">
        <v>4.7454420060320412</v>
      </c>
      <c r="H445" s="105">
        <v>5.5317061451368899</v>
      </c>
      <c r="I445" s="105">
        <v>5.2911970861184257</v>
      </c>
      <c r="J445" s="105">
        <v>7.0788896381527842</v>
      </c>
      <c r="K445" s="105">
        <v>3.4801145686945025</v>
      </c>
      <c r="L445" s="105">
        <v>0.15892145027783813</v>
      </c>
      <c r="M445" s="105">
        <v>0.1</v>
      </c>
      <c r="N445" s="105">
        <v>0.26071963435130829</v>
      </c>
      <c r="O445" s="105">
        <v>0.44962346044359941</v>
      </c>
      <c r="P445" s="105">
        <v>0.84884613988320334</v>
      </c>
      <c r="Q445" s="105">
        <v>1.7327197911655436</v>
      </c>
      <c r="R445" s="105">
        <v>1.830985420579176</v>
      </c>
      <c r="S445" s="105">
        <v>0</v>
      </c>
      <c r="T445" s="105">
        <v>0</v>
      </c>
      <c r="U445" s="105">
        <v>0</v>
      </c>
    </row>
    <row r="446" spans="1:21">
      <c r="A446" s="54">
        <v>444</v>
      </c>
      <c r="B446" s="104">
        <v>1072</v>
      </c>
      <c r="C446" s="104">
        <v>1072</v>
      </c>
      <c r="D446" s="105">
        <v>0</v>
      </c>
      <c r="E446" s="105">
        <v>554748000</v>
      </c>
      <c r="F446" s="105">
        <v>0</v>
      </c>
      <c r="G446" s="105">
        <v>7.526938913848789</v>
      </c>
      <c r="H446" s="105">
        <v>10.686384360085858</v>
      </c>
      <c r="I446" s="105">
        <v>8.4252138220805577</v>
      </c>
      <c r="J446" s="105">
        <v>13.390220538551663</v>
      </c>
      <c r="K446" s="105">
        <v>2.3129855853541557</v>
      </c>
      <c r="L446" s="105">
        <v>0.13992828512013819</v>
      </c>
      <c r="M446" s="105">
        <v>0.1</v>
      </c>
      <c r="N446" s="105">
        <v>0.27436702845736183</v>
      </c>
      <c r="O446" s="105">
        <v>0.48566505437669771</v>
      </c>
      <c r="P446" s="105">
        <v>0.95876497606235778</v>
      </c>
      <c r="Q446" s="105">
        <v>2.0818822635788696</v>
      </c>
      <c r="R446" s="105">
        <v>2.2614674181224923</v>
      </c>
      <c r="S446" s="105">
        <v>0</v>
      </c>
      <c r="T446" s="105">
        <v>0</v>
      </c>
      <c r="U446" s="105">
        <v>0</v>
      </c>
    </row>
    <row r="447" spans="1:21">
      <c r="A447" s="54">
        <v>445</v>
      </c>
      <c r="B447" s="104">
        <v>1073</v>
      </c>
      <c r="C447" s="104">
        <v>1073</v>
      </c>
      <c r="D447" s="105">
        <v>0</v>
      </c>
      <c r="E447" s="105">
        <v>554748000</v>
      </c>
      <c r="F447" s="105">
        <v>0</v>
      </c>
      <c r="G447" s="105">
        <v>9.7385761341396506</v>
      </c>
      <c r="H447" s="105">
        <v>10.409631810292261</v>
      </c>
      <c r="I447" s="105">
        <v>7.7679276373792367</v>
      </c>
      <c r="J447" s="105">
        <v>12.923099583438676</v>
      </c>
      <c r="K447" s="105">
        <v>3.6386308488933783</v>
      </c>
      <c r="L447" s="105">
        <v>0.18296150997348506</v>
      </c>
      <c r="M447" s="105">
        <v>0.1</v>
      </c>
      <c r="N447" s="105">
        <v>0.31951416494379964</v>
      </c>
      <c r="O447" s="105">
        <v>0.5392766196861597</v>
      </c>
      <c r="P447" s="105">
        <v>0.92349736532731097</v>
      </c>
      <c r="Q447" s="105">
        <v>2.949492681416805</v>
      </c>
      <c r="R447" s="105">
        <v>2.6137432963795022</v>
      </c>
      <c r="S447" s="105">
        <v>0</v>
      </c>
      <c r="T447" s="105">
        <v>0</v>
      </c>
      <c r="U447" s="105">
        <v>0</v>
      </c>
    </row>
    <row r="448" spans="1:21">
      <c r="A448" s="54">
        <v>446</v>
      </c>
      <c r="B448" s="104">
        <v>1074</v>
      </c>
      <c r="C448" s="104">
        <v>1074</v>
      </c>
      <c r="D448" s="105">
        <v>0</v>
      </c>
      <c r="E448" s="105">
        <v>2299170000</v>
      </c>
      <c r="F448" s="105">
        <v>0</v>
      </c>
      <c r="G448" s="105">
        <v>3.573539959938079</v>
      </c>
      <c r="H448" s="105">
        <v>5.2541499674647953</v>
      </c>
      <c r="I448" s="105">
        <v>3.9767249738914869</v>
      </c>
      <c r="J448" s="105">
        <v>7.0475058791272396</v>
      </c>
      <c r="K448" s="105">
        <v>1.8835657890807673</v>
      </c>
      <c r="L448" s="105">
        <v>0.20523413002271734</v>
      </c>
      <c r="M448" s="105">
        <v>0.1</v>
      </c>
      <c r="N448" s="105">
        <v>0.19074155560435066</v>
      </c>
      <c r="O448" s="105">
        <v>0.51970753457238195</v>
      </c>
      <c r="P448" s="105">
        <v>1.0965764429809144</v>
      </c>
      <c r="Q448" s="105">
        <v>1.8871669199146675</v>
      </c>
      <c r="R448" s="105">
        <v>1.7048486785356578</v>
      </c>
      <c r="S448" s="105">
        <v>0</v>
      </c>
      <c r="T448" s="105">
        <v>0</v>
      </c>
      <c r="U448" s="105">
        <v>0</v>
      </c>
    </row>
    <row r="449" spans="1:21">
      <c r="A449" s="54">
        <v>447</v>
      </c>
      <c r="B449" s="104">
        <v>1075</v>
      </c>
      <c r="C449" s="104">
        <v>1075</v>
      </c>
      <c r="D449" s="105">
        <v>0</v>
      </c>
      <c r="E449" s="105">
        <v>554748000</v>
      </c>
      <c r="F449" s="105">
        <v>0</v>
      </c>
      <c r="G449" s="105">
        <v>3.5511931821121832</v>
      </c>
      <c r="H449" s="105">
        <v>5.4444164062673304</v>
      </c>
      <c r="I449" s="105">
        <v>3.8398576786946026</v>
      </c>
      <c r="J449" s="105">
        <v>4.9716442917510184</v>
      </c>
      <c r="K449" s="105">
        <v>0.92204097833227117</v>
      </c>
      <c r="L449" s="105">
        <v>0.20460806642454471</v>
      </c>
      <c r="M449" s="105">
        <v>0.50402978175829638</v>
      </c>
      <c r="N449" s="105">
        <v>1.3086455925489662</v>
      </c>
      <c r="O449" s="105">
        <v>0.84677773324083749</v>
      </c>
      <c r="P449" s="105">
        <v>0.9211868486467103</v>
      </c>
      <c r="Q449" s="105">
        <v>1.5460771566989604</v>
      </c>
      <c r="R449" s="105">
        <v>2.0624859924944694</v>
      </c>
      <c r="S449" s="105">
        <v>0</v>
      </c>
      <c r="T449" s="105">
        <v>0</v>
      </c>
      <c r="U449" s="105">
        <v>0</v>
      </c>
    </row>
    <row r="450" spans="1:21">
      <c r="A450" s="54">
        <v>448</v>
      </c>
      <c r="B450" s="104">
        <v>1076</v>
      </c>
      <c r="C450" s="104">
        <v>1076</v>
      </c>
      <c r="D450" s="105">
        <v>0</v>
      </c>
      <c r="E450" s="105">
        <v>554748000</v>
      </c>
      <c r="F450" s="105">
        <v>0</v>
      </c>
      <c r="G450" s="105">
        <v>2.9200676510494468</v>
      </c>
      <c r="H450" s="105">
        <v>4.856764151100557</v>
      </c>
      <c r="I450" s="105">
        <v>3.3438561761767063</v>
      </c>
      <c r="J450" s="105">
        <v>4.5198176316341936</v>
      </c>
      <c r="K450" s="105">
        <v>0.80225004732868088</v>
      </c>
      <c r="L450" s="105">
        <v>0.12498612124777357</v>
      </c>
      <c r="M450" s="105">
        <v>0.16242441370286936</v>
      </c>
      <c r="N450" s="105">
        <v>0.42707116268089634</v>
      </c>
      <c r="O450" s="105">
        <v>0.47687098040711151</v>
      </c>
      <c r="P450" s="105">
        <v>0.63732932714505108</v>
      </c>
      <c r="Q450" s="105">
        <v>1.1407567360151372</v>
      </c>
      <c r="R450" s="105">
        <v>1.5536893793377999</v>
      </c>
      <c r="S450" s="105">
        <v>0</v>
      </c>
      <c r="T450" s="105">
        <v>0</v>
      </c>
      <c r="U450" s="105">
        <v>0</v>
      </c>
    </row>
    <row r="451" spans="1:21">
      <c r="A451" s="54">
        <v>449</v>
      </c>
      <c r="B451" s="104">
        <v>1077</v>
      </c>
      <c r="C451" s="104">
        <v>1077</v>
      </c>
      <c r="D451" s="105">
        <v>0</v>
      </c>
      <c r="E451" s="105">
        <v>554748000</v>
      </c>
      <c r="F451" s="105">
        <v>0</v>
      </c>
      <c r="G451" s="105">
        <v>0.87514408663125132</v>
      </c>
      <c r="H451" s="105">
        <v>1.0421576121159903</v>
      </c>
      <c r="I451" s="105">
        <v>0.84150948787580349</v>
      </c>
      <c r="J451" s="105">
        <v>1.7488328505042803</v>
      </c>
      <c r="K451" s="105">
        <v>1.5663009425535037</v>
      </c>
      <c r="L451" s="105">
        <v>0.67756773293888917</v>
      </c>
      <c r="M451" s="105">
        <v>0.39068420256401332</v>
      </c>
      <c r="N451" s="105">
        <v>0.83091988481933265</v>
      </c>
      <c r="O451" s="105">
        <v>0.71748313954509446</v>
      </c>
      <c r="P451" s="105">
        <v>0.74402709236533937</v>
      </c>
      <c r="Q451" s="105">
        <v>0.72393398309153889</v>
      </c>
      <c r="R451" s="105">
        <v>0.72916645102117827</v>
      </c>
      <c r="S451" s="105">
        <v>0</v>
      </c>
      <c r="T451" s="105">
        <v>0</v>
      </c>
      <c r="U451" s="105">
        <v>0</v>
      </c>
    </row>
    <row r="452" spans="1:21">
      <c r="A452" s="54">
        <v>450</v>
      </c>
      <c r="B452" s="104">
        <v>1078</v>
      </c>
      <c r="C452" s="104">
        <v>1078</v>
      </c>
      <c r="D452" s="105">
        <v>0</v>
      </c>
      <c r="E452" s="105">
        <v>554748000</v>
      </c>
      <c r="F452" s="105">
        <v>0</v>
      </c>
      <c r="G452" s="105">
        <v>0.80155187482692547</v>
      </c>
      <c r="H452" s="105">
        <v>0.52180311835829285</v>
      </c>
      <c r="I452" s="105">
        <v>0.33312441250034536</v>
      </c>
      <c r="J452" s="105">
        <v>0.6528594425720412</v>
      </c>
      <c r="K452" s="105">
        <v>0.65313434133319315</v>
      </c>
      <c r="L452" s="105">
        <v>0.56491016702795893</v>
      </c>
      <c r="M452" s="105">
        <v>0.4694100002530126</v>
      </c>
      <c r="N452" s="105">
        <v>0.7270290833652171</v>
      </c>
      <c r="O452" s="105">
        <v>0.79036059670781666</v>
      </c>
      <c r="P452" s="105">
        <v>0.58697099723202339</v>
      </c>
      <c r="Q452" s="105">
        <v>0.54698737284063015</v>
      </c>
      <c r="R452" s="105">
        <v>0.6580588101248237</v>
      </c>
      <c r="S452" s="105">
        <v>0</v>
      </c>
      <c r="T452" s="105">
        <v>0</v>
      </c>
      <c r="U452" s="105">
        <v>0</v>
      </c>
    </row>
    <row r="453" spans="1:21">
      <c r="A453" s="54">
        <v>451</v>
      </c>
      <c r="B453" s="104">
        <v>1079</v>
      </c>
      <c r="C453" s="104">
        <v>1079</v>
      </c>
      <c r="D453" s="105">
        <v>0</v>
      </c>
      <c r="E453" s="105">
        <v>554748000</v>
      </c>
      <c r="F453" s="105">
        <v>0</v>
      </c>
      <c r="G453" s="105">
        <v>9.261281265644886</v>
      </c>
      <c r="H453" s="105">
        <v>9.6642601975287068</v>
      </c>
      <c r="I453" s="105">
        <v>7.2306106517368391</v>
      </c>
      <c r="J453" s="105">
        <v>10.198992003925401</v>
      </c>
      <c r="K453" s="105">
        <v>2.8432818498407877</v>
      </c>
      <c r="L453" s="105">
        <v>0.15891803625448439</v>
      </c>
      <c r="M453" s="105">
        <v>0.1</v>
      </c>
      <c r="N453" s="105">
        <v>0.23801388253987968</v>
      </c>
      <c r="O453" s="105">
        <v>0.46656481037203729</v>
      </c>
      <c r="P453" s="105">
        <v>0.8690116962053589</v>
      </c>
      <c r="Q453" s="105">
        <v>4.0033883286853165</v>
      </c>
      <c r="R453" s="105">
        <v>3.4260357699010666</v>
      </c>
      <c r="S453" s="105">
        <v>0</v>
      </c>
      <c r="T453" s="105">
        <v>0</v>
      </c>
      <c r="U453" s="105">
        <v>0</v>
      </c>
    </row>
    <row r="454" spans="1:21">
      <c r="A454" s="54">
        <v>452</v>
      </c>
      <c r="B454" s="104">
        <v>1080</v>
      </c>
      <c r="C454" s="104">
        <v>1080</v>
      </c>
      <c r="D454" s="105">
        <v>0</v>
      </c>
      <c r="E454" s="105">
        <v>554748000</v>
      </c>
      <c r="F454" s="105">
        <v>0</v>
      </c>
      <c r="G454" s="105">
        <v>9.5902984829202715</v>
      </c>
      <c r="H454" s="105">
        <v>9.3613485214003536</v>
      </c>
      <c r="I454" s="105">
        <v>6.4615344909527819</v>
      </c>
      <c r="J454" s="105">
        <v>7.9998121337725925</v>
      </c>
      <c r="K454" s="105">
        <v>1.3013862181686859</v>
      </c>
      <c r="L454" s="105">
        <v>0.16599492523387771</v>
      </c>
      <c r="M454" s="105">
        <v>0.1</v>
      </c>
      <c r="N454" s="105">
        <v>0.19031041269185514</v>
      </c>
      <c r="O454" s="105">
        <v>0.45669946778295151</v>
      </c>
      <c r="P454" s="105">
        <v>1.0157854204583319</v>
      </c>
      <c r="Q454" s="105">
        <v>3.8014065211240609</v>
      </c>
      <c r="R454" s="105">
        <v>3.0859218154297854</v>
      </c>
      <c r="S454" s="105">
        <v>0</v>
      </c>
      <c r="T454" s="105">
        <v>0</v>
      </c>
      <c r="U454" s="105">
        <v>0</v>
      </c>
    </row>
    <row r="455" spans="1:21">
      <c r="A455" s="54">
        <v>453</v>
      </c>
      <c r="B455" s="104">
        <v>1081</v>
      </c>
      <c r="C455" s="104">
        <v>1081</v>
      </c>
      <c r="D455" s="105">
        <v>0</v>
      </c>
      <c r="E455" s="105">
        <v>554748000</v>
      </c>
      <c r="F455" s="105">
        <v>0</v>
      </c>
      <c r="G455" s="105">
        <v>13.69048032863588</v>
      </c>
      <c r="H455" s="105">
        <v>13.892184497725774</v>
      </c>
      <c r="I455" s="105">
        <v>8.8816463887974209</v>
      </c>
      <c r="J455" s="105">
        <v>11.117100244186625</v>
      </c>
      <c r="K455" s="105">
        <v>1.733303408531917</v>
      </c>
      <c r="L455" s="105">
        <v>0.14920366967381865</v>
      </c>
      <c r="M455" s="105">
        <v>0.1</v>
      </c>
      <c r="N455" s="105">
        <v>0.2814470727843833</v>
      </c>
      <c r="O455" s="105">
        <v>0.51240665758403481</v>
      </c>
      <c r="P455" s="105">
        <v>0.9385550293050674</v>
      </c>
      <c r="Q455" s="105">
        <v>4.1262847579204003</v>
      </c>
      <c r="R455" s="105">
        <v>6.7472490804390137</v>
      </c>
      <c r="S455" s="105">
        <v>0</v>
      </c>
      <c r="T455" s="105">
        <v>0</v>
      </c>
      <c r="U455" s="105">
        <v>0</v>
      </c>
    </row>
    <row r="456" spans="1:21">
      <c r="A456" s="54">
        <v>454</v>
      </c>
      <c r="B456" s="104">
        <v>1082</v>
      </c>
      <c r="C456" s="104">
        <v>1082</v>
      </c>
      <c r="D456" s="105">
        <v>0</v>
      </c>
      <c r="E456" s="105">
        <v>554748000</v>
      </c>
      <c r="F456" s="105">
        <v>0</v>
      </c>
      <c r="G456" s="105">
        <v>9.8400720345299408</v>
      </c>
      <c r="H456" s="105">
        <v>14.312271217366243</v>
      </c>
      <c r="I456" s="105">
        <v>7.5872086284209006</v>
      </c>
      <c r="J456" s="105">
        <v>8.7464001598271039</v>
      </c>
      <c r="K456" s="105">
        <v>1.2291832890596508</v>
      </c>
      <c r="L456" s="105">
        <v>0.1</v>
      </c>
      <c r="M456" s="105">
        <v>0.19945150031422396</v>
      </c>
      <c r="N456" s="105">
        <v>0.99048712954210483</v>
      </c>
      <c r="O456" s="105">
        <v>0.68374765190083819</v>
      </c>
      <c r="P456" s="105">
        <v>0.95080914138138894</v>
      </c>
      <c r="Q456" s="105">
        <v>3.1903697593764311</v>
      </c>
      <c r="R456" s="105">
        <v>5.3219544521097273</v>
      </c>
      <c r="S456" s="105">
        <v>0</v>
      </c>
      <c r="T456" s="105">
        <v>0</v>
      </c>
      <c r="U456" s="105">
        <v>0</v>
      </c>
    </row>
    <row r="457" spans="1:21">
      <c r="A457" s="54">
        <v>455</v>
      </c>
      <c r="B457" s="104">
        <v>1083</v>
      </c>
      <c r="C457" s="104">
        <v>1083</v>
      </c>
      <c r="D457" s="105">
        <v>0</v>
      </c>
      <c r="E457" s="105">
        <v>1717700000</v>
      </c>
      <c r="F457" s="105">
        <v>0</v>
      </c>
      <c r="G457" s="105">
        <v>17.740376460459782</v>
      </c>
      <c r="H457" s="105">
        <v>26.867807376591241</v>
      </c>
      <c r="I457" s="105">
        <v>11.470054044282785</v>
      </c>
      <c r="J457" s="105">
        <v>13.750279461945778</v>
      </c>
      <c r="K457" s="105">
        <v>1.9411438799995582</v>
      </c>
      <c r="L457" s="105">
        <v>0.22845544497269449</v>
      </c>
      <c r="M457" s="105">
        <v>0.13601298288877134</v>
      </c>
      <c r="N457" s="105">
        <v>0.31537048051322847</v>
      </c>
      <c r="O457" s="105">
        <v>0.86528428600642737</v>
      </c>
      <c r="P457" s="105">
        <v>2.2184201256992755</v>
      </c>
      <c r="Q457" s="105">
        <v>6.9498296167039557</v>
      </c>
      <c r="R457" s="105">
        <v>8.0282668848033545</v>
      </c>
      <c r="S457" s="105">
        <v>0</v>
      </c>
      <c r="T457" s="105">
        <v>0</v>
      </c>
      <c r="U457" s="105">
        <v>0</v>
      </c>
    </row>
    <row r="458" spans="1:21">
      <c r="A458" s="54">
        <v>456</v>
      </c>
      <c r="B458" s="104">
        <v>1084</v>
      </c>
      <c r="C458" s="104">
        <v>1084</v>
      </c>
      <c r="D458" s="105">
        <v>0</v>
      </c>
      <c r="E458" s="105">
        <v>554748000</v>
      </c>
      <c r="F458" s="105">
        <v>0</v>
      </c>
      <c r="G458" s="105">
        <v>13.790548027269873</v>
      </c>
      <c r="H458" s="105">
        <v>20.992033073663425</v>
      </c>
      <c r="I458" s="105">
        <v>11.313101128062318</v>
      </c>
      <c r="J458" s="105">
        <v>13.304913464622679</v>
      </c>
      <c r="K458" s="105">
        <v>1.8504625576869767</v>
      </c>
      <c r="L458" s="105">
        <v>0.1</v>
      </c>
      <c r="M458" s="105">
        <v>0.15045024682286712</v>
      </c>
      <c r="N458" s="105">
        <v>0.82414577954266743</v>
      </c>
      <c r="O458" s="105">
        <v>0.63433124158597476</v>
      </c>
      <c r="P458" s="105">
        <v>0.9729131555721835</v>
      </c>
      <c r="Q458" s="105">
        <v>3.8684741640696232</v>
      </c>
      <c r="R458" s="105">
        <v>7.3228879059533822</v>
      </c>
      <c r="S458" s="105">
        <v>0</v>
      </c>
      <c r="T458" s="105">
        <v>0</v>
      </c>
      <c r="U458" s="105">
        <v>0</v>
      </c>
    </row>
    <row r="459" spans="1:21">
      <c r="A459" s="54">
        <v>457</v>
      </c>
      <c r="B459" s="104">
        <v>1085</v>
      </c>
      <c r="C459" s="104">
        <v>1085</v>
      </c>
      <c r="D459" s="105">
        <v>0</v>
      </c>
      <c r="E459" s="105">
        <v>554748000</v>
      </c>
      <c r="F459" s="105">
        <v>0</v>
      </c>
      <c r="G459" s="105">
        <v>36.33238018916343</v>
      </c>
      <c r="H459" s="105">
        <v>52.480034854947696</v>
      </c>
      <c r="I459" s="105">
        <v>23.616015682369131</v>
      </c>
      <c r="J459" s="105">
        <v>20.992097783701492</v>
      </c>
      <c r="K459" s="105">
        <v>3.1699729732438602</v>
      </c>
      <c r="L459" s="105">
        <v>0.21351220303543675</v>
      </c>
      <c r="M459" s="105">
        <v>0.51706582148763869</v>
      </c>
      <c r="N459" s="105">
        <v>2.096374007644688</v>
      </c>
      <c r="O459" s="105">
        <v>1.6948693763576552</v>
      </c>
      <c r="P459" s="105">
        <v>2.8464718230579646</v>
      </c>
      <c r="Q459" s="105">
        <v>10.044110261847981</v>
      </c>
      <c r="R459" s="105">
        <v>17.175329868023155</v>
      </c>
      <c r="S459" s="105">
        <v>0</v>
      </c>
      <c r="T459" s="105">
        <v>0</v>
      </c>
      <c r="U459" s="105">
        <v>0</v>
      </c>
    </row>
    <row r="460" spans="1:21">
      <c r="A460" s="54">
        <v>458</v>
      </c>
      <c r="B460" s="104">
        <v>1086</v>
      </c>
      <c r="C460" s="104">
        <v>1086</v>
      </c>
      <c r="D460" s="105">
        <v>0</v>
      </c>
      <c r="E460" s="105">
        <v>554748000</v>
      </c>
      <c r="F460" s="105">
        <v>0</v>
      </c>
      <c r="G460" s="105">
        <v>5.2773289665449497</v>
      </c>
      <c r="H460" s="105">
        <v>7.2945222192205277</v>
      </c>
      <c r="I460" s="105">
        <v>7.4381151762917996</v>
      </c>
      <c r="J460" s="105">
        <v>8.7064115927077594</v>
      </c>
      <c r="K460" s="105">
        <v>7.9382833518217115</v>
      </c>
      <c r="L460" s="105">
        <v>0.23260605805624449</v>
      </c>
      <c r="M460" s="105">
        <v>0.15994581579822589</v>
      </c>
      <c r="N460" s="105">
        <v>0.71262878807723717</v>
      </c>
      <c r="O460" s="105">
        <v>1.0236225478290184</v>
      </c>
      <c r="P460" s="105">
        <v>1.2899407496243895</v>
      </c>
      <c r="Q460" s="105">
        <v>3.0769974947223071</v>
      </c>
      <c r="R460" s="105">
        <v>4.0455809106526006</v>
      </c>
      <c r="S460" s="105">
        <v>0</v>
      </c>
      <c r="T460" s="105">
        <v>0</v>
      </c>
      <c r="U460" s="105">
        <v>0</v>
      </c>
    </row>
    <row r="461" spans="1:21">
      <c r="A461" s="54">
        <v>459</v>
      </c>
      <c r="B461" s="104">
        <v>1087</v>
      </c>
      <c r="C461" s="104">
        <v>1087</v>
      </c>
      <c r="D461" s="105">
        <v>0</v>
      </c>
      <c r="E461" s="105">
        <v>554748000</v>
      </c>
      <c r="F461" s="105">
        <v>0</v>
      </c>
      <c r="G461" s="105">
        <v>3.9442249896097965</v>
      </c>
      <c r="H461" s="105">
        <v>5.3369526971133254</v>
      </c>
      <c r="I461" s="105">
        <v>5.3825605117118176</v>
      </c>
      <c r="J461" s="105">
        <v>6.2767153348777462</v>
      </c>
      <c r="K461" s="105">
        <v>6.0361307442048577</v>
      </c>
      <c r="L461" s="105">
        <v>0.24296481478647847</v>
      </c>
      <c r="M461" s="105">
        <v>0.25172148177934556</v>
      </c>
      <c r="N461" s="105">
        <v>0.68766408531020029</v>
      </c>
      <c r="O461" s="105">
        <v>0.98439524594105066</v>
      </c>
      <c r="P461" s="105">
        <v>1.4778572628065467</v>
      </c>
      <c r="Q461" s="105">
        <v>2.3706618834848037</v>
      </c>
      <c r="R461" s="105">
        <v>2.9194234665668581</v>
      </c>
      <c r="S461" s="105">
        <v>0</v>
      </c>
      <c r="T461" s="105">
        <v>0</v>
      </c>
      <c r="U461" s="105">
        <v>0</v>
      </c>
    </row>
    <row r="462" spans="1:21">
      <c r="A462" s="54">
        <v>460</v>
      </c>
      <c r="B462" s="104">
        <v>1088</v>
      </c>
      <c r="C462" s="104">
        <v>1088</v>
      </c>
      <c r="D462" s="105">
        <v>0</v>
      </c>
      <c r="E462" s="105">
        <v>554748000</v>
      </c>
      <c r="F462" s="105">
        <v>0</v>
      </c>
      <c r="G462" s="105">
        <v>10.858357447925577</v>
      </c>
      <c r="H462" s="105">
        <v>15.360603217953223</v>
      </c>
      <c r="I462" s="105">
        <v>15.486509800634769</v>
      </c>
      <c r="J462" s="105">
        <v>17.657515853565073</v>
      </c>
      <c r="K462" s="105">
        <v>9.8919067918695873</v>
      </c>
      <c r="L462" s="105">
        <v>0.14883502540005669</v>
      </c>
      <c r="M462" s="105">
        <v>0.24933740677344773</v>
      </c>
      <c r="N462" s="105">
        <v>1.1877128396989189</v>
      </c>
      <c r="O462" s="105">
        <v>1.3131458653783274</v>
      </c>
      <c r="P462" s="105">
        <v>2.1888766527096952</v>
      </c>
      <c r="Q462" s="105">
        <v>5.7427029907853786</v>
      </c>
      <c r="R462" s="105">
        <v>7.9384320501144421</v>
      </c>
      <c r="S462" s="105">
        <v>0</v>
      </c>
      <c r="T462" s="105">
        <v>0</v>
      </c>
      <c r="U462" s="105">
        <v>0</v>
      </c>
    </row>
    <row r="463" spans="1:21">
      <c r="A463" s="54">
        <v>461</v>
      </c>
      <c r="B463" s="104">
        <v>1089</v>
      </c>
      <c r="C463" s="104">
        <v>1089</v>
      </c>
      <c r="D463" s="105">
        <v>0</v>
      </c>
      <c r="E463" s="105">
        <v>554748000</v>
      </c>
      <c r="F463" s="105">
        <v>0</v>
      </c>
      <c r="G463" s="105">
        <v>29.989749200024839</v>
      </c>
      <c r="H463" s="105">
        <v>43.938469758175927</v>
      </c>
      <c r="I463" s="105">
        <v>48.444979476963205</v>
      </c>
      <c r="J463" s="105">
        <v>59.042318737548911</v>
      </c>
      <c r="K463" s="105">
        <v>28.626578781841893</v>
      </c>
      <c r="L463" s="105">
        <v>0.18600539458869386</v>
      </c>
      <c r="M463" s="105">
        <v>0.19505527934975508</v>
      </c>
      <c r="N463" s="105">
        <v>0.97001884204932098</v>
      </c>
      <c r="O463" s="105">
        <v>1.4032647981208093</v>
      </c>
      <c r="P463" s="105">
        <v>3.0671895880888553</v>
      </c>
      <c r="Q463" s="105">
        <v>11.735119252183637</v>
      </c>
      <c r="R463" s="105">
        <v>20.099512761718771</v>
      </c>
      <c r="S463" s="105">
        <v>0</v>
      </c>
      <c r="T463" s="105">
        <v>0</v>
      </c>
      <c r="U463" s="105">
        <v>0</v>
      </c>
    </row>
    <row r="464" spans="1:21">
      <c r="A464" s="54">
        <v>462</v>
      </c>
      <c r="B464" s="104">
        <v>1090</v>
      </c>
      <c r="C464" s="104">
        <v>1090</v>
      </c>
      <c r="D464" s="105">
        <v>0</v>
      </c>
      <c r="E464" s="105">
        <v>554748000</v>
      </c>
      <c r="F464" s="105">
        <v>0</v>
      </c>
      <c r="G464" s="105">
        <v>0</v>
      </c>
      <c r="H464" s="105">
        <v>0</v>
      </c>
      <c r="I464" s="105">
        <v>0</v>
      </c>
      <c r="J464" s="105">
        <v>100</v>
      </c>
      <c r="K464" s="105">
        <v>52.482061100043488</v>
      </c>
      <c r="L464" s="105">
        <v>0.23849422371495815</v>
      </c>
      <c r="M464" s="105">
        <v>0.14891461671736472</v>
      </c>
      <c r="N464" s="105">
        <v>1.4395079616011923</v>
      </c>
      <c r="O464" s="105">
        <v>2.1216797125227802</v>
      </c>
      <c r="P464" s="105">
        <v>11.531220675858771</v>
      </c>
      <c r="Q464" s="105">
        <v>100</v>
      </c>
      <c r="R464" s="105">
        <v>100</v>
      </c>
      <c r="S464" s="105">
        <v>0</v>
      </c>
      <c r="T464" s="105">
        <v>0</v>
      </c>
      <c r="U464" s="105">
        <v>0</v>
      </c>
    </row>
    <row r="465" spans="1:21">
      <c r="A465" s="54">
        <v>463</v>
      </c>
      <c r="B465" s="104">
        <v>1091</v>
      </c>
      <c r="C465" s="104">
        <v>1091</v>
      </c>
      <c r="D465" s="105">
        <v>0</v>
      </c>
      <c r="E465" s="105">
        <v>554748000</v>
      </c>
      <c r="F465" s="105">
        <v>0</v>
      </c>
      <c r="G465" s="105">
        <v>0</v>
      </c>
      <c r="H465" s="105">
        <v>0</v>
      </c>
      <c r="I465" s="105">
        <v>0</v>
      </c>
      <c r="J465" s="105">
        <v>100</v>
      </c>
      <c r="K465" s="105">
        <v>100</v>
      </c>
      <c r="L465" s="105">
        <v>0.35036610631245424</v>
      </c>
      <c r="M465" s="105">
        <v>0.12274112905876471</v>
      </c>
      <c r="N465" s="105">
        <v>1.326327974448273</v>
      </c>
      <c r="O465" s="105">
        <v>2.6845189719811984</v>
      </c>
      <c r="P465" s="105">
        <v>10.358456607826954</v>
      </c>
      <c r="Q465" s="105">
        <v>100</v>
      </c>
      <c r="R465" s="105">
        <v>100</v>
      </c>
      <c r="S465" s="105">
        <v>0</v>
      </c>
      <c r="T465" s="105">
        <v>0</v>
      </c>
      <c r="U465" s="105">
        <v>0</v>
      </c>
    </row>
    <row r="466" spans="1:21">
      <c r="A466" s="54">
        <v>464</v>
      </c>
      <c r="B466" s="104">
        <v>1092</v>
      </c>
      <c r="C466" s="104">
        <v>1092</v>
      </c>
      <c r="D466" s="105">
        <v>0</v>
      </c>
      <c r="E466" s="105">
        <v>554748000</v>
      </c>
      <c r="F466" s="105">
        <v>0</v>
      </c>
      <c r="G466" s="105">
        <v>0</v>
      </c>
      <c r="H466" s="105">
        <v>0</v>
      </c>
      <c r="I466" s="105">
        <v>0</v>
      </c>
      <c r="J466" s="105">
        <v>100</v>
      </c>
      <c r="K466" s="105">
        <v>42.939067862708036</v>
      </c>
      <c r="L466" s="105">
        <v>0.37586778902581269</v>
      </c>
      <c r="M466" s="105">
        <v>0.12240751207595221</v>
      </c>
      <c r="N466" s="105">
        <v>1.368355657608235</v>
      </c>
      <c r="O466" s="105">
        <v>2.4362202768986205</v>
      </c>
      <c r="P466" s="105">
        <v>8.7066105094285753</v>
      </c>
      <c r="Q466" s="105">
        <v>100</v>
      </c>
      <c r="R466" s="105">
        <v>100</v>
      </c>
      <c r="S466" s="105">
        <v>0</v>
      </c>
      <c r="T466" s="105">
        <v>0</v>
      </c>
      <c r="U466" s="105">
        <v>0</v>
      </c>
    </row>
    <row r="467" spans="1:21">
      <c r="A467" s="54">
        <v>465</v>
      </c>
      <c r="B467" s="104">
        <v>1093</v>
      </c>
      <c r="C467" s="104">
        <v>1093</v>
      </c>
      <c r="D467" s="105">
        <v>0</v>
      </c>
      <c r="E467" s="105">
        <v>554748000</v>
      </c>
      <c r="F467" s="105">
        <v>0</v>
      </c>
      <c r="G467" s="105">
        <v>0</v>
      </c>
      <c r="H467" s="105">
        <v>100</v>
      </c>
      <c r="I467" s="105">
        <v>100</v>
      </c>
      <c r="J467" s="105">
        <v>65.148063140343638</v>
      </c>
      <c r="K467" s="105">
        <v>9.7387317201798727</v>
      </c>
      <c r="L467" s="105">
        <v>0.2166319586365332</v>
      </c>
      <c r="M467" s="105">
        <v>0.1811769483724808</v>
      </c>
      <c r="N467" s="105">
        <v>1.7246553619733438</v>
      </c>
      <c r="O467" s="105">
        <v>1.8455140268248704</v>
      </c>
      <c r="P467" s="105">
        <v>6.2200044074260008</v>
      </c>
      <c r="Q467" s="105">
        <v>69.973379814144877</v>
      </c>
      <c r="R467" s="105">
        <v>100</v>
      </c>
      <c r="S467" s="105">
        <v>0</v>
      </c>
      <c r="T467" s="105">
        <v>0</v>
      </c>
      <c r="U467" s="105">
        <v>0</v>
      </c>
    </row>
    <row r="468" spans="1:21">
      <c r="A468" s="54">
        <v>466</v>
      </c>
      <c r="B468" s="104">
        <v>1094</v>
      </c>
      <c r="C468" s="104">
        <v>1094</v>
      </c>
      <c r="D468" s="105">
        <v>0</v>
      </c>
      <c r="E468" s="105">
        <v>554748000</v>
      </c>
      <c r="F468" s="105">
        <v>0</v>
      </c>
      <c r="G468" s="105">
        <v>51.061723514137633</v>
      </c>
      <c r="H468" s="105">
        <v>99.435855525363792</v>
      </c>
      <c r="I468" s="105">
        <v>34.986689904650348</v>
      </c>
      <c r="J468" s="105">
        <v>23.040107326133043</v>
      </c>
      <c r="K468" s="105">
        <v>3.9360340567045049</v>
      </c>
      <c r="L468" s="105">
        <v>0.17629599960612546</v>
      </c>
      <c r="M468" s="105">
        <v>0.39489092635493905</v>
      </c>
      <c r="N468" s="105">
        <v>1.5853611914416159</v>
      </c>
      <c r="O468" s="105">
        <v>1.9249597634026989</v>
      </c>
      <c r="P468" s="105">
        <v>4.5744476354190864</v>
      </c>
      <c r="Q468" s="105">
        <v>12.42949848576643</v>
      </c>
      <c r="R468" s="105">
        <v>24.221715777304468</v>
      </c>
      <c r="S468" s="105">
        <v>0</v>
      </c>
      <c r="T468" s="105">
        <v>0</v>
      </c>
      <c r="U468" s="105">
        <v>0</v>
      </c>
    </row>
    <row r="469" spans="1:21">
      <c r="A469" s="54">
        <v>467</v>
      </c>
      <c r="B469" s="104">
        <v>1095</v>
      </c>
      <c r="C469" s="104">
        <v>1095</v>
      </c>
      <c r="D469" s="105">
        <v>0</v>
      </c>
      <c r="E469" s="105">
        <v>581474000</v>
      </c>
      <c r="F469" s="105">
        <v>1</v>
      </c>
      <c r="G469" s="105">
        <v>-99999</v>
      </c>
      <c r="H469" s="105">
        <v>-99999</v>
      </c>
      <c r="I469" s="105">
        <v>-99999</v>
      </c>
      <c r="J469" s="105">
        <v>-99999</v>
      </c>
      <c r="K469" s="105">
        <v>-99999</v>
      </c>
      <c r="L469" s="105">
        <v>-99999</v>
      </c>
      <c r="M469" s="105">
        <v>-99999</v>
      </c>
      <c r="N469" s="105">
        <v>-99999</v>
      </c>
      <c r="O469" s="105">
        <v>-99999</v>
      </c>
      <c r="P469" s="105">
        <v>-99999</v>
      </c>
      <c r="Q469" s="105">
        <v>-99999</v>
      </c>
      <c r="R469" s="105">
        <v>-99999</v>
      </c>
      <c r="S469" s="105">
        <v>0</v>
      </c>
      <c r="T469" s="105">
        <v>0</v>
      </c>
      <c r="U469" s="105">
        <v>0</v>
      </c>
    </row>
    <row r="470" spans="1:21">
      <c r="A470" s="54">
        <v>468</v>
      </c>
      <c r="B470" s="104">
        <v>1096</v>
      </c>
      <c r="C470" s="104">
        <v>1096</v>
      </c>
      <c r="D470" s="105">
        <v>0</v>
      </c>
      <c r="E470" s="105">
        <v>581474000</v>
      </c>
      <c r="F470" s="105">
        <v>0</v>
      </c>
      <c r="G470" s="105">
        <v>100</v>
      </c>
      <c r="H470" s="105">
        <v>100</v>
      </c>
      <c r="I470" s="105">
        <v>100</v>
      </c>
      <c r="J470" s="105">
        <v>100</v>
      </c>
      <c r="K470" s="105">
        <v>100</v>
      </c>
      <c r="L470" s="105">
        <v>2.0777742547797935</v>
      </c>
      <c r="M470" s="105">
        <v>0.94456857697371055</v>
      </c>
      <c r="N470" s="105">
        <v>3.3566975321421779</v>
      </c>
      <c r="O470" s="105">
        <v>16.364172499510712</v>
      </c>
      <c r="P470" s="105">
        <v>42.129039839165891</v>
      </c>
      <c r="Q470" s="105">
        <v>94.288803449561755</v>
      </c>
      <c r="R470" s="105">
        <v>100</v>
      </c>
      <c r="S470" s="105">
        <v>0</v>
      </c>
      <c r="T470" s="105">
        <v>0</v>
      </c>
      <c r="U470" s="105">
        <v>0</v>
      </c>
    </row>
    <row r="471" spans="1:21">
      <c r="A471" s="54">
        <v>469</v>
      </c>
      <c r="B471" s="104">
        <v>1097</v>
      </c>
      <c r="C471" s="104">
        <v>1097</v>
      </c>
      <c r="D471" s="105">
        <v>0</v>
      </c>
      <c r="E471" s="105">
        <v>581474000</v>
      </c>
      <c r="F471" s="105">
        <v>0</v>
      </c>
      <c r="G471" s="105">
        <v>28.288847047548522</v>
      </c>
      <c r="H471" s="105">
        <v>38.82782928094894</v>
      </c>
      <c r="I471" s="105">
        <v>42.132325389965885</v>
      </c>
      <c r="J471" s="105">
        <v>52.111034034957804</v>
      </c>
      <c r="K471" s="105">
        <v>60.006645252375648</v>
      </c>
      <c r="L471" s="105">
        <v>1.6785941674580098</v>
      </c>
      <c r="M471" s="105">
        <v>0.38780615869304147</v>
      </c>
      <c r="N471" s="105">
        <v>1.3204424873324989</v>
      </c>
      <c r="O471" s="105">
        <v>6.0189036271379832</v>
      </c>
      <c r="P471" s="105">
        <v>10.940438084687276</v>
      </c>
      <c r="Q471" s="105">
        <v>16.640498263263844</v>
      </c>
      <c r="R471" s="105">
        <v>21.760651575037326</v>
      </c>
      <c r="S471" s="105">
        <v>0</v>
      </c>
      <c r="T471" s="105">
        <v>0</v>
      </c>
      <c r="U471" s="105">
        <v>0</v>
      </c>
    </row>
    <row r="472" spans="1:21">
      <c r="A472" s="54">
        <v>470</v>
      </c>
      <c r="B472" s="104">
        <v>1098</v>
      </c>
      <c r="C472" s="104">
        <v>1098</v>
      </c>
      <c r="D472" s="105">
        <v>0</v>
      </c>
      <c r="E472" s="105">
        <v>581474000</v>
      </c>
      <c r="F472" s="105">
        <v>0</v>
      </c>
      <c r="G472" s="105">
        <v>100</v>
      </c>
      <c r="H472" s="105">
        <v>100</v>
      </c>
      <c r="I472" s="105">
        <v>100</v>
      </c>
      <c r="J472" s="105">
        <v>100</v>
      </c>
      <c r="K472" s="105">
        <v>100</v>
      </c>
      <c r="L472" s="105">
        <v>0.93022406023195947</v>
      </c>
      <c r="M472" s="105">
        <v>0.32678145176111684</v>
      </c>
      <c r="N472" s="105">
        <v>1.2381236623066434</v>
      </c>
      <c r="O472" s="105">
        <v>7.8586400284369695</v>
      </c>
      <c r="P472" s="105">
        <v>22.762957323748463</v>
      </c>
      <c r="Q472" s="105">
        <v>49.50943217915291</v>
      </c>
      <c r="R472" s="105">
        <v>79.215091486644681</v>
      </c>
      <c r="S472" s="105">
        <v>0</v>
      </c>
      <c r="T472" s="105">
        <v>0</v>
      </c>
      <c r="U472" s="105">
        <v>0</v>
      </c>
    </row>
    <row r="473" spans="1:21">
      <c r="A473" s="54">
        <v>471</v>
      </c>
      <c r="B473" s="104">
        <v>1099</v>
      </c>
      <c r="C473" s="104">
        <v>1099</v>
      </c>
      <c r="D473" s="105">
        <v>0</v>
      </c>
      <c r="E473" s="105">
        <v>581474000</v>
      </c>
      <c r="F473" s="105">
        <v>0</v>
      </c>
      <c r="G473" s="105">
        <v>100</v>
      </c>
      <c r="H473" s="105">
        <v>100</v>
      </c>
      <c r="I473" s="105">
        <v>100</v>
      </c>
      <c r="J473" s="105">
        <v>100</v>
      </c>
      <c r="K473" s="105">
        <v>100</v>
      </c>
      <c r="L473" s="105">
        <v>1.0481497570127496</v>
      </c>
      <c r="M473" s="105">
        <v>0.34469819335677043</v>
      </c>
      <c r="N473" s="105">
        <v>1.2856035204482776</v>
      </c>
      <c r="O473" s="105">
        <v>7.8586400610435927</v>
      </c>
      <c r="P473" s="105">
        <v>22.00419217092206</v>
      </c>
      <c r="Q473" s="105">
        <v>48.30188525324354</v>
      </c>
      <c r="R473" s="105">
        <v>76.168357514730204</v>
      </c>
      <c r="S473" s="105">
        <v>0</v>
      </c>
      <c r="T473" s="105">
        <v>0</v>
      </c>
      <c r="U473" s="105">
        <v>0</v>
      </c>
    </row>
    <row r="474" spans="1:21">
      <c r="A474" s="54">
        <v>472</v>
      </c>
      <c r="B474" s="104">
        <v>1100</v>
      </c>
      <c r="C474" s="104">
        <v>1100</v>
      </c>
      <c r="D474" s="105">
        <v>0</v>
      </c>
      <c r="E474" s="105">
        <v>581474000</v>
      </c>
      <c r="F474" s="105">
        <v>0</v>
      </c>
      <c r="G474" s="105">
        <v>100</v>
      </c>
      <c r="H474" s="105">
        <v>100</v>
      </c>
      <c r="I474" s="105">
        <v>100</v>
      </c>
      <c r="J474" s="105">
        <v>100</v>
      </c>
      <c r="K474" s="105">
        <v>100</v>
      </c>
      <c r="L474" s="105">
        <v>1.3254639736413556</v>
      </c>
      <c r="M474" s="105">
        <v>0.46800834110433309</v>
      </c>
      <c r="N474" s="105">
        <v>1.656629038837317</v>
      </c>
      <c r="O474" s="105">
        <v>9.8526233601143556</v>
      </c>
      <c r="P474" s="105">
        <v>26.761855343013309</v>
      </c>
      <c r="Q474" s="105">
        <v>60.011433193423798</v>
      </c>
      <c r="R474" s="105">
        <v>99.018864769149275</v>
      </c>
      <c r="S474" s="105">
        <v>0</v>
      </c>
      <c r="T474" s="105">
        <v>0</v>
      </c>
      <c r="U474" s="105">
        <v>0</v>
      </c>
    </row>
    <row r="475" spans="1:21">
      <c r="A475" s="54">
        <v>473</v>
      </c>
      <c r="B475" s="104">
        <v>1101</v>
      </c>
      <c r="C475" s="104">
        <v>1101</v>
      </c>
      <c r="D475" s="105">
        <v>0</v>
      </c>
      <c r="E475" s="105">
        <v>581474000</v>
      </c>
      <c r="F475" s="105">
        <v>0</v>
      </c>
      <c r="G475" s="105">
        <v>100</v>
      </c>
      <c r="H475" s="105">
        <v>100</v>
      </c>
      <c r="I475" s="105">
        <v>100</v>
      </c>
      <c r="J475" s="105">
        <v>100</v>
      </c>
      <c r="K475" s="105">
        <v>100</v>
      </c>
      <c r="L475" s="105">
        <v>2.9706378505948305</v>
      </c>
      <c r="M475" s="105">
        <v>1.021339502518301</v>
      </c>
      <c r="N475" s="105">
        <v>2.9361737183327121</v>
      </c>
      <c r="O475" s="105">
        <v>14.350560111470909</v>
      </c>
      <c r="P475" s="105">
        <v>34.144436127292856</v>
      </c>
      <c r="Q475" s="105">
        <v>73.347307236406863</v>
      </c>
      <c r="R475" s="105">
        <v>100</v>
      </c>
      <c r="S475" s="105">
        <v>0</v>
      </c>
      <c r="T475" s="105">
        <v>0</v>
      </c>
      <c r="U475" s="105">
        <v>0</v>
      </c>
    </row>
    <row r="476" spans="1:21">
      <c r="A476" s="54">
        <v>474</v>
      </c>
      <c r="B476" s="104">
        <v>1102</v>
      </c>
      <c r="C476" s="104">
        <v>1102</v>
      </c>
      <c r="D476" s="105">
        <v>232.00000000000003</v>
      </c>
      <c r="E476" s="105">
        <v>581474000</v>
      </c>
      <c r="F476" s="105">
        <v>0</v>
      </c>
      <c r="G476" s="105">
        <v>100</v>
      </c>
      <c r="H476" s="105">
        <v>100</v>
      </c>
      <c r="I476" s="105">
        <v>100</v>
      </c>
      <c r="J476" s="105">
        <v>100</v>
      </c>
      <c r="K476" s="105">
        <v>100</v>
      </c>
      <c r="L476" s="105">
        <v>12.801414413243302</v>
      </c>
      <c r="M476" s="105">
        <v>7.9135955859459957</v>
      </c>
      <c r="N476" s="105">
        <v>16.63833056335724</v>
      </c>
      <c r="O476" s="105">
        <v>55.010480427305161</v>
      </c>
      <c r="P476" s="105">
        <v>100</v>
      </c>
      <c r="Q476" s="105">
        <v>100</v>
      </c>
      <c r="R476" s="105">
        <v>100</v>
      </c>
      <c r="S476" s="105">
        <v>0</v>
      </c>
      <c r="T476" s="105">
        <v>74.363651749154315</v>
      </c>
      <c r="U476" s="105">
        <v>74.363651749154315</v>
      </c>
    </row>
    <row r="477" spans="1:21">
      <c r="A477" s="54">
        <v>475</v>
      </c>
      <c r="B477" s="104">
        <v>1103</v>
      </c>
      <c r="C477" s="104">
        <v>1103</v>
      </c>
      <c r="D477" s="105">
        <v>0</v>
      </c>
      <c r="E477" s="105">
        <v>581474000</v>
      </c>
      <c r="F477" s="105">
        <v>1</v>
      </c>
      <c r="G477" s="105">
        <v>-99999</v>
      </c>
      <c r="H477" s="105">
        <v>-99999</v>
      </c>
      <c r="I477" s="105">
        <v>-99999</v>
      </c>
      <c r="J477" s="105">
        <v>-99999</v>
      </c>
      <c r="K477" s="105">
        <v>-99999</v>
      </c>
      <c r="L477" s="105">
        <v>-99999</v>
      </c>
      <c r="M477" s="105">
        <v>-99999</v>
      </c>
      <c r="N477" s="105">
        <v>-99999</v>
      </c>
      <c r="O477" s="105">
        <v>-99999</v>
      </c>
      <c r="P477" s="105">
        <v>-99999</v>
      </c>
      <c r="Q477" s="105">
        <v>-99999</v>
      </c>
      <c r="R477" s="105">
        <v>-99999</v>
      </c>
      <c r="S477" s="105">
        <v>0</v>
      </c>
      <c r="T477" s="105">
        <v>0</v>
      </c>
      <c r="U477" s="105">
        <v>0</v>
      </c>
    </row>
    <row r="478" spans="1:21">
      <c r="A478" s="54">
        <v>476</v>
      </c>
      <c r="B478" s="104">
        <v>1104</v>
      </c>
      <c r="C478" s="104">
        <v>1104</v>
      </c>
      <c r="D478" s="105">
        <v>0</v>
      </c>
      <c r="E478" s="105">
        <v>581474000</v>
      </c>
      <c r="F478" s="105">
        <v>1</v>
      </c>
      <c r="G478" s="105">
        <v>-99999</v>
      </c>
      <c r="H478" s="105">
        <v>-99999</v>
      </c>
      <c r="I478" s="105">
        <v>-99999</v>
      </c>
      <c r="J478" s="105">
        <v>-99999</v>
      </c>
      <c r="K478" s="105">
        <v>-99999</v>
      </c>
      <c r="L478" s="105">
        <v>-99999</v>
      </c>
      <c r="M478" s="105">
        <v>-99999</v>
      </c>
      <c r="N478" s="105">
        <v>-99999</v>
      </c>
      <c r="O478" s="105">
        <v>-99999</v>
      </c>
      <c r="P478" s="105">
        <v>-99999</v>
      </c>
      <c r="Q478" s="105">
        <v>-99999</v>
      </c>
      <c r="R478" s="105">
        <v>-99999</v>
      </c>
      <c r="S478" s="105">
        <v>0</v>
      </c>
      <c r="T478" s="105">
        <v>0</v>
      </c>
      <c r="U478" s="105">
        <v>0</v>
      </c>
    </row>
    <row r="479" spans="1:21">
      <c r="A479" s="54">
        <v>477</v>
      </c>
      <c r="B479" s="104">
        <v>1105</v>
      </c>
      <c r="C479" s="104">
        <v>1105</v>
      </c>
      <c r="D479" s="105">
        <v>77</v>
      </c>
      <c r="E479" s="105">
        <v>581474000</v>
      </c>
      <c r="F479" s="105">
        <v>0</v>
      </c>
      <c r="G479" s="105">
        <v>100</v>
      </c>
      <c r="H479" s="105">
        <v>100</v>
      </c>
      <c r="I479" s="105">
        <v>100</v>
      </c>
      <c r="J479" s="105">
        <v>100</v>
      </c>
      <c r="K479" s="105">
        <v>0</v>
      </c>
      <c r="L479" s="105">
        <v>60.011286930593691</v>
      </c>
      <c r="M479" s="105">
        <v>32.332690498535648</v>
      </c>
      <c r="N479" s="105">
        <v>49.201957710794431</v>
      </c>
      <c r="O479" s="105">
        <v>100</v>
      </c>
      <c r="P479" s="105">
        <v>100</v>
      </c>
      <c r="Q479" s="105">
        <v>100</v>
      </c>
      <c r="R479" s="105">
        <v>100</v>
      </c>
      <c r="S479" s="105">
        <v>0</v>
      </c>
      <c r="T479" s="105">
        <v>78.462161261660313</v>
      </c>
      <c r="U479" s="105">
        <v>78.462161261660327</v>
      </c>
    </row>
    <row r="480" spans="1:21">
      <c r="A480" s="54">
        <v>478</v>
      </c>
      <c r="B480" s="104">
        <v>1106</v>
      </c>
      <c r="C480" s="104">
        <v>1106</v>
      </c>
      <c r="D480" s="105">
        <v>258</v>
      </c>
      <c r="E480" s="105">
        <v>581474000</v>
      </c>
      <c r="F480" s="105">
        <v>0</v>
      </c>
      <c r="G480" s="105">
        <v>46.299108902569337</v>
      </c>
      <c r="H480" s="105">
        <v>63.936864674976704</v>
      </c>
      <c r="I480" s="105">
        <v>74.452511908749187</v>
      </c>
      <c r="J480" s="105">
        <v>77.361539763311669</v>
      </c>
      <c r="K480" s="105">
        <v>83.212734342303875</v>
      </c>
      <c r="L480" s="105">
        <v>33.283650852892606</v>
      </c>
      <c r="M480" s="105">
        <v>8.0258451687253718</v>
      </c>
      <c r="N480" s="105">
        <v>7.9693372439109593</v>
      </c>
      <c r="O480" s="105">
        <v>10.881684498952376</v>
      </c>
      <c r="P480" s="105">
        <v>15.727336537220182</v>
      </c>
      <c r="Q480" s="105">
        <v>25.148613982566008</v>
      </c>
      <c r="R480" s="105">
        <v>34.744679602670267</v>
      </c>
      <c r="S480" s="105">
        <v>0</v>
      </c>
      <c r="T480" s="105">
        <v>40.086992289904046</v>
      </c>
      <c r="U480" s="105">
        <v>40.086992289904039</v>
      </c>
    </row>
    <row r="481" spans="1:21">
      <c r="A481" s="54">
        <v>479</v>
      </c>
      <c r="B481" s="104">
        <v>1107</v>
      </c>
      <c r="C481" s="104">
        <v>1107</v>
      </c>
      <c r="D481" s="105">
        <v>26.000000000000004</v>
      </c>
      <c r="E481" s="105">
        <v>581474000</v>
      </c>
      <c r="F481" s="105">
        <v>0</v>
      </c>
      <c r="G481" s="105">
        <v>58.075876154301731</v>
      </c>
      <c r="H481" s="105">
        <v>74.590952727256834</v>
      </c>
      <c r="I481" s="105">
        <v>74.450981481752066</v>
      </c>
      <c r="J481" s="105">
        <v>69.548698954941003</v>
      </c>
      <c r="K481" s="105">
        <v>69.548427843126859</v>
      </c>
      <c r="L481" s="105">
        <v>72.807988794921926</v>
      </c>
      <c r="M481" s="105">
        <v>53.887817561441786</v>
      </c>
      <c r="N481" s="105">
        <v>47.835127451477952</v>
      </c>
      <c r="O481" s="105">
        <v>45.265801201251463</v>
      </c>
      <c r="P481" s="105">
        <v>43.524973470579198</v>
      </c>
      <c r="Q481" s="105">
        <v>52.391287663435492</v>
      </c>
      <c r="R481" s="105">
        <v>58.37558203145813</v>
      </c>
      <c r="S481" s="105">
        <v>0</v>
      </c>
      <c r="T481" s="105">
        <v>60.025292944662048</v>
      </c>
      <c r="U481" s="105">
        <v>60.02529294466202</v>
      </c>
    </row>
    <row r="482" spans="1:21">
      <c r="A482" s="54">
        <v>480</v>
      </c>
      <c r="B482" s="104">
        <v>1108</v>
      </c>
      <c r="C482" s="104">
        <v>1108</v>
      </c>
      <c r="D482" s="105">
        <v>180</v>
      </c>
      <c r="E482" s="105">
        <v>581474000</v>
      </c>
      <c r="F482" s="105">
        <v>0</v>
      </c>
      <c r="G482" s="105">
        <v>100</v>
      </c>
      <c r="H482" s="105">
        <v>100</v>
      </c>
      <c r="I482" s="105">
        <v>100</v>
      </c>
      <c r="J482" s="105">
        <v>100</v>
      </c>
      <c r="K482" s="105">
        <v>100</v>
      </c>
      <c r="L482" s="105">
        <v>3.9049202690387923</v>
      </c>
      <c r="M482" s="105">
        <v>1.5480768382903931</v>
      </c>
      <c r="N482" s="105">
        <v>3.4372599068013514</v>
      </c>
      <c r="O482" s="105">
        <v>8.38254939877773</v>
      </c>
      <c r="P482" s="105">
        <v>18.5168663545799</v>
      </c>
      <c r="Q482" s="105">
        <v>42.588906024945402</v>
      </c>
      <c r="R482" s="105">
        <v>83.91451916876369</v>
      </c>
      <c r="S482" s="105">
        <v>0</v>
      </c>
      <c r="T482" s="105">
        <v>55.191091496766433</v>
      </c>
      <c r="U482" s="105">
        <v>55.19109149676644</v>
      </c>
    </row>
    <row r="483" spans="1:21">
      <c r="A483" s="54">
        <v>481</v>
      </c>
      <c r="B483" s="104">
        <v>1109</v>
      </c>
      <c r="C483" s="104">
        <v>1109</v>
      </c>
      <c r="D483" s="105">
        <v>0</v>
      </c>
      <c r="E483" s="105">
        <v>2245720000</v>
      </c>
      <c r="F483" s="105">
        <v>0</v>
      </c>
      <c r="G483" s="105">
        <v>49.762097589203769</v>
      </c>
      <c r="H483" s="105">
        <v>66.229139958421243</v>
      </c>
      <c r="I483" s="105">
        <v>85.830570548748682</v>
      </c>
      <c r="J483" s="105">
        <v>89.403172289220095</v>
      </c>
      <c r="K483" s="105">
        <v>99.549969084643593</v>
      </c>
      <c r="L483" s="105">
        <v>2.8031706468094049</v>
      </c>
      <c r="M483" s="105">
        <v>0.2826816489698174</v>
      </c>
      <c r="N483" s="105">
        <v>0.95656456482140073</v>
      </c>
      <c r="O483" s="105">
        <v>5.9221466938764493</v>
      </c>
      <c r="P483" s="105">
        <v>15.152661261990692</v>
      </c>
      <c r="Q483" s="105">
        <v>27.112641636250153</v>
      </c>
      <c r="R483" s="105">
        <v>38.061045621139016</v>
      </c>
      <c r="S483" s="105">
        <v>0</v>
      </c>
      <c r="T483" s="105">
        <v>0</v>
      </c>
      <c r="U483" s="105">
        <v>0</v>
      </c>
    </row>
    <row r="484" spans="1:21">
      <c r="A484" s="54">
        <v>482</v>
      </c>
      <c r="B484" s="104">
        <v>1110</v>
      </c>
      <c r="C484" s="104">
        <v>1110</v>
      </c>
      <c r="D484" s="105">
        <v>26.000000000000004</v>
      </c>
      <c r="E484" s="105">
        <v>4043590000</v>
      </c>
      <c r="F484" s="105">
        <v>0</v>
      </c>
      <c r="G484" s="105">
        <v>8.865832985526005</v>
      </c>
      <c r="H484" s="105">
        <v>12.503372738459721</v>
      </c>
      <c r="I484" s="105">
        <v>13.792934051955186</v>
      </c>
      <c r="J484" s="105">
        <v>14.362508192320151</v>
      </c>
      <c r="K484" s="105">
        <v>15.599493327162488</v>
      </c>
      <c r="L484" s="105">
        <v>1.9573114596947856</v>
      </c>
      <c r="M484" s="105">
        <v>0.42997989791351615</v>
      </c>
      <c r="N484" s="105">
        <v>1.049614543615454</v>
      </c>
      <c r="O484" s="105">
        <v>2.6281447536171911</v>
      </c>
      <c r="P484" s="105">
        <v>4.0087931508873993</v>
      </c>
      <c r="Q484" s="105">
        <v>6.1525125375888265</v>
      </c>
      <c r="R484" s="105">
        <v>7.3374198972189237</v>
      </c>
      <c r="S484" s="105">
        <v>0</v>
      </c>
      <c r="T484" s="105">
        <v>7.3906597946633026</v>
      </c>
      <c r="U484" s="105">
        <v>7.3906597946633026</v>
      </c>
    </row>
    <row r="485" spans="1:21">
      <c r="A485" s="54">
        <v>483</v>
      </c>
      <c r="B485" s="104">
        <v>1120</v>
      </c>
      <c r="C485" s="104">
        <v>1120</v>
      </c>
      <c r="D485" s="105">
        <v>77</v>
      </c>
      <c r="E485" s="105">
        <v>581474000</v>
      </c>
      <c r="F485" s="105">
        <v>0</v>
      </c>
      <c r="G485" s="105">
        <v>12.859308647995583</v>
      </c>
      <c r="H485" s="105">
        <v>16.925927622148031</v>
      </c>
      <c r="I485" s="105">
        <v>17.681549390993922</v>
      </c>
      <c r="J485" s="105">
        <v>21.293936624373114</v>
      </c>
      <c r="K485" s="105">
        <v>23.859502172876745</v>
      </c>
      <c r="L485" s="105">
        <v>6.5413443642223941</v>
      </c>
      <c r="M485" s="105">
        <v>2.5147648195339496</v>
      </c>
      <c r="N485" s="105">
        <v>2.5683387568030085</v>
      </c>
      <c r="O485" s="105">
        <v>5.4255431089225512</v>
      </c>
      <c r="P485" s="105">
        <v>6.6453886208232866</v>
      </c>
      <c r="Q485" s="105">
        <v>8.7239135826459915</v>
      </c>
      <c r="R485" s="105">
        <v>10.477941574193833</v>
      </c>
      <c r="S485" s="105">
        <v>0</v>
      </c>
      <c r="T485" s="105">
        <v>11.293121607127702</v>
      </c>
      <c r="U485" s="105">
        <v>11.293121607127699</v>
      </c>
    </row>
    <row r="486" spans="1:21">
      <c r="A486" s="54">
        <v>484</v>
      </c>
      <c r="B486" s="104">
        <v>1121</v>
      </c>
      <c r="C486" s="104">
        <v>1121</v>
      </c>
      <c r="D486" s="105">
        <v>335</v>
      </c>
      <c r="E486" s="105">
        <v>581474000</v>
      </c>
      <c r="F486" s="105">
        <v>0</v>
      </c>
      <c r="G486" s="105">
        <v>13.29112278780527</v>
      </c>
      <c r="H486" s="105">
        <v>17.072218063646428</v>
      </c>
      <c r="I486" s="105">
        <v>17.681940137348086</v>
      </c>
      <c r="J486" s="105">
        <v>20.846076793505109</v>
      </c>
      <c r="K486" s="105">
        <v>23.298556416270412</v>
      </c>
      <c r="L486" s="105">
        <v>7.348338758378425</v>
      </c>
      <c r="M486" s="105">
        <v>3.161017231257758</v>
      </c>
      <c r="N486" s="105">
        <v>3.1655598336951347</v>
      </c>
      <c r="O486" s="105">
        <v>6.3270840108082593</v>
      </c>
      <c r="P486" s="105">
        <v>7.4450274262518255</v>
      </c>
      <c r="Q486" s="105">
        <v>9.4303680732523087</v>
      </c>
      <c r="R486" s="105">
        <v>11.063560309402149</v>
      </c>
      <c r="S486" s="105">
        <v>0</v>
      </c>
      <c r="T486" s="105">
        <v>11.677572486801765</v>
      </c>
      <c r="U486" s="105">
        <v>11.677572486801763</v>
      </c>
    </row>
    <row r="487" spans="1:21">
      <c r="A487" s="54">
        <v>485</v>
      </c>
      <c r="B487" s="104">
        <v>1122</v>
      </c>
      <c r="C487" s="104">
        <v>1122</v>
      </c>
      <c r="D487" s="105">
        <v>0</v>
      </c>
      <c r="E487" s="105">
        <v>581474000</v>
      </c>
      <c r="F487" s="105">
        <v>0</v>
      </c>
      <c r="G487" s="105">
        <v>12.22455120606781</v>
      </c>
      <c r="H487" s="105">
        <v>16.232600781827745</v>
      </c>
      <c r="I487" s="105">
        <v>17.371730661254254</v>
      </c>
      <c r="J487" s="105">
        <v>20.846076793505109</v>
      </c>
      <c r="K487" s="105">
        <v>23.57592018313078</v>
      </c>
      <c r="L487" s="105">
        <v>5.4934182950984338</v>
      </c>
      <c r="M487" s="105">
        <v>2.2632883375805548</v>
      </c>
      <c r="N487" s="105">
        <v>2.3345246909140962</v>
      </c>
      <c r="O487" s="105">
        <v>4.7151840366261544</v>
      </c>
      <c r="P487" s="105">
        <v>5.8418209303332898</v>
      </c>
      <c r="Q487" s="105">
        <v>7.8899493839959582</v>
      </c>
      <c r="R487" s="105">
        <v>9.70773184011267</v>
      </c>
      <c r="S487" s="105">
        <v>0</v>
      </c>
      <c r="T487" s="105">
        <v>0</v>
      </c>
      <c r="U487" s="105">
        <v>0</v>
      </c>
    </row>
    <row r="488" spans="1:21">
      <c r="A488" s="54">
        <v>486</v>
      </c>
      <c r="B488" s="104">
        <v>1123</v>
      </c>
      <c r="C488" s="104">
        <v>1123</v>
      </c>
      <c r="D488" s="105">
        <v>928.00000000000011</v>
      </c>
      <c r="E488" s="105">
        <v>581474000</v>
      </c>
      <c r="F488" s="105">
        <v>0</v>
      </c>
      <c r="G488" s="105">
        <v>100</v>
      </c>
      <c r="H488" s="105">
        <v>100</v>
      </c>
      <c r="I488" s="105">
        <v>100</v>
      </c>
      <c r="J488" s="105">
        <v>100</v>
      </c>
      <c r="K488" s="105">
        <v>100</v>
      </c>
      <c r="L488" s="105">
        <v>2.726853418771753</v>
      </c>
      <c r="M488" s="105">
        <v>4.3692825049817658</v>
      </c>
      <c r="N488" s="105">
        <v>7.1909124741575363</v>
      </c>
      <c r="O488" s="105">
        <v>23.298556416270412</v>
      </c>
      <c r="P488" s="105">
        <v>46.055285939139189</v>
      </c>
      <c r="Q488" s="105">
        <v>90.017149790135704</v>
      </c>
      <c r="R488" s="105">
        <v>100</v>
      </c>
      <c r="S488" s="105">
        <v>0</v>
      </c>
      <c r="T488" s="105">
        <v>64.471503378621364</v>
      </c>
      <c r="U488" s="105">
        <v>64.47150337862135</v>
      </c>
    </row>
    <row r="489" spans="1:21">
      <c r="A489" s="54">
        <v>487</v>
      </c>
      <c r="B489" s="104">
        <v>1124</v>
      </c>
      <c r="C489" s="104">
        <v>1124</v>
      </c>
      <c r="D489" s="105">
        <v>438</v>
      </c>
      <c r="E489" s="105">
        <v>581474000</v>
      </c>
      <c r="F489" s="105">
        <v>0</v>
      </c>
      <c r="G489" s="105">
        <v>100</v>
      </c>
      <c r="H489" s="105">
        <v>100</v>
      </c>
      <c r="I489" s="105">
        <v>100</v>
      </c>
      <c r="J489" s="105">
        <v>100</v>
      </c>
      <c r="K489" s="105">
        <v>100</v>
      </c>
      <c r="L489" s="105">
        <v>11.316441687902774</v>
      </c>
      <c r="M489" s="105">
        <v>13.80053864378387</v>
      </c>
      <c r="N489" s="105">
        <v>14.381813698632266</v>
      </c>
      <c r="O489" s="105">
        <v>40.415863171081334</v>
      </c>
      <c r="P489" s="105">
        <v>79.215091815319411</v>
      </c>
      <c r="Q489" s="105">
        <v>100</v>
      </c>
      <c r="R489" s="105">
        <v>100</v>
      </c>
      <c r="S489" s="105">
        <v>0</v>
      </c>
      <c r="T489" s="105">
        <v>71.594145751393313</v>
      </c>
      <c r="U489" s="105">
        <v>71.594145751393299</v>
      </c>
    </row>
    <row r="490" spans="1:21">
      <c r="A490" s="54">
        <v>488</v>
      </c>
      <c r="B490" s="104">
        <v>1125</v>
      </c>
      <c r="C490" s="104">
        <v>1125</v>
      </c>
      <c r="D490" s="105">
        <v>0</v>
      </c>
      <c r="E490" s="105">
        <v>581474000</v>
      </c>
      <c r="F490" s="105">
        <v>0</v>
      </c>
      <c r="G490" s="105">
        <v>15.843018363063884</v>
      </c>
      <c r="H490" s="105">
        <v>21.525840167206365</v>
      </c>
      <c r="I490" s="105">
        <v>23.298556416270412</v>
      </c>
      <c r="J490" s="105">
        <v>28.701120222941817</v>
      </c>
      <c r="K490" s="105">
        <v>32.465201563655491</v>
      </c>
      <c r="L490" s="105">
        <v>3.4292247539099314</v>
      </c>
      <c r="M490" s="105">
        <v>1.8400718191711829</v>
      </c>
      <c r="N490" s="105">
        <v>2.2797021932801091</v>
      </c>
      <c r="O490" s="105">
        <v>4.9758223502085066</v>
      </c>
      <c r="P490" s="105">
        <v>6.6455613939026348</v>
      </c>
      <c r="Q490" s="105">
        <v>9.4754894515932353</v>
      </c>
      <c r="R490" s="105">
        <v>12.22455120606781</v>
      </c>
      <c r="S490" s="105">
        <v>0</v>
      </c>
      <c r="T490" s="105">
        <v>0</v>
      </c>
      <c r="U490" s="105">
        <v>0</v>
      </c>
    </row>
    <row r="491" spans="1:21">
      <c r="A491" s="54">
        <v>489</v>
      </c>
      <c r="B491" s="104">
        <v>1126</v>
      </c>
      <c r="C491" s="104">
        <v>1126</v>
      </c>
      <c r="D491" s="105">
        <v>360.99999999999994</v>
      </c>
      <c r="E491" s="105">
        <v>1744420000</v>
      </c>
      <c r="F491" s="105">
        <v>0</v>
      </c>
      <c r="G491" s="105">
        <v>14.211842899481161</v>
      </c>
      <c r="H491" s="105">
        <v>18.612594368313815</v>
      </c>
      <c r="I491" s="105">
        <v>19.599629574313337</v>
      </c>
      <c r="J491" s="105">
        <v>23.658069813715493</v>
      </c>
      <c r="K491" s="105">
        <v>26.466790430868929</v>
      </c>
      <c r="L491" s="105">
        <v>1.8294199049627047</v>
      </c>
      <c r="M491" s="105">
        <v>1.139237789946794</v>
      </c>
      <c r="N491" s="105">
        <v>1.9815140889569405</v>
      </c>
      <c r="O491" s="105">
        <v>4.9404990503978219</v>
      </c>
      <c r="P491" s="105">
        <v>6.9067121625714405</v>
      </c>
      <c r="Q491" s="105">
        <v>9.3349507432450913</v>
      </c>
      <c r="R491" s="105">
        <v>11.484171697455139</v>
      </c>
      <c r="S491" s="105">
        <v>0</v>
      </c>
      <c r="T491" s="105">
        <v>11.680452710352389</v>
      </c>
      <c r="U491" s="105">
        <v>11.680452710352389</v>
      </c>
    </row>
    <row r="492" spans="1:21">
      <c r="A492" s="54">
        <v>490</v>
      </c>
      <c r="B492" s="104">
        <v>1137</v>
      </c>
      <c r="C492" s="104">
        <v>1137</v>
      </c>
      <c r="D492" s="105">
        <v>0</v>
      </c>
      <c r="E492" s="105">
        <v>2325900000</v>
      </c>
      <c r="F492" s="105">
        <v>0</v>
      </c>
      <c r="G492" s="105">
        <v>8.6640894105439585</v>
      </c>
      <c r="H492" s="105">
        <v>11.524276624820574</v>
      </c>
      <c r="I492" s="105">
        <v>12.806079688233213</v>
      </c>
      <c r="J492" s="105">
        <v>13.081801555852898</v>
      </c>
      <c r="K492" s="105">
        <v>14.54324316359277</v>
      </c>
      <c r="L492" s="105">
        <v>7.2694528812377666</v>
      </c>
      <c r="M492" s="105">
        <v>0.94029589942249314</v>
      </c>
      <c r="N492" s="105">
        <v>1.5354394812732213</v>
      </c>
      <c r="O492" s="105">
        <v>2.8349475584150694</v>
      </c>
      <c r="P492" s="105">
        <v>3.9593972581778236</v>
      </c>
      <c r="Q492" s="105">
        <v>5.7655578758222985</v>
      </c>
      <c r="R492" s="105">
        <v>6.7692305400590325</v>
      </c>
      <c r="S492" s="105">
        <v>0</v>
      </c>
      <c r="T492" s="105">
        <v>0</v>
      </c>
      <c r="U492" s="105">
        <v>0</v>
      </c>
    </row>
    <row r="493" spans="1:21">
      <c r="A493" s="54">
        <v>491</v>
      </c>
      <c r="B493" s="104">
        <v>1138</v>
      </c>
      <c r="C493" s="104">
        <v>1138</v>
      </c>
      <c r="D493" s="105">
        <v>0</v>
      </c>
      <c r="E493" s="105">
        <v>581474000</v>
      </c>
      <c r="F493" s="105">
        <v>0</v>
      </c>
      <c r="G493" s="105">
        <v>12.613171179915625</v>
      </c>
      <c r="H493" s="105">
        <v>15.350952752767688</v>
      </c>
      <c r="I493" s="105">
        <v>15.116727773866737</v>
      </c>
      <c r="J493" s="105">
        <v>16.925344453076118</v>
      </c>
      <c r="K493" s="105">
        <v>18.002388425270471</v>
      </c>
      <c r="L493" s="105">
        <v>11.391171222686616</v>
      </c>
      <c r="M493" s="105">
        <v>6.0515730951351729</v>
      </c>
      <c r="N493" s="105">
        <v>4.9633553044152503</v>
      </c>
      <c r="O493" s="105">
        <v>8.8009939677356037</v>
      </c>
      <c r="P493" s="105">
        <v>9.1677743713412028</v>
      </c>
      <c r="Q493" s="105">
        <v>10.42243478261579</v>
      </c>
      <c r="R493" s="105">
        <v>11.187865837295098</v>
      </c>
      <c r="S493" s="105">
        <v>0</v>
      </c>
      <c r="T493" s="105">
        <v>0</v>
      </c>
      <c r="U493" s="105">
        <v>0</v>
      </c>
    </row>
    <row r="494" spans="1:21">
      <c r="A494" s="54">
        <v>492</v>
      </c>
      <c r="B494" s="104">
        <v>1139</v>
      </c>
      <c r="C494" s="104">
        <v>1139</v>
      </c>
      <c r="D494" s="105">
        <v>0</v>
      </c>
      <c r="E494" s="105">
        <v>2245720000</v>
      </c>
      <c r="F494" s="105">
        <v>0</v>
      </c>
      <c r="G494" s="105">
        <v>12.877384485686184</v>
      </c>
      <c r="H494" s="105">
        <v>17.140303819798046</v>
      </c>
      <c r="I494" s="105">
        <v>21.561042404319846</v>
      </c>
      <c r="J494" s="105">
        <v>21.769044408479214</v>
      </c>
      <c r="K494" s="105">
        <v>26.685191580231887</v>
      </c>
      <c r="L494" s="105">
        <v>3.8020319422330813</v>
      </c>
      <c r="M494" s="105">
        <v>0.77204398069640467</v>
      </c>
      <c r="N494" s="105">
        <v>1.517192773605927</v>
      </c>
      <c r="O494" s="105">
        <v>2.9377710361759162</v>
      </c>
      <c r="P494" s="105">
        <v>4.523588131225889</v>
      </c>
      <c r="Q494" s="105">
        <v>7.2936323458479171</v>
      </c>
      <c r="R494" s="105">
        <v>9.6099990622926548</v>
      </c>
      <c r="S494" s="105">
        <v>0</v>
      </c>
      <c r="T494" s="105">
        <v>0</v>
      </c>
      <c r="U494" s="105">
        <v>0</v>
      </c>
    </row>
    <row r="495" spans="1:21">
      <c r="A495" s="54">
        <v>493</v>
      </c>
      <c r="B495" s="104">
        <v>1140</v>
      </c>
      <c r="C495" s="104">
        <v>1140</v>
      </c>
      <c r="D495" s="105">
        <v>0</v>
      </c>
      <c r="E495" s="105">
        <v>581474000</v>
      </c>
      <c r="F495" s="105">
        <v>0</v>
      </c>
      <c r="G495" s="105">
        <v>68.285006298363371</v>
      </c>
      <c r="H495" s="105">
        <v>94.29822226648119</v>
      </c>
      <c r="I495" s="105">
        <v>100</v>
      </c>
      <c r="J495" s="105">
        <v>100</v>
      </c>
      <c r="K495" s="105">
        <v>100</v>
      </c>
      <c r="L495" s="105">
        <v>2.8080627537859408</v>
      </c>
      <c r="M495" s="105">
        <v>2.3575920183130781</v>
      </c>
      <c r="N495" s="105">
        <v>4.0910450841942794</v>
      </c>
      <c r="O495" s="105">
        <v>12.223586844173044</v>
      </c>
      <c r="P495" s="105">
        <v>22.502660412399262</v>
      </c>
      <c r="Q495" s="105">
        <v>36.67148211482273</v>
      </c>
      <c r="R495" s="105">
        <v>50.775964311519779</v>
      </c>
      <c r="S495" s="105">
        <v>0</v>
      </c>
      <c r="T495" s="105">
        <v>0</v>
      </c>
      <c r="U495" s="105">
        <v>0</v>
      </c>
    </row>
    <row r="496" spans="1:21">
      <c r="A496" s="54">
        <v>494</v>
      </c>
      <c r="B496" s="104">
        <v>1141</v>
      </c>
      <c r="C496" s="104">
        <v>1141</v>
      </c>
      <c r="D496" s="105">
        <v>0</v>
      </c>
      <c r="E496" s="105">
        <v>581474000</v>
      </c>
      <c r="F496" s="105">
        <v>0</v>
      </c>
      <c r="G496" s="105">
        <v>100</v>
      </c>
      <c r="H496" s="105">
        <v>100</v>
      </c>
      <c r="I496" s="105">
        <v>100</v>
      </c>
      <c r="J496" s="105">
        <v>100</v>
      </c>
      <c r="K496" s="105">
        <v>100</v>
      </c>
      <c r="L496" s="105">
        <v>1.7765295579056744</v>
      </c>
      <c r="M496" s="105">
        <v>2.5430206040230954</v>
      </c>
      <c r="N496" s="105">
        <v>4.1445755389564782</v>
      </c>
      <c r="O496" s="105">
        <v>16.2319963745229</v>
      </c>
      <c r="P496" s="105">
        <v>41.256598425231914</v>
      </c>
      <c r="Q496" s="105">
        <v>94.302175776999633</v>
      </c>
      <c r="R496" s="105">
        <v>100</v>
      </c>
      <c r="S496" s="105">
        <v>0</v>
      </c>
      <c r="T496" s="105">
        <v>0</v>
      </c>
      <c r="U496" s="105">
        <v>0</v>
      </c>
    </row>
    <row r="497" spans="1:21">
      <c r="A497" s="54">
        <v>495</v>
      </c>
      <c r="B497" s="104">
        <v>1142</v>
      </c>
      <c r="C497" s="104">
        <v>1142</v>
      </c>
      <c r="D497" s="105">
        <v>0</v>
      </c>
      <c r="E497" s="105">
        <v>581474000</v>
      </c>
      <c r="F497" s="105">
        <v>1</v>
      </c>
      <c r="G497" s="105">
        <v>25.389114857245687</v>
      </c>
      <c r="H497" s="105">
        <v>32.464381289689904</v>
      </c>
      <c r="I497" s="105">
        <v>33.005805440868706</v>
      </c>
      <c r="J497" s="105">
        <v>38.830410952770087</v>
      </c>
      <c r="K497" s="105">
        <v>42.135070764026352</v>
      </c>
      <c r="L497" s="105">
        <v>17.962660454992612</v>
      </c>
      <c r="M497" s="105">
        <v>10.576113727011938</v>
      </c>
      <c r="N497" s="105">
        <v>9.030441318009796</v>
      </c>
      <c r="O497" s="105">
        <v>14.669012772401421</v>
      </c>
      <c r="P497" s="105">
        <v>15.716966598545257</v>
      </c>
      <c r="Q497" s="105">
        <v>18.86053548991768</v>
      </c>
      <c r="R497" s="105">
        <v>21.294068016111904</v>
      </c>
      <c r="S497" s="105">
        <v>0</v>
      </c>
      <c r="T497" s="105">
        <v>0</v>
      </c>
      <c r="U497" s="105">
        <v>0</v>
      </c>
    </row>
    <row r="498" spans="1:21">
      <c r="A498" s="54">
        <v>496</v>
      </c>
      <c r="B498" s="104">
        <v>1143</v>
      </c>
      <c r="C498" s="104">
        <v>1143</v>
      </c>
      <c r="D498" s="105">
        <v>0</v>
      </c>
      <c r="E498" s="105">
        <v>581474000</v>
      </c>
      <c r="F498" s="105">
        <v>1</v>
      </c>
      <c r="G498" s="105">
        <v>66.012576467118606</v>
      </c>
      <c r="H498" s="105">
        <v>90.017149671867074</v>
      </c>
      <c r="I498" s="105">
        <v>99.018864693830849</v>
      </c>
      <c r="J498" s="105">
        <v>100</v>
      </c>
      <c r="K498" s="105">
        <v>100</v>
      </c>
      <c r="L498" s="105">
        <v>13.634267096013751</v>
      </c>
      <c r="M498" s="105">
        <v>10.478186748058123</v>
      </c>
      <c r="N498" s="105">
        <v>9.8123486246708431</v>
      </c>
      <c r="O498" s="105">
        <v>20.003811032659634</v>
      </c>
      <c r="P498" s="105">
        <v>26.761855315254671</v>
      </c>
      <c r="Q498" s="105">
        <v>38.084178736297012</v>
      </c>
      <c r="R498" s="105">
        <v>49.509432346915425</v>
      </c>
      <c r="S498" s="105">
        <v>0</v>
      </c>
      <c r="T498" s="105">
        <v>0</v>
      </c>
      <c r="U498" s="105">
        <v>0</v>
      </c>
    </row>
    <row r="499" spans="1:21">
      <c r="A499" s="54">
        <v>497</v>
      </c>
      <c r="B499" s="104">
        <v>1144</v>
      </c>
      <c r="C499" s="104">
        <v>1144</v>
      </c>
      <c r="D499" s="105">
        <v>0</v>
      </c>
      <c r="E499" s="105">
        <v>581474000</v>
      </c>
      <c r="F499" s="105">
        <v>1</v>
      </c>
      <c r="G499" s="105">
        <v>46.055285939139189</v>
      </c>
      <c r="H499" s="105">
        <v>61.886790480718297</v>
      </c>
      <c r="I499" s="105">
        <v>66.012576512766174</v>
      </c>
      <c r="J499" s="105">
        <v>79.215091815319411</v>
      </c>
      <c r="K499" s="105">
        <v>90.017149790135704</v>
      </c>
      <c r="L499" s="105">
        <v>17.962605853813926</v>
      </c>
      <c r="M499" s="105">
        <v>11.912043882002921</v>
      </c>
      <c r="N499" s="105">
        <v>10.159680742195489</v>
      </c>
      <c r="O499" s="105">
        <v>18.682804673424393</v>
      </c>
      <c r="P499" s="105">
        <v>22.504287447533926</v>
      </c>
      <c r="Q499" s="105">
        <v>29.557870080343065</v>
      </c>
      <c r="R499" s="105">
        <v>36.006859916054282</v>
      </c>
      <c r="S499" s="105">
        <v>0</v>
      </c>
      <c r="T499" s="105">
        <v>0</v>
      </c>
      <c r="U499" s="105">
        <v>0</v>
      </c>
    </row>
    <row r="500" spans="1:21">
      <c r="A500" s="54">
        <v>498</v>
      </c>
      <c r="B500" s="104">
        <v>1145</v>
      </c>
      <c r="C500" s="104">
        <v>1145</v>
      </c>
      <c r="D500" s="105">
        <v>0</v>
      </c>
      <c r="E500" s="105">
        <v>581474000</v>
      </c>
      <c r="F500" s="105">
        <v>1</v>
      </c>
      <c r="G500" s="105">
        <v>100</v>
      </c>
      <c r="H500" s="105">
        <v>100</v>
      </c>
      <c r="I500" s="105">
        <v>100</v>
      </c>
      <c r="J500" s="105">
        <v>0</v>
      </c>
      <c r="K500" s="105">
        <v>0</v>
      </c>
      <c r="L500" s="105">
        <v>100</v>
      </c>
      <c r="M500" s="105">
        <v>100</v>
      </c>
      <c r="N500" s="105">
        <v>100</v>
      </c>
      <c r="O500" s="105">
        <v>100</v>
      </c>
      <c r="P500" s="105">
        <v>100</v>
      </c>
      <c r="Q500" s="105">
        <v>100</v>
      </c>
      <c r="R500" s="105">
        <v>100</v>
      </c>
      <c r="S500" s="105">
        <v>0</v>
      </c>
      <c r="T500" s="105">
        <v>0</v>
      </c>
      <c r="U500" s="105">
        <v>0</v>
      </c>
    </row>
    <row r="501" spans="1:21">
      <c r="A501" s="54">
        <v>499</v>
      </c>
      <c r="B501" s="104">
        <v>1146</v>
      </c>
      <c r="C501" s="104">
        <v>1146</v>
      </c>
      <c r="D501" s="105">
        <v>0</v>
      </c>
      <c r="E501" s="105">
        <v>1189630000</v>
      </c>
      <c r="F501" s="105">
        <v>1</v>
      </c>
      <c r="G501" s="105">
        <v>26.82989292368006</v>
      </c>
      <c r="H501" s="105">
        <v>38.009424015065676</v>
      </c>
      <c r="I501" s="105">
        <v>41.810753503354896</v>
      </c>
      <c r="J501" s="105">
        <v>51.546994575316866</v>
      </c>
      <c r="K501" s="105">
        <v>58.400406795720535</v>
      </c>
      <c r="L501" s="105">
        <v>4.5245206387981032</v>
      </c>
      <c r="M501" s="105">
        <v>1.2912530966947007</v>
      </c>
      <c r="N501" s="105">
        <v>2.1821114258084635</v>
      </c>
      <c r="O501" s="105">
        <v>4.7818338654091948</v>
      </c>
      <c r="P501" s="105">
        <v>8.9771243261093812</v>
      </c>
      <c r="Q501" s="105">
        <v>14.072717167118945</v>
      </c>
      <c r="R501" s="105">
        <v>19.523822839162712</v>
      </c>
      <c r="S501" s="105">
        <v>0</v>
      </c>
      <c r="T501" s="105">
        <v>0</v>
      </c>
      <c r="U501" s="105">
        <v>0</v>
      </c>
    </row>
    <row r="502" spans="1:21">
      <c r="A502" s="54">
        <v>500</v>
      </c>
      <c r="B502" s="104">
        <v>1147</v>
      </c>
      <c r="C502" s="104">
        <v>1147</v>
      </c>
      <c r="D502" s="105">
        <v>0</v>
      </c>
      <c r="E502" s="105">
        <v>1189630000</v>
      </c>
      <c r="F502" s="105">
        <v>1</v>
      </c>
      <c r="G502" s="105">
        <v>11.053118772440612</v>
      </c>
      <c r="H502" s="105">
        <v>15.526974442559887</v>
      </c>
      <c r="I502" s="105">
        <v>17.083555065420846</v>
      </c>
      <c r="J502" s="105">
        <v>21.346050514806763</v>
      </c>
      <c r="K502" s="105">
        <v>24.306517769626783</v>
      </c>
      <c r="L502" s="105">
        <v>9.8635252743112307</v>
      </c>
      <c r="M502" s="105">
        <v>1.8716384821513843</v>
      </c>
      <c r="N502" s="105">
        <v>1.6801276516784269</v>
      </c>
      <c r="O502" s="105">
        <v>2.7295167091021471</v>
      </c>
      <c r="P502" s="105">
        <v>4.042611538534806</v>
      </c>
      <c r="Q502" s="105">
        <v>6.0174591766552936</v>
      </c>
      <c r="R502" s="105">
        <v>8.0958886160987511</v>
      </c>
      <c r="S502" s="105">
        <v>0</v>
      </c>
      <c r="T502" s="105">
        <v>0</v>
      </c>
      <c r="U502" s="105">
        <v>0</v>
      </c>
    </row>
    <row r="503" spans="1:21">
      <c r="A503" s="54">
        <v>501</v>
      </c>
      <c r="B503" s="104">
        <v>1148</v>
      </c>
      <c r="C503" s="104">
        <v>1148</v>
      </c>
      <c r="D503" s="105">
        <v>0</v>
      </c>
      <c r="E503" s="105">
        <v>1189630000</v>
      </c>
      <c r="F503" s="105">
        <v>1</v>
      </c>
      <c r="G503" s="105">
        <v>11.83290748320983</v>
      </c>
      <c r="H503" s="105">
        <v>17.574259213367665</v>
      </c>
      <c r="I503" s="105">
        <v>20.78607779977888</v>
      </c>
      <c r="J503" s="105">
        <v>18.703216627948574</v>
      </c>
      <c r="K503" s="105">
        <v>21.085742968810134</v>
      </c>
      <c r="L503" s="105">
        <v>8.3560822648289932</v>
      </c>
      <c r="M503" s="105">
        <v>1.2869465271935867</v>
      </c>
      <c r="N503" s="105">
        <v>1.4700465825146096</v>
      </c>
      <c r="O503" s="105">
        <v>2.6429420624900111</v>
      </c>
      <c r="P503" s="105">
        <v>4.4032799742675319</v>
      </c>
      <c r="Q503" s="105">
        <v>7.0857433769401288</v>
      </c>
      <c r="R503" s="105">
        <v>8.5214895033373246</v>
      </c>
      <c r="S503" s="105">
        <v>0</v>
      </c>
      <c r="T503" s="105">
        <v>0</v>
      </c>
      <c r="U503" s="105">
        <v>0</v>
      </c>
    </row>
    <row r="504" spans="1:21">
      <c r="A504" s="54">
        <v>502</v>
      </c>
      <c r="B504" s="104">
        <v>1149</v>
      </c>
      <c r="C504" s="104">
        <v>1149</v>
      </c>
      <c r="D504" s="105">
        <v>0</v>
      </c>
      <c r="E504" s="105">
        <v>1189630000</v>
      </c>
      <c r="F504" s="105">
        <v>1</v>
      </c>
      <c r="G504" s="105">
        <v>7.1432575286581246</v>
      </c>
      <c r="H504" s="105">
        <v>11.182177817334564</v>
      </c>
      <c r="I504" s="105">
        <v>11.840305716301197</v>
      </c>
      <c r="J504" s="105">
        <v>11.858151631617458</v>
      </c>
      <c r="K504" s="105">
        <v>12.642615877634501</v>
      </c>
      <c r="L504" s="105">
        <v>9.2919838300789728</v>
      </c>
      <c r="M504" s="105">
        <v>2.4603791736676541</v>
      </c>
      <c r="N504" s="105">
        <v>1.6512002357659912</v>
      </c>
      <c r="O504" s="105">
        <v>2.338638667345176</v>
      </c>
      <c r="P504" s="105">
        <v>3.0715762941895202</v>
      </c>
      <c r="Q504" s="105">
        <v>4.3466226376461297</v>
      </c>
      <c r="R504" s="105">
        <v>5.2418227686998069</v>
      </c>
      <c r="S504" s="105">
        <v>0</v>
      </c>
      <c r="T504" s="105">
        <v>0</v>
      </c>
      <c r="U504" s="105">
        <v>0</v>
      </c>
    </row>
    <row r="505" spans="1:21">
      <c r="A505" s="54">
        <v>503</v>
      </c>
      <c r="B505" s="104">
        <v>1150</v>
      </c>
      <c r="C505" s="104">
        <v>1150</v>
      </c>
      <c r="D505" s="105">
        <v>0</v>
      </c>
      <c r="E505" s="105">
        <v>581474000</v>
      </c>
      <c r="F505" s="105">
        <v>1</v>
      </c>
      <c r="G505" s="105">
        <v>44.006644470332873</v>
      </c>
      <c r="H505" s="105">
        <v>52.114294146619947</v>
      </c>
      <c r="I505" s="105">
        <v>49.508582408960443</v>
      </c>
      <c r="J505" s="105">
        <v>55.008234075297672</v>
      </c>
      <c r="K505" s="105">
        <v>58.24355481797474</v>
      </c>
      <c r="L505" s="105">
        <v>29.016781248749879</v>
      </c>
      <c r="M505" s="105">
        <v>21.762387861351488</v>
      </c>
      <c r="N505" s="105">
        <v>20.500784354787328</v>
      </c>
      <c r="O505" s="105">
        <v>35.362156173507891</v>
      </c>
      <c r="P505" s="105">
        <v>34.741857786941395</v>
      </c>
      <c r="Q505" s="105">
        <v>38.082522328763275</v>
      </c>
      <c r="R505" s="105">
        <v>39.605616092537105</v>
      </c>
      <c r="S505" s="105">
        <v>0</v>
      </c>
      <c r="T505" s="105">
        <v>0</v>
      </c>
      <c r="U505" s="105">
        <v>0</v>
      </c>
    </row>
    <row r="506" spans="1:21">
      <c r="A506" s="54">
        <v>504</v>
      </c>
      <c r="B506" s="104">
        <v>1151</v>
      </c>
      <c r="C506" s="104">
        <v>1151</v>
      </c>
      <c r="D506" s="105">
        <v>0</v>
      </c>
      <c r="E506" s="105">
        <v>2432560000</v>
      </c>
      <c r="F506" s="105">
        <v>1</v>
      </c>
      <c r="G506" s="105">
        <v>23.412482343814776</v>
      </c>
      <c r="H506" s="105">
        <v>31.185095220847</v>
      </c>
      <c r="I506" s="105">
        <v>35.696968985230683</v>
      </c>
      <c r="J506" s="105">
        <v>40.140639445441948</v>
      </c>
      <c r="K506" s="105">
        <v>43.505317295417839</v>
      </c>
      <c r="L506" s="105">
        <v>3.0868496647327883</v>
      </c>
      <c r="M506" s="105">
        <v>0.44489078345449695</v>
      </c>
      <c r="N506" s="105">
        <v>0.86133613296205891</v>
      </c>
      <c r="O506" s="105">
        <v>2.5086844431280162</v>
      </c>
      <c r="P506" s="105">
        <v>7.2879798141030427</v>
      </c>
      <c r="Q506" s="105">
        <v>12.744993718858224</v>
      </c>
      <c r="R506" s="105">
        <v>17.181238117944446</v>
      </c>
      <c r="S506" s="105">
        <v>0</v>
      </c>
      <c r="T506" s="105">
        <v>0</v>
      </c>
      <c r="U506" s="105">
        <v>0</v>
      </c>
    </row>
    <row r="507" spans="1:21">
      <c r="A507" s="54">
        <v>505</v>
      </c>
      <c r="B507" s="104">
        <v>1152</v>
      </c>
      <c r="C507" s="104">
        <v>1152</v>
      </c>
      <c r="D507" s="105">
        <v>0</v>
      </c>
      <c r="E507" s="105">
        <v>1189630000</v>
      </c>
      <c r="F507" s="105">
        <v>1</v>
      </c>
      <c r="G507" s="105">
        <v>75.402392905490785</v>
      </c>
      <c r="H507" s="105">
        <v>96.394784995243512</v>
      </c>
      <c r="I507" s="105">
        <v>100</v>
      </c>
      <c r="J507" s="105">
        <v>100</v>
      </c>
      <c r="K507" s="105">
        <v>100</v>
      </c>
      <c r="L507" s="105">
        <v>2.8918897801417591</v>
      </c>
      <c r="M507" s="105">
        <v>0.57449548447177723</v>
      </c>
      <c r="N507" s="105">
        <v>1.1965195963940591</v>
      </c>
      <c r="O507" s="105">
        <v>3.6976429868322627</v>
      </c>
      <c r="P507" s="105">
        <v>13.075239681519976</v>
      </c>
      <c r="Q507" s="105">
        <v>31.819735090220217</v>
      </c>
      <c r="R507" s="105">
        <v>50.386515029396499</v>
      </c>
      <c r="S507" s="105">
        <v>0</v>
      </c>
      <c r="T507" s="105">
        <v>0</v>
      </c>
      <c r="U507" s="105">
        <v>0</v>
      </c>
    </row>
    <row r="508" spans="1:21">
      <c r="A508" s="54">
        <v>506</v>
      </c>
      <c r="B508" s="104">
        <v>1153</v>
      </c>
      <c r="C508" s="104">
        <v>1153</v>
      </c>
      <c r="D508" s="105">
        <v>0</v>
      </c>
      <c r="E508" s="105">
        <v>2379250000</v>
      </c>
      <c r="F508" s="105">
        <v>1</v>
      </c>
      <c r="G508" s="105">
        <v>100</v>
      </c>
      <c r="H508" s="105">
        <v>100</v>
      </c>
      <c r="I508" s="105">
        <v>100</v>
      </c>
      <c r="J508" s="105">
        <v>100</v>
      </c>
      <c r="K508" s="105">
        <v>100</v>
      </c>
      <c r="L508" s="105">
        <v>0.82622365996252822</v>
      </c>
      <c r="M508" s="105">
        <v>0.36700494095232844</v>
      </c>
      <c r="N508" s="105">
        <v>0.90828068378443716</v>
      </c>
      <c r="O508" s="105">
        <v>3.086594873710764</v>
      </c>
      <c r="P508" s="105">
        <v>14.412315070166228</v>
      </c>
      <c r="Q508" s="105">
        <v>48.427820427378805</v>
      </c>
      <c r="R508" s="105">
        <v>91.054226555345011</v>
      </c>
      <c r="S508" s="105">
        <v>0</v>
      </c>
      <c r="T508" s="105">
        <v>0</v>
      </c>
      <c r="U508" s="105">
        <v>0</v>
      </c>
    </row>
    <row r="509" spans="1:21">
      <c r="A509" s="54">
        <v>507</v>
      </c>
      <c r="B509" s="104">
        <v>1242</v>
      </c>
      <c r="C509" s="104">
        <v>1242</v>
      </c>
      <c r="D509" s="105">
        <v>0</v>
      </c>
      <c r="E509" s="105">
        <v>4097000000</v>
      </c>
      <c r="F509" s="105">
        <v>1</v>
      </c>
      <c r="G509" s="105">
        <v>9.636291984612626</v>
      </c>
      <c r="H509" s="105">
        <v>12.559271481716761</v>
      </c>
      <c r="I509" s="105">
        <v>13.089459459354503</v>
      </c>
      <c r="J509" s="105">
        <v>15.503734808595482</v>
      </c>
      <c r="K509" s="105">
        <v>12.581975662049857</v>
      </c>
      <c r="L509" s="105">
        <v>0.21674695798440327</v>
      </c>
      <c r="M509" s="105">
        <v>0.24056953740872633</v>
      </c>
      <c r="N509" s="105">
        <v>1.0243506566249128</v>
      </c>
      <c r="O509" s="105">
        <v>3.1412233061435049</v>
      </c>
      <c r="P509" s="105">
        <v>4.7092154529269497</v>
      </c>
      <c r="Q509" s="105">
        <v>6.5050586175012368</v>
      </c>
      <c r="R509" s="105">
        <v>7.9370580442897971</v>
      </c>
      <c r="S509" s="105">
        <v>0</v>
      </c>
      <c r="T509" s="105">
        <v>0</v>
      </c>
      <c r="U509" s="105">
        <v>0</v>
      </c>
    </row>
    <row r="510" spans="1:21">
      <c r="A510" s="54">
        <v>508</v>
      </c>
      <c r="B510" s="104">
        <v>1243</v>
      </c>
      <c r="C510" s="104">
        <v>1243</v>
      </c>
      <c r="D510" s="105">
        <v>0</v>
      </c>
      <c r="E510" s="105">
        <v>581474000</v>
      </c>
      <c r="F510" s="105">
        <v>1</v>
      </c>
      <c r="G510" s="105">
        <v>9.3414023367121963</v>
      </c>
      <c r="H510" s="105">
        <v>12.534033515082188</v>
      </c>
      <c r="I510" s="105">
        <v>13.380927671506655</v>
      </c>
      <c r="J510" s="105">
        <v>16.232600781827745</v>
      </c>
      <c r="K510" s="105">
        <v>18.508199022270894</v>
      </c>
      <c r="L510" s="105">
        <v>0.65275404378871948</v>
      </c>
      <c r="M510" s="105">
        <v>0.12922738024326566</v>
      </c>
      <c r="N510" s="105">
        <v>0.60290181672875287</v>
      </c>
      <c r="O510" s="105">
        <v>2.3831255038985244</v>
      </c>
      <c r="P510" s="105">
        <v>3.8679244050448935</v>
      </c>
      <c r="Q510" s="105">
        <v>5.7569107423923986</v>
      </c>
      <c r="R510" s="105">
        <v>7.3894675200857662</v>
      </c>
      <c r="S510" s="105">
        <v>0</v>
      </c>
      <c r="T510" s="105">
        <v>0</v>
      </c>
      <c r="U510" s="105">
        <v>0</v>
      </c>
    </row>
    <row r="511" spans="1:21">
      <c r="A511" s="54">
        <v>509</v>
      </c>
      <c r="B511" s="104">
        <v>1244</v>
      </c>
      <c r="C511" s="104">
        <v>1244</v>
      </c>
      <c r="D511" s="105">
        <v>0</v>
      </c>
      <c r="E511" s="105">
        <v>581474000</v>
      </c>
      <c r="F511" s="105">
        <v>1</v>
      </c>
      <c r="G511" s="105">
        <v>13.564228050568392</v>
      </c>
      <c r="H511" s="105">
        <v>18.168599040210875</v>
      </c>
      <c r="I511" s="105">
        <v>19.41546368022534</v>
      </c>
      <c r="J511" s="105">
        <v>23.298556416270412</v>
      </c>
      <c r="K511" s="105">
        <v>26.761855343013309</v>
      </c>
      <c r="L511" s="105">
        <v>0.21383035407366796</v>
      </c>
      <c r="M511" s="105">
        <v>0.18646303654478125</v>
      </c>
      <c r="N511" s="105">
        <v>1.0860316974420994</v>
      </c>
      <c r="O511" s="105">
        <v>3.7225137131259127</v>
      </c>
      <c r="P511" s="105">
        <v>5.6744335111260336</v>
      </c>
      <c r="Q511" s="105">
        <v>8.3914292177245144</v>
      </c>
      <c r="R511" s="105">
        <v>10.762920083603182</v>
      </c>
      <c r="S511" s="105">
        <v>0</v>
      </c>
      <c r="T511" s="105">
        <v>0</v>
      </c>
      <c r="U511" s="105">
        <v>0</v>
      </c>
    </row>
    <row r="512" spans="1:21">
      <c r="A512" s="54">
        <v>510</v>
      </c>
      <c r="B512" s="104">
        <v>1245</v>
      </c>
      <c r="C512" s="104">
        <v>1245</v>
      </c>
      <c r="D512" s="105">
        <v>0</v>
      </c>
      <c r="E512" s="105">
        <v>581474000</v>
      </c>
      <c r="F512" s="105">
        <v>1</v>
      </c>
      <c r="G512" s="105">
        <v>100</v>
      </c>
      <c r="H512" s="105">
        <v>100</v>
      </c>
      <c r="I512" s="105">
        <v>100</v>
      </c>
      <c r="J512" s="105">
        <v>100</v>
      </c>
      <c r="K512" s="105">
        <v>100</v>
      </c>
      <c r="L512" s="105">
        <v>0.25818959831318211</v>
      </c>
      <c r="M512" s="105">
        <v>0.72217241148071309</v>
      </c>
      <c r="N512" s="105">
        <v>3.0655948399657551</v>
      </c>
      <c r="O512" s="105">
        <v>11.063560309402149</v>
      </c>
      <c r="P512" s="105">
        <v>34.743461322508509</v>
      </c>
      <c r="Q512" s="105">
        <v>82.515720640957724</v>
      </c>
      <c r="R512" s="105">
        <v>100</v>
      </c>
      <c r="S512" s="105">
        <v>0</v>
      </c>
      <c r="T512" s="105">
        <v>0</v>
      </c>
      <c r="U512" s="105">
        <v>0</v>
      </c>
    </row>
    <row r="513" spans="1:21">
      <c r="A513" s="54">
        <v>511</v>
      </c>
      <c r="B513" s="104">
        <v>1246</v>
      </c>
      <c r="C513" s="104">
        <v>1246</v>
      </c>
      <c r="D513" s="105">
        <v>0</v>
      </c>
      <c r="E513" s="105">
        <v>581474000</v>
      </c>
      <c r="F513" s="105">
        <v>0</v>
      </c>
      <c r="G513" s="105">
        <v>3.3417125412235271</v>
      </c>
      <c r="H513" s="105">
        <v>4.0856548508899628</v>
      </c>
      <c r="I513" s="105">
        <v>4.332339238218144</v>
      </c>
      <c r="J513" s="105">
        <v>5.4992538487811675</v>
      </c>
      <c r="K513" s="105">
        <v>4.9190494073427748</v>
      </c>
      <c r="L513" s="105">
        <v>0.20433496164661252</v>
      </c>
      <c r="M513" s="105">
        <v>0.1</v>
      </c>
      <c r="N513" s="105">
        <v>0.22408795421589653</v>
      </c>
      <c r="O513" s="105">
        <v>0.42997933669629829</v>
      </c>
      <c r="P513" s="105">
        <v>0.85462486273751337</v>
      </c>
      <c r="Q513" s="105">
        <v>1.6945652022232989</v>
      </c>
      <c r="R513" s="105">
        <v>1.6703830822553487</v>
      </c>
      <c r="S513" s="105">
        <v>0</v>
      </c>
      <c r="T513" s="105">
        <v>0</v>
      </c>
      <c r="U513" s="105">
        <v>0</v>
      </c>
    </row>
    <row r="514" spans="1:21">
      <c r="A514" s="54">
        <v>512</v>
      </c>
      <c r="B514" s="104">
        <v>1247</v>
      </c>
      <c r="C514" s="104">
        <v>1247</v>
      </c>
      <c r="D514" s="105">
        <v>0</v>
      </c>
      <c r="E514" s="105">
        <v>581474000</v>
      </c>
      <c r="F514" s="105">
        <v>0</v>
      </c>
      <c r="G514" s="105">
        <v>14.562061457904599</v>
      </c>
      <c r="H514" s="105">
        <v>37.722360233355907</v>
      </c>
      <c r="I514" s="105">
        <v>40.416292438028783</v>
      </c>
      <c r="J514" s="105">
        <v>73.894733865201587</v>
      </c>
      <c r="K514" s="105">
        <v>7.2382447674211452</v>
      </c>
      <c r="L514" s="105">
        <v>0.24663789427626437</v>
      </c>
      <c r="M514" s="105">
        <v>0.14359144382569183</v>
      </c>
      <c r="N514" s="105">
        <v>0.33031061552547503</v>
      </c>
      <c r="O514" s="105">
        <v>0.70827764399484139</v>
      </c>
      <c r="P514" s="105">
        <v>1.3903641171538563</v>
      </c>
      <c r="Q514" s="105">
        <v>3.1420274854984251</v>
      </c>
      <c r="R514" s="105">
        <v>4.7868133589048627</v>
      </c>
      <c r="S514" s="105">
        <v>0</v>
      </c>
      <c r="T514" s="105">
        <v>0</v>
      </c>
      <c r="U514" s="105">
        <v>0</v>
      </c>
    </row>
    <row r="515" spans="1:21">
      <c r="A515" s="54">
        <v>513</v>
      </c>
      <c r="B515" s="104">
        <v>1248</v>
      </c>
      <c r="C515" s="104">
        <v>1248</v>
      </c>
      <c r="D515" s="105">
        <v>0</v>
      </c>
      <c r="E515" s="105">
        <v>581474000</v>
      </c>
      <c r="F515" s="105">
        <v>0</v>
      </c>
      <c r="G515" s="105">
        <v>27.091344700938397</v>
      </c>
      <c r="H515" s="105">
        <v>50.648879048630263</v>
      </c>
      <c r="I515" s="105">
        <v>63.780169961665891</v>
      </c>
      <c r="J515" s="105">
        <v>97.077392641659301</v>
      </c>
      <c r="K515" s="105">
        <v>41.890365951337238</v>
      </c>
      <c r="L515" s="105">
        <v>0.67883444948980509</v>
      </c>
      <c r="M515" s="105">
        <v>0.1</v>
      </c>
      <c r="N515" s="105">
        <v>0.11534384396779725</v>
      </c>
      <c r="O515" s="105">
        <v>0.42270368764463045</v>
      </c>
      <c r="P515" s="105">
        <v>1.6023927424026905</v>
      </c>
      <c r="Q515" s="105">
        <v>5.7669827444845856</v>
      </c>
      <c r="R515" s="105">
        <v>12.445409114775074</v>
      </c>
      <c r="S515" s="105">
        <v>0</v>
      </c>
      <c r="T515" s="105">
        <v>0</v>
      </c>
      <c r="U515" s="105">
        <v>0</v>
      </c>
    </row>
    <row r="516" spans="1:21">
      <c r="A516" s="54">
        <v>514</v>
      </c>
      <c r="B516" s="104">
        <v>1249</v>
      </c>
      <c r="C516" s="104">
        <v>1249</v>
      </c>
      <c r="D516" s="105">
        <v>0</v>
      </c>
      <c r="E516" s="105">
        <v>581474000</v>
      </c>
      <c r="F516" s="105">
        <v>0</v>
      </c>
      <c r="G516" s="105">
        <v>28.412873678378556</v>
      </c>
      <c r="H516" s="105">
        <v>55.472709975925838</v>
      </c>
      <c r="I516" s="105">
        <v>76.536261591206028</v>
      </c>
      <c r="J516" s="105">
        <v>100</v>
      </c>
      <c r="K516" s="105">
        <v>62.080341309518957</v>
      </c>
      <c r="L516" s="105">
        <v>0.77027375476621984</v>
      </c>
      <c r="M516" s="105">
        <v>0.1</v>
      </c>
      <c r="N516" s="105">
        <v>0.1</v>
      </c>
      <c r="O516" s="105">
        <v>0.40309300227404898</v>
      </c>
      <c r="P516" s="105">
        <v>1.5792470265320511</v>
      </c>
      <c r="Q516" s="105">
        <v>5.654989421654891</v>
      </c>
      <c r="R516" s="105">
        <v>12.247201873495191</v>
      </c>
      <c r="S516" s="105">
        <v>0</v>
      </c>
      <c r="T516" s="105">
        <v>0</v>
      </c>
      <c r="U516" s="105">
        <v>0</v>
      </c>
    </row>
    <row r="517" spans="1:21">
      <c r="A517" s="54">
        <v>515</v>
      </c>
      <c r="B517" s="104">
        <v>1250</v>
      </c>
      <c r="C517" s="104">
        <v>1250</v>
      </c>
      <c r="D517" s="105">
        <v>0</v>
      </c>
      <c r="E517" s="105">
        <v>581474000</v>
      </c>
      <c r="F517" s="105">
        <v>0</v>
      </c>
      <c r="G517" s="105">
        <v>7.0176374747802459</v>
      </c>
      <c r="H517" s="105">
        <v>15.742267848191</v>
      </c>
      <c r="I517" s="105">
        <v>17.938213966819117</v>
      </c>
      <c r="J517" s="105">
        <v>33.339764505709468</v>
      </c>
      <c r="K517" s="105">
        <v>8.3393234056154384</v>
      </c>
      <c r="L517" s="105">
        <v>0.43901594642065817</v>
      </c>
      <c r="M517" s="105">
        <v>0.1</v>
      </c>
      <c r="N517" s="105">
        <v>0.11286268017272662</v>
      </c>
      <c r="O517" s="105">
        <v>0.37153581706170258</v>
      </c>
      <c r="P517" s="105">
        <v>1.2064455709425781</v>
      </c>
      <c r="Q517" s="105">
        <v>2.7670516200457329</v>
      </c>
      <c r="R517" s="105">
        <v>3.2091675501814749</v>
      </c>
      <c r="S517" s="105">
        <v>0</v>
      </c>
      <c r="T517" s="105">
        <v>0</v>
      </c>
      <c r="U517" s="105">
        <v>0</v>
      </c>
    </row>
    <row r="518" spans="1:21">
      <c r="A518" s="54">
        <v>516</v>
      </c>
      <c r="B518" s="104">
        <v>1255</v>
      </c>
      <c r="C518" s="104">
        <v>1255</v>
      </c>
      <c r="D518" s="105">
        <v>0</v>
      </c>
      <c r="E518" s="105">
        <v>2325900000</v>
      </c>
      <c r="F518" s="105">
        <v>0</v>
      </c>
      <c r="G518" s="105">
        <v>3.7729016404681084</v>
      </c>
      <c r="H518" s="105">
        <v>4.8513347472095223</v>
      </c>
      <c r="I518" s="105">
        <v>2.5104641012601019</v>
      </c>
      <c r="J518" s="105">
        <v>3.9901027279671681</v>
      </c>
      <c r="K518" s="105">
        <v>1.0414088740717087</v>
      </c>
      <c r="L518" s="105">
        <v>0.22444577729986173</v>
      </c>
      <c r="M518" s="105">
        <v>0.11757373150014454</v>
      </c>
      <c r="N518" s="105">
        <v>0.37072805105189505</v>
      </c>
      <c r="O518" s="105">
        <v>0.66349333450952297</v>
      </c>
      <c r="P518" s="105">
        <v>1.2642037292117141</v>
      </c>
      <c r="Q518" s="105">
        <v>2.6696557542128483</v>
      </c>
      <c r="R518" s="105">
        <v>2.233676043319615</v>
      </c>
      <c r="S518" s="105">
        <v>0</v>
      </c>
      <c r="T518" s="105">
        <v>0</v>
      </c>
      <c r="U518" s="105">
        <v>0</v>
      </c>
    </row>
    <row r="519" spans="1:21">
      <c r="A519" s="54">
        <v>517</v>
      </c>
      <c r="B519" s="104">
        <v>1261</v>
      </c>
      <c r="C519" s="104">
        <v>1261</v>
      </c>
      <c r="D519" s="105">
        <v>0</v>
      </c>
      <c r="E519" s="105">
        <v>1162950000</v>
      </c>
      <c r="F519" s="105">
        <v>0</v>
      </c>
      <c r="G519" s="105">
        <v>58.244691873173345</v>
      </c>
      <c r="H519" s="105">
        <v>100</v>
      </c>
      <c r="I519" s="105">
        <v>60.009287992969341</v>
      </c>
      <c r="J519" s="105">
        <v>45.007144194269557</v>
      </c>
      <c r="K519" s="105">
        <v>4.8776600185547103</v>
      </c>
      <c r="L519" s="105">
        <v>0.26098097293836153</v>
      </c>
      <c r="M519" s="105">
        <v>0.24144359184019001</v>
      </c>
      <c r="N519" s="105">
        <v>1.205160931794431</v>
      </c>
      <c r="O519" s="105">
        <v>1.6902917660669627</v>
      </c>
      <c r="P519" s="105">
        <v>3.2750606037260268</v>
      </c>
      <c r="Q519" s="105">
        <v>15.949805875397358</v>
      </c>
      <c r="R519" s="105">
        <v>26.581558493944055</v>
      </c>
      <c r="S519" s="105">
        <v>0</v>
      </c>
      <c r="T519" s="105">
        <v>0</v>
      </c>
      <c r="U519" s="105">
        <v>0</v>
      </c>
    </row>
    <row r="520" spans="1:21">
      <c r="A520" s="54">
        <v>518</v>
      </c>
      <c r="B520" s="104">
        <v>1262</v>
      </c>
      <c r="C520" s="104">
        <v>1262</v>
      </c>
      <c r="D520" s="105">
        <v>0</v>
      </c>
      <c r="E520" s="105">
        <v>581474000</v>
      </c>
      <c r="F520" s="105">
        <v>0</v>
      </c>
      <c r="G520" s="105">
        <v>1.6547619974078629</v>
      </c>
      <c r="H520" s="105">
        <v>1.199655669748352</v>
      </c>
      <c r="I520" s="105">
        <v>1.2465468086357494</v>
      </c>
      <c r="J520" s="105">
        <v>3.5405717262047505</v>
      </c>
      <c r="K520" s="105">
        <v>4.0749191235771889</v>
      </c>
      <c r="L520" s="105">
        <v>3.6926385268430191</v>
      </c>
      <c r="M520" s="105">
        <v>2.1733659367859581</v>
      </c>
      <c r="N520" s="105">
        <v>2.2231412180749155</v>
      </c>
      <c r="O520" s="105">
        <v>1.4332720658943181</v>
      </c>
      <c r="P520" s="105">
        <v>2.1677031323670231</v>
      </c>
      <c r="Q520" s="105">
        <v>1.7110566542049275</v>
      </c>
      <c r="R520" s="105">
        <v>1.6444255678711721</v>
      </c>
      <c r="S520" s="105">
        <v>0</v>
      </c>
      <c r="T520" s="105">
        <v>0</v>
      </c>
      <c r="U520" s="105">
        <v>0</v>
      </c>
    </row>
    <row r="521" spans="1:21">
      <c r="A521" s="54">
        <v>519</v>
      </c>
      <c r="B521" s="104">
        <v>1263</v>
      </c>
      <c r="C521" s="104">
        <v>1263</v>
      </c>
      <c r="D521" s="105">
        <v>0</v>
      </c>
      <c r="E521" s="105">
        <v>581474000</v>
      </c>
      <c r="F521" s="105">
        <v>0</v>
      </c>
      <c r="G521" s="105">
        <v>1.7921938456817896</v>
      </c>
      <c r="H521" s="105">
        <v>1.4851797221849092</v>
      </c>
      <c r="I521" s="105">
        <v>1.2841664544209686</v>
      </c>
      <c r="J521" s="105">
        <v>2.5656647411898117</v>
      </c>
      <c r="K521" s="105">
        <v>4.0282163788903809</v>
      </c>
      <c r="L521" s="105">
        <v>2.8647171903245425</v>
      </c>
      <c r="M521" s="105">
        <v>1.2222307738659326</v>
      </c>
      <c r="N521" s="105">
        <v>1.7258230435558728</v>
      </c>
      <c r="O521" s="105">
        <v>1.4792790185592051</v>
      </c>
      <c r="P521" s="105">
        <v>1.7974877448580728</v>
      </c>
      <c r="Q521" s="105">
        <v>1.916228407256257</v>
      </c>
      <c r="R521" s="105">
        <v>1.7752460449003489</v>
      </c>
      <c r="S521" s="105">
        <v>0</v>
      </c>
      <c r="T521" s="105">
        <v>0</v>
      </c>
      <c r="U521" s="105">
        <v>0</v>
      </c>
    </row>
    <row r="522" spans="1:21">
      <c r="A522" s="54">
        <v>520</v>
      </c>
      <c r="B522" s="104">
        <v>1264</v>
      </c>
      <c r="C522" s="104">
        <v>1264</v>
      </c>
      <c r="D522" s="105">
        <v>0</v>
      </c>
      <c r="E522" s="105">
        <v>581474000</v>
      </c>
      <c r="F522" s="105">
        <v>0</v>
      </c>
      <c r="G522" s="105">
        <v>2.0472735716134514</v>
      </c>
      <c r="H522" s="105">
        <v>1.7743699758893579</v>
      </c>
      <c r="I522" s="105">
        <v>1.3817084408237374</v>
      </c>
      <c r="J522" s="105">
        <v>3.1735906676062497</v>
      </c>
      <c r="K522" s="105">
        <v>5.314109203694974</v>
      </c>
      <c r="L522" s="105">
        <v>4.9753363800425179</v>
      </c>
      <c r="M522" s="105">
        <v>0.96829217608824514</v>
      </c>
      <c r="N522" s="105">
        <v>1.3030186381263715</v>
      </c>
      <c r="O522" s="105">
        <v>1.4198473934642204</v>
      </c>
      <c r="P522" s="105">
        <v>1.8528409767384306</v>
      </c>
      <c r="Q522" s="105">
        <v>2.0454737529042513</v>
      </c>
      <c r="R522" s="105">
        <v>1.8856201423085595</v>
      </c>
      <c r="S522" s="105">
        <v>0</v>
      </c>
      <c r="T522" s="105">
        <v>0</v>
      </c>
      <c r="U522" s="105">
        <v>0</v>
      </c>
    </row>
    <row r="523" spans="1:21">
      <c r="A523" s="54">
        <v>521</v>
      </c>
      <c r="B523" s="104">
        <v>1265</v>
      </c>
      <c r="C523" s="104">
        <v>1265</v>
      </c>
      <c r="D523" s="105">
        <v>0</v>
      </c>
      <c r="E523" s="105">
        <v>581474000</v>
      </c>
      <c r="F523" s="105">
        <v>0</v>
      </c>
      <c r="G523" s="105">
        <v>100</v>
      </c>
      <c r="H523" s="105">
        <v>100</v>
      </c>
      <c r="I523" s="105">
        <v>44.003157267521587</v>
      </c>
      <c r="J523" s="105">
        <v>18.334768018527928</v>
      </c>
      <c r="K523" s="105">
        <v>2.6651049297841136</v>
      </c>
      <c r="L523" s="105">
        <v>0.35330188458237749</v>
      </c>
      <c r="M523" s="105">
        <v>2.2769032048386517</v>
      </c>
      <c r="N523" s="105">
        <v>6.7761679773877628</v>
      </c>
      <c r="O523" s="105">
        <v>8.4196785218035046</v>
      </c>
      <c r="P523" s="105">
        <v>12.074131218375596</v>
      </c>
      <c r="Q523" s="105">
        <v>33.00249663993209</v>
      </c>
      <c r="R523" s="105">
        <v>56.575708525597868</v>
      </c>
      <c r="S523" s="105">
        <v>0</v>
      </c>
      <c r="T523" s="105">
        <v>0</v>
      </c>
      <c r="U523" s="105">
        <v>0</v>
      </c>
    </row>
    <row r="524" spans="1:21">
      <c r="A524" s="54">
        <v>522</v>
      </c>
      <c r="B524" s="104">
        <v>1266</v>
      </c>
      <c r="C524" s="104">
        <v>1266</v>
      </c>
      <c r="D524" s="105">
        <v>0</v>
      </c>
      <c r="E524" s="105">
        <v>581474000</v>
      </c>
      <c r="F524" s="105">
        <v>0</v>
      </c>
      <c r="G524" s="105">
        <v>100</v>
      </c>
      <c r="H524" s="105">
        <v>100</v>
      </c>
      <c r="I524" s="105">
        <v>68.283423907875758</v>
      </c>
      <c r="J524" s="105">
        <v>25.717133679589569</v>
      </c>
      <c r="K524" s="105">
        <v>3.2785087637887367</v>
      </c>
      <c r="L524" s="105">
        <v>0.31957593082922764</v>
      </c>
      <c r="M524" s="105">
        <v>2.1513657244606366</v>
      </c>
      <c r="N524" s="105">
        <v>6.2867687281460825</v>
      </c>
      <c r="O524" s="105">
        <v>7.6645269780073768</v>
      </c>
      <c r="P524" s="105">
        <v>12.299498716325447</v>
      </c>
      <c r="Q524" s="105">
        <v>34.141711953937879</v>
      </c>
      <c r="R524" s="105">
        <v>63.878041720270851</v>
      </c>
      <c r="S524" s="105">
        <v>0</v>
      </c>
      <c r="T524" s="105">
        <v>0</v>
      </c>
      <c r="U524" s="105">
        <v>0</v>
      </c>
    </row>
    <row r="525" spans="1:21">
      <c r="A525" s="54">
        <v>523</v>
      </c>
      <c r="B525" s="104">
        <v>1267</v>
      </c>
      <c r="C525" s="104">
        <v>1267</v>
      </c>
      <c r="D525" s="105">
        <v>0</v>
      </c>
      <c r="E525" s="105">
        <v>581474000</v>
      </c>
      <c r="F525" s="105">
        <v>0</v>
      </c>
      <c r="G525" s="105">
        <v>58.241743921423428</v>
      </c>
      <c r="H525" s="105">
        <v>99.010964666419866</v>
      </c>
      <c r="I525" s="105">
        <v>22.249654981217937</v>
      </c>
      <c r="J525" s="105">
        <v>13.563145844715045</v>
      </c>
      <c r="K525" s="105">
        <v>2.1133610387709671</v>
      </c>
      <c r="L525" s="105">
        <v>0.13494137503771703</v>
      </c>
      <c r="M525" s="105">
        <v>0.92076352405719697</v>
      </c>
      <c r="N525" s="105">
        <v>3.4606066393464681</v>
      </c>
      <c r="O525" s="105">
        <v>3.2489432925727653</v>
      </c>
      <c r="P525" s="105">
        <v>6.2467485593955736</v>
      </c>
      <c r="Q525" s="105">
        <v>17.070855976968939</v>
      </c>
      <c r="R525" s="105">
        <v>28.288847047548522</v>
      </c>
      <c r="S525" s="105">
        <v>0</v>
      </c>
      <c r="T525" s="105">
        <v>0</v>
      </c>
      <c r="U525" s="105">
        <v>0</v>
      </c>
    </row>
    <row r="526" spans="1:21">
      <c r="A526" s="54">
        <v>524</v>
      </c>
      <c r="B526" s="104">
        <v>1268</v>
      </c>
      <c r="C526" s="104">
        <v>1268</v>
      </c>
      <c r="D526" s="105">
        <v>0</v>
      </c>
      <c r="E526" s="105">
        <v>581474000</v>
      </c>
      <c r="F526" s="105">
        <v>0</v>
      </c>
      <c r="G526" s="105">
        <v>99.010964666419866</v>
      </c>
      <c r="H526" s="105">
        <v>100</v>
      </c>
      <c r="I526" s="105">
        <v>44.004873185075475</v>
      </c>
      <c r="J526" s="105">
        <v>15.592277900223596</v>
      </c>
      <c r="K526" s="105">
        <v>2.2839899577028802</v>
      </c>
      <c r="L526" s="105">
        <v>0.35121613006402702</v>
      </c>
      <c r="M526" s="105">
        <v>2.2723260463178616</v>
      </c>
      <c r="N526" s="105">
        <v>6.7358236372993749</v>
      </c>
      <c r="O526" s="105">
        <v>8.7780126351671424</v>
      </c>
      <c r="P526" s="105">
        <v>14.246181966391342</v>
      </c>
      <c r="Q526" s="105">
        <v>33.563038869972836</v>
      </c>
      <c r="R526" s="105">
        <v>56.577694095097044</v>
      </c>
      <c r="S526" s="105">
        <v>0</v>
      </c>
      <c r="T526" s="105">
        <v>0</v>
      </c>
      <c r="U526" s="105">
        <v>0</v>
      </c>
    </row>
    <row r="527" spans="1:21">
      <c r="A527" s="54">
        <v>525</v>
      </c>
      <c r="B527" s="104">
        <v>1269</v>
      </c>
      <c r="C527" s="104">
        <v>1269</v>
      </c>
      <c r="D527" s="105">
        <v>0</v>
      </c>
      <c r="E527" s="105">
        <v>581474000</v>
      </c>
      <c r="F527" s="105">
        <v>0</v>
      </c>
      <c r="G527" s="105">
        <v>4.9484588837909973</v>
      </c>
      <c r="H527" s="105">
        <v>5.1855640379364756</v>
      </c>
      <c r="I527" s="105">
        <v>4.2678158402955813</v>
      </c>
      <c r="J527" s="105">
        <v>9.3061872861390391</v>
      </c>
      <c r="K527" s="105">
        <v>19.050642203319921</v>
      </c>
      <c r="L527" s="105">
        <v>25.461841925572617</v>
      </c>
      <c r="M527" s="105">
        <v>0.8831434828899315</v>
      </c>
      <c r="N527" s="105">
        <v>0.45718087888339931</v>
      </c>
      <c r="O527" s="105">
        <v>0.76432869404629089</v>
      </c>
      <c r="P527" s="105">
        <v>1.0991028929007867</v>
      </c>
      <c r="Q527" s="105">
        <v>1.8078113159778539</v>
      </c>
      <c r="R527" s="105">
        <v>2.5535822908196897</v>
      </c>
      <c r="S527" s="105">
        <v>0</v>
      </c>
      <c r="T527" s="105">
        <v>0</v>
      </c>
      <c r="U527" s="105">
        <v>0</v>
      </c>
    </row>
    <row r="528" spans="1:21">
      <c r="A528" s="54">
        <v>526</v>
      </c>
      <c r="B528" s="104">
        <v>1270</v>
      </c>
      <c r="C528" s="104">
        <v>1270</v>
      </c>
      <c r="D528" s="105">
        <v>0</v>
      </c>
      <c r="E528" s="105">
        <v>581474000</v>
      </c>
      <c r="F528" s="105">
        <v>0</v>
      </c>
      <c r="G528" s="105">
        <v>4.2514517156000231</v>
      </c>
      <c r="H528" s="105">
        <v>4.5824954560478144</v>
      </c>
      <c r="I528" s="105">
        <v>3.4464431067290127</v>
      </c>
      <c r="J528" s="105">
        <v>6.6187100322788588</v>
      </c>
      <c r="K528" s="105">
        <v>11.407247734160183</v>
      </c>
      <c r="L528" s="105">
        <v>9.6365223990143321</v>
      </c>
      <c r="M528" s="105">
        <v>0.65755547563546579</v>
      </c>
      <c r="N528" s="105">
        <v>0.5889076958732743</v>
      </c>
      <c r="O528" s="105">
        <v>0.94331747988097769</v>
      </c>
      <c r="P528" s="105">
        <v>1.2341176880924503</v>
      </c>
      <c r="Q528" s="105">
        <v>1.7500291208096317</v>
      </c>
      <c r="R528" s="105">
        <v>2.4276875311300539</v>
      </c>
      <c r="S528" s="105">
        <v>0</v>
      </c>
      <c r="T528" s="105">
        <v>0</v>
      </c>
      <c r="U528" s="105">
        <v>0</v>
      </c>
    </row>
    <row r="529" spans="1:21">
      <c r="A529" s="54">
        <v>527</v>
      </c>
      <c r="B529" s="104">
        <v>1271</v>
      </c>
      <c r="C529" s="104">
        <v>1271</v>
      </c>
      <c r="D529" s="105">
        <v>0</v>
      </c>
      <c r="E529" s="105">
        <v>581474000</v>
      </c>
      <c r="F529" s="105">
        <v>0</v>
      </c>
      <c r="G529" s="105">
        <v>4.8537444200899831</v>
      </c>
      <c r="H529" s="105">
        <v>4.5737812878530617</v>
      </c>
      <c r="I529" s="105">
        <v>2.6574496253055648</v>
      </c>
      <c r="J529" s="105">
        <v>5.1732658033174479</v>
      </c>
      <c r="K529" s="105">
        <v>7.3101767080535547</v>
      </c>
      <c r="L529" s="105">
        <v>3.2231843705400025</v>
      </c>
      <c r="M529" s="105">
        <v>0.63708052344679156</v>
      </c>
      <c r="N529" s="105">
        <v>1.3189064491691285</v>
      </c>
      <c r="O529" s="105">
        <v>1.833893567116853</v>
      </c>
      <c r="P529" s="105">
        <v>2.0140686021949445</v>
      </c>
      <c r="Q529" s="105">
        <v>2.3438586923026281</v>
      </c>
      <c r="R529" s="105">
        <v>3.0712053582199332</v>
      </c>
      <c r="S529" s="105">
        <v>0</v>
      </c>
      <c r="T529" s="105">
        <v>0</v>
      </c>
      <c r="U529" s="105">
        <v>0</v>
      </c>
    </row>
    <row r="530" spans="1:21">
      <c r="A530" s="54">
        <v>528</v>
      </c>
      <c r="B530" s="104">
        <v>1272</v>
      </c>
      <c r="C530" s="104">
        <v>1272</v>
      </c>
      <c r="D530" s="105">
        <v>0</v>
      </c>
      <c r="E530" s="105">
        <v>581474000</v>
      </c>
      <c r="F530" s="105">
        <v>0</v>
      </c>
      <c r="G530" s="105">
        <v>100</v>
      </c>
      <c r="H530" s="105">
        <v>100</v>
      </c>
      <c r="I530" s="105">
        <v>100</v>
      </c>
      <c r="J530" s="105">
        <v>100</v>
      </c>
      <c r="K530" s="105">
        <v>100</v>
      </c>
      <c r="L530" s="105">
        <v>6.3779944519479148</v>
      </c>
      <c r="M530" s="105">
        <v>3.7347140959283665</v>
      </c>
      <c r="N530" s="105">
        <v>8.7634847931121111</v>
      </c>
      <c r="O530" s="105">
        <v>19.086660905980828</v>
      </c>
      <c r="P530" s="105">
        <v>55.006091481344356</v>
      </c>
      <c r="Q530" s="105">
        <v>100</v>
      </c>
      <c r="R530" s="105">
        <v>100</v>
      </c>
      <c r="S530" s="105">
        <v>0</v>
      </c>
      <c r="T530" s="105">
        <v>0</v>
      </c>
      <c r="U530" s="105">
        <v>0</v>
      </c>
    </row>
    <row r="531" spans="1:21">
      <c r="A531" s="54">
        <v>529</v>
      </c>
      <c r="B531" s="104">
        <v>1273</v>
      </c>
      <c r="C531" s="104">
        <v>1273</v>
      </c>
      <c r="D531" s="105">
        <v>0</v>
      </c>
      <c r="E531" s="105">
        <v>581474000</v>
      </c>
      <c r="F531" s="105">
        <v>0</v>
      </c>
      <c r="G531" s="105">
        <v>25.717133679589569</v>
      </c>
      <c r="H531" s="105">
        <v>30.464912205052254</v>
      </c>
      <c r="I531" s="105">
        <v>30.003322626187824</v>
      </c>
      <c r="J531" s="105">
        <v>33.563038869972836</v>
      </c>
      <c r="K531" s="105">
        <v>34.740689356638541</v>
      </c>
      <c r="L531" s="105">
        <v>24.972212398331607</v>
      </c>
      <c r="M531" s="105">
        <v>14.50792783418327</v>
      </c>
      <c r="N531" s="105">
        <v>11.958514302241143</v>
      </c>
      <c r="O531" s="105">
        <v>17.961334339173607</v>
      </c>
      <c r="P531" s="105">
        <v>19.802192933283969</v>
      </c>
      <c r="Q531" s="105">
        <v>22.002436592537737</v>
      </c>
      <c r="R531" s="105">
        <v>23.025805736376711</v>
      </c>
      <c r="S531" s="105">
        <v>0</v>
      </c>
      <c r="T531" s="105">
        <v>0</v>
      </c>
      <c r="U531" s="105">
        <v>0</v>
      </c>
    </row>
    <row r="532" spans="1:21">
      <c r="A532" s="54">
        <v>530</v>
      </c>
      <c r="B532" s="104">
        <v>1274</v>
      </c>
      <c r="C532" s="104">
        <v>1274</v>
      </c>
      <c r="D532" s="105">
        <v>0</v>
      </c>
      <c r="E532" s="105">
        <v>581474000</v>
      </c>
      <c r="F532" s="105">
        <v>0</v>
      </c>
      <c r="G532" s="105">
        <v>100</v>
      </c>
      <c r="H532" s="105">
        <v>100</v>
      </c>
      <c r="I532" s="105">
        <v>100</v>
      </c>
      <c r="J532" s="105">
        <v>100</v>
      </c>
      <c r="K532" s="105">
        <v>100</v>
      </c>
      <c r="L532" s="105">
        <v>4.4587914015401582</v>
      </c>
      <c r="M532" s="105">
        <v>0.86649695815338645</v>
      </c>
      <c r="N532" s="105">
        <v>2.6698757616323583</v>
      </c>
      <c r="O532" s="105">
        <v>9.7551135465651484</v>
      </c>
      <c r="P532" s="105">
        <v>28.289975530137244</v>
      </c>
      <c r="Q532" s="105">
        <v>63.880844736505132</v>
      </c>
      <c r="R532" s="105">
        <v>100</v>
      </c>
      <c r="S532" s="105">
        <v>0</v>
      </c>
      <c r="T532" s="105">
        <v>0</v>
      </c>
      <c r="U532" s="105">
        <v>0</v>
      </c>
    </row>
    <row r="533" spans="1:21">
      <c r="A533" s="54">
        <v>531</v>
      </c>
      <c r="B533" s="104">
        <v>1275</v>
      </c>
      <c r="C533" s="104">
        <v>1275</v>
      </c>
      <c r="D533" s="105">
        <v>0</v>
      </c>
      <c r="E533" s="105">
        <v>581474000</v>
      </c>
      <c r="F533" s="105">
        <v>0</v>
      </c>
      <c r="G533" s="105">
        <v>100</v>
      </c>
      <c r="H533" s="105">
        <v>100</v>
      </c>
      <c r="I533" s="105">
        <v>100</v>
      </c>
      <c r="J533" s="105">
        <v>100</v>
      </c>
      <c r="K533" s="105">
        <v>100</v>
      </c>
      <c r="L533" s="105">
        <v>4.8338497497084729</v>
      </c>
      <c r="M533" s="105">
        <v>1.7017205546390877</v>
      </c>
      <c r="N533" s="105">
        <v>3.984665526443596</v>
      </c>
      <c r="O533" s="105">
        <v>9.7079520780987032</v>
      </c>
      <c r="P533" s="105">
        <v>30.943395176167282</v>
      </c>
      <c r="Q533" s="105">
        <v>61.886790365172942</v>
      </c>
      <c r="R533" s="105">
        <v>100</v>
      </c>
      <c r="S533" s="105">
        <v>0</v>
      </c>
      <c r="T533" s="105">
        <v>0</v>
      </c>
      <c r="U533" s="105">
        <v>0</v>
      </c>
    </row>
    <row r="534" spans="1:21">
      <c r="A534" s="54">
        <v>532</v>
      </c>
      <c r="B534" s="104">
        <v>1276</v>
      </c>
      <c r="C534" s="104">
        <v>1276</v>
      </c>
      <c r="D534" s="105">
        <v>98.000000000000014</v>
      </c>
      <c r="E534" s="105">
        <v>581474000</v>
      </c>
      <c r="F534" s="105">
        <v>0</v>
      </c>
      <c r="G534" s="105">
        <v>15.717280122087185</v>
      </c>
      <c r="H534" s="105">
        <v>20.003811064474601</v>
      </c>
      <c r="I534" s="105">
        <v>20.628930160239431</v>
      </c>
      <c r="J534" s="105">
        <v>24.15094262662177</v>
      </c>
      <c r="K534" s="105">
        <v>26.405030605106475</v>
      </c>
      <c r="L534" s="105">
        <v>14.324957581537353</v>
      </c>
      <c r="M534" s="105">
        <v>5.9875352846046415</v>
      </c>
      <c r="N534" s="105">
        <v>4.9852166026003415</v>
      </c>
      <c r="O534" s="105">
        <v>6.0286462702747539</v>
      </c>
      <c r="P534" s="105">
        <v>9.5210446893412755</v>
      </c>
      <c r="Q534" s="105">
        <v>11.513821484784797</v>
      </c>
      <c r="R534" s="105">
        <v>13.202515302553238</v>
      </c>
      <c r="S534" s="105">
        <v>0</v>
      </c>
      <c r="T534" s="105">
        <v>14.372477649518819</v>
      </c>
      <c r="U534" s="105">
        <v>14.372477649518817</v>
      </c>
    </row>
    <row r="535" spans="1:21">
      <c r="A535" s="54">
        <v>533</v>
      </c>
      <c r="B535" s="104">
        <v>1277</v>
      </c>
      <c r="C535" s="104">
        <v>1277</v>
      </c>
      <c r="D535" s="105">
        <v>90</v>
      </c>
      <c r="E535" s="105">
        <v>581474000</v>
      </c>
      <c r="F535" s="105">
        <v>0</v>
      </c>
      <c r="G535" s="105">
        <v>15.00285829835595</v>
      </c>
      <c r="H535" s="105">
        <v>17.525462790999864</v>
      </c>
      <c r="I535" s="105">
        <v>16.782858435449029</v>
      </c>
      <c r="J535" s="105">
        <v>18.336826809101716</v>
      </c>
      <c r="K535" s="105">
        <v>19.042089378682551</v>
      </c>
      <c r="L535" s="105">
        <v>10.987003576414462</v>
      </c>
      <c r="M535" s="105">
        <v>7.6462443837180905</v>
      </c>
      <c r="N535" s="105">
        <v>7.2079246419762892</v>
      </c>
      <c r="O535" s="105">
        <v>8.3507725711595207</v>
      </c>
      <c r="P535" s="105">
        <v>12.534033515082188</v>
      </c>
      <c r="Q535" s="105">
        <v>13.471954390360446</v>
      </c>
      <c r="R535" s="105">
        <v>13.848792275405494</v>
      </c>
      <c r="S535" s="105">
        <v>0</v>
      </c>
      <c r="T535" s="105">
        <v>13.394735088892133</v>
      </c>
      <c r="U535" s="105">
        <v>13.394735088892133</v>
      </c>
    </row>
    <row r="536" spans="1:21">
      <c r="A536" s="54">
        <v>534</v>
      </c>
      <c r="B536" s="104">
        <v>1278</v>
      </c>
      <c r="C536" s="104">
        <v>1278</v>
      </c>
      <c r="D536" s="105">
        <v>0</v>
      </c>
      <c r="E536" s="105">
        <v>581474000</v>
      </c>
      <c r="F536" s="105">
        <v>0</v>
      </c>
      <c r="G536" s="105">
        <v>12.455203115616261</v>
      </c>
      <c r="H536" s="105">
        <v>14.455308725423249</v>
      </c>
      <c r="I536" s="105">
        <v>13.75262010682629</v>
      </c>
      <c r="J536" s="105">
        <v>14.890054852503651</v>
      </c>
      <c r="K536" s="105">
        <v>15.233671502946041</v>
      </c>
      <c r="L536" s="105">
        <v>9.3524311544184329</v>
      </c>
      <c r="M536" s="105">
        <v>6.9426022625170392</v>
      </c>
      <c r="N536" s="105">
        <v>6.4496900489725499</v>
      </c>
      <c r="O536" s="105">
        <v>8.0371854709982831</v>
      </c>
      <c r="P536" s="105">
        <v>10.881193930675741</v>
      </c>
      <c r="Q536" s="105">
        <v>11.581153774169506</v>
      </c>
      <c r="R536" s="105">
        <v>11.718208848420032</v>
      </c>
      <c r="S536" s="105">
        <v>0</v>
      </c>
      <c r="T536" s="105">
        <v>0</v>
      </c>
      <c r="U536" s="105">
        <v>0</v>
      </c>
    </row>
    <row r="537" spans="1:21">
      <c r="A537" s="54">
        <v>535</v>
      </c>
      <c r="B537" s="104">
        <v>1279</v>
      </c>
      <c r="C537" s="104">
        <v>1279</v>
      </c>
      <c r="D537" s="105">
        <v>0</v>
      </c>
      <c r="E537" s="105">
        <v>581474000</v>
      </c>
      <c r="F537" s="105">
        <v>0</v>
      </c>
      <c r="G537" s="105">
        <v>10.762920083603182</v>
      </c>
      <c r="H537" s="105">
        <v>13.75262010682629</v>
      </c>
      <c r="I537" s="105">
        <v>14.145552109878464</v>
      </c>
      <c r="J537" s="105">
        <v>16.503144128191543</v>
      </c>
      <c r="K537" s="105">
        <v>18.003429958027141</v>
      </c>
      <c r="L537" s="105">
        <v>10.989851100911251</v>
      </c>
      <c r="M537" s="105">
        <v>4.1758087409235332</v>
      </c>
      <c r="N537" s="105">
        <v>3.2707854529020501</v>
      </c>
      <c r="O537" s="105">
        <v>3.825373297754775</v>
      </c>
      <c r="P537" s="105">
        <v>6.4089880109481721</v>
      </c>
      <c r="Q537" s="105">
        <v>7.8586400610435927</v>
      </c>
      <c r="R537" s="105">
        <v>9.0428187003789287</v>
      </c>
      <c r="S537" s="105">
        <v>0</v>
      </c>
      <c r="T537" s="105">
        <v>0</v>
      </c>
      <c r="U537" s="105">
        <v>0</v>
      </c>
    </row>
    <row r="538" spans="1:21">
      <c r="A538" s="54">
        <v>536</v>
      </c>
      <c r="B538" s="104">
        <v>1280</v>
      </c>
      <c r="C538" s="104">
        <v>1280</v>
      </c>
      <c r="D538" s="105">
        <v>0</v>
      </c>
      <c r="E538" s="105">
        <v>581474000</v>
      </c>
      <c r="F538" s="105">
        <v>0</v>
      </c>
      <c r="G538" s="105">
        <v>0</v>
      </c>
      <c r="H538" s="105">
        <v>0</v>
      </c>
      <c r="I538" s="105">
        <v>0</v>
      </c>
      <c r="J538" s="105">
        <v>0</v>
      </c>
      <c r="K538" s="105">
        <v>0</v>
      </c>
      <c r="L538" s="105">
        <v>4.382923397501056</v>
      </c>
      <c r="M538" s="105">
        <v>0.36646508056679966</v>
      </c>
      <c r="N538" s="105">
        <v>4.9361271983042778</v>
      </c>
      <c r="O538" s="105">
        <v>9.4298726670144344</v>
      </c>
      <c r="P538" s="105">
        <v>100</v>
      </c>
      <c r="Q538" s="105">
        <v>0</v>
      </c>
      <c r="R538" s="105">
        <v>0</v>
      </c>
      <c r="S538" s="105">
        <v>0</v>
      </c>
      <c r="T538" s="105">
        <v>0</v>
      </c>
      <c r="U538" s="105">
        <v>0</v>
      </c>
    </row>
    <row r="539" spans="1:21">
      <c r="A539" s="54">
        <v>537</v>
      </c>
      <c r="B539" s="104">
        <v>1281</v>
      </c>
      <c r="C539" s="104">
        <v>1281</v>
      </c>
      <c r="D539" s="105">
        <v>0</v>
      </c>
      <c r="E539" s="105">
        <v>581474000</v>
      </c>
      <c r="F539" s="105">
        <v>0</v>
      </c>
      <c r="G539" s="105">
        <v>0</v>
      </c>
      <c r="H539" s="105">
        <v>0</v>
      </c>
      <c r="I539" s="105">
        <v>0</v>
      </c>
      <c r="J539" s="105">
        <v>0</v>
      </c>
      <c r="K539" s="105">
        <v>0</v>
      </c>
      <c r="L539" s="105">
        <v>2.6752879917863197</v>
      </c>
      <c r="M539" s="105">
        <v>0.49633516175012166</v>
      </c>
      <c r="N539" s="105">
        <v>3.3965848345453775</v>
      </c>
      <c r="O539" s="105">
        <v>5.6162491824358014</v>
      </c>
      <c r="P539" s="105">
        <v>100</v>
      </c>
      <c r="Q539" s="105">
        <v>0</v>
      </c>
      <c r="R539" s="105">
        <v>0</v>
      </c>
      <c r="S539" s="105">
        <v>0</v>
      </c>
      <c r="T539" s="105">
        <v>0</v>
      </c>
      <c r="U539" s="105">
        <v>0</v>
      </c>
    </row>
    <row r="540" spans="1:21">
      <c r="A540" s="54">
        <v>538</v>
      </c>
      <c r="B540" s="104">
        <v>1282</v>
      </c>
      <c r="C540" s="104">
        <v>1282</v>
      </c>
      <c r="D540" s="105">
        <v>0</v>
      </c>
      <c r="E540" s="105">
        <v>581474000</v>
      </c>
      <c r="F540" s="105">
        <v>0</v>
      </c>
      <c r="G540" s="105">
        <v>0</v>
      </c>
      <c r="H540" s="105">
        <v>0</v>
      </c>
      <c r="I540" s="105">
        <v>0</v>
      </c>
      <c r="J540" s="105">
        <v>0</v>
      </c>
      <c r="K540" s="105">
        <v>0</v>
      </c>
      <c r="L540" s="105">
        <v>4.1759256492920969</v>
      </c>
      <c r="M540" s="105">
        <v>2.6440284317529845</v>
      </c>
      <c r="N540" s="105">
        <v>16.638317737887839</v>
      </c>
      <c r="O540" s="105">
        <v>19.744773141031907</v>
      </c>
      <c r="P540" s="105">
        <v>0</v>
      </c>
      <c r="Q540" s="105">
        <v>0</v>
      </c>
      <c r="R540" s="105">
        <v>0</v>
      </c>
      <c r="S540" s="105">
        <v>0</v>
      </c>
      <c r="T540" s="105">
        <v>0</v>
      </c>
      <c r="U540" s="105">
        <v>0</v>
      </c>
    </row>
    <row r="541" spans="1:21">
      <c r="A541" s="54">
        <v>539</v>
      </c>
      <c r="B541" s="104">
        <v>1283</v>
      </c>
      <c r="C541" s="104">
        <v>1283</v>
      </c>
      <c r="D541" s="105">
        <v>0</v>
      </c>
      <c r="E541" s="105">
        <v>581474000</v>
      </c>
      <c r="F541" s="105">
        <v>0</v>
      </c>
      <c r="G541" s="105">
        <v>100</v>
      </c>
      <c r="H541" s="105">
        <v>100</v>
      </c>
      <c r="I541" s="105">
        <v>100</v>
      </c>
      <c r="J541" s="105">
        <v>100</v>
      </c>
      <c r="K541" s="105">
        <v>100</v>
      </c>
      <c r="L541" s="105">
        <v>4.8998790120669264</v>
      </c>
      <c r="M541" s="105">
        <v>1.2587530053439406</v>
      </c>
      <c r="N541" s="105">
        <v>3.1003306071321517</v>
      </c>
      <c r="O541" s="105">
        <v>5.3436041094556863</v>
      </c>
      <c r="P541" s="105">
        <v>19.040604326415746</v>
      </c>
      <c r="Q541" s="105">
        <v>43.048322824939945</v>
      </c>
      <c r="R541" s="105">
        <v>82.509285414468238</v>
      </c>
      <c r="S541" s="105">
        <v>0</v>
      </c>
      <c r="T541" s="105">
        <v>0</v>
      </c>
      <c r="U541" s="105">
        <v>0</v>
      </c>
    </row>
    <row r="542" spans="1:21">
      <c r="A542" s="54">
        <v>540</v>
      </c>
      <c r="B542" s="104">
        <v>1284</v>
      </c>
      <c r="C542" s="104">
        <v>1284</v>
      </c>
      <c r="D542" s="105">
        <v>0</v>
      </c>
      <c r="E542" s="105">
        <v>581474000</v>
      </c>
      <c r="F542" s="105">
        <v>0</v>
      </c>
      <c r="G542" s="105">
        <v>100</v>
      </c>
      <c r="H542" s="105">
        <v>100</v>
      </c>
      <c r="I542" s="105">
        <v>100</v>
      </c>
      <c r="J542" s="105">
        <v>100</v>
      </c>
      <c r="K542" s="105">
        <v>100</v>
      </c>
      <c r="L542" s="105">
        <v>0.75494119766976897</v>
      </c>
      <c r="M542" s="105">
        <v>1.274374063953015</v>
      </c>
      <c r="N542" s="105">
        <v>2.4583401045170437</v>
      </c>
      <c r="O542" s="105">
        <v>4.6950546581216228</v>
      </c>
      <c r="P542" s="105">
        <v>15.117383934221261</v>
      </c>
      <c r="Q542" s="105">
        <v>34.743461322508509</v>
      </c>
      <c r="R542" s="105">
        <v>68.288872254585712</v>
      </c>
      <c r="S542" s="105">
        <v>0</v>
      </c>
      <c r="T542" s="105">
        <v>0</v>
      </c>
      <c r="U542" s="105">
        <v>0</v>
      </c>
    </row>
    <row r="543" spans="1:21">
      <c r="A543" s="54">
        <v>541</v>
      </c>
      <c r="B543" s="104">
        <v>1285</v>
      </c>
      <c r="C543" s="104">
        <v>1285</v>
      </c>
      <c r="D543" s="105">
        <v>0</v>
      </c>
      <c r="E543" s="105">
        <v>581474000</v>
      </c>
      <c r="F543" s="105">
        <v>0</v>
      </c>
      <c r="G543" s="105">
        <v>26.761855343013309</v>
      </c>
      <c r="H543" s="105">
        <v>38.084178757365102</v>
      </c>
      <c r="I543" s="105">
        <v>42.13568713580819</v>
      </c>
      <c r="J543" s="105">
        <v>52.11519198376277</v>
      </c>
      <c r="K543" s="105">
        <v>61.886790480718297</v>
      </c>
      <c r="L543" s="105">
        <v>0.89670831122782069</v>
      </c>
      <c r="M543" s="105">
        <v>1.1571003770861732</v>
      </c>
      <c r="N543" s="105">
        <v>2.5379651825703915</v>
      </c>
      <c r="O543" s="105">
        <v>3.9647753129095924</v>
      </c>
      <c r="P543" s="105">
        <v>8.6103360668825459</v>
      </c>
      <c r="Q543" s="105">
        <v>14.0452290452694</v>
      </c>
      <c r="R543" s="105">
        <v>19.607695993890946</v>
      </c>
      <c r="S543" s="105">
        <v>0</v>
      </c>
      <c r="T543" s="105">
        <v>0</v>
      </c>
      <c r="U543" s="105">
        <v>0</v>
      </c>
    </row>
    <row r="544" spans="1:21">
      <c r="A544" s="54">
        <v>542</v>
      </c>
      <c r="B544" s="104">
        <v>1286</v>
      </c>
      <c r="C544" s="104">
        <v>1286</v>
      </c>
      <c r="D544" s="105">
        <v>3</v>
      </c>
      <c r="E544" s="105">
        <v>1797780000</v>
      </c>
      <c r="F544" s="105">
        <v>0</v>
      </c>
      <c r="G544" s="105">
        <v>61.847049834543157</v>
      </c>
      <c r="H544" s="105">
        <v>87.469399051711022</v>
      </c>
      <c r="I544" s="105">
        <v>98.755773122899555</v>
      </c>
      <c r="J544" s="105">
        <v>100</v>
      </c>
      <c r="K544" s="105">
        <v>100</v>
      </c>
      <c r="L544" s="105">
        <v>0.73901914478034569</v>
      </c>
      <c r="M544" s="105">
        <v>0.49953968618909789</v>
      </c>
      <c r="N544" s="105">
        <v>1.6217371839585266</v>
      </c>
      <c r="O544" s="105">
        <v>4.137339801176946</v>
      </c>
      <c r="P544" s="105">
        <v>13.281687491583021</v>
      </c>
      <c r="Q544" s="105">
        <v>29.579023833911943</v>
      </c>
      <c r="R544" s="105">
        <v>44.692393676056724</v>
      </c>
      <c r="S544" s="105">
        <v>0</v>
      </c>
      <c r="T544" s="105">
        <v>45.218580235567536</v>
      </c>
      <c r="U544" s="105">
        <v>45.218580235567536</v>
      </c>
    </row>
    <row r="545" spans="1:21">
      <c r="A545" s="54">
        <v>543</v>
      </c>
      <c r="B545" s="104">
        <v>1287</v>
      </c>
      <c r="C545" s="104">
        <v>1287</v>
      </c>
      <c r="D545" s="105">
        <v>3</v>
      </c>
      <c r="E545" s="105">
        <v>1189630000</v>
      </c>
      <c r="F545" s="105">
        <v>0</v>
      </c>
      <c r="G545" s="105">
        <v>27.054900438077418</v>
      </c>
      <c r="H545" s="105">
        <v>36.640095308401499</v>
      </c>
      <c r="I545" s="105">
        <v>41.515096633072162</v>
      </c>
      <c r="J545" s="105">
        <v>50.874802249275504</v>
      </c>
      <c r="K545" s="105">
        <v>60.38559510265042</v>
      </c>
      <c r="L545" s="105">
        <v>2.7366628642675952</v>
      </c>
      <c r="M545" s="105">
        <v>0.68235069375875013</v>
      </c>
      <c r="N545" s="105">
        <v>2.0859427597457723</v>
      </c>
      <c r="O545" s="105">
        <v>4.424994615107666</v>
      </c>
      <c r="P545" s="105">
        <v>8.4628041657200299</v>
      </c>
      <c r="Q545" s="105">
        <v>15.296745821158055</v>
      </c>
      <c r="R545" s="105">
        <v>20.935883386403312</v>
      </c>
      <c r="S545" s="105">
        <v>0</v>
      </c>
      <c r="T545" s="105">
        <v>22.591322836469853</v>
      </c>
      <c r="U545" s="105">
        <v>22.591322836469853</v>
      </c>
    </row>
    <row r="546" spans="1:21">
      <c r="A546" s="54">
        <v>544</v>
      </c>
      <c r="B546" s="104">
        <v>1288</v>
      </c>
      <c r="C546" s="104">
        <v>1288</v>
      </c>
      <c r="D546" s="105">
        <v>23.000000000000004</v>
      </c>
      <c r="E546" s="105">
        <v>581474000</v>
      </c>
      <c r="F546" s="105">
        <v>0</v>
      </c>
      <c r="G546" s="105">
        <v>100</v>
      </c>
      <c r="H546" s="105">
        <v>100</v>
      </c>
      <c r="I546" s="105">
        <v>100</v>
      </c>
      <c r="J546" s="105">
        <v>100</v>
      </c>
      <c r="K546" s="105">
        <v>100</v>
      </c>
      <c r="L546" s="105">
        <v>11.886981803026455</v>
      </c>
      <c r="M546" s="105">
        <v>1.257440370987444</v>
      </c>
      <c r="N546" s="105">
        <v>2.9946684286690726</v>
      </c>
      <c r="O546" s="105">
        <v>6.2178753043539619</v>
      </c>
      <c r="P546" s="105">
        <v>13.971327575719469</v>
      </c>
      <c r="Q546" s="105">
        <v>34.820895102390963</v>
      </c>
      <c r="R546" s="105">
        <v>66.681450476878268</v>
      </c>
      <c r="S546" s="105">
        <v>0</v>
      </c>
      <c r="T546" s="105">
        <v>53.152553255168804</v>
      </c>
      <c r="U546" s="105">
        <v>53.152553255168797</v>
      </c>
    </row>
    <row r="547" spans="1:21">
      <c r="A547" s="54">
        <v>545</v>
      </c>
      <c r="B547" s="104">
        <v>1289</v>
      </c>
      <c r="C547" s="104">
        <v>1289</v>
      </c>
      <c r="D547" s="105">
        <v>0</v>
      </c>
      <c r="E547" s="105">
        <v>1189630000</v>
      </c>
      <c r="F547" s="105">
        <v>0</v>
      </c>
      <c r="G547" s="105">
        <v>100</v>
      </c>
      <c r="H547" s="105">
        <v>100</v>
      </c>
      <c r="I547" s="105">
        <v>100</v>
      </c>
      <c r="J547" s="105">
        <v>100</v>
      </c>
      <c r="K547" s="105">
        <v>100</v>
      </c>
      <c r="L547" s="105">
        <v>0.47761164863081013</v>
      </c>
      <c r="M547" s="105">
        <v>1.1387667537488133</v>
      </c>
      <c r="N547" s="105">
        <v>2.4103856311153513</v>
      </c>
      <c r="O547" s="105">
        <v>5.1772131135222317</v>
      </c>
      <c r="P547" s="105">
        <v>100</v>
      </c>
      <c r="Q547" s="105">
        <v>100</v>
      </c>
      <c r="R547" s="105">
        <v>100</v>
      </c>
      <c r="S547" s="105">
        <v>0</v>
      </c>
      <c r="T547" s="105">
        <v>0</v>
      </c>
      <c r="U547" s="105">
        <v>0</v>
      </c>
    </row>
    <row r="548" spans="1:21">
      <c r="A548" s="54">
        <v>546</v>
      </c>
      <c r="B548" s="104">
        <v>1290</v>
      </c>
      <c r="C548" s="104">
        <v>1290</v>
      </c>
      <c r="D548" s="105">
        <v>0</v>
      </c>
      <c r="E548" s="105">
        <v>608152000</v>
      </c>
      <c r="F548" s="105">
        <v>0</v>
      </c>
      <c r="G548" s="105">
        <v>100</v>
      </c>
      <c r="H548" s="105">
        <v>100</v>
      </c>
      <c r="I548" s="105">
        <v>100</v>
      </c>
      <c r="J548" s="105">
        <v>100</v>
      </c>
      <c r="K548" s="105">
        <v>100</v>
      </c>
      <c r="L548" s="105">
        <v>100</v>
      </c>
      <c r="M548" s="105">
        <v>53.798361385199499</v>
      </c>
      <c r="N548" s="105">
        <v>39.45216163016164</v>
      </c>
      <c r="O548" s="105">
        <v>76.712478271488166</v>
      </c>
      <c r="P548" s="105">
        <v>82.849476533207223</v>
      </c>
      <c r="Q548" s="105">
        <v>98.630329206199065</v>
      </c>
      <c r="R548" s="105">
        <v>100</v>
      </c>
      <c r="S548" s="105">
        <v>0</v>
      </c>
      <c r="T548" s="105">
        <v>0</v>
      </c>
      <c r="U548" s="105">
        <v>0</v>
      </c>
    </row>
    <row r="549" spans="1:21">
      <c r="A549" s="54">
        <v>547</v>
      </c>
      <c r="B549" s="104">
        <v>1291</v>
      </c>
      <c r="C549" s="104">
        <v>1291</v>
      </c>
      <c r="D549" s="105">
        <v>0</v>
      </c>
      <c r="E549" s="105">
        <v>608152000</v>
      </c>
      <c r="F549" s="105">
        <v>0</v>
      </c>
      <c r="G549" s="105">
        <v>100</v>
      </c>
      <c r="H549" s="105">
        <v>100</v>
      </c>
      <c r="I549" s="105">
        <v>100</v>
      </c>
      <c r="J549" s="105">
        <v>100</v>
      </c>
      <c r="K549" s="105">
        <v>100</v>
      </c>
      <c r="L549" s="105">
        <v>11.108779545396928</v>
      </c>
      <c r="M549" s="105">
        <v>2.5785706982012826</v>
      </c>
      <c r="N549" s="105">
        <v>6.6120891090564724</v>
      </c>
      <c r="O549" s="105">
        <v>31.382377474699705</v>
      </c>
      <c r="P549" s="105">
        <v>69.041230444339334</v>
      </c>
      <c r="Q549" s="105">
        <v>100</v>
      </c>
      <c r="R549" s="105">
        <v>100</v>
      </c>
      <c r="S549" s="105">
        <v>0</v>
      </c>
      <c r="T549" s="105">
        <v>0</v>
      </c>
      <c r="U549" s="105">
        <v>0</v>
      </c>
    </row>
    <row r="550" spans="1:21">
      <c r="A550" s="54">
        <v>548</v>
      </c>
      <c r="B550" s="104">
        <v>1292</v>
      </c>
      <c r="C550" s="104">
        <v>1292</v>
      </c>
      <c r="D550" s="105">
        <v>0</v>
      </c>
      <c r="E550" s="105">
        <v>608152000</v>
      </c>
      <c r="F550" s="105">
        <v>0</v>
      </c>
      <c r="G550" s="105">
        <v>100</v>
      </c>
      <c r="H550" s="105">
        <v>100</v>
      </c>
      <c r="I550" s="105">
        <v>100</v>
      </c>
      <c r="J550" s="105">
        <v>100</v>
      </c>
      <c r="K550" s="105">
        <v>100</v>
      </c>
      <c r="L550" s="105">
        <v>7.8949250164985152</v>
      </c>
      <c r="M550" s="105">
        <v>2.0094464354403887</v>
      </c>
      <c r="N550" s="105">
        <v>5.3074616613201293</v>
      </c>
      <c r="O550" s="105">
        <v>26.899180692599742</v>
      </c>
      <c r="P550" s="105">
        <v>60.918732745005308</v>
      </c>
      <c r="Q550" s="105">
        <v>100</v>
      </c>
      <c r="R550" s="105">
        <v>100</v>
      </c>
      <c r="S550" s="105">
        <v>0</v>
      </c>
      <c r="T550" s="105">
        <v>0</v>
      </c>
      <c r="U550" s="105">
        <v>0</v>
      </c>
    </row>
    <row r="551" spans="1:21">
      <c r="A551" s="54">
        <v>549</v>
      </c>
      <c r="B551" s="104">
        <v>1293</v>
      </c>
      <c r="C551" s="104">
        <v>1293</v>
      </c>
      <c r="D551" s="105">
        <v>0</v>
      </c>
      <c r="E551" s="105">
        <v>608152000</v>
      </c>
      <c r="F551" s="105">
        <v>0</v>
      </c>
      <c r="G551" s="105">
        <v>54.506234561320532</v>
      </c>
      <c r="H551" s="105">
        <v>71.421962528626906</v>
      </c>
      <c r="I551" s="105">
        <v>76.712478271488166</v>
      </c>
      <c r="J551" s="105">
        <v>94.147132424099127</v>
      </c>
      <c r="K551" s="105">
        <v>100</v>
      </c>
      <c r="L551" s="105">
        <v>19.339309813056513</v>
      </c>
      <c r="M551" s="105">
        <v>4.1383354911691921</v>
      </c>
      <c r="N551" s="105">
        <v>6.9405557589981139</v>
      </c>
      <c r="O551" s="105">
        <v>18.659792011983608</v>
      </c>
      <c r="P551" s="105">
        <v>25.570826090496048</v>
      </c>
      <c r="Q551" s="105">
        <v>35.10571039542679</v>
      </c>
      <c r="R551" s="105">
        <v>43.150769027712094</v>
      </c>
      <c r="S551" s="105">
        <v>0</v>
      </c>
      <c r="T551" s="105">
        <v>0</v>
      </c>
      <c r="U551" s="105">
        <v>0</v>
      </c>
    </row>
    <row r="552" spans="1:21">
      <c r="A552" s="54">
        <v>550</v>
      </c>
      <c r="B552" s="104">
        <v>1294</v>
      </c>
      <c r="C552" s="104">
        <v>1294</v>
      </c>
      <c r="D552" s="105">
        <v>0</v>
      </c>
      <c r="E552" s="105">
        <v>608152000</v>
      </c>
      <c r="F552" s="105">
        <v>1</v>
      </c>
      <c r="G552" s="105">
        <v>-99999</v>
      </c>
      <c r="H552" s="105">
        <v>-99999</v>
      </c>
      <c r="I552" s="105">
        <v>-99999</v>
      </c>
      <c r="J552" s="105">
        <v>-99999</v>
      </c>
      <c r="K552" s="105">
        <v>-99999</v>
      </c>
      <c r="L552" s="105">
        <v>-99999</v>
      </c>
      <c r="M552" s="105">
        <v>-99999</v>
      </c>
      <c r="N552" s="105">
        <v>-99999</v>
      </c>
      <c r="O552" s="105">
        <v>-99999</v>
      </c>
      <c r="P552" s="105">
        <v>-99999</v>
      </c>
      <c r="Q552" s="105">
        <v>-99999</v>
      </c>
      <c r="R552" s="105">
        <v>-99999</v>
      </c>
      <c r="S552" s="105">
        <v>0</v>
      </c>
      <c r="T552" s="105">
        <v>0</v>
      </c>
      <c r="U552" s="105">
        <v>0</v>
      </c>
    </row>
    <row r="553" spans="1:21">
      <c r="A553" s="54">
        <v>551</v>
      </c>
      <c r="B553" s="104">
        <v>1295</v>
      </c>
      <c r="C553" s="104">
        <v>1295</v>
      </c>
      <c r="D553" s="105">
        <v>0</v>
      </c>
      <c r="E553" s="105">
        <v>608152000</v>
      </c>
      <c r="F553" s="105">
        <v>1</v>
      </c>
      <c r="G553" s="105">
        <v>-99999</v>
      </c>
      <c r="H553" s="105">
        <v>-99999</v>
      </c>
      <c r="I553" s="105">
        <v>-99999</v>
      </c>
      <c r="J553" s="105">
        <v>-99999</v>
      </c>
      <c r="K553" s="105">
        <v>-99999</v>
      </c>
      <c r="L553" s="105">
        <v>-99999</v>
      </c>
      <c r="M553" s="105">
        <v>-99999</v>
      </c>
      <c r="N553" s="105">
        <v>-99999</v>
      </c>
      <c r="O553" s="105">
        <v>-99999</v>
      </c>
      <c r="P553" s="105">
        <v>-99999</v>
      </c>
      <c r="Q553" s="105">
        <v>-99999</v>
      </c>
      <c r="R553" s="105">
        <v>-99999</v>
      </c>
      <c r="S553" s="105">
        <v>0</v>
      </c>
      <c r="T553" s="105">
        <v>0</v>
      </c>
      <c r="U553" s="105">
        <v>0</v>
      </c>
    </row>
    <row r="554" spans="1:21">
      <c r="A554" s="54">
        <v>552</v>
      </c>
      <c r="B554" s="104">
        <v>1296</v>
      </c>
      <c r="C554" s="104">
        <v>1296</v>
      </c>
      <c r="D554" s="105">
        <v>232.00000000000003</v>
      </c>
      <c r="E554" s="105">
        <v>608152000</v>
      </c>
      <c r="F554" s="105">
        <v>0</v>
      </c>
      <c r="G554" s="105">
        <v>100</v>
      </c>
      <c r="H554" s="105">
        <v>100</v>
      </c>
      <c r="I554" s="105">
        <v>100</v>
      </c>
      <c r="J554" s="105">
        <v>100</v>
      </c>
      <c r="K554" s="105">
        <v>100</v>
      </c>
      <c r="L554" s="105">
        <v>6.0614123825495518</v>
      </c>
      <c r="M554" s="105">
        <v>4.0952857237135092</v>
      </c>
      <c r="N554" s="105">
        <v>10.175338343936213</v>
      </c>
      <c r="O554" s="105">
        <v>41.421507347265127</v>
      </c>
      <c r="P554" s="105">
        <v>90.046755102750296</v>
      </c>
      <c r="Q554" s="105">
        <v>100</v>
      </c>
      <c r="R554" s="105">
        <v>100</v>
      </c>
      <c r="S554" s="105">
        <v>0</v>
      </c>
      <c r="T554" s="105">
        <v>70.98335824168457</v>
      </c>
      <c r="U554" s="105">
        <v>70.983358241684556</v>
      </c>
    </row>
    <row r="555" spans="1:21">
      <c r="A555" s="54">
        <v>553</v>
      </c>
      <c r="B555" s="104">
        <v>1297</v>
      </c>
      <c r="C555" s="104">
        <v>1297</v>
      </c>
      <c r="D555" s="105">
        <v>102.99999999999999</v>
      </c>
      <c r="E555" s="105">
        <v>608152000</v>
      </c>
      <c r="F555" s="105">
        <v>0</v>
      </c>
      <c r="G555" s="105">
        <v>100</v>
      </c>
      <c r="H555" s="105">
        <v>100</v>
      </c>
      <c r="I555" s="105">
        <v>100</v>
      </c>
      <c r="J555" s="105">
        <v>100</v>
      </c>
      <c r="K555" s="105">
        <v>100</v>
      </c>
      <c r="L555" s="105">
        <v>2.4554559428577503</v>
      </c>
      <c r="M555" s="105">
        <v>2.2081416986462479</v>
      </c>
      <c r="N555" s="105">
        <v>5.3603439788124412</v>
      </c>
      <c r="O555" s="105">
        <v>19.915739551251736</v>
      </c>
      <c r="P555" s="105">
        <v>46.027486962892901</v>
      </c>
      <c r="Q555" s="105">
        <v>100</v>
      </c>
      <c r="R555" s="105">
        <v>100</v>
      </c>
      <c r="S555" s="105">
        <v>0</v>
      </c>
      <c r="T555" s="105">
        <v>64.663930677871761</v>
      </c>
      <c r="U555" s="105">
        <v>64.663930677871747</v>
      </c>
    </row>
    <row r="556" spans="1:21">
      <c r="A556" s="54">
        <v>554</v>
      </c>
      <c r="B556" s="104">
        <v>1298</v>
      </c>
      <c r="C556" s="104">
        <v>1298</v>
      </c>
      <c r="D556" s="105">
        <v>77</v>
      </c>
      <c r="E556" s="105">
        <v>1824460000</v>
      </c>
      <c r="F556" s="105">
        <v>0</v>
      </c>
      <c r="G556" s="105">
        <v>41.702848074787873</v>
      </c>
      <c r="H556" s="105">
        <v>57.006645533425626</v>
      </c>
      <c r="I556" s="105">
        <v>62.13724363143394</v>
      </c>
      <c r="J556" s="105">
        <v>77.671554539292416</v>
      </c>
      <c r="K556" s="105">
        <v>90.053976277440483</v>
      </c>
      <c r="L556" s="105">
        <v>0.82995644648822364</v>
      </c>
      <c r="M556" s="105">
        <v>0.3108377515610557</v>
      </c>
      <c r="N556" s="105">
        <v>1.2106180477861963</v>
      </c>
      <c r="O556" s="105">
        <v>6.3927205382133669</v>
      </c>
      <c r="P556" s="105">
        <v>15.457025778963665</v>
      </c>
      <c r="Q556" s="105">
        <v>24.854897452573574</v>
      </c>
      <c r="R556" s="105">
        <v>32.363147724705179</v>
      </c>
      <c r="S556" s="105">
        <v>0</v>
      </c>
      <c r="T556" s="105">
        <v>34.165955983055966</v>
      </c>
      <c r="U556" s="105">
        <v>34.165955983055959</v>
      </c>
    </row>
    <row r="557" spans="1:21">
      <c r="A557" s="54">
        <v>555</v>
      </c>
      <c r="B557" s="104">
        <v>1303</v>
      </c>
      <c r="C557" s="104">
        <v>1303</v>
      </c>
      <c r="D557" s="105">
        <v>77</v>
      </c>
      <c r="E557" s="105">
        <v>1824460000</v>
      </c>
      <c r="F557" s="105">
        <v>0</v>
      </c>
      <c r="G557" s="105">
        <v>87.5172445513154</v>
      </c>
      <c r="H557" s="105">
        <v>100</v>
      </c>
      <c r="I557" s="105">
        <v>100</v>
      </c>
      <c r="J557" s="105">
        <v>100</v>
      </c>
      <c r="K557" s="105">
        <v>100</v>
      </c>
      <c r="L557" s="105">
        <v>0.70841556344761603</v>
      </c>
      <c r="M557" s="105">
        <v>0.31319569869294689</v>
      </c>
      <c r="N557" s="105">
        <v>1.2912382681714651</v>
      </c>
      <c r="O557" s="105">
        <v>7.5592753809530331</v>
      </c>
      <c r="P557" s="105">
        <v>24.463481744659031</v>
      </c>
      <c r="Q557" s="105">
        <v>46.71973205370972</v>
      </c>
      <c r="R557" s="105">
        <v>64.726295449410358</v>
      </c>
      <c r="S557" s="105">
        <v>0</v>
      </c>
      <c r="T557" s="105">
        <v>52.77490655919663</v>
      </c>
      <c r="U557" s="105">
        <v>52.77490655919663</v>
      </c>
    </row>
    <row r="558" spans="1:21">
      <c r="A558" s="54">
        <v>556</v>
      </c>
      <c r="B558" s="104">
        <v>1304</v>
      </c>
      <c r="C558" s="104">
        <v>1304</v>
      </c>
      <c r="D558" s="105">
        <v>77</v>
      </c>
      <c r="E558" s="105">
        <v>608152000</v>
      </c>
      <c r="F558" s="105">
        <v>0</v>
      </c>
      <c r="G558" s="105">
        <v>100</v>
      </c>
      <c r="H558" s="105">
        <v>100</v>
      </c>
      <c r="I558" s="105">
        <v>100</v>
      </c>
      <c r="J558" s="105">
        <v>100</v>
      </c>
      <c r="K558" s="105">
        <v>100</v>
      </c>
      <c r="L558" s="105">
        <v>0.83209901643824613</v>
      </c>
      <c r="M558" s="105">
        <v>0.44798029919545379</v>
      </c>
      <c r="N558" s="105">
        <v>1.3753907747488288</v>
      </c>
      <c r="O558" s="105">
        <v>6.7030320819746922</v>
      </c>
      <c r="P558" s="105">
        <v>18.329530206461769</v>
      </c>
      <c r="Q558" s="105">
        <v>42.270141088371034</v>
      </c>
      <c r="R558" s="105">
        <v>76.712478271488166</v>
      </c>
      <c r="S558" s="105">
        <v>0</v>
      </c>
      <c r="T558" s="105">
        <v>53.889220978223186</v>
      </c>
      <c r="U558" s="105">
        <v>53.889220978223193</v>
      </c>
    </row>
    <row r="559" spans="1:21">
      <c r="A559" s="54">
        <v>557</v>
      </c>
      <c r="B559" s="104">
        <v>1305</v>
      </c>
      <c r="C559" s="104">
        <v>1305</v>
      </c>
      <c r="D559" s="105">
        <v>155</v>
      </c>
      <c r="E559" s="105">
        <v>608152000</v>
      </c>
      <c r="F559" s="105">
        <v>0</v>
      </c>
      <c r="G559" s="105">
        <v>37.658852969639646</v>
      </c>
      <c r="H559" s="105">
        <v>51.780922833254515</v>
      </c>
      <c r="I559" s="105">
        <v>55.979376035950814</v>
      </c>
      <c r="J559" s="105">
        <v>69.041230444339334</v>
      </c>
      <c r="K559" s="105">
        <v>79.662958205006944</v>
      </c>
      <c r="L559" s="105">
        <v>1.2289846222268117</v>
      </c>
      <c r="M559" s="105">
        <v>0.49418119017719786</v>
      </c>
      <c r="N559" s="105">
        <v>1.5778159998246268</v>
      </c>
      <c r="O559" s="105">
        <v>6.3534874642030061</v>
      </c>
      <c r="P559" s="105">
        <v>13.27715970083449</v>
      </c>
      <c r="Q559" s="105">
        <v>21.575384513856047</v>
      </c>
      <c r="R559" s="105">
        <v>28.767179351808068</v>
      </c>
      <c r="S559" s="105">
        <v>0</v>
      </c>
      <c r="T559" s="105">
        <v>30.616461110926789</v>
      </c>
      <c r="U559" s="105">
        <v>30.616461110926796</v>
      </c>
    </row>
    <row r="560" spans="1:21">
      <c r="A560" s="54">
        <v>558</v>
      </c>
      <c r="B560" s="104">
        <v>1306</v>
      </c>
      <c r="C560" s="104">
        <v>1306</v>
      </c>
      <c r="D560" s="105">
        <v>258</v>
      </c>
      <c r="E560" s="105">
        <v>608152000</v>
      </c>
      <c r="F560" s="105">
        <v>0</v>
      </c>
      <c r="G560" s="105">
        <v>100</v>
      </c>
      <c r="H560" s="105">
        <v>100</v>
      </c>
      <c r="I560" s="105">
        <v>100</v>
      </c>
      <c r="J560" s="105">
        <v>100</v>
      </c>
      <c r="K560" s="105">
        <v>100</v>
      </c>
      <c r="L560" s="105">
        <v>9.2362921224276544</v>
      </c>
      <c r="M560" s="105">
        <v>4.8506719281737247</v>
      </c>
      <c r="N560" s="105">
        <v>9.8255868644072208</v>
      </c>
      <c r="O560" s="105">
        <v>24.367493098002122</v>
      </c>
      <c r="P560" s="105">
        <v>42.270141088371034</v>
      </c>
      <c r="Q560" s="105">
        <v>66.814093978392918</v>
      </c>
      <c r="R560" s="105">
        <v>90.053778840442632</v>
      </c>
      <c r="S560" s="105">
        <v>0</v>
      </c>
      <c r="T560" s="105">
        <v>62.284838160018104</v>
      </c>
      <c r="U560" s="105">
        <v>62.284838160018111</v>
      </c>
    </row>
    <row r="561" spans="1:21">
      <c r="A561" s="54">
        <v>559</v>
      </c>
      <c r="B561" s="104">
        <v>1307</v>
      </c>
      <c r="C561" s="104">
        <v>1307</v>
      </c>
      <c r="D561" s="105">
        <v>0</v>
      </c>
      <c r="E561" s="105">
        <v>608152000</v>
      </c>
      <c r="F561" s="105">
        <v>0</v>
      </c>
      <c r="G561" s="105">
        <v>100</v>
      </c>
      <c r="H561" s="105">
        <v>100</v>
      </c>
      <c r="I561" s="105">
        <v>100</v>
      </c>
      <c r="J561" s="105">
        <v>100</v>
      </c>
      <c r="K561" s="105">
        <v>100</v>
      </c>
      <c r="L561" s="105">
        <v>3.4009726222599599</v>
      </c>
      <c r="M561" s="105">
        <v>1.5390605645685356</v>
      </c>
      <c r="N561" s="105">
        <v>5.3671536955614965</v>
      </c>
      <c r="O561" s="105">
        <v>23.534947356400647</v>
      </c>
      <c r="P561" s="105">
        <v>54.501983351664663</v>
      </c>
      <c r="Q561" s="105">
        <v>100</v>
      </c>
      <c r="R561" s="105">
        <v>100</v>
      </c>
      <c r="S561" s="105">
        <v>0</v>
      </c>
      <c r="T561" s="105">
        <v>0</v>
      </c>
      <c r="U561" s="105">
        <v>0</v>
      </c>
    </row>
    <row r="562" spans="1:21">
      <c r="A562" s="54">
        <v>560</v>
      </c>
      <c r="B562" s="104">
        <v>1308</v>
      </c>
      <c r="C562" s="104">
        <v>1308</v>
      </c>
      <c r="D562" s="105">
        <v>0</v>
      </c>
      <c r="E562" s="105">
        <v>608152000</v>
      </c>
      <c r="F562" s="105">
        <v>0</v>
      </c>
      <c r="G562" s="105">
        <v>100</v>
      </c>
      <c r="H562" s="105">
        <v>100</v>
      </c>
      <c r="I562" s="105">
        <v>100</v>
      </c>
      <c r="J562" s="105">
        <v>100</v>
      </c>
      <c r="K562" s="105">
        <v>100</v>
      </c>
      <c r="L562" s="105">
        <v>0.8644464696814026</v>
      </c>
      <c r="M562" s="105">
        <v>0.50343000870880006</v>
      </c>
      <c r="N562" s="105">
        <v>1.4277275632445308</v>
      </c>
      <c r="O562" s="105">
        <v>6.7247951731499356</v>
      </c>
      <c r="P562" s="105">
        <v>17.117660440745293</v>
      </c>
      <c r="Q562" s="105">
        <v>39.079941760946802</v>
      </c>
      <c r="R562" s="105">
        <v>69.041230444339334</v>
      </c>
      <c r="S562" s="105">
        <v>0</v>
      </c>
      <c r="T562" s="105">
        <v>0</v>
      </c>
      <c r="U562" s="105">
        <v>0</v>
      </c>
    </row>
    <row r="563" spans="1:21">
      <c r="A563" s="54">
        <v>561</v>
      </c>
      <c r="B563" s="104">
        <v>1309</v>
      </c>
      <c r="C563" s="104">
        <v>1309</v>
      </c>
      <c r="D563" s="105">
        <v>0</v>
      </c>
      <c r="E563" s="105">
        <v>608152000</v>
      </c>
      <c r="F563" s="105">
        <v>0</v>
      </c>
      <c r="G563" s="105">
        <v>100</v>
      </c>
      <c r="H563" s="105">
        <v>100</v>
      </c>
      <c r="I563" s="105">
        <v>100</v>
      </c>
      <c r="J563" s="105">
        <v>100</v>
      </c>
      <c r="K563" s="105">
        <v>100</v>
      </c>
      <c r="L563" s="105">
        <v>0.9661761045772993</v>
      </c>
      <c r="M563" s="105">
        <v>0.6442917531161616</v>
      </c>
      <c r="N563" s="105">
        <v>1.968293575563324</v>
      </c>
      <c r="O563" s="105">
        <v>9.3721127300008185</v>
      </c>
      <c r="P563" s="105">
        <v>25.890461416627257</v>
      </c>
      <c r="Q563" s="105">
        <v>59.178197523719433</v>
      </c>
      <c r="R563" s="105">
        <v>100</v>
      </c>
      <c r="S563" s="105">
        <v>0</v>
      </c>
      <c r="T563" s="105">
        <v>0</v>
      </c>
      <c r="U563" s="105">
        <v>0</v>
      </c>
    </row>
    <row r="564" spans="1:21">
      <c r="A564" s="54">
        <v>562</v>
      </c>
      <c r="B564" s="104">
        <v>1310</v>
      </c>
      <c r="C564" s="104">
        <v>1310</v>
      </c>
      <c r="D564" s="105">
        <v>0</v>
      </c>
      <c r="E564" s="105">
        <v>608152000</v>
      </c>
      <c r="F564" s="105">
        <v>0</v>
      </c>
      <c r="G564" s="105">
        <v>100</v>
      </c>
      <c r="H564" s="105">
        <v>100</v>
      </c>
      <c r="I564" s="105">
        <v>100</v>
      </c>
      <c r="J564" s="105">
        <v>100</v>
      </c>
      <c r="K564" s="105">
        <v>100</v>
      </c>
      <c r="L564" s="105">
        <v>3.1106635916773788</v>
      </c>
      <c r="M564" s="105">
        <v>3.4306201463025765</v>
      </c>
      <c r="N564" s="105">
        <v>7.0426335662232802</v>
      </c>
      <c r="O564" s="105">
        <v>21.135070544185517</v>
      </c>
      <c r="P564" s="105">
        <v>51.780922833254515</v>
      </c>
      <c r="Q564" s="105">
        <v>100</v>
      </c>
      <c r="R564" s="105">
        <v>100</v>
      </c>
      <c r="S564" s="105">
        <v>0</v>
      </c>
      <c r="T564" s="105">
        <v>0</v>
      </c>
      <c r="U564" s="105">
        <v>0</v>
      </c>
    </row>
    <row r="565" spans="1:21">
      <c r="A565" s="54">
        <v>563</v>
      </c>
      <c r="B565" s="104">
        <v>1311</v>
      </c>
      <c r="C565" s="104">
        <v>1311</v>
      </c>
      <c r="D565" s="105">
        <v>0</v>
      </c>
      <c r="E565" s="105">
        <v>608152000</v>
      </c>
      <c r="F565" s="105">
        <v>0</v>
      </c>
      <c r="G565" s="105">
        <v>100</v>
      </c>
      <c r="H565" s="105">
        <v>100</v>
      </c>
      <c r="I565" s="105">
        <v>100</v>
      </c>
      <c r="J565" s="105">
        <v>100</v>
      </c>
      <c r="K565" s="105">
        <v>100</v>
      </c>
      <c r="L565" s="105">
        <v>6.861240292605153</v>
      </c>
      <c r="M565" s="105">
        <v>5.5306726657681722</v>
      </c>
      <c r="N565" s="105">
        <v>11.386670120510141</v>
      </c>
      <c r="O565" s="105">
        <v>33.954703497216066</v>
      </c>
      <c r="P565" s="105">
        <v>76.712478271488166</v>
      </c>
      <c r="Q565" s="105">
        <v>100</v>
      </c>
      <c r="R565" s="105">
        <v>100</v>
      </c>
      <c r="S565" s="105">
        <v>0</v>
      </c>
      <c r="T565" s="105">
        <v>0</v>
      </c>
      <c r="U565" s="105">
        <v>0</v>
      </c>
    </row>
    <row r="566" spans="1:21">
      <c r="A566" s="54">
        <v>564</v>
      </c>
      <c r="B566" s="104">
        <v>1312</v>
      </c>
      <c r="C566" s="104">
        <v>1312</v>
      </c>
      <c r="D566" s="105">
        <v>0</v>
      </c>
      <c r="E566" s="105">
        <v>608152000</v>
      </c>
      <c r="F566" s="105">
        <v>0</v>
      </c>
      <c r="G566" s="105">
        <v>100</v>
      </c>
      <c r="H566" s="105">
        <v>100</v>
      </c>
      <c r="I566" s="105">
        <v>100</v>
      </c>
      <c r="J566" s="105">
        <v>100</v>
      </c>
      <c r="K566" s="105">
        <v>100</v>
      </c>
      <c r="L566" s="105">
        <v>30.347102481154096</v>
      </c>
      <c r="M566" s="105">
        <v>26.300822150333556</v>
      </c>
      <c r="N566" s="105">
        <v>42.011836435032585</v>
      </c>
      <c r="O566" s="105">
        <v>100</v>
      </c>
      <c r="P566" s="105">
        <v>100</v>
      </c>
      <c r="Q566" s="105">
        <v>100</v>
      </c>
      <c r="R566" s="105">
        <v>100</v>
      </c>
      <c r="S566" s="105">
        <v>0</v>
      </c>
      <c r="T566" s="105">
        <v>0</v>
      </c>
      <c r="U566" s="105">
        <v>0</v>
      </c>
    </row>
    <row r="567" spans="1:21">
      <c r="A567" s="54">
        <v>565</v>
      </c>
      <c r="B567" s="104">
        <v>1313</v>
      </c>
      <c r="C567" s="104">
        <v>1313</v>
      </c>
      <c r="D567" s="105">
        <v>0</v>
      </c>
      <c r="E567" s="105">
        <v>3040760000</v>
      </c>
      <c r="F567" s="105">
        <v>0</v>
      </c>
      <c r="G567" s="105">
        <v>18.003400447057572</v>
      </c>
      <c r="H567" s="105">
        <v>27.036939751269749</v>
      </c>
      <c r="I567" s="105">
        <v>31.635453543320985</v>
      </c>
      <c r="J567" s="105">
        <v>33.33474966979918</v>
      </c>
      <c r="K567" s="105">
        <v>36.530150720537165</v>
      </c>
      <c r="L567" s="105">
        <v>1.6410962382965704</v>
      </c>
      <c r="M567" s="105">
        <v>0.43129457012704298</v>
      </c>
      <c r="N567" s="105">
        <v>1.1901241844642474</v>
      </c>
      <c r="O567" s="105">
        <v>3.3174305116447647</v>
      </c>
      <c r="P567" s="105">
        <v>6.1523581847610949</v>
      </c>
      <c r="Q567" s="105">
        <v>10.724117840807635</v>
      </c>
      <c r="R567" s="105">
        <v>14.789449915728206</v>
      </c>
      <c r="S567" s="105">
        <v>0</v>
      </c>
      <c r="T567" s="105">
        <v>0</v>
      </c>
      <c r="U567" s="105">
        <v>0</v>
      </c>
    </row>
    <row r="568" spans="1:21">
      <c r="A568" s="54">
        <v>566</v>
      </c>
      <c r="B568" s="104">
        <v>1323</v>
      </c>
      <c r="C568" s="104">
        <v>1323</v>
      </c>
      <c r="D568" s="105">
        <v>0</v>
      </c>
      <c r="E568" s="105">
        <v>1771100000</v>
      </c>
      <c r="F568" s="105">
        <v>0</v>
      </c>
      <c r="G568" s="105">
        <v>10.424029629511626</v>
      </c>
      <c r="H568" s="105">
        <v>13.561669812956829</v>
      </c>
      <c r="I568" s="105">
        <v>13.996427982975232</v>
      </c>
      <c r="J568" s="105">
        <v>16.889291783016514</v>
      </c>
      <c r="K568" s="105">
        <v>18.457307564719571</v>
      </c>
      <c r="L568" s="105">
        <v>1.4548831157940705</v>
      </c>
      <c r="M568" s="105">
        <v>1.0052062665660377</v>
      </c>
      <c r="N568" s="105">
        <v>1.888359985202253</v>
      </c>
      <c r="O568" s="105">
        <v>3.6140817676117667</v>
      </c>
      <c r="P568" s="105">
        <v>5.1911053900612512</v>
      </c>
      <c r="Q568" s="105">
        <v>7.0499755438378413</v>
      </c>
      <c r="R568" s="105">
        <v>8.4625175833199204</v>
      </c>
      <c r="S568" s="105">
        <v>0</v>
      </c>
      <c r="T568" s="105">
        <v>0</v>
      </c>
      <c r="U568" s="105">
        <v>0</v>
      </c>
    </row>
    <row r="569" spans="1:21">
      <c r="A569" s="54">
        <v>567</v>
      </c>
      <c r="B569" s="104">
        <v>1324</v>
      </c>
      <c r="C569" s="104">
        <v>1324</v>
      </c>
      <c r="D569" s="105">
        <v>0</v>
      </c>
      <c r="E569" s="105">
        <v>608152000</v>
      </c>
      <c r="F569" s="105">
        <v>0</v>
      </c>
      <c r="G569" s="105">
        <v>100</v>
      </c>
      <c r="H569" s="105">
        <v>100</v>
      </c>
      <c r="I569" s="105">
        <v>100</v>
      </c>
      <c r="J569" s="105">
        <v>100</v>
      </c>
      <c r="K569" s="105">
        <v>100</v>
      </c>
      <c r="L569" s="105">
        <v>1.3810243609940094</v>
      </c>
      <c r="M569" s="105">
        <v>1.7252725921207153</v>
      </c>
      <c r="N569" s="105">
        <v>3.4252798604501797</v>
      </c>
      <c r="O569" s="105">
        <v>11.700773111728152</v>
      </c>
      <c r="P569" s="105">
        <v>26.215656219596088</v>
      </c>
      <c r="Q569" s="105">
        <v>50.513159385542046</v>
      </c>
      <c r="R569" s="105">
        <v>73.965697692122617</v>
      </c>
      <c r="S569" s="105">
        <v>0</v>
      </c>
      <c r="T569" s="105">
        <v>0</v>
      </c>
      <c r="U569" s="105">
        <v>0</v>
      </c>
    </row>
    <row r="570" spans="1:21">
      <c r="A570" s="54">
        <v>568</v>
      </c>
      <c r="B570" s="104">
        <v>1325</v>
      </c>
      <c r="C570" s="104">
        <v>1325</v>
      </c>
      <c r="D570" s="105">
        <v>0</v>
      </c>
      <c r="E570" s="105">
        <v>608152000</v>
      </c>
      <c r="F570" s="105">
        <v>0</v>
      </c>
      <c r="G570" s="105">
        <v>55.979375803922956</v>
      </c>
      <c r="H570" s="105">
        <v>71.421962232591383</v>
      </c>
      <c r="I570" s="105">
        <v>73.972746598041041</v>
      </c>
      <c r="J570" s="105">
        <v>86.301537697714565</v>
      </c>
      <c r="K570" s="105">
        <v>94.147132033870434</v>
      </c>
      <c r="L570" s="105">
        <v>32.876776363131974</v>
      </c>
      <c r="M570" s="105">
        <v>18.208676139580788</v>
      </c>
      <c r="N570" s="105">
        <v>16.690076506524584</v>
      </c>
      <c r="O570" s="105">
        <v>29.58909863921642</v>
      </c>
      <c r="P570" s="105">
        <v>32.876776265796025</v>
      </c>
      <c r="Q570" s="105">
        <v>39.831478937406729</v>
      </c>
      <c r="R570" s="105">
        <v>46.027486772114436</v>
      </c>
      <c r="S570" s="105">
        <v>0</v>
      </c>
      <c r="T570" s="105">
        <v>0</v>
      </c>
      <c r="U570" s="105">
        <v>0</v>
      </c>
    </row>
    <row r="571" spans="1:21">
      <c r="A571" s="54">
        <v>569</v>
      </c>
      <c r="B571" s="104">
        <v>1326</v>
      </c>
      <c r="C571" s="104">
        <v>1326</v>
      </c>
      <c r="D571" s="105">
        <v>77</v>
      </c>
      <c r="E571" s="105">
        <v>608152000</v>
      </c>
      <c r="F571" s="105">
        <v>0</v>
      </c>
      <c r="G571" s="105">
        <v>17.117660440745293</v>
      </c>
      <c r="H571" s="105">
        <v>22.271364659464304</v>
      </c>
      <c r="I571" s="105">
        <v>23.272324868878432</v>
      </c>
      <c r="J571" s="105">
        <v>27.61649217773574</v>
      </c>
      <c r="K571" s="105">
        <v>30.91398378104747</v>
      </c>
      <c r="L571" s="105">
        <v>9.7013438563474494</v>
      </c>
      <c r="M571" s="105">
        <v>4.1970352853701733</v>
      </c>
      <c r="N571" s="105">
        <v>4.061245676150242</v>
      </c>
      <c r="O571" s="105">
        <v>7.9054844020235882</v>
      </c>
      <c r="P571" s="105">
        <v>9.2880579073102272</v>
      </c>
      <c r="Q571" s="105">
        <v>11.903660421437818</v>
      </c>
      <c r="R571" s="105">
        <v>14.090047029457009</v>
      </c>
      <c r="S571" s="105">
        <v>0</v>
      </c>
      <c r="T571" s="105">
        <v>15.194891708830641</v>
      </c>
      <c r="U571" s="105">
        <v>15.194891708830644</v>
      </c>
    </row>
    <row r="572" spans="1:21">
      <c r="A572" s="54">
        <v>570</v>
      </c>
      <c r="B572" s="104">
        <v>1327</v>
      </c>
      <c r="C572" s="104">
        <v>1327</v>
      </c>
      <c r="D572" s="105">
        <v>0</v>
      </c>
      <c r="E572" s="105">
        <v>608152000</v>
      </c>
      <c r="F572" s="105">
        <v>0</v>
      </c>
      <c r="G572" s="105">
        <v>100</v>
      </c>
      <c r="H572" s="105">
        <v>100</v>
      </c>
      <c r="I572" s="105">
        <v>100</v>
      </c>
      <c r="J572" s="105">
        <v>100</v>
      </c>
      <c r="K572" s="105">
        <v>100</v>
      </c>
      <c r="L572" s="105">
        <v>1.0064319306755007</v>
      </c>
      <c r="M572" s="105">
        <v>1.4666219956312125</v>
      </c>
      <c r="N572" s="105">
        <v>3.0244784787341055</v>
      </c>
      <c r="O572" s="105">
        <v>11.636162434439216</v>
      </c>
      <c r="P572" s="105">
        <v>26.899180692599742</v>
      </c>
      <c r="Q572" s="105">
        <v>59.178197523719433</v>
      </c>
      <c r="R572" s="105">
        <v>100</v>
      </c>
      <c r="S572" s="105">
        <v>0</v>
      </c>
      <c r="T572" s="105">
        <v>0</v>
      </c>
      <c r="U572" s="105">
        <v>0</v>
      </c>
    </row>
    <row r="573" spans="1:21">
      <c r="A573" s="54">
        <v>571</v>
      </c>
      <c r="B573" s="104">
        <v>1328</v>
      </c>
      <c r="C573" s="104">
        <v>1328</v>
      </c>
      <c r="D573" s="105">
        <v>155</v>
      </c>
      <c r="E573" s="105">
        <v>608152000</v>
      </c>
      <c r="F573" s="105">
        <v>0</v>
      </c>
      <c r="G573" s="105">
        <v>100</v>
      </c>
      <c r="H573" s="105">
        <v>100</v>
      </c>
      <c r="I573" s="105">
        <v>100</v>
      </c>
      <c r="J573" s="105">
        <v>100</v>
      </c>
      <c r="K573" s="105">
        <v>100</v>
      </c>
      <c r="L573" s="105">
        <v>1.1272037623565607</v>
      </c>
      <c r="M573" s="105">
        <v>1.7959999248473275</v>
      </c>
      <c r="N573" s="105">
        <v>3.9816134744787881</v>
      </c>
      <c r="O573" s="105">
        <v>15.691188737349853</v>
      </c>
      <c r="P573" s="105">
        <v>37.658852969639646</v>
      </c>
      <c r="Q573" s="105">
        <v>86.301538055424189</v>
      </c>
      <c r="R573" s="105">
        <v>100</v>
      </c>
      <c r="S573" s="105">
        <v>0</v>
      </c>
      <c r="T573" s="105">
        <v>62.213033077008021</v>
      </c>
      <c r="U573" s="105">
        <v>62.213033077008014</v>
      </c>
    </row>
    <row r="574" spans="1:21">
      <c r="A574" s="54">
        <v>572</v>
      </c>
      <c r="B574" s="104">
        <v>1329</v>
      </c>
      <c r="C574" s="104">
        <v>1329</v>
      </c>
      <c r="D574" s="105">
        <v>0</v>
      </c>
      <c r="E574" s="105">
        <v>608152000</v>
      </c>
      <c r="F574" s="105">
        <v>0</v>
      </c>
      <c r="G574" s="105">
        <v>28.767179351808068</v>
      </c>
      <c r="H574" s="105">
        <v>39.831479102503472</v>
      </c>
      <c r="I574" s="105">
        <v>44.068870496386808</v>
      </c>
      <c r="J574" s="105">
        <v>54.506234561320532</v>
      </c>
      <c r="K574" s="105">
        <v>62.764754949399411</v>
      </c>
      <c r="L574" s="105">
        <v>1.3682820236698137</v>
      </c>
      <c r="M574" s="105">
        <v>1.0868355835393837</v>
      </c>
      <c r="N574" s="105">
        <v>1.9908067039952169</v>
      </c>
      <c r="O574" s="105">
        <v>6.1098434021539241</v>
      </c>
      <c r="P574" s="105">
        <v>10.203137504089556</v>
      </c>
      <c r="Q574" s="105">
        <v>16.056100103334732</v>
      </c>
      <c r="R574" s="105">
        <v>21.575384513856047</v>
      </c>
      <c r="S574" s="105">
        <v>0</v>
      </c>
      <c r="T574" s="105">
        <v>0</v>
      </c>
      <c r="U574" s="105">
        <v>0</v>
      </c>
    </row>
    <row r="575" spans="1:21">
      <c r="A575" s="54">
        <v>573</v>
      </c>
      <c r="B575" s="104">
        <v>1330</v>
      </c>
      <c r="C575" s="104">
        <v>1330</v>
      </c>
      <c r="D575" s="105">
        <v>0</v>
      </c>
      <c r="E575" s="105">
        <v>608152000</v>
      </c>
      <c r="F575" s="105">
        <v>0</v>
      </c>
      <c r="G575" s="105">
        <v>12.629476596906335</v>
      </c>
      <c r="H575" s="105">
        <v>16.056078774361541</v>
      </c>
      <c r="I575" s="105">
        <v>16.569873295141111</v>
      </c>
      <c r="J575" s="105">
        <v>19.357354330188603</v>
      </c>
      <c r="K575" s="105">
        <v>21.352957869383307</v>
      </c>
      <c r="L575" s="105">
        <v>7.8381718574462838</v>
      </c>
      <c r="M575" s="105">
        <v>3.6756644424670459</v>
      </c>
      <c r="N575" s="105">
        <v>3.344618261998439</v>
      </c>
      <c r="O575" s="105">
        <v>6.3730197244997147</v>
      </c>
      <c r="P575" s="105">
        <v>7.3188389062275885</v>
      </c>
      <c r="Q575" s="105">
        <v>9.1243553261651353</v>
      </c>
      <c r="R575" s="105">
        <v>10.567521234146119</v>
      </c>
      <c r="S575" s="105">
        <v>0</v>
      </c>
      <c r="T575" s="105">
        <v>0</v>
      </c>
      <c r="U575" s="105">
        <v>0</v>
      </c>
    </row>
    <row r="576" spans="1:21">
      <c r="A576" s="54">
        <v>574</v>
      </c>
      <c r="B576" s="104">
        <v>1331</v>
      </c>
      <c r="C576" s="104">
        <v>1331</v>
      </c>
      <c r="D576" s="105">
        <v>0</v>
      </c>
      <c r="E576" s="105">
        <v>608152000</v>
      </c>
      <c r="F576" s="105">
        <v>0</v>
      </c>
      <c r="G576" s="105">
        <v>100</v>
      </c>
      <c r="H576" s="105">
        <v>100</v>
      </c>
      <c r="I576" s="105">
        <v>100</v>
      </c>
      <c r="J576" s="105">
        <v>100</v>
      </c>
      <c r="K576" s="105">
        <v>100</v>
      </c>
      <c r="L576" s="105">
        <v>1.0064319306755007</v>
      </c>
      <c r="M576" s="105">
        <v>1.5370960395771285</v>
      </c>
      <c r="N576" s="105">
        <v>2.7135251028255345</v>
      </c>
      <c r="O576" s="105">
        <v>11.195815715339185</v>
      </c>
      <c r="P576" s="105">
        <v>27.616382116711364</v>
      </c>
      <c r="Q576" s="105">
        <v>62.764504806108889</v>
      </c>
      <c r="R576" s="105">
        <v>100</v>
      </c>
      <c r="S576" s="105">
        <v>0</v>
      </c>
      <c r="T576" s="105">
        <v>0</v>
      </c>
      <c r="U576" s="105">
        <v>0</v>
      </c>
    </row>
    <row r="577" spans="1:21">
      <c r="A577" s="54">
        <v>575</v>
      </c>
      <c r="B577" s="104">
        <v>1332</v>
      </c>
      <c r="C577" s="104">
        <v>1332</v>
      </c>
      <c r="D577" s="105">
        <v>411.99999999999994</v>
      </c>
      <c r="E577" s="105">
        <v>608152000</v>
      </c>
      <c r="F577" s="105">
        <v>0</v>
      </c>
      <c r="G577" s="105">
        <v>100</v>
      </c>
      <c r="H577" s="105">
        <v>100</v>
      </c>
      <c r="I577" s="105">
        <v>100</v>
      </c>
      <c r="J577" s="105">
        <v>100</v>
      </c>
      <c r="K577" s="105">
        <v>100</v>
      </c>
      <c r="L577" s="105">
        <v>0.95141796661928368</v>
      </c>
      <c r="M577" s="105">
        <v>1.5844229591357282</v>
      </c>
      <c r="N577" s="105">
        <v>2.8938058857266933</v>
      </c>
      <c r="O577" s="105">
        <v>12.183584698302862</v>
      </c>
      <c r="P577" s="105">
        <v>30.017567394584145</v>
      </c>
      <c r="Q577" s="105">
        <v>69.040588433057422</v>
      </c>
      <c r="R577" s="105">
        <v>100</v>
      </c>
      <c r="S577" s="105">
        <v>0</v>
      </c>
      <c r="T577" s="105">
        <v>59.722615611452177</v>
      </c>
      <c r="U577" s="105">
        <v>59.722615611452191</v>
      </c>
    </row>
    <row r="578" spans="1:21">
      <c r="A578" s="54">
        <v>576</v>
      </c>
      <c r="B578" s="104">
        <v>1333</v>
      </c>
      <c r="C578" s="104">
        <v>1333</v>
      </c>
      <c r="D578" s="105">
        <v>619</v>
      </c>
      <c r="E578" s="105">
        <v>608152000</v>
      </c>
      <c r="F578" s="105">
        <v>0</v>
      </c>
      <c r="G578" s="105">
        <v>100</v>
      </c>
      <c r="H578" s="105">
        <v>100</v>
      </c>
      <c r="I578" s="105">
        <v>100</v>
      </c>
      <c r="J578" s="105">
        <v>100</v>
      </c>
      <c r="K578" s="105">
        <v>100</v>
      </c>
      <c r="L578" s="105">
        <v>6.4675625708982993</v>
      </c>
      <c r="M578" s="105">
        <v>7.890426336495926</v>
      </c>
      <c r="N578" s="105">
        <v>7.5516855076064298</v>
      </c>
      <c r="O578" s="105">
        <v>25.258986730480306</v>
      </c>
      <c r="P578" s="105">
        <v>50.51797346445035</v>
      </c>
      <c r="Q578" s="105">
        <v>100</v>
      </c>
      <c r="R578" s="105">
        <v>100</v>
      </c>
      <c r="S578" s="105">
        <v>0</v>
      </c>
      <c r="T578" s="105">
        <v>66.473886217494268</v>
      </c>
      <c r="U578" s="105">
        <v>66.473886217494282</v>
      </c>
    </row>
    <row r="579" spans="1:21">
      <c r="A579" s="54">
        <v>577</v>
      </c>
      <c r="B579" s="104">
        <v>1334</v>
      </c>
      <c r="C579" s="104">
        <v>1334</v>
      </c>
      <c r="D579" s="105">
        <v>438</v>
      </c>
      <c r="E579" s="105">
        <v>1242930000</v>
      </c>
      <c r="F579" s="105">
        <v>0</v>
      </c>
      <c r="G579" s="105">
        <v>41.098605277868721</v>
      </c>
      <c r="H579" s="105">
        <v>56.44208458160638</v>
      </c>
      <c r="I579" s="105">
        <v>61.350091936528678</v>
      </c>
      <c r="J579" s="105">
        <v>76.966478974917791</v>
      </c>
      <c r="K579" s="105">
        <v>86.390945788173028</v>
      </c>
      <c r="L579" s="105">
        <v>1.3371732902536455</v>
      </c>
      <c r="M579" s="105">
        <v>1.5368147916574619</v>
      </c>
      <c r="N579" s="105">
        <v>2.8073190615753885</v>
      </c>
      <c r="O579" s="105">
        <v>8.4494138595219113</v>
      </c>
      <c r="P579" s="105">
        <v>14.853180153054311</v>
      </c>
      <c r="Q579" s="105">
        <v>23.259100789123501</v>
      </c>
      <c r="R579" s="105">
        <v>30.898951413288156</v>
      </c>
      <c r="S579" s="105">
        <v>0</v>
      </c>
      <c r="T579" s="105">
        <v>33.782513326464091</v>
      </c>
      <c r="U579" s="105">
        <v>33.782513326464084</v>
      </c>
    </row>
    <row r="580" spans="1:21">
      <c r="A580" s="54">
        <v>578</v>
      </c>
      <c r="B580" s="104">
        <v>1335</v>
      </c>
      <c r="C580" s="104">
        <v>1335</v>
      </c>
      <c r="D580" s="105">
        <v>1263</v>
      </c>
      <c r="E580" s="105">
        <v>2512490000</v>
      </c>
      <c r="F580" s="105">
        <v>0</v>
      </c>
      <c r="G580" s="105">
        <v>11.83581277667362</v>
      </c>
      <c r="H580" s="105">
        <v>15.199777969104423</v>
      </c>
      <c r="I580" s="105">
        <v>17.156624588480046</v>
      </c>
      <c r="J580" s="105">
        <v>19.932907651731654</v>
      </c>
      <c r="K580" s="105">
        <v>21.204289286161313</v>
      </c>
      <c r="L580" s="105">
        <v>7.6240924711964171</v>
      </c>
      <c r="M580" s="105">
        <v>0.70528188805950232</v>
      </c>
      <c r="N580" s="105">
        <v>1.2236721407724527</v>
      </c>
      <c r="O580" s="105">
        <v>2.9776482231383987</v>
      </c>
      <c r="P580" s="105">
        <v>4.6366263449718641</v>
      </c>
      <c r="Q580" s="105">
        <v>7.2727119127864244</v>
      </c>
      <c r="R580" s="105">
        <v>9.1596036118850215</v>
      </c>
      <c r="S580" s="105">
        <v>0</v>
      </c>
      <c r="T580" s="105">
        <v>9.9107540720800937</v>
      </c>
      <c r="U580" s="105">
        <v>9.9107540720800955</v>
      </c>
    </row>
    <row r="581" spans="1:21">
      <c r="A581" s="54">
        <v>579</v>
      </c>
      <c r="B581" s="104">
        <v>1336</v>
      </c>
      <c r="C581" s="104">
        <v>1336</v>
      </c>
      <c r="D581" s="105">
        <v>0</v>
      </c>
      <c r="E581" s="105">
        <v>3568880000</v>
      </c>
      <c r="F581" s="105">
        <v>0</v>
      </c>
      <c r="G581" s="105">
        <v>45.79064096088608</v>
      </c>
      <c r="H581" s="105">
        <v>64.252734090769792</v>
      </c>
      <c r="I581" s="105">
        <v>76.800443864423386</v>
      </c>
      <c r="J581" s="105">
        <v>83.683551593895146</v>
      </c>
      <c r="K581" s="105">
        <v>93.987912614839118</v>
      </c>
      <c r="L581" s="105">
        <v>1.2800676740606904</v>
      </c>
      <c r="M581" s="105">
        <v>0.68497320020940677</v>
      </c>
      <c r="N581" s="105">
        <v>2.3476048218209233</v>
      </c>
      <c r="O581" s="105">
        <v>7.8083548682059911</v>
      </c>
      <c r="P581" s="105">
        <v>16.45746928354545</v>
      </c>
      <c r="Q581" s="105">
        <v>27.974120737224439</v>
      </c>
      <c r="R581" s="105">
        <v>35.037595092884892</v>
      </c>
      <c r="S581" s="105">
        <v>0</v>
      </c>
      <c r="T581" s="105">
        <v>0</v>
      </c>
      <c r="U581" s="105">
        <v>0</v>
      </c>
    </row>
    <row r="582" spans="1:21">
      <c r="A582" s="54">
        <v>580</v>
      </c>
      <c r="B582" s="104">
        <v>1343</v>
      </c>
      <c r="C582" s="104">
        <v>1343</v>
      </c>
      <c r="D582" s="105">
        <v>0</v>
      </c>
      <c r="E582" s="105">
        <v>3040760000</v>
      </c>
      <c r="F582" s="105">
        <v>0</v>
      </c>
      <c r="G582" s="105">
        <v>23.969572300241026</v>
      </c>
      <c r="H582" s="105">
        <v>28.706547452959622</v>
      </c>
      <c r="I582" s="105">
        <v>32.253183827512927</v>
      </c>
      <c r="J582" s="105">
        <v>33.399476637737678</v>
      </c>
      <c r="K582" s="105">
        <v>35.274291670362928</v>
      </c>
      <c r="L582" s="105">
        <v>4.8774043514803855</v>
      </c>
      <c r="M582" s="105">
        <v>0.36595261594038364</v>
      </c>
      <c r="N582" s="105">
        <v>1.2229427055945328</v>
      </c>
      <c r="O582" s="105">
        <v>6.0140444637926258</v>
      </c>
      <c r="P582" s="105">
        <v>11.719381343455622</v>
      </c>
      <c r="Q582" s="105">
        <v>16.870310589525786</v>
      </c>
      <c r="R582" s="105">
        <v>19.42267857091003</v>
      </c>
      <c r="S582" s="105">
        <v>0</v>
      </c>
      <c r="T582" s="105">
        <v>0</v>
      </c>
      <c r="U582" s="105">
        <v>0</v>
      </c>
    </row>
    <row r="583" spans="1:21">
      <c r="A583" s="54">
        <v>581</v>
      </c>
      <c r="B583" s="104">
        <v>1344</v>
      </c>
      <c r="C583" s="104">
        <v>1344</v>
      </c>
      <c r="D583" s="105">
        <v>0</v>
      </c>
      <c r="E583" s="105">
        <v>608152000</v>
      </c>
      <c r="F583" s="105">
        <v>0</v>
      </c>
      <c r="G583" s="105">
        <v>6.3632577189722408</v>
      </c>
      <c r="H583" s="105">
        <v>8.3517753187342887</v>
      </c>
      <c r="I583" s="105">
        <v>10.093765556430663</v>
      </c>
      <c r="J583" s="105">
        <v>11.324432204711513</v>
      </c>
      <c r="K583" s="105">
        <v>12.848853213546713</v>
      </c>
      <c r="L583" s="105">
        <v>10.659986134177224</v>
      </c>
      <c r="M583" s="105">
        <v>2.1637366553462316</v>
      </c>
      <c r="N583" s="105">
        <v>1.3373603960162586</v>
      </c>
      <c r="O583" s="105">
        <v>1.7586388565741289</v>
      </c>
      <c r="P583" s="105">
        <v>2.4880470266647232</v>
      </c>
      <c r="Q583" s="105">
        <v>3.6881120339716489</v>
      </c>
      <c r="R583" s="105">
        <v>4.6181536688305522</v>
      </c>
      <c r="S583" s="105">
        <v>0</v>
      </c>
      <c r="T583" s="105">
        <v>0</v>
      </c>
      <c r="U583" s="105">
        <v>0</v>
      </c>
    </row>
    <row r="584" spans="1:21">
      <c r="A584" s="54">
        <v>582</v>
      </c>
      <c r="B584" s="104">
        <v>1348</v>
      </c>
      <c r="C584" s="104">
        <v>1348</v>
      </c>
      <c r="D584" s="105">
        <v>0</v>
      </c>
      <c r="E584" s="105">
        <v>1824460000</v>
      </c>
      <c r="F584" s="105">
        <v>0</v>
      </c>
      <c r="G584" s="105">
        <v>7.6055263349976876</v>
      </c>
      <c r="H584" s="105">
        <v>9.2368090340725093</v>
      </c>
      <c r="I584" s="105">
        <v>10.918071597937512</v>
      </c>
      <c r="J584" s="105">
        <v>11.327864924046837</v>
      </c>
      <c r="K584" s="105">
        <v>12.977675255132205</v>
      </c>
      <c r="L584" s="105">
        <v>4.8339452188601175</v>
      </c>
      <c r="M584" s="105">
        <v>1.2380403194149021</v>
      </c>
      <c r="N584" s="105">
        <v>1.5707473753712833</v>
      </c>
      <c r="O584" s="105">
        <v>2.4535066034528903</v>
      </c>
      <c r="P584" s="105">
        <v>3.624578300717713</v>
      </c>
      <c r="Q584" s="105">
        <v>5.4778312424412672</v>
      </c>
      <c r="R584" s="105">
        <v>6.1926487196357352</v>
      </c>
      <c r="S584" s="105">
        <v>0</v>
      </c>
      <c r="T584" s="105">
        <v>0</v>
      </c>
      <c r="U584" s="105">
        <v>0</v>
      </c>
    </row>
    <row r="585" spans="1:21">
      <c r="A585" s="54">
        <v>583</v>
      </c>
      <c r="B585" s="104">
        <v>1349</v>
      </c>
      <c r="C585" s="104">
        <v>1349</v>
      </c>
      <c r="D585" s="105">
        <v>0</v>
      </c>
      <c r="E585" s="105">
        <v>608152000</v>
      </c>
      <c r="F585" s="105">
        <v>1</v>
      </c>
      <c r="G585" s="105">
        <v>100</v>
      </c>
      <c r="H585" s="105">
        <v>100</v>
      </c>
      <c r="I585" s="105">
        <v>100</v>
      </c>
      <c r="J585" s="105">
        <v>100</v>
      </c>
      <c r="K585" s="105">
        <v>100</v>
      </c>
      <c r="L585" s="105">
        <v>0.71514650579578731</v>
      </c>
      <c r="M585" s="105">
        <v>0.87090798416069815</v>
      </c>
      <c r="N585" s="105">
        <v>1.5331162030836738</v>
      </c>
      <c r="O585" s="105">
        <v>6.5543512339455798</v>
      </c>
      <c r="P585" s="105">
        <v>16.438067683189914</v>
      </c>
      <c r="Q585" s="105">
        <v>33.954350398936498</v>
      </c>
      <c r="R585" s="105">
        <v>62.763857494771969</v>
      </c>
      <c r="S585" s="105">
        <v>0</v>
      </c>
      <c r="T585" s="105">
        <v>0</v>
      </c>
      <c r="U585" s="105">
        <v>0</v>
      </c>
    </row>
    <row r="586" spans="1:21">
      <c r="A586" s="54">
        <v>584</v>
      </c>
      <c r="B586" s="104">
        <v>1350</v>
      </c>
      <c r="C586" s="104">
        <v>1350</v>
      </c>
      <c r="D586" s="105">
        <v>0</v>
      </c>
      <c r="E586" s="105">
        <v>608152000</v>
      </c>
      <c r="F586" s="105">
        <v>1</v>
      </c>
      <c r="G586" s="105">
        <v>100</v>
      </c>
      <c r="H586" s="105">
        <v>100</v>
      </c>
      <c r="I586" s="105">
        <v>100</v>
      </c>
      <c r="J586" s="105">
        <v>100</v>
      </c>
      <c r="K586" s="105">
        <v>100</v>
      </c>
      <c r="L586" s="105">
        <v>3.066158026411427</v>
      </c>
      <c r="M586" s="105">
        <v>4.8307632579380035</v>
      </c>
      <c r="N586" s="105">
        <v>5.014987280486487</v>
      </c>
      <c r="O586" s="105">
        <v>17.258932000128702</v>
      </c>
      <c r="P586" s="105">
        <v>39.076827170102739</v>
      </c>
      <c r="Q586" s="105">
        <v>82.842873600617793</v>
      </c>
      <c r="R586" s="105">
        <v>100</v>
      </c>
      <c r="S586" s="105">
        <v>0</v>
      </c>
      <c r="T586" s="105">
        <v>0</v>
      </c>
      <c r="U586" s="105">
        <v>0</v>
      </c>
    </row>
    <row r="587" spans="1:21">
      <c r="A587" s="54">
        <v>585</v>
      </c>
      <c r="B587" s="104">
        <v>1351</v>
      </c>
      <c r="C587" s="104">
        <v>1351</v>
      </c>
      <c r="D587" s="105">
        <v>0</v>
      </c>
      <c r="E587" s="105">
        <v>608152000</v>
      </c>
      <c r="F587" s="105">
        <v>1</v>
      </c>
      <c r="G587" s="105">
        <v>-99999</v>
      </c>
      <c r="H587" s="105">
        <v>-99999</v>
      </c>
      <c r="I587" s="105">
        <v>-99999</v>
      </c>
      <c r="J587" s="105">
        <v>-99999</v>
      </c>
      <c r="K587" s="105">
        <v>-99999</v>
      </c>
      <c r="L587" s="105">
        <v>-99999</v>
      </c>
      <c r="M587" s="105">
        <v>-99999</v>
      </c>
      <c r="N587" s="105">
        <v>-99999</v>
      </c>
      <c r="O587" s="105">
        <v>-99999</v>
      </c>
      <c r="P587" s="105">
        <v>-99999</v>
      </c>
      <c r="Q587" s="105">
        <v>-99999</v>
      </c>
      <c r="R587" s="105">
        <v>-99999</v>
      </c>
      <c r="S587" s="105">
        <v>0</v>
      </c>
      <c r="T587" s="105">
        <v>0</v>
      </c>
      <c r="U587" s="105">
        <v>0</v>
      </c>
    </row>
    <row r="588" spans="1:21">
      <c r="A588" s="54">
        <v>586</v>
      </c>
      <c r="B588" s="104">
        <v>1352</v>
      </c>
      <c r="C588" s="104">
        <v>1352</v>
      </c>
      <c r="D588" s="105">
        <v>0</v>
      </c>
      <c r="E588" s="105">
        <v>608152000</v>
      </c>
      <c r="F588" s="105">
        <v>1</v>
      </c>
      <c r="G588" s="105">
        <v>100</v>
      </c>
      <c r="H588" s="105">
        <v>100</v>
      </c>
      <c r="I588" s="105">
        <v>100</v>
      </c>
      <c r="J588" s="105">
        <v>100</v>
      </c>
      <c r="K588" s="105">
        <v>100</v>
      </c>
      <c r="L588" s="105">
        <v>10.202910134336289</v>
      </c>
      <c r="M588" s="105">
        <v>14.794219694787618</v>
      </c>
      <c r="N588" s="105">
        <v>16.907679651185848</v>
      </c>
      <c r="O588" s="105">
        <v>45.023377716865063</v>
      </c>
      <c r="P588" s="105">
        <v>94.139789823629116</v>
      </c>
      <c r="Q588" s="105">
        <v>100</v>
      </c>
      <c r="R588" s="105">
        <v>100</v>
      </c>
      <c r="S588" s="105">
        <v>0</v>
      </c>
      <c r="T588" s="105">
        <v>0</v>
      </c>
      <c r="U588" s="105">
        <v>0</v>
      </c>
    </row>
    <row r="589" spans="1:21">
      <c r="A589" s="54">
        <v>587</v>
      </c>
      <c r="B589" s="104">
        <v>1353</v>
      </c>
      <c r="C589" s="104">
        <v>1353</v>
      </c>
      <c r="D589" s="105">
        <v>0</v>
      </c>
      <c r="E589" s="105">
        <v>608152000</v>
      </c>
      <c r="F589" s="105">
        <v>1</v>
      </c>
      <c r="G589" s="105">
        <v>100</v>
      </c>
      <c r="H589" s="105">
        <v>100</v>
      </c>
      <c r="I589" s="105">
        <v>100</v>
      </c>
      <c r="J589" s="105">
        <v>100</v>
      </c>
      <c r="K589" s="105">
        <v>100</v>
      </c>
      <c r="L589" s="105">
        <v>6.0079525165982837</v>
      </c>
      <c r="M589" s="105">
        <v>8.767140373884363</v>
      </c>
      <c r="N589" s="105">
        <v>10.35099329006839</v>
      </c>
      <c r="O589" s="105">
        <v>29.171265856931193</v>
      </c>
      <c r="P589" s="105">
        <v>64.72357416824002</v>
      </c>
      <c r="Q589" s="105">
        <v>100</v>
      </c>
      <c r="R589" s="105">
        <v>100</v>
      </c>
      <c r="S589" s="105">
        <v>0</v>
      </c>
      <c r="T589" s="105">
        <v>0</v>
      </c>
      <c r="U589" s="105">
        <v>0</v>
      </c>
    </row>
    <row r="590" spans="1:21">
      <c r="A590" s="54">
        <v>588</v>
      </c>
      <c r="B590" s="104">
        <v>1354</v>
      </c>
      <c r="C590" s="104">
        <v>1354</v>
      </c>
      <c r="D590" s="105">
        <v>0</v>
      </c>
      <c r="E590" s="105">
        <v>608152000</v>
      </c>
      <c r="F590" s="105">
        <v>1</v>
      </c>
      <c r="G590" s="105">
        <v>100</v>
      </c>
      <c r="H590" s="105">
        <v>100</v>
      </c>
      <c r="I590" s="105">
        <v>100</v>
      </c>
      <c r="J590" s="105">
        <v>100</v>
      </c>
      <c r="K590" s="105">
        <v>100</v>
      </c>
      <c r="L590" s="105">
        <v>3.6642958029243626</v>
      </c>
      <c r="M590" s="105">
        <v>6.0385915840530044</v>
      </c>
      <c r="N590" s="105">
        <v>6.9006780219451329</v>
      </c>
      <c r="O590" s="105">
        <v>18.328824076136499</v>
      </c>
      <c r="P590" s="105">
        <v>41.423417531092703</v>
      </c>
      <c r="Q590" s="105">
        <v>98.627184618279003</v>
      </c>
      <c r="R590" s="105">
        <v>100</v>
      </c>
      <c r="S590" s="105">
        <v>0</v>
      </c>
      <c r="T590" s="105">
        <v>0</v>
      </c>
      <c r="U590" s="105">
        <v>0</v>
      </c>
    </row>
    <row r="591" spans="1:21">
      <c r="A591" s="54">
        <v>589</v>
      </c>
      <c r="B591" s="104">
        <v>1355</v>
      </c>
      <c r="C591" s="104">
        <v>1355</v>
      </c>
      <c r="D591" s="105">
        <v>0</v>
      </c>
      <c r="E591" s="105">
        <v>1877710000</v>
      </c>
      <c r="F591" s="105">
        <v>1</v>
      </c>
      <c r="G591" s="105">
        <v>19.985033782630136</v>
      </c>
      <c r="H591" s="105">
        <v>27.42924131725297</v>
      </c>
      <c r="I591" s="105">
        <v>31.822259381202592</v>
      </c>
      <c r="J591" s="105">
        <v>35.492195289537754</v>
      </c>
      <c r="K591" s="105">
        <v>40.604480685523939</v>
      </c>
      <c r="L591" s="105">
        <v>1.9418262407246851</v>
      </c>
      <c r="M591" s="105">
        <v>0.42640990735037188</v>
      </c>
      <c r="N591" s="105">
        <v>1.0529397638362044</v>
      </c>
      <c r="O591" s="105">
        <v>3.1233162779895518</v>
      </c>
      <c r="P591" s="105">
        <v>7.5411154527874302</v>
      </c>
      <c r="Q591" s="105">
        <v>11.761454580966031</v>
      </c>
      <c r="R591" s="105">
        <v>15.092938061915376</v>
      </c>
      <c r="S591" s="105">
        <v>0</v>
      </c>
      <c r="T591" s="105">
        <v>0</v>
      </c>
      <c r="U591" s="105">
        <v>0</v>
      </c>
    </row>
    <row r="592" spans="1:21">
      <c r="A592" s="54">
        <v>590</v>
      </c>
      <c r="B592" s="104">
        <v>1356</v>
      </c>
      <c r="C592" s="104">
        <v>1356</v>
      </c>
      <c r="D592" s="105">
        <v>0</v>
      </c>
      <c r="E592" s="105">
        <v>608152000</v>
      </c>
      <c r="F592" s="105">
        <v>1</v>
      </c>
      <c r="G592" s="105">
        <v>45.024049255582604</v>
      </c>
      <c r="H592" s="105">
        <v>62.761042456978387</v>
      </c>
      <c r="I592" s="105">
        <v>69.037872492628381</v>
      </c>
      <c r="J592" s="105">
        <v>86.295977320771229</v>
      </c>
      <c r="K592" s="105">
        <v>94.141441321664843</v>
      </c>
      <c r="L592" s="105">
        <v>5.6360401121744239</v>
      </c>
      <c r="M592" s="105">
        <v>4.53472777959536</v>
      </c>
      <c r="N592" s="105">
        <v>5.1459417709125335</v>
      </c>
      <c r="O592" s="105">
        <v>10.407432409984127</v>
      </c>
      <c r="P592" s="105">
        <v>15.810054148500718</v>
      </c>
      <c r="Q592" s="105">
        <v>24.366050388357216</v>
      </c>
      <c r="R592" s="105">
        <v>32.874701690565217</v>
      </c>
      <c r="S592" s="105">
        <v>0</v>
      </c>
      <c r="T592" s="105">
        <v>0</v>
      </c>
      <c r="U592" s="105">
        <v>0</v>
      </c>
    </row>
    <row r="593" spans="1:21">
      <c r="A593" s="54">
        <v>591</v>
      </c>
      <c r="B593" s="104">
        <v>1357</v>
      </c>
      <c r="C593" s="104">
        <v>1357</v>
      </c>
      <c r="D593" s="105">
        <v>0</v>
      </c>
      <c r="E593" s="105">
        <v>608152000</v>
      </c>
      <c r="F593" s="105">
        <v>1</v>
      </c>
      <c r="G593" s="105">
        <v>100</v>
      </c>
      <c r="H593" s="105">
        <v>100</v>
      </c>
      <c r="I593" s="105">
        <v>100</v>
      </c>
      <c r="J593" s="105">
        <v>100</v>
      </c>
      <c r="K593" s="105">
        <v>100</v>
      </c>
      <c r="L593" s="105">
        <v>0.98548430137946275</v>
      </c>
      <c r="M593" s="105">
        <v>1.2809133663142735</v>
      </c>
      <c r="N593" s="105">
        <v>2.6682622126876057</v>
      </c>
      <c r="O593" s="105">
        <v>8.1863917801445485</v>
      </c>
      <c r="P593" s="105">
        <v>20.506642352042146</v>
      </c>
      <c r="Q593" s="105">
        <v>51.779065587644226</v>
      </c>
      <c r="R593" s="105">
        <v>100</v>
      </c>
      <c r="S593" s="105">
        <v>0</v>
      </c>
      <c r="T593" s="105">
        <v>0</v>
      </c>
      <c r="U593" s="105">
        <v>0</v>
      </c>
    </row>
    <row r="594" spans="1:21">
      <c r="A594" s="54">
        <v>592</v>
      </c>
      <c r="B594" s="104">
        <v>1358</v>
      </c>
      <c r="C594" s="104">
        <v>1358</v>
      </c>
      <c r="D594" s="105">
        <v>0</v>
      </c>
      <c r="E594" s="105">
        <v>608152000</v>
      </c>
      <c r="F594" s="105">
        <v>1</v>
      </c>
      <c r="G594" s="105">
        <v>17.702291676504199</v>
      </c>
      <c r="H594" s="105">
        <v>24.083350300753985</v>
      </c>
      <c r="I594" s="105">
        <v>26.21752701890729</v>
      </c>
      <c r="J594" s="105">
        <v>31.864040356023239</v>
      </c>
      <c r="K594" s="105">
        <v>36.336379450569908</v>
      </c>
      <c r="L594" s="105">
        <v>4.2728070192944729</v>
      </c>
      <c r="M594" s="105">
        <v>1.4813065713071201</v>
      </c>
      <c r="N594" s="105">
        <v>2.1752103743530062</v>
      </c>
      <c r="O594" s="105">
        <v>4.8733108714742839</v>
      </c>
      <c r="P594" s="105">
        <v>7.1419685425646415</v>
      </c>
      <c r="Q594" s="105">
        <v>10.407838552660056</v>
      </c>
      <c r="R594" s="105">
        <v>13.449125808668477</v>
      </c>
      <c r="S594" s="105">
        <v>0</v>
      </c>
      <c r="T594" s="105">
        <v>0</v>
      </c>
      <c r="U594" s="105">
        <v>0</v>
      </c>
    </row>
    <row r="595" spans="1:21">
      <c r="A595" s="54">
        <v>593</v>
      </c>
      <c r="B595" s="104">
        <v>1359</v>
      </c>
      <c r="C595" s="104">
        <v>1359</v>
      </c>
      <c r="D595" s="105">
        <v>0</v>
      </c>
      <c r="E595" s="105">
        <v>1242930000</v>
      </c>
      <c r="F595" s="105">
        <v>1</v>
      </c>
      <c r="G595" s="105">
        <v>11.710117961118595</v>
      </c>
      <c r="H595" s="105">
        <v>15.266203998013987</v>
      </c>
      <c r="I595" s="105">
        <v>17.687176209203496</v>
      </c>
      <c r="J595" s="105">
        <v>19.597436319667626</v>
      </c>
      <c r="K595" s="105">
        <v>22.023394821491895</v>
      </c>
      <c r="L595" s="105">
        <v>2.958297295624174</v>
      </c>
      <c r="M595" s="105">
        <v>0.42460004951182112</v>
      </c>
      <c r="N595" s="105">
        <v>0.91402566894730475</v>
      </c>
      <c r="O595" s="105">
        <v>2.0382540561309561</v>
      </c>
      <c r="P595" s="105">
        <v>4.1185473553909491</v>
      </c>
      <c r="Q595" s="105">
        <v>6.8170898969875662</v>
      </c>
      <c r="R595" s="105">
        <v>8.7099753386522138</v>
      </c>
      <c r="S595" s="105">
        <v>0</v>
      </c>
      <c r="T595" s="105">
        <v>0</v>
      </c>
      <c r="U595" s="105">
        <v>0</v>
      </c>
    </row>
    <row r="596" spans="1:21">
      <c r="A596" s="54">
        <v>594</v>
      </c>
      <c r="B596" s="104">
        <v>1454</v>
      </c>
      <c r="C596" s="104">
        <v>1454</v>
      </c>
      <c r="D596" s="105">
        <v>0</v>
      </c>
      <c r="E596" s="105">
        <v>2432610000</v>
      </c>
      <c r="F596" s="105">
        <v>1</v>
      </c>
      <c r="G596" s="105">
        <v>5.4681828417031699</v>
      </c>
      <c r="H596" s="105">
        <v>7.1763643285782521</v>
      </c>
      <c r="I596" s="105">
        <v>7.6125011584891658</v>
      </c>
      <c r="J596" s="105">
        <v>9.1332123704499111</v>
      </c>
      <c r="K596" s="105">
        <v>10.255332465333996</v>
      </c>
      <c r="L596" s="105">
        <v>0.39844304358812005</v>
      </c>
      <c r="M596" s="105">
        <v>0.26432134968605558</v>
      </c>
      <c r="N596" s="105">
        <v>0.77378347393206814</v>
      </c>
      <c r="O596" s="105">
        <v>1.8601544529261258</v>
      </c>
      <c r="P596" s="105">
        <v>2.5808686289042426</v>
      </c>
      <c r="Q596" s="105">
        <v>3.6143470324794063</v>
      </c>
      <c r="R596" s="105">
        <v>4.4757683868563527</v>
      </c>
      <c r="S596" s="105">
        <v>0</v>
      </c>
      <c r="T596" s="105">
        <v>0</v>
      </c>
      <c r="U596" s="105">
        <v>0</v>
      </c>
    </row>
    <row r="597" spans="1:21">
      <c r="A597" s="54">
        <v>595</v>
      </c>
      <c r="B597" s="104">
        <v>1455</v>
      </c>
      <c r="C597" s="104">
        <v>1455</v>
      </c>
      <c r="D597" s="105">
        <v>0</v>
      </c>
      <c r="E597" s="105">
        <v>608152000</v>
      </c>
      <c r="F597" s="105">
        <v>0</v>
      </c>
      <c r="G597" s="105">
        <v>12.825046475242823</v>
      </c>
      <c r="H597" s="105">
        <v>31.240327466320387</v>
      </c>
      <c r="I597" s="105">
        <v>40.61242638446155</v>
      </c>
      <c r="J597" s="105">
        <v>79.662507917450284</v>
      </c>
      <c r="K597" s="105">
        <v>52.90453251497555</v>
      </c>
      <c r="L597" s="105">
        <v>0.72552785247175133</v>
      </c>
      <c r="M597" s="105">
        <v>0.1</v>
      </c>
      <c r="N597" s="105">
        <v>0.10596949630490847</v>
      </c>
      <c r="O597" s="105">
        <v>0.42234633980864938</v>
      </c>
      <c r="P597" s="105">
        <v>1.5402430790770689</v>
      </c>
      <c r="Q597" s="105">
        <v>4.5799185396923994</v>
      </c>
      <c r="R597" s="105">
        <v>4.6150593855577666</v>
      </c>
      <c r="S597" s="105">
        <v>0</v>
      </c>
      <c r="T597" s="105">
        <v>0</v>
      </c>
      <c r="U597" s="105">
        <v>0</v>
      </c>
    </row>
    <row r="598" spans="1:21">
      <c r="A598" s="54">
        <v>596</v>
      </c>
      <c r="B598" s="104">
        <v>1458</v>
      </c>
      <c r="C598" s="104">
        <v>1458</v>
      </c>
      <c r="D598" s="105">
        <v>0</v>
      </c>
      <c r="E598" s="105">
        <v>1824460000</v>
      </c>
      <c r="F598" s="105">
        <v>0</v>
      </c>
      <c r="G598" s="105">
        <v>4.8900172995853994</v>
      </c>
      <c r="H598" s="105">
        <v>10.108195624010635</v>
      </c>
      <c r="I598" s="105">
        <v>9.0480653985673829</v>
      </c>
      <c r="J598" s="105">
        <v>24.121622239697739</v>
      </c>
      <c r="K598" s="105">
        <v>5.3217456531274392</v>
      </c>
      <c r="L598" s="105">
        <v>0.2709450768385227</v>
      </c>
      <c r="M598" s="105">
        <v>0.10274529836159635</v>
      </c>
      <c r="N598" s="105">
        <v>0.16495693434727676</v>
      </c>
      <c r="O598" s="105">
        <v>0.51393496182390974</v>
      </c>
      <c r="P598" s="105">
        <v>1.4069227830015987</v>
      </c>
      <c r="Q598" s="105">
        <v>2.3851562347894881</v>
      </c>
      <c r="R598" s="105">
        <v>2.0612455801903948</v>
      </c>
      <c r="S598" s="105">
        <v>0</v>
      </c>
      <c r="T598" s="105">
        <v>0</v>
      </c>
      <c r="U598" s="105">
        <v>0</v>
      </c>
    </row>
    <row r="599" spans="1:21">
      <c r="A599" s="54">
        <v>597</v>
      </c>
      <c r="B599" s="104">
        <v>1459</v>
      </c>
      <c r="C599" s="104">
        <v>1459</v>
      </c>
      <c r="D599" s="105">
        <v>0</v>
      </c>
      <c r="E599" s="105">
        <v>1216300000</v>
      </c>
      <c r="F599" s="105">
        <v>0</v>
      </c>
      <c r="G599" s="105">
        <v>3.4868649688783773</v>
      </c>
      <c r="H599" s="105">
        <v>5.9947681823472685</v>
      </c>
      <c r="I599" s="105">
        <v>3.5194316539454271</v>
      </c>
      <c r="J599" s="105">
        <v>5.3867264684903917</v>
      </c>
      <c r="K599" s="105">
        <v>1.2499741792162697</v>
      </c>
      <c r="L599" s="105">
        <v>0.19719583399777102</v>
      </c>
      <c r="M599" s="105">
        <v>0.76137668593448793</v>
      </c>
      <c r="N599" s="105">
        <v>2.1344635855997871</v>
      </c>
      <c r="O599" s="105">
        <v>1.1491454283322569</v>
      </c>
      <c r="P599" s="105">
        <v>1.3069695872667375</v>
      </c>
      <c r="Q599" s="105">
        <v>1.9805949055906151</v>
      </c>
      <c r="R599" s="105">
        <v>2.0065598761766443</v>
      </c>
      <c r="S599" s="105">
        <v>0</v>
      </c>
      <c r="T599" s="105">
        <v>0</v>
      </c>
      <c r="U599" s="105">
        <v>0</v>
      </c>
    </row>
    <row r="600" spans="1:21">
      <c r="A600" s="54">
        <v>598</v>
      </c>
      <c r="B600" s="104">
        <v>1461</v>
      </c>
      <c r="C600" s="104">
        <v>1461</v>
      </c>
      <c r="D600" s="105">
        <v>0</v>
      </c>
      <c r="E600" s="105">
        <v>608152000</v>
      </c>
      <c r="F600" s="105">
        <v>0</v>
      </c>
      <c r="G600" s="105">
        <v>9.9578697756258681</v>
      </c>
      <c r="H600" s="105">
        <v>19.539970880473401</v>
      </c>
      <c r="I600" s="105">
        <v>10.005908963699303</v>
      </c>
      <c r="J600" s="105">
        <v>15.008883384347966</v>
      </c>
      <c r="K600" s="105">
        <v>2.2735860739079912</v>
      </c>
      <c r="L600" s="105">
        <v>0.15295853104276852</v>
      </c>
      <c r="M600" s="105">
        <v>0.27410003484816786</v>
      </c>
      <c r="N600" s="105">
        <v>1.3328422865702576</v>
      </c>
      <c r="O600" s="105">
        <v>1.3445879410377639</v>
      </c>
      <c r="P600" s="105">
        <v>1.8698047363114643</v>
      </c>
      <c r="Q600" s="105">
        <v>5.4939971175866837</v>
      </c>
      <c r="R600" s="105">
        <v>5.1268240428964864</v>
      </c>
      <c r="S600" s="105">
        <v>0</v>
      </c>
      <c r="T600" s="105">
        <v>0</v>
      </c>
      <c r="U600" s="105">
        <v>0</v>
      </c>
    </row>
    <row r="601" spans="1:21">
      <c r="A601" s="54">
        <v>599</v>
      </c>
      <c r="B601" s="104">
        <v>1466</v>
      </c>
      <c r="C601" s="104">
        <v>1466</v>
      </c>
      <c r="D601" s="105">
        <v>0</v>
      </c>
      <c r="E601" s="105">
        <v>608152000</v>
      </c>
      <c r="F601" s="105">
        <v>0</v>
      </c>
      <c r="G601" s="105">
        <v>0</v>
      </c>
      <c r="H601" s="105">
        <v>0</v>
      </c>
      <c r="I601" s="105">
        <v>100</v>
      </c>
      <c r="J601" s="105">
        <v>100</v>
      </c>
      <c r="K601" s="105">
        <v>32.361717684782377</v>
      </c>
      <c r="L601" s="105">
        <v>0.29843652868237219</v>
      </c>
      <c r="M601" s="105">
        <v>0.14511573693898833</v>
      </c>
      <c r="N601" s="105">
        <v>1.2164069377948497</v>
      </c>
      <c r="O601" s="105">
        <v>1.8406945680812317</v>
      </c>
      <c r="P601" s="105">
        <v>11.04375519609694</v>
      </c>
      <c r="Q601" s="105">
        <v>100</v>
      </c>
      <c r="R601" s="105">
        <v>100</v>
      </c>
      <c r="S601" s="105">
        <v>0</v>
      </c>
      <c r="T601" s="105">
        <v>0</v>
      </c>
      <c r="U601" s="105">
        <v>0</v>
      </c>
    </row>
    <row r="602" spans="1:21">
      <c r="A602" s="54">
        <v>600</v>
      </c>
      <c r="B602" s="104">
        <v>1467</v>
      </c>
      <c r="C602" s="104">
        <v>1467</v>
      </c>
      <c r="D602" s="105">
        <v>0</v>
      </c>
      <c r="E602" s="105">
        <v>608152000</v>
      </c>
      <c r="F602" s="105">
        <v>0</v>
      </c>
      <c r="G602" s="105">
        <v>14.383589675904034</v>
      </c>
      <c r="H602" s="105">
        <v>19.357354330188603</v>
      </c>
      <c r="I602" s="105">
        <v>16.70352349459823</v>
      </c>
      <c r="J602" s="105">
        <v>16.569895306641442</v>
      </c>
      <c r="K602" s="105">
        <v>8.3182205354625722</v>
      </c>
      <c r="L602" s="105">
        <v>0.12630070968673449</v>
      </c>
      <c r="M602" s="105">
        <v>0.46323442288625782</v>
      </c>
      <c r="N602" s="105">
        <v>1.982519180024102</v>
      </c>
      <c r="O602" s="105">
        <v>2.7957551599343557</v>
      </c>
      <c r="P602" s="105">
        <v>4.7073316043339037</v>
      </c>
      <c r="Q602" s="105">
        <v>8.558830212686324</v>
      </c>
      <c r="R602" s="105">
        <v>11.506871740723225</v>
      </c>
      <c r="S602" s="105">
        <v>0</v>
      </c>
      <c r="T602" s="105">
        <v>0</v>
      </c>
      <c r="U602" s="105">
        <v>0</v>
      </c>
    </row>
    <row r="603" spans="1:21">
      <c r="A603" s="54">
        <v>601</v>
      </c>
      <c r="B603" s="104">
        <v>1468</v>
      </c>
      <c r="C603" s="104">
        <v>1468</v>
      </c>
      <c r="D603" s="105">
        <v>0</v>
      </c>
      <c r="E603" s="105">
        <v>608152000</v>
      </c>
      <c r="F603" s="105">
        <v>0</v>
      </c>
      <c r="G603" s="105">
        <v>1.3434929429132991</v>
      </c>
      <c r="H603" s="105">
        <v>1.4057212383689033</v>
      </c>
      <c r="I603" s="105">
        <v>1.0945944492364916</v>
      </c>
      <c r="J603" s="105">
        <v>2.6708676992698197</v>
      </c>
      <c r="K603" s="105">
        <v>4.8776683442041566</v>
      </c>
      <c r="L603" s="105">
        <v>5.0677875820703351</v>
      </c>
      <c r="M603" s="105">
        <v>0.80480764611988487</v>
      </c>
      <c r="N603" s="105">
        <v>1.164015546149392</v>
      </c>
      <c r="O603" s="105">
        <v>1.6872218785258921</v>
      </c>
      <c r="P603" s="105">
        <v>1.8064810532794124</v>
      </c>
      <c r="Q603" s="105">
        <v>1.5841294337894871</v>
      </c>
      <c r="R603" s="105">
        <v>1.3243776115875761</v>
      </c>
      <c r="S603" s="105">
        <v>0</v>
      </c>
      <c r="T603" s="105">
        <v>0</v>
      </c>
      <c r="U603" s="105">
        <v>0</v>
      </c>
    </row>
    <row r="604" spans="1:21">
      <c r="A604" s="54">
        <v>602</v>
      </c>
      <c r="B604" s="104">
        <v>1469</v>
      </c>
      <c r="C604" s="104">
        <v>1469</v>
      </c>
      <c r="D604" s="105">
        <v>0</v>
      </c>
      <c r="E604" s="105">
        <v>608152000</v>
      </c>
      <c r="F604" s="105">
        <v>0</v>
      </c>
      <c r="G604" s="105">
        <v>100</v>
      </c>
      <c r="H604" s="105">
        <v>100</v>
      </c>
      <c r="I604" s="105">
        <v>100</v>
      </c>
      <c r="J604" s="105">
        <v>100</v>
      </c>
      <c r="K604" s="105">
        <v>100</v>
      </c>
      <c r="L604" s="105">
        <v>26.897036769596244</v>
      </c>
      <c r="M604" s="105">
        <v>0.85207847139309556</v>
      </c>
      <c r="N604" s="105">
        <v>2.339005922460494</v>
      </c>
      <c r="O604" s="105">
        <v>7.2039944094848245</v>
      </c>
      <c r="P604" s="105">
        <v>22.269589583429156</v>
      </c>
      <c r="Q604" s="105">
        <v>54.501890296287144</v>
      </c>
      <c r="R604" s="105">
        <v>100</v>
      </c>
      <c r="S604" s="105">
        <v>0</v>
      </c>
      <c r="T604" s="105">
        <v>0</v>
      </c>
      <c r="U604" s="105">
        <v>0</v>
      </c>
    </row>
    <row r="605" spans="1:21">
      <c r="A605" s="54">
        <v>603</v>
      </c>
      <c r="B605" s="104">
        <v>1470</v>
      </c>
      <c r="C605" s="104">
        <v>1470</v>
      </c>
      <c r="D605" s="105">
        <v>0</v>
      </c>
      <c r="E605" s="105">
        <v>608152000</v>
      </c>
      <c r="F605" s="105">
        <v>0</v>
      </c>
      <c r="G605" s="105">
        <v>100</v>
      </c>
      <c r="H605" s="105">
        <v>100</v>
      </c>
      <c r="I605" s="105">
        <v>100</v>
      </c>
      <c r="J605" s="105">
        <v>100</v>
      </c>
      <c r="K605" s="105">
        <v>100</v>
      </c>
      <c r="L605" s="105">
        <v>4.4902946200165008</v>
      </c>
      <c r="M605" s="105">
        <v>0.69660800280459678</v>
      </c>
      <c r="N605" s="105">
        <v>2.4252807310758402</v>
      </c>
      <c r="O605" s="105">
        <v>5.442587988404096</v>
      </c>
      <c r="P605" s="105">
        <v>18.167296765429047</v>
      </c>
      <c r="Q605" s="105">
        <v>48.164461192067705</v>
      </c>
      <c r="R605" s="105">
        <v>98.62246815518624</v>
      </c>
      <c r="S605" s="105">
        <v>0</v>
      </c>
      <c r="T605" s="105">
        <v>0</v>
      </c>
      <c r="U605" s="105">
        <v>0</v>
      </c>
    </row>
    <row r="606" spans="1:21">
      <c r="A606" s="54">
        <v>604</v>
      </c>
      <c r="B606" s="104">
        <v>1471</v>
      </c>
      <c r="C606" s="104">
        <v>1471</v>
      </c>
      <c r="D606" s="105">
        <v>0</v>
      </c>
      <c r="E606" s="105">
        <v>608152000</v>
      </c>
      <c r="F606" s="105">
        <v>0</v>
      </c>
      <c r="G606" s="105">
        <v>34.517863854315188</v>
      </c>
      <c r="H606" s="105">
        <v>48.164461192067705</v>
      </c>
      <c r="I606" s="105">
        <v>53.104405929715675</v>
      </c>
      <c r="J606" s="105">
        <v>66.80876875028747</v>
      </c>
      <c r="K606" s="105">
        <v>76.706364120700414</v>
      </c>
      <c r="L606" s="105">
        <v>0.47570521698072998</v>
      </c>
      <c r="M606" s="105">
        <v>0.84598784615082911</v>
      </c>
      <c r="N606" s="105">
        <v>2.7255980425166499</v>
      </c>
      <c r="O606" s="105">
        <v>3.8192058978736871</v>
      </c>
      <c r="P606" s="105">
        <v>8.4879993084381589</v>
      </c>
      <c r="Q606" s="105">
        <v>16.975998616876318</v>
      </c>
      <c r="R606" s="105">
        <v>24.952672665770017</v>
      </c>
      <c r="S606" s="105">
        <v>0</v>
      </c>
      <c r="T606" s="105">
        <v>0</v>
      </c>
      <c r="U606" s="105">
        <v>0</v>
      </c>
    </row>
    <row r="607" spans="1:21">
      <c r="A607" s="54">
        <v>605</v>
      </c>
      <c r="B607" s="104">
        <v>1472</v>
      </c>
      <c r="C607" s="104">
        <v>1472</v>
      </c>
      <c r="D607" s="105">
        <v>90</v>
      </c>
      <c r="E607" s="105">
        <v>608152000</v>
      </c>
      <c r="F607" s="105">
        <v>0</v>
      </c>
      <c r="G607" s="105">
        <v>16.307652214637102</v>
      </c>
      <c r="H607" s="105">
        <v>22.511650339770778</v>
      </c>
      <c r="I607" s="105">
        <v>24.65561703879656</v>
      </c>
      <c r="J607" s="105">
        <v>30.456938694983993</v>
      </c>
      <c r="K607" s="105">
        <v>35.102912394218833</v>
      </c>
      <c r="L607" s="105">
        <v>3.1645374245053737</v>
      </c>
      <c r="M607" s="105">
        <v>1.517355124057705</v>
      </c>
      <c r="N607" s="105">
        <v>2.3749399381303546</v>
      </c>
      <c r="O607" s="105">
        <v>3.5887407353734133</v>
      </c>
      <c r="P607" s="105">
        <v>6.2950511588416758</v>
      </c>
      <c r="Q607" s="105">
        <v>9.2458563895487114</v>
      </c>
      <c r="R607" s="105">
        <v>12.254862906857463</v>
      </c>
      <c r="S607" s="105">
        <v>0</v>
      </c>
      <c r="T607" s="105">
        <v>13.956342863310164</v>
      </c>
      <c r="U607" s="105">
        <v>13.956342863310162</v>
      </c>
    </row>
    <row r="608" spans="1:21">
      <c r="A608" s="54">
        <v>606</v>
      </c>
      <c r="B608" s="104">
        <v>1473</v>
      </c>
      <c r="C608" s="104">
        <v>1473</v>
      </c>
      <c r="D608" s="105">
        <v>0</v>
      </c>
      <c r="E608" s="105">
        <v>608152000</v>
      </c>
      <c r="F608" s="105">
        <v>0</v>
      </c>
      <c r="G608" s="105">
        <v>0</v>
      </c>
      <c r="H608" s="105">
        <v>0</v>
      </c>
      <c r="I608" s="105">
        <v>0</v>
      </c>
      <c r="J608" s="105">
        <v>0</v>
      </c>
      <c r="K608" s="105">
        <v>100</v>
      </c>
      <c r="L608" s="105">
        <v>0.69538013910987651</v>
      </c>
      <c r="M608" s="105">
        <v>0.91181586807781978</v>
      </c>
      <c r="N608" s="105">
        <v>7.7463825205776278</v>
      </c>
      <c r="O608" s="105">
        <v>5.0295266438065971</v>
      </c>
      <c r="P608" s="105">
        <v>100</v>
      </c>
      <c r="Q608" s="105">
        <v>0</v>
      </c>
      <c r="R608" s="105">
        <v>0</v>
      </c>
      <c r="S608" s="105">
        <v>0</v>
      </c>
      <c r="T608" s="105">
        <v>0</v>
      </c>
      <c r="U608" s="105">
        <v>0</v>
      </c>
    </row>
    <row r="609" spans="1:21">
      <c r="A609" s="54">
        <v>607</v>
      </c>
      <c r="B609" s="104">
        <v>1474</v>
      </c>
      <c r="C609" s="104">
        <v>1474</v>
      </c>
      <c r="D609" s="105">
        <v>0</v>
      </c>
      <c r="E609" s="105">
        <v>608152000</v>
      </c>
      <c r="F609" s="105">
        <v>0</v>
      </c>
      <c r="G609" s="105">
        <v>0</v>
      </c>
      <c r="H609" s="105">
        <v>0</v>
      </c>
      <c r="I609" s="105">
        <v>0</v>
      </c>
      <c r="J609" s="105">
        <v>0</v>
      </c>
      <c r="K609" s="105">
        <v>100</v>
      </c>
      <c r="L609" s="105">
        <v>0.77558125607143502</v>
      </c>
      <c r="M609" s="105">
        <v>1.0520328860133421</v>
      </c>
      <c r="N609" s="105">
        <v>3.8607343598451558</v>
      </c>
      <c r="O609" s="105">
        <v>4.2498245550474625</v>
      </c>
      <c r="P609" s="105">
        <v>100</v>
      </c>
      <c r="Q609" s="105">
        <v>0</v>
      </c>
      <c r="R609" s="105">
        <v>0</v>
      </c>
      <c r="S609" s="105">
        <v>0</v>
      </c>
      <c r="T609" s="105">
        <v>0</v>
      </c>
      <c r="U609" s="105">
        <v>0</v>
      </c>
    </row>
    <row r="610" spans="1:21">
      <c r="A610" s="54">
        <v>608</v>
      </c>
      <c r="B610" s="104">
        <v>1475</v>
      </c>
      <c r="C610" s="104">
        <v>1475</v>
      </c>
      <c r="D610" s="105">
        <v>0</v>
      </c>
      <c r="E610" s="105">
        <v>608152000</v>
      </c>
      <c r="F610" s="105">
        <v>0</v>
      </c>
      <c r="G610" s="105">
        <v>0</v>
      </c>
      <c r="H610" s="105">
        <v>0</v>
      </c>
      <c r="I610" s="105">
        <v>0</v>
      </c>
      <c r="J610" s="105">
        <v>0</v>
      </c>
      <c r="K610" s="105">
        <v>0</v>
      </c>
      <c r="L610" s="105">
        <v>7.5586627715351948</v>
      </c>
      <c r="M610" s="105">
        <v>1.630253373378445</v>
      </c>
      <c r="N610" s="105">
        <v>7.4438152523448746</v>
      </c>
      <c r="O610" s="105">
        <v>18.167908865732741</v>
      </c>
      <c r="P610" s="105">
        <v>100</v>
      </c>
      <c r="Q610" s="105">
        <v>0</v>
      </c>
      <c r="R610" s="105">
        <v>0</v>
      </c>
      <c r="S610" s="105">
        <v>0</v>
      </c>
      <c r="T610" s="105">
        <v>0</v>
      </c>
      <c r="U610" s="105">
        <v>0</v>
      </c>
    </row>
    <row r="611" spans="1:21">
      <c r="A611" s="54">
        <v>609</v>
      </c>
      <c r="B611" s="104">
        <v>1476</v>
      </c>
      <c r="C611" s="104">
        <v>1476</v>
      </c>
      <c r="D611" s="105">
        <v>0</v>
      </c>
      <c r="E611" s="105">
        <v>608152000</v>
      </c>
      <c r="F611" s="105">
        <v>0</v>
      </c>
      <c r="G611" s="105">
        <v>100</v>
      </c>
      <c r="H611" s="105">
        <v>100</v>
      </c>
      <c r="I611" s="105">
        <v>100</v>
      </c>
      <c r="J611" s="105">
        <v>100</v>
      </c>
      <c r="K611" s="105">
        <v>100</v>
      </c>
      <c r="L611" s="105">
        <v>13.108571955728262</v>
      </c>
      <c r="M611" s="105">
        <v>1.5844229591357282</v>
      </c>
      <c r="N611" s="105">
        <v>4.335405668249078</v>
      </c>
      <c r="O611" s="105">
        <v>8.2769245415095387</v>
      </c>
      <c r="P611" s="105">
        <v>18.736541573529859</v>
      </c>
      <c r="Q611" s="105">
        <v>69.739283160099703</v>
      </c>
      <c r="R611" s="105">
        <v>100</v>
      </c>
      <c r="S611" s="105">
        <v>0</v>
      </c>
      <c r="T611" s="105">
        <v>0</v>
      </c>
      <c r="U611" s="105">
        <v>0</v>
      </c>
    </row>
    <row r="612" spans="1:21">
      <c r="A612" s="54">
        <v>610</v>
      </c>
      <c r="B612" s="104">
        <v>1477</v>
      </c>
      <c r="C612" s="104">
        <v>1477</v>
      </c>
      <c r="D612" s="105">
        <v>0</v>
      </c>
      <c r="E612" s="105">
        <v>1216300000</v>
      </c>
      <c r="F612" s="105">
        <v>0</v>
      </c>
      <c r="G612" s="105">
        <v>30.017827561648613</v>
      </c>
      <c r="H612" s="105">
        <v>42.270002076607234</v>
      </c>
      <c r="I612" s="105">
        <v>47.073411403494411</v>
      </c>
      <c r="J612" s="105">
        <v>59.178002907250111</v>
      </c>
      <c r="K612" s="105">
        <v>67.909183664057508</v>
      </c>
      <c r="L612" s="105">
        <v>0.73582421229390738</v>
      </c>
      <c r="M612" s="105">
        <v>0.65030772425549599</v>
      </c>
      <c r="N612" s="105">
        <v>1.8036547215201326</v>
      </c>
      <c r="O612" s="105">
        <v>2.9145485982721318</v>
      </c>
      <c r="P612" s="105">
        <v>8.3684596170462768</v>
      </c>
      <c r="Q612" s="105">
        <v>15.456900873145059</v>
      </c>
      <c r="R612" s="105">
        <v>21.917778854537083</v>
      </c>
      <c r="S612" s="105">
        <v>0</v>
      </c>
      <c r="T612" s="105">
        <v>0</v>
      </c>
      <c r="U612" s="105">
        <v>0</v>
      </c>
    </row>
    <row r="613" spans="1:21">
      <c r="A613" s="54">
        <v>611</v>
      </c>
      <c r="B613" s="104">
        <v>1485</v>
      </c>
      <c r="C613" s="104">
        <v>1485</v>
      </c>
      <c r="D613" s="105">
        <v>0</v>
      </c>
      <c r="E613" s="105">
        <v>1216300000</v>
      </c>
      <c r="F613" s="105">
        <v>0</v>
      </c>
      <c r="G613" s="105">
        <v>100</v>
      </c>
      <c r="H613" s="105">
        <v>100</v>
      </c>
      <c r="I613" s="105">
        <v>100</v>
      </c>
      <c r="J613" s="105">
        <v>100</v>
      </c>
      <c r="K613" s="105">
        <v>100</v>
      </c>
      <c r="L613" s="105">
        <v>0.57412653650035561</v>
      </c>
      <c r="M613" s="105">
        <v>0.64201793227285198</v>
      </c>
      <c r="N613" s="105">
        <v>1.7313815464888063</v>
      </c>
      <c r="O613" s="105">
        <v>3.884831005879962</v>
      </c>
      <c r="P613" s="105">
        <v>19.356930678003934</v>
      </c>
      <c r="Q613" s="105">
        <v>55.978336780303366</v>
      </c>
      <c r="R613" s="105">
        <v>100</v>
      </c>
      <c r="S613" s="105">
        <v>0</v>
      </c>
      <c r="T613" s="105">
        <v>0</v>
      </c>
      <c r="U613" s="105">
        <v>0</v>
      </c>
    </row>
    <row r="614" spans="1:21">
      <c r="A614" s="54">
        <v>612</v>
      </c>
      <c r="B614" s="104">
        <v>1486</v>
      </c>
      <c r="C614" s="104">
        <v>1486</v>
      </c>
      <c r="D614" s="105">
        <v>0</v>
      </c>
      <c r="E614" s="105">
        <v>608152000</v>
      </c>
      <c r="F614" s="105">
        <v>0</v>
      </c>
      <c r="G614" s="105">
        <v>79.664616503303506</v>
      </c>
      <c r="H614" s="105">
        <v>100</v>
      </c>
      <c r="I614" s="105">
        <v>100</v>
      </c>
      <c r="J614" s="105">
        <v>100</v>
      </c>
      <c r="K614" s="105">
        <v>100</v>
      </c>
      <c r="L614" s="105">
        <v>3.2626845726972973</v>
      </c>
      <c r="M614" s="105">
        <v>0.78942486632457087</v>
      </c>
      <c r="N614" s="105">
        <v>1.7202236770009836</v>
      </c>
      <c r="O614" s="105">
        <v>3.5542778947384668</v>
      </c>
      <c r="P614" s="105">
        <v>8.8943879028089334</v>
      </c>
      <c r="Q614" s="105">
        <v>22.289763052984764</v>
      </c>
      <c r="R614" s="105">
        <v>43.151717904407768</v>
      </c>
      <c r="S614" s="105">
        <v>0</v>
      </c>
      <c r="T614" s="105">
        <v>0</v>
      </c>
      <c r="U614" s="105">
        <v>0</v>
      </c>
    </row>
    <row r="615" spans="1:21">
      <c r="A615" s="54">
        <v>613</v>
      </c>
      <c r="B615" s="104">
        <v>1487</v>
      </c>
      <c r="C615" s="104">
        <v>1487</v>
      </c>
      <c r="D615" s="105">
        <v>0</v>
      </c>
      <c r="E615" s="105">
        <v>634780000</v>
      </c>
      <c r="F615" s="105">
        <v>1</v>
      </c>
      <c r="G615" s="105">
        <v>-99999</v>
      </c>
      <c r="H615" s="105">
        <v>-99999</v>
      </c>
      <c r="I615" s="105">
        <v>-99999</v>
      </c>
      <c r="J615" s="105">
        <v>-99999</v>
      </c>
      <c r="K615" s="105">
        <v>-99999</v>
      </c>
      <c r="L615" s="105">
        <v>-99999</v>
      </c>
      <c r="M615" s="105">
        <v>-99999</v>
      </c>
      <c r="N615" s="105">
        <v>-99999</v>
      </c>
      <c r="O615" s="105">
        <v>-99999</v>
      </c>
      <c r="P615" s="105">
        <v>-99999</v>
      </c>
      <c r="Q615" s="105">
        <v>-99999</v>
      </c>
      <c r="R615" s="105">
        <v>-99999</v>
      </c>
      <c r="S615" s="105">
        <v>0</v>
      </c>
      <c r="T615" s="105">
        <v>0</v>
      </c>
      <c r="U615" s="105">
        <v>0</v>
      </c>
    </row>
    <row r="616" spans="1:21">
      <c r="A616" s="54">
        <v>614</v>
      </c>
      <c r="B616" s="104">
        <v>1488</v>
      </c>
      <c r="C616" s="104">
        <v>1488</v>
      </c>
      <c r="D616" s="105">
        <v>0</v>
      </c>
      <c r="E616" s="105">
        <v>634780000</v>
      </c>
      <c r="F616" s="105">
        <v>1</v>
      </c>
      <c r="G616" s="105">
        <v>-99999</v>
      </c>
      <c r="H616" s="105">
        <v>-99999</v>
      </c>
      <c r="I616" s="105">
        <v>-99999</v>
      </c>
      <c r="J616" s="105">
        <v>-99999</v>
      </c>
      <c r="K616" s="105">
        <v>-99999</v>
      </c>
      <c r="L616" s="105">
        <v>-99999</v>
      </c>
      <c r="M616" s="105">
        <v>-99999</v>
      </c>
      <c r="N616" s="105">
        <v>-99999</v>
      </c>
      <c r="O616" s="105">
        <v>-99999</v>
      </c>
      <c r="P616" s="105">
        <v>-99999</v>
      </c>
      <c r="Q616" s="105">
        <v>-99999</v>
      </c>
      <c r="R616" s="105">
        <v>-99999</v>
      </c>
      <c r="S616" s="105">
        <v>0</v>
      </c>
      <c r="T616" s="105">
        <v>0</v>
      </c>
      <c r="U616" s="105">
        <v>0</v>
      </c>
    </row>
    <row r="617" spans="1:21">
      <c r="A617" s="54">
        <v>615</v>
      </c>
      <c r="B617" s="104">
        <v>1489</v>
      </c>
      <c r="C617" s="104">
        <v>1489</v>
      </c>
      <c r="D617" s="105">
        <v>0</v>
      </c>
      <c r="E617" s="105">
        <v>634780000</v>
      </c>
      <c r="F617" s="105">
        <v>1</v>
      </c>
      <c r="G617" s="105">
        <v>-99999</v>
      </c>
      <c r="H617" s="105">
        <v>-99999</v>
      </c>
      <c r="I617" s="105">
        <v>-99999</v>
      </c>
      <c r="J617" s="105">
        <v>-99999</v>
      </c>
      <c r="K617" s="105">
        <v>-99999</v>
      </c>
      <c r="L617" s="105">
        <v>-99999</v>
      </c>
      <c r="M617" s="105">
        <v>-99999</v>
      </c>
      <c r="N617" s="105">
        <v>-99999</v>
      </c>
      <c r="O617" s="105">
        <v>-99999</v>
      </c>
      <c r="P617" s="105">
        <v>-99999</v>
      </c>
      <c r="Q617" s="105">
        <v>-99999</v>
      </c>
      <c r="R617" s="105">
        <v>-99999</v>
      </c>
      <c r="S617" s="105">
        <v>0</v>
      </c>
      <c r="T617" s="105">
        <v>0</v>
      </c>
      <c r="U617" s="105">
        <v>0</v>
      </c>
    </row>
    <row r="618" spans="1:21">
      <c r="A618" s="54">
        <v>616</v>
      </c>
      <c r="B618" s="104">
        <v>1490</v>
      </c>
      <c r="C618" s="104">
        <v>1490</v>
      </c>
      <c r="D618" s="105">
        <v>876</v>
      </c>
      <c r="E618" s="105">
        <v>634780000</v>
      </c>
      <c r="F618" s="105">
        <v>0</v>
      </c>
      <c r="G618" s="105">
        <v>100</v>
      </c>
      <c r="H618" s="105">
        <v>100</v>
      </c>
      <c r="I618" s="105">
        <v>100</v>
      </c>
      <c r="J618" s="105">
        <v>100</v>
      </c>
      <c r="K618" s="105">
        <v>100</v>
      </c>
      <c r="L618" s="105">
        <v>5.8603280822061929</v>
      </c>
      <c r="M618" s="105">
        <v>2.3177465181747627</v>
      </c>
      <c r="N618" s="105">
        <v>6.9402185066693738</v>
      </c>
      <c r="O618" s="105">
        <v>32.753903509437627</v>
      </c>
      <c r="P618" s="105">
        <v>77.205629700817255</v>
      </c>
      <c r="Q618" s="105">
        <v>100</v>
      </c>
      <c r="R618" s="105">
        <v>100</v>
      </c>
      <c r="S618" s="105">
        <v>0</v>
      </c>
      <c r="T618" s="105">
        <v>68.756485526442091</v>
      </c>
      <c r="U618" s="105">
        <v>68.756485526442091</v>
      </c>
    </row>
    <row r="619" spans="1:21">
      <c r="A619" s="54">
        <v>617</v>
      </c>
      <c r="B619" s="104">
        <v>1491</v>
      </c>
      <c r="C619" s="104">
        <v>1491</v>
      </c>
      <c r="D619" s="105">
        <v>1959</v>
      </c>
      <c r="E619" s="105">
        <v>634780000</v>
      </c>
      <c r="F619" s="105">
        <v>0</v>
      </c>
      <c r="G619" s="105">
        <v>100</v>
      </c>
      <c r="H619" s="105">
        <v>100</v>
      </c>
      <c r="I619" s="105">
        <v>100</v>
      </c>
      <c r="J619" s="105">
        <v>100</v>
      </c>
      <c r="K619" s="105">
        <v>100</v>
      </c>
      <c r="L619" s="105">
        <v>5.6201456673082566</v>
      </c>
      <c r="M619" s="105">
        <v>2.3353240527860915</v>
      </c>
      <c r="N619" s="105">
        <v>6.979584315953911</v>
      </c>
      <c r="O619" s="105">
        <v>32.756458210101876</v>
      </c>
      <c r="P619" s="105">
        <v>77.211651495240147</v>
      </c>
      <c r="Q619" s="105">
        <v>100</v>
      </c>
      <c r="R619" s="105">
        <v>100</v>
      </c>
      <c r="S619" s="105">
        <v>0</v>
      </c>
      <c r="T619" s="105">
        <v>68.741930311782525</v>
      </c>
      <c r="U619" s="105">
        <v>68.741930311782511</v>
      </c>
    </row>
    <row r="620" spans="1:21">
      <c r="A620" s="54">
        <v>618</v>
      </c>
      <c r="B620" s="104">
        <v>1492</v>
      </c>
      <c r="C620" s="104">
        <v>1492</v>
      </c>
      <c r="D620" s="105">
        <v>438</v>
      </c>
      <c r="E620" s="105">
        <v>634780000</v>
      </c>
      <c r="F620" s="105">
        <v>0</v>
      </c>
      <c r="G620" s="105">
        <v>100</v>
      </c>
      <c r="H620" s="105">
        <v>100</v>
      </c>
      <c r="I620" s="105">
        <v>100</v>
      </c>
      <c r="J620" s="105">
        <v>100</v>
      </c>
      <c r="K620" s="105">
        <v>100</v>
      </c>
      <c r="L620" s="105">
        <v>4.8912321011254525</v>
      </c>
      <c r="M620" s="105">
        <v>2.0521369168170138</v>
      </c>
      <c r="N620" s="105">
        <v>6.2043993378104494</v>
      </c>
      <c r="O620" s="105">
        <v>27.717003100855433</v>
      </c>
      <c r="P620" s="105">
        <v>65.512916420203751</v>
      </c>
      <c r="Q620" s="105">
        <v>100</v>
      </c>
      <c r="R620" s="105">
        <v>100</v>
      </c>
      <c r="S620" s="105">
        <v>0</v>
      </c>
      <c r="T620" s="105">
        <v>67.198140656401009</v>
      </c>
      <c r="U620" s="105">
        <v>67.198140656401009</v>
      </c>
    </row>
    <row r="621" spans="1:21">
      <c r="A621" s="54">
        <v>619</v>
      </c>
      <c r="B621" s="104">
        <v>1493</v>
      </c>
      <c r="C621" s="104">
        <v>1493</v>
      </c>
      <c r="D621" s="105">
        <v>876</v>
      </c>
      <c r="E621" s="105">
        <v>634780000</v>
      </c>
      <c r="F621" s="105">
        <v>0</v>
      </c>
      <c r="G621" s="105">
        <v>33.260403721026528</v>
      </c>
      <c r="H621" s="105">
        <v>43.238524837334481</v>
      </c>
      <c r="I621" s="105">
        <v>45.998430678015389</v>
      </c>
      <c r="J621" s="105">
        <v>54.048156046668097</v>
      </c>
      <c r="K621" s="105">
        <v>60.053506718520126</v>
      </c>
      <c r="L621" s="105">
        <v>13.1703998660513</v>
      </c>
      <c r="M621" s="105">
        <v>3.0807641494360158</v>
      </c>
      <c r="N621" s="105">
        <v>4.7152188610796317</v>
      </c>
      <c r="O621" s="105">
        <v>12.496683478998404</v>
      </c>
      <c r="P621" s="105">
        <v>16.378229105050938</v>
      </c>
      <c r="Q621" s="105">
        <v>22.060471855782897</v>
      </c>
      <c r="R621" s="105">
        <v>26.690447430453382</v>
      </c>
      <c r="S621" s="105">
        <v>0</v>
      </c>
      <c r="T621" s="105">
        <v>27.932603062368102</v>
      </c>
      <c r="U621" s="105">
        <v>27.932603062368091</v>
      </c>
    </row>
    <row r="622" spans="1:21">
      <c r="A622" s="54">
        <v>620</v>
      </c>
      <c r="B622" s="104">
        <v>1494</v>
      </c>
      <c r="C622" s="104">
        <v>1494</v>
      </c>
      <c r="D622" s="105">
        <v>1186</v>
      </c>
      <c r="E622" s="105">
        <v>634780000</v>
      </c>
      <c r="F622" s="105">
        <v>0</v>
      </c>
      <c r="G622" s="105">
        <v>100</v>
      </c>
      <c r="H622" s="105">
        <v>100</v>
      </c>
      <c r="I622" s="105">
        <v>100</v>
      </c>
      <c r="J622" s="105">
        <v>100</v>
      </c>
      <c r="K622" s="105">
        <v>100</v>
      </c>
      <c r="L622" s="105">
        <v>5.3559507002979556</v>
      </c>
      <c r="M622" s="105">
        <v>2.0087584128842964</v>
      </c>
      <c r="N622" s="105">
        <v>5.8564890947170483</v>
      </c>
      <c r="O622" s="105">
        <v>23.499198281160041</v>
      </c>
      <c r="P622" s="105">
        <v>45.998430678015389</v>
      </c>
      <c r="Q622" s="105">
        <v>77.211651495240147</v>
      </c>
      <c r="R622" s="105">
        <v>100</v>
      </c>
      <c r="S622" s="105">
        <v>0</v>
      </c>
      <c r="T622" s="105">
        <v>63.327539888526246</v>
      </c>
      <c r="U622" s="105">
        <v>63.327539888526225</v>
      </c>
    </row>
    <row r="623" spans="1:21">
      <c r="A623" s="54">
        <v>621</v>
      </c>
      <c r="B623" s="104">
        <v>1495</v>
      </c>
      <c r="C623" s="104">
        <v>1495</v>
      </c>
      <c r="D623" s="105">
        <v>1263</v>
      </c>
      <c r="E623" s="105">
        <v>634780000</v>
      </c>
      <c r="F623" s="105">
        <v>0</v>
      </c>
      <c r="G623" s="105">
        <v>100</v>
      </c>
      <c r="H623" s="105">
        <v>100</v>
      </c>
      <c r="I623" s="105">
        <v>100</v>
      </c>
      <c r="J623" s="105">
        <v>100</v>
      </c>
      <c r="K623" s="105">
        <v>100</v>
      </c>
      <c r="L623" s="105">
        <v>2.7348803300379401</v>
      </c>
      <c r="M623" s="105">
        <v>1.3726515821376026</v>
      </c>
      <c r="N623" s="105">
        <v>4.38080617577738</v>
      </c>
      <c r="O623" s="105">
        <v>20.589773732064032</v>
      </c>
      <c r="P623" s="105">
        <v>49.134687315152817</v>
      </c>
      <c r="Q623" s="105">
        <v>100</v>
      </c>
      <c r="R623" s="105">
        <v>100</v>
      </c>
      <c r="S623" s="105">
        <v>0</v>
      </c>
      <c r="T623" s="105">
        <v>64.851066594597484</v>
      </c>
      <c r="U623" s="105">
        <v>64.851066594597484</v>
      </c>
    </row>
    <row r="624" spans="1:21">
      <c r="A624" s="54">
        <v>622</v>
      </c>
      <c r="B624" s="104">
        <v>1496</v>
      </c>
      <c r="C624" s="104">
        <v>1496</v>
      </c>
      <c r="D624" s="105">
        <v>1598.0000000000002</v>
      </c>
      <c r="E624" s="105">
        <v>634780000</v>
      </c>
      <c r="F624" s="105">
        <v>0</v>
      </c>
      <c r="G624" s="105">
        <v>100</v>
      </c>
      <c r="H624" s="105">
        <v>100</v>
      </c>
      <c r="I624" s="105">
        <v>100</v>
      </c>
      <c r="J624" s="105">
        <v>100</v>
      </c>
      <c r="K624" s="105">
        <v>100</v>
      </c>
      <c r="L624" s="105">
        <v>2.2588282875331975</v>
      </c>
      <c r="M624" s="105">
        <v>1.1765584989750879</v>
      </c>
      <c r="N624" s="105">
        <v>3.9218646375053381</v>
      </c>
      <c r="O624" s="105">
        <v>18.964265279532661</v>
      </c>
      <c r="P624" s="105">
        <v>45.998430678015389</v>
      </c>
      <c r="Q624" s="105">
        <v>98.269374630305634</v>
      </c>
      <c r="R624" s="105">
        <v>100</v>
      </c>
      <c r="S624" s="105">
        <v>0</v>
      </c>
      <c r="T624" s="105">
        <v>64.215776834322284</v>
      </c>
      <c r="U624" s="105">
        <v>64.21577683432227</v>
      </c>
    </row>
    <row r="625" spans="1:21">
      <c r="A625" s="54">
        <v>623</v>
      </c>
      <c r="B625" s="104">
        <v>1497</v>
      </c>
      <c r="C625" s="104">
        <v>1497</v>
      </c>
      <c r="D625" s="105">
        <v>1443</v>
      </c>
      <c r="E625" s="105">
        <v>634780000</v>
      </c>
      <c r="F625" s="105">
        <v>0</v>
      </c>
      <c r="G625" s="105">
        <v>77.211651495240147</v>
      </c>
      <c r="H625" s="105">
        <v>100</v>
      </c>
      <c r="I625" s="105">
        <v>100</v>
      </c>
      <c r="J625" s="105">
        <v>100</v>
      </c>
      <c r="K625" s="105">
        <v>100</v>
      </c>
      <c r="L625" s="105">
        <v>2.5132832385247084</v>
      </c>
      <c r="M625" s="105">
        <v>1.3269456755358133</v>
      </c>
      <c r="N625" s="105">
        <v>4.0559503763325724</v>
      </c>
      <c r="O625" s="105">
        <v>15.666132187440031</v>
      </c>
      <c r="P625" s="105">
        <v>28.446397919298999</v>
      </c>
      <c r="Q625" s="105">
        <v>45.040130038890084</v>
      </c>
      <c r="R625" s="105">
        <v>58.430438969370904</v>
      </c>
      <c r="S625" s="105">
        <v>0</v>
      </c>
      <c r="T625" s="105">
        <v>52.724244158386114</v>
      </c>
      <c r="U625" s="105">
        <v>52.724244158386114</v>
      </c>
    </row>
    <row r="626" spans="1:21">
      <c r="A626" s="54">
        <v>624</v>
      </c>
      <c r="B626" s="104">
        <v>1498</v>
      </c>
      <c r="C626" s="104">
        <v>1498</v>
      </c>
      <c r="D626" s="105">
        <v>0</v>
      </c>
      <c r="E626" s="105">
        <v>634780000</v>
      </c>
      <c r="F626" s="105">
        <v>1</v>
      </c>
      <c r="G626" s="105">
        <v>-99999</v>
      </c>
      <c r="H626" s="105">
        <v>-99999</v>
      </c>
      <c r="I626" s="105">
        <v>-99999</v>
      </c>
      <c r="J626" s="105">
        <v>-99999</v>
      </c>
      <c r="K626" s="105">
        <v>-99999</v>
      </c>
      <c r="L626" s="105">
        <v>-99999</v>
      </c>
      <c r="M626" s="105">
        <v>-99999</v>
      </c>
      <c r="N626" s="105">
        <v>-99999</v>
      </c>
      <c r="O626" s="105">
        <v>-99999</v>
      </c>
      <c r="P626" s="105">
        <v>-99999</v>
      </c>
      <c r="Q626" s="105">
        <v>-99999</v>
      </c>
      <c r="R626" s="105">
        <v>-99999</v>
      </c>
      <c r="S626" s="105">
        <v>0</v>
      </c>
      <c r="T626" s="105">
        <v>0</v>
      </c>
      <c r="U626" s="105">
        <v>0</v>
      </c>
    </row>
    <row r="627" spans="1:21">
      <c r="A627" s="54">
        <v>625</v>
      </c>
      <c r="B627" s="104">
        <v>1499</v>
      </c>
      <c r="C627" s="104">
        <v>1499</v>
      </c>
      <c r="D627" s="105">
        <v>0</v>
      </c>
      <c r="E627" s="105">
        <v>634780000</v>
      </c>
      <c r="F627" s="105">
        <v>1</v>
      </c>
      <c r="G627" s="105">
        <v>-99999</v>
      </c>
      <c r="H627" s="105">
        <v>-99999</v>
      </c>
      <c r="I627" s="105">
        <v>-99999</v>
      </c>
      <c r="J627" s="105">
        <v>-99999</v>
      </c>
      <c r="K627" s="105">
        <v>-99999</v>
      </c>
      <c r="L627" s="105">
        <v>-99999</v>
      </c>
      <c r="M627" s="105">
        <v>-99999</v>
      </c>
      <c r="N627" s="105">
        <v>-99999</v>
      </c>
      <c r="O627" s="105">
        <v>-99999</v>
      </c>
      <c r="P627" s="105">
        <v>-99999</v>
      </c>
      <c r="Q627" s="105">
        <v>-99999</v>
      </c>
      <c r="R627" s="105">
        <v>-99999</v>
      </c>
      <c r="S627" s="105">
        <v>0</v>
      </c>
      <c r="T627" s="105">
        <v>0</v>
      </c>
      <c r="U627" s="105">
        <v>0</v>
      </c>
    </row>
    <row r="628" spans="1:21">
      <c r="A628" s="54">
        <v>626</v>
      </c>
      <c r="B628" s="104">
        <v>1500</v>
      </c>
      <c r="C628" s="104">
        <v>1500</v>
      </c>
      <c r="D628" s="105">
        <v>0</v>
      </c>
      <c r="E628" s="105">
        <v>634780000</v>
      </c>
      <c r="F628" s="105">
        <v>0</v>
      </c>
      <c r="G628" s="105">
        <v>100</v>
      </c>
      <c r="H628" s="105">
        <v>100</v>
      </c>
      <c r="I628" s="105">
        <v>100</v>
      </c>
      <c r="J628" s="105">
        <v>100</v>
      </c>
      <c r="K628" s="105">
        <v>100</v>
      </c>
      <c r="L628" s="105">
        <v>2.157024798083953</v>
      </c>
      <c r="M628" s="105">
        <v>1.939294802890702</v>
      </c>
      <c r="N628" s="105">
        <v>5.5050148631903495</v>
      </c>
      <c r="O628" s="105">
        <v>20.392316217188384</v>
      </c>
      <c r="P628" s="105">
        <v>51.46632188147543</v>
      </c>
      <c r="Q628" s="105">
        <v>100</v>
      </c>
      <c r="R628" s="105">
        <v>100</v>
      </c>
      <c r="S628" s="105">
        <v>0</v>
      </c>
      <c r="T628" s="105">
        <v>0</v>
      </c>
      <c r="U628" s="105">
        <v>0</v>
      </c>
    </row>
    <row r="629" spans="1:21">
      <c r="A629" s="54">
        <v>627</v>
      </c>
      <c r="B629" s="104">
        <v>1501</v>
      </c>
      <c r="C629" s="104">
        <v>1501</v>
      </c>
      <c r="D629" s="105">
        <v>0</v>
      </c>
      <c r="E629" s="105">
        <v>634780000</v>
      </c>
      <c r="F629" s="105">
        <v>0</v>
      </c>
      <c r="G629" s="105">
        <v>100</v>
      </c>
      <c r="H629" s="105">
        <v>100</v>
      </c>
      <c r="I629" s="105">
        <v>100</v>
      </c>
      <c r="J629" s="105">
        <v>100</v>
      </c>
      <c r="K629" s="105">
        <v>100</v>
      </c>
      <c r="L629" s="105">
        <v>2.0279299070817141</v>
      </c>
      <c r="M629" s="105">
        <v>1.7181617751885985</v>
      </c>
      <c r="N629" s="105">
        <v>3.8561896216514273</v>
      </c>
      <c r="O629" s="105">
        <v>17.156778514553448</v>
      </c>
      <c r="P629" s="105">
        <v>41.572194092956423</v>
      </c>
      <c r="Q629" s="105">
        <v>93.989308384075414</v>
      </c>
      <c r="R629" s="105">
        <v>100</v>
      </c>
      <c r="S629" s="105">
        <v>0</v>
      </c>
      <c r="T629" s="105">
        <v>0</v>
      </c>
      <c r="U629" s="105">
        <v>0</v>
      </c>
    </row>
    <row r="630" spans="1:21">
      <c r="A630" s="54">
        <v>628</v>
      </c>
      <c r="B630" s="104">
        <v>1502</v>
      </c>
      <c r="C630" s="104">
        <v>1502</v>
      </c>
      <c r="D630" s="105">
        <v>0</v>
      </c>
      <c r="E630" s="105">
        <v>634780000</v>
      </c>
      <c r="F630" s="105">
        <v>0</v>
      </c>
      <c r="G630" s="105">
        <v>100</v>
      </c>
      <c r="H630" s="105">
        <v>100</v>
      </c>
      <c r="I630" s="105">
        <v>100</v>
      </c>
      <c r="J630" s="105">
        <v>100</v>
      </c>
      <c r="K630" s="105">
        <v>100</v>
      </c>
      <c r="L630" s="105">
        <v>4.7451066250058052</v>
      </c>
      <c r="M630" s="105">
        <v>2.5683125080262004</v>
      </c>
      <c r="N630" s="105">
        <v>5.5949137615022284</v>
      </c>
      <c r="O630" s="105">
        <v>19.832606356272791</v>
      </c>
      <c r="P630" s="105">
        <v>37.271622290236792</v>
      </c>
      <c r="Q630" s="105">
        <v>61.764402652392398</v>
      </c>
      <c r="R630" s="105">
        <v>86.470163713349365</v>
      </c>
      <c r="S630" s="105">
        <v>0</v>
      </c>
      <c r="T630" s="105">
        <v>0</v>
      </c>
      <c r="U630" s="105">
        <v>0</v>
      </c>
    </row>
    <row r="631" spans="1:21">
      <c r="A631" s="54">
        <v>629</v>
      </c>
      <c r="B631" s="104">
        <v>1503</v>
      </c>
      <c r="C631" s="104">
        <v>1503</v>
      </c>
      <c r="D631" s="105">
        <v>26.000000000000004</v>
      </c>
      <c r="E631" s="105">
        <v>634780000</v>
      </c>
      <c r="F631" s="105">
        <v>0</v>
      </c>
      <c r="G631" s="105">
        <v>100</v>
      </c>
      <c r="H631" s="105">
        <v>100</v>
      </c>
      <c r="I631" s="105">
        <v>100</v>
      </c>
      <c r="J631" s="105">
        <v>100</v>
      </c>
      <c r="K631" s="105">
        <v>100</v>
      </c>
      <c r="L631" s="105">
        <v>2.161339815555035</v>
      </c>
      <c r="M631" s="105">
        <v>2.3711292060664153</v>
      </c>
      <c r="N631" s="105">
        <v>5.5949137615022284</v>
      </c>
      <c r="O631" s="105">
        <v>20.016241600312355</v>
      </c>
      <c r="P631" s="105">
        <v>46.994654192037707</v>
      </c>
      <c r="Q631" s="105">
        <v>100</v>
      </c>
      <c r="R631" s="105">
        <v>100</v>
      </c>
      <c r="S631" s="105">
        <v>0</v>
      </c>
      <c r="T631" s="105">
        <v>64.761523214622812</v>
      </c>
      <c r="U631" s="105">
        <v>64.761523214622812</v>
      </c>
    </row>
    <row r="632" spans="1:21">
      <c r="A632" s="54">
        <v>630</v>
      </c>
      <c r="B632" s="104">
        <v>1504</v>
      </c>
      <c r="C632" s="104">
        <v>1504</v>
      </c>
      <c r="D632" s="105">
        <v>0</v>
      </c>
      <c r="E632" s="105">
        <v>634780000</v>
      </c>
      <c r="F632" s="105">
        <v>0</v>
      </c>
      <c r="G632" s="105">
        <v>40.032483200624711</v>
      </c>
      <c r="H632" s="105">
        <v>55.429592123941902</v>
      </c>
      <c r="I632" s="105">
        <v>60.048724800937052</v>
      </c>
      <c r="J632" s="105">
        <v>72.058469761124442</v>
      </c>
      <c r="K632" s="105">
        <v>83.144388185912845</v>
      </c>
      <c r="L632" s="105">
        <v>8.8257728041348784</v>
      </c>
      <c r="M632" s="105">
        <v>3.2942888436282733</v>
      </c>
      <c r="N632" s="105">
        <v>4.7451066250058052</v>
      </c>
      <c r="O632" s="105">
        <v>11.812863895266304</v>
      </c>
      <c r="P632" s="105">
        <v>16.88870385026355</v>
      </c>
      <c r="Q632" s="105">
        <v>24.289371829592518</v>
      </c>
      <c r="R632" s="105">
        <v>30.882201326196199</v>
      </c>
      <c r="S632" s="105">
        <v>0</v>
      </c>
      <c r="T632" s="105">
        <v>0</v>
      </c>
      <c r="U632" s="105">
        <v>0</v>
      </c>
    </row>
    <row r="633" spans="1:21">
      <c r="A633" s="54">
        <v>631</v>
      </c>
      <c r="B633" s="104">
        <v>1505</v>
      </c>
      <c r="C633" s="104">
        <v>1505</v>
      </c>
      <c r="D633" s="105">
        <v>0</v>
      </c>
      <c r="E633" s="105">
        <v>634780000</v>
      </c>
      <c r="F633" s="105">
        <v>0</v>
      </c>
      <c r="G633" s="105">
        <v>100</v>
      </c>
      <c r="H633" s="105">
        <v>100</v>
      </c>
      <c r="I633" s="105">
        <v>100</v>
      </c>
      <c r="J633" s="105">
        <v>100</v>
      </c>
      <c r="K633" s="105">
        <v>100</v>
      </c>
      <c r="L633" s="105">
        <v>2.6113354100127135</v>
      </c>
      <c r="M633" s="105">
        <v>2.5737217134630339</v>
      </c>
      <c r="N633" s="105">
        <v>6.0254353540120169</v>
      </c>
      <c r="O633" s="105">
        <v>20.204918064621577</v>
      </c>
      <c r="P633" s="105">
        <v>49.134687111693388</v>
      </c>
      <c r="Q633" s="105">
        <v>100</v>
      </c>
      <c r="R633" s="105">
        <v>100</v>
      </c>
      <c r="S633" s="105">
        <v>0</v>
      </c>
      <c r="T633" s="105">
        <v>0</v>
      </c>
      <c r="U633" s="105">
        <v>0</v>
      </c>
    </row>
    <row r="634" spans="1:21">
      <c r="A634" s="54">
        <v>632</v>
      </c>
      <c r="B634" s="104">
        <v>1506</v>
      </c>
      <c r="C634" s="104">
        <v>1506</v>
      </c>
      <c r="D634" s="105">
        <v>0</v>
      </c>
      <c r="E634" s="105">
        <v>634780000</v>
      </c>
      <c r="F634" s="105">
        <v>0</v>
      </c>
      <c r="G634" s="105">
        <v>100</v>
      </c>
      <c r="H634" s="105">
        <v>100</v>
      </c>
      <c r="I634" s="105">
        <v>100</v>
      </c>
      <c r="J634" s="105">
        <v>100</v>
      </c>
      <c r="K634" s="105">
        <v>100</v>
      </c>
      <c r="L634" s="105">
        <v>2.6440729013519793</v>
      </c>
      <c r="M634" s="105">
        <v>1.9363423572474019</v>
      </c>
      <c r="N634" s="105">
        <v>4.3366489245274504</v>
      </c>
      <c r="O634" s="105">
        <v>17.867159023691936</v>
      </c>
      <c r="P634" s="105">
        <v>40.035671145680077</v>
      </c>
      <c r="Q634" s="105">
        <v>86.477049674668962</v>
      </c>
      <c r="R634" s="105">
        <v>100</v>
      </c>
      <c r="S634" s="105">
        <v>0</v>
      </c>
      <c r="T634" s="105">
        <v>0</v>
      </c>
      <c r="U634" s="105">
        <v>0</v>
      </c>
    </row>
    <row r="635" spans="1:21">
      <c r="A635" s="54">
        <v>633</v>
      </c>
      <c r="B635" s="104">
        <v>1507</v>
      </c>
      <c r="C635" s="104">
        <v>1507</v>
      </c>
      <c r="D635" s="105">
        <v>0</v>
      </c>
      <c r="E635" s="105">
        <v>634780000</v>
      </c>
      <c r="F635" s="105">
        <v>0</v>
      </c>
      <c r="G635" s="105">
        <v>100</v>
      </c>
      <c r="H635" s="105">
        <v>100</v>
      </c>
      <c r="I635" s="105">
        <v>100</v>
      </c>
      <c r="J635" s="105">
        <v>100</v>
      </c>
      <c r="K635" s="105">
        <v>100</v>
      </c>
      <c r="L635" s="105">
        <v>0.80597464626691973</v>
      </c>
      <c r="M635" s="105">
        <v>0.53759200344814728</v>
      </c>
      <c r="N635" s="105">
        <v>1.7191914609675505</v>
      </c>
      <c r="O635" s="105">
        <v>8.3151009302566319</v>
      </c>
      <c r="P635" s="105">
        <v>24.567343657576409</v>
      </c>
      <c r="Q635" s="105">
        <v>56.892795838597998</v>
      </c>
      <c r="R635" s="105">
        <v>98.269374630305634</v>
      </c>
      <c r="S635" s="105">
        <v>0</v>
      </c>
      <c r="T635" s="105">
        <v>0</v>
      </c>
      <c r="U635" s="105">
        <v>0</v>
      </c>
    </row>
    <row r="636" spans="1:21">
      <c r="A636" s="54">
        <v>634</v>
      </c>
      <c r="B636" s="104">
        <v>1508</v>
      </c>
      <c r="C636" s="104">
        <v>1508</v>
      </c>
      <c r="D636" s="105">
        <v>0</v>
      </c>
      <c r="E636" s="105">
        <v>634780000</v>
      </c>
      <c r="F636" s="105">
        <v>0</v>
      </c>
      <c r="G636" s="105">
        <v>100</v>
      </c>
      <c r="H636" s="105">
        <v>100</v>
      </c>
      <c r="I636" s="105">
        <v>100</v>
      </c>
      <c r="J636" s="105">
        <v>100</v>
      </c>
      <c r="K636" s="105">
        <v>100</v>
      </c>
      <c r="L636" s="105">
        <v>0.94762992059237305</v>
      </c>
      <c r="M636" s="105">
        <v>0.37814093171834784</v>
      </c>
      <c r="N636" s="105">
        <v>1.6026746026068772</v>
      </c>
      <c r="O636" s="105">
        <v>8.1275422626568581</v>
      </c>
      <c r="P636" s="105">
        <v>23.246518729749724</v>
      </c>
      <c r="Q636" s="105">
        <v>52.729908338212773</v>
      </c>
      <c r="R636" s="105">
        <v>86.477049674668962</v>
      </c>
      <c r="S636" s="105">
        <v>0</v>
      </c>
      <c r="T636" s="105">
        <v>0</v>
      </c>
      <c r="U636" s="105">
        <v>0</v>
      </c>
    </row>
    <row r="637" spans="1:21">
      <c r="A637" s="54">
        <v>635</v>
      </c>
      <c r="B637" s="104">
        <v>1510</v>
      </c>
      <c r="C637" s="104">
        <v>1510</v>
      </c>
      <c r="D637" s="105">
        <v>232.00000000000003</v>
      </c>
      <c r="E637" s="105">
        <v>1269560000</v>
      </c>
      <c r="F637" s="105">
        <v>0</v>
      </c>
      <c r="G637" s="105">
        <v>86.477049674668962</v>
      </c>
      <c r="H637" s="105">
        <v>100</v>
      </c>
      <c r="I637" s="105">
        <v>100</v>
      </c>
      <c r="J637" s="105">
        <v>100</v>
      </c>
      <c r="K637" s="105">
        <v>100</v>
      </c>
      <c r="L637" s="105">
        <v>0.87493624319419117</v>
      </c>
      <c r="M637" s="105">
        <v>0.37368010403020036</v>
      </c>
      <c r="N637" s="105">
        <v>1.504695073228749</v>
      </c>
      <c r="O637" s="105">
        <v>7.7349776095410521</v>
      </c>
      <c r="P637" s="105">
        <v>24.021402687408045</v>
      </c>
      <c r="Q637" s="105">
        <v>45.514236670878397</v>
      </c>
      <c r="R637" s="105">
        <v>63.586065937256592</v>
      </c>
      <c r="S637" s="105">
        <v>0</v>
      </c>
      <c r="T637" s="105">
        <v>52.507253666683845</v>
      </c>
      <c r="U637" s="105">
        <v>52.50725366668383</v>
      </c>
    </row>
    <row r="638" spans="1:21">
      <c r="A638" s="54">
        <v>636</v>
      </c>
      <c r="B638" s="104">
        <v>1511</v>
      </c>
      <c r="C638" s="104">
        <v>1511</v>
      </c>
      <c r="D638" s="105">
        <v>180</v>
      </c>
      <c r="E638" s="105">
        <v>634780000</v>
      </c>
      <c r="F638" s="105">
        <v>0</v>
      </c>
      <c r="G638" s="105">
        <v>100</v>
      </c>
      <c r="H638" s="105">
        <v>100</v>
      </c>
      <c r="I638" s="105">
        <v>100</v>
      </c>
      <c r="J638" s="105">
        <v>100</v>
      </c>
      <c r="K638" s="105">
        <v>100</v>
      </c>
      <c r="L638" s="105">
        <v>5.1788905761001178</v>
      </c>
      <c r="M638" s="105">
        <v>5.0423935670360915</v>
      </c>
      <c r="N638" s="105">
        <v>11.321913905085093</v>
      </c>
      <c r="O638" s="105">
        <v>32.756458210101876</v>
      </c>
      <c r="P638" s="105">
        <v>74.549180754024974</v>
      </c>
      <c r="Q638" s="105">
        <v>100</v>
      </c>
      <c r="R638" s="105">
        <v>100</v>
      </c>
      <c r="S638" s="105">
        <v>0</v>
      </c>
      <c r="T638" s="105">
        <v>69.07073641769567</v>
      </c>
      <c r="U638" s="105">
        <v>69.07073641769567</v>
      </c>
    </row>
    <row r="639" spans="1:21">
      <c r="A639" s="54">
        <v>637</v>
      </c>
      <c r="B639" s="104">
        <v>1512</v>
      </c>
      <c r="C639" s="104">
        <v>1512</v>
      </c>
      <c r="D639" s="105">
        <v>0</v>
      </c>
      <c r="E639" s="105">
        <v>634780000</v>
      </c>
      <c r="F639" s="105">
        <v>0</v>
      </c>
      <c r="G639" s="105">
        <v>100</v>
      </c>
      <c r="H639" s="105">
        <v>100</v>
      </c>
      <c r="I639" s="105">
        <v>100</v>
      </c>
      <c r="J639" s="105">
        <v>100</v>
      </c>
      <c r="K639" s="105">
        <v>100</v>
      </c>
      <c r="L639" s="105">
        <v>19.581740722130924</v>
      </c>
      <c r="M639" s="105">
        <v>11.878180653957946</v>
      </c>
      <c r="N639" s="105">
        <v>22.379132253863915</v>
      </c>
      <c r="O639" s="105">
        <v>83.137904241027528</v>
      </c>
      <c r="P639" s="105">
        <v>100</v>
      </c>
      <c r="Q639" s="105">
        <v>100</v>
      </c>
      <c r="R639" s="105">
        <v>100</v>
      </c>
      <c r="S639" s="105">
        <v>0</v>
      </c>
      <c r="T639" s="105">
        <v>0</v>
      </c>
      <c r="U639" s="105">
        <v>0</v>
      </c>
    </row>
    <row r="640" spans="1:21">
      <c r="A640" s="54">
        <v>638</v>
      </c>
      <c r="B640" s="104">
        <v>1513</v>
      </c>
      <c r="C640" s="104">
        <v>1513</v>
      </c>
      <c r="D640" s="105">
        <v>0</v>
      </c>
      <c r="E640" s="105">
        <v>634780000</v>
      </c>
      <c r="F640" s="105">
        <v>0</v>
      </c>
      <c r="G640" s="105">
        <v>100</v>
      </c>
      <c r="H640" s="105">
        <v>100</v>
      </c>
      <c r="I640" s="105">
        <v>100</v>
      </c>
      <c r="J640" s="105">
        <v>100</v>
      </c>
      <c r="K640" s="105">
        <v>100</v>
      </c>
      <c r="L640" s="105">
        <v>1.0487537092690371</v>
      </c>
      <c r="M640" s="105">
        <v>0.6447590377664939</v>
      </c>
      <c r="N640" s="105">
        <v>2.0026591740742421</v>
      </c>
      <c r="O640" s="105">
        <v>9.1989535865265282</v>
      </c>
      <c r="P640" s="105">
        <v>24.565387418565159</v>
      </c>
      <c r="Q640" s="105">
        <v>55.429592123941902</v>
      </c>
      <c r="R640" s="105">
        <v>98.261549674260635</v>
      </c>
      <c r="S640" s="105">
        <v>0</v>
      </c>
      <c r="T640" s="105">
        <v>0</v>
      </c>
      <c r="U640" s="105">
        <v>0</v>
      </c>
    </row>
    <row r="641" spans="1:21">
      <c r="A641" s="54">
        <v>639</v>
      </c>
      <c r="B641" s="104">
        <v>1514</v>
      </c>
      <c r="C641" s="104">
        <v>1514</v>
      </c>
      <c r="D641" s="105">
        <v>0</v>
      </c>
      <c r="E641" s="105">
        <v>634780000</v>
      </c>
      <c r="F641" s="105">
        <v>0</v>
      </c>
      <c r="G641" s="105">
        <v>100</v>
      </c>
      <c r="H641" s="105">
        <v>100</v>
      </c>
      <c r="I641" s="105">
        <v>100</v>
      </c>
      <c r="J641" s="105">
        <v>100</v>
      </c>
      <c r="K641" s="105">
        <v>100</v>
      </c>
      <c r="L641" s="105">
        <v>0.9174887329421042</v>
      </c>
      <c r="M641" s="105">
        <v>0.53043642012119196</v>
      </c>
      <c r="N641" s="105">
        <v>1.7468672135627441</v>
      </c>
      <c r="O641" s="105">
        <v>8.3795590423042956</v>
      </c>
      <c r="P641" s="105">
        <v>23.757431130928676</v>
      </c>
      <c r="Q641" s="105">
        <v>55.434005972166887</v>
      </c>
      <c r="R641" s="105">
        <v>93.996792735413436</v>
      </c>
      <c r="S641" s="105">
        <v>0</v>
      </c>
      <c r="T641" s="105">
        <v>0</v>
      </c>
      <c r="U641" s="105">
        <v>0</v>
      </c>
    </row>
    <row r="642" spans="1:21">
      <c r="A642" s="54">
        <v>640</v>
      </c>
      <c r="B642" s="104">
        <v>1515</v>
      </c>
      <c r="C642" s="104">
        <v>1515</v>
      </c>
      <c r="D642" s="105">
        <v>0</v>
      </c>
      <c r="E642" s="105">
        <v>634780000</v>
      </c>
      <c r="F642" s="105">
        <v>0</v>
      </c>
      <c r="G642" s="105">
        <v>100</v>
      </c>
      <c r="H642" s="105">
        <v>100</v>
      </c>
      <c r="I642" s="105">
        <v>100</v>
      </c>
      <c r="J642" s="105">
        <v>100</v>
      </c>
      <c r="K642" s="105">
        <v>100</v>
      </c>
      <c r="L642" s="105">
        <v>0.7092759337549861</v>
      </c>
      <c r="M642" s="105">
        <v>0.44550538186939859</v>
      </c>
      <c r="N642" s="105">
        <v>1.7852008429676189</v>
      </c>
      <c r="O642" s="105">
        <v>6.6726118576133455</v>
      </c>
      <c r="P642" s="105">
        <v>20.017835572840038</v>
      </c>
      <c r="Q642" s="105">
        <v>48.042805374816091</v>
      </c>
      <c r="R642" s="105">
        <v>83.151009302566322</v>
      </c>
      <c r="S642" s="105">
        <v>0</v>
      </c>
      <c r="T642" s="105">
        <v>0</v>
      </c>
      <c r="U642" s="105">
        <v>0</v>
      </c>
    </row>
    <row r="643" spans="1:21">
      <c r="A643" s="54">
        <v>641</v>
      </c>
      <c r="B643" s="104">
        <v>1516</v>
      </c>
      <c r="C643" s="104">
        <v>1516</v>
      </c>
      <c r="D643" s="105">
        <v>26.000000000000004</v>
      </c>
      <c r="E643" s="105">
        <v>634780000</v>
      </c>
      <c r="F643" s="105">
        <v>0</v>
      </c>
      <c r="G643" s="105">
        <v>100</v>
      </c>
      <c r="H643" s="105">
        <v>100</v>
      </c>
      <c r="I643" s="105">
        <v>100</v>
      </c>
      <c r="J643" s="105">
        <v>100</v>
      </c>
      <c r="K643" s="105">
        <v>100</v>
      </c>
      <c r="L643" s="105">
        <v>1.2408808027260501</v>
      </c>
      <c r="M643" s="105">
        <v>0.45235680114384558</v>
      </c>
      <c r="N643" s="105">
        <v>1.7853169002693869</v>
      </c>
      <c r="O643" s="105">
        <v>8.7527378213227696</v>
      </c>
      <c r="P643" s="105">
        <v>22.999215339007694</v>
      </c>
      <c r="Q643" s="105">
        <v>51.474434330160101</v>
      </c>
      <c r="R643" s="105">
        <v>90.080260077780167</v>
      </c>
      <c r="S643" s="105">
        <v>0</v>
      </c>
      <c r="T643" s="105">
        <v>56.398766839367504</v>
      </c>
      <c r="U643" s="105">
        <v>56.398766839367489</v>
      </c>
    </row>
    <row r="644" spans="1:21">
      <c r="A644" s="54">
        <v>642</v>
      </c>
      <c r="B644" s="104">
        <v>1517</v>
      </c>
      <c r="C644" s="104">
        <v>1517</v>
      </c>
      <c r="D644" s="105">
        <v>0</v>
      </c>
      <c r="E644" s="105">
        <v>634780000</v>
      </c>
      <c r="F644" s="105">
        <v>0</v>
      </c>
      <c r="G644" s="105">
        <v>100</v>
      </c>
      <c r="H644" s="105">
        <v>100</v>
      </c>
      <c r="I644" s="105">
        <v>100</v>
      </c>
      <c r="J644" s="105">
        <v>100</v>
      </c>
      <c r="K644" s="105">
        <v>100</v>
      </c>
      <c r="L644" s="105">
        <v>0.58300488041664156</v>
      </c>
      <c r="M644" s="105">
        <v>0.50198554405682339</v>
      </c>
      <c r="N644" s="105">
        <v>1.7589479300621915</v>
      </c>
      <c r="O644" s="105">
        <v>6.3214217598442222</v>
      </c>
      <c r="P644" s="105">
        <v>18.964265279532661</v>
      </c>
      <c r="Q644" s="105">
        <v>45.998430678015389</v>
      </c>
      <c r="R644" s="105">
        <v>80.071342291360153</v>
      </c>
      <c r="S644" s="105">
        <v>0</v>
      </c>
      <c r="T644" s="105">
        <v>0</v>
      </c>
      <c r="U644" s="105">
        <v>0</v>
      </c>
    </row>
    <row r="645" spans="1:21">
      <c r="A645" s="54">
        <v>643</v>
      </c>
      <c r="B645" s="104">
        <v>1518</v>
      </c>
      <c r="C645" s="104">
        <v>1518</v>
      </c>
      <c r="D645" s="105">
        <v>335</v>
      </c>
      <c r="E645" s="105">
        <v>634780000</v>
      </c>
      <c r="F645" s="105">
        <v>0</v>
      </c>
      <c r="G645" s="105">
        <v>100</v>
      </c>
      <c r="H645" s="105">
        <v>100</v>
      </c>
      <c r="I645" s="105">
        <v>100</v>
      </c>
      <c r="J645" s="105">
        <v>100</v>
      </c>
      <c r="K645" s="105">
        <v>100</v>
      </c>
      <c r="L645" s="105">
        <v>1.7602395993227893</v>
      </c>
      <c r="M645" s="105">
        <v>1.7302330867280704</v>
      </c>
      <c r="N645" s="105">
        <v>3.9787093585861699</v>
      </c>
      <c r="O645" s="105">
        <v>16.255084525313716</v>
      </c>
      <c r="P645" s="105">
        <v>42.390710624837716</v>
      </c>
      <c r="Q645" s="105">
        <v>98.269374630305634</v>
      </c>
      <c r="R645" s="105">
        <v>100</v>
      </c>
      <c r="S645" s="105">
        <v>0</v>
      </c>
      <c r="T645" s="105">
        <v>63.698695985424507</v>
      </c>
      <c r="U645" s="105">
        <v>63.698695985424521</v>
      </c>
    </row>
    <row r="646" spans="1:21">
      <c r="A646" s="54">
        <v>644</v>
      </c>
      <c r="B646" s="104">
        <v>1519</v>
      </c>
      <c r="C646" s="104">
        <v>1519</v>
      </c>
      <c r="D646" s="105">
        <v>26.000000000000004</v>
      </c>
      <c r="E646" s="105">
        <v>634780000</v>
      </c>
      <c r="F646" s="105">
        <v>1</v>
      </c>
      <c r="G646" s="105">
        <v>-99999</v>
      </c>
      <c r="H646" s="105">
        <v>-99999</v>
      </c>
      <c r="I646" s="105">
        <v>-99999</v>
      </c>
      <c r="J646" s="105">
        <v>-99999</v>
      </c>
      <c r="K646" s="105">
        <v>-99999</v>
      </c>
      <c r="L646" s="105">
        <v>-99999</v>
      </c>
      <c r="M646" s="105">
        <v>-99999</v>
      </c>
      <c r="N646" s="105">
        <v>-99999</v>
      </c>
      <c r="O646" s="105">
        <v>-99999</v>
      </c>
      <c r="P646" s="105">
        <v>-99999</v>
      </c>
      <c r="Q646" s="105">
        <v>-99999</v>
      </c>
      <c r="R646" s="105">
        <v>-99999</v>
      </c>
      <c r="S646" s="105">
        <v>0</v>
      </c>
      <c r="T646" s="105">
        <v>0</v>
      </c>
      <c r="U646" s="105">
        <v>0</v>
      </c>
    </row>
    <row r="647" spans="1:21">
      <c r="A647" s="54">
        <v>645</v>
      </c>
      <c r="B647" s="104">
        <v>1520</v>
      </c>
      <c r="C647" s="104">
        <v>1520</v>
      </c>
      <c r="D647" s="105">
        <v>0</v>
      </c>
      <c r="E647" s="105">
        <v>634780000</v>
      </c>
      <c r="F647" s="105">
        <v>1</v>
      </c>
      <c r="G647" s="105">
        <v>-99999</v>
      </c>
      <c r="H647" s="105">
        <v>-99999</v>
      </c>
      <c r="I647" s="105">
        <v>-99999</v>
      </c>
      <c r="J647" s="105">
        <v>-99999</v>
      </c>
      <c r="K647" s="105">
        <v>-99999</v>
      </c>
      <c r="L647" s="105">
        <v>-99999</v>
      </c>
      <c r="M647" s="105">
        <v>-99999</v>
      </c>
      <c r="N647" s="105">
        <v>-99999</v>
      </c>
      <c r="O647" s="105">
        <v>-99999</v>
      </c>
      <c r="P647" s="105">
        <v>-99999</v>
      </c>
      <c r="Q647" s="105">
        <v>-99999</v>
      </c>
      <c r="R647" s="105">
        <v>-99999</v>
      </c>
      <c r="S647" s="105">
        <v>0</v>
      </c>
      <c r="T647" s="105">
        <v>0</v>
      </c>
      <c r="U647" s="105">
        <v>0</v>
      </c>
    </row>
    <row r="648" spans="1:21">
      <c r="A648" s="54">
        <v>646</v>
      </c>
      <c r="B648" s="104">
        <v>1521</v>
      </c>
      <c r="C648" s="104">
        <v>1521</v>
      </c>
      <c r="D648" s="105">
        <v>0</v>
      </c>
      <c r="E648" s="105">
        <v>634780000</v>
      </c>
      <c r="F648" s="105">
        <v>0</v>
      </c>
      <c r="G648" s="105">
        <v>100</v>
      </c>
      <c r="H648" s="105">
        <v>100</v>
      </c>
      <c r="I648" s="105">
        <v>100</v>
      </c>
      <c r="J648" s="105">
        <v>100</v>
      </c>
      <c r="K648" s="105">
        <v>100</v>
      </c>
      <c r="L648" s="105">
        <v>2.656625355626689</v>
      </c>
      <c r="M648" s="105">
        <v>3.0352107871406804</v>
      </c>
      <c r="N648" s="105">
        <v>4.8536581469243618</v>
      </c>
      <c r="O648" s="105">
        <v>15.222433272433678</v>
      </c>
      <c r="P648" s="105">
        <v>35.435828273534135</v>
      </c>
      <c r="Q648" s="105">
        <v>72.052850822852733</v>
      </c>
      <c r="R648" s="105">
        <v>100</v>
      </c>
      <c r="S648" s="105">
        <v>0</v>
      </c>
      <c r="T648" s="105">
        <v>0</v>
      </c>
      <c r="U648" s="105">
        <v>0</v>
      </c>
    </row>
    <row r="649" spans="1:21">
      <c r="A649" s="54">
        <v>647</v>
      </c>
      <c r="B649" s="104">
        <v>1522</v>
      </c>
      <c r="C649" s="104">
        <v>1522</v>
      </c>
      <c r="D649" s="105">
        <v>0</v>
      </c>
      <c r="E649" s="105">
        <v>634780000</v>
      </c>
      <c r="F649" s="105">
        <v>0</v>
      </c>
      <c r="G649" s="105">
        <v>28.444132800443871</v>
      </c>
      <c r="H649" s="105">
        <v>35.438591685798919</v>
      </c>
      <c r="I649" s="105">
        <v>36.029234880562221</v>
      </c>
      <c r="J649" s="105">
        <v>41.572194092956423</v>
      </c>
      <c r="K649" s="105">
        <v>45.036543600702799</v>
      </c>
      <c r="L649" s="105">
        <v>19.925134134848427</v>
      </c>
      <c r="M649" s="105">
        <v>10.742246229222628</v>
      </c>
      <c r="N649" s="105">
        <v>9.8580585106041205</v>
      </c>
      <c r="O649" s="105">
        <v>17.433500748659146</v>
      </c>
      <c r="P649" s="105">
        <v>18.635811145118396</v>
      </c>
      <c r="Q649" s="105">
        <v>22.058715232997287</v>
      </c>
      <c r="R649" s="105">
        <v>24.289371829592518</v>
      </c>
      <c r="S649" s="105">
        <v>0</v>
      </c>
      <c r="T649" s="105">
        <v>0</v>
      </c>
      <c r="U649" s="105">
        <v>0</v>
      </c>
    </row>
    <row r="650" spans="1:21">
      <c r="A650" s="54">
        <v>648</v>
      </c>
      <c r="B650" s="104">
        <v>1523</v>
      </c>
      <c r="C650" s="104">
        <v>1523</v>
      </c>
      <c r="D650" s="105">
        <v>0</v>
      </c>
      <c r="E650" s="105">
        <v>634780000</v>
      </c>
      <c r="F650" s="105">
        <v>0</v>
      </c>
      <c r="G650" s="105">
        <v>100</v>
      </c>
      <c r="H650" s="105">
        <v>100</v>
      </c>
      <c r="I650" s="105">
        <v>100</v>
      </c>
      <c r="J650" s="105">
        <v>100</v>
      </c>
      <c r="K650" s="105">
        <v>100</v>
      </c>
      <c r="L650" s="105">
        <v>0.76730330208733066</v>
      </c>
      <c r="M650" s="105">
        <v>0.90835170320632519</v>
      </c>
      <c r="N650" s="105">
        <v>2.2843672271630218</v>
      </c>
      <c r="O650" s="105">
        <v>10.008120800156178</v>
      </c>
      <c r="P650" s="105">
        <v>27.363975858654864</v>
      </c>
      <c r="Q650" s="105">
        <v>65.507699782840405</v>
      </c>
      <c r="R650" s="105">
        <v>100</v>
      </c>
      <c r="S650" s="105">
        <v>0</v>
      </c>
      <c r="T650" s="105">
        <v>0</v>
      </c>
      <c r="U650" s="105">
        <v>0</v>
      </c>
    </row>
    <row r="651" spans="1:21">
      <c r="A651" s="54">
        <v>649</v>
      </c>
      <c r="B651" s="104">
        <v>1524</v>
      </c>
      <c r="C651" s="104">
        <v>1524</v>
      </c>
      <c r="D651" s="105">
        <v>0</v>
      </c>
      <c r="E651" s="105">
        <v>634780000</v>
      </c>
      <c r="F651" s="105">
        <v>0</v>
      </c>
      <c r="G651" s="105">
        <v>100</v>
      </c>
      <c r="H651" s="105">
        <v>100</v>
      </c>
      <c r="I651" s="105">
        <v>100</v>
      </c>
      <c r="J651" s="105">
        <v>100</v>
      </c>
      <c r="K651" s="105">
        <v>100</v>
      </c>
      <c r="L651" s="105">
        <v>0.61646029064980323</v>
      </c>
      <c r="M651" s="105">
        <v>0.66958613683588386</v>
      </c>
      <c r="N651" s="105">
        <v>1.5856886403329045</v>
      </c>
      <c r="O651" s="105">
        <v>6.5912385149823169</v>
      </c>
      <c r="P651" s="105">
        <v>18.637295111329308</v>
      </c>
      <c r="Q651" s="105">
        <v>44.120943528861218</v>
      </c>
      <c r="R651" s="105">
        <v>74.549180445317234</v>
      </c>
      <c r="S651" s="105">
        <v>0</v>
      </c>
      <c r="T651" s="105">
        <v>0</v>
      </c>
      <c r="U651" s="105">
        <v>0</v>
      </c>
    </row>
    <row r="652" spans="1:21">
      <c r="A652" s="54">
        <v>650</v>
      </c>
      <c r="B652" s="104">
        <v>1525</v>
      </c>
      <c r="C652" s="104">
        <v>1525</v>
      </c>
      <c r="D652" s="105">
        <v>309</v>
      </c>
      <c r="E652" s="105">
        <v>634780000</v>
      </c>
      <c r="F652" s="105">
        <v>0</v>
      </c>
      <c r="G652" s="105">
        <v>11.378559167719599</v>
      </c>
      <c r="H652" s="105">
        <v>14.223198959649499</v>
      </c>
      <c r="I652" s="105">
        <v>14.317392330243205</v>
      </c>
      <c r="J652" s="105">
        <v>16.503253754707814</v>
      </c>
      <c r="K652" s="105">
        <v>17.867159023691936</v>
      </c>
      <c r="L652" s="105">
        <v>8.6390659015653313</v>
      </c>
      <c r="M652" s="105">
        <v>4.1595502489018257</v>
      </c>
      <c r="N652" s="105">
        <v>3.6128446555259428</v>
      </c>
      <c r="O652" s="105">
        <v>6.6113952350664329</v>
      </c>
      <c r="P652" s="105">
        <v>7.303804871171363</v>
      </c>
      <c r="Q652" s="105">
        <v>8.7527378213227696</v>
      </c>
      <c r="R652" s="105">
        <v>9.7824716826548634</v>
      </c>
      <c r="S652" s="105">
        <v>0</v>
      </c>
      <c r="T652" s="105">
        <v>10.262619471018382</v>
      </c>
      <c r="U652" s="105">
        <v>10.262619471018382</v>
      </c>
    </row>
    <row r="653" spans="1:21">
      <c r="A653" s="54">
        <v>651</v>
      </c>
      <c r="B653" s="104">
        <v>1526</v>
      </c>
      <c r="C653" s="104">
        <v>1526</v>
      </c>
      <c r="D653" s="105">
        <v>309</v>
      </c>
      <c r="E653" s="105">
        <v>1242930000</v>
      </c>
      <c r="F653" s="105">
        <v>0</v>
      </c>
      <c r="G653" s="105">
        <v>17.186982528432761</v>
      </c>
      <c r="H653" s="105">
        <v>23.633886225380653</v>
      </c>
      <c r="I653" s="105">
        <v>26.753836672875671</v>
      </c>
      <c r="J653" s="105">
        <v>27.765738914886711</v>
      </c>
      <c r="K653" s="105">
        <v>29.823747361170746</v>
      </c>
      <c r="L653" s="105">
        <v>14.180579219245471</v>
      </c>
      <c r="M653" s="105">
        <v>0.56150104040595283</v>
      </c>
      <c r="N653" s="105">
        <v>1.1805524589143821</v>
      </c>
      <c r="O653" s="105">
        <v>3.6707573268617488</v>
      </c>
      <c r="P653" s="105">
        <v>6.3988656033809628</v>
      </c>
      <c r="Q653" s="105">
        <v>10.447784215926015</v>
      </c>
      <c r="R653" s="105">
        <v>14.675535833791674</v>
      </c>
      <c r="S653" s="105">
        <v>0</v>
      </c>
      <c r="T653" s="105">
        <v>14.689980616772729</v>
      </c>
      <c r="U653" s="105">
        <v>14.689980616772727</v>
      </c>
    </row>
    <row r="654" spans="1:21">
      <c r="A654" s="54">
        <v>652</v>
      </c>
      <c r="B654" s="104">
        <v>1527</v>
      </c>
      <c r="C654" s="104">
        <v>1527</v>
      </c>
      <c r="D654" s="105">
        <v>155</v>
      </c>
      <c r="E654" s="105">
        <v>1242930000</v>
      </c>
      <c r="F654" s="105">
        <v>0</v>
      </c>
      <c r="G654" s="105">
        <v>70.753030305287893</v>
      </c>
      <c r="H654" s="105">
        <v>100</v>
      </c>
      <c r="I654" s="105">
        <v>100</v>
      </c>
      <c r="J654" s="105">
        <v>100</v>
      </c>
      <c r="K654" s="105">
        <v>100</v>
      </c>
      <c r="L654" s="105">
        <v>1.046786553815559</v>
      </c>
      <c r="M654" s="105">
        <v>0.49496999697199906</v>
      </c>
      <c r="N654" s="105">
        <v>1.6563656510744829</v>
      </c>
      <c r="O654" s="105">
        <v>5.9726379705319577</v>
      </c>
      <c r="P654" s="105">
        <v>17.409532768421165</v>
      </c>
      <c r="Q654" s="105">
        <v>37.735326917211509</v>
      </c>
      <c r="R654" s="105">
        <v>60.435506570725302</v>
      </c>
      <c r="S654" s="105">
        <v>0</v>
      </c>
      <c r="T654" s="105">
        <v>49.625346394503318</v>
      </c>
      <c r="U654" s="105">
        <v>49.625346394503318</v>
      </c>
    </row>
    <row r="655" spans="1:21">
      <c r="A655" s="54">
        <v>653</v>
      </c>
      <c r="B655" s="104">
        <v>1528</v>
      </c>
      <c r="C655" s="104">
        <v>1528</v>
      </c>
      <c r="D655" s="105">
        <v>0</v>
      </c>
      <c r="E655" s="105">
        <v>634780000</v>
      </c>
      <c r="F655" s="105">
        <v>0</v>
      </c>
      <c r="G655" s="105">
        <v>100</v>
      </c>
      <c r="H655" s="105">
        <v>100</v>
      </c>
      <c r="I655" s="105">
        <v>100</v>
      </c>
      <c r="J655" s="105">
        <v>100</v>
      </c>
      <c r="K655" s="105">
        <v>100</v>
      </c>
      <c r="L655" s="105">
        <v>2.0022044597535218</v>
      </c>
      <c r="M655" s="105">
        <v>2.2178784853870779</v>
      </c>
      <c r="N655" s="105">
        <v>4.1104059979207221</v>
      </c>
      <c r="O655" s="105">
        <v>16.131864164969205</v>
      </c>
      <c r="P655" s="105">
        <v>37.270265820055258</v>
      </c>
      <c r="Q655" s="105">
        <v>83.142226757103757</v>
      </c>
      <c r="R655" s="105">
        <v>100</v>
      </c>
      <c r="S655" s="105">
        <v>0</v>
      </c>
      <c r="T655" s="105">
        <v>0</v>
      </c>
      <c r="U655" s="105">
        <v>0</v>
      </c>
    </row>
    <row r="656" spans="1:21">
      <c r="A656" s="54">
        <v>654</v>
      </c>
      <c r="B656" s="104">
        <v>1529</v>
      </c>
      <c r="C656" s="104">
        <v>1529</v>
      </c>
      <c r="D656" s="105">
        <v>0</v>
      </c>
      <c r="E656" s="105">
        <v>634780000</v>
      </c>
      <c r="F656" s="105">
        <v>0</v>
      </c>
      <c r="G656" s="105">
        <v>100</v>
      </c>
      <c r="H656" s="105">
        <v>100</v>
      </c>
      <c r="I656" s="105">
        <v>100</v>
      </c>
      <c r="J656" s="105">
        <v>100</v>
      </c>
      <c r="K656" s="105">
        <v>100</v>
      </c>
      <c r="L656" s="105">
        <v>2.7452407030235606</v>
      </c>
      <c r="M656" s="105">
        <v>3.5601104217884791</v>
      </c>
      <c r="N656" s="105">
        <v>6.9625698410795929</v>
      </c>
      <c r="O656" s="105">
        <v>25.73516777183017</v>
      </c>
      <c r="P656" s="105">
        <v>52.725709581310582</v>
      </c>
      <c r="Q656" s="105">
        <v>100</v>
      </c>
      <c r="R656" s="105">
        <v>100</v>
      </c>
      <c r="S656" s="105">
        <v>0</v>
      </c>
      <c r="T656" s="105">
        <v>0</v>
      </c>
      <c r="U656" s="105">
        <v>0</v>
      </c>
    </row>
    <row r="657" spans="1:21">
      <c r="A657" s="54">
        <v>655</v>
      </c>
      <c r="B657" s="104">
        <v>1530</v>
      </c>
      <c r="C657" s="104">
        <v>1530</v>
      </c>
      <c r="D657" s="105">
        <v>258</v>
      </c>
      <c r="E657" s="105">
        <v>2459240000</v>
      </c>
      <c r="F657" s="105">
        <v>0</v>
      </c>
      <c r="G657" s="105">
        <v>100</v>
      </c>
      <c r="H657" s="105">
        <v>100</v>
      </c>
      <c r="I657" s="105">
        <v>100</v>
      </c>
      <c r="J657" s="105">
        <v>100</v>
      </c>
      <c r="K657" s="105">
        <v>100</v>
      </c>
      <c r="L657" s="105">
        <v>0.842023206554538</v>
      </c>
      <c r="M657" s="105">
        <v>0.44254147559354079</v>
      </c>
      <c r="N657" s="105">
        <v>1.5086043843318055</v>
      </c>
      <c r="O657" s="105">
        <v>6.4808135366474069</v>
      </c>
      <c r="P657" s="105">
        <v>26.114701552971585</v>
      </c>
      <c r="Q657" s="105">
        <v>81.641391943144896</v>
      </c>
      <c r="R657" s="105">
        <v>100</v>
      </c>
      <c r="S657" s="105">
        <v>0</v>
      </c>
      <c r="T657" s="105">
        <v>59.752506341603642</v>
      </c>
      <c r="U657" s="105">
        <v>59.752506341603649</v>
      </c>
    </row>
    <row r="658" spans="1:21">
      <c r="A658" s="54">
        <v>656</v>
      </c>
      <c r="B658" s="104">
        <v>1531</v>
      </c>
      <c r="C658" s="104">
        <v>1531</v>
      </c>
      <c r="D658" s="105">
        <v>0</v>
      </c>
      <c r="E658" s="105">
        <v>634780000</v>
      </c>
      <c r="F658" s="105">
        <v>1</v>
      </c>
      <c r="G658" s="105">
        <v>-99999</v>
      </c>
      <c r="H658" s="105">
        <v>-99999</v>
      </c>
      <c r="I658" s="105">
        <v>-99999</v>
      </c>
      <c r="J658" s="105">
        <v>-99999</v>
      </c>
      <c r="K658" s="105">
        <v>-99999</v>
      </c>
      <c r="L658" s="105">
        <v>-99999</v>
      </c>
      <c r="M658" s="105">
        <v>-99999</v>
      </c>
      <c r="N658" s="105">
        <v>-99999</v>
      </c>
      <c r="O658" s="105">
        <v>-99999</v>
      </c>
      <c r="P658" s="105">
        <v>-99999</v>
      </c>
      <c r="Q658" s="105">
        <v>-99999</v>
      </c>
      <c r="R658" s="105">
        <v>-99999</v>
      </c>
      <c r="S658" s="105">
        <v>0</v>
      </c>
      <c r="T658" s="105">
        <v>0</v>
      </c>
      <c r="U658" s="105">
        <v>0</v>
      </c>
    </row>
    <row r="659" spans="1:21">
      <c r="A659" s="54">
        <v>657</v>
      </c>
      <c r="B659" s="104">
        <v>1532</v>
      </c>
      <c r="C659" s="104">
        <v>1532</v>
      </c>
      <c r="D659" s="105">
        <v>0</v>
      </c>
      <c r="E659" s="105">
        <v>634780000</v>
      </c>
      <c r="F659" s="105">
        <v>0</v>
      </c>
      <c r="G659" s="105">
        <v>100</v>
      </c>
      <c r="H659" s="105">
        <v>100</v>
      </c>
      <c r="I659" s="105">
        <v>100</v>
      </c>
      <c r="J659" s="105">
        <v>100</v>
      </c>
      <c r="K659" s="105">
        <v>100</v>
      </c>
      <c r="L659" s="105">
        <v>0.77549208674648384</v>
      </c>
      <c r="M659" s="105">
        <v>1.3772116992052938</v>
      </c>
      <c r="N659" s="105">
        <v>2.9574167631604933</v>
      </c>
      <c r="O659" s="105">
        <v>11.200816744160019</v>
      </c>
      <c r="P659" s="105">
        <v>30.024411550317826</v>
      </c>
      <c r="Q659" s="105">
        <v>72.058587720762773</v>
      </c>
      <c r="R659" s="105">
        <v>100</v>
      </c>
      <c r="S659" s="105">
        <v>0</v>
      </c>
      <c r="T659" s="105">
        <v>0</v>
      </c>
      <c r="U659" s="105">
        <v>0</v>
      </c>
    </row>
    <row r="660" spans="1:21">
      <c r="A660" s="54">
        <v>658</v>
      </c>
      <c r="B660" s="104">
        <v>1533</v>
      </c>
      <c r="C660" s="104">
        <v>1533</v>
      </c>
      <c r="D660" s="105">
        <v>0</v>
      </c>
      <c r="E660" s="105">
        <v>634780000</v>
      </c>
      <c r="F660" s="105">
        <v>0</v>
      </c>
      <c r="G660" s="105">
        <v>100</v>
      </c>
      <c r="H660" s="105">
        <v>100</v>
      </c>
      <c r="I660" s="105">
        <v>100</v>
      </c>
      <c r="J660" s="105">
        <v>100</v>
      </c>
      <c r="K660" s="105">
        <v>100</v>
      </c>
      <c r="L660" s="105">
        <v>1.1079698869272128</v>
      </c>
      <c r="M660" s="105">
        <v>2.0419610312790781</v>
      </c>
      <c r="N660" s="105">
        <v>4.0559596099235433</v>
      </c>
      <c r="O660" s="105">
        <v>14.607609742342726</v>
      </c>
      <c r="P660" s="105">
        <v>35.44141380109383</v>
      </c>
      <c r="Q660" s="105">
        <v>83.151009302566322</v>
      </c>
      <c r="R660" s="105">
        <v>100</v>
      </c>
      <c r="S660" s="105">
        <v>0</v>
      </c>
      <c r="T660" s="105">
        <v>0</v>
      </c>
      <c r="U660" s="105">
        <v>0</v>
      </c>
    </row>
    <row r="661" spans="1:21">
      <c r="A661" s="54">
        <v>659</v>
      </c>
      <c r="B661" s="104">
        <v>1534</v>
      </c>
      <c r="C661" s="104">
        <v>1534</v>
      </c>
      <c r="D661" s="105">
        <v>0</v>
      </c>
      <c r="E661" s="105">
        <v>634780000</v>
      </c>
      <c r="F661" s="105">
        <v>0</v>
      </c>
      <c r="G661" s="105">
        <v>100</v>
      </c>
      <c r="H661" s="105">
        <v>100</v>
      </c>
      <c r="I661" s="105">
        <v>100</v>
      </c>
      <c r="J661" s="105">
        <v>100</v>
      </c>
      <c r="K661" s="105">
        <v>100</v>
      </c>
      <c r="L661" s="105">
        <v>1.2922452133094584</v>
      </c>
      <c r="M661" s="105">
        <v>2.1981964838502535</v>
      </c>
      <c r="N661" s="105">
        <v>4.4601088078121078</v>
      </c>
      <c r="O661" s="105">
        <v>16.759118154005613</v>
      </c>
      <c r="P661" s="105">
        <v>40.035671145680077</v>
      </c>
      <c r="Q661" s="105">
        <v>90.080260077780167</v>
      </c>
      <c r="R661" s="105">
        <v>100</v>
      </c>
      <c r="S661" s="105">
        <v>0</v>
      </c>
      <c r="T661" s="105">
        <v>0</v>
      </c>
      <c r="U661" s="105">
        <v>0</v>
      </c>
    </row>
    <row r="662" spans="1:21">
      <c r="A662" s="54">
        <v>660</v>
      </c>
      <c r="B662" s="104">
        <v>1535</v>
      </c>
      <c r="C662" s="104">
        <v>1535</v>
      </c>
      <c r="D662" s="105">
        <v>0</v>
      </c>
      <c r="E662" s="105">
        <v>634780000</v>
      </c>
      <c r="F662" s="105">
        <v>0</v>
      </c>
      <c r="G662" s="105">
        <v>12.283671828788204</v>
      </c>
      <c r="H662" s="105">
        <v>15.553426200480029</v>
      </c>
      <c r="I662" s="105">
        <v>16.014268458272035</v>
      </c>
      <c r="J662" s="105">
        <v>18.637295188506243</v>
      </c>
      <c r="K662" s="105">
        <v>20.589773732064032</v>
      </c>
      <c r="L662" s="105">
        <v>7.3534906185943001</v>
      </c>
      <c r="M662" s="105">
        <v>3.3846203395173764</v>
      </c>
      <c r="N662" s="105">
        <v>3.2776246407956777</v>
      </c>
      <c r="O662" s="105">
        <v>6.302991958795114</v>
      </c>
      <c r="P662" s="105">
        <v>7.2064208062224138</v>
      </c>
      <c r="Q662" s="105">
        <v>8.9706483065009284</v>
      </c>
      <c r="R662" s="105">
        <v>10.294886866032016</v>
      </c>
      <c r="S662" s="105">
        <v>0</v>
      </c>
      <c r="T662" s="105">
        <v>0</v>
      </c>
      <c r="U662" s="105">
        <v>0</v>
      </c>
    </row>
    <row r="663" spans="1:21">
      <c r="A663" s="54">
        <v>661</v>
      </c>
      <c r="B663" s="104">
        <v>1536</v>
      </c>
      <c r="C663" s="104">
        <v>1536</v>
      </c>
      <c r="D663" s="105">
        <v>0</v>
      </c>
      <c r="E663" s="105">
        <v>634780000</v>
      </c>
      <c r="F663" s="105">
        <v>0</v>
      </c>
      <c r="G663" s="105">
        <v>38.605825747620074</v>
      </c>
      <c r="H663" s="105">
        <v>54.048156046668097</v>
      </c>
      <c r="I663" s="105">
        <v>60.053506718520126</v>
      </c>
      <c r="J663" s="105">
        <v>74.549180754024974</v>
      </c>
      <c r="K663" s="105">
        <v>86.477049674668962</v>
      </c>
      <c r="L663" s="105">
        <v>1.7826643923864969</v>
      </c>
      <c r="M663" s="105">
        <v>1.4672047790069385</v>
      </c>
      <c r="N663" s="105">
        <v>2.672263367625221</v>
      </c>
      <c r="O663" s="105">
        <v>8.1582122334593361</v>
      </c>
      <c r="P663" s="105">
        <v>13.512039011667024</v>
      </c>
      <c r="Q663" s="105">
        <v>21.405210315512122</v>
      </c>
      <c r="R663" s="105">
        <v>29.215219484685452</v>
      </c>
      <c r="S663" s="105">
        <v>0</v>
      </c>
      <c r="T663" s="105">
        <v>0</v>
      </c>
      <c r="U663" s="105">
        <v>0</v>
      </c>
    </row>
    <row r="664" spans="1:21">
      <c r="A664" s="54">
        <v>662</v>
      </c>
      <c r="B664" s="104">
        <v>1537</v>
      </c>
      <c r="C664" s="104">
        <v>1537</v>
      </c>
      <c r="D664" s="105">
        <v>0</v>
      </c>
      <c r="E664" s="105">
        <v>2539120000</v>
      </c>
      <c r="F664" s="105">
        <v>0</v>
      </c>
      <c r="G664" s="105">
        <v>11.205347435008763</v>
      </c>
      <c r="H664" s="105">
        <v>13.94822290288249</v>
      </c>
      <c r="I664" s="105">
        <v>13.901416785758723</v>
      </c>
      <c r="J664" s="105">
        <v>15.972698715025968</v>
      </c>
      <c r="K664" s="105">
        <v>17.113605766099251</v>
      </c>
      <c r="L664" s="105">
        <v>1.8107532780122277</v>
      </c>
      <c r="M664" s="105">
        <v>1.5807887702160488</v>
      </c>
      <c r="N664" s="105">
        <v>2.3058236628821178</v>
      </c>
      <c r="O664" s="105">
        <v>4.9350834938350943</v>
      </c>
      <c r="P664" s="105">
        <v>6.5233360656814465</v>
      </c>
      <c r="Q664" s="105">
        <v>8.27084745053312</v>
      </c>
      <c r="R664" s="105">
        <v>9.564485402340086</v>
      </c>
      <c r="S664" s="105">
        <v>0</v>
      </c>
      <c r="T664" s="105">
        <v>0</v>
      </c>
      <c r="U664" s="105">
        <v>0</v>
      </c>
    </row>
    <row r="665" spans="1:21">
      <c r="A665" s="54">
        <v>663</v>
      </c>
      <c r="B665" s="104">
        <v>1553</v>
      </c>
      <c r="C665" s="104">
        <v>1553</v>
      </c>
      <c r="D665" s="105">
        <v>0</v>
      </c>
      <c r="E665" s="105">
        <v>3147270000</v>
      </c>
      <c r="F665" s="105">
        <v>0</v>
      </c>
      <c r="G665" s="105">
        <v>100</v>
      </c>
      <c r="H665" s="105">
        <v>100</v>
      </c>
      <c r="I665" s="105">
        <v>100</v>
      </c>
      <c r="J665" s="105">
        <v>100</v>
      </c>
      <c r="K665" s="105">
        <v>100</v>
      </c>
      <c r="L665" s="105">
        <v>1.4837430336572051</v>
      </c>
      <c r="M665" s="105">
        <v>0.32773854961958221</v>
      </c>
      <c r="N665" s="105">
        <v>1.2761606591931312</v>
      </c>
      <c r="O665" s="105">
        <v>6.4071035732124306</v>
      </c>
      <c r="P665" s="105">
        <v>22.311262693604988</v>
      </c>
      <c r="Q665" s="105">
        <v>52.133288723301249</v>
      </c>
      <c r="R665" s="105">
        <v>88.789497766863377</v>
      </c>
      <c r="S665" s="105">
        <v>0</v>
      </c>
      <c r="T665" s="105">
        <v>0</v>
      </c>
      <c r="U665" s="105">
        <v>0</v>
      </c>
    </row>
    <row r="666" spans="1:21">
      <c r="A666" s="54">
        <v>664</v>
      </c>
      <c r="B666" s="104">
        <v>1554</v>
      </c>
      <c r="C666" s="104">
        <v>1554</v>
      </c>
      <c r="D666" s="105">
        <v>0</v>
      </c>
      <c r="E666" s="105">
        <v>634780000</v>
      </c>
      <c r="F666" s="105">
        <v>0</v>
      </c>
      <c r="G666" s="105">
        <v>11.936351765709668</v>
      </c>
      <c r="H666" s="105">
        <v>17.080540716565391</v>
      </c>
      <c r="I666" s="105">
        <v>24.735917828422377</v>
      </c>
      <c r="J666" s="105">
        <v>21.159604238011195</v>
      </c>
      <c r="K666" s="105">
        <v>25.495024365650028</v>
      </c>
      <c r="L666" s="105">
        <v>4.4794937759138396</v>
      </c>
      <c r="M666" s="105">
        <v>0.69756432745558583</v>
      </c>
      <c r="N666" s="105">
        <v>1.2641345258636172</v>
      </c>
      <c r="O666" s="105">
        <v>2.4838812002839044</v>
      </c>
      <c r="P666" s="105">
        <v>4.3715829748905897</v>
      </c>
      <c r="Q666" s="105">
        <v>6.4229996354307568</v>
      </c>
      <c r="R666" s="105">
        <v>8.5639792720917782</v>
      </c>
      <c r="S666" s="105">
        <v>0</v>
      </c>
      <c r="T666" s="105">
        <v>0</v>
      </c>
      <c r="U666" s="105">
        <v>0</v>
      </c>
    </row>
    <row r="667" spans="1:21">
      <c r="A667" s="54">
        <v>665</v>
      </c>
      <c r="B667" s="104">
        <v>1555</v>
      </c>
      <c r="C667" s="104">
        <v>1555</v>
      </c>
      <c r="D667" s="105">
        <v>0</v>
      </c>
      <c r="E667" s="105">
        <v>634780000</v>
      </c>
      <c r="F667" s="105">
        <v>1</v>
      </c>
      <c r="G667" s="105">
        <v>72.056315853515628</v>
      </c>
      <c r="H667" s="105">
        <v>100</v>
      </c>
      <c r="I667" s="105">
        <v>100</v>
      </c>
      <c r="J667" s="105">
        <v>100</v>
      </c>
      <c r="K667" s="105">
        <v>100</v>
      </c>
      <c r="L667" s="105">
        <v>0.87181574178128507</v>
      </c>
      <c r="M667" s="105">
        <v>0.75097770083552673</v>
      </c>
      <c r="N667" s="105">
        <v>1.4955934057891553</v>
      </c>
      <c r="O667" s="105">
        <v>6.4144671419412349</v>
      </c>
      <c r="P667" s="105">
        <v>17.29351580484375</v>
      </c>
      <c r="Q667" s="105">
        <v>34.312397560647504</v>
      </c>
      <c r="R667" s="105">
        <v>51.468596340971253</v>
      </c>
      <c r="S667" s="105">
        <v>0</v>
      </c>
      <c r="T667" s="105">
        <v>0</v>
      </c>
      <c r="U667" s="105">
        <v>0</v>
      </c>
    </row>
    <row r="668" spans="1:21">
      <c r="A668" s="54">
        <v>666</v>
      </c>
      <c r="B668" s="104">
        <v>1556</v>
      </c>
      <c r="C668" s="104">
        <v>1556</v>
      </c>
      <c r="D668" s="105">
        <v>0</v>
      </c>
      <c r="E668" s="105">
        <v>634780000</v>
      </c>
      <c r="F668" s="105">
        <v>1</v>
      </c>
      <c r="G668" s="105">
        <v>100</v>
      </c>
      <c r="H668" s="105">
        <v>100</v>
      </c>
      <c r="I668" s="105">
        <v>100</v>
      </c>
      <c r="J668" s="105">
        <v>100</v>
      </c>
      <c r="K668" s="105">
        <v>100</v>
      </c>
      <c r="L668" s="105">
        <v>5.7192514646324186</v>
      </c>
      <c r="M668" s="105">
        <v>7.4419175684373631</v>
      </c>
      <c r="N668" s="105">
        <v>8.4037980704802866</v>
      </c>
      <c r="O668" s="105">
        <v>28.823387904449788</v>
      </c>
      <c r="P668" s="105">
        <v>54.043852320843349</v>
      </c>
      <c r="Q668" s="105">
        <v>90.073087201405599</v>
      </c>
      <c r="R668" s="105">
        <v>100</v>
      </c>
      <c r="S668" s="105">
        <v>0</v>
      </c>
      <c r="T668" s="105">
        <v>0</v>
      </c>
      <c r="U668" s="105">
        <v>0</v>
      </c>
    </row>
    <row r="669" spans="1:21">
      <c r="A669" s="54">
        <v>667</v>
      </c>
      <c r="B669" s="104">
        <v>1557</v>
      </c>
      <c r="C669" s="104">
        <v>1557</v>
      </c>
      <c r="D669" s="105">
        <v>0</v>
      </c>
      <c r="E669" s="105">
        <v>634780000</v>
      </c>
      <c r="F669" s="105">
        <v>1</v>
      </c>
      <c r="G669" s="105">
        <v>21.615855102667162</v>
      </c>
      <c r="H669" s="105">
        <v>28.82114013688955</v>
      </c>
      <c r="I669" s="105">
        <v>30.879793003810228</v>
      </c>
      <c r="J669" s="105">
        <v>37.268715694253721</v>
      </c>
      <c r="K669" s="105">
        <v>41.568952120513764</v>
      </c>
      <c r="L669" s="105">
        <v>5.3944575895704201</v>
      </c>
      <c r="M669" s="105">
        <v>3.4798050366524689</v>
      </c>
      <c r="N669" s="105">
        <v>3.9216850413067501</v>
      </c>
      <c r="O669" s="105">
        <v>6.5985352477396999</v>
      </c>
      <c r="P669" s="105">
        <v>9.8702534715375165</v>
      </c>
      <c r="Q669" s="105">
        <v>13.425996958178361</v>
      </c>
      <c r="R669" s="105">
        <v>16.756476823772996</v>
      </c>
      <c r="S669" s="105">
        <v>0</v>
      </c>
      <c r="T669" s="105">
        <v>0</v>
      </c>
      <c r="U669" s="105">
        <v>0</v>
      </c>
    </row>
    <row r="670" spans="1:21">
      <c r="A670" s="54">
        <v>668</v>
      </c>
      <c r="B670" s="104">
        <v>1558</v>
      </c>
      <c r="C670" s="104">
        <v>1558</v>
      </c>
      <c r="D670" s="105">
        <v>0</v>
      </c>
      <c r="E670" s="105">
        <v>634780000</v>
      </c>
      <c r="F670" s="105">
        <v>1</v>
      </c>
      <c r="G670" s="105">
        <v>40.791060998381127</v>
      </c>
      <c r="H670" s="105">
        <v>56.892795603005261</v>
      </c>
      <c r="I670" s="105">
        <v>63.586065673947054</v>
      </c>
      <c r="J670" s="105">
        <v>80.071341959785201</v>
      </c>
      <c r="K670" s="105">
        <v>93.996792735400007</v>
      </c>
      <c r="L670" s="105">
        <v>0.64009659194932944</v>
      </c>
      <c r="M670" s="105">
        <v>0.48926194948998247</v>
      </c>
      <c r="N670" s="105">
        <v>0.979687884585413</v>
      </c>
      <c r="O670" s="105">
        <v>3.9595306777086732</v>
      </c>
      <c r="P670" s="105">
        <v>10.918819358152524</v>
      </c>
      <c r="Q670" s="105">
        <v>20.787752239559616</v>
      </c>
      <c r="R670" s="105">
        <v>30.02675323491945</v>
      </c>
      <c r="S670" s="105">
        <v>0</v>
      </c>
      <c r="T670" s="105">
        <v>0</v>
      </c>
      <c r="U670" s="105">
        <v>0</v>
      </c>
    </row>
    <row r="671" spans="1:21">
      <c r="A671" s="54">
        <v>669</v>
      </c>
      <c r="B671" s="104">
        <v>1660</v>
      </c>
      <c r="C671" s="104">
        <v>1660</v>
      </c>
      <c r="D671" s="105">
        <v>0</v>
      </c>
      <c r="E671" s="105">
        <v>634780000</v>
      </c>
      <c r="F671" s="105">
        <v>1</v>
      </c>
      <c r="G671" s="105">
        <v>11.201690357678007</v>
      </c>
      <c r="H671" s="105">
        <v>14.317392308504935</v>
      </c>
      <c r="I671" s="105">
        <v>14.70698121688879</v>
      </c>
      <c r="J671" s="105">
        <v>17.158144755405239</v>
      </c>
      <c r="K671" s="105">
        <v>19.302912869813511</v>
      </c>
      <c r="L671" s="105">
        <v>0.55975823467324071</v>
      </c>
      <c r="M671" s="105">
        <v>0.41778370778621654</v>
      </c>
      <c r="N671" s="105">
        <v>1.3804269378681138</v>
      </c>
      <c r="O671" s="105">
        <v>2.8017234371320887</v>
      </c>
      <c r="P671" s="105">
        <v>5.8588786993937143</v>
      </c>
      <c r="Q671" s="105">
        <v>7.8615499612009545</v>
      </c>
      <c r="R671" s="105">
        <v>9.3996793007872164</v>
      </c>
      <c r="S671" s="105">
        <v>0</v>
      </c>
      <c r="T671" s="105">
        <v>0</v>
      </c>
      <c r="U671" s="105">
        <v>0</v>
      </c>
    </row>
    <row r="672" spans="1:21">
      <c r="A672" s="54">
        <v>670</v>
      </c>
      <c r="B672" s="104">
        <v>1661</v>
      </c>
      <c r="C672" s="104">
        <v>1661</v>
      </c>
      <c r="D672" s="105">
        <v>0</v>
      </c>
      <c r="E672" s="105">
        <v>634780000</v>
      </c>
      <c r="F672" s="105">
        <v>0</v>
      </c>
      <c r="G672" s="105">
        <v>1.3185417750897159</v>
      </c>
      <c r="H672" s="105">
        <v>1.8136926585191229</v>
      </c>
      <c r="I672" s="105">
        <v>2.1481225937526278</v>
      </c>
      <c r="J672" s="105">
        <v>4.3851363719583842</v>
      </c>
      <c r="K672" s="105">
        <v>1.8584716242299655</v>
      </c>
      <c r="L672" s="105">
        <v>0.19242666306333214</v>
      </c>
      <c r="M672" s="105">
        <v>0.13903874327854876</v>
      </c>
      <c r="N672" s="105">
        <v>0.33128407518385689</v>
      </c>
      <c r="O672" s="105">
        <v>0.55775942662976208</v>
      </c>
      <c r="P672" s="105">
        <v>0.84872220305526713</v>
      </c>
      <c r="Q672" s="105">
        <v>1.2331035170349351</v>
      </c>
      <c r="R672" s="105">
        <v>0.80646548388915529</v>
      </c>
      <c r="S672" s="105">
        <v>0</v>
      </c>
      <c r="T672" s="105">
        <v>0</v>
      </c>
      <c r="U672" s="105">
        <v>0</v>
      </c>
    </row>
    <row r="673" spans="1:21">
      <c r="A673" s="54">
        <v>671</v>
      </c>
      <c r="B673" s="104">
        <v>1662</v>
      </c>
      <c r="C673" s="104">
        <v>1662</v>
      </c>
      <c r="D673" s="105">
        <v>0</v>
      </c>
      <c r="E673" s="105">
        <v>634780000</v>
      </c>
      <c r="F673" s="105">
        <v>0</v>
      </c>
      <c r="G673" s="105">
        <v>2.064535679995434</v>
      </c>
      <c r="H673" s="105">
        <v>3.1515700190762996</v>
      </c>
      <c r="I673" s="105">
        <v>3.470270688762473</v>
      </c>
      <c r="J673" s="105">
        <v>5.3434836824170739</v>
      </c>
      <c r="K673" s="105">
        <v>5.5520581709286416</v>
      </c>
      <c r="L673" s="105">
        <v>0.33169401354694267</v>
      </c>
      <c r="M673" s="105">
        <v>0.1</v>
      </c>
      <c r="N673" s="105">
        <v>0.20860330638021243</v>
      </c>
      <c r="O673" s="105">
        <v>0.52160603920891657</v>
      </c>
      <c r="P673" s="105">
        <v>0.9249642702388815</v>
      </c>
      <c r="Q673" s="105">
        <v>1.4137300785161278</v>
      </c>
      <c r="R673" s="105">
        <v>1.1042393554880465</v>
      </c>
      <c r="S673" s="105">
        <v>0</v>
      </c>
      <c r="T673" s="105">
        <v>0</v>
      </c>
      <c r="U673" s="105">
        <v>0</v>
      </c>
    </row>
    <row r="674" spans="1:21">
      <c r="A674" s="54">
        <v>672</v>
      </c>
      <c r="B674" s="104">
        <v>1663</v>
      </c>
      <c r="C674" s="104">
        <v>1663</v>
      </c>
      <c r="D674" s="105">
        <v>0</v>
      </c>
      <c r="E674" s="105">
        <v>634780000</v>
      </c>
      <c r="F674" s="105">
        <v>0</v>
      </c>
      <c r="G674" s="105">
        <v>2.1194583860914022</v>
      </c>
      <c r="H674" s="105">
        <v>2.7158818259512123</v>
      </c>
      <c r="I674" s="105">
        <v>3.0109219128929876</v>
      </c>
      <c r="J674" s="105">
        <v>5.4592109944778526</v>
      </c>
      <c r="K674" s="105">
        <v>1.8913851042856673</v>
      </c>
      <c r="L674" s="105">
        <v>0.27891457276714382</v>
      </c>
      <c r="M674" s="105">
        <v>0.82745362309661641</v>
      </c>
      <c r="N674" s="105">
        <v>1.7698959048751628</v>
      </c>
      <c r="O674" s="105">
        <v>1.0093086318579958</v>
      </c>
      <c r="P674" s="105">
        <v>0.92086495682676817</v>
      </c>
      <c r="Q674" s="105">
        <v>1.120646361675482</v>
      </c>
      <c r="R674" s="105">
        <v>1.2040455233912652</v>
      </c>
      <c r="S674" s="105">
        <v>0</v>
      </c>
      <c r="T674" s="105">
        <v>0</v>
      </c>
      <c r="U674" s="105">
        <v>0</v>
      </c>
    </row>
    <row r="675" spans="1:21">
      <c r="A675" s="54">
        <v>673</v>
      </c>
      <c r="B675" s="104">
        <v>1664</v>
      </c>
      <c r="C675" s="104">
        <v>1664</v>
      </c>
      <c r="D675" s="105">
        <v>0</v>
      </c>
      <c r="E675" s="105">
        <v>634780000</v>
      </c>
      <c r="F675" s="105">
        <v>0</v>
      </c>
      <c r="G675" s="105">
        <v>0.80853538214820797</v>
      </c>
      <c r="H675" s="105">
        <v>0.96858263568100567</v>
      </c>
      <c r="I675" s="105">
        <v>0.82748966103312904</v>
      </c>
      <c r="J675" s="105">
        <v>1.6983007189311943</v>
      </c>
      <c r="K675" s="105">
        <v>1.887191380071348</v>
      </c>
      <c r="L675" s="105">
        <v>0.87399707013777039</v>
      </c>
      <c r="M675" s="105">
        <v>0.68658058414279832</v>
      </c>
      <c r="N675" s="105">
        <v>0.93664452890320049</v>
      </c>
      <c r="O675" s="105">
        <v>0.86275019174320533</v>
      </c>
      <c r="P675" s="105">
        <v>0.89638622371262544</v>
      </c>
      <c r="Q675" s="105">
        <v>0.73985785504837298</v>
      </c>
      <c r="R675" s="105">
        <v>0.69745935305687135</v>
      </c>
      <c r="S675" s="105">
        <v>0</v>
      </c>
      <c r="T675" s="105">
        <v>0</v>
      </c>
      <c r="U675" s="105">
        <v>0</v>
      </c>
    </row>
    <row r="676" spans="1:21">
      <c r="A676" s="54">
        <v>674</v>
      </c>
      <c r="B676" s="104">
        <v>1665</v>
      </c>
      <c r="C676" s="104">
        <v>1665</v>
      </c>
      <c r="D676" s="105">
        <v>0</v>
      </c>
      <c r="E676" s="105">
        <v>634780000</v>
      </c>
      <c r="F676" s="105">
        <v>0</v>
      </c>
      <c r="G676" s="105">
        <v>4.6094710800593219</v>
      </c>
      <c r="H676" s="105">
        <v>7.8044936701053684</v>
      </c>
      <c r="I676" s="105">
        <v>6.4920178274709377</v>
      </c>
      <c r="J676" s="105">
        <v>10.055091844740407</v>
      </c>
      <c r="K676" s="105">
        <v>1.8105996540851779</v>
      </c>
      <c r="L676" s="105">
        <v>0.33524968049750126</v>
      </c>
      <c r="M676" s="105">
        <v>1.1556519455720899</v>
      </c>
      <c r="N676" s="105">
        <v>2.7392221216498198</v>
      </c>
      <c r="O676" s="105">
        <v>1.5737488502804107</v>
      </c>
      <c r="P676" s="105">
        <v>1.6564606188942173</v>
      </c>
      <c r="Q676" s="105">
        <v>2.7525423007690506</v>
      </c>
      <c r="R676" s="105">
        <v>2.7930810666344512</v>
      </c>
      <c r="S676" s="105">
        <v>0</v>
      </c>
      <c r="T676" s="105">
        <v>0</v>
      </c>
      <c r="U676" s="105">
        <v>0</v>
      </c>
    </row>
    <row r="677" spans="1:21">
      <c r="A677" s="54">
        <v>675</v>
      </c>
      <c r="B677" s="104">
        <v>1666</v>
      </c>
      <c r="C677" s="104">
        <v>1666</v>
      </c>
      <c r="D677" s="105">
        <v>0</v>
      </c>
      <c r="E677" s="105">
        <v>4390200000</v>
      </c>
      <c r="F677" s="105">
        <v>0</v>
      </c>
      <c r="G677" s="105">
        <v>33.828261115025185</v>
      </c>
      <c r="H677" s="105">
        <v>52.85934289568258</v>
      </c>
      <c r="I677" s="105">
        <v>25.409718775904391</v>
      </c>
      <c r="J677" s="105">
        <v>43.603481984011559</v>
      </c>
      <c r="K677" s="105">
        <v>6.5613826619259381</v>
      </c>
      <c r="L677" s="105">
        <v>0.21843804647748696</v>
      </c>
      <c r="M677" s="105">
        <v>0.16696080501639929</v>
      </c>
      <c r="N677" s="105">
        <v>0.7614341178067211</v>
      </c>
      <c r="O677" s="105">
        <v>1.3369360208822569</v>
      </c>
      <c r="P677" s="105">
        <v>2.9842042117538692</v>
      </c>
      <c r="Q677" s="105">
        <v>15.08784495097299</v>
      </c>
      <c r="R677" s="105">
        <v>15.97445663765078</v>
      </c>
      <c r="S677" s="105">
        <v>0</v>
      </c>
      <c r="T677" s="105">
        <v>0</v>
      </c>
      <c r="U677" s="105">
        <v>0</v>
      </c>
    </row>
    <row r="678" spans="1:21">
      <c r="A678" s="54">
        <v>676</v>
      </c>
      <c r="B678" s="104">
        <v>1671</v>
      </c>
      <c r="C678" s="104">
        <v>1671</v>
      </c>
      <c r="D678" s="105">
        <v>0</v>
      </c>
      <c r="E678" s="105">
        <v>634780000</v>
      </c>
      <c r="F678" s="105">
        <v>0</v>
      </c>
      <c r="G678" s="105">
        <v>83.151009302566322</v>
      </c>
      <c r="H678" s="105">
        <v>100</v>
      </c>
      <c r="I678" s="105">
        <v>100</v>
      </c>
      <c r="J678" s="105">
        <v>100</v>
      </c>
      <c r="K678" s="105">
        <v>29.215219484685452</v>
      </c>
      <c r="L678" s="105">
        <v>0.33518817836120535</v>
      </c>
      <c r="M678" s="105">
        <v>0.1192227778347657</v>
      </c>
      <c r="N678" s="105">
        <v>0.70999219765738064</v>
      </c>
      <c r="O678" s="105">
        <v>1.4902173128179728</v>
      </c>
      <c r="P678" s="105">
        <v>3.5196881874521071</v>
      </c>
      <c r="Q678" s="105">
        <v>17.735221000329389</v>
      </c>
      <c r="R678" s="105">
        <v>42.390710624837716</v>
      </c>
      <c r="S678" s="105">
        <v>0</v>
      </c>
      <c r="T678" s="105">
        <v>0</v>
      </c>
      <c r="U678" s="105">
        <v>0</v>
      </c>
    </row>
    <row r="679" spans="1:21">
      <c r="A679" s="54">
        <v>677</v>
      </c>
      <c r="B679" s="104">
        <v>1672</v>
      </c>
      <c r="C679" s="104">
        <v>1672</v>
      </c>
      <c r="D679" s="105">
        <v>0</v>
      </c>
      <c r="E679" s="105">
        <v>1851080000</v>
      </c>
      <c r="F679" s="105">
        <v>0</v>
      </c>
      <c r="G679" s="105">
        <v>100</v>
      </c>
      <c r="H679" s="105">
        <v>100</v>
      </c>
      <c r="I679" s="105">
        <v>100</v>
      </c>
      <c r="J679" s="105">
        <v>100</v>
      </c>
      <c r="K679" s="105">
        <v>43.468439135543406</v>
      </c>
      <c r="L679" s="105">
        <v>0.3117922276310196</v>
      </c>
      <c r="M679" s="105">
        <v>0.12714779349296787</v>
      </c>
      <c r="N679" s="105">
        <v>0.71167096662114959</v>
      </c>
      <c r="O679" s="105">
        <v>1.6128345988147244</v>
      </c>
      <c r="P679" s="105">
        <v>5.824625400264865</v>
      </c>
      <c r="Q679" s="105">
        <v>39.899879244614034</v>
      </c>
      <c r="R679" s="105">
        <v>65.853936862299136</v>
      </c>
      <c r="S679" s="105">
        <v>0</v>
      </c>
      <c r="T679" s="105">
        <v>0</v>
      </c>
      <c r="U679" s="105">
        <v>0</v>
      </c>
    </row>
    <row r="680" spans="1:21">
      <c r="A680" s="54">
        <v>678</v>
      </c>
      <c r="B680" s="104">
        <v>1673</v>
      </c>
      <c r="C680" s="104">
        <v>1673</v>
      </c>
      <c r="D680" s="105">
        <v>36159</v>
      </c>
      <c r="E680" s="105">
        <v>634780000</v>
      </c>
      <c r="F680" s="105">
        <v>0</v>
      </c>
      <c r="G680" s="105">
        <v>100</v>
      </c>
      <c r="H680" s="105">
        <v>100</v>
      </c>
      <c r="I680" s="105">
        <v>100</v>
      </c>
      <c r="J680" s="105">
        <v>100</v>
      </c>
      <c r="K680" s="105">
        <v>21.195355224649013</v>
      </c>
      <c r="L680" s="105">
        <v>0.11526738409866409</v>
      </c>
      <c r="M680" s="105">
        <v>0.25487650556265851</v>
      </c>
      <c r="N680" s="105">
        <v>2.0974302588492457</v>
      </c>
      <c r="O680" s="105">
        <v>6.1140682679435585</v>
      </c>
      <c r="P680" s="105">
        <v>12.057419754570429</v>
      </c>
      <c r="Q680" s="105">
        <v>35.733442151503482</v>
      </c>
      <c r="R680" s="105">
        <v>67.560194778568757</v>
      </c>
      <c r="S680" s="105">
        <v>0</v>
      </c>
      <c r="T680" s="105">
        <v>45.427337860478815</v>
      </c>
      <c r="U680" s="105">
        <v>45.427337860478815</v>
      </c>
    </row>
    <row r="681" spans="1:21">
      <c r="A681" s="54">
        <v>679</v>
      </c>
      <c r="B681" s="104">
        <v>1674</v>
      </c>
      <c r="C681" s="104">
        <v>1674</v>
      </c>
      <c r="D681" s="105">
        <v>0</v>
      </c>
      <c r="E681" s="105">
        <v>634780000</v>
      </c>
      <c r="F681" s="105">
        <v>0</v>
      </c>
      <c r="G681" s="105">
        <v>93.996793124640163</v>
      </c>
      <c r="H681" s="105">
        <v>100</v>
      </c>
      <c r="I681" s="105">
        <v>86.477049674668962</v>
      </c>
      <c r="J681" s="105">
        <v>69.739556189249171</v>
      </c>
      <c r="K681" s="105">
        <v>12.496683478998404</v>
      </c>
      <c r="L681" s="105">
        <v>0.17331459370424276</v>
      </c>
      <c r="M681" s="105">
        <v>0.80167840618029995</v>
      </c>
      <c r="N681" s="105">
        <v>3.622834087753203</v>
      </c>
      <c r="O681" s="105">
        <v>4.5910481082537826</v>
      </c>
      <c r="P681" s="105">
        <v>9.3105869457436281</v>
      </c>
      <c r="Q681" s="105">
        <v>31.332264364067832</v>
      </c>
      <c r="R681" s="105">
        <v>60.053506718520126</v>
      </c>
      <c r="S681" s="105">
        <v>0</v>
      </c>
      <c r="T681" s="105">
        <v>0</v>
      </c>
      <c r="U681" s="105">
        <v>0</v>
      </c>
    </row>
    <row r="682" spans="1:21">
      <c r="A682" s="54">
        <v>680</v>
      </c>
      <c r="B682" s="104">
        <v>1675</v>
      </c>
      <c r="C682" s="104">
        <v>1675</v>
      </c>
      <c r="D682" s="105">
        <v>0</v>
      </c>
      <c r="E682" s="105">
        <v>634780000</v>
      </c>
      <c r="F682" s="105">
        <v>1</v>
      </c>
      <c r="G682" s="105">
        <v>-99999</v>
      </c>
      <c r="H682" s="105">
        <v>-99999</v>
      </c>
      <c r="I682" s="105">
        <v>-99999</v>
      </c>
      <c r="J682" s="105">
        <v>-99999</v>
      </c>
      <c r="K682" s="105">
        <v>-99999</v>
      </c>
      <c r="L682" s="105">
        <v>-99999</v>
      </c>
      <c r="M682" s="105">
        <v>-99999</v>
      </c>
      <c r="N682" s="105">
        <v>-99999</v>
      </c>
      <c r="O682" s="105">
        <v>-99999</v>
      </c>
      <c r="P682" s="105">
        <v>-99999</v>
      </c>
      <c r="Q682" s="105">
        <v>-99999</v>
      </c>
      <c r="R682" s="105">
        <v>-99999</v>
      </c>
      <c r="S682" s="105">
        <v>0</v>
      </c>
      <c r="T682" s="105">
        <v>0</v>
      </c>
      <c r="U682" s="105">
        <v>0</v>
      </c>
    </row>
    <row r="683" spans="1:21">
      <c r="A683" s="54">
        <v>681</v>
      </c>
      <c r="B683" s="104">
        <v>1676</v>
      </c>
      <c r="C683" s="104">
        <v>1676</v>
      </c>
      <c r="D683" s="105">
        <v>23.000000000000004</v>
      </c>
      <c r="E683" s="105">
        <v>1269560000</v>
      </c>
      <c r="F683" s="105">
        <v>0</v>
      </c>
      <c r="G683" s="105">
        <v>100</v>
      </c>
      <c r="H683" s="105">
        <v>100</v>
      </c>
      <c r="I683" s="105">
        <v>100</v>
      </c>
      <c r="J683" s="105">
        <v>100</v>
      </c>
      <c r="K683" s="105">
        <v>100</v>
      </c>
      <c r="L683" s="105">
        <v>0.50651016004818217</v>
      </c>
      <c r="M683" s="105">
        <v>1.2415805617026419</v>
      </c>
      <c r="N683" s="105">
        <v>2.7949533493523164</v>
      </c>
      <c r="O683" s="105">
        <v>4.6927318849798532</v>
      </c>
      <c r="P683" s="105">
        <v>17.225832135145225</v>
      </c>
      <c r="Q683" s="105">
        <v>50.275393800190713</v>
      </c>
      <c r="R683" s="105">
        <v>100</v>
      </c>
      <c r="S683" s="105">
        <v>0</v>
      </c>
      <c r="T683" s="105">
        <v>56.394750157618255</v>
      </c>
      <c r="U683" s="105">
        <v>56.394750157618247</v>
      </c>
    </row>
    <row r="684" spans="1:21">
      <c r="A684" s="54">
        <v>682</v>
      </c>
      <c r="B684" s="104">
        <v>1678</v>
      </c>
      <c r="C684" s="104">
        <v>1678</v>
      </c>
      <c r="D684" s="105">
        <v>0</v>
      </c>
      <c r="E684" s="105">
        <v>634780000</v>
      </c>
      <c r="F684" s="105">
        <v>0</v>
      </c>
      <c r="G684" s="105">
        <v>19.832606441329769</v>
      </c>
      <c r="H684" s="105">
        <v>28.074728598765507</v>
      </c>
      <c r="I684" s="105">
        <v>30.882201458642061</v>
      </c>
      <c r="J684" s="105">
        <v>38.602751823302576</v>
      </c>
      <c r="K684" s="105">
        <v>45.036543793853021</v>
      </c>
      <c r="L684" s="105">
        <v>0.65293780032533855</v>
      </c>
      <c r="M684" s="105">
        <v>0.9666340515449463</v>
      </c>
      <c r="N684" s="105">
        <v>1.8376270213518255</v>
      </c>
      <c r="O684" s="105">
        <v>2.9293382188426</v>
      </c>
      <c r="P684" s="105">
        <v>6.5113075364606754</v>
      </c>
      <c r="Q684" s="105">
        <v>10.596833833847763</v>
      </c>
      <c r="R684" s="105">
        <v>14.705810218400982</v>
      </c>
      <c r="S684" s="105">
        <v>0</v>
      </c>
      <c r="T684" s="105">
        <v>0</v>
      </c>
      <c r="U684" s="105">
        <v>0</v>
      </c>
    </row>
    <row r="685" spans="1:21">
      <c r="A685" s="54">
        <v>683</v>
      </c>
      <c r="B685" s="104">
        <v>1679</v>
      </c>
      <c r="C685" s="104">
        <v>1679</v>
      </c>
      <c r="D685" s="105">
        <v>90</v>
      </c>
      <c r="E685" s="105">
        <v>634780000</v>
      </c>
      <c r="F685" s="105">
        <v>0</v>
      </c>
      <c r="G685" s="105">
        <v>100</v>
      </c>
      <c r="H685" s="105">
        <v>100</v>
      </c>
      <c r="I685" s="105">
        <v>100</v>
      </c>
      <c r="J685" s="105">
        <v>100</v>
      </c>
      <c r="K685" s="105">
        <v>100</v>
      </c>
      <c r="L685" s="105">
        <v>0.57272059172953294</v>
      </c>
      <c r="M685" s="105">
        <v>1.1776533044429001</v>
      </c>
      <c r="N685" s="105">
        <v>2.3294808226328985</v>
      </c>
      <c r="O685" s="105">
        <v>4.0944123632587113</v>
      </c>
      <c r="P685" s="105">
        <v>15.895250682600986</v>
      </c>
      <c r="Q685" s="105">
        <v>43.235081856674682</v>
      </c>
      <c r="R685" s="105">
        <v>93.989308384075414</v>
      </c>
      <c r="S685" s="105">
        <v>0</v>
      </c>
      <c r="T685" s="105">
        <v>55.107825667117929</v>
      </c>
      <c r="U685" s="105">
        <v>55.107825667117929</v>
      </c>
    </row>
    <row r="686" spans="1:21">
      <c r="A686" s="54">
        <v>684</v>
      </c>
      <c r="B686" s="104">
        <v>1680</v>
      </c>
      <c r="C686" s="104">
        <v>1680</v>
      </c>
      <c r="D686" s="105">
        <v>180</v>
      </c>
      <c r="E686" s="105">
        <v>1242930000</v>
      </c>
      <c r="F686" s="105">
        <v>0</v>
      </c>
      <c r="G686" s="105">
        <v>22.880995593461652</v>
      </c>
      <c r="H686" s="105">
        <v>31.826948757822596</v>
      </c>
      <c r="I686" s="105">
        <v>34.983340370168634</v>
      </c>
      <c r="J686" s="105">
        <v>43.639012214334088</v>
      </c>
      <c r="K686" s="105">
        <v>49.799813938710642</v>
      </c>
      <c r="L686" s="105">
        <v>1.0786670784409267</v>
      </c>
      <c r="M686" s="105">
        <v>0.66673604566929989</v>
      </c>
      <c r="N686" s="105">
        <v>1.6824724475089068</v>
      </c>
      <c r="O686" s="105">
        <v>3.122700176895242</v>
      </c>
      <c r="P686" s="105">
        <v>7.4003220013818289</v>
      </c>
      <c r="Q686" s="105">
        <v>12.598167216638116</v>
      </c>
      <c r="R686" s="105">
        <v>17.207252783700834</v>
      </c>
      <c r="S686" s="105">
        <v>0</v>
      </c>
      <c r="T686" s="105">
        <v>18.907202385394395</v>
      </c>
      <c r="U686" s="105">
        <v>18.907202385394399</v>
      </c>
    </row>
    <row r="687" spans="1:21">
      <c r="A687" s="54">
        <v>685</v>
      </c>
      <c r="B687" s="104">
        <v>1681</v>
      </c>
      <c r="C687" s="104">
        <v>1681</v>
      </c>
      <c r="D687" s="105">
        <v>0</v>
      </c>
      <c r="E687" s="105">
        <v>634780000</v>
      </c>
      <c r="F687" s="105">
        <v>0</v>
      </c>
      <c r="G687" s="105">
        <v>100</v>
      </c>
      <c r="H687" s="105">
        <v>100</v>
      </c>
      <c r="I687" s="105">
        <v>100</v>
      </c>
      <c r="J687" s="105">
        <v>100</v>
      </c>
      <c r="K687" s="105">
        <v>100</v>
      </c>
      <c r="L687" s="105">
        <v>0.72370141555981393</v>
      </c>
      <c r="M687" s="105">
        <v>1.3927376734617838</v>
      </c>
      <c r="N687" s="105">
        <v>2.7423667987674269</v>
      </c>
      <c r="O687" s="105">
        <v>5.0199538651201312</v>
      </c>
      <c r="P687" s="105">
        <v>17.719295842899459</v>
      </c>
      <c r="Q687" s="105">
        <v>45.036543600702799</v>
      </c>
      <c r="R687" s="105">
        <v>93.989308384075414</v>
      </c>
      <c r="S687" s="105">
        <v>0</v>
      </c>
      <c r="T687" s="105">
        <v>0</v>
      </c>
      <c r="U687" s="105">
        <v>0</v>
      </c>
    </row>
    <row r="688" spans="1:21">
      <c r="A688" s="54">
        <v>686</v>
      </c>
      <c r="B688" s="104">
        <v>1682</v>
      </c>
      <c r="C688" s="104">
        <v>1682</v>
      </c>
      <c r="D688" s="105">
        <v>0</v>
      </c>
      <c r="E688" s="105">
        <v>634780000</v>
      </c>
      <c r="F688" s="105">
        <v>0</v>
      </c>
      <c r="G688" s="105">
        <v>27.363975858654864</v>
      </c>
      <c r="H688" s="105">
        <v>38.602751657745245</v>
      </c>
      <c r="I688" s="105">
        <v>42.387335153602621</v>
      </c>
      <c r="J688" s="105">
        <v>54.043852320843349</v>
      </c>
      <c r="K688" s="105">
        <v>61.764402652392398</v>
      </c>
      <c r="L688" s="105">
        <v>0.98592044402282708</v>
      </c>
      <c r="M688" s="105">
        <v>1.2267709199211543</v>
      </c>
      <c r="N688" s="105">
        <v>2.5587295281721438</v>
      </c>
      <c r="O688" s="105">
        <v>3.97364791901007</v>
      </c>
      <c r="P688" s="105">
        <v>9.1213252862182905</v>
      </c>
      <c r="Q688" s="105">
        <v>14.705810155331523</v>
      </c>
      <c r="R688" s="105">
        <v>20.203309278819944</v>
      </c>
      <c r="S688" s="105">
        <v>0</v>
      </c>
      <c r="T688" s="105">
        <v>0</v>
      </c>
      <c r="U688" s="105">
        <v>0</v>
      </c>
    </row>
    <row r="689" spans="1:21">
      <c r="A689" s="54">
        <v>687</v>
      </c>
      <c r="B689" s="104">
        <v>1683</v>
      </c>
      <c r="C689" s="104">
        <v>1683</v>
      </c>
      <c r="D689" s="105">
        <v>180</v>
      </c>
      <c r="E689" s="105">
        <v>634780000</v>
      </c>
      <c r="F689" s="105">
        <v>0</v>
      </c>
      <c r="G689" s="105">
        <v>100</v>
      </c>
      <c r="H689" s="105">
        <v>100</v>
      </c>
      <c r="I689" s="105">
        <v>100</v>
      </c>
      <c r="J689" s="105">
        <v>100</v>
      </c>
      <c r="K689" s="105">
        <v>100</v>
      </c>
      <c r="L689" s="105">
        <v>0.78240074862111186</v>
      </c>
      <c r="M689" s="105">
        <v>1.7278131782688193</v>
      </c>
      <c r="N689" s="105">
        <v>3.3912515505963214</v>
      </c>
      <c r="O689" s="105">
        <v>5.6705868198881824</v>
      </c>
      <c r="P689" s="105">
        <v>20.78697978475719</v>
      </c>
      <c r="Q689" s="105">
        <v>52.729418256819301</v>
      </c>
      <c r="R689" s="105">
        <v>100</v>
      </c>
      <c r="S689" s="105">
        <v>0</v>
      </c>
      <c r="T689" s="105">
        <v>57.090704194912576</v>
      </c>
      <c r="U689" s="105">
        <v>57.090704194912583</v>
      </c>
    </row>
    <row r="690" spans="1:21">
      <c r="A690" s="54">
        <v>688</v>
      </c>
      <c r="B690" s="104">
        <v>1684</v>
      </c>
      <c r="C690" s="104">
        <v>1684</v>
      </c>
      <c r="D690" s="105">
        <v>0</v>
      </c>
      <c r="E690" s="105">
        <v>634780000</v>
      </c>
      <c r="F690" s="105">
        <v>0</v>
      </c>
      <c r="G690" s="105">
        <v>100</v>
      </c>
      <c r="H690" s="105">
        <v>100</v>
      </c>
      <c r="I690" s="105">
        <v>100</v>
      </c>
      <c r="J690" s="105">
        <v>100</v>
      </c>
      <c r="K690" s="105">
        <v>100</v>
      </c>
      <c r="L690" s="105">
        <v>0.78437233345434543</v>
      </c>
      <c r="M690" s="105">
        <v>1.8918628237731123</v>
      </c>
      <c r="N690" s="105">
        <v>3.5823079803346443</v>
      </c>
      <c r="O690" s="105">
        <v>5.6135973797316172</v>
      </c>
      <c r="P690" s="105">
        <v>21.618774619733877</v>
      </c>
      <c r="Q690" s="105">
        <v>52.729908312738132</v>
      </c>
      <c r="R690" s="105">
        <v>100</v>
      </c>
      <c r="S690" s="105">
        <v>0</v>
      </c>
      <c r="T690" s="105">
        <v>0</v>
      </c>
      <c r="U690" s="105">
        <v>0</v>
      </c>
    </row>
    <row r="691" spans="1:21">
      <c r="A691" s="54">
        <v>689</v>
      </c>
      <c r="B691" s="104">
        <v>1685</v>
      </c>
      <c r="C691" s="104">
        <v>1685</v>
      </c>
      <c r="D691" s="105">
        <v>0</v>
      </c>
      <c r="E691" s="105">
        <v>634780000</v>
      </c>
      <c r="F691" s="105">
        <v>0</v>
      </c>
      <c r="G691" s="105">
        <v>100</v>
      </c>
      <c r="H691" s="105">
        <v>100</v>
      </c>
      <c r="I691" s="105">
        <v>100</v>
      </c>
      <c r="J691" s="105">
        <v>100</v>
      </c>
      <c r="K691" s="105">
        <v>100</v>
      </c>
      <c r="L691" s="105">
        <v>0.89780990110744352</v>
      </c>
      <c r="M691" s="105">
        <v>2.1981964838502535</v>
      </c>
      <c r="N691" s="105">
        <v>3.9043349514524262</v>
      </c>
      <c r="O691" s="105">
        <v>6.8172323513693591</v>
      </c>
      <c r="P691" s="105">
        <v>23.246302741348973</v>
      </c>
      <c r="Q691" s="105">
        <v>55.434006201710865</v>
      </c>
      <c r="R691" s="105">
        <v>100</v>
      </c>
      <c r="S691" s="105">
        <v>0</v>
      </c>
      <c r="T691" s="105">
        <v>0</v>
      </c>
      <c r="U691" s="105">
        <v>0</v>
      </c>
    </row>
    <row r="692" spans="1:21">
      <c r="A692" s="54">
        <v>690</v>
      </c>
      <c r="B692" s="104">
        <v>1686</v>
      </c>
      <c r="C692" s="104">
        <v>1686</v>
      </c>
      <c r="D692" s="105">
        <v>0</v>
      </c>
      <c r="E692" s="105">
        <v>634780000</v>
      </c>
      <c r="F692" s="105">
        <v>0</v>
      </c>
      <c r="G692" s="105">
        <v>100</v>
      </c>
      <c r="H692" s="105">
        <v>100</v>
      </c>
      <c r="I692" s="105">
        <v>100</v>
      </c>
      <c r="J692" s="105">
        <v>100</v>
      </c>
      <c r="K692" s="105">
        <v>100</v>
      </c>
      <c r="L692" s="105">
        <v>8.0385244966343112</v>
      </c>
      <c r="M692" s="105">
        <v>1.1788038396219871</v>
      </c>
      <c r="N692" s="105">
        <v>2.5116024263593397</v>
      </c>
      <c r="O692" s="105">
        <v>5.3947487141964245</v>
      </c>
      <c r="P692" s="105">
        <v>13.529292684783243</v>
      </c>
      <c r="Q692" s="105">
        <v>34.317606128984849</v>
      </c>
      <c r="R692" s="105">
        <v>68.635212257969698</v>
      </c>
      <c r="S692" s="105">
        <v>0</v>
      </c>
      <c r="T692" s="105">
        <v>0</v>
      </c>
      <c r="U692" s="105">
        <v>0</v>
      </c>
    </row>
    <row r="693" spans="1:21">
      <c r="A693" s="54">
        <v>691</v>
      </c>
      <c r="B693" s="104">
        <v>1687</v>
      </c>
      <c r="C693" s="104">
        <v>1687</v>
      </c>
      <c r="D693" s="105">
        <v>0</v>
      </c>
      <c r="E693" s="105">
        <v>634780000</v>
      </c>
      <c r="F693" s="105">
        <v>0</v>
      </c>
      <c r="G693" s="105">
        <v>100</v>
      </c>
      <c r="H693" s="105">
        <v>100</v>
      </c>
      <c r="I693" s="105">
        <v>100</v>
      </c>
      <c r="J693" s="105">
        <v>100</v>
      </c>
      <c r="K693" s="105">
        <v>100</v>
      </c>
      <c r="L693" s="105">
        <v>8.0381748363642807</v>
      </c>
      <c r="M693" s="105">
        <v>2.6509835147520202</v>
      </c>
      <c r="N693" s="105">
        <v>6.0556825270104326</v>
      </c>
      <c r="O693" s="105">
        <v>11.774885229912888</v>
      </c>
      <c r="P693" s="105">
        <v>24.70720306911058</v>
      </c>
      <c r="Q693" s="105">
        <v>59.678642985320742</v>
      </c>
      <c r="R693" s="105">
        <v>100</v>
      </c>
      <c r="S693" s="105">
        <v>0</v>
      </c>
      <c r="T693" s="105">
        <v>0</v>
      </c>
      <c r="U693" s="105">
        <v>0</v>
      </c>
    </row>
    <row r="694" spans="1:21">
      <c r="A694" s="54">
        <v>692</v>
      </c>
      <c r="B694" s="104">
        <v>1688</v>
      </c>
      <c r="C694" s="104">
        <v>1688</v>
      </c>
      <c r="D694" s="105">
        <v>0</v>
      </c>
      <c r="E694" s="105">
        <v>634780000</v>
      </c>
      <c r="F694" s="105">
        <v>0</v>
      </c>
      <c r="G694" s="105">
        <v>100</v>
      </c>
      <c r="H694" s="105">
        <v>100</v>
      </c>
      <c r="I694" s="105">
        <v>100</v>
      </c>
      <c r="J694" s="105">
        <v>100</v>
      </c>
      <c r="K694" s="105">
        <v>100</v>
      </c>
      <c r="L694" s="105">
        <v>7.879668325949674</v>
      </c>
      <c r="M694" s="105">
        <v>3.4410328356869813</v>
      </c>
      <c r="N694" s="105">
        <v>8.1809985961034855</v>
      </c>
      <c r="O694" s="105">
        <v>16.945270005348192</v>
      </c>
      <c r="P694" s="105">
        <v>37.694629559272762</v>
      </c>
      <c r="Q694" s="105">
        <v>100</v>
      </c>
      <c r="R694" s="105">
        <v>100</v>
      </c>
      <c r="S694" s="105">
        <v>0</v>
      </c>
      <c r="T694" s="105">
        <v>0</v>
      </c>
      <c r="U694" s="105">
        <v>0</v>
      </c>
    </row>
    <row r="695" spans="1:21">
      <c r="A695" s="54">
        <v>693</v>
      </c>
      <c r="B695" s="104">
        <v>1689</v>
      </c>
      <c r="C695" s="104">
        <v>1689</v>
      </c>
      <c r="D695" s="105">
        <v>0</v>
      </c>
      <c r="E695" s="105">
        <v>634780000</v>
      </c>
      <c r="F695" s="105">
        <v>0</v>
      </c>
      <c r="G695" s="105">
        <v>100</v>
      </c>
      <c r="H695" s="105">
        <v>100</v>
      </c>
      <c r="I695" s="105">
        <v>100</v>
      </c>
      <c r="J695" s="105">
        <v>100</v>
      </c>
      <c r="K695" s="105">
        <v>100</v>
      </c>
      <c r="L695" s="105">
        <v>5.749641477719087</v>
      </c>
      <c r="M695" s="105">
        <v>3.127489408507854</v>
      </c>
      <c r="N695" s="105">
        <v>7.4419175684373631</v>
      </c>
      <c r="O695" s="105">
        <v>14.847963181527941</v>
      </c>
      <c r="P695" s="105">
        <v>36.120798671481602</v>
      </c>
      <c r="Q695" s="105">
        <v>100</v>
      </c>
      <c r="R695" s="105">
        <v>100</v>
      </c>
      <c r="S695" s="105">
        <v>0</v>
      </c>
      <c r="T695" s="105">
        <v>0</v>
      </c>
      <c r="U695" s="105">
        <v>0</v>
      </c>
    </row>
    <row r="696" spans="1:21">
      <c r="A696" s="54">
        <v>694</v>
      </c>
      <c r="B696" s="104">
        <v>1690</v>
      </c>
      <c r="C696" s="104">
        <v>1690</v>
      </c>
      <c r="D696" s="105">
        <v>0</v>
      </c>
      <c r="E696" s="105">
        <v>634780000</v>
      </c>
      <c r="F696" s="105">
        <v>0</v>
      </c>
      <c r="G696" s="105">
        <v>100</v>
      </c>
      <c r="H696" s="105">
        <v>100</v>
      </c>
      <c r="I696" s="105">
        <v>100</v>
      </c>
      <c r="J696" s="105">
        <v>100</v>
      </c>
      <c r="K696" s="105">
        <v>100</v>
      </c>
      <c r="L696" s="105">
        <v>5.1365991590551348</v>
      </c>
      <c r="M696" s="105">
        <v>3.4995986299167199</v>
      </c>
      <c r="N696" s="105">
        <v>7.8685243080293139</v>
      </c>
      <c r="O696" s="105">
        <v>15.849356833619071</v>
      </c>
      <c r="P696" s="105">
        <v>34.315164258449748</v>
      </c>
      <c r="Q696" s="105">
        <v>100</v>
      </c>
      <c r="R696" s="105">
        <v>100</v>
      </c>
      <c r="S696" s="105">
        <v>0</v>
      </c>
      <c r="T696" s="105">
        <v>0</v>
      </c>
      <c r="U696" s="105">
        <v>0</v>
      </c>
    </row>
    <row r="697" spans="1:21">
      <c r="A697" s="54">
        <v>695</v>
      </c>
      <c r="B697" s="104">
        <v>1691</v>
      </c>
      <c r="C697" s="104">
        <v>1691</v>
      </c>
      <c r="D697" s="105">
        <v>0</v>
      </c>
      <c r="E697" s="105">
        <v>634780000</v>
      </c>
      <c r="F697" s="105">
        <v>0</v>
      </c>
      <c r="G697" s="105">
        <v>100</v>
      </c>
      <c r="H697" s="105">
        <v>100</v>
      </c>
      <c r="I697" s="105">
        <v>100</v>
      </c>
      <c r="J697" s="105">
        <v>100</v>
      </c>
      <c r="K697" s="105">
        <v>100</v>
      </c>
      <c r="L697" s="105">
        <v>9.7778067294342588</v>
      </c>
      <c r="M697" s="105">
        <v>7.8187235212696349</v>
      </c>
      <c r="N697" s="105">
        <v>16.922716662474006</v>
      </c>
      <c r="O697" s="105">
        <v>34.315015571065693</v>
      </c>
      <c r="P697" s="105">
        <v>67.505221119614831</v>
      </c>
      <c r="Q697" s="105">
        <v>100</v>
      </c>
      <c r="R697" s="105">
        <v>100</v>
      </c>
      <c r="S697" s="105">
        <v>0</v>
      </c>
      <c r="T697" s="105">
        <v>0</v>
      </c>
      <c r="U697" s="105">
        <v>0</v>
      </c>
    </row>
    <row r="698" spans="1:21">
      <c r="A698" s="54">
        <v>696</v>
      </c>
      <c r="B698" s="104">
        <v>1692</v>
      </c>
      <c r="C698" s="104">
        <v>1692</v>
      </c>
      <c r="D698" s="105">
        <v>0</v>
      </c>
      <c r="E698" s="105">
        <v>661356000</v>
      </c>
      <c r="F698" s="105">
        <v>1</v>
      </c>
      <c r="G698" s="105">
        <v>-99999</v>
      </c>
      <c r="H698" s="105">
        <v>-99999</v>
      </c>
      <c r="I698" s="105">
        <v>-99999</v>
      </c>
      <c r="J698" s="105">
        <v>-99999</v>
      </c>
      <c r="K698" s="105">
        <v>-99999</v>
      </c>
      <c r="L698" s="105">
        <v>-99999</v>
      </c>
      <c r="M698" s="105">
        <v>-99999</v>
      </c>
      <c r="N698" s="105">
        <v>-99999</v>
      </c>
      <c r="O698" s="105">
        <v>-99999</v>
      </c>
      <c r="P698" s="105">
        <v>-99999</v>
      </c>
      <c r="Q698" s="105">
        <v>-99999</v>
      </c>
      <c r="R698" s="105">
        <v>-99999</v>
      </c>
      <c r="S698" s="105">
        <v>0</v>
      </c>
      <c r="T698" s="105">
        <v>0</v>
      </c>
      <c r="U698" s="105">
        <v>0</v>
      </c>
    </row>
    <row r="699" spans="1:21">
      <c r="A699" s="54">
        <v>697</v>
      </c>
      <c r="B699" s="104">
        <v>1693</v>
      </c>
      <c r="C699" s="104">
        <v>1693</v>
      </c>
      <c r="D699" s="105">
        <v>0</v>
      </c>
      <c r="E699" s="105">
        <v>661356000</v>
      </c>
      <c r="F699" s="105">
        <v>1</v>
      </c>
      <c r="G699" s="105">
        <v>-99999</v>
      </c>
      <c r="H699" s="105">
        <v>-99999</v>
      </c>
      <c r="I699" s="105">
        <v>-99999</v>
      </c>
      <c r="J699" s="105">
        <v>-99999</v>
      </c>
      <c r="K699" s="105">
        <v>-99999</v>
      </c>
      <c r="L699" s="105">
        <v>-99999</v>
      </c>
      <c r="M699" s="105">
        <v>-99999</v>
      </c>
      <c r="N699" s="105">
        <v>-99999</v>
      </c>
      <c r="O699" s="105">
        <v>-99999</v>
      </c>
      <c r="P699" s="105">
        <v>-99999</v>
      </c>
      <c r="Q699" s="105">
        <v>-99999</v>
      </c>
      <c r="R699" s="105">
        <v>-99999</v>
      </c>
      <c r="S699" s="105">
        <v>0</v>
      </c>
      <c r="T699" s="105">
        <v>0</v>
      </c>
      <c r="U699" s="105">
        <v>0</v>
      </c>
    </row>
    <row r="700" spans="1:21">
      <c r="A700" s="54">
        <v>698</v>
      </c>
      <c r="B700" s="104">
        <v>1694</v>
      </c>
      <c r="C700" s="104">
        <v>1694</v>
      </c>
      <c r="D700" s="105">
        <v>0</v>
      </c>
      <c r="E700" s="105">
        <v>661356000</v>
      </c>
      <c r="F700" s="105">
        <v>1</v>
      </c>
      <c r="G700" s="105">
        <v>-99999</v>
      </c>
      <c r="H700" s="105">
        <v>-99999</v>
      </c>
      <c r="I700" s="105">
        <v>-99999</v>
      </c>
      <c r="J700" s="105">
        <v>-99999</v>
      </c>
      <c r="K700" s="105">
        <v>-99999</v>
      </c>
      <c r="L700" s="105">
        <v>-99999</v>
      </c>
      <c r="M700" s="105">
        <v>-99999</v>
      </c>
      <c r="N700" s="105">
        <v>-99999</v>
      </c>
      <c r="O700" s="105">
        <v>-99999</v>
      </c>
      <c r="P700" s="105">
        <v>-99999</v>
      </c>
      <c r="Q700" s="105">
        <v>-99999</v>
      </c>
      <c r="R700" s="105">
        <v>-99999</v>
      </c>
      <c r="S700" s="105">
        <v>0</v>
      </c>
      <c r="T700" s="105">
        <v>0</v>
      </c>
      <c r="U700" s="105">
        <v>0</v>
      </c>
    </row>
    <row r="701" spans="1:21">
      <c r="A701" s="54">
        <v>699</v>
      </c>
      <c r="B701" s="104">
        <v>1695</v>
      </c>
      <c r="C701" s="104">
        <v>1695</v>
      </c>
      <c r="D701" s="105">
        <v>0</v>
      </c>
      <c r="E701" s="105">
        <v>661356000</v>
      </c>
      <c r="F701" s="105">
        <v>1</v>
      </c>
      <c r="G701" s="105">
        <v>-99999</v>
      </c>
      <c r="H701" s="105">
        <v>-99999</v>
      </c>
      <c r="I701" s="105">
        <v>-99999</v>
      </c>
      <c r="J701" s="105">
        <v>-99999</v>
      </c>
      <c r="K701" s="105">
        <v>-99999</v>
      </c>
      <c r="L701" s="105">
        <v>-99999</v>
      </c>
      <c r="M701" s="105">
        <v>-99999</v>
      </c>
      <c r="N701" s="105">
        <v>-99999</v>
      </c>
      <c r="O701" s="105">
        <v>-99999</v>
      </c>
      <c r="P701" s="105">
        <v>-99999</v>
      </c>
      <c r="Q701" s="105">
        <v>-99999</v>
      </c>
      <c r="R701" s="105">
        <v>-99999</v>
      </c>
      <c r="S701" s="105">
        <v>0</v>
      </c>
      <c r="T701" s="105">
        <v>0</v>
      </c>
      <c r="U701" s="105">
        <v>0</v>
      </c>
    </row>
    <row r="702" spans="1:21">
      <c r="A702" s="54">
        <v>700</v>
      </c>
      <c r="B702" s="104">
        <v>1696</v>
      </c>
      <c r="C702" s="104">
        <v>1696</v>
      </c>
      <c r="D702" s="105">
        <v>0</v>
      </c>
      <c r="E702" s="105">
        <v>661356000</v>
      </c>
      <c r="F702" s="105">
        <v>0</v>
      </c>
      <c r="G702" s="105">
        <v>53.621038726792598</v>
      </c>
      <c r="H702" s="105">
        <v>72.647858920170592</v>
      </c>
      <c r="I702" s="105">
        <v>77.658056087078933</v>
      </c>
      <c r="J702" s="105">
        <v>93.836817771887013</v>
      </c>
      <c r="K702" s="105">
        <v>100</v>
      </c>
      <c r="L702" s="105">
        <v>6.8941432248995289</v>
      </c>
      <c r="M702" s="105">
        <v>2.130877080722263</v>
      </c>
      <c r="N702" s="105">
        <v>4.5159640587938483</v>
      </c>
      <c r="O702" s="105">
        <v>14.914461102816484</v>
      </c>
      <c r="P702" s="105">
        <v>22.520836265252889</v>
      </c>
      <c r="Q702" s="105">
        <v>33.118876860666013</v>
      </c>
      <c r="R702" s="105">
        <v>41.705252343060906</v>
      </c>
      <c r="S702" s="105">
        <v>0</v>
      </c>
      <c r="T702" s="105">
        <v>0</v>
      </c>
      <c r="U702" s="105">
        <v>0</v>
      </c>
    </row>
    <row r="703" spans="1:21">
      <c r="A703" s="54">
        <v>701</v>
      </c>
      <c r="B703" s="104">
        <v>1697</v>
      </c>
      <c r="C703" s="104">
        <v>1697</v>
      </c>
      <c r="D703" s="105">
        <v>1057.0000000000002</v>
      </c>
      <c r="E703" s="105">
        <v>661356000</v>
      </c>
      <c r="F703" s="105">
        <v>0</v>
      </c>
      <c r="G703" s="105">
        <v>21.866594775415955</v>
      </c>
      <c r="H703" s="105">
        <v>27.805669899603011</v>
      </c>
      <c r="I703" s="105">
        <v>28.509610909719552</v>
      </c>
      <c r="J703" s="105">
        <v>33.615809878624546</v>
      </c>
      <c r="K703" s="105">
        <v>36.326762288191034</v>
      </c>
      <c r="L703" s="105">
        <v>23.897849691894503</v>
      </c>
      <c r="M703" s="105">
        <v>5.5959932033529229</v>
      </c>
      <c r="N703" s="105">
        <v>4.0601843431267266</v>
      </c>
      <c r="O703" s="105">
        <v>9.7924315733384546</v>
      </c>
      <c r="P703" s="105">
        <v>12.044167175763873</v>
      </c>
      <c r="Q703" s="105">
        <v>15.321491577332274</v>
      </c>
      <c r="R703" s="105">
        <v>17.875073506887652</v>
      </c>
      <c r="S703" s="105">
        <v>0</v>
      </c>
      <c r="T703" s="105">
        <v>19.725969901937543</v>
      </c>
      <c r="U703" s="105">
        <v>19.725969901937539</v>
      </c>
    </row>
    <row r="704" spans="1:21">
      <c r="A704" s="54">
        <v>702</v>
      </c>
      <c r="B704" s="104">
        <v>1698</v>
      </c>
      <c r="C704" s="104">
        <v>1698</v>
      </c>
      <c r="D704" s="105">
        <v>1289</v>
      </c>
      <c r="E704" s="105">
        <v>661356000</v>
      </c>
      <c r="F704" s="105">
        <v>0</v>
      </c>
      <c r="G704" s="105">
        <v>50.050205819285438</v>
      </c>
      <c r="H704" s="105">
        <v>68.25028066266195</v>
      </c>
      <c r="I704" s="105">
        <v>75.075308728928121</v>
      </c>
      <c r="J704" s="105">
        <v>90.090370474713765</v>
      </c>
      <c r="K704" s="105">
        <v>100</v>
      </c>
      <c r="L704" s="105">
        <v>11.493216573577456</v>
      </c>
      <c r="M704" s="105">
        <v>2.6428715334110313</v>
      </c>
      <c r="N704" s="105">
        <v>4.1518659250682974</v>
      </c>
      <c r="O704" s="105">
        <v>12.94401874636692</v>
      </c>
      <c r="P704" s="105">
        <v>19.584863146676909</v>
      </c>
      <c r="Q704" s="105">
        <v>28.875118741895442</v>
      </c>
      <c r="R704" s="105">
        <v>37.537654364464061</v>
      </c>
      <c r="S704" s="105">
        <v>0</v>
      </c>
      <c r="T704" s="105">
        <v>41.72464789308745</v>
      </c>
      <c r="U704" s="105">
        <v>41.72464789308745</v>
      </c>
    </row>
    <row r="705" spans="1:21">
      <c r="A705" s="54">
        <v>703</v>
      </c>
      <c r="B705" s="104">
        <v>1699</v>
      </c>
      <c r="C705" s="104">
        <v>1699</v>
      </c>
      <c r="D705" s="105">
        <v>464.00000000000006</v>
      </c>
      <c r="E705" s="105">
        <v>661356000</v>
      </c>
      <c r="F705" s="105">
        <v>0</v>
      </c>
      <c r="G705" s="105">
        <v>19.250079161263628</v>
      </c>
      <c r="H705" s="105">
        <v>25.306283841211734</v>
      </c>
      <c r="I705" s="105">
        <v>26.497167786680517</v>
      </c>
      <c r="J705" s="105">
        <v>31.721961434758366</v>
      </c>
      <c r="K705" s="105">
        <v>35.191550966685064</v>
      </c>
      <c r="L705" s="105">
        <v>10.505501968292734</v>
      </c>
      <c r="M705" s="105">
        <v>1.7511271248587377</v>
      </c>
      <c r="N705" s="105">
        <v>2.538616246096987</v>
      </c>
      <c r="O705" s="105">
        <v>6.9945939809560391</v>
      </c>
      <c r="P705" s="105">
        <v>9.3454741156342074</v>
      </c>
      <c r="Q705" s="105">
        <v>12.582453976915332</v>
      </c>
      <c r="R705" s="105">
        <v>15.321491577332274</v>
      </c>
      <c r="S705" s="105">
        <v>0</v>
      </c>
      <c r="T705" s="105">
        <v>16.417191848390466</v>
      </c>
      <c r="U705" s="105">
        <v>16.41719184839047</v>
      </c>
    </row>
    <row r="706" spans="1:21">
      <c r="A706" s="54">
        <v>704</v>
      </c>
      <c r="B706" s="104">
        <v>1700</v>
      </c>
      <c r="C706" s="104">
        <v>1700</v>
      </c>
      <c r="D706" s="105">
        <v>772.99999999999989</v>
      </c>
      <c r="E706" s="105">
        <v>1322710000</v>
      </c>
      <c r="F706" s="105">
        <v>0</v>
      </c>
      <c r="G706" s="105">
        <v>30.645374951947492</v>
      </c>
      <c r="H706" s="105">
        <v>42.101589887254974</v>
      </c>
      <c r="I706" s="105">
        <v>45.968062427921232</v>
      </c>
      <c r="J706" s="105">
        <v>57.023672378940276</v>
      </c>
      <c r="K706" s="105">
        <v>66.248089969651204</v>
      </c>
      <c r="L706" s="105">
        <v>2.1031139540781338</v>
      </c>
      <c r="M706" s="105">
        <v>0.29412837063157421</v>
      </c>
      <c r="N706" s="105">
        <v>1.1621722346580305</v>
      </c>
      <c r="O706" s="105">
        <v>6.7337370970646964</v>
      </c>
      <c r="P706" s="105">
        <v>12.077399779990033</v>
      </c>
      <c r="Q706" s="105">
        <v>18.164798862646293</v>
      </c>
      <c r="R706" s="105">
        <v>23.462865197584797</v>
      </c>
      <c r="S706" s="105">
        <v>0</v>
      </c>
      <c r="T706" s="105">
        <v>25.498750426030735</v>
      </c>
      <c r="U706" s="105">
        <v>25.498750426030735</v>
      </c>
    </row>
    <row r="707" spans="1:21">
      <c r="A707" s="54">
        <v>705</v>
      </c>
      <c r="B707" s="104">
        <v>1704</v>
      </c>
      <c r="C707" s="104">
        <v>1704</v>
      </c>
      <c r="D707" s="105">
        <v>3969</v>
      </c>
      <c r="E707" s="105">
        <v>1984070000</v>
      </c>
      <c r="F707" s="105">
        <v>0</v>
      </c>
      <c r="G707" s="105">
        <v>68.255779998232285</v>
      </c>
      <c r="H707" s="105">
        <v>96.533174568928487</v>
      </c>
      <c r="I707" s="105">
        <v>100</v>
      </c>
      <c r="J707" s="105">
        <v>100</v>
      </c>
      <c r="K707" s="105">
        <v>100</v>
      </c>
      <c r="L707" s="105">
        <v>1.0806317879390763</v>
      </c>
      <c r="M707" s="105">
        <v>0.2911791707078758</v>
      </c>
      <c r="N707" s="105">
        <v>1.2777392316720566</v>
      </c>
      <c r="O707" s="105">
        <v>8.9264494317371152</v>
      </c>
      <c r="P707" s="105">
        <v>23.381737784861578</v>
      </c>
      <c r="Q707" s="105">
        <v>38.613269827571408</v>
      </c>
      <c r="R707" s="105">
        <v>51.19183499867421</v>
      </c>
      <c r="S707" s="105">
        <v>0</v>
      </c>
      <c r="T707" s="105">
        <v>49.129316400027015</v>
      </c>
      <c r="U707" s="105">
        <v>49.129316400027008</v>
      </c>
    </row>
    <row r="708" spans="1:21">
      <c r="A708" s="54">
        <v>706</v>
      </c>
      <c r="B708" s="104">
        <v>1705</v>
      </c>
      <c r="C708" s="104">
        <v>1705</v>
      </c>
      <c r="D708" s="105">
        <v>5026</v>
      </c>
      <c r="E708" s="105">
        <v>661356000</v>
      </c>
      <c r="F708" s="105">
        <v>0</v>
      </c>
      <c r="G708" s="105">
        <v>100</v>
      </c>
      <c r="H708" s="105">
        <v>100</v>
      </c>
      <c r="I708" s="105">
        <v>100</v>
      </c>
      <c r="J708" s="105">
        <v>100</v>
      </c>
      <c r="K708" s="105">
        <v>100</v>
      </c>
      <c r="L708" s="105">
        <v>2.0164620034611493</v>
      </c>
      <c r="M708" s="105">
        <v>0.66243319444634663</v>
      </c>
      <c r="N708" s="105">
        <v>2.2948320628078656</v>
      </c>
      <c r="O708" s="105">
        <v>13.095572496605753</v>
      </c>
      <c r="P708" s="105">
        <v>34.652899529479846</v>
      </c>
      <c r="Q708" s="105">
        <v>75.08128231387299</v>
      </c>
      <c r="R708" s="105">
        <v>100</v>
      </c>
      <c r="S708" s="105">
        <v>0</v>
      </c>
      <c r="T708" s="105">
        <v>60.650290133389497</v>
      </c>
      <c r="U708" s="105">
        <v>60.65029013338949</v>
      </c>
    </row>
    <row r="709" spans="1:21">
      <c r="A709" s="54">
        <v>707</v>
      </c>
      <c r="B709" s="104">
        <v>1706</v>
      </c>
      <c r="C709" s="104">
        <v>1706</v>
      </c>
      <c r="D709" s="105">
        <v>1727.0000000000002</v>
      </c>
      <c r="E709" s="105">
        <v>661356000</v>
      </c>
      <c r="F709" s="105">
        <v>0</v>
      </c>
      <c r="G709" s="105">
        <v>100</v>
      </c>
      <c r="H709" s="105">
        <v>100</v>
      </c>
      <c r="I709" s="105">
        <v>100</v>
      </c>
      <c r="J709" s="105">
        <v>100</v>
      </c>
      <c r="K709" s="105">
        <v>100</v>
      </c>
      <c r="L709" s="105">
        <v>9.531868493017944</v>
      </c>
      <c r="M709" s="105">
        <v>5.0672379460036963</v>
      </c>
      <c r="N709" s="105">
        <v>12.375763407145378</v>
      </c>
      <c r="O709" s="105">
        <v>46.922068148721031</v>
      </c>
      <c r="P709" s="105">
        <v>97.924316136461258</v>
      </c>
      <c r="Q709" s="105">
        <v>100</v>
      </c>
      <c r="R709" s="105">
        <v>100</v>
      </c>
      <c r="S709" s="105">
        <v>0</v>
      </c>
      <c r="T709" s="105">
        <v>72.651771177612446</v>
      </c>
      <c r="U709" s="105">
        <v>72.651771177612446</v>
      </c>
    </row>
    <row r="710" spans="1:21">
      <c r="A710" s="54">
        <v>708</v>
      </c>
      <c r="B710" s="104">
        <v>1707</v>
      </c>
      <c r="C710" s="104">
        <v>1707</v>
      </c>
      <c r="D710" s="105">
        <v>0</v>
      </c>
      <c r="E710" s="105">
        <v>661356000</v>
      </c>
      <c r="F710" s="105">
        <v>0</v>
      </c>
      <c r="G710" s="105">
        <v>100</v>
      </c>
      <c r="H710" s="105">
        <v>100</v>
      </c>
      <c r="I710" s="105">
        <v>100</v>
      </c>
      <c r="J710" s="105">
        <v>100</v>
      </c>
      <c r="K710" s="105">
        <v>100</v>
      </c>
      <c r="L710" s="105">
        <v>93.266423228471723</v>
      </c>
      <c r="M710" s="105">
        <v>33.002026038332026</v>
      </c>
      <c r="N710" s="105">
        <v>25.741599815993297</v>
      </c>
      <c r="O710" s="105">
        <v>51.187790999509254</v>
      </c>
      <c r="P710" s="105">
        <v>59.270073846107529</v>
      </c>
      <c r="Q710" s="105">
        <v>72.653638908131811</v>
      </c>
      <c r="R710" s="105">
        <v>83.41714096859576</v>
      </c>
      <c r="S710" s="105">
        <v>0</v>
      </c>
      <c r="T710" s="105">
        <v>0</v>
      </c>
      <c r="U710" s="105">
        <v>0</v>
      </c>
    </row>
    <row r="711" spans="1:21">
      <c r="A711" s="54">
        <v>709</v>
      </c>
      <c r="B711" s="104">
        <v>1708</v>
      </c>
      <c r="C711" s="104">
        <v>1708</v>
      </c>
      <c r="D711" s="105">
        <v>26.000000000000004</v>
      </c>
      <c r="E711" s="105">
        <v>661356000</v>
      </c>
      <c r="F711" s="105">
        <v>0</v>
      </c>
      <c r="G711" s="105">
        <v>100</v>
      </c>
      <c r="H711" s="105">
        <v>100</v>
      </c>
      <c r="I711" s="105">
        <v>100</v>
      </c>
      <c r="J711" s="105">
        <v>100</v>
      </c>
      <c r="K711" s="105">
        <v>100</v>
      </c>
      <c r="L711" s="105">
        <v>3.1316512236153615</v>
      </c>
      <c r="M711" s="105">
        <v>2.3232990917134506</v>
      </c>
      <c r="N711" s="105">
        <v>6.4007865075326587</v>
      </c>
      <c r="O711" s="105">
        <v>26.814743683526071</v>
      </c>
      <c r="P711" s="105">
        <v>62.567735261560848</v>
      </c>
      <c r="Q711" s="105">
        <v>100</v>
      </c>
      <c r="R711" s="105">
        <v>100</v>
      </c>
      <c r="S711" s="105">
        <v>0</v>
      </c>
      <c r="T711" s="105">
        <v>66.769851313995702</v>
      </c>
      <c r="U711" s="105">
        <v>66.769851313995687</v>
      </c>
    </row>
    <row r="712" spans="1:21">
      <c r="A712" s="54">
        <v>710</v>
      </c>
      <c r="B712" s="104">
        <v>1709</v>
      </c>
      <c r="C712" s="104">
        <v>1709</v>
      </c>
      <c r="D712" s="105">
        <v>0</v>
      </c>
      <c r="E712" s="105">
        <v>661356000</v>
      </c>
      <c r="F712" s="105">
        <v>1</v>
      </c>
      <c r="G712" s="105">
        <v>-99999</v>
      </c>
      <c r="H712" s="105">
        <v>-99999</v>
      </c>
      <c r="I712" s="105">
        <v>-99999</v>
      </c>
      <c r="J712" s="105">
        <v>-99999</v>
      </c>
      <c r="K712" s="105">
        <v>-99999</v>
      </c>
      <c r="L712" s="105">
        <v>-99999</v>
      </c>
      <c r="M712" s="105">
        <v>-99999</v>
      </c>
      <c r="N712" s="105">
        <v>-99999</v>
      </c>
      <c r="O712" s="105">
        <v>-99999</v>
      </c>
      <c r="P712" s="105">
        <v>-99999</v>
      </c>
      <c r="Q712" s="105">
        <v>-99999</v>
      </c>
      <c r="R712" s="105">
        <v>-99999</v>
      </c>
      <c r="S712" s="105">
        <v>0</v>
      </c>
      <c r="T712" s="105">
        <v>0</v>
      </c>
      <c r="U712" s="105">
        <v>0</v>
      </c>
    </row>
    <row r="713" spans="1:21">
      <c r="A713" s="54">
        <v>711</v>
      </c>
      <c r="B713" s="104">
        <v>1710</v>
      </c>
      <c r="C713" s="104">
        <v>1710</v>
      </c>
      <c r="D713" s="105">
        <v>0</v>
      </c>
      <c r="E713" s="105">
        <v>661356000</v>
      </c>
      <c r="F713" s="105">
        <v>0</v>
      </c>
      <c r="G713" s="105">
        <v>100</v>
      </c>
      <c r="H713" s="105">
        <v>100</v>
      </c>
      <c r="I713" s="105">
        <v>100</v>
      </c>
      <c r="J713" s="105">
        <v>100</v>
      </c>
      <c r="K713" s="105">
        <v>100</v>
      </c>
      <c r="L713" s="105">
        <v>4.0270465476835691</v>
      </c>
      <c r="M713" s="105">
        <v>1.383924469630373</v>
      </c>
      <c r="N713" s="105">
        <v>4.0473262791076943</v>
      </c>
      <c r="O713" s="105">
        <v>19.085454462078719</v>
      </c>
      <c r="P713" s="105">
        <v>44.158502480887996</v>
      </c>
      <c r="Q713" s="105">
        <v>97.91667941414299</v>
      </c>
      <c r="R713" s="105">
        <v>100</v>
      </c>
      <c r="S713" s="105">
        <v>0</v>
      </c>
      <c r="T713" s="105">
        <v>0</v>
      </c>
      <c r="U713" s="105">
        <v>0</v>
      </c>
    </row>
    <row r="714" spans="1:21">
      <c r="A714" s="54">
        <v>712</v>
      </c>
      <c r="B714" s="104">
        <v>1711</v>
      </c>
      <c r="C714" s="104">
        <v>1711</v>
      </c>
      <c r="D714" s="105">
        <v>0</v>
      </c>
      <c r="E714" s="105">
        <v>661356000</v>
      </c>
      <c r="F714" s="105">
        <v>0</v>
      </c>
      <c r="G714" s="105">
        <v>100</v>
      </c>
      <c r="H714" s="105">
        <v>100</v>
      </c>
      <c r="I714" s="105">
        <v>100</v>
      </c>
      <c r="J714" s="105">
        <v>100</v>
      </c>
      <c r="K714" s="105">
        <v>100</v>
      </c>
      <c r="L714" s="105">
        <v>1.1605774110211613</v>
      </c>
      <c r="M714" s="105">
        <v>0.85577023721487533</v>
      </c>
      <c r="N714" s="105">
        <v>2.8130121142859976</v>
      </c>
      <c r="O714" s="105">
        <v>12.582453976915332</v>
      </c>
      <c r="P714" s="105">
        <v>35.750147013775305</v>
      </c>
      <c r="Q714" s="105">
        <v>83.417009698809053</v>
      </c>
      <c r="R714" s="105">
        <v>100</v>
      </c>
      <c r="S714" s="105">
        <v>0</v>
      </c>
      <c r="T714" s="105">
        <v>0</v>
      </c>
      <c r="U714" s="105">
        <v>0</v>
      </c>
    </row>
    <row r="715" spans="1:21">
      <c r="A715" s="54">
        <v>713</v>
      </c>
      <c r="B715" s="104">
        <v>1712</v>
      </c>
      <c r="C715" s="104">
        <v>1712</v>
      </c>
      <c r="D715" s="105">
        <v>411.99999999999994</v>
      </c>
      <c r="E715" s="105">
        <v>661356000</v>
      </c>
      <c r="F715" s="105">
        <v>0</v>
      </c>
      <c r="G715" s="105">
        <v>100</v>
      </c>
      <c r="H715" s="105">
        <v>100</v>
      </c>
      <c r="I715" s="105">
        <v>100</v>
      </c>
      <c r="J715" s="105">
        <v>100</v>
      </c>
      <c r="K715" s="105">
        <v>100</v>
      </c>
      <c r="L715" s="105">
        <v>3.3915047520599142</v>
      </c>
      <c r="M715" s="105">
        <v>1.8001097017778633</v>
      </c>
      <c r="N715" s="105">
        <v>5.202116722732339</v>
      </c>
      <c r="O715" s="105">
        <v>22.982237365998408</v>
      </c>
      <c r="P715" s="105">
        <v>56.306481546696112</v>
      </c>
      <c r="Q715" s="105">
        <v>100</v>
      </c>
      <c r="R715" s="105">
        <v>100</v>
      </c>
      <c r="S715" s="105">
        <v>0</v>
      </c>
      <c r="T715" s="105">
        <v>65.806870840772049</v>
      </c>
      <c r="U715" s="105">
        <v>65.806870840772049</v>
      </c>
    </row>
    <row r="716" spans="1:21">
      <c r="A716" s="54">
        <v>714</v>
      </c>
      <c r="B716" s="104">
        <v>1713</v>
      </c>
      <c r="C716" s="104">
        <v>1713</v>
      </c>
      <c r="D716" s="105">
        <v>0</v>
      </c>
      <c r="E716" s="105">
        <v>661356000</v>
      </c>
      <c r="F716" s="105">
        <v>0</v>
      </c>
      <c r="G716" s="105">
        <v>100</v>
      </c>
      <c r="H716" s="105">
        <v>100</v>
      </c>
      <c r="I716" s="105">
        <v>100</v>
      </c>
      <c r="J716" s="105">
        <v>100</v>
      </c>
      <c r="K716" s="105">
        <v>100</v>
      </c>
      <c r="L716" s="105">
        <v>10.791159615445135</v>
      </c>
      <c r="M716" s="105">
        <v>9.1282158636253357</v>
      </c>
      <c r="N716" s="105">
        <v>19.201879983692614</v>
      </c>
      <c r="O716" s="105">
        <v>54.933152728484004</v>
      </c>
      <c r="P716" s="105">
        <v>100</v>
      </c>
      <c r="Q716" s="105">
        <v>100</v>
      </c>
      <c r="R716" s="105">
        <v>100</v>
      </c>
      <c r="S716" s="105">
        <v>0</v>
      </c>
      <c r="T716" s="105">
        <v>0</v>
      </c>
      <c r="U716" s="105">
        <v>0</v>
      </c>
    </row>
    <row r="717" spans="1:21">
      <c r="A717" s="54">
        <v>715</v>
      </c>
      <c r="B717" s="104">
        <v>1714</v>
      </c>
      <c r="C717" s="104">
        <v>1714</v>
      </c>
      <c r="D717" s="105">
        <v>0</v>
      </c>
      <c r="E717" s="105">
        <v>661356000</v>
      </c>
      <c r="F717" s="105">
        <v>0</v>
      </c>
      <c r="G717" s="105">
        <v>100</v>
      </c>
      <c r="H717" s="105">
        <v>100</v>
      </c>
      <c r="I717" s="105">
        <v>100</v>
      </c>
      <c r="J717" s="105">
        <v>100</v>
      </c>
      <c r="K717" s="105">
        <v>100</v>
      </c>
      <c r="L717" s="105">
        <v>2.5856045811264585</v>
      </c>
      <c r="M717" s="105">
        <v>2.822540431515729</v>
      </c>
      <c r="N717" s="105">
        <v>6.5916951839926554</v>
      </c>
      <c r="O717" s="105">
        <v>18.926548419057518</v>
      </c>
      <c r="P717" s="105">
        <v>45.045185237356883</v>
      </c>
      <c r="Q717" s="105">
        <v>97.924315733384546</v>
      </c>
      <c r="R717" s="105">
        <v>100</v>
      </c>
      <c r="S717" s="105">
        <v>0</v>
      </c>
      <c r="T717" s="105">
        <v>0</v>
      </c>
      <c r="U717" s="105">
        <v>0</v>
      </c>
    </row>
    <row r="718" spans="1:21">
      <c r="A718" s="54">
        <v>716</v>
      </c>
      <c r="B718" s="104">
        <v>1715</v>
      </c>
      <c r="C718" s="104">
        <v>1715</v>
      </c>
      <c r="D718" s="105">
        <v>155</v>
      </c>
      <c r="E718" s="105">
        <v>661356000</v>
      </c>
      <c r="F718" s="105">
        <v>0</v>
      </c>
      <c r="G718" s="105">
        <v>93.844135911160194</v>
      </c>
      <c r="H718" s="105">
        <v>100</v>
      </c>
      <c r="I718" s="105">
        <v>100</v>
      </c>
      <c r="J718" s="105">
        <v>100</v>
      </c>
      <c r="K718" s="105">
        <v>100</v>
      </c>
      <c r="L718" s="105">
        <v>2.5089266916749908</v>
      </c>
      <c r="M718" s="105">
        <v>2.6702872132182001</v>
      </c>
      <c r="N718" s="105">
        <v>5.6380031148192504</v>
      </c>
      <c r="O718" s="105">
        <v>14.530704915276417</v>
      </c>
      <c r="P718" s="105">
        <v>29.25012028399798</v>
      </c>
      <c r="Q718" s="105">
        <v>50.050205819285438</v>
      </c>
      <c r="R718" s="105">
        <v>70.383101933370128</v>
      </c>
      <c r="S718" s="105">
        <v>0</v>
      </c>
      <c r="T718" s="105">
        <v>55.73962382356688</v>
      </c>
      <c r="U718" s="105">
        <v>55.739623823566873</v>
      </c>
    </row>
    <row r="719" spans="1:21">
      <c r="A719" s="54">
        <v>717</v>
      </c>
      <c r="B719" s="104">
        <v>1716</v>
      </c>
      <c r="C719" s="104">
        <v>1716</v>
      </c>
      <c r="D719" s="105">
        <v>0</v>
      </c>
      <c r="E719" s="105">
        <v>661356000</v>
      </c>
      <c r="F719" s="105">
        <v>0</v>
      </c>
      <c r="G719" s="105">
        <v>100</v>
      </c>
      <c r="H719" s="105">
        <v>100</v>
      </c>
      <c r="I719" s="105">
        <v>100</v>
      </c>
      <c r="J719" s="105">
        <v>100</v>
      </c>
      <c r="K719" s="105">
        <v>100</v>
      </c>
      <c r="L719" s="105">
        <v>3.4181396060507412</v>
      </c>
      <c r="M719" s="105">
        <v>2.6926327129104024</v>
      </c>
      <c r="N719" s="105">
        <v>6.6280776519675424</v>
      </c>
      <c r="O719" s="105">
        <v>26.812610260331478</v>
      </c>
      <c r="P719" s="105">
        <v>64.350264624795543</v>
      </c>
      <c r="Q719" s="105">
        <v>100</v>
      </c>
      <c r="R719" s="105">
        <v>100</v>
      </c>
      <c r="S719" s="105">
        <v>0</v>
      </c>
      <c r="T719" s="105">
        <v>0</v>
      </c>
      <c r="U719" s="105">
        <v>0</v>
      </c>
    </row>
    <row r="720" spans="1:21">
      <c r="A720" s="54">
        <v>718</v>
      </c>
      <c r="B720" s="104">
        <v>1717</v>
      </c>
      <c r="C720" s="104">
        <v>1717</v>
      </c>
      <c r="D720" s="105">
        <v>0</v>
      </c>
      <c r="E720" s="105">
        <v>661356000</v>
      </c>
      <c r="F720" s="105">
        <v>1</v>
      </c>
      <c r="G720" s="105">
        <v>-99999</v>
      </c>
      <c r="H720" s="105">
        <v>-99999</v>
      </c>
      <c r="I720" s="105">
        <v>-99999</v>
      </c>
      <c r="J720" s="105">
        <v>-99999</v>
      </c>
      <c r="K720" s="105">
        <v>-99999</v>
      </c>
      <c r="L720" s="105">
        <v>-99999</v>
      </c>
      <c r="M720" s="105">
        <v>-99999</v>
      </c>
      <c r="N720" s="105">
        <v>-99999</v>
      </c>
      <c r="O720" s="105">
        <v>-99999</v>
      </c>
      <c r="P720" s="105">
        <v>-99999</v>
      </c>
      <c r="Q720" s="105">
        <v>-99999</v>
      </c>
      <c r="R720" s="105">
        <v>-99999</v>
      </c>
      <c r="S720" s="105">
        <v>0</v>
      </c>
      <c r="T720" s="105">
        <v>0</v>
      </c>
      <c r="U720" s="105">
        <v>0</v>
      </c>
    </row>
    <row r="721" spans="1:21">
      <c r="A721" s="54">
        <v>719</v>
      </c>
      <c r="B721" s="104">
        <v>1718</v>
      </c>
      <c r="C721" s="104">
        <v>1718</v>
      </c>
      <c r="D721" s="105">
        <v>0</v>
      </c>
      <c r="E721" s="105">
        <v>661356000</v>
      </c>
      <c r="F721" s="105">
        <v>1</v>
      </c>
      <c r="G721" s="105">
        <v>-99999</v>
      </c>
      <c r="H721" s="105">
        <v>-99999</v>
      </c>
      <c r="I721" s="105">
        <v>-99999</v>
      </c>
      <c r="J721" s="105">
        <v>-99999</v>
      </c>
      <c r="K721" s="105">
        <v>-99999</v>
      </c>
      <c r="L721" s="105">
        <v>-99999</v>
      </c>
      <c r="M721" s="105">
        <v>-99999</v>
      </c>
      <c r="N721" s="105">
        <v>-99999</v>
      </c>
      <c r="O721" s="105">
        <v>-99999</v>
      </c>
      <c r="P721" s="105">
        <v>-99999</v>
      </c>
      <c r="Q721" s="105">
        <v>-99999</v>
      </c>
      <c r="R721" s="105">
        <v>-99999</v>
      </c>
      <c r="S721" s="105">
        <v>0</v>
      </c>
      <c r="T721" s="105">
        <v>0</v>
      </c>
      <c r="U721" s="105">
        <v>0</v>
      </c>
    </row>
    <row r="722" spans="1:21">
      <c r="A722" s="54">
        <v>720</v>
      </c>
      <c r="B722" s="104">
        <v>1719</v>
      </c>
      <c r="C722" s="104">
        <v>1719</v>
      </c>
      <c r="D722" s="105">
        <v>0</v>
      </c>
      <c r="E722" s="105">
        <v>661356000</v>
      </c>
      <c r="F722" s="105">
        <v>0</v>
      </c>
      <c r="G722" s="105">
        <v>100</v>
      </c>
      <c r="H722" s="105">
        <v>100</v>
      </c>
      <c r="I722" s="105">
        <v>100</v>
      </c>
      <c r="J722" s="105">
        <v>100</v>
      </c>
      <c r="K722" s="105">
        <v>100</v>
      </c>
      <c r="L722" s="105">
        <v>4.0220304898632717</v>
      </c>
      <c r="M722" s="105">
        <v>4.4381026095042992</v>
      </c>
      <c r="N722" s="105">
        <v>10.134250053198793</v>
      </c>
      <c r="O722" s="105">
        <v>30.433562520612007</v>
      </c>
      <c r="P722" s="105">
        <v>72.647858920170592</v>
      </c>
      <c r="Q722" s="105">
        <v>100</v>
      </c>
      <c r="R722" s="105">
        <v>100</v>
      </c>
      <c r="S722" s="105">
        <v>0</v>
      </c>
      <c r="T722" s="105">
        <v>0</v>
      </c>
      <c r="U722" s="105">
        <v>0</v>
      </c>
    </row>
    <row r="723" spans="1:21">
      <c r="A723" s="54">
        <v>721</v>
      </c>
      <c r="B723" s="104">
        <v>1720</v>
      </c>
      <c r="C723" s="104">
        <v>1720</v>
      </c>
      <c r="D723" s="105">
        <v>102.99999999999999</v>
      </c>
      <c r="E723" s="105">
        <v>661356000</v>
      </c>
      <c r="F723" s="105">
        <v>0</v>
      </c>
      <c r="G723" s="105">
        <v>51.187710496996466</v>
      </c>
      <c r="H723" s="105">
        <v>70.383101933370128</v>
      </c>
      <c r="I723" s="105">
        <v>75.075308728928121</v>
      </c>
      <c r="J723" s="105">
        <v>93.844135911160194</v>
      </c>
      <c r="K723" s="105">
        <v>100</v>
      </c>
      <c r="L723" s="105">
        <v>6.3078711572128849</v>
      </c>
      <c r="M723" s="105">
        <v>3.5851767040979725</v>
      </c>
      <c r="N723" s="105">
        <v>6.5267423932448514</v>
      </c>
      <c r="O723" s="105">
        <v>13.733288182121001</v>
      </c>
      <c r="P723" s="105">
        <v>20.662929007961878</v>
      </c>
      <c r="Q723" s="105">
        <v>30.435935971187085</v>
      </c>
      <c r="R723" s="105">
        <v>39.513320383646395</v>
      </c>
      <c r="S723" s="105">
        <v>0</v>
      </c>
      <c r="T723" s="105">
        <v>42.60462673916058</v>
      </c>
      <c r="U723" s="105">
        <v>42.604626739160601</v>
      </c>
    </row>
    <row r="724" spans="1:21">
      <c r="A724" s="54">
        <v>722</v>
      </c>
      <c r="B724" s="104">
        <v>1721</v>
      </c>
      <c r="C724" s="104">
        <v>1721</v>
      </c>
      <c r="D724" s="105">
        <v>232.00000000000003</v>
      </c>
      <c r="E724" s="105">
        <v>661356000</v>
      </c>
      <c r="F724" s="105">
        <v>0</v>
      </c>
      <c r="G724" s="105">
        <v>100</v>
      </c>
      <c r="H724" s="105">
        <v>100</v>
      </c>
      <c r="I724" s="105">
        <v>100</v>
      </c>
      <c r="J724" s="105">
        <v>100</v>
      </c>
      <c r="K724" s="105">
        <v>100</v>
      </c>
      <c r="L724" s="105">
        <v>2.2541307379760633</v>
      </c>
      <c r="M724" s="105">
        <v>2.5089818621592097</v>
      </c>
      <c r="N724" s="105">
        <v>5.6772366152425455</v>
      </c>
      <c r="O724" s="105">
        <v>16.935627519522793</v>
      </c>
      <c r="P724" s="105">
        <v>41.711823335120947</v>
      </c>
      <c r="Q724" s="105">
        <v>97.932106960718784</v>
      </c>
      <c r="R724" s="105">
        <v>100</v>
      </c>
      <c r="S724" s="105">
        <v>0</v>
      </c>
      <c r="T724" s="105">
        <v>63.918325585895026</v>
      </c>
      <c r="U724" s="105">
        <v>63.918325585895019</v>
      </c>
    </row>
    <row r="725" spans="1:21">
      <c r="A725" s="54">
        <v>723</v>
      </c>
      <c r="B725" s="104">
        <v>1722</v>
      </c>
      <c r="C725" s="104">
        <v>1722</v>
      </c>
      <c r="D725" s="105">
        <v>0</v>
      </c>
      <c r="E725" s="105">
        <v>661356000</v>
      </c>
      <c r="F725" s="105">
        <v>0</v>
      </c>
      <c r="G725" s="105">
        <v>100</v>
      </c>
      <c r="H725" s="105">
        <v>100</v>
      </c>
      <c r="I725" s="105">
        <v>100</v>
      </c>
      <c r="J725" s="105">
        <v>100</v>
      </c>
      <c r="K725" s="105">
        <v>100</v>
      </c>
      <c r="L725" s="105">
        <v>1.0610945563143046</v>
      </c>
      <c r="M725" s="105">
        <v>0.59341064859808734</v>
      </c>
      <c r="N725" s="105">
        <v>2.3612340604551578</v>
      </c>
      <c r="O725" s="105">
        <v>10.476457997284605</v>
      </c>
      <c r="P725" s="105">
        <v>28.877416274566539</v>
      </c>
      <c r="Q725" s="105">
        <v>66.248190276946772</v>
      </c>
      <c r="R725" s="105">
        <v>100</v>
      </c>
      <c r="S725" s="105">
        <v>0</v>
      </c>
      <c r="T725" s="105">
        <v>0</v>
      </c>
      <c r="U725" s="105">
        <v>0</v>
      </c>
    </row>
    <row r="726" spans="1:21">
      <c r="A726" s="54">
        <v>724</v>
      </c>
      <c r="B726" s="104">
        <v>1723</v>
      </c>
      <c r="C726" s="104">
        <v>1723</v>
      </c>
      <c r="D726" s="105">
        <v>155</v>
      </c>
      <c r="E726" s="105">
        <v>661356000</v>
      </c>
      <c r="F726" s="105">
        <v>0</v>
      </c>
      <c r="G726" s="105">
        <v>100</v>
      </c>
      <c r="H726" s="105">
        <v>100</v>
      </c>
      <c r="I726" s="105">
        <v>100</v>
      </c>
      <c r="J726" s="105">
        <v>100</v>
      </c>
      <c r="K726" s="105">
        <v>100</v>
      </c>
      <c r="L726" s="105">
        <v>1.0815997649587403</v>
      </c>
      <c r="M726" s="105">
        <v>0.52257722160343134</v>
      </c>
      <c r="N726" s="105">
        <v>1.8421029701530787</v>
      </c>
      <c r="O726" s="105">
        <v>8.5644048266775279</v>
      </c>
      <c r="P726" s="105">
        <v>25.595891697911249</v>
      </c>
      <c r="Q726" s="105">
        <v>60.876715389626746</v>
      </c>
      <c r="R726" s="105">
        <v>100</v>
      </c>
      <c r="S726" s="105">
        <v>0</v>
      </c>
      <c r="T726" s="105">
        <v>58.206940989244231</v>
      </c>
      <c r="U726" s="105">
        <v>58.206940989244231</v>
      </c>
    </row>
    <row r="727" spans="1:21">
      <c r="A727" s="54">
        <v>725</v>
      </c>
      <c r="B727" s="104">
        <v>1724</v>
      </c>
      <c r="C727" s="104">
        <v>1724</v>
      </c>
      <c r="D727" s="105">
        <v>335</v>
      </c>
      <c r="E727" s="105">
        <v>661356000</v>
      </c>
      <c r="F727" s="105">
        <v>0</v>
      </c>
      <c r="G727" s="105">
        <v>25.308297409170674</v>
      </c>
      <c r="H727" s="105">
        <v>34.652899529479846</v>
      </c>
      <c r="I727" s="105">
        <v>38.176923210443903</v>
      </c>
      <c r="J727" s="105">
        <v>46.925801446170624</v>
      </c>
      <c r="K727" s="105">
        <v>53.629487367052143</v>
      </c>
      <c r="L727" s="105">
        <v>4.9395297114145302</v>
      </c>
      <c r="M727" s="105">
        <v>0.75093797946864138</v>
      </c>
      <c r="N727" s="105">
        <v>1.8735233845039458</v>
      </c>
      <c r="O727" s="105">
        <v>5.8964357838120147</v>
      </c>
      <c r="P727" s="105">
        <v>9.7932107365921297</v>
      </c>
      <c r="Q727" s="105">
        <v>14.916811055736357</v>
      </c>
      <c r="R727" s="105">
        <v>19.417573012208535</v>
      </c>
      <c r="S727" s="105">
        <v>0</v>
      </c>
      <c r="T727" s="105">
        <v>21.356785885504447</v>
      </c>
      <c r="U727" s="105">
        <v>21.356785885504447</v>
      </c>
    </row>
    <row r="728" spans="1:21">
      <c r="A728" s="54">
        <v>726</v>
      </c>
      <c r="B728" s="104">
        <v>1725</v>
      </c>
      <c r="C728" s="104">
        <v>1725</v>
      </c>
      <c r="D728" s="105">
        <v>258</v>
      </c>
      <c r="E728" s="105">
        <v>661356000</v>
      </c>
      <c r="F728" s="105">
        <v>0</v>
      </c>
      <c r="G728" s="105">
        <v>100</v>
      </c>
      <c r="H728" s="105">
        <v>100</v>
      </c>
      <c r="I728" s="105">
        <v>100</v>
      </c>
      <c r="J728" s="105">
        <v>100</v>
      </c>
      <c r="K728" s="105">
        <v>100</v>
      </c>
      <c r="L728" s="105">
        <v>2.6313468092857843</v>
      </c>
      <c r="M728" s="105">
        <v>0.74831842837747176</v>
      </c>
      <c r="N728" s="105">
        <v>2.8350411280094825</v>
      </c>
      <c r="O728" s="105">
        <v>13.818640916663739</v>
      </c>
      <c r="P728" s="105">
        <v>35.752991578034766</v>
      </c>
      <c r="Q728" s="105">
        <v>80.444231050578225</v>
      </c>
      <c r="R728" s="105">
        <v>100</v>
      </c>
      <c r="S728" s="105">
        <v>0</v>
      </c>
      <c r="T728" s="105">
        <v>61.352547492579113</v>
      </c>
      <c r="U728" s="105">
        <v>61.35254749257912</v>
      </c>
    </row>
    <row r="729" spans="1:21">
      <c r="A729" s="54">
        <v>727</v>
      </c>
      <c r="B729" s="104">
        <v>1726</v>
      </c>
      <c r="C729" s="104">
        <v>1726</v>
      </c>
      <c r="D729" s="105">
        <v>102.99999999999999</v>
      </c>
      <c r="E729" s="105">
        <v>661356000</v>
      </c>
      <c r="F729" s="105">
        <v>0</v>
      </c>
      <c r="G729" s="105">
        <v>100</v>
      </c>
      <c r="H729" s="105">
        <v>100</v>
      </c>
      <c r="I729" s="105">
        <v>100</v>
      </c>
      <c r="J729" s="105">
        <v>100</v>
      </c>
      <c r="K729" s="105">
        <v>100</v>
      </c>
      <c r="L729" s="105">
        <v>1.6891278007837103</v>
      </c>
      <c r="M729" s="105">
        <v>1.1711625994624673</v>
      </c>
      <c r="N729" s="105">
        <v>3.3481062854265686</v>
      </c>
      <c r="O729" s="105">
        <v>15.219178847406686</v>
      </c>
      <c r="P729" s="105">
        <v>39.51646437572262</v>
      </c>
      <c r="Q729" s="105">
        <v>86.632248823699626</v>
      </c>
      <c r="R729" s="105">
        <v>100</v>
      </c>
      <c r="S729" s="105">
        <v>0</v>
      </c>
      <c r="T729" s="105">
        <v>62.298024061041815</v>
      </c>
      <c r="U729" s="105">
        <v>62.298024061041822</v>
      </c>
    </row>
    <row r="730" spans="1:21">
      <c r="A730" s="54">
        <v>728</v>
      </c>
      <c r="B730" s="104">
        <v>1727</v>
      </c>
      <c r="C730" s="104">
        <v>1727</v>
      </c>
      <c r="D730" s="105">
        <v>258</v>
      </c>
      <c r="E730" s="105">
        <v>661356000</v>
      </c>
      <c r="F730" s="105">
        <v>0</v>
      </c>
      <c r="G730" s="105">
        <v>100</v>
      </c>
      <c r="H730" s="105">
        <v>100</v>
      </c>
      <c r="I730" s="105">
        <v>100</v>
      </c>
      <c r="J730" s="105">
        <v>100</v>
      </c>
      <c r="K730" s="105">
        <v>100</v>
      </c>
      <c r="L730" s="105">
        <v>3.7306621402505775</v>
      </c>
      <c r="M730" s="105">
        <v>3.8305905901337458</v>
      </c>
      <c r="N730" s="105">
        <v>8.6034397442763257</v>
      </c>
      <c r="O730" s="105">
        <v>26.81261037069773</v>
      </c>
      <c r="P730" s="105">
        <v>66.242919739370876</v>
      </c>
      <c r="Q730" s="105">
        <v>100</v>
      </c>
      <c r="R730" s="105">
        <v>100</v>
      </c>
      <c r="S730" s="105">
        <v>0</v>
      </c>
      <c r="T730" s="105">
        <v>67.435018548727427</v>
      </c>
      <c r="U730" s="105">
        <v>67.435018548727442</v>
      </c>
    </row>
    <row r="731" spans="1:21">
      <c r="A731" s="54">
        <v>729</v>
      </c>
      <c r="B731" s="104">
        <v>1728</v>
      </c>
      <c r="C731" s="104">
        <v>1728</v>
      </c>
      <c r="D731" s="105">
        <v>0</v>
      </c>
      <c r="E731" s="105">
        <v>661356000</v>
      </c>
      <c r="F731" s="105">
        <v>1</v>
      </c>
      <c r="G731" s="105">
        <v>-99999</v>
      </c>
      <c r="H731" s="105">
        <v>-99999</v>
      </c>
      <c r="I731" s="105">
        <v>-99999</v>
      </c>
      <c r="J731" s="105">
        <v>-99999</v>
      </c>
      <c r="K731" s="105">
        <v>-99999</v>
      </c>
      <c r="L731" s="105">
        <v>-99999</v>
      </c>
      <c r="M731" s="105">
        <v>-99999</v>
      </c>
      <c r="N731" s="105">
        <v>-99999</v>
      </c>
      <c r="O731" s="105">
        <v>-99999</v>
      </c>
      <c r="P731" s="105">
        <v>-99999</v>
      </c>
      <c r="Q731" s="105">
        <v>-99999</v>
      </c>
      <c r="R731" s="105">
        <v>-99999</v>
      </c>
      <c r="S731" s="105">
        <v>0</v>
      </c>
      <c r="T731" s="105">
        <v>0</v>
      </c>
      <c r="U731" s="105">
        <v>0</v>
      </c>
    </row>
    <row r="732" spans="1:21">
      <c r="A732" s="54">
        <v>730</v>
      </c>
      <c r="B732" s="104">
        <v>1729</v>
      </c>
      <c r="C732" s="104">
        <v>1729</v>
      </c>
      <c r="D732" s="105">
        <v>0</v>
      </c>
      <c r="E732" s="105">
        <v>661356000</v>
      </c>
      <c r="F732" s="105">
        <v>0</v>
      </c>
      <c r="G732" s="105">
        <v>100</v>
      </c>
      <c r="H732" s="105">
        <v>100</v>
      </c>
      <c r="I732" s="105">
        <v>100</v>
      </c>
      <c r="J732" s="105">
        <v>100</v>
      </c>
      <c r="K732" s="105">
        <v>100</v>
      </c>
      <c r="L732" s="105">
        <v>5.5718947913820411</v>
      </c>
      <c r="M732" s="105">
        <v>6.188017773121401</v>
      </c>
      <c r="N732" s="105">
        <v>12.382829644030716</v>
      </c>
      <c r="O732" s="105">
        <v>38.176923210443903</v>
      </c>
      <c r="P732" s="105">
        <v>80.444231050578225</v>
      </c>
      <c r="Q732" s="105">
        <v>100</v>
      </c>
      <c r="R732" s="105">
        <v>100</v>
      </c>
      <c r="S732" s="105">
        <v>0</v>
      </c>
      <c r="T732" s="105">
        <v>0</v>
      </c>
      <c r="U732" s="105">
        <v>0</v>
      </c>
    </row>
    <row r="733" spans="1:21">
      <c r="A733" s="54">
        <v>731</v>
      </c>
      <c r="B733" s="104">
        <v>1730</v>
      </c>
      <c r="C733" s="104">
        <v>1730</v>
      </c>
      <c r="D733" s="105">
        <v>0</v>
      </c>
      <c r="E733" s="105">
        <v>661356000</v>
      </c>
      <c r="F733" s="105">
        <v>0</v>
      </c>
      <c r="G733" s="105">
        <v>100</v>
      </c>
      <c r="H733" s="105">
        <v>100</v>
      </c>
      <c r="I733" s="105">
        <v>100</v>
      </c>
      <c r="J733" s="105">
        <v>100</v>
      </c>
      <c r="K733" s="105">
        <v>100</v>
      </c>
      <c r="L733" s="105">
        <v>4.0475084805322377</v>
      </c>
      <c r="M733" s="105">
        <v>4.5320693549621529</v>
      </c>
      <c r="N733" s="105">
        <v>9.0750804003184236</v>
      </c>
      <c r="O733" s="105">
        <v>29.252447654755709</v>
      </c>
      <c r="P733" s="105">
        <v>66.248190276946772</v>
      </c>
      <c r="Q733" s="105">
        <v>100</v>
      </c>
      <c r="R733" s="105">
        <v>100</v>
      </c>
      <c r="S733" s="105">
        <v>0</v>
      </c>
      <c r="T733" s="105">
        <v>0</v>
      </c>
      <c r="U733" s="105">
        <v>0</v>
      </c>
    </row>
    <row r="734" spans="1:21">
      <c r="A734" s="54">
        <v>732</v>
      </c>
      <c r="B734" s="104">
        <v>1731</v>
      </c>
      <c r="C734" s="104">
        <v>1731</v>
      </c>
      <c r="D734" s="105">
        <v>0</v>
      </c>
      <c r="E734" s="105">
        <v>661356000</v>
      </c>
      <c r="F734" s="105">
        <v>1</v>
      </c>
      <c r="G734" s="105">
        <v>-99999</v>
      </c>
      <c r="H734" s="105">
        <v>-99999</v>
      </c>
      <c r="I734" s="105">
        <v>-99999</v>
      </c>
      <c r="J734" s="105">
        <v>-99999</v>
      </c>
      <c r="K734" s="105">
        <v>-99999</v>
      </c>
      <c r="L734" s="105">
        <v>-99999</v>
      </c>
      <c r="M734" s="105">
        <v>-99999</v>
      </c>
      <c r="N734" s="105">
        <v>-99999</v>
      </c>
      <c r="O734" s="105">
        <v>-99999</v>
      </c>
      <c r="P734" s="105">
        <v>-99999</v>
      </c>
      <c r="Q734" s="105">
        <v>-99999</v>
      </c>
      <c r="R734" s="105">
        <v>-99999</v>
      </c>
      <c r="S734" s="105">
        <v>0</v>
      </c>
      <c r="T734" s="105">
        <v>0</v>
      </c>
      <c r="U734" s="105">
        <v>0</v>
      </c>
    </row>
    <row r="735" spans="1:21">
      <c r="A735" s="54">
        <v>733</v>
      </c>
      <c r="B735" s="104">
        <v>1732</v>
      </c>
      <c r="C735" s="104">
        <v>1732</v>
      </c>
      <c r="D735" s="105">
        <v>0</v>
      </c>
      <c r="E735" s="105">
        <v>661356000</v>
      </c>
      <c r="F735" s="105">
        <v>0</v>
      </c>
      <c r="G735" s="105">
        <v>100</v>
      </c>
      <c r="H735" s="105">
        <v>100</v>
      </c>
      <c r="I735" s="105">
        <v>100</v>
      </c>
      <c r="J735" s="105">
        <v>100</v>
      </c>
      <c r="K735" s="105">
        <v>100</v>
      </c>
      <c r="L735" s="105">
        <v>19.501197181533044</v>
      </c>
      <c r="M735" s="105">
        <v>27.384659871940016</v>
      </c>
      <c r="N735" s="105">
        <v>42.120352494566525</v>
      </c>
      <c r="O735" s="105">
        <v>61.290870119894223</v>
      </c>
      <c r="P735" s="105">
        <v>100</v>
      </c>
      <c r="Q735" s="105">
        <v>100</v>
      </c>
      <c r="R735" s="105">
        <v>100</v>
      </c>
      <c r="S735" s="105">
        <v>0</v>
      </c>
      <c r="T735" s="105">
        <v>0</v>
      </c>
      <c r="U735" s="105">
        <v>0</v>
      </c>
    </row>
    <row r="736" spans="1:21">
      <c r="A736" s="54">
        <v>734</v>
      </c>
      <c r="B736" s="104">
        <v>1733</v>
      </c>
      <c r="C736" s="104">
        <v>1733</v>
      </c>
      <c r="D736" s="105">
        <v>0</v>
      </c>
      <c r="E736" s="105">
        <v>661356000</v>
      </c>
      <c r="F736" s="105">
        <v>0</v>
      </c>
      <c r="G736" s="105">
        <v>100</v>
      </c>
      <c r="H736" s="105">
        <v>100</v>
      </c>
      <c r="I736" s="105">
        <v>100</v>
      </c>
      <c r="J736" s="105">
        <v>100</v>
      </c>
      <c r="K736" s="105">
        <v>100</v>
      </c>
      <c r="L736" s="105">
        <v>1.3663563660395452</v>
      </c>
      <c r="M736" s="105">
        <v>2.6483697465210936</v>
      </c>
      <c r="N736" s="105">
        <v>5.7977911181720456</v>
      </c>
      <c r="O736" s="105">
        <v>20.110273521063352</v>
      </c>
      <c r="P736" s="105">
        <v>45.968132028901834</v>
      </c>
      <c r="Q736" s="105">
        <v>100</v>
      </c>
      <c r="R736" s="105">
        <v>100</v>
      </c>
      <c r="S736" s="105">
        <v>0</v>
      </c>
      <c r="T736" s="105">
        <v>0</v>
      </c>
      <c r="U736" s="105">
        <v>0</v>
      </c>
    </row>
    <row r="737" spans="1:21">
      <c r="A737" s="54">
        <v>735</v>
      </c>
      <c r="B737" s="104">
        <v>1734</v>
      </c>
      <c r="C737" s="104">
        <v>1734</v>
      </c>
      <c r="D737" s="105">
        <v>0</v>
      </c>
      <c r="E737" s="105">
        <v>661356000</v>
      </c>
      <c r="F737" s="105">
        <v>0</v>
      </c>
      <c r="G737" s="105">
        <v>100</v>
      </c>
      <c r="H737" s="105">
        <v>100</v>
      </c>
      <c r="I737" s="105">
        <v>100</v>
      </c>
      <c r="J737" s="105">
        <v>100</v>
      </c>
      <c r="K737" s="105">
        <v>100</v>
      </c>
      <c r="L737" s="105">
        <v>0.89320450854215927</v>
      </c>
      <c r="M737" s="105">
        <v>1.6650811084207651</v>
      </c>
      <c r="N737" s="105">
        <v>3.2401003660959371</v>
      </c>
      <c r="O737" s="105">
        <v>11.731450361542656</v>
      </c>
      <c r="P737" s="105">
        <v>31.283867630780424</v>
      </c>
      <c r="Q737" s="105">
        <v>75.08128231387299</v>
      </c>
      <c r="R737" s="105">
        <v>100</v>
      </c>
      <c r="S737" s="105">
        <v>0</v>
      </c>
      <c r="T737" s="105">
        <v>0</v>
      </c>
      <c r="U737" s="105">
        <v>0</v>
      </c>
    </row>
    <row r="738" spans="1:21">
      <c r="A738" s="54">
        <v>736</v>
      </c>
      <c r="B738" s="104">
        <v>1735</v>
      </c>
      <c r="C738" s="104">
        <v>1735</v>
      </c>
      <c r="D738" s="105">
        <v>335</v>
      </c>
      <c r="E738" s="105">
        <v>661356000</v>
      </c>
      <c r="F738" s="105">
        <v>0</v>
      </c>
      <c r="G738" s="105">
        <v>100</v>
      </c>
      <c r="H738" s="105">
        <v>100</v>
      </c>
      <c r="I738" s="105">
        <v>100</v>
      </c>
      <c r="J738" s="105">
        <v>100</v>
      </c>
      <c r="K738" s="105">
        <v>100</v>
      </c>
      <c r="L738" s="105">
        <v>0.95766941726878829</v>
      </c>
      <c r="M738" s="105">
        <v>2.0996862916953534</v>
      </c>
      <c r="N738" s="105">
        <v>3.7414367666063537</v>
      </c>
      <c r="O738" s="105">
        <v>11.206161539384031</v>
      </c>
      <c r="P738" s="105">
        <v>25.595891697911249</v>
      </c>
      <c r="Q738" s="105">
        <v>57.754832549133077</v>
      </c>
      <c r="R738" s="105">
        <v>100</v>
      </c>
      <c r="S738" s="105">
        <v>0</v>
      </c>
      <c r="T738" s="105">
        <v>58.446306521833243</v>
      </c>
      <c r="U738" s="105">
        <v>58.446306521833243</v>
      </c>
    </row>
    <row r="739" spans="1:21">
      <c r="A739" s="54">
        <v>737</v>
      </c>
      <c r="B739" s="104">
        <v>1736</v>
      </c>
      <c r="C739" s="104">
        <v>1736</v>
      </c>
      <c r="D739" s="105">
        <v>850.99999999999989</v>
      </c>
      <c r="E739" s="105">
        <v>661356000</v>
      </c>
      <c r="F739" s="105">
        <v>0</v>
      </c>
      <c r="G739" s="105">
        <v>100</v>
      </c>
      <c r="H739" s="105">
        <v>100</v>
      </c>
      <c r="I739" s="105">
        <v>100</v>
      </c>
      <c r="J739" s="105">
        <v>100</v>
      </c>
      <c r="K739" s="105">
        <v>100</v>
      </c>
      <c r="L739" s="105">
        <v>1.1658584210228728</v>
      </c>
      <c r="M739" s="105">
        <v>2.8350389797560607</v>
      </c>
      <c r="N739" s="105">
        <v>4.9088851094381045</v>
      </c>
      <c r="O739" s="105">
        <v>14.626223827377855</v>
      </c>
      <c r="P739" s="105">
        <v>34.127855597215003</v>
      </c>
      <c r="Q739" s="105">
        <v>80.444231050578225</v>
      </c>
      <c r="R739" s="105">
        <v>100</v>
      </c>
      <c r="S739" s="105">
        <v>0</v>
      </c>
      <c r="T739" s="105">
        <v>61.509007748782345</v>
      </c>
      <c r="U739" s="105">
        <v>61.509007748782352</v>
      </c>
    </row>
    <row r="740" spans="1:21">
      <c r="A740" s="54">
        <v>738</v>
      </c>
      <c r="B740" s="104">
        <v>1737</v>
      </c>
      <c r="C740" s="104">
        <v>1737</v>
      </c>
      <c r="D740" s="105">
        <v>1005</v>
      </c>
      <c r="E740" s="105">
        <v>1349230000</v>
      </c>
      <c r="F740" s="105">
        <v>0</v>
      </c>
      <c r="G740" s="105">
        <v>100</v>
      </c>
      <c r="H740" s="105">
        <v>100</v>
      </c>
      <c r="I740" s="105">
        <v>100</v>
      </c>
      <c r="J740" s="105">
        <v>100</v>
      </c>
      <c r="K740" s="105">
        <v>100</v>
      </c>
      <c r="L740" s="105">
        <v>1.1367206939191978</v>
      </c>
      <c r="M740" s="105">
        <v>1.9983438272083021</v>
      </c>
      <c r="N740" s="105">
        <v>3.4941771291450343</v>
      </c>
      <c r="O740" s="105">
        <v>13.799374266262731</v>
      </c>
      <c r="P740" s="105">
        <v>47.373109594489591</v>
      </c>
      <c r="Q740" s="105">
        <v>100</v>
      </c>
      <c r="R740" s="105">
        <v>100</v>
      </c>
      <c r="S740" s="105">
        <v>0</v>
      </c>
      <c r="T740" s="105">
        <v>63.983477125918739</v>
      </c>
      <c r="U740" s="105">
        <v>63.983477125918739</v>
      </c>
    </row>
    <row r="741" spans="1:21">
      <c r="A741" s="54">
        <v>739</v>
      </c>
      <c r="B741" s="104">
        <v>1738</v>
      </c>
      <c r="C741" s="104">
        <v>1738</v>
      </c>
      <c r="D741" s="105">
        <v>258</v>
      </c>
      <c r="E741" s="105">
        <v>661356000</v>
      </c>
      <c r="F741" s="105">
        <v>0</v>
      </c>
      <c r="G741" s="105">
        <v>22.984066014450917</v>
      </c>
      <c r="H741" s="105">
        <v>26.814743683526071</v>
      </c>
      <c r="I741" s="105">
        <v>25.308297409170674</v>
      </c>
      <c r="J741" s="105">
        <v>27.468761822148654</v>
      </c>
      <c r="K741" s="105">
        <v>28.155480867702376</v>
      </c>
      <c r="L741" s="105">
        <v>15.322710676300613</v>
      </c>
      <c r="M741" s="105">
        <v>12.871076968092515</v>
      </c>
      <c r="N741" s="105">
        <v>12.090374514228358</v>
      </c>
      <c r="O741" s="105">
        <v>20.476713358329</v>
      </c>
      <c r="P741" s="105">
        <v>19.75823218786131</v>
      </c>
      <c r="Q741" s="105">
        <v>21.050826816973739</v>
      </c>
      <c r="R741" s="105">
        <v>21.249419522794245</v>
      </c>
      <c r="S741" s="105">
        <v>0</v>
      </c>
      <c r="T741" s="105">
        <v>21.129225320131543</v>
      </c>
      <c r="U741" s="105">
        <v>21.129225320131539</v>
      </c>
    </row>
    <row r="742" spans="1:21">
      <c r="A742" s="54">
        <v>740</v>
      </c>
      <c r="B742" s="104">
        <v>1739</v>
      </c>
      <c r="C742" s="104">
        <v>1739</v>
      </c>
      <c r="D742" s="105">
        <v>0</v>
      </c>
      <c r="E742" s="105">
        <v>661356000</v>
      </c>
      <c r="F742" s="105">
        <v>0</v>
      </c>
      <c r="G742" s="105">
        <v>9.6258054248555123</v>
      </c>
      <c r="H742" s="105">
        <v>11.375951865738335</v>
      </c>
      <c r="I742" s="105">
        <v>10.934167327263058</v>
      </c>
      <c r="J742" s="105">
        <v>12.045125504899412</v>
      </c>
      <c r="K742" s="105">
        <v>12.583455136403291</v>
      </c>
      <c r="L742" s="105">
        <v>6.6005522913294952</v>
      </c>
      <c r="M742" s="105">
        <v>4.7320135912104835</v>
      </c>
      <c r="N742" s="105">
        <v>4.4413688276438945</v>
      </c>
      <c r="O742" s="105">
        <v>7.7403383828735057</v>
      </c>
      <c r="P742" s="105">
        <v>7.7403383828735057</v>
      </c>
      <c r="Q742" s="105">
        <v>8.4997678091176994</v>
      </c>
      <c r="R742" s="105">
        <v>8.798587771156992</v>
      </c>
      <c r="S742" s="105">
        <v>0</v>
      </c>
      <c r="T742" s="105">
        <v>0</v>
      </c>
      <c r="U742" s="105">
        <v>0</v>
      </c>
    </row>
    <row r="743" spans="1:21">
      <c r="A743" s="54">
        <v>741</v>
      </c>
      <c r="B743" s="104">
        <v>1740</v>
      </c>
      <c r="C743" s="104">
        <v>1740</v>
      </c>
      <c r="D743" s="105">
        <v>26.000000000000004</v>
      </c>
      <c r="E743" s="105">
        <v>661356000</v>
      </c>
      <c r="F743" s="105">
        <v>0</v>
      </c>
      <c r="G743" s="105">
        <v>9.5039597865662024</v>
      </c>
      <c r="H743" s="105">
        <v>12.3760355462428</v>
      </c>
      <c r="I743" s="105">
        <v>12.94504867480569</v>
      </c>
      <c r="J743" s="105">
        <v>15.427660749425957</v>
      </c>
      <c r="K743" s="105">
        <v>17.194186789436561</v>
      </c>
      <c r="L743" s="105">
        <v>5.4308341637521158</v>
      </c>
      <c r="M743" s="105">
        <v>2.2541290662158522</v>
      </c>
      <c r="N743" s="105">
        <v>2.1911841189271364</v>
      </c>
      <c r="O743" s="105">
        <v>4.1102891777667701</v>
      </c>
      <c r="P743" s="105">
        <v>4.9504142184971212</v>
      </c>
      <c r="Q743" s="105">
        <v>6.4539784223959602</v>
      </c>
      <c r="R743" s="105">
        <v>7.6875033085876785</v>
      </c>
      <c r="S743" s="105">
        <v>0</v>
      </c>
      <c r="T743" s="105">
        <v>8.3771020018849871</v>
      </c>
      <c r="U743" s="105">
        <v>8.3771020018849853</v>
      </c>
    </row>
    <row r="744" spans="1:21">
      <c r="A744" s="54">
        <v>742</v>
      </c>
      <c r="B744" s="104">
        <v>1741</v>
      </c>
      <c r="C744" s="104">
        <v>1741</v>
      </c>
      <c r="D744" s="105">
        <v>515.00000000000011</v>
      </c>
      <c r="E744" s="105">
        <v>661356000</v>
      </c>
      <c r="F744" s="105">
        <v>0</v>
      </c>
      <c r="G744" s="105">
        <v>100</v>
      </c>
      <c r="H744" s="105">
        <v>100</v>
      </c>
      <c r="I744" s="105">
        <v>100</v>
      </c>
      <c r="J744" s="105">
        <v>100</v>
      </c>
      <c r="K744" s="105">
        <v>100</v>
      </c>
      <c r="L744" s="105">
        <v>0.78243628985364833</v>
      </c>
      <c r="M744" s="105">
        <v>1.2006601649340032</v>
      </c>
      <c r="N744" s="105">
        <v>2.0997857341182571</v>
      </c>
      <c r="O744" s="105">
        <v>8.0444231050578203</v>
      </c>
      <c r="P744" s="105">
        <v>21.658062205924907</v>
      </c>
      <c r="Q744" s="105">
        <v>52.382289986423011</v>
      </c>
      <c r="R744" s="105">
        <v>100</v>
      </c>
      <c r="S744" s="105">
        <v>0</v>
      </c>
      <c r="T744" s="105">
        <v>57.180638123859296</v>
      </c>
      <c r="U744" s="105">
        <v>57.180638123859268</v>
      </c>
    </row>
    <row r="745" spans="1:21">
      <c r="A745" s="54">
        <v>743</v>
      </c>
      <c r="B745" s="104">
        <v>1742</v>
      </c>
      <c r="C745" s="104">
        <v>1742</v>
      </c>
      <c r="D745" s="105">
        <v>77</v>
      </c>
      <c r="E745" s="105">
        <v>661356000</v>
      </c>
      <c r="F745" s="105">
        <v>0</v>
      </c>
      <c r="G745" s="105">
        <v>100</v>
      </c>
      <c r="H745" s="105">
        <v>100</v>
      </c>
      <c r="I745" s="105">
        <v>100</v>
      </c>
      <c r="J745" s="105">
        <v>100</v>
      </c>
      <c r="K745" s="105">
        <v>100</v>
      </c>
      <c r="L745" s="105">
        <v>1.9210562638944051</v>
      </c>
      <c r="M745" s="105">
        <v>3.0940088865607005</v>
      </c>
      <c r="N745" s="105">
        <v>4.8387615951247911</v>
      </c>
      <c r="O745" s="105">
        <v>17.326449764739923</v>
      </c>
      <c r="P745" s="105">
        <v>39.51646437572262</v>
      </c>
      <c r="Q745" s="105">
        <v>86.632248823699626</v>
      </c>
      <c r="R745" s="105">
        <v>100</v>
      </c>
      <c r="S745" s="105">
        <v>0</v>
      </c>
      <c r="T745" s="105">
        <v>62.777415809145168</v>
      </c>
      <c r="U745" s="105">
        <v>62.777415809145182</v>
      </c>
    </row>
    <row r="746" spans="1:21">
      <c r="A746" s="54">
        <v>744</v>
      </c>
      <c r="B746" s="104">
        <v>1743</v>
      </c>
      <c r="C746" s="104">
        <v>1743</v>
      </c>
      <c r="D746" s="105">
        <v>0</v>
      </c>
      <c r="E746" s="105">
        <v>1957490000</v>
      </c>
      <c r="F746" s="105">
        <v>0</v>
      </c>
      <c r="G746" s="105">
        <v>100</v>
      </c>
      <c r="H746" s="105">
        <v>100</v>
      </c>
      <c r="I746" s="105">
        <v>100</v>
      </c>
      <c r="J746" s="105">
        <v>100</v>
      </c>
      <c r="K746" s="105">
        <v>100</v>
      </c>
      <c r="L746" s="105">
        <v>0.6623084014626146</v>
      </c>
      <c r="M746" s="105">
        <v>1.2332787067701387</v>
      </c>
      <c r="N746" s="105">
        <v>2.2516746489755475</v>
      </c>
      <c r="O746" s="105">
        <v>9.6620237233661985</v>
      </c>
      <c r="P746" s="105">
        <v>33.841605934632881</v>
      </c>
      <c r="Q746" s="105">
        <v>92.594394015592769</v>
      </c>
      <c r="R746" s="105">
        <v>100</v>
      </c>
      <c r="S746" s="105">
        <v>0</v>
      </c>
      <c r="T746" s="105">
        <v>0</v>
      </c>
      <c r="U746" s="105">
        <v>0</v>
      </c>
    </row>
    <row r="747" spans="1:21">
      <c r="A747" s="54">
        <v>745</v>
      </c>
      <c r="B747" s="104">
        <v>1745</v>
      </c>
      <c r="C747" s="104">
        <v>1745</v>
      </c>
      <c r="D747" s="105">
        <v>77</v>
      </c>
      <c r="E747" s="105">
        <v>661356000</v>
      </c>
      <c r="F747" s="105">
        <v>0</v>
      </c>
      <c r="G747" s="105">
        <v>8.9029188514473905</v>
      </c>
      <c r="H747" s="105">
        <v>10.675063836095687</v>
      </c>
      <c r="I747" s="105">
        <v>10.332286556955001</v>
      </c>
      <c r="J747" s="105">
        <v>11.492033007225459</v>
      </c>
      <c r="K747" s="105">
        <v>12.109884244173065</v>
      </c>
      <c r="L747" s="105">
        <v>6.3718202812339175</v>
      </c>
      <c r="M747" s="105">
        <v>4.1519603122879083</v>
      </c>
      <c r="N747" s="105">
        <v>3.7521908492990104</v>
      </c>
      <c r="O747" s="105">
        <v>6.5668760041288339</v>
      </c>
      <c r="P747" s="105">
        <v>6.7438277527430852</v>
      </c>
      <c r="Q747" s="105">
        <v>7.5332390281477934</v>
      </c>
      <c r="R747" s="105">
        <v>7.9311213711837683</v>
      </c>
      <c r="S747" s="105">
        <v>0</v>
      </c>
      <c r="T747" s="105">
        <v>8.0469351745767437</v>
      </c>
      <c r="U747" s="105">
        <v>8.0469351745767437</v>
      </c>
    </row>
    <row r="748" spans="1:21">
      <c r="A748" s="54">
        <v>746</v>
      </c>
      <c r="B748" s="104">
        <v>1752</v>
      </c>
      <c r="C748" s="104">
        <v>1752</v>
      </c>
      <c r="D748" s="105">
        <v>0</v>
      </c>
      <c r="E748" s="105">
        <v>5845900000</v>
      </c>
      <c r="F748" s="105">
        <v>0</v>
      </c>
      <c r="G748" s="105">
        <v>100</v>
      </c>
      <c r="H748" s="105">
        <v>100</v>
      </c>
      <c r="I748" s="105">
        <v>100</v>
      </c>
      <c r="J748" s="105">
        <v>100</v>
      </c>
      <c r="K748" s="105">
        <v>100</v>
      </c>
      <c r="L748" s="105">
        <v>1.0797580177062678</v>
      </c>
      <c r="M748" s="105">
        <v>0.29146600860126115</v>
      </c>
      <c r="N748" s="105">
        <v>1.3447848655273948</v>
      </c>
      <c r="O748" s="105">
        <v>8.3511041358261888</v>
      </c>
      <c r="P748" s="105">
        <v>30.771795670467789</v>
      </c>
      <c r="Q748" s="105">
        <v>74.939027838965174</v>
      </c>
      <c r="R748" s="105">
        <v>100</v>
      </c>
      <c r="S748" s="105">
        <v>0</v>
      </c>
      <c r="T748" s="105">
        <v>0</v>
      </c>
      <c r="U748" s="105">
        <v>0</v>
      </c>
    </row>
    <row r="749" spans="1:21">
      <c r="A749" s="54">
        <v>747</v>
      </c>
      <c r="B749" s="104">
        <v>1753</v>
      </c>
      <c r="C749" s="104">
        <v>1753</v>
      </c>
      <c r="D749" s="105">
        <v>0</v>
      </c>
      <c r="E749" s="105">
        <v>661356000</v>
      </c>
      <c r="F749" s="105">
        <v>0</v>
      </c>
      <c r="G749" s="105">
        <v>0</v>
      </c>
      <c r="H749" s="105">
        <v>0</v>
      </c>
      <c r="I749" s="105">
        <v>0</v>
      </c>
      <c r="J749" s="105">
        <v>0</v>
      </c>
      <c r="K749" s="105">
        <v>0</v>
      </c>
      <c r="L749" s="105">
        <v>7.1109305982593289</v>
      </c>
      <c r="M749" s="105">
        <v>18.127865327956883</v>
      </c>
      <c r="N749" s="105">
        <v>37.306552317753038</v>
      </c>
      <c r="O749" s="105">
        <v>100</v>
      </c>
      <c r="P749" s="105">
        <v>0</v>
      </c>
      <c r="Q749" s="105">
        <v>0</v>
      </c>
      <c r="R749" s="105">
        <v>0</v>
      </c>
      <c r="S749" s="105">
        <v>0</v>
      </c>
      <c r="T749" s="105">
        <v>0</v>
      </c>
      <c r="U749" s="105">
        <v>0</v>
      </c>
    </row>
    <row r="750" spans="1:21">
      <c r="A750" s="54">
        <v>748</v>
      </c>
      <c r="B750" s="104">
        <v>1754</v>
      </c>
      <c r="C750" s="104">
        <v>1754</v>
      </c>
      <c r="D750" s="105">
        <v>0</v>
      </c>
      <c r="E750" s="105">
        <v>661356000</v>
      </c>
      <c r="F750" s="105">
        <v>0</v>
      </c>
      <c r="G750" s="105">
        <v>0</v>
      </c>
      <c r="H750" s="105">
        <v>0</v>
      </c>
      <c r="I750" s="105">
        <v>0</v>
      </c>
      <c r="J750" s="105">
        <v>0</v>
      </c>
      <c r="K750" s="105">
        <v>100</v>
      </c>
      <c r="L750" s="105">
        <v>5.7458858784427331</v>
      </c>
      <c r="M750" s="105">
        <v>17.16104582361563</v>
      </c>
      <c r="N750" s="105">
        <v>26.266926384270818</v>
      </c>
      <c r="O750" s="105">
        <v>100</v>
      </c>
      <c r="P750" s="105">
        <v>0</v>
      </c>
      <c r="Q750" s="105">
        <v>0</v>
      </c>
      <c r="R750" s="105">
        <v>0</v>
      </c>
      <c r="S750" s="105">
        <v>0</v>
      </c>
      <c r="T750" s="105">
        <v>0</v>
      </c>
      <c r="U750" s="105">
        <v>0</v>
      </c>
    </row>
    <row r="751" spans="1:21">
      <c r="A751" s="54">
        <v>749</v>
      </c>
      <c r="B751" s="104">
        <v>1755</v>
      </c>
      <c r="C751" s="104">
        <v>1755</v>
      </c>
      <c r="D751" s="105">
        <v>0</v>
      </c>
      <c r="E751" s="105">
        <v>661356000</v>
      </c>
      <c r="F751" s="105">
        <v>0</v>
      </c>
      <c r="G751" s="105">
        <v>100</v>
      </c>
      <c r="H751" s="105">
        <v>100</v>
      </c>
      <c r="I751" s="105">
        <v>100</v>
      </c>
      <c r="J751" s="105">
        <v>100</v>
      </c>
      <c r="K751" s="105">
        <v>100</v>
      </c>
      <c r="L751" s="105">
        <v>18.386834811016747</v>
      </c>
      <c r="M751" s="105">
        <v>21.451307279519536</v>
      </c>
      <c r="N751" s="105">
        <v>27.384647590876011</v>
      </c>
      <c r="O751" s="105">
        <v>70.383101933370128</v>
      </c>
      <c r="P751" s="105">
        <v>100</v>
      </c>
      <c r="Q751" s="105">
        <v>100</v>
      </c>
      <c r="R751" s="105">
        <v>100</v>
      </c>
      <c r="S751" s="105">
        <v>0</v>
      </c>
      <c r="T751" s="105">
        <v>0</v>
      </c>
      <c r="U751" s="105">
        <v>0</v>
      </c>
    </row>
    <row r="752" spans="1:21">
      <c r="A752" s="54">
        <v>750</v>
      </c>
      <c r="B752" s="104">
        <v>1756</v>
      </c>
      <c r="C752" s="104">
        <v>1756</v>
      </c>
      <c r="D752" s="105">
        <v>0</v>
      </c>
      <c r="E752" s="105">
        <v>1296140000</v>
      </c>
      <c r="F752" s="105">
        <v>1</v>
      </c>
      <c r="G752" s="105">
        <v>100</v>
      </c>
      <c r="H752" s="105">
        <v>100</v>
      </c>
      <c r="I752" s="105">
        <v>100</v>
      </c>
      <c r="J752" s="105">
        <v>100</v>
      </c>
      <c r="K752" s="105">
        <v>100</v>
      </c>
      <c r="L752" s="105">
        <v>1.5255033580616002</v>
      </c>
      <c r="M752" s="105">
        <v>0.51395719343762558</v>
      </c>
      <c r="N752" s="105">
        <v>1.5014892293999205</v>
      </c>
      <c r="O752" s="105">
        <v>6.0235462373670501</v>
      </c>
      <c r="P752" s="105">
        <v>21.34968873480917</v>
      </c>
      <c r="Q752" s="105">
        <v>57.055886380081617</v>
      </c>
      <c r="R752" s="105">
        <v>100</v>
      </c>
      <c r="S752" s="105">
        <v>0</v>
      </c>
      <c r="T752" s="105">
        <v>0</v>
      </c>
      <c r="U752" s="105">
        <v>0</v>
      </c>
    </row>
    <row r="753" spans="1:21">
      <c r="A753" s="54">
        <v>751</v>
      </c>
      <c r="B753" s="104">
        <v>1757</v>
      </c>
      <c r="C753" s="104">
        <v>1757</v>
      </c>
      <c r="D753" s="105">
        <v>0</v>
      </c>
      <c r="E753" s="105">
        <v>1296140000</v>
      </c>
      <c r="F753" s="105">
        <v>1</v>
      </c>
      <c r="G753" s="105">
        <v>100</v>
      </c>
      <c r="H753" s="105">
        <v>100</v>
      </c>
      <c r="I753" s="105">
        <v>100</v>
      </c>
      <c r="J753" s="105">
        <v>100</v>
      </c>
      <c r="K753" s="105">
        <v>70.141905086917163</v>
      </c>
      <c r="L753" s="105">
        <v>1.6019267911349953</v>
      </c>
      <c r="M753" s="105">
        <v>0.49335065624718688</v>
      </c>
      <c r="N753" s="105">
        <v>1.3881144827877103</v>
      </c>
      <c r="O753" s="105">
        <v>5.388091251516177</v>
      </c>
      <c r="P753" s="105">
        <v>19.300598867402329</v>
      </c>
      <c r="Q753" s="105">
        <v>53.069587638580323</v>
      </c>
      <c r="R753" s="105">
        <v>100</v>
      </c>
      <c r="S753" s="105">
        <v>0</v>
      </c>
      <c r="T753" s="105">
        <v>0</v>
      </c>
      <c r="U753" s="105">
        <v>0</v>
      </c>
    </row>
    <row r="754" spans="1:21">
      <c r="A754" s="54">
        <v>752</v>
      </c>
      <c r="B754" s="104">
        <v>1758</v>
      </c>
      <c r="C754" s="104">
        <v>1758</v>
      </c>
      <c r="D754" s="105">
        <v>0</v>
      </c>
      <c r="E754" s="105">
        <v>661356000</v>
      </c>
      <c r="F754" s="105">
        <v>1</v>
      </c>
      <c r="G754" s="105">
        <v>100</v>
      </c>
      <c r="H754" s="105">
        <v>100</v>
      </c>
      <c r="I754" s="105">
        <v>100</v>
      </c>
      <c r="J754" s="105">
        <v>100</v>
      </c>
      <c r="K754" s="105">
        <v>52.381132450606621</v>
      </c>
      <c r="L754" s="105">
        <v>2.3968485974101519</v>
      </c>
      <c r="M754" s="105">
        <v>3.6053436885413208</v>
      </c>
      <c r="N754" s="105">
        <v>3.9972288720784208</v>
      </c>
      <c r="O754" s="105">
        <v>12.241147412683894</v>
      </c>
      <c r="P754" s="105">
        <v>28.154931887891657</v>
      </c>
      <c r="Q754" s="105">
        <v>59.273849011399129</v>
      </c>
      <c r="R754" s="105">
        <v>100</v>
      </c>
      <c r="S754" s="105">
        <v>0</v>
      </c>
      <c r="T754" s="105">
        <v>0</v>
      </c>
      <c r="U754" s="105">
        <v>0</v>
      </c>
    </row>
    <row r="755" spans="1:21">
      <c r="A755" s="54">
        <v>753</v>
      </c>
      <c r="B755" s="104">
        <v>1759</v>
      </c>
      <c r="C755" s="104">
        <v>1759</v>
      </c>
      <c r="D755" s="105">
        <v>0</v>
      </c>
      <c r="E755" s="105">
        <v>661356000</v>
      </c>
      <c r="F755" s="105">
        <v>1</v>
      </c>
      <c r="G755" s="105">
        <v>11.492033007225459</v>
      </c>
      <c r="H755" s="105">
        <v>15.219178847406686</v>
      </c>
      <c r="I755" s="105">
        <v>16.088846210115641</v>
      </c>
      <c r="J755" s="105">
        <v>19.251610849711025</v>
      </c>
      <c r="K755" s="105">
        <v>20.664573113910002</v>
      </c>
      <c r="L755" s="105">
        <v>6.3718202812339175</v>
      </c>
      <c r="M755" s="105">
        <v>3.4692929833133466</v>
      </c>
      <c r="N755" s="105">
        <v>2.8412973439497824</v>
      </c>
      <c r="O755" s="105">
        <v>4.8966053682960649</v>
      </c>
      <c r="P755" s="105">
        <v>5.6736485375722676</v>
      </c>
      <c r="Q755" s="105">
        <v>7.3850441620202956</v>
      </c>
      <c r="R755" s="105">
        <v>9.0097538776647603</v>
      </c>
      <c r="S755" s="105">
        <v>0</v>
      </c>
      <c r="T755" s="105">
        <v>0</v>
      </c>
      <c r="U755" s="105">
        <v>0</v>
      </c>
    </row>
    <row r="756" spans="1:21">
      <c r="A756" s="54">
        <v>754</v>
      </c>
      <c r="B756" s="104">
        <v>1760</v>
      </c>
      <c r="C756" s="104">
        <v>1760</v>
      </c>
      <c r="D756" s="105">
        <v>0</v>
      </c>
      <c r="E756" s="105">
        <v>1930920000</v>
      </c>
      <c r="F756" s="105">
        <v>1</v>
      </c>
      <c r="G756" s="105">
        <v>18.534904711217258</v>
      </c>
      <c r="H756" s="105">
        <v>25.098302977284767</v>
      </c>
      <c r="I756" s="105">
        <v>30.250756873207489</v>
      </c>
      <c r="J756" s="105">
        <v>33.200620780621286</v>
      </c>
      <c r="K756" s="105">
        <v>34.051186770666959</v>
      </c>
      <c r="L756" s="105">
        <v>1.4326395352603949</v>
      </c>
      <c r="M756" s="105">
        <v>0.35222498165860983</v>
      </c>
      <c r="N756" s="105">
        <v>0.86824334481503118</v>
      </c>
      <c r="O756" s="105">
        <v>2.1757268703231718</v>
      </c>
      <c r="P756" s="105">
        <v>6.1834298749212433</v>
      </c>
      <c r="Q756" s="105">
        <v>10.081240328510939</v>
      </c>
      <c r="R756" s="105">
        <v>13.61275638716516</v>
      </c>
      <c r="S756" s="105">
        <v>0</v>
      </c>
      <c r="T756" s="105">
        <v>0</v>
      </c>
      <c r="U756" s="105">
        <v>0</v>
      </c>
    </row>
    <row r="757" spans="1:21">
      <c r="A757" s="54">
        <v>755</v>
      </c>
      <c r="B757" s="104">
        <v>1761</v>
      </c>
      <c r="C757" s="104">
        <v>1761</v>
      </c>
      <c r="D757" s="105">
        <v>0</v>
      </c>
      <c r="E757" s="105">
        <v>661356000</v>
      </c>
      <c r="F757" s="105">
        <v>1</v>
      </c>
      <c r="G757" s="105">
        <v>6.7034942092071956</v>
      </c>
      <c r="H757" s="105">
        <v>9.1559920906244638</v>
      </c>
      <c r="I757" s="105">
        <v>9.9663346092430665</v>
      </c>
      <c r="J757" s="105">
        <v>12.175010714453011</v>
      </c>
      <c r="K757" s="105">
        <v>13.487304850668314</v>
      </c>
      <c r="L757" s="105">
        <v>3.1702183569111173</v>
      </c>
      <c r="M757" s="105">
        <v>0.86036610749281517</v>
      </c>
      <c r="N757" s="105">
        <v>0.84351385252321676</v>
      </c>
      <c r="O757" s="105">
        <v>1.7651696607933636</v>
      </c>
      <c r="P757" s="105">
        <v>2.637450629926255</v>
      </c>
      <c r="Q757" s="105">
        <v>3.8568199280085982</v>
      </c>
      <c r="R757" s="105">
        <v>5.0276206569053965</v>
      </c>
      <c r="S757" s="105">
        <v>0</v>
      </c>
      <c r="T757" s="105">
        <v>0</v>
      </c>
      <c r="U757" s="105">
        <v>0</v>
      </c>
    </row>
    <row r="758" spans="1:21">
      <c r="A758" s="54">
        <v>756</v>
      </c>
      <c r="B758" s="104">
        <v>1762</v>
      </c>
      <c r="C758" s="104">
        <v>1762</v>
      </c>
      <c r="D758" s="105">
        <v>0</v>
      </c>
      <c r="E758" s="105">
        <v>661356000</v>
      </c>
      <c r="F758" s="105">
        <v>1</v>
      </c>
      <c r="G758" s="105">
        <v>100</v>
      </c>
      <c r="H758" s="105">
        <v>100</v>
      </c>
      <c r="I758" s="105">
        <v>100</v>
      </c>
      <c r="J758" s="105">
        <v>100</v>
      </c>
      <c r="K758" s="105">
        <v>31.283867630780424</v>
      </c>
      <c r="L758" s="105">
        <v>0.82384226335216926</v>
      </c>
      <c r="M758" s="105">
        <v>0.44598326292766854</v>
      </c>
      <c r="N758" s="105">
        <v>0.82401322209085381</v>
      </c>
      <c r="O758" s="105">
        <v>3.5696330735597304</v>
      </c>
      <c r="P758" s="105">
        <v>10.010837641849731</v>
      </c>
      <c r="Q758" s="105">
        <v>24.21976848834613</v>
      </c>
      <c r="R758" s="105">
        <v>53.629487367052143</v>
      </c>
      <c r="S758" s="105">
        <v>0</v>
      </c>
      <c r="T758" s="105">
        <v>0</v>
      </c>
      <c r="U758" s="105">
        <v>0</v>
      </c>
    </row>
    <row r="759" spans="1:21">
      <c r="A759" s="54">
        <v>757</v>
      </c>
      <c r="B759" s="104">
        <v>1763</v>
      </c>
      <c r="C759" s="104">
        <v>1763</v>
      </c>
      <c r="D759" s="105">
        <v>0</v>
      </c>
      <c r="E759" s="105">
        <v>1296140000</v>
      </c>
      <c r="F759" s="105">
        <v>1</v>
      </c>
      <c r="G759" s="105">
        <v>100</v>
      </c>
      <c r="H759" s="105">
        <v>100</v>
      </c>
      <c r="I759" s="105">
        <v>100</v>
      </c>
      <c r="J759" s="105">
        <v>100</v>
      </c>
      <c r="K759" s="105">
        <v>42.1396281864005</v>
      </c>
      <c r="L759" s="105">
        <v>1.3356679295837366</v>
      </c>
      <c r="M759" s="105">
        <v>0.33219201927689351</v>
      </c>
      <c r="N759" s="105">
        <v>0.76835297686506887</v>
      </c>
      <c r="O759" s="105">
        <v>2.3222482357365206</v>
      </c>
      <c r="P759" s="105">
        <v>8.9605536200841236</v>
      </c>
      <c r="Q759" s="105">
        <v>27.821149714143569</v>
      </c>
      <c r="R759" s="105">
        <v>71.33628131831685</v>
      </c>
      <c r="S759" s="105">
        <v>0</v>
      </c>
      <c r="T759" s="105">
        <v>0</v>
      </c>
      <c r="U759" s="105">
        <v>0</v>
      </c>
    </row>
    <row r="760" spans="1:21">
      <c r="A760" s="54">
        <v>758</v>
      </c>
      <c r="B760" s="104">
        <v>1764</v>
      </c>
      <c r="C760" s="104">
        <v>1764</v>
      </c>
      <c r="D760" s="105">
        <v>0</v>
      </c>
      <c r="E760" s="105">
        <v>1930920000</v>
      </c>
      <c r="F760" s="105">
        <v>1</v>
      </c>
      <c r="G760" s="105">
        <v>100</v>
      </c>
      <c r="H760" s="105">
        <v>100</v>
      </c>
      <c r="I760" s="105">
        <v>100</v>
      </c>
      <c r="J760" s="105">
        <v>100</v>
      </c>
      <c r="K760" s="105">
        <v>46.707027133933742</v>
      </c>
      <c r="L760" s="105">
        <v>1.6846323895476225</v>
      </c>
      <c r="M760" s="105">
        <v>0.29017955809850943</v>
      </c>
      <c r="N760" s="105">
        <v>0.69015396314338084</v>
      </c>
      <c r="O760" s="105">
        <v>2.3505503183127403</v>
      </c>
      <c r="P760" s="105">
        <v>8.7766023146575751</v>
      </c>
      <c r="Q760" s="105">
        <v>26.284737775671267</v>
      </c>
      <c r="R760" s="105">
        <v>60.199755413829713</v>
      </c>
      <c r="S760" s="105">
        <v>0</v>
      </c>
      <c r="T760" s="105">
        <v>0</v>
      </c>
      <c r="U760" s="105">
        <v>0</v>
      </c>
    </row>
    <row r="761" spans="1:21">
      <c r="A761" s="54">
        <v>759</v>
      </c>
      <c r="B761" s="104">
        <v>1765</v>
      </c>
      <c r="C761" s="104">
        <v>1765</v>
      </c>
      <c r="D761" s="105">
        <v>0</v>
      </c>
      <c r="E761" s="105">
        <v>661356000</v>
      </c>
      <c r="F761" s="105">
        <v>1</v>
      </c>
      <c r="G761" s="105">
        <v>24.213763647922217</v>
      </c>
      <c r="H761" s="105">
        <v>39.725748250082809</v>
      </c>
      <c r="I761" s="105">
        <v>54.406303246816002</v>
      </c>
      <c r="J761" s="105">
        <v>46.635587417598536</v>
      </c>
      <c r="K761" s="105">
        <v>12.487796128093413</v>
      </c>
      <c r="L761" s="105">
        <v>1.1427134658906293</v>
      </c>
      <c r="M761" s="105">
        <v>0.48369323442662593</v>
      </c>
      <c r="N761" s="105">
        <v>0.74528529056702453</v>
      </c>
      <c r="O761" s="105">
        <v>1.7048196959674706</v>
      </c>
      <c r="P761" s="105">
        <v>4.95050729838999</v>
      </c>
      <c r="Q761" s="105">
        <v>9.953500170154495</v>
      </c>
      <c r="R761" s="105">
        <v>15.997763535899152</v>
      </c>
      <c r="S761" s="105">
        <v>0</v>
      </c>
      <c r="T761" s="105">
        <v>0</v>
      </c>
      <c r="U761" s="105">
        <v>0</v>
      </c>
    </row>
    <row r="762" spans="1:21">
      <c r="A762" s="54">
        <v>760</v>
      </c>
      <c r="B762" s="104">
        <v>1766</v>
      </c>
      <c r="C762" s="104">
        <v>1766</v>
      </c>
      <c r="D762" s="105">
        <v>0</v>
      </c>
      <c r="E762" s="105">
        <v>1296140000</v>
      </c>
      <c r="F762" s="105">
        <v>1</v>
      </c>
      <c r="G762" s="105">
        <v>17.070868860083007</v>
      </c>
      <c r="H762" s="105">
        <v>23.170011165730397</v>
      </c>
      <c r="I762" s="105">
        <v>27.423753162312856</v>
      </c>
      <c r="J762" s="105">
        <v>30.665488287405303</v>
      </c>
      <c r="K762" s="105">
        <v>32.339376761631655</v>
      </c>
      <c r="L762" s="105">
        <v>7.6851733047215554</v>
      </c>
      <c r="M762" s="105">
        <v>0.50143570769403434</v>
      </c>
      <c r="N762" s="105">
        <v>0.84505926478789495</v>
      </c>
      <c r="O762" s="105">
        <v>2.3068420645921059</v>
      </c>
      <c r="P762" s="105">
        <v>5.2500502294311957</v>
      </c>
      <c r="Q762" s="105">
        <v>8.6274649234484428</v>
      </c>
      <c r="R762" s="105">
        <v>12.024220822646342</v>
      </c>
      <c r="S762" s="105">
        <v>0</v>
      </c>
      <c r="T762" s="105">
        <v>0</v>
      </c>
      <c r="U762" s="105">
        <v>0</v>
      </c>
    </row>
    <row r="763" spans="1:21">
      <c r="A763" s="54">
        <v>761</v>
      </c>
      <c r="B763" s="104">
        <v>1767</v>
      </c>
      <c r="C763" s="104">
        <v>1767</v>
      </c>
      <c r="D763" s="105">
        <v>0</v>
      </c>
      <c r="E763" s="105">
        <v>18676700000</v>
      </c>
      <c r="F763" s="105">
        <v>1</v>
      </c>
      <c r="G763" s="105">
        <v>100</v>
      </c>
      <c r="H763" s="105">
        <v>100</v>
      </c>
      <c r="I763" s="105">
        <v>100</v>
      </c>
      <c r="J763" s="105">
        <v>100</v>
      </c>
      <c r="K763" s="105">
        <v>100</v>
      </c>
      <c r="L763" s="105">
        <v>5.5307632536026299</v>
      </c>
      <c r="M763" s="105">
        <v>0.39988569459912043</v>
      </c>
      <c r="N763" s="105">
        <v>0.85046295174385167</v>
      </c>
      <c r="O763" s="105">
        <v>5.3554884714050157</v>
      </c>
      <c r="P763" s="105">
        <v>36.549772184127832</v>
      </c>
      <c r="Q763" s="105">
        <v>87.73260491121377</v>
      </c>
      <c r="R763" s="105">
        <v>100</v>
      </c>
      <c r="S763" s="105">
        <v>0</v>
      </c>
      <c r="T763" s="105">
        <v>0</v>
      </c>
      <c r="U763" s="105">
        <v>0</v>
      </c>
    </row>
    <row r="764" spans="1:21">
      <c r="A764" s="54">
        <v>762</v>
      </c>
      <c r="B764" s="104">
        <v>1856</v>
      </c>
      <c r="C764" s="104">
        <v>1856</v>
      </c>
      <c r="D764" s="105">
        <v>0</v>
      </c>
      <c r="E764" s="105">
        <v>17327500000</v>
      </c>
      <c r="F764" s="105">
        <v>1</v>
      </c>
      <c r="G764" s="105">
        <v>17.027909876834379</v>
      </c>
      <c r="H764" s="105">
        <v>22.004491954604447</v>
      </c>
      <c r="I764" s="105">
        <v>22.945296025232285</v>
      </c>
      <c r="J764" s="105">
        <v>28.28050611690875</v>
      </c>
      <c r="K764" s="105">
        <v>9.1044975530872225</v>
      </c>
      <c r="L764" s="105">
        <v>0.29165197571613882</v>
      </c>
      <c r="M764" s="105">
        <v>0.19963000655280949</v>
      </c>
      <c r="N764" s="105">
        <v>0.57931093306480619</v>
      </c>
      <c r="O764" s="105">
        <v>3.8589371999365816</v>
      </c>
      <c r="P764" s="105">
        <v>8.3985468040416649</v>
      </c>
      <c r="Q764" s="105">
        <v>11.454066274557979</v>
      </c>
      <c r="R764" s="105">
        <v>14.268271781501905</v>
      </c>
      <c r="S764" s="105">
        <v>0</v>
      </c>
      <c r="T764" s="105">
        <v>0</v>
      </c>
      <c r="U764" s="105">
        <v>0</v>
      </c>
    </row>
    <row r="765" spans="1:21">
      <c r="A765" s="54">
        <v>763</v>
      </c>
      <c r="B765" s="104">
        <v>1857</v>
      </c>
      <c r="C765" s="104">
        <v>1857</v>
      </c>
      <c r="D765" s="105">
        <v>0</v>
      </c>
      <c r="E765" s="105">
        <v>661356000</v>
      </c>
      <c r="F765" s="105">
        <v>1</v>
      </c>
      <c r="G765" s="105">
        <v>11.150055236422061</v>
      </c>
      <c r="H765" s="105">
        <v>14.345874999575679</v>
      </c>
      <c r="I765" s="105">
        <v>14.720988344283407</v>
      </c>
      <c r="J765" s="105">
        <v>17.3255159403096</v>
      </c>
      <c r="K765" s="105">
        <v>19.416982307433294</v>
      </c>
      <c r="L765" s="105">
        <v>0.82507528862216772</v>
      </c>
      <c r="M765" s="105">
        <v>0.41694450819865619</v>
      </c>
      <c r="N765" s="105">
        <v>1.2471465287261245</v>
      </c>
      <c r="O765" s="105">
        <v>2.3401078624144254</v>
      </c>
      <c r="P765" s="105">
        <v>5.6591172471881013</v>
      </c>
      <c r="Q765" s="105">
        <v>7.7134144270569074</v>
      </c>
      <c r="R765" s="105">
        <v>9.3070829967980622</v>
      </c>
      <c r="S765" s="105">
        <v>0</v>
      </c>
      <c r="T765" s="105">
        <v>0</v>
      </c>
      <c r="U765" s="105">
        <v>0</v>
      </c>
    </row>
    <row r="766" spans="1:21">
      <c r="A766" s="54">
        <v>764</v>
      </c>
      <c r="B766" s="104">
        <v>1858</v>
      </c>
      <c r="C766" s="104">
        <v>1858</v>
      </c>
      <c r="D766" s="105">
        <v>0</v>
      </c>
      <c r="E766" s="105">
        <v>661356000</v>
      </c>
      <c r="F766" s="105">
        <v>1</v>
      </c>
      <c r="G766" s="105">
        <v>5.6878175329499046</v>
      </c>
      <c r="H766" s="105">
        <v>6.9517493301690125</v>
      </c>
      <c r="I766" s="105">
        <v>6.8669992170837642</v>
      </c>
      <c r="J766" s="105">
        <v>7.7668129075981884</v>
      </c>
      <c r="K766" s="105">
        <v>8.435897767163798</v>
      </c>
      <c r="L766" s="105">
        <v>3.5810057161237729</v>
      </c>
      <c r="M766" s="105">
        <v>1.4983791581015733</v>
      </c>
      <c r="N766" s="105">
        <v>1.596339468477362</v>
      </c>
      <c r="O766" s="105">
        <v>3.341673373348903</v>
      </c>
      <c r="P766" s="105">
        <v>3.8370915778323433</v>
      </c>
      <c r="Q766" s="105">
        <v>4.6345056988591686</v>
      </c>
      <c r="R766" s="105">
        <v>5.1190222037399016</v>
      </c>
      <c r="S766" s="105">
        <v>0</v>
      </c>
      <c r="T766" s="105">
        <v>0</v>
      </c>
      <c r="U766" s="105">
        <v>0</v>
      </c>
    </row>
    <row r="767" spans="1:21">
      <c r="A767" s="54">
        <v>765</v>
      </c>
      <c r="B767" s="104">
        <v>1859</v>
      </c>
      <c r="C767" s="104">
        <v>1859</v>
      </c>
      <c r="D767" s="105">
        <v>0</v>
      </c>
      <c r="E767" s="105">
        <v>661356000</v>
      </c>
      <c r="F767" s="105">
        <v>1</v>
      </c>
      <c r="G767" s="105">
        <v>9.193406953785388</v>
      </c>
      <c r="H767" s="105">
        <v>12.044853956943442</v>
      </c>
      <c r="I767" s="105">
        <v>12.583154769147594</v>
      </c>
      <c r="J767" s="105">
        <v>15.015997582942482</v>
      </c>
      <c r="K767" s="105">
        <v>16.684508135264817</v>
      </c>
      <c r="L767" s="105">
        <v>1.6354794011362215</v>
      </c>
      <c r="M767" s="105">
        <v>0.73255987297054725</v>
      </c>
      <c r="N767" s="105">
        <v>1.3324116523547693</v>
      </c>
      <c r="O767" s="105">
        <v>3.3972710060390985</v>
      </c>
      <c r="P767" s="105">
        <v>4.5228608504459951</v>
      </c>
      <c r="Q767" s="105">
        <v>6.1878782695157675</v>
      </c>
      <c r="R767" s="105">
        <v>7.5837969363762259</v>
      </c>
      <c r="S767" s="105">
        <v>0</v>
      </c>
      <c r="T767" s="105">
        <v>0</v>
      </c>
      <c r="U767" s="105">
        <v>0</v>
      </c>
    </row>
    <row r="768" spans="1:21">
      <c r="A768" s="54">
        <v>766</v>
      </c>
      <c r="B768" s="104">
        <v>1860</v>
      </c>
      <c r="C768" s="104">
        <v>1860</v>
      </c>
      <c r="D768" s="105">
        <v>0</v>
      </c>
      <c r="E768" s="105">
        <v>661356000</v>
      </c>
      <c r="F768" s="105">
        <v>0</v>
      </c>
      <c r="G768" s="105">
        <v>5.547878003488151</v>
      </c>
      <c r="H768" s="105">
        <v>10.332286556955001</v>
      </c>
      <c r="I768" s="105">
        <v>11.610507574310258</v>
      </c>
      <c r="J768" s="105">
        <v>14.721820061543724</v>
      </c>
      <c r="K768" s="105">
        <v>2.1431384104816269</v>
      </c>
      <c r="L768" s="105">
        <v>0.19071214841230502</v>
      </c>
      <c r="M768" s="105">
        <v>0.48152177209474428</v>
      </c>
      <c r="N768" s="105">
        <v>1.4461884233811815</v>
      </c>
      <c r="O768" s="105">
        <v>0.94989497919501953</v>
      </c>
      <c r="P768" s="105">
        <v>1.3289496007545107</v>
      </c>
      <c r="Q768" s="105">
        <v>2.6814575246321297</v>
      </c>
      <c r="R768" s="105">
        <v>3.6329322143145943</v>
      </c>
      <c r="S768" s="105">
        <v>0</v>
      </c>
      <c r="T768" s="105">
        <v>0</v>
      </c>
      <c r="U768" s="105">
        <v>0</v>
      </c>
    </row>
    <row r="769" spans="1:21">
      <c r="A769" s="54">
        <v>767</v>
      </c>
      <c r="B769" s="104">
        <v>1861</v>
      </c>
      <c r="C769" s="104">
        <v>1861</v>
      </c>
      <c r="D769" s="105">
        <v>0</v>
      </c>
      <c r="E769" s="105">
        <v>2645420000</v>
      </c>
      <c r="F769" s="105">
        <v>0</v>
      </c>
      <c r="G769" s="105">
        <v>16.840591324016497</v>
      </c>
      <c r="H769" s="105">
        <v>25.74187605284482</v>
      </c>
      <c r="I769" s="105">
        <v>16.999346474573255</v>
      </c>
      <c r="J769" s="105">
        <v>20.246426079706801</v>
      </c>
      <c r="K769" s="105">
        <v>2.1616330346264951</v>
      </c>
      <c r="L769" s="105">
        <v>0.11995973111496587</v>
      </c>
      <c r="M769" s="105">
        <v>0.20207327900848707</v>
      </c>
      <c r="N769" s="105">
        <v>1.5377607534582534</v>
      </c>
      <c r="O769" s="105">
        <v>1.226703272384807</v>
      </c>
      <c r="P769" s="105">
        <v>2.7445009286915343</v>
      </c>
      <c r="Q769" s="105">
        <v>11.455676162380437</v>
      </c>
      <c r="R769" s="105">
        <v>14.485112949376054</v>
      </c>
      <c r="S769" s="105">
        <v>0</v>
      </c>
      <c r="T769" s="105">
        <v>0</v>
      </c>
      <c r="U769" s="105">
        <v>0</v>
      </c>
    </row>
    <row r="770" spans="1:21">
      <c r="A770" s="54">
        <v>768</v>
      </c>
      <c r="B770" s="104">
        <v>1865</v>
      </c>
      <c r="C770" s="104">
        <v>1865</v>
      </c>
      <c r="D770" s="105">
        <v>0</v>
      </c>
      <c r="E770" s="105">
        <v>661356000</v>
      </c>
      <c r="F770" s="105">
        <v>0</v>
      </c>
      <c r="G770" s="105">
        <v>45.968132028901834</v>
      </c>
      <c r="H770" s="105">
        <v>48.966053682960656</v>
      </c>
      <c r="I770" s="105">
        <v>22.524384694161899</v>
      </c>
      <c r="J770" s="105">
        <v>20.476713358329</v>
      </c>
      <c r="K770" s="105">
        <v>2.7705270226521397</v>
      </c>
      <c r="L770" s="105">
        <v>0.1</v>
      </c>
      <c r="M770" s="105">
        <v>0.24809323377202225</v>
      </c>
      <c r="N770" s="105">
        <v>1.4113022991329514</v>
      </c>
      <c r="O770" s="105">
        <v>1.4771045562370351</v>
      </c>
      <c r="P770" s="105">
        <v>2.9615382775056851</v>
      </c>
      <c r="Q770" s="105">
        <v>10.761570024796566</v>
      </c>
      <c r="R770" s="105">
        <v>23.70946990213589</v>
      </c>
      <c r="S770" s="105">
        <v>0</v>
      </c>
      <c r="T770" s="105">
        <v>0</v>
      </c>
      <c r="U770" s="105">
        <v>0</v>
      </c>
    </row>
    <row r="771" spans="1:21">
      <c r="A771" s="54">
        <v>769</v>
      </c>
      <c r="B771" s="104">
        <v>1866</v>
      </c>
      <c r="C771" s="104">
        <v>1866</v>
      </c>
      <c r="D771" s="105">
        <v>0</v>
      </c>
      <c r="E771" s="105">
        <v>661356000</v>
      </c>
      <c r="F771" s="105">
        <v>1</v>
      </c>
      <c r="G771" s="105">
        <v>-99999</v>
      </c>
      <c r="H771" s="105">
        <v>-99999</v>
      </c>
      <c r="I771" s="105">
        <v>-99999</v>
      </c>
      <c r="J771" s="105">
        <v>-99999</v>
      </c>
      <c r="K771" s="105">
        <v>-99999</v>
      </c>
      <c r="L771" s="105">
        <v>-99999</v>
      </c>
      <c r="M771" s="105">
        <v>-99999</v>
      </c>
      <c r="N771" s="105">
        <v>-99999</v>
      </c>
      <c r="O771" s="105">
        <v>-99999</v>
      </c>
      <c r="P771" s="105">
        <v>-99999</v>
      </c>
      <c r="Q771" s="105">
        <v>-99999</v>
      </c>
      <c r="R771" s="105">
        <v>-99999</v>
      </c>
      <c r="S771" s="105">
        <v>0</v>
      </c>
      <c r="T771" s="105">
        <v>0</v>
      </c>
      <c r="U771" s="105">
        <v>0</v>
      </c>
    </row>
    <row r="772" spans="1:21">
      <c r="A772" s="54">
        <v>770</v>
      </c>
      <c r="B772" s="104">
        <v>1867</v>
      </c>
      <c r="C772" s="104">
        <v>1867</v>
      </c>
      <c r="D772" s="105">
        <v>0</v>
      </c>
      <c r="E772" s="105">
        <v>661356000</v>
      </c>
      <c r="F772" s="105">
        <v>1</v>
      </c>
      <c r="G772" s="105">
        <v>-99999</v>
      </c>
      <c r="H772" s="105">
        <v>-99999</v>
      </c>
      <c r="I772" s="105">
        <v>-99999</v>
      </c>
      <c r="J772" s="105">
        <v>-99999</v>
      </c>
      <c r="K772" s="105">
        <v>-99999</v>
      </c>
      <c r="L772" s="105">
        <v>-99999</v>
      </c>
      <c r="M772" s="105">
        <v>-99999</v>
      </c>
      <c r="N772" s="105">
        <v>-99999</v>
      </c>
      <c r="O772" s="105">
        <v>-99999</v>
      </c>
      <c r="P772" s="105">
        <v>-99999</v>
      </c>
      <c r="Q772" s="105">
        <v>-99999</v>
      </c>
      <c r="R772" s="105">
        <v>-99999</v>
      </c>
      <c r="S772" s="105">
        <v>0</v>
      </c>
      <c r="T772" s="105">
        <v>0</v>
      </c>
      <c r="U772" s="105">
        <v>0</v>
      </c>
    </row>
    <row r="773" spans="1:21">
      <c r="A773" s="54">
        <v>771</v>
      </c>
      <c r="B773" s="104">
        <v>1868</v>
      </c>
      <c r="C773" s="104">
        <v>1868</v>
      </c>
      <c r="D773" s="105">
        <v>0</v>
      </c>
      <c r="E773" s="105">
        <v>661356000</v>
      </c>
      <c r="F773" s="105">
        <v>0</v>
      </c>
      <c r="G773" s="105">
        <v>100</v>
      </c>
      <c r="H773" s="105">
        <v>100</v>
      </c>
      <c r="I773" s="105">
        <v>100</v>
      </c>
      <c r="J773" s="105">
        <v>100</v>
      </c>
      <c r="K773" s="105">
        <v>100</v>
      </c>
      <c r="L773" s="105">
        <v>5.1334725356544251</v>
      </c>
      <c r="M773" s="105">
        <v>4.4534593627379131</v>
      </c>
      <c r="N773" s="105">
        <v>9.3945237651916571</v>
      </c>
      <c r="O773" s="105">
        <v>17.928930862886464</v>
      </c>
      <c r="P773" s="105">
        <v>52.929747411047451</v>
      </c>
      <c r="Q773" s="105">
        <v>100</v>
      </c>
      <c r="R773" s="105">
        <v>100</v>
      </c>
      <c r="S773" s="105">
        <v>0</v>
      </c>
      <c r="T773" s="105">
        <v>0</v>
      </c>
      <c r="U773" s="105">
        <v>0</v>
      </c>
    </row>
    <row r="774" spans="1:21">
      <c r="A774" s="54">
        <v>772</v>
      </c>
      <c r="B774" s="104">
        <v>1869</v>
      </c>
      <c r="C774" s="104">
        <v>1869</v>
      </c>
      <c r="D774" s="105">
        <v>0</v>
      </c>
      <c r="E774" s="105">
        <v>661356000</v>
      </c>
      <c r="F774" s="105">
        <v>0</v>
      </c>
      <c r="G774" s="105">
        <v>100</v>
      </c>
      <c r="H774" s="105">
        <v>100</v>
      </c>
      <c r="I774" s="105">
        <v>100</v>
      </c>
      <c r="J774" s="105">
        <v>100</v>
      </c>
      <c r="K774" s="105">
        <v>100</v>
      </c>
      <c r="L774" s="105">
        <v>2.9936855095135946</v>
      </c>
      <c r="M774" s="105">
        <v>1.1471287315251091</v>
      </c>
      <c r="N774" s="105">
        <v>3.3781586266959907</v>
      </c>
      <c r="O774" s="105">
        <v>7.729429638779866</v>
      </c>
      <c r="P774" s="105">
        <v>26.496961135996141</v>
      </c>
      <c r="Q774" s="105">
        <v>66.242919466701309</v>
      </c>
      <c r="R774" s="105">
        <v>100</v>
      </c>
      <c r="S774" s="105">
        <v>0</v>
      </c>
      <c r="T774" s="105">
        <v>0</v>
      </c>
      <c r="U774" s="105">
        <v>0</v>
      </c>
    </row>
    <row r="775" spans="1:21">
      <c r="A775" s="54">
        <v>773</v>
      </c>
      <c r="B775" s="104">
        <v>1870</v>
      </c>
      <c r="C775" s="104">
        <v>1870</v>
      </c>
      <c r="D775" s="105">
        <v>0</v>
      </c>
      <c r="E775" s="105">
        <v>661356000</v>
      </c>
      <c r="F775" s="105">
        <v>0</v>
      </c>
      <c r="G775" s="105">
        <v>100</v>
      </c>
      <c r="H775" s="105">
        <v>100</v>
      </c>
      <c r="I775" s="105">
        <v>100</v>
      </c>
      <c r="J775" s="105">
        <v>100</v>
      </c>
      <c r="K775" s="105">
        <v>100</v>
      </c>
      <c r="L775" s="105">
        <v>20.141869727854839</v>
      </c>
      <c r="M775" s="105">
        <v>8.5236982567627315</v>
      </c>
      <c r="N775" s="105">
        <v>16.501005599630414</v>
      </c>
      <c r="O775" s="105">
        <v>35.512014008343044</v>
      </c>
      <c r="P775" s="105">
        <v>100</v>
      </c>
      <c r="Q775" s="105">
        <v>100</v>
      </c>
      <c r="R775" s="105">
        <v>100</v>
      </c>
      <c r="S775" s="105">
        <v>0</v>
      </c>
      <c r="T775" s="105">
        <v>0</v>
      </c>
      <c r="U775" s="105">
        <v>0</v>
      </c>
    </row>
    <row r="776" spans="1:21">
      <c r="A776" s="54">
        <v>774</v>
      </c>
      <c r="B776" s="104">
        <v>1871</v>
      </c>
      <c r="C776" s="104">
        <v>1871</v>
      </c>
      <c r="D776" s="105">
        <v>0</v>
      </c>
      <c r="E776" s="105">
        <v>661356000</v>
      </c>
      <c r="F776" s="105">
        <v>1</v>
      </c>
      <c r="G776" s="105">
        <v>-99999</v>
      </c>
      <c r="H776" s="105">
        <v>-99999</v>
      </c>
      <c r="I776" s="105">
        <v>-99999</v>
      </c>
      <c r="J776" s="105">
        <v>-99999</v>
      </c>
      <c r="K776" s="105">
        <v>-99999</v>
      </c>
      <c r="L776" s="105">
        <v>-99999</v>
      </c>
      <c r="M776" s="105">
        <v>-99999</v>
      </c>
      <c r="N776" s="105">
        <v>-99999</v>
      </c>
      <c r="O776" s="105">
        <v>-99999</v>
      </c>
      <c r="P776" s="105">
        <v>-99999</v>
      </c>
      <c r="Q776" s="105">
        <v>-99999</v>
      </c>
      <c r="R776" s="105">
        <v>-99999</v>
      </c>
      <c r="S776" s="105">
        <v>0</v>
      </c>
      <c r="T776" s="105">
        <v>0</v>
      </c>
      <c r="U776" s="105">
        <v>0</v>
      </c>
    </row>
    <row r="777" spans="1:21">
      <c r="A777" s="54">
        <v>775</v>
      </c>
      <c r="B777" s="104">
        <v>1872</v>
      </c>
      <c r="C777" s="104">
        <v>1872</v>
      </c>
      <c r="D777" s="105">
        <v>54</v>
      </c>
      <c r="E777" s="105">
        <v>661356000</v>
      </c>
      <c r="F777" s="105">
        <v>0</v>
      </c>
      <c r="G777" s="105">
        <v>100</v>
      </c>
      <c r="H777" s="105">
        <v>100</v>
      </c>
      <c r="I777" s="105">
        <v>100</v>
      </c>
      <c r="J777" s="105">
        <v>100</v>
      </c>
      <c r="K777" s="105">
        <v>100</v>
      </c>
      <c r="L777" s="105">
        <v>10.237358291905963</v>
      </c>
      <c r="M777" s="105">
        <v>2.7798682820083553</v>
      </c>
      <c r="N777" s="105">
        <v>5.596004196478046</v>
      </c>
      <c r="O777" s="105">
        <v>10.270914120600077</v>
      </c>
      <c r="P777" s="105">
        <v>20.702505068290623</v>
      </c>
      <c r="Q777" s="105">
        <v>63.895721894311237</v>
      </c>
      <c r="R777" s="105">
        <v>100</v>
      </c>
      <c r="S777" s="105">
        <v>0</v>
      </c>
      <c r="T777" s="105">
        <v>59.456864321132855</v>
      </c>
      <c r="U777" s="105">
        <v>59.456864321132855</v>
      </c>
    </row>
    <row r="778" spans="1:21">
      <c r="A778" s="54">
        <v>776</v>
      </c>
      <c r="B778" s="104">
        <v>1873</v>
      </c>
      <c r="C778" s="104">
        <v>1873</v>
      </c>
      <c r="D778" s="105">
        <v>243</v>
      </c>
      <c r="E778" s="105">
        <v>1349230000</v>
      </c>
      <c r="F778" s="105">
        <v>0</v>
      </c>
      <c r="G778" s="105">
        <v>100</v>
      </c>
      <c r="H778" s="105">
        <v>100</v>
      </c>
      <c r="I778" s="105">
        <v>100</v>
      </c>
      <c r="J778" s="105">
        <v>100</v>
      </c>
      <c r="K778" s="105">
        <v>100</v>
      </c>
      <c r="L778" s="105">
        <v>0.55833481754080116</v>
      </c>
      <c r="M778" s="105">
        <v>1.1774994569290174</v>
      </c>
      <c r="N778" s="105">
        <v>2.8053694209744515</v>
      </c>
      <c r="O778" s="105">
        <v>5.296180266474968</v>
      </c>
      <c r="P778" s="105">
        <v>17.039849117085868</v>
      </c>
      <c r="Q778" s="105">
        <v>65.645301929987937</v>
      </c>
      <c r="R778" s="105">
        <v>100</v>
      </c>
      <c r="S778" s="105">
        <v>0</v>
      </c>
      <c r="T778" s="105">
        <v>57.710211250749417</v>
      </c>
      <c r="U778" s="105">
        <v>57.710211250749417</v>
      </c>
    </row>
    <row r="779" spans="1:21">
      <c r="A779" s="54">
        <v>777</v>
      </c>
      <c r="B779" s="104">
        <v>1874</v>
      </c>
      <c r="C779" s="104">
        <v>1874</v>
      </c>
      <c r="D779" s="105">
        <v>0</v>
      </c>
      <c r="E779" s="105">
        <v>661356000</v>
      </c>
      <c r="F779" s="105">
        <v>0</v>
      </c>
      <c r="G779" s="105">
        <v>100</v>
      </c>
      <c r="H779" s="105">
        <v>100</v>
      </c>
      <c r="I779" s="105">
        <v>100</v>
      </c>
      <c r="J779" s="105">
        <v>100</v>
      </c>
      <c r="K779" s="105">
        <v>100</v>
      </c>
      <c r="L779" s="105">
        <v>1.0024203246177972</v>
      </c>
      <c r="M779" s="105">
        <v>2.4330958351781691</v>
      </c>
      <c r="N779" s="105">
        <v>3.7738712245836412</v>
      </c>
      <c r="O779" s="105">
        <v>6.8478729320304774</v>
      </c>
      <c r="P779" s="105">
        <v>18.432210248724456</v>
      </c>
      <c r="Q779" s="105">
        <v>48.966053682960656</v>
      </c>
      <c r="R779" s="105">
        <v>93.851602892341248</v>
      </c>
      <c r="S779" s="105">
        <v>0</v>
      </c>
      <c r="T779" s="105">
        <v>0</v>
      </c>
      <c r="U779" s="105">
        <v>0</v>
      </c>
    </row>
    <row r="780" spans="1:21">
      <c r="A780" s="54">
        <v>778</v>
      </c>
      <c r="B780" s="104">
        <v>1875</v>
      </c>
      <c r="C780" s="104">
        <v>1875</v>
      </c>
      <c r="D780" s="105">
        <v>0</v>
      </c>
      <c r="E780" s="105">
        <v>661356000</v>
      </c>
      <c r="F780" s="105">
        <v>0</v>
      </c>
      <c r="G780" s="105">
        <v>100</v>
      </c>
      <c r="H780" s="105">
        <v>100</v>
      </c>
      <c r="I780" s="105">
        <v>100</v>
      </c>
      <c r="J780" s="105">
        <v>100</v>
      </c>
      <c r="K780" s="105">
        <v>100</v>
      </c>
      <c r="L780" s="105">
        <v>4.4410544171561925</v>
      </c>
      <c r="M780" s="105">
        <v>1.5870625114787322</v>
      </c>
      <c r="N780" s="105">
        <v>3.6359056595863173</v>
      </c>
      <c r="O780" s="105">
        <v>6.9456506060064411</v>
      </c>
      <c r="P780" s="105">
        <v>16.82544273356817</v>
      </c>
      <c r="Q780" s="105">
        <v>64.355384840462563</v>
      </c>
      <c r="R780" s="105">
        <v>100</v>
      </c>
      <c r="S780" s="105">
        <v>0</v>
      </c>
      <c r="T780" s="105">
        <v>0</v>
      </c>
      <c r="U780" s="105">
        <v>0</v>
      </c>
    </row>
    <row r="781" spans="1:21">
      <c r="A781" s="54">
        <v>779</v>
      </c>
      <c r="B781" s="104">
        <v>1876</v>
      </c>
      <c r="C781" s="104">
        <v>1876</v>
      </c>
      <c r="D781" s="105">
        <v>6</v>
      </c>
      <c r="E781" s="105">
        <v>661356000</v>
      </c>
      <c r="F781" s="105">
        <v>1</v>
      </c>
      <c r="G781" s="105">
        <v>-99999</v>
      </c>
      <c r="H781" s="105">
        <v>-99999</v>
      </c>
      <c r="I781" s="105">
        <v>-99999</v>
      </c>
      <c r="J781" s="105">
        <v>-99999</v>
      </c>
      <c r="K781" s="105">
        <v>-99999</v>
      </c>
      <c r="L781" s="105">
        <v>-99999</v>
      </c>
      <c r="M781" s="105">
        <v>-99999</v>
      </c>
      <c r="N781" s="105">
        <v>-99999</v>
      </c>
      <c r="O781" s="105">
        <v>-99999</v>
      </c>
      <c r="P781" s="105">
        <v>-99999</v>
      </c>
      <c r="Q781" s="105">
        <v>-99999</v>
      </c>
      <c r="R781" s="105">
        <v>-99999</v>
      </c>
      <c r="S781" s="105">
        <v>0</v>
      </c>
      <c r="T781" s="105">
        <v>0</v>
      </c>
      <c r="U781" s="105">
        <v>0</v>
      </c>
    </row>
    <row r="782" spans="1:21">
      <c r="A782" s="54">
        <v>780</v>
      </c>
      <c r="B782" s="104">
        <v>1877</v>
      </c>
      <c r="C782" s="104">
        <v>1877</v>
      </c>
      <c r="D782" s="105">
        <v>0</v>
      </c>
      <c r="E782" s="105">
        <v>687878000</v>
      </c>
      <c r="F782" s="105">
        <v>1</v>
      </c>
      <c r="G782" s="105">
        <v>-99999</v>
      </c>
      <c r="H782" s="105">
        <v>-99999</v>
      </c>
      <c r="I782" s="105">
        <v>-99999</v>
      </c>
      <c r="J782" s="105">
        <v>-99999</v>
      </c>
      <c r="K782" s="105">
        <v>-99999</v>
      </c>
      <c r="L782" s="105">
        <v>-99999</v>
      </c>
      <c r="M782" s="105">
        <v>-99999</v>
      </c>
      <c r="N782" s="105">
        <v>-99999</v>
      </c>
      <c r="O782" s="105">
        <v>-99999</v>
      </c>
      <c r="P782" s="105">
        <v>-99999</v>
      </c>
      <c r="Q782" s="105">
        <v>-99999</v>
      </c>
      <c r="R782" s="105">
        <v>-99999</v>
      </c>
      <c r="S782" s="105">
        <v>0</v>
      </c>
      <c r="T782" s="105">
        <v>0</v>
      </c>
      <c r="U782" s="105">
        <v>0</v>
      </c>
    </row>
    <row r="783" spans="1:21">
      <c r="A783" s="54">
        <v>781</v>
      </c>
      <c r="B783" s="104">
        <v>1878</v>
      </c>
      <c r="C783" s="104">
        <v>1878</v>
      </c>
      <c r="D783" s="105">
        <v>0</v>
      </c>
      <c r="E783" s="105">
        <v>687878000</v>
      </c>
      <c r="F783" s="105">
        <v>1</v>
      </c>
      <c r="G783" s="105">
        <v>-99999</v>
      </c>
      <c r="H783" s="105">
        <v>-99999</v>
      </c>
      <c r="I783" s="105">
        <v>-99999</v>
      </c>
      <c r="J783" s="105">
        <v>-99999</v>
      </c>
      <c r="K783" s="105">
        <v>-99999</v>
      </c>
      <c r="L783" s="105">
        <v>-99999</v>
      </c>
      <c r="M783" s="105">
        <v>-99999</v>
      </c>
      <c r="N783" s="105">
        <v>-99999</v>
      </c>
      <c r="O783" s="105">
        <v>-99999</v>
      </c>
      <c r="P783" s="105">
        <v>-99999</v>
      </c>
      <c r="Q783" s="105">
        <v>-99999</v>
      </c>
      <c r="R783" s="105">
        <v>-99999</v>
      </c>
      <c r="S783" s="105">
        <v>0</v>
      </c>
      <c r="T783" s="105">
        <v>0</v>
      </c>
      <c r="U783" s="105">
        <v>0</v>
      </c>
    </row>
    <row r="784" spans="1:21">
      <c r="A784" s="54">
        <v>782</v>
      </c>
      <c r="B784" s="104">
        <v>1879</v>
      </c>
      <c r="C784" s="104">
        <v>1879</v>
      </c>
      <c r="D784" s="105">
        <v>0</v>
      </c>
      <c r="E784" s="105">
        <v>687878000</v>
      </c>
      <c r="F784" s="105">
        <v>0</v>
      </c>
      <c r="G784" s="105">
        <v>78.086135893176646</v>
      </c>
      <c r="H784" s="105">
        <v>100</v>
      </c>
      <c r="I784" s="105">
        <v>100</v>
      </c>
      <c r="J784" s="105">
        <v>100</v>
      </c>
      <c r="K784" s="105">
        <v>100</v>
      </c>
      <c r="L784" s="105">
        <v>1.8941338164159598</v>
      </c>
      <c r="M784" s="105">
        <v>1.1722364670105809</v>
      </c>
      <c r="N784" s="105">
        <v>3.513635325327086</v>
      </c>
      <c r="O784" s="105">
        <v>15.72204078386107</v>
      </c>
      <c r="P784" s="105">
        <v>29.652962997408856</v>
      </c>
      <c r="Q784" s="105">
        <v>46.851681535906003</v>
      </c>
      <c r="R784" s="105">
        <v>61.646949389349999</v>
      </c>
      <c r="S784" s="105">
        <v>0</v>
      </c>
      <c r="T784" s="105">
        <v>0</v>
      </c>
      <c r="U784" s="105">
        <v>0</v>
      </c>
    </row>
    <row r="785" spans="1:21">
      <c r="A785" s="54">
        <v>783</v>
      </c>
      <c r="B785" s="104">
        <v>1880</v>
      </c>
      <c r="C785" s="104">
        <v>1880</v>
      </c>
      <c r="D785" s="105">
        <v>0</v>
      </c>
      <c r="E785" s="105">
        <v>687878000</v>
      </c>
      <c r="F785" s="105">
        <v>0</v>
      </c>
      <c r="G785" s="105">
        <v>100</v>
      </c>
      <c r="H785" s="105">
        <v>100</v>
      </c>
      <c r="I785" s="105">
        <v>100</v>
      </c>
      <c r="J785" s="105">
        <v>100</v>
      </c>
      <c r="K785" s="105">
        <v>100</v>
      </c>
      <c r="L785" s="105">
        <v>1.084262041429545</v>
      </c>
      <c r="M785" s="105">
        <v>0.46194750752285374</v>
      </c>
      <c r="N785" s="105">
        <v>1.4147120890449218</v>
      </c>
      <c r="O785" s="105">
        <v>8.023173919185453</v>
      </c>
      <c r="P785" s="105">
        <v>20.023647729932929</v>
      </c>
      <c r="Q785" s="105">
        <v>43.384570081521346</v>
      </c>
      <c r="R785" s="105">
        <v>73.211462012567267</v>
      </c>
      <c r="S785" s="105">
        <v>0</v>
      </c>
      <c r="T785" s="105">
        <v>0</v>
      </c>
      <c r="U785" s="105">
        <v>0</v>
      </c>
    </row>
    <row r="786" spans="1:21">
      <c r="A786" s="54">
        <v>784</v>
      </c>
      <c r="B786" s="104">
        <v>1881</v>
      </c>
      <c r="C786" s="104">
        <v>1881</v>
      </c>
      <c r="D786" s="105">
        <v>0</v>
      </c>
      <c r="E786" s="105">
        <v>687878000</v>
      </c>
      <c r="F786" s="105">
        <v>0</v>
      </c>
      <c r="G786" s="105">
        <v>23.905783514307679</v>
      </c>
      <c r="H786" s="105">
        <v>32.538427561141013</v>
      </c>
      <c r="I786" s="105">
        <v>35.496466430335644</v>
      </c>
      <c r="J786" s="105">
        <v>43.384570081521346</v>
      </c>
      <c r="K786" s="105">
        <v>49.846101795790467</v>
      </c>
      <c r="L786" s="105">
        <v>1.9575241965388854</v>
      </c>
      <c r="M786" s="105">
        <v>0.48224923515894452</v>
      </c>
      <c r="N786" s="105">
        <v>1.4311113054392577</v>
      </c>
      <c r="O786" s="105">
        <v>5.7989276841637443</v>
      </c>
      <c r="P786" s="105">
        <v>9.5623134057230708</v>
      </c>
      <c r="Q786" s="105">
        <v>14.372802358295413</v>
      </c>
      <c r="R786" s="105">
        <v>18.593387177794863</v>
      </c>
      <c r="S786" s="105">
        <v>0</v>
      </c>
      <c r="T786" s="105">
        <v>0</v>
      </c>
      <c r="U786" s="105">
        <v>0</v>
      </c>
    </row>
    <row r="787" spans="1:21">
      <c r="A787" s="54">
        <v>785</v>
      </c>
      <c r="B787" s="104">
        <v>1882</v>
      </c>
      <c r="C787" s="104">
        <v>1882</v>
      </c>
      <c r="D787" s="105">
        <v>0</v>
      </c>
      <c r="E787" s="105">
        <v>687878000</v>
      </c>
      <c r="F787" s="105">
        <v>0</v>
      </c>
      <c r="G787" s="105">
        <v>100</v>
      </c>
      <c r="H787" s="105">
        <v>100</v>
      </c>
      <c r="I787" s="105">
        <v>100</v>
      </c>
      <c r="J787" s="105">
        <v>100</v>
      </c>
      <c r="K787" s="105">
        <v>100</v>
      </c>
      <c r="L787" s="105">
        <v>1.2914713190585889</v>
      </c>
      <c r="M787" s="105">
        <v>0.43479177551192921</v>
      </c>
      <c r="N787" s="105">
        <v>1.5056825632626827</v>
      </c>
      <c r="O787" s="105">
        <v>9.4087019453901704</v>
      </c>
      <c r="P787" s="105">
        <v>25.191040692496262</v>
      </c>
      <c r="Q787" s="105">
        <v>54.48294847446865</v>
      </c>
      <c r="R787" s="105">
        <v>90.106414784698174</v>
      </c>
      <c r="S787" s="105">
        <v>0</v>
      </c>
      <c r="T787" s="105">
        <v>0</v>
      </c>
      <c r="U787" s="105">
        <v>0</v>
      </c>
    </row>
    <row r="788" spans="1:21">
      <c r="A788" s="54">
        <v>786</v>
      </c>
      <c r="B788" s="104">
        <v>1883</v>
      </c>
      <c r="C788" s="104">
        <v>1883</v>
      </c>
      <c r="D788" s="105">
        <v>0</v>
      </c>
      <c r="E788" s="105">
        <v>687878000</v>
      </c>
      <c r="F788" s="105">
        <v>0</v>
      </c>
      <c r="G788" s="105">
        <v>16.854437297857213</v>
      </c>
      <c r="H788" s="105">
        <v>22.745308586428663</v>
      </c>
      <c r="I788" s="105">
        <v>24.660702993706867</v>
      </c>
      <c r="J788" s="105">
        <v>30.035471594899391</v>
      </c>
      <c r="K788" s="105">
        <v>33.95314180292975</v>
      </c>
      <c r="L788" s="105">
        <v>3.9848055180667656</v>
      </c>
      <c r="M788" s="105">
        <v>0.72285306522744608</v>
      </c>
      <c r="N788" s="105">
        <v>1.4191490826720898</v>
      </c>
      <c r="O788" s="105">
        <v>4.6391421473309942</v>
      </c>
      <c r="P788" s="105">
        <v>6.9312626757460114</v>
      </c>
      <c r="Q788" s="105">
        <v>10.098132691388589</v>
      </c>
      <c r="R788" s="105">
        <v>13.015371024456405</v>
      </c>
      <c r="S788" s="105">
        <v>0</v>
      </c>
      <c r="T788" s="105">
        <v>0</v>
      </c>
      <c r="U788" s="105">
        <v>0</v>
      </c>
    </row>
    <row r="789" spans="1:21">
      <c r="A789" s="54">
        <v>787</v>
      </c>
      <c r="B789" s="104">
        <v>1884</v>
      </c>
      <c r="C789" s="104">
        <v>1884</v>
      </c>
      <c r="D789" s="105">
        <v>0</v>
      </c>
      <c r="E789" s="105">
        <v>687878000</v>
      </c>
      <c r="F789" s="105">
        <v>0</v>
      </c>
      <c r="G789" s="105">
        <v>73.211462012567267</v>
      </c>
      <c r="H789" s="105">
        <v>100</v>
      </c>
      <c r="I789" s="105">
        <v>100</v>
      </c>
      <c r="J789" s="105">
        <v>100</v>
      </c>
      <c r="K789" s="105">
        <v>100</v>
      </c>
      <c r="L789" s="105">
        <v>0.85025266294579172</v>
      </c>
      <c r="M789" s="105">
        <v>0.28532051935235081</v>
      </c>
      <c r="N789" s="105">
        <v>1.0475155487429839</v>
      </c>
      <c r="O789" s="105">
        <v>6.9933336847825451</v>
      </c>
      <c r="P789" s="105">
        <v>19.046884426033756</v>
      </c>
      <c r="Q789" s="105">
        <v>38.406012859051671</v>
      </c>
      <c r="R789" s="105">
        <v>54.48294847446865</v>
      </c>
      <c r="S789" s="105">
        <v>0</v>
      </c>
      <c r="T789" s="105">
        <v>0</v>
      </c>
      <c r="U789" s="105">
        <v>0</v>
      </c>
    </row>
    <row r="790" spans="1:21">
      <c r="A790" s="54">
        <v>788</v>
      </c>
      <c r="B790" s="104">
        <v>1885</v>
      </c>
      <c r="C790" s="104">
        <v>1885</v>
      </c>
      <c r="D790" s="105">
        <v>0</v>
      </c>
      <c r="E790" s="105">
        <v>687878000</v>
      </c>
      <c r="F790" s="105">
        <v>0</v>
      </c>
      <c r="G790" s="105">
        <v>22.312064613353829</v>
      </c>
      <c r="H790" s="105">
        <v>30.425542654573402</v>
      </c>
      <c r="I790" s="105">
        <v>32.99671527326975</v>
      </c>
      <c r="J790" s="105">
        <v>40.392530765554355</v>
      </c>
      <c r="K790" s="105">
        <v>45.936603615728473</v>
      </c>
      <c r="L790" s="105">
        <v>2.9073844649332901</v>
      </c>
      <c r="M790" s="105">
        <v>0.4229775282152386</v>
      </c>
      <c r="N790" s="105">
        <v>1.0856312139022151</v>
      </c>
      <c r="O790" s="105">
        <v>4.9321405987413733</v>
      </c>
      <c r="P790" s="105">
        <v>8.550243738693986</v>
      </c>
      <c r="Q790" s="105">
        <v>13.161611148326701</v>
      </c>
      <c r="R790" s="105">
        <v>17.226226355898181</v>
      </c>
      <c r="S790" s="105">
        <v>0</v>
      </c>
      <c r="T790" s="105">
        <v>0</v>
      </c>
      <c r="U790" s="105">
        <v>0</v>
      </c>
    </row>
    <row r="791" spans="1:21">
      <c r="A791" s="54">
        <v>789</v>
      </c>
      <c r="B791" s="104">
        <v>1886</v>
      </c>
      <c r="C791" s="104">
        <v>1886</v>
      </c>
      <c r="D791" s="105">
        <v>825</v>
      </c>
      <c r="E791" s="105">
        <v>687878000</v>
      </c>
      <c r="F791" s="105">
        <v>0</v>
      </c>
      <c r="G791" s="105">
        <v>35.496466430335644</v>
      </c>
      <c r="H791" s="105">
        <v>48.807641341711509</v>
      </c>
      <c r="I791" s="105">
        <v>53.244699645503466</v>
      </c>
      <c r="J791" s="105">
        <v>65.076855122282026</v>
      </c>
      <c r="K791" s="105">
        <v>75.57312207748879</v>
      </c>
      <c r="L791" s="105">
        <v>2.209582387790082</v>
      </c>
      <c r="M791" s="105">
        <v>0.46824899503365863</v>
      </c>
      <c r="N791" s="105">
        <v>1.4241753949931211</v>
      </c>
      <c r="O791" s="105">
        <v>7.0992932860671294</v>
      </c>
      <c r="P791" s="105">
        <v>13.311174911375867</v>
      </c>
      <c r="Q791" s="105">
        <v>20.73244941948807</v>
      </c>
      <c r="R791" s="105">
        <v>27.241474237234325</v>
      </c>
      <c r="S791" s="105">
        <v>0</v>
      </c>
      <c r="T791" s="105">
        <v>29.223765270775313</v>
      </c>
      <c r="U791" s="105">
        <v>29.223765270775303</v>
      </c>
    </row>
    <row r="792" spans="1:21">
      <c r="A792" s="54">
        <v>790</v>
      </c>
      <c r="B792" s="104">
        <v>1887</v>
      </c>
      <c r="C792" s="104">
        <v>1887</v>
      </c>
      <c r="D792" s="105">
        <v>0</v>
      </c>
      <c r="E792" s="105">
        <v>687878000</v>
      </c>
      <c r="F792" s="105">
        <v>0</v>
      </c>
      <c r="G792" s="105">
        <v>100</v>
      </c>
      <c r="H792" s="105">
        <v>100</v>
      </c>
      <c r="I792" s="105">
        <v>100</v>
      </c>
      <c r="J792" s="105">
        <v>100</v>
      </c>
      <c r="K792" s="105">
        <v>100</v>
      </c>
      <c r="L792" s="105">
        <v>43.024811307330964</v>
      </c>
      <c r="M792" s="105">
        <v>10.297642071061295</v>
      </c>
      <c r="N792" s="105">
        <v>15.93682701473772</v>
      </c>
      <c r="O792" s="105">
        <v>48.803761430260401</v>
      </c>
      <c r="P792" s="105">
        <v>70.987289353106007</v>
      </c>
      <c r="Q792" s="105">
        <v>100</v>
      </c>
      <c r="R792" s="105">
        <v>100</v>
      </c>
      <c r="S792" s="105">
        <v>0</v>
      </c>
      <c r="T792" s="105">
        <v>0</v>
      </c>
      <c r="U792" s="105">
        <v>0</v>
      </c>
    </row>
    <row r="793" spans="1:21">
      <c r="A793" s="54">
        <v>791</v>
      </c>
      <c r="B793" s="104">
        <v>1888</v>
      </c>
      <c r="C793" s="104">
        <v>1888</v>
      </c>
      <c r="D793" s="105">
        <v>0</v>
      </c>
      <c r="E793" s="105">
        <v>687878000</v>
      </c>
      <c r="F793" s="105">
        <v>1</v>
      </c>
      <c r="G793" s="105">
        <v>-99999</v>
      </c>
      <c r="H793" s="105">
        <v>-99999</v>
      </c>
      <c r="I793" s="105">
        <v>-99999</v>
      </c>
      <c r="J793" s="105">
        <v>-99999</v>
      </c>
      <c r="K793" s="105">
        <v>-99999</v>
      </c>
      <c r="L793" s="105">
        <v>-99999</v>
      </c>
      <c r="M793" s="105">
        <v>-99999</v>
      </c>
      <c r="N793" s="105">
        <v>-99999</v>
      </c>
      <c r="O793" s="105">
        <v>-99999</v>
      </c>
      <c r="P793" s="105">
        <v>-99999</v>
      </c>
      <c r="Q793" s="105">
        <v>-99999</v>
      </c>
      <c r="R793" s="105">
        <v>-99999</v>
      </c>
      <c r="S793" s="105">
        <v>0</v>
      </c>
      <c r="T793" s="105">
        <v>0</v>
      </c>
      <c r="U793" s="105">
        <v>0</v>
      </c>
    </row>
    <row r="794" spans="1:21">
      <c r="A794" s="54">
        <v>792</v>
      </c>
      <c r="B794" s="104">
        <v>1889</v>
      </c>
      <c r="C794" s="104">
        <v>1889</v>
      </c>
      <c r="D794" s="105">
        <v>0</v>
      </c>
      <c r="E794" s="105">
        <v>687878000</v>
      </c>
      <c r="F794" s="105">
        <v>1</v>
      </c>
      <c r="G794" s="105">
        <v>-99999</v>
      </c>
      <c r="H794" s="105">
        <v>-99999</v>
      </c>
      <c r="I794" s="105">
        <v>-99999</v>
      </c>
      <c r="J794" s="105">
        <v>-99999</v>
      </c>
      <c r="K794" s="105">
        <v>-99999</v>
      </c>
      <c r="L794" s="105">
        <v>-99999</v>
      </c>
      <c r="M794" s="105">
        <v>-99999</v>
      </c>
      <c r="N794" s="105">
        <v>-99999</v>
      </c>
      <c r="O794" s="105">
        <v>-99999</v>
      </c>
      <c r="P794" s="105">
        <v>-99999</v>
      </c>
      <c r="Q794" s="105">
        <v>-99999</v>
      </c>
      <c r="R794" s="105">
        <v>-99999</v>
      </c>
      <c r="S794" s="105">
        <v>0</v>
      </c>
      <c r="T794" s="105">
        <v>0</v>
      </c>
      <c r="U794" s="105">
        <v>0</v>
      </c>
    </row>
    <row r="795" spans="1:21">
      <c r="A795" s="54">
        <v>793</v>
      </c>
      <c r="B795" s="104">
        <v>1890</v>
      </c>
      <c r="C795" s="104">
        <v>1890</v>
      </c>
      <c r="D795" s="105">
        <v>0</v>
      </c>
      <c r="E795" s="105">
        <v>687878000</v>
      </c>
      <c r="F795" s="105">
        <v>1</v>
      </c>
      <c r="G795" s="105">
        <v>-99999</v>
      </c>
      <c r="H795" s="105">
        <v>-99999</v>
      </c>
      <c r="I795" s="105">
        <v>-99999</v>
      </c>
      <c r="J795" s="105">
        <v>-99999</v>
      </c>
      <c r="K795" s="105">
        <v>-99999</v>
      </c>
      <c r="L795" s="105">
        <v>-99999</v>
      </c>
      <c r="M795" s="105">
        <v>-99999</v>
      </c>
      <c r="N795" s="105">
        <v>-99999</v>
      </c>
      <c r="O795" s="105">
        <v>-99999</v>
      </c>
      <c r="P795" s="105">
        <v>-99999</v>
      </c>
      <c r="Q795" s="105">
        <v>-99999</v>
      </c>
      <c r="R795" s="105">
        <v>-99999</v>
      </c>
      <c r="S795" s="105">
        <v>0</v>
      </c>
      <c r="T795" s="105">
        <v>0</v>
      </c>
      <c r="U795" s="105">
        <v>0</v>
      </c>
    </row>
    <row r="796" spans="1:21">
      <c r="A796" s="54">
        <v>794</v>
      </c>
      <c r="B796" s="104">
        <v>1891</v>
      </c>
      <c r="C796" s="104">
        <v>1891</v>
      </c>
      <c r="D796" s="105">
        <v>232.00000000000003</v>
      </c>
      <c r="E796" s="105">
        <v>687878000</v>
      </c>
      <c r="F796" s="105">
        <v>0</v>
      </c>
      <c r="G796" s="105">
        <v>100</v>
      </c>
      <c r="H796" s="105">
        <v>100</v>
      </c>
      <c r="I796" s="105">
        <v>100</v>
      </c>
      <c r="J796" s="105">
        <v>100</v>
      </c>
      <c r="K796" s="105">
        <v>100</v>
      </c>
      <c r="L796" s="105">
        <v>3.4733033417220263</v>
      </c>
      <c r="M796" s="105">
        <v>1.7825081711573199</v>
      </c>
      <c r="N796" s="105">
        <v>4.032119387166107</v>
      </c>
      <c r="O796" s="105">
        <v>17.22351363455838</v>
      </c>
      <c r="P796" s="105">
        <v>37.780610553224832</v>
      </c>
      <c r="Q796" s="105">
        <v>78.079928476664634</v>
      </c>
      <c r="R796" s="105">
        <v>100</v>
      </c>
      <c r="S796" s="105">
        <v>0</v>
      </c>
      <c r="T796" s="105">
        <v>61.864331963707777</v>
      </c>
      <c r="U796" s="105">
        <v>61.86433196370777</v>
      </c>
    </row>
    <row r="797" spans="1:21">
      <c r="A797" s="54">
        <v>795</v>
      </c>
      <c r="B797" s="104">
        <v>1892</v>
      </c>
      <c r="C797" s="104">
        <v>1892</v>
      </c>
      <c r="D797" s="105">
        <v>0</v>
      </c>
      <c r="E797" s="105">
        <v>687878000</v>
      </c>
      <c r="F797" s="105">
        <v>0</v>
      </c>
      <c r="G797" s="105">
        <v>100</v>
      </c>
      <c r="H797" s="105">
        <v>100</v>
      </c>
      <c r="I797" s="105">
        <v>100</v>
      </c>
      <c r="J797" s="105">
        <v>100</v>
      </c>
      <c r="K797" s="105">
        <v>100</v>
      </c>
      <c r="L797" s="105">
        <v>3.0623615162388123</v>
      </c>
      <c r="M797" s="105">
        <v>1.6305645160050952</v>
      </c>
      <c r="N797" s="105">
        <v>4.1190568235082559</v>
      </c>
      <c r="O797" s="105">
        <v>17.224856903435118</v>
      </c>
      <c r="P797" s="105">
        <v>42.592373433948651</v>
      </c>
      <c r="Q797" s="105">
        <v>93.703221554687048</v>
      </c>
      <c r="R797" s="105">
        <v>100</v>
      </c>
      <c r="S797" s="105">
        <v>0</v>
      </c>
      <c r="T797" s="105">
        <v>0</v>
      </c>
      <c r="U797" s="105">
        <v>0</v>
      </c>
    </row>
    <row r="798" spans="1:21">
      <c r="A798" s="54">
        <v>796</v>
      </c>
      <c r="B798" s="104">
        <v>1893</v>
      </c>
      <c r="C798" s="104">
        <v>1893</v>
      </c>
      <c r="D798" s="105">
        <v>1211</v>
      </c>
      <c r="E798" s="105">
        <v>687878000</v>
      </c>
      <c r="F798" s="105">
        <v>0</v>
      </c>
      <c r="G798" s="105">
        <v>100</v>
      </c>
      <c r="H798" s="105">
        <v>100</v>
      </c>
      <c r="I798" s="105">
        <v>100</v>
      </c>
      <c r="J798" s="105">
        <v>100</v>
      </c>
      <c r="K798" s="105">
        <v>100</v>
      </c>
      <c r="L798" s="105">
        <v>3.1583589660296787</v>
      </c>
      <c r="M798" s="105">
        <v>1.8828318813504685</v>
      </c>
      <c r="N798" s="105">
        <v>5.1095170520617685</v>
      </c>
      <c r="O798" s="105">
        <v>19.201479826780133</v>
      </c>
      <c r="P798" s="105">
        <v>52.057345308159462</v>
      </c>
      <c r="Q798" s="105">
        <v>100</v>
      </c>
      <c r="R798" s="105">
        <v>100</v>
      </c>
      <c r="S798" s="105">
        <v>0</v>
      </c>
      <c r="T798" s="105">
        <v>65.11746108619846</v>
      </c>
      <c r="U798" s="105">
        <v>65.117461086198475</v>
      </c>
    </row>
    <row r="799" spans="1:21">
      <c r="A799" s="54">
        <v>797</v>
      </c>
      <c r="B799" s="104">
        <v>1894</v>
      </c>
      <c r="C799" s="104">
        <v>1894</v>
      </c>
      <c r="D799" s="105">
        <v>515.00000000000011</v>
      </c>
      <c r="E799" s="105">
        <v>687878000</v>
      </c>
      <c r="F799" s="105">
        <v>0</v>
      </c>
      <c r="G799" s="105">
        <v>100</v>
      </c>
      <c r="H799" s="105">
        <v>100</v>
      </c>
      <c r="I799" s="105">
        <v>100</v>
      </c>
      <c r="J799" s="105">
        <v>100</v>
      </c>
      <c r="K799" s="105">
        <v>100</v>
      </c>
      <c r="L799" s="105">
        <v>3.4799562685430563</v>
      </c>
      <c r="M799" s="105">
        <v>2.0500665660645994</v>
      </c>
      <c r="N799" s="105">
        <v>5.4323692343293475</v>
      </c>
      <c r="O799" s="105">
        <v>19.045370234692491</v>
      </c>
      <c r="P799" s="105">
        <v>48.803761226399509</v>
      </c>
      <c r="Q799" s="105">
        <v>100</v>
      </c>
      <c r="R799" s="105">
        <v>100</v>
      </c>
      <c r="S799" s="105">
        <v>0</v>
      </c>
      <c r="T799" s="105">
        <v>64.900960294169082</v>
      </c>
      <c r="U799" s="105">
        <v>64.900960294169067</v>
      </c>
    </row>
    <row r="800" spans="1:21">
      <c r="A800" s="54">
        <v>798</v>
      </c>
      <c r="B800" s="104">
        <v>1895</v>
      </c>
      <c r="C800" s="104">
        <v>1895</v>
      </c>
      <c r="D800" s="105">
        <v>747</v>
      </c>
      <c r="E800" s="105">
        <v>687878000</v>
      </c>
      <c r="F800" s="105">
        <v>0</v>
      </c>
      <c r="G800" s="105">
        <v>100</v>
      </c>
      <c r="H800" s="105">
        <v>100</v>
      </c>
      <c r="I800" s="105">
        <v>100</v>
      </c>
      <c r="J800" s="105">
        <v>100</v>
      </c>
      <c r="K800" s="105">
        <v>100</v>
      </c>
      <c r="L800" s="105">
        <v>5.6824031604940828</v>
      </c>
      <c r="M800" s="105">
        <v>3.2811114402945667</v>
      </c>
      <c r="N800" s="105">
        <v>8.2128494602526843</v>
      </c>
      <c r="O800" s="105">
        <v>28.920747393421923</v>
      </c>
      <c r="P800" s="105">
        <v>70.987289056581076</v>
      </c>
      <c r="Q800" s="105">
        <v>100</v>
      </c>
      <c r="R800" s="105">
        <v>100</v>
      </c>
      <c r="S800" s="105">
        <v>0</v>
      </c>
      <c r="T800" s="105">
        <v>68.090366709253701</v>
      </c>
      <c r="U800" s="105">
        <v>68.090366709253686</v>
      </c>
    </row>
    <row r="801" spans="1:21">
      <c r="A801" s="54">
        <v>799</v>
      </c>
      <c r="B801" s="104">
        <v>1896</v>
      </c>
      <c r="C801" s="104">
        <v>1896</v>
      </c>
      <c r="D801" s="105">
        <v>1314</v>
      </c>
      <c r="E801" s="105">
        <v>687878000</v>
      </c>
      <c r="F801" s="105">
        <v>0</v>
      </c>
      <c r="G801" s="105">
        <v>25.742643284254683</v>
      </c>
      <c r="H801" s="105">
        <v>34.449713806870236</v>
      </c>
      <c r="I801" s="105">
        <v>37.183818077256767</v>
      </c>
      <c r="J801" s="105">
        <v>45.049625747445688</v>
      </c>
      <c r="K801" s="105">
        <v>50.925663888416871</v>
      </c>
      <c r="L801" s="105">
        <v>4.6003211946398048</v>
      </c>
      <c r="M801" s="105">
        <v>1.5566203112095154</v>
      </c>
      <c r="N801" s="105">
        <v>2.8059779585683842</v>
      </c>
      <c r="O801" s="105">
        <v>7.5324133082545845</v>
      </c>
      <c r="P801" s="105">
        <v>10.998030698906929</v>
      </c>
      <c r="Q801" s="105">
        <v>15.722017039377024</v>
      </c>
      <c r="R801" s="105">
        <v>19.852377448026918</v>
      </c>
      <c r="S801" s="105">
        <v>0</v>
      </c>
      <c r="T801" s="105">
        <v>21.368268563602282</v>
      </c>
      <c r="U801" s="105">
        <v>21.368268563602289</v>
      </c>
    </row>
    <row r="802" spans="1:21">
      <c r="A802" s="54">
        <v>800</v>
      </c>
      <c r="B802" s="104">
        <v>1897</v>
      </c>
      <c r="C802" s="104">
        <v>1897</v>
      </c>
      <c r="D802" s="105">
        <v>0</v>
      </c>
      <c r="E802" s="105">
        <v>687878000</v>
      </c>
      <c r="F802" s="105">
        <v>0</v>
      </c>
      <c r="G802" s="105">
        <v>66.936193563328317</v>
      </c>
      <c r="H802" s="105">
        <v>93.710670988659643</v>
      </c>
      <c r="I802" s="105">
        <v>100</v>
      </c>
      <c r="J802" s="105">
        <v>100</v>
      </c>
      <c r="K802" s="105">
        <v>100</v>
      </c>
      <c r="L802" s="105">
        <v>1.2546615512838779</v>
      </c>
      <c r="M802" s="105">
        <v>0.83670242201243605</v>
      </c>
      <c r="N802" s="105">
        <v>2.9017937014288524</v>
      </c>
      <c r="O802" s="105">
        <v>11.372654246196557</v>
      </c>
      <c r="P802" s="105">
        <v>24.152234790891665</v>
      </c>
      <c r="Q802" s="105">
        <v>39.046112911941506</v>
      </c>
      <c r="R802" s="105">
        <v>52.061483882588689</v>
      </c>
      <c r="S802" s="105">
        <v>0</v>
      </c>
      <c r="T802" s="105">
        <v>0</v>
      </c>
      <c r="U802" s="105">
        <v>0</v>
      </c>
    </row>
    <row r="803" spans="1:21">
      <c r="A803" s="54">
        <v>801</v>
      </c>
      <c r="B803" s="104">
        <v>1898</v>
      </c>
      <c r="C803" s="104">
        <v>1898</v>
      </c>
      <c r="D803" s="105">
        <v>567</v>
      </c>
      <c r="E803" s="105">
        <v>687878000</v>
      </c>
      <c r="F803" s="105">
        <v>1</v>
      </c>
      <c r="G803" s="105">
        <v>-99999</v>
      </c>
      <c r="H803" s="105">
        <v>-99999</v>
      </c>
      <c r="I803" s="105">
        <v>-99999</v>
      </c>
      <c r="J803" s="105">
        <v>-99999</v>
      </c>
      <c r="K803" s="105">
        <v>-99999</v>
      </c>
      <c r="L803" s="105">
        <v>-99999</v>
      </c>
      <c r="M803" s="105">
        <v>-99999</v>
      </c>
      <c r="N803" s="105">
        <v>-99999</v>
      </c>
      <c r="O803" s="105">
        <v>-99999</v>
      </c>
      <c r="P803" s="105">
        <v>-99999</v>
      </c>
      <c r="Q803" s="105">
        <v>-99999</v>
      </c>
      <c r="R803" s="105">
        <v>-99999</v>
      </c>
      <c r="S803" s="105">
        <v>0</v>
      </c>
      <c r="T803" s="105">
        <v>0</v>
      </c>
      <c r="U803" s="105">
        <v>0</v>
      </c>
    </row>
    <row r="804" spans="1:21">
      <c r="A804" s="54">
        <v>802</v>
      </c>
      <c r="B804" s="104">
        <v>1899</v>
      </c>
      <c r="C804" s="104">
        <v>1899</v>
      </c>
      <c r="D804" s="105">
        <v>0</v>
      </c>
      <c r="E804" s="105">
        <v>687878000</v>
      </c>
      <c r="F804" s="105">
        <v>0</v>
      </c>
      <c r="G804" s="105">
        <v>100</v>
      </c>
      <c r="H804" s="105">
        <v>100</v>
      </c>
      <c r="I804" s="105">
        <v>100</v>
      </c>
      <c r="J804" s="105">
        <v>100</v>
      </c>
      <c r="K804" s="105">
        <v>100</v>
      </c>
      <c r="L804" s="105">
        <v>23.905286993039983</v>
      </c>
      <c r="M804" s="105">
        <v>17.385636939181229</v>
      </c>
      <c r="N804" s="105">
        <v>29.138074950161197</v>
      </c>
      <c r="O804" s="105">
        <v>97.607669608961402</v>
      </c>
      <c r="P804" s="105">
        <v>100</v>
      </c>
      <c r="Q804" s="105">
        <v>100</v>
      </c>
      <c r="R804" s="105">
        <v>100</v>
      </c>
      <c r="S804" s="105">
        <v>0</v>
      </c>
      <c r="T804" s="105">
        <v>0</v>
      </c>
      <c r="U804" s="105">
        <v>0</v>
      </c>
    </row>
    <row r="805" spans="1:21">
      <c r="A805" s="54">
        <v>803</v>
      </c>
      <c r="B805" s="104">
        <v>1900</v>
      </c>
      <c r="C805" s="104">
        <v>1900</v>
      </c>
      <c r="D805" s="105">
        <v>670</v>
      </c>
      <c r="E805" s="105">
        <v>687878000</v>
      </c>
      <c r="F805" s="105">
        <v>0</v>
      </c>
      <c r="G805" s="105">
        <v>100</v>
      </c>
      <c r="H805" s="105">
        <v>100</v>
      </c>
      <c r="I805" s="105">
        <v>100</v>
      </c>
      <c r="J805" s="105">
        <v>100</v>
      </c>
      <c r="K805" s="105">
        <v>100</v>
      </c>
      <c r="L805" s="105">
        <v>5.7703833834834066</v>
      </c>
      <c r="M805" s="105">
        <v>6.865250650262718</v>
      </c>
      <c r="N805" s="105">
        <v>12.195548795905902</v>
      </c>
      <c r="O805" s="105">
        <v>35.496466430335644</v>
      </c>
      <c r="P805" s="105">
        <v>75.57312207748879</v>
      </c>
      <c r="Q805" s="105">
        <v>100</v>
      </c>
      <c r="R805" s="105">
        <v>100</v>
      </c>
      <c r="S805" s="105">
        <v>0</v>
      </c>
      <c r="T805" s="105">
        <v>69.65839761145638</v>
      </c>
      <c r="U805" s="105">
        <v>69.65839761145638</v>
      </c>
    </row>
    <row r="806" spans="1:21">
      <c r="A806" s="54">
        <v>804</v>
      </c>
      <c r="B806" s="104">
        <v>1901</v>
      </c>
      <c r="C806" s="104">
        <v>1901</v>
      </c>
      <c r="D806" s="105">
        <v>1545.9999999999998</v>
      </c>
      <c r="E806" s="105">
        <v>687878000</v>
      </c>
      <c r="F806" s="105">
        <v>0</v>
      </c>
      <c r="G806" s="105">
        <v>100</v>
      </c>
      <c r="H806" s="105">
        <v>100</v>
      </c>
      <c r="I806" s="105">
        <v>100</v>
      </c>
      <c r="J806" s="105">
        <v>100</v>
      </c>
      <c r="K806" s="105">
        <v>100</v>
      </c>
      <c r="L806" s="105">
        <v>21.5923696435013</v>
      </c>
      <c r="M806" s="105">
        <v>21.249585346051269</v>
      </c>
      <c r="N806" s="105">
        <v>33.953141308325321</v>
      </c>
      <c r="O806" s="105">
        <v>93.710671376086111</v>
      </c>
      <c r="P806" s="105">
        <v>100</v>
      </c>
      <c r="Q806" s="105">
        <v>100</v>
      </c>
      <c r="R806" s="105">
        <v>100</v>
      </c>
      <c r="S806" s="105">
        <v>0</v>
      </c>
      <c r="T806" s="105">
        <v>80.875480639497013</v>
      </c>
      <c r="U806" s="105">
        <v>80.875480639497013</v>
      </c>
    </row>
    <row r="807" spans="1:21">
      <c r="A807" s="54">
        <v>805</v>
      </c>
      <c r="B807" s="104">
        <v>1902</v>
      </c>
      <c r="C807" s="104">
        <v>1902</v>
      </c>
      <c r="D807" s="105">
        <v>26.000000000000004</v>
      </c>
      <c r="E807" s="105">
        <v>687878000</v>
      </c>
      <c r="F807" s="105">
        <v>0</v>
      </c>
      <c r="G807" s="105">
        <v>100</v>
      </c>
      <c r="H807" s="105">
        <v>100</v>
      </c>
      <c r="I807" s="105">
        <v>100</v>
      </c>
      <c r="J807" s="105">
        <v>100</v>
      </c>
      <c r="K807" s="105">
        <v>100</v>
      </c>
      <c r="L807" s="105">
        <v>20.270500348976313</v>
      </c>
      <c r="M807" s="105">
        <v>12.060575466677749</v>
      </c>
      <c r="N807" s="105">
        <v>23.826729919187475</v>
      </c>
      <c r="O807" s="105">
        <v>73.211462012567267</v>
      </c>
      <c r="P807" s="105">
        <v>100</v>
      </c>
      <c r="Q807" s="105">
        <v>100</v>
      </c>
      <c r="R807" s="105">
        <v>100</v>
      </c>
      <c r="S807" s="105">
        <v>0</v>
      </c>
      <c r="T807" s="105">
        <v>77.447438978950728</v>
      </c>
      <c r="U807" s="105">
        <v>77.447438978950728</v>
      </c>
    </row>
    <row r="808" spans="1:21">
      <c r="A808" s="54">
        <v>806</v>
      </c>
      <c r="B808" s="104">
        <v>1903</v>
      </c>
      <c r="C808" s="104">
        <v>1903</v>
      </c>
      <c r="D808" s="105">
        <v>0</v>
      </c>
      <c r="E808" s="105">
        <v>687878000</v>
      </c>
      <c r="F808" s="105">
        <v>0</v>
      </c>
      <c r="G808" s="105">
        <v>100</v>
      </c>
      <c r="H808" s="105">
        <v>100</v>
      </c>
      <c r="I808" s="105">
        <v>100</v>
      </c>
      <c r="J808" s="105">
        <v>100</v>
      </c>
      <c r="K808" s="105">
        <v>100</v>
      </c>
      <c r="L808" s="105">
        <v>12.195548796410598</v>
      </c>
      <c r="M808" s="105">
        <v>6.7955526741179186</v>
      </c>
      <c r="N808" s="105">
        <v>15.312177560668736</v>
      </c>
      <c r="O808" s="105">
        <v>40.391727977391533</v>
      </c>
      <c r="P808" s="105">
        <v>73.211462012567267</v>
      </c>
      <c r="Q808" s="105">
        <v>100</v>
      </c>
      <c r="R808" s="105">
        <v>100</v>
      </c>
      <c r="S808" s="105">
        <v>0</v>
      </c>
      <c r="T808" s="105">
        <v>0</v>
      </c>
      <c r="U808" s="105">
        <v>0</v>
      </c>
    </row>
    <row r="809" spans="1:21">
      <c r="A809" s="54">
        <v>807</v>
      </c>
      <c r="B809" s="104">
        <v>1904</v>
      </c>
      <c r="C809" s="104">
        <v>1904</v>
      </c>
      <c r="D809" s="105">
        <v>0</v>
      </c>
      <c r="E809" s="105">
        <v>687878000</v>
      </c>
      <c r="F809" s="105">
        <v>1</v>
      </c>
      <c r="G809" s="105">
        <v>-99999</v>
      </c>
      <c r="H809" s="105">
        <v>-99999</v>
      </c>
      <c r="I809" s="105">
        <v>-99999</v>
      </c>
      <c r="J809" s="105">
        <v>-99999</v>
      </c>
      <c r="K809" s="105">
        <v>-99999</v>
      </c>
      <c r="L809" s="105">
        <v>-99999</v>
      </c>
      <c r="M809" s="105">
        <v>-99999</v>
      </c>
      <c r="N809" s="105">
        <v>-99999</v>
      </c>
      <c r="O809" s="105">
        <v>-99999</v>
      </c>
      <c r="P809" s="105">
        <v>-99999</v>
      </c>
      <c r="Q809" s="105">
        <v>-99999</v>
      </c>
      <c r="R809" s="105">
        <v>-99999</v>
      </c>
      <c r="S809" s="105">
        <v>0</v>
      </c>
      <c r="T809" s="105">
        <v>0</v>
      </c>
      <c r="U809" s="105">
        <v>0</v>
      </c>
    </row>
    <row r="810" spans="1:21">
      <c r="A810" s="54">
        <v>808</v>
      </c>
      <c r="B810" s="104">
        <v>1905</v>
      </c>
      <c r="C810" s="104">
        <v>1905</v>
      </c>
      <c r="D810" s="105">
        <v>0</v>
      </c>
      <c r="E810" s="105">
        <v>687878000</v>
      </c>
      <c r="F810" s="105">
        <v>1</v>
      </c>
      <c r="G810" s="105">
        <v>-99999</v>
      </c>
      <c r="H810" s="105">
        <v>-99999</v>
      </c>
      <c r="I810" s="105">
        <v>-99999</v>
      </c>
      <c r="J810" s="105">
        <v>-99999</v>
      </c>
      <c r="K810" s="105">
        <v>-99999</v>
      </c>
      <c r="L810" s="105">
        <v>-99999</v>
      </c>
      <c r="M810" s="105">
        <v>-99999</v>
      </c>
      <c r="N810" s="105">
        <v>-99999</v>
      </c>
      <c r="O810" s="105">
        <v>-99999</v>
      </c>
      <c r="P810" s="105">
        <v>-99999</v>
      </c>
      <c r="Q810" s="105">
        <v>-99999</v>
      </c>
      <c r="R810" s="105">
        <v>-99999</v>
      </c>
      <c r="S810" s="105">
        <v>0</v>
      </c>
      <c r="T810" s="105">
        <v>0</v>
      </c>
      <c r="U810" s="105">
        <v>0</v>
      </c>
    </row>
    <row r="811" spans="1:21">
      <c r="A811" s="54">
        <v>809</v>
      </c>
      <c r="B811" s="104">
        <v>1906</v>
      </c>
      <c r="C811" s="104">
        <v>1906</v>
      </c>
      <c r="D811" s="105">
        <v>309</v>
      </c>
      <c r="E811" s="105">
        <v>687878000</v>
      </c>
      <c r="F811" s="105">
        <v>0</v>
      </c>
      <c r="G811" s="105">
        <v>100</v>
      </c>
      <c r="H811" s="105">
        <v>100</v>
      </c>
      <c r="I811" s="105">
        <v>100</v>
      </c>
      <c r="J811" s="105">
        <v>100</v>
      </c>
      <c r="K811" s="105">
        <v>0</v>
      </c>
      <c r="L811" s="105">
        <v>18.592972837735481</v>
      </c>
      <c r="M811" s="105">
        <v>15.212432321783574</v>
      </c>
      <c r="N811" s="105">
        <v>27.889459256603221</v>
      </c>
      <c r="O811" s="105">
        <v>100</v>
      </c>
      <c r="P811" s="105">
        <v>100</v>
      </c>
      <c r="Q811" s="105">
        <v>100</v>
      </c>
      <c r="R811" s="105">
        <v>100</v>
      </c>
      <c r="S811" s="105">
        <v>0</v>
      </c>
      <c r="T811" s="105">
        <v>71.807905368010196</v>
      </c>
      <c r="U811" s="105">
        <v>71.807905368010182</v>
      </c>
    </row>
    <row r="812" spans="1:21">
      <c r="A812" s="54">
        <v>810</v>
      </c>
      <c r="B812" s="104">
        <v>1907</v>
      </c>
      <c r="C812" s="104">
        <v>1907</v>
      </c>
      <c r="D812" s="105">
        <v>2242</v>
      </c>
      <c r="E812" s="105">
        <v>687878000</v>
      </c>
      <c r="F812" s="105">
        <v>0</v>
      </c>
      <c r="G812" s="105">
        <v>100</v>
      </c>
      <c r="H812" s="105">
        <v>100</v>
      </c>
      <c r="I812" s="105">
        <v>100</v>
      </c>
      <c r="J812" s="105">
        <v>100</v>
      </c>
      <c r="K812" s="105">
        <v>100</v>
      </c>
      <c r="L812" s="105">
        <v>2.2806198923359968</v>
      </c>
      <c r="M812" s="105">
        <v>3.6477489831096186</v>
      </c>
      <c r="N812" s="105">
        <v>6.7568338576800295</v>
      </c>
      <c r="O812" s="105">
        <v>20.371534180958548</v>
      </c>
      <c r="P812" s="105">
        <v>50.929712704394618</v>
      </c>
      <c r="Q812" s="105">
        <v>100</v>
      </c>
      <c r="R812" s="105">
        <v>100</v>
      </c>
      <c r="S812" s="105">
        <v>0</v>
      </c>
      <c r="T812" s="105">
        <v>65.332204134873237</v>
      </c>
      <c r="U812" s="105">
        <v>65.332204134873251</v>
      </c>
    </row>
    <row r="813" spans="1:21">
      <c r="A813" s="54">
        <v>811</v>
      </c>
      <c r="B813" s="104">
        <v>1908</v>
      </c>
      <c r="C813" s="104">
        <v>1908</v>
      </c>
      <c r="D813" s="105">
        <v>155</v>
      </c>
      <c r="E813" s="105">
        <v>687878000</v>
      </c>
      <c r="F813" s="105">
        <v>0</v>
      </c>
      <c r="G813" s="105">
        <v>100</v>
      </c>
      <c r="H813" s="105">
        <v>100</v>
      </c>
      <c r="I813" s="105">
        <v>100</v>
      </c>
      <c r="J813" s="105">
        <v>100</v>
      </c>
      <c r="K813" s="105">
        <v>100</v>
      </c>
      <c r="L813" s="105">
        <v>0.88189978708908434</v>
      </c>
      <c r="M813" s="105">
        <v>1.1422558675778414</v>
      </c>
      <c r="N813" s="105">
        <v>2.5211391172133175</v>
      </c>
      <c r="O813" s="105">
        <v>10.697565215998139</v>
      </c>
      <c r="P813" s="105">
        <v>29.284584805026906</v>
      </c>
      <c r="Q813" s="105">
        <v>68.904905423592723</v>
      </c>
      <c r="R813" s="105">
        <v>100</v>
      </c>
      <c r="S813" s="105">
        <v>0</v>
      </c>
      <c r="T813" s="105">
        <v>59.452695851374834</v>
      </c>
      <c r="U813" s="105">
        <v>59.452695851374827</v>
      </c>
    </row>
    <row r="814" spans="1:21">
      <c r="A814" s="54">
        <v>812</v>
      </c>
      <c r="B814" s="104">
        <v>1909</v>
      </c>
      <c r="C814" s="104">
        <v>1909</v>
      </c>
      <c r="D814" s="105">
        <v>1856.0000000000002</v>
      </c>
      <c r="E814" s="105">
        <v>687878000</v>
      </c>
      <c r="F814" s="105">
        <v>0</v>
      </c>
      <c r="G814" s="105">
        <v>100</v>
      </c>
      <c r="H814" s="105">
        <v>100</v>
      </c>
      <c r="I814" s="105">
        <v>100</v>
      </c>
      <c r="J814" s="105">
        <v>100</v>
      </c>
      <c r="K814" s="105">
        <v>100</v>
      </c>
      <c r="L814" s="105">
        <v>3.3384635331701498</v>
      </c>
      <c r="M814" s="105">
        <v>4.9766686869934205</v>
      </c>
      <c r="N814" s="105">
        <v>9.1149235261321202</v>
      </c>
      <c r="O814" s="105">
        <v>26.928353843702904</v>
      </c>
      <c r="P814" s="105">
        <v>61.651757484267172</v>
      </c>
      <c r="Q814" s="105">
        <v>100</v>
      </c>
      <c r="R814" s="105">
        <v>100</v>
      </c>
      <c r="S814" s="105">
        <v>0</v>
      </c>
      <c r="T814" s="105">
        <v>67.167513922855477</v>
      </c>
      <c r="U814" s="105">
        <v>67.167513922855477</v>
      </c>
    </row>
    <row r="815" spans="1:21">
      <c r="A815" s="54">
        <v>813</v>
      </c>
      <c r="B815" s="104">
        <v>1910</v>
      </c>
      <c r="C815" s="104">
        <v>1910</v>
      </c>
      <c r="D815" s="105">
        <v>670</v>
      </c>
      <c r="E815" s="105">
        <v>1402220000</v>
      </c>
      <c r="F815" s="105">
        <v>0</v>
      </c>
      <c r="G815" s="105">
        <v>12.05929706525402</v>
      </c>
      <c r="H815" s="105">
        <v>16.581533464724284</v>
      </c>
      <c r="I815" s="105">
        <v>18.088945597881033</v>
      </c>
      <c r="J815" s="105">
        <v>22.315334756264452</v>
      </c>
      <c r="K815" s="105">
        <v>25.134113883371544</v>
      </c>
      <c r="L815" s="105">
        <v>1.7594592037297554</v>
      </c>
      <c r="M815" s="105">
        <v>1.0262960605433813</v>
      </c>
      <c r="N815" s="105">
        <v>1.4093219671902242</v>
      </c>
      <c r="O815" s="105">
        <v>3.131463369075798</v>
      </c>
      <c r="P815" s="105">
        <v>4.631892956198441</v>
      </c>
      <c r="Q815" s="105">
        <v>6.9715060406432015</v>
      </c>
      <c r="R815" s="105">
        <v>9.1836185343088328</v>
      </c>
      <c r="S815" s="105">
        <v>0</v>
      </c>
      <c r="T815" s="105">
        <v>10.191065241598748</v>
      </c>
      <c r="U815" s="105">
        <v>10.191065241598746</v>
      </c>
    </row>
    <row r="816" spans="1:21">
      <c r="A816" s="54">
        <v>814</v>
      </c>
      <c r="B816" s="104">
        <v>1911</v>
      </c>
      <c r="C816" s="104">
        <v>1911</v>
      </c>
      <c r="D816" s="105">
        <v>102.99999999999999</v>
      </c>
      <c r="E816" s="105">
        <v>1402220000</v>
      </c>
      <c r="F816" s="105">
        <v>0</v>
      </c>
      <c r="G816" s="105">
        <v>24.365634428948528</v>
      </c>
      <c r="H816" s="105">
        <v>33.869959915417816</v>
      </c>
      <c r="I816" s="105">
        <v>37.309877719327432</v>
      </c>
      <c r="J816" s="105">
        <v>46.36567328227099</v>
      </c>
      <c r="K816" s="105">
        <v>53.062937200821246</v>
      </c>
      <c r="L816" s="105">
        <v>0.94788157556173513</v>
      </c>
      <c r="M816" s="105">
        <v>0.9172944726192388</v>
      </c>
      <c r="N816" s="105">
        <v>1.6285281662544171</v>
      </c>
      <c r="O816" s="105">
        <v>4.5224094205245384</v>
      </c>
      <c r="P816" s="105">
        <v>8.467489978854454</v>
      </c>
      <c r="Q816" s="105">
        <v>13.644755280211177</v>
      </c>
      <c r="R816" s="105">
        <v>18.438858486771856</v>
      </c>
      <c r="S816" s="105">
        <v>0</v>
      </c>
      <c r="T816" s="105">
        <v>20.295108327298617</v>
      </c>
      <c r="U816" s="105">
        <v>20.295108327298625</v>
      </c>
    </row>
    <row r="817" spans="1:21">
      <c r="A817" s="54">
        <v>815</v>
      </c>
      <c r="B817" s="104">
        <v>1912</v>
      </c>
      <c r="C817" s="104">
        <v>1912</v>
      </c>
      <c r="D817" s="105">
        <v>77</v>
      </c>
      <c r="E817" s="105">
        <v>2063630000</v>
      </c>
      <c r="F817" s="105">
        <v>0</v>
      </c>
      <c r="G817" s="105">
        <v>100</v>
      </c>
      <c r="H817" s="105">
        <v>100</v>
      </c>
      <c r="I817" s="105">
        <v>100</v>
      </c>
      <c r="J817" s="105">
        <v>100</v>
      </c>
      <c r="K817" s="105">
        <v>100</v>
      </c>
      <c r="L817" s="105">
        <v>0.49686763301954523</v>
      </c>
      <c r="M817" s="105">
        <v>1.1560632831735513</v>
      </c>
      <c r="N817" s="105">
        <v>1.9251824691744623</v>
      </c>
      <c r="O817" s="105">
        <v>7.5410468743086989</v>
      </c>
      <c r="P817" s="105">
        <v>28.922888458738061</v>
      </c>
      <c r="Q817" s="105">
        <v>87.853312497328531</v>
      </c>
      <c r="R817" s="105">
        <v>100</v>
      </c>
      <c r="S817" s="105">
        <v>0</v>
      </c>
      <c r="T817" s="105">
        <v>60.657946767978558</v>
      </c>
      <c r="U817" s="105">
        <v>60.657946767978586</v>
      </c>
    </row>
    <row r="818" spans="1:21">
      <c r="A818" s="54">
        <v>816</v>
      </c>
      <c r="B818" s="104">
        <v>1916</v>
      </c>
      <c r="C818" s="104">
        <v>1916</v>
      </c>
      <c r="D818" s="105">
        <v>721.99999999999989</v>
      </c>
      <c r="E818" s="105">
        <v>687878000</v>
      </c>
      <c r="F818" s="105">
        <v>0</v>
      </c>
      <c r="G818" s="105">
        <v>100</v>
      </c>
      <c r="H818" s="105">
        <v>100</v>
      </c>
      <c r="I818" s="105">
        <v>100</v>
      </c>
      <c r="J818" s="105">
        <v>100</v>
      </c>
      <c r="K818" s="105">
        <v>100</v>
      </c>
      <c r="L818" s="105">
        <v>0.80938688275328619</v>
      </c>
      <c r="M818" s="105">
        <v>1.3522463402032627</v>
      </c>
      <c r="N818" s="105">
        <v>2.626933518108038</v>
      </c>
      <c r="O818" s="105">
        <v>9.4466402596860988</v>
      </c>
      <c r="P818" s="105">
        <v>23.905783514307679</v>
      </c>
      <c r="Q818" s="105">
        <v>55.780161533384579</v>
      </c>
      <c r="R818" s="105">
        <v>100</v>
      </c>
      <c r="S818" s="105">
        <v>0</v>
      </c>
      <c r="T818" s="105">
        <v>57.82676267070358</v>
      </c>
      <c r="U818" s="105">
        <v>57.82676267070358</v>
      </c>
    </row>
    <row r="819" spans="1:21">
      <c r="A819" s="54">
        <v>817</v>
      </c>
      <c r="B819" s="104">
        <v>1917</v>
      </c>
      <c r="C819" s="104">
        <v>1917</v>
      </c>
      <c r="D819" s="105">
        <v>360.99999999999994</v>
      </c>
      <c r="E819" s="105">
        <v>687878000</v>
      </c>
      <c r="F819" s="105">
        <v>0</v>
      </c>
      <c r="G819" s="105">
        <v>100</v>
      </c>
      <c r="H819" s="105">
        <v>100</v>
      </c>
      <c r="I819" s="105">
        <v>100</v>
      </c>
      <c r="J819" s="105">
        <v>100</v>
      </c>
      <c r="K819" s="105">
        <v>100</v>
      </c>
      <c r="L819" s="105">
        <v>0.9342106607862195</v>
      </c>
      <c r="M819" s="105">
        <v>1.4711251393420108</v>
      </c>
      <c r="N819" s="105">
        <v>2.9828894076939352</v>
      </c>
      <c r="O819" s="105">
        <v>10.846142520380337</v>
      </c>
      <c r="P819" s="105">
        <v>28.226105836170508</v>
      </c>
      <c r="Q819" s="105">
        <v>66.936193840061492</v>
      </c>
      <c r="R819" s="105">
        <v>100</v>
      </c>
      <c r="S819" s="105">
        <v>0</v>
      </c>
      <c r="T819" s="105">
        <v>59.283055617036212</v>
      </c>
      <c r="U819" s="105">
        <v>59.283055617036212</v>
      </c>
    </row>
    <row r="820" spans="1:21">
      <c r="A820" s="54">
        <v>818</v>
      </c>
      <c r="B820" s="104">
        <v>1918</v>
      </c>
      <c r="C820" s="104">
        <v>1918</v>
      </c>
      <c r="D820" s="105">
        <v>0</v>
      </c>
      <c r="E820" s="105">
        <v>2063630000</v>
      </c>
      <c r="F820" s="105">
        <v>0</v>
      </c>
      <c r="G820" s="105">
        <v>100</v>
      </c>
      <c r="H820" s="105">
        <v>100</v>
      </c>
      <c r="I820" s="105">
        <v>100</v>
      </c>
      <c r="J820" s="105">
        <v>100</v>
      </c>
      <c r="K820" s="105">
        <v>100</v>
      </c>
      <c r="L820" s="105">
        <v>0.77352924609879004</v>
      </c>
      <c r="M820" s="105">
        <v>1.2955367244338443</v>
      </c>
      <c r="N820" s="105">
        <v>2.8652377326299057</v>
      </c>
      <c r="O820" s="105">
        <v>11.52178152467804</v>
      </c>
      <c r="P820" s="105">
        <v>44.203061195305693</v>
      </c>
      <c r="Q820" s="105">
        <v>100</v>
      </c>
      <c r="R820" s="105">
        <v>100</v>
      </c>
      <c r="S820" s="105">
        <v>0</v>
      </c>
      <c r="T820" s="105">
        <v>0</v>
      </c>
      <c r="U820" s="105">
        <v>0</v>
      </c>
    </row>
    <row r="821" spans="1:21">
      <c r="A821" s="54">
        <v>819</v>
      </c>
      <c r="B821" s="104">
        <v>1923</v>
      </c>
      <c r="C821" s="104">
        <v>1923</v>
      </c>
      <c r="D821" s="105">
        <v>0</v>
      </c>
      <c r="E821" s="105">
        <v>2063630000</v>
      </c>
      <c r="F821" s="105">
        <v>0</v>
      </c>
      <c r="G821" s="105">
        <v>48.47081451104799</v>
      </c>
      <c r="H821" s="105">
        <v>66.935886705732941</v>
      </c>
      <c r="I821" s="105">
        <v>73.211126084395417</v>
      </c>
      <c r="J821" s="105">
        <v>90.106001334640496</v>
      </c>
      <c r="K821" s="105">
        <v>97.614877894727485</v>
      </c>
      <c r="L821" s="105">
        <v>0.74456283927338562</v>
      </c>
      <c r="M821" s="105">
        <v>1.2625475780398989</v>
      </c>
      <c r="N821" s="105">
        <v>2.0108780136287105</v>
      </c>
      <c r="O821" s="105">
        <v>7.0212251488010109</v>
      </c>
      <c r="P821" s="105">
        <v>16.421150893810747</v>
      </c>
      <c r="Q821" s="105">
        <v>27.241301111843821</v>
      </c>
      <c r="R821" s="105">
        <v>36.228170101991154</v>
      </c>
      <c r="S821" s="105">
        <v>0</v>
      </c>
      <c r="T821" s="105">
        <v>0</v>
      </c>
      <c r="U821" s="105">
        <v>0</v>
      </c>
    </row>
    <row r="822" spans="1:21">
      <c r="A822" s="54">
        <v>820</v>
      </c>
      <c r="B822" s="104">
        <v>1924</v>
      </c>
      <c r="C822" s="104">
        <v>1924</v>
      </c>
      <c r="D822" s="105">
        <v>0</v>
      </c>
      <c r="E822" s="105">
        <v>1349230000</v>
      </c>
      <c r="F822" s="105">
        <v>0</v>
      </c>
      <c r="G822" s="105">
        <v>100</v>
      </c>
      <c r="H822" s="105">
        <v>100</v>
      </c>
      <c r="I822" s="105">
        <v>100</v>
      </c>
      <c r="J822" s="105">
        <v>100</v>
      </c>
      <c r="K822" s="105">
        <v>100</v>
      </c>
      <c r="L822" s="105">
        <v>0.6857567025135558</v>
      </c>
      <c r="M822" s="105">
        <v>0.48056804336597897</v>
      </c>
      <c r="N822" s="105">
        <v>1.4057415564164182</v>
      </c>
      <c r="O822" s="105">
        <v>8.0617397029219138</v>
      </c>
      <c r="P822" s="105">
        <v>26.561801333326532</v>
      </c>
      <c r="Q822" s="105">
        <v>66.596980154572321</v>
      </c>
      <c r="R822" s="105">
        <v>100</v>
      </c>
      <c r="S822" s="105">
        <v>0</v>
      </c>
      <c r="T822" s="105">
        <v>0</v>
      </c>
      <c r="U822" s="105">
        <v>0</v>
      </c>
    </row>
    <row r="823" spans="1:21">
      <c r="A823" s="54">
        <v>821</v>
      </c>
      <c r="B823" s="104">
        <v>1925</v>
      </c>
      <c r="C823" s="104">
        <v>1925</v>
      </c>
      <c r="D823" s="105">
        <v>0</v>
      </c>
      <c r="E823" s="105">
        <v>1349230000</v>
      </c>
      <c r="F823" s="105">
        <v>0</v>
      </c>
      <c r="G823" s="105">
        <v>15.835010122068397</v>
      </c>
      <c r="H823" s="105">
        <v>20.407332009878459</v>
      </c>
      <c r="I823" s="105">
        <v>23.810262819602876</v>
      </c>
      <c r="J823" s="105">
        <v>28.344320533634818</v>
      </c>
      <c r="K823" s="105">
        <v>31.261796520024113</v>
      </c>
      <c r="L823" s="105">
        <v>1.9948855128618779</v>
      </c>
      <c r="M823" s="105">
        <v>0.29374916533747719</v>
      </c>
      <c r="N823" s="105">
        <v>1.0430165908270539</v>
      </c>
      <c r="O823" s="105">
        <v>3.0558659994111399</v>
      </c>
      <c r="P823" s="105">
        <v>5.3709619617813678</v>
      </c>
      <c r="Q823" s="105">
        <v>8.6194639073482708</v>
      </c>
      <c r="R823" s="105">
        <v>11.265481231856162</v>
      </c>
      <c r="S823" s="105">
        <v>0</v>
      </c>
      <c r="T823" s="105">
        <v>0</v>
      </c>
      <c r="U823" s="105">
        <v>0</v>
      </c>
    </row>
    <row r="824" spans="1:21">
      <c r="A824" s="54">
        <v>822</v>
      </c>
      <c r="B824" s="104">
        <v>1926</v>
      </c>
      <c r="C824" s="104">
        <v>1926</v>
      </c>
      <c r="D824" s="105">
        <v>0</v>
      </c>
      <c r="E824" s="105">
        <v>687878000</v>
      </c>
      <c r="F824" s="105">
        <v>0</v>
      </c>
      <c r="G824" s="105">
        <v>6.829918222211778</v>
      </c>
      <c r="H824" s="105">
        <v>8.5813625139377461</v>
      </c>
      <c r="I824" s="105">
        <v>8.7090230236085162</v>
      </c>
      <c r="J824" s="105">
        <v>10.054303425912842</v>
      </c>
      <c r="K824" s="105">
        <v>10.946990003807743</v>
      </c>
      <c r="L824" s="105">
        <v>5.2035585548294518</v>
      </c>
      <c r="M824" s="105">
        <v>2.2923354054815581</v>
      </c>
      <c r="N824" s="105">
        <v>1.885220219507779</v>
      </c>
      <c r="O824" s="105">
        <v>3.5710188987957108</v>
      </c>
      <c r="P824" s="105">
        <v>4.0954662026763131</v>
      </c>
      <c r="Q824" s="105">
        <v>5.027092143128999</v>
      </c>
      <c r="R824" s="105">
        <v>5.6998099605003789</v>
      </c>
      <c r="S824" s="105">
        <v>0</v>
      </c>
      <c r="T824" s="105">
        <v>0</v>
      </c>
      <c r="U824" s="105">
        <v>0</v>
      </c>
    </row>
    <row r="825" spans="1:21">
      <c r="A825" s="54">
        <v>823</v>
      </c>
      <c r="B825" s="104">
        <v>1927</v>
      </c>
      <c r="C825" s="104">
        <v>1927</v>
      </c>
      <c r="D825" s="105">
        <v>0</v>
      </c>
      <c r="E825" s="105">
        <v>687878000</v>
      </c>
      <c r="F825" s="105">
        <v>0</v>
      </c>
      <c r="G825" s="105">
        <v>100</v>
      </c>
      <c r="H825" s="105">
        <v>100</v>
      </c>
      <c r="I825" s="105">
        <v>100</v>
      </c>
      <c r="J825" s="105">
        <v>100</v>
      </c>
      <c r="K825" s="105">
        <v>100</v>
      </c>
      <c r="L825" s="105">
        <v>1.1733744574246245</v>
      </c>
      <c r="M825" s="105">
        <v>0.76982396595815417</v>
      </c>
      <c r="N825" s="105">
        <v>1.7389586370740246</v>
      </c>
      <c r="O825" s="105">
        <v>11.15558884729988</v>
      </c>
      <c r="P825" s="105">
        <v>26.030224642737558</v>
      </c>
      <c r="Q825" s="105">
        <v>52.061483990211158</v>
      </c>
      <c r="R825" s="105">
        <v>93.707815427579092</v>
      </c>
      <c r="S825" s="105">
        <v>0</v>
      </c>
      <c r="T825" s="105">
        <v>0</v>
      </c>
      <c r="U825" s="105">
        <v>0</v>
      </c>
    </row>
    <row r="826" spans="1:21">
      <c r="A826" s="54">
        <v>824</v>
      </c>
      <c r="B826" s="104">
        <v>1928</v>
      </c>
      <c r="C826" s="104">
        <v>1928</v>
      </c>
      <c r="D826" s="105">
        <v>0</v>
      </c>
      <c r="E826" s="105">
        <v>687878000</v>
      </c>
      <c r="F826" s="105">
        <v>0</v>
      </c>
      <c r="G826" s="105">
        <v>100</v>
      </c>
      <c r="H826" s="105">
        <v>100</v>
      </c>
      <c r="I826" s="105">
        <v>100</v>
      </c>
      <c r="J826" s="105">
        <v>100</v>
      </c>
      <c r="K826" s="105">
        <v>100</v>
      </c>
      <c r="L826" s="105">
        <v>1.4356518771570463</v>
      </c>
      <c r="M826" s="105">
        <v>1.0607954649772029</v>
      </c>
      <c r="N826" s="105">
        <v>2.1007544305589709</v>
      </c>
      <c r="O826" s="105">
        <v>11.427676380160852</v>
      </c>
      <c r="P826" s="105">
        <v>24.923050872136461</v>
      </c>
      <c r="Q826" s="105">
        <v>49.846101795790467</v>
      </c>
      <c r="R826" s="105">
        <v>86.768220279460792</v>
      </c>
      <c r="S826" s="105">
        <v>0</v>
      </c>
      <c r="T826" s="105">
        <v>0</v>
      </c>
      <c r="U826" s="105">
        <v>0</v>
      </c>
    </row>
    <row r="827" spans="1:21">
      <c r="A827" s="54">
        <v>825</v>
      </c>
      <c r="B827" s="104">
        <v>1929</v>
      </c>
      <c r="C827" s="104">
        <v>1929</v>
      </c>
      <c r="D827" s="105">
        <v>0</v>
      </c>
      <c r="E827" s="105">
        <v>687878000</v>
      </c>
      <c r="F827" s="105">
        <v>0</v>
      </c>
      <c r="G827" s="105">
        <v>29.284584782831423</v>
      </c>
      <c r="H827" s="105">
        <v>38.406012859051671</v>
      </c>
      <c r="I827" s="105">
        <v>40.392530765554355</v>
      </c>
      <c r="J827" s="105">
        <v>47.811567015438079</v>
      </c>
      <c r="K827" s="105">
        <v>53.244699623491414</v>
      </c>
      <c r="L827" s="105">
        <v>16.945884445653576</v>
      </c>
      <c r="M827" s="105">
        <v>8.7498292601387586</v>
      </c>
      <c r="N827" s="105">
        <v>7.4214516519037703</v>
      </c>
      <c r="O827" s="105">
        <v>12.80200425988799</v>
      </c>
      <c r="P827" s="105">
        <v>14.827637875962992</v>
      </c>
      <c r="Q827" s="105">
        <v>19.203006429525836</v>
      </c>
      <c r="R827" s="105">
        <v>23.195710723869105</v>
      </c>
      <c r="S827" s="105">
        <v>0</v>
      </c>
      <c r="T827" s="105">
        <v>0</v>
      </c>
      <c r="U827" s="105">
        <v>0</v>
      </c>
    </row>
    <row r="828" spans="1:21">
      <c r="A828" s="54">
        <v>826</v>
      </c>
      <c r="B828" s="104">
        <v>1930</v>
      </c>
      <c r="C828" s="104">
        <v>1930</v>
      </c>
      <c r="D828" s="105">
        <v>0</v>
      </c>
      <c r="E828" s="105">
        <v>687878000</v>
      </c>
      <c r="F828" s="105">
        <v>0</v>
      </c>
      <c r="G828" s="105">
        <v>0</v>
      </c>
      <c r="H828" s="105">
        <v>0</v>
      </c>
      <c r="I828" s="105">
        <v>0</v>
      </c>
      <c r="J828" s="105">
        <v>0</v>
      </c>
      <c r="K828" s="105">
        <v>100</v>
      </c>
      <c r="L828" s="105">
        <v>6.2557190504730373</v>
      </c>
      <c r="M828" s="105">
        <v>41.835121150038439</v>
      </c>
      <c r="N828" s="105">
        <v>45.270820962061848</v>
      </c>
      <c r="O828" s="105">
        <v>100</v>
      </c>
      <c r="P828" s="105">
        <v>0</v>
      </c>
      <c r="Q828" s="105">
        <v>0</v>
      </c>
      <c r="R828" s="105">
        <v>0</v>
      </c>
      <c r="S828" s="105">
        <v>0</v>
      </c>
      <c r="T828" s="105">
        <v>0</v>
      </c>
      <c r="U828" s="105">
        <v>0</v>
      </c>
    </row>
    <row r="829" spans="1:21">
      <c r="A829" s="54">
        <v>827</v>
      </c>
      <c r="B829" s="104">
        <v>1931</v>
      </c>
      <c r="C829" s="104">
        <v>1931</v>
      </c>
      <c r="D829" s="105">
        <v>0</v>
      </c>
      <c r="E829" s="105">
        <v>687878000</v>
      </c>
      <c r="F829" s="105">
        <v>1</v>
      </c>
      <c r="G829" s="105">
        <v>100</v>
      </c>
      <c r="H829" s="105">
        <v>100</v>
      </c>
      <c r="I829" s="105">
        <v>100</v>
      </c>
      <c r="J829" s="105">
        <v>100</v>
      </c>
      <c r="K829" s="105">
        <v>100</v>
      </c>
      <c r="L829" s="105">
        <v>13.800656046795336</v>
      </c>
      <c r="M829" s="105">
        <v>23.904707795341917</v>
      </c>
      <c r="N829" s="105">
        <v>19.686229949105112</v>
      </c>
      <c r="O829" s="105">
        <v>26.695809165630759</v>
      </c>
      <c r="P829" s="105">
        <v>60.061483443588187</v>
      </c>
      <c r="Q829" s="105">
        <v>100</v>
      </c>
      <c r="R829" s="105">
        <v>100</v>
      </c>
      <c r="S829" s="105">
        <v>0</v>
      </c>
      <c r="T829" s="105">
        <v>0</v>
      </c>
      <c r="U829" s="105">
        <v>0</v>
      </c>
    </row>
    <row r="830" spans="1:21">
      <c r="A830" s="54">
        <v>828</v>
      </c>
      <c r="B830" s="104">
        <v>1932</v>
      </c>
      <c r="C830" s="104">
        <v>1932</v>
      </c>
      <c r="D830" s="105">
        <v>0</v>
      </c>
      <c r="E830" s="105">
        <v>687878000</v>
      </c>
      <c r="F830" s="105">
        <v>1</v>
      </c>
      <c r="G830" s="105">
        <v>100</v>
      </c>
      <c r="H830" s="105">
        <v>100</v>
      </c>
      <c r="I830" s="105">
        <v>100</v>
      </c>
      <c r="J830" s="105">
        <v>100</v>
      </c>
      <c r="K830" s="105">
        <v>47.807766099330124</v>
      </c>
      <c r="L830" s="105">
        <v>5.419811609879285</v>
      </c>
      <c r="M830" s="105">
        <v>10.709547741121467</v>
      </c>
      <c r="N830" s="105">
        <v>8.9845199170482104</v>
      </c>
      <c r="O830" s="105">
        <v>12.001543933505053</v>
      </c>
      <c r="P830" s="105">
        <v>34.963888639808602</v>
      </c>
      <c r="Q830" s="105">
        <v>68.899427613740471</v>
      </c>
      <c r="R830" s="105">
        <v>100</v>
      </c>
      <c r="S830" s="105">
        <v>0</v>
      </c>
      <c r="T830" s="105">
        <v>0</v>
      </c>
      <c r="U830" s="105">
        <v>0</v>
      </c>
    </row>
    <row r="831" spans="1:21">
      <c r="A831" s="54">
        <v>829</v>
      </c>
      <c r="B831" s="104">
        <v>1933</v>
      </c>
      <c r="C831" s="104">
        <v>1933</v>
      </c>
      <c r="D831" s="105">
        <v>0</v>
      </c>
      <c r="E831" s="105">
        <v>687878000</v>
      </c>
      <c r="F831" s="105">
        <v>1</v>
      </c>
      <c r="G831" s="105">
        <v>100</v>
      </c>
      <c r="H831" s="105">
        <v>100</v>
      </c>
      <c r="I831" s="105">
        <v>100</v>
      </c>
      <c r="J831" s="105">
        <v>100</v>
      </c>
      <c r="K831" s="105">
        <v>100</v>
      </c>
      <c r="L831" s="105">
        <v>8.6930121767525819</v>
      </c>
      <c r="M831" s="105">
        <v>15.041841294605589</v>
      </c>
      <c r="N831" s="105">
        <v>12.395591437221274</v>
      </c>
      <c r="O831" s="105">
        <v>18.593539617611867</v>
      </c>
      <c r="P831" s="105">
        <v>66.936193563328317</v>
      </c>
      <c r="Q831" s="105">
        <v>100</v>
      </c>
      <c r="R831" s="105">
        <v>100</v>
      </c>
      <c r="S831" s="105">
        <v>0</v>
      </c>
      <c r="T831" s="105">
        <v>0</v>
      </c>
      <c r="U831" s="105">
        <v>0</v>
      </c>
    </row>
    <row r="832" spans="1:21">
      <c r="A832" s="54">
        <v>830</v>
      </c>
      <c r="B832" s="104">
        <v>1934</v>
      </c>
      <c r="C832" s="104">
        <v>1934</v>
      </c>
      <c r="D832" s="105">
        <v>0</v>
      </c>
      <c r="E832" s="105">
        <v>687878000</v>
      </c>
      <c r="F832" s="105">
        <v>1</v>
      </c>
      <c r="G832" s="105">
        <v>63.318021200058162</v>
      </c>
      <c r="H832" s="105">
        <v>90.106414784698174</v>
      </c>
      <c r="I832" s="105">
        <v>100</v>
      </c>
      <c r="J832" s="105">
        <v>100</v>
      </c>
      <c r="K832" s="105">
        <v>70.992932860671289</v>
      </c>
      <c r="L832" s="105">
        <v>2.4608894794140261</v>
      </c>
      <c r="M832" s="105">
        <v>2.7489196648895895</v>
      </c>
      <c r="N832" s="105">
        <v>2.7545758781918313</v>
      </c>
      <c r="O832" s="105">
        <v>7.3205988105657287</v>
      </c>
      <c r="P832" s="105">
        <v>16.854437297857213</v>
      </c>
      <c r="Q832" s="105">
        <v>30.035471594899391</v>
      </c>
      <c r="R832" s="105">
        <v>44.20314687551231</v>
      </c>
      <c r="S832" s="105">
        <v>0</v>
      </c>
      <c r="T832" s="105">
        <v>0</v>
      </c>
      <c r="U832" s="105">
        <v>0</v>
      </c>
    </row>
    <row r="833" spans="1:21">
      <c r="A833" s="54">
        <v>831</v>
      </c>
      <c r="B833" s="104">
        <v>1935</v>
      </c>
      <c r="C833" s="104">
        <v>1935</v>
      </c>
      <c r="D833" s="105">
        <v>0</v>
      </c>
      <c r="E833" s="105">
        <v>687878000</v>
      </c>
      <c r="F833" s="105">
        <v>1</v>
      </c>
      <c r="G833" s="105">
        <v>100</v>
      </c>
      <c r="H833" s="105">
        <v>100</v>
      </c>
      <c r="I833" s="105">
        <v>100</v>
      </c>
      <c r="J833" s="105">
        <v>100</v>
      </c>
      <c r="K833" s="105">
        <v>21.493273251395895</v>
      </c>
      <c r="L833" s="105">
        <v>1.3163459948881318</v>
      </c>
      <c r="M833" s="105">
        <v>2.1874573150346897</v>
      </c>
      <c r="N833" s="105">
        <v>2.0438532470247788</v>
      </c>
      <c r="O833" s="105">
        <v>6.6364956664213191</v>
      </c>
      <c r="P833" s="105">
        <v>16.615367265263494</v>
      </c>
      <c r="Q833" s="105">
        <v>36.605731006283634</v>
      </c>
      <c r="R833" s="105">
        <v>68.904905423592723</v>
      </c>
      <c r="S833" s="105">
        <v>0</v>
      </c>
      <c r="T833" s="105">
        <v>0</v>
      </c>
      <c r="U833" s="105">
        <v>0</v>
      </c>
    </row>
    <row r="834" spans="1:21">
      <c r="A834" s="54">
        <v>832</v>
      </c>
      <c r="B834" s="104">
        <v>1936</v>
      </c>
      <c r="C834" s="104">
        <v>1936</v>
      </c>
      <c r="D834" s="105">
        <v>0</v>
      </c>
      <c r="E834" s="105">
        <v>687878000</v>
      </c>
      <c r="F834" s="105">
        <v>1</v>
      </c>
      <c r="G834" s="105">
        <v>15.723267009410417</v>
      </c>
      <c r="H834" s="105">
        <v>20.91756057501922</v>
      </c>
      <c r="I834" s="105">
        <v>22.312064613353829</v>
      </c>
      <c r="J834" s="105">
        <v>26.928353843702904</v>
      </c>
      <c r="K834" s="105">
        <v>26.928353843702904</v>
      </c>
      <c r="L834" s="105">
        <v>7.8748463341248822</v>
      </c>
      <c r="M834" s="105">
        <v>5.2498975560832548</v>
      </c>
      <c r="N834" s="105">
        <v>4.1966265730446084</v>
      </c>
      <c r="O834" s="105">
        <v>6.7318476156515112</v>
      </c>
      <c r="P834" s="105">
        <v>7.7064696855333965</v>
      </c>
      <c r="Q834" s="105">
        <v>9.969220359158097</v>
      </c>
      <c r="R834" s="105">
        <v>12.201910335427877</v>
      </c>
      <c r="S834" s="105">
        <v>0</v>
      </c>
      <c r="T834" s="105">
        <v>0</v>
      </c>
      <c r="U834" s="105">
        <v>0</v>
      </c>
    </row>
    <row r="835" spans="1:21">
      <c r="A835" s="54">
        <v>833</v>
      </c>
      <c r="B835" s="104">
        <v>1937</v>
      </c>
      <c r="C835" s="104">
        <v>1937</v>
      </c>
      <c r="D835" s="105">
        <v>5898</v>
      </c>
      <c r="E835" s="105">
        <v>687878000</v>
      </c>
      <c r="F835" s="105">
        <v>1</v>
      </c>
      <c r="G835" s="105">
        <v>100</v>
      </c>
      <c r="H835" s="105">
        <v>100</v>
      </c>
      <c r="I835" s="105">
        <v>100</v>
      </c>
      <c r="J835" s="105">
        <v>100</v>
      </c>
      <c r="K835" s="105">
        <v>20.73244941948807</v>
      </c>
      <c r="L835" s="105">
        <v>1.8671183776865132</v>
      </c>
      <c r="M835" s="105">
        <v>2.3201453670731889</v>
      </c>
      <c r="N835" s="105">
        <v>2.4340452552917498</v>
      </c>
      <c r="O835" s="105">
        <v>8.0505849427163696</v>
      </c>
      <c r="P835" s="105">
        <v>18.302865503141817</v>
      </c>
      <c r="Q835" s="105">
        <v>39.046113073369199</v>
      </c>
      <c r="R835" s="105">
        <v>78.092226146738398</v>
      </c>
      <c r="S835" s="105">
        <v>0</v>
      </c>
      <c r="T835" s="105">
        <v>0</v>
      </c>
      <c r="U835" s="105">
        <v>0</v>
      </c>
    </row>
    <row r="836" spans="1:21">
      <c r="A836" s="54">
        <v>834</v>
      </c>
      <c r="B836" s="104">
        <v>1938</v>
      </c>
      <c r="C836" s="104">
        <v>1938</v>
      </c>
      <c r="D836" s="105">
        <v>16357.000000000002</v>
      </c>
      <c r="E836" s="105">
        <v>687878000</v>
      </c>
      <c r="F836" s="105">
        <v>1</v>
      </c>
      <c r="G836" s="105">
        <v>100</v>
      </c>
      <c r="H836" s="105">
        <v>100</v>
      </c>
      <c r="I836" s="105">
        <v>100</v>
      </c>
      <c r="J836" s="105">
        <v>100</v>
      </c>
      <c r="K836" s="105">
        <v>20.73244941948807</v>
      </c>
      <c r="L836" s="105">
        <v>0.92326553731725758</v>
      </c>
      <c r="M836" s="105">
        <v>0.92709409750777705</v>
      </c>
      <c r="N836" s="105">
        <v>1.3228496806857126</v>
      </c>
      <c r="O836" s="105">
        <v>4.6025205741247452</v>
      </c>
      <c r="P836" s="105">
        <v>12.076117445371921</v>
      </c>
      <c r="Q836" s="105">
        <v>28.570326639050634</v>
      </c>
      <c r="R836" s="105">
        <v>66.936193840061492</v>
      </c>
      <c r="S836" s="105">
        <v>0</v>
      </c>
      <c r="T836" s="105">
        <v>0</v>
      </c>
      <c r="U836" s="105">
        <v>0</v>
      </c>
    </row>
    <row r="837" spans="1:21">
      <c r="A837" s="54">
        <v>835</v>
      </c>
      <c r="B837" s="104">
        <v>1939</v>
      </c>
      <c r="C837" s="104">
        <v>1939</v>
      </c>
      <c r="D837" s="105">
        <v>0</v>
      </c>
      <c r="E837" s="105">
        <v>687878000</v>
      </c>
      <c r="F837" s="105">
        <v>1</v>
      </c>
      <c r="G837" s="105">
        <v>14.642292402513453</v>
      </c>
      <c r="H837" s="105">
        <v>21.297879858201387</v>
      </c>
      <c r="I837" s="105">
        <v>24.923050897895234</v>
      </c>
      <c r="J837" s="105">
        <v>33.467830849923949</v>
      </c>
      <c r="K837" s="105">
        <v>38.405096894559257</v>
      </c>
      <c r="L837" s="105">
        <v>1.7444266513494104</v>
      </c>
      <c r="M837" s="105">
        <v>0.68406943117078689</v>
      </c>
      <c r="N837" s="105">
        <v>0.92325784606981387</v>
      </c>
      <c r="O837" s="105">
        <v>2.8710377206416724</v>
      </c>
      <c r="P837" s="105">
        <v>5.7988969499115468</v>
      </c>
      <c r="Q837" s="105">
        <v>8.3076836326317469</v>
      </c>
      <c r="R837" s="105">
        <v>10.648939929100694</v>
      </c>
      <c r="S837" s="105">
        <v>0</v>
      </c>
      <c r="T837" s="105">
        <v>0</v>
      </c>
      <c r="U837" s="105">
        <v>0</v>
      </c>
    </row>
    <row r="838" spans="1:21">
      <c r="A838" s="54">
        <v>836</v>
      </c>
      <c r="B838" s="104">
        <v>1940</v>
      </c>
      <c r="C838" s="104">
        <v>1940</v>
      </c>
      <c r="D838" s="105">
        <v>0</v>
      </c>
      <c r="E838" s="105">
        <v>687878000</v>
      </c>
      <c r="F838" s="105">
        <v>1</v>
      </c>
      <c r="G838" s="105">
        <v>6.9933336847825451</v>
      </c>
      <c r="H838" s="105">
        <v>10.505680647543285</v>
      </c>
      <c r="I838" s="105">
        <v>12.663604240011635</v>
      </c>
      <c r="J838" s="105">
        <v>17.483056223245523</v>
      </c>
      <c r="K838" s="105">
        <v>19.36124717051397</v>
      </c>
      <c r="L838" s="105">
        <v>3.5229734743216485</v>
      </c>
      <c r="M838" s="105">
        <v>1.5994311550791276</v>
      </c>
      <c r="N838" s="105">
        <v>1.1847113953993185</v>
      </c>
      <c r="O838" s="105">
        <v>2.1956548080884177</v>
      </c>
      <c r="P838" s="105">
        <v>2.7146632295617765</v>
      </c>
      <c r="Q838" s="105">
        <v>3.6951912675478837</v>
      </c>
      <c r="R838" s="105">
        <v>4.8909536208813202</v>
      </c>
      <c r="S838" s="105">
        <v>0</v>
      </c>
      <c r="T838" s="105">
        <v>0</v>
      </c>
      <c r="U838" s="105">
        <v>0</v>
      </c>
    </row>
    <row r="839" spans="1:21">
      <c r="A839" s="54">
        <v>837</v>
      </c>
      <c r="B839" s="104">
        <v>1941</v>
      </c>
      <c r="C839" s="104">
        <v>1941</v>
      </c>
      <c r="D839" s="105">
        <v>0</v>
      </c>
      <c r="E839" s="105">
        <v>687878000</v>
      </c>
      <c r="F839" s="105">
        <v>1</v>
      </c>
      <c r="G839" s="105">
        <v>5.2293762858632959</v>
      </c>
      <c r="H839" s="105">
        <v>6.9518117984176762</v>
      </c>
      <c r="I839" s="105">
        <v>7.5329922060024339</v>
      </c>
      <c r="J839" s="105">
        <v>9.3709057154931141</v>
      </c>
      <c r="K839" s="105">
        <v>11.102895296835026</v>
      </c>
      <c r="L839" s="105">
        <v>6.9364404121782428</v>
      </c>
      <c r="M839" s="105">
        <v>3.8031928318216761</v>
      </c>
      <c r="N839" s="105">
        <v>2.3363418443302444</v>
      </c>
      <c r="O839" s="105">
        <v>3.3806024123376588</v>
      </c>
      <c r="P839" s="105">
        <v>3.2628804440794252</v>
      </c>
      <c r="Q839" s="105">
        <v>3.7424042405194218</v>
      </c>
      <c r="R839" s="105">
        <v>4.2211734479736185</v>
      </c>
      <c r="S839" s="105">
        <v>0</v>
      </c>
      <c r="T839" s="105">
        <v>0</v>
      </c>
      <c r="U839" s="105">
        <v>0</v>
      </c>
    </row>
    <row r="840" spans="1:21">
      <c r="A840" s="54">
        <v>838</v>
      </c>
      <c r="B840" s="104">
        <v>1942</v>
      </c>
      <c r="C840" s="104">
        <v>1942</v>
      </c>
      <c r="D840" s="105">
        <v>0</v>
      </c>
      <c r="E840" s="105">
        <v>687878000</v>
      </c>
      <c r="F840" s="105">
        <v>1</v>
      </c>
      <c r="G840" s="105">
        <v>5.6450566125297144</v>
      </c>
      <c r="H840" s="105">
        <v>6.8500137491408744</v>
      </c>
      <c r="I840" s="105">
        <v>6.8103053925855583</v>
      </c>
      <c r="J840" s="105">
        <v>7.835070490000863</v>
      </c>
      <c r="K840" s="105">
        <v>8.6766035990564703</v>
      </c>
      <c r="L840" s="105">
        <v>5.8974798754262592</v>
      </c>
      <c r="M840" s="105">
        <v>5.4199347238916191</v>
      </c>
      <c r="N840" s="105">
        <v>4.2770730888218207</v>
      </c>
      <c r="O840" s="105">
        <v>6.0379707177332067</v>
      </c>
      <c r="P840" s="105">
        <v>5.0927958209568986</v>
      </c>
      <c r="Q840" s="105">
        <v>5.0817418080712011</v>
      </c>
      <c r="R840" s="105">
        <v>5.0818562738550543</v>
      </c>
      <c r="S840" s="105">
        <v>0</v>
      </c>
      <c r="T840" s="105">
        <v>0</v>
      </c>
      <c r="U840" s="105">
        <v>0</v>
      </c>
    </row>
    <row r="841" spans="1:21">
      <c r="A841" s="54">
        <v>839</v>
      </c>
      <c r="B841" s="104">
        <v>1943</v>
      </c>
      <c r="C841" s="104">
        <v>1943</v>
      </c>
      <c r="D841" s="105">
        <v>0</v>
      </c>
      <c r="E841" s="105">
        <v>2090100000</v>
      </c>
      <c r="F841" s="105">
        <v>1</v>
      </c>
      <c r="G841" s="105">
        <v>6.5505190219691594</v>
      </c>
      <c r="H841" s="105">
        <v>8.1521398463645731</v>
      </c>
      <c r="I841" s="105">
        <v>9.3054123352324485</v>
      </c>
      <c r="J841" s="105">
        <v>11.816446227711575</v>
      </c>
      <c r="K841" s="105">
        <v>12.961369879145728</v>
      </c>
      <c r="L841" s="105">
        <v>6.324655890572866</v>
      </c>
      <c r="M841" s="105">
        <v>0.59512491955711078</v>
      </c>
      <c r="N841" s="105">
        <v>0.87289502907597916</v>
      </c>
      <c r="O841" s="105">
        <v>1.9268490912959693</v>
      </c>
      <c r="P841" s="105">
        <v>3.1097862162555039</v>
      </c>
      <c r="Q841" s="105">
        <v>4.0103784265847029</v>
      </c>
      <c r="R841" s="105">
        <v>4.5575794943572836</v>
      </c>
      <c r="S841" s="105">
        <v>0</v>
      </c>
      <c r="T841" s="105">
        <v>0</v>
      </c>
      <c r="U841" s="105">
        <v>0</v>
      </c>
    </row>
    <row r="842" spans="1:21">
      <c r="A842" s="54">
        <v>840</v>
      </c>
      <c r="B842" s="104">
        <v>2035</v>
      </c>
      <c r="C842" s="104">
        <v>2035</v>
      </c>
      <c r="D842" s="105">
        <v>0</v>
      </c>
      <c r="E842" s="105">
        <v>3439390000</v>
      </c>
      <c r="F842" s="105">
        <v>1</v>
      </c>
      <c r="G842" s="105">
        <v>3.0140093348662154</v>
      </c>
      <c r="H842" s="105">
        <v>3.4083161445289307</v>
      </c>
      <c r="I842" s="105">
        <v>3.2003860594801621</v>
      </c>
      <c r="J842" s="105">
        <v>3.5695980965991616</v>
      </c>
      <c r="K842" s="105">
        <v>4.0024287391706146</v>
      </c>
      <c r="L842" s="105">
        <v>4.1887909107234229</v>
      </c>
      <c r="M842" s="105">
        <v>2.5984547298160523</v>
      </c>
      <c r="N842" s="105">
        <v>2.2614506054028931</v>
      </c>
      <c r="O842" s="105">
        <v>2.6615994939451624</v>
      </c>
      <c r="P842" s="105">
        <v>2.7084239669885704</v>
      </c>
      <c r="Q842" s="105">
        <v>2.9555163180308464</v>
      </c>
      <c r="R842" s="105">
        <v>2.9678650363875256</v>
      </c>
      <c r="S842" s="105">
        <v>0</v>
      </c>
      <c r="T842" s="105">
        <v>0</v>
      </c>
      <c r="U842" s="105">
        <v>0</v>
      </c>
    </row>
    <row r="843" spans="1:21">
      <c r="A843" s="54">
        <v>841</v>
      </c>
      <c r="B843" s="104">
        <v>2036</v>
      </c>
      <c r="C843" s="104">
        <v>2036</v>
      </c>
      <c r="D843" s="105">
        <v>0</v>
      </c>
      <c r="E843" s="105">
        <v>687878000</v>
      </c>
      <c r="F843" s="105">
        <v>0</v>
      </c>
      <c r="G843" s="105">
        <v>4.694550178090533</v>
      </c>
      <c r="H843" s="105">
        <v>9.6800848713519656</v>
      </c>
      <c r="I843" s="105">
        <v>12.731415972104218</v>
      </c>
      <c r="J843" s="105">
        <v>15.935922033110041</v>
      </c>
      <c r="K843" s="105">
        <v>1.8272859117528677</v>
      </c>
      <c r="L843" s="105">
        <v>0.11365625793871129</v>
      </c>
      <c r="M843" s="105">
        <v>0.1</v>
      </c>
      <c r="N843" s="105">
        <v>0.35746154009083658</v>
      </c>
      <c r="O843" s="105">
        <v>0.37752212849412953</v>
      </c>
      <c r="P843" s="105">
        <v>0.72795074637440127</v>
      </c>
      <c r="Q843" s="105">
        <v>1.939761386092641</v>
      </c>
      <c r="R843" s="105">
        <v>3.5984012673333328</v>
      </c>
      <c r="S843" s="105">
        <v>0</v>
      </c>
      <c r="T843" s="105">
        <v>0</v>
      </c>
      <c r="U843" s="105">
        <v>0</v>
      </c>
    </row>
    <row r="844" spans="1:21">
      <c r="A844" s="54">
        <v>842</v>
      </c>
      <c r="B844" s="104">
        <v>2037</v>
      </c>
      <c r="C844" s="104">
        <v>2037</v>
      </c>
      <c r="D844" s="105">
        <v>0</v>
      </c>
      <c r="E844" s="105">
        <v>687878000</v>
      </c>
      <c r="F844" s="105">
        <v>0</v>
      </c>
      <c r="G844" s="105">
        <v>19.14026938033313</v>
      </c>
      <c r="H844" s="105">
        <v>29.322321191381878</v>
      </c>
      <c r="I844" s="105">
        <v>41.157139562403216</v>
      </c>
      <c r="J844" s="105">
        <v>51.804663621597257</v>
      </c>
      <c r="K844" s="105">
        <v>4.5902098771514384</v>
      </c>
      <c r="L844" s="105">
        <v>0.1290294980553098</v>
      </c>
      <c r="M844" s="105">
        <v>0.1</v>
      </c>
      <c r="N844" s="105">
        <v>0.27901706444767749</v>
      </c>
      <c r="O844" s="105">
        <v>0.43564070134069527</v>
      </c>
      <c r="P844" s="105">
        <v>1.1314417070354574</v>
      </c>
      <c r="Q844" s="105">
        <v>5.6363170320014895</v>
      </c>
      <c r="R844" s="105">
        <v>14.827244891419191</v>
      </c>
      <c r="S844" s="105">
        <v>0</v>
      </c>
      <c r="T844" s="105">
        <v>0</v>
      </c>
      <c r="U844" s="105">
        <v>0</v>
      </c>
    </row>
    <row r="845" spans="1:21">
      <c r="A845" s="54">
        <v>843</v>
      </c>
      <c r="B845" s="104">
        <v>2038</v>
      </c>
      <c r="C845" s="104">
        <v>2038</v>
      </c>
      <c r="D845" s="105">
        <v>0</v>
      </c>
      <c r="E845" s="105">
        <v>687878000</v>
      </c>
      <c r="F845" s="105">
        <v>0</v>
      </c>
      <c r="G845" s="105">
        <v>32.996372091490237</v>
      </c>
      <c r="H845" s="105">
        <v>63.315716571088835</v>
      </c>
      <c r="I845" s="105">
        <v>83.667088184990106</v>
      </c>
      <c r="J845" s="105">
        <v>100</v>
      </c>
      <c r="K845" s="105">
        <v>5.9010377009404902</v>
      </c>
      <c r="L845" s="105">
        <v>0.11506121535636887</v>
      </c>
      <c r="M845" s="105">
        <v>0.1</v>
      </c>
      <c r="N845" s="105">
        <v>0.43226473258031328</v>
      </c>
      <c r="O845" s="105">
        <v>0.44953790355984891</v>
      </c>
      <c r="P845" s="105">
        <v>1.0495577579961235</v>
      </c>
      <c r="Q845" s="105">
        <v>6.1248741130394508</v>
      </c>
      <c r="R845" s="105">
        <v>20.732449390916805</v>
      </c>
      <c r="S845" s="105">
        <v>0</v>
      </c>
      <c r="T845" s="105">
        <v>0</v>
      </c>
      <c r="U845" s="105">
        <v>0</v>
      </c>
    </row>
    <row r="846" spans="1:21">
      <c r="A846" s="54">
        <v>844</v>
      </c>
      <c r="B846" s="104">
        <v>2039</v>
      </c>
      <c r="C846" s="104">
        <v>2039</v>
      </c>
      <c r="D846" s="105">
        <v>0</v>
      </c>
      <c r="E846" s="105">
        <v>687878000</v>
      </c>
      <c r="F846" s="105">
        <v>0</v>
      </c>
      <c r="G846" s="105">
        <v>46.854342372805696</v>
      </c>
      <c r="H846" s="105">
        <v>90.103191332711773</v>
      </c>
      <c r="I846" s="105">
        <v>100</v>
      </c>
      <c r="J846" s="105">
        <v>100</v>
      </c>
      <c r="K846" s="105">
        <v>6.366053822131434</v>
      </c>
      <c r="L846" s="105">
        <v>0.1</v>
      </c>
      <c r="M846" s="105">
        <v>0.1</v>
      </c>
      <c r="N846" s="105">
        <v>0.47811567028615359</v>
      </c>
      <c r="O846" s="105">
        <v>0.44299267928564856</v>
      </c>
      <c r="P846" s="105">
        <v>1.1179971979563965</v>
      </c>
      <c r="Q846" s="105">
        <v>6.7089397394611403</v>
      </c>
      <c r="R846" s="105">
        <v>22.967784456863594</v>
      </c>
      <c r="S846" s="105">
        <v>0</v>
      </c>
      <c r="T846" s="105">
        <v>0</v>
      </c>
      <c r="U846" s="105">
        <v>0</v>
      </c>
    </row>
    <row r="847" spans="1:21">
      <c r="A847" s="54">
        <v>845</v>
      </c>
      <c r="B847" s="104">
        <v>2040</v>
      </c>
      <c r="C847" s="104">
        <v>2040</v>
      </c>
      <c r="D847" s="105">
        <v>0</v>
      </c>
      <c r="E847" s="105">
        <v>687878000</v>
      </c>
      <c r="F847" s="105">
        <v>0</v>
      </c>
      <c r="G847" s="105">
        <v>46.853535283537958</v>
      </c>
      <c r="H847" s="105">
        <v>93.707442970017055</v>
      </c>
      <c r="I847" s="105">
        <v>90.103191163335609</v>
      </c>
      <c r="J847" s="105">
        <v>90.103549321244941</v>
      </c>
      <c r="K847" s="105">
        <v>4.8203800400453787</v>
      </c>
      <c r="L847" s="105">
        <v>0.1</v>
      </c>
      <c r="M847" s="105">
        <v>0.11106105512524045</v>
      </c>
      <c r="N847" s="105">
        <v>0.56178132203544373</v>
      </c>
      <c r="O847" s="105">
        <v>0.49748343784740584</v>
      </c>
      <c r="P847" s="105">
        <v>1.1966711871036195</v>
      </c>
      <c r="Q847" s="105">
        <v>6.1247763610743924</v>
      </c>
      <c r="R847" s="105">
        <v>21.297117926424217</v>
      </c>
      <c r="S847" s="105">
        <v>0</v>
      </c>
      <c r="T847" s="105">
        <v>0</v>
      </c>
      <c r="U847" s="105">
        <v>0</v>
      </c>
    </row>
    <row r="848" spans="1:21">
      <c r="A848" s="54">
        <v>846</v>
      </c>
      <c r="B848" s="104">
        <v>2041</v>
      </c>
      <c r="C848" s="104">
        <v>2041</v>
      </c>
      <c r="D848" s="105">
        <v>0</v>
      </c>
      <c r="E848" s="105">
        <v>687878000</v>
      </c>
      <c r="F848" s="105">
        <v>0</v>
      </c>
      <c r="G848" s="105">
        <v>1.2169249579077166</v>
      </c>
      <c r="H848" s="105">
        <v>1.238150393475983</v>
      </c>
      <c r="I848" s="105">
        <v>1.0595117794188864</v>
      </c>
      <c r="J848" s="105">
        <v>1.7814300720755614</v>
      </c>
      <c r="K848" s="105">
        <v>1.6987531148839534</v>
      </c>
      <c r="L848" s="105">
        <v>1.8786713802168398</v>
      </c>
      <c r="M848" s="105">
        <v>2.2728242267475456</v>
      </c>
      <c r="N848" s="105">
        <v>3.6180904575425967</v>
      </c>
      <c r="O848" s="105">
        <v>1.2372398054056257</v>
      </c>
      <c r="P848" s="105">
        <v>1.0377522714757508</v>
      </c>
      <c r="Q848" s="105">
        <v>0.78567999171827596</v>
      </c>
      <c r="R848" s="105">
        <v>0.95726330517780434</v>
      </c>
      <c r="S848" s="105">
        <v>0</v>
      </c>
      <c r="T848" s="105">
        <v>0</v>
      </c>
      <c r="U848" s="105">
        <v>0</v>
      </c>
    </row>
    <row r="849" spans="1:21">
      <c r="A849" s="54">
        <v>847</v>
      </c>
      <c r="B849" s="104">
        <v>2042</v>
      </c>
      <c r="C849" s="104">
        <v>2042</v>
      </c>
      <c r="D849" s="105">
        <v>0</v>
      </c>
      <c r="E849" s="105">
        <v>687878000</v>
      </c>
      <c r="F849" s="105">
        <v>1</v>
      </c>
      <c r="G849" s="105">
        <v>-99999</v>
      </c>
      <c r="H849" s="105">
        <v>-99999</v>
      </c>
      <c r="I849" s="105">
        <v>-99999</v>
      </c>
      <c r="J849" s="105">
        <v>-99999</v>
      </c>
      <c r="K849" s="105">
        <v>-99999</v>
      </c>
      <c r="L849" s="105">
        <v>-99999</v>
      </c>
      <c r="M849" s="105">
        <v>-99999</v>
      </c>
      <c r="N849" s="105">
        <v>-99999</v>
      </c>
      <c r="O849" s="105">
        <v>-99999</v>
      </c>
      <c r="P849" s="105">
        <v>-99999</v>
      </c>
      <c r="Q849" s="105">
        <v>-99999</v>
      </c>
      <c r="R849" s="105">
        <v>-99999</v>
      </c>
      <c r="S849" s="105">
        <v>0</v>
      </c>
      <c r="T849" s="105">
        <v>0</v>
      </c>
      <c r="U849" s="105">
        <v>0</v>
      </c>
    </row>
    <row r="850" spans="1:21">
      <c r="A850" s="54">
        <v>848</v>
      </c>
      <c r="B850" s="104">
        <v>2043</v>
      </c>
      <c r="C850" s="104">
        <v>2043</v>
      </c>
      <c r="D850" s="105">
        <v>0</v>
      </c>
      <c r="E850" s="105">
        <v>687878000</v>
      </c>
      <c r="F850" s="105">
        <v>0</v>
      </c>
      <c r="G850" s="105">
        <v>100</v>
      </c>
      <c r="H850" s="105">
        <v>100</v>
      </c>
      <c r="I850" s="105">
        <v>100</v>
      </c>
      <c r="J850" s="105">
        <v>100</v>
      </c>
      <c r="K850" s="105">
        <v>100</v>
      </c>
      <c r="L850" s="105">
        <v>7.408763532938301</v>
      </c>
      <c r="M850" s="105">
        <v>4.5844645086957101</v>
      </c>
      <c r="N850" s="105">
        <v>10.210989523408365</v>
      </c>
      <c r="O850" s="105">
        <v>17.656751620852347</v>
      </c>
      <c r="P850" s="105">
        <v>33.394291109003355</v>
      </c>
      <c r="Q850" s="105">
        <v>100</v>
      </c>
      <c r="R850" s="105">
        <v>100</v>
      </c>
      <c r="S850" s="105">
        <v>0</v>
      </c>
      <c r="T850" s="105">
        <v>0</v>
      </c>
      <c r="U850" s="105">
        <v>0</v>
      </c>
    </row>
    <row r="851" spans="1:21">
      <c r="A851" s="54">
        <v>849</v>
      </c>
      <c r="B851" s="104">
        <v>2044</v>
      </c>
      <c r="C851" s="104">
        <v>2044</v>
      </c>
      <c r="D851" s="105">
        <v>0</v>
      </c>
      <c r="E851" s="105">
        <v>687878000</v>
      </c>
      <c r="F851" s="105">
        <v>0</v>
      </c>
      <c r="G851" s="105">
        <v>100</v>
      </c>
      <c r="H851" s="105">
        <v>100</v>
      </c>
      <c r="I851" s="105">
        <v>100</v>
      </c>
      <c r="J851" s="105">
        <v>100</v>
      </c>
      <c r="K851" s="105">
        <v>100</v>
      </c>
      <c r="L851" s="105">
        <v>7.805139973521622</v>
      </c>
      <c r="M851" s="105">
        <v>4.9216671604418503</v>
      </c>
      <c r="N851" s="105">
        <v>10.141624712536959</v>
      </c>
      <c r="O851" s="105">
        <v>17.862656480657606</v>
      </c>
      <c r="P851" s="105">
        <v>32.157757656031194</v>
      </c>
      <c r="Q851" s="105">
        <v>100</v>
      </c>
      <c r="R851" s="105">
        <v>100</v>
      </c>
      <c r="S851" s="105">
        <v>0</v>
      </c>
      <c r="T851" s="105">
        <v>0</v>
      </c>
      <c r="U851" s="105">
        <v>0</v>
      </c>
    </row>
    <row r="852" spans="1:21">
      <c r="A852" s="54">
        <v>850</v>
      </c>
      <c r="B852" s="104">
        <v>2045</v>
      </c>
      <c r="C852" s="104">
        <v>2045</v>
      </c>
      <c r="D852" s="105">
        <v>0</v>
      </c>
      <c r="E852" s="105">
        <v>687878000</v>
      </c>
      <c r="F852" s="105">
        <v>0</v>
      </c>
      <c r="G852" s="105">
        <v>100</v>
      </c>
      <c r="H852" s="105">
        <v>100</v>
      </c>
      <c r="I852" s="105">
        <v>100</v>
      </c>
      <c r="J852" s="105">
        <v>100</v>
      </c>
      <c r="K852" s="105">
        <v>100</v>
      </c>
      <c r="L852" s="105">
        <v>1.4572152670191585</v>
      </c>
      <c r="M852" s="105">
        <v>1.0883933957733578</v>
      </c>
      <c r="N852" s="105">
        <v>2.958877187182293</v>
      </c>
      <c r="O852" s="105">
        <v>5.9137884708409674</v>
      </c>
      <c r="P852" s="105">
        <v>19.361708962001259</v>
      </c>
      <c r="Q852" s="105">
        <v>47.811567028615357</v>
      </c>
      <c r="R852" s="105">
        <v>97.615282683423018</v>
      </c>
      <c r="S852" s="105">
        <v>0</v>
      </c>
      <c r="T852" s="105">
        <v>0</v>
      </c>
      <c r="U852" s="105">
        <v>0</v>
      </c>
    </row>
    <row r="853" spans="1:21">
      <c r="A853" s="54">
        <v>851</v>
      </c>
      <c r="B853" s="104">
        <v>2046</v>
      </c>
      <c r="C853" s="104">
        <v>2046</v>
      </c>
      <c r="D853" s="105">
        <v>6</v>
      </c>
      <c r="E853" s="105">
        <v>687878000</v>
      </c>
      <c r="F853" s="105">
        <v>0</v>
      </c>
      <c r="G853" s="105">
        <v>100</v>
      </c>
      <c r="H853" s="105">
        <v>100</v>
      </c>
      <c r="I853" s="105">
        <v>100</v>
      </c>
      <c r="J853" s="105">
        <v>100</v>
      </c>
      <c r="K853" s="105">
        <v>100</v>
      </c>
      <c r="L853" s="105">
        <v>13.780622407866391</v>
      </c>
      <c r="M853" s="105">
        <v>10.972902010869538</v>
      </c>
      <c r="N853" s="105">
        <v>19.401392356054689</v>
      </c>
      <c r="O853" s="105">
        <v>34.325600097671639</v>
      </c>
      <c r="P853" s="105">
        <v>90.536491006855627</v>
      </c>
      <c r="Q853" s="105">
        <v>100</v>
      </c>
      <c r="R853" s="105">
        <v>100</v>
      </c>
      <c r="S853" s="105">
        <v>0</v>
      </c>
      <c r="T853" s="105">
        <v>72.418083989943156</v>
      </c>
      <c r="U853" s="105">
        <v>72.418083989943156</v>
      </c>
    </row>
    <row r="854" spans="1:21">
      <c r="A854" s="54">
        <v>852</v>
      </c>
      <c r="B854" s="104">
        <v>2047</v>
      </c>
      <c r="C854" s="104">
        <v>2047</v>
      </c>
      <c r="D854" s="105">
        <v>81</v>
      </c>
      <c r="E854" s="105">
        <v>687878000</v>
      </c>
      <c r="F854" s="105">
        <v>0</v>
      </c>
      <c r="G854" s="105">
        <v>97.615282683423018</v>
      </c>
      <c r="H854" s="105">
        <v>100</v>
      </c>
      <c r="I854" s="105">
        <v>100</v>
      </c>
      <c r="J854" s="105">
        <v>100</v>
      </c>
      <c r="K854" s="105">
        <v>100</v>
      </c>
      <c r="L854" s="105">
        <v>0.41459456973700543</v>
      </c>
      <c r="M854" s="105">
        <v>0.99979378401884245</v>
      </c>
      <c r="N854" s="105">
        <v>1.9630997163607533</v>
      </c>
      <c r="O854" s="105">
        <v>3.5496532115830357</v>
      </c>
      <c r="P854" s="105">
        <v>11.263228640214489</v>
      </c>
      <c r="Q854" s="105">
        <v>27.890080766692289</v>
      </c>
      <c r="R854" s="105">
        <v>54.48294847446865</v>
      </c>
      <c r="S854" s="105">
        <v>0</v>
      </c>
      <c r="T854" s="105">
        <v>49.84822348720818</v>
      </c>
      <c r="U854" s="105">
        <v>49.848223487208173</v>
      </c>
    </row>
    <row r="855" spans="1:21">
      <c r="A855" s="54">
        <v>853</v>
      </c>
      <c r="B855" s="104">
        <v>2048</v>
      </c>
      <c r="C855" s="104">
        <v>2048</v>
      </c>
      <c r="D855" s="105">
        <v>429.99999999999994</v>
      </c>
      <c r="E855" s="105">
        <v>2063630000</v>
      </c>
      <c r="F855" s="105">
        <v>0</v>
      </c>
      <c r="G855" s="105">
        <v>36.415993419966867</v>
      </c>
      <c r="H855" s="105">
        <v>49.84600517768515</v>
      </c>
      <c r="I855" s="105">
        <v>54.482842868632609</v>
      </c>
      <c r="J855" s="105">
        <v>67.579680096669293</v>
      </c>
      <c r="K855" s="105">
        <v>67.579680096669293</v>
      </c>
      <c r="L855" s="105">
        <v>0.30029638445827112</v>
      </c>
      <c r="M855" s="105">
        <v>0.85962411081868961</v>
      </c>
      <c r="N855" s="105">
        <v>2.1321739235116657</v>
      </c>
      <c r="O855" s="105">
        <v>3.8326279085969226</v>
      </c>
      <c r="P855" s="105">
        <v>10.443219509737899</v>
      </c>
      <c r="Q855" s="105">
        <v>20.550545994308788</v>
      </c>
      <c r="R855" s="105">
        <v>28.001142350811175</v>
      </c>
      <c r="S855" s="105">
        <v>0</v>
      </c>
      <c r="T855" s="105">
        <v>28.501985986822216</v>
      </c>
      <c r="U855" s="105">
        <v>28.501985986822223</v>
      </c>
    </row>
    <row r="856" spans="1:21">
      <c r="A856" s="54">
        <v>854</v>
      </c>
      <c r="B856" s="104">
        <v>2052</v>
      </c>
      <c r="C856" s="104">
        <v>2052</v>
      </c>
      <c r="D856" s="105">
        <v>856.00000000000011</v>
      </c>
      <c r="E856" s="105">
        <v>2116560000</v>
      </c>
      <c r="F856" s="105">
        <v>0</v>
      </c>
      <c r="G856" s="105">
        <v>48.706453379521918</v>
      </c>
      <c r="H856" s="105">
        <v>68.00523679404948</v>
      </c>
      <c r="I856" s="105">
        <v>75.879527370202581</v>
      </c>
      <c r="J856" s="105">
        <v>94.84940921275323</v>
      </c>
      <c r="K856" s="105">
        <v>77.511345163110164</v>
      </c>
      <c r="L856" s="105">
        <v>0.18363757045846615</v>
      </c>
      <c r="M856" s="105">
        <v>0.53705010990271895</v>
      </c>
      <c r="N856" s="105">
        <v>1.3911450979809259</v>
      </c>
      <c r="O856" s="105">
        <v>2.4053348539598942</v>
      </c>
      <c r="P856" s="105">
        <v>7.6863886928762106</v>
      </c>
      <c r="Q856" s="105">
        <v>24.189782215333032</v>
      </c>
      <c r="R856" s="105">
        <v>35.863458209797237</v>
      </c>
      <c r="S856" s="105">
        <v>0</v>
      </c>
      <c r="T856" s="105">
        <v>36.43406405582882</v>
      </c>
      <c r="U856" s="105">
        <v>36.43406405582882</v>
      </c>
    </row>
    <row r="857" spans="1:21">
      <c r="A857" s="54">
        <v>855</v>
      </c>
      <c r="B857" s="104">
        <v>2053</v>
      </c>
      <c r="C857" s="104">
        <v>2053</v>
      </c>
      <c r="D857" s="105">
        <v>651</v>
      </c>
      <c r="E857" s="105">
        <v>1402220000</v>
      </c>
      <c r="F857" s="105">
        <v>0</v>
      </c>
      <c r="G857" s="105">
        <v>18.13695548958702</v>
      </c>
      <c r="H857" s="105">
        <v>25.083023549428862</v>
      </c>
      <c r="I857" s="105">
        <v>27.416328065654803</v>
      </c>
      <c r="J857" s="105">
        <v>33.682917337804469</v>
      </c>
      <c r="K857" s="105">
        <v>38.338279896688022</v>
      </c>
      <c r="L857" s="105">
        <v>0.25778868846044167</v>
      </c>
      <c r="M857" s="105">
        <v>0.68411909151221739</v>
      </c>
      <c r="N857" s="105">
        <v>1.6332616431656211</v>
      </c>
      <c r="O857" s="105">
        <v>2.6448703435536762</v>
      </c>
      <c r="P857" s="105">
        <v>5.8537807842680438</v>
      </c>
      <c r="Q857" s="105">
        <v>9.908604687364539</v>
      </c>
      <c r="R857" s="105">
        <v>13.628926090441116</v>
      </c>
      <c r="S857" s="105">
        <v>0</v>
      </c>
      <c r="T857" s="105">
        <v>14.77240463899407</v>
      </c>
      <c r="U857" s="105">
        <v>14.772404638994068</v>
      </c>
    </row>
    <row r="858" spans="1:21">
      <c r="A858" s="54">
        <v>856</v>
      </c>
      <c r="B858" s="104">
        <v>2054</v>
      </c>
      <c r="C858" s="104">
        <v>2054</v>
      </c>
      <c r="D858" s="105">
        <v>156</v>
      </c>
      <c r="E858" s="105">
        <v>687878000</v>
      </c>
      <c r="F858" s="105">
        <v>0</v>
      </c>
      <c r="G858" s="105">
        <v>100</v>
      </c>
      <c r="H858" s="105">
        <v>100</v>
      </c>
      <c r="I858" s="105">
        <v>100</v>
      </c>
      <c r="J858" s="105">
        <v>100</v>
      </c>
      <c r="K858" s="105">
        <v>100</v>
      </c>
      <c r="L858" s="105">
        <v>0.52130992087275307</v>
      </c>
      <c r="M858" s="105">
        <v>1.2934530210639903</v>
      </c>
      <c r="N858" s="105">
        <v>2.4920419214864524</v>
      </c>
      <c r="O858" s="105">
        <v>5.180800527841531</v>
      </c>
      <c r="P858" s="105">
        <v>16.498293295930406</v>
      </c>
      <c r="Q858" s="105">
        <v>34.966668419094169</v>
      </c>
      <c r="R858" s="105">
        <v>68.904905418845033</v>
      </c>
      <c r="S858" s="105">
        <v>0</v>
      </c>
      <c r="T858" s="105">
        <v>52.488122710427859</v>
      </c>
      <c r="U858" s="105">
        <v>52.488122710427859</v>
      </c>
    </row>
    <row r="859" spans="1:21">
      <c r="A859" s="54">
        <v>857</v>
      </c>
      <c r="B859" s="104">
        <v>2055</v>
      </c>
      <c r="C859" s="104">
        <v>2055</v>
      </c>
      <c r="D859" s="105">
        <v>318</v>
      </c>
      <c r="E859" s="105">
        <v>1402220000</v>
      </c>
      <c r="F859" s="105">
        <v>0</v>
      </c>
      <c r="G859" s="105">
        <v>18.021362964024586</v>
      </c>
      <c r="H859" s="105">
        <v>24.490570181879555</v>
      </c>
      <c r="I859" s="105">
        <v>26.239896623442394</v>
      </c>
      <c r="J859" s="105">
        <v>32.051417352124261</v>
      </c>
      <c r="K859" s="105">
        <v>36.179251405049349</v>
      </c>
      <c r="L859" s="105">
        <v>0.35362848983312622</v>
      </c>
      <c r="M859" s="105">
        <v>0.79237835541296031</v>
      </c>
      <c r="N859" s="105">
        <v>1.9241435433498895</v>
      </c>
      <c r="O859" s="105">
        <v>3.0271705550643224</v>
      </c>
      <c r="P859" s="105">
        <v>6.7739830111536241</v>
      </c>
      <c r="Q859" s="105">
        <v>10.755986537980418</v>
      </c>
      <c r="R859" s="105">
        <v>14.046062310195628</v>
      </c>
      <c r="S859" s="105">
        <v>0</v>
      </c>
      <c r="T859" s="105">
        <v>14.554654277459173</v>
      </c>
      <c r="U859" s="105">
        <v>14.554654277459177</v>
      </c>
    </row>
    <row r="860" spans="1:21">
      <c r="A860" s="54">
        <v>858</v>
      </c>
      <c r="B860" s="104">
        <v>2056</v>
      </c>
      <c r="C860" s="104">
        <v>2056</v>
      </c>
      <c r="D860" s="105">
        <v>21.999999999999996</v>
      </c>
      <c r="E860" s="105">
        <v>687878000</v>
      </c>
      <c r="F860" s="105">
        <v>1</v>
      </c>
      <c r="G860" s="105">
        <v>-99999</v>
      </c>
      <c r="H860" s="105">
        <v>-99999</v>
      </c>
      <c r="I860" s="105">
        <v>-99999</v>
      </c>
      <c r="J860" s="105">
        <v>-99999</v>
      </c>
      <c r="K860" s="105">
        <v>-99999</v>
      </c>
      <c r="L860" s="105">
        <v>-99999</v>
      </c>
      <c r="M860" s="105">
        <v>-99999</v>
      </c>
      <c r="N860" s="105">
        <v>-99999</v>
      </c>
      <c r="O860" s="105">
        <v>-99999</v>
      </c>
      <c r="P860" s="105">
        <v>-99999</v>
      </c>
      <c r="Q860" s="105">
        <v>-99999</v>
      </c>
      <c r="R860" s="105">
        <v>-99999</v>
      </c>
      <c r="S860" s="105">
        <v>0</v>
      </c>
      <c r="T860" s="105">
        <v>0</v>
      </c>
      <c r="U860" s="105">
        <v>0</v>
      </c>
    </row>
    <row r="861" spans="1:21">
      <c r="A861" s="54">
        <v>859</v>
      </c>
      <c r="B861" s="104">
        <v>2057</v>
      </c>
      <c r="C861" s="104">
        <v>2057</v>
      </c>
      <c r="D861" s="105">
        <v>0</v>
      </c>
      <c r="E861" s="105">
        <v>687878000</v>
      </c>
      <c r="F861" s="105">
        <v>1</v>
      </c>
      <c r="G861" s="105">
        <v>-99999</v>
      </c>
      <c r="H861" s="105">
        <v>-99999</v>
      </c>
      <c r="I861" s="105">
        <v>-99999</v>
      </c>
      <c r="J861" s="105">
        <v>-99999</v>
      </c>
      <c r="K861" s="105">
        <v>-99999</v>
      </c>
      <c r="L861" s="105">
        <v>-99999</v>
      </c>
      <c r="M861" s="105">
        <v>-99999</v>
      </c>
      <c r="N861" s="105">
        <v>-99999</v>
      </c>
      <c r="O861" s="105">
        <v>-99999</v>
      </c>
      <c r="P861" s="105">
        <v>-99999</v>
      </c>
      <c r="Q861" s="105">
        <v>-99999</v>
      </c>
      <c r="R861" s="105">
        <v>-99999</v>
      </c>
      <c r="S861" s="105">
        <v>0</v>
      </c>
      <c r="T861" s="105">
        <v>0</v>
      </c>
      <c r="U861" s="105">
        <v>0</v>
      </c>
    </row>
    <row r="862" spans="1:21">
      <c r="A862" s="54">
        <v>860</v>
      </c>
      <c r="B862" s="104">
        <v>2058</v>
      </c>
      <c r="C862" s="104">
        <v>2058</v>
      </c>
      <c r="D862" s="105">
        <v>0</v>
      </c>
      <c r="E862" s="105">
        <v>687878000</v>
      </c>
      <c r="F862" s="105">
        <v>1</v>
      </c>
      <c r="G862" s="105">
        <v>-99999</v>
      </c>
      <c r="H862" s="105">
        <v>-99999</v>
      </c>
      <c r="I862" s="105">
        <v>-99999</v>
      </c>
      <c r="J862" s="105">
        <v>-99999</v>
      </c>
      <c r="K862" s="105">
        <v>-99999</v>
      </c>
      <c r="L862" s="105">
        <v>-99999</v>
      </c>
      <c r="M862" s="105">
        <v>-99999</v>
      </c>
      <c r="N862" s="105">
        <v>-99999</v>
      </c>
      <c r="O862" s="105">
        <v>-99999</v>
      </c>
      <c r="P862" s="105">
        <v>-99999</v>
      </c>
      <c r="Q862" s="105">
        <v>-99999</v>
      </c>
      <c r="R862" s="105">
        <v>-99999</v>
      </c>
      <c r="S862" s="105">
        <v>0</v>
      </c>
      <c r="T862" s="105">
        <v>0</v>
      </c>
      <c r="U862" s="105">
        <v>0</v>
      </c>
    </row>
    <row r="863" spans="1:21">
      <c r="A863" s="54">
        <v>861</v>
      </c>
      <c r="B863" s="104">
        <v>2059</v>
      </c>
      <c r="C863" s="104">
        <v>2059</v>
      </c>
      <c r="D863" s="105">
        <v>0</v>
      </c>
      <c r="E863" s="105">
        <v>687878000</v>
      </c>
      <c r="F863" s="105">
        <v>1</v>
      </c>
      <c r="G863" s="105">
        <v>-99999</v>
      </c>
      <c r="H863" s="105">
        <v>-99999</v>
      </c>
      <c r="I863" s="105">
        <v>-99999</v>
      </c>
      <c r="J863" s="105">
        <v>-99999</v>
      </c>
      <c r="K863" s="105">
        <v>-99999</v>
      </c>
      <c r="L863" s="105">
        <v>-99999</v>
      </c>
      <c r="M863" s="105">
        <v>-99999</v>
      </c>
      <c r="N863" s="105">
        <v>-99999</v>
      </c>
      <c r="O863" s="105">
        <v>-99999</v>
      </c>
      <c r="P863" s="105">
        <v>-99999</v>
      </c>
      <c r="Q863" s="105">
        <v>-99999</v>
      </c>
      <c r="R863" s="105">
        <v>-99999</v>
      </c>
      <c r="S863" s="105">
        <v>0</v>
      </c>
      <c r="T863" s="105">
        <v>0</v>
      </c>
      <c r="U863" s="105">
        <v>0</v>
      </c>
    </row>
    <row r="864" spans="1:21">
      <c r="A864" s="54">
        <v>862</v>
      </c>
      <c r="B864" s="104">
        <v>2060</v>
      </c>
      <c r="C864" s="104">
        <v>2060</v>
      </c>
      <c r="D864" s="105">
        <v>0</v>
      </c>
      <c r="E864" s="105">
        <v>714343000</v>
      </c>
      <c r="F864" s="105">
        <v>1</v>
      </c>
      <c r="G864" s="105">
        <v>-99999</v>
      </c>
      <c r="H864" s="105">
        <v>-99999</v>
      </c>
      <c r="I864" s="105">
        <v>-99999</v>
      </c>
      <c r="J864" s="105">
        <v>-99999</v>
      </c>
      <c r="K864" s="105">
        <v>-99999</v>
      </c>
      <c r="L864" s="105">
        <v>-99999</v>
      </c>
      <c r="M864" s="105">
        <v>-99999</v>
      </c>
      <c r="N864" s="105">
        <v>-99999</v>
      </c>
      <c r="O864" s="105">
        <v>-99999</v>
      </c>
      <c r="P864" s="105">
        <v>-99999</v>
      </c>
      <c r="Q864" s="105">
        <v>-99999</v>
      </c>
      <c r="R864" s="105">
        <v>-99999</v>
      </c>
      <c r="S864" s="105">
        <v>0</v>
      </c>
      <c r="T864" s="105">
        <v>0</v>
      </c>
      <c r="U864" s="105">
        <v>0</v>
      </c>
    </row>
    <row r="865" spans="1:21">
      <c r="A865" s="54">
        <v>863</v>
      </c>
      <c r="B865" s="104">
        <v>2061</v>
      </c>
      <c r="C865" s="104">
        <v>2061</v>
      </c>
      <c r="D865" s="105">
        <v>0</v>
      </c>
      <c r="E865" s="105">
        <v>714343000</v>
      </c>
      <c r="F865" s="105">
        <v>1</v>
      </c>
      <c r="G865" s="105">
        <v>-99999</v>
      </c>
      <c r="H865" s="105">
        <v>-99999</v>
      </c>
      <c r="I865" s="105">
        <v>-99999</v>
      </c>
      <c r="J865" s="105">
        <v>-99999</v>
      </c>
      <c r="K865" s="105">
        <v>-99999</v>
      </c>
      <c r="L865" s="105">
        <v>-99999</v>
      </c>
      <c r="M865" s="105">
        <v>-99999</v>
      </c>
      <c r="N865" s="105">
        <v>-99999</v>
      </c>
      <c r="O865" s="105">
        <v>-99999</v>
      </c>
      <c r="P865" s="105">
        <v>-99999</v>
      </c>
      <c r="Q865" s="105">
        <v>-99999</v>
      </c>
      <c r="R865" s="105">
        <v>-99999</v>
      </c>
      <c r="S865" s="105">
        <v>0</v>
      </c>
      <c r="T865" s="105">
        <v>0</v>
      </c>
      <c r="U865" s="105">
        <v>0</v>
      </c>
    </row>
    <row r="866" spans="1:21">
      <c r="A866" s="54">
        <v>864</v>
      </c>
      <c r="B866" s="104">
        <v>2062</v>
      </c>
      <c r="C866" s="104">
        <v>2062</v>
      </c>
      <c r="D866" s="105">
        <v>0</v>
      </c>
      <c r="E866" s="105">
        <v>714343000</v>
      </c>
      <c r="F866" s="105">
        <v>0</v>
      </c>
      <c r="G866" s="105">
        <v>67.575311831527614</v>
      </c>
      <c r="H866" s="105">
        <v>93.565816382115173</v>
      </c>
      <c r="I866" s="105">
        <v>100</v>
      </c>
      <c r="J866" s="105">
        <v>100</v>
      </c>
      <c r="K866" s="105">
        <v>100</v>
      </c>
      <c r="L866" s="105">
        <v>1.6437580722706231</v>
      </c>
      <c r="M866" s="105">
        <v>0.74104378739081667</v>
      </c>
      <c r="N866" s="105">
        <v>2.235045249429537</v>
      </c>
      <c r="O866" s="105">
        <v>11.695727047764397</v>
      </c>
      <c r="P866" s="105">
        <v>24.327112259349942</v>
      </c>
      <c r="Q866" s="105">
        <v>39.880511900573673</v>
      </c>
      <c r="R866" s="105">
        <v>52.885026650760743</v>
      </c>
      <c r="S866" s="105">
        <v>0</v>
      </c>
      <c r="T866" s="105">
        <v>0</v>
      </c>
      <c r="U866" s="105">
        <v>0</v>
      </c>
    </row>
    <row r="867" spans="1:21">
      <c r="A867" s="54">
        <v>865</v>
      </c>
      <c r="B867" s="104">
        <v>2063</v>
      </c>
      <c r="C867" s="104">
        <v>2063</v>
      </c>
      <c r="D867" s="105">
        <v>0</v>
      </c>
      <c r="E867" s="105">
        <v>714343000</v>
      </c>
      <c r="F867" s="105">
        <v>0</v>
      </c>
      <c r="G867" s="105">
        <v>51.763850414041947</v>
      </c>
      <c r="H867" s="105">
        <v>69.51145627028491</v>
      </c>
      <c r="I867" s="105">
        <v>76.028155295624131</v>
      </c>
      <c r="J867" s="105">
        <v>97.316038778398891</v>
      </c>
      <c r="K867" s="105">
        <v>100</v>
      </c>
      <c r="L867" s="105">
        <v>0.66255370755709631</v>
      </c>
      <c r="M867" s="105">
        <v>0.27491183021666965</v>
      </c>
      <c r="N867" s="105">
        <v>1.0907782758680691</v>
      </c>
      <c r="O867" s="105">
        <v>6.9710629497420404</v>
      </c>
      <c r="P867" s="105">
        <v>17.6297171699998</v>
      </c>
      <c r="Q867" s="105">
        <v>30.411262118249656</v>
      </c>
      <c r="R867" s="105">
        <v>40.548349490999527</v>
      </c>
      <c r="S867" s="105">
        <v>0</v>
      </c>
      <c r="T867" s="105">
        <v>0</v>
      </c>
      <c r="U867" s="105">
        <v>0</v>
      </c>
    </row>
    <row r="868" spans="1:21">
      <c r="A868" s="54">
        <v>866</v>
      </c>
      <c r="B868" s="104">
        <v>2064</v>
      </c>
      <c r="C868" s="104">
        <v>2064</v>
      </c>
      <c r="D868" s="105">
        <v>0</v>
      </c>
      <c r="E868" s="105">
        <v>2143030000</v>
      </c>
      <c r="F868" s="105">
        <v>0</v>
      </c>
      <c r="G868" s="105">
        <v>100</v>
      </c>
      <c r="H868" s="105">
        <v>100</v>
      </c>
      <c r="I868" s="105">
        <v>100</v>
      </c>
      <c r="J868" s="105">
        <v>100</v>
      </c>
      <c r="K868" s="105">
        <v>100</v>
      </c>
      <c r="L868" s="105">
        <v>0.56851779850252793</v>
      </c>
      <c r="M868" s="105">
        <v>0.27882666950005269</v>
      </c>
      <c r="N868" s="105">
        <v>1.2952294618284235</v>
      </c>
      <c r="O868" s="105">
        <v>9.8100891319464125</v>
      </c>
      <c r="P868" s="105">
        <v>30.035828453366783</v>
      </c>
      <c r="Q868" s="105">
        <v>54.877491083970909</v>
      </c>
      <c r="R868" s="105">
        <v>76.828487517559267</v>
      </c>
      <c r="S868" s="105">
        <v>0</v>
      </c>
      <c r="T868" s="105">
        <v>0</v>
      </c>
      <c r="U868" s="105">
        <v>0</v>
      </c>
    </row>
    <row r="869" spans="1:21">
      <c r="A869" s="54">
        <v>867</v>
      </c>
      <c r="B869" s="104">
        <v>2067</v>
      </c>
      <c r="C869" s="104">
        <v>2067</v>
      </c>
      <c r="D869" s="105">
        <v>77</v>
      </c>
      <c r="E869" s="105">
        <v>714343000</v>
      </c>
      <c r="F869" s="105">
        <v>0</v>
      </c>
      <c r="G869" s="105">
        <v>14.311182173293954</v>
      </c>
      <c r="H869" s="105">
        <v>19.308737852856922</v>
      </c>
      <c r="I869" s="105">
        <v>20.794025379999763</v>
      </c>
      <c r="J869" s="105">
        <v>25.081453293401779</v>
      </c>
      <c r="K869" s="105">
        <v>28.622364346587908</v>
      </c>
      <c r="L869" s="105">
        <v>3.7710624436150635</v>
      </c>
      <c r="M869" s="105">
        <v>0.70249071521258144</v>
      </c>
      <c r="N869" s="105">
        <v>1.2120567789064502</v>
      </c>
      <c r="O869" s="105">
        <v>4.0548349490999538</v>
      </c>
      <c r="P869" s="105">
        <v>6.0519924613432146</v>
      </c>
      <c r="Q869" s="105">
        <v>8.7514423361869511</v>
      </c>
      <c r="R869" s="105">
        <v>11.16009619018336</v>
      </c>
      <c r="S869" s="105">
        <v>0</v>
      </c>
      <c r="T869" s="105">
        <v>11.985144910057327</v>
      </c>
      <c r="U869" s="105">
        <v>11.985144910057324</v>
      </c>
    </row>
    <row r="870" spans="1:21">
      <c r="A870" s="54">
        <v>868</v>
      </c>
      <c r="B870" s="104">
        <v>2068</v>
      </c>
      <c r="C870" s="104">
        <v>2068</v>
      </c>
      <c r="D870" s="105">
        <v>721.99999999999989</v>
      </c>
      <c r="E870" s="105">
        <v>714343000</v>
      </c>
      <c r="F870" s="105">
        <v>0</v>
      </c>
      <c r="G870" s="105">
        <v>100</v>
      </c>
      <c r="H870" s="105">
        <v>100</v>
      </c>
      <c r="I870" s="105">
        <v>100</v>
      </c>
      <c r="J870" s="105">
        <v>100</v>
      </c>
      <c r="K870" s="105">
        <v>100</v>
      </c>
      <c r="L870" s="105">
        <v>2.1798204261141878</v>
      </c>
      <c r="M870" s="105">
        <v>1.0290137463164777</v>
      </c>
      <c r="N870" s="105">
        <v>3.1271457935517626</v>
      </c>
      <c r="O870" s="105">
        <v>17.131744446243776</v>
      </c>
      <c r="P870" s="105">
        <v>41.23233409095959</v>
      </c>
      <c r="Q870" s="105">
        <v>86.882418263093399</v>
      </c>
      <c r="R870" s="105">
        <v>100</v>
      </c>
      <c r="S870" s="105">
        <v>0</v>
      </c>
      <c r="T870" s="105">
        <v>62.631873063856609</v>
      </c>
      <c r="U870" s="105">
        <v>62.631873063856609</v>
      </c>
    </row>
    <row r="871" spans="1:21">
      <c r="A871" s="54">
        <v>869</v>
      </c>
      <c r="B871" s="104">
        <v>2069</v>
      </c>
      <c r="C871" s="104">
        <v>2069</v>
      </c>
      <c r="D871" s="105">
        <v>232.00000000000003</v>
      </c>
      <c r="E871" s="105">
        <v>714343000</v>
      </c>
      <c r="F871" s="105">
        <v>0</v>
      </c>
      <c r="G871" s="105">
        <v>100</v>
      </c>
      <c r="H871" s="105">
        <v>100</v>
      </c>
      <c r="I871" s="105">
        <v>100</v>
      </c>
      <c r="J871" s="105">
        <v>100</v>
      </c>
      <c r="K871" s="105">
        <v>100</v>
      </c>
      <c r="L871" s="105">
        <v>0.6244512631145368</v>
      </c>
      <c r="M871" s="105">
        <v>0.28878876688091787</v>
      </c>
      <c r="N871" s="105">
        <v>1.0362794190438485</v>
      </c>
      <c r="O871" s="105">
        <v>6.5932275322739651</v>
      </c>
      <c r="P871" s="105">
        <v>19.156700467788134</v>
      </c>
      <c r="Q871" s="105">
        <v>41.946568265674024</v>
      </c>
      <c r="R871" s="105">
        <v>67.580582205808142</v>
      </c>
      <c r="S871" s="105">
        <v>0</v>
      </c>
      <c r="T871" s="105">
        <v>53.102216493381967</v>
      </c>
      <c r="U871" s="105">
        <v>53.102216493381945</v>
      </c>
    </row>
    <row r="872" spans="1:21">
      <c r="A872" s="54">
        <v>870</v>
      </c>
      <c r="B872" s="104">
        <v>2070</v>
      </c>
      <c r="C872" s="104">
        <v>2070</v>
      </c>
      <c r="D872" s="105">
        <v>155</v>
      </c>
      <c r="E872" s="105">
        <v>714343000</v>
      </c>
      <c r="F872" s="105">
        <v>0</v>
      </c>
      <c r="G872" s="105">
        <v>100</v>
      </c>
      <c r="H872" s="105">
        <v>100</v>
      </c>
      <c r="I872" s="105">
        <v>100</v>
      </c>
      <c r="J872" s="105">
        <v>100</v>
      </c>
      <c r="K872" s="105">
        <v>100</v>
      </c>
      <c r="L872" s="105">
        <v>0.70952810956803103</v>
      </c>
      <c r="M872" s="105">
        <v>0.31834878072033401</v>
      </c>
      <c r="N872" s="105">
        <v>1.105111413437861</v>
      </c>
      <c r="O872" s="105">
        <v>6.9511456270284917</v>
      </c>
      <c r="P872" s="105">
        <v>20.106619582313822</v>
      </c>
      <c r="Q872" s="105">
        <v>44.234563081090407</v>
      </c>
      <c r="R872" s="105">
        <v>71.555910866469773</v>
      </c>
      <c r="S872" s="105">
        <v>0</v>
      </c>
      <c r="T872" s="105">
        <v>53.748435621719061</v>
      </c>
      <c r="U872" s="105">
        <v>53.748435621719054</v>
      </c>
    </row>
    <row r="873" spans="1:21">
      <c r="A873" s="54">
        <v>871</v>
      </c>
      <c r="B873" s="104">
        <v>2071</v>
      </c>
      <c r="C873" s="104">
        <v>2071</v>
      </c>
      <c r="D873" s="105">
        <v>360.99999999999994</v>
      </c>
      <c r="E873" s="105">
        <v>714343000</v>
      </c>
      <c r="F873" s="105">
        <v>0</v>
      </c>
      <c r="G873" s="105">
        <v>100</v>
      </c>
      <c r="H873" s="105">
        <v>100</v>
      </c>
      <c r="I873" s="105">
        <v>100</v>
      </c>
      <c r="J873" s="105">
        <v>100</v>
      </c>
      <c r="K873" s="105">
        <v>100</v>
      </c>
      <c r="L873" s="105">
        <v>1.0360036115225137</v>
      </c>
      <c r="M873" s="105">
        <v>0.45957987616717305</v>
      </c>
      <c r="N873" s="105">
        <v>1.5181661040876353</v>
      </c>
      <c r="O873" s="105">
        <v>8.9117251628570422</v>
      </c>
      <c r="P873" s="105">
        <v>25.081453293401779</v>
      </c>
      <c r="Q873" s="105">
        <v>56.579092313022606</v>
      </c>
      <c r="R873" s="105">
        <v>93.573114209998934</v>
      </c>
      <c r="S873" s="105">
        <v>0</v>
      </c>
      <c r="T873" s="105">
        <v>57.263261214254811</v>
      </c>
      <c r="U873" s="105">
        <v>57.263261214254804</v>
      </c>
    </row>
    <row r="874" spans="1:21">
      <c r="A874" s="54">
        <v>872</v>
      </c>
      <c r="B874" s="104">
        <v>2072</v>
      </c>
      <c r="C874" s="104">
        <v>2072</v>
      </c>
      <c r="D874" s="105">
        <v>284</v>
      </c>
      <c r="E874" s="105">
        <v>714343000</v>
      </c>
      <c r="F874" s="105">
        <v>0</v>
      </c>
      <c r="G874" s="105">
        <v>100</v>
      </c>
      <c r="H874" s="105">
        <v>100</v>
      </c>
      <c r="I874" s="105">
        <v>100</v>
      </c>
      <c r="J874" s="105">
        <v>100</v>
      </c>
      <c r="K874" s="105">
        <v>100</v>
      </c>
      <c r="L874" s="105">
        <v>9.3708270369185254</v>
      </c>
      <c r="M874" s="105">
        <v>2.7099982951378139</v>
      </c>
      <c r="N874" s="105">
        <v>6.6837988372985029</v>
      </c>
      <c r="O874" s="105">
        <v>33.79029124249962</v>
      </c>
      <c r="P874" s="105">
        <v>76.028155295624131</v>
      </c>
      <c r="Q874" s="105">
        <v>100</v>
      </c>
      <c r="R874" s="105">
        <v>100</v>
      </c>
      <c r="S874" s="105">
        <v>0</v>
      </c>
      <c r="T874" s="105">
        <v>69.048589225623218</v>
      </c>
      <c r="U874" s="105">
        <v>69.048589225623218</v>
      </c>
    </row>
    <row r="875" spans="1:21">
      <c r="A875" s="54">
        <v>873</v>
      </c>
      <c r="B875" s="104">
        <v>2073</v>
      </c>
      <c r="C875" s="104">
        <v>2073</v>
      </c>
      <c r="D875" s="105">
        <v>0</v>
      </c>
      <c r="E875" s="105">
        <v>714343000</v>
      </c>
      <c r="F875" s="105">
        <v>1</v>
      </c>
      <c r="G875" s="105">
        <v>-99999</v>
      </c>
      <c r="H875" s="105">
        <v>-99999</v>
      </c>
      <c r="I875" s="105">
        <v>-99999</v>
      </c>
      <c r="J875" s="105">
        <v>-99999</v>
      </c>
      <c r="K875" s="105">
        <v>-99999</v>
      </c>
      <c r="L875" s="105">
        <v>-99999</v>
      </c>
      <c r="M875" s="105">
        <v>-99999</v>
      </c>
      <c r="N875" s="105">
        <v>-99999</v>
      </c>
      <c r="O875" s="105">
        <v>-99999</v>
      </c>
      <c r="P875" s="105">
        <v>-99999</v>
      </c>
      <c r="Q875" s="105">
        <v>-99999</v>
      </c>
      <c r="R875" s="105">
        <v>-99999</v>
      </c>
      <c r="S875" s="105">
        <v>0</v>
      </c>
      <c r="T875" s="105">
        <v>0</v>
      </c>
      <c r="U875" s="105">
        <v>0</v>
      </c>
    </row>
    <row r="876" spans="1:21">
      <c r="A876" s="54">
        <v>874</v>
      </c>
      <c r="B876" s="104">
        <v>2074</v>
      </c>
      <c r="C876" s="104">
        <v>2074</v>
      </c>
      <c r="D876" s="105">
        <v>747</v>
      </c>
      <c r="E876" s="105">
        <v>714343000</v>
      </c>
      <c r="F876" s="105">
        <v>0</v>
      </c>
      <c r="G876" s="105">
        <v>93.565816639611086</v>
      </c>
      <c r="H876" s="105">
        <v>100</v>
      </c>
      <c r="I876" s="105">
        <v>100</v>
      </c>
      <c r="J876" s="105">
        <v>100</v>
      </c>
      <c r="K876" s="105">
        <v>100</v>
      </c>
      <c r="L876" s="105">
        <v>5.6413820392195388</v>
      </c>
      <c r="M876" s="105">
        <v>2.2314576986169143</v>
      </c>
      <c r="N876" s="105">
        <v>4.5136337597397969</v>
      </c>
      <c r="O876" s="105">
        <v>17.131769243872455</v>
      </c>
      <c r="P876" s="105">
        <v>32.009358324077475</v>
      </c>
      <c r="Q876" s="105">
        <v>51.759813460210374</v>
      </c>
      <c r="R876" s="105">
        <v>69.506035217996796</v>
      </c>
      <c r="S876" s="105">
        <v>0</v>
      </c>
      <c r="T876" s="105">
        <v>56.36327219861203</v>
      </c>
      <c r="U876" s="105">
        <v>56.363272198612044</v>
      </c>
    </row>
    <row r="877" spans="1:21">
      <c r="A877" s="54">
        <v>875</v>
      </c>
      <c r="B877" s="104">
        <v>2075</v>
      </c>
      <c r="C877" s="104">
        <v>2075</v>
      </c>
      <c r="D877" s="105">
        <v>205.99999999999997</v>
      </c>
      <c r="E877" s="105">
        <v>714343000</v>
      </c>
      <c r="F877" s="105">
        <v>0</v>
      </c>
      <c r="G877" s="105">
        <v>36.311954768059294</v>
      </c>
      <c r="H877" s="105">
        <v>49.651040193060659</v>
      </c>
      <c r="I877" s="105">
        <v>54.064465987999391</v>
      </c>
      <c r="J877" s="105">
        <v>67.58058248499924</v>
      </c>
      <c r="K877" s="105">
        <v>76.028155295624131</v>
      </c>
      <c r="L877" s="105">
        <v>5.7637842853770431</v>
      </c>
      <c r="M877" s="105">
        <v>1.253588030122361</v>
      </c>
      <c r="N877" s="105">
        <v>2.4649452579085058</v>
      </c>
      <c r="O877" s="105">
        <v>8.4475728106249051</v>
      </c>
      <c r="P877" s="105">
        <v>13.823300962840753</v>
      </c>
      <c r="Q877" s="105">
        <v>20.973284219482522</v>
      </c>
      <c r="R877" s="105">
        <v>27.646601925681505</v>
      </c>
      <c r="S877" s="105">
        <v>0</v>
      </c>
      <c r="T877" s="105">
        <v>30.334106351815027</v>
      </c>
      <c r="U877" s="105">
        <v>30.334106351815038</v>
      </c>
    </row>
    <row r="878" spans="1:21">
      <c r="A878" s="54">
        <v>876</v>
      </c>
      <c r="B878" s="104">
        <v>2076</v>
      </c>
      <c r="C878" s="104">
        <v>2076</v>
      </c>
      <c r="D878" s="105">
        <v>0</v>
      </c>
      <c r="E878" s="105">
        <v>714343000</v>
      </c>
      <c r="F878" s="105">
        <v>1</v>
      </c>
      <c r="G878" s="105">
        <v>-99999</v>
      </c>
      <c r="H878" s="105">
        <v>-99999</v>
      </c>
      <c r="I878" s="105">
        <v>-99999</v>
      </c>
      <c r="J878" s="105">
        <v>-99999</v>
      </c>
      <c r="K878" s="105">
        <v>-99999</v>
      </c>
      <c r="L878" s="105">
        <v>-99999</v>
      </c>
      <c r="M878" s="105">
        <v>-99999</v>
      </c>
      <c r="N878" s="105">
        <v>-99999</v>
      </c>
      <c r="O878" s="105">
        <v>-99999</v>
      </c>
      <c r="P878" s="105">
        <v>-99999</v>
      </c>
      <c r="Q878" s="105">
        <v>-99999</v>
      </c>
      <c r="R878" s="105">
        <v>-99999</v>
      </c>
      <c r="S878" s="105">
        <v>0</v>
      </c>
      <c r="T878" s="105">
        <v>0</v>
      </c>
      <c r="U878" s="105">
        <v>0</v>
      </c>
    </row>
    <row r="879" spans="1:21">
      <c r="A879" s="54">
        <v>877</v>
      </c>
      <c r="B879" s="104">
        <v>2077</v>
      </c>
      <c r="C879" s="104">
        <v>2077</v>
      </c>
      <c r="D879" s="105">
        <v>284</v>
      </c>
      <c r="E879" s="105">
        <v>714343000</v>
      </c>
      <c r="F879" s="105">
        <v>0</v>
      </c>
      <c r="G879" s="105">
        <v>67.575311831527614</v>
      </c>
      <c r="H879" s="105">
        <v>90.100415775370138</v>
      </c>
      <c r="I879" s="105">
        <v>93.565816382115173</v>
      </c>
      <c r="J879" s="105">
        <v>100</v>
      </c>
      <c r="K879" s="105">
        <v>100</v>
      </c>
      <c r="L879" s="105">
        <v>10.84879494999022</v>
      </c>
      <c r="M879" s="105">
        <v>5.0552659823460795</v>
      </c>
      <c r="N879" s="105">
        <v>8.3452396951090151</v>
      </c>
      <c r="O879" s="105">
        <v>20.616196829957577</v>
      </c>
      <c r="P879" s="105">
        <v>29.667210072377976</v>
      </c>
      <c r="Q879" s="105">
        <v>41.943296998879198</v>
      </c>
      <c r="R879" s="105">
        <v>51.759813317765826</v>
      </c>
      <c r="S879" s="105">
        <v>0</v>
      </c>
      <c r="T879" s="105">
        <v>51.62311348628657</v>
      </c>
      <c r="U879" s="105">
        <v>51.62311348628657</v>
      </c>
    </row>
    <row r="880" spans="1:21">
      <c r="A880" s="54">
        <v>878</v>
      </c>
      <c r="B880" s="104">
        <v>2078</v>
      </c>
      <c r="C880" s="104">
        <v>2078</v>
      </c>
      <c r="D880" s="105">
        <v>0</v>
      </c>
      <c r="E880" s="105">
        <v>714343000</v>
      </c>
      <c r="F880" s="105">
        <v>0</v>
      </c>
      <c r="G880" s="105">
        <v>46.786557104999467</v>
      </c>
      <c r="H880" s="105">
        <v>64.023709722630855</v>
      </c>
      <c r="I880" s="105">
        <v>69.51145627028491</v>
      </c>
      <c r="J880" s="105">
        <v>86.889320337856162</v>
      </c>
      <c r="K880" s="105">
        <v>97.316038778398891</v>
      </c>
      <c r="L880" s="105">
        <v>1.486877174443668</v>
      </c>
      <c r="M880" s="105">
        <v>0.74343803497630934</v>
      </c>
      <c r="N880" s="105">
        <v>2.2459325716978853</v>
      </c>
      <c r="O880" s="105">
        <v>8.6580105674732106</v>
      </c>
      <c r="P880" s="105">
        <v>17.1331054187322</v>
      </c>
      <c r="Q880" s="105">
        <v>27.032232993999695</v>
      </c>
      <c r="R880" s="105">
        <v>35.777955433234887</v>
      </c>
      <c r="S880" s="105">
        <v>0</v>
      </c>
      <c r="T880" s="105">
        <v>0</v>
      </c>
      <c r="U880" s="105">
        <v>0</v>
      </c>
    </row>
    <row r="881" spans="1:21">
      <c r="A881" s="54">
        <v>879</v>
      </c>
      <c r="B881" s="104">
        <v>2079</v>
      </c>
      <c r="C881" s="104">
        <v>2079</v>
      </c>
      <c r="D881" s="105">
        <v>4562</v>
      </c>
      <c r="E881" s="105">
        <v>714343000</v>
      </c>
      <c r="F881" s="105">
        <v>0</v>
      </c>
      <c r="G881" s="105">
        <v>83.89313687793009</v>
      </c>
      <c r="H881" s="105">
        <v>97.316038778398891</v>
      </c>
      <c r="I881" s="105">
        <v>93.573114209998934</v>
      </c>
      <c r="J881" s="105">
        <v>100</v>
      </c>
      <c r="K881" s="105">
        <v>100</v>
      </c>
      <c r="L881" s="105">
        <v>63.192232972986289</v>
      </c>
      <c r="M881" s="105">
        <v>43.444660168928081</v>
      </c>
      <c r="N881" s="105">
        <v>34.39942221484209</v>
      </c>
      <c r="O881" s="105">
        <v>60.822524236499312</v>
      </c>
      <c r="P881" s="105">
        <v>64.023709722630855</v>
      </c>
      <c r="Q881" s="105">
        <v>71.555910866469773</v>
      </c>
      <c r="R881" s="105">
        <v>73.724271801817338</v>
      </c>
      <c r="S881" s="105">
        <v>0</v>
      </c>
      <c r="T881" s="105">
        <v>73.828751820875141</v>
      </c>
      <c r="U881" s="105">
        <v>73.828751820875127</v>
      </c>
    </row>
    <row r="882" spans="1:21">
      <c r="A882" s="54">
        <v>880</v>
      </c>
      <c r="B882" s="104">
        <v>2080</v>
      </c>
      <c r="C882" s="104">
        <v>2080</v>
      </c>
      <c r="D882" s="105">
        <v>309</v>
      </c>
      <c r="E882" s="105">
        <v>714343000</v>
      </c>
      <c r="F882" s="105">
        <v>0</v>
      </c>
      <c r="G882" s="105">
        <v>86.889319978896197</v>
      </c>
      <c r="H882" s="105">
        <v>100</v>
      </c>
      <c r="I882" s="105">
        <v>100</v>
      </c>
      <c r="J882" s="105">
        <v>100</v>
      </c>
      <c r="K882" s="105">
        <v>100</v>
      </c>
      <c r="L882" s="105">
        <v>14.186011466987129</v>
      </c>
      <c r="M882" s="105">
        <v>8.2262078329274466</v>
      </c>
      <c r="N882" s="105">
        <v>13.964153441139898</v>
      </c>
      <c r="O882" s="105">
        <v>32.877039992014765</v>
      </c>
      <c r="P882" s="105">
        <v>41.23560948151006</v>
      </c>
      <c r="Q882" s="105">
        <v>55.293203622933923</v>
      </c>
      <c r="R882" s="105">
        <v>67.580582205808142</v>
      </c>
      <c r="S882" s="105">
        <v>0</v>
      </c>
      <c r="T882" s="105">
        <v>60.021010668518123</v>
      </c>
      <c r="U882" s="105">
        <v>60.021010668518137</v>
      </c>
    </row>
    <row r="883" spans="1:21">
      <c r="A883" s="54">
        <v>881</v>
      </c>
      <c r="B883" s="104">
        <v>2081</v>
      </c>
      <c r="C883" s="104">
        <v>2081</v>
      </c>
      <c r="D883" s="105">
        <v>360.99999999999994</v>
      </c>
      <c r="E883" s="105">
        <v>714343000</v>
      </c>
      <c r="F883" s="105">
        <v>1</v>
      </c>
      <c r="G883" s="105">
        <v>-99999</v>
      </c>
      <c r="H883" s="105">
        <v>-99999</v>
      </c>
      <c r="I883" s="105">
        <v>-99999</v>
      </c>
      <c r="J883" s="105">
        <v>-99999</v>
      </c>
      <c r="K883" s="105">
        <v>-99999</v>
      </c>
      <c r="L883" s="105">
        <v>-99999</v>
      </c>
      <c r="M883" s="105">
        <v>-99999</v>
      </c>
      <c r="N883" s="105">
        <v>-99999</v>
      </c>
      <c r="O883" s="105">
        <v>-99999</v>
      </c>
      <c r="P883" s="105">
        <v>-99999</v>
      </c>
      <c r="Q883" s="105">
        <v>-99999</v>
      </c>
      <c r="R883" s="105">
        <v>-99999</v>
      </c>
      <c r="S883" s="105">
        <v>0</v>
      </c>
      <c r="T883" s="105">
        <v>0</v>
      </c>
      <c r="U883" s="105">
        <v>0</v>
      </c>
    </row>
    <row r="884" spans="1:21">
      <c r="A884" s="54">
        <v>882</v>
      </c>
      <c r="B884" s="104">
        <v>2082</v>
      </c>
      <c r="C884" s="104">
        <v>2082</v>
      </c>
      <c r="D884" s="105">
        <v>0</v>
      </c>
      <c r="E884" s="105">
        <v>714343000</v>
      </c>
      <c r="F884" s="105">
        <v>1</v>
      </c>
      <c r="G884" s="105">
        <v>-99999</v>
      </c>
      <c r="H884" s="105">
        <v>-99999</v>
      </c>
      <c r="I884" s="105">
        <v>-99999</v>
      </c>
      <c r="J884" s="105">
        <v>-99999</v>
      </c>
      <c r="K884" s="105">
        <v>-99999</v>
      </c>
      <c r="L884" s="105">
        <v>-99999</v>
      </c>
      <c r="M884" s="105">
        <v>-99999</v>
      </c>
      <c r="N884" s="105">
        <v>-99999</v>
      </c>
      <c r="O884" s="105">
        <v>-99999</v>
      </c>
      <c r="P884" s="105">
        <v>-99999</v>
      </c>
      <c r="Q884" s="105">
        <v>-99999</v>
      </c>
      <c r="R884" s="105">
        <v>-99999</v>
      </c>
      <c r="S884" s="105">
        <v>0</v>
      </c>
      <c r="T884" s="105">
        <v>0</v>
      </c>
      <c r="U884" s="105">
        <v>0</v>
      </c>
    </row>
    <row r="885" spans="1:21">
      <c r="A885" s="54">
        <v>883</v>
      </c>
      <c r="B885" s="104">
        <v>2083</v>
      </c>
      <c r="C885" s="104">
        <v>2083</v>
      </c>
      <c r="D885" s="105">
        <v>0</v>
      </c>
      <c r="E885" s="105">
        <v>714343000</v>
      </c>
      <c r="F885" s="105">
        <v>0</v>
      </c>
      <c r="G885" s="105">
        <v>100</v>
      </c>
      <c r="H885" s="105">
        <v>100</v>
      </c>
      <c r="I885" s="105">
        <v>100</v>
      </c>
      <c r="J885" s="105">
        <v>100</v>
      </c>
      <c r="K885" s="105">
        <v>0</v>
      </c>
      <c r="L885" s="105">
        <v>34.754953655958438</v>
      </c>
      <c r="M885" s="105">
        <v>24.3894411620761</v>
      </c>
      <c r="N885" s="105">
        <v>45.495051362507589</v>
      </c>
      <c r="O885" s="105">
        <v>100</v>
      </c>
      <c r="P885" s="105">
        <v>100</v>
      </c>
      <c r="Q885" s="105">
        <v>100</v>
      </c>
      <c r="R885" s="105">
        <v>100</v>
      </c>
      <c r="S885" s="105">
        <v>0</v>
      </c>
      <c r="T885" s="105">
        <v>0</v>
      </c>
      <c r="U885" s="105">
        <v>0</v>
      </c>
    </row>
    <row r="886" spans="1:21">
      <c r="A886" s="54">
        <v>884</v>
      </c>
      <c r="B886" s="104">
        <v>2084</v>
      </c>
      <c r="C886" s="104">
        <v>2084</v>
      </c>
      <c r="D886" s="105">
        <v>0</v>
      </c>
      <c r="E886" s="105">
        <v>714343000</v>
      </c>
      <c r="F886" s="105">
        <v>0</v>
      </c>
      <c r="G886" s="105">
        <v>100</v>
      </c>
      <c r="H886" s="105">
        <v>100</v>
      </c>
      <c r="I886" s="105">
        <v>100</v>
      </c>
      <c r="J886" s="105">
        <v>100</v>
      </c>
      <c r="K886" s="105">
        <v>100</v>
      </c>
      <c r="L886" s="105">
        <v>5.266019414415525</v>
      </c>
      <c r="M886" s="105">
        <v>5.6976603500233551</v>
      </c>
      <c r="N886" s="105">
        <v>11.75313575980354</v>
      </c>
      <c r="O886" s="105">
        <v>42.682473148420556</v>
      </c>
      <c r="P886" s="105">
        <v>93.573114209998934</v>
      </c>
      <c r="Q886" s="105">
        <v>100</v>
      </c>
      <c r="R886" s="105">
        <v>100</v>
      </c>
      <c r="S886" s="105">
        <v>0</v>
      </c>
      <c r="T886" s="105">
        <v>0</v>
      </c>
      <c r="U886" s="105">
        <v>0</v>
      </c>
    </row>
    <row r="887" spans="1:21">
      <c r="A887" s="54">
        <v>885</v>
      </c>
      <c r="B887" s="104">
        <v>2085</v>
      </c>
      <c r="C887" s="104">
        <v>2085</v>
      </c>
      <c r="D887" s="105">
        <v>515.00000000000011</v>
      </c>
      <c r="E887" s="105">
        <v>714343000</v>
      </c>
      <c r="F887" s="105">
        <v>0</v>
      </c>
      <c r="G887" s="105">
        <v>57.926213558570772</v>
      </c>
      <c r="H887" s="105">
        <v>81.096698981999054</v>
      </c>
      <c r="I887" s="105">
        <v>86.889320337856162</v>
      </c>
      <c r="J887" s="105">
        <v>100</v>
      </c>
      <c r="K887" s="105">
        <v>100</v>
      </c>
      <c r="L887" s="105">
        <v>2.6632741866009551</v>
      </c>
      <c r="M887" s="105">
        <v>1.7642501591442874</v>
      </c>
      <c r="N887" s="105">
        <v>4.4916476864448676</v>
      </c>
      <c r="O887" s="105">
        <v>13.080112739032108</v>
      </c>
      <c r="P887" s="105">
        <v>21.722330084464041</v>
      </c>
      <c r="Q887" s="105">
        <v>33.327410540547561</v>
      </c>
      <c r="R887" s="105">
        <v>44.234563081090407</v>
      </c>
      <c r="S887" s="105">
        <v>0</v>
      </c>
      <c r="T887" s="105">
        <v>45.599651779645853</v>
      </c>
      <c r="U887" s="105">
        <v>45.599651779645825</v>
      </c>
    </row>
    <row r="888" spans="1:21">
      <c r="A888" s="54">
        <v>886</v>
      </c>
      <c r="B888" s="104">
        <v>2086</v>
      </c>
      <c r="C888" s="104">
        <v>2086</v>
      </c>
      <c r="D888" s="105">
        <v>26.000000000000004</v>
      </c>
      <c r="E888" s="105">
        <v>714343000</v>
      </c>
      <c r="F888" s="105">
        <v>0</v>
      </c>
      <c r="G888" s="105">
        <v>100</v>
      </c>
      <c r="H888" s="105">
        <v>100</v>
      </c>
      <c r="I888" s="105">
        <v>100</v>
      </c>
      <c r="J888" s="105">
        <v>100</v>
      </c>
      <c r="K888" s="105">
        <v>100</v>
      </c>
      <c r="L888" s="105">
        <v>21.388172754852889</v>
      </c>
      <c r="M888" s="105">
        <v>10.776969964385261</v>
      </c>
      <c r="N888" s="105">
        <v>14.691419698581614</v>
      </c>
      <c r="O888" s="105">
        <v>32.43867959279963</v>
      </c>
      <c r="P888" s="105">
        <v>44.234563081090407</v>
      </c>
      <c r="Q888" s="105">
        <v>64.023709722630855</v>
      </c>
      <c r="R888" s="105">
        <v>81.096698981999054</v>
      </c>
      <c r="S888" s="105">
        <v>0</v>
      </c>
      <c r="T888" s="105">
        <v>64.054184483028322</v>
      </c>
      <c r="U888" s="105">
        <v>64.054184483028308</v>
      </c>
    </row>
    <row r="889" spans="1:21">
      <c r="A889" s="54">
        <v>887</v>
      </c>
      <c r="B889" s="104">
        <v>2087</v>
      </c>
      <c r="C889" s="104">
        <v>2087</v>
      </c>
      <c r="D889" s="105">
        <v>1263</v>
      </c>
      <c r="E889" s="105">
        <v>714343000</v>
      </c>
      <c r="F889" s="105">
        <v>0</v>
      </c>
      <c r="G889" s="105">
        <v>51.763850414041947</v>
      </c>
      <c r="H889" s="105">
        <v>62.382076139999285</v>
      </c>
      <c r="I889" s="105">
        <v>62.382076139999285</v>
      </c>
      <c r="J889" s="105">
        <v>69.51145627028491</v>
      </c>
      <c r="K889" s="105">
        <v>73.724271801817338</v>
      </c>
      <c r="L889" s="105">
        <v>39.721102629543807</v>
      </c>
      <c r="M889" s="105">
        <v>23.969467679408595</v>
      </c>
      <c r="N889" s="105">
        <v>21.05040856035356</v>
      </c>
      <c r="O889" s="105">
        <v>37.428997899170604</v>
      </c>
      <c r="P889" s="105">
        <v>39.559092824952664</v>
      </c>
      <c r="Q889" s="105">
        <v>42.682303610983382</v>
      </c>
      <c r="R889" s="105">
        <v>45.903731098870487</v>
      </c>
      <c r="S889" s="105">
        <v>0</v>
      </c>
      <c r="T889" s="105">
        <v>47.506569589118818</v>
      </c>
      <c r="U889" s="105">
        <v>47.506569589118826</v>
      </c>
    </row>
    <row r="890" spans="1:21">
      <c r="A890" s="54">
        <v>888</v>
      </c>
      <c r="B890" s="104">
        <v>2088</v>
      </c>
      <c r="C890" s="104">
        <v>2088</v>
      </c>
      <c r="D890" s="105">
        <v>567</v>
      </c>
      <c r="E890" s="105">
        <v>714343000</v>
      </c>
      <c r="F890" s="105">
        <v>1</v>
      </c>
      <c r="G890" s="105">
        <v>-99999</v>
      </c>
      <c r="H890" s="105">
        <v>-99999</v>
      </c>
      <c r="I890" s="105">
        <v>-99999</v>
      </c>
      <c r="J890" s="105">
        <v>-99999</v>
      </c>
      <c r="K890" s="105">
        <v>-99999</v>
      </c>
      <c r="L890" s="105">
        <v>-99999</v>
      </c>
      <c r="M890" s="105">
        <v>-99999</v>
      </c>
      <c r="N890" s="105">
        <v>-99999</v>
      </c>
      <c r="O890" s="105">
        <v>-99999</v>
      </c>
      <c r="P890" s="105">
        <v>-99999</v>
      </c>
      <c r="Q890" s="105">
        <v>-99999</v>
      </c>
      <c r="R890" s="105">
        <v>-99999</v>
      </c>
      <c r="S890" s="105">
        <v>0</v>
      </c>
      <c r="T890" s="105">
        <v>0</v>
      </c>
      <c r="U890" s="105">
        <v>0</v>
      </c>
    </row>
    <row r="891" spans="1:21">
      <c r="A891" s="54">
        <v>889</v>
      </c>
      <c r="B891" s="104">
        <v>2089</v>
      </c>
      <c r="C891" s="104">
        <v>2089</v>
      </c>
      <c r="D891" s="105">
        <v>850.99999999999989</v>
      </c>
      <c r="E891" s="105">
        <v>714343000</v>
      </c>
      <c r="F891" s="105">
        <v>0</v>
      </c>
      <c r="G891" s="105">
        <v>65.748952052297113</v>
      </c>
      <c r="H891" s="105">
        <v>76.022225810468569</v>
      </c>
      <c r="I891" s="105">
        <v>73.718521998030127</v>
      </c>
      <c r="J891" s="105">
        <v>81.090374197833114</v>
      </c>
      <c r="K891" s="105">
        <v>86.882543783392606</v>
      </c>
      <c r="L891" s="105">
        <v>48.632529086163046</v>
      </c>
      <c r="M891" s="105">
        <v>33.907271832809073</v>
      </c>
      <c r="N891" s="105">
        <v>30.221721673105101</v>
      </c>
      <c r="O891" s="105">
        <v>54.059390564620863</v>
      </c>
      <c r="P891" s="105">
        <v>52.885026650760743</v>
      </c>
      <c r="Q891" s="105">
        <v>57.921695855595104</v>
      </c>
      <c r="R891" s="105">
        <v>59.334420144755953</v>
      </c>
      <c r="S891" s="105">
        <v>0</v>
      </c>
      <c r="T891" s="105">
        <v>60.035389470819297</v>
      </c>
      <c r="U891" s="105">
        <v>60.035389470819311</v>
      </c>
    </row>
    <row r="892" spans="1:21">
      <c r="A892" s="54">
        <v>890</v>
      </c>
      <c r="B892" s="104">
        <v>2090</v>
      </c>
      <c r="C892" s="104">
        <v>2090</v>
      </c>
      <c r="D892" s="105">
        <v>0</v>
      </c>
      <c r="E892" s="105">
        <v>714343000</v>
      </c>
      <c r="F892" s="105">
        <v>0</v>
      </c>
      <c r="G892" s="105">
        <v>100</v>
      </c>
      <c r="H892" s="105">
        <v>100</v>
      </c>
      <c r="I892" s="105">
        <v>100</v>
      </c>
      <c r="J892" s="105">
        <v>100</v>
      </c>
      <c r="K892" s="105">
        <v>100</v>
      </c>
      <c r="L892" s="105">
        <v>7.3726046006371631</v>
      </c>
      <c r="M892" s="105">
        <v>2.0353830041034793</v>
      </c>
      <c r="N892" s="105">
        <v>5.1487651548247273</v>
      </c>
      <c r="O892" s="105">
        <v>18.289608979005894</v>
      </c>
      <c r="P892" s="105">
        <v>34.260816819827951</v>
      </c>
      <c r="Q892" s="105">
        <v>56.570185911808927</v>
      </c>
      <c r="R892" s="105">
        <v>78.468322393799497</v>
      </c>
      <c r="S892" s="105">
        <v>0</v>
      </c>
      <c r="T892" s="105">
        <v>0</v>
      </c>
      <c r="U892" s="105">
        <v>0</v>
      </c>
    </row>
    <row r="893" spans="1:21">
      <c r="A893" s="54">
        <v>891</v>
      </c>
      <c r="B893" s="104">
        <v>2091</v>
      </c>
      <c r="C893" s="104">
        <v>2091</v>
      </c>
      <c r="D893" s="105">
        <v>0</v>
      </c>
      <c r="E893" s="105">
        <v>714343000</v>
      </c>
      <c r="F893" s="105">
        <v>0</v>
      </c>
      <c r="G893" s="105">
        <v>20.794025294094816</v>
      </c>
      <c r="H893" s="105">
        <v>28.622364228342271</v>
      </c>
      <c r="I893" s="105">
        <v>31.19103794114222</v>
      </c>
      <c r="J893" s="105">
        <v>38.617475546176095</v>
      </c>
      <c r="K893" s="105">
        <v>44.23456289834715</v>
      </c>
      <c r="L893" s="105">
        <v>1.8046901763102892</v>
      </c>
      <c r="M893" s="105">
        <v>0.434310879026785</v>
      </c>
      <c r="N893" s="105">
        <v>1.2535889770909001</v>
      </c>
      <c r="O893" s="105">
        <v>4.2533233556103029</v>
      </c>
      <c r="P893" s="105">
        <v>7.5555930416431467</v>
      </c>
      <c r="Q893" s="105">
        <v>11.810198832082975</v>
      </c>
      <c r="R893" s="105">
        <v>15.798058177981124</v>
      </c>
      <c r="S893" s="105">
        <v>0</v>
      </c>
      <c r="T893" s="105">
        <v>0</v>
      </c>
      <c r="U893" s="105">
        <v>0</v>
      </c>
    </row>
    <row r="894" spans="1:21">
      <c r="A894" s="54">
        <v>892</v>
      </c>
      <c r="B894" s="104">
        <v>2092</v>
      </c>
      <c r="C894" s="104">
        <v>2092</v>
      </c>
      <c r="D894" s="105">
        <v>0</v>
      </c>
      <c r="E894" s="105">
        <v>714343000</v>
      </c>
      <c r="F894" s="105">
        <v>0</v>
      </c>
      <c r="G894" s="105">
        <v>100</v>
      </c>
      <c r="H894" s="105">
        <v>100</v>
      </c>
      <c r="I894" s="105">
        <v>100</v>
      </c>
      <c r="J894" s="105">
        <v>100</v>
      </c>
      <c r="K894" s="105">
        <v>100</v>
      </c>
      <c r="L894" s="105">
        <v>0.63926720512181401</v>
      </c>
      <c r="M894" s="105">
        <v>0.24002574678965788</v>
      </c>
      <c r="N894" s="105">
        <v>0.86672638744413788</v>
      </c>
      <c r="O894" s="105">
        <v>4.7332703685991673</v>
      </c>
      <c r="P894" s="105">
        <v>15.205631059124828</v>
      </c>
      <c r="Q894" s="105">
        <v>41.235609651863939</v>
      </c>
      <c r="R894" s="105">
        <v>78.480676434192659</v>
      </c>
      <c r="S894" s="105">
        <v>0</v>
      </c>
      <c r="T894" s="105">
        <v>0</v>
      </c>
      <c r="U894" s="105">
        <v>0</v>
      </c>
    </row>
    <row r="895" spans="1:21">
      <c r="A895" s="54">
        <v>893</v>
      </c>
      <c r="B895" s="104">
        <v>2093</v>
      </c>
      <c r="C895" s="104">
        <v>2093</v>
      </c>
      <c r="D895" s="105">
        <v>102.99999999999999</v>
      </c>
      <c r="E895" s="105">
        <v>714343000</v>
      </c>
      <c r="F895" s="105">
        <v>0</v>
      </c>
      <c r="G895" s="105">
        <v>100</v>
      </c>
      <c r="H895" s="105">
        <v>100</v>
      </c>
      <c r="I895" s="105">
        <v>100</v>
      </c>
      <c r="J895" s="105">
        <v>100</v>
      </c>
      <c r="K895" s="105">
        <v>100</v>
      </c>
      <c r="L895" s="105">
        <v>0.57501068916493858</v>
      </c>
      <c r="M895" s="105">
        <v>0.23627279493638656</v>
      </c>
      <c r="N895" s="105">
        <v>0.83648088391422237</v>
      </c>
      <c r="O895" s="105">
        <v>4.5474784475887322</v>
      </c>
      <c r="P895" s="105">
        <v>15.696135286838532</v>
      </c>
      <c r="Q895" s="105">
        <v>41.235609651863939</v>
      </c>
      <c r="R895" s="105">
        <v>76.028155295624131</v>
      </c>
      <c r="S895" s="105">
        <v>0</v>
      </c>
      <c r="T895" s="105">
        <v>53.262928587494237</v>
      </c>
      <c r="U895" s="105">
        <v>53.262928587494251</v>
      </c>
    </row>
    <row r="896" spans="1:21">
      <c r="A896" s="54">
        <v>894</v>
      </c>
      <c r="B896" s="104">
        <v>2094</v>
      </c>
      <c r="C896" s="104">
        <v>2094</v>
      </c>
      <c r="D896" s="105">
        <v>0</v>
      </c>
      <c r="E896" s="105">
        <v>714343000</v>
      </c>
      <c r="F896" s="105">
        <v>0</v>
      </c>
      <c r="G896" s="105">
        <v>100</v>
      </c>
      <c r="H896" s="105">
        <v>100</v>
      </c>
      <c r="I896" s="105">
        <v>100</v>
      </c>
      <c r="J896" s="105">
        <v>100</v>
      </c>
      <c r="K896" s="105">
        <v>100</v>
      </c>
      <c r="L896" s="105">
        <v>0.5803394494442583</v>
      </c>
      <c r="M896" s="105">
        <v>0.26994740299139774</v>
      </c>
      <c r="N896" s="105">
        <v>0.92129166700801579</v>
      </c>
      <c r="O896" s="105">
        <v>4.9449206696340893</v>
      </c>
      <c r="P896" s="105">
        <v>16.89514562124981</v>
      </c>
      <c r="Q896" s="105">
        <v>44.234563081090407</v>
      </c>
      <c r="R896" s="105">
        <v>81.096698981999054</v>
      </c>
      <c r="S896" s="105">
        <v>0</v>
      </c>
      <c r="T896" s="105">
        <v>0</v>
      </c>
      <c r="U896" s="105">
        <v>0</v>
      </c>
    </row>
    <row r="897" spans="1:21">
      <c r="A897" s="54">
        <v>895</v>
      </c>
      <c r="B897" s="104">
        <v>2095</v>
      </c>
      <c r="C897" s="104">
        <v>2095</v>
      </c>
      <c r="D897" s="105">
        <v>180</v>
      </c>
      <c r="E897" s="105">
        <v>714343000</v>
      </c>
      <c r="F897" s="105">
        <v>0</v>
      </c>
      <c r="G897" s="105">
        <v>100</v>
      </c>
      <c r="H897" s="105">
        <v>100</v>
      </c>
      <c r="I897" s="105">
        <v>100</v>
      </c>
      <c r="J897" s="105">
        <v>100</v>
      </c>
      <c r="K897" s="105">
        <v>100</v>
      </c>
      <c r="L897" s="105">
        <v>0.59160123903285722</v>
      </c>
      <c r="M897" s="105">
        <v>0.32904831370549076</v>
      </c>
      <c r="N897" s="105">
        <v>0.99019243392790046</v>
      </c>
      <c r="O897" s="105">
        <v>4.8951729767806285</v>
      </c>
      <c r="P897" s="105">
        <v>15.205631059124828</v>
      </c>
      <c r="Q897" s="105">
        <v>39.24033821709633</v>
      </c>
      <c r="R897" s="105">
        <v>73.724271801817338</v>
      </c>
      <c r="S897" s="105">
        <v>0</v>
      </c>
      <c r="T897" s="105">
        <v>52.914688003457115</v>
      </c>
      <c r="U897" s="105">
        <v>52.914688003457115</v>
      </c>
    </row>
    <row r="898" spans="1:21">
      <c r="A898" s="54">
        <v>896</v>
      </c>
      <c r="B898" s="104">
        <v>2096</v>
      </c>
      <c r="C898" s="104">
        <v>2096</v>
      </c>
      <c r="D898" s="105">
        <v>2061.9999999999995</v>
      </c>
      <c r="E898" s="105">
        <v>714343000</v>
      </c>
      <c r="F898" s="105">
        <v>0</v>
      </c>
      <c r="G898" s="105">
        <v>35.259434339999601</v>
      </c>
      <c r="H898" s="105">
        <v>48.658019389199445</v>
      </c>
      <c r="I898" s="105">
        <v>54.064465987999391</v>
      </c>
      <c r="J898" s="105">
        <v>67.58058248499924</v>
      </c>
      <c r="K898" s="105">
        <v>82.471219303727878</v>
      </c>
      <c r="L898" s="105">
        <v>0.68182011276919874</v>
      </c>
      <c r="M898" s="105">
        <v>0.41302113054239409</v>
      </c>
      <c r="N898" s="105">
        <v>1.1337421448687719</v>
      </c>
      <c r="O898" s="105">
        <v>3.1653545168292712</v>
      </c>
      <c r="P898" s="105">
        <v>10.670618287105139</v>
      </c>
      <c r="Q898" s="105">
        <v>19.007038823906033</v>
      </c>
      <c r="R898" s="105">
        <v>26.4445757549997</v>
      </c>
      <c r="S898" s="105">
        <v>0</v>
      </c>
      <c r="T898" s="105">
        <v>29.129157689745501</v>
      </c>
      <c r="U898" s="105">
        <v>29.129157689745508</v>
      </c>
    </row>
    <row r="899" spans="1:21">
      <c r="A899" s="54">
        <v>897</v>
      </c>
      <c r="B899" s="104">
        <v>2097</v>
      </c>
      <c r="C899" s="104">
        <v>2097</v>
      </c>
      <c r="D899" s="105">
        <v>1598.0000000000002</v>
      </c>
      <c r="E899" s="105">
        <v>714343000</v>
      </c>
      <c r="F899" s="105">
        <v>0</v>
      </c>
      <c r="G899" s="105">
        <v>100</v>
      </c>
      <c r="H899" s="105">
        <v>100</v>
      </c>
      <c r="I899" s="105">
        <v>100</v>
      </c>
      <c r="J899" s="105">
        <v>100</v>
      </c>
      <c r="K899" s="105">
        <v>100</v>
      </c>
      <c r="L899" s="105">
        <v>2.1900253273132479</v>
      </c>
      <c r="M899" s="105">
        <v>2.0474655749715738</v>
      </c>
      <c r="N899" s="105">
        <v>3.9949142473229564</v>
      </c>
      <c r="O899" s="105">
        <v>12.397014474323068</v>
      </c>
      <c r="P899" s="105">
        <v>35.259434339999601</v>
      </c>
      <c r="Q899" s="105">
        <v>76.028155295624131</v>
      </c>
      <c r="R899" s="105">
        <v>100</v>
      </c>
      <c r="S899" s="105">
        <v>0</v>
      </c>
      <c r="T899" s="105">
        <v>60.99308410496289</v>
      </c>
      <c r="U899" s="105">
        <v>60.993084104962861</v>
      </c>
    </row>
    <row r="900" spans="1:21">
      <c r="A900" s="54">
        <v>898</v>
      </c>
      <c r="B900" s="104">
        <v>2098</v>
      </c>
      <c r="C900" s="104">
        <v>2098</v>
      </c>
      <c r="D900" s="105">
        <v>4536</v>
      </c>
      <c r="E900" s="105">
        <v>714343000</v>
      </c>
      <c r="F900" s="105">
        <v>0</v>
      </c>
      <c r="G900" s="105">
        <v>22.526860828333074</v>
      </c>
      <c r="H900" s="105">
        <v>27.964378959310025</v>
      </c>
      <c r="I900" s="105">
        <v>28.791727449230443</v>
      </c>
      <c r="J900" s="105">
        <v>32.011854861315427</v>
      </c>
      <c r="K900" s="105">
        <v>34.755728135142455</v>
      </c>
      <c r="L900" s="105">
        <v>17.03709533764216</v>
      </c>
      <c r="M900" s="105">
        <v>8.5290130392987642</v>
      </c>
      <c r="N900" s="105">
        <v>7.8102759854252719</v>
      </c>
      <c r="O900" s="105">
        <v>13.316272633414643</v>
      </c>
      <c r="P900" s="105">
        <v>14.925772818772835</v>
      </c>
      <c r="Q900" s="105">
        <v>17.502884672373902</v>
      </c>
      <c r="R900" s="105">
        <v>19.463207755679779</v>
      </c>
      <c r="S900" s="105">
        <v>0</v>
      </c>
      <c r="T900" s="105">
        <v>20.386256039661568</v>
      </c>
      <c r="U900" s="105">
        <v>20.386256039661568</v>
      </c>
    </row>
    <row r="901" spans="1:21">
      <c r="A901" s="54">
        <v>899</v>
      </c>
      <c r="B901" s="104">
        <v>2099</v>
      </c>
      <c r="C901" s="104">
        <v>2099</v>
      </c>
      <c r="D901" s="105">
        <v>747</v>
      </c>
      <c r="E901" s="105">
        <v>714343000</v>
      </c>
      <c r="F901" s="105">
        <v>0</v>
      </c>
      <c r="G901" s="105">
        <v>23.851970288823253</v>
      </c>
      <c r="H901" s="105">
        <v>32.011854861315427</v>
      </c>
      <c r="I901" s="105">
        <v>34.266210837464399</v>
      </c>
      <c r="J901" s="105">
        <v>41.235609651863939</v>
      </c>
      <c r="K901" s="105">
        <v>46.786557104999467</v>
      </c>
      <c r="L901" s="105">
        <v>11.283018830996221</v>
      </c>
      <c r="M901" s="105">
        <v>4.1874371247159594</v>
      </c>
      <c r="N901" s="105">
        <v>4.4846100819538659</v>
      </c>
      <c r="O901" s="105">
        <v>8.8468896160804906</v>
      </c>
      <c r="P901" s="105">
        <v>11.008601671764582</v>
      </c>
      <c r="Q901" s="105">
        <v>15.017907218888716</v>
      </c>
      <c r="R901" s="105">
        <v>18.714622841999788</v>
      </c>
      <c r="S901" s="105">
        <v>0</v>
      </c>
      <c r="T901" s="105">
        <v>20.974607510905507</v>
      </c>
      <c r="U901" s="105">
        <v>20.974607510905507</v>
      </c>
    </row>
    <row r="902" spans="1:21">
      <c r="A902" s="54">
        <v>900</v>
      </c>
      <c r="B902" s="104">
        <v>2100</v>
      </c>
      <c r="C902" s="104">
        <v>2100</v>
      </c>
      <c r="D902" s="105">
        <v>515.00000000000011</v>
      </c>
      <c r="E902" s="105">
        <v>714343000</v>
      </c>
      <c r="F902" s="105">
        <v>0</v>
      </c>
      <c r="G902" s="105">
        <v>100</v>
      </c>
      <c r="H902" s="105">
        <v>100</v>
      </c>
      <c r="I902" s="105">
        <v>100</v>
      </c>
      <c r="J902" s="105">
        <v>100</v>
      </c>
      <c r="K902" s="105">
        <v>100</v>
      </c>
      <c r="L902" s="105">
        <v>1.8966534619242497</v>
      </c>
      <c r="M902" s="105">
        <v>2.8314238806633374</v>
      </c>
      <c r="N902" s="105">
        <v>4.2645065196493821</v>
      </c>
      <c r="O902" s="105">
        <v>11.530153153482958</v>
      </c>
      <c r="P902" s="105">
        <v>27.64616267482846</v>
      </c>
      <c r="Q902" s="105">
        <v>56.578268290951456</v>
      </c>
      <c r="R902" s="105">
        <v>90.106488886671031</v>
      </c>
      <c r="S902" s="105">
        <v>0</v>
      </c>
      <c r="T902" s="105">
        <v>57.904471405680908</v>
      </c>
      <c r="U902" s="105">
        <v>57.90447140568088</v>
      </c>
    </row>
    <row r="903" spans="1:21">
      <c r="A903" s="54">
        <v>901</v>
      </c>
      <c r="B903" s="104">
        <v>2101</v>
      </c>
      <c r="C903" s="104">
        <v>2101</v>
      </c>
      <c r="D903" s="105">
        <v>2474</v>
      </c>
      <c r="E903" s="105">
        <v>714343000</v>
      </c>
      <c r="F903" s="105">
        <v>0</v>
      </c>
      <c r="G903" s="105">
        <v>21.917417340516305</v>
      </c>
      <c r="H903" s="105">
        <v>28.621568528997823</v>
      </c>
      <c r="I903" s="105">
        <v>30.035019088661166</v>
      </c>
      <c r="J903" s="105">
        <v>35.777055400578206</v>
      </c>
      <c r="K903" s="105">
        <v>39.882724743941516</v>
      </c>
      <c r="L903" s="105">
        <v>12.412900927536423</v>
      </c>
      <c r="M903" s="105">
        <v>5.3884849821926304</v>
      </c>
      <c r="N903" s="105">
        <v>5.266019414415525</v>
      </c>
      <c r="O903" s="105">
        <v>9.8494885041629914</v>
      </c>
      <c r="P903" s="105">
        <v>11.421722448600475</v>
      </c>
      <c r="Q903" s="105">
        <v>14.834310254386621</v>
      </c>
      <c r="R903" s="105">
        <v>17.757883965358332</v>
      </c>
      <c r="S903" s="105">
        <v>0</v>
      </c>
      <c r="T903" s="105">
        <v>19.430382966612331</v>
      </c>
      <c r="U903" s="105">
        <v>19.430382966612331</v>
      </c>
    </row>
    <row r="904" spans="1:21">
      <c r="A904" s="54">
        <v>902</v>
      </c>
      <c r="B904" s="104">
        <v>2102</v>
      </c>
      <c r="C904" s="104">
        <v>2102</v>
      </c>
      <c r="D904" s="105">
        <v>0</v>
      </c>
      <c r="E904" s="105">
        <v>714343000</v>
      </c>
      <c r="F904" s="105">
        <v>0</v>
      </c>
      <c r="G904" s="105">
        <v>100</v>
      </c>
      <c r="H904" s="105">
        <v>100</v>
      </c>
      <c r="I904" s="105">
        <v>100</v>
      </c>
      <c r="J904" s="105">
        <v>100</v>
      </c>
      <c r="K904" s="105">
        <v>100</v>
      </c>
      <c r="L904" s="105">
        <v>4.8104959638478064</v>
      </c>
      <c r="M904" s="105">
        <v>5.7211075119576069</v>
      </c>
      <c r="N904" s="105">
        <v>8.3247253018305312</v>
      </c>
      <c r="O904" s="105">
        <v>14.458028255210744</v>
      </c>
      <c r="P904" s="105">
        <v>35.258734031963861</v>
      </c>
      <c r="Q904" s="105">
        <v>59.338105159324371</v>
      </c>
      <c r="R904" s="105">
        <v>83.891914925027535</v>
      </c>
      <c r="S904" s="105">
        <v>0</v>
      </c>
      <c r="T904" s="105">
        <v>0</v>
      </c>
      <c r="U904" s="105">
        <v>0</v>
      </c>
    </row>
    <row r="905" spans="1:21">
      <c r="A905" s="54">
        <v>903</v>
      </c>
      <c r="B905" s="104">
        <v>2103</v>
      </c>
      <c r="C905" s="104">
        <v>2103</v>
      </c>
      <c r="D905" s="105">
        <v>0</v>
      </c>
      <c r="E905" s="105">
        <v>714343000</v>
      </c>
      <c r="F905" s="105">
        <v>0</v>
      </c>
      <c r="G905" s="105">
        <v>100</v>
      </c>
      <c r="H905" s="105">
        <v>100</v>
      </c>
      <c r="I905" s="105">
        <v>100</v>
      </c>
      <c r="J905" s="105">
        <v>100</v>
      </c>
      <c r="K905" s="105">
        <v>100</v>
      </c>
      <c r="L905" s="105">
        <v>0.43925090857014015</v>
      </c>
      <c r="M905" s="105">
        <v>0.51932354329686159</v>
      </c>
      <c r="N905" s="105">
        <v>1.087816217062362</v>
      </c>
      <c r="O905" s="105">
        <v>4.7239997148953909</v>
      </c>
      <c r="P905" s="105">
        <v>14.744854345134867</v>
      </c>
      <c r="Q905" s="105">
        <v>39.883622417209779</v>
      </c>
      <c r="R905" s="105">
        <v>83.893136814390033</v>
      </c>
      <c r="S905" s="105">
        <v>0</v>
      </c>
      <c r="T905" s="105">
        <v>0</v>
      </c>
      <c r="U905" s="105">
        <v>0</v>
      </c>
    </row>
    <row r="906" spans="1:21">
      <c r="A906" s="54">
        <v>904</v>
      </c>
      <c r="B906" s="104">
        <v>2104</v>
      </c>
      <c r="C906" s="104">
        <v>2104</v>
      </c>
      <c r="D906" s="105">
        <v>0</v>
      </c>
      <c r="E906" s="105">
        <v>714343000</v>
      </c>
      <c r="F906" s="105">
        <v>0</v>
      </c>
      <c r="G906" s="105">
        <v>40.548349490999527</v>
      </c>
      <c r="H906" s="105">
        <v>56.579092313022606</v>
      </c>
      <c r="I906" s="105">
        <v>62.382076139999285</v>
      </c>
      <c r="J906" s="105">
        <v>76.028155295624131</v>
      </c>
      <c r="K906" s="105">
        <v>86.889320337856162</v>
      </c>
      <c r="L906" s="105">
        <v>2.7972417010175019</v>
      </c>
      <c r="M906" s="105">
        <v>2.0148248194285485</v>
      </c>
      <c r="N906" s="105">
        <v>4.0064239925236267</v>
      </c>
      <c r="O906" s="105">
        <v>9.6158274172935396</v>
      </c>
      <c r="P906" s="105">
        <v>14.834762008902267</v>
      </c>
      <c r="Q906" s="105">
        <v>22.951895938301625</v>
      </c>
      <c r="R906" s="105">
        <v>30.796214803290791</v>
      </c>
      <c r="S906" s="105">
        <v>0</v>
      </c>
      <c r="T906" s="105">
        <v>0</v>
      </c>
      <c r="U906" s="105">
        <v>0</v>
      </c>
    </row>
    <row r="907" spans="1:21">
      <c r="A907" s="54">
        <v>905</v>
      </c>
      <c r="B907" s="104">
        <v>2105</v>
      </c>
      <c r="C907" s="104">
        <v>2105</v>
      </c>
      <c r="D907" s="105">
        <v>0</v>
      </c>
      <c r="E907" s="105">
        <v>714343000</v>
      </c>
      <c r="F907" s="105">
        <v>0</v>
      </c>
      <c r="G907" s="105">
        <v>100</v>
      </c>
      <c r="H907" s="105">
        <v>100</v>
      </c>
      <c r="I907" s="105">
        <v>100</v>
      </c>
      <c r="J907" s="105">
        <v>100</v>
      </c>
      <c r="K907" s="105">
        <v>100</v>
      </c>
      <c r="L907" s="105">
        <v>0.47938935358817192</v>
      </c>
      <c r="M907" s="105">
        <v>0.70107368905985801</v>
      </c>
      <c r="N907" s="105">
        <v>1.2980664102760957</v>
      </c>
      <c r="O907" s="105">
        <v>5.4063893220330197</v>
      </c>
      <c r="P907" s="105">
        <v>17.01329349272708</v>
      </c>
      <c r="Q907" s="105">
        <v>45.90379187660325</v>
      </c>
      <c r="R907" s="105">
        <v>93.573114209998934</v>
      </c>
      <c r="S907" s="105">
        <v>0</v>
      </c>
      <c r="T907" s="105">
        <v>0</v>
      </c>
      <c r="U907" s="105">
        <v>0</v>
      </c>
    </row>
    <row r="908" spans="1:21">
      <c r="A908" s="54">
        <v>906</v>
      </c>
      <c r="B908" s="104">
        <v>2106</v>
      </c>
      <c r="C908" s="104">
        <v>2106</v>
      </c>
      <c r="D908" s="105">
        <v>1418.0000000000002</v>
      </c>
      <c r="E908" s="105">
        <v>714343000</v>
      </c>
      <c r="F908" s="105">
        <v>0</v>
      </c>
      <c r="G908" s="105">
        <v>5.2208175310299838</v>
      </c>
      <c r="H908" s="105">
        <v>6.8532421674928798</v>
      </c>
      <c r="I908" s="105">
        <v>7.197931862307609</v>
      </c>
      <c r="J908" s="105">
        <v>8.5665527093660998</v>
      </c>
      <c r="K908" s="105">
        <v>9.5407881155293026</v>
      </c>
      <c r="L908" s="105">
        <v>2.9961834599260744</v>
      </c>
      <c r="M908" s="105">
        <v>1.1841815378242748</v>
      </c>
      <c r="N908" s="105">
        <v>1.1184466012917929</v>
      </c>
      <c r="O908" s="105">
        <v>2.1800187886379061</v>
      </c>
      <c r="P908" s="105">
        <v>2.64445757549997</v>
      </c>
      <c r="Q908" s="105">
        <v>3.4905322373887695</v>
      </c>
      <c r="R908" s="105">
        <v>4.2091712274393984</v>
      </c>
      <c r="S908" s="105">
        <v>0</v>
      </c>
      <c r="T908" s="105">
        <v>4.6001936511445054</v>
      </c>
      <c r="U908" s="105">
        <v>4.6001936511445045</v>
      </c>
    </row>
    <row r="909" spans="1:21">
      <c r="A909" s="54">
        <v>907</v>
      </c>
      <c r="B909" s="104">
        <v>2120</v>
      </c>
      <c r="C909" s="104">
        <v>2120</v>
      </c>
      <c r="D909" s="105">
        <v>0</v>
      </c>
      <c r="E909" s="105">
        <v>714343000</v>
      </c>
      <c r="F909" s="105">
        <v>0</v>
      </c>
      <c r="G909" s="105">
        <v>8.6889320337856137</v>
      </c>
      <c r="H909" s="105">
        <v>11.925985144411626</v>
      </c>
      <c r="I909" s="105">
        <v>13.010165612085414</v>
      </c>
      <c r="J909" s="105">
        <v>16.005927430657714</v>
      </c>
      <c r="K909" s="105">
        <v>18.431067950454334</v>
      </c>
      <c r="L909" s="105">
        <v>1.2836834031115367</v>
      </c>
      <c r="M909" s="105">
        <v>0.63947981849388158</v>
      </c>
      <c r="N909" s="105">
        <v>0.94592713202839152</v>
      </c>
      <c r="O909" s="105">
        <v>2.2908672028813295</v>
      </c>
      <c r="P909" s="105">
        <v>3.3418969360713899</v>
      </c>
      <c r="Q909" s="105">
        <v>5.0059690729629045</v>
      </c>
      <c r="R909" s="105">
        <v>6.5932275595121199</v>
      </c>
      <c r="S909" s="105">
        <v>0</v>
      </c>
      <c r="T909" s="105">
        <v>0</v>
      </c>
      <c r="U909" s="105">
        <v>0</v>
      </c>
    </row>
    <row r="910" spans="1:21">
      <c r="A910" s="54">
        <v>908</v>
      </c>
      <c r="B910" s="104">
        <v>2125</v>
      </c>
      <c r="C910" s="104">
        <v>2125</v>
      </c>
      <c r="D910" s="105">
        <v>0</v>
      </c>
      <c r="E910" s="105">
        <v>2143030000</v>
      </c>
      <c r="F910" s="105">
        <v>0</v>
      </c>
      <c r="G910" s="105">
        <v>100</v>
      </c>
      <c r="H910" s="105">
        <v>100</v>
      </c>
      <c r="I910" s="105">
        <v>100</v>
      </c>
      <c r="J910" s="105">
        <v>100</v>
      </c>
      <c r="K910" s="105">
        <v>100</v>
      </c>
      <c r="L910" s="105">
        <v>0.41979525762747261</v>
      </c>
      <c r="M910" s="105">
        <v>0.30035210444921423</v>
      </c>
      <c r="N910" s="105">
        <v>1.1568107149770102</v>
      </c>
      <c r="O910" s="105">
        <v>5.306363296365034</v>
      </c>
      <c r="P910" s="105">
        <v>21.232827324142168</v>
      </c>
      <c r="Q910" s="105">
        <v>53.56885972626818</v>
      </c>
      <c r="R910" s="105">
        <v>89.611226356212171</v>
      </c>
      <c r="S910" s="105">
        <v>0</v>
      </c>
      <c r="T910" s="105">
        <v>0</v>
      </c>
      <c r="U910" s="105">
        <v>0</v>
      </c>
    </row>
    <row r="911" spans="1:21">
      <c r="A911" s="54">
        <v>909</v>
      </c>
      <c r="B911" s="104">
        <v>2126</v>
      </c>
      <c r="C911" s="104">
        <v>2126</v>
      </c>
      <c r="D911" s="105">
        <v>0</v>
      </c>
      <c r="E911" s="105">
        <v>714343000</v>
      </c>
      <c r="F911" s="105">
        <v>0</v>
      </c>
      <c r="G911" s="105">
        <v>100</v>
      </c>
      <c r="H911" s="105">
        <v>100</v>
      </c>
      <c r="I911" s="105">
        <v>100</v>
      </c>
      <c r="J911" s="105">
        <v>100</v>
      </c>
      <c r="K911" s="105">
        <v>100</v>
      </c>
      <c r="L911" s="105">
        <v>0.4933389373334629</v>
      </c>
      <c r="M911" s="105">
        <v>0.77234951411427699</v>
      </c>
      <c r="N911" s="105">
        <v>1.3445166124127392</v>
      </c>
      <c r="O911" s="105">
        <v>6.7019451717506655</v>
      </c>
      <c r="P911" s="105">
        <v>17.377864067571227</v>
      </c>
      <c r="Q911" s="105">
        <v>37.429245683999575</v>
      </c>
      <c r="R911" s="105">
        <v>69.5107334144557</v>
      </c>
      <c r="S911" s="105">
        <v>0</v>
      </c>
      <c r="T911" s="105">
        <v>0</v>
      </c>
      <c r="U911" s="105">
        <v>0</v>
      </c>
    </row>
    <row r="912" spans="1:21">
      <c r="A912" s="54">
        <v>910</v>
      </c>
      <c r="B912" s="104">
        <v>2127</v>
      </c>
      <c r="C912" s="104">
        <v>2127</v>
      </c>
      <c r="D912" s="105">
        <v>0</v>
      </c>
      <c r="E912" s="105">
        <v>714343000</v>
      </c>
      <c r="F912" s="105">
        <v>0</v>
      </c>
      <c r="G912" s="105">
        <v>100</v>
      </c>
      <c r="H912" s="105">
        <v>100</v>
      </c>
      <c r="I912" s="105">
        <v>100</v>
      </c>
      <c r="J912" s="105">
        <v>100</v>
      </c>
      <c r="K912" s="105">
        <v>100</v>
      </c>
      <c r="L912" s="105">
        <v>0.70892277984373353</v>
      </c>
      <c r="M912" s="105">
        <v>0.95809618971299892</v>
      </c>
      <c r="N912" s="105">
        <v>1.5127285868643574</v>
      </c>
      <c r="O912" s="105">
        <v>7.8474442302148901</v>
      </c>
      <c r="P912" s="105">
        <v>19.155178829658393</v>
      </c>
      <c r="Q912" s="105">
        <v>38.011057990103382</v>
      </c>
      <c r="R912" s="105">
        <v>65.748857063962603</v>
      </c>
      <c r="S912" s="105">
        <v>0</v>
      </c>
      <c r="T912" s="105">
        <v>0</v>
      </c>
      <c r="U912" s="105">
        <v>0</v>
      </c>
    </row>
    <row r="913" spans="1:21">
      <c r="A913" s="54">
        <v>911</v>
      </c>
      <c r="B913" s="104">
        <v>2128</v>
      </c>
      <c r="C913" s="104">
        <v>2128</v>
      </c>
      <c r="D913" s="105">
        <v>0</v>
      </c>
      <c r="E913" s="105">
        <v>714343000</v>
      </c>
      <c r="F913" s="105">
        <v>0</v>
      </c>
      <c r="G913" s="105">
        <v>100</v>
      </c>
      <c r="H913" s="105">
        <v>100</v>
      </c>
      <c r="I913" s="105">
        <v>100</v>
      </c>
      <c r="J913" s="105">
        <v>100</v>
      </c>
      <c r="K913" s="105">
        <v>100</v>
      </c>
      <c r="L913" s="105">
        <v>8.3746841541672925</v>
      </c>
      <c r="M913" s="105">
        <v>11.302419264973743</v>
      </c>
      <c r="N913" s="105">
        <v>13.692648069495021</v>
      </c>
      <c r="O913" s="105">
        <v>49.647095940139074</v>
      </c>
      <c r="P913" s="105">
        <v>97.308308042672579</v>
      </c>
      <c r="Q913" s="105">
        <v>100</v>
      </c>
      <c r="R913" s="105">
        <v>100</v>
      </c>
      <c r="S913" s="105">
        <v>0</v>
      </c>
      <c r="T913" s="105">
        <v>0</v>
      </c>
      <c r="U913" s="105">
        <v>0</v>
      </c>
    </row>
    <row r="914" spans="1:21">
      <c r="A914" s="54">
        <v>912</v>
      </c>
      <c r="B914" s="104">
        <v>2129</v>
      </c>
      <c r="C914" s="104">
        <v>2129</v>
      </c>
      <c r="D914" s="105">
        <v>0</v>
      </c>
      <c r="E914" s="105">
        <v>714343000</v>
      </c>
      <c r="F914" s="105">
        <v>1</v>
      </c>
      <c r="G914" s="105">
        <v>100</v>
      </c>
      <c r="H914" s="105">
        <v>100</v>
      </c>
      <c r="I914" s="105">
        <v>100</v>
      </c>
      <c r="J914" s="105">
        <v>100</v>
      </c>
      <c r="K914" s="105">
        <v>100</v>
      </c>
      <c r="L914" s="105">
        <v>8.0358241016865346</v>
      </c>
      <c r="M914" s="105">
        <v>13.367284322997795</v>
      </c>
      <c r="N914" s="105">
        <v>11.882030509331372</v>
      </c>
      <c r="O914" s="105">
        <v>20.172766308612545</v>
      </c>
      <c r="P914" s="105">
        <v>76.022115658337952</v>
      </c>
      <c r="Q914" s="105">
        <v>100</v>
      </c>
      <c r="R914" s="105">
        <v>100</v>
      </c>
      <c r="S914" s="105">
        <v>0</v>
      </c>
      <c r="T914" s="105">
        <v>0</v>
      </c>
      <c r="U914" s="105">
        <v>0</v>
      </c>
    </row>
    <row r="915" spans="1:21">
      <c r="A915" s="54">
        <v>913</v>
      </c>
      <c r="B915" s="104">
        <v>2130</v>
      </c>
      <c r="C915" s="104">
        <v>2130</v>
      </c>
      <c r="D915" s="105">
        <v>0</v>
      </c>
      <c r="E915" s="105">
        <v>714343000</v>
      </c>
      <c r="F915" s="105">
        <v>1</v>
      </c>
      <c r="G915" s="105">
        <v>100</v>
      </c>
      <c r="H915" s="105">
        <v>100</v>
      </c>
      <c r="I915" s="105">
        <v>100</v>
      </c>
      <c r="J915" s="105">
        <v>100</v>
      </c>
      <c r="K915" s="105">
        <v>30.408846263335189</v>
      </c>
      <c r="L915" s="105">
        <v>2.5139196556813208</v>
      </c>
      <c r="M915" s="105">
        <v>5.1298803305969392</v>
      </c>
      <c r="N915" s="105">
        <v>4.3040172433181745</v>
      </c>
      <c r="O915" s="105">
        <v>6.9828860643237638</v>
      </c>
      <c r="P915" s="105">
        <v>28.960805965081125</v>
      </c>
      <c r="Q915" s="105">
        <v>65.748856785589581</v>
      </c>
      <c r="R915" s="105">
        <v>100</v>
      </c>
      <c r="S915" s="105">
        <v>0</v>
      </c>
      <c r="T915" s="105">
        <v>0</v>
      </c>
      <c r="U915" s="105">
        <v>0</v>
      </c>
    </row>
    <row r="916" spans="1:21">
      <c r="A916" s="54">
        <v>914</v>
      </c>
      <c r="B916" s="104">
        <v>2131</v>
      </c>
      <c r="C916" s="104">
        <v>2131</v>
      </c>
      <c r="D916" s="105">
        <v>0</v>
      </c>
      <c r="E916" s="105">
        <v>714343000</v>
      </c>
      <c r="F916" s="105">
        <v>1</v>
      </c>
      <c r="G916" s="105">
        <v>17.888977642716572</v>
      </c>
      <c r="H916" s="105">
        <v>22.526860735272724</v>
      </c>
      <c r="I916" s="105">
        <v>22.737392144013587</v>
      </c>
      <c r="J916" s="105">
        <v>26.444575645754934</v>
      </c>
      <c r="K916" s="105">
        <v>28.622364228346516</v>
      </c>
      <c r="L916" s="105">
        <v>11.882300203117929</v>
      </c>
      <c r="M916" s="105">
        <v>7.0570006282477022</v>
      </c>
      <c r="N916" s="105">
        <v>6.0975007701485398</v>
      </c>
      <c r="O916" s="105">
        <v>6.154583191323181</v>
      </c>
      <c r="P916" s="105">
        <v>10.959013330673217</v>
      </c>
      <c r="Q916" s="105">
        <v>13.222287822877467</v>
      </c>
      <c r="R916" s="105">
        <v>14.925772757113213</v>
      </c>
      <c r="S916" s="105">
        <v>0</v>
      </c>
      <c r="T916" s="105">
        <v>0</v>
      </c>
      <c r="U916" s="105">
        <v>0</v>
      </c>
    </row>
    <row r="917" spans="1:21">
      <c r="A917" s="54">
        <v>915</v>
      </c>
      <c r="B917" s="104">
        <v>2132</v>
      </c>
      <c r="C917" s="104">
        <v>2132</v>
      </c>
      <c r="D917" s="105">
        <v>0</v>
      </c>
      <c r="E917" s="105">
        <v>714343000</v>
      </c>
      <c r="F917" s="105">
        <v>1</v>
      </c>
      <c r="G917" s="105">
        <v>100</v>
      </c>
      <c r="H917" s="105">
        <v>100</v>
      </c>
      <c r="I917" s="105">
        <v>100</v>
      </c>
      <c r="J917" s="105">
        <v>100</v>
      </c>
      <c r="K917" s="105">
        <v>15.205631059124828</v>
      </c>
      <c r="L917" s="105">
        <v>0.74823957233891203</v>
      </c>
      <c r="M917" s="105">
        <v>1.4680349793090799</v>
      </c>
      <c r="N917" s="105">
        <v>1.8035502695041268</v>
      </c>
      <c r="O917" s="105">
        <v>3.8801285019268676</v>
      </c>
      <c r="P917" s="105">
        <v>15.205631059124828</v>
      </c>
      <c r="Q917" s="105">
        <v>39.24033821709633</v>
      </c>
      <c r="R917" s="105">
        <v>90.107443313332297</v>
      </c>
      <c r="S917" s="105">
        <v>0</v>
      </c>
      <c r="T917" s="105">
        <v>0</v>
      </c>
      <c r="U917" s="105">
        <v>0</v>
      </c>
    </row>
    <row r="918" spans="1:21">
      <c r="A918" s="54">
        <v>916</v>
      </c>
      <c r="B918" s="104">
        <v>2133</v>
      </c>
      <c r="C918" s="104">
        <v>2133</v>
      </c>
      <c r="D918" s="105">
        <v>0</v>
      </c>
      <c r="E918" s="105">
        <v>714343000</v>
      </c>
      <c r="F918" s="105">
        <v>1</v>
      </c>
      <c r="G918" s="105">
        <v>45.053721656666148</v>
      </c>
      <c r="H918" s="105">
        <v>65.754080255674921</v>
      </c>
      <c r="I918" s="105">
        <v>73.724271801817338</v>
      </c>
      <c r="J918" s="105">
        <v>93.573114209998934</v>
      </c>
      <c r="K918" s="105">
        <v>20.274174745499764</v>
      </c>
      <c r="L918" s="105">
        <v>0.78855877788184836</v>
      </c>
      <c r="M918" s="105">
        <v>0.79215334780951485</v>
      </c>
      <c r="N918" s="105">
        <v>1.1121841265264709</v>
      </c>
      <c r="O918" s="105">
        <v>2.1328789567957358</v>
      </c>
      <c r="P918" s="105">
        <v>10.308902412965985</v>
      </c>
      <c r="Q918" s="105">
        <v>19.941811225081736</v>
      </c>
      <c r="R918" s="105">
        <v>30.796214803290791</v>
      </c>
      <c r="S918" s="105">
        <v>0</v>
      </c>
      <c r="T918" s="105">
        <v>0</v>
      </c>
      <c r="U918" s="105">
        <v>0</v>
      </c>
    </row>
    <row r="919" spans="1:21">
      <c r="A919" s="54">
        <v>917</v>
      </c>
      <c r="B919" s="104">
        <v>2134</v>
      </c>
      <c r="C919" s="104">
        <v>2134</v>
      </c>
      <c r="D919" s="105">
        <v>0</v>
      </c>
      <c r="E919" s="105">
        <v>2857370000</v>
      </c>
      <c r="F919" s="105">
        <v>1</v>
      </c>
      <c r="G919" s="105">
        <v>11.253149488714433</v>
      </c>
      <c r="H919" s="105">
        <v>15.61195786753906</v>
      </c>
      <c r="I919" s="105">
        <v>18.280539119382514</v>
      </c>
      <c r="J919" s="105">
        <v>17.458675737506397</v>
      </c>
      <c r="K919" s="105">
        <v>8.3691239394878583</v>
      </c>
      <c r="L919" s="105">
        <v>1.0942227165823468</v>
      </c>
      <c r="M919" s="105">
        <v>0.57932207618433251</v>
      </c>
      <c r="N919" s="105">
        <v>0.70400210270836905</v>
      </c>
      <c r="O919" s="105">
        <v>2.1188911832667894</v>
      </c>
      <c r="P919" s="105">
        <v>3.6448568393603078</v>
      </c>
      <c r="Q919" s="105">
        <v>5.7916626651751848</v>
      </c>
      <c r="R919" s="105">
        <v>8.8181628220886825</v>
      </c>
      <c r="S919" s="105">
        <v>0</v>
      </c>
      <c r="T919" s="105">
        <v>0</v>
      </c>
      <c r="U919" s="105">
        <v>0</v>
      </c>
    </row>
    <row r="920" spans="1:21">
      <c r="A920" s="54">
        <v>918</v>
      </c>
      <c r="B920" s="104">
        <v>2226</v>
      </c>
      <c r="C920" s="104">
        <v>2226</v>
      </c>
      <c r="D920" s="105">
        <v>0</v>
      </c>
      <c r="E920" s="105">
        <v>26241500000</v>
      </c>
      <c r="F920" s="105">
        <v>1</v>
      </c>
      <c r="G920" s="105">
        <v>16.985408855507657</v>
      </c>
      <c r="H920" s="105">
        <v>22.268469341535248</v>
      </c>
      <c r="I920" s="105">
        <v>23.703403816154371</v>
      </c>
      <c r="J920" s="105">
        <v>30.927451321782719</v>
      </c>
      <c r="K920" s="105">
        <v>10.365477057422781</v>
      </c>
      <c r="L920" s="105">
        <v>0.80917403102519136</v>
      </c>
      <c r="M920" s="105">
        <v>0.23838253288049377</v>
      </c>
      <c r="N920" s="105">
        <v>0.4774189834378666</v>
      </c>
      <c r="O920" s="105">
        <v>4.6152648216156109</v>
      </c>
      <c r="P920" s="105">
        <v>8.4244107287434389</v>
      </c>
      <c r="Q920" s="105">
        <v>11.39881494818818</v>
      </c>
      <c r="R920" s="105">
        <v>14.41132939749801</v>
      </c>
      <c r="S920" s="105">
        <v>0</v>
      </c>
      <c r="T920" s="105">
        <v>0</v>
      </c>
      <c r="U920" s="105">
        <v>0</v>
      </c>
    </row>
    <row r="921" spans="1:21">
      <c r="A921" s="54">
        <v>919</v>
      </c>
      <c r="B921" s="104">
        <v>2227</v>
      </c>
      <c r="C921" s="104">
        <v>2227</v>
      </c>
      <c r="D921" s="105">
        <v>0</v>
      </c>
      <c r="E921" s="105">
        <v>714343000</v>
      </c>
      <c r="F921" s="105">
        <v>1</v>
      </c>
      <c r="G921" s="105">
        <v>31.189902805107479</v>
      </c>
      <c r="H921" s="105">
        <v>39.238909980619084</v>
      </c>
      <c r="I921" s="105">
        <v>39.238960987274446</v>
      </c>
      <c r="J921" s="105">
        <v>45.902538789801199</v>
      </c>
      <c r="K921" s="105">
        <v>49.650265681369646</v>
      </c>
      <c r="L921" s="105">
        <v>2.2315190278199579</v>
      </c>
      <c r="M921" s="105">
        <v>2.0843015373398779</v>
      </c>
      <c r="N921" s="105">
        <v>5.0748832710934897</v>
      </c>
      <c r="O921" s="105">
        <v>8.6046064606099364</v>
      </c>
      <c r="P921" s="105">
        <v>18.155434559281801</v>
      </c>
      <c r="Q921" s="105">
        <v>23.392427103830606</v>
      </c>
      <c r="R921" s="105">
        <v>27.335077596190381</v>
      </c>
      <c r="S921" s="105">
        <v>0</v>
      </c>
      <c r="T921" s="105">
        <v>0</v>
      </c>
      <c r="U921" s="105">
        <v>0</v>
      </c>
    </row>
    <row r="922" spans="1:21">
      <c r="A922" s="54">
        <v>920</v>
      </c>
      <c r="B922" s="104">
        <v>2228</v>
      </c>
      <c r="C922" s="104">
        <v>2228</v>
      </c>
      <c r="D922" s="105">
        <v>0</v>
      </c>
      <c r="E922" s="105">
        <v>714343000</v>
      </c>
      <c r="F922" s="105">
        <v>1</v>
      </c>
      <c r="G922" s="105">
        <v>13.74520321728798</v>
      </c>
      <c r="H922" s="105">
        <v>18.292488492180244</v>
      </c>
      <c r="I922" s="105">
        <v>19.308737852856922</v>
      </c>
      <c r="J922" s="105">
        <v>23.1704854234283</v>
      </c>
      <c r="K922" s="105">
        <v>3.6806368675642545</v>
      </c>
      <c r="L922" s="105">
        <v>0.18976646538434322</v>
      </c>
      <c r="M922" s="105">
        <v>0.58022918422608449</v>
      </c>
      <c r="N922" s="105">
        <v>1.5515714371348095</v>
      </c>
      <c r="O922" s="105">
        <v>4.268108612018839</v>
      </c>
      <c r="P922" s="105">
        <v>6.0220321026236947</v>
      </c>
      <c r="Q922" s="105">
        <v>8.8792006184670509</v>
      </c>
      <c r="R922" s="105">
        <v>11.263430414166537</v>
      </c>
      <c r="S922" s="105">
        <v>0</v>
      </c>
      <c r="T922" s="105">
        <v>0</v>
      </c>
      <c r="U922" s="105">
        <v>0</v>
      </c>
    </row>
    <row r="923" spans="1:21">
      <c r="A923" s="54">
        <v>921</v>
      </c>
      <c r="B923" s="104">
        <v>2229</v>
      </c>
      <c r="C923" s="104">
        <v>2229</v>
      </c>
      <c r="D923" s="105">
        <v>0</v>
      </c>
      <c r="E923" s="105">
        <v>714343000</v>
      </c>
      <c r="F923" s="105">
        <v>1</v>
      </c>
      <c r="G923" s="105">
        <v>100</v>
      </c>
      <c r="H923" s="105">
        <v>100</v>
      </c>
      <c r="I923" s="105">
        <v>100</v>
      </c>
      <c r="J923" s="105">
        <v>100</v>
      </c>
      <c r="K923" s="105">
        <v>6.9710629497420404</v>
      </c>
      <c r="L923" s="105">
        <v>0.16458296210461643</v>
      </c>
      <c r="M923" s="105">
        <v>0.31143125569124069</v>
      </c>
      <c r="N923" s="105">
        <v>1.530605356536836</v>
      </c>
      <c r="O923" s="105">
        <v>3.2407581587319023</v>
      </c>
      <c r="P923" s="105">
        <v>14.834762008902267</v>
      </c>
      <c r="Q923" s="105">
        <v>43.444660168928081</v>
      </c>
      <c r="R923" s="105">
        <v>83.89313687793009</v>
      </c>
      <c r="S923" s="105">
        <v>0</v>
      </c>
      <c r="T923" s="105">
        <v>0</v>
      </c>
      <c r="U923" s="105">
        <v>0</v>
      </c>
    </row>
    <row r="924" spans="1:21">
      <c r="A924" s="54">
        <v>922</v>
      </c>
      <c r="B924" s="104">
        <v>2230</v>
      </c>
      <c r="C924" s="104">
        <v>2230</v>
      </c>
      <c r="D924" s="105">
        <v>0</v>
      </c>
      <c r="E924" s="105">
        <v>714343000</v>
      </c>
      <c r="F924" s="105">
        <v>1</v>
      </c>
      <c r="G924" s="105">
        <v>10.352770082808394</v>
      </c>
      <c r="H924" s="105">
        <v>13.823300962840753</v>
      </c>
      <c r="I924" s="105">
        <v>14.834762008902267</v>
      </c>
      <c r="J924" s="105">
        <v>18.292488492180244</v>
      </c>
      <c r="K924" s="105">
        <v>17.888977716617443</v>
      </c>
      <c r="L924" s="105">
        <v>0.2591658456316715</v>
      </c>
      <c r="M924" s="105">
        <v>0.28582013269031631</v>
      </c>
      <c r="N924" s="105">
        <v>1.333754163347096</v>
      </c>
      <c r="O924" s="105">
        <v>2.8511706713274543</v>
      </c>
      <c r="P924" s="105">
        <v>5.2320450956128424</v>
      </c>
      <c r="Q924" s="105">
        <v>6.9511456270284917</v>
      </c>
      <c r="R924" s="105">
        <v>8.4475728106249051</v>
      </c>
      <c r="S924" s="105">
        <v>0</v>
      </c>
      <c r="T924" s="105">
        <v>0</v>
      </c>
      <c r="U924" s="105">
        <v>0</v>
      </c>
    </row>
    <row r="925" spans="1:21">
      <c r="A925" s="54">
        <v>923</v>
      </c>
      <c r="B925" s="104">
        <v>2231</v>
      </c>
      <c r="C925" s="104">
        <v>2231</v>
      </c>
      <c r="D925" s="105">
        <v>0</v>
      </c>
      <c r="E925" s="105">
        <v>714343000</v>
      </c>
      <c r="F925" s="105">
        <v>0</v>
      </c>
      <c r="G925" s="105">
        <v>100</v>
      </c>
      <c r="H925" s="105">
        <v>100</v>
      </c>
      <c r="I925" s="105">
        <v>100</v>
      </c>
      <c r="J925" s="105">
        <v>100</v>
      </c>
      <c r="K925" s="105">
        <v>100</v>
      </c>
      <c r="L925" s="105">
        <v>13.293997832656723</v>
      </c>
      <c r="M925" s="105">
        <v>2.4518485805029488</v>
      </c>
      <c r="N925" s="105">
        <v>6.8146967899273125</v>
      </c>
      <c r="O925" s="105">
        <v>13.085085017003502</v>
      </c>
      <c r="P925" s="105">
        <v>43.441271891696303</v>
      </c>
      <c r="Q925" s="105">
        <v>100</v>
      </c>
      <c r="R925" s="105">
        <v>100</v>
      </c>
      <c r="S925" s="105">
        <v>0</v>
      </c>
      <c r="T925" s="105">
        <v>0</v>
      </c>
      <c r="U925" s="105">
        <v>0</v>
      </c>
    </row>
    <row r="926" spans="1:21">
      <c r="A926" s="54">
        <v>924</v>
      </c>
      <c r="B926" s="104">
        <v>2232</v>
      </c>
      <c r="C926" s="104">
        <v>2232</v>
      </c>
      <c r="D926" s="105">
        <v>0</v>
      </c>
      <c r="E926" s="105">
        <v>714343000</v>
      </c>
      <c r="F926" s="105">
        <v>0</v>
      </c>
      <c r="G926" s="105">
        <v>100</v>
      </c>
      <c r="H926" s="105">
        <v>100</v>
      </c>
      <c r="I926" s="105">
        <v>100</v>
      </c>
      <c r="J926" s="105">
        <v>100</v>
      </c>
      <c r="K926" s="105">
        <v>100</v>
      </c>
      <c r="L926" s="105">
        <v>0.46746557100900321</v>
      </c>
      <c r="M926" s="105">
        <v>0.60001257030889021</v>
      </c>
      <c r="N926" s="105">
        <v>1.6573164638042464</v>
      </c>
      <c r="O926" s="105">
        <v>2.3684706252616508</v>
      </c>
      <c r="P926" s="105">
        <v>8.5968232136394782</v>
      </c>
      <c r="Q926" s="105">
        <v>24.82552009653033</v>
      </c>
      <c r="R926" s="105">
        <v>56.579092313022606</v>
      </c>
      <c r="S926" s="105">
        <v>0</v>
      </c>
      <c r="T926" s="105">
        <v>0</v>
      </c>
      <c r="U926" s="105">
        <v>0</v>
      </c>
    </row>
    <row r="927" spans="1:21">
      <c r="A927" s="54">
        <v>925</v>
      </c>
      <c r="B927" s="104">
        <v>2233</v>
      </c>
      <c r="C927" s="104">
        <v>2233</v>
      </c>
      <c r="D927" s="105">
        <v>0</v>
      </c>
      <c r="E927" s="105">
        <v>714343000</v>
      </c>
      <c r="F927" s="105">
        <v>0</v>
      </c>
      <c r="G927" s="105">
        <v>100</v>
      </c>
      <c r="H927" s="105">
        <v>100</v>
      </c>
      <c r="I927" s="105">
        <v>100</v>
      </c>
      <c r="J927" s="105">
        <v>100</v>
      </c>
      <c r="K927" s="105">
        <v>100</v>
      </c>
      <c r="L927" s="105">
        <v>0.63605107293578556</v>
      </c>
      <c r="M927" s="105">
        <v>0.32144026020941002</v>
      </c>
      <c r="N927" s="105">
        <v>1.1841968565388705</v>
      </c>
      <c r="O927" s="105">
        <v>2.0139475269338982</v>
      </c>
      <c r="P927" s="105">
        <v>9.6162093654544378</v>
      </c>
      <c r="Q927" s="105">
        <v>25.881925207020974</v>
      </c>
      <c r="R927" s="105">
        <v>56.579092313022606</v>
      </c>
      <c r="S927" s="105">
        <v>0</v>
      </c>
      <c r="T927" s="105">
        <v>0</v>
      </c>
      <c r="U927" s="105">
        <v>0</v>
      </c>
    </row>
    <row r="928" spans="1:21">
      <c r="A928" s="54">
        <v>926</v>
      </c>
      <c r="B928" s="104">
        <v>2234</v>
      </c>
      <c r="C928" s="104">
        <v>2234</v>
      </c>
      <c r="D928" s="105">
        <v>0</v>
      </c>
      <c r="E928" s="105">
        <v>714343000</v>
      </c>
      <c r="F928" s="105">
        <v>0</v>
      </c>
      <c r="G928" s="105">
        <v>93.573114209998934</v>
      </c>
      <c r="H928" s="105">
        <v>100</v>
      </c>
      <c r="I928" s="105">
        <v>100</v>
      </c>
      <c r="J928" s="105">
        <v>100</v>
      </c>
      <c r="K928" s="105">
        <v>100</v>
      </c>
      <c r="L928" s="105">
        <v>0.58845229771960494</v>
      </c>
      <c r="M928" s="105">
        <v>0.23440045951874872</v>
      </c>
      <c r="N928" s="105">
        <v>0.79990288265005383</v>
      </c>
      <c r="O928" s="105">
        <v>1.512149201773352</v>
      </c>
      <c r="P928" s="105">
        <v>7.197931862307609</v>
      </c>
      <c r="Q928" s="105">
        <v>20.274174745499764</v>
      </c>
      <c r="R928" s="105">
        <v>44.234563081090407</v>
      </c>
      <c r="S928" s="105">
        <v>0</v>
      </c>
      <c r="T928" s="105">
        <v>0</v>
      </c>
      <c r="U928" s="105">
        <v>0</v>
      </c>
    </row>
    <row r="929" spans="1:21">
      <c r="A929" s="54">
        <v>927</v>
      </c>
      <c r="B929" s="104">
        <v>2235</v>
      </c>
      <c r="C929" s="104">
        <v>2235</v>
      </c>
      <c r="D929" s="105">
        <v>0</v>
      </c>
      <c r="E929" s="105">
        <v>714343000</v>
      </c>
      <c r="F929" s="105">
        <v>0</v>
      </c>
      <c r="G929" s="105">
        <v>100</v>
      </c>
      <c r="H929" s="105">
        <v>100</v>
      </c>
      <c r="I929" s="105">
        <v>100</v>
      </c>
      <c r="J929" s="105">
        <v>100</v>
      </c>
      <c r="K929" s="105">
        <v>100</v>
      </c>
      <c r="L929" s="105">
        <v>0.56885739958976211</v>
      </c>
      <c r="M929" s="105">
        <v>0.1875140444302264</v>
      </c>
      <c r="N929" s="105">
        <v>0.70427060653031137</v>
      </c>
      <c r="O929" s="105">
        <v>1.229878174019071</v>
      </c>
      <c r="P929" s="105">
        <v>6.5754080255674925</v>
      </c>
      <c r="Q929" s="105">
        <v>20.444545961848505</v>
      </c>
      <c r="R929" s="105">
        <v>47.703940577646506</v>
      </c>
      <c r="S929" s="105">
        <v>0</v>
      </c>
      <c r="T929" s="105">
        <v>0</v>
      </c>
      <c r="U929" s="105">
        <v>0</v>
      </c>
    </row>
    <row r="930" spans="1:21">
      <c r="A930" s="54">
        <v>928</v>
      </c>
      <c r="B930" s="104">
        <v>2236</v>
      </c>
      <c r="C930" s="104">
        <v>2236</v>
      </c>
      <c r="D930" s="105">
        <v>0</v>
      </c>
      <c r="E930" s="105">
        <v>714343000</v>
      </c>
      <c r="F930" s="105">
        <v>0</v>
      </c>
      <c r="G930" s="105">
        <v>100</v>
      </c>
      <c r="H930" s="105">
        <v>100</v>
      </c>
      <c r="I930" s="105">
        <v>100</v>
      </c>
      <c r="J930" s="105">
        <v>100</v>
      </c>
      <c r="K930" s="105">
        <v>100</v>
      </c>
      <c r="L930" s="105">
        <v>0.51026753963676585</v>
      </c>
      <c r="M930" s="105">
        <v>0.28273929741828324</v>
      </c>
      <c r="N930" s="105">
        <v>0.97807031434669522</v>
      </c>
      <c r="O930" s="105">
        <v>1.487875150788772</v>
      </c>
      <c r="P930" s="105">
        <v>7.0723865391278258</v>
      </c>
      <c r="Q930" s="105">
        <v>23.620397761747306</v>
      </c>
      <c r="R930" s="105">
        <v>54.064465987999391</v>
      </c>
      <c r="S930" s="105">
        <v>0</v>
      </c>
      <c r="T930" s="105">
        <v>0</v>
      </c>
      <c r="U930" s="105">
        <v>0</v>
      </c>
    </row>
    <row r="931" spans="1:21">
      <c r="A931" s="54">
        <v>929</v>
      </c>
      <c r="B931" s="104">
        <v>2237</v>
      </c>
      <c r="C931" s="104">
        <v>2237</v>
      </c>
      <c r="D931" s="105">
        <v>0</v>
      </c>
      <c r="E931" s="105">
        <v>714343000</v>
      </c>
      <c r="F931" s="105">
        <v>0</v>
      </c>
      <c r="G931" s="105">
        <v>100</v>
      </c>
      <c r="H931" s="105">
        <v>100</v>
      </c>
      <c r="I931" s="105">
        <v>100</v>
      </c>
      <c r="J931" s="105">
        <v>100</v>
      </c>
      <c r="K931" s="105">
        <v>100</v>
      </c>
      <c r="L931" s="105">
        <v>0.44730936966493778</v>
      </c>
      <c r="M931" s="105">
        <v>0.55453894112712343</v>
      </c>
      <c r="N931" s="105">
        <v>1.5330177077392733</v>
      </c>
      <c r="O931" s="105">
        <v>2.1206302691928127</v>
      </c>
      <c r="P931" s="105">
        <v>8.3318526351368902</v>
      </c>
      <c r="Q931" s="105">
        <v>27.032232993999695</v>
      </c>
      <c r="R931" s="105">
        <v>62.382076139999285</v>
      </c>
      <c r="S931" s="105">
        <v>0</v>
      </c>
      <c r="T931" s="105">
        <v>0</v>
      </c>
      <c r="U931" s="105">
        <v>0</v>
      </c>
    </row>
    <row r="932" spans="1:21">
      <c r="A932" s="54">
        <v>930</v>
      </c>
      <c r="B932" s="104">
        <v>2238</v>
      </c>
      <c r="C932" s="104">
        <v>2238</v>
      </c>
      <c r="D932" s="105">
        <v>0</v>
      </c>
      <c r="E932" s="105">
        <v>714343000</v>
      </c>
      <c r="F932" s="105">
        <v>1</v>
      </c>
      <c r="G932" s="105">
        <v>-99999</v>
      </c>
      <c r="H932" s="105">
        <v>-99999</v>
      </c>
      <c r="I932" s="105">
        <v>-99999</v>
      </c>
      <c r="J932" s="105">
        <v>-99999</v>
      </c>
      <c r="K932" s="105">
        <v>-99999</v>
      </c>
      <c r="L932" s="105">
        <v>-99999</v>
      </c>
      <c r="M932" s="105">
        <v>-99999</v>
      </c>
      <c r="N932" s="105">
        <v>-99999</v>
      </c>
      <c r="O932" s="105">
        <v>-99999</v>
      </c>
      <c r="P932" s="105">
        <v>-99999</v>
      </c>
      <c r="Q932" s="105">
        <v>-99999</v>
      </c>
      <c r="R932" s="105">
        <v>-99999</v>
      </c>
      <c r="S932" s="105">
        <v>0</v>
      </c>
      <c r="T932" s="105">
        <v>0</v>
      </c>
      <c r="U932" s="105">
        <v>0</v>
      </c>
    </row>
    <row r="933" spans="1:21">
      <c r="A933" s="54">
        <v>931</v>
      </c>
      <c r="B933" s="104">
        <v>2239</v>
      </c>
      <c r="C933" s="104">
        <v>2239</v>
      </c>
      <c r="D933" s="105">
        <v>0</v>
      </c>
      <c r="E933" s="105">
        <v>714343000</v>
      </c>
      <c r="F933" s="105">
        <v>0</v>
      </c>
      <c r="G933" s="105">
        <v>100</v>
      </c>
      <c r="H933" s="105">
        <v>100</v>
      </c>
      <c r="I933" s="105">
        <v>100</v>
      </c>
      <c r="J933" s="105">
        <v>100</v>
      </c>
      <c r="K933" s="105">
        <v>100</v>
      </c>
      <c r="L933" s="105">
        <v>4.064997442706721</v>
      </c>
      <c r="M933" s="105">
        <v>4.4274812911009507</v>
      </c>
      <c r="N933" s="105">
        <v>8.7601279598204869</v>
      </c>
      <c r="O933" s="105">
        <v>14.636154065103208</v>
      </c>
      <c r="P933" s="105">
        <v>38.989479654707985</v>
      </c>
      <c r="Q933" s="105">
        <v>100</v>
      </c>
      <c r="R933" s="105">
        <v>100</v>
      </c>
      <c r="S933" s="105">
        <v>0</v>
      </c>
      <c r="T933" s="105">
        <v>0</v>
      </c>
      <c r="U933" s="105">
        <v>0</v>
      </c>
    </row>
    <row r="934" spans="1:21">
      <c r="A934" s="54">
        <v>932</v>
      </c>
      <c r="B934" s="104">
        <v>2240</v>
      </c>
      <c r="C934" s="104">
        <v>2240</v>
      </c>
      <c r="D934" s="105">
        <v>0</v>
      </c>
      <c r="E934" s="105">
        <v>714343000</v>
      </c>
      <c r="F934" s="105">
        <v>0</v>
      </c>
      <c r="G934" s="105">
        <v>100</v>
      </c>
      <c r="H934" s="105">
        <v>100</v>
      </c>
      <c r="I934" s="105">
        <v>100</v>
      </c>
      <c r="J934" s="105">
        <v>100</v>
      </c>
      <c r="K934" s="105">
        <v>100</v>
      </c>
      <c r="L934" s="105">
        <v>2.5276893189194518</v>
      </c>
      <c r="M934" s="105">
        <v>3.0156814000123608</v>
      </c>
      <c r="N934" s="105">
        <v>6.2406078482857135</v>
      </c>
      <c r="O934" s="105">
        <v>10.397022033556356</v>
      </c>
      <c r="P934" s="105">
        <v>33.789939854249305</v>
      </c>
      <c r="Q934" s="105">
        <v>81.096698981999054</v>
      </c>
      <c r="R934" s="105">
        <v>100</v>
      </c>
      <c r="S934" s="105">
        <v>0</v>
      </c>
      <c r="T934" s="105">
        <v>0</v>
      </c>
      <c r="U934" s="105">
        <v>0</v>
      </c>
    </row>
    <row r="935" spans="1:21">
      <c r="A935" s="54">
        <v>933</v>
      </c>
      <c r="B935" s="104">
        <v>2241</v>
      </c>
      <c r="C935" s="104">
        <v>2241</v>
      </c>
      <c r="D935" s="105">
        <v>0</v>
      </c>
      <c r="E935" s="105">
        <v>714343000</v>
      </c>
      <c r="F935" s="105">
        <v>0</v>
      </c>
      <c r="G935" s="105">
        <v>100</v>
      </c>
      <c r="H935" s="105">
        <v>100</v>
      </c>
      <c r="I935" s="105">
        <v>100</v>
      </c>
      <c r="J935" s="105">
        <v>100</v>
      </c>
      <c r="K935" s="105">
        <v>100</v>
      </c>
      <c r="L935" s="105">
        <v>3.2634486511870859</v>
      </c>
      <c r="M935" s="105">
        <v>4.6809061461471329</v>
      </c>
      <c r="N935" s="105">
        <v>8.4770388137694805</v>
      </c>
      <c r="O935" s="105">
        <v>12.163045267262277</v>
      </c>
      <c r="P935" s="105">
        <v>38.014077647812066</v>
      </c>
      <c r="Q935" s="105">
        <v>86.889320337856162</v>
      </c>
      <c r="R935" s="105">
        <v>100</v>
      </c>
      <c r="S935" s="105">
        <v>0</v>
      </c>
      <c r="T935" s="105">
        <v>0</v>
      </c>
      <c r="U935" s="105">
        <v>0</v>
      </c>
    </row>
    <row r="936" spans="1:21">
      <c r="A936" s="54">
        <v>934</v>
      </c>
      <c r="B936" s="104">
        <v>2242</v>
      </c>
      <c r="C936" s="104">
        <v>2242</v>
      </c>
      <c r="D936" s="105">
        <v>0</v>
      </c>
      <c r="E936" s="105">
        <v>714343000</v>
      </c>
      <c r="F936" s="105">
        <v>0</v>
      </c>
      <c r="G936" s="105">
        <v>100</v>
      </c>
      <c r="H936" s="105">
        <v>100</v>
      </c>
      <c r="I936" s="105">
        <v>100</v>
      </c>
      <c r="J936" s="105">
        <v>100</v>
      </c>
      <c r="K936" s="105">
        <v>100</v>
      </c>
      <c r="L936" s="105">
        <v>18.786461420880702</v>
      </c>
      <c r="M936" s="105">
        <v>18.292080857173318</v>
      </c>
      <c r="N936" s="105">
        <v>31.595412389663</v>
      </c>
      <c r="O936" s="105">
        <v>54.06244874017154</v>
      </c>
      <c r="P936" s="105">
        <v>100</v>
      </c>
      <c r="Q936" s="105">
        <v>100</v>
      </c>
      <c r="R936" s="105">
        <v>100</v>
      </c>
      <c r="S936" s="105">
        <v>0</v>
      </c>
      <c r="T936" s="105">
        <v>0</v>
      </c>
      <c r="U936" s="105">
        <v>0</v>
      </c>
    </row>
    <row r="937" spans="1:21">
      <c r="A937" s="54">
        <v>935</v>
      </c>
      <c r="B937" s="104">
        <v>2243</v>
      </c>
      <c r="C937" s="104">
        <v>2243</v>
      </c>
      <c r="D937" s="105">
        <v>6006</v>
      </c>
      <c r="E937" s="105">
        <v>12698100000</v>
      </c>
      <c r="F937" s="105">
        <v>0</v>
      </c>
      <c r="G937" s="105">
        <v>5.0106298145379338</v>
      </c>
      <c r="H937" s="105">
        <v>7.0365678375003116</v>
      </c>
      <c r="I937" s="105">
        <v>7.914851011946725</v>
      </c>
      <c r="J937" s="105">
        <v>10.147054417943902</v>
      </c>
      <c r="K937" s="105">
        <v>12.226956723007328</v>
      </c>
      <c r="L937" s="105">
        <v>1.7162693876265691</v>
      </c>
      <c r="M937" s="105">
        <v>0.81984417318896463</v>
      </c>
      <c r="N937" s="105">
        <v>1.0440041049356972</v>
      </c>
      <c r="O937" s="105">
        <v>1.5596564343533963</v>
      </c>
      <c r="P937" s="105">
        <v>2.424688216045717</v>
      </c>
      <c r="Q937" s="105">
        <v>3.1680274320860424</v>
      </c>
      <c r="R937" s="105">
        <v>3.9308073509731472</v>
      </c>
      <c r="S937" s="105">
        <v>0</v>
      </c>
      <c r="T937" s="105">
        <v>4.7499464086788112</v>
      </c>
      <c r="U937" s="105">
        <v>4.7499464086788112</v>
      </c>
    </row>
    <row r="938" spans="1:21">
      <c r="A938" s="54">
        <v>936</v>
      </c>
      <c r="B938" s="104">
        <v>2244</v>
      </c>
      <c r="C938" s="104">
        <v>2244</v>
      </c>
      <c r="D938" s="105">
        <v>2269</v>
      </c>
      <c r="E938" s="105">
        <v>3571710000</v>
      </c>
      <c r="F938" s="105">
        <v>0</v>
      </c>
      <c r="G938" s="105">
        <v>54.794990172787365</v>
      </c>
      <c r="H938" s="105">
        <v>76.990429230118963</v>
      </c>
      <c r="I938" s="105">
        <v>86.27296325077161</v>
      </c>
      <c r="J938" s="105">
        <v>100</v>
      </c>
      <c r="K938" s="105">
        <v>85.665407171540821</v>
      </c>
      <c r="L938" s="105">
        <v>0.14898057988351465</v>
      </c>
      <c r="M938" s="105">
        <v>0.51212966154903306</v>
      </c>
      <c r="N938" s="105">
        <v>1.4620080290286059</v>
      </c>
      <c r="O938" s="105">
        <v>2.5366136813842592</v>
      </c>
      <c r="P938" s="105">
        <v>9.5109365272547262</v>
      </c>
      <c r="Q938" s="105">
        <v>27.152874594550887</v>
      </c>
      <c r="R938" s="105">
        <v>40.820428920667098</v>
      </c>
      <c r="S938" s="105">
        <v>0</v>
      </c>
      <c r="T938" s="105">
        <v>40.488980151628077</v>
      </c>
      <c r="U938" s="105">
        <v>40.488980151628077</v>
      </c>
    </row>
    <row r="939" spans="1:21">
      <c r="A939" s="54">
        <v>937</v>
      </c>
      <c r="B939" s="104">
        <v>2255</v>
      </c>
      <c r="C939" s="104">
        <v>2255</v>
      </c>
      <c r="D939" s="105">
        <v>2070.9999999999995</v>
      </c>
      <c r="E939" s="105">
        <v>2883780000</v>
      </c>
      <c r="F939" s="105">
        <v>0</v>
      </c>
      <c r="G939" s="105">
        <v>100</v>
      </c>
      <c r="H939" s="105">
        <v>100</v>
      </c>
      <c r="I939" s="105">
        <v>100</v>
      </c>
      <c r="J939" s="105">
        <v>100</v>
      </c>
      <c r="K939" s="105">
        <v>100</v>
      </c>
      <c r="L939" s="105">
        <v>0.47421299694463476</v>
      </c>
      <c r="M939" s="105">
        <v>1.7279282077708593</v>
      </c>
      <c r="N939" s="105">
        <v>2.8072575880959576</v>
      </c>
      <c r="O939" s="105">
        <v>4.9865243489744895</v>
      </c>
      <c r="P939" s="105">
        <v>20.986204984977707</v>
      </c>
      <c r="Q939" s="105">
        <v>63.364799567545589</v>
      </c>
      <c r="R939" s="105">
        <v>100</v>
      </c>
      <c r="S939" s="105">
        <v>0</v>
      </c>
      <c r="T939" s="105">
        <v>57.862243974525768</v>
      </c>
      <c r="U939" s="105">
        <v>57.862243974525796</v>
      </c>
    </row>
    <row r="940" spans="1:21">
      <c r="A940" s="54">
        <v>938</v>
      </c>
      <c r="B940" s="104">
        <v>2256</v>
      </c>
      <c r="C940" s="104">
        <v>2256</v>
      </c>
      <c r="D940" s="105">
        <v>907.00000000000011</v>
      </c>
      <c r="E940" s="105">
        <v>2195840000</v>
      </c>
      <c r="F940" s="105">
        <v>0</v>
      </c>
      <c r="G940" s="105">
        <v>100</v>
      </c>
      <c r="H940" s="105">
        <v>100</v>
      </c>
      <c r="I940" s="105">
        <v>100</v>
      </c>
      <c r="J940" s="105">
        <v>100</v>
      </c>
      <c r="K940" s="105">
        <v>100</v>
      </c>
      <c r="L940" s="105">
        <v>0.78513067790327884</v>
      </c>
      <c r="M940" s="105">
        <v>2.2575099206695968</v>
      </c>
      <c r="N940" s="105">
        <v>3.4908589413704703</v>
      </c>
      <c r="O940" s="105">
        <v>6.4856079844042718</v>
      </c>
      <c r="P940" s="105">
        <v>29.795083624295643</v>
      </c>
      <c r="Q940" s="105">
        <v>100</v>
      </c>
      <c r="R940" s="105">
        <v>100</v>
      </c>
      <c r="S940" s="105">
        <v>0</v>
      </c>
      <c r="T940" s="105">
        <v>61.901182595720265</v>
      </c>
      <c r="U940" s="105">
        <v>61.901182595720265</v>
      </c>
    </row>
    <row r="941" spans="1:21">
      <c r="A941" s="54">
        <v>939</v>
      </c>
      <c r="B941" s="104">
        <v>2257</v>
      </c>
      <c r="C941" s="104">
        <v>2257</v>
      </c>
      <c r="D941" s="105">
        <v>359.00000000000006</v>
      </c>
      <c r="E941" s="105">
        <v>714343000</v>
      </c>
      <c r="F941" s="105">
        <v>0</v>
      </c>
      <c r="G941" s="105">
        <v>100</v>
      </c>
      <c r="H941" s="105">
        <v>100</v>
      </c>
      <c r="I941" s="105">
        <v>100</v>
      </c>
      <c r="J941" s="105">
        <v>100</v>
      </c>
      <c r="K941" s="105">
        <v>100</v>
      </c>
      <c r="L941" s="105">
        <v>29.579343093738267</v>
      </c>
      <c r="M941" s="105">
        <v>27.259394615798008</v>
      </c>
      <c r="N941" s="105">
        <v>48.633850500049412</v>
      </c>
      <c r="O941" s="105">
        <v>92.331850988516322</v>
      </c>
      <c r="P941" s="105">
        <v>100</v>
      </c>
      <c r="Q941" s="105">
        <v>100</v>
      </c>
      <c r="R941" s="105">
        <v>100</v>
      </c>
      <c r="S941" s="105">
        <v>0</v>
      </c>
      <c r="T941" s="105">
        <v>83.15036993317517</v>
      </c>
      <c r="U941" s="105">
        <v>83.15036993317517</v>
      </c>
    </row>
    <row r="942" spans="1:21">
      <c r="A942" s="54">
        <v>940</v>
      </c>
      <c r="B942" s="104">
        <v>2258</v>
      </c>
      <c r="C942" s="104">
        <v>2258</v>
      </c>
      <c r="D942" s="105">
        <v>1147</v>
      </c>
      <c r="E942" s="105">
        <v>1455090000</v>
      </c>
      <c r="F942" s="105">
        <v>0</v>
      </c>
      <c r="G942" s="105">
        <v>100</v>
      </c>
      <c r="H942" s="105">
        <v>100</v>
      </c>
      <c r="I942" s="105">
        <v>100</v>
      </c>
      <c r="J942" s="105">
        <v>100</v>
      </c>
      <c r="K942" s="105">
        <v>100</v>
      </c>
      <c r="L942" s="105">
        <v>1.0519482850555657</v>
      </c>
      <c r="M942" s="105">
        <v>2.4539382871486852</v>
      </c>
      <c r="N942" s="105">
        <v>4.6642800483459528</v>
      </c>
      <c r="O942" s="105">
        <v>9.4093532420855315</v>
      </c>
      <c r="P942" s="105">
        <v>35.911075151425869</v>
      </c>
      <c r="Q942" s="105">
        <v>97.171144527387611</v>
      </c>
      <c r="R942" s="105">
        <v>100</v>
      </c>
      <c r="S942" s="105">
        <v>0</v>
      </c>
      <c r="T942" s="105">
        <v>62.555144961787427</v>
      </c>
      <c r="U942" s="105">
        <v>62.555144961787434</v>
      </c>
    </row>
    <row r="943" spans="1:21">
      <c r="A943" s="54">
        <v>941</v>
      </c>
      <c r="B943" s="104">
        <v>2259</v>
      </c>
      <c r="C943" s="104">
        <v>2259</v>
      </c>
      <c r="D943" s="105">
        <v>153</v>
      </c>
      <c r="E943" s="105">
        <v>714343000</v>
      </c>
      <c r="F943" s="105">
        <v>0</v>
      </c>
      <c r="G943" s="105">
        <v>100</v>
      </c>
      <c r="H943" s="105">
        <v>100</v>
      </c>
      <c r="I943" s="105">
        <v>100</v>
      </c>
      <c r="J943" s="105">
        <v>100</v>
      </c>
      <c r="K943" s="105">
        <v>100</v>
      </c>
      <c r="L943" s="105">
        <v>2.8199373740480698</v>
      </c>
      <c r="M943" s="105">
        <v>6.044474458285646</v>
      </c>
      <c r="N943" s="105">
        <v>11.788700550756046</v>
      </c>
      <c r="O943" s="105">
        <v>19.221186721232531</v>
      </c>
      <c r="P943" s="105">
        <v>56.579092313022606</v>
      </c>
      <c r="Q943" s="105">
        <v>100</v>
      </c>
      <c r="R943" s="105">
        <v>100</v>
      </c>
      <c r="S943" s="105">
        <v>0</v>
      </c>
      <c r="T943" s="105">
        <v>66.371115951445418</v>
      </c>
      <c r="U943" s="105">
        <v>66.371115951445404</v>
      </c>
    </row>
    <row r="944" spans="1:21">
      <c r="A944" s="54">
        <v>942</v>
      </c>
      <c r="B944" s="104">
        <v>2260</v>
      </c>
      <c r="C944" s="104">
        <v>2260</v>
      </c>
      <c r="D944" s="105">
        <v>187.99999999999997</v>
      </c>
      <c r="E944" s="105">
        <v>714343000</v>
      </c>
      <c r="F944" s="105">
        <v>0</v>
      </c>
      <c r="G944" s="105">
        <v>100</v>
      </c>
      <c r="H944" s="105">
        <v>100</v>
      </c>
      <c r="I944" s="105">
        <v>100</v>
      </c>
      <c r="J944" s="105">
        <v>100</v>
      </c>
      <c r="K944" s="105">
        <v>100</v>
      </c>
      <c r="L944" s="105">
        <v>2.1355286104542217</v>
      </c>
      <c r="M944" s="105">
        <v>5.0924143787754526</v>
      </c>
      <c r="N944" s="105">
        <v>10.762658621645366</v>
      </c>
      <c r="O944" s="105">
        <v>19.624126910566588</v>
      </c>
      <c r="P944" s="105">
        <v>56.579092313022606</v>
      </c>
      <c r="Q944" s="105">
        <v>100</v>
      </c>
      <c r="R944" s="105">
        <v>100</v>
      </c>
      <c r="S944" s="105">
        <v>0</v>
      </c>
      <c r="T944" s="105">
        <v>66.182818402872016</v>
      </c>
      <c r="U944" s="105">
        <v>66.182818402872016</v>
      </c>
    </row>
    <row r="945" spans="1:21">
      <c r="A945" s="54">
        <v>943</v>
      </c>
      <c r="B945" s="104">
        <v>2261</v>
      </c>
      <c r="C945" s="104">
        <v>2261</v>
      </c>
      <c r="D945" s="105">
        <v>619</v>
      </c>
      <c r="E945" s="105">
        <v>2195840000</v>
      </c>
      <c r="F945" s="105">
        <v>0</v>
      </c>
      <c r="G945" s="105">
        <v>100</v>
      </c>
      <c r="H945" s="105">
        <v>100</v>
      </c>
      <c r="I945" s="105">
        <v>100</v>
      </c>
      <c r="J945" s="105">
        <v>100</v>
      </c>
      <c r="K945" s="105">
        <v>100</v>
      </c>
      <c r="L945" s="105">
        <v>0.87949501539978314</v>
      </c>
      <c r="M945" s="105">
        <v>2.0301502516995469</v>
      </c>
      <c r="N945" s="105">
        <v>3.9256674036917114</v>
      </c>
      <c r="O945" s="105">
        <v>7.080338279855166</v>
      </c>
      <c r="P945" s="105">
        <v>25.524116005795921</v>
      </c>
      <c r="Q945" s="105">
        <v>62.845092350405089</v>
      </c>
      <c r="R945" s="105">
        <v>95.879051149977002</v>
      </c>
      <c r="S945" s="105">
        <v>0</v>
      </c>
      <c r="T945" s="105">
        <v>58.180325871402026</v>
      </c>
      <c r="U945" s="105">
        <v>58.180325871402019</v>
      </c>
    </row>
    <row r="946" spans="1:21">
      <c r="A946" s="54">
        <v>944</v>
      </c>
      <c r="B946" s="104">
        <v>2262</v>
      </c>
      <c r="C946" s="104">
        <v>2262</v>
      </c>
      <c r="D946" s="105">
        <v>169</v>
      </c>
      <c r="E946" s="105">
        <v>714343000</v>
      </c>
      <c r="F946" s="105">
        <v>0</v>
      </c>
      <c r="G946" s="105">
        <v>100</v>
      </c>
      <c r="H946" s="105">
        <v>100</v>
      </c>
      <c r="I946" s="105">
        <v>100</v>
      </c>
      <c r="J946" s="105">
        <v>100</v>
      </c>
      <c r="K946" s="105">
        <v>100</v>
      </c>
      <c r="L946" s="105">
        <v>2.2978993808358652</v>
      </c>
      <c r="M946" s="105">
        <v>4.8801911010261341</v>
      </c>
      <c r="N946" s="105">
        <v>10.325267395066151</v>
      </c>
      <c r="O946" s="105">
        <v>20.570113297298729</v>
      </c>
      <c r="P946" s="105">
        <v>52.889151509999401</v>
      </c>
      <c r="Q946" s="105">
        <v>100</v>
      </c>
      <c r="R946" s="105">
        <v>100</v>
      </c>
      <c r="S946" s="105">
        <v>0</v>
      </c>
      <c r="T946" s="105">
        <v>65.913551890352181</v>
      </c>
      <c r="U946" s="105">
        <v>65.91355189035221</v>
      </c>
    </row>
    <row r="947" spans="1:21">
      <c r="A947" s="54">
        <v>945</v>
      </c>
      <c r="B947" s="104">
        <v>2263</v>
      </c>
      <c r="C947" s="104">
        <v>2263</v>
      </c>
      <c r="D947" s="105">
        <v>1182</v>
      </c>
      <c r="E947" s="105">
        <v>2936590000</v>
      </c>
      <c r="F947" s="105">
        <v>0</v>
      </c>
      <c r="G947" s="105">
        <v>98.052976553918043</v>
      </c>
      <c r="H947" s="105">
        <v>100</v>
      </c>
      <c r="I947" s="105">
        <v>100</v>
      </c>
      <c r="J947" s="105">
        <v>100</v>
      </c>
      <c r="K947" s="105">
        <v>90.921850986360383</v>
      </c>
      <c r="L947" s="105">
        <v>0.79686109541069572</v>
      </c>
      <c r="M947" s="105">
        <v>2.2422393159784528</v>
      </c>
      <c r="N947" s="105">
        <v>3.8080251696229892</v>
      </c>
      <c r="O947" s="105">
        <v>6.3877962372698249</v>
      </c>
      <c r="P947" s="105">
        <v>24.099767731324441</v>
      </c>
      <c r="Q947" s="105">
        <v>54.952767079668355</v>
      </c>
      <c r="R947" s="105">
        <v>77.530260531004984</v>
      </c>
      <c r="S947" s="105">
        <v>0</v>
      </c>
      <c r="T947" s="105">
        <v>54.899378725046496</v>
      </c>
      <c r="U947" s="105">
        <v>54.89937872504651</v>
      </c>
    </row>
    <row r="948" spans="1:21">
      <c r="A948" s="54">
        <v>946</v>
      </c>
      <c r="B948" s="104">
        <v>2264</v>
      </c>
      <c r="C948" s="104">
        <v>2264</v>
      </c>
      <c r="D948" s="105">
        <v>169</v>
      </c>
      <c r="E948" s="105">
        <v>714343000</v>
      </c>
      <c r="F948" s="105">
        <v>0</v>
      </c>
      <c r="G948" s="105">
        <v>100</v>
      </c>
      <c r="H948" s="105">
        <v>100</v>
      </c>
      <c r="I948" s="105">
        <v>100</v>
      </c>
      <c r="J948" s="105">
        <v>100</v>
      </c>
      <c r="K948" s="105">
        <v>100</v>
      </c>
      <c r="L948" s="105">
        <v>2.9769360287059925</v>
      </c>
      <c r="M948" s="105">
        <v>5.383115614747461</v>
      </c>
      <c r="N948" s="105">
        <v>8.8824425157702169</v>
      </c>
      <c r="O948" s="105">
        <v>17.655196016484528</v>
      </c>
      <c r="P948" s="105">
        <v>51.763096521508778</v>
      </c>
      <c r="Q948" s="105">
        <v>100</v>
      </c>
      <c r="R948" s="105">
        <v>100</v>
      </c>
      <c r="S948" s="105">
        <v>0</v>
      </c>
      <c r="T948" s="105">
        <v>65.555065558101418</v>
      </c>
      <c r="U948" s="105">
        <v>65.555065558101418</v>
      </c>
    </row>
    <row r="949" spans="1:21">
      <c r="A949" s="54">
        <v>947</v>
      </c>
      <c r="B949" s="104">
        <v>2265</v>
      </c>
      <c r="C949" s="104">
        <v>2265</v>
      </c>
      <c r="D949" s="105">
        <v>75</v>
      </c>
      <c r="E949" s="105">
        <v>714343000</v>
      </c>
      <c r="F949" s="105">
        <v>0</v>
      </c>
      <c r="G949" s="105">
        <v>100</v>
      </c>
      <c r="H949" s="105">
        <v>100</v>
      </c>
      <c r="I949" s="105">
        <v>100</v>
      </c>
      <c r="J949" s="105">
        <v>100</v>
      </c>
      <c r="K949" s="105">
        <v>100</v>
      </c>
      <c r="L949" s="105">
        <v>9.0864648719326695</v>
      </c>
      <c r="M949" s="105">
        <v>13.764665444914813</v>
      </c>
      <c r="N949" s="105">
        <v>28.061271855992629</v>
      </c>
      <c r="O949" s="105">
        <v>62.143001170739929</v>
      </c>
      <c r="P949" s="105">
        <v>100</v>
      </c>
      <c r="Q949" s="105">
        <v>100</v>
      </c>
      <c r="R949" s="105">
        <v>100</v>
      </c>
      <c r="S949" s="105">
        <v>0</v>
      </c>
      <c r="T949" s="105">
        <v>76.087950278631666</v>
      </c>
      <c r="U949" s="105">
        <v>76.087950278631666</v>
      </c>
    </row>
    <row r="950" spans="1:21">
      <c r="A950" s="54">
        <v>948</v>
      </c>
      <c r="B950" s="104">
        <v>2266</v>
      </c>
      <c r="C950" s="104">
        <v>2266</v>
      </c>
      <c r="D950" s="105">
        <v>1036.9999999999998</v>
      </c>
      <c r="E950" s="105">
        <v>2195840000</v>
      </c>
      <c r="F950" s="105">
        <v>0</v>
      </c>
      <c r="G950" s="105">
        <v>47.768509834099611</v>
      </c>
      <c r="H950" s="105">
        <v>66.064458704458559</v>
      </c>
      <c r="I950" s="105">
        <v>72.458978000062132</v>
      </c>
      <c r="J950" s="105">
        <v>88.560973111187039</v>
      </c>
      <c r="K950" s="105">
        <v>52.837606982714391</v>
      </c>
      <c r="L950" s="105">
        <v>1.1526192000771234</v>
      </c>
      <c r="M950" s="105">
        <v>4.755751078338939</v>
      </c>
      <c r="N950" s="105">
        <v>6.3651131431719525</v>
      </c>
      <c r="O950" s="105">
        <v>8.1308450876135296</v>
      </c>
      <c r="P950" s="105">
        <v>19.163498871007938</v>
      </c>
      <c r="Q950" s="105">
        <v>28.896983995691457</v>
      </c>
      <c r="R950" s="105">
        <v>37.850105754647011</v>
      </c>
      <c r="S950" s="105">
        <v>0</v>
      </c>
      <c r="T950" s="105">
        <v>36.167120313589145</v>
      </c>
      <c r="U950" s="105">
        <v>36.167120313589152</v>
      </c>
    </row>
    <row r="951" spans="1:21">
      <c r="A951" s="54">
        <v>949</v>
      </c>
      <c r="B951" s="104">
        <v>2267</v>
      </c>
      <c r="C951" s="104">
        <v>2267</v>
      </c>
      <c r="D951" s="105">
        <v>0</v>
      </c>
      <c r="E951" s="105">
        <v>714343000</v>
      </c>
      <c r="F951" s="105">
        <v>0</v>
      </c>
      <c r="G951" s="105">
        <v>100</v>
      </c>
      <c r="H951" s="105">
        <v>100</v>
      </c>
      <c r="I951" s="105">
        <v>0</v>
      </c>
      <c r="J951" s="105">
        <v>0</v>
      </c>
      <c r="K951" s="105">
        <v>0</v>
      </c>
      <c r="L951" s="105">
        <v>100</v>
      </c>
      <c r="M951" s="105">
        <v>100</v>
      </c>
      <c r="N951" s="105">
        <v>100</v>
      </c>
      <c r="O951" s="105">
        <v>100</v>
      </c>
      <c r="P951" s="105">
        <v>100</v>
      </c>
      <c r="Q951" s="105">
        <v>100</v>
      </c>
      <c r="R951" s="105">
        <v>100</v>
      </c>
      <c r="S951" s="105">
        <v>0</v>
      </c>
      <c r="T951" s="105">
        <v>0</v>
      </c>
      <c r="U951" s="105">
        <v>0</v>
      </c>
    </row>
    <row r="952" spans="1:21">
      <c r="A952" s="54">
        <v>950</v>
      </c>
      <c r="B952" s="104">
        <v>2268</v>
      </c>
      <c r="C952" s="104">
        <v>2268</v>
      </c>
      <c r="D952" s="105">
        <v>0</v>
      </c>
      <c r="E952" s="105">
        <v>714343000</v>
      </c>
      <c r="F952" s="105">
        <v>0</v>
      </c>
      <c r="G952" s="105">
        <v>0</v>
      </c>
      <c r="H952" s="105">
        <v>0</v>
      </c>
      <c r="I952" s="105">
        <v>0</v>
      </c>
      <c r="J952" s="105">
        <v>0</v>
      </c>
      <c r="K952" s="105">
        <v>0</v>
      </c>
      <c r="L952" s="105">
        <v>100</v>
      </c>
      <c r="M952" s="105">
        <v>100</v>
      </c>
      <c r="N952" s="105">
        <v>100</v>
      </c>
      <c r="O952" s="105">
        <v>100</v>
      </c>
      <c r="P952" s="105">
        <v>100</v>
      </c>
      <c r="Q952" s="105">
        <v>100</v>
      </c>
      <c r="R952" s="105">
        <v>100</v>
      </c>
      <c r="S952" s="105">
        <v>0</v>
      </c>
      <c r="T952" s="105">
        <v>0</v>
      </c>
      <c r="U952" s="105">
        <v>0</v>
      </c>
    </row>
    <row r="953" spans="1:21">
      <c r="A953" s="54">
        <v>951</v>
      </c>
      <c r="B953" s="104">
        <v>2269</v>
      </c>
      <c r="C953" s="104">
        <v>2269</v>
      </c>
      <c r="D953" s="105">
        <v>0</v>
      </c>
      <c r="E953" s="105">
        <v>714343000</v>
      </c>
      <c r="F953" s="105">
        <v>1</v>
      </c>
      <c r="G953" s="105">
        <v>-99999</v>
      </c>
      <c r="H953" s="105">
        <v>-99999</v>
      </c>
      <c r="I953" s="105">
        <v>-99999</v>
      </c>
      <c r="J953" s="105">
        <v>-99999</v>
      </c>
      <c r="K953" s="105">
        <v>-99999</v>
      </c>
      <c r="L953" s="105">
        <v>-99999</v>
      </c>
      <c r="M953" s="105">
        <v>-99999</v>
      </c>
      <c r="N953" s="105">
        <v>-99999</v>
      </c>
      <c r="O953" s="105">
        <v>-99999</v>
      </c>
      <c r="P953" s="105">
        <v>-99999</v>
      </c>
      <c r="Q953" s="105">
        <v>-99999</v>
      </c>
      <c r="R953" s="105">
        <v>-99999</v>
      </c>
      <c r="S953" s="105">
        <v>0</v>
      </c>
      <c r="T953" s="105">
        <v>0</v>
      </c>
      <c r="U953" s="105">
        <v>0</v>
      </c>
    </row>
    <row r="954" spans="1:21">
      <c r="A954" s="54">
        <v>952</v>
      </c>
      <c r="B954" s="104">
        <v>2270</v>
      </c>
      <c r="C954" s="104">
        <v>2270</v>
      </c>
      <c r="D954" s="105">
        <v>0</v>
      </c>
      <c r="E954" s="105">
        <v>740750000</v>
      </c>
      <c r="F954" s="105">
        <v>1</v>
      </c>
      <c r="G954" s="105">
        <v>-99999</v>
      </c>
      <c r="H954" s="105">
        <v>-99999</v>
      </c>
      <c r="I954" s="105">
        <v>-99999</v>
      </c>
      <c r="J954" s="105">
        <v>-99999</v>
      </c>
      <c r="K954" s="105">
        <v>-99999</v>
      </c>
      <c r="L954" s="105">
        <v>-99999</v>
      </c>
      <c r="M954" s="105">
        <v>-99999</v>
      </c>
      <c r="N954" s="105">
        <v>-99999</v>
      </c>
      <c r="O954" s="105">
        <v>-99999</v>
      </c>
      <c r="P954" s="105">
        <v>-99999</v>
      </c>
      <c r="Q954" s="105">
        <v>-99999</v>
      </c>
      <c r="R954" s="105">
        <v>-99999</v>
      </c>
      <c r="S954" s="105">
        <v>0</v>
      </c>
      <c r="T954" s="105">
        <v>0</v>
      </c>
      <c r="U954" s="105">
        <v>0</v>
      </c>
    </row>
    <row r="955" spans="1:21">
      <c r="A955" s="54">
        <v>953</v>
      </c>
      <c r="B955" s="104">
        <v>2271</v>
      </c>
      <c r="C955" s="104">
        <v>2271</v>
      </c>
      <c r="D955" s="105">
        <v>0</v>
      </c>
      <c r="E955" s="105">
        <v>740750000</v>
      </c>
      <c r="F955" s="105">
        <v>1</v>
      </c>
      <c r="G955" s="105">
        <v>-99999</v>
      </c>
      <c r="H955" s="105">
        <v>-99999</v>
      </c>
      <c r="I955" s="105">
        <v>-99999</v>
      </c>
      <c r="J955" s="105">
        <v>-99999</v>
      </c>
      <c r="K955" s="105">
        <v>-99999</v>
      </c>
      <c r="L955" s="105">
        <v>-99999</v>
      </c>
      <c r="M955" s="105">
        <v>-99999</v>
      </c>
      <c r="N955" s="105">
        <v>-99999</v>
      </c>
      <c r="O955" s="105">
        <v>-99999</v>
      </c>
      <c r="P955" s="105">
        <v>-99999</v>
      </c>
      <c r="Q955" s="105">
        <v>-99999</v>
      </c>
      <c r="R955" s="105">
        <v>-99999</v>
      </c>
      <c r="S955" s="105">
        <v>0</v>
      </c>
      <c r="T955" s="105">
        <v>0</v>
      </c>
      <c r="U955" s="105">
        <v>0</v>
      </c>
    </row>
    <row r="956" spans="1:21">
      <c r="A956" s="54">
        <v>954</v>
      </c>
      <c r="B956" s="104">
        <v>2272</v>
      </c>
      <c r="C956" s="104">
        <v>2272</v>
      </c>
      <c r="D956" s="105">
        <v>0</v>
      </c>
      <c r="E956" s="105">
        <v>740750000</v>
      </c>
      <c r="F956" s="105">
        <v>0</v>
      </c>
      <c r="G956" s="105">
        <v>17.278361988603301</v>
      </c>
      <c r="H956" s="105">
        <v>22.726494147171909</v>
      </c>
      <c r="I956" s="105">
        <v>23.798498588076246</v>
      </c>
      <c r="J956" s="105">
        <v>28.344279217259349</v>
      </c>
      <c r="K956" s="105">
        <v>31.533010629201033</v>
      </c>
      <c r="L956" s="105">
        <v>5.0430319743838226</v>
      </c>
      <c r="M956" s="105">
        <v>1.1625720719390342</v>
      </c>
      <c r="N956" s="105">
        <v>2.1893402284001633</v>
      </c>
      <c r="O956" s="105">
        <v>6.1376174049962158</v>
      </c>
      <c r="P956" s="105">
        <v>8.4651033603265891</v>
      </c>
      <c r="Q956" s="105">
        <v>11.466549319709465</v>
      </c>
      <c r="R956" s="105">
        <v>13.937242267050181</v>
      </c>
      <c r="S956" s="105">
        <v>0</v>
      </c>
      <c r="T956" s="105">
        <v>0</v>
      </c>
      <c r="U956" s="105">
        <v>0</v>
      </c>
    </row>
    <row r="957" spans="1:21">
      <c r="A957" s="54">
        <v>955</v>
      </c>
      <c r="B957" s="104">
        <v>2273</v>
      </c>
      <c r="C957" s="104">
        <v>2273</v>
      </c>
      <c r="D957" s="105">
        <v>0</v>
      </c>
      <c r="E957" s="105">
        <v>740750000</v>
      </c>
      <c r="F957" s="105">
        <v>0</v>
      </c>
      <c r="G957" s="105">
        <v>35.532924208470938</v>
      </c>
      <c r="H957" s="105">
        <v>48.516108053873779</v>
      </c>
      <c r="I957" s="105">
        <v>53.677396144711402</v>
      </c>
      <c r="J957" s="105">
        <v>66.390463652669382</v>
      </c>
      <c r="K957" s="105">
        <v>76.449624812164743</v>
      </c>
      <c r="L957" s="105">
        <v>0.70771902665562803</v>
      </c>
      <c r="M957" s="105">
        <v>0.30027525441740549</v>
      </c>
      <c r="N957" s="105">
        <v>1.1607267047785974</v>
      </c>
      <c r="O957" s="105">
        <v>6.3867025105104149</v>
      </c>
      <c r="P957" s="105">
        <v>13.49111024983093</v>
      </c>
      <c r="Q957" s="105">
        <v>21.379979820351156</v>
      </c>
      <c r="R957" s="105">
        <v>27.723490316499294</v>
      </c>
      <c r="S957" s="105">
        <v>0</v>
      </c>
      <c r="T957" s="105">
        <v>0</v>
      </c>
      <c r="U957" s="105">
        <v>0</v>
      </c>
    </row>
    <row r="958" spans="1:21">
      <c r="A958" s="54">
        <v>956</v>
      </c>
      <c r="B958" s="104">
        <v>2274</v>
      </c>
      <c r="C958" s="104">
        <v>2274</v>
      </c>
      <c r="D958" s="105">
        <v>0</v>
      </c>
      <c r="E958" s="105">
        <v>740750000</v>
      </c>
      <c r="F958" s="105">
        <v>0</v>
      </c>
      <c r="G958" s="105">
        <v>100</v>
      </c>
      <c r="H958" s="105">
        <v>100</v>
      </c>
      <c r="I958" s="105">
        <v>100</v>
      </c>
      <c r="J958" s="105">
        <v>100</v>
      </c>
      <c r="K958" s="105">
        <v>100</v>
      </c>
      <c r="L958" s="105">
        <v>0.60241905491305026</v>
      </c>
      <c r="M958" s="105">
        <v>0.28994143168748193</v>
      </c>
      <c r="N958" s="105">
        <v>1.1468486860383136</v>
      </c>
      <c r="O958" s="105">
        <v>7.5528064358123013</v>
      </c>
      <c r="P958" s="105">
        <v>21.021977952057345</v>
      </c>
      <c r="Q958" s="105">
        <v>44.256795688541779</v>
      </c>
      <c r="R958" s="105">
        <v>68.179387952618413</v>
      </c>
      <c r="S958" s="105">
        <v>0</v>
      </c>
      <c r="T958" s="105">
        <v>0</v>
      </c>
      <c r="U958" s="105">
        <v>0</v>
      </c>
    </row>
    <row r="959" spans="1:21">
      <c r="A959" s="54">
        <v>957</v>
      </c>
      <c r="B959" s="104">
        <v>2275</v>
      </c>
      <c r="C959" s="104">
        <v>2275</v>
      </c>
      <c r="D959" s="105">
        <v>489.99999999999994</v>
      </c>
      <c r="E959" s="105">
        <v>740750000</v>
      </c>
      <c r="F959" s="105">
        <v>0</v>
      </c>
      <c r="G959" s="105">
        <v>100</v>
      </c>
      <c r="H959" s="105">
        <v>100</v>
      </c>
      <c r="I959" s="105">
        <v>100</v>
      </c>
      <c r="J959" s="105">
        <v>100</v>
      </c>
      <c r="K959" s="105">
        <v>100</v>
      </c>
      <c r="L959" s="105">
        <v>0.79570856142321289</v>
      </c>
      <c r="M959" s="105">
        <v>0.33011712726299813</v>
      </c>
      <c r="N959" s="105">
        <v>1.2623655820993984</v>
      </c>
      <c r="O959" s="105">
        <v>8.1910311960590096</v>
      </c>
      <c r="P959" s="105">
        <v>22.728266742217798</v>
      </c>
      <c r="Q959" s="105">
        <v>48.516107853580294</v>
      </c>
      <c r="R959" s="105">
        <v>78.83867526206798</v>
      </c>
      <c r="S959" s="105">
        <v>0</v>
      </c>
      <c r="T959" s="105">
        <v>55.055189360392554</v>
      </c>
      <c r="U959" s="105">
        <v>55.055189360392554</v>
      </c>
    </row>
    <row r="960" spans="1:21">
      <c r="A960" s="54">
        <v>958</v>
      </c>
      <c r="B960" s="104">
        <v>2276</v>
      </c>
      <c r="C960" s="104">
        <v>2276</v>
      </c>
      <c r="D960" s="105">
        <v>0</v>
      </c>
      <c r="E960" s="105">
        <v>1481500000</v>
      </c>
      <c r="F960" s="105">
        <v>0</v>
      </c>
      <c r="G960" s="105">
        <v>45.869774887298846</v>
      </c>
      <c r="H960" s="105">
        <v>63.070940470035914</v>
      </c>
      <c r="I960" s="105">
        <v>69.118838871272217</v>
      </c>
      <c r="J960" s="105">
        <v>86.994400648325396</v>
      </c>
      <c r="K960" s="105">
        <v>100</v>
      </c>
      <c r="L960" s="105">
        <v>0.65101891861692462</v>
      </c>
      <c r="M960" s="105">
        <v>0.29328074386287534</v>
      </c>
      <c r="N960" s="105">
        <v>1.251179170333548</v>
      </c>
      <c r="O960" s="105">
        <v>7.2704254144133618</v>
      </c>
      <c r="P960" s="105">
        <v>16.652393523441823</v>
      </c>
      <c r="Q960" s="105">
        <v>26.838698072355701</v>
      </c>
      <c r="R960" s="105">
        <v>35.284442220999111</v>
      </c>
      <c r="S960" s="105">
        <v>0</v>
      </c>
      <c r="T960" s="105">
        <v>0</v>
      </c>
      <c r="U960" s="105">
        <v>0</v>
      </c>
    </row>
    <row r="961" spans="1:21">
      <c r="A961" s="54">
        <v>959</v>
      </c>
      <c r="B961" s="104">
        <v>2278</v>
      </c>
      <c r="C961" s="104">
        <v>2278</v>
      </c>
      <c r="D961" s="105">
        <v>102.99999999999999</v>
      </c>
      <c r="E961" s="105">
        <v>740750000</v>
      </c>
      <c r="F961" s="105">
        <v>0</v>
      </c>
      <c r="G961" s="105">
        <v>12.129027013468445</v>
      </c>
      <c r="H961" s="105">
        <v>16.382062459749584</v>
      </c>
      <c r="I961" s="105">
        <v>17.519705686121089</v>
      </c>
      <c r="J961" s="105">
        <v>21.200316124381818</v>
      </c>
      <c r="K961" s="105">
        <v>24.027024940966054</v>
      </c>
      <c r="L961" s="105">
        <v>2.9908250303501145</v>
      </c>
      <c r="M961" s="105">
        <v>0.66281448113009833</v>
      </c>
      <c r="N961" s="105">
        <v>1.2449235721197265</v>
      </c>
      <c r="O961" s="105">
        <v>3.6195661675773838</v>
      </c>
      <c r="P961" s="105">
        <v>5.2017270490751262</v>
      </c>
      <c r="Q961" s="105">
        <v>7.4640166236728875</v>
      </c>
      <c r="R961" s="105">
        <v>9.48435195038134</v>
      </c>
      <c r="S961" s="105">
        <v>0</v>
      </c>
      <c r="T961" s="105">
        <v>10.160530091582807</v>
      </c>
      <c r="U961" s="105">
        <v>10.160530091582807</v>
      </c>
    </row>
    <row r="962" spans="1:21">
      <c r="A962" s="54">
        <v>960</v>
      </c>
      <c r="B962" s="104">
        <v>2279</v>
      </c>
      <c r="C962" s="104">
        <v>2279</v>
      </c>
      <c r="D962" s="105">
        <v>1081.9999999999998</v>
      </c>
      <c r="E962" s="105">
        <v>740750000</v>
      </c>
      <c r="F962" s="105">
        <v>0</v>
      </c>
      <c r="G962" s="105">
        <v>40.690929335507036</v>
      </c>
      <c r="H962" s="105">
        <v>56.06305819558748</v>
      </c>
      <c r="I962" s="105">
        <v>60.067562352415159</v>
      </c>
      <c r="J962" s="105">
        <v>74.201106435336371</v>
      </c>
      <c r="K962" s="105">
        <v>84.094587293381196</v>
      </c>
      <c r="L962" s="105">
        <v>2.5435016344010877</v>
      </c>
      <c r="M962" s="105">
        <v>0.89043946662011353</v>
      </c>
      <c r="N962" s="105">
        <v>2.3710897802967708</v>
      </c>
      <c r="O962" s="105">
        <v>9.1407160101501308</v>
      </c>
      <c r="P962" s="105">
        <v>15.477531403689792</v>
      </c>
      <c r="Q962" s="105">
        <v>23.800354894353173</v>
      </c>
      <c r="R962" s="105">
        <v>31.14614344199304</v>
      </c>
      <c r="S962" s="105">
        <v>0</v>
      </c>
      <c r="T962" s="105">
        <v>33.373918353644278</v>
      </c>
      <c r="U962" s="105">
        <v>33.373918353644285</v>
      </c>
    </row>
    <row r="963" spans="1:21">
      <c r="A963" s="54">
        <v>961</v>
      </c>
      <c r="B963" s="104">
        <v>2280</v>
      </c>
      <c r="C963" s="104">
        <v>2280</v>
      </c>
      <c r="D963" s="105">
        <v>0</v>
      </c>
      <c r="E963" s="105">
        <v>740750000</v>
      </c>
      <c r="F963" s="105">
        <v>1</v>
      </c>
      <c r="G963" s="105">
        <v>-99999</v>
      </c>
      <c r="H963" s="105">
        <v>-99999</v>
      </c>
      <c r="I963" s="105">
        <v>-99999</v>
      </c>
      <c r="J963" s="105">
        <v>-99999</v>
      </c>
      <c r="K963" s="105">
        <v>-99999</v>
      </c>
      <c r="L963" s="105">
        <v>-99999</v>
      </c>
      <c r="M963" s="105">
        <v>-99999</v>
      </c>
      <c r="N963" s="105">
        <v>-99999</v>
      </c>
      <c r="O963" s="105">
        <v>-99999</v>
      </c>
      <c r="P963" s="105">
        <v>-99999</v>
      </c>
      <c r="Q963" s="105">
        <v>-99999</v>
      </c>
      <c r="R963" s="105">
        <v>-99999</v>
      </c>
      <c r="S963" s="105">
        <v>0</v>
      </c>
      <c r="T963" s="105">
        <v>0</v>
      </c>
      <c r="U963" s="105">
        <v>0</v>
      </c>
    </row>
    <row r="964" spans="1:21">
      <c r="A964" s="54">
        <v>962</v>
      </c>
      <c r="B964" s="104">
        <v>2281</v>
      </c>
      <c r="C964" s="104">
        <v>2281</v>
      </c>
      <c r="D964" s="105">
        <v>850.99999999999989</v>
      </c>
      <c r="E964" s="105">
        <v>740750000</v>
      </c>
      <c r="F964" s="105">
        <v>0</v>
      </c>
      <c r="G964" s="105">
        <v>100</v>
      </c>
      <c r="H964" s="105">
        <v>100</v>
      </c>
      <c r="I964" s="105">
        <v>100</v>
      </c>
      <c r="J964" s="105">
        <v>100</v>
      </c>
      <c r="K964" s="105">
        <v>100</v>
      </c>
      <c r="L964" s="105">
        <v>1.5362177251043221</v>
      </c>
      <c r="M964" s="105">
        <v>1.2802747521191014</v>
      </c>
      <c r="N964" s="105">
        <v>3.3370124327381387</v>
      </c>
      <c r="O964" s="105">
        <v>14.17213966649091</v>
      </c>
      <c r="P964" s="105">
        <v>36.560012472976545</v>
      </c>
      <c r="Q964" s="105">
        <v>84.088028687846048</v>
      </c>
      <c r="R964" s="105">
        <v>100</v>
      </c>
      <c r="S964" s="105">
        <v>0</v>
      </c>
      <c r="T964" s="105">
        <v>61.747807144772928</v>
      </c>
      <c r="U964" s="105">
        <v>61.747807144772928</v>
      </c>
    </row>
    <row r="965" spans="1:21">
      <c r="A965" s="54">
        <v>963</v>
      </c>
      <c r="B965" s="104">
        <v>2282</v>
      </c>
      <c r="C965" s="104">
        <v>2282</v>
      </c>
      <c r="D965" s="105">
        <v>77</v>
      </c>
      <c r="E965" s="105">
        <v>740750000</v>
      </c>
      <c r="F965" s="105">
        <v>0</v>
      </c>
      <c r="G965" s="105">
        <v>100</v>
      </c>
      <c r="H965" s="105">
        <v>100</v>
      </c>
      <c r="I965" s="105">
        <v>100</v>
      </c>
      <c r="J965" s="105">
        <v>100</v>
      </c>
      <c r="K965" s="105">
        <v>100</v>
      </c>
      <c r="L965" s="105">
        <v>100</v>
      </c>
      <c r="M965" s="105">
        <v>28.26708816584242</v>
      </c>
      <c r="N965" s="105">
        <v>28.676712502874377</v>
      </c>
      <c r="O965" s="105">
        <v>61.53058942714798</v>
      </c>
      <c r="P965" s="105">
        <v>74.198651976687444</v>
      </c>
      <c r="Q965" s="105">
        <v>93.438430325979127</v>
      </c>
      <c r="R965" s="105">
        <v>100</v>
      </c>
      <c r="S965" s="105">
        <v>0</v>
      </c>
      <c r="T965" s="105">
        <v>82.175956033210937</v>
      </c>
      <c r="U965" s="105">
        <v>82.175956033210966</v>
      </c>
    </row>
    <row r="966" spans="1:21">
      <c r="A966" s="54">
        <v>964</v>
      </c>
      <c r="B966" s="104">
        <v>2283</v>
      </c>
      <c r="C966" s="104">
        <v>2283</v>
      </c>
      <c r="D966" s="105">
        <v>52.000000000000007</v>
      </c>
      <c r="E966" s="105">
        <v>740750000</v>
      </c>
      <c r="F966" s="105">
        <v>0</v>
      </c>
      <c r="G966" s="105">
        <v>100</v>
      </c>
      <c r="H966" s="105">
        <v>100</v>
      </c>
      <c r="I966" s="105">
        <v>100</v>
      </c>
      <c r="J966" s="105">
        <v>100</v>
      </c>
      <c r="K966" s="105">
        <v>100</v>
      </c>
      <c r="L966" s="105">
        <v>2.5571696137073601</v>
      </c>
      <c r="M966" s="105">
        <v>1.7474199957066228</v>
      </c>
      <c r="N966" s="105">
        <v>4.265155524659817</v>
      </c>
      <c r="O966" s="105">
        <v>16.597001011272429</v>
      </c>
      <c r="P966" s="105">
        <v>37.099424156248276</v>
      </c>
      <c r="Q966" s="105">
        <v>68.184800508146921</v>
      </c>
      <c r="R966" s="105">
        <v>97.032216107747558</v>
      </c>
      <c r="S966" s="105">
        <v>0</v>
      </c>
      <c r="T966" s="105">
        <v>60.623598909790751</v>
      </c>
      <c r="U966" s="105">
        <v>60.623598909790729</v>
      </c>
    </row>
    <row r="967" spans="1:21">
      <c r="A967" s="54">
        <v>965</v>
      </c>
      <c r="B967" s="104">
        <v>2284</v>
      </c>
      <c r="C967" s="104">
        <v>2284</v>
      </c>
      <c r="D967" s="105">
        <v>670</v>
      </c>
      <c r="E967" s="105">
        <v>740750000</v>
      </c>
      <c r="F967" s="105">
        <v>0</v>
      </c>
      <c r="G967" s="105">
        <v>61.532624848815516</v>
      </c>
      <c r="H967" s="105">
        <v>86.994400648325396</v>
      </c>
      <c r="I967" s="105">
        <v>93.438430325979127</v>
      </c>
      <c r="J967" s="105">
        <v>100</v>
      </c>
      <c r="K967" s="105">
        <v>100</v>
      </c>
      <c r="L967" s="105">
        <v>0.85142751953298612</v>
      </c>
      <c r="M967" s="105">
        <v>0.35905890322738826</v>
      </c>
      <c r="N967" s="105">
        <v>1.0798662894816207</v>
      </c>
      <c r="O967" s="105">
        <v>5.6563845088732752</v>
      </c>
      <c r="P967" s="105">
        <v>15.669301274361583</v>
      </c>
      <c r="Q967" s="105">
        <v>31.535470235017957</v>
      </c>
      <c r="R967" s="105">
        <v>45.869774887298846</v>
      </c>
      <c r="S967" s="105">
        <v>0</v>
      </c>
      <c r="T967" s="105">
        <v>45.248894953409483</v>
      </c>
      <c r="U967" s="105">
        <v>45.248894953409483</v>
      </c>
    </row>
    <row r="968" spans="1:21">
      <c r="A968" s="54">
        <v>966</v>
      </c>
      <c r="B968" s="104">
        <v>2285</v>
      </c>
      <c r="C968" s="104">
        <v>2285</v>
      </c>
      <c r="D968" s="105">
        <v>721.99999999999989</v>
      </c>
      <c r="E968" s="105">
        <v>740750000</v>
      </c>
      <c r="F968" s="105">
        <v>0</v>
      </c>
      <c r="G968" s="105">
        <v>100</v>
      </c>
      <c r="H968" s="105">
        <v>100</v>
      </c>
      <c r="I968" s="105">
        <v>100</v>
      </c>
      <c r="J968" s="105">
        <v>100</v>
      </c>
      <c r="K968" s="105">
        <v>100</v>
      </c>
      <c r="L968" s="105">
        <v>1.014257846908579</v>
      </c>
      <c r="M968" s="105">
        <v>0.33960459280517402</v>
      </c>
      <c r="N968" s="105">
        <v>1.1710978850186544</v>
      </c>
      <c r="O968" s="105">
        <v>7.166915246269336</v>
      </c>
      <c r="P968" s="105">
        <v>21.56211554209419</v>
      </c>
      <c r="Q968" s="105">
        <v>51.484574654133112</v>
      </c>
      <c r="R968" s="105">
        <v>93.437564924629697</v>
      </c>
      <c r="S968" s="105">
        <v>0</v>
      </c>
      <c r="T968" s="105">
        <v>56.348010890988228</v>
      </c>
      <c r="U968" s="105">
        <v>56.348010890988235</v>
      </c>
    </row>
    <row r="969" spans="1:21">
      <c r="A969" s="54">
        <v>967</v>
      </c>
      <c r="B969" s="104">
        <v>2286</v>
      </c>
      <c r="C969" s="104">
        <v>2286</v>
      </c>
      <c r="D969" s="105">
        <v>129</v>
      </c>
      <c r="E969" s="105">
        <v>740750000</v>
      </c>
      <c r="F969" s="105">
        <v>0</v>
      </c>
      <c r="G969" s="105">
        <v>12.613720767699949</v>
      </c>
      <c r="H969" s="105">
        <v>17.279092403769532</v>
      </c>
      <c r="I969" s="105">
        <v>18.82647381570612</v>
      </c>
      <c r="J969" s="105">
        <v>23.144441775596235</v>
      </c>
      <c r="K969" s="105">
        <v>26.555131342279193</v>
      </c>
      <c r="L969" s="105">
        <v>1.3934523273730339</v>
      </c>
      <c r="M969" s="105">
        <v>0.4092028090996207</v>
      </c>
      <c r="N969" s="105">
        <v>0.84980379877053691</v>
      </c>
      <c r="O969" s="105">
        <v>2.8155626715553104</v>
      </c>
      <c r="P969" s="105">
        <v>4.7242837430808828</v>
      </c>
      <c r="Q969" s="105">
        <v>7.2701560605344699</v>
      </c>
      <c r="R969" s="105">
        <v>9.5924242428755573</v>
      </c>
      <c r="S969" s="105">
        <v>0</v>
      </c>
      <c r="T969" s="105">
        <v>10.456145479861705</v>
      </c>
      <c r="U969" s="105">
        <v>10.456145479861702</v>
      </c>
    </row>
    <row r="970" spans="1:21">
      <c r="A970" s="54">
        <v>968</v>
      </c>
      <c r="B970" s="104">
        <v>2287</v>
      </c>
      <c r="C970" s="104">
        <v>2287</v>
      </c>
      <c r="D970" s="105">
        <v>1263</v>
      </c>
      <c r="E970" s="105">
        <v>740750000</v>
      </c>
      <c r="F970" s="105">
        <v>0</v>
      </c>
      <c r="G970" s="105">
        <v>38.811397160567509</v>
      </c>
      <c r="H970" s="105">
        <v>52.557100325217952</v>
      </c>
      <c r="I970" s="105">
        <v>57.335170248871641</v>
      </c>
      <c r="J970" s="105">
        <v>70.076041046942308</v>
      </c>
      <c r="K970" s="105">
        <v>85.51623698055262</v>
      </c>
      <c r="L970" s="105">
        <v>2.1043390848910399</v>
      </c>
      <c r="M970" s="105">
        <v>0.66099105752313791</v>
      </c>
      <c r="N970" s="105">
        <v>1.7952958497322762</v>
      </c>
      <c r="O970" s="105">
        <v>7.6679153586792141</v>
      </c>
      <c r="P970" s="105">
        <v>14.582432620342148</v>
      </c>
      <c r="Q970" s="105">
        <v>22.934037754595103</v>
      </c>
      <c r="R970" s="105">
        <v>30.033423517486678</v>
      </c>
      <c r="S970" s="105">
        <v>0</v>
      </c>
      <c r="T970" s="105">
        <v>32.006198417116799</v>
      </c>
      <c r="U970" s="105">
        <v>32.006198417116806</v>
      </c>
    </row>
    <row r="971" spans="1:21">
      <c r="A971" s="54">
        <v>969</v>
      </c>
      <c r="B971" s="104">
        <v>2288</v>
      </c>
      <c r="C971" s="104">
        <v>2288</v>
      </c>
      <c r="D971" s="105">
        <v>52.000000000000007</v>
      </c>
      <c r="E971" s="105">
        <v>740750000</v>
      </c>
      <c r="F971" s="105">
        <v>0</v>
      </c>
      <c r="G971" s="105">
        <v>93.43496863033738</v>
      </c>
      <c r="H971" s="105">
        <v>100</v>
      </c>
      <c r="I971" s="105">
        <v>100</v>
      </c>
      <c r="J971" s="105">
        <v>100</v>
      </c>
      <c r="K971" s="105">
        <v>100</v>
      </c>
      <c r="L971" s="105">
        <v>3.7466899869484287</v>
      </c>
      <c r="M971" s="105">
        <v>2.3289523367656924</v>
      </c>
      <c r="N971" s="105">
        <v>4.2905434119655856</v>
      </c>
      <c r="O971" s="105">
        <v>8.3677827476858777</v>
      </c>
      <c r="P971" s="105">
        <v>15.854771310915204</v>
      </c>
      <c r="Q971" s="105">
        <v>45.868136199223869</v>
      </c>
      <c r="R971" s="105">
        <v>66.389146003153087</v>
      </c>
      <c r="S971" s="105">
        <v>0</v>
      </c>
      <c r="T971" s="105">
        <v>53.356749218916256</v>
      </c>
      <c r="U971" s="105">
        <v>53.356749218916264</v>
      </c>
    </row>
    <row r="972" spans="1:21">
      <c r="A972" s="54">
        <v>970</v>
      </c>
      <c r="B972" s="104">
        <v>2289</v>
      </c>
      <c r="C972" s="104">
        <v>2289</v>
      </c>
      <c r="D972" s="105">
        <v>0</v>
      </c>
      <c r="E972" s="105">
        <v>740750000</v>
      </c>
      <c r="F972" s="105">
        <v>0</v>
      </c>
      <c r="G972" s="105">
        <v>74.198357441337109</v>
      </c>
      <c r="H972" s="105">
        <v>100</v>
      </c>
      <c r="I972" s="105">
        <v>100</v>
      </c>
      <c r="J972" s="105">
        <v>100</v>
      </c>
      <c r="K972" s="105">
        <v>100</v>
      </c>
      <c r="L972" s="105">
        <v>2.1486044403955429</v>
      </c>
      <c r="M972" s="105">
        <v>0.88606115332388669</v>
      </c>
      <c r="N972" s="105">
        <v>2.7149180725322886</v>
      </c>
      <c r="O972" s="105">
        <v>7.2411987167389089</v>
      </c>
      <c r="P972" s="105">
        <v>15.213879719513876</v>
      </c>
      <c r="Q972" s="105">
        <v>42.045958407962829</v>
      </c>
      <c r="R972" s="105">
        <v>56.062242192203421</v>
      </c>
      <c r="S972" s="105">
        <v>0</v>
      </c>
      <c r="T972" s="105">
        <v>0</v>
      </c>
      <c r="U972" s="105">
        <v>0</v>
      </c>
    </row>
    <row r="973" spans="1:21">
      <c r="A973" s="54">
        <v>971</v>
      </c>
      <c r="B973" s="104">
        <v>2290</v>
      </c>
      <c r="C973" s="104">
        <v>2290</v>
      </c>
      <c r="D973" s="105">
        <v>387</v>
      </c>
      <c r="E973" s="105">
        <v>740750000</v>
      </c>
      <c r="F973" s="105">
        <v>0</v>
      </c>
      <c r="G973" s="105">
        <v>48.891709136332672</v>
      </c>
      <c r="H973" s="105">
        <v>76.447095960201338</v>
      </c>
      <c r="I973" s="105">
        <v>78.836276337451892</v>
      </c>
      <c r="J973" s="105">
        <v>93.435339506912754</v>
      </c>
      <c r="K973" s="105">
        <v>100</v>
      </c>
      <c r="L973" s="105">
        <v>18.321303377867764</v>
      </c>
      <c r="M973" s="105">
        <v>7.172246251034645</v>
      </c>
      <c r="N973" s="105">
        <v>9.422369845885207</v>
      </c>
      <c r="O973" s="105">
        <v>12.987619811855112</v>
      </c>
      <c r="P973" s="105">
        <v>17.77899702162161</v>
      </c>
      <c r="Q973" s="105">
        <v>39.418138168725946</v>
      </c>
      <c r="R973" s="105">
        <v>46.718535171665366</v>
      </c>
      <c r="S973" s="105">
        <v>0</v>
      </c>
      <c r="T973" s="105">
        <v>45.785802549129521</v>
      </c>
      <c r="U973" s="105">
        <v>45.785802549129528</v>
      </c>
    </row>
    <row r="974" spans="1:21">
      <c r="A974" s="54">
        <v>972</v>
      </c>
      <c r="B974" s="104">
        <v>2291</v>
      </c>
      <c r="C974" s="104">
        <v>2291</v>
      </c>
      <c r="D974" s="105">
        <v>0</v>
      </c>
      <c r="E974" s="105">
        <v>740750000</v>
      </c>
      <c r="F974" s="105">
        <v>1</v>
      </c>
      <c r="G974" s="105">
        <v>-99999</v>
      </c>
      <c r="H974" s="105">
        <v>-99999</v>
      </c>
      <c r="I974" s="105">
        <v>-99999</v>
      </c>
      <c r="J974" s="105">
        <v>-99999</v>
      </c>
      <c r="K974" s="105">
        <v>-99999</v>
      </c>
      <c r="L974" s="105">
        <v>-99999</v>
      </c>
      <c r="M974" s="105">
        <v>-99999</v>
      </c>
      <c r="N974" s="105">
        <v>-99999</v>
      </c>
      <c r="O974" s="105">
        <v>-99999</v>
      </c>
      <c r="P974" s="105">
        <v>-99999</v>
      </c>
      <c r="Q974" s="105">
        <v>-99999</v>
      </c>
      <c r="R974" s="105">
        <v>-99999</v>
      </c>
      <c r="S974" s="105">
        <v>0</v>
      </c>
      <c r="T974" s="105">
        <v>0</v>
      </c>
      <c r="U974" s="105">
        <v>0</v>
      </c>
    </row>
    <row r="975" spans="1:21">
      <c r="A975" s="54">
        <v>973</v>
      </c>
      <c r="B975" s="104">
        <v>2292</v>
      </c>
      <c r="C975" s="104">
        <v>2292</v>
      </c>
      <c r="D975" s="105">
        <v>567</v>
      </c>
      <c r="E975" s="105">
        <v>740750000</v>
      </c>
      <c r="F975" s="105">
        <v>0</v>
      </c>
      <c r="G975" s="105">
        <v>100</v>
      </c>
      <c r="H975" s="105">
        <v>100</v>
      </c>
      <c r="I975" s="105">
        <v>100</v>
      </c>
      <c r="J975" s="105">
        <v>100</v>
      </c>
      <c r="K975" s="105">
        <v>100</v>
      </c>
      <c r="L975" s="105">
        <v>3.399897815317769</v>
      </c>
      <c r="M975" s="105">
        <v>2.8045849682776924</v>
      </c>
      <c r="N975" s="105">
        <v>6.0569608138434194</v>
      </c>
      <c r="O975" s="105">
        <v>20.342263096806498</v>
      </c>
      <c r="P975" s="105">
        <v>49.459620078509914</v>
      </c>
      <c r="Q975" s="105">
        <v>100</v>
      </c>
      <c r="R975" s="105">
        <v>100</v>
      </c>
      <c r="S975" s="105">
        <v>0</v>
      </c>
      <c r="T975" s="105">
        <v>65.171943897729605</v>
      </c>
      <c r="U975" s="105">
        <v>65.171943897729619</v>
      </c>
    </row>
    <row r="976" spans="1:21">
      <c r="A976" s="54">
        <v>974</v>
      </c>
      <c r="B976" s="104">
        <v>2293</v>
      </c>
      <c r="C976" s="104">
        <v>2293</v>
      </c>
      <c r="D976" s="105">
        <v>593</v>
      </c>
      <c r="E976" s="105">
        <v>1481500000</v>
      </c>
      <c r="F976" s="105">
        <v>0</v>
      </c>
      <c r="G976" s="105">
        <v>29.165675579102771</v>
      </c>
      <c r="H976" s="105">
        <v>38.51650286400595</v>
      </c>
      <c r="I976" s="105">
        <v>40.365321705430887</v>
      </c>
      <c r="J976" s="105">
        <v>48.51601166518136</v>
      </c>
      <c r="K976" s="105">
        <v>54.254500550294175</v>
      </c>
      <c r="L976" s="105">
        <v>1.1030007961661012</v>
      </c>
      <c r="M976" s="105">
        <v>0.73552117122843796</v>
      </c>
      <c r="N976" s="105">
        <v>2.448877620293592</v>
      </c>
      <c r="O976" s="105">
        <v>7.834852772174882</v>
      </c>
      <c r="P976" s="105">
        <v>13.3130920189572</v>
      </c>
      <c r="Q976" s="105">
        <v>18.687636574758443</v>
      </c>
      <c r="R976" s="105">
        <v>22.934826705385369</v>
      </c>
      <c r="S976" s="105">
        <v>0</v>
      </c>
      <c r="T976" s="105">
        <v>23.156318335248262</v>
      </c>
      <c r="U976" s="105">
        <v>23.156318335248262</v>
      </c>
    </row>
    <row r="977" spans="1:21">
      <c r="A977" s="54">
        <v>975</v>
      </c>
      <c r="B977" s="104">
        <v>2296</v>
      </c>
      <c r="C977" s="104">
        <v>2296</v>
      </c>
      <c r="D977" s="105">
        <v>5284</v>
      </c>
      <c r="E977" s="105">
        <v>1481500000</v>
      </c>
      <c r="F977" s="105">
        <v>0</v>
      </c>
      <c r="G977" s="105">
        <v>49.467011558320387</v>
      </c>
      <c r="H977" s="105">
        <v>64.687630499342049</v>
      </c>
      <c r="I977" s="105">
        <v>68.184304287314745</v>
      </c>
      <c r="J977" s="105">
        <v>82.715494976272069</v>
      </c>
      <c r="K977" s="105">
        <v>91.739185603568529</v>
      </c>
      <c r="L977" s="105">
        <v>2.0506730178092591</v>
      </c>
      <c r="M977" s="105">
        <v>1.0275277950520054</v>
      </c>
      <c r="N977" s="105">
        <v>3.54549118229053</v>
      </c>
      <c r="O977" s="105">
        <v>13.347905653416083</v>
      </c>
      <c r="P977" s="105">
        <v>22.626166721742958</v>
      </c>
      <c r="Q977" s="105">
        <v>31.733533590025601</v>
      </c>
      <c r="R977" s="105">
        <v>39.113450999602165</v>
      </c>
      <c r="S977" s="105">
        <v>0</v>
      </c>
      <c r="T977" s="105">
        <v>39.186531323729689</v>
      </c>
      <c r="U977" s="105">
        <v>39.186531323729696</v>
      </c>
    </row>
    <row r="978" spans="1:21">
      <c r="A978" s="54">
        <v>976</v>
      </c>
      <c r="B978" s="104">
        <v>2297</v>
      </c>
      <c r="C978" s="104">
        <v>2297</v>
      </c>
      <c r="D978" s="105">
        <v>411.99999999999994</v>
      </c>
      <c r="E978" s="105">
        <v>740750000</v>
      </c>
      <c r="F978" s="105">
        <v>1</v>
      </c>
      <c r="G978" s="105">
        <v>-99999</v>
      </c>
      <c r="H978" s="105">
        <v>-99999</v>
      </c>
      <c r="I978" s="105">
        <v>-99999</v>
      </c>
      <c r="J978" s="105">
        <v>-99999</v>
      </c>
      <c r="K978" s="105">
        <v>-99999</v>
      </c>
      <c r="L978" s="105">
        <v>-99999</v>
      </c>
      <c r="M978" s="105">
        <v>-99999</v>
      </c>
      <c r="N978" s="105">
        <v>-99999</v>
      </c>
      <c r="O978" s="105">
        <v>-99999</v>
      </c>
      <c r="P978" s="105">
        <v>-99999</v>
      </c>
      <c r="Q978" s="105">
        <v>-99999</v>
      </c>
      <c r="R978" s="105">
        <v>-99999</v>
      </c>
      <c r="S978" s="105">
        <v>0</v>
      </c>
      <c r="T978" s="105">
        <v>0</v>
      </c>
      <c r="U978" s="105">
        <v>0</v>
      </c>
    </row>
    <row r="979" spans="1:21">
      <c r="A979" s="54">
        <v>977</v>
      </c>
      <c r="B979" s="104">
        <v>2298</v>
      </c>
      <c r="C979" s="104">
        <v>2298</v>
      </c>
      <c r="D979" s="105">
        <v>102.99999999999999</v>
      </c>
      <c r="E979" s="105">
        <v>740750000</v>
      </c>
      <c r="F979" s="105">
        <v>1</v>
      </c>
      <c r="G979" s="105">
        <v>-99999</v>
      </c>
      <c r="H979" s="105">
        <v>-99999</v>
      </c>
      <c r="I979" s="105">
        <v>-99999</v>
      </c>
      <c r="J979" s="105">
        <v>-99999</v>
      </c>
      <c r="K979" s="105">
        <v>-99999</v>
      </c>
      <c r="L979" s="105">
        <v>-99999</v>
      </c>
      <c r="M979" s="105">
        <v>-99999</v>
      </c>
      <c r="N979" s="105">
        <v>-99999</v>
      </c>
      <c r="O979" s="105">
        <v>-99999</v>
      </c>
      <c r="P979" s="105">
        <v>-99999</v>
      </c>
      <c r="Q979" s="105">
        <v>-99999</v>
      </c>
      <c r="R979" s="105">
        <v>-99999</v>
      </c>
      <c r="S979" s="105">
        <v>0</v>
      </c>
      <c r="T979" s="105">
        <v>0</v>
      </c>
      <c r="U979" s="105">
        <v>0</v>
      </c>
    </row>
    <row r="980" spans="1:21">
      <c r="A980" s="54">
        <v>978</v>
      </c>
      <c r="B980" s="104">
        <v>2299</v>
      </c>
      <c r="C980" s="104">
        <v>2299</v>
      </c>
      <c r="D980" s="105">
        <v>102.99999999999999</v>
      </c>
      <c r="E980" s="105">
        <v>740750000</v>
      </c>
      <c r="F980" s="105">
        <v>1</v>
      </c>
      <c r="G980" s="105">
        <v>-99999</v>
      </c>
      <c r="H980" s="105">
        <v>-99999</v>
      </c>
      <c r="I980" s="105">
        <v>-99999</v>
      </c>
      <c r="J980" s="105">
        <v>-99999</v>
      </c>
      <c r="K980" s="105">
        <v>-99999</v>
      </c>
      <c r="L980" s="105">
        <v>-99999</v>
      </c>
      <c r="M980" s="105">
        <v>-99999</v>
      </c>
      <c r="N980" s="105">
        <v>-99999</v>
      </c>
      <c r="O980" s="105">
        <v>-99999</v>
      </c>
      <c r="P980" s="105">
        <v>-99999</v>
      </c>
      <c r="Q980" s="105">
        <v>-99999</v>
      </c>
      <c r="R980" s="105">
        <v>-99999</v>
      </c>
      <c r="S980" s="105">
        <v>0</v>
      </c>
      <c r="T980" s="105">
        <v>0</v>
      </c>
      <c r="U980" s="105">
        <v>0</v>
      </c>
    </row>
    <row r="981" spans="1:21">
      <c r="A981" s="54">
        <v>979</v>
      </c>
      <c r="B981" s="104">
        <v>2300</v>
      </c>
      <c r="C981" s="104">
        <v>2300</v>
      </c>
      <c r="D981" s="105">
        <v>0</v>
      </c>
      <c r="E981" s="105">
        <v>740750000</v>
      </c>
      <c r="F981" s="105">
        <v>1</v>
      </c>
      <c r="G981" s="105">
        <v>-99999</v>
      </c>
      <c r="H981" s="105">
        <v>-99999</v>
      </c>
      <c r="I981" s="105">
        <v>-99999</v>
      </c>
      <c r="J981" s="105">
        <v>-99999</v>
      </c>
      <c r="K981" s="105">
        <v>-99999</v>
      </c>
      <c r="L981" s="105">
        <v>-99999</v>
      </c>
      <c r="M981" s="105">
        <v>-99999</v>
      </c>
      <c r="N981" s="105">
        <v>-99999</v>
      </c>
      <c r="O981" s="105">
        <v>-99999</v>
      </c>
      <c r="P981" s="105">
        <v>-99999</v>
      </c>
      <c r="Q981" s="105">
        <v>-99999</v>
      </c>
      <c r="R981" s="105">
        <v>-99999</v>
      </c>
      <c r="S981" s="105">
        <v>0</v>
      </c>
      <c r="T981" s="105">
        <v>0</v>
      </c>
      <c r="U981" s="105">
        <v>0</v>
      </c>
    </row>
    <row r="982" spans="1:21">
      <c r="A982" s="54">
        <v>980</v>
      </c>
      <c r="B982" s="104">
        <v>2301</v>
      </c>
      <c r="C982" s="104">
        <v>2301</v>
      </c>
      <c r="D982" s="105">
        <v>0</v>
      </c>
      <c r="E982" s="105">
        <v>740750000</v>
      </c>
      <c r="F982" s="105">
        <v>1</v>
      </c>
      <c r="G982" s="105">
        <v>-99999</v>
      </c>
      <c r="H982" s="105">
        <v>-99999</v>
      </c>
      <c r="I982" s="105">
        <v>-99999</v>
      </c>
      <c r="J982" s="105">
        <v>-99999</v>
      </c>
      <c r="K982" s="105">
        <v>-99999</v>
      </c>
      <c r="L982" s="105">
        <v>-99999</v>
      </c>
      <c r="M982" s="105">
        <v>-99999</v>
      </c>
      <c r="N982" s="105">
        <v>-99999</v>
      </c>
      <c r="O982" s="105">
        <v>-99999</v>
      </c>
      <c r="P982" s="105">
        <v>-99999</v>
      </c>
      <c r="Q982" s="105">
        <v>-99999</v>
      </c>
      <c r="R982" s="105">
        <v>-99999</v>
      </c>
      <c r="S982" s="105">
        <v>0</v>
      </c>
      <c r="T982" s="105">
        <v>0</v>
      </c>
      <c r="U982" s="105">
        <v>0</v>
      </c>
    </row>
    <row r="983" spans="1:21">
      <c r="A983" s="54">
        <v>981</v>
      </c>
      <c r="B983" s="104">
        <v>2302</v>
      </c>
      <c r="C983" s="104">
        <v>2302</v>
      </c>
      <c r="D983" s="105">
        <v>411.99999999999994</v>
      </c>
      <c r="E983" s="105">
        <v>740750000</v>
      </c>
      <c r="F983" s="105">
        <v>0</v>
      </c>
      <c r="G983" s="105">
        <v>36.034865961584067</v>
      </c>
      <c r="H983" s="105">
        <v>44.253344163348856</v>
      </c>
      <c r="I983" s="105">
        <v>44.253344163348856</v>
      </c>
      <c r="J983" s="105">
        <v>50.448812346217714</v>
      </c>
      <c r="K983" s="105">
        <v>53.668949304486922</v>
      </c>
      <c r="L983" s="105">
        <v>22.524323009402096</v>
      </c>
      <c r="M983" s="105">
        <v>10.59968141618922</v>
      </c>
      <c r="N983" s="105">
        <v>10.521191521358206</v>
      </c>
      <c r="O983" s="105">
        <v>20.846616671990784</v>
      </c>
      <c r="P983" s="105">
        <v>23.141657039549415</v>
      </c>
      <c r="Q983" s="105">
        <v>27.417832796857461</v>
      </c>
      <c r="R983" s="105">
        <v>30.39085081097452</v>
      </c>
      <c r="S983" s="105">
        <v>0</v>
      </c>
      <c r="T983" s="105">
        <v>31.17512243377568</v>
      </c>
      <c r="U983" s="105">
        <v>31.17512243377568</v>
      </c>
    </row>
    <row r="984" spans="1:21">
      <c r="A984" s="54">
        <v>982</v>
      </c>
      <c r="B984" s="104">
        <v>2303</v>
      </c>
      <c r="C984" s="104">
        <v>2303</v>
      </c>
      <c r="D984" s="105">
        <v>567</v>
      </c>
      <c r="E984" s="105">
        <v>740750000</v>
      </c>
      <c r="F984" s="105">
        <v>0</v>
      </c>
      <c r="G984" s="105">
        <v>22.728266742217798</v>
      </c>
      <c r="H984" s="105">
        <v>30.395633835978014</v>
      </c>
      <c r="I984" s="105">
        <v>32.344071902386858</v>
      </c>
      <c r="J984" s="105">
        <v>39.41933763103399</v>
      </c>
      <c r="K984" s="105">
        <v>44.260308919055696</v>
      </c>
      <c r="L984" s="105">
        <v>3.4821775235688723</v>
      </c>
      <c r="M984" s="105">
        <v>1.3335999026433976</v>
      </c>
      <c r="N984" s="105">
        <v>2.7484864280822174</v>
      </c>
      <c r="O984" s="105">
        <v>7.2914381745265162</v>
      </c>
      <c r="P984" s="105">
        <v>10.131877945326003</v>
      </c>
      <c r="Q984" s="105">
        <v>14.173244990933563</v>
      </c>
      <c r="R984" s="105">
        <v>17.642221037665564</v>
      </c>
      <c r="S984" s="105">
        <v>0</v>
      </c>
      <c r="T984" s="105">
        <v>18.829222086118211</v>
      </c>
      <c r="U984" s="105">
        <v>18.829222086118207</v>
      </c>
    </row>
    <row r="985" spans="1:21">
      <c r="A985" s="54">
        <v>983</v>
      </c>
      <c r="B985" s="104">
        <v>2304</v>
      </c>
      <c r="C985" s="104">
        <v>2304</v>
      </c>
      <c r="D985" s="105">
        <v>1752.9999999999998</v>
      </c>
      <c r="E985" s="105">
        <v>740750000</v>
      </c>
      <c r="F985" s="105">
        <v>0</v>
      </c>
      <c r="G985" s="105">
        <v>100</v>
      </c>
      <c r="H985" s="105">
        <v>100</v>
      </c>
      <c r="I985" s="105">
        <v>100</v>
      </c>
      <c r="J985" s="105">
        <v>100</v>
      </c>
      <c r="K985" s="105">
        <v>100</v>
      </c>
      <c r="L985" s="105">
        <v>0.81263894952534599</v>
      </c>
      <c r="M985" s="105">
        <v>0.80492545865882947</v>
      </c>
      <c r="N985" s="105">
        <v>2.3706423460083741</v>
      </c>
      <c r="O985" s="105">
        <v>9.8548344484431123</v>
      </c>
      <c r="P985" s="105">
        <v>24.978590285162738</v>
      </c>
      <c r="Q985" s="105">
        <v>57.337218609123553</v>
      </c>
      <c r="R985" s="105">
        <v>100</v>
      </c>
      <c r="S985" s="105">
        <v>0</v>
      </c>
      <c r="T985" s="105">
        <v>58.013237508076827</v>
      </c>
      <c r="U985" s="105">
        <v>58.013237508076834</v>
      </c>
    </row>
    <row r="986" spans="1:21">
      <c r="A986" s="54">
        <v>984</v>
      </c>
      <c r="B986" s="104">
        <v>2305</v>
      </c>
      <c r="C986" s="104">
        <v>2305</v>
      </c>
      <c r="D986" s="105">
        <v>850.99999999999989</v>
      </c>
      <c r="E986" s="105">
        <v>740750000</v>
      </c>
      <c r="F986" s="105">
        <v>0</v>
      </c>
      <c r="G986" s="105">
        <v>100</v>
      </c>
      <c r="H986" s="105">
        <v>100</v>
      </c>
      <c r="I986" s="105">
        <v>100</v>
      </c>
      <c r="J986" s="105">
        <v>100</v>
      </c>
      <c r="K986" s="105">
        <v>100</v>
      </c>
      <c r="L986" s="105">
        <v>1.0067189221075166</v>
      </c>
      <c r="M986" s="105">
        <v>1.0839259371864389</v>
      </c>
      <c r="N986" s="105">
        <v>3.5502894105869327</v>
      </c>
      <c r="O986" s="105">
        <v>14.334304652280888</v>
      </c>
      <c r="P986" s="105">
        <v>37.100553217668185</v>
      </c>
      <c r="Q986" s="105">
        <v>84.094587293381196</v>
      </c>
      <c r="R986" s="105">
        <v>100</v>
      </c>
      <c r="S986" s="105">
        <v>0</v>
      </c>
      <c r="T986" s="105">
        <v>61.764198286100935</v>
      </c>
      <c r="U986" s="105">
        <v>61.764198286100942</v>
      </c>
    </row>
    <row r="987" spans="1:21">
      <c r="A987" s="54">
        <v>985</v>
      </c>
      <c r="B987" s="104">
        <v>2306</v>
      </c>
      <c r="C987" s="104">
        <v>2306</v>
      </c>
      <c r="D987" s="105">
        <v>155</v>
      </c>
      <c r="E987" s="105">
        <v>740750000</v>
      </c>
      <c r="F987" s="105">
        <v>0</v>
      </c>
      <c r="G987" s="105">
        <v>100</v>
      </c>
      <c r="H987" s="105">
        <v>100</v>
      </c>
      <c r="I987" s="105">
        <v>100</v>
      </c>
      <c r="J987" s="105">
        <v>100</v>
      </c>
      <c r="K987" s="105">
        <v>100</v>
      </c>
      <c r="L987" s="105">
        <v>96.108099763864246</v>
      </c>
      <c r="M987" s="105">
        <v>46.503919240579471</v>
      </c>
      <c r="N987" s="105">
        <v>44.970332534101139</v>
      </c>
      <c r="O987" s="105">
        <v>84.094587293381196</v>
      </c>
      <c r="P987" s="105">
        <v>93.438430325979127</v>
      </c>
      <c r="Q987" s="105">
        <v>100</v>
      </c>
      <c r="R987" s="105">
        <v>100</v>
      </c>
      <c r="S987" s="105">
        <v>0</v>
      </c>
      <c r="T987" s="105">
        <v>88.759614096492101</v>
      </c>
      <c r="U987" s="105">
        <v>88.759614096492072</v>
      </c>
    </row>
    <row r="988" spans="1:21">
      <c r="A988" s="54">
        <v>986</v>
      </c>
      <c r="B988" s="104">
        <v>2307</v>
      </c>
      <c r="C988" s="104">
        <v>2307</v>
      </c>
      <c r="D988" s="105">
        <v>438</v>
      </c>
      <c r="E988" s="105">
        <v>740750000</v>
      </c>
      <c r="F988" s="105">
        <v>0</v>
      </c>
      <c r="G988" s="105">
        <v>10.011260392069193</v>
      </c>
      <c r="H988" s="105">
        <v>13.071697506743195</v>
      </c>
      <c r="I988" s="105">
        <v>13.711074015225199</v>
      </c>
      <c r="J988" s="105">
        <v>16.382062459749584</v>
      </c>
      <c r="K988" s="105">
        <v>18.14991092662904</v>
      </c>
      <c r="L988" s="105">
        <v>4.9711086084757365</v>
      </c>
      <c r="M988" s="105">
        <v>1.4430645610189825</v>
      </c>
      <c r="N988" s="105">
        <v>1.8168494140030935</v>
      </c>
      <c r="O988" s="105">
        <v>3.9295756225574889</v>
      </c>
      <c r="P988" s="105">
        <v>4.9467404290224239</v>
      </c>
      <c r="Q988" s="105">
        <v>6.569889632295407</v>
      </c>
      <c r="R988" s="105">
        <v>7.9334516314510575</v>
      </c>
      <c r="S988" s="105">
        <v>0</v>
      </c>
      <c r="T988" s="105">
        <v>8.5780570999367018</v>
      </c>
      <c r="U988" s="105">
        <v>8.5780570999367001</v>
      </c>
    </row>
    <row r="989" spans="1:21">
      <c r="A989" s="54">
        <v>987</v>
      </c>
      <c r="B989" s="104">
        <v>2308</v>
      </c>
      <c r="C989" s="104">
        <v>2308</v>
      </c>
      <c r="D989" s="105">
        <v>0</v>
      </c>
      <c r="E989" s="105">
        <v>740750000</v>
      </c>
      <c r="F989" s="105">
        <v>0</v>
      </c>
      <c r="G989" s="105">
        <v>14.416214964579638</v>
      </c>
      <c r="H989" s="105">
        <v>19.112406203041186</v>
      </c>
      <c r="I989" s="105">
        <v>20.18270095041149</v>
      </c>
      <c r="J989" s="105">
        <v>24.25805402693689</v>
      </c>
      <c r="K989" s="105">
        <v>27.127286223671362</v>
      </c>
      <c r="L989" s="105">
        <v>4.6654417361099147</v>
      </c>
      <c r="M989" s="105">
        <v>1.4133544082921212</v>
      </c>
      <c r="N989" s="105">
        <v>2.1231618394177989</v>
      </c>
      <c r="O989" s="105">
        <v>5.1910101650212157</v>
      </c>
      <c r="P989" s="105">
        <v>6.7455551304851245</v>
      </c>
      <c r="Q989" s="105">
        <v>9.1739549774597666</v>
      </c>
      <c r="R989" s="105">
        <v>11.313173178481778</v>
      </c>
      <c r="S989" s="105">
        <v>0</v>
      </c>
      <c r="T989" s="105">
        <v>0</v>
      </c>
      <c r="U989" s="105">
        <v>0</v>
      </c>
    </row>
    <row r="990" spans="1:21">
      <c r="A990" s="54">
        <v>988</v>
      </c>
      <c r="B990" s="104">
        <v>2309</v>
      </c>
      <c r="C990" s="104">
        <v>2309</v>
      </c>
      <c r="D990" s="105">
        <v>670</v>
      </c>
      <c r="E990" s="105">
        <v>740750000</v>
      </c>
      <c r="F990" s="105">
        <v>0</v>
      </c>
      <c r="G990" s="105">
        <v>37.100553217668185</v>
      </c>
      <c r="H990" s="105">
        <v>47.600709788706347</v>
      </c>
      <c r="I990" s="105">
        <v>48.516108053873779</v>
      </c>
      <c r="J990" s="105">
        <v>57.337218609123553</v>
      </c>
      <c r="K990" s="105">
        <v>63.070940470035914</v>
      </c>
      <c r="L990" s="105">
        <v>21.200316124381818</v>
      </c>
      <c r="M990" s="105">
        <v>8.6844668461323113</v>
      </c>
      <c r="N990" s="105">
        <v>9.1407091221382135</v>
      </c>
      <c r="O990" s="105">
        <v>18.281432017784503</v>
      </c>
      <c r="P990" s="105">
        <v>20.849897676044932</v>
      </c>
      <c r="Q990" s="105">
        <v>26.008635245375636</v>
      </c>
      <c r="R990" s="105">
        <v>30.033781176207579</v>
      </c>
      <c r="S990" s="105">
        <v>0</v>
      </c>
      <c r="T990" s="105">
        <v>32.318730695622726</v>
      </c>
      <c r="U990" s="105">
        <v>32.318730695622726</v>
      </c>
    </row>
    <row r="991" spans="1:21">
      <c r="A991" s="54">
        <v>989</v>
      </c>
      <c r="B991" s="104">
        <v>2310</v>
      </c>
      <c r="C991" s="104">
        <v>2310</v>
      </c>
      <c r="D991" s="105">
        <v>1572</v>
      </c>
      <c r="E991" s="105">
        <v>2222250000</v>
      </c>
      <c r="F991" s="105">
        <v>0</v>
      </c>
      <c r="G991" s="105">
        <v>15.933704249272925</v>
      </c>
      <c r="H991" s="105">
        <v>21.379970390973565</v>
      </c>
      <c r="I991" s="105">
        <v>22.865587668896193</v>
      </c>
      <c r="J991" s="105">
        <v>27.622309694906235</v>
      </c>
      <c r="K991" s="105">
        <v>31.274846514067395</v>
      </c>
      <c r="L991" s="105">
        <v>2.0764017144161162</v>
      </c>
      <c r="M991" s="105">
        <v>0.67745371074152438</v>
      </c>
      <c r="N991" s="105">
        <v>1.7130041177606001</v>
      </c>
      <c r="O991" s="105">
        <v>3.962389329682007</v>
      </c>
      <c r="P991" s="105">
        <v>6.6536432035888939</v>
      </c>
      <c r="Q991" s="105">
        <v>9.6395840145514455</v>
      </c>
      <c r="R991" s="105">
        <v>12.345334161028944</v>
      </c>
      <c r="S991" s="105">
        <v>0</v>
      </c>
      <c r="T991" s="105">
        <v>13.012019064157156</v>
      </c>
      <c r="U991" s="105">
        <v>13.012019064157153</v>
      </c>
    </row>
    <row r="992" spans="1:21">
      <c r="A992" s="54">
        <v>990</v>
      </c>
      <c r="B992" s="104">
        <v>2314</v>
      </c>
      <c r="C992" s="104">
        <v>2314</v>
      </c>
      <c r="D992" s="105">
        <v>0</v>
      </c>
      <c r="E992" s="105">
        <v>1481500000</v>
      </c>
      <c r="F992" s="105">
        <v>0</v>
      </c>
      <c r="G992" s="105">
        <v>45.4565336705341</v>
      </c>
      <c r="H992" s="105">
        <v>63.070940467866066</v>
      </c>
      <c r="I992" s="105">
        <v>70.078822742073399</v>
      </c>
      <c r="J992" s="105">
        <v>86.994400648325396</v>
      </c>
      <c r="K992" s="105">
        <v>100</v>
      </c>
      <c r="L992" s="105">
        <v>0.68599746691876928</v>
      </c>
      <c r="M992" s="105">
        <v>0.38346096461177381</v>
      </c>
      <c r="N992" s="105">
        <v>1.4600471623459716</v>
      </c>
      <c r="O992" s="105">
        <v>4.6432615772018062</v>
      </c>
      <c r="P992" s="105">
        <v>14.753436366244729</v>
      </c>
      <c r="Q992" s="105">
        <v>25.355151946880827</v>
      </c>
      <c r="R992" s="105">
        <v>34.324321343056361</v>
      </c>
      <c r="S992" s="105">
        <v>0</v>
      </c>
      <c r="T992" s="105">
        <v>0</v>
      </c>
      <c r="U992" s="105">
        <v>0</v>
      </c>
    </row>
    <row r="993" spans="1:21">
      <c r="A993" s="54">
        <v>991</v>
      </c>
      <c r="B993" s="104">
        <v>2315</v>
      </c>
      <c r="C993" s="104">
        <v>2315</v>
      </c>
      <c r="D993" s="105">
        <v>0</v>
      </c>
      <c r="E993" s="105">
        <v>740750000</v>
      </c>
      <c r="F993" s="105">
        <v>0</v>
      </c>
      <c r="G993" s="105">
        <v>100</v>
      </c>
      <c r="H993" s="105">
        <v>100</v>
      </c>
      <c r="I993" s="105">
        <v>100</v>
      </c>
      <c r="J993" s="105">
        <v>100</v>
      </c>
      <c r="K993" s="105">
        <v>100</v>
      </c>
      <c r="L993" s="105">
        <v>8.0974800149346375</v>
      </c>
      <c r="M993" s="105">
        <v>5.0760168955991558</v>
      </c>
      <c r="N993" s="105">
        <v>9.4221560077541664</v>
      </c>
      <c r="O993" s="105">
        <v>23.576050039690479</v>
      </c>
      <c r="P993" s="105">
        <v>39.416208660107529</v>
      </c>
      <c r="Q993" s="105">
        <v>63.065933856172038</v>
      </c>
      <c r="R993" s="105">
        <v>84.087911808229379</v>
      </c>
      <c r="S993" s="105">
        <v>0</v>
      </c>
      <c r="T993" s="105">
        <v>0</v>
      </c>
      <c r="U993" s="105">
        <v>0</v>
      </c>
    </row>
    <row r="994" spans="1:21">
      <c r="A994" s="54">
        <v>992</v>
      </c>
      <c r="B994" s="104">
        <v>2316</v>
      </c>
      <c r="C994" s="104">
        <v>2316</v>
      </c>
      <c r="D994" s="105">
        <v>0</v>
      </c>
      <c r="E994" s="105">
        <v>740750000</v>
      </c>
      <c r="F994" s="105">
        <v>0</v>
      </c>
      <c r="G994" s="105">
        <v>31.146143313409567</v>
      </c>
      <c r="H994" s="105">
        <v>42.759959464172454</v>
      </c>
      <c r="I994" s="105">
        <v>47.600709592191983</v>
      </c>
      <c r="J994" s="105">
        <v>58.670642055492429</v>
      </c>
      <c r="K994" s="105">
        <v>68.184800226653365</v>
      </c>
      <c r="L994" s="105">
        <v>1.850609380479372</v>
      </c>
      <c r="M994" s="105">
        <v>0.89375170164755935</v>
      </c>
      <c r="N994" s="105">
        <v>2.1920495526907855</v>
      </c>
      <c r="O994" s="105">
        <v>6.2601098174361995</v>
      </c>
      <c r="P994" s="105">
        <v>10.921374928078677</v>
      </c>
      <c r="Q994" s="105">
        <v>17.279709646480647</v>
      </c>
      <c r="R994" s="105">
        <v>23.359607485057175</v>
      </c>
      <c r="S994" s="105">
        <v>0</v>
      </c>
      <c r="T994" s="105">
        <v>0</v>
      </c>
      <c r="U994" s="105">
        <v>0</v>
      </c>
    </row>
    <row r="995" spans="1:21">
      <c r="A995" s="54">
        <v>993</v>
      </c>
      <c r="B995" s="104">
        <v>2317</v>
      </c>
      <c r="C995" s="104">
        <v>2317</v>
      </c>
      <c r="D995" s="105">
        <v>0</v>
      </c>
      <c r="E995" s="105">
        <v>740750000</v>
      </c>
      <c r="F995" s="105">
        <v>0</v>
      </c>
      <c r="G995" s="105">
        <v>68.184800508146921</v>
      </c>
      <c r="H995" s="105">
        <v>93.438430325979127</v>
      </c>
      <c r="I995" s="105">
        <v>100</v>
      </c>
      <c r="J995" s="105">
        <v>100</v>
      </c>
      <c r="K995" s="105">
        <v>100</v>
      </c>
      <c r="L995" s="105">
        <v>1.891891727635123</v>
      </c>
      <c r="M995" s="105">
        <v>1.8482326877666202</v>
      </c>
      <c r="N995" s="105">
        <v>3.7347762648022371</v>
      </c>
      <c r="O995" s="105">
        <v>9.893389224591095</v>
      </c>
      <c r="P995" s="105">
        <v>20.510874949605167</v>
      </c>
      <c r="Q995" s="105">
        <v>35.532924208470938</v>
      </c>
      <c r="R995" s="105">
        <v>50.456752376028732</v>
      </c>
      <c r="S995" s="105">
        <v>0</v>
      </c>
      <c r="T995" s="105">
        <v>0</v>
      </c>
      <c r="U995" s="105">
        <v>0</v>
      </c>
    </row>
    <row r="996" spans="1:21">
      <c r="A996" s="54">
        <v>994</v>
      </c>
      <c r="B996" s="104">
        <v>2318</v>
      </c>
      <c r="C996" s="104">
        <v>2318</v>
      </c>
      <c r="D996" s="105">
        <v>155</v>
      </c>
      <c r="E996" s="105">
        <v>740750000</v>
      </c>
      <c r="F996" s="105">
        <v>0</v>
      </c>
      <c r="G996" s="105">
        <v>100</v>
      </c>
      <c r="H996" s="105">
        <v>100</v>
      </c>
      <c r="I996" s="105">
        <v>100</v>
      </c>
      <c r="J996" s="105">
        <v>100</v>
      </c>
      <c r="K996" s="105">
        <v>100</v>
      </c>
      <c r="L996" s="105">
        <v>1.0888132918052571</v>
      </c>
      <c r="M996" s="105">
        <v>1.8042412995621528</v>
      </c>
      <c r="N996" s="105">
        <v>3.1316460064720455</v>
      </c>
      <c r="O996" s="105">
        <v>9.3778340261431641</v>
      </c>
      <c r="P996" s="105">
        <v>26.006570662338987</v>
      </c>
      <c r="Q996" s="105">
        <v>68.179387952618413</v>
      </c>
      <c r="R996" s="105">
        <v>100</v>
      </c>
      <c r="S996" s="105">
        <v>0</v>
      </c>
      <c r="T996" s="105">
        <v>59.132374436578338</v>
      </c>
      <c r="U996" s="105">
        <v>59.132374436578317</v>
      </c>
    </row>
    <row r="997" spans="1:21">
      <c r="A997" s="54">
        <v>995</v>
      </c>
      <c r="B997" s="104">
        <v>2319</v>
      </c>
      <c r="C997" s="104">
        <v>2319</v>
      </c>
      <c r="D997" s="105">
        <v>644</v>
      </c>
      <c r="E997" s="105">
        <v>740750000</v>
      </c>
      <c r="F997" s="105">
        <v>0</v>
      </c>
      <c r="G997" s="105">
        <v>16.0677537798259</v>
      </c>
      <c r="H997" s="105">
        <v>20.509246694574522</v>
      </c>
      <c r="I997" s="105">
        <v>21.198633138089633</v>
      </c>
      <c r="J997" s="105">
        <v>24.731738661104565</v>
      </c>
      <c r="K997" s="105">
        <v>27.419971124268102</v>
      </c>
      <c r="L997" s="105">
        <v>12.717205940888149</v>
      </c>
      <c r="M997" s="105">
        <v>5.4195067540765942</v>
      </c>
      <c r="N997" s="105">
        <v>4.4909341664193025</v>
      </c>
      <c r="O997" s="105">
        <v>8.1638748978403424</v>
      </c>
      <c r="P997" s="105">
        <v>9.2067056329659334</v>
      </c>
      <c r="Q997" s="105">
        <v>11.414648612817496</v>
      </c>
      <c r="R997" s="105">
        <v>13.207525358286208</v>
      </c>
      <c r="S997" s="105">
        <v>0</v>
      </c>
      <c r="T997" s="105">
        <v>14.545645396763064</v>
      </c>
      <c r="U997" s="105">
        <v>14.545645396763064</v>
      </c>
    </row>
    <row r="998" spans="1:21">
      <c r="A998" s="54">
        <v>996</v>
      </c>
      <c r="B998" s="104">
        <v>2320</v>
      </c>
      <c r="C998" s="104">
        <v>2320</v>
      </c>
      <c r="D998" s="105">
        <v>0</v>
      </c>
      <c r="E998" s="105">
        <v>740750000</v>
      </c>
      <c r="F998" s="105">
        <v>0</v>
      </c>
      <c r="G998" s="105">
        <v>52.554944654847212</v>
      </c>
      <c r="H998" s="105">
        <v>74.19521598331373</v>
      </c>
      <c r="I998" s="105">
        <v>81.375398175247298</v>
      </c>
      <c r="J998" s="105">
        <v>100</v>
      </c>
      <c r="K998" s="105">
        <v>100</v>
      </c>
      <c r="L998" s="105">
        <v>3.3466356642540678</v>
      </c>
      <c r="M998" s="105">
        <v>2.793776737566616</v>
      </c>
      <c r="N998" s="105">
        <v>4.620476912129404</v>
      </c>
      <c r="O998" s="105">
        <v>10.467374869015213</v>
      </c>
      <c r="P998" s="105">
        <v>17.640820583445219</v>
      </c>
      <c r="Q998" s="105">
        <v>28.666333448098484</v>
      </c>
      <c r="R998" s="105">
        <v>38.809805283579479</v>
      </c>
      <c r="S998" s="105">
        <v>0</v>
      </c>
      <c r="T998" s="105">
        <v>0</v>
      </c>
      <c r="U998" s="105">
        <v>0</v>
      </c>
    </row>
    <row r="999" spans="1:21">
      <c r="A999" s="54">
        <v>997</v>
      </c>
      <c r="B999" s="104">
        <v>2321</v>
      </c>
      <c r="C999" s="104">
        <v>2321</v>
      </c>
      <c r="D999" s="105">
        <v>825</v>
      </c>
      <c r="E999" s="105">
        <v>1481500000</v>
      </c>
      <c r="F999" s="105">
        <v>0</v>
      </c>
      <c r="G999" s="105">
        <v>23.912203525418199</v>
      </c>
      <c r="H999" s="105">
        <v>33.193914104363422</v>
      </c>
      <c r="I999" s="105">
        <v>36.561412636690143</v>
      </c>
      <c r="J999" s="105">
        <v>45.454729223993155</v>
      </c>
      <c r="K999" s="105">
        <v>52.557030665242088</v>
      </c>
      <c r="L999" s="105">
        <v>0.55187239860634063</v>
      </c>
      <c r="M999" s="105">
        <v>0.41153444061803718</v>
      </c>
      <c r="N999" s="105">
        <v>0.96849522706414792</v>
      </c>
      <c r="O999" s="105">
        <v>3.5086635987697816</v>
      </c>
      <c r="P999" s="105">
        <v>8.0727599101811833</v>
      </c>
      <c r="Q999" s="105">
        <v>13.383222662767215</v>
      </c>
      <c r="R999" s="105">
        <v>18.019553370940137</v>
      </c>
      <c r="S999" s="105">
        <v>0</v>
      </c>
      <c r="T999" s="105">
        <v>19.716282647054488</v>
      </c>
      <c r="U999" s="105">
        <v>19.716282647054488</v>
      </c>
    </row>
    <row r="1000" spans="1:21">
      <c r="A1000" s="54">
        <v>998</v>
      </c>
      <c r="B1000" s="104">
        <v>2325</v>
      </c>
      <c r="C1000" s="104">
        <v>2325</v>
      </c>
      <c r="D1000" s="105">
        <v>232.00000000000003</v>
      </c>
      <c r="E1000" s="105">
        <v>2222250000</v>
      </c>
      <c r="F1000" s="105">
        <v>0</v>
      </c>
      <c r="G1000" s="105">
        <v>5.6288007429536524</v>
      </c>
      <c r="H1000" s="105">
        <v>7.5513820069643334</v>
      </c>
      <c r="I1000" s="105">
        <v>8.1185145693453276</v>
      </c>
      <c r="J1000" s="105">
        <v>9.812065604553986</v>
      </c>
      <c r="K1000" s="105">
        <v>11.163971685021266</v>
      </c>
      <c r="L1000" s="105">
        <v>0.86669661976098855</v>
      </c>
      <c r="M1000" s="105">
        <v>0.4275694008278686</v>
      </c>
      <c r="N1000" s="105">
        <v>0.79706312004679158</v>
      </c>
      <c r="O1000" s="105">
        <v>1.4554632669208376</v>
      </c>
      <c r="P1000" s="105">
        <v>2.282180988409602</v>
      </c>
      <c r="Q1000" s="105">
        <v>3.3159474003984739</v>
      </c>
      <c r="R1000" s="105">
        <v>4.2736529106660655</v>
      </c>
      <c r="S1000" s="105">
        <v>0</v>
      </c>
      <c r="T1000" s="105">
        <v>4.6411090263224324</v>
      </c>
      <c r="U1000" s="105">
        <v>4.6411090263224315</v>
      </c>
    </row>
    <row r="1001" spans="1:21">
      <c r="A1001" s="54">
        <v>999</v>
      </c>
      <c r="B1001" s="104">
        <v>2326</v>
      </c>
      <c r="C1001" s="104">
        <v>2326</v>
      </c>
      <c r="D1001" s="105">
        <v>77</v>
      </c>
      <c r="E1001" s="105">
        <v>740750000</v>
      </c>
      <c r="F1001" s="105">
        <v>0</v>
      </c>
      <c r="G1001" s="105">
        <v>100</v>
      </c>
      <c r="H1001" s="105">
        <v>100</v>
      </c>
      <c r="I1001" s="105">
        <v>100</v>
      </c>
      <c r="J1001" s="105">
        <v>100</v>
      </c>
      <c r="K1001" s="105">
        <v>100</v>
      </c>
      <c r="L1001" s="105">
        <v>0.57071487726671688</v>
      </c>
      <c r="M1001" s="105">
        <v>0.70841351177295508</v>
      </c>
      <c r="N1001" s="105">
        <v>1.3808635023543714</v>
      </c>
      <c r="O1001" s="105">
        <v>5.9780452083262245</v>
      </c>
      <c r="P1001" s="105">
        <v>17.892116499166704</v>
      </c>
      <c r="Q1001" s="105">
        <v>47.599967258732427</v>
      </c>
      <c r="R1001" s="105">
        <v>100</v>
      </c>
      <c r="S1001" s="105">
        <v>0</v>
      </c>
      <c r="T1001" s="105">
        <v>56.177510071468284</v>
      </c>
      <c r="U1001" s="105">
        <v>56.177510071468284</v>
      </c>
    </row>
    <row r="1002" spans="1:21">
      <c r="A1002" s="54">
        <v>1000</v>
      </c>
      <c r="B1002" s="104">
        <v>2327</v>
      </c>
      <c r="C1002" s="104">
        <v>2327</v>
      </c>
      <c r="D1002" s="105">
        <v>0</v>
      </c>
      <c r="E1002" s="105">
        <v>740750000</v>
      </c>
      <c r="F1002" s="105">
        <v>0</v>
      </c>
      <c r="G1002" s="105">
        <v>27.723490316499294</v>
      </c>
      <c r="H1002" s="105">
        <v>38.812886443099025</v>
      </c>
      <c r="I1002" s="105">
        <v>42.759959640702313</v>
      </c>
      <c r="J1002" s="105">
        <v>52.559117058363256</v>
      </c>
      <c r="K1002" s="105">
        <v>60.067562352415159</v>
      </c>
      <c r="L1002" s="105">
        <v>2.6647347439149049</v>
      </c>
      <c r="M1002" s="105">
        <v>1.773212172765023</v>
      </c>
      <c r="N1002" s="105">
        <v>2.7511860619426791</v>
      </c>
      <c r="O1002" s="105">
        <v>3.6314297352404719</v>
      </c>
      <c r="P1002" s="105">
        <v>9.8164887891106449</v>
      </c>
      <c r="Q1002" s="105">
        <v>15.289924962432949</v>
      </c>
      <c r="R1002" s="105">
        <v>20.678996875421607</v>
      </c>
      <c r="S1002" s="105">
        <v>0</v>
      </c>
      <c r="T1002" s="105">
        <v>0</v>
      </c>
      <c r="U1002" s="105">
        <v>0</v>
      </c>
    </row>
    <row r="1003" spans="1:21">
      <c r="A1003" s="54">
        <v>1001</v>
      </c>
      <c r="B1003" s="104">
        <v>2328</v>
      </c>
      <c r="C1003" s="104">
        <v>2328</v>
      </c>
      <c r="D1003" s="105">
        <v>0</v>
      </c>
      <c r="E1003" s="105">
        <v>740750000</v>
      </c>
      <c r="F1003" s="105">
        <v>0</v>
      </c>
      <c r="G1003" s="105">
        <v>100</v>
      </c>
      <c r="H1003" s="105">
        <v>100</v>
      </c>
      <c r="I1003" s="105">
        <v>100</v>
      </c>
      <c r="J1003" s="105">
        <v>100</v>
      </c>
      <c r="K1003" s="105">
        <v>100</v>
      </c>
      <c r="L1003" s="105">
        <v>1.3808635023543714</v>
      </c>
      <c r="M1003" s="105">
        <v>1.8649695943828768</v>
      </c>
      <c r="N1003" s="105">
        <v>3.1339597749086168</v>
      </c>
      <c r="O1003" s="105">
        <v>9.0226203394907785</v>
      </c>
      <c r="P1003" s="105">
        <v>29.680442574134542</v>
      </c>
      <c r="Q1003" s="105">
        <v>66.390463652669382</v>
      </c>
      <c r="R1003" s="105">
        <v>100</v>
      </c>
      <c r="S1003" s="105">
        <v>0</v>
      </c>
      <c r="T1003" s="105">
        <v>0</v>
      </c>
      <c r="U1003" s="105">
        <v>0</v>
      </c>
    </row>
    <row r="1004" spans="1:21">
      <c r="A1004" s="54">
        <v>1002</v>
      </c>
      <c r="B1004" s="104">
        <v>2329</v>
      </c>
      <c r="C1004" s="104">
        <v>2329</v>
      </c>
      <c r="D1004" s="105">
        <v>102.99999999999999</v>
      </c>
      <c r="E1004" s="105">
        <v>1455090000</v>
      </c>
      <c r="F1004" s="105">
        <v>0</v>
      </c>
      <c r="G1004" s="105">
        <v>39.965551378199756</v>
      </c>
      <c r="H1004" s="105">
        <v>55.682341246031122</v>
      </c>
      <c r="I1004" s="105">
        <v>61.946604636209621</v>
      </c>
      <c r="J1004" s="105">
        <v>76.241974936873376</v>
      </c>
      <c r="K1004" s="105">
        <v>88.49514948029946</v>
      </c>
      <c r="L1004" s="105">
        <v>0.67360722725251732</v>
      </c>
      <c r="M1004" s="105">
        <v>0.85347944043688451</v>
      </c>
      <c r="N1004" s="105">
        <v>1.4920151651051541</v>
      </c>
      <c r="O1004" s="105">
        <v>4.9906298631013195</v>
      </c>
      <c r="P1004" s="105">
        <v>12.389320927241926</v>
      </c>
      <c r="Q1004" s="105">
        <v>21.735650749547229</v>
      </c>
      <c r="R1004" s="105">
        <v>29.853785366848005</v>
      </c>
      <c r="S1004" s="105">
        <v>0</v>
      </c>
      <c r="T1004" s="105">
        <v>32.860009201428866</v>
      </c>
      <c r="U1004" s="105">
        <v>32.860009201428866</v>
      </c>
    </row>
    <row r="1005" spans="1:21">
      <c r="A1005" s="54">
        <v>1003</v>
      </c>
      <c r="B1005" s="104">
        <v>2330</v>
      </c>
      <c r="C1005" s="104">
        <v>2330</v>
      </c>
      <c r="D1005" s="105">
        <v>26.000000000000004</v>
      </c>
      <c r="E1005" s="105">
        <v>740750000</v>
      </c>
      <c r="F1005" s="105">
        <v>0</v>
      </c>
      <c r="G1005" s="105">
        <v>100</v>
      </c>
      <c r="H1005" s="105">
        <v>100</v>
      </c>
      <c r="I1005" s="105">
        <v>100</v>
      </c>
      <c r="J1005" s="105">
        <v>100</v>
      </c>
      <c r="K1005" s="105">
        <v>100</v>
      </c>
      <c r="L1005" s="105">
        <v>1.6980229640258702</v>
      </c>
      <c r="M1005" s="105">
        <v>3.6964653755332404</v>
      </c>
      <c r="N1005" s="105">
        <v>4.6503954400659238</v>
      </c>
      <c r="O1005" s="105">
        <v>13.785724313305439</v>
      </c>
      <c r="P1005" s="105">
        <v>36.040537411449087</v>
      </c>
      <c r="Q1005" s="105">
        <v>90.101343528622721</v>
      </c>
      <c r="R1005" s="105">
        <v>100</v>
      </c>
      <c r="S1005" s="105">
        <v>0</v>
      </c>
      <c r="T1005" s="105">
        <v>62.497707419416862</v>
      </c>
      <c r="U1005" s="105">
        <v>62.497707419416848</v>
      </c>
    </row>
    <row r="1006" spans="1:21">
      <c r="A1006" s="54">
        <v>1004</v>
      </c>
      <c r="B1006" s="104">
        <v>2331</v>
      </c>
      <c r="C1006" s="104">
        <v>2331</v>
      </c>
      <c r="D1006" s="105">
        <v>0</v>
      </c>
      <c r="E1006" s="105">
        <v>740750000</v>
      </c>
      <c r="F1006" s="105">
        <v>0</v>
      </c>
      <c r="G1006" s="105">
        <v>21.378282663109168</v>
      </c>
      <c r="H1006" s="105">
        <v>27.125132841364316</v>
      </c>
      <c r="I1006" s="105">
        <v>27.721289607108591</v>
      </c>
      <c r="J1006" s="105">
        <v>32.341504541626684</v>
      </c>
      <c r="K1006" s="105">
        <v>35.53010358094199</v>
      </c>
      <c r="L1006" s="105">
        <v>12.535554768262264</v>
      </c>
      <c r="M1006" s="105">
        <v>7.3550448895416336</v>
      </c>
      <c r="N1006" s="105">
        <v>6.964197093753274</v>
      </c>
      <c r="O1006" s="105">
        <v>12.128064190596735</v>
      </c>
      <c r="P1006" s="105">
        <v>12.93660181665067</v>
      </c>
      <c r="Q1006" s="105">
        <v>15.668554995322246</v>
      </c>
      <c r="R1006" s="105">
        <v>17.89104506558072</v>
      </c>
      <c r="S1006" s="105">
        <v>0</v>
      </c>
      <c r="T1006" s="105">
        <v>0</v>
      </c>
      <c r="U1006" s="105">
        <v>0</v>
      </c>
    </row>
    <row r="1007" spans="1:21">
      <c r="A1007" s="54">
        <v>1005</v>
      </c>
      <c r="B1007" s="104">
        <v>2332</v>
      </c>
      <c r="C1007" s="104">
        <v>2332</v>
      </c>
      <c r="D1007" s="105">
        <v>26.000000000000004</v>
      </c>
      <c r="E1007" s="105">
        <v>740750000</v>
      </c>
      <c r="F1007" s="105">
        <v>0</v>
      </c>
      <c r="G1007" s="105">
        <v>100</v>
      </c>
      <c r="H1007" s="105">
        <v>100</v>
      </c>
      <c r="I1007" s="105">
        <v>100</v>
      </c>
      <c r="J1007" s="105">
        <v>100</v>
      </c>
      <c r="K1007" s="105">
        <v>100</v>
      </c>
      <c r="L1007" s="105">
        <v>4.7894401819186481</v>
      </c>
      <c r="M1007" s="105">
        <v>8.0090083042084057</v>
      </c>
      <c r="N1007" s="105">
        <v>10.152264047588119</v>
      </c>
      <c r="O1007" s="105">
        <v>28.668609186206535</v>
      </c>
      <c r="P1007" s="105">
        <v>61.532624594784757</v>
      </c>
      <c r="Q1007" s="105">
        <v>100</v>
      </c>
      <c r="R1007" s="105">
        <v>100</v>
      </c>
      <c r="S1007" s="105">
        <v>0</v>
      </c>
      <c r="T1007" s="105">
        <v>67.762662192892194</v>
      </c>
      <c r="U1007" s="105">
        <v>67.762662192892208</v>
      </c>
    </row>
    <row r="1008" spans="1:21">
      <c r="A1008" s="54">
        <v>1006</v>
      </c>
      <c r="B1008" s="104">
        <v>2333</v>
      </c>
      <c r="C1008" s="104">
        <v>2333</v>
      </c>
      <c r="D1008" s="105">
        <v>26.000000000000004</v>
      </c>
      <c r="E1008" s="105">
        <v>740750000</v>
      </c>
      <c r="F1008" s="105">
        <v>0</v>
      </c>
      <c r="G1008" s="105">
        <v>74.195216301378878</v>
      </c>
      <c r="H1008" s="105">
        <v>100</v>
      </c>
      <c r="I1008" s="105">
        <v>100</v>
      </c>
      <c r="J1008" s="105">
        <v>100</v>
      </c>
      <c r="K1008" s="105">
        <v>100</v>
      </c>
      <c r="L1008" s="105">
        <v>5.9324641907414</v>
      </c>
      <c r="M1008" s="105">
        <v>6.6740222145840757</v>
      </c>
      <c r="N1008" s="105">
        <v>7.9645789964097249</v>
      </c>
      <c r="O1008" s="105">
        <v>15.865643737401774</v>
      </c>
      <c r="P1008" s="105">
        <v>24.025117659494104</v>
      </c>
      <c r="Q1008" s="105">
        <v>38.221778094649714</v>
      </c>
      <c r="R1008" s="105">
        <v>52.554944880143381</v>
      </c>
      <c r="S1008" s="105">
        <v>0</v>
      </c>
      <c r="T1008" s="105">
        <v>52.119480506233593</v>
      </c>
      <c r="U1008" s="105">
        <v>52.119480506233572</v>
      </c>
    </row>
    <row r="1009" spans="1:21">
      <c r="A1009" s="54">
        <v>1007</v>
      </c>
      <c r="B1009" s="104">
        <v>2334</v>
      </c>
      <c r="C1009" s="104">
        <v>2334</v>
      </c>
      <c r="D1009" s="105">
        <v>0</v>
      </c>
      <c r="E1009" s="105">
        <v>2169440000</v>
      </c>
      <c r="F1009" s="105">
        <v>0</v>
      </c>
      <c r="G1009" s="105">
        <v>6.9397541271995893</v>
      </c>
      <c r="H1009" s="105">
        <v>9.3790874718893296</v>
      </c>
      <c r="I1009" s="105">
        <v>10.107771577181216</v>
      </c>
      <c r="J1009" s="105">
        <v>12.193235263654545</v>
      </c>
      <c r="K1009" s="105">
        <v>13.723098115086861</v>
      </c>
      <c r="L1009" s="105">
        <v>2.9189206950299211</v>
      </c>
      <c r="M1009" s="105">
        <v>0.85744411665307574</v>
      </c>
      <c r="N1009" s="105">
        <v>0.9845572629555468</v>
      </c>
      <c r="O1009" s="105">
        <v>2.0487855622740958</v>
      </c>
      <c r="P1009" s="105">
        <v>2.9028435870572769</v>
      </c>
      <c r="Q1009" s="105">
        <v>4.1707103602714808</v>
      </c>
      <c r="R1009" s="105">
        <v>5.35577180420134</v>
      </c>
      <c r="S1009" s="105">
        <v>0</v>
      </c>
      <c r="T1009" s="105">
        <v>0</v>
      </c>
      <c r="U1009" s="105">
        <v>0</v>
      </c>
    </row>
    <row r="1010" spans="1:21">
      <c r="A1010" s="54">
        <v>1008</v>
      </c>
      <c r="B1010" s="104">
        <v>2335</v>
      </c>
      <c r="C1010" s="104">
        <v>2335</v>
      </c>
      <c r="D1010" s="105">
        <v>77</v>
      </c>
      <c r="E1010" s="105">
        <v>740750000</v>
      </c>
      <c r="F1010" s="105">
        <v>0</v>
      </c>
      <c r="G1010" s="105">
        <v>86.9874946011264</v>
      </c>
      <c r="H1010" s="105">
        <v>100</v>
      </c>
      <c r="I1010" s="105">
        <v>100</v>
      </c>
      <c r="J1010" s="105">
        <v>100</v>
      </c>
      <c r="K1010" s="105">
        <v>100</v>
      </c>
      <c r="L1010" s="105">
        <v>1.7121032520776358</v>
      </c>
      <c r="M1010" s="105">
        <v>3.0606980819201146</v>
      </c>
      <c r="N1010" s="105">
        <v>3.7836976288303772</v>
      </c>
      <c r="O1010" s="105">
        <v>9.7399125229060459</v>
      </c>
      <c r="P1010" s="105">
        <v>21.935976899414488</v>
      </c>
      <c r="Q1010" s="105">
        <v>42.043955723877758</v>
      </c>
      <c r="R1010" s="105">
        <v>63.065933585816659</v>
      </c>
      <c r="S1010" s="105">
        <v>0</v>
      </c>
      <c r="T1010" s="105">
        <v>52.694147691330784</v>
      </c>
      <c r="U1010" s="105">
        <v>52.694147691330798</v>
      </c>
    </row>
    <row r="1011" spans="1:21">
      <c r="A1011" s="54">
        <v>1009</v>
      </c>
      <c r="B1011" s="104">
        <v>2336</v>
      </c>
      <c r="C1011" s="104">
        <v>2336</v>
      </c>
      <c r="D1011" s="105">
        <v>155</v>
      </c>
      <c r="E1011" s="105">
        <v>740750000</v>
      </c>
      <c r="F1011" s="105">
        <v>0</v>
      </c>
      <c r="G1011" s="105">
        <v>26.27955842068933</v>
      </c>
      <c r="H1011" s="105">
        <v>37.10055306450257</v>
      </c>
      <c r="I1011" s="105">
        <v>41.357993580101223</v>
      </c>
      <c r="J1011" s="105">
        <v>51.486481803799478</v>
      </c>
      <c r="K1011" s="105">
        <v>58.670642055492429</v>
      </c>
      <c r="L1011" s="105">
        <v>3.1894280857467097</v>
      </c>
      <c r="M1011" s="105">
        <v>3.4571258867086638</v>
      </c>
      <c r="N1011" s="105">
        <v>3.813816361693068</v>
      </c>
      <c r="O1011" s="105">
        <v>6.8929989300168719</v>
      </c>
      <c r="P1011" s="105">
        <v>9.3785784698370822</v>
      </c>
      <c r="Q1011" s="105">
        <v>14.334304593103267</v>
      </c>
      <c r="R1011" s="105">
        <v>19.40644314143211</v>
      </c>
      <c r="S1011" s="105">
        <v>0</v>
      </c>
      <c r="T1011" s="105">
        <v>22.947327032760231</v>
      </c>
      <c r="U1011" s="105">
        <v>22.947327032760239</v>
      </c>
    </row>
    <row r="1012" spans="1:21">
      <c r="A1012" s="54">
        <v>1010</v>
      </c>
      <c r="B1012" s="104">
        <v>2337</v>
      </c>
      <c r="C1012" s="104">
        <v>2337</v>
      </c>
      <c r="D1012" s="105">
        <v>360.99999999999994</v>
      </c>
      <c r="E1012" s="105">
        <v>2169440000</v>
      </c>
      <c r="F1012" s="105">
        <v>0</v>
      </c>
      <c r="G1012" s="105">
        <v>100</v>
      </c>
      <c r="H1012" s="105">
        <v>100</v>
      </c>
      <c r="I1012" s="105">
        <v>100</v>
      </c>
      <c r="J1012" s="105">
        <v>100</v>
      </c>
      <c r="K1012" s="105">
        <v>100</v>
      </c>
      <c r="L1012" s="105">
        <v>0.58688828176517005</v>
      </c>
      <c r="M1012" s="105">
        <v>0.3697747006418054</v>
      </c>
      <c r="N1012" s="105">
        <v>1.0691541142944345</v>
      </c>
      <c r="O1012" s="105">
        <v>6.7723218233863847</v>
      </c>
      <c r="P1012" s="105">
        <v>24.465683742645464</v>
      </c>
      <c r="Q1012" s="105">
        <v>65.386134089990435</v>
      </c>
      <c r="R1012" s="105">
        <v>100</v>
      </c>
      <c r="S1012" s="105">
        <v>0</v>
      </c>
      <c r="T1012" s="105">
        <v>58.220829729393643</v>
      </c>
      <c r="U1012" s="105">
        <v>58.220829729393643</v>
      </c>
    </row>
    <row r="1013" spans="1:21">
      <c r="A1013" s="54">
        <v>1011</v>
      </c>
      <c r="B1013" s="104">
        <v>2338</v>
      </c>
      <c r="C1013" s="104">
        <v>2338</v>
      </c>
      <c r="D1013" s="105">
        <v>0</v>
      </c>
      <c r="E1013" s="105">
        <v>2169440000</v>
      </c>
      <c r="F1013" s="105">
        <v>0</v>
      </c>
      <c r="G1013" s="105">
        <v>23.089541182095058</v>
      </c>
      <c r="H1013" s="105">
        <v>31.307852461331496</v>
      </c>
      <c r="I1013" s="105">
        <v>33.738142372872687</v>
      </c>
      <c r="J1013" s="105">
        <v>41.277392053497572</v>
      </c>
      <c r="K1013" s="105">
        <v>41.277392053497572</v>
      </c>
      <c r="L1013" s="105">
        <v>1.0643028982477234</v>
      </c>
      <c r="M1013" s="105">
        <v>0.79035708197831034</v>
      </c>
      <c r="N1013" s="105">
        <v>1.4695748771071835</v>
      </c>
      <c r="O1013" s="105">
        <v>4.825998110130902</v>
      </c>
      <c r="P1013" s="105">
        <v>9.0769695086072435</v>
      </c>
      <c r="Q1013" s="105">
        <v>13.784800708643111</v>
      </c>
      <c r="R1013" s="105">
        <v>17.761185528026729</v>
      </c>
      <c r="S1013" s="105">
        <v>0</v>
      </c>
      <c r="T1013" s="105">
        <v>0</v>
      </c>
      <c r="U1013" s="105">
        <v>0</v>
      </c>
    </row>
    <row r="1014" spans="1:21">
      <c r="A1014" s="54">
        <v>1012</v>
      </c>
      <c r="B1014" s="104">
        <v>2339</v>
      </c>
      <c r="C1014" s="104">
        <v>2339</v>
      </c>
      <c r="D1014" s="105">
        <v>0</v>
      </c>
      <c r="E1014" s="105">
        <v>740750000</v>
      </c>
      <c r="F1014" s="105">
        <v>0</v>
      </c>
      <c r="G1014" s="105">
        <v>100</v>
      </c>
      <c r="H1014" s="105">
        <v>100</v>
      </c>
      <c r="I1014" s="105">
        <v>100</v>
      </c>
      <c r="J1014" s="105">
        <v>100</v>
      </c>
      <c r="K1014" s="105">
        <v>100</v>
      </c>
      <c r="L1014" s="105">
        <v>5.1486482016355843</v>
      </c>
      <c r="M1014" s="105">
        <v>10.522784645678566</v>
      </c>
      <c r="N1014" s="105">
        <v>9.5471694468827746</v>
      </c>
      <c r="O1014" s="105">
        <v>23.577516101366054</v>
      </c>
      <c r="P1014" s="105">
        <v>51.486482016355843</v>
      </c>
      <c r="Q1014" s="105">
        <v>100</v>
      </c>
      <c r="R1014" s="105">
        <v>100</v>
      </c>
      <c r="S1014" s="105">
        <v>0</v>
      </c>
      <c r="T1014" s="105">
        <v>0</v>
      </c>
      <c r="U1014" s="105">
        <v>0</v>
      </c>
    </row>
    <row r="1015" spans="1:21">
      <c r="A1015" s="54">
        <v>1013</v>
      </c>
      <c r="B1015" s="104">
        <v>2340</v>
      </c>
      <c r="C1015" s="104">
        <v>2340</v>
      </c>
      <c r="D1015" s="105">
        <v>180</v>
      </c>
      <c r="E1015" s="105">
        <v>2169440000</v>
      </c>
      <c r="F1015" s="105">
        <v>0</v>
      </c>
      <c r="G1015" s="105">
        <v>17.8469883595996</v>
      </c>
      <c r="H1015" s="105">
        <v>23.381813863526055</v>
      </c>
      <c r="I1015" s="105">
        <v>24.465739009517328</v>
      </c>
      <c r="J1015" s="105">
        <v>29.089185751473359</v>
      </c>
      <c r="K1015" s="105">
        <v>31.575440943906983</v>
      </c>
      <c r="L1015" s="105">
        <v>1.5878478871486021</v>
      </c>
      <c r="M1015" s="105">
        <v>1.0825865466482394</v>
      </c>
      <c r="N1015" s="105">
        <v>1.8613609093382848</v>
      </c>
      <c r="O1015" s="105">
        <v>5.4208754061757842</v>
      </c>
      <c r="P1015" s="105">
        <v>8.3961967964479918</v>
      </c>
      <c r="Q1015" s="105">
        <v>11.709434518025725</v>
      </c>
      <c r="R1015" s="105">
        <v>14.291398802464668</v>
      </c>
      <c r="S1015" s="105">
        <v>0</v>
      </c>
      <c r="T1015" s="105">
        <v>14.225739066189384</v>
      </c>
      <c r="U1015" s="105">
        <v>14.225739066189385</v>
      </c>
    </row>
    <row r="1016" spans="1:21">
      <c r="A1016" s="54">
        <v>1014</v>
      </c>
      <c r="B1016" s="104">
        <v>2341</v>
      </c>
      <c r="C1016" s="104">
        <v>2341</v>
      </c>
      <c r="D1016" s="105">
        <v>0</v>
      </c>
      <c r="E1016" s="105">
        <v>740750000</v>
      </c>
      <c r="F1016" s="105">
        <v>0</v>
      </c>
      <c r="G1016" s="105">
        <v>100</v>
      </c>
      <c r="H1016" s="105">
        <v>100</v>
      </c>
      <c r="I1016" s="105">
        <v>100</v>
      </c>
      <c r="J1016" s="105">
        <v>100</v>
      </c>
      <c r="K1016" s="105">
        <v>100</v>
      </c>
      <c r="L1016" s="105">
        <v>2.6996738882354756</v>
      </c>
      <c r="M1016" s="105">
        <v>6.2138857605946702</v>
      </c>
      <c r="N1016" s="105">
        <v>7.1722462513166443</v>
      </c>
      <c r="O1016" s="105">
        <v>21.023646823345299</v>
      </c>
      <c r="P1016" s="105">
        <v>45.869774887298846</v>
      </c>
      <c r="Q1016" s="105">
        <v>93.438430325979127</v>
      </c>
      <c r="R1016" s="105">
        <v>100</v>
      </c>
      <c r="S1016" s="105">
        <v>0</v>
      </c>
      <c r="T1016" s="105">
        <v>0</v>
      </c>
      <c r="U1016" s="105">
        <v>0</v>
      </c>
    </row>
    <row r="1017" spans="1:21">
      <c r="A1017" s="54">
        <v>1015</v>
      </c>
      <c r="B1017" s="104">
        <v>2342</v>
      </c>
      <c r="C1017" s="104">
        <v>2342</v>
      </c>
      <c r="D1017" s="105">
        <v>0</v>
      </c>
      <c r="E1017" s="105">
        <v>2169440000</v>
      </c>
      <c r="F1017" s="105">
        <v>0</v>
      </c>
      <c r="G1017" s="105">
        <v>14.166774885780592</v>
      </c>
      <c r="H1017" s="105">
        <v>18.775682815091411</v>
      </c>
      <c r="I1017" s="105">
        <v>19.889520196394646</v>
      </c>
      <c r="J1017" s="105">
        <v>23.86734203142635</v>
      </c>
      <c r="K1017" s="105">
        <v>26.9829923277352</v>
      </c>
      <c r="L1017" s="105">
        <v>2.5169012504865469</v>
      </c>
      <c r="M1017" s="105">
        <v>1.3108002272363031</v>
      </c>
      <c r="N1017" s="105">
        <v>1.9377902037153341</v>
      </c>
      <c r="O1017" s="105">
        <v>4.3709004394374364</v>
      </c>
      <c r="P1017" s="105">
        <v>6.2501145250198729</v>
      </c>
      <c r="Q1017" s="105">
        <v>8.7746551853387924</v>
      </c>
      <c r="R1017" s="105">
        <v>11.124359915439157</v>
      </c>
      <c r="S1017" s="105">
        <v>0</v>
      </c>
      <c r="T1017" s="105">
        <v>0</v>
      </c>
      <c r="U1017" s="105">
        <v>0</v>
      </c>
    </row>
    <row r="1018" spans="1:21">
      <c r="A1018" s="54">
        <v>1016</v>
      </c>
      <c r="B1018" s="104">
        <v>2343</v>
      </c>
      <c r="C1018" s="104">
        <v>2343</v>
      </c>
      <c r="D1018" s="105">
        <v>0</v>
      </c>
      <c r="E1018" s="105">
        <v>2169440000</v>
      </c>
      <c r="F1018" s="105">
        <v>0</v>
      </c>
      <c r="G1018" s="105">
        <v>12.394658048494216</v>
      </c>
      <c r="H1018" s="105">
        <v>17.38490542978764</v>
      </c>
      <c r="I1018" s="105">
        <v>19.228838775286654</v>
      </c>
      <c r="J1018" s="105">
        <v>23.876026832355855</v>
      </c>
      <c r="K1018" s="105">
        <v>27.312739688330488</v>
      </c>
      <c r="L1018" s="105">
        <v>2.4783378990968377</v>
      </c>
      <c r="M1018" s="105">
        <v>0.65025219958850045</v>
      </c>
      <c r="N1018" s="105">
        <v>1.1829547714220763</v>
      </c>
      <c r="O1018" s="105">
        <v>3.002418245231194</v>
      </c>
      <c r="P1018" s="105">
        <v>4.6081395611944762</v>
      </c>
      <c r="Q1018" s="105">
        <v>7.1037501297567225</v>
      </c>
      <c r="R1018" s="105">
        <v>9.4233517685344896</v>
      </c>
      <c r="S1018" s="105">
        <v>0</v>
      </c>
      <c r="T1018" s="105">
        <v>0</v>
      </c>
      <c r="U1018" s="105">
        <v>0</v>
      </c>
    </row>
    <row r="1019" spans="1:21">
      <c r="A1019" s="54">
        <v>1017</v>
      </c>
      <c r="B1019" s="104">
        <v>2344</v>
      </c>
      <c r="C1019" s="104">
        <v>2344</v>
      </c>
      <c r="D1019" s="105">
        <v>0</v>
      </c>
      <c r="E1019" s="105">
        <v>740750000</v>
      </c>
      <c r="F1019" s="105">
        <v>0</v>
      </c>
      <c r="G1019" s="105">
        <v>100</v>
      </c>
      <c r="H1019" s="105">
        <v>100</v>
      </c>
      <c r="I1019" s="105">
        <v>100</v>
      </c>
      <c r="J1019" s="105">
        <v>100</v>
      </c>
      <c r="K1019" s="105">
        <v>100</v>
      </c>
      <c r="L1019" s="105">
        <v>0.51285159631093369</v>
      </c>
      <c r="M1019" s="105">
        <v>0.87318079737005683</v>
      </c>
      <c r="N1019" s="105">
        <v>1.5776832121944904</v>
      </c>
      <c r="O1019" s="105">
        <v>6.4358018747639791</v>
      </c>
      <c r="P1019" s="105">
        <v>17.519682889740224</v>
      </c>
      <c r="Q1019" s="105">
        <v>39.419337747663221</v>
      </c>
      <c r="R1019" s="105">
        <v>78.838675549572585</v>
      </c>
      <c r="S1019" s="105">
        <v>0</v>
      </c>
      <c r="T1019" s="105">
        <v>0</v>
      </c>
      <c r="U1019" s="105">
        <v>0</v>
      </c>
    </row>
    <row r="1020" spans="1:21">
      <c r="A1020" s="54">
        <v>1018</v>
      </c>
      <c r="B1020" s="104">
        <v>2345</v>
      </c>
      <c r="C1020" s="104">
        <v>2345</v>
      </c>
      <c r="D1020" s="105">
        <v>0</v>
      </c>
      <c r="E1020" s="105">
        <v>740750000</v>
      </c>
      <c r="F1020" s="105">
        <v>0</v>
      </c>
      <c r="G1020" s="105">
        <v>78.838675587544898</v>
      </c>
      <c r="H1020" s="105">
        <v>100</v>
      </c>
      <c r="I1020" s="105">
        <v>100</v>
      </c>
      <c r="J1020" s="105">
        <v>100</v>
      </c>
      <c r="K1020" s="105">
        <v>100</v>
      </c>
      <c r="L1020" s="105">
        <v>0.86897016071609945</v>
      </c>
      <c r="M1020" s="105">
        <v>0.92116389550029631</v>
      </c>
      <c r="N1020" s="105">
        <v>2.0715519594195713</v>
      </c>
      <c r="O1020" s="105">
        <v>7.6915781061019395</v>
      </c>
      <c r="P1020" s="105">
        <v>18.68768606519583</v>
      </c>
      <c r="Q1020" s="105">
        <v>36.562864040600523</v>
      </c>
      <c r="R1020" s="105">
        <v>56.06305819558748</v>
      </c>
      <c r="S1020" s="105">
        <v>0</v>
      </c>
      <c r="T1020" s="105">
        <v>0</v>
      </c>
      <c r="U1020" s="105">
        <v>0</v>
      </c>
    </row>
    <row r="1021" spans="1:21">
      <c r="A1021" s="54">
        <v>1019</v>
      </c>
      <c r="B1021" s="104">
        <v>2346</v>
      </c>
      <c r="C1021" s="104">
        <v>2346</v>
      </c>
      <c r="D1021" s="105">
        <v>0</v>
      </c>
      <c r="E1021" s="105">
        <v>740750000</v>
      </c>
      <c r="F1021" s="105">
        <v>0</v>
      </c>
      <c r="G1021" s="105">
        <v>100</v>
      </c>
      <c r="H1021" s="105">
        <v>100</v>
      </c>
      <c r="I1021" s="105">
        <v>100</v>
      </c>
      <c r="J1021" s="105">
        <v>100</v>
      </c>
      <c r="K1021" s="105">
        <v>84.087911808229379</v>
      </c>
      <c r="L1021" s="105">
        <v>1.4725115407049645</v>
      </c>
      <c r="M1021" s="105">
        <v>2.4684739697776719</v>
      </c>
      <c r="N1021" s="105">
        <v>2.9723502458979936</v>
      </c>
      <c r="O1021" s="105">
        <v>11.733196996497123</v>
      </c>
      <c r="P1021" s="105">
        <v>30.031397074367636</v>
      </c>
      <c r="Q1021" s="105">
        <v>57.332667141974589</v>
      </c>
      <c r="R1021" s="105">
        <v>97.024513624880072</v>
      </c>
      <c r="S1021" s="105">
        <v>0</v>
      </c>
      <c r="T1021" s="105">
        <v>0</v>
      </c>
      <c r="U1021" s="105">
        <v>0</v>
      </c>
    </row>
    <row r="1022" spans="1:21">
      <c r="A1022" s="54">
        <v>1020</v>
      </c>
      <c r="B1022" s="104">
        <v>2347</v>
      </c>
      <c r="C1022" s="104">
        <v>2347</v>
      </c>
      <c r="D1022" s="105">
        <v>0</v>
      </c>
      <c r="E1022" s="105">
        <v>740750000</v>
      </c>
      <c r="F1022" s="105">
        <v>0</v>
      </c>
      <c r="G1022" s="105">
        <v>100</v>
      </c>
      <c r="H1022" s="105">
        <v>100</v>
      </c>
      <c r="I1022" s="105">
        <v>100</v>
      </c>
      <c r="J1022" s="105">
        <v>100</v>
      </c>
      <c r="K1022" s="105">
        <v>100</v>
      </c>
      <c r="L1022" s="105">
        <v>3.4737867343555942</v>
      </c>
      <c r="M1022" s="105">
        <v>5.8129898982160144</v>
      </c>
      <c r="N1022" s="105">
        <v>6.4646752678028641</v>
      </c>
      <c r="O1022" s="105">
        <v>23.800354796099391</v>
      </c>
      <c r="P1022" s="105">
        <v>51.486481803806853</v>
      </c>
      <c r="Q1022" s="105">
        <v>90.101343156661983</v>
      </c>
      <c r="R1022" s="105">
        <v>100</v>
      </c>
      <c r="S1022" s="105">
        <v>0</v>
      </c>
      <c r="T1022" s="105">
        <v>0</v>
      </c>
      <c r="U1022" s="105">
        <v>0</v>
      </c>
    </row>
    <row r="1023" spans="1:21">
      <c r="A1023" s="54">
        <v>1021</v>
      </c>
      <c r="B1023" s="104">
        <v>2348</v>
      </c>
      <c r="C1023" s="104">
        <v>2348</v>
      </c>
      <c r="D1023" s="105">
        <v>0</v>
      </c>
      <c r="E1023" s="105">
        <v>740750000</v>
      </c>
      <c r="F1023" s="105">
        <v>0</v>
      </c>
      <c r="G1023" s="105">
        <v>100</v>
      </c>
      <c r="H1023" s="105">
        <v>100</v>
      </c>
      <c r="I1023" s="105">
        <v>100</v>
      </c>
      <c r="J1023" s="105">
        <v>100</v>
      </c>
      <c r="K1023" s="105">
        <v>100</v>
      </c>
      <c r="L1023" s="105">
        <v>13.861430753366928</v>
      </c>
      <c r="M1023" s="105">
        <v>20.892591280437106</v>
      </c>
      <c r="N1023" s="105">
        <v>22.499672078776328</v>
      </c>
      <c r="O1023" s="105">
        <v>72.075352978482329</v>
      </c>
      <c r="P1023" s="105">
        <v>100</v>
      </c>
      <c r="Q1023" s="105">
        <v>100</v>
      </c>
      <c r="R1023" s="105">
        <v>100</v>
      </c>
      <c r="S1023" s="105">
        <v>0</v>
      </c>
      <c r="T1023" s="105">
        <v>0</v>
      </c>
      <c r="U1023" s="105">
        <v>0</v>
      </c>
    </row>
    <row r="1024" spans="1:21">
      <c r="A1024" s="54">
        <v>1022</v>
      </c>
      <c r="B1024" s="104">
        <v>2349</v>
      </c>
      <c r="C1024" s="104">
        <v>2349</v>
      </c>
      <c r="D1024" s="105">
        <v>0</v>
      </c>
      <c r="E1024" s="105">
        <v>740750000</v>
      </c>
      <c r="F1024" s="105">
        <v>1</v>
      </c>
      <c r="G1024" s="105">
        <v>100</v>
      </c>
      <c r="H1024" s="105">
        <v>100</v>
      </c>
      <c r="I1024" s="105">
        <v>100</v>
      </c>
      <c r="J1024" s="105">
        <v>100</v>
      </c>
      <c r="K1024" s="105">
        <v>25.226373434326664</v>
      </c>
      <c r="L1024" s="105">
        <v>3.3840112595877319</v>
      </c>
      <c r="M1024" s="105">
        <v>6.6740222064091386</v>
      </c>
      <c r="N1024" s="105">
        <v>5.7577944302323925</v>
      </c>
      <c r="O1024" s="105">
        <v>7.6569910772045793</v>
      </c>
      <c r="P1024" s="105">
        <v>33.192596624114032</v>
      </c>
      <c r="Q1024" s="105">
        <v>78.832416982270828</v>
      </c>
      <c r="R1024" s="105">
        <v>100</v>
      </c>
      <c r="S1024" s="105">
        <v>0</v>
      </c>
      <c r="T1024" s="105">
        <v>0</v>
      </c>
      <c r="U1024" s="105">
        <v>0</v>
      </c>
    </row>
    <row r="1025" spans="1:21">
      <c r="A1025" s="54">
        <v>1023</v>
      </c>
      <c r="B1025" s="104">
        <v>2350</v>
      </c>
      <c r="C1025" s="104">
        <v>2350</v>
      </c>
      <c r="D1025" s="105">
        <v>0</v>
      </c>
      <c r="E1025" s="105">
        <v>740750000</v>
      </c>
      <c r="F1025" s="105">
        <v>1</v>
      </c>
      <c r="G1025" s="105">
        <v>35.530103428629097</v>
      </c>
      <c r="H1025" s="105">
        <v>50.452746868653328</v>
      </c>
      <c r="I1025" s="105">
        <v>56.05860763183702</v>
      </c>
      <c r="J1025" s="105">
        <v>70.073259539796283</v>
      </c>
      <c r="K1025" s="105">
        <v>21.7468736502816</v>
      </c>
      <c r="L1025" s="105">
        <v>0.82993022255864934</v>
      </c>
      <c r="M1025" s="105">
        <v>1.4907846914005938</v>
      </c>
      <c r="N1025" s="105">
        <v>1.7997376621979972</v>
      </c>
      <c r="O1025" s="105">
        <v>2.5367248414832968</v>
      </c>
      <c r="P1025" s="105">
        <v>9.8540521227838536</v>
      </c>
      <c r="Q1025" s="105">
        <v>17.640820583445219</v>
      </c>
      <c r="R1025" s="105">
        <v>25.481185287198649</v>
      </c>
      <c r="S1025" s="105">
        <v>0</v>
      </c>
      <c r="T1025" s="105">
        <v>0</v>
      </c>
      <c r="U1025" s="105">
        <v>0</v>
      </c>
    </row>
    <row r="1026" spans="1:21">
      <c r="A1026" s="54">
        <v>1024</v>
      </c>
      <c r="B1026" s="104">
        <v>2351</v>
      </c>
      <c r="C1026" s="104">
        <v>2351</v>
      </c>
      <c r="D1026" s="105">
        <v>0</v>
      </c>
      <c r="E1026" s="105">
        <v>740750000</v>
      </c>
      <c r="F1026" s="105">
        <v>1</v>
      </c>
      <c r="G1026" s="105">
        <v>100</v>
      </c>
      <c r="H1026" s="105">
        <v>100</v>
      </c>
      <c r="I1026" s="105">
        <v>100</v>
      </c>
      <c r="J1026" s="105">
        <v>100</v>
      </c>
      <c r="K1026" s="105">
        <v>15.668554928153206</v>
      </c>
      <c r="L1026" s="105">
        <v>0.48883987676648816</v>
      </c>
      <c r="M1026" s="105">
        <v>0.70321404711432878</v>
      </c>
      <c r="N1026" s="105">
        <v>1.0654758289611039</v>
      </c>
      <c r="O1026" s="105">
        <v>2.1014445163984976</v>
      </c>
      <c r="P1026" s="105">
        <v>13.418283741663114</v>
      </c>
      <c r="Q1026" s="105">
        <v>36.559961499024148</v>
      </c>
      <c r="R1026" s="105">
        <v>84.087911447755516</v>
      </c>
      <c r="S1026" s="105">
        <v>0</v>
      </c>
      <c r="T1026" s="105">
        <v>0</v>
      </c>
      <c r="U1026" s="105">
        <v>0</v>
      </c>
    </row>
    <row r="1027" spans="1:21">
      <c r="A1027" s="54">
        <v>1025</v>
      </c>
      <c r="B1027" s="104">
        <v>2352</v>
      </c>
      <c r="C1027" s="104">
        <v>2352</v>
      </c>
      <c r="D1027" s="105">
        <v>0</v>
      </c>
      <c r="E1027" s="105">
        <v>740750000</v>
      </c>
      <c r="F1027" s="105">
        <v>1</v>
      </c>
      <c r="G1027" s="105">
        <v>100</v>
      </c>
      <c r="H1027" s="105">
        <v>100</v>
      </c>
      <c r="I1027" s="105">
        <v>100</v>
      </c>
      <c r="J1027" s="105">
        <v>100</v>
      </c>
      <c r="K1027" s="105">
        <v>27.721289488271051</v>
      </c>
      <c r="L1027" s="105">
        <v>0.41845828638153088</v>
      </c>
      <c r="M1027" s="105">
        <v>0.45361510276412009</v>
      </c>
      <c r="N1027" s="105">
        <v>0.79077827569082493</v>
      </c>
      <c r="O1027" s="105">
        <v>1.7819391799559627</v>
      </c>
      <c r="P1027" s="105">
        <v>12.012558778250785</v>
      </c>
      <c r="Q1027" s="105">
        <v>31.932118271299576</v>
      </c>
      <c r="R1027" s="105">
        <v>72.075352669504753</v>
      </c>
      <c r="S1027" s="105">
        <v>0</v>
      </c>
      <c r="T1027" s="105">
        <v>0</v>
      </c>
      <c r="U1027" s="105">
        <v>0</v>
      </c>
    </row>
    <row r="1028" spans="1:21">
      <c r="A1028" s="54">
        <v>1026</v>
      </c>
      <c r="B1028" s="104">
        <v>2353</v>
      </c>
      <c r="C1028" s="104">
        <v>2353</v>
      </c>
      <c r="D1028" s="105">
        <v>0</v>
      </c>
      <c r="E1028" s="105">
        <v>740750000</v>
      </c>
      <c r="F1028" s="105">
        <v>1</v>
      </c>
      <c r="G1028" s="105">
        <v>0</v>
      </c>
      <c r="H1028" s="105">
        <v>0</v>
      </c>
      <c r="I1028" s="105">
        <v>0</v>
      </c>
      <c r="J1028" s="105">
        <v>0</v>
      </c>
      <c r="K1028" s="105">
        <v>13.348347134318384</v>
      </c>
      <c r="L1028" s="105">
        <v>0.38659734372687388</v>
      </c>
      <c r="M1028" s="105">
        <v>0.49557287547525364</v>
      </c>
      <c r="N1028" s="105">
        <v>0.72809166401894587</v>
      </c>
      <c r="O1028" s="105">
        <v>2.1516688627368934</v>
      </c>
      <c r="P1028" s="105">
        <v>100</v>
      </c>
      <c r="Q1028" s="105">
        <v>0</v>
      </c>
      <c r="R1028" s="105">
        <v>0</v>
      </c>
      <c r="S1028" s="105">
        <v>0</v>
      </c>
      <c r="T1028" s="105">
        <v>0</v>
      </c>
      <c r="U1028" s="105">
        <v>0</v>
      </c>
    </row>
    <row r="1029" spans="1:21">
      <c r="A1029" s="54">
        <v>1027</v>
      </c>
      <c r="B1029" s="104">
        <v>2354</v>
      </c>
      <c r="C1029" s="104">
        <v>2354</v>
      </c>
      <c r="D1029" s="105">
        <v>0</v>
      </c>
      <c r="E1029" s="105">
        <v>740750000</v>
      </c>
      <c r="F1029" s="105">
        <v>1</v>
      </c>
      <c r="G1029" s="105">
        <v>0</v>
      </c>
      <c r="H1029" s="105">
        <v>0</v>
      </c>
      <c r="I1029" s="105">
        <v>0</v>
      </c>
      <c r="J1029" s="105">
        <v>0</v>
      </c>
      <c r="K1029" s="105">
        <v>12.551430939310629</v>
      </c>
      <c r="L1029" s="105">
        <v>0.62085335764770189</v>
      </c>
      <c r="M1029" s="105">
        <v>0.92768436065506032</v>
      </c>
      <c r="N1029" s="105">
        <v>1.1459630337503686</v>
      </c>
      <c r="O1029" s="105">
        <v>5.2121121698459651</v>
      </c>
      <c r="P1029" s="105">
        <v>100</v>
      </c>
      <c r="Q1029" s="105">
        <v>0</v>
      </c>
      <c r="R1029" s="105">
        <v>0</v>
      </c>
      <c r="S1029" s="105">
        <v>0</v>
      </c>
      <c r="T1029" s="105">
        <v>0</v>
      </c>
      <c r="U1029" s="105">
        <v>0</v>
      </c>
    </row>
    <row r="1030" spans="1:21">
      <c r="A1030" s="54">
        <v>1028</v>
      </c>
      <c r="B1030" s="104">
        <v>2355</v>
      </c>
      <c r="C1030" s="104">
        <v>2355</v>
      </c>
      <c r="D1030" s="105">
        <v>0</v>
      </c>
      <c r="E1030" s="105">
        <v>1455090000</v>
      </c>
      <c r="F1030" s="105">
        <v>1</v>
      </c>
      <c r="G1030" s="105">
        <v>33.911279697838218</v>
      </c>
      <c r="H1030" s="105">
        <v>43.03055506232711</v>
      </c>
      <c r="I1030" s="105">
        <v>57.659067486515532</v>
      </c>
      <c r="J1030" s="105">
        <v>60.579054645695813</v>
      </c>
      <c r="K1030" s="105">
        <v>12.958668299985595</v>
      </c>
      <c r="L1030" s="105">
        <v>0.87889265687524887</v>
      </c>
      <c r="M1030" s="105">
        <v>0.40933970570580003</v>
      </c>
      <c r="N1030" s="105">
        <v>0.81132563458136553</v>
      </c>
      <c r="O1030" s="105">
        <v>2.2827723163113411</v>
      </c>
      <c r="P1030" s="105">
        <v>8.8815303527931455</v>
      </c>
      <c r="Q1030" s="105">
        <v>15.925238925842185</v>
      </c>
      <c r="R1030" s="105">
        <v>21.946315539695622</v>
      </c>
      <c r="S1030" s="105">
        <v>0</v>
      </c>
      <c r="T1030" s="105">
        <v>0</v>
      </c>
      <c r="U1030" s="105">
        <v>0</v>
      </c>
    </row>
    <row r="1031" spans="1:21">
      <c r="A1031" s="54">
        <v>1029</v>
      </c>
      <c r="B1031" s="104">
        <v>2356</v>
      </c>
      <c r="C1031" s="104">
        <v>2356</v>
      </c>
      <c r="D1031" s="105">
        <v>0</v>
      </c>
      <c r="E1031" s="105">
        <v>1455090000</v>
      </c>
      <c r="F1031" s="105">
        <v>1</v>
      </c>
      <c r="G1031" s="105">
        <v>0</v>
      </c>
      <c r="H1031" s="105">
        <v>0</v>
      </c>
      <c r="I1031" s="105">
        <v>0</v>
      </c>
      <c r="J1031" s="105">
        <v>0</v>
      </c>
      <c r="K1031" s="105">
        <v>26.930246355622021</v>
      </c>
      <c r="L1031" s="105">
        <v>1.2342808624580779</v>
      </c>
      <c r="M1031" s="105">
        <v>0.39473265713783223</v>
      </c>
      <c r="N1031" s="105">
        <v>0.93655522350939124</v>
      </c>
      <c r="O1031" s="105">
        <v>7.4016841669969242</v>
      </c>
      <c r="P1031" s="105">
        <v>100</v>
      </c>
      <c r="Q1031" s="105">
        <v>0</v>
      </c>
      <c r="R1031" s="105">
        <v>0</v>
      </c>
      <c r="S1031" s="105">
        <v>0</v>
      </c>
      <c r="T1031" s="105">
        <v>0</v>
      </c>
      <c r="U1031" s="105">
        <v>0</v>
      </c>
    </row>
    <row r="1032" spans="1:21">
      <c r="A1032" s="54">
        <v>1030</v>
      </c>
      <c r="B1032" s="104">
        <v>2357</v>
      </c>
      <c r="C1032" s="104">
        <v>2357</v>
      </c>
      <c r="D1032" s="105">
        <v>0</v>
      </c>
      <c r="E1032" s="105">
        <v>740750000</v>
      </c>
      <c r="F1032" s="105">
        <v>1</v>
      </c>
      <c r="G1032" s="105">
        <v>7.5077126176499513</v>
      </c>
      <c r="H1032" s="105">
        <v>10.254303463464606</v>
      </c>
      <c r="I1032" s="105">
        <v>11.112708731095065</v>
      </c>
      <c r="J1032" s="105">
        <v>13.562266683792808</v>
      </c>
      <c r="K1032" s="105">
        <v>15.288293867746825</v>
      </c>
      <c r="L1032" s="105">
        <v>2.4727117292810075</v>
      </c>
      <c r="M1032" s="105">
        <v>1.0116412607609642</v>
      </c>
      <c r="N1032" s="105">
        <v>0.86478032188624709</v>
      </c>
      <c r="O1032" s="105">
        <v>1.9359621274077463</v>
      </c>
      <c r="P1032" s="105">
        <v>2.8895513452701818</v>
      </c>
      <c r="Q1032" s="105">
        <v>4.3047243825567003</v>
      </c>
      <c r="R1032" s="105">
        <v>5.60569317939055</v>
      </c>
      <c r="S1032" s="105">
        <v>0</v>
      </c>
      <c r="T1032" s="105">
        <v>0</v>
      </c>
      <c r="U1032" s="105">
        <v>0</v>
      </c>
    </row>
    <row r="1033" spans="1:21">
      <c r="A1033" s="54">
        <v>1031</v>
      </c>
      <c r="B1033" s="104">
        <v>2358</v>
      </c>
      <c r="C1033" s="104">
        <v>2358</v>
      </c>
      <c r="D1033" s="105">
        <v>0</v>
      </c>
      <c r="E1033" s="105">
        <v>740750000</v>
      </c>
      <c r="F1033" s="105">
        <v>1</v>
      </c>
      <c r="G1033" s="105">
        <v>14.666496182748057</v>
      </c>
      <c r="H1033" s="105">
        <v>20.343849543811825</v>
      </c>
      <c r="I1033" s="105">
        <v>22.128397749409356</v>
      </c>
      <c r="J1033" s="105">
        <v>27.419971124268102</v>
      </c>
      <c r="K1033" s="105">
        <v>30.39322100521284</v>
      </c>
      <c r="L1033" s="105">
        <v>2.0952416664787066</v>
      </c>
      <c r="M1033" s="105">
        <v>1.2406099798488586</v>
      </c>
      <c r="N1033" s="105">
        <v>1.3201362606084011</v>
      </c>
      <c r="O1033" s="105">
        <v>3.1651660519857789</v>
      </c>
      <c r="P1033" s="105">
        <v>5.2774839820767081</v>
      </c>
      <c r="Q1033" s="105">
        <v>8.1638748978403424</v>
      </c>
      <c r="R1033" s="105">
        <v>10.826769714303289</v>
      </c>
      <c r="S1033" s="105">
        <v>0</v>
      </c>
      <c r="T1033" s="105">
        <v>0</v>
      </c>
      <c r="U1033" s="105">
        <v>0</v>
      </c>
    </row>
    <row r="1034" spans="1:21">
      <c r="A1034" s="54">
        <v>1032</v>
      </c>
      <c r="B1034" s="104">
        <v>2359</v>
      </c>
      <c r="C1034" s="104">
        <v>2359</v>
      </c>
      <c r="D1034" s="105">
        <v>0</v>
      </c>
      <c r="E1034" s="105">
        <v>740750000</v>
      </c>
      <c r="F1034" s="105">
        <v>1</v>
      </c>
      <c r="G1034" s="105">
        <v>57.332666896196969</v>
      </c>
      <c r="H1034" s="105">
        <v>74.19521598331373</v>
      </c>
      <c r="I1034" s="105">
        <v>76.443555861595954</v>
      </c>
      <c r="J1034" s="105">
        <v>90.094190836880912</v>
      </c>
      <c r="K1034" s="105">
        <v>100</v>
      </c>
      <c r="L1034" s="105">
        <v>36.963842754374255</v>
      </c>
      <c r="M1034" s="105">
        <v>23.251432202973774</v>
      </c>
      <c r="N1034" s="105">
        <v>18.481907648517616</v>
      </c>
      <c r="O1034" s="105">
        <v>28.995831533708802</v>
      </c>
      <c r="P1034" s="105">
        <v>31.532966792908329</v>
      </c>
      <c r="Q1034" s="105">
        <v>39.416208491135414</v>
      </c>
      <c r="R1034" s="105">
        <v>45.866133516957575</v>
      </c>
      <c r="S1034" s="105">
        <v>0</v>
      </c>
      <c r="T1034" s="105">
        <v>0</v>
      </c>
      <c r="U1034" s="105">
        <v>0</v>
      </c>
    </row>
    <row r="1035" spans="1:21">
      <c r="A1035" s="54">
        <v>1033</v>
      </c>
      <c r="B1035" s="104">
        <v>2360</v>
      </c>
      <c r="C1035" s="104">
        <v>2360</v>
      </c>
      <c r="D1035" s="105">
        <v>0</v>
      </c>
      <c r="E1035" s="105">
        <v>2169440000</v>
      </c>
      <c r="F1035" s="105">
        <v>1</v>
      </c>
      <c r="G1035" s="105">
        <v>100</v>
      </c>
      <c r="H1035" s="105">
        <v>0</v>
      </c>
      <c r="I1035" s="105">
        <v>0</v>
      </c>
      <c r="J1035" s="105">
        <v>0</v>
      </c>
      <c r="K1035" s="105">
        <v>13.983533353514115</v>
      </c>
      <c r="L1035" s="105">
        <v>0.9735361788496355</v>
      </c>
      <c r="M1035" s="105">
        <v>0.28086645281531558</v>
      </c>
      <c r="N1035" s="105">
        <v>0.66910536139457144</v>
      </c>
      <c r="O1035" s="105">
        <v>4.9565596252552906</v>
      </c>
      <c r="P1035" s="105">
        <v>40.286046823880717</v>
      </c>
      <c r="Q1035" s="105">
        <v>32.265542067460039</v>
      </c>
      <c r="R1035" s="105">
        <v>42.593496801738667</v>
      </c>
      <c r="S1035" s="105">
        <v>0</v>
      </c>
      <c r="T1035" s="105">
        <v>0</v>
      </c>
      <c r="U1035" s="105">
        <v>0</v>
      </c>
    </row>
    <row r="1036" spans="1:21">
      <c r="A1036" s="54">
        <v>1034</v>
      </c>
      <c r="B1036" s="104">
        <v>2361</v>
      </c>
      <c r="C1036" s="104">
        <v>2361</v>
      </c>
      <c r="D1036" s="105">
        <v>0</v>
      </c>
      <c r="E1036" s="105">
        <v>740750000</v>
      </c>
      <c r="F1036" s="105">
        <v>1</v>
      </c>
      <c r="G1036" s="105">
        <v>84.08583477940968</v>
      </c>
      <c r="H1036" s="105">
        <v>100</v>
      </c>
      <c r="I1036" s="105">
        <v>100</v>
      </c>
      <c r="J1036" s="105">
        <v>100</v>
      </c>
      <c r="K1036" s="105">
        <v>3.5182220457528341</v>
      </c>
      <c r="L1036" s="105">
        <v>0.89207492568792635</v>
      </c>
      <c r="M1036" s="105">
        <v>1.7060222444785489</v>
      </c>
      <c r="N1036" s="105">
        <v>1.5859062668694983</v>
      </c>
      <c r="O1036" s="105">
        <v>4.0425356652066107</v>
      </c>
      <c r="P1036" s="105">
        <v>9.240129561553065</v>
      </c>
      <c r="Q1036" s="105">
        <v>18.825113483617777</v>
      </c>
      <c r="R1036" s="105">
        <v>38.808645045579382</v>
      </c>
      <c r="S1036" s="105">
        <v>0</v>
      </c>
      <c r="T1036" s="105">
        <v>0</v>
      </c>
      <c r="U1036" s="105">
        <v>0</v>
      </c>
    </row>
    <row r="1037" spans="1:21">
      <c r="A1037" s="54">
        <v>1035</v>
      </c>
      <c r="B1037" s="104">
        <v>2362</v>
      </c>
      <c r="C1037" s="104">
        <v>2362</v>
      </c>
      <c r="D1037" s="105">
        <v>0</v>
      </c>
      <c r="E1037" s="105">
        <v>1455090000</v>
      </c>
      <c r="F1037" s="105">
        <v>1</v>
      </c>
      <c r="G1037" s="105">
        <v>100</v>
      </c>
      <c r="H1037" s="105">
        <v>100</v>
      </c>
      <c r="I1037" s="105">
        <v>100</v>
      </c>
      <c r="J1037" s="105">
        <v>100</v>
      </c>
      <c r="K1037" s="105">
        <v>7.1735764727713445</v>
      </c>
      <c r="L1037" s="105">
        <v>1.5763889581206558</v>
      </c>
      <c r="M1037" s="105">
        <v>0.41462789409509987</v>
      </c>
      <c r="N1037" s="105">
        <v>0.78792768010762615</v>
      </c>
      <c r="O1037" s="105">
        <v>3.0602579977210898</v>
      </c>
      <c r="P1037" s="105">
        <v>9.4052382395935865</v>
      </c>
      <c r="Q1037" s="105">
        <v>22.64370223778338</v>
      </c>
      <c r="R1037" s="105">
        <v>47.318830679700476</v>
      </c>
      <c r="S1037" s="105">
        <v>0</v>
      </c>
      <c r="T1037" s="105">
        <v>0</v>
      </c>
      <c r="U1037" s="105">
        <v>0</v>
      </c>
    </row>
    <row r="1038" spans="1:21">
      <c r="A1038" s="54">
        <v>1036</v>
      </c>
      <c r="B1038" s="104">
        <v>2363</v>
      </c>
      <c r="C1038" s="104">
        <v>2363</v>
      </c>
      <c r="D1038" s="105">
        <v>0</v>
      </c>
      <c r="E1038" s="105">
        <v>1455090000</v>
      </c>
      <c r="F1038" s="105">
        <v>1</v>
      </c>
      <c r="G1038" s="105">
        <v>100</v>
      </c>
      <c r="H1038" s="105">
        <v>100</v>
      </c>
      <c r="I1038" s="105">
        <v>100</v>
      </c>
      <c r="J1038" s="105">
        <v>100</v>
      </c>
      <c r="K1038" s="105">
        <v>5.7093496573405078</v>
      </c>
      <c r="L1038" s="105">
        <v>2.1673471444160906</v>
      </c>
      <c r="M1038" s="105">
        <v>0.40856886183181895</v>
      </c>
      <c r="N1038" s="105">
        <v>0.78183657711397248</v>
      </c>
      <c r="O1038" s="105">
        <v>3.1743134181146337</v>
      </c>
      <c r="P1038" s="105">
        <v>8.9728890301654634</v>
      </c>
      <c r="Q1038" s="105">
        <v>23.167319750254521</v>
      </c>
      <c r="R1038" s="105">
        <v>46.988985221329031</v>
      </c>
      <c r="S1038" s="105">
        <v>0</v>
      </c>
      <c r="T1038" s="105">
        <v>0</v>
      </c>
      <c r="U1038" s="105">
        <v>0</v>
      </c>
    </row>
    <row r="1039" spans="1:21">
      <c r="A1039" s="54">
        <v>1037</v>
      </c>
      <c r="B1039" s="104">
        <v>2364</v>
      </c>
      <c r="C1039" s="104">
        <v>2364</v>
      </c>
      <c r="D1039" s="105">
        <v>0</v>
      </c>
      <c r="E1039" s="105">
        <v>740750000</v>
      </c>
      <c r="F1039" s="105">
        <v>1</v>
      </c>
      <c r="G1039" s="105">
        <v>100</v>
      </c>
      <c r="H1039" s="105">
        <v>100</v>
      </c>
      <c r="I1039" s="105">
        <v>100</v>
      </c>
      <c r="J1039" s="105">
        <v>100</v>
      </c>
      <c r="K1039" s="105">
        <v>10.967674823685767</v>
      </c>
      <c r="L1039" s="105">
        <v>0.50188088103512507</v>
      </c>
      <c r="M1039" s="105">
        <v>0.53234445959541132</v>
      </c>
      <c r="N1039" s="105">
        <v>0.74423789188661527</v>
      </c>
      <c r="O1039" s="105">
        <v>3.3455554587839078</v>
      </c>
      <c r="P1039" s="105">
        <v>9.3083466078440882</v>
      </c>
      <c r="Q1039" s="105">
        <v>22.323643955019918</v>
      </c>
      <c r="R1039" s="105">
        <v>51.480989554657675</v>
      </c>
      <c r="S1039" s="105">
        <v>0</v>
      </c>
      <c r="T1039" s="105">
        <v>0</v>
      </c>
      <c r="U1039" s="105">
        <v>0</v>
      </c>
    </row>
    <row r="1040" spans="1:21">
      <c r="A1040" s="54">
        <v>1038</v>
      </c>
      <c r="B1040" s="104">
        <v>2365</v>
      </c>
      <c r="C1040" s="104">
        <v>2365</v>
      </c>
      <c r="D1040" s="105">
        <v>0</v>
      </c>
      <c r="E1040" s="105">
        <v>2857310000</v>
      </c>
      <c r="F1040" s="105">
        <v>1</v>
      </c>
      <c r="G1040" s="105">
        <v>95.2713644674009</v>
      </c>
      <c r="H1040" s="105">
        <v>100</v>
      </c>
      <c r="I1040" s="105">
        <v>100</v>
      </c>
      <c r="J1040" s="105">
        <v>100</v>
      </c>
      <c r="K1040" s="105">
        <v>60.830141102530369</v>
      </c>
      <c r="L1040" s="105">
        <v>1.7735918792657908</v>
      </c>
      <c r="M1040" s="105">
        <v>0.39954123904437777</v>
      </c>
      <c r="N1040" s="105">
        <v>0.93160715988217213</v>
      </c>
      <c r="O1040" s="105">
        <v>5.9320868554677695</v>
      </c>
      <c r="P1040" s="105">
        <v>32.341093701040364</v>
      </c>
      <c r="Q1040" s="105">
        <v>47.92901118824841</v>
      </c>
      <c r="R1040" s="105">
        <v>58.374256368789815</v>
      </c>
      <c r="S1040" s="105">
        <v>0</v>
      </c>
      <c r="T1040" s="105">
        <v>0</v>
      </c>
      <c r="U1040" s="105">
        <v>0</v>
      </c>
    </row>
    <row r="1041" spans="1:21">
      <c r="A1041" s="54">
        <v>1039</v>
      </c>
      <c r="B1041" s="104">
        <v>2366</v>
      </c>
      <c r="C1041" s="104">
        <v>2366</v>
      </c>
      <c r="D1041" s="105">
        <v>0</v>
      </c>
      <c r="E1041" s="105">
        <v>2142970000</v>
      </c>
      <c r="F1041" s="105">
        <v>1</v>
      </c>
      <c r="G1041" s="105">
        <v>100</v>
      </c>
      <c r="H1041" s="105">
        <v>100</v>
      </c>
      <c r="I1041" s="105">
        <v>100</v>
      </c>
      <c r="J1041" s="105">
        <v>100</v>
      </c>
      <c r="K1041" s="105">
        <v>100</v>
      </c>
      <c r="L1041" s="105">
        <v>2.4980917572718528</v>
      </c>
      <c r="M1041" s="105">
        <v>0.39697207953385744</v>
      </c>
      <c r="N1041" s="105">
        <v>0.99988967883154578</v>
      </c>
      <c r="O1041" s="105">
        <v>4.9197451793489169</v>
      </c>
      <c r="P1041" s="105">
        <v>20.947254311521</v>
      </c>
      <c r="Q1041" s="105">
        <v>67.721422174842516</v>
      </c>
      <c r="R1041" s="105">
        <v>100</v>
      </c>
      <c r="S1041" s="105">
        <v>0</v>
      </c>
      <c r="T1041" s="105">
        <v>0</v>
      </c>
      <c r="U1041" s="105">
        <v>0</v>
      </c>
    </row>
    <row r="1042" spans="1:21">
      <c r="A1042" s="54">
        <v>1040</v>
      </c>
      <c r="B1042" s="104">
        <v>2367</v>
      </c>
      <c r="C1042" s="104">
        <v>2367</v>
      </c>
      <c r="D1042" s="105">
        <v>0</v>
      </c>
      <c r="E1042" s="105">
        <v>2142970000</v>
      </c>
      <c r="F1042" s="105">
        <v>1</v>
      </c>
      <c r="G1042" s="105">
        <v>30.454707642776288</v>
      </c>
      <c r="H1042" s="105">
        <v>41.049388350887746</v>
      </c>
      <c r="I1042" s="105">
        <v>48.938994903633095</v>
      </c>
      <c r="J1042" s="105">
        <v>55.746069717994388</v>
      </c>
      <c r="K1042" s="105">
        <v>65.153116244935958</v>
      </c>
      <c r="L1042" s="105">
        <v>5.9176031264251518</v>
      </c>
      <c r="M1042" s="105">
        <v>0.44332202429732059</v>
      </c>
      <c r="N1042" s="105">
        <v>0.9771725751639313</v>
      </c>
      <c r="O1042" s="105">
        <v>3.7743516189699138</v>
      </c>
      <c r="P1042" s="105">
        <v>9.61070281528335</v>
      </c>
      <c r="Q1042" s="105">
        <v>16.222555685037438</v>
      </c>
      <c r="R1042" s="105">
        <v>22.130250120800561</v>
      </c>
      <c r="S1042" s="105">
        <v>0</v>
      </c>
      <c r="T1042" s="105">
        <v>0</v>
      </c>
      <c r="U1042" s="105">
        <v>0</v>
      </c>
    </row>
    <row r="1043" spans="1:21">
      <c r="A1043" s="54">
        <v>1041</v>
      </c>
      <c r="B1043" s="104">
        <v>2368</v>
      </c>
      <c r="C1043" s="104">
        <v>2368</v>
      </c>
      <c r="D1043" s="105">
        <v>0</v>
      </c>
      <c r="E1043" s="105">
        <v>2804330000</v>
      </c>
      <c r="F1043" s="105">
        <v>1</v>
      </c>
      <c r="G1043" s="105">
        <v>100</v>
      </c>
      <c r="H1043" s="105">
        <v>100</v>
      </c>
      <c r="I1043" s="105">
        <v>100</v>
      </c>
      <c r="J1043" s="105">
        <v>100</v>
      </c>
      <c r="K1043" s="105">
        <v>100</v>
      </c>
      <c r="L1043" s="105">
        <v>5.146680243205128</v>
      </c>
      <c r="M1043" s="105">
        <v>0.44602365952788248</v>
      </c>
      <c r="N1043" s="105">
        <v>1.2283790308278693</v>
      </c>
      <c r="O1043" s="105">
        <v>10.942262774088219</v>
      </c>
      <c r="P1043" s="105">
        <v>46.051161887144829</v>
      </c>
      <c r="Q1043" s="105">
        <v>75.86073829300372</v>
      </c>
      <c r="R1043" s="105">
        <v>100</v>
      </c>
      <c r="S1043" s="105">
        <v>0</v>
      </c>
      <c r="T1043" s="105">
        <v>0</v>
      </c>
      <c r="U1043" s="105">
        <v>0</v>
      </c>
    </row>
    <row r="1044" spans="1:21">
      <c r="A1044" s="54">
        <v>1042</v>
      </c>
      <c r="B1044" s="104">
        <v>2369</v>
      </c>
      <c r="C1044" s="104">
        <v>2369</v>
      </c>
      <c r="D1044" s="105">
        <v>0</v>
      </c>
      <c r="E1044" s="105">
        <v>2142970000</v>
      </c>
      <c r="F1044" s="105">
        <v>1</v>
      </c>
      <c r="G1044" s="105">
        <v>100</v>
      </c>
      <c r="H1044" s="105">
        <v>100</v>
      </c>
      <c r="I1044" s="105">
        <v>100</v>
      </c>
      <c r="J1044" s="105">
        <v>100</v>
      </c>
      <c r="K1044" s="105">
        <v>100</v>
      </c>
      <c r="L1044" s="105">
        <v>4.053314093797689</v>
      </c>
      <c r="M1044" s="105">
        <v>0.36004305864460107</v>
      </c>
      <c r="N1044" s="105">
        <v>1.0112930534675555</v>
      </c>
      <c r="O1044" s="105">
        <v>13.474632816533108</v>
      </c>
      <c r="P1044" s="105">
        <v>100</v>
      </c>
      <c r="Q1044" s="105">
        <v>100</v>
      </c>
      <c r="R1044" s="105">
        <v>100</v>
      </c>
      <c r="S1044" s="105">
        <v>0</v>
      </c>
      <c r="T1044" s="105">
        <v>0</v>
      </c>
      <c r="U1044" s="105">
        <v>0</v>
      </c>
    </row>
    <row r="1045" spans="1:21">
      <c r="A1045" s="54">
        <v>1043</v>
      </c>
      <c r="B1045" s="104">
        <v>2370</v>
      </c>
      <c r="C1045" s="104">
        <v>2370</v>
      </c>
      <c r="D1045" s="105">
        <v>0</v>
      </c>
      <c r="E1045" s="105">
        <v>2804330000</v>
      </c>
      <c r="F1045" s="105">
        <v>1</v>
      </c>
      <c r="G1045" s="105">
        <v>100</v>
      </c>
      <c r="H1045" s="105">
        <v>100</v>
      </c>
      <c r="I1045" s="105">
        <v>100</v>
      </c>
      <c r="J1045" s="105">
        <v>100</v>
      </c>
      <c r="K1045" s="105">
        <v>100</v>
      </c>
      <c r="L1045" s="105">
        <v>16.345234350431806</v>
      </c>
      <c r="M1045" s="105">
        <v>0.53943714113094576</v>
      </c>
      <c r="N1045" s="105">
        <v>1.4227549619312365</v>
      </c>
      <c r="O1045" s="105">
        <v>11.671067948510924</v>
      </c>
      <c r="P1045" s="105">
        <v>39.015559828181189</v>
      </c>
      <c r="Q1045" s="105">
        <v>60.757034490263507</v>
      </c>
      <c r="R1045" s="105">
        <v>100</v>
      </c>
      <c r="S1045" s="105">
        <v>0</v>
      </c>
      <c r="T1045" s="105">
        <v>0</v>
      </c>
      <c r="U1045" s="105">
        <v>0</v>
      </c>
    </row>
    <row r="1046" spans="1:21">
      <c r="A1046" s="54">
        <v>1044</v>
      </c>
      <c r="B1046" s="104">
        <v>2371</v>
      </c>
      <c r="C1046" s="104">
        <v>2371</v>
      </c>
      <c r="D1046" s="105">
        <v>0</v>
      </c>
      <c r="E1046" s="105">
        <v>2804330000</v>
      </c>
      <c r="F1046" s="105">
        <v>1</v>
      </c>
      <c r="G1046" s="105">
        <v>100</v>
      </c>
      <c r="H1046" s="105">
        <v>100</v>
      </c>
      <c r="I1046" s="105">
        <v>100</v>
      </c>
      <c r="J1046" s="105">
        <v>100</v>
      </c>
      <c r="K1046" s="105">
        <v>100</v>
      </c>
      <c r="L1046" s="105">
        <v>28.122051959564303</v>
      </c>
      <c r="M1046" s="105">
        <v>0.59409212460820404</v>
      </c>
      <c r="N1046" s="105">
        <v>1.4643649138632204</v>
      </c>
      <c r="O1046" s="105">
        <v>11.92561225003521</v>
      </c>
      <c r="P1046" s="105">
        <v>39.845678122397814</v>
      </c>
      <c r="Q1046" s="105">
        <v>48.448874967946601</v>
      </c>
      <c r="R1046" s="105">
        <v>81.772295688395445</v>
      </c>
      <c r="S1046" s="105">
        <v>0</v>
      </c>
      <c r="T1046" s="105">
        <v>0</v>
      </c>
      <c r="U1046" s="105">
        <v>0</v>
      </c>
    </row>
    <row r="1047" spans="1:21">
      <c r="A1047" s="54">
        <v>1045</v>
      </c>
      <c r="B1047" s="104">
        <v>2444</v>
      </c>
      <c r="C1047" s="104">
        <v>2444</v>
      </c>
      <c r="D1047" s="105">
        <v>0</v>
      </c>
      <c r="E1047" s="105">
        <v>3015690000</v>
      </c>
      <c r="F1047" s="105">
        <v>1</v>
      </c>
      <c r="G1047" s="105">
        <v>15.238149789582581</v>
      </c>
      <c r="H1047" s="105">
        <v>20.378001901468956</v>
      </c>
      <c r="I1047" s="105">
        <v>21.759590504735364</v>
      </c>
      <c r="J1047" s="105">
        <v>26.402523949898058</v>
      </c>
      <c r="K1047" s="105">
        <v>6.6433968987392156</v>
      </c>
      <c r="L1047" s="105">
        <v>0.25198321118785749</v>
      </c>
      <c r="M1047" s="105">
        <v>0.27395937178674462</v>
      </c>
      <c r="N1047" s="105">
        <v>0.77933964902012642</v>
      </c>
      <c r="O1047" s="105">
        <v>3.7634863244644396</v>
      </c>
      <c r="P1047" s="105">
        <v>6.4070938202880603</v>
      </c>
      <c r="Q1047" s="105">
        <v>9.4834073616445913</v>
      </c>
      <c r="R1047" s="105">
        <v>12.168886822258811</v>
      </c>
      <c r="S1047" s="105">
        <v>0</v>
      </c>
      <c r="T1047" s="105">
        <v>0</v>
      </c>
      <c r="U1047" s="105">
        <v>0</v>
      </c>
    </row>
    <row r="1048" spans="1:21">
      <c r="A1048" s="54">
        <v>1046</v>
      </c>
      <c r="B1048" s="104">
        <v>2445</v>
      </c>
      <c r="C1048" s="104">
        <v>2445</v>
      </c>
      <c r="D1048" s="105">
        <v>0</v>
      </c>
      <c r="E1048" s="105">
        <v>740750000</v>
      </c>
      <c r="F1048" s="105">
        <v>1</v>
      </c>
      <c r="G1048" s="105">
        <v>100</v>
      </c>
      <c r="H1048" s="105">
        <v>100</v>
      </c>
      <c r="I1048" s="105">
        <v>100</v>
      </c>
      <c r="J1048" s="105">
        <v>100</v>
      </c>
      <c r="K1048" s="105">
        <v>15.57307172099652</v>
      </c>
      <c r="L1048" s="105">
        <v>0.23571544589909824</v>
      </c>
      <c r="M1048" s="105">
        <v>0.22233520920079636</v>
      </c>
      <c r="N1048" s="105">
        <v>1.4862930261017215</v>
      </c>
      <c r="O1048" s="105">
        <v>8.1910312298747918</v>
      </c>
      <c r="P1048" s="105">
        <v>26.556185461067756</v>
      </c>
      <c r="Q1048" s="105">
        <v>70.078822744484356</v>
      </c>
      <c r="R1048" s="105">
        <v>100</v>
      </c>
      <c r="S1048" s="105">
        <v>0</v>
      </c>
      <c r="T1048" s="105">
        <v>0</v>
      </c>
      <c r="U1048" s="105">
        <v>0</v>
      </c>
    </row>
    <row r="1049" spans="1:21">
      <c r="A1049" s="54">
        <v>1047</v>
      </c>
      <c r="B1049" s="104">
        <v>2446</v>
      </c>
      <c r="C1049" s="104">
        <v>2446</v>
      </c>
      <c r="D1049" s="105">
        <v>0</v>
      </c>
      <c r="E1049" s="105">
        <v>740750000</v>
      </c>
      <c r="F1049" s="105">
        <v>1</v>
      </c>
      <c r="G1049" s="105">
        <v>9.7784403829513042</v>
      </c>
      <c r="H1049" s="105">
        <v>13.004317622687818</v>
      </c>
      <c r="I1049" s="105">
        <v>13.785997916947741</v>
      </c>
      <c r="J1049" s="105">
        <v>16.707533899347261</v>
      </c>
      <c r="K1049" s="105">
        <v>12.489295142581369</v>
      </c>
      <c r="L1049" s="105">
        <v>0.26290495441419526</v>
      </c>
      <c r="M1049" s="105">
        <v>0.22278187242434921</v>
      </c>
      <c r="N1049" s="105">
        <v>0.8093599556063229</v>
      </c>
      <c r="O1049" s="105">
        <v>2.7303437432915971</v>
      </c>
      <c r="P1049" s="105">
        <v>4.2047293646690607</v>
      </c>
      <c r="Q1049" s="105">
        <v>6.16830713643383</v>
      </c>
      <c r="R1049" s="105">
        <v>7.8593072236804868</v>
      </c>
      <c r="S1049" s="105">
        <v>0</v>
      </c>
      <c r="T1049" s="105">
        <v>0</v>
      </c>
      <c r="U1049" s="105">
        <v>0</v>
      </c>
    </row>
    <row r="1050" spans="1:21">
      <c r="A1050" s="54">
        <v>1048</v>
      </c>
      <c r="B1050" s="104">
        <v>2447</v>
      </c>
      <c r="C1050" s="104">
        <v>2447</v>
      </c>
      <c r="D1050" s="105">
        <v>0</v>
      </c>
      <c r="E1050" s="105">
        <v>740750000</v>
      </c>
      <c r="F1050" s="105">
        <v>1</v>
      </c>
      <c r="G1050" s="105">
        <v>9.9321687417993481</v>
      </c>
      <c r="H1050" s="105">
        <v>13.277741370615969</v>
      </c>
      <c r="I1050" s="105">
        <v>14.172888754226653</v>
      </c>
      <c r="J1050" s="105">
        <v>17.161774652717419</v>
      </c>
      <c r="K1050" s="105">
        <v>11.625749076875152</v>
      </c>
      <c r="L1050" s="105">
        <v>0.201178236043282</v>
      </c>
      <c r="M1050" s="105">
        <v>0.25506415187905812</v>
      </c>
      <c r="N1050" s="105">
        <v>0.9494681278300634</v>
      </c>
      <c r="O1050" s="105">
        <v>2.8124386947203126</v>
      </c>
      <c r="P1050" s="105">
        <v>4.1492722190199345</v>
      </c>
      <c r="Q1050" s="105">
        <v>6.1530752364978047</v>
      </c>
      <c r="R1050" s="105">
        <v>7.9332207068330574</v>
      </c>
      <c r="S1050" s="105">
        <v>0</v>
      </c>
      <c r="T1050" s="105">
        <v>0</v>
      </c>
      <c r="U1050" s="105">
        <v>0</v>
      </c>
    </row>
    <row r="1051" spans="1:21">
      <c r="A1051" s="54">
        <v>1049</v>
      </c>
      <c r="B1051" s="104">
        <v>2448</v>
      </c>
      <c r="C1051" s="104">
        <v>2448</v>
      </c>
      <c r="D1051" s="105">
        <v>0</v>
      </c>
      <c r="E1051" s="105">
        <v>740750000</v>
      </c>
      <c r="F1051" s="105">
        <v>0</v>
      </c>
      <c r="G1051" s="105">
        <v>100</v>
      </c>
      <c r="H1051" s="105">
        <v>100</v>
      </c>
      <c r="I1051" s="105">
        <v>100</v>
      </c>
      <c r="J1051" s="105">
        <v>100</v>
      </c>
      <c r="K1051" s="105">
        <v>100</v>
      </c>
      <c r="L1051" s="105">
        <v>2.0506296472608283</v>
      </c>
      <c r="M1051" s="105">
        <v>2.7251216863200423</v>
      </c>
      <c r="N1051" s="105">
        <v>6.3863772807891994</v>
      </c>
      <c r="O1051" s="105">
        <v>10.172468460212869</v>
      </c>
      <c r="P1051" s="105">
        <v>28.995872044194162</v>
      </c>
      <c r="Q1051" s="105">
        <v>72.075453366996896</v>
      </c>
      <c r="R1051" s="105">
        <v>100</v>
      </c>
      <c r="S1051" s="105">
        <v>0</v>
      </c>
      <c r="T1051" s="105">
        <v>0</v>
      </c>
      <c r="U1051" s="105">
        <v>0</v>
      </c>
    </row>
    <row r="1052" spans="1:21">
      <c r="A1052" s="54">
        <v>1050</v>
      </c>
      <c r="B1052" s="104">
        <v>2449</v>
      </c>
      <c r="C1052" s="104">
        <v>2449</v>
      </c>
      <c r="D1052" s="105">
        <v>0</v>
      </c>
      <c r="E1052" s="105">
        <v>2274940000</v>
      </c>
      <c r="F1052" s="105">
        <v>0</v>
      </c>
      <c r="G1052" s="105">
        <v>100</v>
      </c>
      <c r="H1052" s="105">
        <v>100</v>
      </c>
      <c r="I1052" s="105">
        <v>100</v>
      </c>
      <c r="J1052" s="105">
        <v>100</v>
      </c>
      <c r="K1052" s="105">
        <v>100</v>
      </c>
      <c r="L1052" s="105">
        <v>0.87117013676297894</v>
      </c>
      <c r="M1052" s="105">
        <v>0.20501055320691194</v>
      </c>
      <c r="N1052" s="105">
        <v>1.0325140484306419</v>
      </c>
      <c r="O1052" s="105">
        <v>2.4793033201357866</v>
      </c>
      <c r="P1052" s="105">
        <v>15.162355846083798</v>
      </c>
      <c r="Q1052" s="105">
        <v>50.311453489278058</v>
      </c>
      <c r="R1052" s="105">
        <v>100</v>
      </c>
      <c r="S1052" s="105">
        <v>0</v>
      </c>
      <c r="T1052" s="105">
        <v>0</v>
      </c>
      <c r="U1052" s="105">
        <v>0</v>
      </c>
    </row>
    <row r="1053" spans="1:21">
      <c r="A1053" s="54">
        <v>1051</v>
      </c>
      <c r="B1053" s="104">
        <v>2450</v>
      </c>
      <c r="C1053" s="104">
        <v>2450</v>
      </c>
      <c r="D1053" s="105">
        <v>0</v>
      </c>
      <c r="E1053" s="105">
        <v>740750000</v>
      </c>
      <c r="F1053" s="105">
        <v>0</v>
      </c>
      <c r="G1053" s="105">
        <v>100</v>
      </c>
      <c r="H1053" s="105">
        <v>100</v>
      </c>
      <c r="I1053" s="105">
        <v>100</v>
      </c>
      <c r="J1053" s="105">
        <v>100</v>
      </c>
      <c r="K1053" s="105">
        <v>78.838675587544898</v>
      </c>
      <c r="L1053" s="105">
        <v>0.38639447080315198</v>
      </c>
      <c r="M1053" s="105">
        <v>0.98136248907962131</v>
      </c>
      <c r="N1053" s="105">
        <v>2.3381068180822222</v>
      </c>
      <c r="O1053" s="105">
        <v>2.8803812699456937</v>
      </c>
      <c r="P1053" s="105">
        <v>9.52014195774127</v>
      </c>
      <c r="Q1053" s="105">
        <v>26.556185461067756</v>
      </c>
      <c r="R1053" s="105">
        <v>61.532624848815516</v>
      </c>
      <c r="S1053" s="105">
        <v>0</v>
      </c>
      <c r="T1053" s="105">
        <v>0</v>
      </c>
      <c r="U1053" s="105">
        <v>0</v>
      </c>
    </row>
    <row r="1054" spans="1:21">
      <c r="A1054" s="54">
        <v>1052</v>
      </c>
      <c r="B1054" s="104">
        <v>2451</v>
      </c>
      <c r="C1054" s="104">
        <v>2451</v>
      </c>
      <c r="D1054" s="105">
        <v>0</v>
      </c>
      <c r="E1054" s="105">
        <v>740750000</v>
      </c>
      <c r="F1054" s="105">
        <v>0</v>
      </c>
      <c r="G1054" s="105">
        <v>100</v>
      </c>
      <c r="H1054" s="105">
        <v>100</v>
      </c>
      <c r="I1054" s="105">
        <v>100</v>
      </c>
      <c r="J1054" s="105">
        <v>100</v>
      </c>
      <c r="K1054" s="105">
        <v>93.438430325979127</v>
      </c>
      <c r="L1054" s="105">
        <v>0.41283797732742772</v>
      </c>
      <c r="M1054" s="105">
        <v>0.73439709447680268</v>
      </c>
      <c r="N1054" s="105">
        <v>2.2467570722441339</v>
      </c>
      <c r="O1054" s="105">
        <v>2.9971511714011494</v>
      </c>
      <c r="P1054" s="105">
        <v>9.7406857868781316</v>
      </c>
      <c r="Q1054" s="105">
        <v>26.008635245375636</v>
      </c>
      <c r="R1054" s="105">
        <v>57.337218609123553</v>
      </c>
      <c r="S1054" s="105">
        <v>0</v>
      </c>
      <c r="T1054" s="105">
        <v>0</v>
      </c>
      <c r="U1054" s="105">
        <v>0</v>
      </c>
    </row>
    <row r="1055" spans="1:21">
      <c r="A1055" s="54">
        <v>1053</v>
      </c>
      <c r="B1055" s="104">
        <v>2452</v>
      </c>
      <c r="C1055" s="104">
        <v>2452</v>
      </c>
      <c r="D1055" s="105">
        <v>0</v>
      </c>
      <c r="E1055" s="105">
        <v>740750000</v>
      </c>
      <c r="F1055" s="105">
        <v>0</v>
      </c>
      <c r="G1055" s="105">
        <v>100</v>
      </c>
      <c r="H1055" s="105">
        <v>100</v>
      </c>
      <c r="I1055" s="105">
        <v>100</v>
      </c>
      <c r="J1055" s="105">
        <v>100</v>
      </c>
      <c r="K1055" s="105">
        <v>81.381858671014072</v>
      </c>
      <c r="L1055" s="105">
        <v>0.46989108760468984</v>
      </c>
      <c r="M1055" s="105">
        <v>0.81309729072643189</v>
      </c>
      <c r="N1055" s="105">
        <v>2.1455419958727755</v>
      </c>
      <c r="O1055" s="105">
        <v>2.8634532901929726</v>
      </c>
      <c r="P1055" s="105">
        <v>10.382047813997678</v>
      </c>
      <c r="Q1055" s="105">
        <v>26.556185461067756</v>
      </c>
      <c r="R1055" s="105">
        <v>56.06305819558748</v>
      </c>
      <c r="S1055" s="105">
        <v>0</v>
      </c>
      <c r="T1055" s="105">
        <v>0</v>
      </c>
      <c r="U1055" s="105">
        <v>0</v>
      </c>
    </row>
    <row r="1056" spans="1:21">
      <c r="A1056" s="54">
        <v>1054</v>
      </c>
      <c r="B1056" s="104">
        <v>2453</v>
      </c>
      <c r="C1056" s="104">
        <v>2453</v>
      </c>
      <c r="D1056" s="105">
        <v>0</v>
      </c>
      <c r="E1056" s="105">
        <v>740750000</v>
      </c>
      <c r="F1056" s="105">
        <v>0</v>
      </c>
      <c r="G1056" s="105">
        <v>74.201106435336371</v>
      </c>
      <c r="H1056" s="105">
        <v>100</v>
      </c>
      <c r="I1056" s="105">
        <v>100</v>
      </c>
      <c r="J1056" s="105">
        <v>100</v>
      </c>
      <c r="K1056" s="105">
        <v>100</v>
      </c>
      <c r="L1056" s="105">
        <v>0.50530135526710318</v>
      </c>
      <c r="M1056" s="105">
        <v>0.773817228372498</v>
      </c>
      <c r="N1056" s="105">
        <v>1.904133164380011</v>
      </c>
      <c r="O1056" s="105">
        <v>2.7711241976446406</v>
      </c>
      <c r="P1056" s="105">
        <v>9.4135732044829723</v>
      </c>
      <c r="Q1056" s="105">
        <v>21.200316124381818</v>
      </c>
      <c r="R1056" s="105">
        <v>40.045041568276773</v>
      </c>
      <c r="S1056" s="105">
        <v>0</v>
      </c>
      <c r="T1056" s="105">
        <v>0</v>
      </c>
      <c r="U1056" s="105">
        <v>0</v>
      </c>
    </row>
    <row r="1057" spans="1:21">
      <c r="A1057" s="54">
        <v>1055</v>
      </c>
      <c r="B1057" s="104">
        <v>2454</v>
      </c>
      <c r="C1057" s="104">
        <v>2454</v>
      </c>
      <c r="D1057" s="105">
        <v>0</v>
      </c>
      <c r="E1057" s="105">
        <v>740750000</v>
      </c>
      <c r="F1057" s="105">
        <v>0</v>
      </c>
      <c r="G1057" s="105">
        <v>100</v>
      </c>
      <c r="H1057" s="105">
        <v>100</v>
      </c>
      <c r="I1057" s="105">
        <v>100</v>
      </c>
      <c r="J1057" s="105">
        <v>100</v>
      </c>
      <c r="K1057" s="105">
        <v>86.994400648325396</v>
      </c>
      <c r="L1057" s="105">
        <v>0.42078852791243698</v>
      </c>
      <c r="M1057" s="105">
        <v>0.64879455286136978</v>
      </c>
      <c r="N1057" s="105">
        <v>1.7772747526512112</v>
      </c>
      <c r="O1057" s="105">
        <v>2.535007742220539</v>
      </c>
      <c r="P1057" s="105">
        <v>8.9780698177987066</v>
      </c>
      <c r="Q1057" s="105">
        <v>24.25805402693689</v>
      </c>
      <c r="R1057" s="105">
        <v>53.677396144711402</v>
      </c>
      <c r="S1057" s="105">
        <v>0</v>
      </c>
      <c r="T1057" s="105">
        <v>0</v>
      </c>
      <c r="U1057" s="105">
        <v>0</v>
      </c>
    </row>
    <row r="1058" spans="1:21">
      <c r="A1058" s="54">
        <v>1056</v>
      </c>
      <c r="B1058" s="104">
        <v>2455</v>
      </c>
      <c r="C1058" s="104">
        <v>2455</v>
      </c>
      <c r="D1058" s="105">
        <v>0</v>
      </c>
      <c r="E1058" s="105">
        <v>740750000</v>
      </c>
      <c r="F1058" s="105">
        <v>0</v>
      </c>
      <c r="G1058" s="105">
        <v>100</v>
      </c>
      <c r="H1058" s="105">
        <v>100</v>
      </c>
      <c r="I1058" s="105">
        <v>100</v>
      </c>
      <c r="J1058" s="105">
        <v>100</v>
      </c>
      <c r="K1058" s="105">
        <v>100</v>
      </c>
      <c r="L1058" s="105">
        <v>0.41714556122264512</v>
      </c>
      <c r="M1058" s="105">
        <v>0.37425272493716605</v>
      </c>
      <c r="N1058" s="105">
        <v>1.2007554606200761</v>
      </c>
      <c r="O1058" s="105">
        <v>2.0807599893754629</v>
      </c>
      <c r="P1058" s="105">
        <v>7.5989084903657709</v>
      </c>
      <c r="Q1058" s="105">
        <v>21.023646823345299</v>
      </c>
      <c r="R1058" s="105">
        <v>46.719215162989563</v>
      </c>
      <c r="S1058" s="105">
        <v>0</v>
      </c>
      <c r="T1058" s="105">
        <v>0</v>
      </c>
      <c r="U1058" s="105">
        <v>0</v>
      </c>
    </row>
    <row r="1059" spans="1:21">
      <c r="A1059" s="54">
        <v>1057</v>
      </c>
      <c r="B1059" s="104">
        <v>2456</v>
      </c>
      <c r="C1059" s="104">
        <v>2456</v>
      </c>
      <c r="D1059" s="105">
        <v>0</v>
      </c>
      <c r="E1059" s="105">
        <v>740750000</v>
      </c>
      <c r="F1059" s="105">
        <v>0</v>
      </c>
      <c r="G1059" s="105">
        <v>100</v>
      </c>
      <c r="H1059" s="105">
        <v>100</v>
      </c>
      <c r="I1059" s="105">
        <v>100</v>
      </c>
      <c r="J1059" s="105">
        <v>100</v>
      </c>
      <c r="K1059" s="105">
        <v>100</v>
      </c>
      <c r="L1059" s="105">
        <v>0.45102772212343295</v>
      </c>
      <c r="M1059" s="105">
        <v>0.36663822392115047</v>
      </c>
      <c r="N1059" s="105">
        <v>1.3093246943973968</v>
      </c>
      <c r="O1059" s="105">
        <v>2.0829359641125915</v>
      </c>
      <c r="P1059" s="105">
        <v>9.0101343528622717</v>
      </c>
      <c r="Q1059" s="105">
        <v>25.743241008177922</v>
      </c>
      <c r="R1059" s="105">
        <v>58.670642297707822</v>
      </c>
      <c r="S1059" s="105">
        <v>0</v>
      </c>
      <c r="T1059" s="105">
        <v>0</v>
      </c>
      <c r="U1059" s="105">
        <v>0</v>
      </c>
    </row>
    <row r="1060" spans="1:21">
      <c r="A1060" s="54">
        <v>1058</v>
      </c>
      <c r="B1060" s="104">
        <v>2457</v>
      </c>
      <c r="C1060" s="104">
        <v>2457</v>
      </c>
      <c r="D1060" s="105">
        <v>0</v>
      </c>
      <c r="E1060" s="105">
        <v>740750000</v>
      </c>
      <c r="F1060" s="105">
        <v>0</v>
      </c>
      <c r="G1060" s="105">
        <v>100</v>
      </c>
      <c r="H1060" s="105">
        <v>100</v>
      </c>
      <c r="I1060" s="105">
        <v>100</v>
      </c>
      <c r="J1060" s="105">
        <v>100</v>
      </c>
      <c r="K1060" s="105">
        <v>100</v>
      </c>
      <c r="L1060" s="105">
        <v>0.52759176591306678</v>
      </c>
      <c r="M1060" s="105">
        <v>0.18923884175084849</v>
      </c>
      <c r="N1060" s="105">
        <v>0.84701934622379194</v>
      </c>
      <c r="O1060" s="105">
        <v>1.6954435296935506</v>
      </c>
      <c r="P1060" s="105">
        <v>8.0345147095587137</v>
      </c>
      <c r="Q1060" s="105">
        <v>24.493569114577053</v>
      </c>
      <c r="R1060" s="105">
        <v>58.670642297707822</v>
      </c>
      <c r="S1060" s="105">
        <v>0</v>
      </c>
      <c r="T1060" s="105">
        <v>0</v>
      </c>
      <c r="U1060" s="105">
        <v>0</v>
      </c>
    </row>
    <row r="1061" spans="1:21">
      <c r="A1061" s="54">
        <v>1059</v>
      </c>
      <c r="B1061" s="104">
        <v>2458</v>
      </c>
      <c r="C1061" s="104">
        <v>2458</v>
      </c>
      <c r="D1061" s="105">
        <v>0</v>
      </c>
      <c r="E1061" s="105">
        <v>740750000</v>
      </c>
      <c r="F1061" s="105">
        <v>0</v>
      </c>
      <c r="G1061" s="105">
        <v>100</v>
      </c>
      <c r="H1061" s="105">
        <v>100</v>
      </c>
      <c r="I1061" s="105">
        <v>100</v>
      </c>
      <c r="J1061" s="105">
        <v>100</v>
      </c>
      <c r="K1061" s="105">
        <v>100</v>
      </c>
      <c r="L1061" s="105">
        <v>0.53611535503113417</v>
      </c>
      <c r="M1061" s="105">
        <v>0.17463615947401137</v>
      </c>
      <c r="N1061" s="105">
        <v>0.79735702250259</v>
      </c>
      <c r="O1061" s="105">
        <v>1.4561808186978578</v>
      </c>
      <c r="P1061" s="105">
        <v>7.4861650409538179</v>
      </c>
      <c r="Q1061" s="105">
        <v>23.145299255059051</v>
      </c>
      <c r="R1061" s="105">
        <v>54.844296060900795</v>
      </c>
      <c r="S1061" s="105">
        <v>0</v>
      </c>
      <c r="T1061" s="105">
        <v>0</v>
      </c>
      <c r="U1061" s="105">
        <v>0</v>
      </c>
    </row>
    <row r="1062" spans="1:21">
      <c r="A1062" s="54">
        <v>1060</v>
      </c>
      <c r="B1062" s="104">
        <v>2459</v>
      </c>
      <c r="C1062" s="104">
        <v>2459</v>
      </c>
      <c r="D1062" s="105">
        <v>0</v>
      </c>
      <c r="E1062" s="105">
        <v>740750000</v>
      </c>
      <c r="F1062" s="105">
        <v>0</v>
      </c>
      <c r="G1062" s="105">
        <v>100</v>
      </c>
      <c r="H1062" s="105">
        <v>100</v>
      </c>
      <c r="I1062" s="105">
        <v>100</v>
      </c>
      <c r="J1062" s="105">
        <v>100</v>
      </c>
      <c r="K1062" s="105">
        <v>100</v>
      </c>
      <c r="L1062" s="105">
        <v>0.62522743125292302</v>
      </c>
      <c r="M1062" s="105">
        <v>0.17582894212196168</v>
      </c>
      <c r="N1062" s="105">
        <v>0.71120942104487606</v>
      </c>
      <c r="O1062" s="105">
        <v>1.3916777412476289</v>
      </c>
      <c r="P1062" s="105">
        <v>7.2287610853909348</v>
      </c>
      <c r="Q1062" s="105">
        <v>21.200316124381818</v>
      </c>
      <c r="R1062" s="105">
        <v>49.467404290224231</v>
      </c>
      <c r="S1062" s="105">
        <v>0</v>
      </c>
      <c r="T1062" s="105">
        <v>0</v>
      </c>
      <c r="U1062" s="105">
        <v>0</v>
      </c>
    </row>
    <row r="1063" spans="1:21">
      <c r="A1063" s="54">
        <v>1061</v>
      </c>
      <c r="B1063" s="104">
        <v>2460</v>
      </c>
      <c r="C1063" s="104">
        <v>2460</v>
      </c>
      <c r="D1063" s="105">
        <v>0</v>
      </c>
      <c r="E1063" s="105">
        <v>740750000</v>
      </c>
      <c r="F1063" s="105">
        <v>0</v>
      </c>
      <c r="G1063" s="105">
        <v>100</v>
      </c>
      <c r="H1063" s="105">
        <v>100</v>
      </c>
      <c r="I1063" s="105">
        <v>100</v>
      </c>
      <c r="J1063" s="105">
        <v>100</v>
      </c>
      <c r="K1063" s="105">
        <v>100</v>
      </c>
      <c r="L1063" s="105">
        <v>0.50798732566346616</v>
      </c>
      <c r="M1063" s="105">
        <v>0.18167882753093431</v>
      </c>
      <c r="N1063" s="105">
        <v>0.80401997671610426</v>
      </c>
      <c r="O1063" s="105">
        <v>1.3654511553695798</v>
      </c>
      <c r="P1063" s="105">
        <v>6.9308725791248236</v>
      </c>
      <c r="Q1063" s="105">
        <v>22.728266836048977</v>
      </c>
      <c r="R1063" s="105">
        <v>56.06305819558748</v>
      </c>
      <c r="S1063" s="105">
        <v>0</v>
      </c>
      <c r="T1063" s="105">
        <v>0</v>
      </c>
      <c r="U1063" s="105">
        <v>0</v>
      </c>
    </row>
    <row r="1064" spans="1:21">
      <c r="A1064" s="54">
        <v>1062</v>
      </c>
      <c r="B1064" s="104">
        <v>2461</v>
      </c>
      <c r="C1064" s="104">
        <v>2461</v>
      </c>
      <c r="D1064" s="105">
        <v>0</v>
      </c>
      <c r="E1064" s="105">
        <v>740750000</v>
      </c>
      <c r="F1064" s="105">
        <v>0</v>
      </c>
      <c r="G1064" s="105">
        <v>86.987494974030398</v>
      </c>
      <c r="H1064" s="105">
        <v>100</v>
      </c>
      <c r="I1064" s="105">
        <v>100</v>
      </c>
      <c r="J1064" s="105">
        <v>100</v>
      </c>
      <c r="K1064" s="105">
        <v>100</v>
      </c>
      <c r="L1064" s="105">
        <v>0.36200049306592069</v>
      </c>
      <c r="M1064" s="105">
        <v>0.22770317459329653</v>
      </c>
      <c r="N1064" s="105">
        <v>0.85928432781912178</v>
      </c>
      <c r="O1064" s="105">
        <v>1.3678473372193918</v>
      </c>
      <c r="P1064" s="105">
        <v>5.785865491391931</v>
      </c>
      <c r="Q1064" s="105">
        <v>19.256773696541082</v>
      </c>
      <c r="R1064" s="105">
        <v>45.047095611551455</v>
      </c>
      <c r="S1064" s="105">
        <v>0</v>
      </c>
      <c r="T1064" s="105">
        <v>0</v>
      </c>
      <c r="U1064" s="105">
        <v>0</v>
      </c>
    </row>
    <row r="1065" spans="1:21">
      <c r="A1065" s="54">
        <v>1063</v>
      </c>
      <c r="B1065" s="104">
        <v>2462</v>
      </c>
      <c r="C1065" s="104">
        <v>2462</v>
      </c>
      <c r="D1065" s="105">
        <v>0</v>
      </c>
      <c r="E1065" s="105">
        <v>740750000</v>
      </c>
      <c r="F1065" s="105">
        <v>0</v>
      </c>
      <c r="G1065" s="105">
        <v>97.024513208948704</v>
      </c>
      <c r="H1065" s="105">
        <v>100</v>
      </c>
      <c r="I1065" s="105">
        <v>100</v>
      </c>
      <c r="J1065" s="105">
        <v>100</v>
      </c>
      <c r="K1065" s="105">
        <v>100</v>
      </c>
      <c r="L1065" s="105">
        <v>0.30394051600687239</v>
      </c>
      <c r="M1065" s="105">
        <v>0.329054735581916</v>
      </c>
      <c r="N1065" s="105">
        <v>1.0409116636133848</v>
      </c>
      <c r="O1065" s="105">
        <v>1.5327769121706911</v>
      </c>
      <c r="P1065" s="105">
        <v>5.9078157925823573</v>
      </c>
      <c r="Q1065" s="105">
        <v>19.555328243664075</v>
      </c>
      <c r="R1065" s="105">
        <v>46.715506359864193</v>
      </c>
      <c r="S1065" s="105">
        <v>0</v>
      </c>
      <c r="T1065" s="105">
        <v>0</v>
      </c>
      <c r="U1065" s="105">
        <v>0</v>
      </c>
    </row>
    <row r="1066" spans="1:21">
      <c r="A1066" s="54">
        <v>1064</v>
      </c>
      <c r="B1066" s="104">
        <v>2463</v>
      </c>
      <c r="C1066" s="104">
        <v>2463</v>
      </c>
      <c r="D1066" s="105">
        <v>0</v>
      </c>
      <c r="E1066" s="105">
        <v>740750000</v>
      </c>
      <c r="F1066" s="105">
        <v>0</v>
      </c>
      <c r="G1066" s="105">
        <v>100</v>
      </c>
      <c r="H1066" s="105">
        <v>100</v>
      </c>
      <c r="I1066" s="105">
        <v>100</v>
      </c>
      <c r="J1066" s="105">
        <v>100</v>
      </c>
      <c r="K1066" s="105">
        <v>100</v>
      </c>
      <c r="L1066" s="105">
        <v>0.3310192414659871</v>
      </c>
      <c r="M1066" s="105">
        <v>0.51283841927583562</v>
      </c>
      <c r="N1066" s="105">
        <v>1.4116600244006059</v>
      </c>
      <c r="O1066" s="105">
        <v>1.859249936502452</v>
      </c>
      <c r="P1066" s="105">
        <v>6.8549927810670255</v>
      </c>
      <c r="Q1066" s="105">
        <v>23.143461866354734</v>
      </c>
      <c r="R1066" s="105">
        <v>56.05860763183702</v>
      </c>
      <c r="S1066" s="105">
        <v>0</v>
      </c>
      <c r="T1066" s="105">
        <v>0</v>
      </c>
      <c r="U1066" s="105">
        <v>0</v>
      </c>
    </row>
    <row r="1067" spans="1:21">
      <c r="A1067" s="54">
        <v>1065</v>
      </c>
      <c r="B1067" s="104">
        <v>2464</v>
      </c>
      <c r="C1067" s="104">
        <v>2464</v>
      </c>
      <c r="D1067" s="105">
        <v>0</v>
      </c>
      <c r="E1067" s="105">
        <v>740750000</v>
      </c>
      <c r="F1067" s="105">
        <v>0</v>
      </c>
      <c r="G1067" s="105">
        <v>100</v>
      </c>
      <c r="H1067" s="105">
        <v>100</v>
      </c>
      <c r="I1067" s="105">
        <v>100</v>
      </c>
      <c r="J1067" s="105">
        <v>100</v>
      </c>
      <c r="K1067" s="105">
        <v>100</v>
      </c>
      <c r="L1067" s="105">
        <v>0.44058337303923401</v>
      </c>
      <c r="M1067" s="105">
        <v>0.74771203142343046</v>
      </c>
      <c r="N1067" s="105">
        <v>2.2149015406981025</v>
      </c>
      <c r="O1067" s="105">
        <v>2.8793823218598651</v>
      </c>
      <c r="P1067" s="105">
        <v>9.0417109083608089</v>
      </c>
      <c r="Q1067" s="105">
        <v>26.836567483326228</v>
      </c>
      <c r="R1067" s="105">
        <v>61.527740083723558</v>
      </c>
      <c r="S1067" s="105">
        <v>0</v>
      </c>
      <c r="T1067" s="105">
        <v>0</v>
      </c>
      <c r="U1067" s="105">
        <v>0</v>
      </c>
    </row>
    <row r="1068" spans="1:21">
      <c r="A1068" s="54">
        <v>1066</v>
      </c>
      <c r="B1068" s="104">
        <v>2465</v>
      </c>
      <c r="C1068" s="104">
        <v>2465</v>
      </c>
      <c r="D1068" s="105">
        <v>0</v>
      </c>
      <c r="E1068" s="105">
        <v>740750000</v>
      </c>
      <c r="F1068" s="105">
        <v>0</v>
      </c>
      <c r="G1068" s="105">
        <v>100</v>
      </c>
      <c r="H1068" s="105">
        <v>100</v>
      </c>
      <c r="I1068" s="105">
        <v>100</v>
      </c>
      <c r="J1068" s="105">
        <v>100</v>
      </c>
      <c r="K1068" s="105">
        <v>100</v>
      </c>
      <c r="L1068" s="105">
        <v>3.4079630206912528</v>
      </c>
      <c r="M1068" s="105">
        <v>0.98806634447181219</v>
      </c>
      <c r="N1068" s="105">
        <v>2.948038728365701</v>
      </c>
      <c r="O1068" s="105">
        <v>5.1887672601379125</v>
      </c>
      <c r="P1068" s="105">
        <v>17.397498920225281</v>
      </c>
      <c r="Q1068" s="105">
        <v>46.715506359864193</v>
      </c>
      <c r="R1068" s="105">
        <v>100</v>
      </c>
      <c r="S1068" s="105">
        <v>0</v>
      </c>
      <c r="T1068" s="105">
        <v>0</v>
      </c>
      <c r="U1068" s="105">
        <v>0</v>
      </c>
    </row>
    <row r="1069" spans="1:21">
      <c r="A1069" s="54">
        <v>1067</v>
      </c>
      <c r="B1069" s="104">
        <v>2466</v>
      </c>
      <c r="C1069" s="104">
        <v>2466</v>
      </c>
      <c r="D1069" s="105">
        <v>3</v>
      </c>
      <c r="E1069" s="105">
        <v>740750000</v>
      </c>
      <c r="F1069" s="105">
        <v>0</v>
      </c>
      <c r="G1069" s="105">
        <v>100</v>
      </c>
      <c r="H1069" s="105">
        <v>100</v>
      </c>
      <c r="I1069" s="105">
        <v>100</v>
      </c>
      <c r="J1069" s="105">
        <v>100</v>
      </c>
      <c r="K1069" s="105">
        <v>100</v>
      </c>
      <c r="L1069" s="105">
        <v>9.675096448900053</v>
      </c>
      <c r="M1069" s="105">
        <v>14.415893708861081</v>
      </c>
      <c r="N1069" s="105">
        <v>28.124623000938108</v>
      </c>
      <c r="O1069" s="105">
        <v>49.320893054838905</v>
      </c>
      <c r="P1069" s="105">
        <v>100</v>
      </c>
      <c r="Q1069" s="105">
        <v>100</v>
      </c>
      <c r="R1069" s="105">
        <v>100</v>
      </c>
      <c r="S1069" s="105">
        <v>0</v>
      </c>
      <c r="T1069" s="105">
        <v>75.128042184461506</v>
      </c>
      <c r="U1069" s="105">
        <v>75.128042184461506</v>
      </c>
    </row>
    <row r="1070" spans="1:21">
      <c r="A1070" s="54">
        <v>1068</v>
      </c>
      <c r="B1070" s="104">
        <v>2467</v>
      </c>
      <c r="C1070" s="104">
        <v>2467</v>
      </c>
      <c r="D1070" s="105">
        <v>27</v>
      </c>
      <c r="E1070" s="105">
        <v>740750000</v>
      </c>
      <c r="F1070" s="105">
        <v>0</v>
      </c>
      <c r="G1070" s="105">
        <v>100</v>
      </c>
      <c r="H1070" s="105">
        <v>100</v>
      </c>
      <c r="I1070" s="105">
        <v>100</v>
      </c>
      <c r="J1070" s="105">
        <v>100</v>
      </c>
      <c r="K1070" s="105">
        <v>100</v>
      </c>
      <c r="L1070" s="105">
        <v>6.3788561790175384</v>
      </c>
      <c r="M1070" s="105">
        <v>9.182302525209959</v>
      </c>
      <c r="N1070" s="105">
        <v>15.725963028215281</v>
      </c>
      <c r="O1070" s="105">
        <v>25.848746489326771</v>
      </c>
      <c r="P1070" s="105">
        <v>53.677396144711402</v>
      </c>
      <c r="Q1070" s="105">
        <v>93.438430325979127</v>
      </c>
      <c r="R1070" s="105">
        <v>100</v>
      </c>
      <c r="S1070" s="105">
        <v>0</v>
      </c>
      <c r="T1070" s="105">
        <v>67.020974557705003</v>
      </c>
      <c r="U1070" s="105">
        <v>67.020974557705003</v>
      </c>
    </row>
    <row r="1071" spans="1:21">
      <c r="A1071" s="54">
        <v>1069</v>
      </c>
      <c r="B1071" s="104">
        <v>2468</v>
      </c>
      <c r="C1071" s="104">
        <v>2468</v>
      </c>
      <c r="D1071" s="105">
        <v>92.000000000000014</v>
      </c>
      <c r="E1071" s="105">
        <v>740750000</v>
      </c>
      <c r="F1071" s="105">
        <v>0</v>
      </c>
      <c r="G1071" s="105">
        <v>100</v>
      </c>
      <c r="H1071" s="105">
        <v>100</v>
      </c>
      <c r="I1071" s="105">
        <v>100</v>
      </c>
      <c r="J1071" s="105">
        <v>100</v>
      </c>
      <c r="K1071" s="105">
        <v>100</v>
      </c>
      <c r="L1071" s="105">
        <v>3.5861231255173225</v>
      </c>
      <c r="M1071" s="105">
        <v>6.0572331783948057</v>
      </c>
      <c r="N1071" s="105">
        <v>12.394191200203569</v>
      </c>
      <c r="O1071" s="105">
        <v>22.130096331348089</v>
      </c>
      <c r="P1071" s="105">
        <v>54.844296060900795</v>
      </c>
      <c r="Q1071" s="105">
        <v>100</v>
      </c>
      <c r="R1071" s="105">
        <v>100</v>
      </c>
      <c r="S1071" s="105">
        <v>0</v>
      </c>
      <c r="T1071" s="105">
        <v>66.58432832469704</v>
      </c>
      <c r="U1071" s="105">
        <v>66.584328324697054</v>
      </c>
    </row>
    <row r="1072" spans="1:21">
      <c r="A1072" s="54">
        <v>1070</v>
      </c>
      <c r="B1072" s="104">
        <v>2469</v>
      </c>
      <c r="C1072" s="104">
        <v>2469</v>
      </c>
      <c r="D1072" s="105">
        <v>87.999999999999986</v>
      </c>
      <c r="E1072" s="105">
        <v>740750000</v>
      </c>
      <c r="F1072" s="105">
        <v>0</v>
      </c>
      <c r="G1072" s="105">
        <v>100</v>
      </c>
      <c r="H1072" s="105">
        <v>100</v>
      </c>
      <c r="I1072" s="105">
        <v>100</v>
      </c>
      <c r="J1072" s="105">
        <v>100</v>
      </c>
      <c r="K1072" s="105">
        <v>100</v>
      </c>
      <c r="L1072" s="105">
        <v>2.9481012197504373</v>
      </c>
      <c r="M1072" s="105">
        <v>3.9174497186357713</v>
      </c>
      <c r="N1072" s="105">
        <v>7.3864371799192989</v>
      </c>
      <c r="O1072" s="105">
        <v>13.026241281646165</v>
      </c>
      <c r="P1072" s="105">
        <v>40.045041568276773</v>
      </c>
      <c r="Q1072" s="105">
        <v>93.438430325979127</v>
      </c>
      <c r="R1072" s="105">
        <v>100</v>
      </c>
      <c r="S1072" s="105">
        <v>0</v>
      </c>
      <c r="T1072" s="105">
        <v>63.396808441183964</v>
      </c>
      <c r="U1072" s="105">
        <v>63.396808441183957</v>
      </c>
    </row>
    <row r="1073" spans="1:21">
      <c r="A1073" s="54">
        <v>1071</v>
      </c>
      <c r="B1073" s="104">
        <v>2470</v>
      </c>
      <c r="C1073" s="104">
        <v>2470</v>
      </c>
      <c r="D1073" s="105">
        <v>96.999999999999986</v>
      </c>
      <c r="E1073" s="105">
        <v>740750000</v>
      </c>
      <c r="F1073" s="105">
        <v>0</v>
      </c>
      <c r="G1073" s="105">
        <v>100</v>
      </c>
      <c r="H1073" s="105">
        <v>100</v>
      </c>
      <c r="I1073" s="105">
        <v>100</v>
      </c>
      <c r="J1073" s="105">
        <v>100</v>
      </c>
      <c r="K1073" s="105">
        <v>100</v>
      </c>
      <c r="L1073" s="105">
        <v>1.8202291621943987</v>
      </c>
      <c r="M1073" s="105">
        <v>4.3422334230661557</v>
      </c>
      <c r="N1073" s="105">
        <v>9.1839523475952873</v>
      </c>
      <c r="O1073" s="105">
        <v>15.211691997871432</v>
      </c>
      <c r="P1073" s="105">
        <v>45.05067176431136</v>
      </c>
      <c r="Q1073" s="105">
        <v>100</v>
      </c>
      <c r="R1073" s="105">
        <v>100</v>
      </c>
      <c r="S1073" s="105">
        <v>0</v>
      </c>
      <c r="T1073" s="105">
        <v>64.634064891253217</v>
      </c>
      <c r="U1073" s="105">
        <v>64.634064891253232</v>
      </c>
    </row>
    <row r="1074" spans="1:21">
      <c r="A1074" s="54">
        <v>1072</v>
      </c>
      <c r="B1074" s="104">
        <v>2471</v>
      </c>
      <c r="C1074" s="104">
        <v>2471</v>
      </c>
      <c r="D1074" s="105">
        <v>171</v>
      </c>
      <c r="E1074" s="105">
        <v>740750000</v>
      </c>
      <c r="F1074" s="105">
        <v>0</v>
      </c>
      <c r="G1074" s="105">
        <v>45.05067176431136</v>
      </c>
      <c r="H1074" s="105">
        <v>63.070940470035914</v>
      </c>
      <c r="I1074" s="105">
        <v>70.078822744484356</v>
      </c>
      <c r="J1074" s="105">
        <v>86.994400648325396</v>
      </c>
      <c r="K1074" s="105">
        <v>100</v>
      </c>
      <c r="L1074" s="105">
        <v>1.2073881879882442</v>
      </c>
      <c r="M1074" s="105">
        <v>2.2560586799029165</v>
      </c>
      <c r="N1074" s="105">
        <v>4.7951369373345978</v>
      </c>
      <c r="O1074" s="105">
        <v>7.6310534502779488</v>
      </c>
      <c r="P1074" s="105">
        <v>14.334304652280888</v>
      </c>
      <c r="Q1074" s="105">
        <v>23.800354894353173</v>
      </c>
      <c r="R1074" s="105">
        <v>33.195231826334691</v>
      </c>
      <c r="S1074" s="105">
        <v>0</v>
      </c>
      <c r="T1074" s="105">
        <v>37.701197021302455</v>
      </c>
      <c r="U1074" s="105">
        <v>37.70119702130247</v>
      </c>
    </row>
    <row r="1075" spans="1:21">
      <c r="A1075" s="54">
        <v>1073</v>
      </c>
      <c r="B1075" s="104">
        <v>2472</v>
      </c>
      <c r="C1075" s="104">
        <v>2472</v>
      </c>
      <c r="D1075" s="105">
        <v>30</v>
      </c>
      <c r="E1075" s="105">
        <v>740750000</v>
      </c>
      <c r="F1075" s="105">
        <v>0</v>
      </c>
      <c r="G1075" s="105">
        <v>100</v>
      </c>
      <c r="H1075" s="105">
        <v>100</v>
      </c>
      <c r="I1075" s="105">
        <v>100</v>
      </c>
      <c r="J1075" s="105">
        <v>100</v>
      </c>
      <c r="K1075" s="105">
        <v>100</v>
      </c>
      <c r="L1075" s="105">
        <v>1.4064599965443547</v>
      </c>
      <c r="M1075" s="105">
        <v>3.2395988684448622</v>
      </c>
      <c r="N1075" s="105">
        <v>7.5692458231521362</v>
      </c>
      <c r="O1075" s="105">
        <v>12.551463765451933</v>
      </c>
      <c r="P1075" s="105">
        <v>38.812886443099025</v>
      </c>
      <c r="Q1075" s="105">
        <v>93.438430325979127</v>
      </c>
      <c r="R1075" s="105">
        <v>100</v>
      </c>
      <c r="S1075" s="105">
        <v>0</v>
      </c>
      <c r="T1075" s="105">
        <v>63.084840435222617</v>
      </c>
      <c r="U1075" s="105">
        <v>63.084840435222617</v>
      </c>
    </row>
    <row r="1076" spans="1:21">
      <c r="A1076" s="54">
        <v>1074</v>
      </c>
      <c r="B1076" s="104">
        <v>2473</v>
      </c>
      <c r="C1076" s="104">
        <v>2473</v>
      </c>
      <c r="D1076" s="105">
        <v>0</v>
      </c>
      <c r="E1076" s="105">
        <v>740750000</v>
      </c>
      <c r="F1076" s="105">
        <v>0</v>
      </c>
      <c r="G1076" s="105">
        <v>100</v>
      </c>
      <c r="H1076" s="105">
        <v>100</v>
      </c>
      <c r="I1076" s="105">
        <v>100</v>
      </c>
      <c r="J1076" s="105">
        <v>100</v>
      </c>
      <c r="K1076" s="105">
        <v>100</v>
      </c>
      <c r="L1076" s="105">
        <v>2.5881894011812632</v>
      </c>
      <c r="M1076" s="105">
        <v>4.2525707860116926</v>
      </c>
      <c r="N1076" s="105">
        <v>8.8443433124084567</v>
      </c>
      <c r="O1076" s="105">
        <v>15.430185893460308</v>
      </c>
      <c r="P1076" s="105">
        <v>43.497200324162698</v>
      </c>
      <c r="Q1076" s="105">
        <v>100</v>
      </c>
      <c r="R1076" s="105">
        <v>100</v>
      </c>
      <c r="S1076" s="105">
        <v>0</v>
      </c>
      <c r="T1076" s="105">
        <v>0</v>
      </c>
      <c r="U1076" s="105">
        <v>0</v>
      </c>
    </row>
    <row r="1077" spans="1:21">
      <c r="A1077" s="54">
        <v>1075</v>
      </c>
      <c r="B1077" s="104">
        <v>2474</v>
      </c>
      <c r="C1077" s="104">
        <v>2474</v>
      </c>
      <c r="D1077" s="105">
        <v>6</v>
      </c>
      <c r="E1077" s="105">
        <v>740750000</v>
      </c>
      <c r="F1077" s="105">
        <v>0</v>
      </c>
      <c r="G1077" s="105">
        <v>100</v>
      </c>
      <c r="H1077" s="105">
        <v>100</v>
      </c>
      <c r="I1077" s="105">
        <v>100</v>
      </c>
      <c r="J1077" s="105">
        <v>100</v>
      </c>
      <c r="K1077" s="105">
        <v>100</v>
      </c>
      <c r="L1077" s="105">
        <v>8.0090083136553538</v>
      </c>
      <c r="M1077" s="105">
        <v>12.645802600508453</v>
      </c>
      <c r="N1077" s="105">
        <v>19.481401033814628</v>
      </c>
      <c r="O1077" s="105">
        <v>30.804057916429453</v>
      </c>
      <c r="P1077" s="105">
        <v>81.381858671014072</v>
      </c>
      <c r="Q1077" s="105">
        <v>100</v>
      </c>
      <c r="R1077" s="105">
        <v>100</v>
      </c>
      <c r="S1077" s="105">
        <v>0</v>
      </c>
      <c r="T1077" s="105">
        <v>71.0268440446185</v>
      </c>
      <c r="U1077" s="105">
        <v>71.0268440446185</v>
      </c>
    </row>
    <row r="1078" spans="1:21">
      <c r="A1078" s="54">
        <v>1076</v>
      </c>
      <c r="B1078" s="104">
        <v>2475</v>
      </c>
      <c r="C1078" s="104">
        <v>2475</v>
      </c>
      <c r="D1078" s="105">
        <v>3</v>
      </c>
      <c r="E1078" s="105">
        <v>740750000</v>
      </c>
      <c r="F1078" s="105">
        <v>0</v>
      </c>
      <c r="G1078" s="105">
        <v>100</v>
      </c>
      <c r="H1078" s="105">
        <v>100</v>
      </c>
      <c r="I1078" s="105">
        <v>100</v>
      </c>
      <c r="J1078" s="105">
        <v>100</v>
      </c>
      <c r="K1078" s="105">
        <v>100</v>
      </c>
      <c r="L1078" s="105">
        <v>17.368933692264623</v>
      </c>
      <c r="M1078" s="105">
        <v>24.855543042378681</v>
      </c>
      <c r="N1078" s="105">
        <v>40.045071848161037</v>
      </c>
      <c r="O1078" s="105">
        <v>71.266348167082114</v>
      </c>
      <c r="P1078" s="105">
        <v>100</v>
      </c>
      <c r="Q1078" s="105">
        <v>100</v>
      </c>
      <c r="R1078" s="105">
        <v>100</v>
      </c>
      <c r="S1078" s="105">
        <v>0</v>
      </c>
      <c r="T1078" s="105">
        <v>79.461324729157198</v>
      </c>
      <c r="U1078" s="105">
        <v>79.461324729157198</v>
      </c>
    </row>
    <row r="1079" spans="1:21">
      <c r="A1079" s="54">
        <v>1077</v>
      </c>
      <c r="B1079" s="104">
        <v>2476</v>
      </c>
      <c r="C1079" s="104">
        <v>2476</v>
      </c>
      <c r="D1079" s="105">
        <v>250.00000000000003</v>
      </c>
      <c r="E1079" s="105">
        <v>740750000</v>
      </c>
      <c r="F1079" s="105">
        <v>0</v>
      </c>
      <c r="G1079" s="105">
        <v>100</v>
      </c>
      <c r="H1079" s="105">
        <v>100</v>
      </c>
      <c r="I1079" s="105">
        <v>100</v>
      </c>
      <c r="J1079" s="105">
        <v>100</v>
      </c>
      <c r="K1079" s="105">
        <v>100</v>
      </c>
      <c r="L1079" s="105">
        <v>1.6920440099271874</v>
      </c>
      <c r="M1079" s="105">
        <v>2.8603601120197695</v>
      </c>
      <c r="N1079" s="105">
        <v>5.4814505570899072</v>
      </c>
      <c r="O1079" s="105">
        <v>9.3008231292500021</v>
      </c>
      <c r="P1079" s="105">
        <v>25.48320827072158</v>
      </c>
      <c r="Q1079" s="105">
        <v>58.670642297707822</v>
      </c>
      <c r="R1079" s="105">
        <v>100</v>
      </c>
      <c r="S1079" s="105">
        <v>0</v>
      </c>
      <c r="T1079" s="105">
        <v>58.624044031393019</v>
      </c>
      <c r="U1079" s="105">
        <v>58.624044031393012</v>
      </c>
    </row>
    <row r="1080" spans="1:21">
      <c r="A1080" s="54">
        <v>1078</v>
      </c>
      <c r="B1080" s="104">
        <v>2477</v>
      </c>
      <c r="C1080" s="104">
        <v>2477</v>
      </c>
      <c r="D1080" s="105">
        <v>270</v>
      </c>
      <c r="E1080" s="105">
        <v>740750000</v>
      </c>
      <c r="F1080" s="105">
        <v>0</v>
      </c>
      <c r="G1080" s="105">
        <v>37.100553217668185</v>
      </c>
      <c r="H1080" s="105">
        <v>52.559117058363256</v>
      </c>
      <c r="I1080" s="105">
        <v>58.670642297707822</v>
      </c>
      <c r="J1080" s="105">
        <v>74.201106435336371</v>
      </c>
      <c r="K1080" s="105">
        <v>84.094587293381196</v>
      </c>
      <c r="L1080" s="105">
        <v>0.88551688971619391</v>
      </c>
      <c r="M1080" s="105">
        <v>1.6532356610756465</v>
      </c>
      <c r="N1080" s="105">
        <v>3.1724779558494434</v>
      </c>
      <c r="O1080" s="105">
        <v>5.242200071387658</v>
      </c>
      <c r="P1080" s="105">
        <v>10.511823411672649</v>
      </c>
      <c r="Q1080" s="105">
        <v>18.68768606519583</v>
      </c>
      <c r="R1080" s="105">
        <v>26.838698072355701</v>
      </c>
      <c r="S1080" s="105">
        <v>0</v>
      </c>
      <c r="T1080" s="105">
        <v>31.134803702475836</v>
      </c>
      <c r="U1080" s="105">
        <v>31.134803702475828</v>
      </c>
    </row>
    <row r="1081" spans="1:21">
      <c r="A1081" s="54">
        <v>1079</v>
      </c>
      <c r="B1081" s="104">
        <v>2478</v>
      </c>
      <c r="C1081" s="104">
        <v>2478</v>
      </c>
      <c r="D1081" s="105">
        <v>534.99999999999989</v>
      </c>
      <c r="E1081" s="105">
        <v>740750000</v>
      </c>
      <c r="F1081" s="105">
        <v>0</v>
      </c>
      <c r="G1081" s="105">
        <v>12.871620504088961</v>
      </c>
      <c r="H1081" s="105">
        <v>17.398880129665077</v>
      </c>
      <c r="I1081" s="105">
        <v>18.550276608834093</v>
      </c>
      <c r="J1081" s="105">
        <v>22.52533588215568</v>
      </c>
      <c r="K1081" s="105">
        <v>25.48320827072158</v>
      </c>
      <c r="L1081" s="105">
        <v>1.2427771521189341</v>
      </c>
      <c r="M1081" s="105">
        <v>1.4373095677546996</v>
      </c>
      <c r="N1081" s="105">
        <v>2.4133885144894811</v>
      </c>
      <c r="O1081" s="105">
        <v>3.3285095530334514</v>
      </c>
      <c r="P1081" s="105">
        <v>5.2889858724492527</v>
      </c>
      <c r="Q1081" s="105">
        <v>8.1120180668856463</v>
      </c>
      <c r="R1081" s="105">
        <v>10.213917485026059</v>
      </c>
      <c r="S1081" s="105">
        <v>0</v>
      </c>
      <c r="T1081" s="105">
        <v>10.738852300601911</v>
      </c>
      <c r="U1081" s="105">
        <v>10.738852300601911</v>
      </c>
    </row>
    <row r="1082" spans="1:21">
      <c r="A1082" s="54">
        <v>1080</v>
      </c>
      <c r="B1082" s="104">
        <v>2479</v>
      </c>
      <c r="C1082" s="104">
        <v>2479</v>
      </c>
      <c r="D1082" s="105">
        <v>66051</v>
      </c>
      <c r="E1082" s="105">
        <v>127097000000</v>
      </c>
      <c r="F1082" s="105">
        <v>0</v>
      </c>
      <c r="G1082" s="105">
        <v>2.7778327601414849</v>
      </c>
      <c r="H1082" s="105">
        <v>3.6027319251636576</v>
      </c>
      <c r="I1082" s="105">
        <v>3.7991381506145863</v>
      </c>
      <c r="J1082" s="105">
        <v>4.6493281040174219</v>
      </c>
      <c r="K1082" s="105">
        <v>5.4836941471662923</v>
      </c>
      <c r="L1082" s="105">
        <v>0.87402629983914193</v>
      </c>
      <c r="M1082" s="105">
        <v>0.72144623491442939</v>
      </c>
      <c r="N1082" s="105">
        <v>0.82406089995974607</v>
      </c>
      <c r="O1082" s="105">
        <v>1.0505136587789679</v>
      </c>
      <c r="P1082" s="105">
        <v>1.528316867044119</v>
      </c>
      <c r="Q1082" s="105">
        <v>1.9702269063972611</v>
      </c>
      <c r="R1082" s="105">
        <v>2.3271626164595172</v>
      </c>
      <c r="S1082" s="105">
        <v>0</v>
      </c>
      <c r="T1082" s="105">
        <v>2.467373214208052</v>
      </c>
      <c r="U1082" s="105">
        <v>2.4673732142080516</v>
      </c>
    </row>
    <row r="1083" spans="1:21">
      <c r="A1083" s="54">
        <v>1081</v>
      </c>
      <c r="B1083" s="104">
        <v>2480</v>
      </c>
      <c r="C1083" s="104">
        <v>2480</v>
      </c>
      <c r="D1083" s="105">
        <v>309</v>
      </c>
      <c r="E1083" s="105">
        <v>740750000</v>
      </c>
      <c r="F1083" s="105">
        <v>0</v>
      </c>
      <c r="G1083" s="105">
        <v>4.3799264215302722</v>
      </c>
      <c r="H1083" s="105">
        <v>5.7730837958842924</v>
      </c>
      <c r="I1083" s="105">
        <v>6.0499703088763459</v>
      </c>
      <c r="J1083" s="105">
        <v>7.1875715635368564</v>
      </c>
      <c r="K1083" s="105">
        <v>8.0601840856275917</v>
      </c>
      <c r="L1083" s="105">
        <v>1.1730036586313781</v>
      </c>
      <c r="M1083" s="105">
        <v>0.4585310103237798</v>
      </c>
      <c r="N1083" s="105">
        <v>0.76651648818845952</v>
      </c>
      <c r="O1083" s="105">
        <v>1.2269618306858876</v>
      </c>
      <c r="P1083" s="105">
        <v>2.1571336035993167</v>
      </c>
      <c r="Q1083" s="105">
        <v>2.9438011887998088</v>
      </c>
      <c r="R1083" s="105">
        <v>3.5886737109551006</v>
      </c>
      <c r="S1083" s="105">
        <v>0</v>
      </c>
      <c r="T1083" s="105">
        <v>3.6471131388865916</v>
      </c>
      <c r="U1083" s="105">
        <v>3.6471131388865912</v>
      </c>
    </row>
    <row r="1084" spans="1:21">
      <c r="A1084" s="54">
        <v>1082</v>
      </c>
      <c r="B1084" s="104">
        <v>2481</v>
      </c>
      <c r="C1084" s="104">
        <v>2481</v>
      </c>
      <c r="D1084" s="105">
        <v>404.00000000000006</v>
      </c>
      <c r="E1084" s="105">
        <v>740750000</v>
      </c>
      <c r="F1084" s="105">
        <v>0</v>
      </c>
      <c r="G1084" s="105">
        <v>8.914620561135818</v>
      </c>
      <c r="H1084" s="105">
        <v>12.187621346866845</v>
      </c>
      <c r="I1084" s="105">
        <v>13.208573920426366</v>
      </c>
      <c r="J1084" s="105">
        <v>16.172036017957925</v>
      </c>
      <c r="K1084" s="105">
        <v>18.757157017111048</v>
      </c>
      <c r="L1084" s="105">
        <v>0.28948222820441039</v>
      </c>
      <c r="M1084" s="105">
        <v>0.34612761019398891</v>
      </c>
      <c r="N1084" s="105">
        <v>1.154312992599859</v>
      </c>
      <c r="O1084" s="105">
        <v>1.9243629329485699</v>
      </c>
      <c r="P1084" s="105">
        <v>3.6040490562390475</v>
      </c>
      <c r="Q1084" s="105">
        <v>5.2559117058363247</v>
      </c>
      <c r="R1084" s="105">
        <v>6.8742169449630417</v>
      </c>
      <c r="S1084" s="105">
        <v>0</v>
      </c>
      <c r="T1084" s="105">
        <v>7.3907060278736019</v>
      </c>
      <c r="U1084" s="105">
        <v>7.390706027873601</v>
      </c>
    </row>
    <row r="1085" spans="1:21">
      <c r="A1085" s="54">
        <v>1083</v>
      </c>
      <c r="B1085" s="104">
        <v>2505</v>
      </c>
      <c r="C1085" s="104">
        <v>2505</v>
      </c>
      <c r="D1085" s="105">
        <v>1054.0000000000002</v>
      </c>
      <c r="E1085" s="105">
        <v>1481500000</v>
      </c>
      <c r="F1085" s="105">
        <v>0</v>
      </c>
      <c r="G1085" s="105">
        <v>100</v>
      </c>
      <c r="H1085" s="105">
        <v>100</v>
      </c>
      <c r="I1085" s="105">
        <v>100</v>
      </c>
      <c r="J1085" s="105">
        <v>100</v>
      </c>
      <c r="K1085" s="105">
        <v>100</v>
      </c>
      <c r="L1085" s="105">
        <v>1.4119701238569675</v>
      </c>
      <c r="M1085" s="105">
        <v>4.2208180080246498</v>
      </c>
      <c r="N1085" s="105">
        <v>6.9690328683133513</v>
      </c>
      <c r="O1085" s="105">
        <v>10.160374816652748</v>
      </c>
      <c r="P1085" s="105">
        <v>26.838255116737958</v>
      </c>
      <c r="Q1085" s="105">
        <v>54.843499100370209</v>
      </c>
      <c r="R1085" s="105">
        <v>81.380729927676811</v>
      </c>
      <c r="S1085" s="105">
        <v>0</v>
      </c>
      <c r="T1085" s="105">
        <v>57.152056663469388</v>
      </c>
      <c r="U1085" s="105">
        <v>57.152056663469367</v>
      </c>
    </row>
    <row r="1086" spans="1:21">
      <c r="A1086" s="54">
        <v>1084</v>
      </c>
      <c r="B1086" s="104">
        <v>2506</v>
      </c>
      <c r="C1086" s="104">
        <v>2506</v>
      </c>
      <c r="D1086" s="105">
        <v>204</v>
      </c>
      <c r="E1086" s="105">
        <v>740750000</v>
      </c>
      <c r="F1086" s="105">
        <v>0</v>
      </c>
      <c r="G1086" s="105">
        <v>28.346490083289158</v>
      </c>
      <c r="H1086" s="105">
        <v>37.654292797204995</v>
      </c>
      <c r="I1086" s="105">
        <v>39.419337774786293</v>
      </c>
      <c r="J1086" s="105">
        <v>47.600709769054909</v>
      </c>
      <c r="K1086" s="105">
        <v>52.55911705113045</v>
      </c>
      <c r="L1086" s="105">
        <v>8.7903749784022178</v>
      </c>
      <c r="M1086" s="105">
        <v>6.3966372361058834</v>
      </c>
      <c r="N1086" s="105">
        <v>7.3338000691297385</v>
      </c>
      <c r="O1086" s="105">
        <v>8.5274940835832602</v>
      </c>
      <c r="P1086" s="105">
        <v>14.499066763746963</v>
      </c>
      <c r="Q1086" s="105">
        <v>18.96870388901614</v>
      </c>
      <c r="R1086" s="105">
        <v>22.934887427868727</v>
      </c>
      <c r="S1086" s="105">
        <v>0</v>
      </c>
      <c r="T1086" s="105">
        <v>24.419242660276556</v>
      </c>
      <c r="U1086" s="105">
        <v>24.419242660276559</v>
      </c>
    </row>
    <row r="1087" spans="1:21">
      <c r="A1087" s="54">
        <v>1085</v>
      </c>
      <c r="B1087" s="104">
        <v>2507</v>
      </c>
      <c r="C1087" s="104">
        <v>2507</v>
      </c>
      <c r="D1087" s="105">
        <v>125.00000000000001</v>
      </c>
      <c r="E1087" s="105">
        <v>1507850000</v>
      </c>
      <c r="F1087" s="105">
        <v>0</v>
      </c>
      <c r="G1087" s="105">
        <v>63.400219222422145</v>
      </c>
      <c r="H1087" s="105">
        <v>87.04097893247787</v>
      </c>
      <c r="I1087" s="105">
        <v>95.100328833633242</v>
      </c>
      <c r="J1087" s="105">
        <v>100</v>
      </c>
      <c r="K1087" s="105">
        <v>7.6619670936517448</v>
      </c>
      <c r="L1087" s="105">
        <v>0.63614276485689236</v>
      </c>
      <c r="M1087" s="105">
        <v>2.0294128835593743</v>
      </c>
      <c r="N1087" s="105">
        <v>2.8325673990008933</v>
      </c>
      <c r="O1087" s="105">
        <v>3.7574367648885247</v>
      </c>
      <c r="P1087" s="105">
        <v>13.373483742229674</v>
      </c>
      <c r="Q1087" s="105">
        <v>31.313522908635328</v>
      </c>
      <c r="R1087" s="105">
        <v>47.550164416816621</v>
      </c>
      <c r="S1087" s="105">
        <v>0</v>
      </c>
      <c r="T1087" s="105">
        <v>37.891352080181029</v>
      </c>
      <c r="U1087" s="105">
        <v>37.891352080181008</v>
      </c>
    </row>
    <row r="1088" spans="1:21">
      <c r="A1088" s="54">
        <v>1086</v>
      </c>
      <c r="B1088" s="104">
        <v>2508</v>
      </c>
      <c r="C1088" s="104">
        <v>2508</v>
      </c>
      <c r="D1088" s="105">
        <v>13.000000000000002</v>
      </c>
      <c r="E1088" s="105">
        <v>740750000</v>
      </c>
      <c r="F1088" s="105">
        <v>0</v>
      </c>
      <c r="G1088" s="105">
        <v>36.562864040600523</v>
      </c>
      <c r="H1088" s="105">
        <v>51.486482016355843</v>
      </c>
      <c r="I1088" s="105">
        <v>56.06305819558748</v>
      </c>
      <c r="J1088" s="105">
        <v>70.078822744484356</v>
      </c>
      <c r="K1088" s="105">
        <v>81.377270167221241</v>
      </c>
      <c r="L1088" s="105">
        <v>8.6561186007932349</v>
      </c>
      <c r="M1088" s="105">
        <v>3.8037506507335319</v>
      </c>
      <c r="N1088" s="105">
        <v>5.1121329673689857</v>
      </c>
      <c r="O1088" s="105">
        <v>7.0712341904642155</v>
      </c>
      <c r="P1088" s="105">
        <v>13.636960101629386</v>
      </c>
      <c r="Q1088" s="105">
        <v>20.345464667753518</v>
      </c>
      <c r="R1088" s="105">
        <v>27.422148030450398</v>
      </c>
      <c r="S1088" s="105">
        <v>0</v>
      </c>
      <c r="T1088" s="105">
        <v>31.801358864453562</v>
      </c>
      <c r="U1088" s="105">
        <v>31.801358864453547</v>
      </c>
    </row>
    <row r="1089" spans="1:21">
      <c r="A1089" s="54">
        <v>1087</v>
      </c>
      <c r="B1089" s="104">
        <v>2509</v>
      </c>
      <c r="C1089" s="104">
        <v>2509</v>
      </c>
      <c r="D1089" s="105">
        <v>0</v>
      </c>
      <c r="E1089" s="105">
        <v>740750000</v>
      </c>
      <c r="F1089" s="105">
        <v>0</v>
      </c>
      <c r="G1089" s="105">
        <v>100</v>
      </c>
      <c r="H1089" s="105">
        <v>100</v>
      </c>
      <c r="I1089" s="105">
        <v>100</v>
      </c>
      <c r="J1089" s="105">
        <v>100</v>
      </c>
      <c r="K1089" s="105">
        <v>100</v>
      </c>
      <c r="L1089" s="105">
        <v>9.4381875744803132</v>
      </c>
      <c r="M1089" s="105">
        <v>5.7664903456817465</v>
      </c>
      <c r="N1089" s="105">
        <v>9.7406857868781334</v>
      </c>
      <c r="O1089" s="105">
        <v>16.818711576173079</v>
      </c>
      <c r="P1089" s="105">
        <v>50.456752376028732</v>
      </c>
      <c r="Q1089" s="105">
        <v>97.032216107747558</v>
      </c>
      <c r="R1089" s="105">
        <v>100</v>
      </c>
      <c r="S1089" s="105">
        <v>0</v>
      </c>
      <c r="T1089" s="105">
        <v>0</v>
      </c>
      <c r="U1089" s="105">
        <v>0</v>
      </c>
    </row>
    <row r="1090" spans="1:21">
      <c r="A1090" s="54">
        <v>1088</v>
      </c>
      <c r="B1090" s="104">
        <v>2510</v>
      </c>
      <c r="C1090" s="104">
        <v>2510</v>
      </c>
      <c r="D1090" s="105">
        <v>0</v>
      </c>
      <c r="E1090" s="105">
        <v>740750000</v>
      </c>
      <c r="F1090" s="105">
        <v>1</v>
      </c>
      <c r="G1090" s="105">
        <v>-99999</v>
      </c>
      <c r="H1090" s="105">
        <v>-99999</v>
      </c>
      <c r="I1090" s="105">
        <v>-99999</v>
      </c>
      <c r="J1090" s="105">
        <v>-99999</v>
      </c>
      <c r="K1090" s="105">
        <v>-99999</v>
      </c>
      <c r="L1090" s="105">
        <v>-99999</v>
      </c>
      <c r="M1090" s="105">
        <v>-99999</v>
      </c>
      <c r="N1090" s="105">
        <v>-99999</v>
      </c>
      <c r="O1090" s="105">
        <v>-99999</v>
      </c>
      <c r="P1090" s="105">
        <v>-99999</v>
      </c>
      <c r="Q1090" s="105">
        <v>-99999</v>
      </c>
      <c r="R1090" s="105">
        <v>-99999</v>
      </c>
      <c r="S1090" s="105">
        <v>0</v>
      </c>
      <c r="T1090" s="105">
        <v>0</v>
      </c>
      <c r="U1090" s="105">
        <v>0</v>
      </c>
    </row>
    <row r="1091" spans="1:21">
      <c r="A1091" s="54">
        <v>1089</v>
      </c>
      <c r="B1091" s="104">
        <v>2511</v>
      </c>
      <c r="C1091" s="104">
        <v>2511</v>
      </c>
      <c r="D1091" s="105">
        <v>0</v>
      </c>
      <c r="E1091" s="105">
        <v>740750000</v>
      </c>
      <c r="F1091" s="105">
        <v>0</v>
      </c>
      <c r="G1091" s="105">
        <v>100</v>
      </c>
      <c r="H1091" s="105">
        <v>100</v>
      </c>
      <c r="I1091" s="105">
        <v>100</v>
      </c>
      <c r="J1091" s="105">
        <v>100</v>
      </c>
      <c r="K1091" s="105">
        <v>100</v>
      </c>
      <c r="L1091" s="105">
        <v>25.847684987447554</v>
      </c>
      <c r="M1091" s="105">
        <v>9.7405055534676155</v>
      </c>
      <c r="N1091" s="105">
        <v>17.368651709080616</v>
      </c>
      <c r="O1091" s="105">
        <v>41.220151406948837</v>
      </c>
      <c r="P1091" s="105">
        <v>100</v>
      </c>
      <c r="Q1091" s="105">
        <v>100</v>
      </c>
      <c r="R1091" s="105">
        <v>100</v>
      </c>
      <c r="S1091" s="105">
        <v>0</v>
      </c>
      <c r="T1091" s="105">
        <v>0</v>
      </c>
      <c r="U1091" s="105">
        <v>0</v>
      </c>
    </row>
    <row r="1092" spans="1:21">
      <c r="A1092" s="54">
        <v>1090</v>
      </c>
      <c r="B1092" s="104">
        <v>2512</v>
      </c>
      <c r="C1092" s="104">
        <v>2512</v>
      </c>
      <c r="D1092" s="105">
        <v>0</v>
      </c>
      <c r="E1092" s="105">
        <v>740750000</v>
      </c>
      <c r="F1092" s="105">
        <v>0</v>
      </c>
      <c r="G1092" s="105">
        <v>100</v>
      </c>
      <c r="H1092" s="105">
        <v>100</v>
      </c>
      <c r="I1092" s="105">
        <v>100</v>
      </c>
      <c r="J1092" s="105">
        <v>100</v>
      </c>
      <c r="K1092" s="105">
        <v>100</v>
      </c>
      <c r="L1092" s="105">
        <v>28.554867066263487</v>
      </c>
      <c r="M1092" s="105">
        <v>9.066801866297876</v>
      </c>
      <c r="N1092" s="105">
        <v>12.871620508137513</v>
      </c>
      <c r="O1092" s="105">
        <v>20.231215805592928</v>
      </c>
      <c r="P1092" s="105">
        <v>35.531513838728415</v>
      </c>
      <c r="Q1092" s="105">
        <v>56.060832945549279</v>
      </c>
      <c r="R1092" s="105">
        <v>76.446590380294467</v>
      </c>
      <c r="S1092" s="105">
        <v>0</v>
      </c>
      <c r="T1092" s="105">
        <v>0</v>
      </c>
      <c r="U1092" s="105">
        <v>0</v>
      </c>
    </row>
    <row r="1093" spans="1:21">
      <c r="A1093" s="54">
        <v>1091</v>
      </c>
      <c r="B1093" s="104">
        <v>2513</v>
      </c>
      <c r="C1093" s="104">
        <v>2513</v>
      </c>
      <c r="D1093" s="105">
        <v>359.00000000000006</v>
      </c>
      <c r="E1093" s="105">
        <v>740750000</v>
      </c>
      <c r="F1093" s="105">
        <v>1</v>
      </c>
      <c r="G1093" s="105">
        <v>-99999</v>
      </c>
      <c r="H1093" s="105">
        <v>-99999</v>
      </c>
      <c r="I1093" s="105">
        <v>-99999</v>
      </c>
      <c r="J1093" s="105">
        <v>-99999</v>
      </c>
      <c r="K1093" s="105">
        <v>-99999</v>
      </c>
      <c r="L1093" s="105">
        <v>-99999</v>
      </c>
      <c r="M1093" s="105">
        <v>-99999</v>
      </c>
      <c r="N1093" s="105">
        <v>-99999</v>
      </c>
      <c r="O1093" s="105">
        <v>-99999</v>
      </c>
      <c r="P1093" s="105">
        <v>-99999</v>
      </c>
      <c r="Q1093" s="105">
        <v>-99999</v>
      </c>
      <c r="R1093" s="105">
        <v>-99999</v>
      </c>
      <c r="S1093" s="105">
        <v>0</v>
      </c>
      <c r="T1093" s="105">
        <v>0</v>
      </c>
      <c r="U1093" s="105">
        <v>0</v>
      </c>
    </row>
    <row r="1094" spans="1:21">
      <c r="A1094" s="54">
        <v>1092</v>
      </c>
      <c r="B1094" s="104">
        <v>2514</v>
      </c>
      <c r="C1094" s="104">
        <v>2514</v>
      </c>
      <c r="D1094" s="105">
        <v>0</v>
      </c>
      <c r="E1094" s="105">
        <v>767096000</v>
      </c>
      <c r="F1094" s="105">
        <v>1</v>
      </c>
      <c r="G1094" s="105">
        <v>-99999</v>
      </c>
      <c r="H1094" s="105">
        <v>-99999</v>
      </c>
      <c r="I1094" s="105">
        <v>-99999</v>
      </c>
      <c r="J1094" s="105">
        <v>-99999</v>
      </c>
      <c r="K1094" s="105">
        <v>-99999</v>
      </c>
      <c r="L1094" s="105">
        <v>-99999</v>
      </c>
      <c r="M1094" s="105">
        <v>-99999</v>
      </c>
      <c r="N1094" s="105">
        <v>-99999</v>
      </c>
      <c r="O1094" s="105">
        <v>-99999</v>
      </c>
      <c r="P1094" s="105">
        <v>-99999</v>
      </c>
      <c r="Q1094" s="105">
        <v>-99999</v>
      </c>
      <c r="R1094" s="105">
        <v>-99999</v>
      </c>
      <c r="S1094" s="105">
        <v>0</v>
      </c>
      <c r="T1094" s="105">
        <v>0</v>
      </c>
      <c r="U1094" s="105">
        <v>0</v>
      </c>
    </row>
    <row r="1095" spans="1:21">
      <c r="A1095" s="54">
        <v>1093</v>
      </c>
      <c r="B1095" s="104">
        <v>2515</v>
      </c>
      <c r="C1095" s="104">
        <v>2515</v>
      </c>
      <c r="D1095" s="105">
        <v>0</v>
      </c>
      <c r="E1095" s="105">
        <v>767096000</v>
      </c>
      <c r="F1095" s="105">
        <v>0</v>
      </c>
      <c r="G1095" s="105">
        <v>60.747802924905706</v>
      </c>
      <c r="H1095" s="105">
        <v>74.633015022027024</v>
      </c>
      <c r="I1095" s="105">
        <v>76.828103699145473</v>
      </c>
      <c r="J1095" s="105">
        <v>87.071850859031528</v>
      </c>
      <c r="K1095" s="105">
        <v>93.291268777533745</v>
      </c>
      <c r="L1095" s="105">
        <v>46.650876363465699</v>
      </c>
      <c r="M1095" s="105">
        <v>18.205220044279297</v>
      </c>
      <c r="N1095" s="105">
        <v>15.079071147786891</v>
      </c>
      <c r="O1095" s="105">
        <v>19.208914550905039</v>
      </c>
      <c r="P1095" s="105">
        <v>27.909333154610842</v>
      </c>
      <c r="Q1095" s="105">
        <v>45.037164237430098</v>
      </c>
      <c r="R1095" s="105">
        <v>51.218735799430306</v>
      </c>
      <c r="S1095" s="105">
        <v>0</v>
      </c>
      <c r="T1095" s="105">
        <v>0</v>
      </c>
      <c r="U1095" s="105">
        <v>0</v>
      </c>
    </row>
    <row r="1096" spans="1:21">
      <c r="A1096" s="54">
        <v>1094</v>
      </c>
      <c r="B1096" s="104">
        <v>2516</v>
      </c>
      <c r="C1096" s="104">
        <v>2516</v>
      </c>
      <c r="D1096" s="105">
        <v>0</v>
      </c>
      <c r="E1096" s="105">
        <v>767096000</v>
      </c>
      <c r="F1096" s="105">
        <v>1</v>
      </c>
      <c r="G1096" s="105">
        <v>-99999</v>
      </c>
      <c r="H1096" s="105">
        <v>-99999</v>
      </c>
      <c r="I1096" s="105">
        <v>-99999</v>
      </c>
      <c r="J1096" s="105">
        <v>-99999</v>
      </c>
      <c r="K1096" s="105">
        <v>-99999</v>
      </c>
      <c r="L1096" s="105">
        <v>-99999</v>
      </c>
      <c r="M1096" s="105">
        <v>-99999</v>
      </c>
      <c r="N1096" s="105">
        <v>-99999</v>
      </c>
      <c r="O1096" s="105">
        <v>-99999</v>
      </c>
      <c r="P1096" s="105">
        <v>-99999</v>
      </c>
      <c r="Q1096" s="105">
        <v>-99999</v>
      </c>
      <c r="R1096" s="105">
        <v>-99999</v>
      </c>
      <c r="S1096" s="105">
        <v>0</v>
      </c>
      <c r="T1096" s="105">
        <v>0</v>
      </c>
      <c r="U1096" s="105">
        <v>0</v>
      </c>
    </row>
    <row r="1097" spans="1:21">
      <c r="A1097" s="54">
        <v>1095</v>
      </c>
      <c r="B1097" s="104">
        <v>2517</v>
      </c>
      <c r="C1097" s="104">
        <v>2517</v>
      </c>
      <c r="D1097" s="105">
        <v>0</v>
      </c>
      <c r="E1097" s="105">
        <v>767096000</v>
      </c>
      <c r="F1097" s="105">
        <v>0</v>
      </c>
      <c r="G1097" s="105">
        <v>100</v>
      </c>
      <c r="H1097" s="105">
        <v>100</v>
      </c>
      <c r="I1097" s="105">
        <v>100</v>
      </c>
      <c r="J1097" s="105">
        <v>100</v>
      </c>
      <c r="K1097" s="105">
        <v>100</v>
      </c>
      <c r="L1097" s="105">
        <v>5.7416463216573161</v>
      </c>
      <c r="M1097" s="105">
        <v>3.3471480798899158</v>
      </c>
      <c r="N1097" s="105">
        <v>7.0085823644643312</v>
      </c>
      <c r="O1097" s="105">
        <v>29.350062087313994</v>
      </c>
      <c r="P1097" s="105">
        <v>60.747802924905706</v>
      </c>
      <c r="Q1097" s="105">
        <v>100</v>
      </c>
      <c r="R1097" s="105">
        <v>100</v>
      </c>
      <c r="S1097" s="105">
        <v>0</v>
      </c>
      <c r="T1097" s="105">
        <v>0</v>
      </c>
      <c r="U1097" s="105">
        <v>0</v>
      </c>
    </row>
    <row r="1098" spans="1:21">
      <c r="A1098" s="54">
        <v>1096</v>
      </c>
      <c r="B1098" s="104">
        <v>2518</v>
      </c>
      <c r="C1098" s="104">
        <v>2518</v>
      </c>
      <c r="D1098" s="105">
        <v>0</v>
      </c>
      <c r="E1098" s="105">
        <v>767096000</v>
      </c>
      <c r="F1098" s="105">
        <v>0</v>
      </c>
      <c r="G1098" s="105">
        <v>100</v>
      </c>
      <c r="H1098" s="105">
        <v>100</v>
      </c>
      <c r="I1098" s="105">
        <v>100</v>
      </c>
      <c r="J1098" s="105">
        <v>100</v>
      </c>
      <c r="K1098" s="105">
        <v>100</v>
      </c>
      <c r="L1098" s="105">
        <v>5.741774270197384</v>
      </c>
      <c r="M1098" s="105">
        <v>4.3650915504424557</v>
      </c>
      <c r="N1098" s="105">
        <v>8.4608613498061693</v>
      </c>
      <c r="O1098" s="105">
        <v>28.70724449868581</v>
      </c>
      <c r="P1098" s="105">
        <v>54.424151028758516</v>
      </c>
      <c r="Q1098" s="105">
        <v>100</v>
      </c>
      <c r="R1098" s="105">
        <v>100</v>
      </c>
      <c r="S1098" s="105">
        <v>0</v>
      </c>
      <c r="T1098" s="105">
        <v>0</v>
      </c>
      <c r="U1098" s="105">
        <v>0</v>
      </c>
    </row>
    <row r="1099" spans="1:21">
      <c r="A1099" s="54">
        <v>1097</v>
      </c>
      <c r="B1099" s="104">
        <v>2519</v>
      </c>
      <c r="C1099" s="104">
        <v>2519</v>
      </c>
      <c r="D1099" s="105">
        <v>464.00000000000006</v>
      </c>
      <c r="E1099" s="105">
        <v>767096000</v>
      </c>
      <c r="F1099" s="105">
        <v>0</v>
      </c>
      <c r="G1099" s="105">
        <v>100</v>
      </c>
      <c r="H1099" s="105">
        <v>100</v>
      </c>
      <c r="I1099" s="105">
        <v>100</v>
      </c>
      <c r="J1099" s="105">
        <v>100</v>
      </c>
      <c r="K1099" s="105">
        <v>100</v>
      </c>
      <c r="L1099" s="105">
        <v>3.2710457487162441</v>
      </c>
      <c r="M1099" s="105">
        <v>3.3928666142075463</v>
      </c>
      <c r="N1099" s="105">
        <v>7.1777029522239557</v>
      </c>
      <c r="O1099" s="105">
        <v>25.118838936350084</v>
      </c>
      <c r="P1099" s="105">
        <v>53.313454068987923</v>
      </c>
      <c r="Q1099" s="105">
        <v>100</v>
      </c>
      <c r="R1099" s="105">
        <v>100</v>
      </c>
      <c r="S1099" s="105">
        <v>0</v>
      </c>
      <c r="T1099" s="105">
        <v>66.022825693373804</v>
      </c>
      <c r="U1099" s="105">
        <v>66.022825693373804</v>
      </c>
    </row>
    <row r="1100" spans="1:21">
      <c r="A1100" s="54">
        <v>1098</v>
      </c>
      <c r="B1100" s="104">
        <v>2520</v>
      </c>
      <c r="C1100" s="104">
        <v>2520</v>
      </c>
      <c r="D1100" s="105">
        <v>77</v>
      </c>
      <c r="E1100" s="105">
        <v>767096000</v>
      </c>
      <c r="F1100" s="105">
        <v>0</v>
      </c>
      <c r="G1100" s="105">
        <v>100</v>
      </c>
      <c r="H1100" s="105">
        <v>100</v>
      </c>
      <c r="I1100" s="105">
        <v>100</v>
      </c>
      <c r="J1100" s="105">
        <v>100</v>
      </c>
      <c r="K1100" s="105">
        <v>100</v>
      </c>
      <c r="L1100" s="105">
        <v>2.6144681440478461</v>
      </c>
      <c r="M1100" s="105">
        <v>2.7391950646813208</v>
      </c>
      <c r="N1100" s="105">
        <v>5.6722628526427767</v>
      </c>
      <c r="O1100" s="105">
        <v>19.208523892503006</v>
      </c>
      <c r="P1100" s="105">
        <v>40.818113271568883</v>
      </c>
      <c r="Q1100" s="105">
        <v>84.269653205819623</v>
      </c>
      <c r="R1100" s="105">
        <v>100</v>
      </c>
      <c r="S1100" s="105">
        <v>0</v>
      </c>
      <c r="T1100" s="105">
        <v>62.943518035938631</v>
      </c>
      <c r="U1100" s="105">
        <v>62.943518035938631</v>
      </c>
    </row>
    <row r="1101" spans="1:21">
      <c r="A1101" s="54">
        <v>1099</v>
      </c>
      <c r="B1101" s="104">
        <v>2521</v>
      </c>
      <c r="C1101" s="104">
        <v>2521</v>
      </c>
      <c r="D1101" s="105">
        <v>52.000000000000007</v>
      </c>
      <c r="E1101" s="105">
        <v>767096000</v>
      </c>
      <c r="F1101" s="105">
        <v>0</v>
      </c>
      <c r="G1101" s="105">
        <v>25.118838936350084</v>
      </c>
      <c r="H1101" s="105">
        <v>34.37314801816327</v>
      </c>
      <c r="I1101" s="105">
        <v>37.319417848291558</v>
      </c>
      <c r="J1101" s="105">
        <v>45.830864024217703</v>
      </c>
      <c r="K1101" s="105">
        <v>52.247184987608186</v>
      </c>
      <c r="L1101" s="105">
        <v>1.0183228582887585</v>
      </c>
      <c r="M1101" s="105">
        <v>0.53565170801984929</v>
      </c>
      <c r="N1101" s="105">
        <v>1.6174024042732007</v>
      </c>
      <c r="O1101" s="105">
        <v>4.358498534577528</v>
      </c>
      <c r="P1101" s="105">
        <v>9.9329249025871054</v>
      </c>
      <c r="Q1101" s="105">
        <v>14.927767139316622</v>
      </c>
      <c r="R1101" s="105">
        <v>19.350809254669695</v>
      </c>
      <c r="S1101" s="105">
        <v>0</v>
      </c>
      <c r="T1101" s="105">
        <v>20.552569218030296</v>
      </c>
      <c r="U1101" s="105">
        <v>20.552569218030289</v>
      </c>
    </row>
    <row r="1102" spans="1:21">
      <c r="A1102" s="54">
        <v>1100</v>
      </c>
      <c r="B1102" s="104">
        <v>2522</v>
      </c>
      <c r="C1102" s="104">
        <v>2522</v>
      </c>
      <c r="D1102" s="105">
        <v>360.99999999999994</v>
      </c>
      <c r="E1102" s="105">
        <v>767096000</v>
      </c>
      <c r="F1102" s="105">
        <v>0</v>
      </c>
      <c r="G1102" s="105">
        <v>100</v>
      </c>
      <c r="H1102" s="105">
        <v>100</v>
      </c>
      <c r="I1102" s="105">
        <v>100</v>
      </c>
      <c r="J1102" s="105">
        <v>100</v>
      </c>
      <c r="K1102" s="105">
        <v>100</v>
      </c>
      <c r="L1102" s="105">
        <v>0.90806649042051091</v>
      </c>
      <c r="M1102" s="105">
        <v>0.60660760270268999</v>
      </c>
      <c r="N1102" s="105">
        <v>1.9849202904525618</v>
      </c>
      <c r="O1102" s="105">
        <v>9.7111959514433437</v>
      </c>
      <c r="P1102" s="105">
        <v>26.656727034493962</v>
      </c>
      <c r="Q1102" s="105">
        <v>60.752540683265323</v>
      </c>
      <c r="R1102" s="105">
        <v>100</v>
      </c>
      <c r="S1102" s="105">
        <v>0</v>
      </c>
      <c r="T1102" s="105">
        <v>58.385004837731543</v>
      </c>
      <c r="U1102" s="105">
        <v>58.385004837731536</v>
      </c>
    </row>
    <row r="1103" spans="1:21">
      <c r="A1103" s="54">
        <v>1101</v>
      </c>
      <c r="B1103" s="104">
        <v>2523</v>
      </c>
      <c r="C1103" s="104">
        <v>2523</v>
      </c>
      <c r="D1103" s="105">
        <v>696</v>
      </c>
      <c r="E1103" s="105">
        <v>767096000</v>
      </c>
      <c r="F1103" s="105">
        <v>0</v>
      </c>
      <c r="G1103" s="105">
        <v>100</v>
      </c>
      <c r="H1103" s="105">
        <v>100</v>
      </c>
      <c r="I1103" s="105">
        <v>100</v>
      </c>
      <c r="J1103" s="105">
        <v>100</v>
      </c>
      <c r="K1103" s="105">
        <v>100</v>
      </c>
      <c r="L1103" s="105">
        <v>10.439826221707321</v>
      </c>
      <c r="M1103" s="105">
        <v>8.4344358740347261</v>
      </c>
      <c r="N1103" s="105">
        <v>16.587736207411215</v>
      </c>
      <c r="O1103" s="105">
        <v>58.054807266491416</v>
      </c>
      <c r="P1103" s="105">
        <v>100</v>
      </c>
      <c r="Q1103" s="105">
        <v>100</v>
      </c>
      <c r="R1103" s="105">
        <v>100</v>
      </c>
      <c r="S1103" s="105">
        <v>0</v>
      </c>
      <c r="T1103" s="105">
        <v>74.459733797470392</v>
      </c>
      <c r="U1103" s="105">
        <v>74.459733797470392</v>
      </c>
    </row>
    <row r="1104" spans="1:21">
      <c r="A1104" s="54">
        <v>1102</v>
      </c>
      <c r="B1104" s="104">
        <v>2524</v>
      </c>
      <c r="C1104" s="104">
        <v>2524</v>
      </c>
      <c r="D1104" s="105">
        <v>0</v>
      </c>
      <c r="E1104" s="105">
        <v>767096000</v>
      </c>
      <c r="F1104" s="105">
        <v>0</v>
      </c>
      <c r="G1104" s="105">
        <v>100</v>
      </c>
      <c r="H1104" s="105">
        <v>100</v>
      </c>
      <c r="I1104" s="105">
        <v>100</v>
      </c>
      <c r="J1104" s="105">
        <v>100</v>
      </c>
      <c r="K1104" s="105">
        <v>100</v>
      </c>
      <c r="L1104" s="105">
        <v>3.7120750997517806</v>
      </c>
      <c r="M1104" s="105">
        <v>3.2174464471205737</v>
      </c>
      <c r="N1104" s="105">
        <v>5.3895131821803108</v>
      </c>
      <c r="O1104" s="105">
        <v>9.8515098843418389</v>
      </c>
      <c r="P1104" s="105">
        <v>19.210660658178256</v>
      </c>
      <c r="Q1104" s="105">
        <v>54.428469063789706</v>
      </c>
      <c r="R1104" s="105">
        <v>87.085550502063512</v>
      </c>
      <c r="S1104" s="105">
        <v>0</v>
      </c>
      <c r="T1104" s="105">
        <v>0</v>
      </c>
      <c r="U1104" s="105">
        <v>0</v>
      </c>
    </row>
    <row r="1105" spans="1:21">
      <c r="A1105" s="54">
        <v>1103</v>
      </c>
      <c r="B1105" s="104">
        <v>2525</v>
      </c>
      <c r="C1105" s="104">
        <v>2525</v>
      </c>
      <c r="D1105" s="105">
        <v>309</v>
      </c>
      <c r="E1105" s="105">
        <v>767096000</v>
      </c>
      <c r="F1105" s="105">
        <v>0</v>
      </c>
      <c r="G1105" s="105">
        <v>100</v>
      </c>
      <c r="H1105" s="105">
        <v>100</v>
      </c>
      <c r="I1105" s="105">
        <v>100</v>
      </c>
      <c r="J1105" s="105">
        <v>100</v>
      </c>
      <c r="K1105" s="105">
        <v>100</v>
      </c>
      <c r="L1105" s="105">
        <v>1.0960918911129829</v>
      </c>
      <c r="M1105" s="105">
        <v>0.57111520713999475</v>
      </c>
      <c r="N1105" s="105">
        <v>1.8385408269260419</v>
      </c>
      <c r="O1105" s="105">
        <v>6.0898741096542812</v>
      </c>
      <c r="P1105" s="105">
        <v>17.667599278618976</v>
      </c>
      <c r="Q1105" s="105">
        <v>70.60990581248393</v>
      </c>
      <c r="R1105" s="105">
        <v>100</v>
      </c>
      <c r="S1105" s="105">
        <v>0</v>
      </c>
      <c r="T1105" s="105">
        <v>58.156093927161344</v>
      </c>
      <c r="U1105" s="105">
        <v>58.156093927161358</v>
      </c>
    </row>
    <row r="1106" spans="1:21">
      <c r="A1106" s="54">
        <v>1104</v>
      </c>
      <c r="B1106" s="104">
        <v>2526</v>
      </c>
      <c r="C1106" s="104">
        <v>2526</v>
      </c>
      <c r="D1106" s="105">
        <v>129</v>
      </c>
      <c r="E1106" s="105">
        <v>767096000</v>
      </c>
      <c r="F1106" s="105">
        <v>0</v>
      </c>
      <c r="G1106" s="105">
        <v>36.796711479745156</v>
      </c>
      <c r="H1106" s="105">
        <v>51.226794412978535</v>
      </c>
      <c r="I1106" s="105">
        <v>55.586521597061804</v>
      </c>
      <c r="J1106" s="105">
        <v>68.751750396365949</v>
      </c>
      <c r="K1106" s="105">
        <v>79.168682274603199</v>
      </c>
      <c r="L1106" s="105">
        <v>1.0785915517071318</v>
      </c>
      <c r="M1106" s="105">
        <v>0.42593299613807306</v>
      </c>
      <c r="N1106" s="105">
        <v>1.2137358954991433</v>
      </c>
      <c r="O1106" s="105">
        <v>3.149197855051856</v>
      </c>
      <c r="P1106" s="105">
        <v>7.6090223300417774</v>
      </c>
      <c r="Q1106" s="105">
        <v>20.252453605131052</v>
      </c>
      <c r="R1106" s="105">
        <v>27.793260798530902</v>
      </c>
      <c r="S1106" s="105">
        <v>0</v>
      </c>
      <c r="T1106" s="105">
        <v>29.421054599404556</v>
      </c>
      <c r="U1106" s="105">
        <v>29.421054599404545</v>
      </c>
    </row>
    <row r="1107" spans="1:21">
      <c r="A1107" s="54">
        <v>1105</v>
      </c>
      <c r="B1107" s="104">
        <v>2527</v>
      </c>
      <c r="C1107" s="104">
        <v>2527</v>
      </c>
      <c r="D1107" s="105">
        <v>102.99999999999999</v>
      </c>
      <c r="E1107" s="105">
        <v>767096000</v>
      </c>
      <c r="F1107" s="105">
        <v>0</v>
      </c>
      <c r="G1107" s="105">
        <v>100</v>
      </c>
      <c r="H1107" s="105">
        <v>100</v>
      </c>
      <c r="I1107" s="105">
        <v>100</v>
      </c>
      <c r="J1107" s="105">
        <v>100</v>
      </c>
      <c r="K1107" s="105">
        <v>100</v>
      </c>
      <c r="L1107" s="105">
        <v>0.85177293675538612</v>
      </c>
      <c r="M1107" s="105">
        <v>0.40589862736920773</v>
      </c>
      <c r="N1107" s="105">
        <v>1.1617861100886739</v>
      </c>
      <c r="O1107" s="105">
        <v>3.7584125876018364</v>
      </c>
      <c r="P1107" s="105">
        <v>12.185477977699277</v>
      </c>
      <c r="Q1107" s="105">
        <v>49.293707831356713</v>
      </c>
      <c r="R1107" s="105">
        <v>96.761722780070585</v>
      </c>
      <c r="S1107" s="105">
        <v>0</v>
      </c>
      <c r="T1107" s="105">
        <v>55.368231570911803</v>
      </c>
      <c r="U1107" s="105">
        <v>55.368231570911824</v>
      </c>
    </row>
    <row r="1108" spans="1:21">
      <c r="A1108" s="54">
        <v>1106</v>
      </c>
      <c r="B1108" s="104">
        <v>2528</v>
      </c>
      <c r="C1108" s="104">
        <v>2528</v>
      </c>
      <c r="D1108" s="105">
        <v>205.99999999999997</v>
      </c>
      <c r="E1108" s="105">
        <v>2301290000</v>
      </c>
      <c r="F1108" s="105">
        <v>0</v>
      </c>
      <c r="G1108" s="105">
        <v>20.684176376804828</v>
      </c>
      <c r="H1108" s="105">
        <v>28.424917939904688</v>
      </c>
      <c r="I1108" s="105">
        <v>31.562122724297399</v>
      </c>
      <c r="J1108" s="105">
        <v>38.421260005055863</v>
      </c>
      <c r="K1108" s="105">
        <v>42.859556190909537</v>
      </c>
      <c r="L1108" s="105">
        <v>0.82589237743903621</v>
      </c>
      <c r="M1108" s="105">
        <v>0.27227730237225517</v>
      </c>
      <c r="N1108" s="105">
        <v>0.90845625694142484</v>
      </c>
      <c r="O1108" s="105">
        <v>3.014986037284455</v>
      </c>
      <c r="P1108" s="105">
        <v>8.253146312685983</v>
      </c>
      <c r="Q1108" s="105">
        <v>11.913562853983912</v>
      </c>
      <c r="R1108" s="105">
        <v>22.062781028592781</v>
      </c>
      <c r="S1108" s="105">
        <v>0</v>
      </c>
      <c r="T1108" s="105">
        <v>17.433594617189346</v>
      </c>
      <c r="U1108" s="105">
        <v>17.433594617189346</v>
      </c>
    </row>
    <row r="1109" spans="1:21">
      <c r="A1109" s="54">
        <v>1107</v>
      </c>
      <c r="B1109" s="104">
        <v>2534</v>
      </c>
      <c r="C1109" s="104">
        <v>2534</v>
      </c>
      <c r="D1109" s="105">
        <v>77</v>
      </c>
      <c r="E1109" s="105">
        <v>3068390000</v>
      </c>
      <c r="F1109" s="105">
        <v>0</v>
      </c>
      <c r="G1109" s="105">
        <v>100</v>
      </c>
      <c r="H1109" s="105">
        <v>100</v>
      </c>
      <c r="I1109" s="105">
        <v>100</v>
      </c>
      <c r="J1109" s="105">
        <v>100</v>
      </c>
      <c r="K1109" s="105">
        <v>100</v>
      </c>
      <c r="L1109" s="105">
        <v>0.67511228012984259</v>
      </c>
      <c r="M1109" s="105">
        <v>0.27929433996744513</v>
      </c>
      <c r="N1109" s="105">
        <v>1.0591791566483253</v>
      </c>
      <c r="O1109" s="105">
        <v>3.9570487062389574</v>
      </c>
      <c r="P1109" s="105">
        <v>19.026752788670908</v>
      </c>
      <c r="Q1109" s="105">
        <v>46.504697291630293</v>
      </c>
      <c r="R1109" s="105">
        <v>88.765003123606334</v>
      </c>
      <c r="S1109" s="105">
        <v>0</v>
      </c>
      <c r="T1109" s="105">
        <v>55.022257307241006</v>
      </c>
      <c r="U1109" s="105">
        <v>55.02225730724102</v>
      </c>
    </row>
    <row r="1110" spans="1:21">
      <c r="A1110" s="54">
        <v>1108</v>
      </c>
      <c r="B1110" s="104">
        <v>2535</v>
      </c>
      <c r="C1110" s="104">
        <v>2535</v>
      </c>
      <c r="D1110" s="105">
        <v>180</v>
      </c>
      <c r="E1110" s="105">
        <v>767096000</v>
      </c>
      <c r="F1110" s="105">
        <v>0</v>
      </c>
      <c r="G1110" s="105">
        <v>100</v>
      </c>
      <c r="H1110" s="105">
        <v>100</v>
      </c>
      <c r="I1110" s="105">
        <v>100</v>
      </c>
      <c r="J1110" s="105">
        <v>100</v>
      </c>
      <c r="K1110" s="105">
        <v>100</v>
      </c>
      <c r="L1110" s="105">
        <v>1.3480908914245591</v>
      </c>
      <c r="M1110" s="105">
        <v>0.74944535716061556</v>
      </c>
      <c r="N1110" s="105">
        <v>2.2207186980641636</v>
      </c>
      <c r="O1110" s="105">
        <v>5.5073865993824391</v>
      </c>
      <c r="P1110" s="105">
        <v>15.523560020382064</v>
      </c>
      <c r="Q1110" s="105">
        <v>51.225396017397486</v>
      </c>
      <c r="R1110" s="105">
        <v>74.643787244021397</v>
      </c>
      <c r="S1110" s="105">
        <v>0</v>
      </c>
      <c r="T1110" s="105">
        <v>54.268198735652724</v>
      </c>
      <c r="U1110" s="105">
        <v>54.268198735652724</v>
      </c>
    </row>
    <row r="1111" spans="1:21">
      <c r="A1111" s="54">
        <v>1109</v>
      </c>
      <c r="B1111" s="104">
        <v>2536</v>
      </c>
      <c r="C1111" s="104">
        <v>2536</v>
      </c>
      <c r="D1111" s="105">
        <v>670</v>
      </c>
      <c r="E1111" s="105">
        <v>767096000</v>
      </c>
      <c r="F1111" s="105">
        <v>1</v>
      </c>
      <c r="G1111" s="105">
        <v>-99999</v>
      </c>
      <c r="H1111" s="105">
        <v>-99999</v>
      </c>
      <c r="I1111" s="105">
        <v>-99999</v>
      </c>
      <c r="J1111" s="105">
        <v>-99999</v>
      </c>
      <c r="K1111" s="105">
        <v>-99999</v>
      </c>
      <c r="L1111" s="105">
        <v>-99999</v>
      </c>
      <c r="M1111" s="105">
        <v>-99999</v>
      </c>
      <c r="N1111" s="105">
        <v>-99999</v>
      </c>
      <c r="O1111" s="105">
        <v>-99999</v>
      </c>
      <c r="P1111" s="105">
        <v>-99999</v>
      </c>
      <c r="Q1111" s="105">
        <v>-99999</v>
      </c>
      <c r="R1111" s="105">
        <v>-99999</v>
      </c>
      <c r="S1111" s="105">
        <v>0</v>
      </c>
      <c r="T1111" s="105">
        <v>0</v>
      </c>
      <c r="U1111" s="105">
        <v>0</v>
      </c>
    </row>
    <row r="1112" spans="1:21">
      <c r="A1112" s="54">
        <v>1110</v>
      </c>
      <c r="B1112" s="104">
        <v>2537</v>
      </c>
      <c r="C1112" s="104">
        <v>2537</v>
      </c>
      <c r="D1112" s="105">
        <v>411.99999999999994</v>
      </c>
      <c r="E1112" s="105">
        <v>767096000</v>
      </c>
      <c r="F1112" s="105">
        <v>1</v>
      </c>
      <c r="G1112" s="105">
        <v>-99999</v>
      </c>
      <c r="H1112" s="105">
        <v>-99999</v>
      </c>
      <c r="I1112" s="105">
        <v>-99999</v>
      </c>
      <c r="J1112" s="105">
        <v>-99999</v>
      </c>
      <c r="K1112" s="105">
        <v>-99999</v>
      </c>
      <c r="L1112" s="105">
        <v>-99999</v>
      </c>
      <c r="M1112" s="105">
        <v>-99999</v>
      </c>
      <c r="N1112" s="105">
        <v>-99999</v>
      </c>
      <c r="O1112" s="105">
        <v>-99999</v>
      </c>
      <c r="P1112" s="105">
        <v>-99999</v>
      </c>
      <c r="Q1112" s="105">
        <v>-99999</v>
      </c>
      <c r="R1112" s="105">
        <v>-99999</v>
      </c>
      <c r="S1112" s="105">
        <v>0</v>
      </c>
      <c r="T1112" s="105">
        <v>0</v>
      </c>
      <c r="U1112" s="105">
        <v>0</v>
      </c>
    </row>
    <row r="1113" spans="1:21">
      <c r="A1113" s="54">
        <v>1111</v>
      </c>
      <c r="B1113" s="104">
        <v>2538</v>
      </c>
      <c r="C1113" s="104">
        <v>2538</v>
      </c>
      <c r="D1113" s="105">
        <v>360.99999999999994</v>
      </c>
      <c r="E1113" s="105">
        <v>767096000</v>
      </c>
      <c r="F1113" s="105">
        <v>0</v>
      </c>
      <c r="G1113" s="105">
        <v>84.269766425109097</v>
      </c>
      <c r="H1113" s="105">
        <v>100</v>
      </c>
      <c r="I1113" s="105">
        <v>100</v>
      </c>
      <c r="J1113" s="105">
        <v>100</v>
      </c>
      <c r="K1113" s="105">
        <v>100</v>
      </c>
      <c r="L1113" s="105">
        <v>24.47314562858951</v>
      </c>
      <c r="M1113" s="105">
        <v>10.740013549237121</v>
      </c>
      <c r="N1113" s="105">
        <v>14.847999337285657</v>
      </c>
      <c r="O1113" s="105">
        <v>35.784608390046508</v>
      </c>
      <c r="P1113" s="105">
        <v>45.040737227213484</v>
      </c>
      <c r="Q1113" s="105">
        <v>58.05250575951959</v>
      </c>
      <c r="R1113" s="105">
        <v>68.746388399431112</v>
      </c>
      <c r="S1113" s="105">
        <v>0</v>
      </c>
      <c r="T1113" s="105">
        <v>61.829597059702678</v>
      </c>
      <c r="U1113" s="105">
        <v>61.829597059702671</v>
      </c>
    </row>
    <row r="1114" spans="1:21">
      <c r="A1114" s="54">
        <v>1112</v>
      </c>
      <c r="B1114" s="104">
        <v>2539</v>
      </c>
      <c r="C1114" s="104">
        <v>2539</v>
      </c>
      <c r="D1114" s="105">
        <v>1418.0000000000002</v>
      </c>
      <c r="E1114" s="105">
        <v>2301290000</v>
      </c>
      <c r="F1114" s="105">
        <v>0</v>
      </c>
      <c r="G1114" s="105">
        <v>48.701873436726061</v>
      </c>
      <c r="H1114" s="105">
        <v>65.863485981096176</v>
      </c>
      <c r="I1114" s="105">
        <v>71.621225148485991</v>
      </c>
      <c r="J1114" s="105">
        <v>87.965699378843965</v>
      </c>
      <c r="K1114" s="105">
        <v>100</v>
      </c>
      <c r="L1114" s="105">
        <v>1.1070925140207313</v>
      </c>
      <c r="M1114" s="105">
        <v>0.84615328674121004</v>
      </c>
      <c r="N1114" s="105">
        <v>2.9619274621737688</v>
      </c>
      <c r="O1114" s="105">
        <v>6.8505491020863438</v>
      </c>
      <c r="P1114" s="105">
        <v>19.210183411153057</v>
      </c>
      <c r="Q1114" s="105">
        <v>29.213570376175159</v>
      </c>
      <c r="R1114" s="105">
        <v>37.381978529811356</v>
      </c>
      <c r="S1114" s="105">
        <v>0</v>
      </c>
      <c r="T1114" s="105">
        <v>39.310311552276154</v>
      </c>
      <c r="U1114" s="105">
        <v>39.31031155227614</v>
      </c>
    </row>
    <row r="1115" spans="1:21">
      <c r="A1115" s="54">
        <v>1113</v>
      </c>
      <c r="B1115" s="104">
        <v>2542</v>
      </c>
      <c r="C1115" s="104">
        <v>2542</v>
      </c>
      <c r="D1115" s="105">
        <v>1701</v>
      </c>
      <c r="E1115" s="105">
        <v>767096000</v>
      </c>
      <c r="F1115" s="105">
        <v>0</v>
      </c>
      <c r="G1115" s="105">
        <v>29.028516834021175</v>
      </c>
      <c r="H1115" s="105">
        <v>39.5843411373016</v>
      </c>
      <c r="I1115" s="105">
        <v>43.542775251031756</v>
      </c>
      <c r="J1115" s="105">
        <v>53.317683980855215</v>
      </c>
      <c r="K1115" s="105">
        <v>60.757360815393149</v>
      </c>
      <c r="L1115" s="105">
        <v>1.3900327294822592</v>
      </c>
      <c r="M1115" s="105">
        <v>0.81312372084092921</v>
      </c>
      <c r="N1115" s="105">
        <v>1.9804142549479899</v>
      </c>
      <c r="O1115" s="105">
        <v>5.3832588836712603</v>
      </c>
      <c r="P1115" s="105">
        <v>10.577192368671684</v>
      </c>
      <c r="Q1115" s="105">
        <v>16.431235943785573</v>
      </c>
      <c r="R1115" s="105">
        <v>21.771387625515878</v>
      </c>
      <c r="S1115" s="105">
        <v>0</v>
      </c>
      <c r="T1115" s="105">
        <v>23.714776962126546</v>
      </c>
      <c r="U1115" s="105">
        <v>23.714776962126539</v>
      </c>
    </row>
    <row r="1116" spans="1:21">
      <c r="A1116" s="54">
        <v>1114</v>
      </c>
      <c r="B1116" s="104">
        <v>2543</v>
      </c>
      <c r="C1116" s="104">
        <v>2543</v>
      </c>
      <c r="D1116" s="105">
        <v>155</v>
      </c>
      <c r="E1116" s="105">
        <v>767096000</v>
      </c>
      <c r="F1116" s="105">
        <v>0</v>
      </c>
      <c r="G1116" s="105">
        <v>100</v>
      </c>
      <c r="H1116" s="105">
        <v>100</v>
      </c>
      <c r="I1116" s="105">
        <v>100</v>
      </c>
      <c r="J1116" s="105">
        <v>100</v>
      </c>
      <c r="K1116" s="105">
        <v>100</v>
      </c>
      <c r="L1116" s="105">
        <v>0.94427270807333707</v>
      </c>
      <c r="M1116" s="105">
        <v>0.85847909802412092</v>
      </c>
      <c r="N1116" s="105">
        <v>3.1952136993190208</v>
      </c>
      <c r="O1116" s="105">
        <v>15.014057246127576</v>
      </c>
      <c r="P1116" s="105">
        <v>40.821351797842283</v>
      </c>
      <c r="Q1116" s="105">
        <v>93.305946966496634</v>
      </c>
      <c r="R1116" s="105">
        <v>100</v>
      </c>
      <c r="S1116" s="105">
        <v>0</v>
      </c>
      <c r="T1116" s="105">
        <v>62.844943459656925</v>
      </c>
      <c r="U1116" s="105">
        <v>62.844943459656896</v>
      </c>
    </row>
    <row r="1117" spans="1:21">
      <c r="A1117" s="54">
        <v>1115</v>
      </c>
      <c r="B1117" s="104">
        <v>2544</v>
      </c>
      <c r="C1117" s="104">
        <v>2544</v>
      </c>
      <c r="D1117" s="105">
        <v>1830</v>
      </c>
      <c r="E1117" s="105">
        <v>767096000</v>
      </c>
      <c r="F1117" s="105">
        <v>0</v>
      </c>
      <c r="G1117" s="105">
        <v>12.806698603244634</v>
      </c>
      <c r="H1117" s="105">
        <v>16.32854071913691</v>
      </c>
      <c r="I1117" s="105">
        <v>16.640551051349714</v>
      </c>
      <c r="J1117" s="105">
        <v>19.352344556014121</v>
      </c>
      <c r="K1117" s="105">
        <v>21.240378171235001</v>
      </c>
      <c r="L1117" s="105">
        <v>7.3541633077041677</v>
      </c>
      <c r="M1117" s="105">
        <v>2.0422642290888455</v>
      </c>
      <c r="N1117" s="105">
        <v>2.4676008535694804</v>
      </c>
      <c r="O1117" s="105">
        <v>5.7042936896339311</v>
      </c>
      <c r="P1117" s="105">
        <v>7.0230282662954453</v>
      </c>
      <c r="Q1117" s="105">
        <v>8.9471455995270723</v>
      </c>
      <c r="R1117" s="105">
        <v>10.40863153411118</v>
      </c>
      <c r="S1117" s="105">
        <v>0</v>
      </c>
      <c r="T1117" s="105">
        <v>10.859636715075874</v>
      </c>
      <c r="U1117" s="105">
        <v>10.859636715075874</v>
      </c>
    </row>
    <row r="1118" spans="1:21">
      <c r="A1118" s="54">
        <v>1116</v>
      </c>
      <c r="B1118" s="104">
        <v>2546</v>
      </c>
      <c r="C1118" s="104">
        <v>2546</v>
      </c>
      <c r="D1118" s="105">
        <v>1418.0000000000002</v>
      </c>
      <c r="E1118" s="105">
        <v>1534190000</v>
      </c>
      <c r="F1118" s="105">
        <v>0</v>
      </c>
      <c r="G1118" s="105">
        <v>70.609813764153841</v>
      </c>
      <c r="H1118" s="105">
        <v>95.002294882679735</v>
      </c>
      <c r="I1118" s="105">
        <v>100</v>
      </c>
      <c r="J1118" s="105">
        <v>100</v>
      </c>
      <c r="K1118" s="105">
        <v>100</v>
      </c>
      <c r="L1118" s="105">
        <v>0.81512050521389745</v>
      </c>
      <c r="M1118" s="105">
        <v>0.86619855253800582</v>
      </c>
      <c r="N1118" s="105">
        <v>3.2084441400027548</v>
      </c>
      <c r="O1118" s="105">
        <v>11.483793886917331</v>
      </c>
      <c r="P1118" s="105">
        <v>25.995652828593958</v>
      </c>
      <c r="Q1118" s="105">
        <v>41.469255702757032</v>
      </c>
      <c r="R1118" s="105">
        <v>53.867280603581293</v>
      </c>
      <c r="S1118" s="105">
        <v>0</v>
      </c>
      <c r="T1118" s="105">
        <v>50.276487905536491</v>
      </c>
      <c r="U1118" s="105">
        <v>50.276487905536477</v>
      </c>
    </row>
    <row r="1119" spans="1:21">
      <c r="A1119" s="54">
        <v>1117</v>
      </c>
      <c r="B1119" s="104">
        <v>2547</v>
      </c>
      <c r="C1119" s="104">
        <v>2547</v>
      </c>
      <c r="D1119" s="105">
        <v>0</v>
      </c>
      <c r="E1119" s="105">
        <v>767096000</v>
      </c>
      <c r="F1119" s="105">
        <v>1</v>
      </c>
      <c r="G1119" s="105">
        <v>-99999</v>
      </c>
      <c r="H1119" s="105">
        <v>-99999</v>
      </c>
      <c r="I1119" s="105">
        <v>-99999</v>
      </c>
      <c r="J1119" s="105">
        <v>-99999</v>
      </c>
      <c r="K1119" s="105">
        <v>-99999</v>
      </c>
      <c r="L1119" s="105">
        <v>-99999</v>
      </c>
      <c r="M1119" s="105">
        <v>-99999</v>
      </c>
      <c r="N1119" s="105">
        <v>-99999</v>
      </c>
      <c r="O1119" s="105">
        <v>-99999</v>
      </c>
      <c r="P1119" s="105">
        <v>-99999</v>
      </c>
      <c r="Q1119" s="105">
        <v>-99999</v>
      </c>
      <c r="R1119" s="105">
        <v>-99999</v>
      </c>
      <c r="S1119" s="105">
        <v>0</v>
      </c>
      <c r="T1119" s="105">
        <v>0</v>
      </c>
      <c r="U1119" s="105">
        <v>0</v>
      </c>
    </row>
    <row r="1120" spans="1:21">
      <c r="A1120" s="54">
        <v>1118</v>
      </c>
      <c r="B1120" s="104">
        <v>2548</v>
      </c>
      <c r="C1120" s="104">
        <v>2548</v>
      </c>
      <c r="D1120" s="105">
        <v>1005</v>
      </c>
      <c r="E1120" s="105">
        <v>767096000</v>
      </c>
      <c r="F1120" s="105">
        <v>0</v>
      </c>
      <c r="G1120" s="105">
        <v>100</v>
      </c>
      <c r="H1120" s="105">
        <v>100</v>
      </c>
      <c r="I1120" s="105">
        <v>100</v>
      </c>
      <c r="J1120" s="105">
        <v>100</v>
      </c>
      <c r="K1120" s="105">
        <v>100</v>
      </c>
      <c r="L1120" s="105">
        <v>6.2462840307278666</v>
      </c>
      <c r="M1120" s="105">
        <v>6.7246030781259458</v>
      </c>
      <c r="N1120" s="105">
        <v>14.797452583951888</v>
      </c>
      <c r="O1120" s="105">
        <v>46.649334985328245</v>
      </c>
      <c r="P1120" s="105">
        <v>100</v>
      </c>
      <c r="Q1120" s="105">
        <v>100</v>
      </c>
      <c r="R1120" s="105">
        <v>100</v>
      </c>
      <c r="S1120" s="105">
        <v>0</v>
      </c>
      <c r="T1120" s="105">
        <v>72.868139556511167</v>
      </c>
      <c r="U1120" s="105">
        <v>72.868139556511153</v>
      </c>
    </row>
    <row r="1121" spans="1:21">
      <c r="A1121" s="54">
        <v>1119</v>
      </c>
      <c r="B1121" s="104">
        <v>2549</v>
      </c>
      <c r="C1121" s="104">
        <v>2549</v>
      </c>
      <c r="D1121" s="105">
        <v>489.99999999999994</v>
      </c>
      <c r="E1121" s="105">
        <v>767096000</v>
      </c>
      <c r="F1121" s="105">
        <v>0</v>
      </c>
      <c r="G1121" s="105">
        <v>45.040676899896958</v>
      </c>
      <c r="H1121" s="105">
        <v>59.371801368046</v>
      </c>
      <c r="I1121" s="105">
        <v>62.199030004619615</v>
      </c>
      <c r="J1121" s="105">
        <v>72.565535005389549</v>
      </c>
      <c r="K1121" s="105">
        <v>81.636226881063237</v>
      </c>
      <c r="L1121" s="105">
        <v>18.205625756304975</v>
      </c>
      <c r="M1121" s="105">
        <v>7.2468995728980978</v>
      </c>
      <c r="N1121" s="105">
        <v>8.5564901052929478</v>
      </c>
      <c r="O1121" s="105">
        <v>18.527370639673922</v>
      </c>
      <c r="P1121" s="105">
        <v>22.716167479948027</v>
      </c>
      <c r="Q1121" s="105">
        <v>29.685900684023</v>
      </c>
      <c r="R1121" s="105">
        <v>35.785743290329087</v>
      </c>
      <c r="S1121" s="105">
        <v>0</v>
      </c>
      <c r="T1121" s="105">
        <v>38.461455640623782</v>
      </c>
      <c r="U1121" s="105">
        <v>38.46145564062379</v>
      </c>
    </row>
    <row r="1122" spans="1:21">
      <c r="A1122" s="54">
        <v>1120</v>
      </c>
      <c r="B1122" s="104">
        <v>2550</v>
      </c>
      <c r="C1122" s="104">
        <v>2550</v>
      </c>
      <c r="D1122" s="105">
        <v>3736.9999999999995</v>
      </c>
      <c r="E1122" s="105">
        <v>767096000</v>
      </c>
      <c r="F1122" s="105">
        <v>0</v>
      </c>
      <c r="G1122" s="105">
        <v>21.238693084393567</v>
      </c>
      <c r="H1122" s="105">
        <v>26.656727034493962</v>
      </c>
      <c r="I1122" s="105">
        <v>26.931538653406275</v>
      </c>
      <c r="J1122" s="105">
        <v>31.0995148735763</v>
      </c>
      <c r="K1122" s="105">
        <v>33.926743498446861</v>
      </c>
      <c r="L1122" s="105">
        <v>15.079407174255758</v>
      </c>
      <c r="M1122" s="105">
        <v>6.7857332284150926</v>
      </c>
      <c r="N1122" s="105">
        <v>5.9861475214199782</v>
      </c>
      <c r="O1122" s="105">
        <v>11.508190525904881</v>
      </c>
      <c r="P1122" s="105">
        <v>12.932471531586183</v>
      </c>
      <c r="Q1122" s="105">
        <v>15.642869756768915</v>
      </c>
      <c r="R1122" s="105">
        <v>17.532612411949049</v>
      </c>
      <c r="S1122" s="105">
        <v>0</v>
      </c>
      <c r="T1122" s="105">
        <v>18.776720774551404</v>
      </c>
      <c r="U1122" s="105">
        <v>18.776720774551407</v>
      </c>
    </row>
    <row r="1123" spans="1:21">
      <c r="A1123" s="54">
        <v>1121</v>
      </c>
      <c r="B1123" s="104">
        <v>2551</v>
      </c>
      <c r="C1123" s="104">
        <v>2551</v>
      </c>
      <c r="D1123" s="105">
        <v>2010</v>
      </c>
      <c r="E1123" s="105">
        <v>767096000</v>
      </c>
      <c r="F1123" s="105">
        <v>0</v>
      </c>
      <c r="G1123" s="105">
        <v>26.387467165458673</v>
      </c>
      <c r="H1123" s="105">
        <v>34.37314801816327</v>
      </c>
      <c r="I1123" s="105">
        <v>35.785743142197376</v>
      </c>
      <c r="J1123" s="105">
        <v>42.825561465252598</v>
      </c>
      <c r="K1123" s="105">
        <v>47.497440897825619</v>
      </c>
      <c r="L1123" s="105">
        <v>7.7350326956026949</v>
      </c>
      <c r="M1123" s="105">
        <v>3.8475806965240209</v>
      </c>
      <c r="N1123" s="105">
        <v>5.1338824505737444</v>
      </c>
      <c r="O1123" s="105">
        <v>10.976299367144575</v>
      </c>
      <c r="P1123" s="105">
        <v>13.328363517246981</v>
      </c>
      <c r="Q1123" s="105">
        <v>17.415728329202722</v>
      </c>
      <c r="R1123" s="105">
        <v>20.733009915717528</v>
      </c>
      <c r="S1123" s="105">
        <v>0</v>
      </c>
      <c r="T1123" s="105">
        <v>22.169938138409147</v>
      </c>
      <c r="U1123" s="105">
        <v>22.169938138409151</v>
      </c>
    </row>
    <row r="1124" spans="1:21">
      <c r="A1124" s="54">
        <v>1122</v>
      </c>
      <c r="B1124" s="104">
        <v>2552</v>
      </c>
      <c r="C1124" s="104">
        <v>2552</v>
      </c>
      <c r="D1124" s="105">
        <v>1418.0000000000002</v>
      </c>
      <c r="E1124" s="105">
        <v>767096000</v>
      </c>
      <c r="F1124" s="105">
        <v>0</v>
      </c>
      <c r="G1124" s="105">
        <v>100</v>
      </c>
      <c r="H1124" s="105">
        <v>100</v>
      </c>
      <c r="I1124" s="105">
        <v>100</v>
      </c>
      <c r="J1124" s="105">
        <v>100</v>
      </c>
      <c r="K1124" s="105">
        <v>100</v>
      </c>
      <c r="L1124" s="105">
        <v>0.98473701203912922</v>
      </c>
      <c r="M1124" s="105">
        <v>0.99524087350087997</v>
      </c>
      <c r="N1124" s="105">
        <v>2.7994368260984377</v>
      </c>
      <c r="O1124" s="105">
        <v>9.1345821759496619</v>
      </c>
      <c r="P1124" s="105">
        <v>33.067838599752001</v>
      </c>
      <c r="Q1124" s="105">
        <v>76.834095570012025</v>
      </c>
      <c r="R1124" s="105">
        <v>100</v>
      </c>
      <c r="S1124" s="105">
        <v>0</v>
      </c>
      <c r="T1124" s="105">
        <v>60.317994254779343</v>
      </c>
      <c r="U1124" s="105">
        <v>60.317994254779343</v>
      </c>
    </row>
    <row r="1125" spans="1:21">
      <c r="A1125" s="54">
        <v>1123</v>
      </c>
      <c r="B1125" s="104">
        <v>2553</v>
      </c>
      <c r="C1125" s="104">
        <v>2553</v>
      </c>
      <c r="D1125" s="105">
        <v>2448</v>
      </c>
      <c r="E1125" s="105">
        <v>767096000</v>
      </c>
      <c r="F1125" s="105">
        <v>0</v>
      </c>
      <c r="G1125" s="105">
        <v>14.594185750728537</v>
      </c>
      <c r="H1125" s="105">
        <v>18.268246499163695</v>
      </c>
      <c r="I1125" s="105">
        <v>18.396896122397244</v>
      </c>
      <c r="J1125" s="105">
        <v>21.238693084393567</v>
      </c>
      <c r="K1125" s="105">
        <v>22.915432012108852</v>
      </c>
      <c r="L1125" s="105">
        <v>10.587668867030638</v>
      </c>
      <c r="M1125" s="105">
        <v>4.7848118918311542</v>
      </c>
      <c r="N1125" s="105">
        <v>4.3534402422368643</v>
      </c>
      <c r="O1125" s="105">
        <v>7.7991749750770394</v>
      </c>
      <c r="P1125" s="105">
        <v>9.1022970361686735</v>
      </c>
      <c r="Q1125" s="105">
        <v>10.930373428369913</v>
      </c>
      <c r="R1125" s="105">
        <v>12.264597414931494</v>
      </c>
      <c r="S1125" s="105">
        <v>0</v>
      </c>
      <c r="T1125" s="105">
        <v>12.936318110369806</v>
      </c>
      <c r="U1125" s="105">
        <v>12.936318110369806</v>
      </c>
    </row>
    <row r="1126" spans="1:21">
      <c r="A1126" s="54">
        <v>1124</v>
      </c>
      <c r="B1126" s="104">
        <v>2554</v>
      </c>
      <c r="C1126" s="104">
        <v>2554</v>
      </c>
      <c r="D1126" s="105">
        <v>2294</v>
      </c>
      <c r="E1126" s="105">
        <v>767096000</v>
      </c>
      <c r="F1126" s="105">
        <v>0</v>
      </c>
      <c r="G1126" s="105">
        <v>20.096665417562576</v>
      </c>
      <c r="H1126" s="105">
        <v>27.50070004508563</v>
      </c>
      <c r="I1126" s="105">
        <v>30.02950004923143</v>
      </c>
      <c r="J1126" s="105">
        <v>36.796711327931476</v>
      </c>
      <c r="K1126" s="105">
        <v>42.138169423921518</v>
      </c>
      <c r="L1126" s="105">
        <v>1.1708981566307033</v>
      </c>
      <c r="M1126" s="105">
        <v>0.68670430069187982</v>
      </c>
      <c r="N1126" s="105">
        <v>1.7797077457175854</v>
      </c>
      <c r="O1126" s="105">
        <v>5.0927089900747289</v>
      </c>
      <c r="P1126" s="105">
        <v>7.9651417813510195</v>
      </c>
      <c r="Q1126" s="105">
        <v>11.87530229219607</v>
      </c>
      <c r="R1126" s="105">
        <v>15.458973398125059</v>
      </c>
      <c r="S1126" s="105">
        <v>0</v>
      </c>
      <c r="T1126" s="105">
        <v>16.715931910709973</v>
      </c>
      <c r="U1126" s="105">
        <v>16.715931910709973</v>
      </c>
    </row>
    <row r="1127" spans="1:21">
      <c r="A1127" s="54">
        <v>1125</v>
      </c>
      <c r="B1127" s="104">
        <v>2555</v>
      </c>
      <c r="C1127" s="104">
        <v>2555</v>
      </c>
      <c r="D1127" s="105">
        <v>2112.9999999999995</v>
      </c>
      <c r="E1127" s="105">
        <v>767096000</v>
      </c>
      <c r="F1127" s="105">
        <v>0</v>
      </c>
      <c r="G1127" s="105">
        <v>20.734654881443696</v>
      </c>
      <c r="H1127" s="105">
        <v>27.793260798530902</v>
      </c>
      <c r="I1127" s="105">
        <v>30.029500173125353</v>
      </c>
      <c r="J1127" s="105">
        <v>36.28564604252648</v>
      </c>
      <c r="K1127" s="105">
        <v>41.469309762887391</v>
      </c>
      <c r="L1127" s="105">
        <v>3.4880727837942667</v>
      </c>
      <c r="M1127" s="105">
        <v>1.1708981580109381</v>
      </c>
      <c r="N1127" s="105">
        <v>2.3963039942805167</v>
      </c>
      <c r="O1127" s="105">
        <v>6.4348928942411456</v>
      </c>
      <c r="P1127" s="105">
        <v>8.9471455995270723</v>
      </c>
      <c r="Q1127" s="105">
        <v>12.682361723601483</v>
      </c>
      <c r="R1127" s="105">
        <v>16.02801542982764</v>
      </c>
      <c r="S1127" s="105">
        <v>0</v>
      </c>
      <c r="T1127" s="105">
        <v>17.28833852014974</v>
      </c>
      <c r="U1127" s="105">
        <v>17.288338520149747</v>
      </c>
    </row>
    <row r="1128" spans="1:21">
      <c r="A1128" s="54">
        <v>1126</v>
      </c>
      <c r="B1128" s="104">
        <v>2556</v>
      </c>
      <c r="C1128" s="104">
        <v>2556</v>
      </c>
      <c r="D1128" s="105">
        <v>4021.0000000000005</v>
      </c>
      <c r="E1128" s="105">
        <v>2301290000</v>
      </c>
      <c r="F1128" s="105">
        <v>0</v>
      </c>
      <c r="G1128" s="105">
        <v>4.4723448870721505</v>
      </c>
      <c r="H1128" s="105">
        <v>5.4623579857564293</v>
      </c>
      <c r="I1128" s="105">
        <v>5.4053792863222512</v>
      </c>
      <c r="J1128" s="105">
        <v>6.1665667637782402</v>
      </c>
      <c r="K1128" s="105">
        <v>6.7741627975472287</v>
      </c>
      <c r="L1128" s="105">
        <v>5.3451415760435328</v>
      </c>
      <c r="M1128" s="105">
        <v>3.4188468295581869</v>
      </c>
      <c r="N1128" s="105">
        <v>2.4078974982687549</v>
      </c>
      <c r="O1128" s="105">
        <v>2.5630449220897398</v>
      </c>
      <c r="P1128" s="105">
        <v>3.4014913663768636</v>
      </c>
      <c r="Q1128" s="105">
        <v>3.7004803435586613</v>
      </c>
      <c r="R1128" s="105">
        <v>3.886467706865699</v>
      </c>
      <c r="S1128" s="105">
        <v>0</v>
      </c>
      <c r="T1128" s="105">
        <v>4.4170151636031445</v>
      </c>
      <c r="U1128" s="105">
        <v>4.4170151636031436</v>
      </c>
    </row>
    <row r="1129" spans="1:21">
      <c r="A1129" s="54">
        <v>1127</v>
      </c>
      <c r="B1129" s="104">
        <v>2560</v>
      </c>
      <c r="C1129" s="104">
        <v>2560</v>
      </c>
      <c r="D1129" s="105">
        <v>1572</v>
      </c>
      <c r="E1129" s="105">
        <v>1534190000</v>
      </c>
      <c r="F1129" s="105">
        <v>0</v>
      </c>
      <c r="G1129" s="105">
        <v>10.534528666426182</v>
      </c>
      <c r="H1129" s="105">
        <v>13.22816764189211</v>
      </c>
      <c r="I1129" s="105">
        <v>13.32940361874333</v>
      </c>
      <c r="J1129" s="105">
        <v>15.189320402754026</v>
      </c>
      <c r="K1129" s="105">
        <v>16.801048934235965</v>
      </c>
      <c r="L1129" s="105">
        <v>10.273290892048367</v>
      </c>
      <c r="M1129" s="105">
        <v>2.7242576739037463</v>
      </c>
      <c r="N1129" s="105">
        <v>2.5175264844844065</v>
      </c>
      <c r="O1129" s="105">
        <v>3.8776209946480895</v>
      </c>
      <c r="P1129" s="105">
        <v>6.2651393507762423</v>
      </c>
      <c r="Q1129" s="105">
        <v>7.7180594070123849</v>
      </c>
      <c r="R1129" s="105">
        <v>8.7817247370544322</v>
      </c>
      <c r="S1129" s="105">
        <v>0</v>
      </c>
      <c r="T1129" s="105">
        <v>9.2700074003316058</v>
      </c>
      <c r="U1129" s="105">
        <v>9.2700074003316058</v>
      </c>
    </row>
    <row r="1130" spans="1:21">
      <c r="A1130" s="54">
        <v>1128</v>
      </c>
      <c r="B1130" s="104">
        <v>2561</v>
      </c>
      <c r="C1130" s="104">
        <v>2561</v>
      </c>
      <c r="D1130" s="105">
        <v>0</v>
      </c>
      <c r="E1130" s="105">
        <v>767096000</v>
      </c>
      <c r="F1130" s="105">
        <v>1</v>
      </c>
      <c r="G1130" s="105">
        <v>-99999</v>
      </c>
      <c r="H1130" s="105">
        <v>-99999</v>
      </c>
      <c r="I1130" s="105">
        <v>-99999</v>
      </c>
      <c r="J1130" s="105">
        <v>-99999</v>
      </c>
      <c r="K1130" s="105">
        <v>-99999</v>
      </c>
      <c r="L1130" s="105">
        <v>-99999</v>
      </c>
      <c r="M1130" s="105">
        <v>-99999</v>
      </c>
      <c r="N1130" s="105">
        <v>-99999</v>
      </c>
      <c r="O1130" s="105">
        <v>-99999</v>
      </c>
      <c r="P1130" s="105">
        <v>-99999</v>
      </c>
      <c r="Q1130" s="105">
        <v>-99999</v>
      </c>
      <c r="R1130" s="105">
        <v>-99999</v>
      </c>
      <c r="S1130" s="105">
        <v>0</v>
      </c>
      <c r="T1130" s="105">
        <v>0</v>
      </c>
      <c r="U1130" s="105">
        <v>0</v>
      </c>
    </row>
    <row r="1131" spans="1:21">
      <c r="A1131" s="54">
        <v>1129</v>
      </c>
      <c r="B1131" s="104">
        <v>2562</v>
      </c>
      <c r="C1131" s="104">
        <v>2562</v>
      </c>
      <c r="D1131" s="105">
        <v>1443</v>
      </c>
      <c r="E1131" s="105">
        <v>767096000</v>
      </c>
      <c r="F1131" s="105">
        <v>1</v>
      </c>
      <c r="G1131" s="105">
        <v>-99999</v>
      </c>
      <c r="H1131" s="105">
        <v>-99999</v>
      </c>
      <c r="I1131" s="105">
        <v>-99999</v>
      </c>
      <c r="J1131" s="105">
        <v>-99999</v>
      </c>
      <c r="K1131" s="105">
        <v>-99999</v>
      </c>
      <c r="L1131" s="105">
        <v>-99999</v>
      </c>
      <c r="M1131" s="105">
        <v>-99999</v>
      </c>
      <c r="N1131" s="105">
        <v>-99999</v>
      </c>
      <c r="O1131" s="105">
        <v>-99999</v>
      </c>
      <c r="P1131" s="105">
        <v>-99999</v>
      </c>
      <c r="Q1131" s="105">
        <v>-99999</v>
      </c>
      <c r="R1131" s="105">
        <v>-99999</v>
      </c>
      <c r="S1131" s="105">
        <v>0</v>
      </c>
      <c r="T1131" s="105">
        <v>0</v>
      </c>
      <c r="U1131" s="105">
        <v>0</v>
      </c>
    </row>
    <row r="1132" spans="1:21">
      <c r="A1132" s="54">
        <v>1130</v>
      </c>
      <c r="B1132" s="104">
        <v>2563</v>
      </c>
      <c r="C1132" s="104">
        <v>2563</v>
      </c>
      <c r="D1132" s="105">
        <v>1469.0000000000002</v>
      </c>
      <c r="E1132" s="105">
        <v>767096000</v>
      </c>
      <c r="F1132" s="105">
        <v>0</v>
      </c>
      <c r="G1132" s="105">
        <v>32.251392088622005</v>
      </c>
      <c r="H1132" s="105">
        <v>39.58125392694518</v>
      </c>
      <c r="I1132" s="105">
        <v>38.417099399682094</v>
      </c>
      <c r="J1132" s="105">
        <v>43.539379319639686</v>
      </c>
      <c r="K1132" s="105">
        <v>46.649334985328245</v>
      </c>
      <c r="L1132" s="105">
        <v>23.696274084024374</v>
      </c>
      <c r="M1132" s="105">
        <v>14.083602673056225</v>
      </c>
      <c r="N1132" s="105">
        <v>12.981407681251824</v>
      </c>
      <c r="O1132" s="105">
        <v>22.915250715552169</v>
      </c>
      <c r="P1132" s="105">
        <v>23.5347062822546</v>
      </c>
      <c r="Q1132" s="105">
        <v>26.387432841337592</v>
      </c>
      <c r="R1132" s="105">
        <v>28.395209839823</v>
      </c>
      <c r="S1132" s="105">
        <v>0</v>
      </c>
      <c r="T1132" s="105">
        <v>29.369361986459751</v>
      </c>
      <c r="U1132" s="105">
        <v>29.369361986459751</v>
      </c>
    </row>
    <row r="1133" spans="1:21">
      <c r="A1133" s="54">
        <v>1131</v>
      </c>
      <c r="B1133" s="104">
        <v>2564</v>
      </c>
      <c r="C1133" s="104">
        <v>2564</v>
      </c>
      <c r="D1133" s="105">
        <v>489.99999999999994</v>
      </c>
      <c r="E1133" s="105">
        <v>767096000</v>
      </c>
      <c r="F1133" s="105">
        <v>1</v>
      </c>
      <c r="G1133" s="105">
        <v>-99999</v>
      </c>
      <c r="H1133" s="105">
        <v>-99999</v>
      </c>
      <c r="I1133" s="105">
        <v>-99999</v>
      </c>
      <c r="J1133" s="105">
        <v>-99999</v>
      </c>
      <c r="K1133" s="105">
        <v>-99999</v>
      </c>
      <c r="L1133" s="105">
        <v>-99999</v>
      </c>
      <c r="M1133" s="105">
        <v>-99999</v>
      </c>
      <c r="N1133" s="105">
        <v>-99999</v>
      </c>
      <c r="O1133" s="105">
        <v>-99999</v>
      </c>
      <c r="P1133" s="105">
        <v>-99999</v>
      </c>
      <c r="Q1133" s="105">
        <v>-99999</v>
      </c>
      <c r="R1133" s="105">
        <v>-99999</v>
      </c>
      <c r="S1133" s="105">
        <v>0</v>
      </c>
      <c r="T1133" s="105">
        <v>0</v>
      </c>
      <c r="U1133" s="105">
        <v>0</v>
      </c>
    </row>
    <row r="1134" spans="1:21">
      <c r="A1134" s="54">
        <v>1132</v>
      </c>
      <c r="B1134" s="104">
        <v>2565</v>
      </c>
      <c r="C1134" s="104">
        <v>2565</v>
      </c>
      <c r="D1134" s="105">
        <v>77</v>
      </c>
      <c r="E1134" s="105">
        <v>767096000</v>
      </c>
      <c r="F1134" s="105">
        <v>0</v>
      </c>
      <c r="G1134" s="105">
        <v>62.199113292401222</v>
      </c>
      <c r="H1134" s="105">
        <v>87.078758615348974</v>
      </c>
      <c r="I1134" s="105">
        <v>93.298669957846641</v>
      </c>
      <c r="J1134" s="105">
        <v>100</v>
      </c>
      <c r="K1134" s="105">
        <v>100</v>
      </c>
      <c r="L1134" s="105">
        <v>14.493804698355586</v>
      </c>
      <c r="M1134" s="105">
        <v>6.6645619792141071</v>
      </c>
      <c r="N1134" s="105">
        <v>9.0476477778421813</v>
      </c>
      <c r="O1134" s="105">
        <v>17.591707122834833</v>
      </c>
      <c r="P1134" s="105">
        <v>25.611399582183914</v>
      </c>
      <c r="Q1134" s="105">
        <v>36.282816079749956</v>
      </c>
      <c r="R1134" s="105">
        <v>46.649334969300902</v>
      </c>
      <c r="S1134" s="105">
        <v>0</v>
      </c>
      <c r="T1134" s="105">
        <v>49.909817839589863</v>
      </c>
      <c r="U1134" s="105">
        <v>49.909817839589863</v>
      </c>
    </row>
    <row r="1135" spans="1:21">
      <c r="A1135" s="54">
        <v>1133</v>
      </c>
      <c r="B1135" s="104">
        <v>2566</v>
      </c>
      <c r="C1135" s="104">
        <v>2566</v>
      </c>
      <c r="D1135" s="105">
        <v>0</v>
      </c>
      <c r="E1135" s="105">
        <v>767096000</v>
      </c>
      <c r="F1135" s="105">
        <v>0</v>
      </c>
      <c r="G1135" s="105">
        <v>100</v>
      </c>
      <c r="H1135" s="105">
        <v>100</v>
      </c>
      <c r="I1135" s="105">
        <v>100</v>
      </c>
      <c r="J1135" s="105">
        <v>100</v>
      </c>
      <c r="K1135" s="105">
        <v>100</v>
      </c>
      <c r="L1135" s="105">
        <v>1.0977170231352547</v>
      </c>
      <c r="M1135" s="105">
        <v>1.4766519796873849</v>
      </c>
      <c r="N1135" s="105">
        <v>2.6191143008139406</v>
      </c>
      <c r="O1135" s="105">
        <v>7.242624619595051</v>
      </c>
      <c r="P1135" s="105">
        <v>22.717969696190483</v>
      </c>
      <c r="Q1135" s="105">
        <v>56.794924240476213</v>
      </c>
      <c r="R1135" s="105">
        <v>100</v>
      </c>
      <c r="S1135" s="105">
        <v>0</v>
      </c>
      <c r="T1135" s="105">
        <v>0</v>
      </c>
      <c r="U1135" s="105">
        <v>0</v>
      </c>
    </row>
    <row r="1136" spans="1:21">
      <c r="A1136" s="54">
        <v>1134</v>
      </c>
      <c r="B1136" s="104">
        <v>2567</v>
      </c>
      <c r="C1136" s="104">
        <v>2567</v>
      </c>
      <c r="D1136" s="105">
        <v>0</v>
      </c>
      <c r="E1136" s="105">
        <v>767096000</v>
      </c>
      <c r="F1136" s="105">
        <v>1</v>
      </c>
      <c r="G1136" s="105">
        <v>-99999</v>
      </c>
      <c r="H1136" s="105">
        <v>-99999</v>
      </c>
      <c r="I1136" s="105">
        <v>-99999</v>
      </c>
      <c r="J1136" s="105">
        <v>-99999</v>
      </c>
      <c r="K1136" s="105">
        <v>-99999</v>
      </c>
      <c r="L1136" s="105">
        <v>-99999</v>
      </c>
      <c r="M1136" s="105">
        <v>-99999</v>
      </c>
      <c r="N1136" s="105">
        <v>-99999</v>
      </c>
      <c r="O1136" s="105">
        <v>-99999</v>
      </c>
      <c r="P1136" s="105">
        <v>-99999</v>
      </c>
      <c r="Q1136" s="105">
        <v>-99999</v>
      </c>
      <c r="R1136" s="105">
        <v>-99999</v>
      </c>
      <c r="S1136" s="105">
        <v>0</v>
      </c>
      <c r="T1136" s="105">
        <v>0</v>
      </c>
      <c r="U1136" s="105">
        <v>0</v>
      </c>
    </row>
    <row r="1137" spans="1:21">
      <c r="A1137" s="54">
        <v>1135</v>
      </c>
      <c r="B1137" s="104">
        <v>2568</v>
      </c>
      <c r="C1137" s="104">
        <v>2568</v>
      </c>
      <c r="D1137" s="105">
        <v>1598.0000000000002</v>
      </c>
      <c r="E1137" s="105">
        <v>5448520000</v>
      </c>
      <c r="F1137" s="105">
        <v>0</v>
      </c>
      <c r="G1137" s="105">
        <v>18.48232336324001</v>
      </c>
      <c r="H1137" s="105">
        <v>25.212309271467042</v>
      </c>
      <c r="I1137" s="105">
        <v>27.288617093823156</v>
      </c>
      <c r="J1137" s="105">
        <v>33.434714578219392</v>
      </c>
      <c r="K1137" s="105">
        <v>38.418771409755202</v>
      </c>
      <c r="L1137" s="105">
        <v>0.34686299337995169</v>
      </c>
      <c r="M1137" s="105">
        <v>0.48876164948036505</v>
      </c>
      <c r="N1137" s="105">
        <v>0.89009351007105841</v>
      </c>
      <c r="O1137" s="105">
        <v>2.6079874211988381</v>
      </c>
      <c r="P1137" s="105">
        <v>6.9489425734029462</v>
      </c>
      <c r="Q1137" s="105">
        <v>10.902804891976965</v>
      </c>
      <c r="R1137" s="105">
        <v>14.126178336500926</v>
      </c>
      <c r="S1137" s="105">
        <v>0</v>
      </c>
      <c r="T1137" s="105">
        <v>14.929030591042986</v>
      </c>
      <c r="U1137" s="105">
        <v>14.929030591042983</v>
      </c>
    </row>
    <row r="1138" spans="1:21">
      <c r="A1138" s="54">
        <v>1136</v>
      </c>
      <c r="B1138" s="104">
        <v>2573</v>
      </c>
      <c r="C1138" s="104">
        <v>2573</v>
      </c>
      <c r="D1138" s="105">
        <v>3067.0000000000005</v>
      </c>
      <c r="E1138" s="105">
        <v>1534190000</v>
      </c>
      <c r="F1138" s="105">
        <v>0</v>
      </c>
      <c r="G1138" s="105">
        <v>5.1026623228001808</v>
      </c>
      <c r="H1138" s="105">
        <v>6.8391704431248481</v>
      </c>
      <c r="I1138" s="105">
        <v>7.3129828111230024</v>
      </c>
      <c r="J1138" s="105">
        <v>8.7965087854333088</v>
      </c>
      <c r="K1138" s="105">
        <v>9.9716149208919553</v>
      </c>
      <c r="L1138" s="105">
        <v>1.6121956860999815</v>
      </c>
      <c r="M1138" s="105">
        <v>0.67797148287886144</v>
      </c>
      <c r="N1138" s="105">
        <v>0.81668118451819105</v>
      </c>
      <c r="O1138" s="105">
        <v>1.3163708612125402</v>
      </c>
      <c r="P1138" s="105">
        <v>2.2493009980832483</v>
      </c>
      <c r="Q1138" s="105">
        <v>3.1705862976622488</v>
      </c>
      <c r="R1138" s="105">
        <v>3.9886459683567836</v>
      </c>
      <c r="S1138" s="105">
        <v>0</v>
      </c>
      <c r="T1138" s="105">
        <v>4.3212243135154287</v>
      </c>
      <c r="U1138" s="105">
        <v>4.3212243135154296</v>
      </c>
    </row>
    <row r="1139" spans="1:21">
      <c r="A1139" s="54">
        <v>1137</v>
      </c>
      <c r="B1139" s="104">
        <v>2574</v>
      </c>
      <c r="C1139" s="104">
        <v>2574</v>
      </c>
      <c r="D1139" s="105">
        <v>0</v>
      </c>
      <c r="E1139" s="105">
        <v>767096000</v>
      </c>
      <c r="F1139" s="105">
        <v>0</v>
      </c>
      <c r="G1139" s="105">
        <v>45.83450026424395</v>
      </c>
      <c r="H1139" s="105">
        <v>65.314162876547641</v>
      </c>
      <c r="I1139" s="105">
        <v>72.57129208505296</v>
      </c>
      <c r="J1139" s="105">
        <v>90.088500519376069</v>
      </c>
      <c r="K1139" s="105">
        <v>100</v>
      </c>
      <c r="L1139" s="105">
        <v>0.78162049814866286</v>
      </c>
      <c r="M1139" s="105">
        <v>1.0763483428002496</v>
      </c>
      <c r="N1139" s="105">
        <v>1.7986688571854772</v>
      </c>
      <c r="O1139" s="105">
        <v>3.2563389729043974</v>
      </c>
      <c r="P1139" s="105">
        <v>12.869785788482291</v>
      </c>
      <c r="Q1139" s="105">
        <v>23.750604682380963</v>
      </c>
      <c r="R1139" s="105">
        <v>33.929435260544224</v>
      </c>
      <c r="S1139" s="105">
        <v>0</v>
      </c>
      <c r="T1139" s="105">
        <v>0</v>
      </c>
      <c r="U1139" s="105">
        <v>0</v>
      </c>
    </row>
    <row r="1140" spans="1:21">
      <c r="A1140" s="54">
        <v>1138</v>
      </c>
      <c r="B1140" s="104">
        <v>2575</v>
      </c>
      <c r="C1140" s="104">
        <v>2575</v>
      </c>
      <c r="D1140" s="105">
        <v>4665</v>
      </c>
      <c r="E1140" s="105">
        <v>3940620000</v>
      </c>
      <c r="F1140" s="105">
        <v>0</v>
      </c>
      <c r="G1140" s="105">
        <v>29.239470910735136</v>
      </c>
      <c r="H1140" s="105">
        <v>40.979899688633367</v>
      </c>
      <c r="I1140" s="105">
        <v>44.886010528519826</v>
      </c>
      <c r="J1140" s="105">
        <v>55.92048811678093</v>
      </c>
      <c r="K1140" s="105">
        <v>64.214914583863305</v>
      </c>
      <c r="L1140" s="105">
        <v>0.29646599060238082</v>
      </c>
      <c r="M1140" s="105">
        <v>0.535252338997664</v>
      </c>
      <c r="N1140" s="105">
        <v>0.9489106054390658</v>
      </c>
      <c r="O1140" s="105">
        <v>2.7667821774320021</v>
      </c>
      <c r="P1140" s="105">
        <v>9.2722666370711266</v>
      </c>
      <c r="Q1140" s="105">
        <v>16.287520810712898</v>
      </c>
      <c r="R1140" s="105">
        <v>22.00150352135644</v>
      </c>
      <c r="S1140" s="105">
        <v>0</v>
      </c>
      <c r="T1140" s="105">
        <v>23.945790492512007</v>
      </c>
      <c r="U1140" s="105">
        <v>23.945790492512014</v>
      </c>
    </row>
    <row r="1141" spans="1:21">
      <c r="A1141" s="54">
        <v>1139</v>
      </c>
      <c r="B1141" s="104">
        <v>2576</v>
      </c>
      <c r="C1141" s="104">
        <v>2576</v>
      </c>
      <c r="D1141" s="105">
        <v>489.99999999999994</v>
      </c>
      <c r="E1141" s="105">
        <v>767096000</v>
      </c>
      <c r="F1141" s="105">
        <v>0</v>
      </c>
      <c r="G1141" s="105">
        <v>100</v>
      </c>
      <c r="H1141" s="105">
        <v>100</v>
      </c>
      <c r="I1141" s="105">
        <v>100</v>
      </c>
      <c r="J1141" s="105">
        <v>100</v>
      </c>
      <c r="K1141" s="105">
        <v>100</v>
      </c>
      <c r="L1141" s="105">
        <v>2.9798306417616844</v>
      </c>
      <c r="M1141" s="105">
        <v>4.8787423250455761</v>
      </c>
      <c r="N1141" s="105">
        <v>6.336941467714043</v>
      </c>
      <c r="O1141" s="105">
        <v>11.656915392427015</v>
      </c>
      <c r="P1141" s="105">
        <v>33.070462211425635</v>
      </c>
      <c r="Q1141" s="105">
        <v>70.60990581248393</v>
      </c>
      <c r="R1141" s="105">
        <v>100</v>
      </c>
      <c r="S1141" s="105">
        <v>0</v>
      </c>
      <c r="T1141" s="105">
        <v>60.794399820904822</v>
      </c>
      <c r="U1141" s="105">
        <v>60.794399820904829</v>
      </c>
    </row>
    <row r="1142" spans="1:21">
      <c r="A1142" s="54">
        <v>1140</v>
      </c>
      <c r="B1142" s="104">
        <v>2577</v>
      </c>
      <c r="C1142" s="104">
        <v>2577</v>
      </c>
      <c r="D1142" s="105">
        <v>77</v>
      </c>
      <c r="E1142" s="105">
        <v>767096000</v>
      </c>
      <c r="F1142" s="105">
        <v>1</v>
      </c>
      <c r="G1142" s="105">
        <v>-99999</v>
      </c>
      <c r="H1142" s="105">
        <v>-99999</v>
      </c>
      <c r="I1142" s="105">
        <v>-99999</v>
      </c>
      <c r="J1142" s="105">
        <v>-99999</v>
      </c>
      <c r="K1142" s="105">
        <v>-99999</v>
      </c>
      <c r="L1142" s="105">
        <v>-99999</v>
      </c>
      <c r="M1142" s="105">
        <v>-99999</v>
      </c>
      <c r="N1142" s="105">
        <v>-99999</v>
      </c>
      <c r="O1142" s="105">
        <v>-99999</v>
      </c>
      <c r="P1142" s="105">
        <v>-99999</v>
      </c>
      <c r="Q1142" s="105">
        <v>-99999</v>
      </c>
      <c r="R1142" s="105">
        <v>-99999</v>
      </c>
      <c r="S1142" s="105">
        <v>0</v>
      </c>
      <c r="T1142" s="105">
        <v>0</v>
      </c>
      <c r="U1142" s="105">
        <v>0</v>
      </c>
    </row>
    <row r="1143" spans="1:21">
      <c r="A1143" s="54">
        <v>1141</v>
      </c>
      <c r="B1143" s="104">
        <v>2578</v>
      </c>
      <c r="C1143" s="104">
        <v>2578</v>
      </c>
      <c r="D1143" s="105">
        <v>0</v>
      </c>
      <c r="E1143" s="105">
        <v>767096000</v>
      </c>
      <c r="F1143" s="105">
        <v>0</v>
      </c>
      <c r="G1143" s="105">
        <v>100</v>
      </c>
      <c r="H1143" s="105">
        <v>100</v>
      </c>
      <c r="I1143" s="105">
        <v>100</v>
      </c>
      <c r="J1143" s="105">
        <v>100</v>
      </c>
      <c r="K1143" s="105">
        <v>100</v>
      </c>
      <c r="L1143" s="105">
        <v>2.2248314207808639</v>
      </c>
      <c r="M1143" s="105">
        <v>3.5544330555808563</v>
      </c>
      <c r="N1143" s="105">
        <v>4.4965719377830125</v>
      </c>
      <c r="O1143" s="105">
        <v>11.4575192992027</v>
      </c>
      <c r="P1143" s="105">
        <v>22.520368613606742</v>
      </c>
      <c r="Q1143" s="105">
        <v>44.277334901328508</v>
      </c>
      <c r="R1143" s="105">
        <v>79.162507853890361</v>
      </c>
      <c r="S1143" s="105">
        <v>0</v>
      </c>
      <c r="T1143" s="105">
        <v>0</v>
      </c>
      <c r="U1143" s="105">
        <v>0</v>
      </c>
    </row>
    <row r="1144" spans="1:21">
      <c r="A1144" s="54">
        <v>1142</v>
      </c>
      <c r="B1144" s="104">
        <v>2579</v>
      </c>
      <c r="C1144" s="104">
        <v>2579</v>
      </c>
      <c r="D1144" s="105">
        <v>0</v>
      </c>
      <c r="E1144" s="105">
        <v>767096000</v>
      </c>
      <c r="F1144" s="105">
        <v>1</v>
      </c>
      <c r="G1144" s="105">
        <v>-99999</v>
      </c>
      <c r="H1144" s="105">
        <v>-99999</v>
      </c>
      <c r="I1144" s="105">
        <v>-99999</v>
      </c>
      <c r="J1144" s="105">
        <v>-99999</v>
      </c>
      <c r="K1144" s="105">
        <v>-99999</v>
      </c>
      <c r="L1144" s="105">
        <v>-99999</v>
      </c>
      <c r="M1144" s="105">
        <v>-99999</v>
      </c>
      <c r="N1144" s="105">
        <v>-99999</v>
      </c>
      <c r="O1144" s="105">
        <v>-99999</v>
      </c>
      <c r="P1144" s="105">
        <v>-99999</v>
      </c>
      <c r="Q1144" s="105">
        <v>-99999</v>
      </c>
      <c r="R1144" s="105">
        <v>-99999</v>
      </c>
      <c r="S1144" s="105">
        <v>0</v>
      </c>
      <c r="T1144" s="105">
        <v>0</v>
      </c>
      <c r="U1144" s="105">
        <v>0</v>
      </c>
    </row>
    <row r="1145" spans="1:21">
      <c r="A1145" s="54">
        <v>1143</v>
      </c>
      <c r="B1145" s="104">
        <v>2580</v>
      </c>
      <c r="C1145" s="104">
        <v>2580</v>
      </c>
      <c r="D1145" s="105">
        <v>26.000000000000004</v>
      </c>
      <c r="E1145" s="105">
        <v>767096000</v>
      </c>
      <c r="F1145" s="105">
        <v>1</v>
      </c>
      <c r="G1145" s="105">
        <v>-99999</v>
      </c>
      <c r="H1145" s="105">
        <v>-99999</v>
      </c>
      <c r="I1145" s="105">
        <v>-99999</v>
      </c>
      <c r="J1145" s="105">
        <v>-99999</v>
      </c>
      <c r="K1145" s="105">
        <v>-99999</v>
      </c>
      <c r="L1145" s="105">
        <v>-99999</v>
      </c>
      <c r="M1145" s="105">
        <v>-99999</v>
      </c>
      <c r="N1145" s="105">
        <v>-99999</v>
      </c>
      <c r="O1145" s="105">
        <v>-99999</v>
      </c>
      <c r="P1145" s="105">
        <v>-99999</v>
      </c>
      <c r="Q1145" s="105">
        <v>-99999</v>
      </c>
      <c r="R1145" s="105">
        <v>-99999</v>
      </c>
      <c r="S1145" s="105">
        <v>0</v>
      </c>
      <c r="T1145" s="105">
        <v>0</v>
      </c>
      <c r="U1145" s="105">
        <v>0</v>
      </c>
    </row>
    <row r="1146" spans="1:21">
      <c r="A1146" s="54">
        <v>1144</v>
      </c>
      <c r="B1146" s="104">
        <v>2581</v>
      </c>
      <c r="C1146" s="104">
        <v>2581</v>
      </c>
      <c r="D1146" s="105">
        <v>489.99999999999994</v>
      </c>
      <c r="E1146" s="105">
        <v>767096000</v>
      </c>
      <c r="F1146" s="105">
        <v>0</v>
      </c>
      <c r="G1146" s="105">
        <v>23.534799632237682</v>
      </c>
      <c r="H1146" s="105">
        <v>30.376311153236994</v>
      </c>
      <c r="I1146" s="105">
        <v>31.474250110582918</v>
      </c>
      <c r="J1146" s="105">
        <v>36.793841678568761</v>
      </c>
      <c r="K1146" s="105">
        <v>40.818168112162226</v>
      </c>
      <c r="L1146" s="105">
        <v>12.337710837784407</v>
      </c>
      <c r="M1146" s="105">
        <v>7.3179504085488221</v>
      </c>
      <c r="N1146" s="105">
        <v>7.2463864663565989</v>
      </c>
      <c r="O1146" s="105">
        <v>12.681372613885776</v>
      </c>
      <c r="P1146" s="105">
        <v>13.535558337711823</v>
      </c>
      <c r="Q1146" s="105">
        <v>16.639253243174409</v>
      </c>
      <c r="R1146" s="105">
        <v>19.350835253173202</v>
      </c>
      <c r="S1146" s="105">
        <v>0</v>
      </c>
      <c r="T1146" s="105">
        <v>21.008869820618632</v>
      </c>
      <c r="U1146" s="105">
        <v>21.008869820618639</v>
      </c>
    </row>
    <row r="1147" spans="1:21">
      <c r="A1147" s="54">
        <v>1145</v>
      </c>
      <c r="B1147" s="104">
        <v>2582</v>
      </c>
      <c r="C1147" s="104">
        <v>2582</v>
      </c>
      <c r="D1147" s="105">
        <v>77</v>
      </c>
      <c r="E1147" s="105">
        <v>1560480000</v>
      </c>
      <c r="F1147" s="105">
        <v>0</v>
      </c>
      <c r="G1147" s="105">
        <v>8.6659561017927125</v>
      </c>
      <c r="H1147" s="105">
        <v>15.998330510891655</v>
      </c>
      <c r="I1147" s="105">
        <v>14.750919329331579</v>
      </c>
      <c r="J1147" s="105">
        <v>14.828329188532487</v>
      </c>
      <c r="K1147" s="105">
        <v>16.984126987343679</v>
      </c>
      <c r="L1147" s="105">
        <v>3.1843577590902972</v>
      </c>
      <c r="M1147" s="105">
        <v>0.40213864941494593</v>
      </c>
      <c r="N1147" s="105">
        <v>1.0023491993897975</v>
      </c>
      <c r="O1147" s="105">
        <v>2.4340634067707194</v>
      </c>
      <c r="P1147" s="105">
        <v>4.2105560445391204</v>
      </c>
      <c r="Q1147" s="105">
        <v>6.0657900824700954</v>
      </c>
      <c r="R1147" s="105">
        <v>7.5220223151007399</v>
      </c>
      <c r="S1147" s="105">
        <v>0</v>
      </c>
      <c r="T1147" s="105">
        <v>8.0040782978889862</v>
      </c>
      <c r="U1147" s="105">
        <v>8.0040782978889879</v>
      </c>
    </row>
    <row r="1148" spans="1:21">
      <c r="A1148" s="54">
        <v>1146</v>
      </c>
      <c r="B1148" s="104">
        <v>2583</v>
      </c>
      <c r="C1148" s="104">
        <v>2583</v>
      </c>
      <c r="D1148" s="105">
        <v>0</v>
      </c>
      <c r="E1148" s="105">
        <v>767096000</v>
      </c>
      <c r="F1148" s="105">
        <v>0</v>
      </c>
      <c r="G1148" s="105">
        <v>44.278871142470791</v>
      </c>
      <c r="H1148" s="105">
        <v>63.720881744816573</v>
      </c>
      <c r="I1148" s="105">
        <v>70.608329691899769</v>
      </c>
      <c r="J1148" s="105">
        <v>90.084012419602615</v>
      </c>
      <c r="K1148" s="105">
        <v>100</v>
      </c>
      <c r="L1148" s="105">
        <v>1.3721504084772647</v>
      </c>
      <c r="M1148" s="105">
        <v>1.620950218744784</v>
      </c>
      <c r="N1148" s="105">
        <v>2.2774889800319316</v>
      </c>
      <c r="O1148" s="105">
        <v>4.2129675743142379</v>
      </c>
      <c r="P1148" s="105">
        <v>11.559800842764345</v>
      </c>
      <c r="Q1148" s="105">
        <v>21.414001148803912</v>
      </c>
      <c r="R1148" s="105">
        <v>31.475835918011107</v>
      </c>
      <c r="S1148" s="105">
        <v>0</v>
      </c>
      <c r="T1148" s="105">
        <v>0</v>
      </c>
      <c r="U1148" s="105">
        <v>0</v>
      </c>
    </row>
    <row r="1149" spans="1:21">
      <c r="A1149" s="54">
        <v>1147</v>
      </c>
      <c r="B1149" s="104">
        <v>2584</v>
      </c>
      <c r="C1149" s="104">
        <v>2584</v>
      </c>
      <c r="D1149" s="105">
        <v>0</v>
      </c>
      <c r="E1149" s="105">
        <v>767096000</v>
      </c>
      <c r="F1149" s="105">
        <v>0</v>
      </c>
      <c r="G1149" s="105">
        <v>100</v>
      </c>
      <c r="H1149" s="105">
        <v>100</v>
      </c>
      <c r="I1149" s="105">
        <v>100</v>
      </c>
      <c r="J1149" s="105">
        <v>100</v>
      </c>
      <c r="K1149" s="105">
        <v>100</v>
      </c>
      <c r="L1149" s="105">
        <v>0.49813022343940694</v>
      </c>
      <c r="M1149" s="105">
        <v>0.65679505123798776</v>
      </c>
      <c r="N1149" s="105">
        <v>1.5565595827545473</v>
      </c>
      <c r="O1149" s="105">
        <v>3.9994177725501148</v>
      </c>
      <c r="P1149" s="105">
        <v>14.275791203471435</v>
      </c>
      <c r="Q1149" s="105">
        <v>37.321046347518006</v>
      </c>
      <c r="R1149" s="105">
        <v>81.640760394811196</v>
      </c>
      <c r="S1149" s="105">
        <v>0</v>
      </c>
      <c r="T1149" s="105">
        <v>0</v>
      </c>
      <c r="U1149" s="105">
        <v>0</v>
      </c>
    </row>
    <row r="1150" spans="1:21">
      <c r="A1150" s="54">
        <v>1148</v>
      </c>
      <c r="B1150" s="104">
        <v>2585</v>
      </c>
      <c r="C1150" s="104">
        <v>2585</v>
      </c>
      <c r="D1150" s="105">
        <v>0</v>
      </c>
      <c r="E1150" s="105">
        <v>767096000</v>
      </c>
      <c r="F1150" s="105">
        <v>0</v>
      </c>
      <c r="G1150" s="105">
        <v>100</v>
      </c>
      <c r="H1150" s="105">
        <v>100</v>
      </c>
      <c r="I1150" s="105">
        <v>100</v>
      </c>
      <c r="J1150" s="105">
        <v>100</v>
      </c>
      <c r="K1150" s="105">
        <v>79.166169843719416</v>
      </c>
      <c r="L1150" s="105">
        <v>0.95944563466598554</v>
      </c>
      <c r="M1150" s="105">
        <v>1.4564830745989719</v>
      </c>
      <c r="N1150" s="105">
        <v>2.2706651199747028</v>
      </c>
      <c r="O1150" s="105">
        <v>7.1573115986919529</v>
      </c>
      <c r="P1150" s="105">
        <v>18.269019489402055</v>
      </c>
      <c r="Q1150" s="105">
        <v>37.861931035294958</v>
      </c>
      <c r="R1150" s="105">
        <v>70.608038465376154</v>
      </c>
      <c r="S1150" s="105">
        <v>0</v>
      </c>
      <c r="T1150" s="105">
        <v>0</v>
      </c>
      <c r="U1150" s="105">
        <v>0</v>
      </c>
    </row>
    <row r="1151" spans="1:21">
      <c r="A1151" s="54">
        <v>1149</v>
      </c>
      <c r="B1151" s="104">
        <v>2586</v>
      </c>
      <c r="C1151" s="104">
        <v>2586</v>
      </c>
      <c r="D1151" s="105">
        <v>0</v>
      </c>
      <c r="E1151" s="105">
        <v>767096000</v>
      </c>
      <c r="F1151" s="105">
        <v>0</v>
      </c>
      <c r="G1151" s="105">
        <v>59.374862916644354</v>
      </c>
      <c r="H1151" s="105">
        <v>100</v>
      </c>
      <c r="I1151" s="105">
        <v>100</v>
      </c>
      <c r="J1151" s="105">
        <v>100</v>
      </c>
      <c r="K1151" s="105">
        <v>49.292078312444936</v>
      </c>
      <c r="L1151" s="105">
        <v>0.52446708109256579</v>
      </c>
      <c r="M1151" s="105">
        <v>0.40567803028911581</v>
      </c>
      <c r="N1151" s="105">
        <v>0.99592887832737986</v>
      </c>
      <c r="O1151" s="105">
        <v>4.0503300435816803</v>
      </c>
      <c r="P1151" s="105">
        <v>10.244979556801937</v>
      </c>
      <c r="Q1151" s="105">
        <v>19.942570196425965</v>
      </c>
      <c r="R1151" s="105">
        <v>34.374920638486628</v>
      </c>
      <c r="S1151" s="105">
        <v>0</v>
      </c>
      <c r="T1151" s="105">
        <v>0</v>
      </c>
      <c r="U1151" s="105">
        <v>0</v>
      </c>
    </row>
    <row r="1152" spans="1:21">
      <c r="A1152" s="54">
        <v>1150</v>
      </c>
      <c r="B1152" s="104">
        <v>2587</v>
      </c>
      <c r="C1152" s="104">
        <v>2587</v>
      </c>
      <c r="D1152" s="105">
        <v>0</v>
      </c>
      <c r="E1152" s="105">
        <v>1560480000</v>
      </c>
      <c r="F1152" s="105">
        <v>0</v>
      </c>
      <c r="G1152" s="105">
        <v>68.916545746786184</v>
      </c>
      <c r="H1152" s="105">
        <v>100</v>
      </c>
      <c r="I1152" s="105">
        <v>100</v>
      </c>
      <c r="J1152" s="105">
        <v>100</v>
      </c>
      <c r="K1152" s="105">
        <v>70.228630932691146</v>
      </c>
      <c r="L1152" s="105">
        <v>0.97754474541660519</v>
      </c>
      <c r="M1152" s="105">
        <v>0.17001349607466112</v>
      </c>
      <c r="N1152" s="105">
        <v>0.65448929884691931</v>
      </c>
      <c r="O1152" s="105">
        <v>3.245813798273975</v>
      </c>
      <c r="P1152" s="105">
        <v>9.4828773945694085</v>
      </c>
      <c r="Q1152" s="105">
        <v>20.990439802896894</v>
      </c>
      <c r="R1152" s="105">
        <v>40.851482857563255</v>
      </c>
      <c r="S1152" s="105">
        <v>0</v>
      </c>
      <c r="T1152" s="105">
        <v>0</v>
      </c>
      <c r="U1152" s="105">
        <v>0</v>
      </c>
    </row>
    <row r="1153" spans="1:21">
      <c r="A1153" s="54">
        <v>1151</v>
      </c>
      <c r="B1153" s="104">
        <v>2588</v>
      </c>
      <c r="C1153" s="104">
        <v>2588</v>
      </c>
      <c r="D1153" s="105">
        <v>0</v>
      </c>
      <c r="E1153" s="105">
        <v>767096000</v>
      </c>
      <c r="F1153" s="105">
        <v>0</v>
      </c>
      <c r="G1153" s="105">
        <v>0</v>
      </c>
      <c r="H1153" s="105">
        <v>0</v>
      </c>
      <c r="I1153" s="105">
        <v>0</v>
      </c>
      <c r="J1153" s="105">
        <v>0</v>
      </c>
      <c r="K1153" s="105">
        <v>100</v>
      </c>
      <c r="L1153" s="105">
        <v>0.59939989396292503</v>
      </c>
      <c r="M1153" s="105">
        <v>0.36879820935374164</v>
      </c>
      <c r="N1153" s="105">
        <v>1.0498575164815485</v>
      </c>
      <c r="O1153" s="105">
        <v>7.3175568503953494</v>
      </c>
      <c r="P1153" s="105">
        <v>0</v>
      </c>
      <c r="Q1153" s="105">
        <v>0</v>
      </c>
      <c r="R1153" s="105">
        <v>0</v>
      </c>
      <c r="S1153" s="105">
        <v>0</v>
      </c>
      <c r="T1153" s="105">
        <v>0</v>
      </c>
      <c r="U1153" s="105">
        <v>0</v>
      </c>
    </row>
    <row r="1154" spans="1:21">
      <c r="A1154" s="54">
        <v>1152</v>
      </c>
      <c r="B1154" s="104">
        <v>2589</v>
      </c>
      <c r="C1154" s="104">
        <v>2589</v>
      </c>
      <c r="D1154" s="105">
        <v>0</v>
      </c>
      <c r="E1154" s="105">
        <v>1560480000</v>
      </c>
      <c r="F1154" s="105">
        <v>0</v>
      </c>
      <c r="G1154" s="105">
        <v>0</v>
      </c>
      <c r="H1154" s="105">
        <v>0</v>
      </c>
      <c r="I1154" s="105">
        <v>0</v>
      </c>
      <c r="J1154" s="105">
        <v>0</v>
      </c>
      <c r="K1154" s="105">
        <v>100</v>
      </c>
      <c r="L1154" s="105">
        <v>0.60002481777991612</v>
      </c>
      <c r="M1154" s="105">
        <v>0.231263408496929</v>
      </c>
      <c r="N1154" s="105">
        <v>0.91179784635182526</v>
      </c>
      <c r="O1154" s="105">
        <v>8.4520884315510578</v>
      </c>
      <c r="P1154" s="105">
        <v>0</v>
      </c>
      <c r="Q1154" s="105">
        <v>0</v>
      </c>
      <c r="R1154" s="105">
        <v>0</v>
      </c>
      <c r="S1154" s="105">
        <v>0</v>
      </c>
      <c r="T1154" s="105">
        <v>0</v>
      </c>
      <c r="U1154" s="105">
        <v>0</v>
      </c>
    </row>
    <row r="1155" spans="1:21">
      <c r="A1155" s="54">
        <v>1153</v>
      </c>
      <c r="B1155" s="104">
        <v>2590</v>
      </c>
      <c r="C1155" s="104">
        <v>2590</v>
      </c>
      <c r="D1155" s="105">
        <v>0</v>
      </c>
      <c r="E1155" s="105">
        <v>767096000</v>
      </c>
      <c r="F1155" s="105">
        <v>0</v>
      </c>
      <c r="G1155" s="105">
        <v>0</v>
      </c>
      <c r="H1155" s="105">
        <v>0</v>
      </c>
      <c r="I1155" s="105">
        <v>0</v>
      </c>
      <c r="J1155" s="105">
        <v>0</v>
      </c>
      <c r="K1155" s="105">
        <v>100</v>
      </c>
      <c r="L1155" s="105">
        <v>1.1368349646356801</v>
      </c>
      <c r="M1155" s="105">
        <v>2.0997118867284756</v>
      </c>
      <c r="N1155" s="105">
        <v>3.3473010324790908</v>
      </c>
      <c r="O1155" s="105">
        <v>18.141873573821165</v>
      </c>
      <c r="P1155" s="105">
        <v>0</v>
      </c>
      <c r="Q1155" s="105">
        <v>0</v>
      </c>
      <c r="R1155" s="105">
        <v>0</v>
      </c>
      <c r="S1155" s="105">
        <v>0</v>
      </c>
      <c r="T1155" s="105">
        <v>0</v>
      </c>
      <c r="U1155" s="105">
        <v>0</v>
      </c>
    </row>
    <row r="1156" spans="1:21">
      <c r="A1156" s="54">
        <v>1154</v>
      </c>
      <c r="B1156" s="104">
        <v>2591</v>
      </c>
      <c r="C1156" s="104">
        <v>2591</v>
      </c>
      <c r="D1156" s="105">
        <v>0</v>
      </c>
      <c r="E1156" s="105">
        <v>767096000</v>
      </c>
      <c r="F1156" s="105">
        <v>0</v>
      </c>
      <c r="G1156" s="105">
        <v>0</v>
      </c>
      <c r="H1156" s="105">
        <v>0</v>
      </c>
      <c r="I1156" s="105">
        <v>0</v>
      </c>
      <c r="J1156" s="105">
        <v>0</v>
      </c>
      <c r="K1156" s="105">
        <v>0</v>
      </c>
      <c r="L1156" s="105">
        <v>3.1037390406113805</v>
      </c>
      <c r="M1156" s="105">
        <v>6.0686794774957162</v>
      </c>
      <c r="N1156" s="105">
        <v>14.498104634879594</v>
      </c>
      <c r="O1156" s="105">
        <v>70.609905739654408</v>
      </c>
      <c r="P1156" s="105">
        <v>0</v>
      </c>
      <c r="Q1156" s="105">
        <v>0</v>
      </c>
      <c r="R1156" s="105">
        <v>0</v>
      </c>
      <c r="S1156" s="105">
        <v>0</v>
      </c>
      <c r="T1156" s="105">
        <v>0</v>
      </c>
      <c r="U1156" s="105">
        <v>0</v>
      </c>
    </row>
    <row r="1157" spans="1:21">
      <c r="A1157" s="54">
        <v>1155</v>
      </c>
      <c r="B1157" s="104">
        <v>2592</v>
      </c>
      <c r="C1157" s="104">
        <v>2592</v>
      </c>
      <c r="D1157" s="105">
        <v>0</v>
      </c>
      <c r="E1157" s="105">
        <v>767096000</v>
      </c>
      <c r="F1157" s="105">
        <v>1</v>
      </c>
      <c r="G1157" s="105">
        <v>-99999</v>
      </c>
      <c r="H1157" s="105">
        <v>-99999</v>
      </c>
      <c r="I1157" s="105">
        <v>-99999</v>
      </c>
      <c r="J1157" s="105">
        <v>-99999</v>
      </c>
      <c r="K1157" s="105">
        <v>-99999</v>
      </c>
      <c r="L1157" s="105">
        <v>-99999</v>
      </c>
      <c r="M1157" s="105">
        <v>-99999</v>
      </c>
      <c r="N1157" s="105">
        <v>-99999</v>
      </c>
      <c r="O1157" s="105">
        <v>-99999</v>
      </c>
      <c r="P1157" s="105">
        <v>-99999</v>
      </c>
      <c r="Q1157" s="105">
        <v>-99999</v>
      </c>
      <c r="R1157" s="105">
        <v>-99999</v>
      </c>
      <c r="S1157" s="105">
        <v>0</v>
      </c>
      <c r="T1157" s="105">
        <v>0</v>
      </c>
      <c r="U1157" s="105">
        <v>0</v>
      </c>
    </row>
    <row r="1158" spans="1:21">
      <c r="A1158" s="54">
        <v>1156</v>
      </c>
      <c r="B1158" s="104">
        <v>2593</v>
      </c>
      <c r="C1158" s="104">
        <v>2593</v>
      </c>
      <c r="D1158" s="105">
        <v>0</v>
      </c>
      <c r="E1158" s="105">
        <v>767096000</v>
      </c>
      <c r="F1158" s="105">
        <v>0</v>
      </c>
      <c r="G1158" s="105">
        <v>100</v>
      </c>
      <c r="H1158" s="105">
        <v>100</v>
      </c>
      <c r="I1158" s="105">
        <v>100</v>
      </c>
      <c r="J1158" s="105">
        <v>100</v>
      </c>
      <c r="K1158" s="105">
        <v>100</v>
      </c>
      <c r="L1158" s="105">
        <v>6.0684066933879413</v>
      </c>
      <c r="M1158" s="105">
        <v>9.4482787757812261</v>
      </c>
      <c r="N1158" s="105">
        <v>10.517082965170198</v>
      </c>
      <c r="O1158" s="105">
        <v>33.065259995703848</v>
      </c>
      <c r="P1158" s="105">
        <v>70.59879848083861</v>
      </c>
      <c r="Q1158" s="105">
        <v>100</v>
      </c>
      <c r="R1158" s="105">
        <v>100</v>
      </c>
      <c r="S1158" s="105">
        <v>0</v>
      </c>
      <c r="T1158" s="105">
        <v>0</v>
      </c>
      <c r="U1158" s="105">
        <v>0</v>
      </c>
    </row>
    <row r="1159" spans="1:21">
      <c r="A1159" s="54">
        <v>1157</v>
      </c>
      <c r="B1159" s="104">
        <v>2594</v>
      </c>
      <c r="C1159" s="104">
        <v>2594</v>
      </c>
      <c r="D1159" s="105">
        <v>0</v>
      </c>
      <c r="E1159" s="105">
        <v>767096000</v>
      </c>
      <c r="F1159" s="105">
        <v>1</v>
      </c>
      <c r="G1159" s="105">
        <v>0</v>
      </c>
      <c r="H1159" s="105">
        <v>0</v>
      </c>
      <c r="I1159" s="105">
        <v>0</v>
      </c>
      <c r="J1159" s="105">
        <v>0</v>
      </c>
      <c r="K1159" s="105">
        <v>28.70724449868581</v>
      </c>
      <c r="L1159" s="105">
        <v>5.2016073527920561</v>
      </c>
      <c r="M1159" s="105">
        <v>28.167194533043773</v>
      </c>
      <c r="N1159" s="105">
        <v>22.281512093303281</v>
      </c>
      <c r="O1159" s="105">
        <v>25.132210398976682</v>
      </c>
      <c r="P1159" s="105">
        <v>100</v>
      </c>
      <c r="Q1159" s="105">
        <v>0</v>
      </c>
      <c r="R1159" s="105">
        <v>0</v>
      </c>
      <c r="S1159" s="105">
        <v>0</v>
      </c>
      <c r="T1159" s="105">
        <v>0</v>
      </c>
      <c r="U1159" s="105">
        <v>0</v>
      </c>
    </row>
    <row r="1160" spans="1:21">
      <c r="A1160" s="54">
        <v>1158</v>
      </c>
      <c r="B1160" s="104">
        <v>2595</v>
      </c>
      <c r="C1160" s="104">
        <v>2595</v>
      </c>
      <c r="D1160" s="105">
        <v>0</v>
      </c>
      <c r="E1160" s="105">
        <v>5053040000</v>
      </c>
      <c r="F1160" s="105">
        <v>1</v>
      </c>
      <c r="G1160" s="105">
        <v>89.27989860015532</v>
      </c>
      <c r="H1160" s="105">
        <v>100</v>
      </c>
      <c r="I1160" s="105">
        <v>100</v>
      </c>
      <c r="J1160" s="105">
        <v>100</v>
      </c>
      <c r="K1160" s="105">
        <v>100</v>
      </c>
      <c r="L1160" s="105">
        <v>9.8583852317314484</v>
      </c>
      <c r="M1160" s="105">
        <v>0.47948058346280487</v>
      </c>
      <c r="N1160" s="105">
        <v>1.15477326574976</v>
      </c>
      <c r="O1160" s="105">
        <v>6.3312541056774485</v>
      </c>
      <c r="P1160" s="105">
        <v>23.379497647286165</v>
      </c>
      <c r="Q1160" s="105">
        <v>44.173535488271064</v>
      </c>
      <c r="R1160" s="105">
        <v>62.844029703459967</v>
      </c>
      <c r="S1160" s="105">
        <v>0</v>
      </c>
      <c r="T1160" s="105">
        <v>0</v>
      </c>
      <c r="U1160" s="105">
        <v>0</v>
      </c>
    </row>
    <row r="1161" spans="1:21">
      <c r="A1161" s="54">
        <v>1159</v>
      </c>
      <c r="B1161" s="104">
        <v>2671</v>
      </c>
      <c r="C1161" s="104">
        <v>2671</v>
      </c>
      <c r="D1161" s="105">
        <v>0</v>
      </c>
      <c r="E1161" s="105">
        <v>2301290000</v>
      </c>
      <c r="F1161" s="105">
        <v>1</v>
      </c>
      <c r="G1161" s="105">
        <v>7.4774692581590054</v>
      </c>
      <c r="H1161" s="105">
        <v>9.8170005626541155</v>
      </c>
      <c r="I1161" s="105">
        <v>10.24996865757937</v>
      </c>
      <c r="J1161" s="105">
        <v>12.464686799798621</v>
      </c>
      <c r="K1161" s="105">
        <v>13.9257944438276</v>
      </c>
      <c r="L1161" s="105">
        <v>1.6758040611656106</v>
      </c>
      <c r="M1161" s="105">
        <v>0.61959483859074671</v>
      </c>
      <c r="N1161" s="105">
        <v>1.1959120092741897</v>
      </c>
      <c r="O1161" s="105">
        <v>2.6220470477803395</v>
      </c>
      <c r="P1161" s="105">
        <v>3.6417652784154124</v>
      </c>
      <c r="Q1161" s="105">
        <v>5.0524549746313525</v>
      </c>
      <c r="R1161" s="105">
        <v>6.2156861573279336</v>
      </c>
      <c r="S1161" s="105">
        <v>0</v>
      </c>
      <c r="T1161" s="105">
        <v>0</v>
      </c>
      <c r="U1161" s="105">
        <v>0</v>
      </c>
    </row>
    <row r="1162" spans="1:21">
      <c r="A1162" s="54">
        <v>1160</v>
      </c>
      <c r="B1162" s="104">
        <v>2672</v>
      </c>
      <c r="C1162" s="104">
        <v>2672</v>
      </c>
      <c r="D1162" s="105">
        <v>0</v>
      </c>
      <c r="E1162" s="105">
        <v>767096000</v>
      </c>
      <c r="F1162" s="105">
        <v>1</v>
      </c>
      <c r="G1162" s="105">
        <v>-99999</v>
      </c>
      <c r="H1162" s="105">
        <v>-99999</v>
      </c>
      <c r="I1162" s="105">
        <v>-99999</v>
      </c>
      <c r="J1162" s="105">
        <v>-99999</v>
      </c>
      <c r="K1162" s="105">
        <v>-99999</v>
      </c>
      <c r="L1162" s="105">
        <v>-99999</v>
      </c>
      <c r="M1162" s="105">
        <v>-99999</v>
      </c>
      <c r="N1162" s="105">
        <v>-99999</v>
      </c>
      <c r="O1162" s="105">
        <v>-99999</v>
      </c>
      <c r="P1162" s="105">
        <v>-99999</v>
      </c>
      <c r="Q1162" s="105">
        <v>-99999</v>
      </c>
      <c r="R1162" s="105">
        <v>-99999</v>
      </c>
      <c r="S1162" s="105">
        <v>0</v>
      </c>
      <c r="T1162" s="105">
        <v>0</v>
      </c>
      <c r="U1162" s="105">
        <v>0</v>
      </c>
    </row>
    <row r="1163" spans="1:21">
      <c r="A1163" s="54">
        <v>1161</v>
      </c>
      <c r="B1163" s="104">
        <v>2673</v>
      </c>
      <c r="C1163" s="104">
        <v>2673</v>
      </c>
      <c r="D1163" s="105">
        <v>0</v>
      </c>
      <c r="E1163" s="105">
        <v>1560480000</v>
      </c>
      <c r="F1163" s="105">
        <v>0</v>
      </c>
      <c r="G1163" s="105">
        <v>100</v>
      </c>
      <c r="H1163" s="105">
        <v>100</v>
      </c>
      <c r="I1163" s="105">
        <v>100</v>
      </c>
      <c r="J1163" s="105">
        <v>100</v>
      </c>
      <c r="K1163" s="105">
        <v>100</v>
      </c>
      <c r="L1163" s="105">
        <v>0.44893546576378829</v>
      </c>
      <c r="M1163" s="105">
        <v>0.15879308824755858</v>
      </c>
      <c r="N1163" s="105">
        <v>0.84858239804771385</v>
      </c>
      <c r="O1163" s="105">
        <v>1.56104460664039</v>
      </c>
      <c r="P1163" s="105">
        <v>9.5241229962534728</v>
      </c>
      <c r="Q1163" s="105">
        <v>34.286842786512494</v>
      </c>
      <c r="R1163" s="105">
        <v>88.574343865157289</v>
      </c>
      <c r="S1163" s="105">
        <v>0</v>
      </c>
      <c r="T1163" s="105">
        <v>0</v>
      </c>
      <c r="U1163" s="105">
        <v>0</v>
      </c>
    </row>
    <row r="1164" spans="1:21">
      <c r="A1164" s="54">
        <v>1162</v>
      </c>
      <c r="B1164" s="104">
        <v>2674</v>
      </c>
      <c r="C1164" s="104">
        <v>2674</v>
      </c>
      <c r="D1164" s="105">
        <v>0</v>
      </c>
      <c r="E1164" s="105">
        <v>767096000</v>
      </c>
      <c r="F1164" s="105">
        <v>0</v>
      </c>
      <c r="G1164" s="105">
        <v>90.088500519376069</v>
      </c>
      <c r="H1164" s="105">
        <v>100</v>
      </c>
      <c r="I1164" s="105">
        <v>100</v>
      </c>
      <c r="J1164" s="105">
        <v>100</v>
      </c>
      <c r="K1164" s="105">
        <v>48.380861390035292</v>
      </c>
      <c r="L1164" s="105">
        <v>0.21074293511961581</v>
      </c>
      <c r="M1164" s="105">
        <v>0.28881701517971486</v>
      </c>
      <c r="N1164" s="105">
        <v>1.0596026554771165</v>
      </c>
      <c r="O1164" s="105">
        <v>1.4683915022458554</v>
      </c>
      <c r="P1164" s="105">
        <v>5.8577724552957529</v>
      </c>
      <c r="Q1164" s="105">
        <v>18.398355739872578</v>
      </c>
      <c r="R1164" s="105">
        <v>44.280788390879763</v>
      </c>
      <c r="S1164" s="105">
        <v>0</v>
      </c>
      <c r="T1164" s="105">
        <v>0</v>
      </c>
      <c r="U1164" s="105">
        <v>0</v>
      </c>
    </row>
    <row r="1165" spans="1:21">
      <c r="A1165" s="54">
        <v>1163</v>
      </c>
      <c r="B1165" s="104">
        <v>2675</v>
      </c>
      <c r="C1165" s="104">
        <v>2675</v>
      </c>
      <c r="D1165" s="105">
        <v>0</v>
      </c>
      <c r="E1165" s="105">
        <v>767096000</v>
      </c>
      <c r="F1165" s="105">
        <v>0</v>
      </c>
      <c r="G1165" s="105">
        <v>100</v>
      </c>
      <c r="H1165" s="105">
        <v>100</v>
      </c>
      <c r="I1165" s="105">
        <v>100</v>
      </c>
      <c r="J1165" s="105">
        <v>100</v>
      </c>
      <c r="K1165" s="105">
        <v>76.840191619467817</v>
      </c>
      <c r="L1165" s="105">
        <v>0.24710904433710174</v>
      </c>
      <c r="M1165" s="105">
        <v>0.14948384414378152</v>
      </c>
      <c r="N1165" s="105">
        <v>0.63237262414049156</v>
      </c>
      <c r="O1165" s="105">
        <v>1.2119959966674363</v>
      </c>
      <c r="P1165" s="105">
        <v>6.5973901895502678</v>
      </c>
      <c r="Q1165" s="105">
        <v>19.643357256104554</v>
      </c>
      <c r="R1165" s="105">
        <v>46.652973483248317</v>
      </c>
      <c r="S1165" s="105">
        <v>0</v>
      </c>
      <c r="T1165" s="105">
        <v>0</v>
      </c>
      <c r="U1165" s="105">
        <v>0</v>
      </c>
    </row>
    <row r="1166" spans="1:21">
      <c r="A1166" s="54">
        <v>1164</v>
      </c>
      <c r="B1166" s="104">
        <v>2676</v>
      </c>
      <c r="C1166" s="104">
        <v>2676</v>
      </c>
      <c r="D1166" s="105">
        <v>0</v>
      </c>
      <c r="E1166" s="105">
        <v>767096000</v>
      </c>
      <c r="F1166" s="105">
        <v>0</v>
      </c>
      <c r="G1166" s="105">
        <v>100</v>
      </c>
      <c r="H1166" s="105">
        <v>100</v>
      </c>
      <c r="I1166" s="105">
        <v>100</v>
      </c>
      <c r="J1166" s="105">
        <v>100</v>
      </c>
      <c r="K1166" s="105">
        <v>87.085550502063512</v>
      </c>
      <c r="L1166" s="105">
        <v>0.25611454035746445</v>
      </c>
      <c r="M1166" s="105">
        <v>0.11766197599810421</v>
      </c>
      <c r="N1166" s="105">
        <v>0.56617993010055889</v>
      </c>
      <c r="O1166" s="105">
        <v>1.1322056325016798</v>
      </c>
      <c r="P1166" s="105">
        <v>6.5477857520348532</v>
      </c>
      <c r="Q1166" s="105">
        <v>21.069084798886337</v>
      </c>
      <c r="R1166" s="105">
        <v>53.317683980855215</v>
      </c>
      <c r="S1166" s="105">
        <v>0</v>
      </c>
      <c r="T1166" s="105">
        <v>0</v>
      </c>
      <c r="U1166" s="105">
        <v>0</v>
      </c>
    </row>
    <row r="1167" spans="1:21">
      <c r="A1167" s="54">
        <v>1165</v>
      </c>
      <c r="B1167" s="104">
        <v>2677</v>
      </c>
      <c r="C1167" s="104">
        <v>2677</v>
      </c>
      <c r="D1167" s="105">
        <v>0</v>
      </c>
      <c r="E1167" s="105">
        <v>767096000</v>
      </c>
      <c r="F1167" s="105">
        <v>0</v>
      </c>
      <c r="G1167" s="105">
        <v>18.528840532353943</v>
      </c>
      <c r="H1167" s="105">
        <v>26.389560758201071</v>
      </c>
      <c r="I1167" s="105">
        <v>29.354679944515794</v>
      </c>
      <c r="J1167" s="105">
        <v>36.796711479745156</v>
      </c>
      <c r="K1167" s="105">
        <v>41.469309762887391</v>
      </c>
      <c r="L1167" s="105">
        <v>0.57875232249129638</v>
      </c>
      <c r="M1167" s="105">
        <v>0.19418511335379113</v>
      </c>
      <c r="N1167" s="105">
        <v>0.81602152847698184</v>
      </c>
      <c r="O1167" s="105">
        <v>1.6247248118778863</v>
      </c>
      <c r="P1167" s="105">
        <v>4.8025119762167385</v>
      </c>
      <c r="Q1167" s="105">
        <v>9.1669000528487921</v>
      </c>
      <c r="R1167" s="105">
        <v>13.466837706504668</v>
      </c>
      <c r="S1167" s="105">
        <v>0</v>
      </c>
      <c r="T1167" s="105">
        <v>0</v>
      </c>
      <c r="U1167" s="105">
        <v>0</v>
      </c>
    </row>
    <row r="1168" spans="1:21">
      <c r="A1168" s="54">
        <v>1166</v>
      </c>
      <c r="B1168" s="104">
        <v>2681</v>
      </c>
      <c r="C1168" s="104">
        <v>2681</v>
      </c>
      <c r="D1168" s="105">
        <v>0</v>
      </c>
      <c r="E1168" s="105">
        <v>767096000</v>
      </c>
      <c r="F1168" s="105">
        <v>0</v>
      </c>
      <c r="G1168" s="105">
        <v>96.761722780070585</v>
      </c>
      <c r="H1168" s="105">
        <v>100</v>
      </c>
      <c r="I1168" s="105">
        <v>100</v>
      </c>
      <c r="J1168" s="105">
        <v>100</v>
      </c>
      <c r="K1168" s="105">
        <v>100</v>
      </c>
      <c r="L1168" s="105">
        <v>0.40392279761171518</v>
      </c>
      <c r="M1168" s="105">
        <v>0.17428147927433413</v>
      </c>
      <c r="N1168" s="105">
        <v>0.67217251304094838</v>
      </c>
      <c r="O1168" s="105">
        <v>1.3145899847310696</v>
      </c>
      <c r="P1168" s="105">
        <v>7.3593422959490304</v>
      </c>
      <c r="Q1168" s="105">
        <v>20.096665500476199</v>
      </c>
      <c r="R1168" s="105">
        <v>44.280788390879763</v>
      </c>
      <c r="S1168" s="105">
        <v>0</v>
      </c>
      <c r="T1168" s="105">
        <v>0</v>
      </c>
      <c r="U1168" s="105">
        <v>0</v>
      </c>
    </row>
    <row r="1169" spans="1:21">
      <c r="A1169" s="54">
        <v>1167</v>
      </c>
      <c r="B1169" s="104">
        <v>2682</v>
      </c>
      <c r="C1169" s="104">
        <v>2682</v>
      </c>
      <c r="D1169" s="105">
        <v>0</v>
      </c>
      <c r="E1169" s="105">
        <v>767096000</v>
      </c>
      <c r="F1169" s="105">
        <v>0</v>
      </c>
      <c r="G1169" s="105">
        <v>90.081353799793916</v>
      </c>
      <c r="H1169" s="105">
        <v>100</v>
      </c>
      <c r="I1169" s="105">
        <v>100</v>
      </c>
      <c r="J1169" s="105">
        <v>100</v>
      </c>
      <c r="K1169" s="105">
        <v>100</v>
      </c>
      <c r="L1169" s="105">
        <v>0.39287198541822332</v>
      </c>
      <c r="M1169" s="105">
        <v>0.18405391591875336</v>
      </c>
      <c r="N1169" s="105">
        <v>0.70212989496181422</v>
      </c>
      <c r="O1169" s="105">
        <v>1.353900636450297</v>
      </c>
      <c r="P1169" s="105">
        <v>7.1375936070874966</v>
      </c>
      <c r="Q1169" s="105">
        <v>19.64179894882724</v>
      </c>
      <c r="R1169" s="105">
        <v>42.825561642524974</v>
      </c>
      <c r="S1169" s="105">
        <v>0</v>
      </c>
      <c r="T1169" s="105">
        <v>0</v>
      </c>
      <c r="U1169" s="105">
        <v>0</v>
      </c>
    </row>
    <row r="1170" spans="1:21">
      <c r="A1170" s="54">
        <v>1168</v>
      </c>
      <c r="B1170" s="104">
        <v>2683</v>
      </c>
      <c r="C1170" s="104">
        <v>2683</v>
      </c>
      <c r="D1170" s="105">
        <v>0</v>
      </c>
      <c r="E1170" s="105">
        <v>767096000</v>
      </c>
      <c r="F1170" s="105">
        <v>0</v>
      </c>
      <c r="G1170" s="105">
        <v>90.081353426910653</v>
      </c>
      <c r="H1170" s="105">
        <v>100</v>
      </c>
      <c r="I1170" s="105">
        <v>100</v>
      </c>
      <c r="J1170" s="105">
        <v>100</v>
      </c>
      <c r="K1170" s="105">
        <v>49.289797158120905</v>
      </c>
      <c r="L1170" s="105">
        <v>0.25549625825322214</v>
      </c>
      <c r="M1170" s="105">
        <v>0.30037450910489333</v>
      </c>
      <c r="N1170" s="105">
        <v>0.97420246639415597</v>
      </c>
      <c r="O1170" s="105">
        <v>1.47704318267493</v>
      </c>
      <c r="P1170" s="105">
        <v>6.0752540683265321</v>
      </c>
      <c r="Q1170" s="105">
        <v>17.892871571098688</v>
      </c>
      <c r="R1170" s="105">
        <v>41.466019831435055</v>
      </c>
      <c r="S1170" s="105">
        <v>0</v>
      </c>
      <c r="T1170" s="105">
        <v>0</v>
      </c>
      <c r="U1170" s="105">
        <v>0</v>
      </c>
    </row>
    <row r="1171" spans="1:21">
      <c r="A1171" s="54">
        <v>1169</v>
      </c>
      <c r="B1171" s="104">
        <v>2684</v>
      </c>
      <c r="C1171" s="104">
        <v>2684</v>
      </c>
      <c r="D1171" s="105">
        <v>0</v>
      </c>
      <c r="E1171" s="105">
        <v>767096000</v>
      </c>
      <c r="F1171" s="105">
        <v>0</v>
      </c>
      <c r="G1171" s="105">
        <v>100</v>
      </c>
      <c r="H1171" s="105">
        <v>100</v>
      </c>
      <c r="I1171" s="105">
        <v>100</v>
      </c>
      <c r="J1171" s="105">
        <v>100</v>
      </c>
      <c r="K1171" s="105">
        <v>38.990436557916546</v>
      </c>
      <c r="L1171" s="105">
        <v>0.28343674012745779</v>
      </c>
      <c r="M1171" s="105">
        <v>0.48110258145385754</v>
      </c>
      <c r="N1171" s="105">
        <v>1.4470610972692117</v>
      </c>
      <c r="O1171" s="105">
        <v>1.9065757047997569</v>
      </c>
      <c r="P1171" s="105">
        <v>6.8207813299749569</v>
      </c>
      <c r="Q1171" s="105">
        <v>21.238693084393567</v>
      </c>
      <c r="R1171" s="105">
        <v>51.222730380007988</v>
      </c>
      <c r="S1171" s="105">
        <v>0</v>
      </c>
      <c r="T1171" s="105">
        <v>0</v>
      </c>
      <c r="U1171" s="105">
        <v>0</v>
      </c>
    </row>
    <row r="1172" spans="1:21">
      <c r="A1172" s="54">
        <v>1170</v>
      </c>
      <c r="B1172" s="104">
        <v>2685</v>
      </c>
      <c r="C1172" s="104">
        <v>2685</v>
      </c>
      <c r="D1172" s="105">
        <v>0</v>
      </c>
      <c r="E1172" s="105">
        <v>767096000</v>
      </c>
      <c r="F1172" s="105">
        <v>0</v>
      </c>
      <c r="G1172" s="105">
        <v>100</v>
      </c>
      <c r="H1172" s="105">
        <v>100</v>
      </c>
      <c r="I1172" s="105">
        <v>100</v>
      </c>
      <c r="J1172" s="105">
        <v>100</v>
      </c>
      <c r="K1172" s="105">
        <v>58.052427764009074</v>
      </c>
      <c r="L1172" s="105">
        <v>0.31146699567104524</v>
      </c>
      <c r="M1172" s="105">
        <v>0.5508713321960591</v>
      </c>
      <c r="N1172" s="105">
        <v>1.5665332372401972</v>
      </c>
      <c r="O1172" s="105">
        <v>2.1889230255250558</v>
      </c>
      <c r="P1172" s="105">
        <v>8.1892139479009654</v>
      </c>
      <c r="Q1172" s="105">
        <v>22.915432012108852</v>
      </c>
      <c r="R1172" s="105">
        <v>51.222730380007988</v>
      </c>
      <c r="S1172" s="105">
        <v>0</v>
      </c>
      <c r="T1172" s="105">
        <v>0</v>
      </c>
      <c r="U1172" s="105">
        <v>0</v>
      </c>
    </row>
    <row r="1173" spans="1:21">
      <c r="A1173" s="54">
        <v>1171</v>
      </c>
      <c r="B1173" s="104">
        <v>2686</v>
      </c>
      <c r="C1173" s="104">
        <v>2686</v>
      </c>
      <c r="D1173" s="105">
        <v>0</v>
      </c>
      <c r="E1173" s="105">
        <v>767096000</v>
      </c>
      <c r="F1173" s="105">
        <v>0</v>
      </c>
      <c r="G1173" s="105">
        <v>100</v>
      </c>
      <c r="H1173" s="105">
        <v>100</v>
      </c>
      <c r="I1173" s="105">
        <v>100</v>
      </c>
      <c r="J1173" s="105">
        <v>100</v>
      </c>
      <c r="K1173" s="105">
        <v>72.565534705011373</v>
      </c>
      <c r="L1173" s="105">
        <v>0.38795772095928277</v>
      </c>
      <c r="M1173" s="105">
        <v>0.82615457125142222</v>
      </c>
      <c r="N1173" s="105">
        <v>2.1571226264850774</v>
      </c>
      <c r="O1173" s="105">
        <v>2.7863620215237153</v>
      </c>
      <c r="P1173" s="105">
        <v>9.5341578444540467</v>
      </c>
      <c r="Q1173" s="105">
        <v>27.498518414530611</v>
      </c>
      <c r="R1173" s="105">
        <v>63.716079253180695</v>
      </c>
      <c r="S1173" s="105">
        <v>0</v>
      </c>
      <c r="T1173" s="105">
        <v>0</v>
      </c>
      <c r="U1173" s="105">
        <v>0</v>
      </c>
    </row>
    <row r="1174" spans="1:21">
      <c r="A1174" s="54">
        <v>1172</v>
      </c>
      <c r="B1174" s="104">
        <v>2687</v>
      </c>
      <c r="C1174" s="104">
        <v>2687</v>
      </c>
      <c r="D1174" s="105">
        <v>0</v>
      </c>
      <c r="E1174" s="105">
        <v>767096000</v>
      </c>
      <c r="F1174" s="105">
        <v>0</v>
      </c>
      <c r="G1174" s="105">
        <v>100</v>
      </c>
      <c r="H1174" s="105">
        <v>100</v>
      </c>
      <c r="I1174" s="105">
        <v>100</v>
      </c>
      <c r="J1174" s="105">
        <v>100</v>
      </c>
      <c r="K1174" s="105">
        <v>100</v>
      </c>
      <c r="L1174" s="105">
        <v>0.89130106422164745</v>
      </c>
      <c r="M1174" s="105">
        <v>0.63607213900780568</v>
      </c>
      <c r="N1174" s="105">
        <v>1.9387866827710925</v>
      </c>
      <c r="O1174" s="105">
        <v>3.0015044546735954</v>
      </c>
      <c r="P1174" s="105">
        <v>9.6042619462515031</v>
      </c>
      <c r="Q1174" s="105">
        <v>24.414572424115971</v>
      </c>
      <c r="R1174" s="105">
        <v>52.247184987608186</v>
      </c>
      <c r="S1174" s="105">
        <v>0</v>
      </c>
      <c r="T1174" s="105">
        <v>0</v>
      </c>
      <c r="U1174" s="105">
        <v>0</v>
      </c>
    </row>
    <row r="1175" spans="1:21">
      <c r="A1175" s="54">
        <v>1173</v>
      </c>
      <c r="B1175" s="104">
        <v>2688</v>
      </c>
      <c r="C1175" s="104">
        <v>2688</v>
      </c>
      <c r="D1175" s="105">
        <v>0</v>
      </c>
      <c r="E1175" s="105">
        <v>767096000</v>
      </c>
      <c r="F1175" s="105">
        <v>0</v>
      </c>
      <c r="G1175" s="105">
        <v>100</v>
      </c>
      <c r="H1175" s="105">
        <v>100</v>
      </c>
      <c r="I1175" s="105">
        <v>100</v>
      </c>
      <c r="J1175" s="105">
        <v>100</v>
      </c>
      <c r="K1175" s="105">
        <v>100</v>
      </c>
      <c r="L1175" s="105">
        <v>1.6129321730094983</v>
      </c>
      <c r="M1175" s="105">
        <v>1.0857173165464145</v>
      </c>
      <c r="N1175" s="105">
        <v>3.4717704889565577</v>
      </c>
      <c r="O1175" s="105">
        <v>5.5703548540221561</v>
      </c>
      <c r="P1175" s="105">
        <v>17.532612411949049</v>
      </c>
      <c r="Q1175" s="105">
        <v>46.649272310364438</v>
      </c>
      <c r="R1175" s="105">
        <v>100</v>
      </c>
      <c r="S1175" s="105">
        <v>0</v>
      </c>
      <c r="T1175" s="105">
        <v>0</v>
      </c>
      <c r="U1175" s="105">
        <v>0</v>
      </c>
    </row>
    <row r="1176" spans="1:21">
      <c r="A1176" s="54">
        <v>1174</v>
      </c>
      <c r="B1176" s="104">
        <v>2689</v>
      </c>
      <c r="C1176" s="104">
        <v>2689</v>
      </c>
      <c r="D1176" s="105">
        <v>0</v>
      </c>
      <c r="E1176" s="105">
        <v>767096000</v>
      </c>
      <c r="F1176" s="105">
        <v>0</v>
      </c>
      <c r="G1176" s="105">
        <v>0</v>
      </c>
      <c r="H1176" s="105">
        <v>0</v>
      </c>
      <c r="I1176" s="105">
        <v>0</v>
      </c>
      <c r="J1176" s="105">
        <v>0</v>
      </c>
      <c r="K1176" s="105">
        <v>100</v>
      </c>
      <c r="L1176" s="105">
        <v>8.661954156355014</v>
      </c>
      <c r="M1176" s="105">
        <v>1.8873088625174717</v>
      </c>
      <c r="N1176" s="105">
        <v>9.9524087350087989</v>
      </c>
      <c r="O1176" s="105">
        <v>18.986064092014647</v>
      </c>
      <c r="P1176" s="105">
        <v>100</v>
      </c>
      <c r="Q1176" s="105">
        <v>0</v>
      </c>
      <c r="R1176" s="105">
        <v>0</v>
      </c>
      <c r="S1176" s="105">
        <v>0</v>
      </c>
      <c r="T1176" s="105">
        <v>0</v>
      </c>
      <c r="U1176" s="105">
        <v>0</v>
      </c>
    </row>
    <row r="1177" spans="1:21">
      <c r="A1177" s="54">
        <v>1175</v>
      </c>
      <c r="B1177" s="104">
        <v>2690</v>
      </c>
      <c r="C1177" s="104">
        <v>2690</v>
      </c>
      <c r="D1177" s="105">
        <v>0</v>
      </c>
      <c r="E1177" s="105">
        <v>767096000</v>
      </c>
      <c r="F1177" s="105">
        <v>1</v>
      </c>
      <c r="G1177" s="105">
        <v>-99999</v>
      </c>
      <c r="H1177" s="105">
        <v>-99999</v>
      </c>
      <c r="I1177" s="105">
        <v>-99999</v>
      </c>
      <c r="J1177" s="105">
        <v>-99999</v>
      </c>
      <c r="K1177" s="105">
        <v>-99999</v>
      </c>
      <c r="L1177" s="105">
        <v>-99999</v>
      </c>
      <c r="M1177" s="105">
        <v>-99999</v>
      </c>
      <c r="N1177" s="105">
        <v>-99999</v>
      </c>
      <c r="O1177" s="105">
        <v>-99999</v>
      </c>
      <c r="P1177" s="105">
        <v>-99999</v>
      </c>
      <c r="Q1177" s="105">
        <v>-99999</v>
      </c>
      <c r="R1177" s="105">
        <v>-99999</v>
      </c>
      <c r="S1177" s="105">
        <v>0</v>
      </c>
      <c r="T1177" s="105">
        <v>0</v>
      </c>
      <c r="U1177" s="105">
        <v>0</v>
      </c>
    </row>
    <row r="1178" spans="1:21">
      <c r="A1178" s="54">
        <v>1176</v>
      </c>
      <c r="B1178" s="104">
        <v>2691</v>
      </c>
      <c r="C1178" s="104">
        <v>2691</v>
      </c>
      <c r="D1178" s="105">
        <v>0</v>
      </c>
      <c r="E1178" s="105">
        <v>767096000</v>
      </c>
      <c r="F1178" s="105">
        <v>1</v>
      </c>
      <c r="G1178" s="105">
        <v>-99999</v>
      </c>
      <c r="H1178" s="105">
        <v>-99999</v>
      </c>
      <c r="I1178" s="105">
        <v>-99999</v>
      </c>
      <c r="J1178" s="105">
        <v>-99999</v>
      </c>
      <c r="K1178" s="105">
        <v>-99999</v>
      </c>
      <c r="L1178" s="105">
        <v>-99999</v>
      </c>
      <c r="M1178" s="105">
        <v>-99999</v>
      </c>
      <c r="N1178" s="105">
        <v>-99999</v>
      </c>
      <c r="O1178" s="105">
        <v>-99999</v>
      </c>
      <c r="P1178" s="105">
        <v>-99999</v>
      </c>
      <c r="Q1178" s="105">
        <v>-99999</v>
      </c>
      <c r="R1178" s="105">
        <v>-99999</v>
      </c>
      <c r="S1178" s="105">
        <v>0</v>
      </c>
      <c r="T1178" s="105">
        <v>0</v>
      </c>
      <c r="U1178" s="105">
        <v>0</v>
      </c>
    </row>
    <row r="1179" spans="1:21">
      <c r="A1179" s="54">
        <v>1177</v>
      </c>
      <c r="B1179" s="104">
        <v>2692</v>
      </c>
      <c r="C1179" s="104">
        <v>2692</v>
      </c>
      <c r="D1179" s="105">
        <v>548.00000000000011</v>
      </c>
      <c r="E1179" s="105">
        <v>1560480000</v>
      </c>
      <c r="F1179" s="105">
        <v>0</v>
      </c>
      <c r="G1179" s="105">
        <v>100</v>
      </c>
      <c r="H1179" s="105">
        <v>100</v>
      </c>
      <c r="I1179" s="105">
        <v>100</v>
      </c>
      <c r="J1179" s="105">
        <v>100</v>
      </c>
      <c r="K1179" s="105">
        <v>100</v>
      </c>
      <c r="L1179" s="105">
        <v>0.55549987428837733</v>
      </c>
      <c r="M1179" s="105">
        <v>1.0773032326124719</v>
      </c>
      <c r="N1179" s="105">
        <v>3.1900397193843926</v>
      </c>
      <c r="O1179" s="105">
        <v>4.3495384877580801</v>
      </c>
      <c r="P1179" s="105">
        <v>13.992034844378619</v>
      </c>
      <c r="Q1179" s="105">
        <v>54.788253937210698</v>
      </c>
      <c r="R1179" s="105">
        <v>100</v>
      </c>
      <c r="S1179" s="105">
        <v>0</v>
      </c>
      <c r="T1179" s="105">
        <v>56.496055841302713</v>
      </c>
      <c r="U1179" s="105">
        <v>56.496055841302692</v>
      </c>
    </row>
    <row r="1180" spans="1:21">
      <c r="A1180" s="54">
        <v>1178</v>
      </c>
      <c r="B1180" s="104">
        <v>2693</v>
      </c>
      <c r="C1180" s="104">
        <v>2693</v>
      </c>
      <c r="D1180" s="105">
        <v>80</v>
      </c>
      <c r="E1180" s="105">
        <v>767096000</v>
      </c>
      <c r="F1180" s="105">
        <v>0</v>
      </c>
      <c r="G1180" s="105">
        <v>100</v>
      </c>
      <c r="H1180" s="105">
        <v>100</v>
      </c>
      <c r="I1180" s="105">
        <v>100</v>
      </c>
      <c r="J1180" s="105">
        <v>100</v>
      </c>
      <c r="K1180" s="105">
        <v>100</v>
      </c>
      <c r="L1180" s="105">
        <v>1.415066494278622</v>
      </c>
      <c r="M1180" s="105">
        <v>2.5695269388363959</v>
      </c>
      <c r="N1180" s="105">
        <v>5.9955628572849244</v>
      </c>
      <c r="O1180" s="105">
        <v>8.8825328780245414</v>
      </c>
      <c r="P1180" s="105">
        <v>18.49626483019696</v>
      </c>
      <c r="Q1180" s="105">
        <v>59.37651170595241</v>
      </c>
      <c r="R1180" s="105">
        <v>100</v>
      </c>
      <c r="S1180" s="105">
        <v>0</v>
      </c>
      <c r="T1180" s="105">
        <v>58.061288808714494</v>
      </c>
      <c r="U1180" s="105">
        <v>58.061288808714508</v>
      </c>
    </row>
    <row r="1181" spans="1:21">
      <c r="A1181" s="54">
        <v>1179</v>
      </c>
      <c r="B1181" s="104">
        <v>2694</v>
      </c>
      <c r="C1181" s="104">
        <v>2694</v>
      </c>
      <c r="D1181" s="105">
        <v>90.999999999999986</v>
      </c>
      <c r="E1181" s="105">
        <v>767096000</v>
      </c>
      <c r="F1181" s="105">
        <v>0</v>
      </c>
      <c r="G1181" s="105">
        <v>100</v>
      </c>
      <c r="H1181" s="105">
        <v>100</v>
      </c>
      <c r="I1181" s="105">
        <v>100</v>
      </c>
      <c r="J1181" s="105">
        <v>100</v>
      </c>
      <c r="K1181" s="105">
        <v>100</v>
      </c>
      <c r="L1181" s="105">
        <v>1.3238889954402591</v>
      </c>
      <c r="M1181" s="105">
        <v>1.7965043940601038</v>
      </c>
      <c r="N1181" s="105">
        <v>4.7544431575284909</v>
      </c>
      <c r="O1181" s="105">
        <v>7.322763142821529</v>
      </c>
      <c r="P1181" s="105">
        <v>17.131764937515314</v>
      </c>
      <c r="Q1181" s="105">
        <v>55.586521597061804</v>
      </c>
      <c r="R1181" s="105">
        <v>100</v>
      </c>
      <c r="S1181" s="105">
        <v>0</v>
      </c>
      <c r="T1181" s="105">
        <v>57.326323852035621</v>
      </c>
      <c r="U1181" s="105">
        <v>57.326323852035635</v>
      </c>
    </row>
    <row r="1182" spans="1:21">
      <c r="A1182" s="54">
        <v>1180</v>
      </c>
      <c r="B1182" s="104">
        <v>2695</v>
      </c>
      <c r="C1182" s="104">
        <v>2695</v>
      </c>
      <c r="D1182" s="105">
        <v>1698</v>
      </c>
      <c r="E1182" s="105">
        <v>3147240000</v>
      </c>
      <c r="F1182" s="105">
        <v>0</v>
      </c>
      <c r="G1182" s="105">
        <v>100</v>
      </c>
      <c r="H1182" s="105">
        <v>100</v>
      </c>
      <c r="I1182" s="105">
        <v>100</v>
      </c>
      <c r="J1182" s="105">
        <v>100</v>
      </c>
      <c r="K1182" s="105">
        <v>84.400174670626598</v>
      </c>
      <c r="L1182" s="105">
        <v>0.32262567699633915</v>
      </c>
      <c r="M1182" s="105">
        <v>0.89403698276157895</v>
      </c>
      <c r="N1182" s="105">
        <v>2.442204824929334</v>
      </c>
      <c r="O1182" s="105">
        <v>2.8665738077503589</v>
      </c>
      <c r="P1182" s="105">
        <v>12.139049923366684</v>
      </c>
      <c r="Q1182" s="105">
        <v>61.25035126022761</v>
      </c>
      <c r="R1182" s="105">
        <v>100</v>
      </c>
      <c r="S1182" s="105">
        <v>0</v>
      </c>
      <c r="T1182" s="105">
        <v>55.359584762221537</v>
      </c>
      <c r="U1182" s="105">
        <v>55.35958476222153</v>
      </c>
    </row>
    <row r="1183" spans="1:21">
      <c r="A1183" s="54">
        <v>1181</v>
      </c>
      <c r="B1183" s="104">
        <v>2696</v>
      </c>
      <c r="C1183" s="104">
        <v>2696</v>
      </c>
      <c r="D1183" s="105">
        <v>202.00000000000003</v>
      </c>
      <c r="E1183" s="105">
        <v>767096000</v>
      </c>
      <c r="F1183" s="105">
        <v>0</v>
      </c>
      <c r="G1183" s="105">
        <v>100</v>
      </c>
      <c r="H1183" s="105">
        <v>100</v>
      </c>
      <c r="I1183" s="105">
        <v>100</v>
      </c>
      <c r="J1183" s="105">
        <v>100</v>
      </c>
      <c r="K1183" s="105">
        <v>100</v>
      </c>
      <c r="L1183" s="105">
        <v>0.6270034235463865</v>
      </c>
      <c r="M1183" s="105">
        <v>1.8430804339061064</v>
      </c>
      <c r="N1183" s="105">
        <v>3.8149345359789839</v>
      </c>
      <c r="O1183" s="105">
        <v>5.6229270962555349</v>
      </c>
      <c r="P1183" s="105">
        <v>15.738352500372924</v>
      </c>
      <c r="Q1183" s="105">
        <v>41.469309762887391</v>
      </c>
      <c r="R1183" s="105">
        <v>87.085550502063512</v>
      </c>
      <c r="S1183" s="105">
        <v>0</v>
      </c>
      <c r="T1183" s="105">
        <v>54.683429854584233</v>
      </c>
      <c r="U1183" s="105">
        <v>54.683429854584226</v>
      </c>
    </row>
    <row r="1184" spans="1:21">
      <c r="A1184" s="54">
        <v>1182</v>
      </c>
      <c r="B1184" s="104">
        <v>2697</v>
      </c>
      <c r="C1184" s="104">
        <v>2697</v>
      </c>
      <c r="D1184" s="105">
        <v>250.00000000000003</v>
      </c>
      <c r="E1184" s="105">
        <v>767096000</v>
      </c>
      <c r="F1184" s="105">
        <v>0</v>
      </c>
      <c r="G1184" s="105">
        <v>100</v>
      </c>
      <c r="H1184" s="105">
        <v>100</v>
      </c>
      <c r="I1184" s="105">
        <v>100</v>
      </c>
      <c r="J1184" s="105">
        <v>100</v>
      </c>
      <c r="K1184" s="105">
        <v>100</v>
      </c>
      <c r="L1184" s="105">
        <v>0.6536318526549677</v>
      </c>
      <c r="M1184" s="105">
        <v>1.3485954394434925</v>
      </c>
      <c r="N1184" s="105">
        <v>2.8046854668143699</v>
      </c>
      <c r="O1184" s="105">
        <v>4.4847076443428353</v>
      </c>
      <c r="P1184" s="105">
        <v>14.276319754436644</v>
      </c>
      <c r="Q1184" s="105">
        <v>36.796711479745156</v>
      </c>
      <c r="R1184" s="105">
        <v>76.840191619467817</v>
      </c>
      <c r="S1184" s="105">
        <v>0</v>
      </c>
      <c r="T1184" s="105">
        <v>53.100403604742098</v>
      </c>
      <c r="U1184" s="105">
        <v>53.100403604742084</v>
      </c>
    </row>
    <row r="1185" spans="1:21">
      <c r="A1185" s="54">
        <v>1183</v>
      </c>
      <c r="B1185" s="104">
        <v>2698</v>
      </c>
      <c r="C1185" s="104">
        <v>2698</v>
      </c>
      <c r="D1185" s="105">
        <v>1413</v>
      </c>
      <c r="E1185" s="105">
        <v>2353860000</v>
      </c>
      <c r="F1185" s="105">
        <v>0</v>
      </c>
      <c r="G1185" s="105">
        <v>77.832372409074537</v>
      </c>
      <c r="H1185" s="105">
        <v>100</v>
      </c>
      <c r="I1185" s="105">
        <v>100</v>
      </c>
      <c r="J1185" s="105">
        <v>100</v>
      </c>
      <c r="K1185" s="105">
        <v>77.832407082835786</v>
      </c>
      <c r="L1185" s="105">
        <v>0.30996679238383007</v>
      </c>
      <c r="M1185" s="105">
        <v>0.79297199664888773</v>
      </c>
      <c r="N1185" s="105">
        <v>2.1283012400843471</v>
      </c>
      <c r="O1185" s="105">
        <v>2.6986527939595191</v>
      </c>
      <c r="P1185" s="105">
        <v>9.6411570635250126</v>
      </c>
      <c r="Q1185" s="105">
        <v>33.969183120150419</v>
      </c>
      <c r="R1185" s="105">
        <v>55.287798532105697</v>
      </c>
      <c r="S1185" s="105">
        <v>0</v>
      </c>
      <c r="T1185" s="105">
        <v>46.707734252564002</v>
      </c>
      <c r="U1185" s="105">
        <v>46.707734252564009</v>
      </c>
    </row>
    <row r="1186" spans="1:21">
      <c r="A1186" s="54">
        <v>1184</v>
      </c>
      <c r="B1186" s="104">
        <v>2699</v>
      </c>
      <c r="C1186" s="104">
        <v>2699</v>
      </c>
      <c r="D1186" s="105">
        <v>943.99999999999989</v>
      </c>
      <c r="E1186" s="105">
        <v>1534190000</v>
      </c>
      <c r="F1186" s="105">
        <v>0</v>
      </c>
      <c r="G1186" s="105">
        <v>25.488420578279925</v>
      </c>
      <c r="H1186" s="105">
        <v>35.304906882076921</v>
      </c>
      <c r="I1186" s="105">
        <v>38.704638655906564</v>
      </c>
      <c r="J1186" s="105">
        <v>47.936937784838399</v>
      </c>
      <c r="K1186" s="105">
        <v>43.542718487894867</v>
      </c>
      <c r="L1186" s="105">
        <v>0.45397391068853676</v>
      </c>
      <c r="M1186" s="105">
        <v>0.85946643943537882</v>
      </c>
      <c r="N1186" s="105">
        <v>1.9810717314707484</v>
      </c>
      <c r="O1186" s="105">
        <v>2.8061610266499657</v>
      </c>
      <c r="P1186" s="105">
        <v>7.0041906395579385</v>
      </c>
      <c r="Q1186" s="105">
        <v>13.571756411811391</v>
      </c>
      <c r="R1186" s="105">
        <v>18.93161673386734</v>
      </c>
      <c r="S1186" s="105">
        <v>0</v>
      </c>
      <c r="T1186" s="105">
        <v>19.71548827353983</v>
      </c>
      <c r="U1186" s="105">
        <v>19.715488273539837</v>
      </c>
    </row>
    <row r="1187" spans="1:21">
      <c r="A1187" s="54">
        <v>1185</v>
      </c>
      <c r="B1187" s="104">
        <v>2703</v>
      </c>
      <c r="C1187" s="104">
        <v>2703</v>
      </c>
      <c r="D1187" s="105">
        <v>1377.9999999999998</v>
      </c>
      <c r="E1187" s="105">
        <v>2301290000</v>
      </c>
      <c r="F1187" s="105">
        <v>0</v>
      </c>
      <c r="G1187" s="105">
        <v>100</v>
      </c>
      <c r="H1187" s="105">
        <v>100</v>
      </c>
      <c r="I1187" s="105">
        <v>100</v>
      </c>
      <c r="J1187" s="105">
        <v>100</v>
      </c>
      <c r="K1187" s="105">
        <v>100</v>
      </c>
      <c r="L1187" s="105">
        <v>0.34055884318464186</v>
      </c>
      <c r="M1187" s="105">
        <v>0.97130543194995111</v>
      </c>
      <c r="N1187" s="105">
        <v>2.3491383335542992</v>
      </c>
      <c r="O1187" s="105">
        <v>3.6352861514602361</v>
      </c>
      <c r="P1187" s="105">
        <v>14.096594166838388</v>
      </c>
      <c r="Q1187" s="105">
        <v>64.243494727558527</v>
      </c>
      <c r="R1187" s="105">
        <v>100</v>
      </c>
      <c r="S1187" s="105">
        <v>0</v>
      </c>
      <c r="T1187" s="105">
        <v>57.136364804545508</v>
      </c>
      <c r="U1187" s="105">
        <v>57.136364804545501</v>
      </c>
    </row>
    <row r="1188" spans="1:21">
      <c r="A1188" s="54">
        <v>1186</v>
      </c>
      <c r="B1188" s="104">
        <v>2704</v>
      </c>
      <c r="C1188" s="104">
        <v>2704</v>
      </c>
      <c r="D1188" s="105">
        <v>411</v>
      </c>
      <c r="E1188" s="105">
        <v>767096000</v>
      </c>
      <c r="F1188" s="105">
        <v>0</v>
      </c>
      <c r="G1188" s="105">
        <v>100</v>
      </c>
      <c r="H1188" s="105">
        <v>100</v>
      </c>
      <c r="I1188" s="105">
        <v>100</v>
      </c>
      <c r="J1188" s="105">
        <v>100</v>
      </c>
      <c r="K1188" s="105">
        <v>100</v>
      </c>
      <c r="L1188" s="105">
        <v>0.41024873631875408</v>
      </c>
      <c r="M1188" s="105">
        <v>1.0610484374299547</v>
      </c>
      <c r="N1188" s="105">
        <v>2.3740278834619515</v>
      </c>
      <c r="O1188" s="105">
        <v>3.7605731377697555</v>
      </c>
      <c r="P1188" s="105">
        <v>11.98425006909131</v>
      </c>
      <c r="Q1188" s="105">
        <v>31.860567256852502</v>
      </c>
      <c r="R1188" s="105">
        <v>66.98888500158732</v>
      </c>
      <c r="S1188" s="105">
        <v>0</v>
      </c>
      <c r="T1188" s="105">
        <v>51.536633376875962</v>
      </c>
      <c r="U1188" s="105">
        <v>51.536633376875969</v>
      </c>
    </row>
    <row r="1189" spans="1:21">
      <c r="A1189" s="54">
        <v>1187</v>
      </c>
      <c r="B1189" s="104">
        <v>2705</v>
      </c>
      <c r="C1189" s="104">
        <v>2705</v>
      </c>
      <c r="D1189" s="105">
        <v>338</v>
      </c>
      <c r="E1189" s="105">
        <v>767096000</v>
      </c>
      <c r="F1189" s="105">
        <v>0</v>
      </c>
      <c r="G1189" s="105">
        <v>100</v>
      </c>
      <c r="H1189" s="105">
        <v>100</v>
      </c>
      <c r="I1189" s="105">
        <v>100</v>
      </c>
      <c r="J1189" s="105">
        <v>100</v>
      </c>
      <c r="K1189" s="105">
        <v>100</v>
      </c>
      <c r="L1189" s="105">
        <v>0.4538266409105669</v>
      </c>
      <c r="M1189" s="105">
        <v>1.2358403571721408</v>
      </c>
      <c r="N1189" s="105">
        <v>2.784064876997236</v>
      </c>
      <c r="O1189" s="105">
        <v>4.1989320147902491</v>
      </c>
      <c r="P1189" s="105">
        <v>14.354761071768708</v>
      </c>
      <c r="Q1189" s="105">
        <v>41.469309762887391</v>
      </c>
      <c r="R1189" s="105">
        <v>93.305946966496634</v>
      </c>
      <c r="S1189" s="105">
        <v>0</v>
      </c>
      <c r="T1189" s="105">
        <v>54.816890140918588</v>
      </c>
      <c r="U1189" s="105">
        <v>54.816890140918588</v>
      </c>
    </row>
    <row r="1190" spans="1:21">
      <c r="A1190" s="54">
        <v>1188</v>
      </c>
      <c r="B1190" s="104">
        <v>2706</v>
      </c>
      <c r="C1190" s="104">
        <v>2706</v>
      </c>
      <c r="D1190" s="105">
        <v>208.99999999999997</v>
      </c>
      <c r="E1190" s="105">
        <v>767096000</v>
      </c>
      <c r="F1190" s="105">
        <v>0</v>
      </c>
      <c r="G1190" s="105">
        <v>74.644757573197296</v>
      </c>
      <c r="H1190" s="105">
        <v>100</v>
      </c>
      <c r="I1190" s="105">
        <v>100</v>
      </c>
      <c r="J1190" s="105">
        <v>100</v>
      </c>
      <c r="K1190" s="105">
        <v>100</v>
      </c>
      <c r="L1190" s="105">
        <v>0.35443854498194355</v>
      </c>
      <c r="M1190" s="105">
        <v>0.88128403274140854</v>
      </c>
      <c r="N1190" s="105">
        <v>2.1197277751608761</v>
      </c>
      <c r="O1190" s="105">
        <v>3.1971603353361533</v>
      </c>
      <c r="P1190" s="105">
        <v>10.048332750238099</v>
      </c>
      <c r="Q1190" s="105">
        <v>28.397462120238107</v>
      </c>
      <c r="R1190" s="105">
        <v>50.241663751190494</v>
      </c>
      <c r="S1190" s="105">
        <v>0</v>
      </c>
      <c r="T1190" s="105">
        <v>47.490402240257026</v>
      </c>
      <c r="U1190" s="105">
        <v>47.49040224025704</v>
      </c>
    </row>
    <row r="1191" spans="1:21">
      <c r="A1191" s="54">
        <v>1189</v>
      </c>
      <c r="B1191" s="104">
        <v>2737</v>
      </c>
      <c r="C1191" s="104">
        <v>2737</v>
      </c>
      <c r="D1191" s="105">
        <v>4791</v>
      </c>
      <c r="E1191" s="105">
        <v>5369670000</v>
      </c>
      <c r="F1191" s="105">
        <v>0</v>
      </c>
      <c r="G1191" s="105">
        <v>31.17013988017483</v>
      </c>
      <c r="H1191" s="105">
        <v>39.496417180304945</v>
      </c>
      <c r="I1191" s="105">
        <v>40.273955215562232</v>
      </c>
      <c r="J1191" s="105">
        <v>46.820229454584286</v>
      </c>
      <c r="K1191" s="105">
        <v>48.411057779706866</v>
      </c>
      <c r="L1191" s="105">
        <v>0.75968756672857196</v>
      </c>
      <c r="M1191" s="105">
        <v>1.7564740477354819</v>
      </c>
      <c r="N1191" s="105">
        <v>3.1530520622571165</v>
      </c>
      <c r="O1191" s="105">
        <v>5.0406914794018682</v>
      </c>
      <c r="P1191" s="105">
        <v>13.195117916882035</v>
      </c>
      <c r="Q1191" s="105">
        <v>21.911133700189158</v>
      </c>
      <c r="R1191" s="105">
        <v>26.226435548890407</v>
      </c>
      <c r="S1191" s="105">
        <v>0</v>
      </c>
      <c r="T1191" s="105">
        <v>23.184532652701478</v>
      </c>
      <c r="U1191" s="105">
        <v>23.184532652701481</v>
      </c>
    </row>
    <row r="1192" spans="1:21">
      <c r="A1192" s="54">
        <v>1190</v>
      </c>
      <c r="B1192" s="104">
        <v>2738</v>
      </c>
      <c r="C1192" s="104">
        <v>2738</v>
      </c>
      <c r="D1192" s="105">
        <v>1056</v>
      </c>
      <c r="E1192" s="105">
        <v>767096000</v>
      </c>
      <c r="F1192" s="105">
        <v>0</v>
      </c>
      <c r="G1192" s="105">
        <v>13.536473285790866</v>
      </c>
      <c r="H1192" s="105">
        <v>16.85509254179351</v>
      </c>
      <c r="I1192" s="105">
        <v>16.964563248621197</v>
      </c>
      <c r="J1192" s="105">
        <v>19.496612963769373</v>
      </c>
      <c r="K1192" s="105">
        <v>21.069030021669658</v>
      </c>
      <c r="L1192" s="105">
        <v>7.0088974247133624</v>
      </c>
      <c r="M1192" s="105">
        <v>4.8542782552310992</v>
      </c>
      <c r="N1192" s="105">
        <v>4.9414990454426251</v>
      </c>
      <c r="O1192" s="105">
        <v>5.8669753762804291</v>
      </c>
      <c r="P1192" s="105">
        <v>9.1028890402893428</v>
      </c>
      <c r="Q1192" s="105">
        <v>10.620064827225656</v>
      </c>
      <c r="R1192" s="105">
        <v>11.768164646688223</v>
      </c>
      <c r="S1192" s="105">
        <v>0</v>
      </c>
      <c r="T1192" s="105">
        <v>11.840378389792946</v>
      </c>
      <c r="U1192" s="105">
        <v>11.840378389792946</v>
      </c>
    </row>
    <row r="1193" spans="1:21">
      <c r="A1193" s="54">
        <v>1191</v>
      </c>
      <c r="B1193" s="104">
        <v>2739</v>
      </c>
      <c r="C1193" s="104">
        <v>2739</v>
      </c>
      <c r="D1193" s="105">
        <v>235.99999999999997</v>
      </c>
      <c r="E1193" s="105">
        <v>767096000</v>
      </c>
      <c r="F1193" s="105">
        <v>0</v>
      </c>
      <c r="G1193" s="105">
        <v>26.12566515061906</v>
      </c>
      <c r="H1193" s="105">
        <v>32.253907593356857</v>
      </c>
      <c r="I1193" s="105">
        <v>32.253907593356857</v>
      </c>
      <c r="J1193" s="105">
        <v>36.796711479745156</v>
      </c>
      <c r="K1193" s="105">
        <v>28.789435294453998</v>
      </c>
      <c r="L1193" s="105">
        <v>14.354761071768714</v>
      </c>
      <c r="M1193" s="105">
        <v>10.468028991215169</v>
      </c>
      <c r="N1193" s="105">
        <v>11.16232525094744</v>
      </c>
      <c r="O1193" s="105">
        <v>12.599698942940933</v>
      </c>
      <c r="P1193" s="105">
        <v>18.528840532353943</v>
      </c>
      <c r="Q1193" s="105">
        <v>21.069084798886337</v>
      </c>
      <c r="R1193" s="105">
        <v>23.120057655415092</v>
      </c>
      <c r="S1193" s="105">
        <v>0</v>
      </c>
      <c r="T1193" s="105">
        <v>22.293535362921631</v>
      </c>
      <c r="U1193" s="105">
        <v>22.293535362921642</v>
      </c>
    </row>
    <row r="1194" spans="1:21">
      <c r="A1194" s="54">
        <v>1192</v>
      </c>
      <c r="B1194" s="104">
        <v>2740</v>
      </c>
      <c r="C1194" s="104">
        <v>2740</v>
      </c>
      <c r="D1194" s="105">
        <v>10</v>
      </c>
      <c r="E1194" s="105">
        <v>767096000</v>
      </c>
      <c r="F1194" s="105">
        <v>0</v>
      </c>
      <c r="G1194" s="105">
        <v>100</v>
      </c>
      <c r="H1194" s="105">
        <v>100</v>
      </c>
      <c r="I1194" s="105">
        <v>100</v>
      </c>
      <c r="J1194" s="105">
        <v>100</v>
      </c>
      <c r="K1194" s="105">
        <v>10.842611446436043</v>
      </c>
      <c r="L1194" s="105">
        <v>2.0850026279026079</v>
      </c>
      <c r="M1194" s="105">
        <v>4.0566898955931174</v>
      </c>
      <c r="N1194" s="105">
        <v>5.3893971463800252</v>
      </c>
      <c r="O1194" s="105">
        <v>7.7509970936377091</v>
      </c>
      <c r="P1194" s="105">
        <v>26.656762738415509</v>
      </c>
      <c r="Q1194" s="105">
        <v>65.309068709118009</v>
      </c>
      <c r="R1194" s="105">
        <v>100</v>
      </c>
      <c r="S1194" s="105">
        <v>0</v>
      </c>
      <c r="T1194" s="105">
        <v>51.840877471456913</v>
      </c>
      <c r="U1194" s="105">
        <v>51.840877471456928</v>
      </c>
    </row>
    <row r="1195" spans="1:21">
      <c r="A1195" s="54">
        <v>1193</v>
      </c>
      <c r="B1195" s="104">
        <v>2741</v>
      </c>
      <c r="C1195" s="104">
        <v>2741</v>
      </c>
      <c r="D1195" s="105">
        <v>6.9999999999999991</v>
      </c>
      <c r="E1195" s="105">
        <v>767096000</v>
      </c>
      <c r="F1195" s="105">
        <v>0</v>
      </c>
      <c r="G1195" s="105">
        <v>100</v>
      </c>
      <c r="H1195" s="105">
        <v>100</v>
      </c>
      <c r="I1195" s="105">
        <v>100</v>
      </c>
      <c r="J1195" s="105">
        <v>100</v>
      </c>
      <c r="K1195" s="105">
        <v>100</v>
      </c>
      <c r="L1195" s="105">
        <v>13.449201009162239</v>
      </c>
      <c r="M1195" s="105">
        <v>19.139247589961645</v>
      </c>
      <c r="N1195" s="105">
        <v>28.167194567467106</v>
      </c>
      <c r="O1195" s="105">
        <v>45.042323203589902</v>
      </c>
      <c r="P1195" s="105">
        <v>100</v>
      </c>
      <c r="Q1195" s="105">
        <v>100</v>
      </c>
      <c r="R1195" s="105">
        <v>100</v>
      </c>
      <c r="S1195" s="105">
        <v>0</v>
      </c>
      <c r="T1195" s="105">
        <v>75.483163864181748</v>
      </c>
      <c r="U1195" s="105">
        <v>75.483163864181748</v>
      </c>
    </row>
    <row r="1196" spans="1:21">
      <c r="A1196" s="54">
        <v>1194</v>
      </c>
      <c r="B1196" s="104">
        <v>2742</v>
      </c>
      <c r="C1196" s="104">
        <v>2742</v>
      </c>
      <c r="D1196" s="105">
        <v>733.00000000000011</v>
      </c>
      <c r="E1196" s="105">
        <v>767096000</v>
      </c>
      <c r="F1196" s="105">
        <v>0</v>
      </c>
      <c r="G1196" s="105">
        <v>100</v>
      </c>
      <c r="H1196" s="105">
        <v>100</v>
      </c>
      <c r="I1196" s="105">
        <v>100</v>
      </c>
      <c r="J1196" s="105">
        <v>100</v>
      </c>
      <c r="K1196" s="105">
        <v>10.468767914529289</v>
      </c>
      <c r="L1196" s="105">
        <v>1.3106776861466973</v>
      </c>
      <c r="M1196" s="105">
        <v>3.6356615302795721</v>
      </c>
      <c r="N1196" s="105">
        <v>6.1541937092532608</v>
      </c>
      <c r="O1196" s="105">
        <v>9.0006036646523793</v>
      </c>
      <c r="P1196" s="105">
        <v>27.791093259441372</v>
      </c>
      <c r="Q1196" s="105">
        <v>70.604399091553773</v>
      </c>
      <c r="R1196" s="105">
        <v>100</v>
      </c>
      <c r="S1196" s="105">
        <v>0</v>
      </c>
      <c r="T1196" s="105">
        <v>52.413783071321355</v>
      </c>
      <c r="U1196" s="105">
        <v>52.413783071321362</v>
      </c>
    </row>
    <row r="1197" spans="1:21">
      <c r="A1197" s="54">
        <v>1195</v>
      </c>
      <c r="B1197" s="104">
        <v>2743</v>
      </c>
      <c r="C1197" s="104">
        <v>2743</v>
      </c>
      <c r="D1197" s="105">
        <v>252</v>
      </c>
      <c r="E1197" s="105">
        <v>1534190000</v>
      </c>
      <c r="F1197" s="105">
        <v>0</v>
      </c>
      <c r="G1197" s="105">
        <v>100</v>
      </c>
      <c r="H1197" s="105">
        <v>100</v>
      </c>
      <c r="I1197" s="105">
        <v>100</v>
      </c>
      <c r="J1197" s="105">
        <v>100</v>
      </c>
      <c r="K1197" s="105">
        <v>3.4591893959784654</v>
      </c>
      <c r="L1197" s="105">
        <v>0.31488993994922021</v>
      </c>
      <c r="M1197" s="105">
        <v>1.2526601518992213</v>
      </c>
      <c r="N1197" s="105">
        <v>1.7716016266615735</v>
      </c>
      <c r="O1197" s="105">
        <v>2.720465306778626</v>
      </c>
      <c r="P1197" s="105">
        <v>10.863048271408285</v>
      </c>
      <c r="Q1197" s="105">
        <v>35.788535743475236</v>
      </c>
      <c r="R1197" s="105">
        <v>81.642597164802893</v>
      </c>
      <c r="S1197" s="105">
        <v>0</v>
      </c>
      <c r="T1197" s="105">
        <v>44.81774896674613</v>
      </c>
      <c r="U1197" s="105">
        <v>44.817748966746116</v>
      </c>
    </row>
    <row r="1198" spans="1:21">
      <c r="A1198" s="54">
        <v>1196</v>
      </c>
      <c r="B1198" s="104">
        <v>2747</v>
      </c>
      <c r="C1198" s="104">
        <v>2747</v>
      </c>
      <c r="D1198" s="105">
        <v>555.99999999999989</v>
      </c>
      <c r="E1198" s="105">
        <v>767096000</v>
      </c>
      <c r="F1198" s="105">
        <v>0</v>
      </c>
      <c r="G1198" s="105">
        <v>87.085550502063512</v>
      </c>
      <c r="H1198" s="105">
        <v>100</v>
      </c>
      <c r="I1198" s="105">
        <v>100</v>
      </c>
      <c r="J1198" s="105">
        <v>100</v>
      </c>
      <c r="K1198" s="105">
        <v>5.5539527227562786</v>
      </c>
      <c r="L1198" s="105">
        <v>0.4496672142963693</v>
      </c>
      <c r="M1198" s="105">
        <v>1.1626917916555097</v>
      </c>
      <c r="N1198" s="105">
        <v>1.7399710390022685</v>
      </c>
      <c r="O1198" s="105">
        <v>2.4778950485054905</v>
      </c>
      <c r="P1198" s="105">
        <v>9.1991778699362889</v>
      </c>
      <c r="Q1198" s="105">
        <v>22.522125129844017</v>
      </c>
      <c r="R1198" s="105">
        <v>45.83450026424395</v>
      </c>
      <c r="S1198" s="105">
        <v>0</v>
      </c>
      <c r="T1198" s="105">
        <v>39.668794298525306</v>
      </c>
      <c r="U1198" s="105">
        <v>39.668794298525334</v>
      </c>
    </row>
    <row r="1199" spans="1:21">
      <c r="A1199" s="54">
        <v>1197</v>
      </c>
      <c r="B1199" s="104">
        <v>2748</v>
      </c>
      <c r="C1199" s="104">
        <v>2748</v>
      </c>
      <c r="D1199" s="105">
        <v>232.99999999999997</v>
      </c>
      <c r="E1199" s="105">
        <v>767096000</v>
      </c>
      <c r="F1199" s="105">
        <v>0</v>
      </c>
      <c r="G1199" s="105">
        <v>34.834220200825406</v>
      </c>
      <c r="H1199" s="105">
        <v>49.293707831356713</v>
      </c>
      <c r="I1199" s="105">
        <v>54.428469063789706</v>
      </c>
      <c r="J1199" s="105">
        <v>68.751750396365949</v>
      </c>
      <c r="K1199" s="105">
        <v>22.841973972205579</v>
      </c>
      <c r="L1199" s="105">
        <v>1.0454447839383376</v>
      </c>
      <c r="M1199" s="105">
        <v>2.937597122114735</v>
      </c>
      <c r="N1199" s="105">
        <v>4.8393597283401544</v>
      </c>
      <c r="O1199" s="105">
        <v>6.2983440560501407</v>
      </c>
      <c r="P1199" s="105">
        <v>11.929527466036099</v>
      </c>
      <c r="Q1199" s="105">
        <v>18.7954425544022</v>
      </c>
      <c r="R1199" s="105">
        <v>25.866995198632729</v>
      </c>
      <c r="S1199" s="105">
        <v>0</v>
      </c>
      <c r="T1199" s="105">
        <v>25.15523603117148</v>
      </c>
      <c r="U1199" s="105">
        <v>25.155236031171487</v>
      </c>
    </row>
    <row r="1200" spans="1:21">
      <c r="A1200" s="54">
        <v>1198</v>
      </c>
      <c r="B1200" s="104">
        <v>2749</v>
      </c>
      <c r="C1200" s="104">
        <v>2749</v>
      </c>
      <c r="D1200" s="105">
        <v>1437.9999999999998</v>
      </c>
      <c r="E1200" s="105">
        <v>1534190000</v>
      </c>
      <c r="F1200" s="105">
        <v>0</v>
      </c>
      <c r="G1200" s="105">
        <v>100</v>
      </c>
      <c r="H1200" s="105">
        <v>100</v>
      </c>
      <c r="I1200" s="105">
        <v>100</v>
      </c>
      <c r="J1200" s="105">
        <v>100</v>
      </c>
      <c r="K1200" s="105">
        <v>10.367313803624006</v>
      </c>
      <c r="L1200" s="105">
        <v>0.68013357872403324</v>
      </c>
      <c r="M1200" s="105">
        <v>3.1782065366456895</v>
      </c>
      <c r="N1200" s="105">
        <v>5.3080601798147802</v>
      </c>
      <c r="O1200" s="105">
        <v>6.3257711206802281</v>
      </c>
      <c r="P1200" s="105">
        <v>18.017676615680635</v>
      </c>
      <c r="Q1200" s="105">
        <v>55.001328616288269</v>
      </c>
      <c r="R1200" s="105">
        <v>95.002294882679735</v>
      </c>
      <c r="S1200" s="105">
        <v>0</v>
      </c>
      <c r="T1200" s="105">
        <v>49.490065444511451</v>
      </c>
      <c r="U1200" s="105">
        <v>49.490065444511451</v>
      </c>
    </row>
    <row r="1201" spans="1:21">
      <c r="A1201" s="54">
        <v>1199</v>
      </c>
      <c r="B1201" s="104">
        <v>2752</v>
      </c>
      <c r="C1201" s="104">
        <v>2752</v>
      </c>
      <c r="D1201" s="105">
        <v>642</v>
      </c>
      <c r="E1201" s="105">
        <v>1534190000</v>
      </c>
      <c r="F1201" s="105">
        <v>0</v>
      </c>
      <c r="G1201" s="105">
        <v>1.3885484315056877</v>
      </c>
      <c r="H1201" s="105">
        <v>1.7478652035169671</v>
      </c>
      <c r="I1201" s="105">
        <v>1.8107041112783708</v>
      </c>
      <c r="J1201" s="105">
        <v>2.0796322215457845</v>
      </c>
      <c r="K1201" s="105">
        <v>1.901980887002338</v>
      </c>
      <c r="L1201" s="105">
        <v>1.6907057817658584</v>
      </c>
      <c r="M1201" s="105">
        <v>1.4602534718920992</v>
      </c>
      <c r="N1201" s="105">
        <v>1.104277045293899</v>
      </c>
      <c r="O1201" s="105">
        <v>0.98648680774787434</v>
      </c>
      <c r="P1201" s="105">
        <v>0.97582877422613656</v>
      </c>
      <c r="Q1201" s="105">
        <v>1.0502278931445326</v>
      </c>
      <c r="R1201" s="105">
        <v>1.1964456485034651</v>
      </c>
      <c r="S1201" s="105">
        <v>0</v>
      </c>
      <c r="T1201" s="105">
        <v>1.4494130231185844</v>
      </c>
      <c r="U1201" s="105">
        <v>1.4494130231185842</v>
      </c>
    </row>
    <row r="1202" spans="1:21">
      <c r="A1202" s="54">
        <v>1200</v>
      </c>
      <c r="B1202" s="104">
        <v>2753</v>
      </c>
      <c r="C1202" s="104">
        <v>2753</v>
      </c>
      <c r="D1202" s="105">
        <v>69</v>
      </c>
      <c r="E1202" s="105">
        <v>767096000</v>
      </c>
      <c r="F1202" s="105">
        <v>0</v>
      </c>
      <c r="G1202" s="105">
        <v>100</v>
      </c>
      <c r="H1202" s="105">
        <v>100</v>
      </c>
      <c r="I1202" s="105">
        <v>100</v>
      </c>
      <c r="J1202" s="105">
        <v>100</v>
      </c>
      <c r="K1202" s="105">
        <v>100</v>
      </c>
      <c r="L1202" s="105">
        <v>3.4881518515070815</v>
      </c>
      <c r="M1202" s="105">
        <v>9.4867298162359326</v>
      </c>
      <c r="N1202" s="105">
        <v>17.748751436596624</v>
      </c>
      <c r="O1202" s="105">
        <v>25.133317344343737</v>
      </c>
      <c r="P1202" s="105">
        <v>56.793816806766877</v>
      </c>
      <c r="Q1202" s="105">
        <v>100</v>
      </c>
      <c r="R1202" s="105">
        <v>100</v>
      </c>
      <c r="S1202" s="105">
        <v>0</v>
      </c>
      <c r="T1202" s="105">
        <v>67.720897271287527</v>
      </c>
      <c r="U1202" s="105">
        <v>67.720897271287527</v>
      </c>
    </row>
    <row r="1203" spans="1:21">
      <c r="A1203" s="54">
        <v>1201</v>
      </c>
      <c r="B1203" s="104">
        <v>2754</v>
      </c>
      <c r="C1203" s="104">
        <v>2754</v>
      </c>
      <c r="D1203" s="105">
        <v>205.99999999999997</v>
      </c>
      <c r="E1203" s="105">
        <v>767096000</v>
      </c>
      <c r="F1203" s="105">
        <v>0</v>
      </c>
      <c r="G1203" s="105">
        <v>20.734654881443696</v>
      </c>
      <c r="H1203" s="105">
        <v>23.750604682380963</v>
      </c>
      <c r="I1203" s="105">
        <v>22.522125129844017</v>
      </c>
      <c r="J1203" s="105">
        <v>24.416509486559868</v>
      </c>
      <c r="K1203" s="105">
        <v>14.92898480117295</v>
      </c>
      <c r="L1203" s="105">
        <v>14.781140130928174</v>
      </c>
      <c r="M1203" s="105">
        <v>12.727153741411945</v>
      </c>
      <c r="N1203" s="105">
        <v>14.264661360406613</v>
      </c>
      <c r="O1203" s="105">
        <v>14.526456275524302</v>
      </c>
      <c r="P1203" s="105">
        <v>21.414479631654959</v>
      </c>
      <c r="Q1203" s="105">
        <v>20.571389882377211</v>
      </c>
      <c r="R1203" s="105">
        <v>19.643357256104554</v>
      </c>
      <c r="S1203" s="105">
        <v>0</v>
      </c>
      <c r="T1203" s="105">
        <v>18.690126438317439</v>
      </c>
      <c r="U1203" s="105">
        <v>18.690126438317442</v>
      </c>
    </row>
    <row r="1204" spans="1:21">
      <c r="A1204" s="54">
        <v>1202</v>
      </c>
      <c r="B1204" s="104">
        <v>2755</v>
      </c>
      <c r="C1204" s="104">
        <v>2755</v>
      </c>
      <c r="D1204" s="105">
        <v>295</v>
      </c>
      <c r="E1204" s="105">
        <v>767096000</v>
      </c>
      <c r="F1204" s="105">
        <v>0</v>
      </c>
      <c r="G1204" s="105">
        <v>13.607117265947426</v>
      </c>
      <c r="H1204" s="105">
        <v>15.930283628426251</v>
      </c>
      <c r="I1204" s="105">
        <v>15.368038323893561</v>
      </c>
      <c r="J1204" s="105">
        <v>17.075598137659512</v>
      </c>
      <c r="K1204" s="105">
        <v>10.587908875630825</v>
      </c>
      <c r="L1204" s="105">
        <v>11.755079932786977</v>
      </c>
      <c r="M1204" s="105">
        <v>9.5856338739225304</v>
      </c>
      <c r="N1204" s="105">
        <v>9.538395455168974</v>
      </c>
      <c r="O1204" s="105">
        <v>9.4933065117299442</v>
      </c>
      <c r="P1204" s="105">
        <v>13.261758959705105</v>
      </c>
      <c r="Q1204" s="105">
        <v>12.997843358516944</v>
      </c>
      <c r="R1204" s="105">
        <v>12.621094275661381</v>
      </c>
      <c r="S1204" s="105">
        <v>0</v>
      </c>
      <c r="T1204" s="105">
        <v>12.651838216587455</v>
      </c>
      <c r="U1204" s="105">
        <v>12.651838216587453</v>
      </c>
    </row>
    <row r="1205" spans="1:21">
      <c r="A1205" s="54">
        <v>1203</v>
      </c>
      <c r="B1205" s="104">
        <v>2756</v>
      </c>
      <c r="C1205" s="104">
        <v>2756</v>
      </c>
      <c r="D1205" s="105">
        <v>201</v>
      </c>
      <c r="E1205" s="105">
        <v>767096000</v>
      </c>
      <c r="F1205" s="105">
        <v>0</v>
      </c>
      <c r="G1205" s="105">
        <v>13.896630399265451</v>
      </c>
      <c r="H1205" s="105">
        <v>17.772561326951742</v>
      </c>
      <c r="I1205" s="105">
        <v>18.398355739872578</v>
      </c>
      <c r="J1205" s="105">
        <v>21.771387625515878</v>
      </c>
      <c r="K1205" s="105">
        <v>14.218081290409678</v>
      </c>
      <c r="L1205" s="105">
        <v>3.7229305522791676</v>
      </c>
      <c r="M1205" s="105">
        <v>4.0872379302598221</v>
      </c>
      <c r="N1205" s="105">
        <v>5.199145482900323</v>
      </c>
      <c r="O1205" s="105">
        <v>6.3923767163152325</v>
      </c>
      <c r="P1205" s="105">
        <v>9.3977212772011001</v>
      </c>
      <c r="Q1205" s="105">
        <v>10.534542399443168</v>
      </c>
      <c r="R1205" s="105">
        <v>11.611406733608467</v>
      </c>
      <c r="S1205" s="105">
        <v>0</v>
      </c>
      <c r="T1205" s="105">
        <v>11.416864789501881</v>
      </c>
      <c r="U1205" s="105">
        <v>11.416864789501885</v>
      </c>
    </row>
    <row r="1206" spans="1:21">
      <c r="A1206" s="54">
        <v>1204</v>
      </c>
      <c r="B1206" s="104">
        <v>2757</v>
      </c>
      <c r="C1206" s="104">
        <v>2757</v>
      </c>
      <c r="D1206" s="105">
        <v>114.99999999999999</v>
      </c>
      <c r="E1206" s="105">
        <v>767096000</v>
      </c>
      <c r="F1206" s="105">
        <v>0</v>
      </c>
      <c r="G1206" s="105">
        <v>100</v>
      </c>
      <c r="H1206" s="105">
        <v>100</v>
      </c>
      <c r="I1206" s="105">
        <v>100</v>
      </c>
      <c r="J1206" s="105">
        <v>100</v>
      </c>
      <c r="K1206" s="105">
        <v>100</v>
      </c>
      <c r="L1206" s="105">
        <v>5.7558018400645592</v>
      </c>
      <c r="M1206" s="105">
        <v>4.9433725081505253</v>
      </c>
      <c r="N1206" s="105">
        <v>8.8337455068445312</v>
      </c>
      <c r="O1206" s="105">
        <v>14.768526518448651</v>
      </c>
      <c r="P1206" s="105">
        <v>38.420095809733908</v>
      </c>
      <c r="Q1206" s="105">
        <v>87.085550502063512</v>
      </c>
      <c r="R1206" s="105">
        <v>100</v>
      </c>
      <c r="S1206" s="105">
        <v>0</v>
      </c>
      <c r="T1206" s="105">
        <v>63.317257723775469</v>
      </c>
      <c r="U1206" s="105">
        <v>63.317257723775484</v>
      </c>
    </row>
    <row r="1207" spans="1:21">
      <c r="A1207" s="54">
        <v>1205</v>
      </c>
      <c r="B1207" s="104">
        <v>2758</v>
      </c>
      <c r="C1207" s="104">
        <v>2758</v>
      </c>
      <c r="D1207" s="105">
        <v>24</v>
      </c>
      <c r="E1207" s="105">
        <v>767096000</v>
      </c>
      <c r="F1207" s="105">
        <v>0</v>
      </c>
      <c r="G1207" s="105">
        <v>100</v>
      </c>
      <c r="H1207" s="105">
        <v>100</v>
      </c>
      <c r="I1207" s="105">
        <v>100</v>
      </c>
      <c r="J1207" s="105">
        <v>100</v>
      </c>
      <c r="K1207" s="105">
        <v>100</v>
      </c>
      <c r="L1207" s="105">
        <v>18.295269487258242</v>
      </c>
      <c r="M1207" s="105">
        <v>15.550991161693796</v>
      </c>
      <c r="N1207" s="105">
        <v>24.881585861642971</v>
      </c>
      <c r="O1207" s="105">
        <v>42.411394853571224</v>
      </c>
      <c r="P1207" s="105">
        <v>100</v>
      </c>
      <c r="Q1207" s="105">
        <v>100</v>
      </c>
      <c r="R1207" s="105">
        <v>100</v>
      </c>
      <c r="S1207" s="105">
        <v>0</v>
      </c>
      <c r="T1207" s="105">
        <v>75.094936780347183</v>
      </c>
      <c r="U1207" s="105">
        <v>75.094936780347183</v>
      </c>
    </row>
    <row r="1208" spans="1:21">
      <c r="A1208" s="54">
        <v>1206</v>
      </c>
      <c r="B1208" s="104">
        <v>2759</v>
      </c>
      <c r="C1208" s="104">
        <v>2759</v>
      </c>
      <c r="D1208" s="105">
        <v>0</v>
      </c>
      <c r="E1208" s="105">
        <v>767096000</v>
      </c>
      <c r="F1208" s="105">
        <v>0</v>
      </c>
      <c r="G1208" s="105">
        <v>100</v>
      </c>
      <c r="H1208" s="105">
        <v>100</v>
      </c>
      <c r="I1208" s="105">
        <v>100</v>
      </c>
      <c r="J1208" s="105">
        <v>0</v>
      </c>
      <c r="K1208" s="105">
        <v>0</v>
      </c>
      <c r="L1208" s="105">
        <v>78.571678039757671</v>
      </c>
      <c r="M1208" s="105">
        <v>67.85735830706345</v>
      </c>
      <c r="N1208" s="105">
        <v>100</v>
      </c>
      <c r="O1208" s="105">
        <v>100</v>
      </c>
      <c r="P1208" s="105">
        <v>100</v>
      </c>
      <c r="Q1208" s="105">
        <v>100</v>
      </c>
      <c r="R1208" s="105">
        <v>100</v>
      </c>
      <c r="S1208" s="105">
        <v>0</v>
      </c>
      <c r="T1208" s="105">
        <v>0</v>
      </c>
      <c r="U1208" s="105">
        <v>0</v>
      </c>
    </row>
    <row r="1209" spans="1:21">
      <c r="A1209" s="54">
        <v>1207</v>
      </c>
      <c r="B1209" s="104">
        <v>2760</v>
      </c>
      <c r="C1209" s="104">
        <v>2760</v>
      </c>
      <c r="D1209" s="105">
        <v>6.9999999999999991</v>
      </c>
      <c r="E1209" s="105">
        <v>767096000</v>
      </c>
      <c r="F1209" s="105">
        <v>1</v>
      </c>
      <c r="G1209" s="105">
        <v>-99999</v>
      </c>
      <c r="H1209" s="105">
        <v>-99999</v>
      </c>
      <c r="I1209" s="105">
        <v>-99999</v>
      </c>
      <c r="J1209" s="105">
        <v>-99999</v>
      </c>
      <c r="K1209" s="105">
        <v>-99999</v>
      </c>
      <c r="L1209" s="105">
        <v>-99999</v>
      </c>
      <c r="M1209" s="105">
        <v>-99999</v>
      </c>
      <c r="N1209" s="105">
        <v>-99999</v>
      </c>
      <c r="O1209" s="105">
        <v>-99999</v>
      </c>
      <c r="P1209" s="105">
        <v>-99999</v>
      </c>
      <c r="Q1209" s="105">
        <v>-99999</v>
      </c>
      <c r="R1209" s="105">
        <v>-99999</v>
      </c>
      <c r="S1209" s="105">
        <v>0</v>
      </c>
      <c r="T1209" s="105">
        <v>0</v>
      </c>
      <c r="U1209" s="105">
        <v>0</v>
      </c>
    </row>
    <row r="1210" spans="1:21">
      <c r="A1210" s="54">
        <v>1208</v>
      </c>
      <c r="B1210" s="104">
        <v>2761</v>
      </c>
      <c r="C1210" s="104">
        <v>2761</v>
      </c>
      <c r="D1210" s="105">
        <v>0</v>
      </c>
      <c r="E1210" s="105">
        <v>793380000</v>
      </c>
      <c r="F1210" s="105">
        <v>0</v>
      </c>
      <c r="G1210" s="105">
        <v>77.190265976745792</v>
      </c>
      <c r="H1210" s="105">
        <v>100</v>
      </c>
      <c r="I1210" s="105">
        <v>100</v>
      </c>
      <c r="J1210" s="105">
        <v>100</v>
      </c>
      <c r="K1210" s="105">
        <v>100</v>
      </c>
      <c r="L1210" s="105">
        <v>28.072341054037469</v>
      </c>
      <c r="M1210" s="105">
        <v>12.866489649767171</v>
      </c>
      <c r="N1210" s="105">
        <v>15.439787579720607</v>
      </c>
      <c r="O1210" s="105">
        <v>19.101851967034346</v>
      </c>
      <c r="P1210" s="105">
        <v>40.323273271434374</v>
      </c>
      <c r="Q1210" s="105">
        <v>51.954986715117371</v>
      </c>
      <c r="R1210" s="105">
        <v>62.829286260141927</v>
      </c>
      <c r="S1210" s="105">
        <v>0</v>
      </c>
      <c r="T1210" s="105">
        <v>0</v>
      </c>
      <c r="U1210" s="105">
        <v>0</v>
      </c>
    </row>
    <row r="1211" spans="1:21">
      <c r="A1211" s="54">
        <v>1209</v>
      </c>
      <c r="B1211" s="104">
        <v>2762</v>
      </c>
      <c r="C1211" s="104">
        <v>2762</v>
      </c>
      <c r="D1211" s="105">
        <v>0</v>
      </c>
      <c r="E1211" s="105">
        <v>793380000</v>
      </c>
      <c r="F1211" s="105">
        <v>0</v>
      </c>
      <c r="G1211" s="105">
        <v>100</v>
      </c>
      <c r="H1211" s="105">
        <v>100</v>
      </c>
      <c r="I1211" s="105">
        <v>100</v>
      </c>
      <c r="J1211" s="105">
        <v>100</v>
      </c>
      <c r="K1211" s="105">
        <v>100</v>
      </c>
      <c r="L1211" s="105">
        <v>0.6253597263600531</v>
      </c>
      <c r="M1211" s="105">
        <v>0.64200131575175512</v>
      </c>
      <c r="N1211" s="105">
        <v>1.5934088383725191</v>
      </c>
      <c r="O1211" s="105">
        <v>3.8204596401619497</v>
      </c>
      <c r="P1211" s="105">
        <v>15.754876949251123</v>
      </c>
      <c r="Q1211" s="105">
        <v>50.978679487671513</v>
      </c>
      <c r="R1211" s="105">
        <v>100</v>
      </c>
      <c r="S1211" s="105">
        <v>0</v>
      </c>
      <c r="T1211" s="105">
        <v>0</v>
      </c>
      <c r="U1211" s="105">
        <v>0</v>
      </c>
    </row>
    <row r="1212" spans="1:21">
      <c r="A1212" s="54">
        <v>1210</v>
      </c>
      <c r="B1212" s="104">
        <v>2763</v>
      </c>
      <c r="C1212" s="104">
        <v>2763</v>
      </c>
      <c r="D1212" s="105">
        <v>102.99999999999999</v>
      </c>
      <c r="E1212" s="105">
        <v>793380000</v>
      </c>
      <c r="F1212" s="105">
        <v>0</v>
      </c>
      <c r="G1212" s="105">
        <v>42.216718950727973</v>
      </c>
      <c r="H1212" s="105">
        <v>58.736304627099791</v>
      </c>
      <c r="I1212" s="105">
        <v>64.330238401109284</v>
      </c>
      <c r="J1212" s="105">
        <v>79.46676508372326</v>
      </c>
      <c r="K1212" s="105">
        <v>93.167931477468628</v>
      </c>
      <c r="L1212" s="105">
        <v>0.79470967768939504</v>
      </c>
      <c r="M1212" s="105">
        <v>0.55380673040996087</v>
      </c>
      <c r="N1212" s="105">
        <v>1.4152274650623016</v>
      </c>
      <c r="O1212" s="105">
        <v>3.2988550590381447</v>
      </c>
      <c r="P1212" s="105">
        <v>9.7578927909651156</v>
      </c>
      <c r="Q1212" s="105">
        <v>22.329504238401576</v>
      </c>
      <c r="R1212" s="105">
        <v>31.055977159156214</v>
      </c>
      <c r="S1212" s="105">
        <v>0</v>
      </c>
      <c r="T1212" s="105">
        <v>33.92699430507097</v>
      </c>
      <c r="U1212" s="105">
        <v>33.926994305070977</v>
      </c>
    </row>
    <row r="1213" spans="1:21">
      <c r="A1213" s="54">
        <v>1211</v>
      </c>
      <c r="B1213" s="104">
        <v>2764</v>
      </c>
      <c r="C1213" s="104">
        <v>2764</v>
      </c>
      <c r="D1213" s="105">
        <v>77</v>
      </c>
      <c r="E1213" s="105">
        <v>793380000</v>
      </c>
      <c r="F1213" s="105">
        <v>0</v>
      </c>
      <c r="G1213" s="105">
        <v>12.116009026217895</v>
      </c>
      <c r="H1213" s="105">
        <v>16.374969774827822</v>
      </c>
      <c r="I1213" s="105">
        <v>17.659281129716273</v>
      </c>
      <c r="J1213" s="105">
        <v>21.443412800369764</v>
      </c>
      <c r="K1213" s="105">
        <v>24.341171286906228</v>
      </c>
      <c r="L1213" s="105">
        <v>1.8154984975870121</v>
      </c>
      <c r="M1213" s="105">
        <v>0.60195445005184067</v>
      </c>
      <c r="N1213" s="105">
        <v>1.2015666648894716</v>
      </c>
      <c r="O1213" s="105">
        <v>2.0291102235038436</v>
      </c>
      <c r="P1213" s="105">
        <v>3.1022220909733647</v>
      </c>
      <c r="Q1213" s="105">
        <v>7.302351386071865</v>
      </c>
      <c r="R1213" s="105">
        <v>9.381493100161773</v>
      </c>
      <c r="S1213" s="105">
        <v>0</v>
      </c>
      <c r="T1213" s="105">
        <v>9.7807533692730981</v>
      </c>
      <c r="U1213" s="105">
        <v>9.7807533692730964</v>
      </c>
    </row>
    <row r="1214" spans="1:21">
      <c r="A1214" s="54">
        <v>1212</v>
      </c>
      <c r="B1214" s="104">
        <v>2765</v>
      </c>
      <c r="C1214" s="104">
        <v>2765</v>
      </c>
      <c r="D1214" s="105">
        <v>0</v>
      </c>
      <c r="E1214" s="105">
        <v>793380000</v>
      </c>
      <c r="F1214" s="105">
        <v>0</v>
      </c>
      <c r="G1214" s="105">
        <v>13.510421206560345</v>
      </c>
      <c r="H1214" s="105">
        <v>18.507426310356642</v>
      </c>
      <c r="I1214" s="105">
        <v>20.164807770985593</v>
      </c>
      <c r="J1214" s="105">
        <v>24.789763681762111</v>
      </c>
      <c r="K1214" s="105">
        <v>28.442992013811264</v>
      </c>
      <c r="L1214" s="105">
        <v>1.5611326300501125</v>
      </c>
      <c r="M1214" s="105">
        <v>0.42771416688088582</v>
      </c>
      <c r="N1214" s="105">
        <v>0.91634904595845579</v>
      </c>
      <c r="O1214" s="105">
        <v>1.8462460889921923</v>
      </c>
      <c r="P1214" s="105">
        <v>3.1492695356199221</v>
      </c>
      <c r="Q1214" s="105">
        <v>7.809492026913496</v>
      </c>
      <c r="R1214" s="105">
        <v>10.313298630962098</v>
      </c>
      <c r="S1214" s="105">
        <v>0</v>
      </c>
      <c r="T1214" s="105">
        <v>0</v>
      </c>
      <c r="U1214" s="105">
        <v>0</v>
      </c>
    </row>
    <row r="1215" spans="1:21">
      <c r="A1215" s="54">
        <v>1213</v>
      </c>
      <c r="B1215" s="104">
        <v>2766</v>
      </c>
      <c r="C1215" s="104">
        <v>2766</v>
      </c>
      <c r="D1215" s="105">
        <v>0</v>
      </c>
      <c r="E1215" s="105">
        <v>793380000</v>
      </c>
      <c r="F1215" s="105">
        <v>0</v>
      </c>
      <c r="G1215" s="105">
        <v>17.660887153699502</v>
      </c>
      <c r="H1215" s="105">
        <v>27.856538685084196</v>
      </c>
      <c r="I1215" s="105">
        <v>31.058439683369738</v>
      </c>
      <c r="J1215" s="105">
        <v>38.60120360647381</v>
      </c>
      <c r="K1215" s="105">
        <v>44.296463154969949</v>
      </c>
      <c r="L1215" s="105">
        <v>1.2754072313322831</v>
      </c>
      <c r="M1215" s="105">
        <v>0.48877750688792426</v>
      </c>
      <c r="N1215" s="105">
        <v>1.0482336349347947</v>
      </c>
      <c r="O1215" s="105">
        <v>2.1249515449230896</v>
      </c>
      <c r="P1215" s="105">
        <v>3.9972148122688349</v>
      </c>
      <c r="Q1215" s="105">
        <v>10.638126978162076</v>
      </c>
      <c r="R1215" s="105">
        <v>14.685240502462866</v>
      </c>
      <c r="S1215" s="105">
        <v>0</v>
      </c>
      <c r="T1215" s="105">
        <v>0</v>
      </c>
      <c r="U1215" s="105">
        <v>0</v>
      </c>
    </row>
    <row r="1216" spans="1:21">
      <c r="A1216" s="54">
        <v>1214</v>
      </c>
      <c r="B1216" s="104">
        <v>2767</v>
      </c>
      <c r="C1216" s="104">
        <v>2767</v>
      </c>
      <c r="D1216" s="105">
        <v>0</v>
      </c>
      <c r="E1216" s="105">
        <v>793380000</v>
      </c>
      <c r="F1216" s="105">
        <v>0</v>
      </c>
      <c r="G1216" s="105">
        <v>30.020582942912608</v>
      </c>
      <c r="H1216" s="105">
        <v>41.567231141146173</v>
      </c>
      <c r="I1216" s="105">
        <v>45.794407189398335</v>
      </c>
      <c r="J1216" s="105">
        <v>56.288958836968774</v>
      </c>
      <c r="K1216" s="105">
        <v>65.899268882304909</v>
      </c>
      <c r="L1216" s="105">
        <v>0.79661426253475154</v>
      </c>
      <c r="M1216" s="105">
        <v>0.30732746143165518</v>
      </c>
      <c r="N1216" s="105">
        <v>0.91415818012589445</v>
      </c>
      <c r="O1216" s="105">
        <v>4.2083671180302238</v>
      </c>
      <c r="P1216" s="105">
        <v>9.8605190807398344</v>
      </c>
      <c r="Q1216" s="105">
        <v>16.678210025768529</v>
      </c>
      <c r="R1216" s="105">
        <v>22.704790119113461</v>
      </c>
      <c r="S1216" s="105">
        <v>0</v>
      </c>
      <c r="T1216" s="105">
        <v>0</v>
      </c>
      <c r="U1216" s="105">
        <v>0</v>
      </c>
    </row>
    <row r="1217" spans="1:21">
      <c r="A1217" s="54">
        <v>1215</v>
      </c>
      <c r="B1217" s="104">
        <v>2768</v>
      </c>
      <c r="C1217" s="104">
        <v>2768</v>
      </c>
      <c r="D1217" s="105">
        <v>0</v>
      </c>
      <c r="E1217" s="105">
        <v>793380000</v>
      </c>
      <c r="F1217" s="105">
        <v>0</v>
      </c>
      <c r="G1217" s="105">
        <v>27.020842413117087</v>
      </c>
      <c r="H1217" s="105">
        <v>37.528947795995968</v>
      </c>
      <c r="I1217" s="105">
        <v>40.94067032290468</v>
      </c>
      <c r="J1217" s="105">
        <v>50.038597061327941</v>
      </c>
      <c r="K1217" s="105">
        <v>57.491154070461882</v>
      </c>
      <c r="L1217" s="105">
        <v>3.2621944072734874</v>
      </c>
      <c r="M1217" s="105">
        <v>1.0105027110209026</v>
      </c>
      <c r="N1217" s="105">
        <v>2.0450968774038927</v>
      </c>
      <c r="O1217" s="105">
        <v>3.6260701052688442</v>
      </c>
      <c r="P1217" s="105">
        <v>6.2280049475579018</v>
      </c>
      <c r="Q1217" s="105">
        <v>15.529219777653498</v>
      </c>
      <c r="R1217" s="105">
        <v>20.626597261921439</v>
      </c>
      <c r="S1217" s="105">
        <v>0</v>
      </c>
      <c r="T1217" s="105">
        <v>0</v>
      </c>
      <c r="U1217" s="105">
        <v>0</v>
      </c>
    </row>
    <row r="1218" spans="1:21">
      <c r="A1218" s="54">
        <v>1216</v>
      </c>
      <c r="B1218" s="104">
        <v>2769</v>
      </c>
      <c r="C1218" s="104">
        <v>2769</v>
      </c>
      <c r="D1218" s="105">
        <v>411.99999999999994</v>
      </c>
      <c r="E1218" s="105">
        <v>793380000</v>
      </c>
      <c r="F1218" s="105">
        <v>0</v>
      </c>
      <c r="G1218" s="105">
        <v>13.310759864301312</v>
      </c>
      <c r="H1218" s="105">
        <v>17.776870081928731</v>
      </c>
      <c r="I1218" s="105">
        <v>18.895694073099072</v>
      </c>
      <c r="J1218" s="105">
        <v>22.706590356749306</v>
      </c>
      <c r="K1218" s="105">
        <v>25.491360872199689</v>
      </c>
      <c r="L1218" s="105">
        <v>6.6512573560689523</v>
      </c>
      <c r="M1218" s="105">
        <v>1.048945750175919</v>
      </c>
      <c r="N1218" s="105">
        <v>1.5628017654442841</v>
      </c>
      <c r="O1218" s="105">
        <v>4.2085451512287708</v>
      </c>
      <c r="P1218" s="105">
        <v>5.9778682291714746</v>
      </c>
      <c r="Q1218" s="105">
        <v>8.3915660014073534</v>
      </c>
      <c r="R1218" s="105">
        <v>10.47319477695026</v>
      </c>
      <c r="S1218" s="105">
        <v>0</v>
      </c>
      <c r="T1218" s="105">
        <v>11.374621189893761</v>
      </c>
      <c r="U1218" s="105">
        <v>11.374621189893761</v>
      </c>
    </row>
    <row r="1219" spans="1:21">
      <c r="A1219" s="54">
        <v>1217</v>
      </c>
      <c r="B1219" s="104">
        <v>2770</v>
      </c>
      <c r="C1219" s="104">
        <v>2770</v>
      </c>
      <c r="D1219" s="105">
        <v>0</v>
      </c>
      <c r="E1219" s="105">
        <v>793380000</v>
      </c>
      <c r="F1219" s="105">
        <v>0</v>
      </c>
      <c r="G1219" s="105">
        <v>13.716163718036382</v>
      </c>
      <c r="H1219" s="105">
        <v>18.63506381002184</v>
      </c>
      <c r="I1219" s="105">
        <v>20.164807854128114</v>
      </c>
      <c r="J1219" s="105">
        <v>24.564402295028795</v>
      </c>
      <c r="K1219" s="105">
        <v>28.146710963053824</v>
      </c>
      <c r="L1219" s="105">
        <v>3.5222343100582134</v>
      </c>
      <c r="M1219" s="105">
        <v>0.65425768824531894</v>
      </c>
      <c r="N1219" s="105">
        <v>1.1859048727027286</v>
      </c>
      <c r="O1219" s="105">
        <v>3.4864313161496763</v>
      </c>
      <c r="P1219" s="105">
        <v>5.4367892403484248</v>
      </c>
      <c r="Q1219" s="105">
        <v>8.0659231416512451</v>
      </c>
      <c r="R1219" s="105">
        <v>10.47319477695026</v>
      </c>
      <c r="S1219" s="105">
        <v>0</v>
      </c>
      <c r="T1219" s="105">
        <v>0</v>
      </c>
      <c r="U1219" s="105">
        <v>0</v>
      </c>
    </row>
    <row r="1220" spans="1:21">
      <c r="A1220" s="54">
        <v>1218</v>
      </c>
      <c r="B1220" s="104">
        <v>2771</v>
      </c>
      <c r="C1220" s="104">
        <v>2771</v>
      </c>
      <c r="D1220" s="105">
        <v>52.000000000000007</v>
      </c>
      <c r="E1220" s="105">
        <v>793380000</v>
      </c>
      <c r="F1220" s="105">
        <v>0</v>
      </c>
      <c r="G1220" s="105">
        <v>39.160641339900977</v>
      </c>
      <c r="H1220" s="105">
        <v>54.041685049063346</v>
      </c>
      <c r="I1220" s="105">
        <v>58.740962009851465</v>
      </c>
      <c r="J1220" s="105">
        <v>73.02930412035586</v>
      </c>
      <c r="K1220" s="105">
        <v>84.440132889161475</v>
      </c>
      <c r="L1220" s="105">
        <v>1.5392946660300062</v>
      </c>
      <c r="M1220" s="105">
        <v>0.65204735821746318</v>
      </c>
      <c r="N1220" s="105">
        <v>1.8316110845301929</v>
      </c>
      <c r="O1220" s="105">
        <v>4.0737807057507842</v>
      </c>
      <c r="P1220" s="105">
        <v>8.0261333306540212</v>
      </c>
      <c r="Q1220" s="105">
        <v>21.791002035912641</v>
      </c>
      <c r="R1220" s="105">
        <v>29.370481004925733</v>
      </c>
      <c r="S1220" s="105">
        <v>0</v>
      </c>
      <c r="T1220" s="105">
        <v>31.391422966196171</v>
      </c>
      <c r="U1220" s="105">
        <v>31.39142296619616</v>
      </c>
    </row>
    <row r="1221" spans="1:21">
      <c r="A1221" s="54">
        <v>1219</v>
      </c>
      <c r="B1221" s="104">
        <v>2772</v>
      </c>
      <c r="C1221" s="104">
        <v>2772</v>
      </c>
      <c r="D1221" s="105">
        <v>0</v>
      </c>
      <c r="E1221" s="105">
        <v>793380000</v>
      </c>
      <c r="F1221" s="105">
        <v>0</v>
      </c>
      <c r="G1221" s="105">
        <v>19.163718102504731</v>
      </c>
      <c r="H1221" s="105">
        <v>25.253123854702501</v>
      </c>
      <c r="I1221" s="105">
        <v>26.753309430229379</v>
      </c>
      <c r="J1221" s="105">
        <v>32.167669672061514</v>
      </c>
      <c r="K1221" s="105">
        <v>36.0277900327089</v>
      </c>
      <c r="L1221" s="105">
        <v>6.4875921189927679</v>
      </c>
      <c r="M1221" s="105">
        <v>1.2411962574428881</v>
      </c>
      <c r="N1221" s="105">
        <v>2.0865515462958824</v>
      </c>
      <c r="O1221" s="105">
        <v>6.0041987572807392</v>
      </c>
      <c r="P1221" s="105">
        <v>8.6602224884828658</v>
      </c>
      <c r="Q1221" s="105">
        <v>12.116969741942455</v>
      </c>
      <c r="R1221" s="105">
        <v>15.011579180295374</v>
      </c>
      <c r="S1221" s="105">
        <v>0</v>
      </c>
      <c r="T1221" s="105">
        <v>0</v>
      </c>
      <c r="U1221" s="105">
        <v>0</v>
      </c>
    </row>
    <row r="1222" spans="1:21">
      <c r="A1222" s="54">
        <v>1220</v>
      </c>
      <c r="B1222" s="104">
        <v>2773</v>
      </c>
      <c r="C1222" s="104">
        <v>2773</v>
      </c>
      <c r="D1222" s="105">
        <v>567</v>
      </c>
      <c r="E1222" s="105">
        <v>793380000</v>
      </c>
      <c r="F1222" s="105">
        <v>0</v>
      </c>
      <c r="G1222" s="105">
        <v>20.470335245857328</v>
      </c>
      <c r="H1222" s="105">
        <v>27.572288290338438</v>
      </c>
      <c r="I1222" s="105">
        <v>29.693233543441391</v>
      </c>
      <c r="J1222" s="105">
        <v>36.51465206017793</v>
      </c>
      <c r="K1222" s="105">
        <v>41.570526960817958</v>
      </c>
      <c r="L1222" s="105">
        <v>3.0357085929800323</v>
      </c>
      <c r="M1222" s="105">
        <v>0.94149277088960526</v>
      </c>
      <c r="N1222" s="105">
        <v>1.8359668778346643</v>
      </c>
      <c r="O1222" s="105">
        <v>3.0714946813199244</v>
      </c>
      <c r="P1222" s="105">
        <v>6.8443046520355342</v>
      </c>
      <c r="Q1222" s="105">
        <v>12.116969741942455</v>
      </c>
      <c r="R1222" s="105">
        <v>15.618984118226399</v>
      </c>
      <c r="S1222" s="105">
        <v>0</v>
      </c>
      <c r="T1222" s="105">
        <v>16.607163127988468</v>
      </c>
      <c r="U1222" s="105">
        <v>16.607163127988468</v>
      </c>
    </row>
    <row r="1223" spans="1:21">
      <c r="A1223" s="54">
        <v>1221</v>
      </c>
      <c r="B1223" s="104">
        <v>2774</v>
      </c>
      <c r="C1223" s="104">
        <v>2774</v>
      </c>
      <c r="D1223" s="105">
        <v>772.99999999999989</v>
      </c>
      <c r="E1223" s="105">
        <v>1586760000</v>
      </c>
      <c r="F1223" s="105">
        <v>0</v>
      </c>
      <c r="G1223" s="105">
        <v>60.046316721181498</v>
      </c>
      <c r="H1223" s="105">
        <v>81.881340983429311</v>
      </c>
      <c r="I1223" s="105">
        <v>88.592926309939898</v>
      </c>
      <c r="J1223" s="105">
        <v>100</v>
      </c>
      <c r="K1223" s="105">
        <v>100</v>
      </c>
      <c r="L1223" s="105">
        <v>0.85095028972321851</v>
      </c>
      <c r="M1223" s="105">
        <v>0.6404181436163221</v>
      </c>
      <c r="N1223" s="105">
        <v>2.484389612645137</v>
      </c>
      <c r="O1223" s="105">
        <v>5.9013368239920387</v>
      </c>
      <c r="P1223" s="105">
        <v>22.148116416465175</v>
      </c>
      <c r="Q1223" s="105">
        <v>35.321362777165582</v>
      </c>
      <c r="R1223" s="105">
        <v>46.189474400908843</v>
      </c>
      <c r="S1223" s="105">
        <v>0</v>
      </c>
      <c r="T1223" s="105">
        <v>45.338052706588918</v>
      </c>
      <c r="U1223" s="105">
        <v>45.338052706588918</v>
      </c>
    </row>
    <row r="1224" spans="1:21">
      <c r="A1224" s="54">
        <v>1222</v>
      </c>
      <c r="B1224" s="104">
        <v>2776</v>
      </c>
      <c r="C1224" s="104">
        <v>2776</v>
      </c>
      <c r="D1224" s="105">
        <v>0</v>
      </c>
      <c r="E1224" s="105">
        <v>793380000</v>
      </c>
      <c r="F1224" s="105">
        <v>0</v>
      </c>
      <c r="G1224" s="105">
        <v>100</v>
      </c>
      <c r="H1224" s="105">
        <v>100</v>
      </c>
      <c r="I1224" s="105">
        <v>100</v>
      </c>
      <c r="J1224" s="105">
        <v>100</v>
      </c>
      <c r="K1224" s="105">
        <v>100</v>
      </c>
      <c r="L1224" s="105">
        <v>0.87481481264565708</v>
      </c>
      <c r="M1224" s="105">
        <v>0.47319894093133702</v>
      </c>
      <c r="N1224" s="105">
        <v>1.7443479656226251</v>
      </c>
      <c r="O1224" s="105">
        <v>8.9767323545488811</v>
      </c>
      <c r="P1224" s="105">
        <v>27.856538685084196</v>
      </c>
      <c r="Q1224" s="105">
        <v>67.552106311329183</v>
      </c>
      <c r="R1224" s="105">
        <v>100</v>
      </c>
      <c r="S1224" s="105">
        <v>0</v>
      </c>
      <c r="T1224" s="105">
        <v>0</v>
      </c>
      <c r="U1224" s="105">
        <v>0</v>
      </c>
    </row>
    <row r="1225" spans="1:21">
      <c r="A1225" s="54">
        <v>1223</v>
      </c>
      <c r="B1225" s="104">
        <v>2781</v>
      </c>
      <c r="C1225" s="104">
        <v>2781</v>
      </c>
      <c r="D1225" s="105">
        <v>1494.9999999999998</v>
      </c>
      <c r="E1225" s="105">
        <v>793380000</v>
      </c>
      <c r="F1225" s="105">
        <v>0</v>
      </c>
      <c r="G1225" s="105">
        <v>13.646890163904887</v>
      </c>
      <c r="H1225" s="105">
        <v>17.546001639306279</v>
      </c>
      <c r="I1225" s="105">
        <v>18.134793640625279</v>
      </c>
      <c r="J1225" s="105">
        <v>21.276253956324151</v>
      </c>
      <c r="K1225" s="105">
        <v>23.293829762527306</v>
      </c>
      <c r="L1225" s="105">
        <v>3.8601203606473815</v>
      </c>
      <c r="M1225" s="105">
        <v>1.2553236945194739</v>
      </c>
      <c r="N1225" s="105">
        <v>2.1399257562787417</v>
      </c>
      <c r="O1225" s="105">
        <v>4.5953621284952169</v>
      </c>
      <c r="P1225" s="105">
        <v>7.0735189854794935</v>
      </c>
      <c r="Q1225" s="105">
        <v>9.2221305544476682</v>
      </c>
      <c r="R1225" s="105">
        <v>10.89550101795632</v>
      </c>
      <c r="S1225" s="105">
        <v>0</v>
      </c>
      <c r="T1225" s="105">
        <v>11.078304305042684</v>
      </c>
      <c r="U1225" s="105">
        <v>11.078304305042684</v>
      </c>
    </row>
    <row r="1226" spans="1:21">
      <c r="A1226" s="54">
        <v>1224</v>
      </c>
      <c r="B1226" s="104">
        <v>2784</v>
      </c>
      <c r="C1226" s="104">
        <v>2784</v>
      </c>
      <c r="D1226" s="105">
        <v>3169.9999999999995</v>
      </c>
      <c r="E1226" s="105">
        <v>1586760000</v>
      </c>
      <c r="F1226" s="105">
        <v>0</v>
      </c>
      <c r="G1226" s="105">
        <v>94.806215240945917</v>
      </c>
      <c r="H1226" s="105">
        <v>100</v>
      </c>
      <c r="I1226" s="105">
        <v>100</v>
      </c>
      <c r="J1226" s="105">
        <v>100</v>
      </c>
      <c r="K1226" s="105">
        <v>100</v>
      </c>
      <c r="L1226" s="105">
        <v>0.74303688888190034</v>
      </c>
      <c r="M1226" s="105">
        <v>0.89018775156909158</v>
      </c>
      <c r="N1226" s="105">
        <v>3.371452868526442</v>
      </c>
      <c r="O1226" s="105">
        <v>13.244736301527706</v>
      </c>
      <c r="P1226" s="105">
        <v>31.602071746981977</v>
      </c>
      <c r="Q1226" s="105">
        <v>53.504497710236812</v>
      </c>
      <c r="R1226" s="105">
        <v>71.104661430709456</v>
      </c>
      <c r="S1226" s="105">
        <v>0</v>
      </c>
      <c r="T1226" s="105">
        <v>55.77223832828161</v>
      </c>
      <c r="U1226" s="105">
        <v>55.772238328281617</v>
      </c>
    </row>
    <row r="1227" spans="1:21">
      <c r="A1227" s="54">
        <v>1225</v>
      </c>
      <c r="B1227" s="104">
        <v>2785</v>
      </c>
      <c r="C1227" s="104">
        <v>2785</v>
      </c>
      <c r="D1227" s="105">
        <v>1418.0000000000002</v>
      </c>
      <c r="E1227" s="105">
        <v>793380000</v>
      </c>
      <c r="F1227" s="105">
        <v>0</v>
      </c>
      <c r="G1227" s="105">
        <v>100</v>
      </c>
      <c r="H1227" s="105">
        <v>100</v>
      </c>
      <c r="I1227" s="105">
        <v>100</v>
      </c>
      <c r="J1227" s="105">
        <v>100</v>
      </c>
      <c r="K1227" s="105">
        <v>100</v>
      </c>
      <c r="L1227" s="105">
        <v>100</v>
      </c>
      <c r="M1227" s="105">
        <v>100</v>
      </c>
      <c r="N1227" s="105">
        <v>100</v>
      </c>
      <c r="O1227" s="105">
        <v>100</v>
      </c>
      <c r="P1227" s="105">
        <v>100</v>
      </c>
      <c r="Q1227" s="105">
        <v>100</v>
      </c>
      <c r="R1227" s="105">
        <v>100</v>
      </c>
      <c r="S1227" s="105">
        <v>0</v>
      </c>
      <c r="T1227" s="105">
        <v>100</v>
      </c>
      <c r="U1227" s="105">
        <v>100</v>
      </c>
    </row>
    <row r="1228" spans="1:21">
      <c r="A1228" s="54">
        <v>1226</v>
      </c>
      <c r="B1228" s="104">
        <v>2786</v>
      </c>
      <c r="C1228" s="104">
        <v>2786</v>
      </c>
      <c r="D1228" s="105">
        <v>0</v>
      </c>
      <c r="E1228" s="105">
        <v>793380000</v>
      </c>
      <c r="F1228" s="105">
        <v>0</v>
      </c>
      <c r="G1228" s="105">
        <v>100</v>
      </c>
      <c r="H1228" s="105">
        <v>100</v>
      </c>
      <c r="I1228" s="105">
        <v>100</v>
      </c>
      <c r="J1228" s="105">
        <v>100</v>
      </c>
      <c r="K1228" s="105">
        <v>100</v>
      </c>
      <c r="L1228" s="105">
        <v>100</v>
      </c>
      <c r="M1228" s="105">
        <v>100</v>
      </c>
      <c r="N1228" s="105">
        <v>100</v>
      </c>
      <c r="O1228" s="105">
        <v>100</v>
      </c>
      <c r="P1228" s="105">
        <v>100</v>
      </c>
      <c r="Q1228" s="105">
        <v>100</v>
      </c>
      <c r="R1228" s="105">
        <v>100</v>
      </c>
      <c r="S1228" s="105">
        <v>0</v>
      </c>
      <c r="T1228" s="105">
        <v>0</v>
      </c>
      <c r="U1228" s="105">
        <v>0</v>
      </c>
    </row>
    <row r="1229" spans="1:21">
      <c r="A1229" s="54">
        <v>1227</v>
      </c>
      <c r="B1229" s="104">
        <v>2787</v>
      </c>
      <c r="C1229" s="104">
        <v>2787</v>
      </c>
      <c r="D1229" s="105">
        <v>1263</v>
      </c>
      <c r="E1229" s="105">
        <v>793380000</v>
      </c>
      <c r="F1229" s="105">
        <v>0</v>
      </c>
      <c r="G1229" s="105">
        <v>100</v>
      </c>
      <c r="H1229" s="105">
        <v>100</v>
      </c>
      <c r="I1229" s="105">
        <v>100</v>
      </c>
      <c r="J1229" s="105">
        <v>100</v>
      </c>
      <c r="K1229" s="105">
        <v>100</v>
      </c>
      <c r="L1229" s="105">
        <v>1.1398536060378519</v>
      </c>
      <c r="M1229" s="105">
        <v>1.1513893843273462</v>
      </c>
      <c r="N1229" s="105">
        <v>4.0208825493329226</v>
      </c>
      <c r="O1229" s="105">
        <v>18.255878465179663</v>
      </c>
      <c r="P1229" s="105">
        <v>42.886825600739527</v>
      </c>
      <c r="Q1229" s="105">
        <v>98.249110480120237</v>
      </c>
      <c r="R1229" s="105">
        <v>100</v>
      </c>
      <c r="S1229" s="105">
        <v>0</v>
      </c>
      <c r="T1229" s="105">
        <v>63.808661673811457</v>
      </c>
      <c r="U1229" s="105">
        <v>63.808661673811471</v>
      </c>
    </row>
    <row r="1230" spans="1:21">
      <c r="A1230" s="54">
        <v>1228</v>
      </c>
      <c r="B1230" s="104">
        <v>2788</v>
      </c>
      <c r="C1230" s="104">
        <v>2788</v>
      </c>
      <c r="D1230" s="105">
        <v>2731.9999999999995</v>
      </c>
      <c r="E1230" s="105">
        <v>793380000</v>
      </c>
      <c r="F1230" s="105">
        <v>0</v>
      </c>
      <c r="G1230" s="105">
        <v>100</v>
      </c>
      <c r="H1230" s="105">
        <v>100</v>
      </c>
      <c r="I1230" s="105">
        <v>100</v>
      </c>
      <c r="J1230" s="105">
        <v>100</v>
      </c>
      <c r="K1230" s="105">
        <v>100</v>
      </c>
      <c r="L1230" s="105">
        <v>4.5014961060728016</v>
      </c>
      <c r="M1230" s="105">
        <v>4.622793905338237</v>
      </c>
      <c r="N1230" s="105">
        <v>11.517553471124659</v>
      </c>
      <c r="O1230" s="105">
        <v>44.292951030271965</v>
      </c>
      <c r="P1230" s="105">
        <v>96.495357601663926</v>
      </c>
      <c r="Q1230" s="105">
        <v>100</v>
      </c>
      <c r="R1230" s="105">
        <v>100</v>
      </c>
      <c r="S1230" s="105">
        <v>0</v>
      </c>
      <c r="T1230" s="105">
        <v>71.785846009539299</v>
      </c>
      <c r="U1230" s="105">
        <v>71.785846009539299</v>
      </c>
    </row>
    <row r="1231" spans="1:21">
      <c r="A1231" s="54">
        <v>1229</v>
      </c>
      <c r="B1231" s="104">
        <v>2789</v>
      </c>
      <c r="C1231" s="104">
        <v>2789</v>
      </c>
      <c r="D1231" s="105">
        <v>258</v>
      </c>
      <c r="E1231" s="105">
        <v>793380000</v>
      </c>
      <c r="F1231" s="105">
        <v>0</v>
      </c>
      <c r="G1231" s="105">
        <v>100</v>
      </c>
      <c r="H1231" s="105">
        <v>100</v>
      </c>
      <c r="I1231" s="105">
        <v>100</v>
      </c>
      <c r="J1231" s="105">
        <v>100</v>
      </c>
      <c r="K1231" s="105">
        <v>100</v>
      </c>
      <c r="L1231" s="105">
        <v>1.5347701371491658</v>
      </c>
      <c r="M1231" s="105">
        <v>2.0977972255055168</v>
      </c>
      <c r="N1231" s="105">
        <v>4.4367205688852325</v>
      </c>
      <c r="O1231" s="105">
        <v>14.52505004938765</v>
      </c>
      <c r="P1231" s="105">
        <v>38.595132988372896</v>
      </c>
      <c r="Q1231" s="105">
        <v>96.487832470932233</v>
      </c>
      <c r="R1231" s="105">
        <v>100</v>
      </c>
      <c r="S1231" s="105">
        <v>0</v>
      </c>
      <c r="T1231" s="105">
        <v>63.139775286686053</v>
      </c>
      <c r="U1231" s="105">
        <v>63.139775286686053</v>
      </c>
    </row>
    <row r="1232" spans="1:21">
      <c r="A1232" s="54">
        <v>1230</v>
      </c>
      <c r="B1232" s="104">
        <v>2790</v>
      </c>
      <c r="C1232" s="104">
        <v>2790</v>
      </c>
      <c r="D1232" s="105">
        <v>2448</v>
      </c>
      <c r="E1232" s="105">
        <v>793380000</v>
      </c>
      <c r="F1232" s="105">
        <v>0</v>
      </c>
      <c r="G1232" s="105">
        <v>15.35275137108926</v>
      </c>
      <c r="H1232" s="105">
        <v>20.164807770982904</v>
      </c>
      <c r="I1232" s="105">
        <v>21.276253868596132</v>
      </c>
      <c r="J1232" s="105">
        <v>25.491360767091596</v>
      </c>
      <c r="K1232" s="105">
        <v>28.442992013807466</v>
      </c>
      <c r="L1232" s="105">
        <v>5.4560005033213397</v>
      </c>
      <c r="M1232" s="105">
        <v>2.2216520035107039</v>
      </c>
      <c r="N1232" s="105">
        <v>2.772430568525353</v>
      </c>
      <c r="O1232" s="105">
        <v>5.9516880785414763</v>
      </c>
      <c r="P1232" s="105">
        <v>7.4643211085958816</v>
      </c>
      <c r="Q1232" s="105">
        <v>9.9341332401165765</v>
      </c>
      <c r="R1232" s="105">
        <v>12.116969691980756</v>
      </c>
      <c r="S1232" s="105">
        <v>0</v>
      </c>
      <c r="T1232" s="105">
        <v>13.053780082179953</v>
      </c>
      <c r="U1232" s="105">
        <v>13.053780082179955</v>
      </c>
    </row>
    <row r="1233" spans="1:21">
      <c r="A1233" s="54">
        <v>1231</v>
      </c>
      <c r="B1233" s="104">
        <v>2791</v>
      </c>
      <c r="C1233" s="104">
        <v>2791</v>
      </c>
      <c r="D1233" s="105">
        <v>0</v>
      </c>
      <c r="E1233" s="105">
        <v>793380000</v>
      </c>
      <c r="F1233" s="105">
        <v>0</v>
      </c>
      <c r="G1233" s="105">
        <v>17.546001639306279</v>
      </c>
      <c r="H1233" s="105">
        <v>23.91225002170944</v>
      </c>
      <c r="I1233" s="105">
        <v>25.734135737649204</v>
      </c>
      <c r="J1233" s="105">
        <v>31.789226499449022</v>
      </c>
      <c r="K1233" s="105">
        <v>36.0277900327089</v>
      </c>
      <c r="L1233" s="105">
        <v>1.2512545739537704</v>
      </c>
      <c r="M1233" s="105">
        <v>0.47758989924495915</v>
      </c>
      <c r="N1233" s="105">
        <v>1.6219005159887159</v>
      </c>
      <c r="O1233" s="105">
        <v>4.8685302015999872</v>
      </c>
      <c r="P1233" s="105">
        <v>7.1673322346237835</v>
      </c>
      <c r="Q1233" s="105">
        <v>10.47319477695026</v>
      </c>
      <c r="R1233" s="105">
        <v>13.510421262265837</v>
      </c>
      <c r="S1233" s="105">
        <v>0</v>
      </c>
      <c r="T1233" s="105">
        <v>0</v>
      </c>
      <c r="U1233" s="105">
        <v>0</v>
      </c>
    </row>
    <row r="1234" spans="1:21">
      <c r="A1234" s="54">
        <v>1232</v>
      </c>
      <c r="B1234" s="104">
        <v>2792</v>
      </c>
      <c r="C1234" s="104">
        <v>2792</v>
      </c>
      <c r="D1234" s="105">
        <v>979.00000000000011</v>
      </c>
      <c r="E1234" s="105">
        <v>793380000</v>
      </c>
      <c r="F1234" s="105">
        <v>0</v>
      </c>
      <c r="G1234" s="105">
        <v>5.2163788657397037</v>
      </c>
      <c r="H1234" s="105">
        <v>6.7891564131989126</v>
      </c>
      <c r="I1234" s="105">
        <v>7.0735189854794935</v>
      </c>
      <c r="J1234" s="105">
        <v>8.3655859209076375</v>
      </c>
      <c r="K1234" s="105">
        <v>9.3175319050109202</v>
      </c>
      <c r="L1234" s="105">
        <v>4.8197676095037991</v>
      </c>
      <c r="M1234" s="105">
        <v>1.0461030787662282</v>
      </c>
      <c r="N1234" s="105">
        <v>0.95844080959587385</v>
      </c>
      <c r="O1234" s="105">
        <v>1.3679871016418623</v>
      </c>
      <c r="P1234" s="105">
        <v>2.6621519728602627</v>
      </c>
      <c r="Q1234" s="105">
        <v>3.4955811804051322</v>
      </c>
      <c r="R1234" s="105">
        <v>4.1827929604538188</v>
      </c>
      <c r="S1234" s="105">
        <v>0</v>
      </c>
      <c r="T1234" s="105">
        <v>4.6079164002969701</v>
      </c>
      <c r="U1234" s="105">
        <v>4.6079164002969693</v>
      </c>
    </row>
    <row r="1235" spans="1:21">
      <c r="A1235" s="54">
        <v>1233</v>
      </c>
      <c r="B1235" s="104">
        <v>2793</v>
      </c>
      <c r="C1235" s="104">
        <v>2793</v>
      </c>
      <c r="D1235" s="105">
        <v>489.99999999999994</v>
      </c>
      <c r="E1235" s="105">
        <v>793380000</v>
      </c>
      <c r="F1235" s="105">
        <v>0</v>
      </c>
      <c r="G1235" s="105">
        <v>12.745680436099844</v>
      </c>
      <c r="H1235" s="105">
        <v>17.432801628730111</v>
      </c>
      <c r="I1235" s="105">
        <v>18.895694073099072</v>
      </c>
      <c r="J1235" s="105">
        <v>23.293829762527306</v>
      </c>
      <c r="K1235" s="105">
        <v>26.753309430229379</v>
      </c>
      <c r="L1235" s="105">
        <v>2.092210871555146</v>
      </c>
      <c r="M1235" s="105">
        <v>0.28996209281858265</v>
      </c>
      <c r="N1235" s="105">
        <v>0.87185101313323132</v>
      </c>
      <c r="O1235" s="105">
        <v>1.8075596390454165</v>
      </c>
      <c r="P1235" s="105">
        <v>4.9670666405389108</v>
      </c>
      <c r="Q1235" s="105">
        <v>7.4643211393733901</v>
      </c>
      <c r="R1235" s="105">
        <v>9.7548167958598064</v>
      </c>
      <c r="S1235" s="105">
        <v>0</v>
      </c>
      <c r="T1235" s="105">
        <v>10.530758626917519</v>
      </c>
      <c r="U1235" s="105">
        <v>10.530758626917519</v>
      </c>
    </row>
    <row r="1236" spans="1:21">
      <c r="A1236" s="54">
        <v>1234</v>
      </c>
      <c r="B1236" s="104">
        <v>2794</v>
      </c>
      <c r="C1236" s="104">
        <v>2794</v>
      </c>
      <c r="D1236" s="105">
        <v>2217</v>
      </c>
      <c r="E1236" s="105">
        <v>793380000</v>
      </c>
      <c r="F1236" s="105">
        <v>0</v>
      </c>
      <c r="G1236" s="105">
        <v>7.8542733260886655</v>
      </c>
      <c r="H1236" s="105">
        <v>10.554179781931646</v>
      </c>
      <c r="I1236" s="105">
        <v>11.304895498638082</v>
      </c>
      <c r="J1236" s="105">
        <v>13.645808202901526</v>
      </c>
      <c r="K1236" s="105">
        <v>15.439257280997149</v>
      </c>
      <c r="L1236" s="105">
        <v>6.472674686374261</v>
      </c>
      <c r="M1236" s="105">
        <v>0.88330272667770915</v>
      </c>
      <c r="N1236" s="105">
        <v>1.0597207729805322</v>
      </c>
      <c r="O1236" s="105">
        <v>1.665217196515328</v>
      </c>
      <c r="P1236" s="105">
        <v>3.4550767572563954</v>
      </c>
      <c r="Q1236" s="105">
        <v>4.8507540828985665</v>
      </c>
      <c r="R1236" s="105">
        <v>6.1128281089920868</v>
      </c>
      <c r="S1236" s="105">
        <v>0</v>
      </c>
      <c r="T1236" s="105">
        <v>6.9414990351876611</v>
      </c>
      <c r="U1236" s="105">
        <v>6.941499035187662</v>
      </c>
    </row>
    <row r="1237" spans="1:21">
      <c r="A1237" s="54">
        <v>1235</v>
      </c>
      <c r="B1237" s="104">
        <v>2795</v>
      </c>
      <c r="C1237" s="104">
        <v>2795</v>
      </c>
      <c r="D1237" s="105">
        <v>2552</v>
      </c>
      <c r="E1237" s="105">
        <v>793380000</v>
      </c>
      <c r="F1237" s="105">
        <v>0</v>
      </c>
      <c r="G1237" s="105">
        <v>100</v>
      </c>
      <c r="H1237" s="105">
        <v>100</v>
      </c>
      <c r="I1237" s="105">
        <v>100</v>
      </c>
      <c r="J1237" s="105">
        <v>100</v>
      </c>
      <c r="K1237" s="105">
        <v>100</v>
      </c>
      <c r="L1237" s="105">
        <v>70.182468693039084</v>
      </c>
      <c r="M1237" s="105">
        <v>57.185672754924859</v>
      </c>
      <c r="N1237" s="105">
        <v>53.24183325458521</v>
      </c>
      <c r="O1237" s="105">
        <v>89.761997317935425</v>
      </c>
      <c r="P1237" s="105">
        <v>93.167931477468628</v>
      </c>
      <c r="Q1237" s="105">
        <v>96.495357601663926</v>
      </c>
      <c r="R1237" s="105">
        <v>96.495357601663926</v>
      </c>
      <c r="S1237" s="105">
        <v>0</v>
      </c>
      <c r="T1237" s="105">
        <v>88.044218225106761</v>
      </c>
      <c r="U1237" s="105">
        <v>88.044218225106732</v>
      </c>
    </row>
    <row r="1238" spans="1:21">
      <c r="A1238" s="54">
        <v>1236</v>
      </c>
      <c r="B1238" s="104">
        <v>2796</v>
      </c>
      <c r="C1238" s="104">
        <v>2796</v>
      </c>
      <c r="D1238" s="105">
        <v>0</v>
      </c>
      <c r="E1238" s="105">
        <v>793380000</v>
      </c>
      <c r="F1238" s="105">
        <v>1</v>
      </c>
      <c r="G1238" s="105">
        <v>-99999</v>
      </c>
      <c r="H1238" s="105">
        <v>-99999</v>
      </c>
      <c r="I1238" s="105">
        <v>-99999</v>
      </c>
      <c r="J1238" s="105">
        <v>-99999</v>
      </c>
      <c r="K1238" s="105">
        <v>-99999</v>
      </c>
      <c r="L1238" s="105">
        <v>-99999</v>
      </c>
      <c r="M1238" s="105">
        <v>-99999</v>
      </c>
      <c r="N1238" s="105">
        <v>-99999</v>
      </c>
      <c r="O1238" s="105">
        <v>-99999</v>
      </c>
      <c r="P1238" s="105">
        <v>-99999</v>
      </c>
      <c r="Q1238" s="105">
        <v>-99999</v>
      </c>
      <c r="R1238" s="105">
        <v>-99999</v>
      </c>
      <c r="S1238" s="105">
        <v>0</v>
      </c>
      <c r="T1238" s="105">
        <v>0</v>
      </c>
      <c r="U1238" s="105">
        <v>0</v>
      </c>
    </row>
    <row r="1239" spans="1:21">
      <c r="A1239" s="54">
        <v>1237</v>
      </c>
      <c r="B1239" s="104">
        <v>2797</v>
      </c>
      <c r="C1239" s="104">
        <v>2797</v>
      </c>
      <c r="D1239" s="105">
        <v>1572</v>
      </c>
      <c r="E1239" s="105">
        <v>793380000</v>
      </c>
      <c r="F1239" s="105">
        <v>0</v>
      </c>
      <c r="G1239" s="105">
        <v>45.027655273221242</v>
      </c>
      <c r="H1239" s="105">
        <v>54.033186327865501</v>
      </c>
      <c r="I1239" s="105">
        <v>52.973712086142633</v>
      </c>
      <c r="J1239" s="105">
        <v>60.036873697628337</v>
      </c>
      <c r="K1239" s="105">
        <v>62.829286427750588</v>
      </c>
      <c r="L1239" s="105">
        <v>34.807819167744327</v>
      </c>
      <c r="M1239" s="105">
        <v>20.051672196740341</v>
      </c>
      <c r="N1239" s="105">
        <v>18.164455989988312</v>
      </c>
      <c r="O1239" s="105">
        <v>32.16261090944375</v>
      </c>
      <c r="P1239" s="105">
        <v>32.947064834064328</v>
      </c>
      <c r="Q1239" s="105">
        <v>37.009031731414723</v>
      </c>
      <c r="R1239" s="105">
        <v>39.15448284627935</v>
      </c>
      <c r="S1239" s="105">
        <v>0</v>
      </c>
      <c r="T1239" s="105">
        <v>40.766487624023618</v>
      </c>
      <c r="U1239" s="105">
        <v>40.766487624023611</v>
      </c>
    </row>
    <row r="1240" spans="1:21">
      <c r="A1240" s="54">
        <v>1238</v>
      </c>
      <c r="B1240" s="104">
        <v>2798</v>
      </c>
      <c r="C1240" s="104">
        <v>2798</v>
      </c>
      <c r="D1240" s="105">
        <v>3478.9999999999995</v>
      </c>
      <c r="E1240" s="105">
        <v>2380140000</v>
      </c>
      <c r="F1240" s="105">
        <v>0</v>
      </c>
      <c r="G1240" s="105">
        <v>10.929802316569507</v>
      </c>
      <c r="H1240" s="105">
        <v>14.608518115064177</v>
      </c>
      <c r="I1240" s="105">
        <v>15.695610891673498</v>
      </c>
      <c r="J1240" s="105">
        <v>18.760871371694439</v>
      </c>
      <c r="K1240" s="105">
        <v>21.267890126392043</v>
      </c>
      <c r="L1240" s="105">
        <v>0.73555852087277651</v>
      </c>
      <c r="M1240" s="105">
        <v>0.46017727309336831</v>
      </c>
      <c r="N1240" s="105">
        <v>1.038364588871967</v>
      </c>
      <c r="O1240" s="105">
        <v>2.3701552850531842</v>
      </c>
      <c r="P1240" s="105">
        <v>4.5655119100133215</v>
      </c>
      <c r="Q1240" s="105">
        <v>6.675044870011221</v>
      </c>
      <c r="R1240" s="105">
        <v>8.5495682871477694</v>
      </c>
      <c r="S1240" s="105">
        <v>0</v>
      </c>
      <c r="T1240" s="105">
        <v>8.8047561297047725</v>
      </c>
      <c r="U1240" s="105">
        <v>8.8047561297047743</v>
      </c>
    </row>
    <row r="1241" spans="1:21">
      <c r="A1241" s="54">
        <v>1239</v>
      </c>
      <c r="B1241" s="104">
        <v>2803</v>
      </c>
      <c r="C1241" s="104">
        <v>2803</v>
      </c>
      <c r="D1241" s="105">
        <v>799.00000000000011</v>
      </c>
      <c r="E1241" s="105">
        <v>2380140000</v>
      </c>
      <c r="F1241" s="105">
        <v>0</v>
      </c>
      <c r="G1241" s="105">
        <v>22.51736877044306</v>
      </c>
      <c r="H1241" s="105">
        <v>29.15918258042986</v>
      </c>
      <c r="I1241" s="105">
        <v>30.360497218574913</v>
      </c>
      <c r="J1241" s="105">
        <v>35.86837503256416</v>
      </c>
      <c r="K1241" s="105">
        <v>39.736533124311272</v>
      </c>
      <c r="L1241" s="105">
        <v>0.45686403322196384</v>
      </c>
      <c r="M1241" s="105">
        <v>0.40356720968608284</v>
      </c>
      <c r="N1241" s="105">
        <v>1.0705210152014926</v>
      </c>
      <c r="O1241" s="105">
        <v>3.4662263059602925</v>
      </c>
      <c r="P1241" s="105">
        <v>10.044922871573108</v>
      </c>
      <c r="Q1241" s="105">
        <v>15.23731721308177</v>
      </c>
      <c r="R1241" s="105">
        <v>18.298538955664792</v>
      </c>
      <c r="S1241" s="105">
        <v>0</v>
      </c>
      <c r="T1241" s="105">
        <v>17.218326194226062</v>
      </c>
      <c r="U1241" s="105">
        <v>17.218326194226062</v>
      </c>
    </row>
    <row r="1242" spans="1:21">
      <c r="A1242" s="54">
        <v>1240</v>
      </c>
      <c r="B1242" s="104">
        <v>2804</v>
      </c>
      <c r="C1242" s="104">
        <v>2804</v>
      </c>
      <c r="D1242" s="105">
        <v>0</v>
      </c>
      <c r="E1242" s="105">
        <v>1586760000</v>
      </c>
      <c r="F1242" s="105">
        <v>0</v>
      </c>
      <c r="G1242" s="105">
        <v>12.209371107228758</v>
      </c>
      <c r="H1242" s="105">
        <v>16.869086816439669</v>
      </c>
      <c r="I1242" s="105">
        <v>18.279955895632803</v>
      </c>
      <c r="J1242" s="105">
        <v>22.705896885080886</v>
      </c>
      <c r="K1242" s="105">
        <v>25.949596440092449</v>
      </c>
      <c r="L1242" s="105">
        <v>0.74165404695928394</v>
      </c>
      <c r="M1242" s="105">
        <v>0.62309561734870156</v>
      </c>
      <c r="N1242" s="105">
        <v>1.1249770053115355</v>
      </c>
      <c r="O1242" s="105">
        <v>1.9753020770554932</v>
      </c>
      <c r="P1242" s="105">
        <v>4.3813844527519725</v>
      </c>
      <c r="Q1242" s="105">
        <v>6.9116432080685879</v>
      </c>
      <c r="R1242" s="105">
        <v>9.2344982706199765</v>
      </c>
      <c r="S1242" s="105">
        <v>0</v>
      </c>
      <c r="T1242" s="105">
        <v>0</v>
      </c>
      <c r="U1242" s="105">
        <v>0</v>
      </c>
    </row>
    <row r="1243" spans="1:21">
      <c r="A1243" s="54">
        <v>1241</v>
      </c>
      <c r="B1243" s="104">
        <v>2816</v>
      </c>
      <c r="C1243" s="104">
        <v>2816</v>
      </c>
      <c r="D1243" s="105">
        <v>567</v>
      </c>
      <c r="E1243" s="105">
        <v>5553660000</v>
      </c>
      <c r="F1243" s="105">
        <v>0</v>
      </c>
      <c r="G1243" s="105">
        <v>20.121904007629972</v>
      </c>
      <c r="H1243" s="105">
        <v>27.980162377473619</v>
      </c>
      <c r="I1243" s="105">
        <v>30.805520793440017</v>
      </c>
      <c r="J1243" s="105">
        <v>38.288643253384961</v>
      </c>
      <c r="K1243" s="105">
        <v>43.183994902219567</v>
      </c>
      <c r="L1243" s="105">
        <v>0.28355841065076143</v>
      </c>
      <c r="M1243" s="105">
        <v>0.45143835142480448</v>
      </c>
      <c r="N1243" s="105">
        <v>0.87979960730762574</v>
      </c>
      <c r="O1243" s="105">
        <v>2.4048860883095231</v>
      </c>
      <c r="P1243" s="105">
        <v>6.7455740967090483</v>
      </c>
      <c r="Q1243" s="105">
        <v>11.265389974492061</v>
      </c>
      <c r="R1243" s="105">
        <v>15.180248609287457</v>
      </c>
      <c r="S1243" s="105">
        <v>0</v>
      </c>
      <c r="T1243" s="105">
        <v>16.465926706027449</v>
      </c>
      <c r="U1243" s="105">
        <v>16.465926706027449</v>
      </c>
    </row>
    <row r="1244" spans="1:21">
      <c r="A1244" s="54">
        <v>1242</v>
      </c>
      <c r="B1244" s="104">
        <v>2828</v>
      </c>
      <c r="C1244" s="104">
        <v>2828</v>
      </c>
      <c r="D1244" s="105">
        <v>26.000000000000004</v>
      </c>
      <c r="E1244" s="105">
        <v>1586760000</v>
      </c>
      <c r="F1244" s="105">
        <v>0</v>
      </c>
      <c r="G1244" s="105">
        <v>72.128400724538167</v>
      </c>
      <c r="H1244" s="105">
        <v>100</v>
      </c>
      <c r="I1244" s="105">
        <v>100</v>
      </c>
      <c r="J1244" s="105">
        <v>100</v>
      </c>
      <c r="K1244" s="105">
        <v>100</v>
      </c>
      <c r="L1244" s="105">
        <v>0.4393314200072328</v>
      </c>
      <c r="M1244" s="105">
        <v>0.19173576856562186</v>
      </c>
      <c r="N1244" s="105">
        <v>0.67573324584295269</v>
      </c>
      <c r="O1244" s="105">
        <v>4.0704615415960612</v>
      </c>
      <c r="P1244" s="105">
        <v>11.414905301428229</v>
      </c>
      <c r="Q1244" s="105">
        <v>39.17438008441362</v>
      </c>
      <c r="R1244" s="105">
        <v>47.183260238165836</v>
      </c>
      <c r="S1244" s="105">
        <v>0</v>
      </c>
      <c r="T1244" s="105">
        <v>47.939850693713147</v>
      </c>
      <c r="U1244" s="105">
        <v>47.939850693713126</v>
      </c>
    </row>
    <row r="1245" spans="1:21">
      <c r="A1245" s="54">
        <v>1243</v>
      </c>
      <c r="B1245" s="104">
        <v>2829</v>
      </c>
      <c r="C1245" s="104">
        <v>2829</v>
      </c>
      <c r="D1245" s="105">
        <v>0</v>
      </c>
      <c r="E1245" s="105">
        <v>793380000</v>
      </c>
      <c r="F1245" s="105">
        <v>0</v>
      </c>
      <c r="G1245" s="105">
        <v>100</v>
      </c>
      <c r="H1245" s="105">
        <v>100</v>
      </c>
      <c r="I1245" s="105">
        <v>100</v>
      </c>
      <c r="J1245" s="105">
        <v>100</v>
      </c>
      <c r="K1245" s="105">
        <v>100</v>
      </c>
      <c r="L1245" s="105">
        <v>0.96866257481741069</v>
      </c>
      <c r="M1245" s="105">
        <v>1.8381525526892295</v>
      </c>
      <c r="N1245" s="105">
        <v>2.9354549627421087</v>
      </c>
      <c r="O1245" s="105">
        <v>6.6240766752385563</v>
      </c>
      <c r="P1245" s="105">
        <v>27.293248144576125</v>
      </c>
      <c r="Q1245" s="105">
        <v>60.046316721181498</v>
      </c>
      <c r="R1245" s="105">
        <v>100</v>
      </c>
      <c r="S1245" s="105">
        <v>0</v>
      </c>
      <c r="T1245" s="105">
        <v>0</v>
      </c>
      <c r="U1245" s="105">
        <v>0</v>
      </c>
    </row>
    <row r="1246" spans="1:21">
      <c r="A1246" s="54">
        <v>1244</v>
      </c>
      <c r="B1246" s="104">
        <v>2830</v>
      </c>
      <c r="C1246" s="104">
        <v>2830</v>
      </c>
      <c r="D1246" s="105">
        <v>0</v>
      </c>
      <c r="E1246" s="105">
        <v>1560480000</v>
      </c>
      <c r="F1246" s="105">
        <v>1</v>
      </c>
      <c r="G1246" s="105">
        <v>98.381500187678441</v>
      </c>
      <c r="H1246" s="105">
        <v>100</v>
      </c>
      <c r="I1246" s="105">
        <v>100</v>
      </c>
      <c r="J1246" s="105">
        <v>100</v>
      </c>
      <c r="K1246" s="105">
        <v>17.189923503745931</v>
      </c>
      <c r="L1246" s="105">
        <v>0.52368650419168872</v>
      </c>
      <c r="M1246" s="105">
        <v>0.19480421318183103</v>
      </c>
      <c r="N1246" s="105">
        <v>0.45832850995875124</v>
      </c>
      <c r="O1246" s="105">
        <v>2.0432220479079062</v>
      </c>
      <c r="P1246" s="105">
        <v>6.2231252485030817</v>
      </c>
      <c r="Q1246" s="105">
        <v>16.363350904031009</v>
      </c>
      <c r="R1246" s="105">
        <v>37.652064642344826</v>
      </c>
      <c r="S1246" s="105">
        <v>0</v>
      </c>
      <c r="T1246" s="105">
        <v>0</v>
      </c>
      <c r="U1246" s="105">
        <v>0</v>
      </c>
    </row>
    <row r="1247" spans="1:21">
      <c r="A1247" s="54">
        <v>1245</v>
      </c>
      <c r="B1247" s="104">
        <v>2831</v>
      </c>
      <c r="C1247" s="104">
        <v>2831</v>
      </c>
      <c r="D1247" s="105">
        <v>0</v>
      </c>
      <c r="E1247" s="105">
        <v>793380000</v>
      </c>
      <c r="F1247" s="105">
        <v>1</v>
      </c>
      <c r="G1247" s="105">
        <v>0</v>
      </c>
      <c r="H1247" s="105">
        <v>0</v>
      </c>
      <c r="I1247" s="105">
        <v>0</v>
      </c>
      <c r="J1247" s="105">
        <v>0</v>
      </c>
      <c r="K1247" s="105">
        <v>8.5507105768377318</v>
      </c>
      <c r="L1247" s="105">
        <v>0.33134460477562522</v>
      </c>
      <c r="M1247" s="105">
        <v>0.19887276458770645</v>
      </c>
      <c r="N1247" s="105">
        <v>0.47175317575892223</v>
      </c>
      <c r="O1247" s="105">
        <v>2.9496686971950439</v>
      </c>
      <c r="P1247" s="105">
        <v>12.451628888167122</v>
      </c>
      <c r="Q1247" s="105">
        <v>100</v>
      </c>
      <c r="R1247" s="105">
        <v>100</v>
      </c>
      <c r="S1247" s="105">
        <v>0</v>
      </c>
      <c r="T1247" s="105">
        <v>0</v>
      </c>
      <c r="U1247" s="105">
        <v>0</v>
      </c>
    </row>
    <row r="1248" spans="1:21">
      <c r="A1248" s="54">
        <v>1246</v>
      </c>
      <c r="B1248" s="104">
        <v>2832</v>
      </c>
      <c r="C1248" s="104">
        <v>2832</v>
      </c>
      <c r="D1248" s="105">
        <v>0</v>
      </c>
      <c r="E1248" s="105">
        <v>6613510000</v>
      </c>
      <c r="F1248" s="105">
        <v>1</v>
      </c>
      <c r="G1248" s="105">
        <v>100</v>
      </c>
      <c r="H1248" s="105">
        <v>100</v>
      </c>
      <c r="I1248" s="105">
        <v>100</v>
      </c>
      <c r="J1248" s="105">
        <v>100</v>
      </c>
      <c r="K1248" s="105">
        <v>100</v>
      </c>
      <c r="L1248" s="105">
        <v>4.5983244055429493</v>
      </c>
      <c r="M1248" s="105">
        <v>0.45597118465642117</v>
      </c>
      <c r="N1248" s="105">
        <v>0.99875694645058133</v>
      </c>
      <c r="O1248" s="105">
        <v>7.4848379833472274</v>
      </c>
      <c r="P1248" s="105">
        <v>38.969423978396996</v>
      </c>
      <c r="Q1248" s="105">
        <v>100</v>
      </c>
      <c r="R1248" s="105">
        <v>100</v>
      </c>
      <c r="S1248" s="105">
        <v>0</v>
      </c>
      <c r="T1248" s="105">
        <v>0</v>
      </c>
      <c r="U1248" s="105">
        <v>0</v>
      </c>
    </row>
    <row r="1249" spans="1:21">
      <c r="A1249" s="54">
        <v>1247</v>
      </c>
      <c r="B1249" s="104">
        <v>2833</v>
      </c>
      <c r="C1249" s="104">
        <v>2833</v>
      </c>
      <c r="D1249" s="105">
        <v>0</v>
      </c>
      <c r="E1249" s="105">
        <v>7406890000</v>
      </c>
      <c r="F1249" s="105">
        <v>1</v>
      </c>
      <c r="G1249" s="105">
        <v>100</v>
      </c>
      <c r="H1249" s="105">
        <v>100</v>
      </c>
      <c r="I1249" s="105">
        <v>100</v>
      </c>
      <c r="J1249" s="105">
        <v>100</v>
      </c>
      <c r="K1249" s="105">
        <v>100</v>
      </c>
      <c r="L1249" s="105">
        <v>7.8846324623115951</v>
      </c>
      <c r="M1249" s="105">
        <v>0.45451247458485156</v>
      </c>
      <c r="N1249" s="105">
        <v>0.95857346749014571</v>
      </c>
      <c r="O1249" s="105">
        <v>6.9432837838500578</v>
      </c>
      <c r="P1249" s="105">
        <v>25.926268471006843</v>
      </c>
      <c r="Q1249" s="105">
        <v>50.775835615712005</v>
      </c>
      <c r="R1249" s="105">
        <v>84.218096504061549</v>
      </c>
      <c r="S1249" s="105">
        <v>0</v>
      </c>
      <c r="T1249" s="105">
        <v>0</v>
      </c>
      <c r="U1249" s="105">
        <v>0</v>
      </c>
    </row>
    <row r="1250" spans="1:21">
      <c r="A1250" s="54">
        <v>1248</v>
      </c>
      <c r="B1250" s="104">
        <v>2902</v>
      </c>
      <c r="C1250" s="104">
        <v>2902</v>
      </c>
      <c r="D1250" s="105">
        <v>0</v>
      </c>
      <c r="E1250" s="105">
        <v>3173520000</v>
      </c>
      <c r="F1250" s="105">
        <v>1</v>
      </c>
      <c r="G1250" s="105">
        <v>15.376782100534088</v>
      </c>
      <c r="H1250" s="105">
        <v>20.863198561579992</v>
      </c>
      <c r="I1250" s="105">
        <v>23.065378315210481</v>
      </c>
      <c r="J1250" s="105">
        <v>31.587937535156851</v>
      </c>
      <c r="K1250" s="105">
        <v>9.0772902535823246</v>
      </c>
      <c r="L1250" s="105">
        <v>0.51314703242589788</v>
      </c>
      <c r="M1250" s="105">
        <v>0.1196053052276994</v>
      </c>
      <c r="N1250" s="105">
        <v>0.27309045790897774</v>
      </c>
      <c r="O1250" s="105">
        <v>2.1048286693213867</v>
      </c>
      <c r="P1250" s="105">
        <v>6.3018861307451575</v>
      </c>
      <c r="Q1250" s="105">
        <v>9.5521937248269886</v>
      </c>
      <c r="R1250" s="105">
        <v>12.669863706996011</v>
      </c>
      <c r="S1250" s="105">
        <v>0</v>
      </c>
      <c r="T1250" s="105">
        <v>0</v>
      </c>
      <c r="U1250" s="105">
        <v>0</v>
      </c>
    </row>
    <row r="1251" spans="1:21">
      <c r="A1251" s="54">
        <v>1249</v>
      </c>
      <c r="B1251" s="104">
        <v>2903</v>
      </c>
      <c r="C1251" s="104">
        <v>2903</v>
      </c>
      <c r="D1251" s="105">
        <v>0</v>
      </c>
      <c r="E1251" s="105">
        <v>2327570000</v>
      </c>
      <c r="F1251" s="105">
        <v>1</v>
      </c>
      <c r="G1251" s="105">
        <v>16.938096844502351</v>
      </c>
      <c r="H1251" s="105">
        <v>22.976896589064058</v>
      </c>
      <c r="I1251" s="105">
        <v>24.849643543740836</v>
      </c>
      <c r="J1251" s="105">
        <v>30.488815489332772</v>
      </c>
      <c r="K1251" s="105">
        <v>8.6071472322285807</v>
      </c>
      <c r="L1251" s="105">
        <v>0.35239172379430095</v>
      </c>
      <c r="M1251" s="105">
        <v>0.20240547608835829</v>
      </c>
      <c r="N1251" s="105">
        <v>0.58254045201356208</v>
      </c>
      <c r="O1251" s="105">
        <v>3.1581901161549082</v>
      </c>
      <c r="P1251" s="105">
        <v>6.4134936025396945</v>
      </c>
      <c r="Q1251" s="105">
        <v>10.046958459151314</v>
      </c>
      <c r="R1251" s="105">
        <v>13.255936830183977</v>
      </c>
      <c r="S1251" s="105">
        <v>0</v>
      </c>
      <c r="T1251" s="105">
        <v>0</v>
      </c>
      <c r="U1251" s="105">
        <v>0</v>
      </c>
    </row>
    <row r="1252" spans="1:21">
      <c r="A1252" s="54">
        <v>1250</v>
      </c>
      <c r="B1252" s="104">
        <v>2904</v>
      </c>
      <c r="C1252" s="104">
        <v>2904</v>
      </c>
      <c r="D1252" s="105">
        <v>0</v>
      </c>
      <c r="E1252" s="105">
        <v>793380000</v>
      </c>
      <c r="F1252" s="105">
        <v>1</v>
      </c>
      <c r="G1252" s="105">
        <v>81.881340983429311</v>
      </c>
      <c r="H1252" s="105">
        <v>100</v>
      </c>
      <c r="I1252" s="105">
        <v>100</v>
      </c>
      <c r="J1252" s="105">
        <v>100</v>
      </c>
      <c r="K1252" s="105">
        <v>2.4039895484458782</v>
      </c>
      <c r="L1252" s="105">
        <v>0.22076884628708779</v>
      </c>
      <c r="M1252" s="105">
        <v>0.16717714857719279</v>
      </c>
      <c r="N1252" s="105">
        <v>0.45967494619200738</v>
      </c>
      <c r="O1252" s="105">
        <v>2.5806985826439677</v>
      </c>
      <c r="P1252" s="105">
        <v>8.9768817411286701</v>
      </c>
      <c r="Q1252" s="105">
        <v>27.856538685084196</v>
      </c>
      <c r="R1252" s="105">
        <v>52.98204416574837</v>
      </c>
      <c r="S1252" s="105">
        <v>0</v>
      </c>
      <c r="T1252" s="105">
        <v>0</v>
      </c>
      <c r="U1252" s="105">
        <v>0</v>
      </c>
    </row>
    <row r="1253" spans="1:21">
      <c r="A1253" s="54">
        <v>1251</v>
      </c>
      <c r="B1253" s="104">
        <v>2905</v>
      </c>
      <c r="C1253" s="104">
        <v>2905</v>
      </c>
      <c r="D1253" s="105">
        <v>0</v>
      </c>
      <c r="E1253" s="105">
        <v>793380000</v>
      </c>
      <c r="F1253" s="105">
        <v>1</v>
      </c>
      <c r="G1253" s="105">
        <v>100</v>
      </c>
      <c r="H1253" s="105">
        <v>100</v>
      </c>
      <c r="I1253" s="105">
        <v>100</v>
      </c>
      <c r="J1253" s="105">
        <v>100</v>
      </c>
      <c r="K1253" s="105">
        <v>5.3506618860458746</v>
      </c>
      <c r="L1253" s="105">
        <v>0.24708258555430399</v>
      </c>
      <c r="M1253" s="105">
        <v>0.4869278285269481</v>
      </c>
      <c r="N1253" s="105">
        <v>1.2332652909416555</v>
      </c>
      <c r="O1253" s="105">
        <v>4.7403733937281451</v>
      </c>
      <c r="P1253" s="105">
        <v>14.146794927828642</v>
      </c>
      <c r="Q1253" s="105">
        <v>40.940670491714656</v>
      </c>
      <c r="R1253" s="105">
        <v>75.057895901476883</v>
      </c>
      <c r="S1253" s="105">
        <v>0</v>
      </c>
      <c r="T1253" s="105">
        <v>0</v>
      </c>
      <c r="U1253" s="105">
        <v>0</v>
      </c>
    </row>
    <row r="1254" spans="1:21">
      <c r="A1254" s="54">
        <v>1252</v>
      </c>
      <c r="B1254" s="104">
        <v>2906</v>
      </c>
      <c r="C1254" s="104">
        <v>2906</v>
      </c>
      <c r="D1254" s="105">
        <v>0</v>
      </c>
      <c r="E1254" s="105">
        <v>793380000</v>
      </c>
      <c r="F1254" s="105">
        <v>1</v>
      </c>
      <c r="G1254" s="105">
        <v>100</v>
      </c>
      <c r="H1254" s="105">
        <v>100</v>
      </c>
      <c r="I1254" s="105">
        <v>100</v>
      </c>
      <c r="J1254" s="105">
        <v>100</v>
      </c>
      <c r="K1254" s="105">
        <v>100</v>
      </c>
      <c r="L1254" s="105">
        <v>0.50383813317807546</v>
      </c>
      <c r="M1254" s="105">
        <v>0.59181607675697689</v>
      </c>
      <c r="N1254" s="105">
        <v>3.8581854017013906</v>
      </c>
      <c r="O1254" s="105">
        <v>19.180739933886429</v>
      </c>
      <c r="P1254" s="105">
        <v>52.981484006000585</v>
      </c>
      <c r="Q1254" s="105">
        <v>93.175319050109223</v>
      </c>
      <c r="R1254" s="105">
        <v>100</v>
      </c>
      <c r="S1254" s="105">
        <v>0</v>
      </c>
      <c r="T1254" s="105">
        <v>0</v>
      </c>
      <c r="U1254" s="105">
        <v>0</v>
      </c>
    </row>
    <row r="1255" spans="1:21">
      <c r="A1255" s="54">
        <v>1253</v>
      </c>
      <c r="B1255" s="104">
        <v>2907</v>
      </c>
      <c r="C1255" s="104">
        <v>2907</v>
      </c>
      <c r="D1255" s="105">
        <v>0</v>
      </c>
      <c r="E1255" s="105">
        <v>793380000</v>
      </c>
      <c r="F1255" s="105">
        <v>1</v>
      </c>
      <c r="G1255" s="105">
        <v>100</v>
      </c>
      <c r="H1255" s="105">
        <v>100</v>
      </c>
      <c r="I1255" s="105">
        <v>100</v>
      </c>
      <c r="J1255" s="105">
        <v>100</v>
      </c>
      <c r="K1255" s="105">
        <v>15.352751434392998</v>
      </c>
      <c r="L1255" s="105">
        <v>0.26484610450033902</v>
      </c>
      <c r="M1255" s="105">
        <v>0.64848725084374326</v>
      </c>
      <c r="N1255" s="105">
        <v>2.7451772682534323</v>
      </c>
      <c r="O1255" s="105">
        <v>5.3061342187966778</v>
      </c>
      <c r="P1255" s="105">
        <v>23.496043245567272</v>
      </c>
      <c r="Q1255" s="105">
        <v>54.041685049063346</v>
      </c>
      <c r="R1255" s="105">
        <v>84.440132889161475</v>
      </c>
      <c r="S1255" s="105">
        <v>0</v>
      </c>
      <c r="T1255" s="105">
        <v>0</v>
      </c>
      <c r="U1255" s="105">
        <v>0</v>
      </c>
    </row>
    <row r="1256" spans="1:21">
      <c r="A1256" s="54">
        <v>1254</v>
      </c>
      <c r="B1256" s="104">
        <v>2908</v>
      </c>
      <c r="C1256" s="104">
        <v>2908</v>
      </c>
      <c r="D1256" s="105">
        <v>21.999999999999996</v>
      </c>
      <c r="E1256" s="105">
        <v>793380000</v>
      </c>
      <c r="F1256" s="105">
        <v>0</v>
      </c>
      <c r="G1256" s="105">
        <v>100</v>
      </c>
      <c r="H1256" s="105">
        <v>100</v>
      </c>
      <c r="I1256" s="105">
        <v>100</v>
      </c>
      <c r="J1256" s="105">
        <v>100</v>
      </c>
      <c r="K1256" s="105">
        <v>100</v>
      </c>
      <c r="L1256" s="105">
        <v>19.544477665741983</v>
      </c>
      <c r="M1256" s="105">
        <v>26.620926475752015</v>
      </c>
      <c r="N1256" s="105">
        <v>45.412202986161709</v>
      </c>
      <c r="O1256" s="105">
        <v>48.250465672796807</v>
      </c>
      <c r="P1256" s="105">
        <v>78.488890861606592</v>
      </c>
      <c r="Q1256" s="105">
        <v>100</v>
      </c>
      <c r="R1256" s="105">
        <v>100</v>
      </c>
      <c r="S1256" s="105">
        <v>0</v>
      </c>
      <c r="T1256" s="105">
        <v>76.526413638504934</v>
      </c>
      <c r="U1256" s="105">
        <v>76.52641363850492</v>
      </c>
    </row>
    <row r="1257" spans="1:21">
      <c r="A1257" s="54">
        <v>1255</v>
      </c>
      <c r="B1257" s="104">
        <v>2909</v>
      </c>
      <c r="C1257" s="104">
        <v>2909</v>
      </c>
      <c r="D1257" s="105">
        <v>96.999999999999986</v>
      </c>
      <c r="E1257" s="105">
        <v>793380000</v>
      </c>
      <c r="F1257" s="105">
        <v>0</v>
      </c>
      <c r="G1257" s="105">
        <v>90.069475081772225</v>
      </c>
      <c r="H1257" s="105">
        <v>100</v>
      </c>
      <c r="I1257" s="105">
        <v>100</v>
      </c>
      <c r="J1257" s="105">
        <v>100</v>
      </c>
      <c r="K1257" s="105">
        <v>26.23382769372007</v>
      </c>
      <c r="L1257" s="105">
        <v>1.1286901639319828</v>
      </c>
      <c r="M1257" s="105">
        <v>2.3079942365604675</v>
      </c>
      <c r="N1257" s="105">
        <v>4.9104253078187767</v>
      </c>
      <c r="O1257" s="105">
        <v>4.4369333568280274</v>
      </c>
      <c r="P1257" s="105">
        <v>6.858595243206234</v>
      </c>
      <c r="Q1257" s="105">
        <v>17.66074430727879</v>
      </c>
      <c r="R1257" s="105">
        <v>42.890226229415354</v>
      </c>
      <c r="S1257" s="105">
        <v>0</v>
      </c>
      <c r="T1257" s="105">
        <v>41.374742635044335</v>
      </c>
      <c r="U1257" s="105">
        <v>41.374742635044335</v>
      </c>
    </row>
    <row r="1258" spans="1:21">
      <c r="A1258" s="54">
        <v>1256</v>
      </c>
      <c r="B1258" s="104">
        <v>2910</v>
      </c>
      <c r="C1258" s="104">
        <v>2910</v>
      </c>
      <c r="D1258" s="105">
        <v>9</v>
      </c>
      <c r="E1258" s="105">
        <v>793380000</v>
      </c>
      <c r="F1258" s="105">
        <v>0</v>
      </c>
      <c r="G1258" s="105">
        <v>100</v>
      </c>
      <c r="H1258" s="105">
        <v>100</v>
      </c>
      <c r="I1258" s="105">
        <v>100</v>
      </c>
      <c r="J1258" s="105">
        <v>100</v>
      </c>
      <c r="K1258" s="105">
        <v>29.054669381216854</v>
      </c>
      <c r="L1258" s="105">
        <v>0.67840428130885444</v>
      </c>
      <c r="M1258" s="105">
        <v>2.0642354869772097</v>
      </c>
      <c r="N1258" s="105">
        <v>3.2704915102879175</v>
      </c>
      <c r="O1258" s="105">
        <v>2.9499609667632565</v>
      </c>
      <c r="P1258" s="105">
        <v>9.6501629097918737</v>
      </c>
      <c r="Q1258" s="105">
        <v>27.020666897200744</v>
      </c>
      <c r="R1258" s="105">
        <v>62.839168661701557</v>
      </c>
      <c r="S1258" s="105">
        <v>0</v>
      </c>
      <c r="T1258" s="105">
        <v>44.793980007937357</v>
      </c>
      <c r="U1258" s="105">
        <v>44.79398000793735</v>
      </c>
    </row>
    <row r="1259" spans="1:21">
      <c r="A1259" s="54">
        <v>1257</v>
      </c>
      <c r="B1259" s="104">
        <v>2911</v>
      </c>
      <c r="C1259" s="104">
        <v>2911</v>
      </c>
      <c r="D1259" s="105">
        <v>6</v>
      </c>
      <c r="E1259" s="105">
        <v>793380000</v>
      </c>
      <c r="F1259" s="105">
        <v>0</v>
      </c>
      <c r="G1259" s="105">
        <v>90.069475081772225</v>
      </c>
      <c r="H1259" s="105">
        <v>100</v>
      </c>
      <c r="I1259" s="105">
        <v>100</v>
      </c>
      <c r="J1259" s="105">
        <v>100</v>
      </c>
      <c r="K1259" s="105">
        <v>19.868266562155643</v>
      </c>
      <c r="L1259" s="105">
        <v>0.17114268568171767</v>
      </c>
      <c r="M1259" s="105">
        <v>0.36202770088134884</v>
      </c>
      <c r="N1259" s="105">
        <v>0.97233198885446825</v>
      </c>
      <c r="O1259" s="105">
        <v>1.000113699460828</v>
      </c>
      <c r="P1259" s="105">
        <v>4.0755418589037209</v>
      </c>
      <c r="Q1259" s="105">
        <v>15.26601272572411</v>
      </c>
      <c r="R1259" s="105">
        <v>41.570526960817958</v>
      </c>
      <c r="S1259" s="105">
        <v>0</v>
      </c>
      <c r="T1259" s="105">
        <v>39.446286605354338</v>
      </c>
      <c r="U1259" s="105">
        <v>39.446286605354338</v>
      </c>
    </row>
    <row r="1260" spans="1:21">
      <c r="A1260" s="54">
        <v>1258</v>
      </c>
      <c r="B1260" s="104">
        <v>2912</v>
      </c>
      <c r="C1260" s="104">
        <v>2912</v>
      </c>
      <c r="D1260" s="105">
        <v>0</v>
      </c>
      <c r="E1260" s="105">
        <v>1586760000</v>
      </c>
      <c r="F1260" s="105">
        <v>0</v>
      </c>
      <c r="G1260" s="105">
        <v>100</v>
      </c>
      <c r="H1260" s="105">
        <v>100</v>
      </c>
      <c r="I1260" s="105">
        <v>100</v>
      </c>
      <c r="J1260" s="105">
        <v>100</v>
      </c>
      <c r="K1260" s="105">
        <v>60.046316721181498</v>
      </c>
      <c r="L1260" s="105">
        <v>0.23534297751576649</v>
      </c>
      <c r="M1260" s="105">
        <v>0.12022020043282226</v>
      </c>
      <c r="N1260" s="105">
        <v>0.60549889972788529</v>
      </c>
      <c r="O1260" s="105">
        <v>1.0180090677290583</v>
      </c>
      <c r="P1260" s="105">
        <v>5.548427623107119</v>
      </c>
      <c r="Q1260" s="105">
        <v>27.15662565279565</v>
      </c>
      <c r="R1260" s="105">
        <v>65.110463914534137</v>
      </c>
      <c r="S1260" s="105">
        <v>0</v>
      </c>
      <c r="T1260" s="105">
        <v>0</v>
      </c>
      <c r="U1260" s="105">
        <v>0</v>
      </c>
    </row>
    <row r="1261" spans="1:21">
      <c r="A1261" s="54">
        <v>1259</v>
      </c>
      <c r="B1261" s="104">
        <v>2918</v>
      </c>
      <c r="C1261" s="104">
        <v>2918</v>
      </c>
      <c r="D1261" s="105">
        <v>10</v>
      </c>
      <c r="E1261" s="105">
        <v>1586760000</v>
      </c>
      <c r="F1261" s="105">
        <v>0</v>
      </c>
      <c r="G1261" s="105">
        <v>26.886410472170816</v>
      </c>
      <c r="H1261" s="105">
        <v>38.057524682438981</v>
      </c>
      <c r="I1261" s="105">
        <v>42.220066444580738</v>
      </c>
      <c r="J1261" s="105">
        <v>52.98204416574837</v>
      </c>
      <c r="K1261" s="105">
        <v>33.776053155664592</v>
      </c>
      <c r="L1261" s="105">
        <v>0.27765676877819029</v>
      </c>
      <c r="M1261" s="105">
        <v>0.31760735251649752</v>
      </c>
      <c r="N1261" s="105">
        <v>1.1854323479435867</v>
      </c>
      <c r="O1261" s="105">
        <v>1.6096744225433963</v>
      </c>
      <c r="P1261" s="105">
        <v>5.1272437801430382</v>
      </c>
      <c r="Q1261" s="105">
        <v>12.423375873347895</v>
      </c>
      <c r="R1261" s="105">
        <v>19.300601803236905</v>
      </c>
      <c r="S1261" s="105">
        <v>0</v>
      </c>
      <c r="T1261" s="105">
        <v>19.513640939092749</v>
      </c>
      <c r="U1261" s="105">
        <v>19.513640939092749</v>
      </c>
    </row>
    <row r="1262" spans="1:21">
      <c r="A1262" s="54">
        <v>1260</v>
      </c>
      <c r="B1262" s="104">
        <v>2919</v>
      </c>
      <c r="C1262" s="104">
        <v>2919</v>
      </c>
      <c r="D1262" s="105">
        <v>4</v>
      </c>
      <c r="E1262" s="105">
        <v>793380000</v>
      </c>
      <c r="F1262" s="105">
        <v>0</v>
      </c>
      <c r="G1262" s="105">
        <v>100</v>
      </c>
      <c r="H1262" s="105">
        <v>100</v>
      </c>
      <c r="I1262" s="105">
        <v>100</v>
      </c>
      <c r="J1262" s="105">
        <v>100</v>
      </c>
      <c r="K1262" s="105">
        <v>33.356420051537057</v>
      </c>
      <c r="L1262" s="105">
        <v>0.28098510759465617</v>
      </c>
      <c r="M1262" s="105">
        <v>0.70793817800671055</v>
      </c>
      <c r="N1262" s="105">
        <v>1.7019165006097985</v>
      </c>
      <c r="O1262" s="105">
        <v>2.1083120268033162</v>
      </c>
      <c r="P1262" s="105">
        <v>7.6976353885759785</v>
      </c>
      <c r="Q1262" s="105">
        <v>22.51558353478751</v>
      </c>
      <c r="R1262" s="105">
        <v>52.97784361126471</v>
      </c>
      <c r="S1262" s="105">
        <v>0</v>
      </c>
      <c r="T1262" s="105">
        <v>43.445552866598312</v>
      </c>
      <c r="U1262" s="105">
        <v>43.445552866598305</v>
      </c>
    </row>
    <row r="1263" spans="1:21">
      <c r="A1263" s="54">
        <v>1261</v>
      </c>
      <c r="B1263" s="104">
        <v>2920</v>
      </c>
      <c r="C1263" s="104">
        <v>2920</v>
      </c>
      <c r="D1263" s="105">
        <v>0</v>
      </c>
      <c r="E1263" s="105">
        <v>1560480000</v>
      </c>
      <c r="F1263" s="105">
        <v>0</v>
      </c>
      <c r="G1263" s="105">
        <v>100</v>
      </c>
      <c r="H1263" s="105">
        <v>100</v>
      </c>
      <c r="I1263" s="105">
        <v>100</v>
      </c>
      <c r="J1263" s="105">
        <v>100</v>
      </c>
      <c r="K1263" s="105">
        <v>100</v>
      </c>
      <c r="L1263" s="105">
        <v>0.61023950368587077</v>
      </c>
      <c r="M1263" s="105">
        <v>0.2346558568266649</v>
      </c>
      <c r="N1263" s="105">
        <v>1.1177481907317439</v>
      </c>
      <c r="O1263" s="105">
        <v>2.2523088429274427</v>
      </c>
      <c r="P1263" s="105">
        <v>12.359186363222021</v>
      </c>
      <c r="Q1263" s="105">
        <v>43.92107550566503</v>
      </c>
      <c r="R1263" s="105">
        <v>100</v>
      </c>
      <c r="S1263" s="105">
        <v>0</v>
      </c>
      <c r="T1263" s="105">
        <v>0</v>
      </c>
      <c r="U1263" s="105">
        <v>0</v>
      </c>
    </row>
    <row r="1264" spans="1:21">
      <c r="A1264" s="54">
        <v>1262</v>
      </c>
      <c r="B1264" s="104">
        <v>2921</v>
      </c>
      <c r="C1264" s="104">
        <v>2921</v>
      </c>
      <c r="D1264" s="105">
        <v>0</v>
      </c>
      <c r="E1264" s="105">
        <v>793380000</v>
      </c>
      <c r="F1264" s="105">
        <v>0</v>
      </c>
      <c r="G1264" s="105">
        <v>100</v>
      </c>
      <c r="H1264" s="105">
        <v>100</v>
      </c>
      <c r="I1264" s="105">
        <v>100</v>
      </c>
      <c r="J1264" s="105">
        <v>100</v>
      </c>
      <c r="K1264" s="105">
        <v>100</v>
      </c>
      <c r="L1264" s="105">
        <v>1.7289899628383614</v>
      </c>
      <c r="M1264" s="105">
        <v>1.8186256353156314</v>
      </c>
      <c r="N1264" s="105">
        <v>4.3864010351788956</v>
      </c>
      <c r="O1264" s="105">
        <v>7.3424019255959854</v>
      </c>
      <c r="P1264" s="105">
        <v>22.897203498699916</v>
      </c>
      <c r="Q1264" s="105">
        <v>52.977843389148816</v>
      </c>
      <c r="R1264" s="105">
        <v>100</v>
      </c>
      <c r="S1264" s="105">
        <v>0</v>
      </c>
      <c r="T1264" s="105">
        <v>0</v>
      </c>
      <c r="U1264" s="105">
        <v>0</v>
      </c>
    </row>
    <row r="1265" spans="1:21">
      <c r="A1265" s="54">
        <v>1263</v>
      </c>
      <c r="B1265" s="104">
        <v>2922</v>
      </c>
      <c r="C1265" s="104">
        <v>2922</v>
      </c>
      <c r="D1265" s="105">
        <v>3</v>
      </c>
      <c r="E1265" s="105">
        <v>793380000</v>
      </c>
      <c r="F1265" s="105">
        <v>0</v>
      </c>
      <c r="G1265" s="105">
        <v>100</v>
      </c>
      <c r="H1265" s="105">
        <v>100</v>
      </c>
      <c r="I1265" s="105">
        <v>100</v>
      </c>
      <c r="J1265" s="105">
        <v>100</v>
      </c>
      <c r="K1265" s="105">
        <v>100</v>
      </c>
      <c r="L1265" s="105">
        <v>1.8354786919974539</v>
      </c>
      <c r="M1265" s="105">
        <v>1.6167316837403776</v>
      </c>
      <c r="N1265" s="105">
        <v>5.4174693262177573</v>
      </c>
      <c r="O1265" s="105">
        <v>6.2763364145205713</v>
      </c>
      <c r="P1265" s="105">
        <v>9.5838178828666738</v>
      </c>
      <c r="Q1265" s="105">
        <v>37.38207374145729</v>
      </c>
      <c r="R1265" s="105">
        <v>100</v>
      </c>
      <c r="S1265" s="105">
        <v>0</v>
      </c>
      <c r="T1265" s="105">
        <v>55.175992311733346</v>
      </c>
      <c r="U1265" s="105">
        <v>55.175992311733346</v>
      </c>
    </row>
    <row r="1266" spans="1:21">
      <c r="A1266" s="54">
        <v>1264</v>
      </c>
      <c r="B1266" s="104">
        <v>2923</v>
      </c>
      <c r="C1266" s="104">
        <v>2923</v>
      </c>
      <c r="D1266" s="105">
        <v>0</v>
      </c>
      <c r="E1266" s="105">
        <v>793380000</v>
      </c>
      <c r="F1266" s="105">
        <v>0</v>
      </c>
      <c r="G1266" s="105">
        <v>26.23174769753971</v>
      </c>
      <c r="H1266" s="105">
        <v>36.511756930359326</v>
      </c>
      <c r="I1266" s="105">
        <v>40.326418102187922</v>
      </c>
      <c r="J1266" s="105">
        <v>50.034629867529446</v>
      </c>
      <c r="K1266" s="105">
        <v>58.736304627099791</v>
      </c>
      <c r="L1266" s="105">
        <v>14.526860510997095</v>
      </c>
      <c r="M1266" s="105">
        <v>3.590728289262723</v>
      </c>
      <c r="N1266" s="105">
        <v>4.265229735864561</v>
      </c>
      <c r="O1266" s="105">
        <v>5.0528621681166053</v>
      </c>
      <c r="P1266" s="105">
        <v>6.7718847275278504</v>
      </c>
      <c r="Q1266" s="105">
        <v>11.559119708730627</v>
      </c>
      <c r="R1266" s="105">
        <v>19.437913761486261</v>
      </c>
      <c r="S1266" s="105">
        <v>0</v>
      </c>
      <c r="T1266" s="105">
        <v>0</v>
      </c>
      <c r="U1266" s="105">
        <v>0</v>
      </c>
    </row>
    <row r="1267" spans="1:21">
      <c r="A1267" s="54">
        <v>1265</v>
      </c>
      <c r="B1267" s="104">
        <v>2924</v>
      </c>
      <c r="C1267" s="104">
        <v>2924</v>
      </c>
      <c r="D1267" s="105">
        <v>40</v>
      </c>
      <c r="E1267" s="105">
        <v>793380000</v>
      </c>
      <c r="F1267" s="105">
        <v>0</v>
      </c>
      <c r="G1267" s="105">
        <v>100</v>
      </c>
      <c r="H1267" s="105">
        <v>100</v>
      </c>
      <c r="I1267" s="105">
        <v>100</v>
      </c>
      <c r="J1267" s="105">
        <v>100</v>
      </c>
      <c r="K1267" s="105">
        <v>100</v>
      </c>
      <c r="L1267" s="105">
        <v>1.6367689257427613</v>
      </c>
      <c r="M1267" s="105">
        <v>2.3901141446490493</v>
      </c>
      <c r="N1267" s="105">
        <v>5.3611588105669643</v>
      </c>
      <c r="O1267" s="105">
        <v>7.9471245250049813</v>
      </c>
      <c r="P1267" s="105">
        <v>14.609262449948019</v>
      </c>
      <c r="Q1267" s="105">
        <v>45.794466482147762</v>
      </c>
      <c r="R1267" s="105">
        <v>90.062450748223881</v>
      </c>
      <c r="S1267" s="105">
        <v>0</v>
      </c>
      <c r="T1267" s="105">
        <v>55.650112173856947</v>
      </c>
      <c r="U1267" s="105">
        <v>55.650112173856961</v>
      </c>
    </row>
    <row r="1268" spans="1:21">
      <c r="A1268" s="54">
        <v>1266</v>
      </c>
      <c r="B1268" s="104">
        <v>2925</v>
      </c>
      <c r="C1268" s="104">
        <v>2925</v>
      </c>
      <c r="D1268" s="105">
        <v>69</v>
      </c>
      <c r="E1268" s="105">
        <v>793380000</v>
      </c>
      <c r="F1268" s="105">
        <v>0</v>
      </c>
      <c r="G1268" s="105">
        <v>39.736533124311286</v>
      </c>
      <c r="H1268" s="105">
        <v>54.041685049063346</v>
      </c>
      <c r="I1268" s="105">
        <v>58.740962009851465</v>
      </c>
      <c r="J1268" s="105">
        <v>71.107480327714924</v>
      </c>
      <c r="K1268" s="105">
        <v>79.473066248622573</v>
      </c>
      <c r="L1268" s="105">
        <v>5.6144245646308892</v>
      </c>
      <c r="M1268" s="105">
        <v>3.6160378085689762</v>
      </c>
      <c r="N1268" s="105">
        <v>6.9551718209862736</v>
      </c>
      <c r="O1268" s="105">
        <v>9.9341564485941554</v>
      </c>
      <c r="P1268" s="105">
        <v>15.108039313529511</v>
      </c>
      <c r="Q1268" s="105">
        <v>24.125752254046137</v>
      </c>
      <c r="R1268" s="105">
        <v>30.705502868785995</v>
      </c>
      <c r="S1268" s="105">
        <v>0</v>
      </c>
      <c r="T1268" s="105">
        <v>33.263234319892121</v>
      </c>
      <c r="U1268" s="105">
        <v>33.263234319892135</v>
      </c>
    </row>
    <row r="1269" spans="1:21">
      <c r="A1269" s="54">
        <v>1267</v>
      </c>
      <c r="B1269" s="104">
        <v>2926</v>
      </c>
      <c r="C1269" s="104">
        <v>2926</v>
      </c>
      <c r="D1269" s="105">
        <v>144</v>
      </c>
      <c r="E1269" s="105">
        <v>793380000</v>
      </c>
      <c r="F1269" s="105">
        <v>0</v>
      </c>
      <c r="G1269" s="105">
        <v>34.203598132318568</v>
      </c>
      <c r="H1269" s="105">
        <v>46.587659525054612</v>
      </c>
      <c r="I1269" s="105">
        <v>50.038597267651248</v>
      </c>
      <c r="J1269" s="105">
        <v>61.41100573757199</v>
      </c>
      <c r="K1269" s="105">
        <v>71.107480327714924</v>
      </c>
      <c r="L1269" s="105">
        <v>7.5688690746140077</v>
      </c>
      <c r="M1269" s="105">
        <v>2.9354527457394539</v>
      </c>
      <c r="N1269" s="105">
        <v>5.3243039457205263</v>
      </c>
      <c r="O1269" s="105">
        <v>7.9112218733142958</v>
      </c>
      <c r="P1269" s="105">
        <v>12.532871834471322</v>
      </c>
      <c r="Q1269" s="105">
        <v>20.626597346970737</v>
      </c>
      <c r="R1269" s="105">
        <v>26.23382769372007</v>
      </c>
      <c r="S1269" s="105">
        <v>0</v>
      </c>
      <c r="T1269" s="105">
        <v>28.873457125405142</v>
      </c>
      <c r="U1269" s="105">
        <v>28.873457125405153</v>
      </c>
    </row>
    <row r="1270" spans="1:21">
      <c r="A1270" s="54">
        <v>1268</v>
      </c>
      <c r="B1270" s="104">
        <v>2927</v>
      </c>
      <c r="C1270" s="104">
        <v>2927</v>
      </c>
      <c r="D1270" s="105">
        <v>837</v>
      </c>
      <c r="E1270" s="105">
        <v>1612980000</v>
      </c>
      <c r="F1270" s="105">
        <v>0</v>
      </c>
      <c r="G1270" s="105">
        <v>41.934872304213442</v>
      </c>
      <c r="H1270" s="105">
        <v>59.711611650564812</v>
      </c>
      <c r="I1270" s="105">
        <v>66.99351551038977</v>
      </c>
      <c r="J1270" s="105">
        <v>84.514896490030182</v>
      </c>
      <c r="K1270" s="105">
        <v>66.99351551038977</v>
      </c>
      <c r="L1270" s="105">
        <v>0.37383883848666788</v>
      </c>
      <c r="M1270" s="105">
        <v>0.73792306694230136</v>
      </c>
      <c r="N1270" s="105">
        <v>2.0200287817069174</v>
      </c>
      <c r="O1270" s="105">
        <v>2.4318583000685026</v>
      </c>
      <c r="P1270" s="105">
        <v>6.9679619030422675</v>
      </c>
      <c r="Q1270" s="105">
        <v>19.207931020461405</v>
      </c>
      <c r="R1270" s="105">
        <v>29.855805825282406</v>
      </c>
      <c r="S1270" s="105">
        <v>0</v>
      </c>
      <c r="T1270" s="105">
        <v>31.811979933464873</v>
      </c>
      <c r="U1270" s="105">
        <v>31.811979933464873</v>
      </c>
    </row>
    <row r="1271" spans="1:21">
      <c r="A1271" s="54">
        <v>1269</v>
      </c>
      <c r="B1271" s="104">
        <v>2928</v>
      </c>
      <c r="C1271" s="104">
        <v>2928</v>
      </c>
      <c r="D1271" s="105">
        <v>414.99999999999994</v>
      </c>
      <c r="E1271" s="105">
        <v>793380000</v>
      </c>
      <c r="F1271" s="105">
        <v>0</v>
      </c>
      <c r="G1271" s="105">
        <v>15.352751434392998</v>
      </c>
      <c r="H1271" s="105">
        <v>21.616674019625339</v>
      </c>
      <c r="I1271" s="105">
        <v>23.91225002170944</v>
      </c>
      <c r="J1271" s="105">
        <v>30.023158360590749</v>
      </c>
      <c r="K1271" s="105">
        <v>34.203598132318568</v>
      </c>
      <c r="L1271" s="105">
        <v>0.48402763142913879</v>
      </c>
      <c r="M1271" s="105">
        <v>0.68472201519244014</v>
      </c>
      <c r="N1271" s="105">
        <v>1.6168043395381704</v>
      </c>
      <c r="O1271" s="105">
        <v>2.0914790401356345</v>
      </c>
      <c r="P1271" s="105">
        <v>3.9109931660193742</v>
      </c>
      <c r="Q1271" s="105">
        <v>7.9707500072364805</v>
      </c>
      <c r="R1271" s="105">
        <v>11.258684385221528</v>
      </c>
      <c r="S1271" s="105">
        <v>0</v>
      </c>
      <c r="T1271" s="105">
        <v>12.760491046117489</v>
      </c>
      <c r="U1271" s="105">
        <v>12.76049104611749</v>
      </c>
    </row>
    <row r="1272" spans="1:21">
      <c r="A1272" s="54">
        <v>1270</v>
      </c>
      <c r="B1272" s="104">
        <v>2929</v>
      </c>
      <c r="C1272" s="104">
        <v>2929</v>
      </c>
      <c r="D1272" s="105">
        <v>4447.0000000000009</v>
      </c>
      <c r="E1272" s="105">
        <v>7350100000</v>
      </c>
      <c r="F1272" s="105">
        <v>0</v>
      </c>
      <c r="G1272" s="105">
        <v>19.58714770050446</v>
      </c>
      <c r="H1272" s="105">
        <v>26.791133676149094</v>
      </c>
      <c r="I1272" s="105">
        <v>29.309610064527092</v>
      </c>
      <c r="J1272" s="105">
        <v>36.030826886572719</v>
      </c>
      <c r="K1272" s="105">
        <v>36.723732935602726</v>
      </c>
      <c r="L1272" s="105">
        <v>0.38114858286807191</v>
      </c>
      <c r="M1272" s="105">
        <v>0.68917446093622459</v>
      </c>
      <c r="N1272" s="105">
        <v>1.7849229320310676</v>
      </c>
      <c r="O1272" s="105">
        <v>2.2010783488017749</v>
      </c>
      <c r="P1272" s="105">
        <v>5.1438254293877224</v>
      </c>
      <c r="Q1272" s="105">
        <v>10.512820995461141</v>
      </c>
      <c r="R1272" s="105">
        <v>14.681598810490259</v>
      </c>
      <c r="S1272" s="105">
        <v>0</v>
      </c>
      <c r="T1272" s="105">
        <v>15.319751735277698</v>
      </c>
      <c r="U1272" s="105">
        <v>15.319751735277693</v>
      </c>
    </row>
    <row r="1273" spans="1:21">
      <c r="A1273" s="54">
        <v>1271</v>
      </c>
      <c r="B1273" s="104">
        <v>2975</v>
      </c>
      <c r="C1273" s="104">
        <v>2975</v>
      </c>
      <c r="D1273" s="105">
        <v>1509.9999999999998</v>
      </c>
      <c r="E1273" s="105">
        <v>2380140000</v>
      </c>
      <c r="F1273" s="105">
        <v>0</v>
      </c>
      <c r="G1273" s="105">
        <v>12.968074105337614</v>
      </c>
      <c r="H1273" s="105">
        <v>16.465154664997087</v>
      </c>
      <c r="I1273" s="105">
        <v>16.944683327961748</v>
      </c>
      <c r="J1273" s="105">
        <v>20.316567038371012</v>
      </c>
      <c r="K1273" s="105">
        <v>22.959542535475158</v>
      </c>
      <c r="L1273" s="105">
        <v>2.0460001911558559</v>
      </c>
      <c r="M1273" s="105">
        <v>3.0653245977133854</v>
      </c>
      <c r="N1273" s="105">
        <v>4.1261181329311327</v>
      </c>
      <c r="O1273" s="105">
        <v>5.0297221374263383</v>
      </c>
      <c r="P1273" s="105">
        <v>6.7955276321159577</v>
      </c>
      <c r="Q1273" s="105">
        <v>9.1774454791625466</v>
      </c>
      <c r="R1273" s="105">
        <v>10.756841794156754</v>
      </c>
      <c r="S1273" s="105">
        <v>0</v>
      </c>
      <c r="T1273" s="105">
        <v>10.887583469733714</v>
      </c>
      <c r="U1273" s="105">
        <v>10.887583469733718</v>
      </c>
    </row>
    <row r="1274" spans="1:21">
      <c r="A1274" s="54">
        <v>1272</v>
      </c>
      <c r="B1274" s="104">
        <v>2976</v>
      </c>
      <c r="C1274" s="104">
        <v>2976</v>
      </c>
      <c r="D1274" s="105">
        <v>664</v>
      </c>
      <c r="E1274" s="105">
        <v>793380000</v>
      </c>
      <c r="F1274" s="105">
        <v>0</v>
      </c>
      <c r="G1274" s="105">
        <v>13.855581622745168</v>
      </c>
      <c r="H1274" s="105">
        <v>16.886468153201434</v>
      </c>
      <c r="I1274" s="105">
        <v>16.781605071026757</v>
      </c>
      <c r="J1274" s="105">
        <v>19.027130029710705</v>
      </c>
      <c r="K1274" s="105">
        <v>20.314812211838355</v>
      </c>
      <c r="L1274" s="105">
        <v>7.6816575434459482</v>
      </c>
      <c r="M1274" s="105">
        <v>6.1356866822936187</v>
      </c>
      <c r="N1274" s="105">
        <v>5.9746162440716013</v>
      </c>
      <c r="O1274" s="105">
        <v>6.3708010430310615</v>
      </c>
      <c r="P1274" s="105">
        <v>10.119152933204054</v>
      </c>
      <c r="Q1274" s="105">
        <v>11.352217986106982</v>
      </c>
      <c r="R1274" s="105">
        <v>12.281051784537642</v>
      </c>
      <c r="S1274" s="105">
        <v>0</v>
      </c>
      <c r="T1274" s="105">
        <v>12.231731775434445</v>
      </c>
      <c r="U1274" s="105">
        <v>12.231731775434444</v>
      </c>
    </row>
    <row r="1275" spans="1:21">
      <c r="A1275" s="54">
        <v>1273</v>
      </c>
      <c r="B1275" s="104">
        <v>2977</v>
      </c>
      <c r="C1275" s="104">
        <v>2977</v>
      </c>
      <c r="D1275" s="105">
        <v>214.99999999999997</v>
      </c>
      <c r="E1275" s="105">
        <v>793380000</v>
      </c>
      <c r="F1275" s="105">
        <v>0</v>
      </c>
      <c r="G1275" s="105">
        <v>79.46676508372326</v>
      </c>
      <c r="H1275" s="105">
        <v>96.495357601663926</v>
      </c>
      <c r="I1275" s="105">
        <v>100</v>
      </c>
      <c r="J1275" s="105">
        <v>100</v>
      </c>
      <c r="K1275" s="105">
        <v>100</v>
      </c>
      <c r="L1275" s="105">
        <v>45.412151893616802</v>
      </c>
      <c r="M1275" s="105">
        <v>32.6331911222168</v>
      </c>
      <c r="N1275" s="105">
        <v>33.607138076782412</v>
      </c>
      <c r="O1275" s="105">
        <v>37.294629486118538</v>
      </c>
      <c r="P1275" s="105">
        <v>57.486596018012555</v>
      </c>
      <c r="Q1275" s="105">
        <v>64.330238401109284</v>
      </c>
      <c r="R1275" s="105">
        <v>69.278718278117694</v>
      </c>
      <c r="S1275" s="105">
        <v>0</v>
      </c>
      <c r="T1275" s="105">
        <v>68.00039883011344</v>
      </c>
      <c r="U1275" s="105">
        <v>68.00039883011344</v>
      </c>
    </row>
    <row r="1276" spans="1:21">
      <c r="A1276" s="54">
        <v>1274</v>
      </c>
      <c r="B1276" s="104">
        <v>2978</v>
      </c>
      <c r="C1276" s="104">
        <v>2978</v>
      </c>
      <c r="D1276" s="105">
        <v>18</v>
      </c>
      <c r="E1276" s="105">
        <v>793380000</v>
      </c>
      <c r="F1276" s="105">
        <v>0</v>
      </c>
      <c r="G1276" s="105">
        <v>100</v>
      </c>
      <c r="H1276" s="105">
        <v>100</v>
      </c>
      <c r="I1276" s="105">
        <v>100</v>
      </c>
      <c r="J1276" s="105">
        <v>100</v>
      </c>
      <c r="K1276" s="105">
        <v>100</v>
      </c>
      <c r="L1276" s="105">
        <v>3.9690970641955285</v>
      </c>
      <c r="M1276" s="105">
        <v>7.6814863580699546</v>
      </c>
      <c r="N1276" s="105">
        <v>12.142262490672994</v>
      </c>
      <c r="O1276" s="105">
        <v>15.356390797027609</v>
      </c>
      <c r="P1276" s="105">
        <v>49.121078348838232</v>
      </c>
      <c r="Q1276" s="105">
        <v>100</v>
      </c>
      <c r="R1276" s="105">
        <v>100</v>
      </c>
      <c r="S1276" s="105">
        <v>0</v>
      </c>
      <c r="T1276" s="105">
        <v>65.689192921567027</v>
      </c>
      <c r="U1276" s="105">
        <v>65.689192921567027</v>
      </c>
    </row>
    <row r="1277" spans="1:21">
      <c r="A1277" s="54">
        <v>1275</v>
      </c>
      <c r="B1277" s="104">
        <v>2979</v>
      </c>
      <c r="C1277" s="104">
        <v>2979</v>
      </c>
      <c r="D1277" s="105">
        <v>0</v>
      </c>
      <c r="E1277" s="105">
        <v>793380000</v>
      </c>
      <c r="F1277" s="105">
        <v>0</v>
      </c>
      <c r="G1277" s="105">
        <v>100</v>
      </c>
      <c r="H1277" s="105">
        <v>100</v>
      </c>
      <c r="I1277" s="105">
        <v>100</v>
      </c>
      <c r="J1277" s="105">
        <v>0</v>
      </c>
      <c r="K1277" s="105">
        <v>100</v>
      </c>
      <c r="L1277" s="105">
        <v>59.38379842880795</v>
      </c>
      <c r="M1277" s="105">
        <v>73.522798054714585</v>
      </c>
      <c r="N1277" s="105">
        <v>97.896991409280915</v>
      </c>
      <c r="O1277" s="105">
        <v>100</v>
      </c>
      <c r="P1277" s="105">
        <v>100</v>
      </c>
      <c r="Q1277" s="105">
        <v>100</v>
      </c>
      <c r="R1277" s="105">
        <v>100</v>
      </c>
      <c r="S1277" s="105">
        <v>0</v>
      </c>
      <c r="T1277" s="105">
        <v>0</v>
      </c>
      <c r="U1277" s="105">
        <v>0</v>
      </c>
    </row>
    <row r="1278" spans="1:21">
      <c r="A1278" s="54">
        <v>1276</v>
      </c>
      <c r="B1278" s="104">
        <v>2980</v>
      </c>
      <c r="C1278" s="104">
        <v>2980</v>
      </c>
      <c r="D1278" s="105">
        <v>2486</v>
      </c>
      <c r="E1278" s="105">
        <v>2380140000</v>
      </c>
      <c r="F1278" s="105">
        <v>0</v>
      </c>
      <c r="G1278" s="105">
        <v>25.897886567686161</v>
      </c>
      <c r="H1278" s="105">
        <v>31.057618757416734</v>
      </c>
      <c r="I1278" s="105">
        <v>30.133972102921071</v>
      </c>
      <c r="J1278" s="105">
        <v>33.496026841676731</v>
      </c>
      <c r="K1278" s="105">
        <v>3.2087510339986332</v>
      </c>
      <c r="L1278" s="105">
        <v>0.50414774168683629</v>
      </c>
      <c r="M1278" s="105">
        <v>1.7676703611691034</v>
      </c>
      <c r="N1278" s="105">
        <v>2.276766936572133</v>
      </c>
      <c r="O1278" s="105">
        <v>2.7015782163225706</v>
      </c>
      <c r="P1278" s="105">
        <v>10.209116493307013</v>
      </c>
      <c r="Q1278" s="105">
        <v>19.770825599233579</v>
      </c>
      <c r="R1278" s="105">
        <v>23.028518453652751</v>
      </c>
      <c r="S1278" s="105">
        <v>0</v>
      </c>
      <c r="T1278" s="105">
        <v>15.337739925470279</v>
      </c>
      <c r="U1278" s="105">
        <v>15.337739925470276</v>
      </c>
    </row>
    <row r="1279" spans="1:21">
      <c r="A1279" s="54">
        <v>1277</v>
      </c>
      <c r="B1279" s="104">
        <v>2990</v>
      </c>
      <c r="C1279" s="104">
        <v>2990</v>
      </c>
      <c r="D1279" s="105">
        <v>1</v>
      </c>
      <c r="E1279" s="105">
        <v>793380000</v>
      </c>
      <c r="F1279" s="105">
        <v>0</v>
      </c>
      <c r="G1279" s="105">
        <v>100</v>
      </c>
      <c r="H1279" s="105">
        <v>100</v>
      </c>
      <c r="I1279" s="105">
        <v>100</v>
      </c>
      <c r="J1279" s="105">
        <v>100</v>
      </c>
      <c r="K1279" s="105">
        <v>15.962911870787572</v>
      </c>
      <c r="L1279" s="105">
        <v>1.2522703245908005</v>
      </c>
      <c r="M1279" s="105">
        <v>3.6270651257333189</v>
      </c>
      <c r="N1279" s="105">
        <v>5.8109137349533091</v>
      </c>
      <c r="O1279" s="105">
        <v>7.8622959724471082</v>
      </c>
      <c r="P1279" s="105">
        <v>27.856538685084196</v>
      </c>
      <c r="Q1279" s="105">
        <v>75.057895901476883</v>
      </c>
      <c r="R1279" s="105">
        <v>100</v>
      </c>
      <c r="S1279" s="105">
        <v>0</v>
      </c>
      <c r="T1279" s="105">
        <v>53.119157634589442</v>
      </c>
      <c r="U1279" s="105">
        <v>53.119157634589428</v>
      </c>
    </row>
    <row r="1280" spans="1:21">
      <c r="A1280" s="54">
        <v>1278</v>
      </c>
      <c r="B1280" s="104">
        <v>2991</v>
      </c>
      <c r="C1280" s="104">
        <v>2991</v>
      </c>
      <c r="D1280" s="105">
        <v>123</v>
      </c>
      <c r="E1280" s="105">
        <v>793380000</v>
      </c>
      <c r="F1280" s="105">
        <v>0</v>
      </c>
      <c r="G1280" s="105">
        <v>100</v>
      </c>
      <c r="H1280" s="105">
        <v>100</v>
      </c>
      <c r="I1280" s="105">
        <v>100</v>
      </c>
      <c r="J1280" s="105">
        <v>100</v>
      </c>
      <c r="K1280" s="105">
        <v>75.055846958565468</v>
      </c>
      <c r="L1280" s="105">
        <v>4.1062152206954377</v>
      </c>
      <c r="M1280" s="105">
        <v>9.8609355772910465</v>
      </c>
      <c r="N1280" s="105">
        <v>16.474999147930241</v>
      </c>
      <c r="O1280" s="105">
        <v>22.146952865181881</v>
      </c>
      <c r="P1280" s="105">
        <v>47.404986885143273</v>
      </c>
      <c r="Q1280" s="105">
        <v>100</v>
      </c>
      <c r="R1280" s="105">
        <v>100</v>
      </c>
      <c r="S1280" s="105">
        <v>0</v>
      </c>
      <c r="T1280" s="105">
        <v>64.587494721233952</v>
      </c>
      <c r="U1280" s="105">
        <v>64.587494721233938</v>
      </c>
    </row>
    <row r="1281" spans="1:21">
      <c r="A1281" s="54">
        <v>1279</v>
      </c>
      <c r="B1281" s="104">
        <v>2992</v>
      </c>
      <c r="C1281" s="104">
        <v>2992</v>
      </c>
      <c r="D1281" s="105">
        <v>348.99999999999994</v>
      </c>
      <c r="E1281" s="105">
        <v>793380000</v>
      </c>
      <c r="F1281" s="105">
        <v>0</v>
      </c>
      <c r="G1281" s="105">
        <v>13.37665471511469</v>
      </c>
      <c r="H1281" s="105">
        <v>16.888026577832296</v>
      </c>
      <c r="I1281" s="105">
        <v>17.432801628730111</v>
      </c>
      <c r="J1281" s="105">
        <v>20.470335245857328</v>
      </c>
      <c r="K1281" s="105">
        <v>13.311358075711672</v>
      </c>
      <c r="L1281" s="105">
        <v>3.8505886588335265</v>
      </c>
      <c r="M1281" s="105">
        <v>4.0315471380400725</v>
      </c>
      <c r="N1281" s="105">
        <v>5.4519592536878028</v>
      </c>
      <c r="O1281" s="105">
        <v>6.3967045972354253</v>
      </c>
      <c r="P1281" s="105">
        <v>9.3497724998379486</v>
      </c>
      <c r="Q1281" s="105">
        <v>10.274084610088089</v>
      </c>
      <c r="R1281" s="105">
        <v>11.258684385221528</v>
      </c>
      <c r="S1281" s="105">
        <v>0</v>
      </c>
      <c r="T1281" s="105">
        <v>11.007709782182539</v>
      </c>
      <c r="U1281" s="105">
        <v>11.007709782182545</v>
      </c>
    </row>
    <row r="1282" spans="1:21">
      <c r="A1282" s="54">
        <v>1280</v>
      </c>
      <c r="B1282" s="104">
        <v>2993</v>
      </c>
      <c r="C1282" s="104">
        <v>2993</v>
      </c>
      <c r="D1282" s="105">
        <v>589</v>
      </c>
      <c r="E1282" s="105">
        <v>793380000</v>
      </c>
      <c r="F1282" s="105">
        <v>0</v>
      </c>
      <c r="G1282" s="105">
        <v>15.352751434392998</v>
      </c>
      <c r="H1282" s="105">
        <v>19.163718102504731</v>
      </c>
      <c r="I1282" s="105">
        <v>19.300601803236905</v>
      </c>
      <c r="J1282" s="105">
        <v>22.517368770443056</v>
      </c>
      <c r="K1282" s="105">
        <v>14.297065978888147</v>
      </c>
      <c r="L1282" s="105">
        <v>3.1770585933448916</v>
      </c>
      <c r="M1282" s="105">
        <v>2.8914759255785634</v>
      </c>
      <c r="N1282" s="105">
        <v>4.1146303098284278</v>
      </c>
      <c r="O1282" s="105">
        <v>4.9178176303258478</v>
      </c>
      <c r="P1282" s="105">
        <v>8.8884350409643655</v>
      </c>
      <c r="Q1282" s="105">
        <v>11.028915316135377</v>
      </c>
      <c r="R1282" s="105">
        <v>12.806086504517381</v>
      </c>
      <c r="S1282" s="105">
        <v>0</v>
      </c>
      <c r="T1282" s="105">
        <v>11.537993784180058</v>
      </c>
      <c r="U1282" s="105">
        <v>11.537993784180058</v>
      </c>
    </row>
    <row r="1283" spans="1:21">
      <c r="A1283" s="54">
        <v>1281</v>
      </c>
      <c r="B1283" s="104">
        <v>2994</v>
      </c>
      <c r="C1283" s="104">
        <v>2994</v>
      </c>
      <c r="D1283" s="105">
        <v>423</v>
      </c>
      <c r="E1283" s="105">
        <v>793380000</v>
      </c>
      <c r="F1283" s="105">
        <v>0</v>
      </c>
      <c r="G1283" s="105">
        <v>22.146475607987714</v>
      </c>
      <c r="H1283" s="105">
        <v>31.055977289362087</v>
      </c>
      <c r="I1283" s="105">
        <v>34.639359284288474</v>
      </c>
      <c r="J1283" s="105">
        <v>43.578548777008088</v>
      </c>
      <c r="K1283" s="105">
        <v>22.404706610758364</v>
      </c>
      <c r="L1283" s="105">
        <v>0.84005068898476254</v>
      </c>
      <c r="M1283" s="105">
        <v>1.7820105506024948</v>
      </c>
      <c r="N1283" s="105">
        <v>2.7430188059743181</v>
      </c>
      <c r="O1283" s="105">
        <v>3.9394471760666292</v>
      </c>
      <c r="P1283" s="105">
        <v>7.6324011982330555</v>
      </c>
      <c r="Q1283" s="105">
        <v>12.061919750779023</v>
      </c>
      <c r="R1283" s="105">
        <v>16.474817220576227</v>
      </c>
      <c r="S1283" s="105">
        <v>0</v>
      </c>
      <c r="T1283" s="105">
        <v>16.608227746718438</v>
      </c>
      <c r="U1283" s="105">
        <v>16.608227746718434</v>
      </c>
    </row>
    <row r="1284" spans="1:21">
      <c r="A1284" s="54">
        <v>1282</v>
      </c>
      <c r="B1284" s="104">
        <v>2995</v>
      </c>
      <c r="C1284" s="104">
        <v>2995</v>
      </c>
      <c r="D1284" s="105">
        <v>156</v>
      </c>
      <c r="E1284" s="105">
        <v>793380000</v>
      </c>
      <c r="F1284" s="105">
        <v>0</v>
      </c>
      <c r="G1284" s="105">
        <v>29.368152313549896</v>
      </c>
      <c r="H1284" s="105">
        <v>40.326418102187922</v>
      </c>
      <c r="I1284" s="105">
        <v>43.578548594299846</v>
      </c>
      <c r="J1284" s="105">
        <v>54.037400256931818</v>
      </c>
      <c r="K1284" s="105">
        <v>34.051974201034071</v>
      </c>
      <c r="L1284" s="105">
        <v>2.5478765088827906</v>
      </c>
      <c r="M1284" s="105">
        <v>3.5680830352309783</v>
      </c>
      <c r="N1284" s="105">
        <v>5.2318920929114849</v>
      </c>
      <c r="O1284" s="105">
        <v>6.8941699033974579</v>
      </c>
      <c r="P1284" s="105">
        <v>12.281227331120867</v>
      </c>
      <c r="Q1284" s="105">
        <v>17.431419437719935</v>
      </c>
      <c r="R1284" s="105">
        <v>22.515583440388252</v>
      </c>
      <c r="S1284" s="105">
        <v>0</v>
      </c>
      <c r="T1284" s="105">
        <v>22.652728768137944</v>
      </c>
      <c r="U1284" s="105">
        <v>22.652728768137948</v>
      </c>
    </row>
    <row r="1285" spans="1:21">
      <c r="A1285" s="54">
        <v>1283</v>
      </c>
      <c r="B1285" s="104">
        <v>2996</v>
      </c>
      <c r="C1285" s="104">
        <v>2996</v>
      </c>
      <c r="D1285" s="105">
        <v>57</v>
      </c>
      <c r="E1285" s="105">
        <v>793380000</v>
      </c>
      <c r="F1285" s="105">
        <v>0</v>
      </c>
      <c r="G1285" s="105">
        <v>100</v>
      </c>
      <c r="H1285" s="105">
        <v>100</v>
      </c>
      <c r="I1285" s="105">
        <v>100</v>
      </c>
      <c r="J1285" s="105">
        <v>100</v>
      </c>
      <c r="K1285" s="105">
        <v>100</v>
      </c>
      <c r="L1285" s="105">
        <v>7.3174348774834419</v>
      </c>
      <c r="M1285" s="105">
        <v>6.8927623176294928</v>
      </c>
      <c r="N1285" s="105">
        <v>11.696808781431868</v>
      </c>
      <c r="O1285" s="105">
        <v>20.593939678100018</v>
      </c>
      <c r="P1285" s="105">
        <v>69.273315804955772</v>
      </c>
      <c r="Q1285" s="105">
        <v>100</v>
      </c>
      <c r="R1285" s="105">
        <v>100</v>
      </c>
      <c r="S1285" s="105">
        <v>0</v>
      </c>
      <c r="T1285" s="105">
        <v>67.981188454966727</v>
      </c>
      <c r="U1285" s="105">
        <v>67.981188454966713</v>
      </c>
    </row>
    <row r="1286" spans="1:21">
      <c r="A1286" s="54">
        <v>1284</v>
      </c>
      <c r="B1286" s="104">
        <v>2997</v>
      </c>
      <c r="C1286" s="104">
        <v>2997</v>
      </c>
      <c r="D1286" s="105">
        <v>234</v>
      </c>
      <c r="E1286" s="105">
        <v>793380000</v>
      </c>
      <c r="F1286" s="105">
        <v>0</v>
      </c>
      <c r="G1286" s="105">
        <v>100</v>
      </c>
      <c r="H1286" s="105">
        <v>100</v>
      </c>
      <c r="I1286" s="105">
        <v>100</v>
      </c>
      <c r="J1286" s="105">
        <v>100</v>
      </c>
      <c r="K1286" s="105">
        <v>70.181966400045638</v>
      </c>
      <c r="L1286" s="105">
        <v>1.000008526154774</v>
      </c>
      <c r="M1286" s="105">
        <v>1.9953977988190494</v>
      </c>
      <c r="N1286" s="105">
        <v>3.8038711236061755</v>
      </c>
      <c r="O1286" s="105">
        <v>5.8892593233057822</v>
      </c>
      <c r="P1286" s="105">
        <v>19.027253611595707</v>
      </c>
      <c r="Q1286" s="105">
        <v>40.326418102187922</v>
      </c>
      <c r="R1286" s="105">
        <v>73.023513860718651</v>
      </c>
      <c r="S1286" s="105">
        <v>0</v>
      </c>
      <c r="T1286" s="105">
        <v>51.270640728869488</v>
      </c>
      <c r="U1286" s="105">
        <v>51.270640728869481</v>
      </c>
    </row>
    <row r="1287" spans="1:21">
      <c r="A1287" s="54">
        <v>1285</v>
      </c>
      <c r="B1287" s="104">
        <v>2998</v>
      </c>
      <c r="C1287" s="104">
        <v>2998</v>
      </c>
      <c r="D1287" s="105">
        <v>5351</v>
      </c>
      <c r="E1287" s="105">
        <v>793380000</v>
      </c>
      <c r="F1287" s="105">
        <v>0</v>
      </c>
      <c r="G1287" s="105">
        <v>100</v>
      </c>
      <c r="H1287" s="105">
        <v>100</v>
      </c>
      <c r="I1287" s="105">
        <v>100</v>
      </c>
      <c r="J1287" s="105">
        <v>100</v>
      </c>
      <c r="K1287" s="105">
        <v>38.602508185854745</v>
      </c>
      <c r="L1287" s="105">
        <v>0.69084928073375351</v>
      </c>
      <c r="M1287" s="105">
        <v>1.6215574033757343</v>
      </c>
      <c r="N1287" s="105">
        <v>2.9680064294216151</v>
      </c>
      <c r="O1287" s="105">
        <v>4.8870489606967453</v>
      </c>
      <c r="P1287" s="105">
        <v>16.679532353775979</v>
      </c>
      <c r="Q1287" s="105">
        <v>41.570526789410906</v>
      </c>
      <c r="R1287" s="105">
        <v>73.029303819235366</v>
      </c>
      <c r="S1287" s="105">
        <v>0</v>
      </c>
      <c r="T1287" s="105">
        <v>48.337444435208738</v>
      </c>
      <c r="U1287" s="105">
        <v>48.337444435208738</v>
      </c>
    </row>
    <row r="1288" spans="1:21">
      <c r="A1288" s="54">
        <v>1286</v>
      </c>
      <c r="B1288" s="104">
        <v>2999</v>
      </c>
      <c r="C1288" s="104">
        <v>2999</v>
      </c>
      <c r="D1288" s="105">
        <v>375.99999999999994</v>
      </c>
      <c r="E1288" s="105">
        <v>793380000</v>
      </c>
      <c r="F1288" s="105">
        <v>0</v>
      </c>
      <c r="G1288" s="105">
        <v>9.0370710784386858</v>
      </c>
      <c r="H1288" s="105">
        <v>11.498230861502838</v>
      </c>
      <c r="I1288" s="105">
        <v>11.903454856621883</v>
      </c>
      <c r="J1288" s="105">
        <v>14.000436541208121</v>
      </c>
      <c r="K1288" s="105">
        <v>9.0297258814030403</v>
      </c>
      <c r="L1288" s="105">
        <v>6.1271751756307653</v>
      </c>
      <c r="M1288" s="105">
        <v>3.0594227608047229</v>
      </c>
      <c r="N1288" s="105">
        <v>3.3057992034591877</v>
      </c>
      <c r="O1288" s="105">
        <v>4.1197764310687583</v>
      </c>
      <c r="P1288" s="105">
        <v>5.8868937961942649</v>
      </c>
      <c r="Q1288" s="105">
        <v>6.8580818590181911</v>
      </c>
      <c r="R1288" s="105">
        <v>7.633006362862055</v>
      </c>
      <c r="S1288" s="105">
        <v>0</v>
      </c>
      <c r="T1288" s="105">
        <v>7.7049229006843758</v>
      </c>
      <c r="U1288" s="105">
        <v>7.7049229006843767</v>
      </c>
    </row>
    <row r="1289" spans="1:21">
      <c r="A1289" s="54">
        <v>1287</v>
      </c>
      <c r="B1289" s="104">
        <v>3000</v>
      </c>
      <c r="C1289" s="104">
        <v>3000</v>
      </c>
      <c r="D1289" s="105">
        <v>393.99999999999994</v>
      </c>
      <c r="E1289" s="105">
        <v>793380000</v>
      </c>
      <c r="F1289" s="105">
        <v>0</v>
      </c>
      <c r="G1289" s="105">
        <v>10.722556557353839</v>
      </c>
      <c r="H1289" s="105">
        <v>13.85684232027265</v>
      </c>
      <c r="I1289" s="105">
        <v>14.527334690608427</v>
      </c>
      <c r="J1289" s="105">
        <v>17.432801628730111</v>
      </c>
      <c r="K1289" s="105">
        <v>11.353303764996092</v>
      </c>
      <c r="L1289" s="105">
        <v>2.704112336705697</v>
      </c>
      <c r="M1289" s="105">
        <v>2.46293153071072</v>
      </c>
      <c r="N1289" s="105">
        <v>3.4144253282882731</v>
      </c>
      <c r="O1289" s="105">
        <v>4.3826106874253936</v>
      </c>
      <c r="P1289" s="105">
        <v>6.7049237033577356</v>
      </c>
      <c r="Q1289" s="105">
        <v>7.8094920591131993</v>
      </c>
      <c r="R1289" s="105">
        <v>8.8884350409643655</v>
      </c>
      <c r="S1289" s="105">
        <v>0</v>
      </c>
      <c r="T1289" s="105">
        <v>8.6883141373772084</v>
      </c>
      <c r="U1289" s="105">
        <v>8.6883141373772101</v>
      </c>
    </row>
    <row r="1290" spans="1:21">
      <c r="A1290" s="54">
        <v>1288</v>
      </c>
      <c r="B1290" s="104">
        <v>3001</v>
      </c>
      <c r="C1290" s="104">
        <v>3001</v>
      </c>
      <c r="D1290" s="105">
        <v>205.99999999999997</v>
      </c>
      <c r="E1290" s="105">
        <v>793380000</v>
      </c>
      <c r="F1290" s="105">
        <v>0</v>
      </c>
      <c r="G1290" s="105">
        <v>100</v>
      </c>
      <c r="H1290" s="105">
        <v>100</v>
      </c>
      <c r="I1290" s="105">
        <v>100</v>
      </c>
      <c r="J1290" s="105">
        <v>100</v>
      </c>
      <c r="K1290" s="105">
        <v>77.202407215979321</v>
      </c>
      <c r="L1290" s="105">
        <v>2.4586753889473769</v>
      </c>
      <c r="M1290" s="105">
        <v>5.494841484639605</v>
      </c>
      <c r="N1290" s="105">
        <v>8.8920913296453516</v>
      </c>
      <c r="O1290" s="105">
        <v>14.765525688970246</v>
      </c>
      <c r="P1290" s="105">
        <v>38.057524682438981</v>
      </c>
      <c r="Q1290" s="105">
        <v>77.20240721294762</v>
      </c>
      <c r="R1290" s="105">
        <v>100</v>
      </c>
      <c r="S1290" s="105">
        <v>0</v>
      </c>
      <c r="T1290" s="105">
        <v>60.339456083630701</v>
      </c>
      <c r="U1290" s="105">
        <v>60.339456083630729</v>
      </c>
    </row>
    <row r="1291" spans="1:21">
      <c r="A1291" s="54">
        <v>1289</v>
      </c>
      <c r="B1291" s="104">
        <v>3002</v>
      </c>
      <c r="C1291" s="104">
        <v>3002</v>
      </c>
      <c r="D1291" s="105">
        <v>241.00000000000003</v>
      </c>
      <c r="E1291" s="105">
        <v>793380000</v>
      </c>
      <c r="F1291" s="105">
        <v>0</v>
      </c>
      <c r="G1291" s="105">
        <v>100</v>
      </c>
      <c r="H1291" s="105">
        <v>100</v>
      </c>
      <c r="I1291" s="105">
        <v>100</v>
      </c>
      <c r="J1291" s="105">
        <v>100</v>
      </c>
      <c r="K1291" s="105">
        <v>61.761925770358104</v>
      </c>
      <c r="L1291" s="105">
        <v>0.99938391214171707</v>
      </c>
      <c r="M1291" s="105">
        <v>2.3901674060674716</v>
      </c>
      <c r="N1291" s="105">
        <v>4.7841396193101842</v>
      </c>
      <c r="O1291" s="105">
        <v>7.7713227941893539</v>
      </c>
      <c r="P1291" s="105">
        <v>27.020842524531673</v>
      </c>
      <c r="Q1291" s="105">
        <v>62.839168661701557</v>
      </c>
      <c r="R1291" s="105">
        <v>100</v>
      </c>
      <c r="S1291" s="105">
        <v>0</v>
      </c>
      <c r="T1291" s="105">
        <v>55.630579224025006</v>
      </c>
      <c r="U1291" s="105">
        <v>55.630579224025006</v>
      </c>
    </row>
    <row r="1292" spans="1:21">
      <c r="A1292" s="54">
        <v>1290</v>
      </c>
      <c r="B1292" s="104">
        <v>3003</v>
      </c>
      <c r="C1292" s="104">
        <v>3003</v>
      </c>
      <c r="D1292" s="105">
        <v>226.00000000000003</v>
      </c>
      <c r="E1292" s="105">
        <v>793380000</v>
      </c>
      <c r="F1292" s="105">
        <v>0</v>
      </c>
      <c r="G1292" s="105">
        <v>100</v>
      </c>
      <c r="H1292" s="105">
        <v>100</v>
      </c>
      <c r="I1292" s="105">
        <v>100</v>
      </c>
      <c r="J1292" s="105">
        <v>100</v>
      </c>
      <c r="K1292" s="105">
        <v>67.13328842897441</v>
      </c>
      <c r="L1292" s="105">
        <v>1.611741277932101</v>
      </c>
      <c r="M1292" s="105">
        <v>4.0898779977314499</v>
      </c>
      <c r="N1292" s="105">
        <v>7.5816358095029122</v>
      </c>
      <c r="O1292" s="105">
        <v>12.02270364856968</v>
      </c>
      <c r="P1292" s="105">
        <v>36.51465206017793</v>
      </c>
      <c r="Q1292" s="105">
        <v>81.881340983429311</v>
      </c>
      <c r="R1292" s="105">
        <v>100</v>
      </c>
      <c r="S1292" s="105">
        <v>0</v>
      </c>
      <c r="T1292" s="105">
        <v>59.236270017193156</v>
      </c>
      <c r="U1292" s="105">
        <v>59.236270017193149</v>
      </c>
    </row>
    <row r="1293" spans="1:21">
      <c r="A1293" s="54">
        <v>1291</v>
      </c>
      <c r="B1293" s="104">
        <v>3004</v>
      </c>
      <c r="C1293" s="104">
        <v>3004</v>
      </c>
      <c r="D1293" s="105">
        <v>144</v>
      </c>
      <c r="E1293" s="105">
        <v>793380000</v>
      </c>
      <c r="F1293" s="105">
        <v>0</v>
      </c>
      <c r="G1293" s="105">
        <v>100</v>
      </c>
      <c r="H1293" s="105">
        <v>100</v>
      </c>
      <c r="I1293" s="105">
        <v>100</v>
      </c>
      <c r="J1293" s="105">
        <v>100</v>
      </c>
      <c r="K1293" s="105">
        <v>100</v>
      </c>
      <c r="L1293" s="105">
        <v>2.9923413648429316</v>
      </c>
      <c r="M1293" s="105">
        <v>4.8708179532467435</v>
      </c>
      <c r="N1293" s="105">
        <v>9.7901824699469202</v>
      </c>
      <c r="O1293" s="105">
        <v>17.897561128824115</v>
      </c>
      <c r="P1293" s="105">
        <v>54.041685049063346</v>
      </c>
      <c r="Q1293" s="105">
        <v>100</v>
      </c>
      <c r="R1293" s="105">
        <v>100</v>
      </c>
      <c r="S1293" s="105">
        <v>0</v>
      </c>
      <c r="T1293" s="105">
        <v>65.799382330493685</v>
      </c>
      <c r="U1293" s="105">
        <v>65.799382330493671</v>
      </c>
    </row>
    <row r="1294" spans="1:21">
      <c r="A1294" s="54">
        <v>1292</v>
      </c>
      <c r="B1294" s="104">
        <v>3005</v>
      </c>
      <c r="C1294" s="104">
        <v>3005</v>
      </c>
      <c r="D1294" s="105">
        <v>43.000000000000007</v>
      </c>
      <c r="E1294" s="105">
        <v>793380000</v>
      </c>
      <c r="F1294" s="105">
        <v>0</v>
      </c>
      <c r="G1294" s="105">
        <v>100</v>
      </c>
      <c r="H1294" s="105">
        <v>100</v>
      </c>
      <c r="I1294" s="105">
        <v>100</v>
      </c>
      <c r="J1294" s="105">
        <v>100</v>
      </c>
      <c r="K1294" s="105">
        <v>100</v>
      </c>
      <c r="L1294" s="105">
        <v>8.8738399095342118</v>
      </c>
      <c r="M1294" s="105">
        <v>11.87729341737656</v>
      </c>
      <c r="N1294" s="105">
        <v>20.343190306442068</v>
      </c>
      <c r="O1294" s="105">
        <v>41.06468699929291</v>
      </c>
      <c r="P1294" s="105">
        <v>100</v>
      </c>
      <c r="Q1294" s="105">
        <v>100</v>
      </c>
      <c r="R1294" s="105">
        <v>100</v>
      </c>
      <c r="S1294" s="105">
        <v>0</v>
      </c>
      <c r="T1294" s="105">
        <v>73.513250886053811</v>
      </c>
      <c r="U1294" s="105">
        <v>73.513250886053825</v>
      </c>
    </row>
    <row r="1295" spans="1:21">
      <c r="A1295" s="54">
        <v>1293</v>
      </c>
      <c r="B1295" s="104">
        <v>3006</v>
      </c>
      <c r="C1295" s="104">
        <v>3006</v>
      </c>
      <c r="D1295" s="105">
        <v>52.000000000000007</v>
      </c>
      <c r="E1295" s="105">
        <v>819599000</v>
      </c>
      <c r="F1295" s="105">
        <v>0</v>
      </c>
      <c r="G1295" s="105">
        <v>100</v>
      </c>
      <c r="H1295" s="105">
        <v>100</v>
      </c>
      <c r="I1295" s="105">
        <v>100</v>
      </c>
      <c r="J1295" s="105">
        <v>100</v>
      </c>
      <c r="K1295" s="105">
        <v>100</v>
      </c>
      <c r="L1295" s="105">
        <v>2.7898542274679636</v>
      </c>
      <c r="M1295" s="105">
        <v>2.9981258993870123</v>
      </c>
      <c r="N1295" s="105">
        <v>5.6360529274695788</v>
      </c>
      <c r="O1295" s="105">
        <v>11.492481715641739</v>
      </c>
      <c r="P1295" s="105">
        <v>39.42180294905689</v>
      </c>
      <c r="Q1295" s="105">
        <v>100</v>
      </c>
      <c r="R1295" s="105">
        <v>100</v>
      </c>
      <c r="S1295" s="105">
        <v>0</v>
      </c>
      <c r="T1295" s="105">
        <v>63.528193143251933</v>
      </c>
      <c r="U1295" s="105">
        <v>63.528193143251926</v>
      </c>
    </row>
    <row r="1296" spans="1:21">
      <c r="A1296" s="54">
        <v>1294</v>
      </c>
      <c r="B1296" s="104">
        <v>3007</v>
      </c>
      <c r="C1296" s="104">
        <v>3007</v>
      </c>
      <c r="D1296" s="105">
        <v>0</v>
      </c>
      <c r="E1296" s="105">
        <v>819599000</v>
      </c>
      <c r="F1296" s="105">
        <v>0</v>
      </c>
      <c r="G1296" s="105">
        <v>100</v>
      </c>
      <c r="H1296" s="105">
        <v>100</v>
      </c>
      <c r="I1296" s="105">
        <v>100</v>
      </c>
      <c r="J1296" s="105">
        <v>100</v>
      </c>
      <c r="K1296" s="105">
        <v>100</v>
      </c>
      <c r="L1296" s="105">
        <v>1.0359741728981013</v>
      </c>
      <c r="M1296" s="105">
        <v>0.82220341983035572</v>
      </c>
      <c r="N1296" s="105">
        <v>2.4962044357916908</v>
      </c>
      <c r="O1296" s="105">
        <v>6.0599707072640765</v>
      </c>
      <c r="P1296" s="105">
        <v>27.366191894372534</v>
      </c>
      <c r="Q1296" s="105">
        <v>64.91582795599416</v>
      </c>
      <c r="R1296" s="105">
        <v>100</v>
      </c>
      <c r="S1296" s="105">
        <v>0</v>
      </c>
      <c r="T1296" s="105">
        <v>0</v>
      </c>
      <c r="U1296" s="105">
        <v>0</v>
      </c>
    </row>
    <row r="1297" spans="1:21">
      <c r="A1297" s="54">
        <v>1295</v>
      </c>
      <c r="B1297" s="104">
        <v>3008</v>
      </c>
      <c r="C1297" s="104">
        <v>3008</v>
      </c>
      <c r="D1297" s="105">
        <v>102.99999999999999</v>
      </c>
      <c r="E1297" s="105">
        <v>1639200000</v>
      </c>
      <c r="F1297" s="105">
        <v>0</v>
      </c>
      <c r="G1297" s="105">
        <v>24.378899732740564</v>
      </c>
      <c r="H1297" s="105">
        <v>31.901531650271941</v>
      </c>
      <c r="I1297" s="105">
        <v>33.429748735314917</v>
      </c>
      <c r="J1297" s="105">
        <v>39.876914562839914</v>
      </c>
      <c r="K1297" s="105">
        <v>44.307682847599921</v>
      </c>
      <c r="L1297" s="105">
        <v>1.5463677933060949</v>
      </c>
      <c r="M1297" s="105">
        <v>0.70908049900582226</v>
      </c>
      <c r="N1297" s="105">
        <v>2.4426900191632419</v>
      </c>
      <c r="O1297" s="105">
        <v>4.5109614057056184</v>
      </c>
      <c r="P1297" s="105">
        <v>11.728426830409141</v>
      </c>
      <c r="Q1297" s="105">
        <v>16.135167742189566</v>
      </c>
      <c r="R1297" s="105">
        <v>19.657633939428134</v>
      </c>
      <c r="S1297" s="105">
        <v>0</v>
      </c>
      <c r="T1297" s="105">
        <v>19.218758813164577</v>
      </c>
      <c r="U1297" s="105">
        <v>19.218758813164573</v>
      </c>
    </row>
    <row r="1298" spans="1:21">
      <c r="A1298" s="54">
        <v>1296</v>
      </c>
      <c r="B1298" s="104">
        <v>3011</v>
      </c>
      <c r="C1298" s="104">
        <v>3011</v>
      </c>
      <c r="D1298" s="105">
        <v>489.99999999999994</v>
      </c>
      <c r="E1298" s="105">
        <v>1639200000</v>
      </c>
      <c r="F1298" s="105">
        <v>0</v>
      </c>
      <c r="G1298" s="105">
        <v>100</v>
      </c>
      <c r="H1298" s="105">
        <v>100</v>
      </c>
      <c r="I1298" s="105">
        <v>100</v>
      </c>
      <c r="J1298" s="105">
        <v>100</v>
      </c>
      <c r="K1298" s="105">
        <v>100</v>
      </c>
      <c r="L1298" s="105">
        <v>0.73488955833114444</v>
      </c>
      <c r="M1298" s="105">
        <v>0.57755262266107232</v>
      </c>
      <c r="N1298" s="105">
        <v>2.4022237688457788</v>
      </c>
      <c r="O1298" s="105">
        <v>5.9609042091536741</v>
      </c>
      <c r="P1298" s="105">
        <v>35.111516800470135</v>
      </c>
      <c r="Q1298" s="105">
        <v>85.888739058424449</v>
      </c>
      <c r="R1298" s="105">
        <v>100</v>
      </c>
      <c r="S1298" s="105">
        <v>0</v>
      </c>
      <c r="T1298" s="105">
        <v>60.889652168157191</v>
      </c>
      <c r="U1298" s="105">
        <v>60.889652168157191</v>
      </c>
    </row>
    <row r="1299" spans="1:21">
      <c r="A1299" s="54">
        <v>1297</v>
      </c>
      <c r="B1299" s="104">
        <v>3012</v>
      </c>
      <c r="C1299" s="104">
        <v>3012</v>
      </c>
      <c r="D1299" s="105">
        <v>901.99999999999989</v>
      </c>
      <c r="E1299" s="105">
        <v>819599000</v>
      </c>
      <c r="F1299" s="105">
        <v>0</v>
      </c>
      <c r="G1299" s="105">
        <v>45.756712078886324</v>
      </c>
      <c r="H1299" s="105">
        <v>62.025765262490353</v>
      </c>
      <c r="I1299" s="105">
        <v>66.45617706695397</v>
      </c>
      <c r="J1299" s="105">
        <v>82.092924612119617</v>
      </c>
      <c r="K1299" s="105">
        <v>93.038647893735543</v>
      </c>
      <c r="L1299" s="105">
        <v>2.052816633037355</v>
      </c>
      <c r="M1299" s="105">
        <v>0.76500648623852763</v>
      </c>
      <c r="N1299" s="105">
        <v>2.6234186246831084</v>
      </c>
      <c r="O1299" s="105">
        <v>5.9304360427338212</v>
      </c>
      <c r="P1299" s="105">
        <v>17.778085584790229</v>
      </c>
      <c r="Q1299" s="105">
        <v>27.098635308855012</v>
      </c>
      <c r="R1299" s="105">
        <v>35.331132111545145</v>
      </c>
      <c r="S1299" s="105">
        <v>0</v>
      </c>
      <c r="T1299" s="105">
        <v>36.745813142172416</v>
      </c>
      <c r="U1299" s="105">
        <v>36.745813142172416</v>
      </c>
    </row>
    <row r="1300" spans="1:21">
      <c r="A1300" s="54">
        <v>1298</v>
      </c>
      <c r="B1300" s="104">
        <v>3013</v>
      </c>
      <c r="C1300" s="104">
        <v>3013</v>
      </c>
      <c r="D1300" s="105">
        <v>1237</v>
      </c>
      <c r="E1300" s="105">
        <v>819599000</v>
      </c>
      <c r="F1300" s="105">
        <v>0</v>
      </c>
      <c r="G1300" s="105">
        <v>28.77483943798779</v>
      </c>
      <c r="H1300" s="105">
        <v>37.215459006464201</v>
      </c>
      <c r="I1300" s="105">
        <v>39.312104584293174</v>
      </c>
      <c r="J1300" s="105">
        <v>46.519323758080247</v>
      </c>
      <c r="K1300" s="105">
        <v>51.688137508978052</v>
      </c>
      <c r="L1300" s="105">
        <v>6.0154350670469814</v>
      </c>
      <c r="M1300" s="105">
        <v>1.8229011679517415</v>
      </c>
      <c r="N1300" s="105">
        <v>3.6416404610908071</v>
      </c>
      <c r="O1300" s="105">
        <v>5.885764119116752</v>
      </c>
      <c r="P1300" s="105">
        <v>13.886365300919477</v>
      </c>
      <c r="Q1300" s="105">
        <v>18.73261359385782</v>
      </c>
      <c r="R1300" s="105">
        <v>22.692353052722076</v>
      </c>
      <c r="S1300" s="105">
        <v>0</v>
      </c>
      <c r="T1300" s="105">
        <v>23.015578088209097</v>
      </c>
      <c r="U1300" s="105">
        <v>23.015578088209089</v>
      </c>
    </row>
    <row r="1301" spans="1:21">
      <c r="A1301" s="54">
        <v>1299</v>
      </c>
      <c r="B1301" s="104">
        <v>3014</v>
      </c>
      <c r="C1301" s="104">
        <v>3014</v>
      </c>
      <c r="D1301" s="105">
        <v>438</v>
      </c>
      <c r="E1301" s="105">
        <v>819599000</v>
      </c>
      <c r="F1301" s="105">
        <v>0</v>
      </c>
      <c r="G1301" s="105">
        <v>100</v>
      </c>
      <c r="H1301" s="105">
        <v>100</v>
      </c>
      <c r="I1301" s="105">
        <v>100</v>
      </c>
      <c r="J1301" s="105">
        <v>100</v>
      </c>
      <c r="K1301" s="105">
        <v>100</v>
      </c>
      <c r="L1301" s="105">
        <v>10.850610249921457</v>
      </c>
      <c r="M1301" s="105">
        <v>6.9652337203396222</v>
      </c>
      <c r="N1301" s="105">
        <v>12.075761440564465</v>
      </c>
      <c r="O1301" s="105">
        <v>31.360119006790026</v>
      </c>
      <c r="P1301" s="105">
        <v>48.123438370427841</v>
      </c>
      <c r="Q1301" s="105">
        <v>71.568190397046536</v>
      </c>
      <c r="R1301" s="105">
        <v>93.038647516160495</v>
      </c>
      <c r="S1301" s="105">
        <v>0</v>
      </c>
      <c r="T1301" s="105">
        <v>64.498500058437543</v>
      </c>
      <c r="U1301" s="105">
        <v>64.498500058437543</v>
      </c>
    </row>
    <row r="1302" spans="1:21">
      <c r="A1302" s="54">
        <v>1300</v>
      </c>
      <c r="B1302" s="104">
        <v>3015</v>
      </c>
      <c r="C1302" s="104">
        <v>3015</v>
      </c>
      <c r="D1302" s="105">
        <v>258</v>
      </c>
      <c r="E1302" s="105">
        <v>1612980000</v>
      </c>
      <c r="F1302" s="105">
        <v>0</v>
      </c>
      <c r="G1302" s="105">
        <v>100</v>
      </c>
      <c r="H1302" s="105">
        <v>100</v>
      </c>
      <c r="I1302" s="105">
        <v>100</v>
      </c>
      <c r="J1302" s="105">
        <v>100</v>
      </c>
      <c r="K1302" s="105">
        <v>100</v>
      </c>
      <c r="L1302" s="105">
        <v>1.4089266655880082</v>
      </c>
      <c r="M1302" s="105">
        <v>0.96855557264118541</v>
      </c>
      <c r="N1302" s="105">
        <v>3.7246559985712429</v>
      </c>
      <c r="O1302" s="105">
        <v>12.012841288013545</v>
      </c>
      <c r="P1302" s="105">
        <v>48.612805917515374</v>
      </c>
      <c r="Q1302" s="105">
        <v>85.83198544811313</v>
      </c>
      <c r="R1302" s="105">
        <v>100</v>
      </c>
      <c r="S1302" s="105">
        <v>0</v>
      </c>
      <c r="T1302" s="105">
        <v>62.713314240870204</v>
      </c>
      <c r="U1302" s="105">
        <v>62.713314240870211</v>
      </c>
    </row>
    <row r="1303" spans="1:21">
      <c r="A1303" s="54">
        <v>1301</v>
      </c>
      <c r="B1303" s="104">
        <v>3016</v>
      </c>
      <c r="C1303" s="104">
        <v>3016</v>
      </c>
      <c r="D1303" s="105">
        <v>1314</v>
      </c>
      <c r="E1303" s="105">
        <v>1612980000</v>
      </c>
      <c r="F1303" s="105">
        <v>0</v>
      </c>
      <c r="G1303" s="105">
        <v>88.600759172245787</v>
      </c>
      <c r="H1303" s="105">
        <v>100</v>
      </c>
      <c r="I1303" s="105">
        <v>100</v>
      </c>
      <c r="J1303" s="105">
        <v>100</v>
      </c>
      <c r="K1303" s="105">
        <v>100</v>
      </c>
      <c r="L1303" s="105">
        <v>2.0816237473011152</v>
      </c>
      <c r="M1303" s="105">
        <v>1.1647824159295295</v>
      </c>
      <c r="N1303" s="105">
        <v>3.8658755453566376</v>
      </c>
      <c r="O1303" s="105">
        <v>10.420408560089184</v>
      </c>
      <c r="P1303" s="105">
        <v>31.570385452179536</v>
      </c>
      <c r="Q1303" s="105">
        <v>50.863398784067023</v>
      </c>
      <c r="R1303" s="105">
        <v>66.990817910722427</v>
      </c>
      <c r="S1303" s="105">
        <v>0</v>
      </c>
      <c r="T1303" s="105">
        <v>54.629837632324268</v>
      </c>
      <c r="U1303" s="105">
        <v>54.629837632324261</v>
      </c>
    </row>
    <row r="1304" spans="1:21">
      <c r="A1304" s="54">
        <v>1302</v>
      </c>
      <c r="B1304" s="104">
        <v>3017</v>
      </c>
      <c r="C1304" s="104">
        <v>3017</v>
      </c>
      <c r="D1304" s="105">
        <v>2423</v>
      </c>
      <c r="E1304" s="105">
        <v>1612980000</v>
      </c>
      <c r="F1304" s="105">
        <v>0</v>
      </c>
      <c r="G1304" s="105">
        <v>22.589637335368838</v>
      </c>
      <c r="H1304" s="105">
        <v>29.974711079624043</v>
      </c>
      <c r="I1304" s="105">
        <v>31.488585376574751</v>
      </c>
      <c r="J1304" s="105">
        <v>37.558674123866261</v>
      </c>
      <c r="K1304" s="105">
        <v>42.703697976450684</v>
      </c>
      <c r="L1304" s="105">
        <v>1.5065776106491475</v>
      </c>
      <c r="M1304" s="105">
        <v>1.4621408348387359</v>
      </c>
      <c r="N1304" s="105">
        <v>4.0701926102989274</v>
      </c>
      <c r="O1304" s="105">
        <v>6.6821823017458364</v>
      </c>
      <c r="P1304" s="105">
        <v>10.567355770443728</v>
      </c>
      <c r="Q1304" s="105">
        <v>14.432268297596758</v>
      </c>
      <c r="R1304" s="105">
        <v>17.85626202176385</v>
      </c>
      <c r="S1304" s="105">
        <v>0</v>
      </c>
      <c r="T1304" s="105">
        <v>18.407690444935131</v>
      </c>
      <c r="U1304" s="105">
        <v>18.407690444935124</v>
      </c>
    </row>
    <row r="1305" spans="1:21">
      <c r="A1305" s="54">
        <v>1303</v>
      </c>
      <c r="B1305" s="104">
        <v>3018</v>
      </c>
      <c r="C1305" s="104">
        <v>3018</v>
      </c>
      <c r="D1305" s="105">
        <v>1932.9999999999998</v>
      </c>
      <c r="E1305" s="105">
        <v>1612980000</v>
      </c>
      <c r="F1305" s="105">
        <v>0</v>
      </c>
      <c r="G1305" s="105">
        <v>100</v>
      </c>
      <c r="H1305" s="105">
        <v>100</v>
      </c>
      <c r="I1305" s="105">
        <v>100</v>
      </c>
      <c r="J1305" s="105">
        <v>100</v>
      </c>
      <c r="K1305" s="105">
        <v>100</v>
      </c>
      <c r="L1305" s="105">
        <v>1.5877860715955541</v>
      </c>
      <c r="M1305" s="105">
        <v>1.2190497334153048</v>
      </c>
      <c r="N1305" s="105">
        <v>3.6603943380724551</v>
      </c>
      <c r="O1305" s="105">
        <v>11.238789122699464</v>
      </c>
      <c r="P1305" s="105">
        <v>38.957655032833166</v>
      </c>
      <c r="Q1305" s="105">
        <v>75.24697752917092</v>
      </c>
      <c r="R1305" s="105">
        <v>100</v>
      </c>
      <c r="S1305" s="105">
        <v>0</v>
      </c>
      <c r="T1305" s="105">
        <v>60.992554318982229</v>
      </c>
      <c r="U1305" s="105">
        <v>60.992554318982251</v>
      </c>
    </row>
    <row r="1306" spans="1:21">
      <c r="A1306" s="54">
        <v>1304</v>
      </c>
      <c r="B1306" s="104">
        <v>3019</v>
      </c>
      <c r="C1306" s="104">
        <v>3019</v>
      </c>
      <c r="D1306" s="105">
        <v>825</v>
      </c>
      <c r="E1306" s="105">
        <v>1612980000</v>
      </c>
      <c r="F1306" s="105">
        <v>0</v>
      </c>
      <c r="G1306" s="105">
        <v>100</v>
      </c>
      <c r="H1306" s="105">
        <v>100</v>
      </c>
      <c r="I1306" s="105">
        <v>100</v>
      </c>
      <c r="J1306" s="105">
        <v>100</v>
      </c>
      <c r="K1306" s="105">
        <v>100</v>
      </c>
      <c r="L1306" s="105">
        <v>1.3228354871176073</v>
      </c>
      <c r="M1306" s="105">
        <v>1.4057718812942597</v>
      </c>
      <c r="N1306" s="105">
        <v>4.8368119303999846</v>
      </c>
      <c r="O1306" s="105">
        <v>11.496899040350204</v>
      </c>
      <c r="P1306" s="105">
        <v>52.819683352685004</v>
      </c>
      <c r="Q1306" s="105">
        <v>99.877219430531639</v>
      </c>
      <c r="R1306" s="105">
        <v>100</v>
      </c>
      <c r="S1306" s="105">
        <v>0</v>
      </c>
      <c r="T1306" s="105">
        <v>64.313268426864894</v>
      </c>
      <c r="U1306" s="105">
        <v>64.31326842686488</v>
      </c>
    </row>
    <row r="1307" spans="1:21">
      <c r="A1307" s="54">
        <v>1305</v>
      </c>
      <c r="B1307" s="104">
        <v>3020</v>
      </c>
      <c r="C1307" s="104">
        <v>3020</v>
      </c>
      <c r="D1307" s="105">
        <v>0</v>
      </c>
      <c r="E1307" s="105">
        <v>819599000</v>
      </c>
      <c r="F1307" s="105">
        <v>0</v>
      </c>
      <c r="G1307" s="105">
        <v>100</v>
      </c>
      <c r="H1307" s="105">
        <v>100</v>
      </c>
      <c r="I1307" s="105">
        <v>100</v>
      </c>
      <c r="J1307" s="105">
        <v>0</v>
      </c>
      <c r="K1307" s="105">
        <v>0</v>
      </c>
      <c r="L1307" s="105">
        <v>100</v>
      </c>
      <c r="M1307" s="105">
        <v>100</v>
      </c>
      <c r="N1307" s="105">
        <v>100</v>
      </c>
      <c r="O1307" s="105">
        <v>100</v>
      </c>
      <c r="P1307" s="105">
        <v>100</v>
      </c>
      <c r="Q1307" s="105">
        <v>100</v>
      </c>
      <c r="R1307" s="105">
        <v>100</v>
      </c>
      <c r="S1307" s="105">
        <v>0</v>
      </c>
      <c r="T1307" s="105">
        <v>0</v>
      </c>
      <c r="U1307" s="105">
        <v>0</v>
      </c>
    </row>
    <row r="1308" spans="1:21">
      <c r="A1308" s="54">
        <v>1306</v>
      </c>
      <c r="B1308" s="104">
        <v>3021</v>
      </c>
      <c r="C1308" s="104">
        <v>3021</v>
      </c>
      <c r="D1308" s="105">
        <v>0</v>
      </c>
      <c r="E1308" s="105">
        <v>819599000</v>
      </c>
      <c r="F1308" s="105">
        <v>0</v>
      </c>
      <c r="G1308" s="105">
        <v>100</v>
      </c>
      <c r="H1308" s="105">
        <v>100</v>
      </c>
      <c r="I1308" s="105">
        <v>100</v>
      </c>
      <c r="J1308" s="105">
        <v>100</v>
      </c>
      <c r="K1308" s="105">
        <v>100</v>
      </c>
      <c r="L1308" s="105">
        <v>86.418237867451936</v>
      </c>
      <c r="M1308" s="105">
        <v>66.459938414907228</v>
      </c>
      <c r="N1308" s="105">
        <v>75.954215331322558</v>
      </c>
      <c r="O1308" s="105">
        <v>100</v>
      </c>
      <c r="P1308" s="105">
        <v>100</v>
      </c>
      <c r="Q1308" s="105">
        <v>100</v>
      </c>
      <c r="R1308" s="105">
        <v>100</v>
      </c>
      <c r="S1308" s="105">
        <v>0</v>
      </c>
      <c r="T1308" s="105">
        <v>0</v>
      </c>
      <c r="U1308" s="105">
        <v>0</v>
      </c>
    </row>
    <row r="1309" spans="1:21">
      <c r="A1309" s="54">
        <v>1307</v>
      </c>
      <c r="B1309" s="104">
        <v>3022</v>
      </c>
      <c r="C1309" s="104">
        <v>3022</v>
      </c>
      <c r="D1309" s="105">
        <v>335</v>
      </c>
      <c r="E1309" s="105">
        <v>819599000</v>
      </c>
      <c r="F1309" s="105">
        <v>1</v>
      </c>
      <c r="G1309" s="105">
        <v>-99999</v>
      </c>
      <c r="H1309" s="105">
        <v>-99999</v>
      </c>
      <c r="I1309" s="105">
        <v>-99999</v>
      </c>
      <c r="J1309" s="105">
        <v>-99999</v>
      </c>
      <c r="K1309" s="105">
        <v>-99999</v>
      </c>
      <c r="L1309" s="105">
        <v>-99999</v>
      </c>
      <c r="M1309" s="105">
        <v>-99999</v>
      </c>
      <c r="N1309" s="105">
        <v>-99999</v>
      </c>
      <c r="O1309" s="105">
        <v>-99999</v>
      </c>
      <c r="P1309" s="105">
        <v>-99999</v>
      </c>
      <c r="Q1309" s="105">
        <v>-99999</v>
      </c>
      <c r="R1309" s="105">
        <v>-99999</v>
      </c>
      <c r="S1309" s="105">
        <v>0</v>
      </c>
      <c r="T1309" s="105">
        <v>0</v>
      </c>
      <c r="U1309" s="105">
        <v>0</v>
      </c>
    </row>
    <row r="1310" spans="1:21">
      <c r="A1310" s="54">
        <v>1308</v>
      </c>
      <c r="B1310" s="104">
        <v>3023</v>
      </c>
      <c r="C1310" s="104">
        <v>3023</v>
      </c>
      <c r="D1310" s="105">
        <v>0</v>
      </c>
      <c r="E1310" s="105">
        <v>819599000</v>
      </c>
      <c r="F1310" s="105">
        <v>1</v>
      </c>
      <c r="G1310" s="105">
        <v>-99999</v>
      </c>
      <c r="H1310" s="105">
        <v>-99999</v>
      </c>
      <c r="I1310" s="105">
        <v>-99999</v>
      </c>
      <c r="J1310" s="105">
        <v>-99999</v>
      </c>
      <c r="K1310" s="105">
        <v>-99999</v>
      </c>
      <c r="L1310" s="105">
        <v>-99999</v>
      </c>
      <c r="M1310" s="105">
        <v>-99999</v>
      </c>
      <c r="N1310" s="105">
        <v>-99999</v>
      </c>
      <c r="O1310" s="105">
        <v>-99999</v>
      </c>
      <c r="P1310" s="105">
        <v>-99999</v>
      </c>
      <c r="Q1310" s="105">
        <v>-99999</v>
      </c>
      <c r="R1310" s="105">
        <v>-99999</v>
      </c>
      <c r="S1310" s="105">
        <v>0</v>
      </c>
      <c r="T1310" s="105">
        <v>0</v>
      </c>
      <c r="U1310" s="105">
        <v>0</v>
      </c>
    </row>
    <row r="1311" spans="1:21">
      <c r="A1311" s="54">
        <v>1309</v>
      </c>
      <c r="B1311" s="104">
        <v>3024</v>
      </c>
      <c r="C1311" s="104">
        <v>3024</v>
      </c>
      <c r="D1311" s="105">
        <v>438</v>
      </c>
      <c r="E1311" s="105">
        <v>819599000</v>
      </c>
      <c r="F1311" s="105">
        <v>0</v>
      </c>
      <c r="G1311" s="105">
        <v>44.3006628319756</v>
      </c>
      <c r="H1311" s="105">
        <v>53.671956892585818</v>
      </c>
      <c r="I1311" s="105">
        <v>51.684106637304851</v>
      </c>
      <c r="J1311" s="105">
        <v>56.957995069682916</v>
      </c>
      <c r="K1311" s="105">
        <v>60.672646922053538</v>
      </c>
      <c r="L1311" s="105">
        <v>33.936233584550862</v>
      </c>
      <c r="M1311" s="105">
        <v>23.455926154027804</v>
      </c>
      <c r="N1311" s="105">
        <v>20.714324395764812</v>
      </c>
      <c r="O1311" s="105">
        <v>31.403915808540251</v>
      </c>
      <c r="P1311" s="105">
        <v>34.886771980180782</v>
      </c>
      <c r="Q1311" s="105">
        <v>38.232078882389899</v>
      </c>
      <c r="R1311" s="105">
        <v>39.870596548778032</v>
      </c>
      <c r="S1311" s="105">
        <v>0</v>
      </c>
      <c r="T1311" s="105">
        <v>40.815601308986267</v>
      </c>
      <c r="U1311" s="105">
        <v>40.81560130898626</v>
      </c>
    </row>
    <row r="1312" spans="1:21">
      <c r="A1312" s="54">
        <v>1310</v>
      </c>
      <c r="B1312" s="104">
        <v>3025</v>
      </c>
      <c r="C1312" s="104">
        <v>3025</v>
      </c>
      <c r="D1312" s="105">
        <v>77</v>
      </c>
      <c r="E1312" s="105">
        <v>819599000</v>
      </c>
      <c r="F1312" s="105">
        <v>0</v>
      </c>
      <c r="G1312" s="105">
        <v>26.331692693252972</v>
      </c>
      <c r="H1312" s="105">
        <v>35.784095198523268</v>
      </c>
      <c r="I1312" s="105">
        <v>38.235060623079654</v>
      </c>
      <c r="J1312" s="105">
        <v>47.307786872623993</v>
      </c>
      <c r="K1312" s="105">
        <v>53.676142797784905</v>
      </c>
      <c r="L1312" s="105">
        <v>8.0557501108978471</v>
      </c>
      <c r="M1312" s="105">
        <v>4.0483211217202371</v>
      </c>
      <c r="N1312" s="105">
        <v>4.9689673581239049</v>
      </c>
      <c r="O1312" s="105">
        <v>7.3463771757079916</v>
      </c>
      <c r="P1312" s="105">
        <v>11.346176526361038</v>
      </c>
      <c r="Q1312" s="105">
        <v>15.68067092968997</v>
      </c>
      <c r="R1312" s="105">
        <v>19.936853039177251</v>
      </c>
      <c r="S1312" s="105">
        <v>0</v>
      </c>
      <c r="T1312" s="105">
        <v>22.72649120391192</v>
      </c>
      <c r="U1312" s="105">
        <v>22.72649120391192</v>
      </c>
    </row>
    <row r="1313" spans="1:21">
      <c r="A1313" s="54">
        <v>1311</v>
      </c>
      <c r="B1313" s="104">
        <v>3026</v>
      </c>
      <c r="C1313" s="104">
        <v>3026</v>
      </c>
      <c r="D1313" s="105">
        <v>1340</v>
      </c>
      <c r="E1313" s="105">
        <v>819599000</v>
      </c>
      <c r="F1313" s="105">
        <v>0</v>
      </c>
      <c r="G1313" s="105">
        <v>15.252237297731233</v>
      </c>
      <c r="H1313" s="105">
        <v>20.829547951379222</v>
      </c>
      <c r="I1313" s="105">
        <v>22.509350205522704</v>
      </c>
      <c r="J1313" s="105">
        <v>27.635241836483313</v>
      </c>
      <c r="K1313" s="105">
        <v>31.717720744145634</v>
      </c>
      <c r="L1313" s="105">
        <v>3.5958934066498811</v>
      </c>
      <c r="M1313" s="105">
        <v>1.9789559825778826</v>
      </c>
      <c r="N1313" s="105">
        <v>2.5685000353587335</v>
      </c>
      <c r="O1313" s="105">
        <v>3.524331460125377</v>
      </c>
      <c r="P1313" s="105">
        <v>6.1479282499665535</v>
      </c>
      <c r="Q1313" s="105">
        <v>8.8327829920405545</v>
      </c>
      <c r="R1313" s="105">
        <v>11.486252779772899</v>
      </c>
      <c r="S1313" s="105">
        <v>0</v>
      </c>
      <c r="T1313" s="105">
        <v>13.006561911812836</v>
      </c>
      <c r="U1313" s="105">
        <v>13.006561911812833</v>
      </c>
    </row>
    <row r="1314" spans="1:21">
      <c r="A1314" s="54">
        <v>1312</v>
      </c>
      <c r="B1314" s="104">
        <v>3027</v>
      </c>
      <c r="C1314" s="104">
        <v>3027</v>
      </c>
      <c r="D1314" s="105">
        <v>15706.000000000002</v>
      </c>
      <c r="E1314" s="105">
        <v>819599000</v>
      </c>
      <c r="F1314" s="105">
        <v>0</v>
      </c>
      <c r="G1314" s="105">
        <v>52.66755853033488</v>
      </c>
      <c r="H1314" s="105">
        <v>73.457384265993383</v>
      </c>
      <c r="I1314" s="105">
        <v>82.099429473757326</v>
      </c>
      <c r="J1314" s="105">
        <v>100</v>
      </c>
      <c r="K1314" s="105">
        <v>100</v>
      </c>
      <c r="L1314" s="105">
        <v>0.61184342897445865</v>
      </c>
      <c r="M1314" s="105">
        <v>0.56804652224746821</v>
      </c>
      <c r="N1314" s="105">
        <v>1.7345848129991934</v>
      </c>
      <c r="O1314" s="105">
        <v>3.8940031397796733</v>
      </c>
      <c r="P1314" s="105">
        <v>13.043834589288545</v>
      </c>
      <c r="Q1314" s="105">
        <v>26.584577162930938</v>
      </c>
      <c r="R1314" s="105">
        <v>38.769175029274294</v>
      </c>
      <c r="S1314" s="105">
        <v>0</v>
      </c>
      <c r="T1314" s="105">
        <v>41.119203079631681</v>
      </c>
      <c r="U1314" s="105">
        <v>41.119203079631667</v>
      </c>
    </row>
    <row r="1315" spans="1:21">
      <c r="A1315" s="54">
        <v>1313</v>
      </c>
      <c r="B1315" s="104">
        <v>3028</v>
      </c>
      <c r="C1315" s="104">
        <v>3028</v>
      </c>
      <c r="D1315" s="105">
        <v>0</v>
      </c>
      <c r="E1315" s="105">
        <v>819599000</v>
      </c>
      <c r="F1315" s="105">
        <v>0</v>
      </c>
      <c r="G1315" s="105">
        <v>24.48579485623317</v>
      </c>
      <c r="H1315" s="105">
        <v>34.041226995250994</v>
      </c>
      <c r="I1315" s="105">
        <v>37.721359643386236</v>
      </c>
      <c r="J1315" s="105">
        <v>47.311535823908166</v>
      </c>
      <c r="K1315" s="105">
        <v>54.732953208050603</v>
      </c>
      <c r="L1315" s="105">
        <v>0.46140429168322361</v>
      </c>
      <c r="M1315" s="105">
        <v>0.47885759121852417</v>
      </c>
      <c r="N1315" s="105">
        <v>1.0127458008564469</v>
      </c>
      <c r="O1315" s="105">
        <v>2.0927912517844889</v>
      </c>
      <c r="P1315" s="105">
        <v>6.9784515340264548</v>
      </c>
      <c r="Q1315" s="105">
        <v>12.923058396345287</v>
      </c>
      <c r="R1315" s="105">
        <v>18.125848140328451</v>
      </c>
      <c r="S1315" s="105">
        <v>0</v>
      </c>
      <c r="T1315" s="105">
        <v>0</v>
      </c>
      <c r="U1315" s="105">
        <v>0</v>
      </c>
    </row>
    <row r="1316" spans="1:21">
      <c r="A1316" s="54">
        <v>1314</v>
      </c>
      <c r="B1316" s="104">
        <v>3029</v>
      </c>
      <c r="C1316" s="104">
        <v>3029</v>
      </c>
      <c r="D1316" s="105">
        <v>0</v>
      </c>
      <c r="E1316" s="105">
        <v>819599000</v>
      </c>
      <c r="F1316" s="105">
        <v>0</v>
      </c>
      <c r="G1316" s="105">
        <v>45.022267961461004</v>
      </c>
      <c r="H1316" s="105">
        <v>63.440468491149588</v>
      </c>
      <c r="I1316" s="105">
        <v>69.784515340264548</v>
      </c>
      <c r="J1316" s="105">
        <v>87.230644175330681</v>
      </c>
      <c r="K1316" s="105">
        <v>99.692164771806489</v>
      </c>
      <c r="L1316" s="105">
        <v>2.5238541774184369</v>
      </c>
      <c r="M1316" s="105">
        <v>1.7132917683661695</v>
      </c>
      <c r="N1316" s="105">
        <v>3.2619113217768998</v>
      </c>
      <c r="O1316" s="105">
        <v>6.1332589166902274</v>
      </c>
      <c r="P1316" s="105">
        <v>14.538440695888447</v>
      </c>
      <c r="Q1316" s="105">
        <v>24.063625979401568</v>
      </c>
      <c r="R1316" s="105">
        <v>33.230721590602165</v>
      </c>
      <c r="S1316" s="105">
        <v>0</v>
      </c>
      <c r="T1316" s="105">
        <v>0</v>
      </c>
      <c r="U1316" s="105">
        <v>0</v>
      </c>
    </row>
    <row r="1317" spans="1:21">
      <c r="A1317" s="54">
        <v>1315</v>
      </c>
      <c r="B1317" s="104">
        <v>3030</v>
      </c>
      <c r="C1317" s="104">
        <v>3030</v>
      </c>
      <c r="D1317" s="105">
        <v>0</v>
      </c>
      <c r="E1317" s="105">
        <v>819599000</v>
      </c>
      <c r="F1317" s="105">
        <v>0</v>
      </c>
      <c r="G1317" s="105">
        <v>100</v>
      </c>
      <c r="H1317" s="105">
        <v>100</v>
      </c>
      <c r="I1317" s="105">
        <v>100</v>
      </c>
      <c r="J1317" s="105">
        <v>100</v>
      </c>
      <c r="K1317" s="105">
        <v>100</v>
      </c>
      <c r="L1317" s="105">
        <v>8.6216377382940745</v>
      </c>
      <c r="M1317" s="105">
        <v>10.633353210561379</v>
      </c>
      <c r="N1317" s="105">
        <v>14.906569921349568</v>
      </c>
      <c r="O1317" s="105">
        <v>31.440396050210367</v>
      </c>
      <c r="P1317" s="105">
        <v>79.741193641739173</v>
      </c>
      <c r="Q1317" s="105">
        <v>100</v>
      </c>
      <c r="R1317" s="105">
        <v>100</v>
      </c>
      <c r="S1317" s="105">
        <v>0</v>
      </c>
      <c r="T1317" s="105">
        <v>0</v>
      </c>
      <c r="U1317" s="105">
        <v>0</v>
      </c>
    </row>
    <row r="1318" spans="1:21">
      <c r="A1318" s="54">
        <v>1316</v>
      </c>
      <c r="B1318" s="104">
        <v>3031</v>
      </c>
      <c r="C1318" s="104">
        <v>3031</v>
      </c>
      <c r="D1318" s="105">
        <v>102.99999999999999</v>
      </c>
      <c r="E1318" s="105">
        <v>819599000</v>
      </c>
      <c r="F1318" s="105">
        <v>0</v>
      </c>
      <c r="G1318" s="105">
        <v>24.921066298971564</v>
      </c>
      <c r="H1318" s="105">
        <v>34.889492818560193</v>
      </c>
      <c r="I1318" s="105">
        <v>38.766103131733551</v>
      </c>
      <c r="J1318" s="105">
        <v>48.123438370427841</v>
      </c>
      <c r="K1318" s="105">
        <v>54.728616185976762</v>
      </c>
      <c r="L1318" s="105">
        <v>0.73470222107681882</v>
      </c>
      <c r="M1318" s="105">
        <v>0.7931568980396686</v>
      </c>
      <c r="N1318" s="105">
        <v>1.8787261742729957</v>
      </c>
      <c r="O1318" s="105">
        <v>3.9264227891127153</v>
      </c>
      <c r="P1318" s="105">
        <v>8.1138355392000445</v>
      </c>
      <c r="Q1318" s="105">
        <v>13.483861958863843</v>
      </c>
      <c r="R1318" s="105">
        <v>18.484499506521956</v>
      </c>
      <c r="S1318" s="105">
        <v>0</v>
      </c>
      <c r="T1318" s="105">
        <v>20.73699349106316</v>
      </c>
      <c r="U1318" s="105">
        <v>20.736993491063167</v>
      </c>
    </row>
    <row r="1319" spans="1:21">
      <c r="A1319" s="54">
        <v>1317</v>
      </c>
      <c r="B1319" s="104">
        <v>3032</v>
      </c>
      <c r="C1319" s="104">
        <v>3032</v>
      </c>
      <c r="D1319" s="105">
        <v>438</v>
      </c>
      <c r="E1319" s="105">
        <v>819599000</v>
      </c>
      <c r="F1319" s="105">
        <v>0</v>
      </c>
      <c r="G1319" s="105">
        <v>8.3567647469605255</v>
      </c>
      <c r="H1319" s="105">
        <v>11.392487450958429</v>
      </c>
      <c r="I1319" s="105">
        <v>12.405153002154734</v>
      </c>
      <c r="J1319" s="105">
        <v>15.169344703721825</v>
      </c>
      <c r="K1319" s="105">
        <v>17.336393947110654</v>
      </c>
      <c r="L1319" s="105">
        <v>2.1409913046413065</v>
      </c>
      <c r="M1319" s="105">
        <v>0.86125190170506116</v>
      </c>
      <c r="N1319" s="105">
        <v>1.1634124886635839</v>
      </c>
      <c r="O1319" s="105">
        <v>1.8758825076116279</v>
      </c>
      <c r="P1319" s="105">
        <v>3.3307391712229304</v>
      </c>
      <c r="Q1319" s="105">
        <v>4.8711333778094508</v>
      </c>
      <c r="R1319" s="105">
        <v>6.3435441488291264</v>
      </c>
      <c r="S1319" s="105">
        <v>0</v>
      </c>
      <c r="T1319" s="105">
        <v>7.1039248959491035</v>
      </c>
      <c r="U1319" s="105">
        <v>7.1039248959491044</v>
      </c>
    </row>
    <row r="1320" spans="1:21">
      <c r="A1320" s="54">
        <v>1318</v>
      </c>
      <c r="B1320" s="104">
        <v>3033</v>
      </c>
      <c r="C1320" s="104">
        <v>3033</v>
      </c>
      <c r="D1320" s="105">
        <v>489.99999999999994</v>
      </c>
      <c r="E1320" s="105">
        <v>819599000</v>
      </c>
      <c r="F1320" s="105">
        <v>0</v>
      </c>
      <c r="G1320" s="105">
        <v>21.306560499884085</v>
      </c>
      <c r="H1320" s="105">
        <v>29.693185377498036</v>
      </c>
      <c r="I1320" s="105">
        <v>32.837169711586057</v>
      </c>
      <c r="J1320" s="105">
        <v>41.046462139482578</v>
      </c>
      <c r="K1320" s="105">
        <v>47.307786872623993</v>
      </c>
      <c r="L1320" s="105">
        <v>0.58001400798464486</v>
      </c>
      <c r="M1320" s="105">
        <v>0.70985247973198651</v>
      </c>
      <c r="N1320" s="105">
        <v>1.5351670086215337</v>
      </c>
      <c r="O1320" s="105">
        <v>2.3820714284015003</v>
      </c>
      <c r="P1320" s="105">
        <v>6.758255267517713</v>
      </c>
      <c r="Q1320" s="105">
        <v>11.439177973298424</v>
      </c>
      <c r="R1320" s="105">
        <v>15.769262290874662</v>
      </c>
      <c r="S1320" s="105">
        <v>0</v>
      </c>
      <c r="T1320" s="105">
        <v>17.613747088125436</v>
      </c>
      <c r="U1320" s="105">
        <v>17.613747088125439</v>
      </c>
    </row>
    <row r="1321" spans="1:21">
      <c r="A1321" s="54">
        <v>1319</v>
      </c>
      <c r="B1321" s="104">
        <v>3034</v>
      </c>
      <c r="C1321" s="104">
        <v>3034</v>
      </c>
      <c r="D1321" s="105">
        <v>1674.9999999999998</v>
      </c>
      <c r="E1321" s="105">
        <v>819599000</v>
      </c>
      <c r="F1321" s="105">
        <v>0</v>
      </c>
      <c r="G1321" s="105">
        <v>9.7592986905063466</v>
      </c>
      <c r="H1321" s="105">
        <v>13.549317599440847</v>
      </c>
      <c r="I1321" s="105">
        <v>14.846592688749018</v>
      </c>
      <c r="J1321" s="105">
        <v>18.362890957136944</v>
      </c>
      <c r="K1321" s="105">
        <v>21.145147162763752</v>
      </c>
      <c r="L1321" s="105">
        <v>0.62257553550264388</v>
      </c>
      <c r="M1321" s="105">
        <v>0.49689673581239063</v>
      </c>
      <c r="N1321" s="105">
        <v>0.91986073930667456</v>
      </c>
      <c r="O1321" s="105">
        <v>1.8316087861240922</v>
      </c>
      <c r="P1321" s="105">
        <v>3.2577926157579227</v>
      </c>
      <c r="Q1321" s="105">
        <v>5.462151517582809</v>
      </c>
      <c r="R1321" s="105">
        <v>7.3258777571779925</v>
      </c>
      <c r="S1321" s="105">
        <v>0</v>
      </c>
      <c r="T1321" s="105">
        <v>8.1316675654884527</v>
      </c>
      <c r="U1321" s="105">
        <v>8.1316675654884545</v>
      </c>
    </row>
    <row r="1322" spans="1:21">
      <c r="A1322" s="54">
        <v>1320</v>
      </c>
      <c r="B1322" s="104">
        <v>3035</v>
      </c>
      <c r="C1322" s="104">
        <v>3035</v>
      </c>
      <c r="D1322" s="105">
        <v>387</v>
      </c>
      <c r="E1322" s="105">
        <v>819599000</v>
      </c>
      <c r="F1322" s="105">
        <v>0</v>
      </c>
      <c r="G1322" s="105">
        <v>100</v>
      </c>
      <c r="H1322" s="105">
        <v>100</v>
      </c>
      <c r="I1322" s="105">
        <v>100</v>
      </c>
      <c r="J1322" s="105">
        <v>100</v>
      </c>
      <c r="K1322" s="105">
        <v>100</v>
      </c>
      <c r="L1322" s="105">
        <v>0.28290857076228687</v>
      </c>
      <c r="M1322" s="105">
        <v>0.3989591100444656</v>
      </c>
      <c r="N1322" s="105">
        <v>0.87929356226999655</v>
      </c>
      <c r="O1322" s="105">
        <v>2.258557950894061</v>
      </c>
      <c r="P1322" s="105">
        <v>13.228192139319781</v>
      </c>
      <c r="Q1322" s="105">
        <v>38.766103131733551</v>
      </c>
      <c r="R1322" s="105">
        <v>79.747412156709004</v>
      </c>
      <c r="S1322" s="105">
        <v>0</v>
      </c>
      <c r="T1322" s="105">
        <v>52.963452218477755</v>
      </c>
      <c r="U1322" s="105">
        <v>52.963452218477769</v>
      </c>
    </row>
    <row r="1323" spans="1:21">
      <c r="A1323" s="54">
        <v>1321</v>
      </c>
      <c r="B1323" s="104">
        <v>3036</v>
      </c>
      <c r="C1323" s="104">
        <v>3036</v>
      </c>
      <c r="D1323" s="105">
        <v>335</v>
      </c>
      <c r="E1323" s="105">
        <v>819599000</v>
      </c>
      <c r="F1323" s="105">
        <v>0</v>
      </c>
      <c r="G1323" s="105">
        <v>12.135475762977457</v>
      </c>
      <c r="H1323" s="105">
        <v>15.68067092968997</v>
      </c>
      <c r="I1323" s="105">
        <v>16.227671078400089</v>
      </c>
      <c r="J1323" s="105">
        <v>18.987479084930715</v>
      </c>
      <c r="K1323" s="105">
        <v>20.986161093870791</v>
      </c>
      <c r="L1323" s="105">
        <v>7.8188162841067319</v>
      </c>
      <c r="M1323" s="105">
        <v>3.2485509612174615</v>
      </c>
      <c r="N1323" s="105">
        <v>3.0614942839880488</v>
      </c>
      <c r="O1323" s="105">
        <v>4.0007969310585612</v>
      </c>
      <c r="P1323" s="105">
        <v>6.758255267517713</v>
      </c>
      <c r="Q1323" s="105">
        <v>8.5096323947707795</v>
      </c>
      <c r="R1323" s="105">
        <v>9.9684265195886255</v>
      </c>
      <c r="S1323" s="105">
        <v>0</v>
      </c>
      <c r="T1323" s="105">
        <v>10.615285882676412</v>
      </c>
      <c r="U1323" s="105">
        <v>10.615285882676412</v>
      </c>
    </row>
    <row r="1324" spans="1:21">
      <c r="A1324" s="54">
        <v>1322</v>
      </c>
      <c r="B1324" s="104">
        <v>3037</v>
      </c>
      <c r="C1324" s="104">
        <v>3037</v>
      </c>
      <c r="D1324" s="105">
        <v>26.000000000000004</v>
      </c>
      <c r="E1324" s="105">
        <v>819599000</v>
      </c>
      <c r="F1324" s="105">
        <v>0</v>
      </c>
      <c r="G1324" s="105">
        <v>13.165846346626486</v>
      </c>
      <c r="H1324" s="105">
        <v>16.614044199314382</v>
      </c>
      <c r="I1324" s="105">
        <v>17.019264789541559</v>
      </c>
      <c r="J1324" s="105">
        <v>19.656052292146587</v>
      </c>
      <c r="K1324" s="105">
        <v>21.636894771200115</v>
      </c>
      <c r="L1324" s="105">
        <v>8.5754759245041594</v>
      </c>
      <c r="M1324" s="105">
        <v>4.4306625609938148</v>
      </c>
      <c r="N1324" s="105">
        <v>4.1215465683663401</v>
      </c>
      <c r="O1324" s="105">
        <v>6.12507683894101</v>
      </c>
      <c r="P1324" s="105">
        <v>8.0436871051435599</v>
      </c>
      <c r="Q1324" s="105">
        <v>9.7252941654523184</v>
      </c>
      <c r="R1324" s="105">
        <v>11.032250693615872</v>
      </c>
      <c r="S1324" s="105">
        <v>0</v>
      </c>
      <c r="T1324" s="105">
        <v>11.67884135465385</v>
      </c>
      <c r="U1324" s="105">
        <v>11.678841354653846</v>
      </c>
    </row>
    <row r="1325" spans="1:21">
      <c r="A1325" s="54">
        <v>1323</v>
      </c>
      <c r="B1325" s="104">
        <v>3038</v>
      </c>
      <c r="C1325" s="104">
        <v>3038</v>
      </c>
      <c r="D1325" s="105">
        <v>747</v>
      </c>
      <c r="E1325" s="105">
        <v>819599000</v>
      </c>
      <c r="F1325" s="105">
        <v>0</v>
      </c>
      <c r="G1325" s="105">
        <v>10.573411371621823</v>
      </c>
      <c r="H1325" s="105">
        <v>14.614558126220738</v>
      </c>
      <c r="I1325" s="105">
        <v>16.042417253495181</v>
      </c>
      <c r="J1325" s="105">
        <v>19.79702554686639</v>
      </c>
      <c r="K1325" s="105">
        <v>22.694151236651713</v>
      </c>
      <c r="L1325" s="105">
        <v>0.64656450525778586</v>
      </c>
      <c r="M1325" s="105">
        <v>0.51553802019100115</v>
      </c>
      <c r="N1325" s="105">
        <v>1.0076276907586594</v>
      </c>
      <c r="O1325" s="105">
        <v>1.9467347866356022</v>
      </c>
      <c r="P1325" s="105">
        <v>3.8661781192633802</v>
      </c>
      <c r="Q1325" s="105">
        <v>5.9772603899532344</v>
      </c>
      <c r="R1325" s="105">
        <v>7.9753731488804611</v>
      </c>
      <c r="S1325" s="105">
        <v>0</v>
      </c>
      <c r="T1325" s="105">
        <v>8.8047366829829965</v>
      </c>
      <c r="U1325" s="105">
        <v>8.8047366829829983</v>
      </c>
    </row>
    <row r="1326" spans="1:21">
      <c r="A1326" s="54">
        <v>1324</v>
      </c>
      <c r="B1326" s="104">
        <v>3039</v>
      </c>
      <c r="C1326" s="104">
        <v>3039</v>
      </c>
      <c r="D1326" s="105">
        <v>0</v>
      </c>
      <c r="E1326" s="105">
        <v>819599000</v>
      </c>
      <c r="F1326" s="105">
        <v>0</v>
      </c>
      <c r="G1326" s="105">
        <v>28.195763773844259</v>
      </c>
      <c r="H1326" s="105">
        <v>39.315219910008196</v>
      </c>
      <c r="I1326" s="105">
        <v>42.944317132470495</v>
      </c>
      <c r="J1326" s="105">
        <v>53.680396415588113</v>
      </c>
      <c r="K1326" s="105">
        <v>62.030680302457377</v>
      </c>
      <c r="L1326" s="105">
        <v>0.46328046365056752</v>
      </c>
      <c r="M1326" s="105">
        <v>0.46803833226200231</v>
      </c>
      <c r="N1326" s="105">
        <v>1.3552035992768936</v>
      </c>
      <c r="O1326" s="105">
        <v>2.5810614325550802</v>
      </c>
      <c r="P1326" s="105">
        <v>9.0924449954742084</v>
      </c>
      <c r="Q1326" s="105">
        <v>15.337256118739456</v>
      </c>
      <c r="R1326" s="105">
        <v>20.987824162485577</v>
      </c>
      <c r="S1326" s="105">
        <v>0</v>
      </c>
      <c r="T1326" s="105">
        <v>0</v>
      </c>
      <c r="U1326" s="105">
        <v>0</v>
      </c>
    </row>
    <row r="1327" spans="1:21">
      <c r="A1327" s="54">
        <v>1325</v>
      </c>
      <c r="B1327" s="104">
        <v>3040</v>
      </c>
      <c r="C1327" s="104">
        <v>3040</v>
      </c>
      <c r="D1327" s="105">
        <v>0</v>
      </c>
      <c r="E1327" s="105">
        <v>819599000</v>
      </c>
      <c r="F1327" s="105">
        <v>0</v>
      </c>
      <c r="G1327" s="105">
        <v>8.9181489252734245</v>
      </c>
      <c r="H1327" s="105">
        <v>12.296830896962915</v>
      </c>
      <c r="I1327" s="105">
        <v>13.420099103897028</v>
      </c>
      <c r="J1327" s="105">
        <v>16.615360795301083</v>
      </c>
      <c r="K1327" s="105">
        <v>19.119045298702613</v>
      </c>
      <c r="L1327" s="105">
        <v>0.78459155747609644</v>
      </c>
      <c r="M1327" s="105">
        <v>0.49398409301607427</v>
      </c>
      <c r="N1327" s="105">
        <v>0.918292824610768</v>
      </c>
      <c r="O1327" s="105">
        <v>2.2492117266332552</v>
      </c>
      <c r="P1327" s="105">
        <v>3.3034090101900371</v>
      </c>
      <c r="Q1327" s="105">
        <v>5.0568489377003294</v>
      </c>
      <c r="R1327" s="105">
        <v>6.7424652502671059</v>
      </c>
      <c r="S1327" s="105">
        <v>0</v>
      </c>
      <c r="T1327" s="105">
        <v>0</v>
      </c>
      <c r="U1327" s="105">
        <v>0</v>
      </c>
    </row>
    <row r="1328" spans="1:21">
      <c r="A1328" s="54">
        <v>1326</v>
      </c>
      <c r="B1328" s="104">
        <v>3041</v>
      </c>
      <c r="C1328" s="104">
        <v>3041</v>
      </c>
      <c r="D1328" s="105">
        <v>1057.0000000000002</v>
      </c>
      <c r="E1328" s="105">
        <v>819599000</v>
      </c>
      <c r="F1328" s="105">
        <v>0</v>
      </c>
      <c r="G1328" s="105">
        <v>5.2867057075957993</v>
      </c>
      <c r="H1328" s="105">
        <v>7.0489409434610648</v>
      </c>
      <c r="I1328" s="105">
        <v>7.483594138366171</v>
      </c>
      <c r="J1328" s="105">
        <v>9.0044535922922009</v>
      </c>
      <c r="K1328" s="105">
        <v>10.150474958583933</v>
      </c>
      <c r="L1328" s="105">
        <v>2.6898391843995006</v>
      </c>
      <c r="M1328" s="105">
        <v>0.82518087757315262</v>
      </c>
      <c r="N1328" s="105">
        <v>0.89160125005528446</v>
      </c>
      <c r="O1328" s="105">
        <v>1.4459550584556786</v>
      </c>
      <c r="P1328" s="105">
        <v>2.4464334913326748</v>
      </c>
      <c r="Q1328" s="105">
        <v>3.3773510146528527</v>
      </c>
      <c r="R1328" s="105">
        <v>4.1912621825984706</v>
      </c>
      <c r="S1328" s="105">
        <v>0</v>
      </c>
      <c r="T1328" s="105">
        <v>4.570149366613899</v>
      </c>
      <c r="U1328" s="105">
        <v>4.5701493666138973</v>
      </c>
    </row>
    <row r="1329" spans="1:21">
      <c r="A1329" s="54">
        <v>1327</v>
      </c>
      <c r="B1329" s="104">
        <v>3042</v>
      </c>
      <c r="C1329" s="104">
        <v>3042</v>
      </c>
      <c r="D1329" s="105">
        <v>0</v>
      </c>
      <c r="E1329" s="105">
        <v>819599000</v>
      </c>
      <c r="F1329" s="105">
        <v>0</v>
      </c>
      <c r="G1329" s="105">
        <v>15.25344597601411</v>
      </c>
      <c r="H1329" s="105">
        <v>21.308248958859402</v>
      </c>
      <c r="I1329" s="105">
        <v>23.45697994630741</v>
      </c>
      <c r="J1329" s="105">
        <v>29.076881391776894</v>
      </c>
      <c r="K1329" s="105">
        <v>33.230721590602165</v>
      </c>
      <c r="L1329" s="105">
        <v>0.5349009511565741</v>
      </c>
      <c r="M1329" s="105">
        <v>0.44295324530655483</v>
      </c>
      <c r="N1329" s="105">
        <v>1.0159711059547161</v>
      </c>
      <c r="O1329" s="105">
        <v>2.1414853176644009</v>
      </c>
      <c r="P1329" s="105">
        <v>5.1884398022501523</v>
      </c>
      <c r="Q1329" s="105">
        <v>8.4331740592464701</v>
      </c>
      <c r="R1329" s="105">
        <v>11.487163018973584</v>
      </c>
      <c r="S1329" s="105">
        <v>0</v>
      </c>
      <c r="T1329" s="105">
        <v>0</v>
      </c>
      <c r="U1329" s="105">
        <v>0</v>
      </c>
    </row>
    <row r="1330" spans="1:21">
      <c r="A1330" s="54">
        <v>1328</v>
      </c>
      <c r="B1330" s="104">
        <v>3043</v>
      </c>
      <c r="C1330" s="104">
        <v>3043</v>
      </c>
      <c r="D1330" s="105">
        <v>0</v>
      </c>
      <c r="E1330" s="105">
        <v>819599000</v>
      </c>
      <c r="F1330" s="105">
        <v>0</v>
      </c>
      <c r="G1330" s="105">
        <v>7.732356270389424</v>
      </c>
      <c r="H1330" s="105">
        <v>10.613614500420464</v>
      </c>
      <c r="I1330" s="105">
        <v>11.534630634754469</v>
      </c>
      <c r="J1330" s="105">
        <v>14.16944473914001</v>
      </c>
      <c r="K1330" s="105">
        <v>16.135148055552495</v>
      </c>
      <c r="L1330" s="105">
        <v>1.3160681818060265</v>
      </c>
      <c r="M1330" s="105">
        <v>0.54513828993469027</v>
      </c>
      <c r="N1330" s="105">
        <v>0.91147122077080223</v>
      </c>
      <c r="O1330" s="105">
        <v>1.2788438763089698</v>
      </c>
      <c r="P1330" s="105">
        <v>3.0407196226694793</v>
      </c>
      <c r="Q1330" s="105">
        <v>4.5314620350821126</v>
      </c>
      <c r="R1330" s="105">
        <v>5.9391076885331522</v>
      </c>
      <c r="S1330" s="105">
        <v>0</v>
      </c>
      <c r="T1330" s="105">
        <v>0</v>
      </c>
      <c r="U1330" s="105">
        <v>0</v>
      </c>
    </row>
    <row r="1331" spans="1:21">
      <c r="A1331" s="54">
        <v>1329</v>
      </c>
      <c r="B1331" s="104">
        <v>3044</v>
      </c>
      <c r="C1331" s="104">
        <v>3044</v>
      </c>
      <c r="D1331" s="105">
        <v>77</v>
      </c>
      <c r="E1331" s="105">
        <v>819599000</v>
      </c>
      <c r="F1331" s="105">
        <v>0</v>
      </c>
      <c r="G1331" s="105">
        <v>4.4805467313171459</v>
      </c>
      <c r="H1331" s="105">
        <v>5.8275169386442203</v>
      </c>
      <c r="I1331" s="105">
        <v>6.0947174969663358</v>
      </c>
      <c r="J1331" s="105">
        <v>7.2128698026113227</v>
      </c>
      <c r="K1331" s="105">
        <v>8.0212086598005214</v>
      </c>
      <c r="L1331" s="105">
        <v>3.049855901240734</v>
      </c>
      <c r="M1331" s="105">
        <v>1.0198686933177132</v>
      </c>
      <c r="N1331" s="105">
        <v>0.96788509487190777</v>
      </c>
      <c r="O1331" s="105">
        <v>1.9656894467593511</v>
      </c>
      <c r="P1331" s="105">
        <v>2.3516264647098413</v>
      </c>
      <c r="Q1331" s="105">
        <v>3.0640840983650728</v>
      </c>
      <c r="R1331" s="105">
        <v>3.6680428562556924</v>
      </c>
      <c r="S1331" s="105">
        <v>0</v>
      </c>
      <c r="T1331" s="105">
        <v>3.9769926820716548</v>
      </c>
      <c r="U1331" s="105">
        <v>3.9769926820716561</v>
      </c>
    </row>
    <row r="1332" spans="1:21">
      <c r="A1332" s="54">
        <v>1330</v>
      </c>
      <c r="B1332" s="104">
        <v>3045</v>
      </c>
      <c r="C1332" s="104">
        <v>3045</v>
      </c>
      <c r="D1332" s="105">
        <v>258</v>
      </c>
      <c r="E1332" s="105">
        <v>819599000</v>
      </c>
      <c r="F1332" s="105">
        <v>0</v>
      </c>
      <c r="G1332" s="105">
        <v>6.7256853899085947</v>
      </c>
      <c r="H1332" s="105">
        <v>9.1814455158291679</v>
      </c>
      <c r="I1332" s="105">
        <v>9.9684265600430919</v>
      </c>
      <c r="J1332" s="105">
        <v>12.188469156384572</v>
      </c>
      <c r="K1332" s="105">
        <v>13.955797184060332</v>
      </c>
      <c r="L1332" s="105">
        <v>1.5500860289672791</v>
      </c>
      <c r="M1332" s="105">
        <v>0.56005566144920294</v>
      </c>
      <c r="N1332" s="105">
        <v>0.85798093048573409</v>
      </c>
      <c r="O1332" s="105">
        <v>2.0022664539541366</v>
      </c>
      <c r="P1332" s="105">
        <v>2.73107576987482</v>
      </c>
      <c r="Q1332" s="105">
        <v>4.0045329079082732</v>
      </c>
      <c r="R1332" s="105">
        <v>5.2073870089777374</v>
      </c>
      <c r="S1332" s="105">
        <v>0</v>
      </c>
      <c r="T1332" s="105">
        <v>5.7444340473202447</v>
      </c>
      <c r="U1332" s="105">
        <v>5.7444340473202447</v>
      </c>
    </row>
    <row r="1333" spans="1:21">
      <c r="A1333" s="54">
        <v>1331</v>
      </c>
      <c r="B1333" s="104">
        <v>3046</v>
      </c>
      <c r="C1333" s="104">
        <v>3046</v>
      </c>
      <c r="D1333" s="105">
        <v>0</v>
      </c>
      <c r="E1333" s="105">
        <v>819599000</v>
      </c>
      <c r="F1333" s="105">
        <v>0</v>
      </c>
      <c r="G1333" s="105">
        <v>38.235060623079654</v>
      </c>
      <c r="H1333" s="105">
        <v>53.676142797784905</v>
      </c>
      <c r="I1333" s="105">
        <v>59.386370754996072</v>
      </c>
      <c r="J1333" s="105">
        <v>75.436741229319324</v>
      </c>
      <c r="K1333" s="105">
        <v>87.223732046400485</v>
      </c>
      <c r="L1333" s="105">
        <v>0.34450076068202456</v>
      </c>
      <c r="M1333" s="105">
        <v>0.51837456027226958</v>
      </c>
      <c r="N1333" s="105">
        <v>1.1045981348604255</v>
      </c>
      <c r="O1333" s="105">
        <v>2.4340959600406333</v>
      </c>
      <c r="P1333" s="105">
        <v>9.1513423786387396</v>
      </c>
      <c r="Q1333" s="105">
        <v>19.249375348171139</v>
      </c>
      <c r="R1333" s="105">
        <v>28.19352955035167</v>
      </c>
      <c r="S1333" s="105">
        <v>0</v>
      </c>
      <c r="T1333" s="105">
        <v>0</v>
      </c>
      <c r="U1333" s="105">
        <v>0</v>
      </c>
    </row>
    <row r="1334" spans="1:21">
      <c r="A1334" s="54">
        <v>1332</v>
      </c>
      <c r="B1334" s="104">
        <v>3047</v>
      </c>
      <c r="C1334" s="104">
        <v>3047</v>
      </c>
      <c r="D1334" s="105">
        <v>2758.0000000000005</v>
      </c>
      <c r="E1334" s="105">
        <v>819599000</v>
      </c>
      <c r="F1334" s="105">
        <v>0</v>
      </c>
      <c r="G1334" s="105">
        <v>8.4325058171746683</v>
      </c>
      <c r="H1334" s="105">
        <v>11.346176526361038</v>
      </c>
      <c r="I1334" s="105">
        <v>12.188469106920593</v>
      </c>
      <c r="J1334" s="105">
        <v>14.768039288279445</v>
      </c>
      <c r="K1334" s="105">
        <v>16.814213406535032</v>
      </c>
      <c r="L1334" s="105">
        <v>2.5358323083589402</v>
      </c>
      <c r="M1334" s="105">
        <v>1.2618975648400106</v>
      </c>
      <c r="N1334" s="105">
        <v>1.4670462674847129</v>
      </c>
      <c r="O1334" s="105">
        <v>2.5904913111703087</v>
      </c>
      <c r="P1334" s="105">
        <v>3.7667468630024494</v>
      </c>
      <c r="Q1334" s="105">
        <v>5.2465402734676978</v>
      </c>
      <c r="R1334" s="105">
        <v>6.6298323645720094</v>
      </c>
      <c r="S1334" s="105">
        <v>0</v>
      </c>
      <c r="T1334" s="105">
        <v>7.2539825915139104</v>
      </c>
      <c r="U1334" s="105">
        <v>7.2539825915139087</v>
      </c>
    </row>
    <row r="1335" spans="1:21">
      <c r="A1335" s="54">
        <v>1333</v>
      </c>
      <c r="B1335" s="104">
        <v>3048</v>
      </c>
      <c r="C1335" s="104">
        <v>3048</v>
      </c>
      <c r="D1335" s="105">
        <v>825</v>
      </c>
      <c r="E1335" s="105">
        <v>2406360000</v>
      </c>
      <c r="F1335" s="105">
        <v>0</v>
      </c>
      <c r="G1335" s="105">
        <v>32.950294536006062</v>
      </c>
      <c r="H1335" s="105">
        <v>47.50574556355722</v>
      </c>
      <c r="I1335" s="105">
        <v>50.710796012571485</v>
      </c>
      <c r="J1335" s="105">
        <v>57.928674447236958</v>
      </c>
      <c r="K1335" s="105">
        <v>66.735248429900935</v>
      </c>
      <c r="L1335" s="105">
        <v>1.0691632862063858</v>
      </c>
      <c r="M1335" s="105">
        <v>0.18925588016363609</v>
      </c>
      <c r="N1335" s="105">
        <v>0.82328622880141844</v>
      </c>
      <c r="O1335" s="105">
        <v>3.7863180206985678</v>
      </c>
      <c r="P1335" s="105">
        <v>9.4633450801991987</v>
      </c>
      <c r="Q1335" s="105">
        <v>16.759969814926944</v>
      </c>
      <c r="R1335" s="105">
        <v>26.599704925808762</v>
      </c>
      <c r="S1335" s="105">
        <v>0</v>
      </c>
      <c r="T1335" s="105">
        <v>26.21015018550646</v>
      </c>
      <c r="U1335" s="105">
        <v>26.21015018550646</v>
      </c>
    </row>
    <row r="1336" spans="1:21">
      <c r="A1336" s="54">
        <v>1334</v>
      </c>
      <c r="B1336" s="104">
        <v>3049</v>
      </c>
      <c r="C1336" s="104">
        <v>3049</v>
      </c>
      <c r="D1336" s="105">
        <v>26.000000000000004</v>
      </c>
      <c r="E1336" s="105">
        <v>1612980000</v>
      </c>
      <c r="F1336" s="105">
        <v>0</v>
      </c>
      <c r="G1336" s="105">
        <v>100</v>
      </c>
      <c r="H1336" s="105">
        <v>100</v>
      </c>
      <c r="I1336" s="105">
        <v>100</v>
      </c>
      <c r="J1336" s="105">
        <v>100</v>
      </c>
      <c r="K1336" s="105">
        <v>100</v>
      </c>
      <c r="L1336" s="105">
        <v>0.57937920220506234</v>
      </c>
      <c r="M1336" s="105">
        <v>0.17432601826678967</v>
      </c>
      <c r="N1336" s="105">
        <v>0.73888327104394369</v>
      </c>
      <c r="O1336" s="105">
        <v>3.3460775829892504</v>
      </c>
      <c r="P1336" s="105">
        <v>12.379238932928862</v>
      </c>
      <c r="Q1336" s="105">
        <v>37.637152943801887</v>
      </c>
      <c r="R1336" s="105">
        <v>80.194834047762214</v>
      </c>
      <c r="S1336" s="105">
        <v>0</v>
      </c>
      <c r="T1336" s="105">
        <v>52.92082433324984</v>
      </c>
      <c r="U1336" s="105">
        <v>52.920824333249833</v>
      </c>
    </row>
    <row r="1337" spans="1:21">
      <c r="A1337" s="54">
        <v>1335</v>
      </c>
      <c r="B1337" s="104">
        <v>3050</v>
      </c>
      <c r="C1337" s="104">
        <v>3050</v>
      </c>
      <c r="D1337" s="105">
        <v>0</v>
      </c>
      <c r="E1337" s="105">
        <v>819599000</v>
      </c>
      <c r="F1337" s="105">
        <v>0</v>
      </c>
      <c r="G1337" s="105">
        <v>11.878030038346981</v>
      </c>
      <c r="H1337" s="105">
        <v>16.615079943342323</v>
      </c>
      <c r="I1337" s="105">
        <v>18.243938202274652</v>
      </c>
      <c r="J1337" s="105">
        <v>22.693620227421654</v>
      </c>
      <c r="K1337" s="105">
        <v>26.086923122764002</v>
      </c>
      <c r="L1337" s="105">
        <v>1.2171866473546495</v>
      </c>
      <c r="M1337" s="105">
        <v>0.22542038361657582</v>
      </c>
      <c r="N1337" s="105">
        <v>0.61762993097105856</v>
      </c>
      <c r="O1337" s="105">
        <v>2.4592247419469531</v>
      </c>
      <c r="P1337" s="105">
        <v>4.1413688902842773</v>
      </c>
      <c r="Q1337" s="105">
        <v>6.5988283748956933</v>
      </c>
      <c r="R1337" s="105">
        <v>8.9466047677916816</v>
      </c>
      <c r="S1337" s="105">
        <v>0</v>
      </c>
      <c r="T1337" s="105">
        <v>0</v>
      </c>
      <c r="U1337" s="105">
        <v>0</v>
      </c>
    </row>
    <row r="1338" spans="1:21">
      <c r="A1338" s="54">
        <v>1336</v>
      </c>
      <c r="B1338" s="104">
        <v>3051</v>
      </c>
      <c r="C1338" s="104">
        <v>3051</v>
      </c>
      <c r="D1338" s="105">
        <v>0</v>
      </c>
      <c r="E1338" s="105">
        <v>1612980000</v>
      </c>
      <c r="F1338" s="105">
        <v>0</v>
      </c>
      <c r="G1338" s="105">
        <v>100</v>
      </c>
      <c r="H1338" s="105">
        <v>100</v>
      </c>
      <c r="I1338" s="105">
        <v>100</v>
      </c>
      <c r="J1338" s="105">
        <v>100</v>
      </c>
      <c r="K1338" s="105">
        <v>100</v>
      </c>
      <c r="L1338" s="105">
        <v>0.95379487224448389</v>
      </c>
      <c r="M1338" s="105">
        <v>0.1400457161174459</v>
      </c>
      <c r="N1338" s="105">
        <v>0.65642376636920019</v>
      </c>
      <c r="O1338" s="105">
        <v>3.7709311496159748</v>
      </c>
      <c r="P1338" s="105">
        <v>13.599635313253341</v>
      </c>
      <c r="Q1338" s="105">
        <v>39.208236400500525</v>
      </c>
      <c r="R1338" s="105">
        <v>81.533389479688523</v>
      </c>
      <c r="S1338" s="105">
        <v>0</v>
      </c>
      <c r="T1338" s="105">
        <v>0</v>
      </c>
      <c r="U1338" s="105">
        <v>0</v>
      </c>
    </row>
    <row r="1339" spans="1:21">
      <c r="A1339" s="54">
        <v>1337</v>
      </c>
      <c r="B1339" s="104">
        <v>3052</v>
      </c>
      <c r="C1339" s="104">
        <v>3052</v>
      </c>
      <c r="D1339" s="105">
        <v>0</v>
      </c>
      <c r="E1339" s="105">
        <v>819599000</v>
      </c>
      <c r="F1339" s="105">
        <v>0</v>
      </c>
      <c r="G1339" s="105">
        <v>0</v>
      </c>
      <c r="H1339" s="105">
        <v>0</v>
      </c>
      <c r="I1339" s="105">
        <v>0</v>
      </c>
      <c r="J1339" s="105">
        <v>0</v>
      </c>
      <c r="K1339" s="105">
        <v>100</v>
      </c>
      <c r="L1339" s="105">
        <v>0.38546179164283517</v>
      </c>
      <c r="M1339" s="105">
        <v>0.33544448450206732</v>
      </c>
      <c r="N1339" s="105">
        <v>1.0852248948584735</v>
      </c>
      <c r="O1339" s="105">
        <v>7.3064436643634707</v>
      </c>
      <c r="P1339" s="105">
        <v>100</v>
      </c>
      <c r="Q1339" s="105">
        <v>0</v>
      </c>
      <c r="R1339" s="105">
        <v>0</v>
      </c>
      <c r="S1339" s="105">
        <v>0</v>
      </c>
      <c r="T1339" s="105">
        <v>0</v>
      </c>
      <c r="U1339" s="105">
        <v>0</v>
      </c>
    </row>
    <row r="1340" spans="1:21">
      <c r="A1340" s="54">
        <v>1338</v>
      </c>
      <c r="B1340" s="104">
        <v>3053</v>
      </c>
      <c r="C1340" s="104">
        <v>3053</v>
      </c>
      <c r="D1340" s="105">
        <v>155</v>
      </c>
      <c r="E1340" s="105">
        <v>819599000</v>
      </c>
      <c r="F1340" s="105">
        <v>0</v>
      </c>
      <c r="G1340" s="105">
        <v>100</v>
      </c>
      <c r="H1340" s="105">
        <v>100</v>
      </c>
      <c r="I1340" s="105">
        <v>100</v>
      </c>
      <c r="J1340" s="105">
        <v>100</v>
      </c>
      <c r="K1340" s="105">
        <v>100</v>
      </c>
      <c r="L1340" s="105">
        <v>0.34659681050799074</v>
      </c>
      <c r="M1340" s="105">
        <v>0.58944513006569599</v>
      </c>
      <c r="N1340" s="105">
        <v>1.0640699743781219</v>
      </c>
      <c r="O1340" s="105">
        <v>3.0631135005761618</v>
      </c>
      <c r="P1340" s="105">
        <v>12.803483603141357</v>
      </c>
      <c r="Q1340" s="105">
        <v>37.718370614659662</v>
      </c>
      <c r="R1340" s="105">
        <v>79.747412156709004</v>
      </c>
      <c r="S1340" s="105">
        <v>0</v>
      </c>
      <c r="T1340" s="105">
        <v>52.944374315836491</v>
      </c>
      <c r="U1340" s="105">
        <v>52.944374315836491</v>
      </c>
    </row>
    <row r="1341" spans="1:21">
      <c r="A1341" s="54">
        <v>1339</v>
      </c>
      <c r="B1341" s="104">
        <v>3054</v>
      </c>
      <c r="C1341" s="104">
        <v>3054</v>
      </c>
      <c r="D1341" s="105">
        <v>438</v>
      </c>
      <c r="E1341" s="105">
        <v>819599000</v>
      </c>
      <c r="F1341" s="105">
        <v>0</v>
      </c>
      <c r="G1341" s="105">
        <v>26.582470718902997</v>
      </c>
      <c r="H1341" s="105">
        <v>30.672081598734234</v>
      </c>
      <c r="I1341" s="105">
        <v>28.77483943798779</v>
      </c>
      <c r="J1341" s="105">
        <v>31.012882505386838</v>
      </c>
      <c r="K1341" s="105">
        <v>31.361341859379941</v>
      </c>
      <c r="L1341" s="105">
        <v>17.722650243975259</v>
      </c>
      <c r="M1341" s="105">
        <v>15.792460613443302</v>
      </c>
      <c r="N1341" s="105">
        <v>15.870939486128535</v>
      </c>
      <c r="O1341" s="105">
        <v>17.852895921836364</v>
      </c>
      <c r="P1341" s="105">
        <v>23.182684953205932</v>
      </c>
      <c r="Q1341" s="105">
        <v>25.844068754489026</v>
      </c>
      <c r="R1341" s="105">
        <v>25.606967206282714</v>
      </c>
      <c r="S1341" s="105">
        <v>0</v>
      </c>
      <c r="T1341" s="105">
        <v>24.189690274979409</v>
      </c>
      <c r="U1341" s="105">
        <v>24.189690274979412</v>
      </c>
    </row>
    <row r="1342" spans="1:21">
      <c r="A1342" s="54">
        <v>1340</v>
      </c>
      <c r="B1342" s="104">
        <v>3055</v>
      </c>
      <c r="C1342" s="104">
        <v>3055</v>
      </c>
      <c r="D1342" s="105">
        <v>670</v>
      </c>
      <c r="E1342" s="105">
        <v>819599000</v>
      </c>
      <c r="F1342" s="105">
        <v>0</v>
      </c>
      <c r="G1342" s="105">
        <v>100</v>
      </c>
      <c r="H1342" s="105">
        <v>100</v>
      </c>
      <c r="I1342" s="105">
        <v>100</v>
      </c>
      <c r="J1342" s="105">
        <v>100</v>
      </c>
      <c r="K1342" s="105">
        <v>100</v>
      </c>
      <c r="L1342" s="105">
        <v>5.88575100353422</v>
      </c>
      <c r="M1342" s="105">
        <v>8.5754759245041594</v>
      </c>
      <c r="N1342" s="105">
        <v>11.725765877557409</v>
      </c>
      <c r="O1342" s="105">
        <v>20.322717948739641</v>
      </c>
      <c r="P1342" s="105">
        <v>71.567911327749201</v>
      </c>
      <c r="Q1342" s="105">
        <v>100</v>
      </c>
      <c r="R1342" s="105">
        <v>100</v>
      </c>
      <c r="S1342" s="105">
        <v>0</v>
      </c>
      <c r="T1342" s="105">
        <v>68.173135173507049</v>
      </c>
      <c r="U1342" s="105">
        <v>68.173135173507063</v>
      </c>
    </row>
    <row r="1343" spans="1:21">
      <c r="A1343" s="54">
        <v>1341</v>
      </c>
      <c r="B1343" s="104">
        <v>3056</v>
      </c>
      <c r="C1343" s="104">
        <v>3056</v>
      </c>
      <c r="D1343" s="105">
        <v>0</v>
      </c>
      <c r="E1343" s="105">
        <v>7353890000</v>
      </c>
      <c r="F1343" s="105">
        <v>1</v>
      </c>
      <c r="G1343" s="105">
        <v>100</v>
      </c>
      <c r="H1343" s="105">
        <v>100</v>
      </c>
      <c r="I1343" s="105">
        <v>100</v>
      </c>
      <c r="J1343" s="105">
        <v>100</v>
      </c>
      <c r="K1343" s="105">
        <v>100</v>
      </c>
      <c r="L1343" s="105">
        <v>4.2317416907407228</v>
      </c>
      <c r="M1343" s="105">
        <v>0.51779182438734317</v>
      </c>
      <c r="N1343" s="105">
        <v>0.94206702484694183</v>
      </c>
      <c r="O1343" s="105">
        <v>5.555935572402011</v>
      </c>
      <c r="P1343" s="105">
        <v>25.998323027863048</v>
      </c>
      <c r="Q1343" s="105">
        <v>80.16717579493131</v>
      </c>
      <c r="R1343" s="105">
        <v>100</v>
      </c>
      <c r="S1343" s="105">
        <v>0</v>
      </c>
      <c r="T1343" s="105">
        <v>0</v>
      </c>
      <c r="U1343" s="105">
        <v>0</v>
      </c>
    </row>
    <row r="1344" spans="1:21">
      <c r="A1344" s="54">
        <v>1342</v>
      </c>
      <c r="B1344" s="104">
        <v>3124</v>
      </c>
      <c r="C1344" s="104">
        <v>3124</v>
      </c>
      <c r="D1344" s="105">
        <v>0</v>
      </c>
      <c r="E1344" s="105">
        <v>1639200000</v>
      </c>
      <c r="F1344" s="105">
        <v>1</v>
      </c>
      <c r="G1344" s="105">
        <v>100</v>
      </c>
      <c r="H1344" s="105">
        <v>100</v>
      </c>
      <c r="I1344" s="105">
        <v>100</v>
      </c>
      <c r="J1344" s="105">
        <v>100</v>
      </c>
      <c r="K1344" s="105">
        <v>4.6483692651713904</v>
      </c>
      <c r="L1344" s="105">
        <v>0.45577661763404964</v>
      </c>
      <c r="M1344" s="105">
        <v>0.11225028729863457</v>
      </c>
      <c r="N1344" s="105">
        <v>0.27598898863369964</v>
      </c>
      <c r="O1344" s="105">
        <v>2.8687203511845265</v>
      </c>
      <c r="P1344" s="105">
        <v>13.074004588223755</v>
      </c>
      <c r="Q1344" s="105">
        <v>40.748744201543929</v>
      </c>
      <c r="R1344" s="105">
        <v>77.535856143417604</v>
      </c>
      <c r="S1344" s="105">
        <v>0</v>
      </c>
      <c r="T1344" s="105">
        <v>0</v>
      </c>
      <c r="U1344" s="105">
        <v>0</v>
      </c>
    </row>
    <row r="1345" spans="1:21">
      <c r="A1345" s="54">
        <v>1343</v>
      </c>
      <c r="B1345" s="104">
        <v>3125</v>
      </c>
      <c r="C1345" s="104">
        <v>3125</v>
      </c>
      <c r="D1345" s="105">
        <v>0</v>
      </c>
      <c r="E1345" s="105">
        <v>819599000</v>
      </c>
      <c r="F1345" s="105">
        <v>1</v>
      </c>
      <c r="G1345" s="105">
        <v>24.702483306288329</v>
      </c>
      <c r="H1345" s="105">
        <v>33.230721590602165</v>
      </c>
      <c r="I1345" s="105">
        <v>36.251696280656901</v>
      </c>
      <c r="J1345" s="105">
        <v>44.307628787469554</v>
      </c>
      <c r="K1345" s="105">
        <v>17.446128835066137</v>
      </c>
      <c r="L1345" s="105">
        <v>0.32577288854788833</v>
      </c>
      <c r="M1345" s="105">
        <v>0.10954430577219312</v>
      </c>
      <c r="N1345" s="105">
        <v>0.386778524817872</v>
      </c>
      <c r="O1345" s="105">
        <v>2.4229934448939243</v>
      </c>
      <c r="P1345" s="105">
        <v>7.7970392790692475</v>
      </c>
      <c r="Q1345" s="105">
        <v>14.463111987619595</v>
      </c>
      <c r="R1345" s="105">
        <v>19.520144151122949</v>
      </c>
      <c r="S1345" s="105">
        <v>0</v>
      </c>
      <c r="T1345" s="105">
        <v>0</v>
      </c>
      <c r="U1345" s="105">
        <v>0</v>
      </c>
    </row>
    <row r="1346" spans="1:21">
      <c r="A1346" s="54">
        <v>1344</v>
      </c>
      <c r="B1346" s="104">
        <v>3126</v>
      </c>
      <c r="C1346" s="104">
        <v>3126</v>
      </c>
      <c r="D1346" s="105">
        <v>0</v>
      </c>
      <c r="E1346" s="105">
        <v>819599000</v>
      </c>
      <c r="F1346" s="105">
        <v>1</v>
      </c>
      <c r="G1346" s="105">
        <v>19.384587594517935</v>
      </c>
      <c r="H1346" s="105">
        <v>26.333779373684735</v>
      </c>
      <c r="I1346" s="105">
        <v>28.777119727944143</v>
      </c>
      <c r="J1346" s="105">
        <v>35.333931817855465</v>
      </c>
      <c r="K1346" s="105">
        <v>8.7779264578949121</v>
      </c>
      <c r="L1346" s="105">
        <v>0.17577338974299486</v>
      </c>
      <c r="M1346" s="105">
        <v>0.16243122569744439</v>
      </c>
      <c r="N1346" s="105">
        <v>0.46127086071396872</v>
      </c>
      <c r="O1346" s="105">
        <v>1.2625277989267447</v>
      </c>
      <c r="P1346" s="105">
        <v>4.3732275162131646</v>
      </c>
      <c r="Q1346" s="105">
        <v>10.989687455159771</v>
      </c>
      <c r="R1346" s="105">
        <v>15.088543857354496</v>
      </c>
      <c r="S1346" s="105">
        <v>0</v>
      </c>
      <c r="T1346" s="105">
        <v>0</v>
      </c>
      <c r="U1346" s="105">
        <v>0</v>
      </c>
    </row>
    <row r="1347" spans="1:21">
      <c r="A1347" s="54">
        <v>1345</v>
      </c>
      <c r="B1347" s="104">
        <v>3127</v>
      </c>
      <c r="C1347" s="104">
        <v>3127</v>
      </c>
      <c r="D1347" s="105">
        <v>0</v>
      </c>
      <c r="E1347" s="105">
        <v>819599000</v>
      </c>
      <c r="F1347" s="105">
        <v>1</v>
      </c>
      <c r="G1347" s="105">
        <v>75.442719286772473</v>
      </c>
      <c r="H1347" s="105">
        <v>100</v>
      </c>
      <c r="I1347" s="105">
        <v>100</v>
      </c>
      <c r="J1347" s="105">
        <v>100</v>
      </c>
      <c r="K1347" s="105">
        <v>30.014845307640666</v>
      </c>
      <c r="L1347" s="105">
        <v>0.23515972714477959</v>
      </c>
      <c r="M1347" s="105">
        <v>0.14317158570585262</v>
      </c>
      <c r="N1347" s="105">
        <v>0.92844926666382543</v>
      </c>
      <c r="O1347" s="105">
        <v>4.3993045334164842</v>
      </c>
      <c r="P1347" s="105">
        <v>14.529184248778039</v>
      </c>
      <c r="Q1347" s="105">
        <v>38.238090597405225</v>
      </c>
      <c r="R1347" s="105">
        <v>54.732953208050603</v>
      </c>
      <c r="S1347" s="105">
        <v>0</v>
      </c>
      <c r="T1347" s="105">
        <v>0</v>
      </c>
      <c r="U1347" s="105">
        <v>0</v>
      </c>
    </row>
    <row r="1348" spans="1:21">
      <c r="A1348" s="54">
        <v>1346</v>
      </c>
      <c r="B1348" s="104">
        <v>3128</v>
      </c>
      <c r="C1348" s="104">
        <v>3128</v>
      </c>
      <c r="D1348" s="105">
        <v>81</v>
      </c>
      <c r="E1348" s="105">
        <v>819599000</v>
      </c>
      <c r="F1348" s="105">
        <v>0</v>
      </c>
      <c r="G1348" s="105">
        <v>90.037156830492918</v>
      </c>
      <c r="H1348" s="105">
        <v>100</v>
      </c>
      <c r="I1348" s="105">
        <v>100</v>
      </c>
      <c r="J1348" s="105">
        <v>100</v>
      </c>
      <c r="K1348" s="105">
        <v>29.074613718156154</v>
      </c>
      <c r="L1348" s="105">
        <v>1.5396130236125076</v>
      </c>
      <c r="M1348" s="105">
        <v>2.8948077903131728</v>
      </c>
      <c r="N1348" s="105">
        <v>5.7381386456819863</v>
      </c>
      <c r="O1348" s="105">
        <v>4.3498759653447783</v>
      </c>
      <c r="P1348" s="105">
        <v>8.2823278544718431</v>
      </c>
      <c r="Q1348" s="105">
        <v>19.518544487729233</v>
      </c>
      <c r="R1348" s="105">
        <v>42.290179723413345</v>
      </c>
      <c r="S1348" s="105">
        <v>0</v>
      </c>
      <c r="T1348" s="105">
        <v>41.977104836601328</v>
      </c>
      <c r="U1348" s="105">
        <v>41.977104836601313</v>
      </c>
    </row>
    <row r="1349" spans="1:21">
      <c r="A1349" s="54">
        <v>1347</v>
      </c>
      <c r="B1349" s="104">
        <v>3129</v>
      </c>
      <c r="C1349" s="104">
        <v>3129</v>
      </c>
      <c r="D1349" s="105">
        <v>3715.9999999999995</v>
      </c>
      <c r="E1349" s="105">
        <v>2458800000</v>
      </c>
      <c r="F1349" s="105">
        <v>0</v>
      </c>
      <c r="G1349" s="105">
        <v>39.314748620079577</v>
      </c>
      <c r="H1349" s="105">
        <v>57.356473581778943</v>
      </c>
      <c r="I1349" s="105">
        <v>64.915192944559607</v>
      </c>
      <c r="J1349" s="105">
        <v>82.09880709322367</v>
      </c>
      <c r="K1349" s="105">
        <v>19.65749547028744</v>
      </c>
      <c r="L1349" s="105">
        <v>0.20785733904555398</v>
      </c>
      <c r="M1349" s="105">
        <v>0.23829638700965047</v>
      </c>
      <c r="N1349" s="105">
        <v>0.80683850578152438</v>
      </c>
      <c r="O1349" s="105">
        <v>0.83815239039138867</v>
      </c>
      <c r="P1349" s="105">
        <v>3.8625516433580089</v>
      </c>
      <c r="Q1349" s="105">
        <v>14.513044557062587</v>
      </c>
      <c r="R1349" s="105">
        <v>26.754078943850203</v>
      </c>
      <c r="S1349" s="105">
        <v>0</v>
      </c>
      <c r="T1349" s="105">
        <v>25.880294789702344</v>
      </c>
      <c r="U1349" s="105">
        <v>25.880294789702347</v>
      </c>
    </row>
    <row r="1350" spans="1:21">
      <c r="A1350" s="54">
        <v>1348</v>
      </c>
      <c r="B1350" s="104">
        <v>3135</v>
      </c>
      <c r="C1350" s="104">
        <v>3135</v>
      </c>
      <c r="D1350" s="105">
        <v>26.000000000000004</v>
      </c>
      <c r="E1350" s="105">
        <v>2432580000</v>
      </c>
      <c r="F1350" s="105">
        <v>0</v>
      </c>
      <c r="G1350" s="105">
        <v>100</v>
      </c>
      <c r="H1350" s="105">
        <v>100</v>
      </c>
      <c r="I1350" s="105">
        <v>100</v>
      </c>
      <c r="J1350" s="105">
        <v>100</v>
      </c>
      <c r="K1350" s="105">
        <v>25.105613003790172</v>
      </c>
      <c r="L1350" s="105">
        <v>0.15491710101315809</v>
      </c>
      <c r="M1350" s="105">
        <v>0.14443228108140055</v>
      </c>
      <c r="N1350" s="105">
        <v>0.63902713770704422</v>
      </c>
      <c r="O1350" s="105">
        <v>0.84858362651004793</v>
      </c>
      <c r="P1350" s="105">
        <v>4.8083728873070797</v>
      </c>
      <c r="Q1350" s="105">
        <v>22.0341816256669</v>
      </c>
      <c r="R1350" s="105">
        <v>62.764032509475435</v>
      </c>
      <c r="S1350" s="105">
        <v>0</v>
      </c>
      <c r="T1350" s="105">
        <v>43.041596681045938</v>
      </c>
      <c r="U1350" s="105">
        <v>43.041596681045931</v>
      </c>
    </row>
    <row r="1351" spans="1:21">
      <c r="A1351" s="54">
        <v>1349</v>
      </c>
      <c r="B1351" s="104">
        <v>3136</v>
      </c>
      <c r="C1351" s="104">
        <v>3136</v>
      </c>
      <c r="D1351" s="105">
        <v>26.000000000000004</v>
      </c>
      <c r="E1351" s="105">
        <v>819599000</v>
      </c>
      <c r="F1351" s="105">
        <v>0</v>
      </c>
      <c r="G1351" s="105">
        <v>64.910684577024796</v>
      </c>
      <c r="H1351" s="105">
        <v>100</v>
      </c>
      <c r="I1351" s="105">
        <v>100</v>
      </c>
      <c r="J1351" s="105">
        <v>100</v>
      </c>
      <c r="K1351" s="105">
        <v>17.123677526454401</v>
      </c>
      <c r="L1351" s="105">
        <v>0.124817162830216</v>
      </c>
      <c r="M1351" s="105">
        <v>0.30626699765885751</v>
      </c>
      <c r="N1351" s="105">
        <v>0.98084163717561423</v>
      </c>
      <c r="O1351" s="105">
        <v>1.0603233475496674</v>
      </c>
      <c r="P1351" s="105">
        <v>3.3587959512285646</v>
      </c>
      <c r="Q1351" s="105">
        <v>12.188469156384572</v>
      </c>
      <c r="R1351" s="105">
        <v>31.361341986652427</v>
      </c>
      <c r="S1351" s="105">
        <v>0</v>
      </c>
      <c r="T1351" s="105">
        <v>35.951268195246591</v>
      </c>
      <c r="U1351" s="105">
        <v>35.951268195246577</v>
      </c>
    </row>
    <row r="1352" spans="1:21">
      <c r="A1352" s="54">
        <v>1350</v>
      </c>
      <c r="B1352" s="104">
        <v>3137</v>
      </c>
      <c r="C1352" s="104">
        <v>3137</v>
      </c>
      <c r="D1352" s="105">
        <v>0</v>
      </c>
      <c r="E1352" s="105">
        <v>1612980000</v>
      </c>
      <c r="F1352" s="105">
        <v>0</v>
      </c>
      <c r="G1352" s="105">
        <v>40.391522563817944</v>
      </c>
      <c r="H1352" s="105">
        <v>57.823653354518306</v>
      </c>
      <c r="I1352" s="105">
        <v>63.874965914874871</v>
      </c>
      <c r="J1352" s="105">
        <v>79.612276357670126</v>
      </c>
      <c r="K1352" s="105">
        <v>33.091849811320714</v>
      </c>
      <c r="L1352" s="105">
        <v>0.30604905827234563</v>
      </c>
      <c r="M1352" s="105">
        <v>0.18339011572881239</v>
      </c>
      <c r="N1352" s="105">
        <v>0.85469257572492041</v>
      </c>
      <c r="O1352" s="105">
        <v>1.4988101769819842</v>
      </c>
      <c r="P1352" s="105">
        <v>5.728099133137893</v>
      </c>
      <c r="Q1352" s="105">
        <v>16.496237443481196</v>
      </c>
      <c r="R1352" s="105">
        <v>28.170497788098661</v>
      </c>
      <c r="S1352" s="105">
        <v>0</v>
      </c>
      <c r="T1352" s="105">
        <v>0</v>
      </c>
      <c r="U1352" s="105">
        <v>0</v>
      </c>
    </row>
    <row r="1353" spans="1:21">
      <c r="A1353" s="54">
        <v>1351</v>
      </c>
      <c r="B1353" s="104">
        <v>3138</v>
      </c>
      <c r="C1353" s="104">
        <v>3138</v>
      </c>
      <c r="D1353" s="105">
        <v>4</v>
      </c>
      <c r="E1353" s="105">
        <v>819599000</v>
      </c>
      <c r="F1353" s="105">
        <v>0</v>
      </c>
      <c r="G1353" s="105">
        <v>100</v>
      </c>
      <c r="H1353" s="105">
        <v>100</v>
      </c>
      <c r="I1353" s="105">
        <v>100</v>
      </c>
      <c r="J1353" s="105">
        <v>100</v>
      </c>
      <c r="K1353" s="105">
        <v>100</v>
      </c>
      <c r="L1353" s="105">
        <v>13.07408624555552</v>
      </c>
      <c r="M1353" s="105">
        <v>19.217331589852694</v>
      </c>
      <c r="N1353" s="105">
        <v>30.406417028260293</v>
      </c>
      <c r="O1353" s="105">
        <v>44.518555694325222</v>
      </c>
      <c r="P1353" s="105">
        <v>75.186519654588466</v>
      </c>
      <c r="Q1353" s="105">
        <v>100</v>
      </c>
      <c r="R1353" s="105">
        <v>100</v>
      </c>
      <c r="S1353" s="105">
        <v>0</v>
      </c>
      <c r="T1353" s="105">
        <v>73.533575851048511</v>
      </c>
      <c r="U1353" s="105">
        <v>73.533575851048496</v>
      </c>
    </row>
    <row r="1354" spans="1:21">
      <c r="A1354" s="54">
        <v>1352</v>
      </c>
      <c r="B1354" s="104">
        <v>3139</v>
      </c>
      <c r="C1354" s="104">
        <v>3139</v>
      </c>
      <c r="D1354" s="105">
        <v>0</v>
      </c>
      <c r="E1354" s="105">
        <v>819599000</v>
      </c>
      <c r="F1354" s="105">
        <v>0</v>
      </c>
      <c r="G1354" s="105">
        <v>100</v>
      </c>
      <c r="H1354" s="105">
        <v>100</v>
      </c>
      <c r="I1354" s="105">
        <v>100</v>
      </c>
      <c r="J1354" s="105">
        <v>100</v>
      </c>
      <c r="K1354" s="105">
        <v>100</v>
      </c>
      <c r="L1354" s="105">
        <v>2.7226930061469528</v>
      </c>
      <c r="M1354" s="105">
        <v>2.0266873932323897</v>
      </c>
      <c r="N1354" s="105">
        <v>6.0877976277629404</v>
      </c>
      <c r="O1354" s="105">
        <v>7.9319207692313283</v>
      </c>
      <c r="P1354" s="105">
        <v>19.24787419596181</v>
      </c>
      <c r="Q1354" s="105">
        <v>52.659278460650235</v>
      </c>
      <c r="R1354" s="105">
        <v>100</v>
      </c>
      <c r="S1354" s="105">
        <v>0</v>
      </c>
      <c r="T1354" s="105">
        <v>0</v>
      </c>
      <c r="U1354" s="105">
        <v>0</v>
      </c>
    </row>
    <row r="1355" spans="1:21">
      <c r="A1355" s="54">
        <v>1353</v>
      </c>
      <c r="B1355" s="104">
        <v>3140</v>
      </c>
      <c r="C1355" s="104">
        <v>3140</v>
      </c>
      <c r="D1355" s="105">
        <v>15</v>
      </c>
      <c r="E1355" s="105">
        <v>819599000</v>
      </c>
      <c r="F1355" s="105">
        <v>0</v>
      </c>
      <c r="G1355" s="105">
        <v>100</v>
      </c>
      <c r="H1355" s="105">
        <v>100</v>
      </c>
      <c r="I1355" s="105">
        <v>100</v>
      </c>
      <c r="J1355" s="105">
        <v>100</v>
      </c>
      <c r="K1355" s="105">
        <v>100</v>
      </c>
      <c r="L1355" s="105">
        <v>6.3456965446417763</v>
      </c>
      <c r="M1355" s="105">
        <v>6.1584520895810577</v>
      </c>
      <c r="N1355" s="105">
        <v>13.517280433910965</v>
      </c>
      <c r="O1355" s="105">
        <v>20.524371176305262</v>
      </c>
      <c r="P1355" s="105">
        <v>47.510441276162069</v>
      </c>
      <c r="Q1355" s="105">
        <v>100</v>
      </c>
      <c r="R1355" s="105">
        <v>100</v>
      </c>
      <c r="S1355" s="105">
        <v>0</v>
      </c>
      <c r="T1355" s="105">
        <v>66.171353460050099</v>
      </c>
      <c r="U1355" s="105">
        <v>66.171353460050085</v>
      </c>
    </row>
    <row r="1356" spans="1:21">
      <c r="A1356" s="54">
        <v>1354</v>
      </c>
      <c r="B1356" s="104">
        <v>3141</v>
      </c>
      <c r="C1356" s="104">
        <v>3141</v>
      </c>
      <c r="D1356" s="105">
        <v>21.999999999999996</v>
      </c>
      <c r="E1356" s="105">
        <v>819599000</v>
      </c>
      <c r="F1356" s="105">
        <v>0</v>
      </c>
      <c r="G1356" s="105">
        <v>100</v>
      </c>
      <c r="H1356" s="105">
        <v>100</v>
      </c>
      <c r="I1356" s="105">
        <v>100</v>
      </c>
      <c r="J1356" s="105">
        <v>100</v>
      </c>
      <c r="K1356" s="105">
        <v>100</v>
      </c>
      <c r="L1356" s="105">
        <v>1.3760122628214151</v>
      </c>
      <c r="M1356" s="105">
        <v>2.1211098887618403</v>
      </c>
      <c r="N1356" s="105">
        <v>5.112418706246487</v>
      </c>
      <c r="O1356" s="105">
        <v>7.1831663593804747</v>
      </c>
      <c r="P1356" s="105">
        <v>14.097866857862529</v>
      </c>
      <c r="Q1356" s="105">
        <v>43.615322087665341</v>
      </c>
      <c r="R1356" s="105">
        <v>90.044535922922009</v>
      </c>
      <c r="S1356" s="105">
        <v>0</v>
      </c>
      <c r="T1356" s="105">
        <v>55.295869340471683</v>
      </c>
      <c r="U1356" s="105">
        <v>55.295869340471675</v>
      </c>
    </row>
    <row r="1357" spans="1:21">
      <c r="A1357" s="54">
        <v>1355</v>
      </c>
      <c r="B1357" s="104">
        <v>3142</v>
      </c>
      <c r="C1357" s="104">
        <v>3142</v>
      </c>
      <c r="D1357" s="105">
        <v>55.000000000000007</v>
      </c>
      <c r="E1357" s="105">
        <v>819599000</v>
      </c>
      <c r="F1357" s="105">
        <v>0</v>
      </c>
      <c r="G1357" s="105">
        <v>100</v>
      </c>
      <c r="H1357" s="105">
        <v>100</v>
      </c>
      <c r="I1357" s="105">
        <v>100</v>
      </c>
      <c r="J1357" s="105">
        <v>100</v>
      </c>
      <c r="K1357" s="105">
        <v>100</v>
      </c>
      <c r="L1357" s="105">
        <v>0.7573959265025807</v>
      </c>
      <c r="M1357" s="105">
        <v>1.1360930458325527</v>
      </c>
      <c r="N1357" s="105">
        <v>2.7788756730817146</v>
      </c>
      <c r="O1357" s="105">
        <v>3.6706986843985452</v>
      </c>
      <c r="P1357" s="105">
        <v>12.863269422262933</v>
      </c>
      <c r="Q1357" s="105">
        <v>39.876865908722593</v>
      </c>
      <c r="R1357" s="105">
        <v>93.04602045368604</v>
      </c>
      <c r="S1357" s="105">
        <v>0</v>
      </c>
      <c r="T1357" s="105">
        <v>54.510768259540583</v>
      </c>
      <c r="U1357" s="105">
        <v>54.510768259540576</v>
      </c>
    </row>
    <row r="1358" spans="1:21">
      <c r="A1358" s="54">
        <v>1356</v>
      </c>
      <c r="B1358" s="104">
        <v>3143</v>
      </c>
      <c r="C1358" s="104">
        <v>3143</v>
      </c>
      <c r="D1358" s="105">
        <v>18</v>
      </c>
      <c r="E1358" s="105">
        <v>819599000</v>
      </c>
      <c r="F1358" s="105">
        <v>0</v>
      </c>
      <c r="G1358" s="105">
        <v>32.839771924830373</v>
      </c>
      <c r="H1358" s="105">
        <v>46.52301022684302</v>
      </c>
      <c r="I1358" s="105">
        <v>51.692233585381146</v>
      </c>
      <c r="J1358" s="105">
        <v>64.91582822350189</v>
      </c>
      <c r="K1358" s="105">
        <v>58.153762783553788</v>
      </c>
      <c r="L1358" s="105">
        <v>0.42797816913037401</v>
      </c>
      <c r="M1358" s="105">
        <v>1.0563408187741086</v>
      </c>
      <c r="N1358" s="105">
        <v>3.1585636363344634</v>
      </c>
      <c r="O1358" s="105">
        <v>3.1328626810279832</v>
      </c>
      <c r="P1358" s="105">
        <v>6.7262183432779272</v>
      </c>
      <c r="Q1358" s="105">
        <v>15.507670075614344</v>
      </c>
      <c r="R1358" s="105">
        <v>23.655767911954083</v>
      </c>
      <c r="S1358" s="105">
        <v>0</v>
      </c>
      <c r="T1358" s="105">
        <v>25.649167365018624</v>
      </c>
      <c r="U1358" s="105">
        <v>25.64916736501862</v>
      </c>
    </row>
    <row r="1359" spans="1:21">
      <c r="A1359" s="54">
        <v>1357</v>
      </c>
      <c r="B1359" s="104">
        <v>3144</v>
      </c>
      <c r="C1359" s="104">
        <v>3144</v>
      </c>
      <c r="D1359" s="105">
        <v>169</v>
      </c>
      <c r="E1359" s="105">
        <v>819599000</v>
      </c>
      <c r="F1359" s="105">
        <v>0</v>
      </c>
      <c r="G1359" s="105">
        <v>45.760337928042311</v>
      </c>
      <c r="H1359" s="105">
        <v>64.91582822350189</v>
      </c>
      <c r="I1359" s="105">
        <v>73.457384568699524</v>
      </c>
      <c r="J1359" s="105">
        <v>93.04602045368604</v>
      </c>
      <c r="K1359" s="105">
        <v>93.04602045368604</v>
      </c>
      <c r="L1359" s="105">
        <v>0.47842670556355843</v>
      </c>
      <c r="M1359" s="105">
        <v>0.7316856130040843</v>
      </c>
      <c r="N1359" s="105">
        <v>2.2852072153995762</v>
      </c>
      <c r="O1359" s="105">
        <v>3.0703166468046543</v>
      </c>
      <c r="P1359" s="105">
        <v>6.6545214117607925</v>
      </c>
      <c r="Q1359" s="105">
        <v>19.119045298702613</v>
      </c>
      <c r="R1359" s="105">
        <v>31.363827119220023</v>
      </c>
      <c r="S1359" s="105">
        <v>0</v>
      </c>
      <c r="T1359" s="105">
        <v>36.16071846983926</v>
      </c>
      <c r="U1359" s="105">
        <v>36.160718469839267</v>
      </c>
    </row>
    <row r="1360" spans="1:21">
      <c r="A1360" s="54">
        <v>1358</v>
      </c>
      <c r="B1360" s="104">
        <v>3145</v>
      </c>
      <c r="C1360" s="104">
        <v>3145</v>
      </c>
      <c r="D1360" s="105">
        <v>910.99999999999989</v>
      </c>
      <c r="E1360" s="105">
        <v>1639200000</v>
      </c>
      <c r="F1360" s="105">
        <v>0</v>
      </c>
      <c r="G1360" s="105">
        <v>53.680461911515287</v>
      </c>
      <c r="H1360" s="105">
        <v>76.476274504076557</v>
      </c>
      <c r="I1360" s="105">
        <v>85.888739058424449</v>
      </c>
      <c r="J1360" s="105">
        <v>100</v>
      </c>
      <c r="K1360" s="105">
        <v>70.667949858197332</v>
      </c>
      <c r="L1360" s="105">
        <v>0.32699396935498098</v>
      </c>
      <c r="M1360" s="105">
        <v>0.62174101832531559</v>
      </c>
      <c r="N1360" s="105">
        <v>2.0515454437473917</v>
      </c>
      <c r="O1360" s="105">
        <v>2.4805677605955236</v>
      </c>
      <c r="P1360" s="105">
        <v>6.1620328751257434</v>
      </c>
      <c r="Q1360" s="105">
        <v>22.331072155190359</v>
      </c>
      <c r="R1360" s="105">
        <v>37.468241871124754</v>
      </c>
      <c r="S1360" s="105">
        <v>0</v>
      </c>
      <c r="T1360" s="105">
        <v>38.179635035473147</v>
      </c>
      <c r="U1360" s="105">
        <v>38.17963503547314</v>
      </c>
    </row>
    <row r="1361" spans="1:21">
      <c r="A1361" s="54">
        <v>1359</v>
      </c>
      <c r="B1361" s="104">
        <v>3191</v>
      </c>
      <c r="C1361" s="104">
        <v>3191</v>
      </c>
      <c r="D1361" s="105">
        <v>1985.0000000000002</v>
      </c>
      <c r="E1361" s="105">
        <v>2432580000</v>
      </c>
      <c r="F1361" s="105">
        <v>0</v>
      </c>
      <c r="G1361" s="105">
        <v>100</v>
      </c>
      <c r="H1361" s="105">
        <v>100</v>
      </c>
      <c r="I1361" s="105">
        <v>100</v>
      </c>
      <c r="J1361" s="105">
        <v>100</v>
      </c>
      <c r="K1361" s="105">
        <v>100</v>
      </c>
      <c r="L1361" s="105">
        <v>0.79969616710914637</v>
      </c>
      <c r="M1361" s="105">
        <v>2.9843781840106813</v>
      </c>
      <c r="N1361" s="105">
        <v>5.9032364048446722</v>
      </c>
      <c r="O1361" s="105">
        <v>6.0173937135959408</v>
      </c>
      <c r="P1361" s="105">
        <v>20.405923355640425</v>
      </c>
      <c r="Q1361" s="105">
        <v>51.458438317874624</v>
      </c>
      <c r="R1361" s="105">
        <v>80.435069318992191</v>
      </c>
      <c r="S1361" s="105">
        <v>0</v>
      </c>
      <c r="T1361" s="105">
        <v>55.667011288505641</v>
      </c>
      <c r="U1361" s="105">
        <v>55.667011288505627</v>
      </c>
    </row>
    <row r="1362" spans="1:21">
      <c r="A1362" s="54">
        <v>1360</v>
      </c>
      <c r="B1362" s="104">
        <v>3192</v>
      </c>
      <c r="C1362" s="104">
        <v>3192</v>
      </c>
      <c r="D1362" s="105">
        <v>724.00000000000011</v>
      </c>
      <c r="E1362" s="105">
        <v>819599000</v>
      </c>
      <c r="F1362" s="105">
        <v>0</v>
      </c>
      <c r="G1362" s="105">
        <v>100</v>
      </c>
      <c r="H1362" s="105">
        <v>100</v>
      </c>
      <c r="I1362" s="105">
        <v>100</v>
      </c>
      <c r="J1362" s="105">
        <v>100</v>
      </c>
      <c r="K1362" s="105">
        <v>99.684265600430919</v>
      </c>
      <c r="L1362" s="105">
        <v>0.73301402748498623</v>
      </c>
      <c r="M1362" s="105">
        <v>2.3660080971260218</v>
      </c>
      <c r="N1362" s="105">
        <v>5.7957832303097563</v>
      </c>
      <c r="O1362" s="105">
        <v>6.2983572317606971</v>
      </c>
      <c r="P1362" s="105">
        <v>19.936853120086184</v>
      </c>
      <c r="Q1362" s="105">
        <v>49.84213280021546</v>
      </c>
      <c r="R1362" s="105">
        <v>99.684265600430919</v>
      </c>
      <c r="S1362" s="105">
        <v>0</v>
      </c>
      <c r="T1362" s="105">
        <v>57.028389975653759</v>
      </c>
      <c r="U1362" s="105">
        <v>57.028389975653738</v>
      </c>
    </row>
    <row r="1363" spans="1:21">
      <c r="A1363" s="54">
        <v>1361</v>
      </c>
      <c r="B1363" s="104">
        <v>3193</v>
      </c>
      <c r="C1363" s="104">
        <v>3193</v>
      </c>
      <c r="D1363" s="105">
        <v>985.00000000000011</v>
      </c>
      <c r="E1363" s="105">
        <v>2406360000</v>
      </c>
      <c r="F1363" s="105">
        <v>0</v>
      </c>
      <c r="G1363" s="105">
        <v>100</v>
      </c>
      <c r="H1363" s="105">
        <v>100</v>
      </c>
      <c r="I1363" s="105">
        <v>100</v>
      </c>
      <c r="J1363" s="105">
        <v>100</v>
      </c>
      <c r="K1363" s="105">
        <v>100</v>
      </c>
      <c r="L1363" s="105">
        <v>0.76723015549695583</v>
      </c>
      <c r="M1363" s="105">
        <v>2.2956793363974066</v>
      </c>
      <c r="N1363" s="105">
        <v>4.3058923255696229</v>
      </c>
      <c r="O1363" s="105">
        <v>6.5072699544141042</v>
      </c>
      <c r="P1363" s="105">
        <v>26.782851349025702</v>
      </c>
      <c r="Q1363" s="105">
        <v>78.052881074303471</v>
      </c>
      <c r="R1363" s="105">
        <v>100</v>
      </c>
      <c r="S1363" s="105">
        <v>0</v>
      </c>
      <c r="T1363" s="105">
        <v>59.892650349600615</v>
      </c>
      <c r="U1363" s="105">
        <v>59.892650349600586</v>
      </c>
    </row>
    <row r="1364" spans="1:21">
      <c r="A1364" s="54">
        <v>1362</v>
      </c>
      <c r="B1364" s="104">
        <v>3194</v>
      </c>
      <c r="C1364" s="104">
        <v>3194</v>
      </c>
      <c r="D1364" s="105">
        <v>202.00000000000003</v>
      </c>
      <c r="E1364" s="105">
        <v>819599000</v>
      </c>
      <c r="F1364" s="105">
        <v>0</v>
      </c>
      <c r="G1364" s="105">
        <v>100</v>
      </c>
      <c r="H1364" s="105">
        <v>100</v>
      </c>
      <c r="I1364" s="105">
        <v>100</v>
      </c>
      <c r="J1364" s="105">
        <v>100</v>
      </c>
      <c r="K1364" s="105">
        <v>100</v>
      </c>
      <c r="L1364" s="105">
        <v>15.950746363489039</v>
      </c>
      <c r="M1364" s="105">
        <v>24.922899122332421</v>
      </c>
      <c r="N1364" s="105">
        <v>42.197294726656935</v>
      </c>
      <c r="O1364" s="105">
        <v>42.293974953004096</v>
      </c>
      <c r="P1364" s="105">
        <v>73.457384568699524</v>
      </c>
      <c r="Q1364" s="105">
        <v>100</v>
      </c>
      <c r="R1364" s="105">
        <v>100</v>
      </c>
      <c r="S1364" s="105">
        <v>0</v>
      </c>
      <c r="T1364" s="105">
        <v>74.90185831118184</v>
      </c>
      <c r="U1364" s="105">
        <v>74.901858311181826</v>
      </c>
    </row>
    <row r="1365" spans="1:21">
      <c r="A1365" s="54">
        <v>1363</v>
      </c>
      <c r="B1365" s="104">
        <v>3195</v>
      </c>
      <c r="C1365" s="104">
        <v>3195</v>
      </c>
      <c r="D1365" s="105">
        <v>24.999999999999996</v>
      </c>
      <c r="E1365" s="105">
        <v>819599000</v>
      </c>
      <c r="F1365" s="105">
        <v>0</v>
      </c>
      <c r="G1365" s="105">
        <v>100</v>
      </c>
      <c r="H1365" s="105">
        <v>100</v>
      </c>
      <c r="I1365" s="105">
        <v>100</v>
      </c>
      <c r="J1365" s="105">
        <v>100</v>
      </c>
      <c r="K1365" s="105">
        <v>100</v>
      </c>
      <c r="L1365" s="105">
        <v>19.692279461097577</v>
      </c>
      <c r="M1365" s="105">
        <v>33.712582339814652</v>
      </c>
      <c r="N1365" s="105">
        <v>57.171942156551154</v>
      </c>
      <c r="O1365" s="105">
        <v>73.216729912517167</v>
      </c>
      <c r="P1365" s="105">
        <v>100</v>
      </c>
      <c r="Q1365" s="105">
        <v>100</v>
      </c>
      <c r="R1365" s="105">
        <v>100</v>
      </c>
      <c r="S1365" s="105">
        <v>0</v>
      </c>
      <c r="T1365" s="105">
        <v>81.982794489165045</v>
      </c>
      <c r="U1365" s="105">
        <v>81.982794489165059</v>
      </c>
    </row>
    <row r="1366" spans="1:21">
      <c r="A1366" s="54">
        <v>1364</v>
      </c>
      <c r="B1366" s="104">
        <v>3196</v>
      </c>
      <c r="C1366" s="104">
        <v>3196</v>
      </c>
      <c r="D1366" s="105">
        <v>6.9999999999999991</v>
      </c>
      <c r="E1366" s="105">
        <v>819599000</v>
      </c>
      <c r="F1366" s="105">
        <v>0</v>
      </c>
      <c r="G1366" s="105">
        <v>100</v>
      </c>
      <c r="H1366" s="105">
        <v>100</v>
      </c>
      <c r="I1366" s="105">
        <v>100</v>
      </c>
      <c r="J1366" s="105">
        <v>100</v>
      </c>
      <c r="K1366" s="105">
        <v>100</v>
      </c>
      <c r="L1366" s="105">
        <v>16.111141196705965</v>
      </c>
      <c r="M1366" s="105">
        <v>21.266706379651872</v>
      </c>
      <c r="N1366" s="105">
        <v>30.673134201420972</v>
      </c>
      <c r="O1366" s="105">
        <v>37.87295110836483</v>
      </c>
      <c r="P1366" s="105">
        <v>100</v>
      </c>
      <c r="Q1366" s="105">
        <v>100</v>
      </c>
      <c r="R1366" s="105">
        <v>100</v>
      </c>
      <c r="S1366" s="105">
        <v>0</v>
      </c>
      <c r="T1366" s="105">
        <v>75.493661073845303</v>
      </c>
      <c r="U1366" s="105">
        <v>75.493661073845303</v>
      </c>
    </row>
    <row r="1367" spans="1:21">
      <c r="A1367" s="54">
        <v>1365</v>
      </c>
      <c r="B1367" s="104">
        <v>3197</v>
      </c>
      <c r="C1367" s="104">
        <v>3197</v>
      </c>
      <c r="D1367" s="105">
        <v>286</v>
      </c>
      <c r="E1367" s="105">
        <v>819599000</v>
      </c>
      <c r="F1367" s="105">
        <v>0</v>
      </c>
      <c r="G1367" s="105">
        <v>100</v>
      </c>
      <c r="H1367" s="105">
        <v>100</v>
      </c>
      <c r="I1367" s="105">
        <v>100</v>
      </c>
      <c r="J1367" s="105">
        <v>100</v>
      </c>
      <c r="K1367" s="105">
        <v>9.0467082248353705</v>
      </c>
      <c r="L1367" s="105">
        <v>2.3630200325300348</v>
      </c>
      <c r="M1367" s="105">
        <v>4.5969958001973579</v>
      </c>
      <c r="N1367" s="105">
        <v>6.4086132575287067</v>
      </c>
      <c r="O1367" s="105">
        <v>7.1778130680974446</v>
      </c>
      <c r="P1367" s="105">
        <v>25.14558040977311</v>
      </c>
      <c r="Q1367" s="105">
        <v>59.386370754996072</v>
      </c>
      <c r="R1367" s="105">
        <v>100</v>
      </c>
      <c r="S1367" s="105">
        <v>0</v>
      </c>
      <c r="T1367" s="105">
        <v>51.177091795663181</v>
      </c>
      <c r="U1367" s="105">
        <v>51.177091795663166</v>
      </c>
    </row>
    <row r="1368" spans="1:21">
      <c r="A1368" s="54">
        <v>1366</v>
      </c>
      <c r="B1368" s="104">
        <v>3198</v>
      </c>
      <c r="C1368" s="104">
        <v>3198</v>
      </c>
      <c r="D1368" s="105">
        <v>3850.0000000000005</v>
      </c>
      <c r="E1368" s="105">
        <v>819599000</v>
      </c>
      <c r="F1368" s="105">
        <v>0</v>
      </c>
      <c r="G1368" s="105">
        <v>100</v>
      </c>
      <c r="H1368" s="105">
        <v>100</v>
      </c>
      <c r="I1368" s="105">
        <v>100</v>
      </c>
      <c r="J1368" s="105">
        <v>100</v>
      </c>
      <c r="K1368" s="105">
        <v>4.2969413923273763</v>
      </c>
      <c r="L1368" s="105">
        <v>0.77353953538204345</v>
      </c>
      <c r="M1368" s="105">
        <v>1.9614023158693559</v>
      </c>
      <c r="N1368" s="105">
        <v>2.7691805564292671</v>
      </c>
      <c r="O1368" s="105">
        <v>3.1275363118414843</v>
      </c>
      <c r="P1368" s="105">
        <v>12.922034377244513</v>
      </c>
      <c r="Q1368" s="105">
        <v>32.455342156800178</v>
      </c>
      <c r="R1368" s="105">
        <v>68.077059158166236</v>
      </c>
      <c r="S1368" s="105">
        <v>0</v>
      </c>
      <c r="T1368" s="105">
        <v>43.865252983671702</v>
      </c>
      <c r="U1368" s="105">
        <v>43.865252983671709</v>
      </c>
    </row>
    <row r="1369" spans="1:21">
      <c r="A1369" s="54">
        <v>1367</v>
      </c>
      <c r="B1369" s="104">
        <v>3199</v>
      </c>
      <c r="C1369" s="104">
        <v>3199</v>
      </c>
      <c r="D1369" s="105">
        <v>500.00000000000006</v>
      </c>
      <c r="E1369" s="105">
        <v>1612980000</v>
      </c>
      <c r="F1369" s="105">
        <v>0</v>
      </c>
      <c r="G1369" s="105">
        <v>100</v>
      </c>
      <c r="H1369" s="105">
        <v>100</v>
      </c>
      <c r="I1369" s="105">
        <v>100</v>
      </c>
      <c r="J1369" s="105">
        <v>100</v>
      </c>
      <c r="K1369" s="105">
        <v>3.4610542580283208</v>
      </c>
      <c r="L1369" s="105">
        <v>0.44927559910263087</v>
      </c>
      <c r="M1369" s="105">
        <v>1.4748330736498028</v>
      </c>
      <c r="N1369" s="105">
        <v>2.0554617669834201</v>
      </c>
      <c r="O1369" s="105">
        <v>2.5101965864841018</v>
      </c>
      <c r="P1369" s="105">
        <v>11.813434556299439</v>
      </c>
      <c r="Q1369" s="105">
        <v>36.379119660127415</v>
      </c>
      <c r="R1369" s="105">
        <v>78.47495812398914</v>
      </c>
      <c r="S1369" s="105">
        <v>0</v>
      </c>
      <c r="T1369" s="105">
        <v>44.718194468722011</v>
      </c>
      <c r="U1369" s="105">
        <v>44.718194468722011</v>
      </c>
    </row>
    <row r="1370" spans="1:21">
      <c r="A1370" s="54">
        <v>1368</v>
      </c>
      <c r="B1370" s="104">
        <v>3200</v>
      </c>
      <c r="C1370" s="104">
        <v>3200</v>
      </c>
      <c r="D1370" s="105">
        <v>15</v>
      </c>
      <c r="E1370" s="105">
        <v>819599000</v>
      </c>
      <c r="F1370" s="105">
        <v>0</v>
      </c>
      <c r="G1370" s="105">
        <v>100</v>
      </c>
      <c r="H1370" s="105">
        <v>100</v>
      </c>
      <c r="I1370" s="105">
        <v>100</v>
      </c>
      <c r="J1370" s="105">
        <v>100</v>
      </c>
      <c r="K1370" s="105">
        <v>100</v>
      </c>
      <c r="L1370" s="105">
        <v>10.633590146385158</v>
      </c>
      <c r="M1370" s="105">
        <v>11.903281393884749</v>
      </c>
      <c r="N1370" s="105">
        <v>20.714785999451603</v>
      </c>
      <c r="O1370" s="105">
        <v>28.159160810808562</v>
      </c>
      <c r="P1370" s="105">
        <v>62.025765010773675</v>
      </c>
      <c r="Q1370" s="105">
        <v>100</v>
      </c>
      <c r="R1370" s="105">
        <v>100</v>
      </c>
      <c r="S1370" s="105">
        <v>0</v>
      </c>
      <c r="T1370" s="105">
        <v>69.453048613441965</v>
      </c>
      <c r="U1370" s="105">
        <v>69.453048613441979</v>
      </c>
    </row>
    <row r="1371" spans="1:21">
      <c r="A1371" s="54">
        <v>1369</v>
      </c>
      <c r="B1371" s="104">
        <v>3201</v>
      </c>
      <c r="C1371" s="104">
        <v>3201</v>
      </c>
      <c r="D1371" s="105">
        <v>1872.9999999999998</v>
      </c>
      <c r="E1371" s="105">
        <v>3966830000</v>
      </c>
      <c r="F1371" s="105">
        <v>0</v>
      </c>
      <c r="G1371" s="105">
        <v>41.827191472406973</v>
      </c>
      <c r="H1371" s="105">
        <v>58.99643164011988</v>
      </c>
      <c r="I1371" s="105">
        <v>65.266583795108488</v>
      </c>
      <c r="J1371" s="105">
        <v>81.879896033863361</v>
      </c>
      <c r="K1371" s="105">
        <v>6.1841844030446378</v>
      </c>
      <c r="L1371" s="105">
        <v>0.58496402384871093</v>
      </c>
      <c r="M1371" s="105">
        <v>1.7580716087156172</v>
      </c>
      <c r="N1371" s="105">
        <v>2.3475539076668053</v>
      </c>
      <c r="O1371" s="105">
        <v>3.0525841163309355</v>
      </c>
      <c r="P1371" s="105">
        <v>9.8327386066866467</v>
      </c>
      <c r="Q1371" s="105">
        <v>20.689407114222746</v>
      </c>
      <c r="R1371" s="105">
        <v>30.224122697063656</v>
      </c>
      <c r="S1371" s="105">
        <v>0</v>
      </c>
      <c r="T1371" s="105">
        <v>26.886977451589871</v>
      </c>
      <c r="U1371" s="105">
        <v>26.886977451589875</v>
      </c>
    </row>
    <row r="1372" spans="1:21">
      <c r="A1372" s="54">
        <v>1370</v>
      </c>
      <c r="B1372" s="104">
        <v>3202</v>
      </c>
      <c r="C1372" s="104">
        <v>3202</v>
      </c>
      <c r="D1372" s="105">
        <v>1</v>
      </c>
      <c r="E1372" s="105">
        <v>1612980000</v>
      </c>
      <c r="F1372" s="105">
        <v>0</v>
      </c>
      <c r="G1372" s="105">
        <v>100</v>
      </c>
      <c r="H1372" s="105">
        <v>100</v>
      </c>
      <c r="I1372" s="105">
        <v>100</v>
      </c>
      <c r="J1372" s="105">
        <v>100</v>
      </c>
      <c r="K1372" s="105">
        <v>29.89554814057167</v>
      </c>
      <c r="L1372" s="105">
        <v>1.6469699510873821</v>
      </c>
      <c r="M1372" s="105">
        <v>2.7582431778553329</v>
      </c>
      <c r="N1372" s="105">
        <v>5.2546207009074886</v>
      </c>
      <c r="O1372" s="105">
        <v>7.5866060069653241</v>
      </c>
      <c r="P1372" s="105">
        <v>19.207931020461405</v>
      </c>
      <c r="Q1372" s="105">
        <v>42.585025363193502</v>
      </c>
      <c r="R1372" s="105">
        <v>75.252990025369328</v>
      </c>
      <c r="S1372" s="105">
        <v>0</v>
      </c>
      <c r="T1372" s="105">
        <v>48.682327865534283</v>
      </c>
      <c r="U1372" s="105">
        <v>48.68232786553429</v>
      </c>
    </row>
    <row r="1373" spans="1:21">
      <c r="A1373" s="54">
        <v>1371</v>
      </c>
      <c r="B1373" s="104">
        <v>3203</v>
      </c>
      <c r="C1373" s="104">
        <v>3203</v>
      </c>
      <c r="D1373" s="105">
        <v>1</v>
      </c>
      <c r="E1373" s="105">
        <v>1612980000</v>
      </c>
      <c r="F1373" s="105">
        <v>0</v>
      </c>
      <c r="G1373" s="105">
        <v>100</v>
      </c>
      <c r="H1373" s="105">
        <v>100</v>
      </c>
      <c r="I1373" s="105">
        <v>100</v>
      </c>
      <c r="J1373" s="105">
        <v>100</v>
      </c>
      <c r="K1373" s="105">
        <v>27.289076747526185</v>
      </c>
      <c r="L1373" s="105">
        <v>1.3150920514338289</v>
      </c>
      <c r="M1373" s="105">
        <v>2.5409293837734732</v>
      </c>
      <c r="N1373" s="105">
        <v>4.4810944312858663</v>
      </c>
      <c r="O1373" s="105">
        <v>6.4219501864505668</v>
      </c>
      <c r="P1373" s="105">
        <v>17.551016842977514</v>
      </c>
      <c r="Q1373" s="105">
        <v>46.163598923125733</v>
      </c>
      <c r="R1373" s="105">
        <v>96.376636348280002</v>
      </c>
      <c r="S1373" s="105">
        <v>0</v>
      </c>
      <c r="T1373" s="105">
        <v>50.178282909571095</v>
      </c>
      <c r="U1373" s="105">
        <v>50.178282909571095</v>
      </c>
    </row>
    <row r="1374" spans="1:21">
      <c r="A1374" s="54">
        <v>1372</v>
      </c>
      <c r="B1374" s="104">
        <v>3204</v>
      </c>
      <c r="C1374" s="104">
        <v>3204</v>
      </c>
      <c r="D1374" s="105">
        <v>2</v>
      </c>
      <c r="E1374" s="105">
        <v>1612980000</v>
      </c>
      <c r="F1374" s="105">
        <v>0</v>
      </c>
      <c r="G1374" s="105">
        <v>100</v>
      </c>
      <c r="H1374" s="105">
        <v>100</v>
      </c>
      <c r="I1374" s="105">
        <v>100</v>
      </c>
      <c r="J1374" s="105">
        <v>100</v>
      </c>
      <c r="K1374" s="105">
        <v>27.502197321465648</v>
      </c>
      <c r="L1374" s="105">
        <v>1.3009219754548487</v>
      </c>
      <c r="M1374" s="105">
        <v>2.7133826543672246</v>
      </c>
      <c r="N1374" s="105">
        <v>4.969172654043831</v>
      </c>
      <c r="O1374" s="105">
        <v>6.7712808881579667</v>
      </c>
      <c r="P1374" s="105">
        <v>18.877897841415678</v>
      </c>
      <c r="Q1374" s="105">
        <v>50.398791484880391</v>
      </c>
      <c r="R1374" s="105">
        <v>100</v>
      </c>
      <c r="S1374" s="105">
        <v>0</v>
      </c>
      <c r="T1374" s="105">
        <v>51.044470401648802</v>
      </c>
      <c r="U1374" s="105">
        <v>51.044470401648795</v>
      </c>
    </row>
    <row r="1375" spans="1:21">
      <c r="A1375" s="54">
        <v>1373</v>
      </c>
      <c r="B1375" s="104">
        <v>3205</v>
      </c>
      <c r="C1375" s="104">
        <v>3205</v>
      </c>
      <c r="D1375" s="105">
        <v>3895.9999999999995</v>
      </c>
      <c r="E1375" s="105">
        <v>819599000</v>
      </c>
      <c r="F1375" s="105">
        <v>0</v>
      </c>
      <c r="G1375" s="105">
        <v>100</v>
      </c>
      <c r="H1375" s="105">
        <v>100</v>
      </c>
      <c r="I1375" s="105">
        <v>100</v>
      </c>
      <c r="J1375" s="105">
        <v>100</v>
      </c>
      <c r="K1375" s="105">
        <v>100</v>
      </c>
      <c r="L1375" s="105">
        <v>6.3958578454391102</v>
      </c>
      <c r="M1375" s="105">
        <v>6.2306192336223827</v>
      </c>
      <c r="N1375" s="105">
        <v>13.632828149080897</v>
      </c>
      <c r="O1375" s="105">
        <v>19.056421940641354</v>
      </c>
      <c r="P1375" s="105">
        <v>46.519323946867772</v>
      </c>
      <c r="Q1375" s="105">
        <v>100</v>
      </c>
      <c r="R1375" s="105">
        <v>100</v>
      </c>
      <c r="S1375" s="105">
        <v>0</v>
      </c>
      <c r="T1375" s="105">
        <v>65.986254259637619</v>
      </c>
      <c r="U1375" s="105">
        <v>65.986254259637619</v>
      </c>
    </row>
    <row r="1376" spans="1:21">
      <c r="A1376" s="54">
        <v>1374</v>
      </c>
      <c r="B1376" s="104">
        <v>3206</v>
      </c>
      <c r="C1376" s="104">
        <v>3206</v>
      </c>
      <c r="D1376" s="105">
        <v>18</v>
      </c>
      <c r="E1376" s="105">
        <v>819599000</v>
      </c>
      <c r="F1376" s="105">
        <v>0</v>
      </c>
      <c r="G1376" s="105">
        <v>100</v>
      </c>
      <c r="H1376" s="105">
        <v>100</v>
      </c>
      <c r="I1376" s="105">
        <v>100</v>
      </c>
      <c r="J1376" s="105">
        <v>100</v>
      </c>
      <c r="K1376" s="105">
        <v>100</v>
      </c>
      <c r="L1376" s="105">
        <v>5.783563381982348</v>
      </c>
      <c r="M1376" s="105">
        <v>4.1537461509317017</v>
      </c>
      <c r="N1376" s="105">
        <v>6.7873979657777594</v>
      </c>
      <c r="O1376" s="105">
        <v>10.871687145140143</v>
      </c>
      <c r="P1376" s="105">
        <v>42.290294325527505</v>
      </c>
      <c r="Q1376" s="105">
        <v>100</v>
      </c>
      <c r="R1376" s="105">
        <v>100</v>
      </c>
      <c r="S1376" s="105">
        <v>0</v>
      </c>
      <c r="T1376" s="105">
        <v>64.157224080779955</v>
      </c>
      <c r="U1376" s="105">
        <v>64.157224080779955</v>
      </c>
    </row>
    <row r="1377" spans="1:21">
      <c r="A1377" s="54">
        <v>1375</v>
      </c>
      <c r="B1377" s="104">
        <v>3207</v>
      </c>
      <c r="C1377" s="104">
        <v>3207</v>
      </c>
      <c r="D1377" s="105">
        <v>0</v>
      </c>
      <c r="E1377" s="105">
        <v>819599000</v>
      </c>
      <c r="F1377" s="105">
        <v>0</v>
      </c>
      <c r="G1377" s="105">
        <v>100</v>
      </c>
      <c r="H1377" s="105">
        <v>100</v>
      </c>
      <c r="I1377" s="105">
        <v>100</v>
      </c>
      <c r="J1377" s="105">
        <v>100</v>
      </c>
      <c r="K1377" s="105">
        <v>100</v>
      </c>
      <c r="L1377" s="105">
        <v>5.7266498708993403</v>
      </c>
      <c r="M1377" s="105">
        <v>4.2648088822400361</v>
      </c>
      <c r="N1377" s="105">
        <v>6.8456588925226329</v>
      </c>
      <c r="O1377" s="105">
        <v>11.360559215295353</v>
      </c>
      <c r="P1377" s="105">
        <v>42.290294325527505</v>
      </c>
      <c r="Q1377" s="105">
        <v>100</v>
      </c>
      <c r="R1377" s="105">
        <v>100</v>
      </c>
      <c r="S1377" s="105">
        <v>0</v>
      </c>
      <c r="T1377" s="105">
        <v>0</v>
      </c>
      <c r="U1377" s="105">
        <v>0</v>
      </c>
    </row>
    <row r="1378" spans="1:21">
      <c r="A1378" s="54">
        <v>1376</v>
      </c>
      <c r="B1378" s="104">
        <v>3208</v>
      </c>
      <c r="C1378" s="104">
        <v>3208</v>
      </c>
      <c r="D1378" s="105">
        <v>0</v>
      </c>
      <c r="E1378" s="105">
        <v>819599000</v>
      </c>
      <c r="F1378" s="105">
        <v>0</v>
      </c>
      <c r="G1378" s="105">
        <v>100</v>
      </c>
      <c r="H1378" s="105">
        <v>100</v>
      </c>
      <c r="I1378" s="105">
        <v>100</v>
      </c>
      <c r="J1378" s="105">
        <v>100</v>
      </c>
      <c r="K1378" s="105">
        <v>100</v>
      </c>
      <c r="L1378" s="105">
        <v>43.209185013917484</v>
      </c>
      <c r="M1378" s="105">
        <v>27.500664171685749</v>
      </c>
      <c r="N1378" s="105">
        <v>37.093919115297055</v>
      </c>
      <c r="O1378" s="105">
        <v>58.334613234607367</v>
      </c>
      <c r="P1378" s="105">
        <v>100</v>
      </c>
      <c r="Q1378" s="105">
        <v>100</v>
      </c>
      <c r="R1378" s="105">
        <v>100</v>
      </c>
      <c r="S1378" s="105">
        <v>0</v>
      </c>
      <c r="T1378" s="105">
        <v>0</v>
      </c>
      <c r="U1378" s="105">
        <v>0</v>
      </c>
    </row>
    <row r="1379" spans="1:21">
      <c r="A1379" s="54">
        <v>1377</v>
      </c>
      <c r="B1379" s="104">
        <v>3209</v>
      </c>
      <c r="C1379" s="104">
        <v>3209</v>
      </c>
      <c r="D1379" s="105">
        <v>29.000000000000004</v>
      </c>
      <c r="E1379" s="105">
        <v>819599000</v>
      </c>
      <c r="F1379" s="105">
        <v>0</v>
      </c>
      <c r="G1379" s="105">
        <v>99.684265195886255</v>
      </c>
      <c r="H1379" s="105">
        <v>100</v>
      </c>
      <c r="I1379" s="105">
        <v>100</v>
      </c>
      <c r="J1379" s="105">
        <v>100</v>
      </c>
      <c r="K1379" s="105">
        <v>100</v>
      </c>
      <c r="L1379" s="105">
        <v>45.572529198793532</v>
      </c>
      <c r="M1379" s="105">
        <v>23.456448852320204</v>
      </c>
      <c r="N1379" s="105">
        <v>28.895572017722255</v>
      </c>
      <c r="O1379" s="105">
        <v>37.707356912526208</v>
      </c>
      <c r="P1379" s="105">
        <v>63.435441488291268</v>
      </c>
      <c r="Q1379" s="105">
        <v>75.436741229319324</v>
      </c>
      <c r="R1379" s="105">
        <v>84.58058865105501</v>
      </c>
      <c r="S1379" s="105">
        <v>0</v>
      </c>
      <c r="T1379" s="105">
        <v>71.564078628826167</v>
      </c>
      <c r="U1379" s="105">
        <v>71.564078628826152</v>
      </c>
    </row>
    <row r="1380" spans="1:21">
      <c r="A1380" s="54">
        <v>1378</v>
      </c>
      <c r="B1380" s="104">
        <v>3210</v>
      </c>
      <c r="C1380" s="104">
        <v>3210</v>
      </c>
      <c r="D1380" s="105">
        <v>1713.9999999999998</v>
      </c>
      <c r="E1380" s="105">
        <v>819599000</v>
      </c>
      <c r="F1380" s="105">
        <v>0</v>
      </c>
      <c r="G1380" s="105">
        <v>100</v>
      </c>
      <c r="H1380" s="105">
        <v>100</v>
      </c>
      <c r="I1380" s="105">
        <v>100</v>
      </c>
      <c r="J1380" s="105">
        <v>100</v>
      </c>
      <c r="K1380" s="105">
        <v>67.424525654479254</v>
      </c>
      <c r="L1380" s="105">
        <v>56.965661498491912</v>
      </c>
      <c r="M1380" s="105">
        <v>56.965661498491912</v>
      </c>
      <c r="N1380" s="105">
        <v>75.034243150431593</v>
      </c>
      <c r="O1380" s="105">
        <v>89.035218221893572</v>
      </c>
      <c r="P1380" s="105">
        <v>100</v>
      </c>
      <c r="Q1380" s="105">
        <v>100</v>
      </c>
      <c r="R1380" s="105">
        <v>100</v>
      </c>
      <c r="S1380" s="105">
        <v>0</v>
      </c>
      <c r="T1380" s="105">
        <v>87.118775835315702</v>
      </c>
      <c r="U1380" s="105">
        <v>87.118775835315702</v>
      </c>
    </row>
    <row r="1381" spans="1:21">
      <c r="A1381" s="54">
        <v>1379</v>
      </c>
      <c r="B1381" s="104">
        <v>3211</v>
      </c>
      <c r="C1381" s="104">
        <v>3211</v>
      </c>
      <c r="D1381" s="105">
        <v>790.00000000000011</v>
      </c>
      <c r="E1381" s="105">
        <v>819599000</v>
      </c>
      <c r="F1381" s="105">
        <v>0</v>
      </c>
      <c r="G1381" s="105">
        <v>25.844068754489026</v>
      </c>
      <c r="H1381" s="105">
        <v>29.074577348800165</v>
      </c>
      <c r="I1381" s="105">
        <v>26.582470718902997</v>
      </c>
      <c r="J1381" s="105">
        <v>28.19352955035167</v>
      </c>
      <c r="K1381" s="105">
        <v>16.614996945630796</v>
      </c>
      <c r="L1381" s="105">
        <v>15.047533226016732</v>
      </c>
      <c r="M1381" s="105">
        <v>13.949586491314193</v>
      </c>
      <c r="N1381" s="105">
        <v>16.840470029611772</v>
      </c>
      <c r="O1381" s="105">
        <v>19.587996914229596</v>
      </c>
      <c r="P1381" s="105">
        <v>27.364308092988381</v>
      </c>
      <c r="Q1381" s="105">
        <v>26.838071398892453</v>
      </c>
      <c r="R1381" s="105">
        <v>25.374176595316506</v>
      </c>
      <c r="S1381" s="105">
        <v>0</v>
      </c>
      <c r="T1381" s="105">
        <v>22.609315505545357</v>
      </c>
      <c r="U1381" s="105">
        <v>22.609315505545354</v>
      </c>
    </row>
    <row r="1382" spans="1:21">
      <c r="A1382" s="54">
        <v>1380</v>
      </c>
      <c r="B1382" s="104">
        <v>3212</v>
      </c>
      <c r="C1382" s="104">
        <v>3212</v>
      </c>
      <c r="D1382" s="105">
        <v>259.99999999999994</v>
      </c>
      <c r="E1382" s="105">
        <v>819599000</v>
      </c>
      <c r="F1382" s="105">
        <v>0</v>
      </c>
      <c r="G1382" s="105">
        <v>15.506441252693419</v>
      </c>
      <c r="H1382" s="105">
        <v>18.987479084930715</v>
      </c>
      <c r="I1382" s="105">
        <v>18.859185307329831</v>
      </c>
      <c r="J1382" s="105">
        <v>21.306560499884085</v>
      </c>
      <c r="K1382" s="105">
        <v>13.403685058468685</v>
      </c>
      <c r="L1382" s="105">
        <v>7.523766613008366</v>
      </c>
      <c r="M1382" s="105">
        <v>5.3524822375186458</v>
      </c>
      <c r="N1382" s="105">
        <v>6.5832438590044484</v>
      </c>
      <c r="O1382" s="105">
        <v>7.6926434560767332</v>
      </c>
      <c r="P1382" s="105">
        <v>11.300240589007348</v>
      </c>
      <c r="Q1382" s="105">
        <v>12.687088297658253</v>
      </c>
      <c r="R1382" s="105">
        <v>13.615411831633244</v>
      </c>
      <c r="S1382" s="105">
        <v>0</v>
      </c>
      <c r="T1382" s="105">
        <v>12.734852340601149</v>
      </c>
      <c r="U1382" s="105">
        <v>12.734852340601151</v>
      </c>
    </row>
    <row r="1383" spans="1:21">
      <c r="A1383" s="54">
        <v>1381</v>
      </c>
      <c r="B1383" s="104">
        <v>3213</v>
      </c>
      <c r="C1383" s="104">
        <v>3213</v>
      </c>
      <c r="D1383" s="105">
        <v>208.00000000000003</v>
      </c>
      <c r="E1383" s="105">
        <v>819599000</v>
      </c>
      <c r="F1383" s="105">
        <v>0</v>
      </c>
      <c r="G1383" s="105">
        <v>100</v>
      </c>
      <c r="H1383" s="105">
        <v>100</v>
      </c>
      <c r="I1383" s="105">
        <v>100</v>
      </c>
      <c r="J1383" s="105">
        <v>100</v>
      </c>
      <c r="K1383" s="105">
        <v>69.999257214300982</v>
      </c>
      <c r="L1383" s="105">
        <v>1.7982395963447277</v>
      </c>
      <c r="M1383" s="105">
        <v>4.3819739614224549</v>
      </c>
      <c r="N1383" s="105">
        <v>8.996186296130082</v>
      </c>
      <c r="O1383" s="105">
        <v>14.604313441515085</v>
      </c>
      <c r="P1383" s="105">
        <v>39.312104584293174</v>
      </c>
      <c r="Q1383" s="105">
        <v>84.58058865105501</v>
      </c>
      <c r="R1383" s="105">
        <v>100</v>
      </c>
      <c r="S1383" s="105">
        <v>0</v>
      </c>
      <c r="T1383" s="105">
        <v>60.306055312088461</v>
      </c>
      <c r="U1383" s="105">
        <v>60.306055312088453</v>
      </c>
    </row>
    <row r="1384" spans="1:21">
      <c r="A1384" s="54">
        <v>1382</v>
      </c>
      <c r="B1384" s="104">
        <v>3214</v>
      </c>
      <c r="C1384" s="104">
        <v>3214</v>
      </c>
      <c r="D1384" s="105">
        <v>149</v>
      </c>
      <c r="E1384" s="105">
        <v>819599000</v>
      </c>
      <c r="F1384" s="105">
        <v>0</v>
      </c>
      <c r="G1384" s="105">
        <v>100</v>
      </c>
      <c r="H1384" s="105">
        <v>100</v>
      </c>
      <c r="I1384" s="105">
        <v>100</v>
      </c>
      <c r="J1384" s="105">
        <v>100</v>
      </c>
      <c r="K1384" s="105">
        <v>100</v>
      </c>
      <c r="L1384" s="105">
        <v>2.7983131964171464</v>
      </c>
      <c r="M1384" s="105">
        <v>5.0959697187149313</v>
      </c>
      <c r="N1384" s="105">
        <v>10.576212866350957</v>
      </c>
      <c r="O1384" s="105">
        <v>18.42438546358305</v>
      </c>
      <c r="P1384" s="105">
        <v>56.962437254792157</v>
      </c>
      <c r="Q1384" s="105">
        <v>100</v>
      </c>
      <c r="R1384" s="105">
        <v>100</v>
      </c>
      <c r="S1384" s="105">
        <v>0</v>
      </c>
      <c r="T1384" s="105">
        <v>66.15477654165484</v>
      </c>
      <c r="U1384" s="105">
        <v>66.154776541654826</v>
      </c>
    </row>
    <row r="1385" spans="1:21">
      <c r="A1385" s="54">
        <v>1383</v>
      </c>
      <c r="B1385" s="104">
        <v>3215</v>
      </c>
      <c r="C1385" s="104">
        <v>3215</v>
      </c>
      <c r="D1385" s="105">
        <v>36</v>
      </c>
      <c r="E1385" s="105">
        <v>819599000</v>
      </c>
      <c r="F1385" s="105">
        <v>0</v>
      </c>
      <c r="G1385" s="105">
        <v>100</v>
      </c>
      <c r="H1385" s="105">
        <v>100</v>
      </c>
      <c r="I1385" s="105">
        <v>100</v>
      </c>
      <c r="J1385" s="105">
        <v>100</v>
      </c>
      <c r="K1385" s="105">
        <v>100</v>
      </c>
      <c r="L1385" s="105">
        <v>10.850602190188935</v>
      </c>
      <c r="M1385" s="105">
        <v>15.485810892793914</v>
      </c>
      <c r="N1385" s="105">
        <v>26.969220872942621</v>
      </c>
      <c r="O1385" s="105">
        <v>47.390405995268495</v>
      </c>
      <c r="P1385" s="105">
        <v>100</v>
      </c>
      <c r="Q1385" s="105">
        <v>100</v>
      </c>
      <c r="R1385" s="105">
        <v>100</v>
      </c>
      <c r="S1385" s="105">
        <v>0</v>
      </c>
      <c r="T1385" s="105">
        <v>75.058003329266157</v>
      </c>
      <c r="U1385" s="105">
        <v>75.058003329266157</v>
      </c>
    </row>
    <row r="1386" spans="1:21">
      <c r="A1386" s="54">
        <v>1384</v>
      </c>
      <c r="B1386" s="104">
        <v>3216</v>
      </c>
      <c r="C1386" s="104">
        <v>3216</v>
      </c>
      <c r="D1386" s="105">
        <v>155</v>
      </c>
      <c r="E1386" s="105">
        <v>845750000</v>
      </c>
      <c r="F1386" s="105">
        <v>0</v>
      </c>
      <c r="G1386" s="105">
        <v>29.392299686798889</v>
      </c>
      <c r="H1386" s="105">
        <v>37.90059696455647</v>
      </c>
      <c r="I1386" s="105">
        <v>39.458155743921793</v>
      </c>
      <c r="J1386" s="105">
        <v>46.458796279133736</v>
      </c>
      <c r="K1386" s="105">
        <v>51.436524451898052</v>
      </c>
      <c r="L1386" s="105">
        <v>10.568502577935337</v>
      </c>
      <c r="M1386" s="105">
        <v>4.0541103135538616</v>
      </c>
      <c r="N1386" s="105">
        <v>6.1878525838453688</v>
      </c>
      <c r="O1386" s="105">
        <v>8.7088521222461921</v>
      </c>
      <c r="P1386" s="105">
        <v>16.091873571543523</v>
      </c>
      <c r="Q1386" s="105">
        <v>20.72262855616037</v>
      </c>
      <c r="R1386" s="105">
        <v>24.619191190652064</v>
      </c>
      <c r="S1386" s="105">
        <v>0</v>
      </c>
      <c r="T1386" s="105">
        <v>24.633282003520474</v>
      </c>
      <c r="U1386" s="105">
        <v>24.63328200352047</v>
      </c>
    </row>
    <row r="1387" spans="1:21">
      <c r="A1387" s="54">
        <v>1385</v>
      </c>
      <c r="B1387" s="104">
        <v>3217</v>
      </c>
      <c r="C1387" s="104">
        <v>3217</v>
      </c>
      <c r="D1387" s="105">
        <v>0</v>
      </c>
      <c r="E1387" s="105">
        <v>845750000</v>
      </c>
      <c r="F1387" s="105">
        <v>0</v>
      </c>
      <c r="G1387" s="105">
        <v>27.696590203552983</v>
      </c>
      <c r="H1387" s="105">
        <v>37.408381573629995</v>
      </c>
      <c r="I1387" s="105">
        <v>40.569653255908598</v>
      </c>
      <c r="J1387" s="105">
        <v>49.662851399474313</v>
      </c>
      <c r="K1387" s="105">
        <v>56.47932119940215</v>
      </c>
      <c r="L1387" s="105">
        <v>3.4643639198623011</v>
      </c>
      <c r="M1387" s="105">
        <v>1.8919181485514025</v>
      </c>
      <c r="N1387" s="105">
        <v>3.7493594287920735</v>
      </c>
      <c r="O1387" s="105">
        <v>5.4482207082496066</v>
      </c>
      <c r="P1387" s="105">
        <v>12.052056815783844</v>
      </c>
      <c r="Q1387" s="105">
        <v>16.943796359820649</v>
      </c>
      <c r="R1387" s="105">
        <v>21.657484068943688</v>
      </c>
      <c r="S1387" s="105">
        <v>0</v>
      </c>
      <c r="T1387" s="105">
        <v>0</v>
      </c>
      <c r="U1387" s="105">
        <v>0</v>
      </c>
    </row>
    <row r="1388" spans="1:21">
      <c r="A1388" s="54">
        <v>1386</v>
      </c>
      <c r="B1388" s="104">
        <v>3218</v>
      </c>
      <c r="C1388" s="104">
        <v>3218</v>
      </c>
      <c r="D1388" s="105">
        <v>0</v>
      </c>
      <c r="E1388" s="105">
        <v>845750000</v>
      </c>
      <c r="F1388" s="105">
        <v>0</v>
      </c>
      <c r="G1388" s="105">
        <v>22.503390426625842</v>
      </c>
      <c r="H1388" s="105">
        <v>30.972408329119432</v>
      </c>
      <c r="I1388" s="105">
        <v>33.887503256296505</v>
      </c>
      <c r="J1388" s="105">
        <v>42.35937907037065</v>
      </c>
      <c r="K1388" s="105">
        <v>48.007423019491824</v>
      </c>
      <c r="L1388" s="105">
        <v>1.7566408698550764</v>
      </c>
      <c r="M1388" s="105">
        <v>1.2283349173430749</v>
      </c>
      <c r="N1388" s="105">
        <v>2.5920768334483784</v>
      </c>
      <c r="O1388" s="105">
        <v>4.6850683721119326</v>
      </c>
      <c r="P1388" s="105">
        <v>8.624042431866366</v>
      </c>
      <c r="Q1388" s="105">
        <v>12.916744280753848</v>
      </c>
      <c r="R1388" s="105">
        <v>17.145440325048259</v>
      </c>
      <c r="S1388" s="105">
        <v>0</v>
      </c>
      <c r="T1388" s="105">
        <v>0</v>
      </c>
      <c r="U1388" s="105">
        <v>0</v>
      </c>
    </row>
    <row r="1389" spans="1:21">
      <c r="A1389" s="54">
        <v>1387</v>
      </c>
      <c r="B1389" s="104">
        <v>3219</v>
      </c>
      <c r="C1389" s="104">
        <v>3219</v>
      </c>
      <c r="D1389" s="105">
        <v>0</v>
      </c>
      <c r="E1389" s="105">
        <v>845750000</v>
      </c>
      <c r="F1389" s="105">
        <v>0</v>
      </c>
      <c r="G1389" s="105">
        <v>100</v>
      </c>
      <c r="H1389" s="105">
        <v>100</v>
      </c>
      <c r="I1389" s="105">
        <v>100</v>
      </c>
      <c r="J1389" s="105">
        <v>100</v>
      </c>
      <c r="K1389" s="105">
        <v>100</v>
      </c>
      <c r="L1389" s="105">
        <v>0.8031901747898651</v>
      </c>
      <c r="M1389" s="105">
        <v>0.96707919461793201</v>
      </c>
      <c r="N1389" s="105">
        <v>2.4603419869054113</v>
      </c>
      <c r="O1389" s="105">
        <v>4.5836361855287366</v>
      </c>
      <c r="P1389" s="105">
        <v>18.826092487135913</v>
      </c>
      <c r="Q1389" s="105">
        <v>51.435709908444551</v>
      </c>
      <c r="R1389" s="105">
        <v>100</v>
      </c>
      <c r="S1389" s="105">
        <v>0</v>
      </c>
      <c r="T1389" s="105">
        <v>0</v>
      </c>
      <c r="U1389" s="105">
        <v>0</v>
      </c>
    </row>
    <row r="1390" spans="1:21">
      <c r="A1390" s="54">
        <v>1388</v>
      </c>
      <c r="B1390" s="104">
        <v>3220</v>
      </c>
      <c r="C1390" s="104">
        <v>3220</v>
      </c>
      <c r="D1390" s="105">
        <v>0</v>
      </c>
      <c r="E1390" s="105">
        <v>845750000</v>
      </c>
      <c r="F1390" s="105">
        <v>0</v>
      </c>
      <c r="G1390" s="105">
        <v>100</v>
      </c>
      <c r="H1390" s="105">
        <v>100</v>
      </c>
      <c r="I1390" s="105">
        <v>100</v>
      </c>
      <c r="J1390" s="105">
        <v>100</v>
      </c>
      <c r="K1390" s="105">
        <v>100</v>
      </c>
      <c r="L1390" s="105">
        <v>0.61762523603385278</v>
      </c>
      <c r="M1390" s="105">
        <v>0.74680979548081683</v>
      </c>
      <c r="N1390" s="105">
        <v>1.9455895853897403</v>
      </c>
      <c r="O1390" s="105">
        <v>4.3017073383723963</v>
      </c>
      <c r="P1390" s="105">
        <v>15.826622958249066</v>
      </c>
      <c r="Q1390" s="105">
        <v>45.006959043699766</v>
      </c>
      <c r="R1390" s="105">
        <v>87.286223605894293</v>
      </c>
      <c r="S1390" s="105">
        <v>0</v>
      </c>
      <c r="T1390" s="105">
        <v>0</v>
      </c>
      <c r="U1390" s="105">
        <v>0</v>
      </c>
    </row>
    <row r="1391" spans="1:21">
      <c r="A1391" s="54">
        <v>1389</v>
      </c>
      <c r="B1391" s="104">
        <v>3221</v>
      </c>
      <c r="C1391" s="104">
        <v>3221</v>
      </c>
      <c r="D1391" s="105">
        <v>0</v>
      </c>
      <c r="E1391" s="105">
        <v>845750000</v>
      </c>
      <c r="F1391" s="105">
        <v>0</v>
      </c>
      <c r="G1391" s="105">
        <v>100</v>
      </c>
      <c r="H1391" s="105">
        <v>100</v>
      </c>
      <c r="I1391" s="105">
        <v>100</v>
      </c>
      <c r="J1391" s="105">
        <v>100</v>
      </c>
      <c r="K1391" s="105">
        <v>99.325702798948626</v>
      </c>
      <c r="L1391" s="105">
        <v>0.42914987175773156</v>
      </c>
      <c r="M1391" s="105">
        <v>0.51484791655918682</v>
      </c>
      <c r="N1391" s="105">
        <v>1.3125747920571933</v>
      </c>
      <c r="O1391" s="105">
        <v>2.4791632054494732</v>
      </c>
      <c r="P1391" s="105">
        <v>11.614699117618994</v>
      </c>
      <c r="Q1391" s="105">
        <v>34.291016442494168</v>
      </c>
      <c r="R1391" s="105">
        <v>66.98710188766303</v>
      </c>
      <c r="S1391" s="105">
        <v>0</v>
      </c>
      <c r="T1391" s="105">
        <v>0</v>
      </c>
      <c r="U1391" s="105">
        <v>0</v>
      </c>
    </row>
    <row r="1392" spans="1:21">
      <c r="A1392" s="54">
        <v>1390</v>
      </c>
      <c r="B1392" s="104">
        <v>3222</v>
      </c>
      <c r="C1392" s="104">
        <v>3222</v>
      </c>
      <c r="D1392" s="105">
        <v>0</v>
      </c>
      <c r="E1392" s="105">
        <v>1717580000</v>
      </c>
      <c r="F1392" s="105">
        <v>0</v>
      </c>
      <c r="G1392" s="105">
        <v>15.58136696490042</v>
      </c>
      <c r="H1392" s="105">
        <v>21.984081575952519</v>
      </c>
      <c r="I1392" s="105">
        <v>24.601793658133634</v>
      </c>
      <c r="J1392" s="105">
        <v>30.535167423686033</v>
      </c>
      <c r="K1392" s="105">
        <v>30.000557348671421</v>
      </c>
      <c r="L1392" s="105">
        <v>0.54018869917008472</v>
      </c>
      <c r="M1392" s="105">
        <v>0.47732308348951058</v>
      </c>
      <c r="N1392" s="105">
        <v>1.1424106471896933</v>
      </c>
      <c r="O1392" s="105">
        <v>2.1414931888818285</v>
      </c>
      <c r="P1392" s="105">
        <v>4.870742946622225</v>
      </c>
      <c r="Q1392" s="105">
        <v>8.3671948351898564</v>
      </c>
      <c r="R1392" s="105">
        <v>11.470799088345727</v>
      </c>
      <c r="S1392" s="105">
        <v>0</v>
      </c>
      <c r="T1392" s="105">
        <v>0</v>
      </c>
      <c r="U1392" s="105">
        <v>0</v>
      </c>
    </row>
    <row r="1393" spans="1:21">
      <c r="A1393" s="54">
        <v>1391</v>
      </c>
      <c r="B1393" s="104">
        <v>3223</v>
      </c>
      <c r="C1393" s="104">
        <v>3223</v>
      </c>
      <c r="D1393" s="105">
        <v>0</v>
      </c>
      <c r="E1393" s="105">
        <v>845750000</v>
      </c>
      <c r="F1393" s="105">
        <v>0</v>
      </c>
      <c r="G1393" s="105">
        <v>26.919980280094681</v>
      </c>
      <c r="H1393" s="105">
        <v>37.900547823372612</v>
      </c>
      <c r="I1393" s="105">
        <v>41.74558520568462</v>
      </c>
      <c r="J1393" s="105">
        <v>52.371734167131621</v>
      </c>
      <c r="K1393" s="105">
        <v>48.007422989832762</v>
      </c>
      <c r="L1393" s="105">
        <v>0.54197737655995903</v>
      </c>
      <c r="M1393" s="105">
        <v>0.61348072651499075</v>
      </c>
      <c r="N1393" s="105">
        <v>1.4104274115164699</v>
      </c>
      <c r="O1393" s="105">
        <v>2.174361982550205</v>
      </c>
      <c r="P1393" s="105">
        <v>7.9132497578034942</v>
      </c>
      <c r="Q1393" s="105">
        <v>14.547628285804256</v>
      </c>
      <c r="R1393" s="105">
        <v>20.284721133695022</v>
      </c>
      <c r="S1393" s="105">
        <v>0</v>
      </c>
      <c r="T1393" s="105">
        <v>0</v>
      </c>
      <c r="U1393" s="105">
        <v>0</v>
      </c>
    </row>
    <row r="1394" spans="1:21">
      <c r="A1394" s="54">
        <v>1392</v>
      </c>
      <c r="B1394" s="104">
        <v>3224</v>
      </c>
      <c r="C1394" s="104">
        <v>3224</v>
      </c>
      <c r="D1394" s="105">
        <v>0</v>
      </c>
      <c r="E1394" s="105">
        <v>845750000</v>
      </c>
      <c r="F1394" s="105">
        <v>0</v>
      </c>
      <c r="G1394" s="105">
        <v>41.74558523434073</v>
      </c>
      <c r="H1394" s="105">
        <v>57.608907623390216</v>
      </c>
      <c r="I1394" s="105">
        <v>64.009897359322466</v>
      </c>
      <c r="J1394" s="105">
        <v>80.012371699153078</v>
      </c>
      <c r="K1394" s="105">
        <v>77.849875166743516</v>
      </c>
      <c r="L1394" s="105">
        <v>0.70071675999162375</v>
      </c>
      <c r="M1394" s="105">
        <v>0.81807593898594444</v>
      </c>
      <c r="N1394" s="105">
        <v>2.0270551591622166</v>
      </c>
      <c r="O1394" s="105">
        <v>3.3198294525227374</v>
      </c>
      <c r="P1394" s="105">
        <v>9.4056561754590664</v>
      </c>
      <c r="Q1394" s="105">
        <v>21.821469504606871</v>
      </c>
      <c r="R1394" s="105">
        <v>30.972490096476761</v>
      </c>
      <c r="S1394" s="105">
        <v>0</v>
      </c>
      <c r="T1394" s="105">
        <v>0</v>
      </c>
      <c r="U1394" s="105">
        <v>0</v>
      </c>
    </row>
    <row r="1395" spans="1:21">
      <c r="A1395" s="54">
        <v>1393</v>
      </c>
      <c r="B1395" s="104">
        <v>3225</v>
      </c>
      <c r="C1395" s="104">
        <v>3225</v>
      </c>
      <c r="D1395" s="105">
        <v>129</v>
      </c>
      <c r="E1395" s="105">
        <v>9823970000</v>
      </c>
      <c r="F1395" s="105">
        <v>0</v>
      </c>
      <c r="G1395" s="105">
        <v>5.2162303091689868</v>
      </c>
      <c r="H1395" s="105">
        <v>6.654892472958057</v>
      </c>
      <c r="I1395" s="105">
        <v>6.852614850248874</v>
      </c>
      <c r="J1395" s="105">
        <v>7.9867249477916387</v>
      </c>
      <c r="K1395" s="105">
        <v>8.950453882149553</v>
      </c>
      <c r="L1395" s="105">
        <v>0.77458925434047587</v>
      </c>
      <c r="M1395" s="105">
        <v>0.77052405578772321</v>
      </c>
      <c r="N1395" s="105">
        <v>1.3181015898420534</v>
      </c>
      <c r="O1395" s="105">
        <v>1.6945416853420945</v>
      </c>
      <c r="P1395" s="105">
        <v>2.6577099985206902</v>
      </c>
      <c r="Q1395" s="105">
        <v>3.6806546891556366</v>
      </c>
      <c r="R1395" s="105">
        <v>4.4242235979235582</v>
      </c>
      <c r="S1395" s="105">
        <v>0</v>
      </c>
      <c r="T1395" s="105">
        <v>4.2484384444357781</v>
      </c>
      <c r="U1395" s="105">
        <v>4.2484384444357781</v>
      </c>
    </row>
    <row r="1396" spans="1:21">
      <c r="A1396" s="54">
        <v>1394</v>
      </c>
      <c r="B1396" s="104">
        <v>3226</v>
      </c>
      <c r="C1396" s="104">
        <v>3226</v>
      </c>
      <c r="D1396" s="105">
        <v>0</v>
      </c>
      <c r="E1396" s="105">
        <v>845750000</v>
      </c>
      <c r="F1396" s="105">
        <v>0</v>
      </c>
      <c r="G1396" s="105">
        <v>100</v>
      </c>
      <c r="H1396" s="105">
        <v>100</v>
      </c>
      <c r="I1396" s="105">
        <v>100</v>
      </c>
      <c r="J1396" s="105">
        <v>100</v>
      </c>
      <c r="K1396" s="105">
        <v>100</v>
      </c>
      <c r="L1396" s="105">
        <v>2.1021343992665531</v>
      </c>
      <c r="M1396" s="105">
        <v>3.7579196101363475</v>
      </c>
      <c r="N1396" s="105">
        <v>6.1646771132573797</v>
      </c>
      <c r="O1396" s="105">
        <v>7.4880483124546657</v>
      </c>
      <c r="P1396" s="105">
        <v>19.584970922100357</v>
      </c>
      <c r="Q1396" s="105">
        <v>60.008732703456474</v>
      </c>
      <c r="R1396" s="105">
        <v>100</v>
      </c>
      <c r="S1396" s="105">
        <v>0</v>
      </c>
      <c r="T1396" s="105">
        <v>0</v>
      </c>
      <c r="U1396" s="105">
        <v>0</v>
      </c>
    </row>
    <row r="1397" spans="1:21">
      <c r="A1397" s="54">
        <v>1395</v>
      </c>
      <c r="B1397" s="104">
        <v>3227</v>
      </c>
      <c r="C1397" s="104">
        <v>3227</v>
      </c>
      <c r="D1397" s="105">
        <v>0</v>
      </c>
      <c r="E1397" s="105">
        <v>2589420000</v>
      </c>
      <c r="F1397" s="105">
        <v>0</v>
      </c>
      <c r="G1397" s="105">
        <v>68.897247275573378</v>
      </c>
      <c r="H1397" s="105">
        <v>95.857039687754252</v>
      </c>
      <c r="I1397" s="105">
        <v>100</v>
      </c>
      <c r="J1397" s="105">
        <v>100</v>
      </c>
      <c r="K1397" s="105">
        <v>100</v>
      </c>
      <c r="L1397" s="105">
        <v>0.43688366979365628</v>
      </c>
      <c r="M1397" s="105">
        <v>0.73643747152192351</v>
      </c>
      <c r="N1397" s="105">
        <v>2.1371661491778187</v>
      </c>
      <c r="O1397" s="105">
        <v>2.6615492963095719</v>
      </c>
      <c r="P1397" s="105">
        <v>8.1895028006129813</v>
      </c>
      <c r="Q1397" s="105">
        <v>33.531680537756209</v>
      </c>
      <c r="R1397" s="105">
        <v>51.272301737700104</v>
      </c>
      <c r="S1397" s="105">
        <v>0</v>
      </c>
      <c r="T1397" s="105">
        <v>0</v>
      </c>
      <c r="U1397" s="105">
        <v>0</v>
      </c>
    </row>
    <row r="1398" spans="1:21">
      <c r="A1398" s="54">
        <v>1396</v>
      </c>
      <c r="B1398" s="104">
        <v>3228</v>
      </c>
      <c r="C1398" s="104">
        <v>3228</v>
      </c>
      <c r="D1398" s="105">
        <v>0</v>
      </c>
      <c r="E1398" s="105">
        <v>845750000</v>
      </c>
      <c r="F1398" s="105">
        <v>0</v>
      </c>
      <c r="G1398" s="105">
        <v>100</v>
      </c>
      <c r="H1398" s="105">
        <v>100</v>
      </c>
      <c r="I1398" s="105">
        <v>100</v>
      </c>
      <c r="J1398" s="105">
        <v>100</v>
      </c>
      <c r="K1398" s="105">
        <v>100</v>
      </c>
      <c r="L1398" s="105">
        <v>1.458358841189151</v>
      </c>
      <c r="M1398" s="105">
        <v>1.7910432962347338</v>
      </c>
      <c r="N1398" s="105">
        <v>4.3314968137887373</v>
      </c>
      <c r="O1398" s="105">
        <v>7.3349653883305548</v>
      </c>
      <c r="P1398" s="105">
        <v>21.336382421106943</v>
      </c>
      <c r="Q1398" s="105">
        <v>68.582032884988337</v>
      </c>
      <c r="R1398" s="105">
        <v>100</v>
      </c>
      <c r="S1398" s="105">
        <v>0</v>
      </c>
      <c r="T1398" s="105">
        <v>0</v>
      </c>
      <c r="U1398" s="105">
        <v>0</v>
      </c>
    </row>
    <row r="1399" spans="1:21">
      <c r="A1399" s="54">
        <v>1397</v>
      </c>
      <c r="B1399" s="104">
        <v>3229</v>
      </c>
      <c r="C1399" s="104">
        <v>3229</v>
      </c>
      <c r="D1399" s="105">
        <v>0</v>
      </c>
      <c r="E1399" s="105">
        <v>845750000</v>
      </c>
      <c r="F1399" s="105">
        <v>0</v>
      </c>
      <c r="G1399" s="105">
        <v>100</v>
      </c>
      <c r="H1399" s="105">
        <v>100</v>
      </c>
      <c r="I1399" s="105">
        <v>100</v>
      </c>
      <c r="J1399" s="105">
        <v>100</v>
      </c>
      <c r="K1399" s="105">
        <v>100</v>
      </c>
      <c r="L1399" s="105">
        <v>0.74478393438450219</v>
      </c>
      <c r="M1399" s="105">
        <v>1.0293738519322828</v>
      </c>
      <c r="N1399" s="105">
        <v>2.6720272552592861</v>
      </c>
      <c r="O1399" s="105">
        <v>4.4943722021362298</v>
      </c>
      <c r="P1399" s="105">
        <v>15.060962420842792</v>
      </c>
      <c r="Q1399" s="105">
        <v>49.662851399474313</v>
      </c>
      <c r="R1399" s="105">
        <v>99.325702798948626</v>
      </c>
      <c r="S1399" s="105">
        <v>0</v>
      </c>
      <c r="T1399" s="105">
        <v>0</v>
      </c>
      <c r="U1399" s="105">
        <v>0</v>
      </c>
    </row>
    <row r="1400" spans="1:21">
      <c r="A1400" s="54">
        <v>1398</v>
      </c>
      <c r="B1400" s="104">
        <v>3230</v>
      </c>
      <c r="C1400" s="104">
        <v>3230</v>
      </c>
      <c r="D1400" s="105">
        <v>0</v>
      </c>
      <c r="E1400" s="105">
        <v>845750000</v>
      </c>
      <c r="F1400" s="105">
        <v>0</v>
      </c>
      <c r="G1400" s="105">
        <v>100</v>
      </c>
      <c r="H1400" s="105">
        <v>100</v>
      </c>
      <c r="I1400" s="105">
        <v>100</v>
      </c>
      <c r="J1400" s="105">
        <v>100</v>
      </c>
      <c r="K1400" s="105">
        <v>100</v>
      </c>
      <c r="L1400" s="105">
        <v>1.3347898889494694</v>
      </c>
      <c r="M1400" s="105">
        <v>2.3615047191387668</v>
      </c>
      <c r="N1400" s="105">
        <v>3.6577084205327117</v>
      </c>
      <c r="O1400" s="105">
        <v>5.0144884917111749</v>
      </c>
      <c r="P1400" s="105">
        <v>14.547674950356299</v>
      </c>
      <c r="Q1400" s="105">
        <v>50.53412949420192</v>
      </c>
      <c r="R1400" s="105">
        <v>100</v>
      </c>
      <c r="S1400" s="105">
        <v>0</v>
      </c>
      <c r="T1400" s="105">
        <v>0</v>
      </c>
      <c r="U1400" s="105">
        <v>0</v>
      </c>
    </row>
    <row r="1401" spans="1:21">
      <c r="A1401" s="54">
        <v>1399</v>
      </c>
      <c r="B1401" s="104">
        <v>3231</v>
      </c>
      <c r="C1401" s="104">
        <v>3231</v>
      </c>
      <c r="D1401" s="105">
        <v>0</v>
      </c>
      <c r="E1401" s="105">
        <v>845750000</v>
      </c>
      <c r="F1401" s="105">
        <v>1</v>
      </c>
      <c r="G1401" s="105">
        <v>-99999</v>
      </c>
      <c r="H1401" s="105">
        <v>-99999</v>
      </c>
      <c r="I1401" s="105">
        <v>-99999</v>
      </c>
      <c r="J1401" s="105">
        <v>-99999</v>
      </c>
      <c r="K1401" s="105">
        <v>-99999</v>
      </c>
      <c r="L1401" s="105">
        <v>-99999</v>
      </c>
      <c r="M1401" s="105">
        <v>-99999</v>
      </c>
      <c r="N1401" s="105">
        <v>-99999</v>
      </c>
      <c r="O1401" s="105">
        <v>-99999</v>
      </c>
      <c r="P1401" s="105">
        <v>-99999</v>
      </c>
      <c r="Q1401" s="105">
        <v>-99999</v>
      </c>
      <c r="R1401" s="105">
        <v>-99999</v>
      </c>
      <c r="S1401" s="105">
        <v>0</v>
      </c>
      <c r="T1401" s="105">
        <v>0</v>
      </c>
      <c r="U1401" s="105">
        <v>0</v>
      </c>
    </row>
    <row r="1402" spans="1:21">
      <c r="A1402" s="54">
        <v>1400</v>
      </c>
      <c r="B1402" s="104">
        <v>3232</v>
      </c>
      <c r="C1402" s="104">
        <v>3232</v>
      </c>
      <c r="D1402" s="105">
        <v>0</v>
      </c>
      <c r="E1402" s="105">
        <v>845750000</v>
      </c>
      <c r="F1402" s="105">
        <v>1</v>
      </c>
      <c r="G1402" s="105">
        <v>-99999</v>
      </c>
      <c r="H1402" s="105">
        <v>-99999</v>
      </c>
      <c r="I1402" s="105">
        <v>-99999</v>
      </c>
      <c r="J1402" s="105">
        <v>-99999</v>
      </c>
      <c r="K1402" s="105">
        <v>-99999</v>
      </c>
      <c r="L1402" s="105">
        <v>-99999</v>
      </c>
      <c r="M1402" s="105">
        <v>-99999</v>
      </c>
      <c r="N1402" s="105">
        <v>-99999</v>
      </c>
      <c r="O1402" s="105">
        <v>-99999</v>
      </c>
      <c r="P1402" s="105">
        <v>-99999</v>
      </c>
      <c r="Q1402" s="105">
        <v>-99999</v>
      </c>
      <c r="R1402" s="105">
        <v>-99999</v>
      </c>
      <c r="S1402" s="105">
        <v>0</v>
      </c>
      <c r="T1402" s="105">
        <v>0</v>
      </c>
      <c r="U1402" s="105">
        <v>0</v>
      </c>
    </row>
    <row r="1403" spans="1:21">
      <c r="A1403" s="54">
        <v>1401</v>
      </c>
      <c r="B1403" s="104">
        <v>3233</v>
      </c>
      <c r="C1403" s="104">
        <v>3233</v>
      </c>
      <c r="D1403" s="105">
        <v>0</v>
      </c>
      <c r="E1403" s="105">
        <v>845750000</v>
      </c>
      <c r="F1403" s="105">
        <v>0</v>
      </c>
      <c r="G1403" s="105">
        <v>100</v>
      </c>
      <c r="H1403" s="105">
        <v>100</v>
      </c>
      <c r="I1403" s="105">
        <v>100</v>
      </c>
      <c r="J1403" s="105">
        <v>100</v>
      </c>
      <c r="K1403" s="105">
        <v>100</v>
      </c>
      <c r="L1403" s="105">
        <v>13.251942780812298</v>
      </c>
      <c r="M1403" s="105">
        <v>15.382194994901049</v>
      </c>
      <c r="N1403" s="105">
        <v>23.85354876020887</v>
      </c>
      <c r="O1403" s="105">
        <v>33.589691111314536</v>
      </c>
      <c r="P1403" s="105">
        <v>100</v>
      </c>
      <c r="Q1403" s="105">
        <v>100</v>
      </c>
      <c r="R1403" s="105">
        <v>100</v>
      </c>
      <c r="S1403" s="105">
        <v>0</v>
      </c>
      <c r="T1403" s="105">
        <v>0</v>
      </c>
      <c r="U1403" s="105">
        <v>0</v>
      </c>
    </row>
    <row r="1404" spans="1:21">
      <c r="A1404" s="54">
        <v>1402</v>
      </c>
      <c r="B1404" s="104">
        <v>3234</v>
      </c>
      <c r="C1404" s="104">
        <v>3234</v>
      </c>
      <c r="D1404" s="105">
        <v>0</v>
      </c>
      <c r="E1404" s="105">
        <v>845750000</v>
      </c>
      <c r="F1404" s="105">
        <v>0</v>
      </c>
      <c r="G1404" s="105">
        <v>100</v>
      </c>
      <c r="H1404" s="105">
        <v>100</v>
      </c>
      <c r="I1404" s="105">
        <v>100</v>
      </c>
      <c r="J1404" s="105">
        <v>100</v>
      </c>
      <c r="K1404" s="105">
        <v>100</v>
      </c>
      <c r="L1404" s="105">
        <v>7.6595587018018847</v>
      </c>
      <c r="M1404" s="105">
        <v>10.483640395456954</v>
      </c>
      <c r="N1404" s="105">
        <v>18.288128245408242</v>
      </c>
      <c r="O1404" s="105">
        <v>26.54728293688293</v>
      </c>
      <c r="P1404" s="105">
        <v>76.808619885531428</v>
      </c>
      <c r="Q1404" s="105">
        <v>100</v>
      </c>
      <c r="R1404" s="105">
        <v>100</v>
      </c>
      <c r="S1404" s="105">
        <v>0</v>
      </c>
      <c r="T1404" s="105">
        <v>0</v>
      </c>
      <c r="U1404" s="105">
        <v>0</v>
      </c>
    </row>
    <row r="1405" spans="1:21">
      <c r="A1405" s="54">
        <v>1403</v>
      </c>
      <c r="B1405" s="104">
        <v>3235</v>
      </c>
      <c r="C1405" s="104">
        <v>3235</v>
      </c>
      <c r="D1405" s="105">
        <v>0</v>
      </c>
      <c r="E1405" s="105">
        <v>845750000</v>
      </c>
      <c r="F1405" s="105">
        <v>0</v>
      </c>
      <c r="G1405" s="105">
        <v>100</v>
      </c>
      <c r="H1405" s="105">
        <v>100</v>
      </c>
      <c r="I1405" s="105">
        <v>100</v>
      </c>
      <c r="J1405" s="105">
        <v>100</v>
      </c>
      <c r="K1405" s="105">
        <v>100</v>
      </c>
      <c r="L1405" s="105">
        <v>8.0278067163115914</v>
      </c>
      <c r="M1405" s="105">
        <v>10.757722497298964</v>
      </c>
      <c r="N1405" s="105">
        <v>18.703767523712973</v>
      </c>
      <c r="O1405" s="105">
        <v>28.238915719160321</v>
      </c>
      <c r="P1405" s="105">
        <v>99.316545424755446</v>
      </c>
      <c r="Q1405" s="105">
        <v>100</v>
      </c>
      <c r="R1405" s="105">
        <v>100</v>
      </c>
      <c r="S1405" s="105">
        <v>0</v>
      </c>
      <c r="T1405" s="105">
        <v>0</v>
      </c>
      <c r="U1405" s="105">
        <v>0</v>
      </c>
    </row>
    <row r="1406" spans="1:21">
      <c r="A1406" s="54">
        <v>1404</v>
      </c>
      <c r="B1406" s="104">
        <v>3236</v>
      </c>
      <c r="C1406" s="104">
        <v>3236</v>
      </c>
      <c r="D1406" s="105">
        <v>284</v>
      </c>
      <c r="E1406" s="105">
        <v>845750000</v>
      </c>
      <c r="F1406" s="105">
        <v>0</v>
      </c>
      <c r="G1406" s="105">
        <v>100</v>
      </c>
      <c r="H1406" s="105">
        <v>100</v>
      </c>
      <c r="I1406" s="105">
        <v>100</v>
      </c>
      <c r="J1406" s="105">
        <v>100</v>
      </c>
      <c r="K1406" s="105">
        <v>100</v>
      </c>
      <c r="L1406" s="105">
        <v>11.842438276544758</v>
      </c>
      <c r="M1406" s="105">
        <v>13.94857239056561</v>
      </c>
      <c r="N1406" s="105">
        <v>24.5661424192051</v>
      </c>
      <c r="O1406" s="105">
        <v>36.576310828950142</v>
      </c>
      <c r="P1406" s="105">
        <v>100</v>
      </c>
      <c r="Q1406" s="105">
        <v>100</v>
      </c>
      <c r="R1406" s="105">
        <v>100</v>
      </c>
      <c r="S1406" s="105">
        <v>0</v>
      </c>
      <c r="T1406" s="105">
        <v>73.911121992938803</v>
      </c>
      <c r="U1406" s="105">
        <v>73.911121992938817</v>
      </c>
    </row>
    <row r="1407" spans="1:21">
      <c r="A1407" s="54">
        <v>1405</v>
      </c>
      <c r="B1407" s="104">
        <v>3237</v>
      </c>
      <c r="C1407" s="104">
        <v>3237</v>
      </c>
      <c r="D1407" s="105">
        <v>155</v>
      </c>
      <c r="E1407" s="105">
        <v>845750000</v>
      </c>
      <c r="F1407" s="105">
        <v>0</v>
      </c>
      <c r="G1407" s="105">
        <v>92.910346235696764</v>
      </c>
      <c r="H1407" s="105">
        <v>100</v>
      </c>
      <c r="I1407" s="105">
        <v>100</v>
      </c>
      <c r="J1407" s="105">
        <v>100</v>
      </c>
      <c r="K1407" s="105">
        <v>100</v>
      </c>
      <c r="L1407" s="105">
        <v>35.78113282596302</v>
      </c>
      <c r="M1407" s="105">
        <v>18.493619213419088</v>
      </c>
      <c r="N1407" s="105">
        <v>20.83458367081391</v>
      </c>
      <c r="O1407" s="105">
        <v>27.589484407002644</v>
      </c>
      <c r="P1407" s="105">
        <v>45.717789398746646</v>
      </c>
      <c r="Q1407" s="105">
        <v>58.780014965440792</v>
      </c>
      <c r="R1407" s="105">
        <v>72.005518332664991</v>
      </c>
      <c r="S1407" s="105">
        <v>0</v>
      </c>
      <c r="T1407" s="105">
        <v>64.342707420812317</v>
      </c>
      <c r="U1407" s="105">
        <v>64.342707420812317</v>
      </c>
    </row>
    <row r="1408" spans="1:21">
      <c r="A1408" s="54">
        <v>1406</v>
      </c>
      <c r="B1408" s="104">
        <v>3238</v>
      </c>
      <c r="C1408" s="104">
        <v>3238</v>
      </c>
      <c r="D1408" s="105">
        <v>102.99999999999999</v>
      </c>
      <c r="E1408" s="105">
        <v>845750000</v>
      </c>
      <c r="F1408" s="105">
        <v>0</v>
      </c>
      <c r="G1408" s="105">
        <v>90.01391816154721</v>
      </c>
      <c r="H1408" s="105">
        <v>100</v>
      </c>
      <c r="I1408" s="105">
        <v>100</v>
      </c>
      <c r="J1408" s="105">
        <v>100</v>
      </c>
      <c r="K1408" s="105">
        <v>100</v>
      </c>
      <c r="L1408" s="105">
        <v>35.781930200863485</v>
      </c>
      <c r="M1408" s="105">
        <v>17.890965100431742</v>
      </c>
      <c r="N1408" s="105">
        <v>19.830964226217667</v>
      </c>
      <c r="O1408" s="105">
        <v>24.852720521930465</v>
      </c>
      <c r="P1408" s="105">
        <v>42.359490899551623</v>
      </c>
      <c r="Q1408" s="105">
        <v>55.393180407105966</v>
      </c>
      <c r="R1408" s="105">
        <v>68.582032884988337</v>
      </c>
      <c r="S1408" s="105">
        <v>0</v>
      </c>
      <c r="T1408" s="105">
        <v>62.892100200219694</v>
      </c>
      <c r="U1408" s="105">
        <v>62.892100200219716</v>
      </c>
    </row>
    <row r="1409" spans="1:21">
      <c r="A1409" s="54">
        <v>1407</v>
      </c>
      <c r="B1409" s="104">
        <v>3239</v>
      </c>
      <c r="C1409" s="104">
        <v>3239</v>
      </c>
      <c r="D1409" s="105">
        <v>0</v>
      </c>
      <c r="E1409" s="105">
        <v>845750000</v>
      </c>
      <c r="F1409" s="105">
        <v>1</v>
      </c>
      <c r="G1409" s="105">
        <v>-99999</v>
      </c>
      <c r="H1409" s="105">
        <v>-99999</v>
      </c>
      <c r="I1409" s="105">
        <v>-99999</v>
      </c>
      <c r="J1409" s="105">
        <v>-99999</v>
      </c>
      <c r="K1409" s="105">
        <v>-99999</v>
      </c>
      <c r="L1409" s="105">
        <v>-99999</v>
      </c>
      <c r="M1409" s="105">
        <v>-99999</v>
      </c>
      <c r="N1409" s="105">
        <v>-99999</v>
      </c>
      <c r="O1409" s="105">
        <v>-99999</v>
      </c>
      <c r="P1409" s="105">
        <v>-99999</v>
      </c>
      <c r="Q1409" s="105">
        <v>-99999</v>
      </c>
      <c r="R1409" s="105">
        <v>-99999</v>
      </c>
      <c r="S1409" s="105">
        <v>0</v>
      </c>
      <c r="T1409" s="105">
        <v>0</v>
      </c>
      <c r="U1409" s="105">
        <v>0</v>
      </c>
    </row>
    <row r="1410" spans="1:21">
      <c r="A1410" s="54">
        <v>1408</v>
      </c>
      <c r="B1410" s="104">
        <v>3240</v>
      </c>
      <c r="C1410" s="104">
        <v>3240</v>
      </c>
      <c r="D1410" s="105">
        <v>102.99999999999999</v>
      </c>
      <c r="E1410" s="105">
        <v>845750000</v>
      </c>
      <c r="F1410" s="105">
        <v>0</v>
      </c>
      <c r="G1410" s="105">
        <v>100</v>
      </c>
      <c r="H1410" s="105">
        <v>100</v>
      </c>
      <c r="I1410" s="105">
        <v>100</v>
      </c>
      <c r="J1410" s="105">
        <v>100</v>
      </c>
      <c r="K1410" s="105">
        <v>100</v>
      </c>
      <c r="L1410" s="105">
        <v>6.7456335778418923</v>
      </c>
      <c r="M1410" s="105">
        <v>7.7638307075202775</v>
      </c>
      <c r="N1410" s="105">
        <v>10.483644012702539</v>
      </c>
      <c r="O1410" s="105">
        <v>26.668499285603868</v>
      </c>
      <c r="P1410" s="105">
        <v>54.861143555492376</v>
      </c>
      <c r="Q1410" s="105">
        <v>100</v>
      </c>
      <c r="R1410" s="105">
        <v>100</v>
      </c>
      <c r="S1410" s="105">
        <v>0</v>
      </c>
      <c r="T1410" s="105">
        <v>67.210229261596737</v>
      </c>
      <c r="U1410" s="105">
        <v>67.210229261596751</v>
      </c>
    </row>
    <row r="1411" spans="1:21">
      <c r="A1411" s="54">
        <v>1409</v>
      </c>
      <c r="B1411" s="104">
        <v>3241</v>
      </c>
      <c r="C1411" s="104">
        <v>3241</v>
      </c>
      <c r="D1411" s="105">
        <v>0</v>
      </c>
      <c r="E1411" s="105">
        <v>845750000</v>
      </c>
      <c r="F1411" s="105">
        <v>0</v>
      </c>
      <c r="G1411" s="105">
        <v>100</v>
      </c>
      <c r="H1411" s="105">
        <v>100</v>
      </c>
      <c r="I1411" s="105">
        <v>100</v>
      </c>
      <c r="J1411" s="105">
        <v>100</v>
      </c>
      <c r="K1411" s="105">
        <v>100</v>
      </c>
      <c r="L1411" s="105">
        <v>6.5576544718852272</v>
      </c>
      <c r="M1411" s="105">
        <v>7.8754487523431607</v>
      </c>
      <c r="N1411" s="105">
        <v>10.619153478965938</v>
      </c>
      <c r="O1411" s="105">
        <v>15.5873320085222</v>
      </c>
      <c r="P1411" s="105">
        <v>51.43652466374126</v>
      </c>
      <c r="Q1411" s="105">
        <v>100</v>
      </c>
      <c r="R1411" s="105">
        <v>100</v>
      </c>
      <c r="S1411" s="105">
        <v>0</v>
      </c>
      <c r="T1411" s="105">
        <v>0</v>
      </c>
      <c r="U1411" s="105">
        <v>0</v>
      </c>
    </row>
    <row r="1412" spans="1:21">
      <c r="A1412" s="54">
        <v>1410</v>
      </c>
      <c r="B1412" s="104">
        <v>3242</v>
      </c>
      <c r="C1412" s="104">
        <v>3242</v>
      </c>
      <c r="D1412" s="105">
        <v>0</v>
      </c>
      <c r="E1412" s="105">
        <v>3461250000</v>
      </c>
      <c r="F1412" s="105">
        <v>0</v>
      </c>
      <c r="G1412" s="105">
        <v>28.156213746155057</v>
      </c>
      <c r="H1412" s="105">
        <v>38.479749704104123</v>
      </c>
      <c r="I1412" s="105">
        <v>41.511471334689737</v>
      </c>
      <c r="J1412" s="105">
        <v>50.432796314513404</v>
      </c>
      <c r="K1412" s="105">
        <v>57.560880597069918</v>
      </c>
      <c r="L1412" s="105">
        <v>0.4241765878695391</v>
      </c>
      <c r="M1412" s="105">
        <v>0.42451238619855169</v>
      </c>
      <c r="N1412" s="105">
        <v>1.0087095753516948</v>
      </c>
      <c r="O1412" s="105">
        <v>2.7308255458934019</v>
      </c>
      <c r="P1412" s="105">
        <v>8.9241278015893037</v>
      </c>
      <c r="Q1412" s="105">
        <v>16.094438258867868</v>
      </c>
      <c r="R1412" s="105">
        <v>21.412827880385525</v>
      </c>
      <c r="S1412" s="105">
        <v>0</v>
      </c>
      <c r="T1412" s="105">
        <v>0</v>
      </c>
      <c r="U1412" s="105">
        <v>0</v>
      </c>
    </row>
    <row r="1413" spans="1:21">
      <c r="A1413" s="54">
        <v>1411</v>
      </c>
      <c r="B1413" s="104">
        <v>3243</v>
      </c>
      <c r="C1413" s="104">
        <v>3243</v>
      </c>
      <c r="D1413" s="105">
        <v>0</v>
      </c>
      <c r="E1413" s="105">
        <v>845750000</v>
      </c>
      <c r="F1413" s="105">
        <v>0</v>
      </c>
      <c r="G1413" s="105">
        <v>100</v>
      </c>
      <c r="H1413" s="105">
        <v>100</v>
      </c>
      <c r="I1413" s="105">
        <v>100</v>
      </c>
      <c r="J1413" s="105">
        <v>100</v>
      </c>
      <c r="K1413" s="105">
        <v>100</v>
      </c>
      <c r="L1413" s="105">
        <v>1.7003873742027358</v>
      </c>
      <c r="M1413" s="105">
        <v>2.7251138894697355</v>
      </c>
      <c r="N1413" s="105">
        <v>3.9283264659659198</v>
      </c>
      <c r="O1413" s="105">
        <v>6.5133343285628067</v>
      </c>
      <c r="P1413" s="105">
        <v>24.619158794635375</v>
      </c>
      <c r="Q1413" s="105">
        <v>65.464581340280418</v>
      </c>
      <c r="R1413" s="105">
        <v>100</v>
      </c>
      <c r="S1413" s="105">
        <v>0</v>
      </c>
      <c r="T1413" s="105">
        <v>0</v>
      </c>
      <c r="U1413" s="105">
        <v>0</v>
      </c>
    </row>
    <row r="1414" spans="1:21">
      <c r="A1414" s="54">
        <v>1412</v>
      </c>
      <c r="B1414" s="104">
        <v>3244</v>
      </c>
      <c r="C1414" s="104">
        <v>3244</v>
      </c>
      <c r="D1414" s="105">
        <v>0</v>
      </c>
      <c r="E1414" s="105">
        <v>845750000</v>
      </c>
      <c r="F1414" s="105">
        <v>0</v>
      </c>
      <c r="G1414" s="105">
        <v>27.173761943397153</v>
      </c>
      <c r="H1414" s="105">
        <v>34.290790122428902</v>
      </c>
      <c r="I1414" s="105">
        <v>34.703977981217456</v>
      </c>
      <c r="J1414" s="105">
        <v>40.005974617236795</v>
      </c>
      <c r="K1414" s="105">
        <v>43.642939009213741</v>
      </c>
      <c r="L1414" s="105">
        <v>19.139345209973211</v>
      </c>
      <c r="M1414" s="105">
        <v>10.900455557878942</v>
      </c>
      <c r="N1414" s="105">
        <v>9.9755684196346674</v>
      </c>
      <c r="O1414" s="105">
        <v>13.110667323536019</v>
      </c>
      <c r="P1414" s="105">
        <v>17.247902726157751</v>
      </c>
      <c r="Q1414" s="105">
        <v>20.284558869379406</v>
      </c>
      <c r="R1414" s="105">
        <v>22.680402848474959</v>
      </c>
      <c r="S1414" s="105">
        <v>0</v>
      </c>
      <c r="T1414" s="105">
        <v>0</v>
      </c>
      <c r="U1414" s="105">
        <v>0</v>
      </c>
    </row>
    <row r="1415" spans="1:21">
      <c r="A1415" s="54">
        <v>1413</v>
      </c>
      <c r="B1415" s="104">
        <v>3245</v>
      </c>
      <c r="C1415" s="104">
        <v>3245</v>
      </c>
      <c r="D1415" s="105">
        <v>258</v>
      </c>
      <c r="E1415" s="105">
        <v>1717580000</v>
      </c>
      <c r="F1415" s="105">
        <v>0</v>
      </c>
      <c r="G1415" s="105">
        <v>19.227298556398637</v>
      </c>
      <c r="H1415" s="105">
        <v>26.49432914689713</v>
      </c>
      <c r="I1415" s="105">
        <v>29.006733437935146</v>
      </c>
      <c r="J1415" s="105">
        <v>35.795543391494434</v>
      </c>
      <c r="K1415" s="105">
        <v>41.033931170073018</v>
      </c>
      <c r="L1415" s="105">
        <v>0.39819377828262176</v>
      </c>
      <c r="M1415" s="105">
        <v>1.1573455216306132</v>
      </c>
      <c r="N1415" s="105">
        <v>1.5992288928673306</v>
      </c>
      <c r="O1415" s="105">
        <v>2.7299302006157768</v>
      </c>
      <c r="P1415" s="105">
        <v>7.2830538131413247</v>
      </c>
      <c r="Q1415" s="105">
        <v>11.104862758903534</v>
      </c>
      <c r="R1415" s="105">
        <v>14.629455187336804</v>
      </c>
      <c r="S1415" s="105">
        <v>0</v>
      </c>
      <c r="T1415" s="105">
        <v>15.871658821298032</v>
      </c>
      <c r="U1415" s="105">
        <v>15.871658821298032</v>
      </c>
    </row>
    <row r="1416" spans="1:21">
      <c r="A1416" s="54">
        <v>1414</v>
      </c>
      <c r="B1416" s="104">
        <v>3246</v>
      </c>
      <c r="C1416" s="104">
        <v>3246</v>
      </c>
      <c r="D1416" s="105">
        <v>0</v>
      </c>
      <c r="E1416" s="105">
        <v>36473000000</v>
      </c>
      <c r="F1416" s="105">
        <v>1</v>
      </c>
      <c r="G1416" s="105">
        <v>100</v>
      </c>
      <c r="H1416" s="105">
        <v>100</v>
      </c>
      <c r="I1416" s="105">
        <v>100</v>
      </c>
      <c r="J1416" s="105">
        <v>100</v>
      </c>
      <c r="K1416" s="105">
        <v>100</v>
      </c>
      <c r="L1416" s="105">
        <v>4.5527268922082627</v>
      </c>
      <c r="M1416" s="105">
        <v>0.43714835724059614</v>
      </c>
      <c r="N1416" s="105">
        <v>0.78882463242740464</v>
      </c>
      <c r="O1416" s="105">
        <v>4.9831373604942684</v>
      </c>
      <c r="P1416" s="105">
        <v>32.474097451855371</v>
      </c>
      <c r="Q1416" s="105">
        <v>100</v>
      </c>
      <c r="R1416" s="105">
        <v>100</v>
      </c>
      <c r="S1416" s="105">
        <v>0</v>
      </c>
      <c r="T1416" s="105">
        <v>0</v>
      </c>
      <c r="U1416" s="105">
        <v>0</v>
      </c>
    </row>
    <row r="1417" spans="1:21">
      <c r="A1417" s="54">
        <v>1415</v>
      </c>
      <c r="B1417" s="104">
        <v>3313</v>
      </c>
      <c r="C1417" s="104">
        <v>3313</v>
      </c>
      <c r="D1417" s="105">
        <v>0</v>
      </c>
      <c r="E1417" s="105">
        <v>4996050000</v>
      </c>
      <c r="F1417" s="105">
        <v>1</v>
      </c>
      <c r="G1417" s="105">
        <v>39.116422443402847</v>
      </c>
      <c r="H1417" s="105">
        <v>58.11286781302725</v>
      </c>
      <c r="I1417" s="105">
        <v>73.349912139181441</v>
      </c>
      <c r="J1417" s="105">
        <v>100</v>
      </c>
      <c r="K1417" s="105">
        <v>2.8702817462451815</v>
      </c>
      <c r="L1417" s="105">
        <v>0.37974342871908312</v>
      </c>
      <c r="M1417" s="105">
        <v>0.11426302832890733</v>
      </c>
      <c r="N1417" s="105">
        <v>0.21721245988151747</v>
      </c>
      <c r="O1417" s="105">
        <v>1.97070719239911</v>
      </c>
      <c r="P1417" s="105">
        <v>8.4489860582030154</v>
      </c>
      <c r="Q1417" s="105">
        <v>21.821822864629095</v>
      </c>
      <c r="R1417" s="105">
        <v>33.175051003906376</v>
      </c>
      <c r="S1417" s="105">
        <v>0</v>
      </c>
      <c r="T1417" s="105">
        <v>0</v>
      </c>
      <c r="U1417" s="105">
        <v>0</v>
      </c>
    </row>
    <row r="1418" spans="1:21">
      <c r="A1418" s="54">
        <v>1416</v>
      </c>
      <c r="B1418" s="104">
        <v>3314</v>
      </c>
      <c r="C1418" s="104">
        <v>3314</v>
      </c>
      <c r="D1418" s="105">
        <v>0</v>
      </c>
      <c r="E1418" s="105">
        <v>845750000</v>
      </c>
      <c r="F1418" s="105">
        <v>1</v>
      </c>
      <c r="G1418" s="105">
        <v>41.744065813613446</v>
      </c>
      <c r="H1418" s="105">
        <v>62.616098720420169</v>
      </c>
      <c r="I1418" s="105">
        <v>70.252573605347422</v>
      </c>
      <c r="J1418" s="105">
        <v>87.28418130700436</v>
      </c>
      <c r="K1418" s="105">
        <v>2.9007280108824465</v>
      </c>
      <c r="L1418" s="105">
        <v>0.14434707272250422</v>
      </c>
      <c r="M1418" s="105">
        <v>0.22300078434354698</v>
      </c>
      <c r="N1418" s="105">
        <v>0.90587165065477171</v>
      </c>
      <c r="O1418" s="105">
        <v>2.8747086771921668</v>
      </c>
      <c r="P1418" s="105">
        <v>9.6656727962117319</v>
      </c>
      <c r="Q1418" s="105">
        <v>24.002962648493696</v>
      </c>
      <c r="R1418" s="105">
        <v>36.460243822956429</v>
      </c>
      <c r="S1418" s="105">
        <v>0</v>
      </c>
      <c r="T1418" s="105">
        <v>0</v>
      </c>
      <c r="U1418" s="105">
        <v>0</v>
      </c>
    </row>
    <row r="1419" spans="1:21">
      <c r="A1419" s="54">
        <v>1417</v>
      </c>
      <c r="B1419" s="104">
        <v>3315</v>
      </c>
      <c r="C1419" s="104">
        <v>3315</v>
      </c>
      <c r="D1419" s="105">
        <v>0</v>
      </c>
      <c r="E1419" s="105">
        <v>845750000</v>
      </c>
      <c r="F1419" s="105">
        <v>1</v>
      </c>
      <c r="G1419" s="105">
        <v>34.291016442494168</v>
      </c>
      <c r="H1419" s="105">
        <v>55.393180407105966</v>
      </c>
      <c r="I1419" s="105">
        <v>65.46466775385251</v>
      </c>
      <c r="J1419" s="105">
        <v>80.012371699153078</v>
      </c>
      <c r="K1419" s="105">
        <v>1.9215779727615145</v>
      </c>
      <c r="L1419" s="105">
        <v>0.1865237604630651</v>
      </c>
      <c r="M1419" s="105">
        <v>0.15388638642854527</v>
      </c>
      <c r="N1419" s="105">
        <v>0.31769326177180468</v>
      </c>
      <c r="O1419" s="105">
        <v>1.1473057759062675</v>
      </c>
      <c r="P1419" s="105">
        <v>4.545670394051724</v>
      </c>
      <c r="Q1419" s="105">
        <v>18.704190786814998</v>
      </c>
      <c r="R1419" s="105">
        <v>30.97253098031732</v>
      </c>
      <c r="S1419" s="105">
        <v>0</v>
      </c>
      <c r="T1419" s="105">
        <v>0</v>
      </c>
      <c r="U1419" s="105">
        <v>0</v>
      </c>
    </row>
    <row r="1420" spans="1:21">
      <c r="A1420" s="54">
        <v>1418</v>
      </c>
      <c r="B1420" s="104">
        <v>3316</v>
      </c>
      <c r="C1420" s="104">
        <v>3316</v>
      </c>
      <c r="D1420" s="105">
        <v>0</v>
      </c>
      <c r="E1420" s="105">
        <v>845750000</v>
      </c>
      <c r="F1420" s="105">
        <v>1</v>
      </c>
      <c r="G1420" s="105">
        <v>51.43652466374126</v>
      </c>
      <c r="H1420" s="105">
        <v>73.857573876141288</v>
      </c>
      <c r="I1420" s="105">
        <v>82.298439461985993</v>
      </c>
      <c r="J1420" s="105">
        <v>100</v>
      </c>
      <c r="K1420" s="105">
        <v>2.6646118234685576</v>
      </c>
      <c r="L1420" s="105">
        <v>0.2345822248252602</v>
      </c>
      <c r="M1420" s="105">
        <v>0.32166675576308779</v>
      </c>
      <c r="N1420" s="105">
        <v>0.69100285022658281</v>
      </c>
      <c r="O1420" s="105">
        <v>1.6626821594276264</v>
      </c>
      <c r="P1420" s="105">
        <v>6.6793018860218387</v>
      </c>
      <c r="Q1420" s="105">
        <v>23.229398235237987</v>
      </c>
      <c r="R1420" s="105">
        <v>39.458155906431642</v>
      </c>
      <c r="S1420" s="105">
        <v>0</v>
      </c>
      <c r="T1420" s="105">
        <v>0</v>
      </c>
      <c r="U1420" s="105">
        <v>0</v>
      </c>
    </row>
    <row r="1421" spans="1:21">
      <c r="A1421" s="54">
        <v>1419</v>
      </c>
      <c r="B1421" s="104">
        <v>3317</v>
      </c>
      <c r="C1421" s="104">
        <v>3317</v>
      </c>
      <c r="D1421" s="105">
        <v>0</v>
      </c>
      <c r="E1421" s="105">
        <v>845750000</v>
      </c>
      <c r="F1421" s="105">
        <v>1</v>
      </c>
      <c r="G1421" s="105">
        <v>100</v>
      </c>
      <c r="H1421" s="105">
        <v>100</v>
      </c>
      <c r="I1421" s="105">
        <v>100</v>
      </c>
      <c r="J1421" s="105">
        <v>100</v>
      </c>
      <c r="K1421" s="105">
        <v>5.3940924741002068</v>
      </c>
      <c r="L1421" s="105">
        <v>0.18312986589071106</v>
      </c>
      <c r="M1421" s="105">
        <v>0.61623691098454525</v>
      </c>
      <c r="N1421" s="105">
        <v>1.8150226882661276</v>
      </c>
      <c r="O1421" s="105">
        <v>2.5436122796978591</v>
      </c>
      <c r="P1421" s="105">
        <v>10.952178386230591</v>
      </c>
      <c r="Q1421" s="105">
        <v>35.561054088512471</v>
      </c>
      <c r="R1421" s="105">
        <v>68.582032884988337</v>
      </c>
      <c r="S1421" s="105">
        <v>0</v>
      </c>
      <c r="T1421" s="105">
        <v>0</v>
      </c>
      <c r="U1421" s="105">
        <v>0</v>
      </c>
    </row>
    <row r="1422" spans="1:21">
      <c r="A1422" s="54">
        <v>1420</v>
      </c>
      <c r="B1422" s="104">
        <v>3318</v>
      </c>
      <c r="C1422" s="104">
        <v>3318</v>
      </c>
      <c r="D1422" s="105">
        <v>42</v>
      </c>
      <c r="E1422" s="105">
        <v>845750000</v>
      </c>
      <c r="F1422" s="105">
        <v>0</v>
      </c>
      <c r="G1422" s="105">
        <v>100</v>
      </c>
      <c r="H1422" s="105">
        <v>100</v>
      </c>
      <c r="I1422" s="105">
        <v>100</v>
      </c>
      <c r="J1422" s="105">
        <v>100</v>
      </c>
      <c r="K1422" s="105">
        <v>25.04539768092695</v>
      </c>
      <c r="L1422" s="105">
        <v>2.6334913759908787</v>
      </c>
      <c r="M1422" s="105">
        <v>5.7349550870881485</v>
      </c>
      <c r="N1422" s="105">
        <v>8.7883456774783646</v>
      </c>
      <c r="O1422" s="105">
        <v>5.4501104352497629</v>
      </c>
      <c r="P1422" s="105">
        <v>5.6105132916259999</v>
      </c>
      <c r="Q1422" s="105">
        <v>24.001839444221655</v>
      </c>
      <c r="R1422" s="105">
        <v>48.003678888443311</v>
      </c>
      <c r="S1422" s="105">
        <v>0</v>
      </c>
      <c r="T1422" s="105">
        <v>43.772360990085424</v>
      </c>
      <c r="U1422" s="105">
        <v>43.772360990085424</v>
      </c>
    </row>
    <row r="1423" spans="1:21">
      <c r="A1423" s="54">
        <v>1421</v>
      </c>
      <c r="B1423" s="104">
        <v>3319</v>
      </c>
      <c r="C1423" s="104">
        <v>3319</v>
      </c>
      <c r="D1423" s="105">
        <v>16</v>
      </c>
      <c r="E1423" s="105">
        <v>845750000</v>
      </c>
      <c r="F1423" s="105">
        <v>0</v>
      </c>
      <c r="G1423" s="105">
        <v>84.718981799103247</v>
      </c>
      <c r="H1423" s="105">
        <v>100</v>
      </c>
      <c r="I1423" s="105">
        <v>100</v>
      </c>
      <c r="J1423" s="105">
        <v>100</v>
      </c>
      <c r="K1423" s="105">
        <v>12.14512248826682</v>
      </c>
      <c r="L1423" s="105">
        <v>0.33184854621768556</v>
      </c>
      <c r="M1423" s="105">
        <v>0.99514437076162043</v>
      </c>
      <c r="N1423" s="105">
        <v>2.0739041077342573</v>
      </c>
      <c r="O1423" s="105">
        <v>1.4949168765018761</v>
      </c>
      <c r="P1423" s="105">
        <v>3.16924930413203</v>
      </c>
      <c r="Q1423" s="105">
        <v>14.330574035669207</v>
      </c>
      <c r="R1423" s="105">
        <v>37.408381573629995</v>
      </c>
      <c r="S1423" s="105">
        <v>0</v>
      </c>
      <c r="T1423" s="105">
        <v>38.055676925168065</v>
      </c>
      <c r="U1423" s="105">
        <v>38.055676925168058</v>
      </c>
    </row>
    <row r="1424" spans="1:21">
      <c r="A1424" s="54">
        <v>1422</v>
      </c>
      <c r="B1424" s="104">
        <v>3320</v>
      </c>
      <c r="C1424" s="104">
        <v>3320</v>
      </c>
      <c r="D1424" s="105">
        <v>1201</v>
      </c>
      <c r="E1424" s="105">
        <v>1691500000</v>
      </c>
      <c r="F1424" s="105">
        <v>0</v>
      </c>
      <c r="G1424" s="105">
        <v>3.2342471325648652</v>
      </c>
      <c r="H1424" s="105">
        <v>4.4126579737074056</v>
      </c>
      <c r="I1424" s="105">
        <v>4.8838491466083207</v>
      </c>
      <c r="J1424" s="105">
        <v>6.2230295150361226</v>
      </c>
      <c r="K1424" s="105">
        <v>5.459289143500575</v>
      </c>
      <c r="L1424" s="105">
        <v>0.33678475293706861</v>
      </c>
      <c r="M1424" s="105">
        <v>0.41919490366477025</v>
      </c>
      <c r="N1424" s="105">
        <v>0.66655401017749372</v>
      </c>
      <c r="O1424" s="105">
        <v>0.62703170705041789</v>
      </c>
      <c r="P1424" s="105">
        <v>1.1072947263064223</v>
      </c>
      <c r="Q1424" s="105">
        <v>1.9500744984440539</v>
      </c>
      <c r="R1424" s="105">
        <v>2.5196986893203128</v>
      </c>
      <c r="S1424" s="105">
        <v>0</v>
      </c>
      <c r="T1424" s="105">
        <v>2.6533088499431519</v>
      </c>
      <c r="U1424" s="105">
        <v>2.6533088499431523</v>
      </c>
    </row>
    <row r="1425" spans="1:21">
      <c r="A1425" s="54">
        <v>1423</v>
      </c>
      <c r="B1425" s="104">
        <v>3325</v>
      </c>
      <c r="C1425" s="104">
        <v>3325</v>
      </c>
      <c r="D1425" s="105">
        <v>72</v>
      </c>
      <c r="E1425" s="105">
        <v>1691500000</v>
      </c>
      <c r="F1425" s="105">
        <v>0</v>
      </c>
      <c r="G1425" s="105">
        <v>6.4081098579966849</v>
      </c>
      <c r="H1425" s="105">
        <v>9.0154785013130212</v>
      </c>
      <c r="I1425" s="105">
        <v>9.9842127596863453</v>
      </c>
      <c r="J1425" s="105">
        <v>12.523675570302219</v>
      </c>
      <c r="K1425" s="105">
        <v>10.512574383830326</v>
      </c>
      <c r="L1425" s="105">
        <v>0.23290912540536585</v>
      </c>
      <c r="M1425" s="105">
        <v>0.3613146283041862</v>
      </c>
      <c r="N1425" s="105">
        <v>0.76611763745379691</v>
      </c>
      <c r="O1425" s="105">
        <v>0.69013469351878232</v>
      </c>
      <c r="P1425" s="105">
        <v>1.8184618112104616</v>
      </c>
      <c r="Q1425" s="105">
        <v>3.3709132605845653</v>
      </c>
      <c r="R1425" s="105">
        <v>4.7414738784683301</v>
      </c>
      <c r="S1425" s="105">
        <v>0</v>
      </c>
      <c r="T1425" s="105">
        <v>5.0354480090061733</v>
      </c>
      <c r="U1425" s="105">
        <v>5.0354480090061742</v>
      </c>
    </row>
    <row r="1426" spans="1:21">
      <c r="A1426" s="54">
        <v>1424</v>
      </c>
      <c r="B1426" s="104">
        <v>3326</v>
      </c>
      <c r="C1426" s="104">
        <v>3326</v>
      </c>
      <c r="D1426" s="105">
        <v>0</v>
      </c>
      <c r="E1426" s="105">
        <v>2484950000</v>
      </c>
      <c r="F1426" s="105">
        <v>0</v>
      </c>
      <c r="G1426" s="105">
        <v>39.546660210149192</v>
      </c>
      <c r="H1426" s="105">
        <v>55.677534769552153</v>
      </c>
      <c r="I1426" s="105">
        <v>61.773615218773173</v>
      </c>
      <c r="J1426" s="105">
        <v>77.642066834604847</v>
      </c>
      <c r="K1426" s="105">
        <v>28.883908822429778</v>
      </c>
      <c r="L1426" s="105">
        <v>0.25745772421885388</v>
      </c>
      <c r="M1426" s="105">
        <v>0.1914750250235546</v>
      </c>
      <c r="N1426" s="105">
        <v>0.78310831011424253</v>
      </c>
      <c r="O1426" s="105">
        <v>0.99212074990084953</v>
      </c>
      <c r="P1426" s="105">
        <v>5.0374912409407342</v>
      </c>
      <c r="Q1426" s="105">
        <v>16.959890350645143</v>
      </c>
      <c r="R1426" s="105">
        <v>28.49489994940042</v>
      </c>
      <c r="S1426" s="105">
        <v>0</v>
      </c>
      <c r="T1426" s="105">
        <v>0</v>
      </c>
      <c r="U1426" s="105">
        <v>0</v>
      </c>
    </row>
    <row r="1427" spans="1:21">
      <c r="A1427" s="54">
        <v>1425</v>
      </c>
      <c r="B1427" s="104">
        <v>3327</v>
      </c>
      <c r="C1427" s="104">
        <v>3327</v>
      </c>
      <c r="D1427" s="105">
        <v>0</v>
      </c>
      <c r="E1427" s="105">
        <v>845750000</v>
      </c>
      <c r="F1427" s="105">
        <v>0</v>
      </c>
      <c r="G1427" s="105">
        <v>100</v>
      </c>
      <c r="H1427" s="105">
        <v>100</v>
      </c>
      <c r="I1427" s="105">
        <v>100</v>
      </c>
      <c r="J1427" s="105">
        <v>100</v>
      </c>
      <c r="K1427" s="105">
        <v>100</v>
      </c>
      <c r="L1427" s="105">
        <v>14.067790958006338</v>
      </c>
      <c r="M1427" s="105">
        <v>24.204875618922667</v>
      </c>
      <c r="N1427" s="105">
        <v>44.587795756091019</v>
      </c>
      <c r="O1427" s="105">
        <v>48.40964383811216</v>
      </c>
      <c r="P1427" s="105">
        <v>84.528134513575282</v>
      </c>
      <c r="Q1427" s="105">
        <v>100</v>
      </c>
      <c r="R1427" s="105">
        <v>100</v>
      </c>
      <c r="S1427" s="105">
        <v>0</v>
      </c>
      <c r="T1427" s="105">
        <v>0</v>
      </c>
      <c r="U1427" s="105">
        <v>0</v>
      </c>
    </row>
    <row r="1428" spans="1:21">
      <c r="A1428" s="54">
        <v>1426</v>
      </c>
      <c r="B1428" s="104">
        <v>3328</v>
      </c>
      <c r="C1428" s="104">
        <v>3328</v>
      </c>
      <c r="D1428" s="105">
        <v>0</v>
      </c>
      <c r="E1428" s="105">
        <v>845750000</v>
      </c>
      <c r="F1428" s="105">
        <v>0</v>
      </c>
      <c r="G1428" s="105">
        <v>100</v>
      </c>
      <c r="H1428" s="105">
        <v>100</v>
      </c>
      <c r="I1428" s="105">
        <v>100</v>
      </c>
      <c r="J1428" s="105">
        <v>100</v>
      </c>
      <c r="K1428" s="105">
        <v>100</v>
      </c>
      <c r="L1428" s="105">
        <v>12.649838509790102</v>
      </c>
      <c r="M1428" s="105">
        <v>12.375429407934469</v>
      </c>
      <c r="N1428" s="105">
        <v>26.982493627135806</v>
      </c>
      <c r="O1428" s="105">
        <v>35.019832154367755</v>
      </c>
      <c r="P1428" s="105">
        <v>62.75232861722931</v>
      </c>
      <c r="Q1428" s="105">
        <v>100</v>
      </c>
      <c r="R1428" s="105">
        <v>100</v>
      </c>
      <c r="S1428" s="105">
        <v>0</v>
      </c>
      <c r="T1428" s="105">
        <v>0</v>
      </c>
      <c r="U1428" s="105">
        <v>0</v>
      </c>
    </row>
    <row r="1429" spans="1:21">
      <c r="A1429" s="54">
        <v>1427</v>
      </c>
      <c r="B1429" s="104">
        <v>3329</v>
      </c>
      <c r="C1429" s="104">
        <v>3329</v>
      </c>
      <c r="D1429" s="105">
        <v>19</v>
      </c>
      <c r="E1429" s="105">
        <v>845750000</v>
      </c>
      <c r="F1429" s="105">
        <v>0</v>
      </c>
      <c r="G1429" s="105">
        <v>100</v>
      </c>
      <c r="H1429" s="105">
        <v>100</v>
      </c>
      <c r="I1429" s="105">
        <v>100</v>
      </c>
      <c r="J1429" s="105">
        <v>100</v>
      </c>
      <c r="K1429" s="105">
        <v>100</v>
      </c>
      <c r="L1429" s="105">
        <v>3.5522594693958807</v>
      </c>
      <c r="M1429" s="105">
        <v>3.9950698767954376</v>
      </c>
      <c r="N1429" s="105">
        <v>10.160301168146422</v>
      </c>
      <c r="O1429" s="105">
        <v>13.273941848707423</v>
      </c>
      <c r="P1429" s="105">
        <v>25.810161163501498</v>
      </c>
      <c r="Q1429" s="105">
        <v>64.224123620760651</v>
      </c>
      <c r="R1429" s="105">
        <v>100</v>
      </c>
      <c r="S1429" s="105">
        <v>0</v>
      </c>
      <c r="T1429" s="105">
        <v>60.084654762275612</v>
      </c>
      <c r="U1429" s="105">
        <v>60.084654762275598</v>
      </c>
    </row>
    <row r="1430" spans="1:21">
      <c r="A1430" s="54">
        <v>1428</v>
      </c>
      <c r="B1430" s="104">
        <v>3330</v>
      </c>
      <c r="C1430" s="104">
        <v>3330</v>
      </c>
      <c r="D1430" s="105">
        <v>19</v>
      </c>
      <c r="E1430" s="105">
        <v>845750000</v>
      </c>
      <c r="F1430" s="105">
        <v>1</v>
      </c>
      <c r="G1430" s="105">
        <v>-99999</v>
      </c>
      <c r="H1430" s="105">
        <v>-99999</v>
      </c>
      <c r="I1430" s="105">
        <v>-99999</v>
      </c>
      <c r="J1430" s="105">
        <v>-99999</v>
      </c>
      <c r="K1430" s="105">
        <v>-99999</v>
      </c>
      <c r="L1430" s="105">
        <v>-99999</v>
      </c>
      <c r="M1430" s="105">
        <v>-99999</v>
      </c>
      <c r="N1430" s="105">
        <v>-99999</v>
      </c>
      <c r="O1430" s="105">
        <v>-99999</v>
      </c>
      <c r="P1430" s="105">
        <v>-99999</v>
      </c>
      <c r="Q1430" s="105">
        <v>-99999</v>
      </c>
      <c r="R1430" s="105">
        <v>-99999</v>
      </c>
      <c r="S1430" s="105">
        <v>0</v>
      </c>
      <c r="T1430" s="105">
        <v>0</v>
      </c>
      <c r="U1430" s="105">
        <v>0</v>
      </c>
    </row>
    <row r="1431" spans="1:21">
      <c r="A1431" s="54">
        <v>1429</v>
      </c>
      <c r="B1431" s="104">
        <v>3331</v>
      </c>
      <c r="C1431" s="104">
        <v>3331</v>
      </c>
      <c r="D1431" s="105">
        <v>0</v>
      </c>
      <c r="E1431" s="105">
        <v>845750000</v>
      </c>
      <c r="F1431" s="105">
        <v>0</v>
      </c>
      <c r="G1431" s="105">
        <v>100</v>
      </c>
      <c r="H1431" s="105">
        <v>100</v>
      </c>
      <c r="I1431" s="105">
        <v>100</v>
      </c>
      <c r="J1431" s="105">
        <v>100</v>
      </c>
      <c r="K1431" s="105">
        <v>100</v>
      </c>
      <c r="L1431" s="105">
        <v>2.9339907116572554</v>
      </c>
      <c r="M1431" s="105">
        <v>4.1460171013594973</v>
      </c>
      <c r="N1431" s="105">
        <v>9.9755684196346674</v>
      </c>
      <c r="O1431" s="105">
        <v>13.330735027352381</v>
      </c>
      <c r="P1431" s="105">
        <v>25.839633782938321</v>
      </c>
      <c r="Q1431" s="105">
        <v>75.801194241302909</v>
      </c>
      <c r="R1431" s="105">
        <v>100</v>
      </c>
      <c r="S1431" s="105">
        <v>0</v>
      </c>
      <c r="T1431" s="105">
        <v>0</v>
      </c>
      <c r="U1431" s="105">
        <v>0</v>
      </c>
    </row>
    <row r="1432" spans="1:21">
      <c r="A1432" s="54">
        <v>1430</v>
      </c>
      <c r="B1432" s="104">
        <v>3332</v>
      </c>
      <c r="C1432" s="104">
        <v>3332</v>
      </c>
      <c r="D1432" s="105">
        <v>0</v>
      </c>
      <c r="E1432" s="105">
        <v>845750000</v>
      </c>
      <c r="F1432" s="105">
        <v>0</v>
      </c>
      <c r="G1432" s="105">
        <v>68.582032884988337</v>
      </c>
      <c r="H1432" s="105">
        <v>99.325702798948626</v>
      </c>
      <c r="I1432" s="105">
        <v>100</v>
      </c>
      <c r="J1432" s="105">
        <v>100</v>
      </c>
      <c r="K1432" s="105">
        <v>100</v>
      </c>
      <c r="L1432" s="105">
        <v>1.6377798897907663</v>
      </c>
      <c r="M1432" s="105">
        <v>2.7478610838726549</v>
      </c>
      <c r="N1432" s="105">
        <v>7.7275530011254476</v>
      </c>
      <c r="O1432" s="105">
        <v>8.5983308682973956</v>
      </c>
      <c r="P1432" s="105">
        <v>12.016877264028425</v>
      </c>
      <c r="Q1432" s="105">
        <v>29.695313207933101</v>
      </c>
      <c r="R1432" s="105">
        <v>48.007423019491824</v>
      </c>
      <c r="S1432" s="105">
        <v>0</v>
      </c>
      <c r="T1432" s="105">
        <v>0</v>
      </c>
      <c r="U1432" s="105">
        <v>0</v>
      </c>
    </row>
    <row r="1433" spans="1:21">
      <c r="A1433" s="54">
        <v>1431</v>
      </c>
      <c r="B1433" s="104">
        <v>3333</v>
      </c>
      <c r="C1433" s="104">
        <v>3333</v>
      </c>
      <c r="D1433" s="105">
        <v>93.999999999999986</v>
      </c>
      <c r="E1433" s="105">
        <v>845750000</v>
      </c>
      <c r="F1433" s="105">
        <v>0</v>
      </c>
      <c r="G1433" s="105">
        <v>9.9325702798948612</v>
      </c>
      <c r="H1433" s="105">
        <v>13.273941848707423</v>
      </c>
      <c r="I1433" s="105">
        <v>14.119830299850538</v>
      </c>
      <c r="J1433" s="105">
        <v>17.145508221247084</v>
      </c>
      <c r="K1433" s="105">
        <v>19.202969207796738</v>
      </c>
      <c r="L1433" s="105">
        <v>2.2797351651519673</v>
      </c>
      <c r="M1433" s="105">
        <v>1.3381860075119678</v>
      </c>
      <c r="N1433" s="105">
        <v>2.1431885276558855</v>
      </c>
      <c r="O1433" s="105">
        <v>2.9143864967296</v>
      </c>
      <c r="P1433" s="105">
        <v>4.3942570752464176</v>
      </c>
      <c r="Q1433" s="105">
        <v>6.3029106617966066</v>
      </c>
      <c r="R1433" s="105">
        <v>7.8272972314388873</v>
      </c>
      <c r="S1433" s="105">
        <v>0</v>
      </c>
      <c r="T1433" s="105">
        <v>8.4062317519189964</v>
      </c>
      <c r="U1433" s="105">
        <v>8.4062317519189982</v>
      </c>
    </row>
    <row r="1434" spans="1:21">
      <c r="A1434" s="54">
        <v>1432</v>
      </c>
      <c r="B1434" s="104">
        <v>3334</v>
      </c>
      <c r="C1434" s="104">
        <v>3334</v>
      </c>
      <c r="D1434" s="105">
        <v>226.00000000000003</v>
      </c>
      <c r="E1434" s="105">
        <v>845750000</v>
      </c>
      <c r="F1434" s="105">
        <v>0</v>
      </c>
      <c r="G1434" s="105">
        <v>100</v>
      </c>
      <c r="H1434" s="105">
        <v>100</v>
      </c>
      <c r="I1434" s="105">
        <v>100</v>
      </c>
      <c r="J1434" s="105">
        <v>100</v>
      </c>
      <c r="K1434" s="105">
        <v>84.718981799103247</v>
      </c>
      <c r="L1434" s="105">
        <v>0.38233885928913364</v>
      </c>
      <c r="M1434" s="105">
        <v>0.70491168704056539</v>
      </c>
      <c r="N1434" s="105">
        <v>2.0523301611467835</v>
      </c>
      <c r="O1434" s="105">
        <v>2.9841347391400928</v>
      </c>
      <c r="P1434" s="105">
        <v>7.5206070421555662</v>
      </c>
      <c r="Q1434" s="105">
        <v>22.157272156758687</v>
      </c>
      <c r="R1434" s="105">
        <v>50.53412949420192</v>
      </c>
      <c r="S1434" s="105">
        <v>0</v>
      </c>
      <c r="T1434" s="105">
        <v>47.587892161569663</v>
      </c>
      <c r="U1434" s="105">
        <v>47.587892161569648</v>
      </c>
    </row>
    <row r="1435" spans="1:21">
      <c r="A1435" s="54">
        <v>1433</v>
      </c>
      <c r="B1435" s="104">
        <v>3335</v>
      </c>
      <c r="C1435" s="104">
        <v>3335</v>
      </c>
      <c r="D1435" s="105">
        <v>3547.0000000000005</v>
      </c>
      <c r="E1435" s="105">
        <v>5894100000</v>
      </c>
      <c r="F1435" s="105">
        <v>0</v>
      </c>
      <c r="G1435" s="105">
        <v>38.382509567848942</v>
      </c>
      <c r="H1435" s="105">
        <v>54.035134531350295</v>
      </c>
      <c r="I1435" s="105">
        <v>60.012115024114308</v>
      </c>
      <c r="J1435" s="105">
        <v>75.183717243389495</v>
      </c>
      <c r="K1435" s="105">
        <v>53.105969064592216</v>
      </c>
      <c r="L1435" s="105">
        <v>0.27240944496311759</v>
      </c>
      <c r="M1435" s="105">
        <v>0.80199184212765984</v>
      </c>
      <c r="N1435" s="105">
        <v>2.4123852368402736</v>
      </c>
      <c r="O1435" s="105">
        <v>2.4170352536188657</v>
      </c>
      <c r="P1435" s="105">
        <v>5.6703259556821921</v>
      </c>
      <c r="Q1435" s="105">
        <v>18.743276098557956</v>
      </c>
      <c r="R1435" s="105">
        <v>28.15434600498677</v>
      </c>
      <c r="S1435" s="105">
        <v>0</v>
      </c>
      <c r="T1435" s="105">
        <v>28.265934605672673</v>
      </c>
      <c r="U1435" s="105">
        <v>28.265934605672662</v>
      </c>
    </row>
    <row r="1436" spans="1:21">
      <c r="A1436" s="54">
        <v>1434</v>
      </c>
      <c r="B1436" s="104">
        <v>3380</v>
      </c>
      <c r="C1436" s="104">
        <v>3380</v>
      </c>
      <c r="D1436" s="105">
        <v>4272</v>
      </c>
      <c r="E1436" s="105">
        <v>7507150000</v>
      </c>
      <c r="F1436" s="105">
        <v>0</v>
      </c>
      <c r="G1436" s="105">
        <v>8.9066038697682828</v>
      </c>
      <c r="H1436" s="105">
        <v>11.351469583209015</v>
      </c>
      <c r="I1436" s="105">
        <v>11.583650044484767</v>
      </c>
      <c r="J1436" s="105">
        <v>13.476487346706358</v>
      </c>
      <c r="K1436" s="105">
        <v>14.790080727212223</v>
      </c>
      <c r="L1436" s="105">
        <v>1.1901778347345815</v>
      </c>
      <c r="M1436" s="105">
        <v>2.5835244484281579</v>
      </c>
      <c r="N1436" s="105">
        <v>3.8046680081607893</v>
      </c>
      <c r="O1436" s="105">
        <v>4.1990998033490676</v>
      </c>
      <c r="P1436" s="105">
        <v>4.9178581054407848</v>
      </c>
      <c r="Q1436" s="105">
        <v>6.3337805643432983</v>
      </c>
      <c r="R1436" s="105">
        <v>7.3998133971948983</v>
      </c>
      <c r="S1436" s="105">
        <v>0</v>
      </c>
      <c r="T1436" s="105">
        <v>7.5447678110860208</v>
      </c>
      <c r="U1436" s="105">
        <v>7.5447678110860181</v>
      </c>
    </row>
    <row r="1437" spans="1:21">
      <c r="A1437" s="54">
        <v>1435</v>
      </c>
      <c r="B1437" s="104">
        <v>3381</v>
      </c>
      <c r="C1437" s="104">
        <v>3381</v>
      </c>
      <c r="D1437" s="105">
        <v>2237</v>
      </c>
      <c r="E1437" s="105">
        <v>3278330000</v>
      </c>
      <c r="F1437" s="105">
        <v>0</v>
      </c>
      <c r="G1437" s="105">
        <v>28.875213236851305</v>
      </c>
      <c r="H1437" s="105">
        <v>38.112334271229038</v>
      </c>
      <c r="I1437" s="105">
        <v>40.378827238667888</v>
      </c>
      <c r="J1437" s="105">
        <v>48.87211574428057</v>
      </c>
      <c r="K1437" s="105">
        <v>48.701200054923099</v>
      </c>
      <c r="L1437" s="105">
        <v>1.7187958239563221</v>
      </c>
      <c r="M1437" s="105">
        <v>3.0733137797231143</v>
      </c>
      <c r="N1437" s="105">
        <v>6.086848996782205</v>
      </c>
      <c r="O1437" s="105">
        <v>7.045865176215492</v>
      </c>
      <c r="P1437" s="105">
        <v>12.529141819184765</v>
      </c>
      <c r="Q1437" s="105">
        <v>18.379707489064476</v>
      </c>
      <c r="R1437" s="105">
        <v>23.030197916168614</v>
      </c>
      <c r="S1437" s="105">
        <v>0</v>
      </c>
      <c r="T1437" s="105">
        <v>23.066963462253909</v>
      </c>
      <c r="U1437" s="105">
        <v>23.066963462253906</v>
      </c>
    </row>
    <row r="1438" spans="1:21">
      <c r="A1438" s="54">
        <v>1436</v>
      </c>
      <c r="B1438" s="104">
        <v>3382</v>
      </c>
      <c r="C1438" s="104">
        <v>3382</v>
      </c>
      <c r="D1438" s="105">
        <v>1812</v>
      </c>
      <c r="E1438" s="105">
        <v>845750000</v>
      </c>
      <c r="F1438" s="105">
        <v>1</v>
      </c>
      <c r="G1438" s="105">
        <v>-99999</v>
      </c>
      <c r="H1438" s="105">
        <v>-99999</v>
      </c>
      <c r="I1438" s="105">
        <v>-99999</v>
      </c>
      <c r="J1438" s="105">
        <v>-99999</v>
      </c>
      <c r="K1438" s="105">
        <v>-99999</v>
      </c>
      <c r="L1438" s="105">
        <v>-99999</v>
      </c>
      <c r="M1438" s="105">
        <v>-99999</v>
      </c>
      <c r="N1438" s="105">
        <v>-99999</v>
      </c>
      <c r="O1438" s="105">
        <v>-99999</v>
      </c>
      <c r="P1438" s="105">
        <v>-99999</v>
      </c>
      <c r="Q1438" s="105">
        <v>-99999</v>
      </c>
      <c r="R1438" s="105">
        <v>-99999</v>
      </c>
      <c r="S1438" s="105">
        <v>0</v>
      </c>
      <c r="T1438" s="105">
        <v>0</v>
      </c>
      <c r="U1438" s="105">
        <v>0</v>
      </c>
    </row>
    <row r="1439" spans="1:21">
      <c r="A1439" s="54">
        <v>1437</v>
      </c>
      <c r="B1439" s="104">
        <v>3383</v>
      </c>
      <c r="C1439" s="104">
        <v>3383</v>
      </c>
      <c r="D1439" s="105">
        <v>593</v>
      </c>
      <c r="E1439" s="105">
        <v>845750000</v>
      </c>
      <c r="F1439" s="105">
        <v>0</v>
      </c>
      <c r="G1439" s="105">
        <v>53.337420979848595</v>
      </c>
      <c r="H1439" s="105">
        <v>72.005518327738002</v>
      </c>
      <c r="I1439" s="105">
        <v>80.006131469772882</v>
      </c>
      <c r="J1439" s="105">
        <v>96.007357776886622</v>
      </c>
      <c r="K1439" s="105">
        <v>80.679377472601615</v>
      </c>
      <c r="L1439" s="105">
        <v>7.8752732535612386</v>
      </c>
      <c r="M1439" s="105">
        <v>7.7367640756811591</v>
      </c>
      <c r="N1439" s="105">
        <v>11.516811721035442</v>
      </c>
      <c r="O1439" s="105">
        <v>14.095239007794904</v>
      </c>
      <c r="P1439" s="105">
        <v>24.617271213020025</v>
      </c>
      <c r="Q1439" s="105">
        <v>32.729781046829984</v>
      </c>
      <c r="R1439" s="105">
        <v>41.146010467344681</v>
      </c>
      <c r="S1439" s="105">
        <v>0</v>
      </c>
      <c r="T1439" s="105">
        <v>43.479413067676269</v>
      </c>
      <c r="U1439" s="105">
        <v>43.479413067676255</v>
      </c>
    </row>
    <row r="1440" spans="1:21">
      <c r="A1440" s="54">
        <v>1438</v>
      </c>
      <c r="B1440" s="104">
        <v>3384</v>
      </c>
      <c r="C1440" s="104">
        <v>3384</v>
      </c>
      <c r="D1440" s="105">
        <v>309</v>
      </c>
      <c r="E1440" s="105">
        <v>845750000</v>
      </c>
      <c r="F1440" s="105">
        <v>0</v>
      </c>
      <c r="G1440" s="105">
        <v>66.98710188766303</v>
      </c>
      <c r="H1440" s="105">
        <v>96.014846038983649</v>
      </c>
      <c r="I1440" s="105">
        <v>100</v>
      </c>
      <c r="J1440" s="105">
        <v>100</v>
      </c>
      <c r="K1440" s="105">
        <v>25.804170794427858</v>
      </c>
      <c r="L1440" s="105">
        <v>0.60625001445293558</v>
      </c>
      <c r="M1440" s="105">
        <v>1.9916633700063688</v>
      </c>
      <c r="N1440" s="105">
        <v>4.4730496656840195</v>
      </c>
      <c r="O1440" s="105">
        <v>4.1061551264698455</v>
      </c>
      <c r="P1440" s="105">
        <v>12.052072724558625</v>
      </c>
      <c r="Q1440" s="105">
        <v>28.239660599701075</v>
      </c>
      <c r="R1440" s="105">
        <v>45.721355256658896</v>
      </c>
      <c r="S1440" s="105">
        <v>0</v>
      </c>
      <c r="T1440" s="105">
        <v>40.499693789883864</v>
      </c>
      <c r="U1440" s="105">
        <v>40.499693789883864</v>
      </c>
    </row>
    <row r="1441" spans="1:21">
      <c r="A1441" s="54">
        <v>1439</v>
      </c>
      <c r="B1441" s="104">
        <v>3385</v>
      </c>
      <c r="C1441" s="104">
        <v>3385</v>
      </c>
      <c r="D1441" s="105">
        <v>389.00000000000006</v>
      </c>
      <c r="E1441" s="105">
        <v>845750000</v>
      </c>
      <c r="F1441" s="105">
        <v>0</v>
      </c>
      <c r="G1441" s="105">
        <v>100</v>
      </c>
      <c r="H1441" s="105">
        <v>100</v>
      </c>
      <c r="I1441" s="105">
        <v>100</v>
      </c>
      <c r="J1441" s="105">
        <v>100</v>
      </c>
      <c r="K1441" s="105">
        <v>34.78754904052311</v>
      </c>
      <c r="L1441" s="105">
        <v>1.6105369757727206</v>
      </c>
      <c r="M1441" s="105">
        <v>4.0638271228231266</v>
      </c>
      <c r="N1441" s="105">
        <v>7.6177286208178527</v>
      </c>
      <c r="O1441" s="105">
        <v>8.1368879924688589</v>
      </c>
      <c r="P1441" s="105">
        <v>25.71826233187063</v>
      </c>
      <c r="Q1441" s="105">
        <v>60.009278774364802</v>
      </c>
      <c r="R1441" s="105">
        <v>100</v>
      </c>
      <c r="S1441" s="105">
        <v>0</v>
      </c>
      <c r="T1441" s="105">
        <v>53.49533923822009</v>
      </c>
      <c r="U1441" s="105">
        <v>53.495339238220083</v>
      </c>
    </row>
    <row r="1442" spans="1:21">
      <c r="A1442" s="54">
        <v>1440</v>
      </c>
      <c r="B1442" s="104">
        <v>3386</v>
      </c>
      <c r="C1442" s="104">
        <v>3386</v>
      </c>
      <c r="D1442" s="105">
        <v>175.99999999999997</v>
      </c>
      <c r="E1442" s="105">
        <v>845750000</v>
      </c>
      <c r="F1442" s="105">
        <v>0</v>
      </c>
      <c r="G1442" s="105">
        <v>100</v>
      </c>
      <c r="H1442" s="105">
        <v>100</v>
      </c>
      <c r="I1442" s="105">
        <v>100</v>
      </c>
      <c r="J1442" s="105">
        <v>100</v>
      </c>
      <c r="K1442" s="105">
        <v>37.554733229068596</v>
      </c>
      <c r="L1442" s="105">
        <v>3.8367570844748724</v>
      </c>
      <c r="M1442" s="105">
        <v>9.0035726430414069</v>
      </c>
      <c r="N1442" s="105">
        <v>17.328816688771283</v>
      </c>
      <c r="O1442" s="105">
        <v>17.617557748952738</v>
      </c>
      <c r="P1442" s="105">
        <v>35.127382697189148</v>
      </c>
      <c r="Q1442" s="105">
        <v>62.618377851511099</v>
      </c>
      <c r="R1442" s="105">
        <v>92.917592940951948</v>
      </c>
      <c r="S1442" s="105">
        <v>0</v>
      </c>
      <c r="T1442" s="105">
        <v>56.333732573663418</v>
      </c>
      <c r="U1442" s="105">
        <v>56.333732573663433</v>
      </c>
    </row>
    <row r="1443" spans="1:21">
      <c r="A1443" s="54">
        <v>1441</v>
      </c>
      <c r="B1443" s="104">
        <v>3387</v>
      </c>
      <c r="C1443" s="104">
        <v>3387</v>
      </c>
      <c r="D1443" s="105">
        <v>0</v>
      </c>
      <c r="E1443" s="105">
        <v>845750000</v>
      </c>
      <c r="F1443" s="105">
        <v>1</v>
      </c>
      <c r="G1443" s="105">
        <v>-99999</v>
      </c>
      <c r="H1443" s="105">
        <v>-99999</v>
      </c>
      <c r="I1443" s="105">
        <v>-99999</v>
      </c>
      <c r="J1443" s="105">
        <v>-99999</v>
      </c>
      <c r="K1443" s="105">
        <v>-99999</v>
      </c>
      <c r="L1443" s="105">
        <v>-99999</v>
      </c>
      <c r="M1443" s="105">
        <v>-99999</v>
      </c>
      <c r="N1443" s="105">
        <v>-99999</v>
      </c>
      <c r="O1443" s="105">
        <v>-99999</v>
      </c>
      <c r="P1443" s="105">
        <v>-99999</v>
      </c>
      <c r="Q1443" s="105">
        <v>-99999</v>
      </c>
      <c r="R1443" s="105">
        <v>-99999</v>
      </c>
      <c r="S1443" s="105">
        <v>0</v>
      </c>
      <c r="T1443" s="105">
        <v>0</v>
      </c>
      <c r="U1443" s="105">
        <v>0</v>
      </c>
    </row>
    <row r="1444" spans="1:21">
      <c r="A1444" s="54">
        <v>1442</v>
      </c>
      <c r="B1444" s="104">
        <v>3388</v>
      </c>
      <c r="C1444" s="104">
        <v>3388</v>
      </c>
      <c r="D1444" s="105">
        <v>0</v>
      </c>
      <c r="E1444" s="105">
        <v>845750000</v>
      </c>
      <c r="F1444" s="105">
        <v>1</v>
      </c>
      <c r="G1444" s="105">
        <v>-99999</v>
      </c>
      <c r="H1444" s="105">
        <v>-99999</v>
      </c>
      <c r="I1444" s="105">
        <v>-99999</v>
      </c>
      <c r="J1444" s="105">
        <v>-99999</v>
      </c>
      <c r="K1444" s="105">
        <v>-99999</v>
      </c>
      <c r="L1444" s="105">
        <v>-99999</v>
      </c>
      <c r="M1444" s="105">
        <v>-99999</v>
      </c>
      <c r="N1444" s="105">
        <v>-99999</v>
      </c>
      <c r="O1444" s="105">
        <v>-99999</v>
      </c>
      <c r="P1444" s="105">
        <v>-99999</v>
      </c>
      <c r="Q1444" s="105">
        <v>-99999</v>
      </c>
      <c r="R1444" s="105">
        <v>-99999</v>
      </c>
      <c r="S1444" s="105">
        <v>0</v>
      </c>
      <c r="T1444" s="105">
        <v>0</v>
      </c>
      <c r="U1444" s="105">
        <v>0</v>
      </c>
    </row>
    <row r="1445" spans="1:21">
      <c r="A1445" s="54">
        <v>1443</v>
      </c>
      <c r="B1445" s="104">
        <v>3389</v>
      </c>
      <c r="C1445" s="104">
        <v>3389</v>
      </c>
      <c r="D1445" s="105">
        <v>8</v>
      </c>
      <c r="E1445" s="105">
        <v>845750000</v>
      </c>
      <c r="F1445" s="105">
        <v>0</v>
      </c>
      <c r="G1445" s="105">
        <v>100</v>
      </c>
      <c r="H1445" s="105">
        <v>100</v>
      </c>
      <c r="I1445" s="105">
        <v>100</v>
      </c>
      <c r="J1445" s="105">
        <v>100</v>
      </c>
      <c r="K1445" s="105">
        <v>17.890566391965081</v>
      </c>
      <c r="L1445" s="105">
        <v>3.5626236105211855</v>
      </c>
      <c r="M1445" s="105">
        <v>7.0945349485378779</v>
      </c>
      <c r="N1445" s="105">
        <v>9.1440672670043757</v>
      </c>
      <c r="O1445" s="105">
        <v>14.174970476898158</v>
      </c>
      <c r="P1445" s="105">
        <v>51.432512883306472</v>
      </c>
      <c r="Q1445" s="105">
        <v>100</v>
      </c>
      <c r="R1445" s="105">
        <v>100</v>
      </c>
      <c r="S1445" s="105">
        <v>0</v>
      </c>
      <c r="T1445" s="105">
        <v>58.608272964852766</v>
      </c>
      <c r="U1445" s="105">
        <v>58.608272964852759</v>
      </c>
    </row>
    <row r="1446" spans="1:21">
      <c r="A1446" s="54">
        <v>1444</v>
      </c>
      <c r="B1446" s="104">
        <v>3390</v>
      </c>
      <c r="C1446" s="104">
        <v>3390</v>
      </c>
      <c r="D1446" s="105">
        <v>12</v>
      </c>
      <c r="E1446" s="105">
        <v>845750000</v>
      </c>
      <c r="F1446" s="105">
        <v>1</v>
      </c>
      <c r="G1446" s="105">
        <v>-99999</v>
      </c>
      <c r="H1446" s="105">
        <v>-99999</v>
      </c>
      <c r="I1446" s="105">
        <v>-99999</v>
      </c>
      <c r="J1446" s="105">
        <v>-99999</v>
      </c>
      <c r="K1446" s="105">
        <v>-99999</v>
      </c>
      <c r="L1446" s="105">
        <v>-99999</v>
      </c>
      <c r="M1446" s="105">
        <v>-99999</v>
      </c>
      <c r="N1446" s="105">
        <v>-99999</v>
      </c>
      <c r="O1446" s="105">
        <v>-99999</v>
      </c>
      <c r="P1446" s="105">
        <v>-99999</v>
      </c>
      <c r="Q1446" s="105">
        <v>-99999</v>
      </c>
      <c r="R1446" s="105">
        <v>-99999</v>
      </c>
      <c r="S1446" s="105">
        <v>0</v>
      </c>
      <c r="T1446" s="105">
        <v>0</v>
      </c>
      <c r="U1446" s="105">
        <v>0</v>
      </c>
    </row>
    <row r="1447" spans="1:21">
      <c r="A1447" s="54">
        <v>1445</v>
      </c>
      <c r="B1447" s="104">
        <v>3391</v>
      </c>
      <c r="C1447" s="104">
        <v>3391</v>
      </c>
      <c r="D1447" s="105">
        <v>95.000000000000014</v>
      </c>
      <c r="E1447" s="105">
        <v>845750000</v>
      </c>
      <c r="F1447" s="105">
        <v>0</v>
      </c>
      <c r="G1447" s="105">
        <v>100</v>
      </c>
      <c r="H1447" s="105">
        <v>100</v>
      </c>
      <c r="I1447" s="105">
        <v>100</v>
      </c>
      <c r="J1447" s="105">
        <v>100</v>
      </c>
      <c r="K1447" s="105">
        <v>11.956945341833647</v>
      </c>
      <c r="L1447" s="105">
        <v>4.0341473236784005</v>
      </c>
      <c r="M1447" s="105">
        <v>9.8071467632120282</v>
      </c>
      <c r="N1447" s="105">
        <v>15.630663504916228</v>
      </c>
      <c r="O1447" s="105">
        <v>15.256099706996963</v>
      </c>
      <c r="P1447" s="105">
        <v>46.45517292685745</v>
      </c>
      <c r="Q1447" s="105">
        <v>100</v>
      </c>
      <c r="R1447" s="105">
        <v>100</v>
      </c>
      <c r="S1447" s="105">
        <v>0</v>
      </c>
      <c r="T1447" s="105">
        <v>58.595014630624554</v>
      </c>
      <c r="U1447" s="105">
        <v>58.595014630624554</v>
      </c>
    </row>
    <row r="1448" spans="1:21">
      <c r="A1448" s="54">
        <v>1446</v>
      </c>
      <c r="B1448" s="104">
        <v>3392</v>
      </c>
      <c r="C1448" s="104">
        <v>3392</v>
      </c>
      <c r="D1448" s="105">
        <v>274.99999999999994</v>
      </c>
      <c r="E1448" s="105">
        <v>845750000</v>
      </c>
      <c r="F1448" s="105">
        <v>0</v>
      </c>
      <c r="G1448" s="105">
        <v>36.461333938854565</v>
      </c>
      <c r="H1448" s="105">
        <v>48.007423019491824</v>
      </c>
      <c r="I1448" s="105">
        <v>50.53412949420192</v>
      </c>
      <c r="J1448" s="105">
        <v>62.618377851511099</v>
      </c>
      <c r="K1448" s="105">
        <v>16.164451734092577</v>
      </c>
      <c r="L1448" s="105">
        <v>1.7679578831790765</v>
      </c>
      <c r="M1448" s="105">
        <v>4.310417004505255</v>
      </c>
      <c r="N1448" s="105">
        <v>6.7236892663748256</v>
      </c>
      <c r="O1448" s="105">
        <v>7.9894680627093964</v>
      </c>
      <c r="P1448" s="105">
        <v>14.189386114135516</v>
      </c>
      <c r="Q1448" s="105">
        <v>21.821555917950839</v>
      </c>
      <c r="R1448" s="105">
        <v>29.095407890601116</v>
      </c>
      <c r="S1448" s="105">
        <v>0</v>
      </c>
      <c r="T1448" s="105">
        <v>24.973633181467335</v>
      </c>
      <c r="U1448" s="105">
        <v>24.973633181467338</v>
      </c>
    </row>
    <row r="1449" spans="1:21">
      <c r="A1449" s="54">
        <v>1447</v>
      </c>
      <c r="B1449" s="104">
        <v>3393</v>
      </c>
      <c r="C1449" s="104">
        <v>3393</v>
      </c>
      <c r="D1449" s="105">
        <v>23.000000000000004</v>
      </c>
      <c r="E1449" s="105">
        <v>845750000</v>
      </c>
      <c r="F1449" s="105">
        <v>0</v>
      </c>
      <c r="G1449" s="105">
        <v>100</v>
      </c>
      <c r="H1449" s="105">
        <v>100</v>
      </c>
      <c r="I1449" s="105">
        <v>100</v>
      </c>
      <c r="J1449" s="105">
        <v>100</v>
      </c>
      <c r="K1449" s="105">
        <v>100</v>
      </c>
      <c r="L1449" s="105">
        <v>25.322596757534157</v>
      </c>
      <c r="M1449" s="105">
        <v>24.566845461993097</v>
      </c>
      <c r="N1449" s="105">
        <v>42.204611045638067</v>
      </c>
      <c r="O1449" s="105">
        <v>54.554145673780063</v>
      </c>
      <c r="P1449" s="105">
        <v>100</v>
      </c>
      <c r="Q1449" s="105">
        <v>100</v>
      </c>
      <c r="R1449" s="105">
        <v>100</v>
      </c>
      <c r="S1449" s="105">
        <v>0</v>
      </c>
      <c r="T1449" s="105">
        <v>78.887349911578795</v>
      </c>
      <c r="U1449" s="105">
        <v>78.887349911578781</v>
      </c>
    </row>
    <row r="1450" spans="1:21">
      <c r="A1450" s="54">
        <v>1448</v>
      </c>
      <c r="B1450" s="104">
        <v>3394</v>
      </c>
      <c r="C1450" s="104">
        <v>3394</v>
      </c>
      <c r="D1450" s="105">
        <v>0</v>
      </c>
      <c r="E1450" s="105">
        <v>871833000</v>
      </c>
      <c r="F1450" s="105">
        <v>0</v>
      </c>
      <c r="G1450" s="105">
        <v>48.672901429356784</v>
      </c>
      <c r="H1450" s="105">
        <v>54.982351603339694</v>
      </c>
      <c r="I1450" s="105">
        <v>50.322830291368881</v>
      </c>
      <c r="J1450" s="105">
        <v>53.982672494377518</v>
      </c>
      <c r="K1450" s="105">
        <v>57.097057445976233</v>
      </c>
      <c r="L1450" s="105">
        <v>36.62302144441756</v>
      </c>
      <c r="M1450" s="105">
        <v>32.013071581410173</v>
      </c>
      <c r="N1450" s="105">
        <v>32.628707573360373</v>
      </c>
      <c r="O1450" s="105">
        <v>41.497350598336709</v>
      </c>
      <c r="P1450" s="105">
        <v>51.190465275332528</v>
      </c>
      <c r="Q1450" s="105">
        <v>50.322830291368881</v>
      </c>
      <c r="R1450" s="105">
        <v>48.672901429356784</v>
      </c>
      <c r="S1450" s="105">
        <v>0</v>
      </c>
      <c r="T1450" s="105">
        <v>0</v>
      </c>
      <c r="U1450" s="105">
        <v>0</v>
      </c>
    </row>
    <row r="1451" spans="1:21">
      <c r="A1451" s="54">
        <v>1449</v>
      </c>
      <c r="B1451" s="104">
        <v>3395</v>
      </c>
      <c r="C1451" s="104">
        <v>3395</v>
      </c>
      <c r="D1451" s="105">
        <v>0</v>
      </c>
      <c r="E1451" s="105">
        <v>2615500000</v>
      </c>
      <c r="F1451" s="105">
        <v>0</v>
      </c>
      <c r="G1451" s="105">
        <v>5.0305947591859788</v>
      </c>
      <c r="H1451" s="105">
        <v>6.0908868745331208</v>
      </c>
      <c r="I1451" s="105">
        <v>6.0069635177175735</v>
      </c>
      <c r="J1451" s="105">
        <v>6.714472926146474</v>
      </c>
      <c r="K1451" s="105">
        <v>7.822401235045314</v>
      </c>
      <c r="L1451" s="105">
        <v>3.2424455009160846</v>
      </c>
      <c r="M1451" s="105">
        <v>1.3381161290638535</v>
      </c>
      <c r="N1451" s="105">
        <v>1.7219870618940791</v>
      </c>
      <c r="O1451" s="105">
        <v>2.3458765877340864</v>
      </c>
      <c r="P1451" s="105">
        <v>3.3714645796920499</v>
      </c>
      <c r="Q1451" s="105">
        <v>4.0836304100046572</v>
      </c>
      <c r="R1451" s="105">
        <v>4.5506243322158202</v>
      </c>
      <c r="S1451" s="105">
        <v>0</v>
      </c>
      <c r="T1451" s="105">
        <v>0</v>
      </c>
      <c r="U1451" s="105">
        <v>0</v>
      </c>
    </row>
    <row r="1452" spans="1:21">
      <c r="A1452" s="54">
        <v>1450</v>
      </c>
      <c r="B1452" s="104">
        <v>3404</v>
      </c>
      <c r="C1452" s="104">
        <v>3404</v>
      </c>
      <c r="D1452" s="105">
        <v>0</v>
      </c>
      <c r="E1452" s="105">
        <v>871833000</v>
      </c>
      <c r="F1452" s="105">
        <v>0</v>
      </c>
      <c r="G1452" s="105">
        <v>19.155956791238197</v>
      </c>
      <c r="H1452" s="105">
        <v>26.992484569472005</v>
      </c>
      <c r="I1452" s="105">
        <v>29.991728076848787</v>
      </c>
      <c r="J1452" s="105">
        <v>37.584768240617819</v>
      </c>
      <c r="K1452" s="105">
        <v>42.417095597480447</v>
      </c>
      <c r="L1452" s="105">
        <v>0.45845434201627694</v>
      </c>
      <c r="M1452" s="105">
        <v>0.59618081620920649</v>
      </c>
      <c r="N1452" s="105">
        <v>1.4614389344801049</v>
      </c>
      <c r="O1452" s="105">
        <v>2.0517466645962172</v>
      </c>
      <c r="P1452" s="105">
        <v>4.5219934893491169</v>
      </c>
      <c r="Q1452" s="105">
        <v>10.099268698953304</v>
      </c>
      <c r="R1452" s="105">
        <v>14.206626782259674</v>
      </c>
      <c r="S1452" s="105">
        <v>0</v>
      </c>
      <c r="T1452" s="105">
        <v>0</v>
      </c>
      <c r="U1452" s="105">
        <v>0</v>
      </c>
    </row>
    <row r="1453" spans="1:21">
      <c r="A1453" s="54">
        <v>1451</v>
      </c>
      <c r="B1453" s="104">
        <v>3410</v>
      </c>
      <c r="C1453" s="104">
        <v>3410</v>
      </c>
      <c r="D1453" s="105">
        <v>0</v>
      </c>
      <c r="E1453" s="105">
        <v>3487330000</v>
      </c>
      <c r="F1453" s="105">
        <v>0</v>
      </c>
      <c r="G1453" s="105">
        <v>100</v>
      </c>
      <c r="H1453" s="105">
        <v>100</v>
      </c>
      <c r="I1453" s="105">
        <v>100</v>
      </c>
      <c r="J1453" s="105">
        <v>100</v>
      </c>
      <c r="K1453" s="105">
        <v>100</v>
      </c>
      <c r="L1453" s="105">
        <v>0.34301186821167712</v>
      </c>
      <c r="M1453" s="105">
        <v>0.43862977569936157</v>
      </c>
      <c r="N1453" s="105">
        <v>1.6671379315637977</v>
      </c>
      <c r="O1453" s="105">
        <v>2.4233253808255508</v>
      </c>
      <c r="P1453" s="105">
        <v>9.3863982995008044</v>
      </c>
      <c r="Q1453" s="105">
        <v>51.864943867538358</v>
      </c>
      <c r="R1453" s="105">
        <v>96.561657714990218</v>
      </c>
      <c r="S1453" s="105">
        <v>0</v>
      </c>
      <c r="T1453" s="105">
        <v>0</v>
      </c>
      <c r="U1453" s="105">
        <v>0</v>
      </c>
    </row>
    <row r="1454" spans="1:21">
      <c r="A1454" s="54">
        <v>1452</v>
      </c>
      <c r="B1454" s="104">
        <v>3411</v>
      </c>
      <c r="C1454" s="104">
        <v>3411</v>
      </c>
      <c r="D1454" s="105">
        <v>0</v>
      </c>
      <c r="E1454" s="105">
        <v>871833000</v>
      </c>
      <c r="F1454" s="105">
        <v>0</v>
      </c>
      <c r="G1454" s="105">
        <v>15.878306405470781</v>
      </c>
      <c r="H1454" s="105">
        <v>21.058463105127917</v>
      </c>
      <c r="I1454" s="105">
        <v>22.32519648652459</v>
      </c>
      <c r="J1454" s="105">
        <v>26.993227728778571</v>
      </c>
      <c r="K1454" s="105">
        <v>31.25539879065683</v>
      </c>
      <c r="L1454" s="105">
        <v>1.9938139846323484</v>
      </c>
      <c r="M1454" s="105">
        <v>1.6569634794251971</v>
      </c>
      <c r="N1454" s="105">
        <v>2.823179039819304</v>
      </c>
      <c r="O1454" s="105">
        <v>3.4222266211346533</v>
      </c>
      <c r="P1454" s="105">
        <v>6.2800910405602819</v>
      </c>
      <c r="Q1454" s="105">
        <v>10.274198262363448</v>
      </c>
      <c r="R1454" s="105">
        <v>12.743550280086845</v>
      </c>
      <c r="S1454" s="105">
        <v>0</v>
      </c>
      <c r="T1454" s="105">
        <v>0</v>
      </c>
      <c r="U1454" s="105">
        <v>0</v>
      </c>
    </row>
    <row r="1455" spans="1:21">
      <c r="A1455" s="54">
        <v>1453</v>
      </c>
      <c r="B1455" s="104">
        <v>3412</v>
      </c>
      <c r="C1455" s="104">
        <v>3412</v>
      </c>
      <c r="D1455" s="105">
        <v>0</v>
      </c>
      <c r="E1455" s="105">
        <v>871833000</v>
      </c>
      <c r="F1455" s="105">
        <v>1</v>
      </c>
      <c r="G1455" s="105">
        <v>-99999</v>
      </c>
      <c r="H1455" s="105">
        <v>-99999</v>
      </c>
      <c r="I1455" s="105">
        <v>-99999</v>
      </c>
      <c r="J1455" s="105">
        <v>-99999</v>
      </c>
      <c r="K1455" s="105">
        <v>-99999</v>
      </c>
      <c r="L1455" s="105">
        <v>-99999</v>
      </c>
      <c r="M1455" s="105">
        <v>-99999</v>
      </c>
      <c r="N1455" s="105">
        <v>-99999</v>
      </c>
      <c r="O1455" s="105">
        <v>-99999</v>
      </c>
      <c r="P1455" s="105">
        <v>-99999</v>
      </c>
      <c r="Q1455" s="105">
        <v>-99999</v>
      </c>
      <c r="R1455" s="105">
        <v>-99999</v>
      </c>
      <c r="S1455" s="105">
        <v>0</v>
      </c>
      <c r="T1455" s="105">
        <v>0</v>
      </c>
      <c r="U1455" s="105">
        <v>0</v>
      </c>
    </row>
    <row r="1456" spans="1:21">
      <c r="A1456" s="54">
        <v>1454</v>
      </c>
      <c r="B1456" s="104">
        <v>3413</v>
      </c>
      <c r="C1456" s="104">
        <v>3413</v>
      </c>
      <c r="D1456" s="105">
        <v>411.99999999999994</v>
      </c>
      <c r="E1456" s="105">
        <v>871833000</v>
      </c>
      <c r="F1456" s="105">
        <v>0</v>
      </c>
      <c r="G1456" s="105">
        <v>58.216607349710621</v>
      </c>
      <c r="H1456" s="105">
        <v>80.244512833384917</v>
      </c>
      <c r="I1456" s="105">
        <v>87.324911024565949</v>
      </c>
      <c r="J1456" s="105">
        <v>100</v>
      </c>
      <c r="K1456" s="105">
        <v>100</v>
      </c>
      <c r="L1456" s="105">
        <v>3.1304295051610453</v>
      </c>
      <c r="M1456" s="105">
        <v>3.4555861340066936</v>
      </c>
      <c r="N1456" s="105">
        <v>6.5763286503770804</v>
      </c>
      <c r="O1456" s="105">
        <v>8.6314708865886178</v>
      </c>
      <c r="P1456" s="105">
        <v>20.061128208346229</v>
      </c>
      <c r="Q1456" s="105">
        <v>31.585606115268526</v>
      </c>
      <c r="R1456" s="105">
        <v>42.414956783360601</v>
      </c>
      <c r="S1456" s="105">
        <v>0</v>
      </c>
      <c r="T1456" s="105">
        <v>45.136794790897532</v>
      </c>
      <c r="U1456" s="105">
        <v>45.136794790897532</v>
      </c>
    </row>
    <row r="1457" spans="1:21">
      <c r="A1457" s="54">
        <v>1455</v>
      </c>
      <c r="B1457" s="104">
        <v>3414</v>
      </c>
      <c r="C1457" s="104">
        <v>3414</v>
      </c>
      <c r="D1457" s="105">
        <v>5514.9999999999991</v>
      </c>
      <c r="E1457" s="105">
        <v>871833000</v>
      </c>
      <c r="F1457" s="105">
        <v>0</v>
      </c>
      <c r="G1457" s="105">
        <v>8.682101038391675</v>
      </c>
      <c r="H1457" s="105">
        <v>11.333124256221192</v>
      </c>
      <c r="I1457" s="105">
        <v>11.782851409245845</v>
      </c>
      <c r="J1457" s="105">
        <v>13.940274906713393</v>
      </c>
      <c r="K1457" s="105">
        <v>15.545961021622787</v>
      </c>
      <c r="L1457" s="105">
        <v>4.5857583863010856</v>
      </c>
      <c r="M1457" s="105">
        <v>1.5135866217050864</v>
      </c>
      <c r="N1457" s="105">
        <v>1.6957628765925468</v>
      </c>
      <c r="O1457" s="105">
        <v>3.6209584369363652</v>
      </c>
      <c r="P1457" s="105">
        <v>4.0920388400920666</v>
      </c>
      <c r="Q1457" s="105">
        <v>5.7768065274901801</v>
      </c>
      <c r="R1457" s="105">
        <v>6.9213952334031568</v>
      </c>
      <c r="S1457" s="105">
        <v>0</v>
      </c>
      <c r="T1457" s="105">
        <v>7.4575516295596165</v>
      </c>
      <c r="U1457" s="105">
        <v>7.4575516295596165</v>
      </c>
    </row>
    <row r="1458" spans="1:21">
      <c r="A1458" s="54">
        <v>1456</v>
      </c>
      <c r="B1458" s="104">
        <v>3415</v>
      </c>
      <c r="C1458" s="104">
        <v>3415</v>
      </c>
      <c r="D1458" s="105">
        <v>6468.9999999999991</v>
      </c>
      <c r="E1458" s="105">
        <v>871833000</v>
      </c>
      <c r="F1458" s="105">
        <v>0</v>
      </c>
      <c r="G1458" s="105">
        <v>9.2212159800418085</v>
      </c>
      <c r="H1458" s="105">
        <v>12.070078782098273</v>
      </c>
      <c r="I1458" s="105">
        <v>12.635077863076752</v>
      </c>
      <c r="J1458" s="105">
        <v>15.072340775166342</v>
      </c>
      <c r="K1458" s="105">
        <v>16.870900881420191</v>
      </c>
      <c r="L1458" s="105">
        <v>4.4417064977073926</v>
      </c>
      <c r="M1458" s="105">
        <v>1.3650286427444904</v>
      </c>
      <c r="N1458" s="105">
        <v>1.7035447821264296</v>
      </c>
      <c r="O1458" s="105">
        <v>2.6186893713696393</v>
      </c>
      <c r="P1458" s="105">
        <v>4.288947666010051</v>
      </c>
      <c r="Q1458" s="105">
        <v>6.0720401394225183</v>
      </c>
      <c r="R1458" s="105">
        <v>7.3314455876040743</v>
      </c>
      <c r="S1458" s="105">
        <v>0</v>
      </c>
      <c r="T1458" s="105">
        <v>7.8075847473989954</v>
      </c>
      <c r="U1458" s="105">
        <v>7.8075847473989999</v>
      </c>
    </row>
    <row r="1459" spans="1:21">
      <c r="A1459" s="54">
        <v>1457</v>
      </c>
      <c r="B1459" s="104">
        <v>3416</v>
      </c>
      <c r="C1459" s="104">
        <v>3416</v>
      </c>
      <c r="D1459" s="105">
        <v>3556.9999999999995</v>
      </c>
      <c r="E1459" s="105">
        <v>871833000</v>
      </c>
      <c r="F1459" s="105">
        <v>0</v>
      </c>
      <c r="G1459" s="105">
        <v>14.005753731002297</v>
      </c>
      <c r="H1459" s="105">
        <v>19.280647995973496</v>
      </c>
      <c r="I1459" s="105">
        <v>20.909998532279126</v>
      </c>
      <c r="J1459" s="105">
        <v>25.819302539052746</v>
      </c>
      <c r="K1459" s="105">
        <v>29.69219793416918</v>
      </c>
      <c r="L1459" s="105">
        <v>2.220876689911945</v>
      </c>
      <c r="M1459" s="105">
        <v>0.90880053718875298</v>
      </c>
      <c r="N1459" s="105">
        <v>1.6346164567670745</v>
      </c>
      <c r="O1459" s="105">
        <v>3.2989268124876827</v>
      </c>
      <c r="P1459" s="105">
        <v>5.4281470920991799</v>
      </c>
      <c r="Q1459" s="105">
        <v>8.0248971785120524</v>
      </c>
      <c r="R1459" s="105">
        <v>10.529120412967695</v>
      </c>
      <c r="S1459" s="105">
        <v>0</v>
      </c>
      <c r="T1459" s="105">
        <v>11.812773826034269</v>
      </c>
      <c r="U1459" s="105">
        <v>11.81277382603427</v>
      </c>
    </row>
    <row r="1460" spans="1:21">
      <c r="A1460" s="54">
        <v>1458</v>
      </c>
      <c r="B1460" s="104">
        <v>3417</v>
      </c>
      <c r="C1460" s="104">
        <v>3417</v>
      </c>
      <c r="D1460" s="105">
        <v>1392</v>
      </c>
      <c r="E1460" s="105">
        <v>871833000</v>
      </c>
      <c r="F1460" s="105">
        <v>0</v>
      </c>
      <c r="G1460" s="105">
        <v>18.792455938594181</v>
      </c>
      <c r="H1460" s="105">
        <v>23.753758322621429</v>
      </c>
      <c r="I1460" s="105">
        <v>24.139998295346977</v>
      </c>
      <c r="J1460" s="105">
        <v>28.011544412608476</v>
      </c>
      <c r="K1460" s="105">
        <v>30.929454428354102</v>
      </c>
      <c r="L1460" s="105">
        <v>14.754368264952094</v>
      </c>
      <c r="M1460" s="105">
        <v>5.7128976529676825</v>
      </c>
      <c r="N1460" s="105">
        <v>5.2368228487590249</v>
      </c>
      <c r="O1460" s="105">
        <v>10.099175224650219</v>
      </c>
      <c r="P1460" s="105">
        <v>11.16236259819941</v>
      </c>
      <c r="Q1460" s="105">
        <v>13.714528110650219</v>
      </c>
      <c r="R1460" s="105">
        <v>15.464584391839391</v>
      </c>
      <c r="S1460" s="105">
        <v>0</v>
      </c>
      <c r="T1460" s="105">
        <v>16.814329207461935</v>
      </c>
      <c r="U1460" s="105">
        <v>16.814329207461931</v>
      </c>
    </row>
    <row r="1461" spans="1:21">
      <c r="A1461" s="54">
        <v>1459</v>
      </c>
      <c r="B1461" s="104">
        <v>3418</v>
      </c>
      <c r="C1461" s="104">
        <v>3418</v>
      </c>
      <c r="D1461" s="105">
        <v>4201.0000000000009</v>
      </c>
      <c r="E1461" s="105">
        <v>871833000</v>
      </c>
      <c r="F1461" s="105">
        <v>0</v>
      </c>
      <c r="G1461" s="105">
        <v>6.2379801501321879</v>
      </c>
      <c r="H1461" s="105">
        <v>7.8970174257289703</v>
      </c>
      <c r="I1461" s="105">
        <v>8.0468253443742395</v>
      </c>
      <c r="J1461" s="105">
        <v>9.3373539379805575</v>
      </c>
      <c r="K1461" s="105">
        <v>10.20370636591595</v>
      </c>
      <c r="L1461" s="105">
        <v>5.4382391155842233</v>
      </c>
      <c r="M1461" s="105">
        <v>1.8645391241004414</v>
      </c>
      <c r="N1461" s="105">
        <v>1.6473112649819437</v>
      </c>
      <c r="O1461" s="105">
        <v>3.0486258555305588</v>
      </c>
      <c r="P1461" s="105">
        <v>3.2114634767165215</v>
      </c>
      <c r="Q1461" s="105">
        <v>4.5401812704155189</v>
      </c>
      <c r="R1461" s="105">
        <v>5.1729591481802677</v>
      </c>
      <c r="S1461" s="105">
        <v>0</v>
      </c>
      <c r="T1461" s="105">
        <v>5.5538502066367812</v>
      </c>
      <c r="U1461" s="105">
        <v>5.5538502066367794</v>
      </c>
    </row>
    <row r="1462" spans="1:21">
      <c r="A1462" s="54">
        <v>1460</v>
      </c>
      <c r="B1462" s="104">
        <v>3419</v>
      </c>
      <c r="C1462" s="104">
        <v>3419</v>
      </c>
      <c r="D1462" s="105">
        <v>232.00000000000003</v>
      </c>
      <c r="E1462" s="105">
        <v>871833000</v>
      </c>
      <c r="F1462" s="105">
        <v>0</v>
      </c>
      <c r="G1462" s="105">
        <v>13.255445506325525</v>
      </c>
      <c r="H1462" s="105">
        <v>18.216072352251032</v>
      </c>
      <c r="I1462" s="105">
        <v>19.92764962024777</v>
      </c>
      <c r="J1462" s="105">
        <v>24.539038932166083</v>
      </c>
      <c r="K1462" s="105">
        <v>28.27835836359629</v>
      </c>
      <c r="L1462" s="105">
        <v>2.4135588650415691</v>
      </c>
      <c r="M1462" s="105">
        <v>0.65108618685011577</v>
      </c>
      <c r="N1462" s="105">
        <v>1.4330494957190894</v>
      </c>
      <c r="O1462" s="105">
        <v>2.5991824241571915</v>
      </c>
      <c r="P1462" s="105">
        <v>5.1193045432406157</v>
      </c>
      <c r="Q1462" s="105">
        <v>7.5939125151327795</v>
      </c>
      <c r="R1462" s="105">
        <v>9.9973730418078048</v>
      </c>
      <c r="S1462" s="105">
        <v>0</v>
      </c>
      <c r="T1462" s="105">
        <v>11.168669320544657</v>
      </c>
      <c r="U1462" s="105">
        <v>11.168669320544653</v>
      </c>
    </row>
    <row r="1463" spans="1:21">
      <c r="A1463" s="54">
        <v>1461</v>
      </c>
      <c r="B1463" s="104">
        <v>3420</v>
      </c>
      <c r="C1463" s="104">
        <v>3420</v>
      </c>
      <c r="D1463" s="105">
        <v>411.99999999999994</v>
      </c>
      <c r="E1463" s="105">
        <v>871833000</v>
      </c>
      <c r="F1463" s="105">
        <v>0</v>
      </c>
      <c r="G1463" s="105">
        <v>24.951920605665517</v>
      </c>
      <c r="H1463" s="105">
        <v>34.932688847931722</v>
      </c>
      <c r="I1463" s="105">
        <v>38.562059117846694</v>
      </c>
      <c r="J1463" s="105">
        <v>47.891589552869569</v>
      </c>
      <c r="K1463" s="105">
        <v>56.024123631728877</v>
      </c>
      <c r="L1463" s="105">
        <v>0.82888646946649802</v>
      </c>
      <c r="M1463" s="105">
        <v>0.61187544281694983</v>
      </c>
      <c r="N1463" s="105">
        <v>1.619302246276749</v>
      </c>
      <c r="O1463" s="105">
        <v>2.420523004171633</v>
      </c>
      <c r="P1463" s="105">
        <v>7.9819315915973021</v>
      </c>
      <c r="Q1463" s="105">
        <v>13.55834955285021</v>
      </c>
      <c r="R1463" s="105">
        <v>18.674707874680482</v>
      </c>
      <c r="S1463" s="105">
        <v>0</v>
      </c>
      <c r="T1463" s="105">
        <v>20.671496494825181</v>
      </c>
      <c r="U1463" s="105">
        <v>20.671496494825192</v>
      </c>
    </row>
    <row r="1464" spans="1:21">
      <c r="A1464" s="54">
        <v>1462</v>
      </c>
      <c r="B1464" s="104">
        <v>3421</v>
      </c>
      <c r="C1464" s="104">
        <v>3421</v>
      </c>
      <c r="D1464" s="105">
        <v>747</v>
      </c>
      <c r="E1464" s="105">
        <v>871833000</v>
      </c>
      <c r="F1464" s="105">
        <v>0</v>
      </c>
      <c r="G1464" s="105">
        <v>70.697108455475075</v>
      </c>
      <c r="H1464" s="105">
        <v>98.975951837665079</v>
      </c>
      <c r="I1464" s="105">
        <v>100</v>
      </c>
      <c r="J1464" s="105">
        <v>100</v>
      </c>
      <c r="K1464" s="105">
        <v>100</v>
      </c>
      <c r="L1464" s="105">
        <v>1.3953376668843764</v>
      </c>
      <c r="M1464" s="105">
        <v>1.060456626832126</v>
      </c>
      <c r="N1464" s="105">
        <v>2.3116237919132301</v>
      </c>
      <c r="O1464" s="105">
        <v>5.5572471805468329</v>
      </c>
      <c r="P1464" s="105">
        <v>17.263247413546235</v>
      </c>
      <c r="Q1464" s="105">
        <v>34.932688883881795</v>
      </c>
      <c r="R1464" s="105">
        <v>51.194457847068158</v>
      </c>
      <c r="S1464" s="105">
        <v>0</v>
      </c>
      <c r="T1464" s="105">
        <v>48.615676641984415</v>
      </c>
      <c r="U1464" s="105">
        <v>48.615676641984422</v>
      </c>
    </row>
    <row r="1465" spans="1:21">
      <c r="A1465" s="54">
        <v>1463</v>
      </c>
      <c r="B1465" s="104">
        <v>3422</v>
      </c>
      <c r="C1465" s="104">
        <v>3422</v>
      </c>
      <c r="D1465" s="105">
        <v>850.99999999999989</v>
      </c>
      <c r="E1465" s="105">
        <v>871833000</v>
      </c>
      <c r="F1465" s="105">
        <v>0</v>
      </c>
      <c r="G1465" s="105">
        <v>44.313373843196317</v>
      </c>
      <c r="H1465" s="105">
        <v>56.01886725054829</v>
      </c>
      <c r="I1465" s="105">
        <v>57.096153159212683</v>
      </c>
      <c r="J1465" s="105">
        <v>65.977776983979084</v>
      </c>
      <c r="K1465" s="105">
        <v>72.414728806690235</v>
      </c>
      <c r="L1465" s="105">
        <v>33.750627536863334</v>
      </c>
      <c r="M1465" s="105">
        <v>16.634243043650176</v>
      </c>
      <c r="N1465" s="105">
        <v>15.149042771895697</v>
      </c>
      <c r="O1465" s="105">
        <v>16.68320185562267</v>
      </c>
      <c r="P1465" s="105">
        <v>27.238423981241692</v>
      </c>
      <c r="Q1465" s="105">
        <v>32.271653594778059</v>
      </c>
      <c r="R1465" s="105">
        <v>36.654272191285834</v>
      </c>
      <c r="S1465" s="105">
        <v>0</v>
      </c>
      <c r="T1465" s="105">
        <v>39.516863751580338</v>
      </c>
      <c r="U1465" s="105">
        <v>39.516863751580352</v>
      </c>
    </row>
    <row r="1466" spans="1:21">
      <c r="A1466" s="54">
        <v>1464</v>
      </c>
      <c r="B1466" s="104">
        <v>3423</v>
      </c>
      <c r="C1466" s="104">
        <v>3423</v>
      </c>
      <c r="D1466" s="105">
        <v>205.99999999999997</v>
      </c>
      <c r="E1466" s="105">
        <v>3513340000</v>
      </c>
      <c r="F1466" s="105">
        <v>0</v>
      </c>
      <c r="G1466" s="105">
        <v>21.954960653772034</v>
      </c>
      <c r="H1466" s="105">
        <v>30.446477199509562</v>
      </c>
      <c r="I1466" s="105">
        <v>33.423121409249809</v>
      </c>
      <c r="J1466" s="105">
        <v>41.546796751775815</v>
      </c>
      <c r="K1466" s="105">
        <v>48.247989176006804</v>
      </c>
      <c r="L1466" s="105">
        <v>0.32878264396370788</v>
      </c>
      <c r="M1466" s="105">
        <v>0.38348504001933065</v>
      </c>
      <c r="N1466" s="105">
        <v>0.79019279595605041</v>
      </c>
      <c r="O1466" s="105">
        <v>1.9068598418569074</v>
      </c>
      <c r="P1466" s="105">
        <v>7.0343363567024904</v>
      </c>
      <c r="Q1466" s="105">
        <v>12.373747709910671</v>
      </c>
      <c r="R1466" s="105">
        <v>16.504041132105531</v>
      </c>
      <c r="S1466" s="105">
        <v>0</v>
      </c>
      <c r="T1466" s="105">
        <v>17.911732559235727</v>
      </c>
      <c r="U1466" s="105">
        <v>17.91173255923573</v>
      </c>
    </row>
    <row r="1467" spans="1:21">
      <c r="A1467" s="54">
        <v>1465</v>
      </c>
      <c r="B1467" s="104">
        <v>3430</v>
      </c>
      <c r="C1467" s="104">
        <v>3430</v>
      </c>
      <c r="D1467" s="105">
        <v>0</v>
      </c>
      <c r="E1467" s="105">
        <v>871833000</v>
      </c>
      <c r="F1467" s="105">
        <v>0</v>
      </c>
      <c r="G1467" s="105">
        <v>92.789954847811032</v>
      </c>
      <c r="H1467" s="105">
        <v>100</v>
      </c>
      <c r="I1467" s="105">
        <v>100</v>
      </c>
      <c r="J1467" s="105">
        <v>100</v>
      </c>
      <c r="K1467" s="105">
        <v>100</v>
      </c>
      <c r="L1467" s="105">
        <v>0.28297729855307263</v>
      </c>
      <c r="M1467" s="105">
        <v>0.33406784857873634</v>
      </c>
      <c r="N1467" s="105">
        <v>0.77689130170851728</v>
      </c>
      <c r="O1467" s="105">
        <v>2.3441455878559778</v>
      </c>
      <c r="P1467" s="105">
        <v>8.9978138034241013</v>
      </c>
      <c r="Q1467" s="105">
        <v>25.163377585847062</v>
      </c>
      <c r="R1467" s="105">
        <v>51.194457847068158</v>
      </c>
      <c r="S1467" s="105">
        <v>0</v>
      </c>
      <c r="T1467" s="105">
        <v>0</v>
      </c>
      <c r="U1467" s="105">
        <v>0</v>
      </c>
    </row>
    <row r="1468" spans="1:21">
      <c r="A1468" s="54">
        <v>1466</v>
      </c>
      <c r="B1468" s="104">
        <v>3431</v>
      </c>
      <c r="C1468" s="104">
        <v>3431</v>
      </c>
      <c r="D1468" s="105">
        <v>0</v>
      </c>
      <c r="E1468" s="105">
        <v>871833000</v>
      </c>
      <c r="F1468" s="105">
        <v>0</v>
      </c>
      <c r="G1468" s="105">
        <v>100</v>
      </c>
      <c r="H1468" s="105">
        <v>100</v>
      </c>
      <c r="I1468" s="105">
        <v>100</v>
      </c>
      <c r="J1468" s="105">
        <v>100</v>
      </c>
      <c r="K1468" s="105">
        <v>100</v>
      </c>
      <c r="L1468" s="105">
        <v>0.25025525117963482</v>
      </c>
      <c r="M1468" s="105">
        <v>0.36646449307373691</v>
      </c>
      <c r="N1468" s="105">
        <v>0.81770149538862746</v>
      </c>
      <c r="O1468" s="105">
        <v>1.9638359262597633</v>
      </c>
      <c r="P1468" s="105">
        <v>10.418521246070011</v>
      </c>
      <c r="Q1468" s="105">
        <v>31.927726399246808</v>
      </c>
      <c r="R1468" s="105">
        <v>64.549533807172892</v>
      </c>
      <c r="S1468" s="105">
        <v>0</v>
      </c>
      <c r="T1468" s="105">
        <v>0</v>
      </c>
      <c r="U1468" s="105">
        <v>0</v>
      </c>
    </row>
    <row r="1469" spans="1:21">
      <c r="A1469" s="54">
        <v>1467</v>
      </c>
      <c r="B1469" s="104">
        <v>3432</v>
      </c>
      <c r="C1469" s="104">
        <v>3432</v>
      </c>
      <c r="D1469" s="105">
        <v>0</v>
      </c>
      <c r="E1469" s="105">
        <v>871833000</v>
      </c>
      <c r="F1469" s="105">
        <v>0</v>
      </c>
      <c r="G1469" s="105">
        <v>42.414907460452007</v>
      </c>
      <c r="H1469" s="105">
        <v>59.380870444632812</v>
      </c>
      <c r="I1469" s="105">
        <v>65.978744938480887</v>
      </c>
      <c r="J1469" s="105">
        <v>82.473431173101147</v>
      </c>
      <c r="K1469" s="105">
        <v>80.244419519774084</v>
      </c>
      <c r="L1469" s="105">
        <v>0.33940632687409972</v>
      </c>
      <c r="M1469" s="105">
        <v>0.49888039636684045</v>
      </c>
      <c r="N1469" s="105">
        <v>1.0027731844229459</v>
      </c>
      <c r="O1469" s="105">
        <v>2.025416803543107</v>
      </c>
      <c r="P1469" s="105">
        <v>8.4347827336126162</v>
      </c>
      <c r="Q1469" s="105">
        <v>19.405513217200266</v>
      </c>
      <c r="R1469" s="105">
        <v>30.29636247175144</v>
      </c>
      <c r="S1469" s="105">
        <v>0</v>
      </c>
      <c r="T1469" s="105">
        <v>0</v>
      </c>
      <c r="U1469" s="105">
        <v>0</v>
      </c>
    </row>
    <row r="1470" spans="1:21">
      <c r="A1470" s="54">
        <v>1468</v>
      </c>
      <c r="B1470" s="104">
        <v>3433</v>
      </c>
      <c r="C1470" s="104">
        <v>3433</v>
      </c>
      <c r="D1470" s="105">
        <v>0</v>
      </c>
      <c r="E1470" s="105">
        <v>871833000</v>
      </c>
      <c r="F1470" s="105">
        <v>0</v>
      </c>
      <c r="G1470" s="105">
        <v>100</v>
      </c>
      <c r="H1470" s="105">
        <v>100</v>
      </c>
      <c r="I1470" s="105">
        <v>100</v>
      </c>
      <c r="J1470" s="105">
        <v>100</v>
      </c>
      <c r="K1470" s="105">
        <v>100</v>
      </c>
      <c r="L1470" s="105">
        <v>3.6176806525078331</v>
      </c>
      <c r="M1470" s="105">
        <v>4.8896029568477628</v>
      </c>
      <c r="N1470" s="105">
        <v>7.1590389283804807</v>
      </c>
      <c r="O1470" s="105">
        <v>11.432903460960267</v>
      </c>
      <c r="P1470" s="105">
        <v>30.927536561209934</v>
      </c>
      <c r="Q1470" s="105">
        <v>61.855073122419867</v>
      </c>
      <c r="R1470" s="105">
        <v>98.968116995871739</v>
      </c>
      <c r="S1470" s="105">
        <v>0</v>
      </c>
      <c r="T1470" s="105">
        <v>0</v>
      </c>
      <c r="U1470" s="105">
        <v>0</v>
      </c>
    </row>
    <row r="1471" spans="1:21">
      <c r="A1471" s="54">
        <v>1469</v>
      </c>
      <c r="B1471" s="104">
        <v>3434</v>
      </c>
      <c r="C1471" s="104">
        <v>3434</v>
      </c>
      <c r="D1471" s="105">
        <v>0</v>
      </c>
      <c r="E1471" s="105">
        <v>871833000</v>
      </c>
      <c r="F1471" s="105">
        <v>0</v>
      </c>
      <c r="G1471" s="105">
        <v>100</v>
      </c>
      <c r="H1471" s="105">
        <v>100</v>
      </c>
      <c r="I1471" s="105">
        <v>100</v>
      </c>
      <c r="J1471" s="105">
        <v>100</v>
      </c>
      <c r="K1471" s="105">
        <v>100</v>
      </c>
      <c r="L1471" s="105">
        <v>2.6428236663780988</v>
      </c>
      <c r="M1471" s="105">
        <v>5.0049934920788761</v>
      </c>
      <c r="N1471" s="105">
        <v>7.1719973955528769</v>
      </c>
      <c r="O1471" s="105">
        <v>11.464100477078876</v>
      </c>
      <c r="P1471" s="105">
        <v>35.771650448081488</v>
      </c>
      <c r="Q1471" s="105">
        <v>80.244513167317933</v>
      </c>
      <c r="R1471" s="105">
        <v>100</v>
      </c>
      <c r="S1471" s="105">
        <v>0</v>
      </c>
      <c r="T1471" s="105">
        <v>0</v>
      </c>
      <c r="U1471" s="105">
        <v>0</v>
      </c>
    </row>
    <row r="1472" spans="1:21">
      <c r="A1472" s="54">
        <v>1470</v>
      </c>
      <c r="B1472" s="104">
        <v>3435</v>
      </c>
      <c r="C1472" s="104">
        <v>3435</v>
      </c>
      <c r="D1472" s="105">
        <v>0</v>
      </c>
      <c r="E1472" s="105">
        <v>871833000</v>
      </c>
      <c r="F1472" s="105">
        <v>0</v>
      </c>
      <c r="G1472" s="105">
        <v>100</v>
      </c>
      <c r="H1472" s="105">
        <v>100</v>
      </c>
      <c r="I1472" s="105">
        <v>100</v>
      </c>
      <c r="J1472" s="105">
        <v>100</v>
      </c>
      <c r="K1472" s="105">
        <v>76.135347567434692</v>
      </c>
      <c r="L1472" s="105">
        <v>0.69538139464401716</v>
      </c>
      <c r="M1472" s="105">
        <v>1.9000342698000021</v>
      </c>
      <c r="N1472" s="105">
        <v>2.5286614951778112</v>
      </c>
      <c r="O1472" s="105">
        <v>2.8263566825867121</v>
      </c>
      <c r="P1472" s="105">
        <v>12.635227894170013</v>
      </c>
      <c r="Q1472" s="105">
        <v>37.115981939124417</v>
      </c>
      <c r="R1472" s="105">
        <v>87.331722209704509</v>
      </c>
      <c r="S1472" s="105">
        <v>0</v>
      </c>
      <c r="T1472" s="105">
        <v>0</v>
      </c>
      <c r="U1472" s="105">
        <v>0</v>
      </c>
    </row>
    <row r="1473" spans="1:21">
      <c r="A1473" s="54">
        <v>1471</v>
      </c>
      <c r="B1473" s="104">
        <v>3436</v>
      </c>
      <c r="C1473" s="104">
        <v>3436</v>
      </c>
      <c r="D1473" s="105">
        <v>26.000000000000004</v>
      </c>
      <c r="E1473" s="105">
        <v>1769680000</v>
      </c>
      <c r="F1473" s="105">
        <v>0</v>
      </c>
      <c r="G1473" s="105">
        <v>100</v>
      </c>
      <c r="H1473" s="105">
        <v>100</v>
      </c>
      <c r="I1473" s="105">
        <v>100</v>
      </c>
      <c r="J1473" s="105">
        <v>100</v>
      </c>
      <c r="K1473" s="105">
        <v>100</v>
      </c>
      <c r="L1473" s="105">
        <v>0.28165593181147014</v>
      </c>
      <c r="M1473" s="105">
        <v>0.63685072747608307</v>
      </c>
      <c r="N1473" s="105">
        <v>1.3463990360669023</v>
      </c>
      <c r="O1473" s="105">
        <v>2.734832756728284</v>
      </c>
      <c r="P1473" s="105">
        <v>14.992923594113556</v>
      </c>
      <c r="Q1473" s="105">
        <v>48.606091006722984</v>
      </c>
      <c r="R1473" s="105">
        <v>94.174301325525789</v>
      </c>
      <c r="S1473" s="105">
        <v>0</v>
      </c>
      <c r="T1473" s="105">
        <v>55.231087864870425</v>
      </c>
      <c r="U1473" s="105">
        <v>55.23108786487041</v>
      </c>
    </row>
    <row r="1474" spans="1:21">
      <c r="A1474" s="54">
        <v>1472</v>
      </c>
      <c r="B1474" s="104">
        <v>3437</v>
      </c>
      <c r="C1474" s="104">
        <v>3437</v>
      </c>
      <c r="D1474" s="105">
        <v>155</v>
      </c>
      <c r="E1474" s="105">
        <v>871833000</v>
      </c>
      <c r="F1474" s="105">
        <v>0</v>
      </c>
      <c r="G1474" s="105">
        <v>100</v>
      </c>
      <c r="H1474" s="105">
        <v>100</v>
      </c>
      <c r="I1474" s="105">
        <v>100</v>
      </c>
      <c r="J1474" s="105">
        <v>100</v>
      </c>
      <c r="K1474" s="105">
        <v>100</v>
      </c>
      <c r="L1474" s="105">
        <v>0.36394907827786394</v>
      </c>
      <c r="M1474" s="105">
        <v>0.82525807535574025</v>
      </c>
      <c r="N1474" s="105">
        <v>1.4440600707065228</v>
      </c>
      <c r="O1474" s="105">
        <v>2.516553355963878</v>
      </c>
      <c r="P1474" s="105">
        <v>10.758255634528815</v>
      </c>
      <c r="Q1474" s="105">
        <v>32.274766903586446</v>
      </c>
      <c r="R1474" s="105">
        <v>72.421428173901276</v>
      </c>
      <c r="S1474" s="105">
        <v>0</v>
      </c>
      <c r="T1474" s="105">
        <v>51.717022607693373</v>
      </c>
      <c r="U1474" s="105">
        <v>51.717022607693373</v>
      </c>
    </row>
    <row r="1475" spans="1:21">
      <c r="A1475" s="54">
        <v>1473</v>
      </c>
      <c r="B1475" s="104">
        <v>3438</v>
      </c>
      <c r="C1475" s="104">
        <v>3438</v>
      </c>
      <c r="D1475" s="105">
        <v>0</v>
      </c>
      <c r="E1475" s="105">
        <v>871833000</v>
      </c>
      <c r="F1475" s="105">
        <v>0</v>
      </c>
      <c r="G1475" s="105">
        <v>100</v>
      </c>
      <c r="H1475" s="105">
        <v>100</v>
      </c>
      <c r="I1475" s="105">
        <v>100</v>
      </c>
      <c r="J1475" s="105">
        <v>100</v>
      </c>
      <c r="K1475" s="105">
        <v>100</v>
      </c>
      <c r="L1475" s="105">
        <v>0.37192691866098243</v>
      </c>
      <c r="M1475" s="105">
        <v>0.83336473621385143</v>
      </c>
      <c r="N1475" s="105">
        <v>1.5162941399210574</v>
      </c>
      <c r="O1475" s="105">
        <v>2.4202355489030878</v>
      </c>
      <c r="P1475" s="105">
        <v>12.021370668542321</v>
      </c>
      <c r="Q1475" s="105">
        <v>36.210714086950638</v>
      </c>
      <c r="R1475" s="105">
        <v>78.138909345525079</v>
      </c>
      <c r="S1475" s="105">
        <v>0</v>
      </c>
      <c r="T1475" s="105">
        <v>0</v>
      </c>
      <c r="U1475" s="105">
        <v>0</v>
      </c>
    </row>
    <row r="1476" spans="1:21">
      <c r="A1476" s="54">
        <v>1474</v>
      </c>
      <c r="B1476" s="104">
        <v>3439</v>
      </c>
      <c r="C1476" s="104">
        <v>3439</v>
      </c>
      <c r="D1476" s="105">
        <v>155</v>
      </c>
      <c r="E1476" s="105">
        <v>871833000</v>
      </c>
      <c r="F1476" s="105">
        <v>0</v>
      </c>
      <c r="G1476" s="105">
        <v>100</v>
      </c>
      <c r="H1476" s="105">
        <v>100</v>
      </c>
      <c r="I1476" s="105">
        <v>100</v>
      </c>
      <c r="J1476" s="105">
        <v>100</v>
      </c>
      <c r="K1476" s="105">
        <v>100</v>
      </c>
      <c r="L1476" s="105">
        <v>0.35578330948446252</v>
      </c>
      <c r="M1476" s="105">
        <v>0.84667195755059976</v>
      </c>
      <c r="N1476" s="105">
        <v>1.4308558639662425</v>
      </c>
      <c r="O1476" s="105">
        <v>2.3629220764137489</v>
      </c>
      <c r="P1476" s="105">
        <v>11.204824736339445</v>
      </c>
      <c r="Q1476" s="105">
        <v>34.932688883881795</v>
      </c>
      <c r="R1476" s="105">
        <v>78.138909345525079</v>
      </c>
      <c r="S1476" s="105">
        <v>0</v>
      </c>
      <c r="T1476" s="105">
        <v>52.439388014430115</v>
      </c>
      <c r="U1476" s="105">
        <v>52.439388014430108</v>
      </c>
    </row>
    <row r="1477" spans="1:21">
      <c r="A1477" s="54">
        <v>1475</v>
      </c>
      <c r="B1477" s="104">
        <v>3440</v>
      </c>
      <c r="C1477" s="104">
        <v>3440</v>
      </c>
      <c r="D1477" s="105">
        <v>155</v>
      </c>
      <c r="E1477" s="105">
        <v>871833000</v>
      </c>
      <c r="F1477" s="105">
        <v>0</v>
      </c>
      <c r="G1477" s="105">
        <v>100</v>
      </c>
      <c r="H1477" s="105">
        <v>100</v>
      </c>
      <c r="I1477" s="105">
        <v>100</v>
      </c>
      <c r="J1477" s="105">
        <v>100</v>
      </c>
      <c r="K1477" s="105">
        <v>100</v>
      </c>
      <c r="L1477" s="105">
        <v>0.43673889393343679</v>
      </c>
      <c r="M1477" s="105">
        <v>1.0644483079870777</v>
      </c>
      <c r="N1477" s="105">
        <v>1.6711853412860296</v>
      </c>
      <c r="O1477" s="105">
        <v>2.5216404919835909</v>
      </c>
      <c r="P1477" s="105">
        <v>12.475960315672072</v>
      </c>
      <c r="Q1477" s="105">
        <v>38.067673783717346</v>
      </c>
      <c r="R1477" s="105">
        <v>87.331722209704509</v>
      </c>
      <c r="S1477" s="105">
        <v>0</v>
      </c>
      <c r="T1477" s="105">
        <v>53.630780778690337</v>
      </c>
      <c r="U1477" s="105">
        <v>53.630780778690323</v>
      </c>
    </row>
    <row r="1478" spans="1:21">
      <c r="A1478" s="54">
        <v>1476</v>
      </c>
      <c r="B1478" s="104">
        <v>3441</v>
      </c>
      <c r="C1478" s="104">
        <v>3441</v>
      </c>
      <c r="D1478" s="105">
        <v>0</v>
      </c>
      <c r="E1478" s="105">
        <v>871833000</v>
      </c>
      <c r="F1478" s="105">
        <v>1</v>
      </c>
      <c r="G1478" s="105">
        <v>-99999</v>
      </c>
      <c r="H1478" s="105">
        <v>-99999</v>
      </c>
      <c r="I1478" s="105">
        <v>-99999</v>
      </c>
      <c r="J1478" s="105">
        <v>-99999</v>
      </c>
      <c r="K1478" s="105">
        <v>-99999</v>
      </c>
      <c r="L1478" s="105">
        <v>-99999</v>
      </c>
      <c r="M1478" s="105">
        <v>-99999</v>
      </c>
      <c r="N1478" s="105">
        <v>-99999</v>
      </c>
      <c r="O1478" s="105">
        <v>-99999</v>
      </c>
      <c r="P1478" s="105">
        <v>-99999</v>
      </c>
      <c r="Q1478" s="105">
        <v>-99999</v>
      </c>
      <c r="R1478" s="105">
        <v>-99999</v>
      </c>
      <c r="S1478" s="105">
        <v>0</v>
      </c>
      <c r="T1478" s="105">
        <v>0</v>
      </c>
      <c r="U1478" s="105">
        <v>0</v>
      </c>
    </row>
    <row r="1479" spans="1:21">
      <c r="A1479" s="54">
        <v>1477</v>
      </c>
      <c r="B1479" s="104">
        <v>3442</v>
      </c>
      <c r="C1479" s="104">
        <v>3442</v>
      </c>
      <c r="D1479" s="105">
        <v>0</v>
      </c>
      <c r="E1479" s="105">
        <v>871833000</v>
      </c>
      <c r="F1479" s="105">
        <v>1</v>
      </c>
      <c r="G1479" s="105">
        <v>-99999</v>
      </c>
      <c r="H1479" s="105">
        <v>-99999</v>
      </c>
      <c r="I1479" s="105">
        <v>-99999</v>
      </c>
      <c r="J1479" s="105">
        <v>-99999</v>
      </c>
      <c r="K1479" s="105">
        <v>-99999</v>
      </c>
      <c r="L1479" s="105">
        <v>-99999</v>
      </c>
      <c r="M1479" s="105">
        <v>-99999</v>
      </c>
      <c r="N1479" s="105">
        <v>-99999</v>
      </c>
      <c r="O1479" s="105">
        <v>-99999</v>
      </c>
      <c r="P1479" s="105">
        <v>-99999</v>
      </c>
      <c r="Q1479" s="105">
        <v>-99999</v>
      </c>
      <c r="R1479" s="105">
        <v>-99999</v>
      </c>
      <c r="S1479" s="105">
        <v>0</v>
      </c>
      <c r="T1479" s="105">
        <v>0</v>
      </c>
      <c r="U1479" s="105">
        <v>0</v>
      </c>
    </row>
    <row r="1480" spans="1:21">
      <c r="A1480" s="54">
        <v>1478</v>
      </c>
      <c r="B1480" s="104">
        <v>3443</v>
      </c>
      <c r="C1480" s="104">
        <v>3443</v>
      </c>
      <c r="D1480" s="105">
        <v>0</v>
      </c>
      <c r="E1480" s="105">
        <v>871833000</v>
      </c>
      <c r="F1480" s="105">
        <v>0</v>
      </c>
      <c r="G1480" s="105">
        <v>100</v>
      </c>
      <c r="H1480" s="105">
        <v>100</v>
      </c>
      <c r="I1480" s="105">
        <v>100</v>
      </c>
      <c r="J1480" s="105">
        <v>100</v>
      </c>
      <c r="K1480" s="105">
        <v>100</v>
      </c>
      <c r="L1480" s="105">
        <v>3.1362229783351241</v>
      </c>
      <c r="M1480" s="105">
        <v>5.1414933145901189</v>
      </c>
      <c r="N1480" s="105">
        <v>6.9127738614226333</v>
      </c>
      <c r="O1480" s="105">
        <v>10.49576650376647</v>
      </c>
      <c r="P1480" s="105">
        <v>40.121991922273907</v>
      </c>
      <c r="Q1480" s="105">
        <v>92.782228722372253</v>
      </c>
      <c r="R1480" s="105">
        <v>100</v>
      </c>
      <c r="S1480" s="105">
        <v>0</v>
      </c>
      <c r="T1480" s="105">
        <v>0</v>
      </c>
      <c r="U1480" s="105">
        <v>0</v>
      </c>
    </row>
    <row r="1481" spans="1:21">
      <c r="A1481" s="54">
        <v>1479</v>
      </c>
      <c r="B1481" s="104">
        <v>3444</v>
      </c>
      <c r="C1481" s="104">
        <v>3444</v>
      </c>
      <c r="D1481" s="105">
        <v>26.000000000000004</v>
      </c>
      <c r="E1481" s="105">
        <v>871833000</v>
      </c>
      <c r="F1481" s="105">
        <v>0</v>
      </c>
      <c r="G1481" s="105">
        <v>100</v>
      </c>
      <c r="H1481" s="105">
        <v>100</v>
      </c>
      <c r="I1481" s="105">
        <v>100</v>
      </c>
      <c r="J1481" s="105">
        <v>100</v>
      </c>
      <c r="K1481" s="105">
        <v>100</v>
      </c>
      <c r="L1481" s="105">
        <v>1.4342619461739479</v>
      </c>
      <c r="M1481" s="105">
        <v>2.8278843382190026</v>
      </c>
      <c r="N1481" s="105">
        <v>3.79982248341513</v>
      </c>
      <c r="O1481" s="105">
        <v>9.9303231574557156</v>
      </c>
      <c r="P1481" s="105">
        <v>22.840604262395139</v>
      </c>
      <c r="Q1481" s="105">
        <v>56.024123666322346</v>
      </c>
      <c r="R1481" s="105">
        <v>100</v>
      </c>
      <c r="S1481" s="105">
        <v>0</v>
      </c>
      <c r="T1481" s="105">
        <v>58.071418321165105</v>
      </c>
      <c r="U1481" s="105">
        <v>58.071418321165105</v>
      </c>
    </row>
    <row r="1482" spans="1:21">
      <c r="A1482" s="54">
        <v>1480</v>
      </c>
      <c r="B1482" s="104">
        <v>3445</v>
      </c>
      <c r="C1482" s="104">
        <v>3445</v>
      </c>
      <c r="D1482" s="105">
        <v>0</v>
      </c>
      <c r="E1482" s="105">
        <v>1769680000</v>
      </c>
      <c r="F1482" s="105">
        <v>0</v>
      </c>
      <c r="G1482" s="105">
        <v>100</v>
      </c>
      <c r="H1482" s="105">
        <v>100</v>
      </c>
      <c r="I1482" s="105">
        <v>100</v>
      </c>
      <c r="J1482" s="105">
        <v>100</v>
      </c>
      <c r="K1482" s="105">
        <v>100</v>
      </c>
      <c r="L1482" s="105">
        <v>0.39056203470115808</v>
      </c>
      <c r="M1482" s="105">
        <v>0.44815728486540751</v>
      </c>
      <c r="N1482" s="105">
        <v>1.0138622297706157</v>
      </c>
      <c r="O1482" s="105">
        <v>2.9670133219594828</v>
      </c>
      <c r="P1482" s="105">
        <v>14.808735343571618</v>
      </c>
      <c r="Q1482" s="105">
        <v>46.00881896819579</v>
      </c>
      <c r="R1482" s="105">
        <v>88.634636541671327</v>
      </c>
      <c r="S1482" s="105">
        <v>0</v>
      </c>
      <c r="T1482" s="105">
        <v>0</v>
      </c>
      <c r="U1482" s="105">
        <v>0</v>
      </c>
    </row>
    <row r="1483" spans="1:21">
      <c r="A1483" s="54">
        <v>1481</v>
      </c>
      <c r="B1483" s="104">
        <v>3446</v>
      </c>
      <c r="C1483" s="104">
        <v>3446</v>
      </c>
      <c r="D1483" s="105">
        <v>515.00000000000011</v>
      </c>
      <c r="E1483" s="105">
        <v>871833000</v>
      </c>
      <c r="F1483" s="105">
        <v>0</v>
      </c>
      <c r="G1483" s="105">
        <v>100</v>
      </c>
      <c r="H1483" s="105">
        <v>100</v>
      </c>
      <c r="I1483" s="105">
        <v>100</v>
      </c>
      <c r="J1483" s="105">
        <v>100</v>
      </c>
      <c r="K1483" s="105">
        <v>50.326755171694124</v>
      </c>
      <c r="L1483" s="105">
        <v>0.54821708635129707</v>
      </c>
      <c r="M1483" s="105">
        <v>1.1534538429173364</v>
      </c>
      <c r="N1483" s="105">
        <v>1.3892802968087516</v>
      </c>
      <c r="O1483" s="105">
        <v>2.4676293997991441</v>
      </c>
      <c r="P1483" s="105">
        <v>10.997327981962792</v>
      </c>
      <c r="Q1483" s="105">
        <v>32.274766903586446</v>
      </c>
      <c r="R1483" s="105">
        <v>76.135347567434692</v>
      </c>
      <c r="S1483" s="105">
        <v>0</v>
      </c>
      <c r="T1483" s="105">
        <v>47.941064854212875</v>
      </c>
      <c r="U1483" s="105">
        <v>47.941064854212868</v>
      </c>
    </row>
    <row r="1484" spans="1:21">
      <c r="A1484" s="54">
        <v>1482</v>
      </c>
      <c r="B1484" s="104">
        <v>3447</v>
      </c>
      <c r="C1484" s="104">
        <v>3447</v>
      </c>
      <c r="D1484" s="105">
        <v>155</v>
      </c>
      <c r="E1484" s="105">
        <v>871833000</v>
      </c>
      <c r="F1484" s="105">
        <v>0</v>
      </c>
      <c r="G1484" s="105">
        <v>100</v>
      </c>
      <c r="H1484" s="105">
        <v>100</v>
      </c>
      <c r="I1484" s="105">
        <v>100</v>
      </c>
      <c r="J1484" s="105">
        <v>100</v>
      </c>
      <c r="K1484" s="105">
        <v>84.836530146570084</v>
      </c>
      <c r="L1484" s="105">
        <v>0.63643356421285624</v>
      </c>
      <c r="M1484" s="105">
        <v>1.5002038929543782</v>
      </c>
      <c r="N1484" s="105">
        <v>1.8370539860382489</v>
      </c>
      <c r="O1484" s="105">
        <v>2.9356721286389957</v>
      </c>
      <c r="P1484" s="105">
        <v>12.581688792923531</v>
      </c>
      <c r="Q1484" s="105">
        <v>35.774440423252443</v>
      </c>
      <c r="R1484" s="105">
        <v>82.479959864720939</v>
      </c>
      <c r="S1484" s="105">
        <v>0</v>
      </c>
      <c r="T1484" s="105">
        <v>51.881831899942632</v>
      </c>
      <c r="U1484" s="105">
        <v>51.881831899942618</v>
      </c>
    </row>
    <row r="1485" spans="1:21">
      <c r="A1485" s="54">
        <v>1483</v>
      </c>
      <c r="B1485" s="104">
        <v>3448</v>
      </c>
      <c r="C1485" s="104">
        <v>3448</v>
      </c>
      <c r="D1485" s="105">
        <v>155</v>
      </c>
      <c r="E1485" s="105">
        <v>871833000</v>
      </c>
      <c r="F1485" s="105">
        <v>0</v>
      </c>
      <c r="G1485" s="105">
        <v>100</v>
      </c>
      <c r="H1485" s="105">
        <v>100</v>
      </c>
      <c r="I1485" s="105">
        <v>100</v>
      </c>
      <c r="J1485" s="105">
        <v>100</v>
      </c>
      <c r="K1485" s="105">
        <v>100</v>
      </c>
      <c r="L1485" s="105">
        <v>1.0644483080288105</v>
      </c>
      <c r="M1485" s="105">
        <v>1.5991805871172498</v>
      </c>
      <c r="N1485" s="105">
        <v>2.3677023176311409</v>
      </c>
      <c r="O1485" s="105">
        <v>4.5705782721533179</v>
      </c>
      <c r="P1485" s="105">
        <v>19.033836891858673</v>
      </c>
      <c r="Q1485" s="105">
        <v>51.194457847068158</v>
      </c>
      <c r="R1485" s="105">
        <v>100</v>
      </c>
      <c r="S1485" s="105">
        <v>0</v>
      </c>
      <c r="T1485" s="105">
        <v>56.652517018654784</v>
      </c>
      <c r="U1485" s="105">
        <v>56.65251701865477</v>
      </c>
    </row>
    <row r="1486" spans="1:21">
      <c r="A1486" s="54">
        <v>1484</v>
      </c>
      <c r="B1486" s="104">
        <v>3449</v>
      </c>
      <c r="C1486" s="104">
        <v>3449</v>
      </c>
      <c r="D1486" s="105">
        <v>0</v>
      </c>
      <c r="E1486" s="105">
        <v>871833000</v>
      </c>
      <c r="F1486" s="105">
        <v>0</v>
      </c>
      <c r="G1486" s="105">
        <v>100</v>
      </c>
      <c r="H1486" s="105">
        <v>100</v>
      </c>
      <c r="I1486" s="105">
        <v>100</v>
      </c>
      <c r="J1486" s="105">
        <v>100</v>
      </c>
      <c r="K1486" s="105">
        <v>100</v>
      </c>
      <c r="L1486" s="105">
        <v>1.3381156174537869</v>
      </c>
      <c r="M1486" s="105">
        <v>2.2325402670150023</v>
      </c>
      <c r="N1486" s="105">
        <v>3.8082320828675793</v>
      </c>
      <c r="O1486" s="105">
        <v>6.3753449217716174</v>
      </c>
      <c r="P1486" s="105">
        <v>26.511415670803153</v>
      </c>
      <c r="Q1486" s="105">
        <v>60.597521533264349</v>
      </c>
      <c r="R1486" s="105">
        <v>100</v>
      </c>
      <c r="S1486" s="105">
        <v>0</v>
      </c>
      <c r="T1486" s="105">
        <v>0</v>
      </c>
      <c r="U1486" s="105">
        <v>0</v>
      </c>
    </row>
    <row r="1487" spans="1:21">
      <c r="A1487" s="54">
        <v>1485</v>
      </c>
      <c r="B1487" s="104">
        <v>3450</v>
      </c>
      <c r="C1487" s="104">
        <v>3450</v>
      </c>
      <c r="D1487" s="105">
        <v>0</v>
      </c>
      <c r="E1487" s="105">
        <v>871833000</v>
      </c>
      <c r="F1487" s="105">
        <v>0</v>
      </c>
      <c r="G1487" s="105">
        <v>100</v>
      </c>
      <c r="H1487" s="105">
        <v>100</v>
      </c>
      <c r="I1487" s="105">
        <v>100</v>
      </c>
      <c r="J1487" s="105">
        <v>100</v>
      </c>
      <c r="K1487" s="105">
        <v>29.398797575544091</v>
      </c>
      <c r="L1487" s="105">
        <v>0.54295379293804857</v>
      </c>
      <c r="M1487" s="105">
        <v>0.85650207114154564</v>
      </c>
      <c r="N1487" s="105">
        <v>1.1807467937172325</v>
      </c>
      <c r="O1487" s="105">
        <v>2.4740660763716016</v>
      </c>
      <c r="P1487" s="105">
        <v>10.60456626832126</v>
      </c>
      <c r="Q1487" s="105">
        <v>26.993441410272304</v>
      </c>
      <c r="R1487" s="105">
        <v>60.597521533264349</v>
      </c>
      <c r="S1487" s="105">
        <v>0</v>
      </c>
      <c r="T1487" s="105">
        <v>0</v>
      </c>
      <c r="U1487" s="105">
        <v>0</v>
      </c>
    </row>
    <row r="1488" spans="1:21">
      <c r="A1488" s="54">
        <v>1486</v>
      </c>
      <c r="B1488" s="104">
        <v>3451</v>
      </c>
      <c r="C1488" s="104">
        <v>3451</v>
      </c>
      <c r="D1488" s="105">
        <v>0</v>
      </c>
      <c r="E1488" s="105">
        <v>871833000</v>
      </c>
      <c r="F1488" s="105">
        <v>0</v>
      </c>
      <c r="G1488" s="105">
        <v>100</v>
      </c>
      <c r="H1488" s="105">
        <v>100</v>
      </c>
      <c r="I1488" s="105">
        <v>100</v>
      </c>
      <c r="J1488" s="105">
        <v>100</v>
      </c>
      <c r="K1488" s="105">
        <v>100</v>
      </c>
      <c r="L1488" s="105">
        <v>0.53068455728725228</v>
      </c>
      <c r="M1488" s="105">
        <v>0.55088655939331221</v>
      </c>
      <c r="N1488" s="105">
        <v>0.93073608458117107</v>
      </c>
      <c r="O1488" s="105">
        <v>3.8561006522629739</v>
      </c>
      <c r="P1488" s="105">
        <v>11.829795040358379</v>
      </c>
      <c r="Q1488" s="105">
        <v>30.611119125051065</v>
      </c>
      <c r="R1488" s="105">
        <v>67.483603525680763</v>
      </c>
      <c r="S1488" s="105">
        <v>0</v>
      </c>
      <c r="T1488" s="105">
        <v>0</v>
      </c>
      <c r="U1488" s="105">
        <v>0</v>
      </c>
    </row>
    <row r="1489" spans="1:21">
      <c r="A1489" s="54">
        <v>1487</v>
      </c>
      <c r="B1489" s="104">
        <v>3452</v>
      </c>
      <c r="C1489" s="104">
        <v>3452</v>
      </c>
      <c r="D1489" s="105">
        <v>0</v>
      </c>
      <c r="E1489" s="105">
        <v>871833000</v>
      </c>
      <c r="F1489" s="105">
        <v>0</v>
      </c>
      <c r="G1489" s="105">
        <v>100</v>
      </c>
      <c r="H1489" s="105">
        <v>100</v>
      </c>
      <c r="I1489" s="105">
        <v>100</v>
      </c>
      <c r="J1489" s="105">
        <v>100</v>
      </c>
      <c r="K1489" s="105">
        <v>100</v>
      </c>
      <c r="L1489" s="105">
        <v>0.5312734905543951</v>
      </c>
      <c r="M1489" s="105">
        <v>0.6672161238424702</v>
      </c>
      <c r="N1489" s="105">
        <v>1.0521505427025686</v>
      </c>
      <c r="O1489" s="105">
        <v>2.8303237488402342</v>
      </c>
      <c r="P1489" s="105">
        <v>11.120893464906191</v>
      </c>
      <c r="Q1489" s="105">
        <v>26.750257253423001</v>
      </c>
      <c r="R1489" s="105">
        <v>56.024123681697226</v>
      </c>
      <c r="S1489" s="105">
        <v>0</v>
      </c>
      <c r="T1489" s="105">
        <v>0</v>
      </c>
      <c r="U1489" s="105">
        <v>0</v>
      </c>
    </row>
    <row r="1490" spans="1:21">
      <c r="A1490" s="54">
        <v>1488</v>
      </c>
      <c r="B1490" s="104">
        <v>3453</v>
      </c>
      <c r="C1490" s="104">
        <v>3453</v>
      </c>
      <c r="D1490" s="105">
        <v>155</v>
      </c>
      <c r="E1490" s="105">
        <v>1769680000</v>
      </c>
      <c r="F1490" s="105">
        <v>0</v>
      </c>
      <c r="G1490" s="105">
        <v>21.968192637117991</v>
      </c>
      <c r="H1490" s="105">
        <v>30.154855880660758</v>
      </c>
      <c r="I1490" s="105">
        <v>34.26356360387453</v>
      </c>
      <c r="J1490" s="105">
        <v>33.523594290679775</v>
      </c>
      <c r="K1490" s="105">
        <v>39.81603633112929</v>
      </c>
      <c r="L1490" s="105">
        <v>0.99522785052488993</v>
      </c>
      <c r="M1490" s="105">
        <v>0.17187786875889097</v>
      </c>
      <c r="N1490" s="105">
        <v>0.56131508071102842</v>
      </c>
      <c r="O1490" s="105">
        <v>2.4518041069661409</v>
      </c>
      <c r="P1490" s="105">
        <v>5.662510012169597</v>
      </c>
      <c r="Q1490" s="105">
        <v>9.9114067154308803</v>
      </c>
      <c r="R1490" s="105">
        <v>16.161204538316149</v>
      </c>
      <c r="S1490" s="105">
        <v>0</v>
      </c>
      <c r="T1490" s="105">
        <v>16.303465743028326</v>
      </c>
      <c r="U1490" s="105">
        <v>16.303465743028326</v>
      </c>
    </row>
    <row r="1491" spans="1:21">
      <c r="A1491" s="54">
        <v>1489</v>
      </c>
      <c r="B1491" s="104">
        <v>3454</v>
      </c>
      <c r="C1491" s="104">
        <v>3454</v>
      </c>
      <c r="D1491" s="105">
        <v>309</v>
      </c>
      <c r="E1491" s="105">
        <v>1769680000</v>
      </c>
      <c r="F1491" s="105">
        <v>0</v>
      </c>
      <c r="G1491" s="105">
        <v>25.771078653604093</v>
      </c>
      <c r="H1491" s="105">
        <v>33.791710847480829</v>
      </c>
      <c r="I1491" s="105">
        <v>40.669414773875708</v>
      </c>
      <c r="J1491" s="105">
        <v>40.62377341212602</v>
      </c>
      <c r="K1491" s="105">
        <v>47.233510276675567</v>
      </c>
      <c r="L1491" s="105">
        <v>0.86742875011299259</v>
      </c>
      <c r="M1491" s="105">
        <v>0.16784876135243709</v>
      </c>
      <c r="N1491" s="105">
        <v>0.55805809729682188</v>
      </c>
      <c r="O1491" s="105">
        <v>2.5800361009156787</v>
      </c>
      <c r="P1491" s="105">
        <v>7.0678690876987984</v>
      </c>
      <c r="Q1491" s="105">
        <v>12.372009130094225</v>
      </c>
      <c r="R1491" s="105">
        <v>18.11565265380866</v>
      </c>
      <c r="S1491" s="105">
        <v>0</v>
      </c>
      <c r="T1491" s="105">
        <v>19.151532545420153</v>
      </c>
      <c r="U1491" s="105">
        <v>19.151532545420153</v>
      </c>
    </row>
    <row r="1492" spans="1:21">
      <c r="A1492" s="54">
        <v>1490</v>
      </c>
      <c r="B1492" s="104">
        <v>3455</v>
      </c>
      <c r="C1492" s="104">
        <v>3455</v>
      </c>
      <c r="D1492" s="105">
        <v>438</v>
      </c>
      <c r="E1492" s="105">
        <v>871833000</v>
      </c>
      <c r="F1492" s="105">
        <v>0</v>
      </c>
      <c r="G1492" s="105">
        <v>100</v>
      </c>
      <c r="H1492" s="105">
        <v>100</v>
      </c>
      <c r="I1492" s="105">
        <v>100</v>
      </c>
      <c r="J1492" s="105">
        <v>100</v>
      </c>
      <c r="K1492" s="105">
        <v>100</v>
      </c>
      <c r="L1492" s="105">
        <v>0.84794196070784467</v>
      </c>
      <c r="M1492" s="105">
        <v>1.1273957494560809</v>
      </c>
      <c r="N1492" s="105">
        <v>1.9189753640185176</v>
      </c>
      <c r="O1492" s="105">
        <v>6.7481322625422129</v>
      </c>
      <c r="P1492" s="105">
        <v>19.794521302099088</v>
      </c>
      <c r="Q1492" s="105">
        <v>53.021039205688808</v>
      </c>
      <c r="R1492" s="105">
        <v>95.78056436403898</v>
      </c>
      <c r="S1492" s="105">
        <v>0</v>
      </c>
      <c r="T1492" s="105">
        <v>56.603214184045953</v>
      </c>
      <c r="U1492" s="105">
        <v>56.603214184045967</v>
      </c>
    </row>
    <row r="1493" spans="1:21">
      <c r="A1493" s="54">
        <v>1491</v>
      </c>
      <c r="B1493" s="104">
        <v>3456</v>
      </c>
      <c r="C1493" s="104">
        <v>3456</v>
      </c>
      <c r="D1493" s="105">
        <v>77</v>
      </c>
      <c r="E1493" s="105">
        <v>871833000</v>
      </c>
      <c r="F1493" s="105">
        <v>1</v>
      </c>
      <c r="G1493" s="105">
        <v>-99999</v>
      </c>
      <c r="H1493" s="105">
        <v>-99999</v>
      </c>
      <c r="I1493" s="105">
        <v>-99999</v>
      </c>
      <c r="J1493" s="105">
        <v>-99999</v>
      </c>
      <c r="K1493" s="105">
        <v>-99999</v>
      </c>
      <c r="L1493" s="105">
        <v>-99999</v>
      </c>
      <c r="M1493" s="105">
        <v>-99999</v>
      </c>
      <c r="N1493" s="105">
        <v>-99999</v>
      </c>
      <c r="O1493" s="105">
        <v>-99999</v>
      </c>
      <c r="P1493" s="105">
        <v>-99999</v>
      </c>
      <c r="Q1493" s="105">
        <v>-99999</v>
      </c>
      <c r="R1493" s="105">
        <v>-99999</v>
      </c>
      <c r="S1493" s="105">
        <v>0</v>
      </c>
      <c r="T1493" s="105">
        <v>0</v>
      </c>
      <c r="U1493" s="105">
        <v>0</v>
      </c>
    </row>
    <row r="1494" spans="1:21">
      <c r="A1494" s="54">
        <v>1492</v>
      </c>
      <c r="B1494" s="104">
        <v>3457</v>
      </c>
      <c r="C1494" s="104">
        <v>3457</v>
      </c>
      <c r="D1494" s="105">
        <v>0</v>
      </c>
      <c r="E1494" s="105">
        <v>871833000</v>
      </c>
      <c r="F1494" s="105">
        <v>1</v>
      </c>
      <c r="G1494" s="105">
        <v>-99999</v>
      </c>
      <c r="H1494" s="105">
        <v>-99999</v>
      </c>
      <c r="I1494" s="105">
        <v>-99999</v>
      </c>
      <c r="J1494" s="105">
        <v>-99999</v>
      </c>
      <c r="K1494" s="105">
        <v>-99999</v>
      </c>
      <c r="L1494" s="105">
        <v>-99999</v>
      </c>
      <c r="M1494" s="105">
        <v>-99999</v>
      </c>
      <c r="N1494" s="105">
        <v>-99999</v>
      </c>
      <c r="O1494" s="105">
        <v>-99999</v>
      </c>
      <c r="P1494" s="105">
        <v>-99999</v>
      </c>
      <c r="Q1494" s="105">
        <v>-99999</v>
      </c>
      <c r="R1494" s="105">
        <v>-99999</v>
      </c>
      <c r="S1494" s="105">
        <v>0</v>
      </c>
      <c r="T1494" s="105">
        <v>0</v>
      </c>
      <c r="U1494" s="105">
        <v>0</v>
      </c>
    </row>
    <row r="1495" spans="1:21">
      <c r="A1495" s="54">
        <v>1493</v>
      </c>
      <c r="B1495" s="104">
        <v>3458</v>
      </c>
      <c r="C1495" s="104">
        <v>3458</v>
      </c>
      <c r="D1495" s="105">
        <v>0</v>
      </c>
      <c r="E1495" s="105">
        <v>15196500000</v>
      </c>
      <c r="F1495" s="105">
        <v>1</v>
      </c>
      <c r="G1495" s="105">
        <v>26.749739171763398</v>
      </c>
      <c r="H1495" s="105">
        <v>40.24932765819338</v>
      </c>
      <c r="I1495" s="105">
        <v>42.612911669546172</v>
      </c>
      <c r="J1495" s="105">
        <v>51.092869842650153</v>
      </c>
      <c r="K1495" s="105">
        <v>34.313710961149333</v>
      </c>
      <c r="L1495" s="105">
        <v>1.9299854330426693</v>
      </c>
      <c r="M1495" s="105">
        <v>0.26292746203047523</v>
      </c>
      <c r="N1495" s="105">
        <v>0.48928603388655539</v>
      </c>
      <c r="O1495" s="105">
        <v>2.1886308216623034</v>
      </c>
      <c r="P1495" s="105">
        <v>6.8180431546100859</v>
      </c>
      <c r="Q1495" s="105">
        <v>12.595846785544291</v>
      </c>
      <c r="R1495" s="105">
        <v>15.746463422554937</v>
      </c>
      <c r="S1495" s="105">
        <v>0</v>
      </c>
      <c r="T1495" s="105">
        <v>0</v>
      </c>
      <c r="U1495" s="105">
        <v>0</v>
      </c>
    </row>
    <row r="1496" spans="1:21">
      <c r="A1496" s="54">
        <v>1494</v>
      </c>
      <c r="B1496" s="104">
        <v>3519</v>
      </c>
      <c r="C1496" s="104">
        <v>3519</v>
      </c>
      <c r="D1496" s="105">
        <v>0</v>
      </c>
      <c r="E1496" s="105">
        <v>11788000000</v>
      </c>
      <c r="F1496" s="105">
        <v>1</v>
      </c>
      <c r="G1496" s="105">
        <v>43.532193856248931</v>
      </c>
      <c r="H1496" s="105">
        <v>63.176695471521953</v>
      </c>
      <c r="I1496" s="105">
        <v>76.029607885736226</v>
      </c>
      <c r="J1496" s="105">
        <v>100</v>
      </c>
      <c r="K1496" s="105">
        <v>6.0011910259381569</v>
      </c>
      <c r="L1496" s="105">
        <v>0.7597428199871169</v>
      </c>
      <c r="M1496" s="105">
        <v>0.15935854635624072</v>
      </c>
      <c r="N1496" s="105">
        <v>0.23527212274169171</v>
      </c>
      <c r="O1496" s="105">
        <v>2.5594680902029889</v>
      </c>
      <c r="P1496" s="105">
        <v>10.849515131117023</v>
      </c>
      <c r="Q1496" s="105">
        <v>24.34801895956781</v>
      </c>
      <c r="R1496" s="105">
        <v>35.611963945374754</v>
      </c>
      <c r="S1496" s="105">
        <v>0</v>
      </c>
      <c r="T1496" s="105">
        <v>0</v>
      </c>
      <c r="U1496" s="105">
        <v>0</v>
      </c>
    </row>
    <row r="1497" spans="1:21">
      <c r="A1497" s="54">
        <v>1495</v>
      </c>
      <c r="B1497" s="104">
        <v>3520</v>
      </c>
      <c r="C1497" s="104">
        <v>3520</v>
      </c>
      <c r="D1497" s="105">
        <v>0</v>
      </c>
      <c r="E1497" s="105">
        <v>871833000</v>
      </c>
      <c r="F1497" s="105">
        <v>1</v>
      </c>
      <c r="G1497" s="105">
        <v>26.749214113921667</v>
      </c>
      <c r="H1497" s="105">
        <v>37.584387672354048</v>
      </c>
      <c r="I1497" s="105">
        <v>41.819465691534667</v>
      </c>
      <c r="J1497" s="105">
        <v>53.985409131681642</v>
      </c>
      <c r="K1497" s="105">
        <v>2.5954692308983063</v>
      </c>
      <c r="L1497" s="105">
        <v>0.29597425708974601</v>
      </c>
      <c r="M1497" s="105">
        <v>0.12142931820398706</v>
      </c>
      <c r="N1497" s="105">
        <v>0.2923887408692592</v>
      </c>
      <c r="O1497" s="105">
        <v>1.8082097392001542</v>
      </c>
      <c r="P1497" s="105">
        <v>4.8357312291680197</v>
      </c>
      <c r="Q1497" s="105">
        <v>13.314683161826899</v>
      </c>
      <c r="R1497" s="105">
        <v>21.208388179195694</v>
      </c>
      <c r="S1497" s="105">
        <v>0</v>
      </c>
      <c r="T1497" s="105">
        <v>0</v>
      </c>
      <c r="U1497" s="105">
        <v>0</v>
      </c>
    </row>
    <row r="1498" spans="1:21">
      <c r="A1498" s="54">
        <v>1496</v>
      </c>
      <c r="B1498" s="104">
        <v>3521</v>
      </c>
      <c r="C1498" s="104">
        <v>3521</v>
      </c>
      <c r="D1498" s="105">
        <v>0</v>
      </c>
      <c r="E1498" s="105">
        <v>4995910000</v>
      </c>
      <c r="F1498" s="105">
        <v>1</v>
      </c>
      <c r="G1498" s="105">
        <v>11.061407393028711</v>
      </c>
      <c r="H1498" s="105">
        <v>15.847594551490387</v>
      </c>
      <c r="I1498" s="105">
        <v>17.757774971958256</v>
      </c>
      <c r="J1498" s="105">
        <v>23.86828381679311</v>
      </c>
      <c r="K1498" s="105">
        <v>2.1051137502519044</v>
      </c>
      <c r="L1498" s="105">
        <v>0.59442899143615802</v>
      </c>
      <c r="M1498" s="105">
        <v>0.12288220855985374</v>
      </c>
      <c r="N1498" s="105">
        <v>0.21534103681848873</v>
      </c>
      <c r="O1498" s="105">
        <v>1.7174954401865137</v>
      </c>
      <c r="P1498" s="105">
        <v>3.9646554106239051</v>
      </c>
      <c r="Q1498" s="105">
        <v>6.8263236970885961</v>
      </c>
      <c r="R1498" s="105">
        <v>9.4617280010916556</v>
      </c>
      <c r="S1498" s="105">
        <v>0</v>
      </c>
      <c r="T1498" s="105">
        <v>0</v>
      </c>
      <c r="U1498" s="105">
        <v>0</v>
      </c>
    </row>
    <row r="1499" spans="1:21">
      <c r="A1499" s="54">
        <v>1497</v>
      </c>
      <c r="B1499" s="104">
        <v>3522</v>
      </c>
      <c r="C1499" s="104">
        <v>3522</v>
      </c>
      <c r="D1499" s="105">
        <v>0</v>
      </c>
      <c r="E1499" s="105">
        <v>1717580000</v>
      </c>
      <c r="F1499" s="105">
        <v>1</v>
      </c>
      <c r="G1499" s="105">
        <v>3.0444375654845093</v>
      </c>
      <c r="H1499" s="105">
        <v>4.0813960626231278</v>
      </c>
      <c r="I1499" s="105">
        <v>4.6361324875654928</v>
      </c>
      <c r="J1499" s="105">
        <v>6.2685386056596801</v>
      </c>
      <c r="K1499" s="105">
        <v>1.8658695732039028</v>
      </c>
      <c r="L1499" s="105">
        <v>0.40636586588675855</v>
      </c>
      <c r="M1499" s="105">
        <v>0.21056926723642513</v>
      </c>
      <c r="N1499" s="105">
        <v>0.30697635918883831</v>
      </c>
      <c r="O1499" s="105">
        <v>0.79524300167430551</v>
      </c>
      <c r="P1499" s="105">
        <v>1.3472039698650153</v>
      </c>
      <c r="Q1499" s="105">
        <v>1.9966966330052971</v>
      </c>
      <c r="R1499" s="105">
        <v>2.6080543567132062</v>
      </c>
      <c r="S1499" s="105">
        <v>0</v>
      </c>
      <c r="T1499" s="105">
        <v>0</v>
      </c>
      <c r="U1499" s="105">
        <v>0</v>
      </c>
    </row>
    <row r="1500" spans="1:21">
      <c r="A1500" s="54">
        <v>1498</v>
      </c>
      <c r="B1500" s="104">
        <v>3526</v>
      </c>
      <c r="C1500" s="104">
        <v>3526</v>
      </c>
      <c r="D1500" s="105">
        <v>0</v>
      </c>
      <c r="E1500" s="105">
        <v>3487330000</v>
      </c>
      <c r="F1500" s="105">
        <v>1</v>
      </c>
      <c r="G1500" s="105">
        <v>33.741464411228726</v>
      </c>
      <c r="H1500" s="105">
        <v>51.193946003243596</v>
      </c>
      <c r="I1500" s="105">
        <v>59.08964493428514</v>
      </c>
      <c r="J1500" s="105">
        <v>76.134883275130917</v>
      </c>
      <c r="K1500" s="105">
        <v>3.1604739463181697</v>
      </c>
      <c r="L1500" s="105">
        <v>0.2212239893188804</v>
      </c>
      <c r="M1500" s="105">
        <v>0.13562986649472863</v>
      </c>
      <c r="N1500" s="105">
        <v>0.31785867925235206</v>
      </c>
      <c r="O1500" s="105">
        <v>1.8261951357430792</v>
      </c>
      <c r="P1500" s="105">
        <v>7.0459180035450881</v>
      </c>
      <c r="Q1500" s="105">
        <v>20.47760502086496</v>
      </c>
      <c r="R1500" s="105">
        <v>29.253730965382353</v>
      </c>
      <c r="S1500" s="105">
        <v>0</v>
      </c>
      <c r="T1500" s="105">
        <v>0</v>
      </c>
      <c r="U1500" s="105">
        <v>0</v>
      </c>
    </row>
    <row r="1501" spans="1:21">
      <c r="A1501" s="54">
        <v>1499</v>
      </c>
      <c r="B1501" s="104">
        <v>3527</v>
      </c>
      <c r="C1501" s="104">
        <v>3527</v>
      </c>
      <c r="D1501" s="105">
        <v>0</v>
      </c>
      <c r="E1501" s="105">
        <v>871833000</v>
      </c>
      <c r="F1501" s="105">
        <v>1</v>
      </c>
      <c r="G1501" s="105">
        <v>89.978138034240999</v>
      </c>
      <c r="H1501" s="105">
        <v>100</v>
      </c>
      <c r="I1501" s="105">
        <v>100</v>
      </c>
      <c r="J1501" s="105">
        <v>100</v>
      </c>
      <c r="K1501" s="105">
        <v>6.4690164599781115</v>
      </c>
      <c r="L1501" s="105">
        <v>0.18403311558357968</v>
      </c>
      <c r="M1501" s="105">
        <v>0.12724843279821521</v>
      </c>
      <c r="N1501" s="105">
        <v>0.42397066540015038</v>
      </c>
      <c r="O1501" s="105">
        <v>1.2410924763788003</v>
      </c>
      <c r="P1501" s="105">
        <v>5.9562622870283493</v>
      </c>
      <c r="Q1501" s="105">
        <v>27.493319954906973</v>
      </c>
      <c r="R1501" s="105">
        <v>59.385571102599059</v>
      </c>
      <c r="S1501" s="105">
        <v>0</v>
      </c>
      <c r="T1501" s="105">
        <v>0</v>
      </c>
      <c r="U1501" s="105">
        <v>0</v>
      </c>
    </row>
    <row r="1502" spans="1:21">
      <c r="A1502" s="54">
        <v>1500</v>
      </c>
      <c r="B1502" s="104">
        <v>3528</v>
      </c>
      <c r="C1502" s="104">
        <v>3528</v>
      </c>
      <c r="D1502" s="105">
        <v>35</v>
      </c>
      <c r="E1502" s="105">
        <v>871833000</v>
      </c>
      <c r="F1502" s="105">
        <v>0</v>
      </c>
      <c r="G1502" s="105">
        <v>28.825698824793673</v>
      </c>
      <c r="H1502" s="105">
        <v>41.236763596579856</v>
      </c>
      <c r="I1502" s="105">
        <v>45.677645830057678</v>
      </c>
      <c r="J1502" s="105">
        <v>57.097057287572113</v>
      </c>
      <c r="K1502" s="105">
        <v>52.087512742284531</v>
      </c>
      <c r="L1502" s="105">
        <v>6.2840473795176699</v>
      </c>
      <c r="M1502" s="105">
        <v>4.2523628883954165</v>
      </c>
      <c r="N1502" s="105">
        <v>8.0811361815146849</v>
      </c>
      <c r="O1502" s="105">
        <v>9.3224878707130276</v>
      </c>
      <c r="P1502" s="105">
        <v>8.2904240736410753</v>
      </c>
      <c r="Q1502" s="105">
        <v>12.76220845081617</v>
      </c>
      <c r="R1502" s="105">
        <v>20.335938212011978</v>
      </c>
      <c r="S1502" s="105">
        <v>0</v>
      </c>
      <c r="T1502" s="105">
        <v>24.521106944824819</v>
      </c>
      <c r="U1502" s="105">
        <v>24.521106944824826</v>
      </c>
    </row>
    <row r="1503" spans="1:21">
      <c r="A1503" s="54">
        <v>1501</v>
      </c>
      <c r="B1503" s="104">
        <v>3529</v>
      </c>
      <c r="C1503" s="104">
        <v>3529</v>
      </c>
      <c r="D1503" s="105">
        <v>180</v>
      </c>
      <c r="E1503" s="105">
        <v>871833000</v>
      </c>
      <c r="F1503" s="105">
        <v>0</v>
      </c>
      <c r="G1503" s="105">
        <v>42.418265073285042</v>
      </c>
      <c r="H1503" s="105">
        <v>64.549533807172892</v>
      </c>
      <c r="I1503" s="105">
        <v>74.231963878248834</v>
      </c>
      <c r="J1503" s="105">
        <v>95.783179197740424</v>
      </c>
      <c r="K1503" s="105">
        <v>6.2643007427723498</v>
      </c>
      <c r="L1503" s="105">
        <v>0.24544056168543349</v>
      </c>
      <c r="M1503" s="105">
        <v>0.76154874458321442</v>
      </c>
      <c r="N1503" s="105">
        <v>1.276778588149269</v>
      </c>
      <c r="O1503" s="105">
        <v>0.87280446611328366</v>
      </c>
      <c r="P1503" s="105">
        <v>1.8269883850481567</v>
      </c>
      <c r="Q1503" s="105">
        <v>9.7995100199604046</v>
      </c>
      <c r="R1503" s="105">
        <v>24.539492191156636</v>
      </c>
      <c r="S1503" s="105">
        <v>0</v>
      </c>
      <c r="T1503" s="105">
        <v>26.880817137992992</v>
      </c>
      <c r="U1503" s="105">
        <v>26.880817137992992</v>
      </c>
    </row>
    <row r="1504" spans="1:21">
      <c r="A1504" s="54">
        <v>1502</v>
      </c>
      <c r="B1504" s="104">
        <v>3530</v>
      </c>
      <c r="C1504" s="104">
        <v>3530</v>
      </c>
      <c r="D1504" s="105">
        <v>314</v>
      </c>
      <c r="E1504" s="105">
        <v>2615500000</v>
      </c>
      <c r="F1504" s="105">
        <v>0</v>
      </c>
      <c r="G1504" s="105">
        <v>17.263254013910995</v>
      </c>
      <c r="H1504" s="105">
        <v>24.675454490797982</v>
      </c>
      <c r="I1504" s="105">
        <v>27.75027748030552</v>
      </c>
      <c r="J1504" s="105">
        <v>35.208850083707794</v>
      </c>
      <c r="K1504" s="105">
        <v>7.7594416996324673</v>
      </c>
      <c r="L1504" s="105">
        <v>0.1598930031399057</v>
      </c>
      <c r="M1504" s="105">
        <v>0.31847548989294244</v>
      </c>
      <c r="N1504" s="105">
        <v>0.83943255196466549</v>
      </c>
      <c r="O1504" s="105">
        <v>0.59829854943479288</v>
      </c>
      <c r="P1504" s="105">
        <v>2.1945753074529164</v>
      </c>
      <c r="Q1504" s="105">
        <v>7.58759716454691</v>
      </c>
      <c r="R1504" s="105">
        <v>12.371998709969546</v>
      </c>
      <c r="S1504" s="105">
        <v>0</v>
      </c>
      <c r="T1504" s="105">
        <v>11.393962378729702</v>
      </c>
      <c r="U1504" s="105">
        <v>11.393962378729702</v>
      </c>
    </row>
    <row r="1505" spans="1:21">
      <c r="A1505" s="54">
        <v>1503</v>
      </c>
      <c r="B1505" s="104">
        <v>3536</v>
      </c>
      <c r="C1505" s="104">
        <v>3536</v>
      </c>
      <c r="D1505" s="105">
        <v>78</v>
      </c>
      <c r="E1505" s="105">
        <v>4307000000</v>
      </c>
      <c r="F1505" s="105">
        <v>0</v>
      </c>
      <c r="G1505" s="105">
        <v>7.7117197487107072</v>
      </c>
      <c r="H1505" s="105">
        <v>10.78853015382396</v>
      </c>
      <c r="I1505" s="105">
        <v>11.970984198590878</v>
      </c>
      <c r="J1505" s="105">
        <v>14.919872243296002</v>
      </c>
      <c r="K1505" s="105">
        <v>7.6115136256469818</v>
      </c>
      <c r="L1505" s="105">
        <v>0.22429481968980994</v>
      </c>
      <c r="M1505" s="105">
        <v>0.33498892801883079</v>
      </c>
      <c r="N1505" s="105">
        <v>0.6876843147851307</v>
      </c>
      <c r="O1505" s="105">
        <v>0.59854993589985117</v>
      </c>
      <c r="P1505" s="105">
        <v>1.7643158699000348</v>
      </c>
      <c r="Q1505" s="105">
        <v>4.0707240614152385</v>
      </c>
      <c r="R1505" s="105">
        <v>5.7216193055062332</v>
      </c>
      <c r="S1505" s="105">
        <v>0</v>
      </c>
      <c r="T1505" s="105">
        <v>5.5337331004403048</v>
      </c>
      <c r="U1505" s="105">
        <v>5.5337331004403056</v>
      </c>
    </row>
    <row r="1506" spans="1:21">
      <c r="A1506" s="54">
        <v>1504</v>
      </c>
      <c r="B1506" s="104">
        <v>3537</v>
      </c>
      <c r="C1506" s="104">
        <v>3537</v>
      </c>
      <c r="D1506" s="105">
        <v>0</v>
      </c>
      <c r="E1506" s="105">
        <v>871833000</v>
      </c>
      <c r="F1506" s="105">
        <v>0</v>
      </c>
      <c r="G1506" s="105">
        <v>100</v>
      </c>
      <c r="H1506" s="105">
        <v>100</v>
      </c>
      <c r="I1506" s="105">
        <v>100</v>
      </c>
      <c r="J1506" s="105">
        <v>100</v>
      </c>
      <c r="K1506" s="105">
        <v>100</v>
      </c>
      <c r="L1506" s="105">
        <v>18.049917298150785</v>
      </c>
      <c r="M1506" s="105">
        <v>20.946817605261405</v>
      </c>
      <c r="N1506" s="105">
        <v>31.756201191832861</v>
      </c>
      <c r="O1506" s="105">
        <v>32.013084648044881</v>
      </c>
      <c r="P1506" s="105">
        <v>82.473430829893161</v>
      </c>
      <c r="Q1506" s="105">
        <v>100</v>
      </c>
      <c r="R1506" s="105">
        <v>100</v>
      </c>
      <c r="S1506" s="105">
        <v>0</v>
      </c>
      <c r="T1506" s="105">
        <v>0</v>
      </c>
      <c r="U1506" s="105">
        <v>0</v>
      </c>
    </row>
    <row r="1507" spans="1:21">
      <c r="A1507" s="54">
        <v>1505</v>
      </c>
      <c r="B1507" s="104">
        <v>3538</v>
      </c>
      <c r="C1507" s="104">
        <v>3538</v>
      </c>
      <c r="D1507" s="105">
        <v>16</v>
      </c>
      <c r="E1507" s="105">
        <v>871833000</v>
      </c>
      <c r="F1507" s="105">
        <v>0</v>
      </c>
      <c r="G1507" s="105">
        <v>100</v>
      </c>
      <c r="H1507" s="105">
        <v>100</v>
      </c>
      <c r="I1507" s="105">
        <v>100</v>
      </c>
      <c r="J1507" s="105">
        <v>100</v>
      </c>
      <c r="K1507" s="105">
        <v>100</v>
      </c>
      <c r="L1507" s="105">
        <v>12.82484005098329</v>
      </c>
      <c r="M1507" s="105">
        <v>8.7913502742559668</v>
      </c>
      <c r="N1507" s="105">
        <v>19.729425615481414</v>
      </c>
      <c r="O1507" s="105">
        <v>27.366622627925835</v>
      </c>
      <c r="P1507" s="105">
        <v>46.816004365790036</v>
      </c>
      <c r="Q1507" s="105">
        <v>100</v>
      </c>
      <c r="R1507" s="105">
        <v>100</v>
      </c>
      <c r="S1507" s="105">
        <v>0</v>
      </c>
      <c r="T1507" s="105">
        <v>67.960686911203041</v>
      </c>
      <c r="U1507" s="105">
        <v>67.960686911203027</v>
      </c>
    </row>
    <row r="1508" spans="1:21">
      <c r="A1508" s="54">
        <v>1506</v>
      </c>
      <c r="B1508" s="104">
        <v>3539</v>
      </c>
      <c r="C1508" s="104">
        <v>3539</v>
      </c>
      <c r="D1508" s="105">
        <v>52.000000000000007</v>
      </c>
      <c r="E1508" s="105">
        <v>871833000</v>
      </c>
      <c r="F1508" s="105">
        <v>0</v>
      </c>
      <c r="G1508" s="105">
        <v>100</v>
      </c>
      <c r="H1508" s="105">
        <v>100</v>
      </c>
      <c r="I1508" s="105">
        <v>100</v>
      </c>
      <c r="J1508" s="105">
        <v>100</v>
      </c>
      <c r="K1508" s="105">
        <v>100</v>
      </c>
      <c r="L1508" s="105">
        <v>1.5671250935116743</v>
      </c>
      <c r="M1508" s="105">
        <v>1.3919036939552107</v>
      </c>
      <c r="N1508" s="105">
        <v>4.430106012875723</v>
      </c>
      <c r="O1508" s="105">
        <v>5.4208645461067153</v>
      </c>
      <c r="P1508" s="105">
        <v>9.0272852599181643</v>
      </c>
      <c r="Q1508" s="105">
        <v>33.532342475253579</v>
      </c>
      <c r="R1508" s="105">
        <v>76.135347567434692</v>
      </c>
      <c r="S1508" s="105">
        <v>0</v>
      </c>
      <c r="T1508" s="105">
        <v>52.625414554087975</v>
      </c>
      <c r="U1508" s="105">
        <v>52.625414554087975</v>
      </c>
    </row>
    <row r="1509" spans="1:21">
      <c r="A1509" s="54">
        <v>1507</v>
      </c>
      <c r="B1509" s="104">
        <v>3540</v>
      </c>
      <c r="C1509" s="104">
        <v>3540</v>
      </c>
      <c r="D1509" s="105">
        <v>95.000000000000014</v>
      </c>
      <c r="E1509" s="105">
        <v>871833000</v>
      </c>
      <c r="F1509" s="105">
        <v>0</v>
      </c>
      <c r="G1509" s="105">
        <v>100</v>
      </c>
      <c r="H1509" s="105">
        <v>100</v>
      </c>
      <c r="I1509" s="105">
        <v>100</v>
      </c>
      <c r="J1509" s="105">
        <v>100</v>
      </c>
      <c r="K1509" s="105">
        <v>100</v>
      </c>
      <c r="L1509" s="105">
        <v>1.6279733801451126</v>
      </c>
      <c r="M1509" s="105">
        <v>1.4222385607136645</v>
      </c>
      <c r="N1509" s="105">
        <v>4.3956751371279834</v>
      </c>
      <c r="O1509" s="105">
        <v>5.4733245255851672</v>
      </c>
      <c r="P1509" s="105">
        <v>9.2501783387360685</v>
      </c>
      <c r="Q1509" s="105">
        <v>33.973672718608967</v>
      </c>
      <c r="R1509" s="105">
        <v>78.138909345525079</v>
      </c>
      <c r="S1509" s="105">
        <v>0</v>
      </c>
      <c r="T1509" s="105">
        <v>52.85683100053685</v>
      </c>
      <c r="U1509" s="105">
        <v>52.856831000536822</v>
      </c>
    </row>
    <row r="1510" spans="1:21">
      <c r="A1510" s="54">
        <v>1508</v>
      </c>
      <c r="B1510" s="104">
        <v>3541</v>
      </c>
      <c r="C1510" s="104">
        <v>3541</v>
      </c>
      <c r="D1510" s="105">
        <v>1800</v>
      </c>
      <c r="E1510" s="105">
        <v>3565370000</v>
      </c>
      <c r="F1510" s="105">
        <v>0</v>
      </c>
      <c r="G1510" s="105">
        <v>23.624309574101535</v>
      </c>
      <c r="H1510" s="105">
        <v>34.399136320363148</v>
      </c>
      <c r="I1510" s="105">
        <v>38.795192080153967</v>
      </c>
      <c r="J1510" s="105">
        <v>49.16151870885907</v>
      </c>
      <c r="K1510" s="105">
        <v>38.305662842549502</v>
      </c>
      <c r="L1510" s="105">
        <v>0.3447204559890048</v>
      </c>
      <c r="M1510" s="105">
        <v>0.34114047256884927</v>
      </c>
      <c r="N1510" s="105">
        <v>1.7403554582519174</v>
      </c>
      <c r="O1510" s="105">
        <v>1.5885533797385216</v>
      </c>
      <c r="P1510" s="105">
        <v>3.1278892915624312</v>
      </c>
      <c r="Q1510" s="105">
        <v>11.028948195822711</v>
      </c>
      <c r="R1510" s="105">
        <v>16.959350727776798</v>
      </c>
      <c r="S1510" s="105">
        <v>0</v>
      </c>
      <c r="T1510" s="105">
        <v>18.284731458978126</v>
      </c>
      <c r="U1510" s="105">
        <v>18.284731458978122</v>
      </c>
    </row>
    <row r="1511" spans="1:21">
      <c r="A1511" s="54">
        <v>1509</v>
      </c>
      <c r="B1511" s="104">
        <v>3542</v>
      </c>
      <c r="C1511" s="104">
        <v>3542</v>
      </c>
      <c r="D1511" s="105">
        <v>95.000000000000014</v>
      </c>
      <c r="E1511" s="105">
        <v>871833000</v>
      </c>
      <c r="F1511" s="105">
        <v>0</v>
      </c>
      <c r="G1511" s="105">
        <v>100</v>
      </c>
      <c r="H1511" s="105">
        <v>100</v>
      </c>
      <c r="I1511" s="105">
        <v>100</v>
      </c>
      <c r="J1511" s="105">
        <v>100</v>
      </c>
      <c r="K1511" s="105">
        <v>100</v>
      </c>
      <c r="L1511" s="105">
        <v>1.494692235077401</v>
      </c>
      <c r="M1511" s="105">
        <v>1.6832644870351208</v>
      </c>
      <c r="N1511" s="105">
        <v>4.3283943952331674</v>
      </c>
      <c r="O1511" s="105">
        <v>5.4910375499398114</v>
      </c>
      <c r="P1511" s="105">
        <v>10.196770318243043</v>
      </c>
      <c r="Q1511" s="105">
        <v>28.380531633894304</v>
      </c>
      <c r="R1511" s="105">
        <v>60.597521533264349</v>
      </c>
      <c r="S1511" s="105">
        <v>0</v>
      </c>
      <c r="T1511" s="105">
        <v>51.014351012723928</v>
      </c>
      <c r="U1511" s="105">
        <v>51.014351012723928</v>
      </c>
    </row>
    <row r="1512" spans="1:21">
      <c r="A1512" s="54">
        <v>1510</v>
      </c>
      <c r="B1512" s="104">
        <v>3543</v>
      </c>
      <c r="C1512" s="104">
        <v>3543</v>
      </c>
      <c r="D1512" s="105">
        <v>95.000000000000014</v>
      </c>
      <c r="E1512" s="105">
        <v>871833000</v>
      </c>
      <c r="F1512" s="105">
        <v>0</v>
      </c>
      <c r="G1512" s="105">
        <v>100</v>
      </c>
      <c r="H1512" s="105">
        <v>100</v>
      </c>
      <c r="I1512" s="105">
        <v>100</v>
      </c>
      <c r="J1512" s="105">
        <v>100</v>
      </c>
      <c r="K1512" s="105">
        <v>100</v>
      </c>
      <c r="L1512" s="105">
        <v>1.3239011314435827</v>
      </c>
      <c r="M1512" s="105">
        <v>1.8402718036132342</v>
      </c>
      <c r="N1512" s="105">
        <v>5.2046951010165694</v>
      </c>
      <c r="O1512" s="105">
        <v>5.9976246961400141</v>
      </c>
      <c r="P1512" s="105">
        <v>11.017719846995295</v>
      </c>
      <c r="Q1512" s="105">
        <v>31.79968907491223</v>
      </c>
      <c r="R1512" s="105">
        <v>74.231963878248834</v>
      </c>
      <c r="S1512" s="105">
        <v>0</v>
      </c>
      <c r="T1512" s="105">
        <v>52.617988794364145</v>
      </c>
      <c r="U1512" s="105">
        <v>52.617988794364152</v>
      </c>
    </row>
    <row r="1513" spans="1:21">
      <c r="A1513" s="54">
        <v>1511</v>
      </c>
      <c r="B1513" s="104">
        <v>3544</v>
      </c>
      <c r="C1513" s="104">
        <v>3544</v>
      </c>
      <c r="D1513" s="105">
        <v>718.99999999999989</v>
      </c>
      <c r="E1513" s="105">
        <v>1769680000</v>
      </c>
      <c r="F1513" s="105">
        <v>0</v>
      </c>
      <c r="G1513" s="105">
        <v>95.669131505296036</v>
      </c>
      <c r="H1513" s="105">
        <v>100</v>
      </c>
      <c r="I1513" s="105">
        <v>100</v>
      </c>
      <c r="J1513" s="105">
        <v>100</v>
      </c>
      <c r="K1513" s="105">
        <v>34.440887341906574</v>
      </c>
      <c r="L1513" s="105">
        <v>0.30713868540196321</v>
      </c>
      <c r="M1513" s="105">
        <v>0.53999509786620525</v>
      </c>
      <c r="N1513" s="105">
        <v>2.1701882383053923</v>
      </c>
      <c r="O1513" s="105">
        <v>1.9197833397028816</v>
      </c>
      <c r="P1513" s="105">
        <v>4.2157285883517064</v>
      </c>
      <c r="Q1513" s="105">
        <v>19.442374148207559</v>
      </c>
      <c r="R1513" s="105">
        <v>44.645594702471485</v>
      </c>
      <c r="S1513" s="105">
        <v>0</v>
      </c>
      <c r="T1513" s="105">
        <v>41.945901803959146</v>
      </c>
      <c r="U1513" s="105">
        <v>41.945901803959146</v>
      </c>
    </row>
    <row r="1514" spans="1:21">
      <c r="A1514" s="54">
        <v>1512</v>
      </c>
      <c r="B1514" s="104">
        <v>3545</v>
      </c>
      <c r="C1514" s="104">
        <v>3545</v>
      </c>
      <c r="D1514" s="105">
        <v>190.00000000000003</v>
      </c>
      <c r="E1514" s="105">
        <v>871833000</v>
      </c>
      <c r="F1514" s="105">
        <v>0</v>
      </c>
      <c r="G1514" s="105">
        <v>98.975951837665079</v>
      </c>
      <c r="H1514" s="105">
        <v>100</v>
      </c>
      <c r="I1514" s="105">
        <v>100</v>
      </c>
      <c r="J1514" s="105">
        <v>100</v>
      </c>
      <c r="K1514" s="105">
        <v>40.675048700410308</v>
      </c>
      <c r="L1514" s="105">
        <v>0.52530477454128333</v>
      </c>
      <c r="M1514" s="105">
        <v>1.1304001351974695</v>
      </c>
      <c r="N1514" s="105">
        <v>3.0244752280417142</v>
      </c>
      <c r="O1514" s="105">
        <v>3.107072721563255</v>
      </c>
      <c r="P1514" s="105">
        <v>6.4887773583519515</v>
      </c>
      <c r="Q1514" s="105">
        <v>20.199173844421452</v>
      </c>
      <c r="R1514" s="105">
        <v>47.131405636983381</v>
      </c>
      <c r="S1514" s="105">
        <v>0</v>
      </c>
      <c r="T1514" s="105">
        <v>43.43813418643132</v>
      </c>
      <c r="U1514" s="105">
        <v>43.438134186431327</v>
      </c>
    </row>
    <row r="1515" spans="1:21">
      <c r="A1515" s="54">
        <v>1513</v>
      </c>
      <c r="B1515" s="104">
        <v>3546</v>
      </c>
      <c r="C1515" s="104">
        <v>3546</v>
      </c>
      <c r="D1515" s="105">
        <v>196.99999999999997</v>
      </c>
      <c r="E1515" s="105">
        <v>871833000</v>
      </c>
      <c r="F1515" s="105">
        <v>0</v>
      </c>
      <c r="G1515" s="105">
        <v>19.407049379934332</v>
      </c>
      <c r="H1515" s="105">
        <v>28.012061840848613</v>
      </c>
      <c r="I1515" s="105">
        <v>31.588069735425023</v>
      </c>
      <c r="J1515" s="105">
        <v>40.125385880134495</v>
      </c>
      <c r="K1515" s="105">
        <v>44.317590375073927</v>
      </c>
      <c r="L1515" s="105">
        <v>0.80223669175623924</v>
      </c>
      <c r="M1515" s="105">
        <v>0.9779427106232863</v>
      </c>
      <c r="N1515" s="105">
        <v>2.38640028541688</v>
      </c>
      <c r="O1515" s="105">
        <v>2.8688659748630654</v>
      </c>
      <c r="P1515" s="105">
        <v>5.4183347534840749</v>
      </c>
      <c r="Q1515" s="105">
        <v>9.2789954847811043</v>
      </c>
      <c r="R1515" s="105">
        <v>13.746659977453486</v>
      </c>
      <c r="S1515" s="105">
        <v>0</v>
      </c>
      <c r="T1515" s="105">
        <v>16.577466090816213</v>
      </c>
      <c r="U1515" s="105">
        <v>16.577466090816213</v>
      </c>
    </row>
    <row r="1516" spans="1:21">
      <c r="A1516" s="54">
        <v>1514</v>
      </c>
      <c r="B1516" s="104">
        <v>3547</v>
      </c>
      <c r="C1516" s="104">
        <v>3547</v>
      </c>
      <c r="D1516" s="105">
        <v>142</v>
      </c>
      <c r="E1516" s="105">
        <v>871833000</v>
      </c>
      <c r="F1516" s="105">
        <v>0</v>
      </c>
      <c r="G1516" s="105">
        <v>95.783179197740424</v>
      </c>
      <c r="H1516" s="105">
        <v>100</v>
      </c>
      <c r="I1516" s="105">
        <v>100</v>
      </c>
      <c r="J1516" s="105">
        <v>100</v>
      </c>
      <c r="K1516" s="105">
        <v>38.562059157531849</v>
      </c>
      <c r="L1516" s="105">
        <v>0.55997709667703033</v>
      </c>
      <c r="M1516" s="105">
        <v>1.2348839904886477</v>
      </c>
      <c r="N1516" s="105">
        <v>3.0083875938500033</v>
      </c>
      <c r="O1516" s="105">
        <v>3.2442340759103057</v>
      </c>
      <c r="P1516" s="105">
        <v>7.0104812343395855</v>
      </c>
      <c r="Q1516" s="105">
        <v>20.062692940067247</v>
      </c>
      <c r="R1516" s="105">
        <v>44.989069017120499</v>
      </c>
      <c r="S1516" s="105">
        <v>0</v>
      </c>
      <c r="T1516" s="105">
        <v>42.87124702531046</v>
      </c>
      <c r="U1516" s="105">
        <v>42.871247025310467</v>
      </c>
    </row>
    <row r="1517" spans="1:21">
      <c r="A1517" s="54">
        <v>1515</v>
      </c>
      <c r="B1517" s="104">
        <v>3548</v>
      </c>
      <c r="C1517" s="104">
        <v>3548</v>
      </c>
      <c r="D1517" s="105">
        <v>292</v>
      </c>
      <c r="E1517" s="105">
        <v>871833000</v>
      </c>
      <c r="F1517" s="105">
        <v>0</v>
      </c>
      <c r="G1517" s="105">
        <v>43.033022538115262</v>
      </c>
      <c r="H1517" s="105">
        <v>63.176139470850046</v>
      </c>
      <c r="I1517" s="105">
        <v>74.231963878248834</v>
      </c>
      <c r="J1517" s="105">
        <v>98.975951837665079</v>
      </c>
      <c r="K1517" s="105">
        <v>60.597521533264349</v>
      </c>
      <c r="L1517" s="105">
        <v>0.47580779667173356</v>
      </c>
      <c r="M1517" s="105">
        <v>0.88187661275020879</v>
      </c>
      <c r="N1517" s="105">
        <v>2.9508358311850467</v>
      </c>
      <c r="O1517" s="105">
        <v>3.329435759929837</v>
      </c>
      <c r="P1517" s="105">
        <v>6.2248951170250972</v>
      </c>
      <c r="Q1517" s="105">
        <v>17.569626050895156</v>
      </c>
      <c r="R1517" s="105">
        <v>29.692785551299529</v>
      </c>
      <c r="S1517" s="105">
        <v>0</v>
      </c>
      <c r="T1517" s="105">
        <v>33.428321831491679</v>
      </c>
      <c r="U1517" s="105">
        <v>33.428321831491679</v>
      </c>
    </row>
    <row r="1518" spans="1:21">
      <c r="A1518" s="54">
        <v>1516</v>
      </c>
      <c r="B1518" s="104">
        <v>3549</v>
      </c>
      <c r="C1518" s="104">
        <v>3549</v>
      </c>
      <c r="D1518" s="105">
        <v>10316985</v>
      </c>
      <c r="E1518" s="105">
        <v>171673000000</v>
      </c>
      <c r="F1518" s="105">
        <v>0</v>
      </c>
      <c r="G1518" s="105">
        <v>2.7858015295399796</v>
      </c>
      <c r="H1518" s="105">
        <v>3.6107693486113468</v>
      </c>
      <c r="I1518" s="105">
        <v>3.8185141823045852</v>
      </c>
      <c r="J1518" s="105">
        <v>4.6270109585400618</v>
      </c>
      <c r="K1518" s="105">
        <v>4.9160854756355175</v>
      </c>
      <c r="L1518" s="105">
        <v>0.29934842296848246</v>
      </c>
      <c r="M1518" s="105">
        <v>0.16216323144191042</v>
      </c>
      <c r="N1518" s="105">
        <v>0.54900774423435583</v>
      </c>
      <c r="O1518" s="105">
        <v>0.73814568540528702</v>
      </c>
      <c r="P1518" s="105">
        <v>1.09627558037045</v>
      </c>
      <c r="Q1518" s="105">
        <v>1.6394415593328728</v>
      </c>
      <c r="R1518" s="105">
        <v>2.3046143395379004</v>
      </c>
      <c r="S1518" s="105">
        <v>0</v>
      </c>
      <c r="T1518" s="105">
        <v>2.212264838160229</v>
      </c>
      <c r="U1518" s="105">
        <v>2.212264838160229</v>
      </c>
    </row>
    <row r="1519" spans="1:21">
      <c r="A1519" s="54">
        <v>1517</v>
      </c>
      <c r="B1519" s="104">
        <v>3550</v>
      </c>
      <c r="C1519" s="104">
        <v>3550</v>
      </c>
      <c r="D1519" s="105">
        <v>223.99999999999997</v>
      </c>
      <c r="E1519" s="105">
        <v>871833000</v>
      </c>
      <c r="F1519" s="105">
        <v>0</v>
      </c>
      <c r="G1519" s="105">
        <v>3.4247734199884117</v>
      </c>
      <c r="H1519" s="105">
        <v>4.2177252203550477</v>
      </c>
      <c r="I1519" s="105">
        <v>4.2970746094500045</v>
      </c>
      <c r="J1519" s="105">
        <v>5.1729591552786642</v>
      </c>
      <c r="K1519" s="105">
        <v>6.0474104992463413</v>
      </c>
      <c r="L1519" s="105">
        <v>2.1780880653804902</v>
      </c>
      <c r="M1519" s="105">
        <v>0.92565772118461642</v>
      </c>
      <c r="N1519" s="105">
        <v>1.0651165115702459</v>
      </c>
      <c r="O1519" s="105">
        <v>1.3162238597273372</v>
      </c>
      <c r="P1519" s="105">
        <v>1.9256021758300603</v>
      </c>
      <c r="Q1519" s="105">
        <v>2.6511172884934484</v>
      </c>
      <c r="R1519" s="105">
        <v>2.9574487600895947</v>
      </c>
      <c r="S1519" s="105">
        <v>0</v>
      </c>
      <c r="T1519" s="105">
        <v>3.0149331072161889</v>
      </c>
      <c r="U1519" s="105">
        <v>3.0149331072161893</v>
      </c>
    </row>
    <row r="1520" spans="1:21">
      <c r="A1520" s="54">
        <v>1518</v>
      </c>
      <c r="B1520" s="104">
        <v>3551</v>
      </c>
      <c r="C1520" s="104">
        <v>3551</v>
      </c>
      <c r="D1520" s="105">
        <v>1743</v>
      </c>
      <c r="E1520" s="105">
        <v>3487330000</v>
      </c>
      <c r="F1520" s="105">
        <v>0</v>
      </c>
      <c r="G1520" s="105">
        <v>3.2869100362522881</v>
      </c>
      <c r="H1520" s="105">
        <v>4.0575104191707538</v>
      </c>
      <c r="I1520" s="105">
        <v>4.1560921403366233</v>
      </c>
      <c r="J1520" s="105">
        <v>5.0035224319373457</v>
      </c>
      <c r="K1520" s="105">
        <v>5.911936279192509</v>
      </c>
      <c r="L1520" s="105">
        <v>2.0895696912483284</v>
      </c>
      <c r="M1520" s="105">
        <v>1.1223612567217167</v>
      </c>
      <c r="N1520" s="105">
        <v>1.2951591182101168</v>
      </c>
      <c r="O1520" s="105">
        <v>1.5560906750677639</v>
      </c>
      <c r="P1520" s="105">
        <v>2.4095298148028723</v>
      </c>
      <c r="Q1520" s="105">
        <v>2.7122293975819436</v>
      </c>
      <c r="R1520" s="105">
        <v>2.8906954046748834</v>
      </c>
      <c r="S1520" s="105">
        <v>0</v>
      </c>
      <c r="T1520" s="105">
        <v>3.0409672220997628</v>
      </c>
      <c r="U1520" s="105">
        <v>3.0409672220997619</v>
      </c>
    </row>
    <row r="1521" spans="1:21">
      <c r="A1521" s="54">
        <v>1519</v>
      </c>
      <c r="B1521" s="104">
        <v>3591</v>
      </c>
      <c r="C1521" s="104">
        <v>3591</v>
      </c>
      <c r="D1521" s="105">
        <v>20422</v>
      </c>
      <c r="E1521" s="105">
        <v>21001700000</v>
      </c>
      <c r="F1521" s="105">
        <v>0</v>
      </c>
      <c r="G1521" s="105">
        <v>4.2309588961699669</v>
      </c>
      <c r="H1521" s="105">
        <v>5.5244090039254798</v>
      </c>
      <c r="I1521" s="105">
        <v>5.7161461487044001</v>
      </c>
      <c r="J1521" s="105">
        <v>6.9174746081871019</v>
      </c>
      <c r="K1521" s="105">
        <v>8.0174466646635345</v>
      </c>
      <c r="L1521" s="105">
        <v>0.45498556728482248</v>
      </c>
      <c r="M1521" s="105">
        <v>0.58234503943199756</v>
      </c>
      <c r="N1521" s="105">
        <v>1.1827620238611458</v>
      </c>
      <c r="O1521" s="105">
        <v>1.4325253547698034</v>
      </c>
      <c r="P1521" s="105">
        <v>2.0531786058248849</v>
      </c>
      <c r="Q1521" s="105">
        <v>2.822913228129226</v>
      </c>
      <c r="R1521" s="105">
        <v>3.4233899701714359</v>
      </c>
      <c r="S1521" s="105">
        <v>0</v>
      </c>
      <c r="T1521" s="105">
        <v>3.5298779259269826</v>
      </c>
      <c r="U1521" s="105">
        <v>3.529877925926983</v>
      </c>
    </row>
    <row r="1522" spans="1:21">
      <c r="A1522" s="54">
        <v>1520</v>
      </c>
      <c r="B1522" s="104">
        <v>3592</v>
      </c>
      <c r="C1522" s="104">
        <v>3592</v>
      </c>
      <c r="D1522" s="105">
        <v>574</v>
      </c>
      <c r="E1522" s="105">
        <v>871833000</v>
      </c>
      <c r="F1522" s="105">
        <v>0</v>
      </c>
      <c r="G1522" s="105">
        <v>32.991941058122187</v>
      </c>
      <c r="H1522" s="105">
        <v>46.394977423905516</v>
      </c>
      <c r="I1522" s="105">
        <v>51.194457847068158</v>
      </c>
      <c r="J1522" s="105">
        <v>64.549533807172892</v>
      </c>
      <c r="K1522" s="105">
        <v>48.675670029085616</v>
      </c>
      <c r="L1522" s="105">
        <v>0.35533625192280666</v>
      </c>
      <c r="M1522" s="105">
        <v>1.1942020770142365</v>
      </c>
      <c r="N1522" s="105">
        <v>3.1578700147121279</v>
      </c>
      <c r="O1522" s="105">
        <v>4.4037766006776904</v>
      </c>
      <c r="P1522" s="105">
        <v>9.3080590449594904</v>
      </c>
      <c r="Q1522" s="105">
        <v>17.064819282356051</v>
      </c>
      <c r="R1522" s="105">
        <v>24.140444676674768</v>
      </c>
      <c r="S1522" s="105">
        <v>0</v>
      </c>
      <c r="T1522" s="105">
        <v>25.285924009472627</v>
      </c>
      <c r="U1522" s="105">
        <v>25.285924009472637</v>
      </c>
    </row>
    <row r="1523" spans="1:21">
      <c r="A1523" s="54">
        <v>1521</v>
      </c>
      <c r="B1523" s="104">
        <v>3593</v>
      </c>
      <c r="C1523" s="104">
        <v>3593</v>
      </c>
      <c r="D1523" s="105">
        <v>1263</v>
      </c>
      <c r="E1523" s="105">
        <v>871833000</v>
      </c>
      <c r="F1523" s="105">
        <v>0</v>
      </c>
      <c r="G1523" s="105">
        <v>12.269746095578318</v>
      </c>
      <c r="H1523" s="105">
        <v>16.775585057231375</v>
      </c>
      <c r="I1523" s="105">
        <v>18.21643285355799</v>
      </c>
      <c r="J1523" s="105">
        <v>22.325402670150023</v>
      </c>
      <c r="K1523" s="105">
        <v>17.844399986380296</v>
      </c>
      <c r="L1523" s="105">
        <v>0.52207095474812371</v>
      </c>
      <c r="M1523" s="105">
        <v>1.3718008953955481</v>
      </c>
      <c r="N1523" s="105">
        <v>2.1786560436022118</v>
      </c>
      <c r="O1523" s="105">
        <v>3.3647655716738356</v>
      </c>
      <c r="P1523" s="105">
        <v>5.0326755171694106</v>
      </c>
      <c r="Q1523" s="105">
        <v>7.1205720746521655</v>
      </c>
      <c r="R1523" s="105">
        <v>9.2789954847811043</v>
      </c>
      <c r="S1523" s="105">
        <v>0</v>
      </c>
      <c r="T1523" s="105">
        <v>9.6917586004100347</v>
      </c>
      <c r="U1523" s="105">
        <v>9.6917586004100329</v>
      </c>
    </row>
    <row r="1524" spans="1:21">
      <c r="A1524" s="54">
        <v>1522</v>
      </c>
      <c r="B1524" s="104">
        <v>3594</v>
      </c>
      <c r="C1524" s="104">
        <v>3594</v>
      </c>
      <c r="D1524" s="105">
        <v>77</v>
      </c>
      <c r="E1524" s="105">
        <v>871833000</v>
      </c>
      <c r="F1524" s="105">
        <v>0</v>
      </c>
      <c r="G1524" s="105">
        <v>100</v>
      </c>
      <c r="H1524" s="105">
        <v>100</v>
      </c>
      <c r="I1524" s="105">
        <v>100</v>
      </c>
      <c r="J1524" s="105">
        <v>100</v>
      </c>
      <c r="K1524" s="105">
        <v>29.397912310169868</v>
      </c>
      <c r="L1524" s="105">
        <v>0.40083406636697422</v>
      </c>
      <c r="M1524" s="105">
        <v>1.2799413943377593</v>
      </c>
      <c r="N1524" s="105">
        <v>4.1986336683509986</v>
      </c>
      <c r="O1524" s="105">
        <v>6.9890358117954072</v>
      </c>
      <c r="P1524" s="105">
        <v>18.674707893899075</v>
      </c>
      <c r="Q1524" s="105">
        <v>47.891589598870212</v>
      </c>
      <c r="R1524" s="105">
        <v>89.978138034240999</v>
      </c>
      <c r="S1524" s="105">
        <v>0</v>
      </c>
      <c r="T1524" s="105">
        <v>49.90089939816928</v>
      </c>
      <c r="U1524" s="105">
        <v>49.900899398169273</v>
      </c>
    </row>
    <row r="1525" spans="1:21">
      <c r="A1525" s="54">
        <v>1523</v>
      </c>
      <c r="B1525" s="104">
        <v>3595</v>
      </c>
      <c r="C1525" s="104">
        <v>3595</v>
      </c>
      <c r="D1525" s="105">
        <v>0</v>
      </c>
      <c r="E1525" s="105">
        <v>871833000</v>
      </c>
      <c r="F1525" s="105">
        <v>1</v>
      </c>
      <c r="G1525" s="105">
        <v>-99999</v>
      </c>
      <c r="H1525" s="105">
        <v>-99999</v>
      </c>
      <c r="I1525" s="105">
        <v>-99999</v>
      </c>
      <c r="J1525" s="105">
        <v>-99999</v>
      </c>
      <c r="K1525" s="105">
        <v>-99999</v>
      </c>
      <c r="L1525" s="105">
        <v>-99999</v>
      </c>
      <c r="M1525" s="105">
        <v>-99999</v>
      </c>
      <c r="N1525" s="105">
        <v>-99999</v>
      </c>
      <c r="O1525" s="105">
        <v>-99999</v>
      </c>
      <c r="P1525" s="105">
        <v>-99999</v>
      </c>
      <c r="Q1525" s="105">
        <v>-99999</v>
      </c>
      <c r="R1525" s="105">
        <v>-99999</v>
      </c>
      <c r="S1525" s="105">
        <v>0</v>
      </c>
      <c r="T1525" s="105">
        <v>0</v>
      </c>
      <c r="U1525" s="105">
        <v>0</v>
      </c>
    </row>
    <row r="1526" spans="1:21">
      <c r="A1526" s="54">
        <v>1524</v>
      </c>
      <c r="B1526" s="104">
        <v>3596</v>
      </c>
      <c r="C1526" s="104">
        <v>3596</v>
      </c>
      <c r="D1526" s="105">
        <v>2655</v>
      </c>
      <c r="E1526" s="105">
        <v>2667520000</v>
      </c>
      <c r="F1526" s="105">
        <v>0</v>
      </c>
      <c r="G1526" s="105">
        <v>4.1848690941729974</v>
      </c>
      <c r="H1526" s="105">
        <v>5.0730486733905336</v>
      </c>
      <c r="I1526" s="105">
        <v>5.0650192438303758</v>
      </c>
      <c r="J1526" s="105">
        <v>5.718235575709147</v>
      </c>
      <c r="K1526" s="105">
        <v>5.0401059969262256</v>
      </c>
      <c r="L1526" s="105">
        <v>0.83799764879595062</v>
      </c>
      <c r="M1526" s="105">
        <v>2.6677945187652381</v>
      </c>
      <c r="N1526" s="105">
        <v>3.1455976651805968</v>
      </c>
      <c r="O1526" s="105">
        <v>3.2165384416515699</v>
      </c>
      <c r="P1526" s="105">
        <v>3.4956384354630092</v>
      </c>
      <c r="Q1526" s="105">
        <v>3.6150194141235312</v>
      </c>
      <c r="R1526" s="105">
        <v>3.7161131290627458</v>
      </c>
      <c r="S1526" s="105">
        <v>0</v>
      </c>
      <c r="T1526" s="105">
        <v>3.8146648197559934</v>
      </c>
      <c r="U1526" s="105">
        <v>3.8146648197559938</v>
      </c>
    </row>
    <row r="1527" spans="1:21">
      <c r="A1527" s="54">
        <v>1525</v>
      </c>
      <c r="B1527" s="104">
        <v>3597</v>
      </c>
      <c r="C1527" s="104">
        <v>3597</v>
      </c>
      <c r="D1527" s="105">
        <v>2760</v>
      </c>
      <c r="E1527" s="105">
        <v>871833000</v>
      </c>
      <c r="F1527" s="105">
        <v>0</v>
      </c>
      <c r="G1527" s="105">
        <v>20.763667626165855</v>
      </c>
      <c r="H1527" s="105">
        <v>28.278175122634064</v>
      </c>
      <c r="I1527" s="105">
        <v>30.29820346291206</v>
      </c>
      <c r="J1527" s="105">
        <v>37.115348211941409</v>
      </c>
      <c r="K1527" s="105">
        <v>27.335520520593093</v>
      </c>
      <c r="L1527" s="105">
        <v>0.48044635008777203</v>
      </c>
      <c r="M1527" s="105">
        <v>1.7737700618068197</v>
      </c>
      <c r="N1527" s="105">
        <v>4.1507975945895872</v>
      </c>
      <c r="O1527" s="105">
        <v>5.185621418170383</v>
      </c>
      <c r="P1527" s="105">
        <v>8.6313518929403532</v>
      </c>
      <c r="Q1527" s="105">
        <v>12.320285961877756</v>
      </c>
      <c r="R1527" s="105">
        <v>15.878057494173868</v>
      </c>
      <c r="S1527" s="105">
        <v>0</v>
      </c>
      <c r="T1527" s="105">
        <v>16.017603809824418</v>
      </c>
      <c r="U1527" s="105">
        <v>16.017603809824418</v>
      </c>
    </row>
    <row r="1528" spans="1:21">
      <c r="A1528" s="54">
        <v>1526</v>
      </c>
      <c r="B1528" s="104">
        <v>3598</v>
      </c>
      <c r="C1528" s="104">
        <v>3598</v>
      </c>
      <c r="D1528" s="105">
        <v>1551.9999999999998</v>
      </c>
      <c r="E1528" s="105">
        <v>871833000</v>
      </c>
      <c r="F1528" s="105">
        <v>0</v>
      </c>
      <c r="G1528" s="105">
        <v>15.710281985051763</v>
      </c>
      <c r="H1528" s="105">
        <v>20.910164051961285</v>
      </c>
      <c r="I1528" s="105">
        <v>22.325137562300306</v>
      </c>
      <c r="J1528" s="105">
        <v>26.750010188057331</v>
      </c>
      <c r="K1528" s="105">
        <v>22.840630152272084</v>
      </c>
      <c r="L1528" s="105">
        <v>0.92920624475980385</v>
      </c>
      <c r="M1528" s="105">
        <v>1.8942783053537431</v>
      </c>
      <c r="N1528" s="105">
        <v>3.382630504181229</v>
      </c>
      <c r="O1528" s="105">
        <v>4.025650613261857</v>
      </c>
      <c r="P1528" s="105">
        <v>7.5170517972759363</v>
      </c>
      <c r="Q1528" s="105">
        <v>10.031200878121608</v>
      </c>
      <c r="R1528" s="105">
        <v>12.423612113702026</v>
      </c>
      <c r="S1528" s="105">
        <v>0</v>
      </c>
      <c r="T1528" s="105">
        <v>12.394987866358248</v>
      </c>
      <c r="U1528" s="105">
        <v>12.394987866358251</v>
      </c>
    </row>
    <row r="1529" spans="1:21">
      <c r="A1529" s="54">
        <v>1527</v>
      </c>
      <c r="B1529" s="104">
        <v>3599</v>
      </c>
      <c r="C1529" s="104">
        <v>3599</v>
      </c>
      <c r="D1529" s="105">
        <v>14518.999999999998</v>
      </c>
      <c r="E1529" s="105">
        <v>1769680000</v>
      </c>
      <c r="F1529" s="105">
        <v>0</v>
      </c>
      <c r="G1529" s="105">
        <v>8.0312331812868401</v>
      </c>
      <c r="H1529" s="105">
        <v>11.057990302764184</v>
      </c>
      <c r="I1529" s="105">
        <v>11.750077825594959</v>
      </c>
      <c r="J1529" s="105">
        <v>14.607390352374001</v>
      </c>
      <c r="K1529" s="105">
        <v>13.233683343305207</v>
      </c>
      <c r="L1529" s="105">
        <v>1.2088763545772752</v>
      </c>
      <c r="M1529" s="105">
        <v>1.3852902117085235</v>
      </c>
      <c r="N1529" s="105">
        <v>2.0792108755157348</v>
      </c>
      <c r="O1529" s="105">
        <v>2.7679040513639483</v>
      </c>
      <c r="P1529" s="105">
        <v>3.5745240341564468</v>
      </c>
      <c r="Q1529" s="105">
        <v>4.8080016924931819</v>
      </c>
      <c r="R1529" s="105">
        <v>6.2407144507026828</v>
      </c>
      <c r="S1529" s="105">
        <v>0</v>
      </c>
      <c r="T1529" s="105">
        <v>6.7287413896535826</v>
      </c>
      <c r="U1529" s="105">
        <v>6.7287413896535844</v>
      </c>
    </row>
    <row r="1530" spans="1:21">
      <c r="A1530" s="54">
        <v>1528</v>
      </c>
      <c r="B1530" s="104">
        <v>3600</v>
      </c>
      <c r="C1530" s="104">
        <v>3600</v>
      </c>
      <c r="D1530" s="105">
        <v>1764</v>
      </c>
      <c r="E1530" s="105">
        <v>871833000</v>
      </c>
      <c r="F1530" s="105">
        <v>0</v>
      </c>
      <c r="G1530" s="105">
        <v>24.337996527548011</v>
      </c>
      <c r="H1530" s="105">
        <v>32.274426861392691</v>
      </c>
      <c r="I1530" s="105">
        <v>34.129279642144134</v>
      </c>
      <c r="J1530" s="105">
        <v>40.674780356221014</v>
      </c>
      <c r="K1530" s="105">
        <v>26.069865686345111</v>
      </c>
      <c r="L1530" s="105">
        <v>2.647005620797819</v>
      </c>
      <c r="M1530" s="105">
        <v>3.6764222911152737</v>
      </c>
      <c r="N1530" s="105">
        <v>5.3115215275230314</v>
      </c>
      <c r="O1530" s="105">
        <v>7.3899487181641375</v>
      </c>
      <c r="P1530" s="105">
        <v>12.069968942172482</v>
      </c>
      <c r="Q1530" s="105">
        <v>15.793703296245525</v>
      </c>
      <c r="R1530" s="105">
        <v>19.280725432286232</v>
      </c>
      <c r="S1530" s="105">
        <v>0</v>
      </c>
      <c r="T1530" s="105">
        <v>18.63797040849629</v>
      </c>
      <c r="U1530" s="105">
        <v>18.63797040849629</v>
      </c>
    </row>
    <row r="1531" spans="1:21">
      <c r="A1531" s="54">
        <v>1529</v>
      </c>
      <c r="B1531" s="104">
        <v>3601</v>
      </c>
      <c r="C1531" s="104">
        <v>3601</v>
      </c>
      <c r="D1531" s="105">
        <v>205.00000000000003</v>
      </c>
      <c r="E1531" s="105">
        <v>871833000</v>
      </c>
      <c r="F1531" s="105">
        <v>0</v>
      </c>
      <c r="G1531" s="105">
        <v>57.101058621773447</v>
      </c>
      <c r="H1531" s="105">
        <v>78.138393847575145</v>
      </c>
      <c r="I1531" s="105">
        <v>87.331261290885593</v>
      </c>
      <c r="J1531" s="105">
        <v>100</v>
      </c>
      <c r="K1531" s="105">
        <v>61.860084366075753</v>
      </c>
      <c r="L1531" s="105">
        <v>1.4330494957190894</v>
      </c>
      <c r="M1531" s="105">
        <v>4.2270741270927639</v>
      </c>
      <c r="N1531" s="105">
        <v>9.9572833295078151</v>
      </c>
      <c r="O1531" s="105">
        <v>13.595446814029312</v>
      </c>
      <c r="P1531" s="105">
        <v>21.994394783599564</v>
      </c>
      <c r="Q1531" s="105">
        <v>32.629047206438919</v>
      </c>
      <c r="R1531" s="105">
        <v>43.032625085135692</v>
      </c>
      <c r="S1531" s="105">
        <v>0</v>
      </c>
      <c r="T1531" s="105">
        <v>42.608309913986083</v>
      </c>
      <c r="U1531" s="105">
        <v>42.608309913986083</v>
      </c>
    </row>
    <row r="1532" spans="1:21">
      <c r="A1532" s="54">
        <v>1530</v>
      </c>
      <c r="B1532" s="104">
        <v>3602</v>
      </c>
      <c r="C1532" s="104">
        <v>3602</v>
      </c>
      <c r="D1532" s="105">
        <v>225</v>
      </c>
      <c r="E1532" s="105">
        <v>871833000</v>
      </c>
      <c r="F1532" s="105">
        <v>0</v>
      </c>
      <c r="G1532" s="105">
        <v>100</v>
      </c>
      <c r="H1532" s="105">
        <v>100</v>
      </c>
      <c r="I1532" s="105">
        <v>100</v>
      </c>
      <c r="J1532" s="105">
        <v>100</v>
      </c>
      <c r="K1532" s="105">
        <v>24.95196905009017</v>
      </c>
      <c r="L1532" s="105">
        <v>1.016615100617976</v>
      </c>
      <c r="M1532" s="105">
        <v>3.5828747089458357</v>
      </c>
      <c r="N1532" s="105">
        <v>9.9597454716349691</v>
      </c>
      <c r="O1532" s="105">
        <v>13.279353697251336</v>
      </c>
      <c r="P1532" s="105">
        <v>35.774015614089926</v>
      </c>
      <c r="Q1532" s="105">
        <v>89.977306996192809</v>
      </c>
      <c r="R1532" s="105">
        <v>100</v>
      </c>
      <c r="S1532" s="105">
        <v>0</v>
      </c>
      <c r="T1532" s="105">
        <v>56.545156719901918</v>
      </c>
      <c r="U1532" s="105">
        <v>56.545156719901918</v>
      </c>
    </row>
    <row r="1533" spans="1:21">
      <c r="A1533" s="54">
        <v>1531</v>
      </c>
      <c r="B1533" s="104">
        <v>3603</v>
      </c>
      <c r="C1533" s="104">
        <v>3603</v>
      </c>
      <c r="D1533" s="105">
        <v>223.99999999999997</v>
      </c>
      <c r="E1533" s="105">
        <v>871833000</v>
      </c>
      <c r="F1533" s="105">
        <v>0</v>
      </c>
      <c r="G1533" s="105">
        <v>100</v>
      </c>
      <c r="H1533" s="105">
        <v>100</v>
      </c>
      <c r="I1533" s="105">
        <v>100</v>
      </c>
      <c r="J1533" s="105">
        <v>100</v>
      </c>
      <c r="K1533" s="105">
        <v>10.214293122221681</v>
      </c>
      <c r="L1533" s="105">
        <v>0.68582481929321015</v>
      </c>
      <c r="M1533" s="105">
        <v>2.537811600969786</v>
      </c>
      <c r="N1533" s="105">
        <v>5.7970136339053653</v>
      </c>
      <c r="O1533" s="105">
        <v>7.0569848285481447</v>
      </c>
      <c r="P1533" s="105">
        <v>19.664096379446605</v>
      </c>
      <c r="Q1533" s="105">
        <v>53.022831316140802</v>
      </c>
      <c r="R1533" s="105">
        <v>100</v>
      </c>
      <c r="S1533" s="105">
        <v>0</v>
      </c>
      <c r="T1533" s="105">
        <v>49.914904641710471</v>
      </c>
      <c r="U1533" s="105">
        <v>49.914904641710464</v>
      </c>
    </row>
    <row r="1534" spans="1:21">
      <c r="A1534" s="54">
        <v>1532</v>
      </c>
      <c r="B1534" s="104">
        <v>3604</v>
      </c>
      <c r="C1534" s="104">
        <v>3604</v>
      </c>
      <c r="D1534" s="105">
        <v>0</v>
      </c>
      <c r="E1534" s="105">
        <v>871833000</v>
      </c>
      <c r="F1534" s="105">
        <v>1</v>
      </c>
      <c r="G1534" s="105">
        <v>-99999</v>
      </c>
      <c r="H1534" s="105">
        <v>-99999</v>
      </c>
      <c r="I1534" s="105">
        <v>-99999</v>
      </c>
      <c r="J1534" s="105">
        <v>-99999</v>
      </c>
      <c r="K1534" s="105">
        <v>-99999</v>
      </c>
      <c r="L1534" s="105">
        <v>-99999</v>
      </c>
      <c r="M1534" s="105">
        <v>-99999</v>
      </c>
      <c r="N1534" s="105">
        <v>-99999</v>
      </c>
      <c r="O1534" s="105">
        <v>-99999</v>
      </c>
      <c r="P1534" s="105">
        <v>-99999</v>
      </c>
      <c r="Q1534" s="105">
        <v>-99999</v>
      </c>
      <c r="R1534" s="105">
        <v>-99999</v>
      </c>
      <c r="S1534" s="105">
        <v>0</v>
      </c>
      <c r="T1534" s="105">
        <v>0</v>
      </c>
      <c r="U1534" s="105">
        <v>0</v>
      </c>
    </row>
    <row r="1535" spans="1:21">
      <c r="A1535" s="54">
        <v>1533</v>
      </c>
      <c r="B1535" s="104">
        <v>3605</v>
      </c>
      <c r="C1535" s="104">
        <v>3605</v>
      </c>
      <c r="D1535" s="105">
        <v>67.000000000000014</v>
      </c>
      <c r="E1535" s="105">
        <v>871833000</v>
      </c>
      <c r="F1535" s="105">
        <v>0</v>
      </c>
      <c r="G1535" s="105">
        <v>100</v>
      </c>
      <c r="H1535" s="105">
        <v>100</v>
      </c>
      <c r="I1535" s="105">
        <v>100</v>
      </c>
      <c r="J1535" s="105">
        <v>100</v>
      </c>
      <c r="K1535" s="105">
        <v>37.981186288497327</v>
      </c>
      <c r="L1535" s="105">
        <v>5.5447476922050303</v>
      </c>
      <c r="M1535" s="105">
        <v>12.777664932618471</v>
      </c>
      <c r="N1535" s="105">
        <v>23.53675272140968</v>
      </c>
      <c r="O1535" s="105">
        <v>28.170625537075786</v>
      </c>
      <c r="P1535" s="105">
        <v>78.132815452388513</v>
      </c>
      <c r="Q1535" s="105">
        <v>100</v>
      </c>
      <c r="R1535" s="105">
        <v>100</v>
      </c>
      <c r="S1535" s="105">
        <v>0</v>
      </c>
      <c r="T1535" s="105">
        <v>65.511982718682901</v>
      </c>
      <c r="U1535" s="105">
        <v>65.511982718682873</v>
      </c>
    </row>
    <row r="1536" spans="1:21">
      <c r="A1536" s="54">
        <v>1534</v>
      </c>
      <c r="B1536" s="104">
        <v>3606</v>
      </c>
      <c r="C1536" s="104">
        <v>3606</v>
      </c>
      <c r="D1536" s="105">
        <v>79</v>
      </c>
      <c r="E1536" s="105">
        <v>871833000</v>
      </c>
      <c r="F1536" s="105">
        <v>0</v>
      </c>
      <c r="G1536" s="105">
        <v>100</v>
      </c>
      <c r="H1536" s="105">
        <v>100</v>
      </c>
      <c r="I1536" s="105">
        <v>100</v>
      </c>
      <c r="J1536" s="105">
        <v>100</v>
      </c>
      <c r="K1536" s="105">
        <v>100</v>
      </c>
      <c r="L1536" s="105">
        <v>36.100651126200042</v>
      </c>
      <c r="M1536" s="105">
        <v>27.685757717314935</v>
      </c>
      <c r="N1536" s="105">
        <v>32.469010864659715</v>
      </c>
      <c r="O1536" s="105">
        <v>38.71271698167925</v>
      </c>
      <c r="P1536" s="105">
        <v>60.597521533264349</v>
      </c>
      <c r="Q1536" s="105">
        <v>72.421428173901276</v>
      </c>
      <c r="R1536" s="105">
        <v>84.836530146570084</v>
      </c>
      <c r="S1536" s="105">
        <v>0</v>
      </c>
      <c r="T1536" s="105">
        <v>71.068634711965814</v>
      </c>
      <c r="U1536" s="105">
        <v>71.068634711965785</v>
      </c>
    </row>
    <row r="1537" spans="1:21">
      <c r="A1537" s="54">
        <v>1535</v>
      </c>
      <c r="B1537" s="104">
        <v>3607</v>
      </c>
      <c r="C1537" s="104">
        <v>3607</v>
      </c>
      <c r="D1537" s="105">
        <v>134.00000000000003</v>
      </c>
      <c r="E1537" s="105">
        <v>871833000</v>
      </c>
      <c r="F1537" s="105">
        <v>0</v>
      </c>
      <c r="G1537" s="105">
        <v>65.983967891776729</v>
      </c>
      <c r="H1537" s="105">
        <v>80.250771760268989</v>
      </c>
      <c r="I1537" s="105">
        <v>78.138909345525079</v>
      </c>
      <c r="J1537" s="105">
        <v>87.331722209704509</v>
      </c>
      <c r="K1537" s="105">
        <v>52.16199161119097</v>
      </c>
      <c r="L1537" s="105">
        <v>31.420937091322255</v>
      </c>
      <c r="M1537" s="105">
        <v>26.080765708388629</v>
      </c>
      <c r="N1537" s="105">
        <v>28.564559699652364</v>
      </c>
      <c r="O1537" s="105">
        <v>29.025481942013553</v>
      </c>
      <c r="P1537" s="105">
        <v>47.891589598870212</v>
      </c>
      <c r="Q1537" s="105">
        <v>53.022831341606306</v>
      </c>
      <c r="R1537" s="105">
        <v>56.024123681697226</v>
      </c>
      <c r="S1537" s="105">
        <v>0</v>
      </c>
      <c r="T1537" s="105">
        <v>52.991470990168068</v>
      </c>
      <c r="U1537" s="105">
        <v>52.991470990168054</v>
      </c>
    </row>
    <row r="1538" spans="1:21">
      <c r="A1538" s="54">
        <v>1536</v>
      </c>
      <c r="B1538" s="104">
        <v>3608</v>
      </c>
      <c r="C1538" s="104">
        <v>3608</v>
      </c>
      <c r="D1538" s="105">
        <v>154</v>
      </c>
      <c r="E1538" s="105">
        <v>871833000</v>
      </c>
      <c r="F1538" s="105">
        <v>0</v>
      </c>
      <c r="G1538" s="105">
        <v>42.418265073285042</v>
      </c>
      <c r="H1538" s="105">
        <v>51.194457847068158</v>
      </c>
      <c r="I1538" s="105">
        <v>51.194457847068158</v>
      </c>
      <c r="J1538" s="105">
        <v>58.221148139802985</v>
      </c>
      <c r="K1538" s="105">
        <v>36.544998257028091</v>
      </c>
      <c r="L1538" s="105">
        <v>17.860322136120018</v>
      </c>
      <c r="M1538" s="105">
        <v>19.033454526490349</v>
      </c>
      <c r="N1538" s="105">
        <v>15.827847257526868</v>
      </c>
      <c r="O1538" s="105">
        <v>17.471552969047384</v>
      </c>
      <c r="P1538" s="105">
        <v>28.827947137184012</v>
      </c>
      <c r="Q1538" s="105">
        <v>32.991983945888364</v>
      </c>
      <c r="R1538" s="105">
        <v>35.774440423252443</v>
      </c>
      <c r="S1538" s="105">
        <v>0</v>
      </c>
      <c r="T1538" s="105">
        <v>33.946739629980151</v>
      </c>
      <c r="U1538" s="105">
        <v>33.946739629980158</v>
      </c>
    </row>
    <row r="1539" spans="1:21">
      <c r="A1539" s="54">
        <v>1537</v>
      </c>
      <c r="B1539" s="104">
        <v>3609</v>
      </c>
      <c r="C1539" s="104">
        <v>3609</v>
      </c>
      <c r="D1539" s="105">
        <v>1490.0000000000002</v>
      </c>
      <c r="E1539" s="105">
        <v>871833000</v>
      </c>
      <c r="F1539" s="105">
        <v>0</v>
      </c>
      <c r="G1539" s="105">
        <v>48.676697625081182</v>
      </c>
      <c r="H1539" s="105">
        <v>61.85996989854069</v>
      </c>
      <c r="I1539" s="105">
        <v>64.549533807172892</v>
      </c>
      <c r="J1539" s="105">
        <v>74.231963878248834</v>
      </c>
      <c r="K1539" s="105">
        <v>46.650535008604287</v>
      </c>
      <c r="L1539" s="105">
        <v>17.860322136120018</v>
      </c>
      <c r="M1539" s="105">
        <v>13.132811642006267</v>
      </c>
      <c r="N1539" s="105">
        <v>14.750549992955907</v>
      </c>
      <c r="O1539" s="105">
        <v>21.594143088544467</v>
      </c>
      <c r="P1539" s="105">
        <v>28.278843382190022</v>
      </c>
      <c r="Q1539" s="105">
        <v>34.526494827092471</v>
      </c>
      <c r="R1539" s="105">
        <v>39.590380735066041</v>
      </c>
      <c r="S1539" s="105">
        <v>0</v>
      </c>
      <c r="T1539" s="105">
        <v>38.808520501801922</v>
      </c>
      <c r="U1539" s="105">
        <v>38.808520501801915</v>
      </c>
    </row>
    <row r="1540" spans="1:21">
      <c r="A1540" s="54">
        <v>1538</v>
      </c>
      <c r="B1540" s="104">
        <v>3610</v>
      </c>
      <c r="C1540" s="104">
        <v>3610</v>
      </c>
      <c r="D1540" s="105">
        <v>79</v>
      </c>
      <c r="E1540" s="105">
        <v>871833000</v>
      </c>
      <c r="F1540" s="105">
        <v>0</v>
      </c>
      <c r="G1540" s="105">
        <v>48.676697625081182</v>
      </c>
      <c r="H1540" s="105">
        <v>57.101510675576023</v>
      </c>
      <c r="I1540" s="105">
        <v>53.986882820544608</v>
      </c>
      <c r="J1540" s="105">
        <v>59.385571102599059</v>
      </c>
      <c r="K1540" s="105">
        <v>34.627441195490213</v>
      </c>
      <c r="L1540" s="105">
        <v>26.103547737406181</v>
      </c>
      <c r="M1540" s="105">
        <v>21.477796408548109</v>
      </c>
      <c r="N1540" s="105">
        <v>25.286532146692206</v>
      </c>
      <c r="O1540" s="105">
        <v>24.284084585702637</v>
      </c>
      <c r="P1540" s="105">
        <v>39.069454672762539</v>
      </c>
      <c r="Q1540" s="105">
        <v>41.82082472014018</v>
      </c>
      <c r="R1540" s="105">
        <v>43.033022538115262</v>
      </c>
      <c r="S1540" s="105">
        <v>0</v>
      </c>
      <c r="T1540" s="105">
        <v>39.57111385238818</v>
      </c>
      <c r="U1540" s="105">
        <v>39.57111385238818</v>
      </c>
    </row>
    <row r="1541" spans="1:21">
      <c r="A1541" s="54">
        <v>1539</v>
      </c>
      <c r="B1541" s="104">
        <v>3611</v>
      </c>
      <c r="C1541" s="104">
        <v>3611</v>
      </c>
      <c r="D1541" s="105">
        <v>67.000000000000014</v>
      </c>
      <c r="E1541" s="105">
        <v>871833000</v>
      </c>
      <c r="F1541" s="105">
        <v>0</v>
      </c>
      <c r="G1541" s="105">
        <v>92.78983242531433</v>
      </c>
      <c r="H1541" s="105">
        <v>100</v>
      </c>
      <c r="I1541" s="105">
        <v>100</v>
      </c>
      <c r="J1541" s="105">
        <v>100</v>
      </c>
      <c r="K1541" s="105">
        <v>100</v>
      </c>
      <c r="L1541" s="105">
        <v>34.627155161865339</v>
      </c>
      <c r="M1541" s="105">
        <v>26.481947613995839</v>
      </c>
      <c r="N1541" s="105">
        <v>29.992713067478274</v>
      </c>
      <c r="O1541" s="105">
        <v>33.551025602206153</v>
      </c>
      <c r="P1541" s="105">
        <v>53.986740365463653</v>
      </c>
      <c r="Q1541" s="105">
        <v>64.549363480445678</v>
      </c>
      <c r="R1541" s="105">
        <v>76.135247118206635</v>
      </c>
      <c r="S1541" s="105">
        <v>0</v>
      </c>
      <c r="T1541" s="105">
        <v>67.676168736247988</v>
      </c>
      <c r="U1541" s="105">
        <v>67.676168736247973</v>
      </c>
    </row>
    <row r="1542" spans="1:21">
      <c r="A1542" s="54">
        <v>1540</v>
      </c>
      <c r="B1542" s="104">
        <v>3612</v>
      </c>
      <c r="C1542" s="104">
        <v>3612</v>
      </c>
      <c r="D1542" s="105">
        <v>24</v>
      </c>
      <c r="E1542" s="105">
        <v>871833000</v>
      </c>
      <c r="F1542" s="105">
        <v>0</v>
      </c>
      <c r="G1542" s="105">
        <v>100</v>
      </c>
      <c r="H1542" s="105">
        <v>100</v>
      </c>
      <c r="I1542" s="105">
        <v>100</v>
      </c>
      <c r="J1542" s="105">
        <v>100</v>
      </c>
      <c r="K1542" s="105">
        <v>99.975716112322758</v>
      </c>
      <c r="L1542" s="105">
        <v>67.869224117256067</v>
      </c>
      <c r="M1542" s="105">
        <v>63.311490248738906</v>
      </c>
      <c r="N1542" s="105">
        <v>73.679680357612483</v>
      </c>
      <c r="O1542" s="105">
        <v>76.626932800097833</v>
      </c>
      <c r="P1542" s="105">
        <v>100</v>
      </c>
      <c r="Q1542" s="105">
        <v>100</v>
      </c>
      <c r="R1542" s="105">
        <v>100</v>
      </c>
      <c r="S1542" s="105">
        <v>0</v>
      </c>
      <c r="T1542" s="105">
        <v>90.121920303002341</v>
      </c>
      <c r="U1542" s="105">
        <v>90.121920303002341</v>
      </c>
    </row>
    <row r="1543" spans="1:21">
      <c r="A1543" s="54">
        <v>1541</v>
      </c>
      <c r="B1543" s="104">
        <v>3613</v>
      </c>
      <c r="C1543" s="104">
        <v>3613</v>
      </c>
      <c r="D1543" s="105">
        <v>24</v>
      </c>
      <c r="E1543" s="105">
        <v>871833000</v>
      </c>
      <c r="F1543" s="105">
        <v>1</v>
      </c>
      <c r="G1543" s="105">
        <v>-99999</v>
      </c>
      <c r="H1543" s="105">
        <v>-99999</v>
      </c>
      <c r="I1543" s="105">
        <v>-99999</v>
      </c>
      <c r="J1543" s="105">
        <v>-99999</v>
      </c>
      <c r="K1543" s="105">
        <v>-99999</v>
      </c>
      <c r="L1543" s="105">
        <v>-99999</v>
      </c>
      <c r="M1543" s="105">
        <v>-99999</v>
      </c>
      <c r="N1543" s="105">
        <v>-99999</v>
      </c>
      <c r="O1543" s="105">
        <v>-99999</v>
      </c>
      <c r="P1543" s="105">
        <v>-99999</v>
      </c>
      <c r="Q1543" s="105">
        <v>-99999</v>
      </c>
      <c r="R1543" s="105">
        <v>-99999</v>
      </c>
      <c r="S1543" s="105">
        <v>0</v>
      </c>
      <c r="T1543" s="105">
        <v>0</v>
      </c>
      <c r="U1543" s="105">
        <v>0</v>
      </c>
    </row>
    <row r="1544" spans="1:21">
      <c r="A1544" s="54">
        <v>1542</v>
      </c>
      <c r="B1544" s="104">
        <v>3614</v>
      </c>
      <c r="C1544" s="104">
        <v>3614</v>
      </c>
      <c r="D1544" s="105">
        <v>8</v>
      </c>
      <c r="E1544" s="105">
        <v>871833000</v>
      </c>
      <c r="F1544" s="105">
        <v>1</v>
      </c>
      <c r="G1544" s="105">
        <v>-99999</v>
      </c>
      <c r="H1544" s="105">
        <v>-99999</v>
      </c>
      <c r="I1544" s="105">
        <v>-99999</v>
      </c>
      <c r="J1544" s="105">
        <v>-99999</v>
      </c>
      <c r="K1544" s="105">
        <v>-99999</v>
      </c>
      <c r="L1544" s="105">
        <v>-99999</v>
      </c>
      <c r="M1544" s="105">
        <v>-99999</v>
      </c>
      <c r="N1544" s="105">
        <v>-99999</v>
      </c>
      <c r="O1544" s="105">
        <v>-99999</v>
      </c>
      <c r="P1544" s="105">
        <v>-99999</v>
      </c>
      <c r="Q1544" s="105">
        <v>-99999</v>
      </c>
      <c r="R1544" s="105">
        <v>-99999</v>
      </c>
      <c r="S1544" s="105">
        <v>0</v>
      </c>
      <c r="T1544" s="105">
        <v>0</v>
      </c>
      <c r="U1544" s="105">
        <v>0</v>
      </c>
    </row>
    <row r="1545" spans="1:21">
      <c r="A1545" s="54">
        <v>1543</v>
      </c>
      <c r="B1545" s="104">
        <v>3615</v>
      </c>
      <c r="C1545" s="104">
        <v>3615</v>
      </c>
      <c r="D1545" s="105">
        <v>0</v>
      </c>
      <c r="E1545" s="105">
        <v>871833000</v>
      </c>
      <c r="F1545" s="105">
        <v>0</v>
      </c>
      <c r="G1545" s="105">
        <v>100</v>
      </c>
      <c r="H1545" s="105">
        <v>100</v>
      </c>
      <c r="I1545" s="105">
        <v>100</v>
      </c>
      <c r="J1545" s="105">
        <v>100</v>
      </c>
      <c r="K1545" s="105">
        <v>100</v>
      </c>
      <c r="L1545" s="105">
        <v>62.840473770269881</v>
      </c>
      <c r="M1545" s="105">
        <v>53.741268093794247</v>
      </c>
      <c r="N1545" s="105">
        <v>57.099819197313764</v>
      </c>
      <c r="O1545" s="105">
        <v>66.054922423821679</v>
      </c>
      <c r="P1545" s="105">
        <v>100</v>
      </c>
      <c r="Q1545" s="105">
        <v>100</v>
      </c>
      <c r="R1545" s="105">
        <v>100</v>
      </c>
      <c r="S1545" s="105">
        <v>0</v>
      </c>
      <c r="T1545" s="105">
        <v>0</v>
      </c>
      <c r="U1545" s="105">
        <v>0</v>
      </c>
    </row>
    <row r="1546" spans="1:21">
      <c r="A1546" s="54">
        <v>1544</v>
      </c>
      <c r="B1546" s="104">
        <v>3616</v>
      </c>
      <c r="C1546" s="104">
        <v>3616</v>
      </c>
      <c r="D1546" s="105">
        <v>40</v>
      </c>
      <c r="E1546" s="105">
        <v>871833000</v>
      </c>
      <c r="F1546" s="105">
        <v>0</v>
      </c>
      <c r="G1546" s="105">
        <v>38.067322214202179</v>
      </c>
      <c r="H1546" s="105">
        <v>47.130659453547018</v>
      </c>
      <c r="I1546" s="105">
        <v>47.890389097089837</v>
      </c>
      <c r="J1546" s="105">
        <v>54.9859869967229</v>
      </c>
      <c r="K1546" s="105">
        <v>36.839464341490569</v>
      </c>
      <c r="L1546" s="105">
        <v>16.314717335878864</v>
      </c>
      <c r="M1546" s="105">
        <v>12.977701832891309</v>
      </c>
      <c r="N1546" s="105">
        <v>13.953296295921</v>
      </c>
      <c r="O1546" s="105">
        <v>15.337131656220871</v>
      </c>
      <c r="P1546" s="105">
        <v>24.951229322545512</v>
      </c>
      <c r="Q1546" s="105">
        <v>29.109575519334946</v>
      </c>
      <c r="R1546" s="105">
        <v>32.274255930146325</v>
      </c>
      <c r="S1546" s="105">
        <v>0</v>
      </c>
      <c r="T1546" s="105">
        <v>30.819310832999275</v>
      </c>
      <c r="U1546" s="105">
        <v>30.819310832999275</v>
      </c>
    </row>
    <row r="1547" spans="1:21">
      <c r="A1547" s="54">
        <v>1545</v>
      </c>
      <c r="B1547" s="104">
        <v>3617</v>
      </c>
      <c r="C1547" s="104">
        <v>3617</v>
      </c>
      <c r="D1547" s="105">
        <v>154</v>
      </c>
      <c r="E1547" s="105">
        <v>871833000</v>
      </c>
      <c r="F1547" s="105">
        <v>0</v>
      </c>
      <c r="G1547" s="105">
        <v>22.494178364754294</v>
      </c>
      <c r="H1547" s="105">
        <v>28.549888964839553</v>
      </c>
      <c r="I1547" s="105">
        <v>29.109767505025477</v>
      </c>
      <c r="J1547" s="105">
        <v>34.129278315251064</v>
      </c>
      <c r="K1547" s="105">
        <v>19.193843369475598</v>
      </c>
      <c r="L1547" s="105">
        <v>5.8507951825220754</v>
      </c>
      <c r="M1547" s="105">
        <v>6.0535008080319459</v>
      </c>
      <c r="N1547" s="105">
        <v>6.3979380051107846</v>
      </c>
      <c r="O1547" s="105">
        <v>7.5434431422763604</v>
      </c>
      <c r="P1547" s="105">
        <v>13.37474039550618</v>
      </c>
      <c r="Q1547" s="105">
        <v>16.314179202952936</v>
      </c>
      <c r="R1547" s="105">
        <v>18.67470787852368</v>
      </c>
      <c r="S1547" s="105">
        <v>0</v>
      </c>
      <c r="T1547" s="105">
        <v>17.307188427855827</v>
      </c>
      <c r="U1547" s="105">
        <v>17.307188427855827</v>
      </c>
    </row>
    <row r="1548" spans="1:21">
      <c r="A1548" s="54">
        <v>1546</v>
      </c>
      <c r="B1548" s="104">
        <v>3618</v>
      </c>
      <c r="C1548" s="104">
        <v>3618</v>
      </c>
      <c r="D1548" s="105">
        <v>401.00000000000006</v>
      </c>
      <c r="E1548" s="105">
        <v>1769680000</v>
      </c>
      <c r="F1548" s="105">
        <v>0</v>
      </c>
      <c r="G1548" s="105">
        <v>4.2269371008372199</v>
      </c>
      <c r="H1548" s="105">
        <v>5.0453690923716241</v>
      </c>
      <c r="I1548" s="105">
        <v>4.9527115675631688</v>
      </c>
      <c r="J1548" s="105">
        <v>5.652407244558205</v>
      </c>
      <c r="K1548" s="105">
        <v>5.2892166924405206</v>
      </c>
      <c r="L1548" s="105">
        <v>3.0184826767665704</v>
      </c>
      <c r="M1548" s="105">
        <v>2.6177863320693686</v>
      </c>
      <c r="N1548" s="105">
        <v>2.862991615888665</v>
      </c>
      <c r="O1548" s="105">
        <v>3.0787086064211553</v>
      </c>
      <c r="P1548" s="105">
        <v>3.2710634699970953</v>
      </c>
      <c r="Q1548" s="105">
        <v>3.7156501219048268</v>
      </c>
      <c r="R1548" s="105">
        <v>3.8103891204960907</v>
      </c>
      <c r="S1548" s="105">
        <v>0</v>
      </c>
      <c r="T1548" s="105">
        <v>3.9618094701095425</v>
      </c>
      <c r="U1548" s="105">
        <v>3.9618094701095412</v>
      </c>
    </row>
    <row r="1549" spans="1:21">
      <c r="A1549" s="54">
        <v>1547</v>
      </c>
      <c r="B1549" s="104">
        <v>3619</v>
      </c>
      <c r="C1549" s="104">
        <v>3619</v>
      </c>
      <c r="D1549" s="105">
        <v>213</v>
      </c>
      <c r="E1549" s="105">
        <v>1769680000</v>
      </c>
      <c r="F1549" s="105">
        <v>0</v>
      </c>
      <c r="G1549" s="105">
        <v>4.9402083294191277</v>
      </c>
      <c r="H1549" s="105">
        <v>5.8128207270044356</v>
      </c>
      <c r="I1549" s="105">
        <v>5.5949421882892612</v>
      </c>
      <c r="J1549" s="105">
        <v>6.3324658572790273</v>
      </c>
      <c r="K1549" s="105">
        <v>6.3405412430611756</v>
      </c>
      <c r="L1549" s="105">
        <v>3.2926278529547393</v>
      </c>
      <c r="M1549" s="105">
        <v>2.9284947770870433</v>
      </c>
      <c r="N1549" s="105">
        <v>3.2129169095012506</v>
      </c>
      <c r="O1549" s="105">
        <v>3.4990952122308978</v>
      </c>
      <c r="P1549" s="105">
        <v>3.9655795690200479</v>
      </c>
      <c r="Q1549" s="105">
        <v>4.4570619188596643</v>
      </c>
      <c r="R1549" s="105">
        <v>4.5720808059893958</v>
      </c>
      <c r="S1549" s="105">
        <v>0</v>
      </c>
      <c r="T1549" s="105">
        <v>4.5790696158913393</v>
      </c>
      <c r="U1549" s="105">
        <v>4.5790696158913384</v>
      </c>
    </row>
    <row r="1550" spans="1:21">
      <c r="A1550" s="54">
        <v>1548</v>
      </c>
      <c r="B1550" s="104">
        <v>3620</v>
      </c>
      <c r="C1550" s="104">
        <v>3620</v>
      </c>
      <c r="D1550" s="105">
        <v>134.00000000000003</v>
      </c>
      <c r="E1550" s="105">
        <v>1769680000</v>
      </c>
      <c r="F1550" s="105">
        <v>0</v>
      </c>
      <c r="G1550" s="105">
        <v>3.1242352342501185</v>
      </c>
      <c r="H1550" s="105">
        <v>3.5662941694642329</v>
      </c>
      <c r="I1550" s="105">
        <v>3.5031861409809264</v>
      </c>
      <c r="J1550" s="105">
        <v>3.9616772626688275</v>
      </c>
      <c r="K1550" s="105">
        <v>3.6424708907740415</v>
      </c>
      <c r="L1550" s="105">
        <v>3.4097751330200659</v>
      </c>
      <c r="M1550" s="105">
        <v>4.1262086446845059</v>
      </c>
      <c r="N1550" s="105">
        <v>3.3105423648248786</v>
      </c>
      <c r="O1550" s="105">
        <v>3.1096531261513101</v>
      </c>
      <c r="P1550" s="105">
        <v>3.0805965672337869</v>
      </c>
      <c r="Q1550" s="105">
        <v>3.0789567045198307</v>
      </c>
      <c r="R1550" s="105">
        <v>2.9978130158225702</v>
      </c>
      <c r="S1550" s="105">
        <v>0</v>
      </c>
      <c r="T1550" s="105">
        <v>3.4092841045329254</v>
      </c>
      <c r="U1550" s="105">
        <v>3.4092841045329232</v>
      </c>
    </row>
    <row r="1551" spans="1:21">
      <c r="A1551" s="54">
        <v>1549</v>
      </c>
      <c r="B1551" s="104">
        <v>3621</v>
      </c>
      <c r="C1551" s="104">
        <v>3621</v>
      </c>
      <c r="D1551" s="105">
        <v>12</v>
      </c>
      <c r="E1551" s="105">
        <v>871833000</v>
      </c>
      <c r="F1551" s="105">
        <v>0</v>
      </c>
      <c r="G1551" s="105">
        <v>100</v>
      </c>
      <c r="H1551" s="105">
        <v>100</v>
      </c>
      <c r="I1551" s="105">
        <v>100</v>
      </c>
      <c r="J1551" s="105">
        <v>100</v>
      </c>
      <c r="K1551" s="105">
        <v>37.704271689470531</v>
      </c>
      <c r="L1551" s="105">
        <v>9.8074695146021611</v>
      </c>
      <c r="M1551" s="105">
        <v>16.158973581201654</v>
      </c>
      <c r="N1551" s="105">
        <v>21.208652825327174</v>
      </c>
      <c r="O1551" s="105">
        <v>29.174282742171243</v>
      </c>
      <c r="P1551" s="105">
        <v>98.968116995871739</v>
      </c>
      <c r="Q1551" s="105">
        <v>100</v>
      </c>
      <c r="R1551" s="105">
        <v>100</v>
      </c>
      <c r="S1551" s="105">
        <v>0</v>
      </c>
      <c r="T1551" s="105">
        <v>67.751813945720372</v>
      </c>
      <c r="U1551" s="105">
        <v>67.751813945720372</v>
      </c>
    </row>
    <row r="1552" spans="1:21">
      <c r="A1552" s="54">
        <v>1550</v>
      </c>
      <c r="B1552" s="104">
        <v>3622</v>
      </c>
      <c r="C1552" s="104">
        <v>3622</v>
      </c>
      <c r="D1552" s="105">
        <v>4</v>
      </c>
      <c r="E1552" s="105">
        <v>871833000</v>
      </c>
      <c r="F1552" s="105">
        <v>0</v>
      </c>
      <c r="G1552" s="105">
        <v>100</v>
      </c>
      <c r="H1552" s="105">
        <v>100</v>
      </c>
      <c r="I1552" s="105">
        <v>100</v>
      </c>
      <c r="J1552" s="105">
        <v>100</v>
      </c>
      <c r="K1552" s="105">
        <v>100</v>
      </c>
      <c r="L1552" s="105">
        <v>31.420236897588349</v>
      </c>
      <c r="M1552" s="105">
        <v>36.884625923255896</v>
      </c>
      <c r="N1552" s="105">
        <v>56.556469053011135</v>
      </c>
      <c r="O1552" s="105">
        <v>69.863668235573115</v>
      </c>
      <c r="P1552" s="105">
        <v>100</v>
      </c>
      <c r="Q1552" s="105">
        <v>100</v>
      </c>
      <c r="R1552" s="105">
        <v>100</v>
      </c>
      <c r="S1552" s="105">
        <v>0</v>
      </c>
      <c r="T1552" s="105">
        <v>82.893750009119032</v>
      </c>
      <c r="U1552" s="105">
        <v>82.893750009119017</v>
      </c>
    </row>
    <row r="1553" spans="1:21">
      <c r="A1553" s="54">
        <v>1551</v>
      </c>
      <c r="B1553" s="104">
        <v>3623</v>
      </c>
      <c r="C1553" s="104">
        <v>3623</v>
      </c>
      <c r="D1553" s="105">
        <v>90</v>
      </c>
      <c r="E1553" s="105">
        <v>871833000</v>
      </c>
      <c r="F1553" s="105">
        <v>0</v>
      </c>
      <c r="G1553" s="105">
        <v>36.657759939875959</v>
      </c>
      <c r="H1553" s="105">
        <v>44.989069017120499</v>
      </c>
      <c r="I1553" s="105">
        <v>44.317590375073927</v>
      </c>
      <c r="J1553" s="105">
        <v>50.326755171694124</v>
      </c>
      <c r="K1553" s="105">
        <v>54.986639909813945</v>
      </c>
      <c r="L1553" s="105">
        <v>25.324337357185101</v>
      </c>
      <c r="M1553" s="105">
        <v>13.907627892880342</v>
      </c>
      <c r="N1553" s="105">
        <v>13.466115896808903</v>
      </c>
      <c r="O1553" s="105">
        <v>15.380829463288944</v>
      </c>
      <c r="P1553" s="105">
        <v>25.163377585847062</v>
      </c>
      <c r="Q1553" s="105">
        <v>28.550755337788011</v>
      </c>
      <c r="R1553" s="105">
        <v>30.929984949270345</v>
      </c>
      <c r="S1553" s="105">
        <v>0</v>
      </c>
      <c r="T1553" s="105">
        <v>32.000070241387256</v>
      </c>
      <c r="U1553" s="105">
        <v>32.000070241387263</v>
      </c>
    </row>
    <row r="1554" spans="1:21">
      <c r="A1554" s="54">
        <v>1552</v>
      </c>
      <c r="B1554" s="104">
        <v>3624</v>
      </c>
      <c r="C1554" s="104">
        <v>3624</v>
      </c>
      <c r="D1554" s="105">
        <v>317</v>
      </c>
      <c r="E1554" s="105">
        <v>871833000</v>
      </c>
      <c r="F1554" s="105">
        <v>0</v>
      </c>
      <c r="G1554" s="105">
        <v>10.031346470033624</v>
      </c>
      <c r="H1554" s="105">
        <v>12.219253313291984</v>
      </c>
      <c r="I1554" s="105">
        <v>12.169174406270296</v>
      </c>
      <c r="J1554" s="105">
        <v>14.006030920424307</v>
      </c>
      <c r="K1554" s="105">
        <v>9.1079190646455128</v>
      </c>
      <c r="L1554" s="105">
        <v>6.5258869343515453</v>
      </c>
      <c r="M1554" s="105">
        <v>6.8164823248525481</v>
      </c>
      <c r="N1554" s="105">
        <v>6.6411751401451591</v>
      </c>
      <c r="O1554" s="105">
        <v>5.9768359119108396</v>
      </c>
      <c r="P1554" s="105">
        <v>8.7848477962424631</v>
      </c>
      <c r="Q1554" s="105">
        <v>8.7848477962424631</v>
      </c>
      <c r="R1554" s="105">
        <v>8.9436101058131108</v>
      </c>
      <c r="S1554" s="105">
        <v>0</v>
      </c>
      <c r="T1554" s="105">
        <v>9.167284182018653</v>
      </c>
      <c r="U1554" s="105">
        <v>9.1672841820186548</v>
      </c>
    </row>
    <row r="1555" spans="1:21">
      <c r="A1555" s="54">
        <v>1553</v>
      </c>
      <c r="B1555" s="104">
        <v>3625</v>
      </c>
      <c r="C1555" s="104">
        <v>3625</v>
      </c>
      <c r="D1555" s="105">
        <v>429.99999999999994</v>
      </c>
      <c r="E1555" s="105">
        <v>871833000</v>
      </c>
      <c r="F1555" s="105">
        <v>0</v>
      </c>
      <c r="G1555" s="105">
        <v>10.916465276213064</v>
      </c>
      <c r="H1555" s="105">
        <v>13.255707835401576</v>
      </c>
      <c r="I1555" s="105">
        <v>13.080522269294946</v>
      </c>
      <c r="J1555" s="105">
        <v>14.772530125024643</v>
      </c>
      <c r="K1555" s="105">
        <v>9.4217647671002354</v>
      </c>
      <c r="L1555" s="105">
        <v>4.2955205137503834</v>
      </c>
      <c r="M1555" s="105">
        <v>4.071408960148216</v>
      </c>
      <c r="N1555" s="105">
        <v>5.0267037009284348</v>
      </c>
      <c r="O1555" s="105">
        <v>5.4582554736835425</v>
      </c>
      <c r="P1555" s="105">
        <v>8.2940741763406489</v>
      </c>
      <c r="Q1555" s="105">
        <v>9.0526785217376595</v>
      </c>
      <c r="R1555" s="105">
        <v>9.6405147893829621</v>
      </c>
      <c r="S1555" s="105">
        <v>0</v>
      </c>
      <c r="T1555" s="105">
        <v>8.9405122007505256</v>
      </c>
      <c r="U1555" s="105">
        <v>8.9405122007505273</v>
      </c>
    </row>
    <row r="1556" spans="1:21">
      <c r="A1556" s="54">
        <v>1554</v>
      </c>
      <c r="B1556" s="104">
        <v>3626</v>
      </c>
      <c r="C1556" s="104">
        <v>3626</v>
      </c>
      <c r="D1556" s="105">
        <v>411.99999999999994</v>
      </c>
      <c r="E1556" s="105">
        <v>871833000</v>
      </c>
      <c r="F1556" s="105">
        <v>0</v>
      </c>
      <c r="G1556" s="105">
        <v>12.269746095578318</v>
      </c>
      <c r="H1556" s="105">
        <v>15.227069513486935</v>
      </c>
      <c r="I1556" s="105">
        <v>15.305559562525533</v>
      </c>
      <c r="J1556" s="105">
        <v>17.466344441940898</v>
      </c>
      <c r="K1556" s="105">
        <v>10.840739521746929</v>
      </c>
      <c r="L1556" s="105">
        <v>3.9005301216813835</v>
      </c>
      <c r="M1556" s="105">
        <v>3.5491232850796872</v>
      </c>
      <c r="N1556" s="105">
        <v>4.7708757082140574</v>
      </c>
      <c r="O1556" s="105">
        <v>5.6388474485003721</v>
      </c>
      <c r="P1556" s="105">
        <v>8.2479959864720911</v>
      </c>
      <c r="Q1556" s="105">
        <v>9.5169184459293366</v>
      </c>
      <c r="R1556" s="105">
        <v>10.566827598327235</v>
      </c>
      <c r="S1556" s="105">
        <v>0</v>
      </c>
      <c r="T1556" s="105">
        <v>9.7750481441235646</v>
      </c>
      <c r="U1556" s="105">
        <v>9.7750481441235682</v>
      </c>
    </row>
    <row r="1557" spans="1:21">
      <c r="A1557" s="54">
        <v>1555</v>
      </c>
      <c r="B1557" s="104">
        <v>3627</v>
      </c>
      <c r="C1557" s="104">
        <v>3627</v>
      </c>
      <c r="D1557" s="105">
        <v>296</v>
      </c>
      <c r="E1557" s="105">
        <v>871833000</v>
      </c>
      <c r="F1557" s="105">
        <v>0</v>
      </c>
      <c r="G1557" s="105">
        <v>28.550755337788011</v>
      </c>
      <c r="H1557" s="105">
        <v>30.929984949270345</v>
      </c>
      <c r="I1557" s="105">
        <v>27.750266870373395</v>
      </c>
      <c r="J1557" s="105">
        <v>28.550755337788011</v>
      </c>
      <c r="K1557" s="105">
        <v>17.914170551431216</v>
      </c>
      <c r="L1557" s="105">
        <v>14.883601780100015</v>
      </c>
      <c r="M1557" s="105">
        <v>15.149403058675562</v>
      </c>
      <c r="N1557" s="105">
        <v>20.144422264348918</v>
      </c>
      <c r="O1557" s="105">
        <v>23.650227215059036</v>
      </c>
      <c r="P1557" s="105">
        <v>32.991983945888364</v>
      </c>
      <c r="Q1557" s="105">
        <v>31.255563738210032</v>
      </c>
      <c r="R1557" s="105">
        <v>28.827947137184012</v>
      </c>
      <c r="S1557" s="105">
        <v>0</v>
      </c>
      <c r="T1557" s="105">
        <v>25.049923515509747</v>
      </c>
      <c r="U1557" s="105">
        <v>25.049923515509743</v>
      </c>
    </row>
    <row r="1558" spans="1:21">
      <c r="A1558" s="54">
        <v>1556</v>
      </c>
      <c r="B1558" s="104">
        <v>3628</v>
      </c>
      <c r="C1558" s="104">
        <v>3628</v>
      </c>
      <c r="D1558" s="105">
        <v>105</v>
      </c>
      <c r="E1558" s="105">
        <v>871833000</v>
      </c>
      <c r="F1558" s="105">
        <v>0</v>
      </c>
      <c r="G1558" s="105">
        <v>100</v>
      </c>
      <c r="H1558" s="105">
        <v>100</v>
      </c>
      <c r="I1558" s="105">
        <v>100</v>
      </c>
      <c r="J1558" s="105">
        <v>100</v>
      </c>
      <c r="K1558" s="105">
        <v>100</v>
      </c>
      <c r="L1558" s="105">
        <v>100</v>
      </c>
      <c r="M1558" s="105">
        <v>100</v>
      </c>
      <c r="N1558" s="105">
        <v>100</v>
      </c>
      <c r="O1558" s="105">
        <v>100</v>
      </c>
      <c r="P1558" s="105">
        <v>100</v>
      </c>
      <c r="Q1558" s="105">
        <v>100</v>
      </c>
      <c r="R1558" s="105">
        <v>100</v>
      </c>
      <c r="S1558" s="105">
        <v>0</v>
      </c>
      <c r="T1558" s="105">
        <v>100</v>
      </c>
      <c r="U1558" s="105">
        <v>100</v>
      </c>
    </row>
    <row r="1559" spans="1:21">
      <c r="A1559" s="54">
        <v>1557</v>
      </c>
      <c r="B1559" s="104">
        <v>3629</v>
      </c>
      <c r="C1559" s="104">
        <v>3629</v>
      </c>
      <c r="D1559" s="105">
        <v>0</v>
      </c>
      <c r="E1559" s="105">
        <v>11723600000</v>
      </c>
      <c r="F1559" s="105">
        <v>0</v>
      </c>
      <c r="G1559" s="105">
        <v>6.0411587424429154</v>
      </c>
      <c r="H1559" s="105">
        <v>7.0156748763359804</v>
      </c>
      <c r="I1559" s="105">
        <v>6.6428832481497757</v>
      </c>
      <c r="J1559" s="105">
        <v>7.0636172911807211</v>
      </c>
      <c r="K1559" s="105">
        <v>7.6108086357676097</v>
      </c>
      <c r="L1559" s="105">
        <v>2.2911470306517887</v>
      </c>
      <c r="M1559" s="105">
        <v>1.6480826637334389</v>
      </c>
      <c r="N1559" s="105">
        <v>2.6120270631626479</v>
      </c>
      <c r="O1559" s="105">
        <v>3.5292217646390607</v>
      </c>
      <c r="P1559" s="105">
        <v>4.989565807009587</v>
      </c>
      <c r="Q1559" s="105">
        <v>5.5355687874874384</v>
      </c>
      <c r="R1559" s="105">
        <v>5.7661110525369343</v>
      </c>
      <c r="S1559" s="105">
        <v>0</v>
      </c>
      <c r="T1559" s="105">
        <v>0</v>
      </c>
      <c r="U1559" s="105">
        <v>0</v>
      </c>
    </row>
    <row r="1560" spans="1:21">
      <c r="A1560" s="54">
        <v>1558</v>
      </c>
      <c r="B1560" s="104">
        <v>3642</v>
      </c>
      <c r="C1560" s="104">
        <v>3642</v>
      </c>
      <c r="D1560" s="105">
        <v>26.000000000000004</v>
      </c>
      <c r="E1560" s="105">
        <v>1795690000</v>
      </c>
      <c r="F1560" s="105">
        <v>0</v>
      </c>
      <c r="G1560" s="105">
        <v>3.2827191178285102</v>
      </c>
      <c r="H1560" s="105">
        <v>4.2563484154236173</v>
      </c>
      <c r="I1560" s="105">
        <v>4.4703231559191501</v>
      </c>
      <c r="J1560" s="105">
        <v>5.3764553765665264</v>
      </c>
      <c r="K1560" s="105">
        <v>6.3706863049303433</v>
      </c>
      <c r="L1560" s="105">
        <v>1.8376584923671613</v>
      </c>
      <c r="M1560" s="105">
        <v>0.7092982284989745</v>
      </c>
      <c r="N1560" s="105">
        <v>1.0100313519825832</v>
      </c>
      <c r="O1560" s="105">
        <v>1.2258063823349976</v>
      </c>
      <c r="P1560" s="105">
        <v>1.6086129467072954</v>
      </c>
      <c r="Q1560" s="105">
        <v>2.2025662352780544</v>
      </c>
      <c r="R1560" s="105">
        <v>2.7052447249270695</v>
      </c>
      <c r="S1560" s="105">
        <v>0</v>
      </c>
      <c r="T1560" s="105">
        <v>2.9213125610636901</v>
      </c>
      <c r="U1560" s="105">
        <v>2.9213125610636901</v>
      </c>
    </row>
    <row r="1561" spans="1:21">
      <c r="A1561" s="54">
        <v>1559</v>
      </c>
      <c r="B1561" s="104">
        <v>3643</v>
      </c>
      <c r="C1561" s="104">
        <v>3643</v>
      </c>
      <c r="D1561" s="105">
        <v>464.00000000000006</v>
      </c>
      <c r="E1561" s="105">
        <v>897844000</v>
      </c>
      <c r="F1561" s="105">
        <v>0</v>
      </c>
      <c r="G1561" s="105">
        <v>5.7262971197637338</v>
      </c>
      <c r="H1561" s="105">
        <v>7.6829812341720292</v>
      </c>
      <c r="I1561" s="105">
        <v>8.2199744794937732</v>
      </c>
      <c r="J1561" s="105">
        <v>9.9280078427578218</v>
      </c>
      <c r="K1561" s="105">
        <v>11.28347658181699</v>
      </c>
      <c r="L1561" s="105">
        <v>1.2671052790994792</v>
      </c>
      <c r="M1561" s="105">
        <v>0.53665610957161425</v>
      </c>
      <c r="N1561" s="105">
        <v>0.9833158653715115</v>
      </c>
      <c r="O1561" s="105">
        <v>1.2883550414121203</v>
      </c>
      <c r="P1561" s="105">
        <v>1.7734484339102921</v>
      </c>
      <c r="Q1561" s="105">
        <v>3.6059181385827306</v>
      </c>
      <c r="R1561" s="105">
        <v>4.5503371009368845</v>
      </c>
      <c r="S1561" s="105">
        <v>0</v>
      </c>
      <c r="T1561" s="105">
        <v>4.737156102240748</v>
      </c>
      <c r="U1561" s="105">
        <v>4.7371561022407471</v>
      </c>
    </row>
    <row r="1562" spans="1:21">
      <c r="A1562" s="54">
        <v>1560</v>
      </c>
      <c r="B1562" s="104">
        <v>3644</v>
      </c>
      <c r="C1562" s="104">
        <v>3644</v>
      </c>
      <c r="D1562" s="105">
        <v>0</v>
      </c>
      <c r="E1562" s="105">
        <v>1821630000</v>
      </c>
      <c r="F1562" s="105">
        <v>0</v>
      </c>
      <c r="G1562" s="105">
        <v>8.5204881843457638</v>
      </c>
      <c r="H1562" s="105">
        <v>11.818384002197664</v>
      </c>
      <c r="I1562" s="105">
        <v>12.873596859536741</v>
      </c>
      <c r="J1562" s="105">
        <v>15.800998147189528</v>
      </c>
      <c r="K1562" s="105">
        <v>18.567817856511269</v>
      </c>
      <c r="L1562" s="105">
        <v>1.0113949208068782</v>
      </c>
      <c r="M1562" s="105">
        <v>0.68559117965583005</v>
      </c>
      <c r="N1562" s="105">
        <v>1.3388187273415022</v>
      </c>
      <c r="O1562" s="105">
        <v>1.7119414836596141</v>
      </c>
      <c r="P1562" s="105">
        <v>3.0863321427119406</v>
      </c>
      <c r="Q1562" s="105">
        <v>4.8565100174366771</v>
      </c>
      <c r="R1562" s="105">
        <v>6.5648786698742239</v>
      </c>
      <c r="S1562" s="105">
        <v>0</v>
      </c>
      <c r="T1562" s="105">
        <v>0</v>
      </c>
      <c r="U1562" s="105">
        <v>0</v>
      </c>
    </row>
    <row r="1563" spans="1:21">
      <c r="A1563" s="54">
        <v>1561</v>
      </c>
      <c r="B1563" s="104">
        <v>3645</v>
      </c>
      <c r="C1563" s="104">
        <v>3645</v>
      </c>
      <c r="D1563" s="105">
        <v>0</v>
      </c>
      <c r="E1563" s="105">
        <v>1821630000</v>
      </c>
      <c r="F1563" s="105">
        <v>0</v>
      </c>
      <c r="G1563" s="105">
        <v>21.768433496147388</v>
      </c>
      <c r="H1563" s="105">
        <v>29.971051384327602</v>
      </c>
      <c r="I1563" s="105">
        <v>32.652671771346384</v>
      </c>
      <c r="J1563" s="105">
        <v>40.285817736041373</v>
      </c>
      <c r="K1563" s="105">
        <v>46.29877939688059</v>
      </c>
      <c r="L1563" s="105">
        <v>0.59800991595088426</v>
      </c>
      <c r="M1563" s="105">
        <v>0.64693284489056524</v>
      </c>
      <c r="N1563" s="105">
        <v>1.5998158799640334</v>
      </c>
      <c r="O1563" s="105">
        <v>2.2360039681181303</v>
      </c>
      <c r="P1563" s="105">
        <v>6.0431856448446553</v>
      </c>
      <c r="Q1563" s="105">
        <v>12.432848132879073</v>
      </c>
      <c r="R1563" s="105">
        <v>16.767576840074085</v>
      </c>
      <c r="S1563" s="105">
        <v>0</v>
      </c>
      <c r="T1563" s="105">
        <v>0</v>
      </c>
      <c r="U1563" s="105">
        <v>0</v>
      </c>
    </row>
    <row r="1564" spans="1:21">
      <c r="A1564" s="54">
        <v>1562</v>
      </c>
      <c r="B1564" s="104">
        <v>3646</v>
      </c>
      <c r="C1564" s="104">
        <v>3646</v>
      </c>
      <c r="D1564" s="105">
        <v>205.99999999999997</v>
      </c>
      <c r="E1564" s="105">
        <v>1821630000</v>
      </c>
      <c r="F1564" s="105">
        <v>0</v>
      </c>
      <c r="G1564" s="105">
        <v>5.2036446473900009</v>
      </c>
      <c r="H1564" s="105">
        <v>7.0733803325031923</v>
      </c>
      <c r="I1564" s="105">
        <v>7.8129290894683301</v>
      </c>
      <c r="J1564" s="105">
        <v>9.5845236392957815</v>
      </c>
      <c r="K1564" s="105">
        <v>11.546232417660221</v>
      </c>
      <c r="L1564" s="105">
        <v>2.2296171748440368</v>
      </c>
      <c r="M1564" s="105">
        <v>0.75703437753583125</v>
      </c>
      <c r="N1564" s="105">
        <v>1.2070793292476327</v>
      </c>
      <c r="O1564" s="105">
        <v>1.5490229418450598</v>
      </c>
      <c r="P1564" s="105">
        <v>2.244686416764869</v>
      </c>
      <c r="Q1564" s="105">
        <v>3.1863810350406609</v>
      </c>
      <c r="R1564" s="105">
        <v>4.1825439632667605</v>
      </c>
      <c r="S1564" s="105">
        <v>0</v>
      </c>
      <c r="T1564" s="105">
        <v>4.7147562804051981</v>
      </c>
      <c r="U1564" s="105">
        <v>4.7147562804051999</v>
      </c>
    </row>
    <row r="1565" spans="1:21">
      <c r="A1565" s="54">
        <v>1563</v>
      </c>
      <c r="B1565" s="104">
        <v>3647</v>
      </c>
      <c r="C1565" s="104">
        <v>3647</v>
      </c>
      <c r="D1565" s="105">
        <v>77</v>
      </c>
      <c r="E1565" s="105">
        <v>1821630000</v>
      </c>
      <c r="F1565" s="105">
        <v>0</v>
      </c>
      <c r="G1565" s="105">
        <v>4.6314716922926129</v>
      </c>
      <c r="H1565" s="105">
        <v>6.3449019297157774</v>
      </c>
      <c r="I1565" s="105">
        <v>6.8702673034826214</v>
      </c>
      <c r="J1565" s="105">
        <v>8.6823230722154374</v>
      </c>
      <c r="K1565" s="105">
        <v>10.2026216386346</v>
      </c>
      <c r="L1565" s="105">
        <v>2.0297911855487256</v>
      </c>
      <c r="M1565" s="105">
        <v>0.63545294676470654</v>
      </c>
      <c r="N1565" s="105">
        <v>1.0305790668605517</v>
      </c>
      <c r="O1565" s="105">
        <v>1.3623927688466209</v>
      </c>
      <c r="P1565" s="105">
        <v>1.9886705401240701</v>
      </c>
      <c r="Q1565" s="105">
        <v>2.8577538399249964</v>
      </c>
      <c r="R1565" s="105">
        <v>3.6775350129942681</v>
      </c>
      <c r="S1565" s="105">
        <v>0</v>
      </c>
      <c r="T1565" s="105">
        <v>4.1928134164504156</v>
      </c>
      <c r="U1565" s="105">
        <v>4.1928134164504147</v>
      </c>
    </row>
    <row r="1566" spans="1:21">
      <c r="A1566" s="54">
        <v>1564</v>
      </c>
      <c r="B1566" s="104">
        <v>3648</v>
      </c>
      <c r="C1566" s="104">
        <v>3648</v>
      </c>
      <c r="D1566" s="105">
        <v>52.000000000000007</v>
      </c>
      <c r="E1566" s="105">
        <v>897844000</v>
      </c>
      <c r="F1566" s="105">
        <v>0</v>
      </c>
      <c r="G1566" s="105">
        <v>15.137676383542157</v>
      </c>
      <c r="H1566" s="105">
        <v>21.088431804124962</v>
      </c>
      <c r="I1566" s="105">
        <v>23.342187684136231</v>
      </c>
      <c r="J1566" s="105">
        <v>29.122157425881124</v>
      </c>
      <c r="K1566" s="105">
        <v>33.602665964032539</v>
      </c>
      <c r="L1566" s="105">
        <v>1.0118069107232204</v>
      </c>
      <c r="M1566" s="105">
        <v>0.77350699104257448</v>
      </c>
      <c r="N1566" s="105">
        <v>1.7114126275858723</v>
      </c>
      <c r="O1566" s="105">
        <v>2.2823523408360908</v>
      </c>
      <c r="P1566" s="105">
        <v>5.373972701243054</v>
      </c>
      <c r="Q1566" s="105">
        <v>8.2867385886672871</v>
      </c>
      <c r="R1566" s="105">
        <v>11.325224339751824</v>
      </c>
      <c r="S1566" s="105">
        <v>0</v>
      </c>
      <c r="T1566" s="105">
        <v>12.754844480130579</v>
      </c>
      <c r="U1566" s="105">
        <v>12.754844480130574</v>
      </c>
    </row>
    <row r="1567" spans="1:21">
      <c r="A1567" s="54">
        <v>1565</v>
      </c>
      <c r="B1567" s="104">
        <v>3649</v>
      </c>
      <c r="C1567" s="104">
        <v>3649</v>
      </c>
      <c r="D1567" s="105">
        <v>102.99999999999999</v>
      </c>
      <c r="E1567" s="105">
        <v>897844000</v>
      </c>
      <c r="F1567" s="105">
        <v>0</v>
      </c>
      <c r="G1567" s="105">
        <v>12.63574537565216</v>
      </c>
      <c r="H1567" s="105">
        <v>17.57387594109009</v>
      </c>
      <c r="I1567" s="105">
        <v>19.353508947782753</v>
      </c>
      <c r="J1567" s="105">
        <v>24.07759380751526</v>
      </c>
      <c r="K1567" s="105">
        <v>28.053784215277915</v>
      </c>
      <c r="L1567" s="105">
        <v>0.83459716144242901</v>
      </c>
      <c r="M1567" s="105">
        <v>0.65492964496445871</v>
      </c>
      <c r="N1567" s="105">
        <v>1.4322559776763737</v>
      </c>
      <c r="O1567" s="105">
        <v>2.0234022573426227</v>
      </c>
      <c r="P1567" s="105">
        <v>4.510080013975915</v>
      </c>
      <c r="Q1567" s="105">
        <v>6.9654814302756671</v>
      </c>
      <c r="R1567" s="105">
        <v>9.4670415273830582</v>
      </c>
      <c r="S1567" s="105">
        <v>0</v>
      </c>
      <c r="T1567" s="105">
        <v>10.631858025031558</v>
      </c>
      <c r="U1567" s="105">
        <v>10.631858025031562</v>
      </c>
    </row>
    <row r="1568" spans="1:21">
      <c r="A1568" s="54">
        <v>1566</v>
      </c>
      <c r="B1568" s="104">
        <v>3650</v>
      </c>
      <c r="C1568" s="104">
        <v>3650</v>
      </c>
      <c r="D1568" s="105">
        <v>26.000000000000004</v>
      </c>
      <c r="E1568" s="105">
        <v>897844000</v>
      </c>
      <c r="F1568" s="105">
        <v>1</v>
      </c>
      <c r="G1568" s="105">
        <v>-99999</v>
      </c>
      <c r="H1568" s="105">
        <v>-99999</v>
      </c>
      <c r="I1568" s="105">
        <v>-99999</v>
      </c>
      <c r="J1568" s="105">
        <v>-99999</v>
      </c>
      <c r="K1568" s="105">
        <v>-99999</v>
      </c>
      <c r="L1568" s="105">
        <v>-99999</v>
      </c>
      <c r="M1568" s="105">
        <v>-99999</v>
      </c>
      <c r="N1568" s="105">
        <v>-99999</v>
      </c>
      <c r="O1568" s="105">
        <v>-99999</v>
      </c>
      <c r="P1568" s="105">
        <v>-99999</v>
      </c>
      <c r="Q1568" s="105">
        <v>-99999</v>
      </c>
      <c r="R1568" s="105">
        <v>-99999</v>
      </c>
      <c r="S1568" s="105">
        <v>0</v>
      </c>
      <c r="T1568" s="105">
        <v>0</v>
      </c>
      <c r="U1568" s="105">
        <v>0</v>
      </c>
    </row>
    <row r="1569" spans="1:21">
      <c r="A1569" s="54">
        <v>1567</v>
      </c>
      <c r="B1569" s="104">
        <v>3651</v>
      </c>
      <c r="C1569" s="104">
        <v>3651</v>
      </c>
      <c r="D1569" s="105">
        <v>0</v>
      </c>
      <c r="E1569" s="105">
        <v>897844000</v>
      </c>
      <c r="F1569" s="105">
        <v>1</v>
      </c>
      <c r="G1569" s="105">
        <v>-99999</v>
      </c>
      <c r="H1569" s="105">
        <v>-99999</v>
      </c>
      <c r="I1569" s="105">
        <v>-99999</v>
      </c>
      <c r="J1569" s="105">
        <v>-99999</v>
      </c>
      <c r="K1569" s="105">
        <v>-99999</v>
      </c>
      <c r="L1569" s="105">
        <v>-99999</v>
      </c>
      <c r="M1569" s="105">
        <v>-99999</v>
      </c>
      <c r="N1569" s="105">
        <v>-99999</v>
      </c>
      <c r="O1569" s="105">
        <v>-99999</v>
      </c>
      <c r="P1569" s="105">
        <v>-99999</v>
      </c>
      <c r="Q1569" s="105">
        <v>-99999</v>
      </c>
      <c r="R1569" s="105">
        <v>-99999</v>
      </c>
      <c r="S1569" s="105">
        <v>0</v>
      </c>
      <c r="T1569" s="105">
        <v>0</v>
      </c>
      <c r="U1569" s="105">
        <v>0</v>
      </c>
    </row>
    <row r="1570" spans="1:21">
      <c r="A1570" s="54">
        <v>1568</v>
      </c>
      <c r="B1570" s="104">
        <v>3652</v>
      </c>
      <c r="C1570" s="104">
        <v>3652</v>
      </c>
      <c r="D1570" s="105">
        <v>0</v>
      </c>
      <c r="E1570" s="105">
        <v>897844000</v>
      </c>
      <c r="F1570" s="105">
        <v>1</v>
      </c>
      <c r="G1570" s="105">
        <v>-99999</v>
      </c>
      <c r="H1570" s="105">
        <v>-99999</v>
      </c>
      <c r="I1570" s="105">
        <v>-99999</v>
      </c>
      <c r="J1570" s="105">
        <v>-99999</v>
      </c>
      <c r="K1570" s="105">
        <v>-99999</v>
      </c>
      <c r="L1570" s="105">
        <v>-99999</v>
      </c>
      <c r="M1570" s="105">
        <v>-99999</v>
      </c>
      <c r="N1570" s="105">
        <v>-99999</v>
      </c>
      <c r="O1570" s="105">
        <v>-99999</v>
      </c>
      <c r="P1570" s="105">
        <v>-99999</v>
      </c>
      <c r="Q1570" s="105">
        <v>-99999</v>
      </c>
      <c r="R1570" s="105">
        <v>-99999</v>
      </c>
      <c r="S1570" s="105">
        <v>0</v>
      </c>
      <c r="T1570" s="105">
        <v>0</v>
      </c>
      <c r="U1570" s="105">
        <v>0</v>
      </c>
    </row>
    <row r="1571" spans="1:21">
      <c r="A1571" s="54">
        <v>1569</v>
      </c>
      <c r="B1571" s="104">
        <v>3653</v>
      </c>
      <c r="C1571" s="104">
        <v>3653</v>
      </c>
      <c r="D1571" s="105">
        <v>0</v>
      </c>
      <c r="E1571" s="105">
        <v>897844000</v>
      </c>
      <c r="F1571" s="105">
        <v>1</v>
      </c>
      <c r="G1571" s="105">
        <v>-99999</v>
      </c>
      <c r="H1571" s="105">
        <v>-99999</v>
      </c>
      <c r="I1571" s="105">
        <v>-99999</v>
      </c>
      <c r="J1571" s="105">
        <v>-99999</v>
      </c>
      <c r="K1571" s="105">
        <v>-99999</v>
      </c>
      <c r="L1571" s="105">
        <v>-99999</v>
      </c>
      <c r="M1571" s="105">
        <v>-99999</v>
      </c>
      <c r="N1571" s="105">
        <v>-99999</v>
      </c>
      <c r="O1571" s="105">
        <v>-99999</v>
      </c>
      <c r="P1571" s="105">
        <v>-99999</v>
      </c>
      <c r="Q1571" s="105">
        <v>-99999</v>
      </c>
      <c r="R1571" s="105">
        <v>-99999</v>
      </c>
      <c r="S1571" s="105">
        <v>0</v>
      </c>
      <c r="T1571" s="105">
        <v>0</v>
      </c>
      <c r="U1571" s="105">
        <v>0</v>
      </c>
    </row>
    <row r="1572" spans="1:21">
      <c r="A1572" s="54">
        <v>1570</v>
      </c>
      <c r="B1572" s="104">
        <v>3654</v>
      </c>
      <c r="C1572" s="104">
        <v>3654</v>
      </c>
      <c r="D1572" s="105">
        <v>0</v>
      </c>
      <c r="E1572" s="105">
        <v>897844000</v>
      </c>
      <c r="F1572" s="105">
        <v>1</v>
      </c>
      <c r="G1572" s="105">
        <v>-99999</v>
      </c>
      <c r="H1572" s="105">
        <v>-99999</v>
      </c>
      <c r="I1572" s="105">
        <v>-99999</v>
      </c>
      <c r="J1572" s="105">
        <v>-99999</v>
      </c>
      <c r="K1572" s="105">
        <v>-99999</v>
      </c>
      <c r="L1572" s="105">
        <v>-99999</v>
      </c>
      <c r="M1572" s="105">
        <v>-99999</v>
      </c>
      <c r="N1572" s="105">
        <v>-99999</v>
      </c>
      <c r="O1572" s="105">
        <v>-99999</v>
      </c>
      <c r="P1572" s="105">
        <v>-99999</v>
      </c>
      <c r="Q1572" s="105">
        <v>-99999</v>
      </c>
      <c r="R1572" s="105">
        <v>-99999</v>
      </c>
      <c r="S1572" s="105">
        <v>0</v>
      </c>
      <c r="T1572" s="105">
        <v>0</v>
      </c>
      <c r="U1572" s="105">
        <v>0</v>
      </c>
    </row>
    <row r="1573" spans="1:21">
      <c r="A1573" s="54">
        <v>1571</v>
      </c>
      <c r="B1573" s="104">
        <v>3655</v>
      </c>
      <c r="C1573" s="104">
        <v>3655</v>
      </c>
      <c r="D1573" s="105">
        <v>593</v>
      </c>
      <c r="E1573" s="105">
        <v>897844000</v>
      </c>
      <c r="F1573" s="105">
        <v>0</v>
      </c>
      <c r="G1573" s="105">
        <v>100</v>
      </c>
      <c r="H1573" s="105">
        <v>100</v>
      </c>
      <c r="I1573" s="105">
        <v>100</v>
      </c>
      <c r="J1573" s="105">
        <v>100</v>
      </c>
      <c r="K1573" s="105">
        <v>100</v>
      </c>
      <c r="L1573" s="105">
        <v>60.253708963267677</v>
      </c>
      <c r="M1573" s="105">
        <v>34.261809662062262</v>
      </c>
      <c r="N1573" s="105">
        <v>34.261809662062262</v>
      </c>
      <c r="O1573" s="105">
        <v>54.361489617651763</v>
      </c>
      <c r="P1573" s="105">
        <v>69.494216701867629</v>
      </c>
      <c r="Q1573" s="105">
        <v>78.403731669022321</v>
      </c>
      <c r="R1573" s="105">
        <v>73.859978076088922</v>
      </c>
      <c r="S1573" s="105">
        <v>0</v>
      </c>
      <c r="T1573" s="105">
        <v>75.408062029335227</v>
      </c>
      <c r="U1573" s="105">
        <v>75.408062029335241</v>
      </c>
    </row>
    <row r="1574" spans="1:21">
      <c r="A1574" s="54">
        <v>1572</v>
      </c>
      <c r="B1574" s="104">
        <v>3656</v>
      </c>
      <c r="C1574" s="104">
        <v>3656</v>
      </c>
      <c r="D1574" s="105">
        <v>2552</v>
      </c>
      <c r="E1574" s="105">
        <v>1821630000</v>
      </c>
      <c r="F1574" s="105">
        <v>0</v>
      </c>
      <c r="G1574" s="105">
        <v>12.644786841480585</v>
      </c>
      <c r="H1574" s="105">
        <v>14.859646722173249</v>
      </c>
      <c r="I1574" s="105">
        <v>13.798589862061027</v>
      </c>
      <c r="J1574" s="105">
        <v>15.501425485291978</v>
      </c>
      <c r="K1574" s="105">
        <v>16.25760076180298</v>
      </c>
      <c r="L1574" s="105">
        <v>11.634229162170696</v>
      </c>
      <c r="M1574" s="105">
        <v>7.0918829712497935</v>
      </c>
      <c r="N1574" s="105">
        <v>6.9580518806754625</v>
      </c>
      <c r="O1574" s="105">
        <v>8.9935812156637986</v>
      </c>
      <c r="P1574" s="105">
        <v>8.7989066575243111</v>
      </c>
      <c r="Q1574" s="105">
        <v>8.8652402021545456</v>
      </c>
      <c r="R1574" s="105">
        <v>10.875519387051368</v>
      </c>
      <c r="S1574" s="105">
        <v>0</v>
      </c>
      <c r="T1574" s="105">
        <v>11.356621762441648</v>
      </c>
      <c r="U1574" s="105">
        <v>11.356621762441648</v>
      </c>
    </row>
    <row r="1575" spans="1:21">
      <c r="A1575" s="54">
        <v>1573</v>
      </c>
      <c r="B1575" s="104">
        <v>3657</v>
      </c>
      <c r="C1575" s="104">
        <v>3657</v>
      </c>
      <c r="D1575" s="105">
        <v>928.00000000000011</v>
      </c>
      <c r="E1575" s="105">
        <v>897844000</v>
      </c>
      <c r="F1575" s="105">
        <v>0</v>
      </c>
      <c r="G1575" s="105">
        <v>100</v>
      </c>
      <c r="H1575" s="105">
        <v>100</v>
      </c>
      <c r="I1575" s="105">
        <v>100</v>
      </c>
      <c r="J1575" s="105">
        <v>100</v>
      </c>
      <c r="K1575" s="105">
        <v>100</v>
      </c>
      <c r="L1575" s="105">
        <v>100</v>
      </c>
      <c r="M1575" s="105">
        <v>100</v>
      </c>
      <c r="N1575" s="105">
        <v>100</v>
      </c>
      <c r="O1575" s="105">
        <v>100</v>
      </c>
      <c r="P1575" s="105">
        <v>100</v>
      </c>
      <c r="Q1575" s="105">
        <v>100</v>
      </c>
      <c r="R1575" s="105">
        <v>100</v>
      </c>
      <c r="S1575" s="105">
        <v>0</v>
      </c>
      <c r="T1575" s="105">
        <v>100</v>
      </c>
      <c r="U1575" s="105">
        <v>99.999999999999972</v>
      </c>
    </row>
    <row r="1576" spans="1:21">
      <c r="A1576" s="54">
        <v>1574</v>
      </c>
      <c r="B1576" s="104">
        <v>3658</v>
      </c>
      <c r="C1576" s="104">
        <v>3658</v>
      </c>
      <c r="D1576" s="105">
        <v>0</v>
      </c>
      <c r="E1576" s="105">
        <v>897844000</v>
      </c>
      <c r="F1576" s="105">
        <v>1</v>
      </c>
      <c r="G1576" s="105">
        <v>-99999</v>
      </c>
      <c r="H1576" s="105">
        <v>-99999</v>
      </c>
      <c r="I1576" s="105">
        <v>-99999</v>
      </c>
      <c r="J1576" s="105">
        <v>-99999</v>
      </c>
      <c r="K1576" s="105">
        <v>-99999</v>
      </c>
      <c r="L1576" s="105">
        <v>-99999</v>
      </c>
      <c r="M1576" s="105">
        <v>-99999</v>
      </c>
      <c r="N1576" s="105">
        <v>-99999</v>
      </c>
      <c r="O1576" s="105">
        <v>-99999</v>
      </c>
      <c r="P1576" s="105">
        <v>-99999</v>
      </c>
      <c r="Q1576" s="105">
        <v>-99999</v>
      </c>
      <c r="R1576" s="105">
        <v>-99999</v>
      </c>
      <c r="S1576" s="105">
        <v>0</v>
      </c>
      <c r="T1576" s="105">
        <v>0</v>
      </c>
      <c r="U1576" s="105">
        <v>0</v>
      </c>
    </row>
    <row r="1577" spans="1:21">
      <c r="A1577" s="54">
        <v>1575</v>
      </c>
      <c r="B1577" s="104">
        <v>3659</v>
      </c>
      <c r="C1577" s="104">
        <v>3659</v>
      </c>
      <c r="D1577" s="105">
        <v>0</v>
      </c>
      <c r="E1577" s="105">
        <v>897844000</v>
      </c>
      <c r="F1577" s="105">
        <v>0</v>
      </c>
      <c r="G1577" s="105">
        <v>100</v>
      </c>
      <c r="H1577" s="105">
        <v>100</v>
      </c>
      <c r="I1577" s="105">
        <v>100</v>
      </c>
      <c r="J1577" s="105">
        <v>100</v>
      </c>
      <c r="K1577" s="105">
        <v>100</v>
      </c>
      <c r="L1577" s="105">
        <v>100</v>
      </c>
      <c r="M1577" s="105">
        <v>100</v>
      </c>
      <c r="N1577" s="105">
        <v>100</v>
      </c>
      <c r="O1577" s="105">
        <v>100</v>
      </c>
      <c r="P1577" s="105">
        <v>100</v>
      </c>
      <c r="Q1577" s="105">
        <v>100</v>
      </c>
      <c r="R1577" s="105">
        <v>100</v>
      </c>
      <c r="S1577" s="105">
        <v>0</v>
      </c>
      <c r="T1577" s="105">
        <v>0</v>
      </c>
      <c r="U1577" s="105">
        <v>0</v>
      </c>
    </row>
    <row r="1578" spans="1:21">
      <c r="A1578" s="54">
        <v>1576</v>
      </c>
      <c r="B1578" s="104">
        <v>3660</v>
      </c>
      <c r="C1578" s="104">
        <v>3660</v>
      </c>
      <c r="D1578" s="105">
        <v>0</v>
      </c>
      <c r="E1578" s="105">
        <v>897844000</v>
      </c>
      <c r="F1578" s="105">
        <v>1</v>
      </c>
      <c r="G1578" s="105">
        <v>-99999</v>
      </c>
      <c r="H1578" s="105">
        <v>-99999</v>
      </c>
      <c r="I1578" s="105">
        <v>-99999</v>
      </c>
      <c r="J1578" s="105">
        <v>-99999</v>
      </c>
      <c r="K1578" s="105">
        <v>-99999</v>
      </c>
      <c r="L1578" s="105">
        <v>-99999</v>
      </c>
      <c r="M1578" s="105">
        <v>-99999</v>
      </c>
      <c r="N1578" s="105">
        <v>-99999</v>
      </c>
      <c r="O1578" s="105">
        <v>-99999</v>
      </c>
      <c r="P1578" s="105">
        <v>-99999</v>
      </c>
      <c r="Q1578" s="105">
        <v>-99999</v>
      </c>
      <c r="R1578" s="105">
        <v>-99999</v>
      </c>
      <c r="S1578" s="105">
        <v>0</v>
      </c>
      <c r="T1578" s="105">
        <v>0</v>
      </c>
      <c r="U1578" s="105">
        <v>0</v>
      </c>
    </row>
    <row r="1579" spans="1:21">
      <c r="A1579" s="54">
        <v>1577</v>
      </c>
      <c r="B1579" s="104">
        <v>3661</v>
      </c>
      <c r="C1579" s="104">
        <v>3661</v>
      </c>
      <c r="D1579" s="105">
        <v>2809.0000000000005</v>
      </c>
      <c r="E1579" s="105">
        <v>897844000</v>
      </c>
      <c r="F1579" s="105">
        <v>0</v>
      </c>
      <c r="G1579" s="105">
        <v>49.316060961134646</v>
      </c>
      <c r="H1579" s="105">
        <v>61.152560711211088</v>
      </c>
      <c r="I1579" s="105">
        <v>62.400243009994789</v>
      </c>
      <c r="J1579" s="105">
        <v>71.107066128343675</v>
      </c>
      <c r="K1579" s="105">
        <v>76.440700889013868</v>
      </c>
      <c r="L1579" s="105">
        <v>33.602179915613647</v>
      </c>
      <c r="M1579" s="105">
        <v>17.649629854665751</v>
      </c>
      <c r="N1579" s="105">
        <v>17.130523094234405</v>
      </c>
      <c r="O1579" s="105">
        <v>25.480546583776658</v>
      </c>
      <c r="P1579" s="105">
        <v>32.527700462965733</v>
      </c>
      <c r="Q1579" s="105">
        <v>37.748195598997256</v>
      </c>
      <c r="R1579" s="105">
        <v>41.319297777845328</v>
      </c>
      <c r="S1579" s="105">
        <v>0</v>
      </c>
      <c r="T1579" s="105">
        <v>43.822892082316407</v>
      </c>
      <c r="U1579" s="105">
        <v>43.822892082316393</v>
      </c>
    </row>
    <row r="1580" spans="1:21">
      <c r="A1580" s="54">
        <v>1578</v>
      </c>
      <c r="B1580" s="104">
        <v>3662</v>
      </c>
      <c r="C1580" s="104">
        <v>3662</v>
      </c>
      <c r="D1580" s="105">
        <v>4639</v>
      </c>
      <c r="E1580" s="105">
        <v>897844000</v>
      </c>
      <c r="F1580" s="105">
        <v>0</v>
      </c>
      <c r="G1580" s="105">
        <v>24.759786206986867</v>
      </c>
      <c r="H1580" s="105">
        <v>30.275906062762946</v>
      </c>
      <c r="I1580" s="105">
        <v>30.275666492122667</v>
      </c>
      <c r="J1580" s="105">
        <v>34.747979004707837</v>
      </c>
      <c r="K1580" s="105">
        <v>37.291055028525086</v>
      </c>
      <c r="L1580" s="105">
        <v>16.330395259487624</v>
      </c>
      <c r="M1580" s="105">
        <v>8.5236697208057333</v>
      </c>
      <c r="N1580" s="105">
        <v>8.5224689801020936</v>
      </c>
      <c r="O1580" s="105">
        <v>15.521451506011205</v>
      </c>
      <c r="P1580" s="105">
        <v>14.478498912747249</v>
      </c>
      <c r="Q1580" s="105">
        <v>18.532377668218356</v>
      </c>
      <c r="R1580" s="105">
        <v>20.385776748927054</v>
      </c>
      <c r="S1580" s="105">
        <v>0</v>
      </c>
      <c r="T1580" s="105">
        <v>21.637085965950394</v>
      </c>
      <c r="U1580" s="105">
        <v>21.637085965950394</v>
      </c>
    </row>
    <row r="1581" spans="1:21">
      <c r="A1581" s="54">
        <v>1579</v>
      </c>
      <c r="B1581" s="104">
        <v>3663</v>
      </c>
      <c r="C1581" s="104">
        <v>3663</v>
      </c>
      <c r="D1581" s="105">
        <v>10541</v>
      </c>
      <c r="E1581" s="105">
        <v>2693530000</v>
      </c>
      <c r="F1581" s="105">
        <v>0</v>
      </c>
      <c r="G1581" s="105">
        <v>5.1960107069198385</v>
      </c>
      <c r="H1581" s="105">
        <v>6.8595746383019991</v>
      </c>
      <c r="I1581" s="105">
        <v>7.0791614916101935</v>
      </c>
      <c r="J1581" s="105">
        <v>8.4006856816389508</v>
      </c>
      <c r="K1581" s="105">
        <v>9.7611651819475362</v>
      </c>
      <c r="L1581" s="105">
        <v>2.1572333088334865</v>
      </c>
      <c r="M1581" s="105">
        <v>0.8968439668034458</v>
      </c>
      <c r="N1581" s="105">
        <v>1.4332339007520787</v>
      </c>
      <c r="O1581" s="105">
        <v>2.0031863645136565</v>
      </c>
      <c r="P1581" s="105">
        <v>2.5717308728482351</v>
      </c>
      <c r="Q1581" s="105">
        <v>3.4648022019853815</v>
      </c>
      <c r="R1581" s="105">
        <v>4.1656423881854385</v>
      </c>
      <c r="S1581" s="105">
        <v>0</v>
      </c>
      <c r="T1581" s="105">
        <v>4.4991058920283526</v>
      </c>
      <c r="U1581" s="105">
        <v>4.4991058920283518</v>
      </c>
    </row>
    <row r="1582" spans="1:21">
      <c r="A1582" s="54">
        <v>1580</v>
      </c>
      <c r="B1582" s="104">
        <v>3667</v>
      </c>
      <c r="C1582" s="104">
        <v>3667</v>
      </c>
      <c r="D1582" s="105">
        <v>23814.999999999996</v>
      </c>
      <c r="E1582" s="105">
        <v>5516680000</v>
      </c>
      <c r="F1582" s="105">
        <v>0</v>
      </c>
      <c r="G1582" s="105">
        <v>3.3026376299210187</v>
      </c>
      <c r="H1582" s="105">
        <v>4.2064120022565872</v>
      </c>
      <c r="I1582" s="105">
        <v>4.3488711253220922</v>
      </c>
      <c r="J1582" s="105">
        <v>5.1772742912038048</v>
      </c>
      <c r="K1582" s="105">
        <v>5.8347696208017625</v>
      </c>
      <c r="L1582" s="105">
        <v>1.5697676801896292</v>
      </c>
      <c r="M1582" s="105">
        <v>1.0269122754145985</v>
      </c>
      <c r="N1582" s="105">
        <v>1.7183687323078789</v>
      </c>
      <c r="O1582" s="105">
        <v>1.9071558311086294</v>
      </c>
      <c r="P1582" s="105">
        <v>2.2354135974488223</v>
      </c>
      <c r="Q1582" s="105">
        <v>2.549598893327043</v>
      </c>
      <c r="R1582" s="105">
        <v>2.7882390249748026</v>
      </c>
      <c r="S1582" s="105">
        <v>0</v>
      </c>
      <c r="T1582" s="105">
        <v>3.0554517253563884</v>
      </c>
      <c r="U1582" s="105">
        <v>3.0554517253563884</v>
      </c>
    </row>
    <row r="1583" spans="1:21">
      <c r="A1583" s="54">
        <v>1581</v>
      </c>
      <c r="B1583" s="104">
        <v>3668</v>
      </c>
      <c r="C1583" s="104">
        <v>3668</v>
      </c>
      <c r="D1583" s="105">
        <v>26.000000000000004</v>
      </c>
      <c r="E1583" s="105">
        <v>897844000</v>
      </c>
      <c r="F1583" s="105">
        <v>0</v>
      </c>
      <c r="G1583" s="105">
        <v>74.58065569186094</v>
      </c>
      <c r="H1583" s="105">
        <v>100</v>
      </c>
      <c r="I1583" s="105">
        <v>100</v>
      </c>
      <c r="J1583" s="105">
        <v>100</v>
      </c>
      <c r="K1583" s="105">
        <v>100</v>
      </c>
      <c r="L1583" s="105">
        <v>4.3038265782517735</v>
      </c>
      <c r="M1583" s="105">
        <v>4.230877222191709</v>
      </c>
      <c r="N1583" s="105">
        <v>6.9894091710607027</v>
      </c>
      <c r="O1583" s="105">
        <v>13.711597057365205</v>
      </c>
      <c r="P1583" s="105">
        <v>22.991029198242849</v>
      </c>
      <c r="Q1583" s="105">
        <v>39.202652350849988</v>
      </c>
      <c r="R1583" s="105">
        <v>54.603694345826767</v>
      </c>
      <c r="S1583" s="105">
        <v>0</v>
      </c>
      <c r="T1583" s="105">
        <v>51.717811801304173</v>
      </c>
      <c r="U1583" s="105">
        <v>51.717811801304137</v>
      </c>
    </row>
    <row r="1584" spans="1:21">
      <c r="A1584" s="54">
        <v>1582</v>
      </c>
      <c r="B1584" s="104">
        <v>3669</v>
      </c>
      <c r="C1584" s="104">
        <v>3669</v>
      </c>
      <c r="D1584" s="105">
        <v>309</v>
      </c>
      <c r="E1584" s="105">
        <v>897844000</v>
      </c>
      <c r="F1584" s="105">
        <v>0</v>
      </c>
      <c r="G1584" s="105">
        <v>100</v>
      </c>
      <c r="H1584" s="105">
        <v>100</v>
      </c>
      <c r="I1584" s="105">
        <v>100</v>
      </c>
      <c r="J1584" s="105">
        <v>100</v>
      </c>
      <c r="K1584" s="105">
        <v>100</v>
      </c>
      <c r="L1584" s="105">
        <v>62.405439027327709</v>
      </c>
      <c r="M1584" s="105">
        <v>24.610595672748953</v>
      </c>
      <c r="N1584" s="105">
        <v>25.32394627195907</v>
      </c>
      <c r="O1584" s="105">
        <v>39.202808681745211</v>
      </c>
      <c r="P1584" s="105">
        <v>51.828245971848432</v>
      </c>
      <c r="Q1584" s="105">
        <v>67.952589163090167</v>
      </c>
      <c r="R1584" s="105">
        <v>82.645040874028567</v>
      </c>
      <c r="S1584" s="105">
        <v>0</v>
      </c>
      <c r="T1584" s="105">
        <v>71.164055471895665</v>
      </c>
      <c r="U1584" s="105">
        <v>71.164055471895679</v>
      </c>
    </row>
    <row r="1585" spans="1:21">
      <c r="A1585" s="54">
        <v>1583</v>
      </c>
      <c r="B1585" s="104">
        <v>3670</v>
      </c>
      <c r="C1585" s="104">
        <v>3670</v>
      </c>
      <c r="D1585" s="105">
        <v>0</v>
      </c>
      <c r="E1585" s="105">
        <v>897844000</v>
      </c>
      <c r="F1585" s="105">
        <v>0</v>
      </c>
      <c r="G1585" s="105">
        <v>56.627157635908475</v>
      </c>
      <c r="H1585" s="105">
        <v>74.582110057050173</v>
      </c>
      <c r="I1585" s="105">
        <v>80.470171377343618</v>
      </c>
      <c r="J1585" s="105">
        <v>95.558328510595544</v>
      </c>
      <c r="K1585" s="105">
        <v>100</v>
      </c>
      <c r="L1585" s="105">
        <v>34.947045855303514</v>
      </c>
      <c r="M1585" s="105">
        <v>15.463294626240494</v>
      </c>
      <c r="N1585" s="105">
        <v>14.808070277670982</v>
      </c>
      <c r="O1585" s="105">
        <v>18.498939114163139</v>
      </c>
      <c r="P1585" s="105">
        <v>28.313578817954237</v>
      </c>
      <c r="Q1585" s="105">
        <v>36.403172765941164</v>
      </c>
      <c r="R1585" s="105">
        <v>44.316905975928371</v>
      </c>
      <c r="S1585" s="105">
        <v>0</v>
      </c>
      <c r="T1585" s="105">
        <v>0</v>
      </c>
      <c r="U1585" s="105">
        <v>0</v>
      </c>
    </row>
    <row r="1586" spans="1:21">
      <c r="A1586" s="54">
        <v>1584</v>
      </c>
      <c r="B1586" s="104">
        <v>3671</v>
      </c>
      <c r="C1586" s="104">
        <v>3671</v>
      </c>
      <c r="D1586" s="105">
        <v>1752.9999999999998</v>
      </c>
      <c r="E1586" s="105">
        <v>2693530000</v>
      </c>
      <c r="F1586" s="105">
        <v>0</v>
      </c>
      <c r="G1586" s="105">
        <v>6.2169768970394452</v>
      </c>
      <c r="H1586" s="105">
        <v>8.3597739674945153</v>
      </c>
      <c r="I1586" s="105">
        <v>8.9103522621433608</v>
      </c>
      <c r="J1586" s="105">
        <v>10.700692892984694</v>
      </c>
      <c r="K1586" s="105">
        <v>12.372847904128253</v>
      </c>
      <c r="L1586" s="105">
        <v>1.3296731814250766</v>
      </c>
      <c r="M1586" s="105">
        <v>0.6188929471293716</v>
      </c>
      <c r="N1586" s="105">
        <v>1.0363820934435495</v>
      </c>
      <c r="O1586" s="105">
        <v>1.6927787709031115</v>
      </c>
      <c r="P1586" s="105">
        <v>2.654933996860712</v>
      </c>
      <c r="Q1586" s="105">
        <v>3.7985433510116668</v>
      </c>
      <c r="R1586" s="105">
        <v>4.8101095757728283</v>
      </c>
      <c r="S1586" s="105">
        <v>0</v>
      </c>
      <c r="T1586" s="105">
        <v>5.2084964866947159</v>
      </c>
      <c r="U1586" s="105">
        <v>5.2084964866947159</v>
      </c>
    </row>
    <row r="1587" spans="1:21">
      <c r="A1587" s="54">
        <v>1585</v>
      </c>
      <c r="B1587" s="104">
        <v>3680</v>
      </c>
      <c r="C1587" s="104">
        <v>3680</v>
      </c>
      <c r="D1587" s="105">
        <v>0</v>
      </c>
      <c r="E1587" s="105">
        <v>2693530000</v>
      </c>
      <c r="F1587" s="105">
        <v>0</v>
      </c>
      <c r="G1587" s="105">
        <v>33.850002848853585</v>
      </c>
      <c r="H1587" s="105">
        <v>47.285313257934646</v>
      </c>
      <c r="I1587" s="105">
        <v>52.720406735858163</v>
      </c>
      <c r="J1587" s="105">
        <v>65.995329295246904</v>
      </c>
      <c r="K1587" s="105">
        <v>68.457841582382983</v>
      </c>
      <c r="L1587" s="105">
        <v>0.40053942100720069</v>
      </c>
      <c r="M1587" s="105">
        <v>0.55760168946131006</v>
      </c>
      <c r="N1587" s="105">
        <v>1.1929935099284876</v>
      </c>
      <c r="O1587" s="105">
        <v>2.2587662111670914</v>
      </c>
      <c r="P1587" s="105">
        <v>9.1005464008326609</v>
      </c>
      <c r="Q1587" s="105">
        <v>17.846985937819685</v>
      </c>
      <c r="R1587" s="105">
        <v>24.995506190842839</v>
      </c>
      <c r="S1587" s="105">
        <v>0</v>
      </c>
      <c r="T1587" s="105">
        <v>0</v>
      </c>
      <c r="U1587" s="105">
        <v>0</v>
      </c>
    </row>
    <row r="1588" spans="1:21">
      <c r="A1588" s="54">
        <v>1586</v>
      </c>
      <c r="B1588" s="104">
        <v>3681</v>
      </c>
      <c r="C1588" s="104">
        <v>3681</v>
      </c>
      <c r="D1588" s="105">
        <v>26.000000000000004</v>
      </c>
      <c r="E1588" s="105">
        <v>897844000</v>
      </c>
      <c r="F1588" s="105">
        <v>0</v>
      </c>
      <c r="G1588" s="105">
        <v>38.220199140684727</v>
      </c>
      <c r="H1588" s="105">
        <v>47.775248925855919</v>
      </c>
      <c r="I1588" s="105">
        <v>48.533714210944261</v>
      </c>
      <c r="J1588" s="105">
        <v>56.622741246741988</v>
      </c>
      <c r="K1588" s="105">
        <v>62.400571986205449</v>
      </c>
      <c r="L1588" s="105">
        <v>24.268241031486486</v>
      </c>
      <c r="M1588" s="105">
        <v>14.322240608746123</v>
      </c>
      <c r="N1588" s="105">
        <v>13.848699005208891</v>
      </c>
      <c r="O1588" s="105">
        <v>14.708064453115686</v>
      </c>
      <c r="P1588" s="105">
        <v>24.460927450038223</v>
      </c>
      <c r="Q1588" s="105">
        <v>28.575849824811012</v>
      </c>
      <c r="R1588" s="105">
        <v>32.185430855313456</v>
      </c>
      <c r="S1588" s="105">
        <v>0</v>
      </c>
      <c r="T1588" s="105">
        <v>33.82682739492936</v>
      </c>
      <c r="U1588" s="105">
        <v>33.826827394929346</v>
      </c>
    </row>
    <row r="1589" spans="1:21">
      <c r="A1589" s="54">
        <v>1587</v>
      </c>
      <c r="B1589" s="104">
        <v>3682</v>
      </c>
      <c r="C1589" s="104">
        <v>3682</v>
      </c>
      <c r="D1589" s="105">
        <v>258</v>
      </c>
      <c r="E1589" s="105">
        <v>2693530000</v>
      </c>
      <c r="F1589" s="105">
        <v>0</v>
      </c>
      <c r="G1589" s="105">
        <v>22.484197049541969</v>
      </c>
      <c r="H1589" s="105">
        <v>30.991744692760193</v>
      </c>
      <c r="I1589" s="105">
        <v>33.976164796943898</v>
      </c>
      <c r="J1589" s="105">
        <v>42.080589579078286</v>
      </c>
      <c r="K1589" s="105">
        <v>44.749114771897872</v>
      </c>
      <c r="L1589" s="105">
        <v>0.32264792805600856</v>
      </c>
      <c r="M1589" s="105">
        <v>0.56469384745945717</v>
      </c>
      <c r="N1589" s="105">
        <v>1.1625766765127634</v>
      </c>
      <c r="O1589" s="105">
        <v>2.8371666412990564</v>
      </c>
      <c r="P1589" s="105">
        <v>7.4400164620459988</v>
      </c>
      <c r="Q1589" s="105">
        <v>12.812212752145211</v>
      </c>
      <c r="R1589" s="105">
        <v>17.051205136380624</v>
      </c>
      <c r="S1589" s="105">
        <v>0</v>
      </c>
      <c r="T1589" s="105">
        <v>18.039360861176778</v>
      </c>
      <c r="U1589" s="105">
        <v>18.039360861176778</v>
      </c>
    </row>
    <row r="1590" spans="1:21">
      <c r="A1590" s="54">
        <v>1588</v>
      </c>
      <c r="B1590" s="104">
        <v>3687</v>
      </c>
      <c r="C1590" s="104">
        <v>3687</v>
      </c>
      <c r="D1590" s="105">
        <v>0</v>
      </c>
      <c r="E1590" s="105">
        <v>1795690000</v>
      </c>
      <c r="F1590" s="105">
        <v>0</v>
      </c>
      <c r="G1590" s="105">
        <v>100</v>
      </c>
      <c r="H1590" s="105">
        <v>100</v>
      </c>
      <c r="I1590" s="105">
        <v>100</v>
      </c>
      <c r="J1590" s="105">
        <v>100</v>
      </c>
      <c r="K1590" s="105">
        <v>100</v>
      </c>
      <c r="L1590" s="105">
        <v>0.29305400205440302</v>
      </c>
      <c r="M1590" s="105">
        <v>0.66577804810416408</v>
      </c>
      <c r="N1590" s="105">
        <v>1.3557602597196217</v>
      </c>
      <c r="O1590" s="105">
        <v>2.5019564870359838</v>
      </c>
      <c r="P1590" s="105">
        <v>12.98407194268775</v>
      </c>
      <c r="Q1590" s="105">
        <v>41.320931655445492</v>
      </c>
      <c r="R1590" s="105">
        <v>76.443723562574164</v>
      </c>
      <c r="S1590" s="105">
        <v>0</v>
      </c>
      <c r="T1590" s="105">
        <v>0</v>
      </c>
      <c r="U1590" s="105">
        <v>0</v>
      </c>
    </row>
    <row r="1591" spans="1:21">
      <c r="A1591" s="54">
        <v>1589</v>
      </c>
      <c r="B1591" s="104">
        <v>3688</v>
      </c>
      <c r="C1591" s="104">
        <v>3688</v>
      </c>
      <c r="D1591" s="105">
        <v>0</v>
      </c>
      <c r="E1591" s="105">
        <v>897844000</v>
      </c>
      <c r="F1591" s="105">
        <v>0</v>
      </c>
      <c r="G1591" s="105">
        <v>100</v>
      </c>
      <c r="H1591" s="105">
        <v>100</v>
      </c>
      <c r="I1591" s="105">
        <v>100</v>
      </c>
      <c r="J1591" s="105">
        <v>100</v>
      </c>
      <c r="K1591" s="105">
        <v>100</v>
      </c>
      <c r="L1591" s="105">
        <v>5.5295958566799239</v>
      </c>
      <c r="M1591" s="105">
        <v>8.9150627077084508</v>
      </c>
      <c r="N1591" s="105">
        <v>11.977542140894336</v>
      </c>
      <c r="O1591" s="105">
        <v>14.896675524819871</v>
      </c>
      <c r="P1591" s="105">
        <v>50.128959012399172</v>
      </c>
      <c r="Q1591" s="105">
        <v>100</v>
      </c>
      <c r="R1591" s="105">
        <v>100</v>
      </c>
      <c r="S1591" s="105">
        <v>0</v>
      </c>
      <c r="T1591" s="105">
        <v>0</v>
      </c>
      <c r="U1591" s="105">
        <v>0</v>
      </c>
    </row>
    <row r="1592" spans="1:21">
      <c r="A1592" s="54">
        <v>1590</v>
      </c>
      <c r="B1592" s="104">
        <v>3689</v>
      </c>
      <c r="C1592" s="104">
        <v>3689</v>
      </c>
      <c r="D1592" s="105">
        <v>4399.9999999999991</v>
      </c>
      <c r="E1592" s="105">
        <v>897844000</v>
      </c>
      <c r="F1592" s="105">
        <v>0</v>
      </c>
      <c r="G1592" s="105">
        <v>100</v>
      </c>
      <c r="H1592" s="105">
        <v>100</v>
      </c>
      <c r="I1592" s="105">
        <v>100</v>
      </c>
      <c r="J1592" s="105">
        <v>100</v>
      </c>
      <c r="K1592" s="105">
        <v>100</v>
      </c>
      <c r="L1592" s="105">
        <v>3.4329121665327622</v>
      </c>
      <c r="M1592" s="105">
        <v>6.1096234012768385</v>
      </c>
      <c r="N1592" s="105">
        <v>8.1690149264384093</v>
      </c>
      <c r="O1592" s="105">
        <v>10.529835307508648</v>
      </c>
      <c r="P1592" s="105">
        <v>37.291055028525086</v>
      </c>
      <c r="Q1592" s="105">
        <v>84.940736453862726</v>
      </c>
      <c r="R1592" s="105">
        <v>100</v>
      </c>
      <c r="S1592" s="105">
        <v>0</v>
      </c>
      <c r="T1592" s="105">
        <v>62.539431440345375</v>
      </c>
      <c r="U1592" s="105">
        <v>62.539431440345403</v>
      </c>
    </row>
    <row r="1593" spans="1:21">
      <c r="A1593" s="54">
        <v>1591</v>
      </c>
      <c r="B1593" s="104">
        <v>3690</v>
      </c>
      <c r="C1593" s="104">
        <v>3690</v>
      </c>
      <c r="D1593" s="105">
        <v>1030.9999999999998</v>
      </c>
      <c r="E1593" s="105">
        <v>897844000</v>
      </c>
      <c r="F1593" s="105">
        <v>0</v>
      </c>
      <c r="G1593" s="105">
        <v>100</v>
      </c>
      <c r="H1593" s="105">
        <v>100</v>
      </c>
      <c r="I1593" s="105">
        <v>100</v>
      </c>
      <c r="J1593" s="105">
        <v>100</v>
      </c>
      <c r="K1593" s="105">
        <v>100</v>
      </c>
      <c r="L1593" s="105">
        <v>0.49179631093869292</v>
      </c>
      <c r="M1593" s="105">
        <v>0.96913604701340861</v>
      </c>
      <c r="N1593" s="105">
        <v>1.7780102698466749</v>
      </c>
      <c r="O1593" s="105">
        <v>2.9313652419895533</v>
      </c>
      <c r="P1593" s="105">
        <v>13.067805608286571</v>
      </c>
      <c r="Q1593" s="105">
        <v>36.841765208904306</v>
      </c>
      <c r="R1593" s="105">
        <v>69.496966189524031</v>
      </c>
      <c r="S1593" s="105">
        <v>0</v>
      </c>
      <c r="T1593" s="105">
        <v>52.131403739708617</v>
      </c>
      <c r="U1593" s="105">
        <v>52.131403739708631</v>
      </c>
    </row>
    <row r="1594" spans="1:21">
      <c r="A1594" s="54">
        <v>1592</v>
      </c>
      <c r="B1594" s="104">
        <v>3691</v>
      </c>
      <c r="C1594" s="104">
        <v>3691</v>
      </c>
      <c r="D1594" s="105">
        <v>258</v>
      </c>
      <c r="E1594" s="105">
        <v>2693530000</v>
      </c>
      <c r="F1594" s="105">
        <v>0</v>
      </c>
      <c r="G1594" s="105">
        <v>7.9264980907492655</v>
      </c>
      <c r="H1594" s="105">
        <v>10.51857575147703</v>
      </c>
      <c r="I1594" s="105">
        <v>11.243530448955141</v>
      </c>
      <c r="J1594" s="105">
        <v>13.650840921742128</v>
      </c>
      <c r="K1594" s="105">
        <v>15.397968858379697</v>
      </c>
      <c r="L1594" s="105">
        <v>0.5101073125077521</v>
      </c>
      <c r="M1594" s="105">
        <v>0.50096072113590795</v>
      </c>
      <c r="N1594" s="105">
        <v>0.84652250376819782</v>
      </c>
      <c r="O1594" s="105">
        <v>1.9047119482177166</v>
      </c>
      <c r="P1594" s="105">
        <v>3.4220211266642249</v>
      </c>
      <c r="Q1594" s="105">
        <v>5.0067447016433437</v>
      </c>
      <c r="R1594" s="105">
        <v>6.2584308770541792</v>
      </c>
      <c r="S1594" s="105">
        <v>0</v>
      </c>
      <c r="T1594" s="105">
        <v>6.4322427718578821</v>
      </c>
      <c r="U1594" s="105">
        <v>6.4322427718578812</v>
      </c>
    </row>
    <row r="1595" spans="1:21">
      <c r="A1595" s="54">
        <v>1593</v>
      </c>
      <c r="B1595" s="104">
        <v>3697</v>
      </c>
      <c r="C1595" s="104">
        <v>3697</v>
      </c>
      <c r="D1595" s="105">
        <v>102.99999999999999</v>
      </c>
      <c r="E1595" s="105">
        <v>1795690000</v>
      </c>
      <c r="F1595" s="105">
        <v>0</v>
      </c>
      <c r="G1595" s="105">
        <v>100</v>
      </c>
      <c r="H1595" s="105">
        <v>100</v>
      </c>
      <c r="I1595" s="105">
        <v>100</v>
      </c>
      <c r="J1595" s="105">
        <v>100</v>
      </c>
      <c r="K1595" s="105">
        <v>100</v>
      </c>
      <c r="L1595" s="105">
        <v>0.32573134585225905</v>
      </c>
      <c r="M1595" s="105">
        <v>0.39033938097394594</v>
      </c>
      <c r="N1595" s="105">
        <v>0.92062920913059476</v>
      </c>
      <c r="O1595" s="105">
        <v>2.2025180043499262</v>
      </c>
      <c r="P1595" s="105">
        <v>13.039957006939318</v>
      </c>
      <c r="Q1595" s="105">
        <v>41.888629015442056</v>
      </c>
      <c r="R1595" s="105">
        <v>91.279699048575253</v>
      </c>
      <c r="S1595" s="105">
        <v>0</v>
      </c>
      <c r="T1595" s="105">
        <v>54.170625250938606</v>
      </c>
      <c r="U1595" s="105">
        <v>54.17062525093862</v>
      </c>
    </row>
    <row r="1596" spans="1:21">
      <c r="A1596" s="54">
        <v>1594</v>
      </c>
      <c r="B1596" s="104">
        <v>3698</v>
      </c>
      <c r="C1596" s="104">
        <v>3698</v>
      </c>
      <c r="D1596" s="105">
        <v>0</v>
      </c>
      <c r="E1596" s="105">
        <v>897844000</v>
      </c>
      <c r="F1596" s="105">
        <v>0</v>
      </c>
      <c r="G1596" s="105">
        <v>100</v>
      </c>
      <c r="H1596" s="105">
        <v>100</v>
      </c>
      <c r="I1596" s="105">
        <v>100</v>
      </c>
      <c r="J1596" s="105">
        <v>100</v>
      </c>
      <c r="K1596" s="105">
        <v>100</v>
      </c>
      <c r="L1596" s="105">
        <v>1.3430840067898948</v>
      </c>
      <c r="M1596" s="105">
        <v>2.0341703058965956</v>
      </c>
      <c r="N1596" s="105">
        <v>2.8272327003061908</v>
      </c>
      <c r="O1596" s="105">
        <v>5.0088209950415008</v>
      </c>
      <c r="P1596" s="105">
        <v>18.420882604452153</v>
      </c>
      <c r="Q1596" s="105">
        <v>46.33131079301603</v>
      </c>
      <c r="R1596" s="105">
        <v>92.66262158603206</v>
      </c>
      <c r="S1596" s="105">
        <v>0</v>
      </c>
      <c r="T1596" s="105">
        <v>0</v>
      </c>
      <c r="U1596" s="105">
        <v>0</v>
      </c>
    </row>
    <row r="1597" spans="1:21">
      <c r="A1597" s="54">
        <v>1595</v>
      </c>
      <c r="B1597" s="104">
        <v>3699</v>
      </c>
      <c r="C1597" s="104">
        <v>3699</v>
      </c>
      <c r="D1597" s="105">
        <v>0</v>
      </c>
      <c r="E1597" s="105">
        <v>1795690000</v>
      </c>
      <c r="F1597" s="105">
        <v>0</v>
      </c>
      <c r="G1597" s="105">
        <v>100</v>
      </c>
      <c r="H1597" s="105">
        <v>100</v>
      </c>
      <c r="I1597" s="105">
        <v>100</v>
      </c>
      <c r="J1597" s="105">
        <v>100</v>
      </c>
      <c r="K1597" s="105">
        <v>80.470261003349222</v>
      </c>
      <c r="L1597" s="105">
        <v>0.28006960072605686</v>
      </c>
      <c r="M1597" s="105">
        <v>0.24241873459071434</v>
      </c>
      <c r="N1597" s="105">
        <v>0.58766037984032016</v>
      </c>
      <c r="O1597" s="105">
        <v>2.5891360508828334</v>
      </c>
      <c r="P1597" s="105">
        <v>9.7539710307089962</v>
      </c>
      <c r="Q1597" s="105">
        <v>30.887574930578491</v>
      </c>
      <c r="R1597" s="105">
        <v>72.806426622077865</v>
      </c>
      <c r="S1597" s="105">
        <v>0</v>
      </c>
      <c r="T1597" s="105">
        <v>0</v>
      </c>
      <c r="U1597" s="105">
        <v>0</v>
      </c>
    </row>
    <row r="1598" spans="1:21">
      <c r="A1598" s="54">
        <v>1596</v>
      </c>
      <c r="B1598" s="104">
        <v>3705</v>
      </c>
      <c r="C1598" s="104">
        <v>3705</v>
      </c>
      <c r="D1598" s="105">
        <v>0</v>
      </c>
      <c r="E1598" s="105">
        <v>1795690000</v>
      </c>
      <c r="F1598" s="105">
        <v>0</v>
      </c>
      <c r="G1598" s="105">
        <v>98.639875173185516</v>
      </c>
      <c r="H1598" s="105">
        <v>100</v>
      </c>
      <c r="I1598" s="105">
        <v>100</v>
      </c>
      <c r="J1598" s="105">
        <v>100</v>
      </c>
      <c r="K1598" s="105">
        <v>78.405697896905806</v>
      </c>
      <c r="L1598" s="105">
        <v>0.1920598104083017</v>
      </c>
      <c r="M1598" s="105">
        <v>0.14904714794471521</v>
      </c>
      <c r="N1598" s="105">
        <v>0.4447062856926553</v>
      </c>
      <c r="O1598" s="105">
        <v>1.9207197013050998</v>
      </c>
      <c r="P1598" s="105">
        <v>9.0870612817855427</v>
      </c>
      <c r="Q1598" s="105">
        <v>29.832353712833843</v>
      </c>
      <c r="R1598" s="105">
        <v>61.156603358012795</v>
      </c>
      <c r="S1598" s="105">
        <v>0</v>
      </c>
      <c r="T1598" s="105">
        <v>0</v>
      </c>
      <c r="U1598" s="105">
        <v>0</v>
      </c>
    </row>
    <row r="1599" spans="1:21">
      <c r="A1599" s="54">
        <v>1597</v>
      </c>
      <c r="B1599" s="104">
        <v>3706</v>
      </c>
      <c r="C1599" s="104">
        <v>3706</v>
      </c>
      <c r="D1599" s="105">
        <v>102.99999999999999</v>
      </c>
      <c r="E1599" s="105">
        <v>897844000</v>
      </c>
      <c r="F1599" s="105">
        <v>0</v>
      </c>
      <c r="G1599" s="105">
        <v>95.558328510595544</v>
      </c>
      <c r="H1599" s="105">
        <v>100</v>
      </c>
      <c r="I1599" s="105">
        <v>100</v>
      </c>
      <c r="J1599" s="105">
        <v>100</v>
      </c>
      <c r="K1599" s="105">
        <v>19.476856766490808</v>
      </c>
      <c r="L1599" s="105">
        <v>0.16774121091286032</v>
      </c>
      <c r="M1599" s="105">
        <v>0.34519010129695293</v>
      </c>
      <c r="N1599" s="105">
        <v>0.62006823731908289</v>
      </c>
      <c r="O1599" s="105">
        <v>1.2563733979737008</v>
      </c>
      <c r="P1599" s="105">
        <v>5.9606905472395963</v>
      </c>
      <c r="Q1599" s="105">
        <v>17.675528973058132</v>
      </c>
      <c r="R1599" s="105">
        <v>44.316905975928371</v>
      </c>
      <c r="S1599" s="105">
        <v>0</v>
      </c>
      <c r="T1599" s="105">
        <v>40.44814031006792</v>
      </c>
      <c r="U1599" s="105">
        <v>40.448140310067927</v>
      </c>
    </row>
    <row r="1600" spans="1:21">
      <c r="A1600" s="54">
        <v>1598</v>
      </c>
      <c r="B1600" s="104">
        <v>3707</v>
      </c>
      <c r="C1600" s="104">
        <v>3707</v>
      </c>
      <c r="D1600" s="105">
        <v>0</v>
      </c>
      <c r="E1600" s="105">
        <v>897844000</v>
      </c>
      <c r="F1600" s="105">
        <v>0</v>
      </c>
      <c r="G1600" s="105">
        <v>100</v>
      </c>
      <c r="H1600" s="105">
        <v>100</v>
      </c>
      <c r="I1600" s="105">
        <v>100</v>
      </c>
      <c r="J1600" s="105">
        <v>100</v>
      </c>
      <c r="K1600" s="105">
        <v>100</v>
      </c>
      <c r="L1600" s="105">
        <v>14.683676977694242</v>
      </c>
      <c r="M1600" s="105">
        <v>18.201586382970582</v>
      </c>
      <c r="N1600" s="105">
        <v>21.357512624834154</v>
      </c>
      <c r="O1600" s="105">
        <v>37.25770936924075</v>
      </c>
      <c r="P1600" s="105">
        <v>100</v>
      </c>
      <c r="Q1600" s="105">
        <v>100</v>
      </c>
      <c r="R1600" s="105">
        <v>100</v>
      </c>
      <c r="S1600" s="105">
        <v>0</v>
      </c>
      <c r="T1600" s="105">
        <v>0</v>
      </c>
      <c r="U1600" s="105">
        <v>0</v>
      </c>
    </row>
    <row r="1601" spans="1:21">
      <c r="A1601" s="54">
        <v>1599</v>
      </c>
      <c r="B1601" s="104">
        <v>3708</v>
      </c>
      <c r="C1601" s="104">
        <v>3708</v>
      </c>
      <c r="D1601" s="105">
        <v>0</v>
      </c>
      <c r="E1601" s="105">
        <v>897844000</v>
      </c>
      <c r="F1601" s="105">
        <v>1</v>
      </c>
      <c r="G1601" s="105">
        <v>3.0396287398996593</v>
      </c>
      <c r="H1601" s="105">
        <v>4.8614729925899161</v>
      </c>
      <c r="I1601" s="105">
        <v>5.7914138491270037</v>
      </c>
      <c r="J1601" s="105">
        <v>7.6256022751597445</v>
      </c>
      <c r="K1601" s="105">
        <v>2.5588175842682861</v>
      </c>
      <c r="L1601" s="105">
        <v>0.32460566464149654</v>
      </c>
      <c r="M1601" s="105">
        <v>0.50765609900208475</v>
      </c>
      <c r="N1601" s="105">
        <v>1.2193665685730466</v>
      </c>
      <c r="O1601" s="105">
        <v>1.5794700507161528</v>
      </c>
      <c r="P1601" s="105">
        <v>2.03450865757755</v>
      </c>
      <c r="Q1601" s="105">
        <v>1.6746256913138318</v>
      </c>
      <c r="R1601" s="105">
        <v>1.9882096959291662</v>
      </c>
      <c r="S1601" s="105">
        <v>0</v>
      </c>
      <c r="T1601" s="105">
        <v>0</v>
      </c>
      <c r="U1601" s="105">
        <v>0</v>
      </c>
    </row>
    <row r="1602" spans="1:21">
      <c r="A1602" s="54">
        <v>1600</v>
      </c>
      <c r="B1602" s="104">
        <v>3709</v>
      </c>
      <c r="C1602" s="104">
        <v>3709</v>
      </c>
      <c r="D1602" s="105">
        <v>0</v>
      </c>
      <c r="E1602" s="105">
        <v>1795690000</v>
      </c>
      <c r="F1602" s="105">
        <v>1</v>
      </c>
      <c r="G1602" s="105">
        <v>6.2918055435832771</v>
      </c>
      <c r="H1602" s="105">
        <v>9.7538938508345101</v>
      </c>
      <c r="I1602" s="105">
        <v>11.221407796091309</v>
      </c>
      <c r="J1602" s="105">
        <v>14.156627815481016</v>
      </c>
      <c r="K1602" s="105">
        <v>4.6260628979877625</v>
      </c>
      <c r="L1602" s="105">
        <v>0.39075915367230052</v>
      </c>
      <c r="M1602" s="105">
        <v>0.25886768481792688</v>
      </c>
      <c r="N1602" s="105">
        <v>0.52990272598328092</v>
      </c>
      <c r="O1602" s="105">
        <v>1.3259056694279929</v>
      </c>
      <c r="P1602" s="105">
        <v>2.2230530200789405</v>
      </c>
      <c r="Q1602" s="105">
        <v>3.1703571063956288</v>
      </c>
      <c r="R1602" s="105">
        <v>3.729035889169003</v>
      </c>
      <c r="S1602" s="105">
        <v>0</v>
      </c>
      <c r="T1602" s="105">
        <v>0</v>
      </c>
      <c r="U1602" s="105">
        <v>0</v>
      </c>
    </row>
    <row r="1603" spans="1:21">
      <c r="A1603" s="54">
        <v>1601</v>
      </c>
      <c r="B1603" s="104">
        <v>3765</v>
      </c>
      <c r="C1603" s="104">
        <v>3765</v>
      </c>
      <c r="D1603" s="105">
        <v>0</v>
      </c>
      <c r="E1603" s="105">
        <v>3669190000</v>
      </c>
      <c r="F1603" s="105">
        <v>1</v>
      </c>
      <c r="G1603" s="105">
        <v>47.34863678028232</v>
      </c>
      <c r="H1603" s="105">
        <v>51.016459477834289</v>
      </c>
      <c r="I1603" s="105">
        <v>100</v>
      </c>
      <c r="J1603" s="105">
        <v>100</v>
      </c>
      <c r="K1603" s="105">
        <v>5.3006242148818563</v>
      </c>
      <c r="L1603" s="105">
        <v>0.58267642231896211</v>
      </c>
      <c r="M1603" s="105">
        <v>0.16057156322336857</v>
      </c>
      <c r="N1603" s="105">
        <v>0.18643721038195421</v>
      </c>
      <c r="O1603" s="105">
        <v>1.0560260323120709</v>
      </c>
      <c r="P1603" s="105">
        <v>3.9776772137515062</v>
      </c>
      <c r="Q1603" s="105">
        <v>11.303916059845443</v>
      </c>
      <c r="R1603" s="105">
        <v>28.272604915666442</v>
      </c>
      <c r="S1603" s="105">
        <v>0</v>
      </c>
      <c r="T1603" s="105">
        <v>0</v>
      </c>
      <c r="U1603" s="105">
        <v>0</v>
      </c>
    </row>
    <row r="1604" spans="1:21">
      <c r="A1604" s="54">
        <v>1602</v>
      </c>
      <c r="B1604" s="104">
        <v>3766</v>
      </c>
      <c r="C1604" s="104">
        <v>3766</v>
      </c>
      <c r="D1604" s="105">
        <v>0</v>
      </c>
      <c r="E1604" s="105">
        <v>32866700000</v>
      </c>
      <c r="F1604" s="105">
        <v>1</v>
      </c>
      <c r="G1604" s="105">
        <v>100</v>
      </c>
      <c r="H1604" s="105">
        <v>100</v>
      </c>
      <c r="I1604" s="105">
        <v>100</v>
      </c>
      <c r="J1604" s="105">
        <v>100</v>
      </c>
      <c r="K1604" s="105">
        <v>21.847675157909595</v>
      </c>
      <c r="L1604" s="105">
        <v>2.8181843615876714</v>
      </c>
      <c r="M1604" s="105">
        <v>0.55553188980524337</v>
      </c>
      <c r="N1604" s="105">
        <v>0.6327128381336643</v>
      </c>
      <c r="O1604" s="105">
        <v>5.095319387755243</v>
      </c>
      <c r="P1604" s="105">
        <v>20.907173583541919</v>
      </c>
      <c r="Q1604" s="105">
        <v>52.529366761083814</v>
      </c>
      <c r="R1604" s="105">
        <v>93.110557012892968</v>
      </c>
      <c r="S1604" s="105">
        <v>0</v>
      </c>
      <c r="T1604" s="105">
        <v>0</v>
      </c>
      <c r="U1604" s="105">
        <v>0</v>
      </c>
    </row>
    <row r="1605" spans="1:21">
      <c r="A1605" s="54">
        <v>1603</v>
      </c>
      <c r="B1605" s="104">
        <v>3767</v>
      </c>
      <c r="C1605" s="104">
        <v>3767</v>
      </c>
      <c r="D1605" s="105">
        <v>0</v>
      </c>
      <c r="E1605" s="105">
        <v>897844000</v>
      </c>
      <c r="F1605" s="105">
        <v>1</v>
      </c>
      <c r="G1605" s="105">
        <v>8.6502653941814085</v>
      </c>
      <c r="H1605" s="105">
        <v>12.305316250756603</v>
      </c>
      <c r="I1605" s="105">
        <v>21.059703556337034</v>
      </c>
      <c r="J1605" s="105">
        <v>16.475614233481188</v>
      </c>
      <c r="K1605" s="105">
        <v>0.76112090182394565</v>
      </c>
      <c r="L1605" s="105">
        <v>0.24289502817763078</v>
      </c>
      <c r="M1605" s="105">
        <v>0.12943494136130113</v>
      </c>
      <c r="N1605" s="105">
        <v>0.17302259991113267</v>
      </c>
      <c r="O1605" s="105">
        <v>0.74328248421465337</v>
      </c>
      <c r="P1605" s="105">
        <v>2.0498485327994818</v>
      </c>
      <c r="Q1605" s="105">
        <v>5.0648046326098513</v>
      </c>
      <c r="R1605" s="105">
        <v>9.0906749812293768</v>
      </c>
      <c r="S1605" s="105">
        <v>0</v>
      </c>
      <c r="T1605" s="105">
        <v>0</v>
      </c>
      <c r="U1605" s="105">
        <v>0</v>
      </c>
    </row>
    <row r="1606" spans="1:21">
      <c r="A1606" s="54">
        <v>1604</v>
      </c>
      <c r="B1606" s="104">
        <v>3768</v>
      </c>
      <c r="C1606" s="104">
        <v>3768</v>
      </c>
      <c r="D1606" s="105">
        <v>0</v>
      </c>
      <c r="E1606" s="105">
        <v>897844000</v>
      </c>
      <c r="F1606" s="105">
        <v>1</v>
      </c>
      <c r="G1606" s="105">
        <v>18.531092904910594</v>
      </c>
      <c r="H1606" s="105">
        <v>28.051617407439789</v>
      </c>
      <c r="I1606" s="105">
        <v>43.065610192849412</v>
      </c>
      <c r="J1606" s="105">
        <v>38.220979618427144</v>
      </c>
      <c r="K1606" s="105">
        <v>1.0078082896423128</v>
      </c>
      <c r="L1606" s="105">
        <v>0.23399117138328049</v>
      </c>
      <c r="M1606" s="105">
        <v>0.13189644238626674</v>
      </c>
      <c r="N1606" s="105">
        <v>0.21503307917610803</v>
      </c>
      <c r="O1606" s="105">
        <v>1.3230801721977006</v>
      </c>
      <c r="P1606" s="105">
        <v>3.1917100893829158</v>
      </c>
      <c r="Q1606" s="105">
        <v>8.7112203311804102</v>
      </c>
      <c r="R1606" s="105">
        <v>16.986879645801796</v>
      </c>
      <c r="S1606" s="105">
        <v>0</v>
      </c>
      <c r="T1606" s="105">
        <v>0</v>
      </c>
      <c r="U1606" s="105">
        <v>0</v>
      </c>
    </row>
    <row r="1607" spans="1:21">
      <c r="A1607" s="54">
        <v>1605</v>
      </c>
      <c r="B1607" s="104">
        <v>3769</v>
      </c>
      <c r="C1607" s="104">
        <v>3769</v>
      </c>
      <c r="D1607" s="105">
        <v>0</v>
      </c>
      <c r="E1607" s="105">
        <v>897844000</v>
      </c>
      <c r="F1607" s="105">
        <v>1</v>
      </c>
      <c r="G1607" s="105">
        <v>17.881576393675694</v>
      </c>
      <c r="H1607" s="105">
        <v>27.797686643211375</v>
      </c>
      <c r="I1607" s="105">
        <v>41.320994546609668</v>
      </c>
      <c r="J1607" s="105">
        <v>54.603030832682009</v>
      </c>
      <c r="K1607" s="105">
        <v>1.1341860884406263</v>
      </c>
      <c r="L1607" s="105">
        <v>0.30119129017672147</v>
      </c>
      <c r="M1607" s="105">
        <v>0.14488846821628268</v>
      </c>
      <c r="N1607" s="105">
        <v>0.21768500809807195</v>
      </c>
      <c r="O1607" s="105">
        <v>1.3405479559628828</v>
      </c>
      <c r="P1607" s="105">
        <v>3.2703290144182273</v>
      </c>
      <c r="Q1607" s="105">
        <v>9.3509160968450278</v>
      </c>
      <c r="R1607" s="105">
        <v>19.476086186735976</v>
      </c>
      <c r="S1607" s="105">
        <v>0</v>
      </c>
      <c r="T1607" s="105">
        <v>0</v>
      </c>
      <c r="U1607" s="105">
        <v>0</v>
      </c>
    </row>
    <row r="1608" spans="1:21">
      <c r="A1608" s="54">
        <v>1606</v>
      </c>
      <c r="B1608" s="104">
        <v>3770</v>
      </c>
      <c r="C1608" s="104">
        <v>3770</v>
      </c>
      <c r="D1608" s="105">
        <v>0</v>
      </c>
      <c r="E1608" s="105">
        <v>897844000</v>
      </c>
      <c r="F1608" s="105">
        <v>1</v>
      </c>
      <c r="G1608" s="105">
        <v>27.548346903221752</v>
      </c>
      <c r="H1608" s="105">
        <v>44.316905884752309</v>
      </c>
      <c r="I1608" s="105">
        <v>62.405438907496318</v>
      </c>
      <c r="J1608" s="105">
        <v>95.558328353316867</v>
      </c>
      <c r="K1608" s="105">
        <v>1.4829614486403657</v>
      </c>
      <c r="L1608" s="105">
        <v>0.20476724887415776</v>
      </c>
      <c r="M1608" s="105">
        <v>0.13517075059194911</v>
      </c>
      <c r="N1608" s="105">
        <v>0.26836926632453939</v>
      </c>
      <c r="O1608" s="105">
        <v>0.92807500027859868</v>
      </c>
      <c r="P1608" s="105">
        <v>2.6977937986969303</v>
      </c>
      <c r="Q1608" s="105">
        <v>10.882087210881192</v>
      </c>
      <c r="R1608" s="105">
        <v>24.860703301202516</v>
      </c>
      <c r="S1608" s="105">
        <v>0</v>
      </c>
      <c r="T1608" s="105">
        <v>0</v>
      </c>
      <c r="U1608" s="105">
        <v>0</v>
      </c>
    </row>
    <row r="1609" spans="1:21">
      <c r="A1609" s="54">
        <v>1607</v>
      </c>
      <c r="B1609" s="104">
        <v>3771</v>
      </c>
      <c r="C1609" s="104">
        <v>3771</v>
      </c>
      <c r="D1609" s="105">
        <v>0</v>
      </c>
      <c r="E1609" s="105">
        <v>897844000</v>
      </c>
      <c r="F1609" s="105">
        <v>1</v>
      </c>
      <c r="G1609" s="105">
        <v>19.601708412429858</v>
      </c>
      <c r="H1609" s="105">
        <v>32.880285078914604</v>
      </c>
      <c r="I1609" s="105">
        <v>44.96862518145673</v>
      </c>
      <c r="J1609" s="105">
        <v>62.405439027327709</v>
      </c>
      <c r="K1609" s="105">
        <v>0.89489801356132792</v>
      </c>
      <c r="L1609" s="105">
        <v>0.15234587783533571</v>
      </c>
      <c r="M1609" s="105">
        <v>0.23680069017010108</v>
      </c>
      <c r="N1609" s="105">
        <v>0.5263109315557758</v>
      </c>
      <c r="O1609" s="105">
        <v>0.9100879484024853</v>
      </c>
      <c r="P1609" s="105">
        <v>2.3613093380184926</v>
      </c>
      <c r="Q1609" s="105">
        <v>9.0737878704423078</v>
      </c>
      <c r="R1609" s="105">
        <v>19.23186485747835</v>
      </c>
      <c r="S1609" s="105">
        <v>0</v>
      </c>
      <c r="T1609" s="105">
        <v>0</v>
      </c>
      <c r="U1609" s="105">
        <v>0</v>
      </c>
    </row>
    <row r="1610" spans="1:21">
      <c r="A1610" s="54">
        <v>1608</v>
      </c>
      <c r="B1610" s="104">
        <v>3772</v>
      </c>
      <c r="C1610" s="104">
        <v>3772</v>
      </c>
      <c r="D1610" s="105">
        <v>0</v>
      </c>
      <c r="E1610" s="105">
        <v>897844000</v>
      </c>
      <c r="F1610" s="105">
        <v>1</v>
      </c>
      <c r="G1610" s="105">
        <v>26.590143585557023</v>
      </c>
      <c r="H1610" s="105">
        <v>41.888582360808996</v>
      </c>
      <c r="I1610" s="105">
        <v>52.721836419638919</v>
      </c>
      <c r="J1610" s="105">
        <v>98.640855236743789</v>
      </c>
      <c r="K1610" s="105">
        <v>1.2300347998145844</v>
      </c>
      <c r="L1610" s="105">
        <v>0.16029551845258927</v>
      </c>
      <c r="M1610" s="105">
        <v>0.21937881892845898</v>
      </c>
      <c r="N1610" s="105">
        <v>0.50053059088088681</v>
      </c>
      <c r="O1610" s="105">
        <v>0.98521278398982381</v>
      </c>
      <c r="P1610" s="105">
        <v>2.4355789175541682</v>
      </c>
      <c r="Q1610" s="105">
        <v>10.729257136658722</v>
      </c>
      <c r="R1610" s="105">
        <v>24.268781843960777</v>
      </c>
      <c r="S1610" s="105">
        <v>0</v>
      </c>
      <c r="T1610" s="105">
        <v>0</v>
      </c>
      <c r="U1610" s="105">
        <v>0</v>
      </c>
    </row>
    <row r="1611" spans="1:21">
      <c r="A1611" s="54">
        <v>1609</v>
      </c>
      <c r="B1611" s="104">
        <v>3773</v>
      </c>
      <c r="C1611" s="104">
        <v>3773</v>
      </c>
      <c r="D1611" s="105">
        <v>0</v>
      </c>
      <c r="E1611" s="105">
        <v>897844000</v>
      </c>
      <c r="F1611" s="105">
        <v>1</v>
      </c>
      <c r="G1611" s="105">
        <v>24.660213809185947</v>
      </c>
      <c r="H1611" s="105">
        <v>38.707171042266552</v>
      </c>
      <c r="I1611" s="105">
        <v>43.068542427310668</v>
      </c>
      <c r="J1611" s="105">
        <v>84.940736453862726</v>
      </c>
      <c r="K1611" s="105">
        <v>1.2677721858785476</v>
      </c>
      <c r="L1611" s="105">
        <v>0.1485235079642232</v>
      </c>
      <c r="M1611" s="105">
        <v>0.18738362388902691</v>
      </c>
      <c r="N1611" s="105">
        <v>0.42806278607672116</v>
      </c>
      <c r="O1611" s="105">
        <v>0.94751306799303148</v>
      </c>
      <c r="P1611" s="105">
        <v>2.7000859503962733</v>
      </c>
      <c r="Q1611" s="105">
        <v>11.761025041811829</v>
      </c>
      <c r="R1611" s="105">
        <v>24.660213809185947</v>
      </c>
      <c r="S1611" s="105">
        <v>0</v>
      </c>
      <c r="T1611" s="105">
        <v>0</v>
      </c>
      <c r="U1611" s="105">
        <v>0</v>
      </c>
    </row>
    <row r="1612" spans="1:21">
      <c r="A1612" s="54">
        <v>1610</v>
      </c>
      <c r="B1612" s="104">
        <v>3774</v>
      </c>
      <c r="C1612" s="104">
        <v>3774</v>
      </c>
      <c r="D1612" s="105">
        <v>0</v>
      </c>
      <c r="E1612" s="105">
        <v>897844000</v>
      </c>
      <c r="F1612" s="105">
        <v>1</v>
      </c>
      <c r="G1612" s="105">
        <v>10.960095026304867</v>
      </c>
      <c r="H1612" s="105">
        <v>19.353585521133276</v>
      </c>
      <c r="I1612" s="105">
        <v>21.841903659564693</v>
      </c>
      <c r="J1612" s="105">
        <v>25.06447960933653</v>
      </c>
      <c r="K1612" s="105">
        <v>0.55356019412365265</v>
      </c>
      <c r="L1612" s="105">
        <v>0.14498528840117927</v>
      </c>
      <c r="M1612" s="105">
        <v>0.29889707368545598</v>
      </c>
      <c r="N1612" s="105">
        <v>0.56695402101400905</v>
      </c>
      <c r="O1612" s="105">
        <v>0.90851326142701483</v>
      </c>
      <c r="P1612" s="105">
        <v>2.3132433932663345</v>
      </c>
      <c r="Q1612" s="105">
        <v>7.6830816892941147</v>
      </c>
      <c r="R1612" s="105">
        <v>10.09196868758765</v>
      </c>
      <c r="S1612" s="105">
        <v>0</v>
      </c>
      <c r="T1612" s="105">
        <v>0</v>
      </c>
      <c r="U1612" s="105">
        <v>0</v>
      </c>
    </row>
    <row r="1613" spans="1:21">
      <c r="A1613" s="54">
        <v>1611</v>
      </c>
      <c r="B1613" s="104">
        <v>3775</v>
      </c>
      <c r="C1613" s="104">
        <v>3775</v>
      </c>
      <c r="D1613" s="105">
        <v>0</v>
      </c>
      <c r="E1613" s="105">
        <v>897844000</v>
      </c>
      <c r="F1613" s="105">
        <v>1</v>
      </c>
      <c r="G1613" s="105">
        <v>26.590143585557023</v>
      </c>
      <c r="H1613" s="105">
        <v>66.47535896389256</v>
      </c>
      <c r="I1613" s="105">
        <v>69.496966189524031</v>
      </c>
      <c r="J1613" s="105">
        <v>87.367614638258772</v>
      </c>
      <c r="K1613" s="105">
        <v>1.0684369365265751</v>
      </c>
      <c r="L1613" s="105">
        <v>0.13382494392537742</v>
      </c>
      <c r="M1613" s="105">
        <v>0.33093793423582879</v>
      </c>
      <c r="N1613" s="105">
        <v>2.1924119106212996</v>
      </c>
      <c r="O1613" s="105">
        <v>3.6611989179146591</v>
      </c>
      <c r="P1613" s="105">
        <v>6.9024975688083305</v>
      </c>
      <c r="Q1613" s="105">
        <v>17.179025350219426</v>
      </c>
      <c r="R1613" s="105">
        <v>25.6963572465467</v>
      </c>
      <c r="S1613" s="105">
        <v>0</v>
      </c>
      <c r="T1613" s="105">
        <v>0</v>
      </c>
      <c r="U1613" s="105">
        <v>0</v>
      </c>
    </row>
    <row r="1614" spans="1:21">
      <c r="A1614" s="54">
        <v>1612</v>
      </c>
      <c r="B1614" s="104">
        <v>3776</v>
      </c>
      <c r="C1614" s="104">
        <v>3776</v>
      </c>
      <c r="D1614" s="105">
        <v>0</v>
      </c>
      <c r="E1614" s="105">
        <v>897844000</v>
      </c>
      <c r="F1614" s="105">
        <v>1</v>
      </c>
      <c r="G1614" s="105">
        <v>87.360702045987708</v>
      </c>
      <c r="H1614" s="105">
        <v>100</v>
      </c>
      <c r="I1614" s="105">
        <v>100</v>
      </c>
      <c r="J1614" s="105">
        <v>100</v>
      </c>
      <c r="K1614" s="105">
        <v>7.6440614290239237</v>
      </c>
      <c r="L1614" s="105">
        <v>0.13388147414047075</v>
      </c>
      <c r="M1614" s="105">
        <v>0.17308695294754042</v>
      </c>
      <c r="N1614" s="105">
        <v>1.0230168559750707</v>
      </c>
      <c r="O1614" s="105">
        <v>1.5132115442888741</v>
      </c>
      <c r="P1614" s="105">
        <v>6.7646561281699196</v>
      </c>
      <c r="Q1614" s="105">
        <v>25.912072640759057</v>
      </c>
      <c r="R1614" s="105">
        <v>54.600438778742308</v>
      </c>
      <c r="S1614" s="105">
        <v>0</v>
      </c>
      <c r="T1614" s="105">
        <v>0</v>
      </c>
      <c r="U1614" s="105">
        <v>0</v>
      </c>
    </row>
    <row r="1615" spans="1:21">
      <c r="A1615" s="54">
        <v>1613</v>
      </c>
      <c r="B1615" s="104">
        <v>3777</v>
      </c>
      <c r="C1615" s="104">
        <v>3777</v>
      </c>
      <c r="D1615" s="105">
        <v>0</v>
      </c>
      <c r="E1615" s="105">
        <v>897844000</v>
      </c>
      <c r="F1615" s="105">
        <v>1</v>
      </c>
      <c r="G1615" s="105">
        <v>92.655289658791105</v>
      </c>
      <c r="H1615" s="105">
        <v>100</v>
      </c>
      <c r="I1615" s="105">
        <v>100</v>
      </c>
      <c r="J1615" s="105">
        <v>100</v>
      </c>
      <c r="K1615" s="105">
        <v>9.1820557319522749</v>
      </c>
      <c r="L1615" s="105">
        <v>0.11837299240835816</v>
      </c>
      <c r="M1615" s="105">
        <v>0.21468396460302819</v>
      </c>
      <c r="N1615" s="105">
        <v>1.1435293114555278</v>
      </c>
      <c r="O1615" s="105">
        <v>1.6259986571071134</v>
      </c>
      <c r="P1615" s="105">
        <v>7.3148912888519302</v>
      </c>
      <c r="Q1615" s="105">
        <v>27.546167195856821</v>
      </c>
      <c r="R1615" s="105">
        <v>58.800472283463613</v>
      </c>
      <c r="S1615" s="105">
        <v>0</v>
      </c>
      <c r="T1615" s="105">
        <v>0</v>
      </c>
      <c r="U1615" s="105">
        <v>0</v>
      </c>
    </row>
    <row r="1616" spans="1:21">
      <c r="A1616" s="54">
        <v>1614</v>
      </c>
      <c r="B1616" s="104">
        <v>3778</v>
      </c>
      <c r="C1616" s="104">
        <v>3778</v>
      </c>
      <c r="D1616" s="105">
        <v>86.000000000000014</v>
      </c>
      <c r="E1616" s="105">
        <v>897844000</v>
      </c>
      <c r="F1616" s="105">
        <v>0</v>
      </c>
      <c r="G1616" s="105">
        <v>19.984496910614823</v>
      </c>
      <c r="H1616" s="105">
        <v>28.575962872187546</v>
      </c>
      <c r="I1616" s="105">
        <v>31.85029195129238</v>
      </c>
      <c r="J1616" s="105">
        <v>40.23194772794826</v>
      </c>
      <c r="K1616" s="105">
        <v>33.973644734073858</v>
      </c>
      <c r="L1616" s="105">
        <v>4.6595022780454052</v>
      </c>
      <c r="M1616" s="105">
        <v>4.1210220619505353</v>
      </c>
      <c r="N1616" s="105">
        <v>6.4965969985373198</v>
      </c>
      <c r="O1616" s="105">
        <v>6.4715358187726055</v>
      </c>
      <c r="P1616" s="105">
        <v>4.5982969978517128</v>
      </c>
      <c r="Q1616" s="105">
        <v>10.260496735986804</v>
      </c>
      <c r="R1616" s="105">
        <v>14.025816639101228</v>
      </c>
      <c r="S1616" s="105">
        <v>0</v>
      </c>
      <c r="T1616" s="105">
        <v>17.104134310530206</v>
      </c>
      <c r="U1616" s="105">
        <v>17.104134310530206</v>
      </c>
    </row>
    <row r="1617" spans="1:21">
      <c r="A1617" s="54">
        <v>1615</v>
      </c>
      <c r="B1617" s="104">
        <v>3779</v>
      </c>
      <c r="C1617" s="104">
        <v>3779</v>
      </c>
      <c r="D1617" s="105">
        <v>96</v>
      </c>
      <c r="E1617" s="105">
        <v>897844000</v>
      </c>
      <c r="F1617" s="105">
        <v>0</v>
      </c>
      <c r="G1617" s="105">
        <v>4.6261218038412366</v>
      </c>
      <c r="H1617" s="105">
        <v>6.3705552340397009</v>
      </c>
      <c r="I1617" s="105">
        <v>6.8562029424642539</v>
      </c>
      <c r="J1617" s="105">
        <v>8.4705443555098547</v>
      </c>
      <c r="K1617" s="105">
        <v>6.0433871031758732</v>
      </c>
      <c r="L1617" s="105">
        <v>0.69671144049648159</v>
      </c>
      <c r="M1617" s="105">
        <v>0.81196667879422668</v>
      </c>
      <c r="N1617" s="105">
        <v>1.310085781575123</v>
      </c>
      <c r="O1617" s="105">
        <v>1.3704734193134467</v>
      </c>
      <c r="P1617" s="105">
        <v>2.0024540047029999</v>
      </c>
      <c r="Q1617" s="105">
        <v>2.6046563137470677</v>
      </c>
      <c r="R1617" s="105">
        <v>3.4788014929909639</v>
      </c>
      <c r="S1617" s="105">
        <v>0</v>
      </c>
      <c r="T1617" s="105">
        <v>3.7201633808876022</v>
      </c>
      <c r="U1617" s="105">
        <v>3.7201633808876022</v>
      </c>
    </row>
    <row r="1618" spans="1:21">
      <c r="A1618" s="54">
        <v>1616</v>
      </c>
      <c r="B1618" s="104">
        <v>3780</v>
      </c>
      <c r="C1618" s="104">
        <v>3780</v>
      </c>
      <c r="D1618" s="105">
        <v>2091</v>
      </c>
      <c r="E1618" s="105">
        <v>2693530000</v>
      </c>
      <c r="F1618" s="105">
        <v>0</v>
      </c>
      <c r="G1618" s="105">
        <v>20.029678439826959</v>
      </c>
      <c r="H1618" s="105">
        <v>28.667477267002333</v>
      </c>
      <c r="I1618" s="105">
        <v>32.301382836058963</v>
      </c>
      <c r="J1618" s="105">
        <v>40.953538952860477</v>
      </c>
      <c r="K1618" s="105">
        <v>6.4375161486370747</v>
      </c>
      <c r="L1618" s="105">
        <v>0.14711643988454595</v>
      </c>
      <c r="M1618" s="105">
        <v>0.30187463207406512</v>
      </c>
      <c r="N1618" s="105">
        <v>0.74315636760726411</v>
      </c>
      <c r="O1618" s="105">
        <v>0.55779617891194788</v>
      </c>
      <c r="P1618" s="105">
        <v>2.3528065466634378</v>
      </c>
      <c r="Q1618" s="105">
        <v>8.6953485549201393</v>
      </c>
      <c r="R1618" s="105">
        <v>14.266862714526821</v>
      </c>
      <c r="S1618" s="105">
        <v>0</v>
      </c>
      <c r="T1618" s="105">
        <v>12.954546256581169</v>
      </c>
      <c r="U1618" s="105">
        <v>12.954546256581168</v>
      </c>
    </row>
    <row r="1619" spans="1:21">
      <c r="A1619" s="54">
        <v>1617</v>
      </c>
      <c r="B1619" s="104">
        <v>3785</v>
      </c>
      <c r="C1619" s="104">
        <v>3785</v>
      </c>
      <c r="D1619" s="105">
        <v>181.00000000000003</v>
      </c>
      <c r="E1619" s="105">
        <v>3565370000</v>
      </c>
      <c r="F1619" s="105">
        <v>0</v>
      </c>
      <c r="G1619" s="105">
        <v>20.863665226221467</v>
      </c>
      <c r="H1619" s="105">
        <v>29.981859658421961</v>
      </c>
      <c r="I1619" s="105">
        <v>33.823546411311682</v>
      </c>
      <c r="J1619" s="105">
        <v>40.747158260607037</v>
      </c>
      <c r="K1619" s="105">
        <v>6.5352702786751733</v>
      </c>
      <c r="L1619" s="105">
        <v>0.21111624754033442</v>
      </c>
      <c r="M1619" s="105">
        <v>0.45150687844274939</v>
      </c>
      <c r="N1619" s="105">
        <v>0.97579785957457266</v>
      </c>
      <c r="O1619" s="105">
        <v>0.68226909722480134</v>
      </c>
      <c r="P1619" s="105">
        <v>2.6888071660010842</v>
      </c>
      <c r="Q1619" s="105">
        <v>9.0414394353394574</v>
      </c>
      <c r="R1619" s="105">
        <v>14.844319268534099</v>
      </c>
      <c r="S1619" s="105">
        <v>0</v>
      </c>
      <c r="T1619" s="105">
        <v>13.403896315657869</v>
      </c>
      <c r="U1619" s="105">
        <v>13.403896315657867</v>
      </c>
    </row>
    <row r="1620" spans="1:21">
      <c r="A1620" s="54">
        <v>1618</v>
      </c>
      <c r="B1620" s="104">
        <v>3786</v>
      </c>
      <c r="C1620" s="104">
        <v>3786</v>
      </c>
      <c r="D1620" s="105">
        <v>8</v>
      </c>
      <c r="E1620" s="105">
        <v>897844000</v>
      </c>
      <c r="F1620" s="105">
        <v>0</v>
      </c>
      <c r="G1620" s="105">
        <v>35.553773938838461</v>
      </c>
      <c r="H1620" s="105">
        <v>45.636187443882193</v>
      </c>
      <c r="I1620" s="105">
        <v>46.327644829395553</v>
      </c>
      <c r="J1620" s="105">
        <v>54.600438548930491</v>
      </c>
      <c r="K1620" s="105">
        <v>42.736133074593269</v>
      </c>
      <c r="L1620" s="105">
        <v>22.99095773557956</v>
      </c>
      <c r="M1620" s="105">
        <v>16.801084499077373</v>
      </c>
      <c r="N1620" s="105">
        <v>18.354085241329759</v>
      </c>
      <c r="O1620" s="105">
        <v>18.201174874000483</v>
      </c>
      <c r="P1620" s="105">
        <v>27.058624413629261</v>
      </c>
      <c r="Q1620" s="105">
        <v>28.051601456331262</v>
      </c>
      <c r="R1620" s="105">
        <v>30.576245587401072</v>
      </c>
      <c r="S1620" s="105">
        <v>0</v>
      </c>
      <c r="T1620" s="105">
        <v>32.240662636915722</v>
      </c>
      <c r="U1620" s="105">
        <v>32.240662636915729</v>
      </c>
    </row>
    <row r="1621" spans="1:21">
      <c r="A1621" s="54">
        <v>1619</v>
      </c>
      <c r="B1621" s="104">
        <v>3787</v>
      </c>
      <c r="C1621" s="104">
        <v>3787</v>
      </c>
      <c r="D1621" s="105">
        <v>718.99999999999989</v>
      </c>
      <c r="E1621" s="105">
        <v>897844000</v>
      </c>
      <c r="F1621" s="105">
        <v>0</v>
      </c>
      <c r="G1621" s="105">
        <v>100</v>
      </c>
      <c r="H1621" s="105">
        <v>100</v>
      </c>
      <c r="I1621" s="105">
        <v>100</v>
      </c>
      <c r="J1621" s="105">
        <v>100</v>
      </c>
      <c r="K1621" s="105">
        <v>100</v>
      </c>
      <c r="L1621" s="105">
        <v>16.030397757907426</v>
      </c>
      <c r="M1621" s="105">
        <v>25.323381965389995</v>
      </c>
      <c r="N1621" s="105">
        <v>41.602730297151965</v>
      </c>
      <c r="O1621" s="105">
        <v>53.692632570491782</v>
      </c>
      <c r="P1621" s="105">
        <v>80.891882388609915</v>
      </c>
      <c r="Q1621" s="105">
        <v>100</v>
      </c>
      <c r="R1621" s="105">
        <v>100</v>
      </c>
      <c r="S1621" s="105">
        <v>0</v>
      </c>
      <c r="T1621" s="105">
        <v>76.461752081629257</v>
      </c>
      <c r="U1621" s="105">
        <v>76.461752081629257</v>
      </c>
    </row>
    <row r="1622" spans="1:21">
      <c r="A1622" s="54">
        <v>1620</v>
      </c>
      <c r="B1622" s="104">
        <v>3788</v>
      </c>
      <c r="C1622" s="104">
        <v>3788</v>
      </c>
      <c r="D1622" s="105">
        <v>25181.000000000004</v>
      </c>
      <c r="E1622" s="105">
        <v>897844000</v>
      </c>
      <c r="F1622" s="105">
        <v>0</v>
      </c>
      <c r="G1622" s="105">
        <v>19.353585521133276</v>
      </c>
      <c r="H1622" s="105">
        <v>27.060765595920856</v>
      </c>
      <c r="I1622" s="105">
        <v>29.688024391641335</v>
      </c>
      <c r="J1622" s="105">
        <v>36.841765208904306</v>
      </c>
      <c r="K1622" s="105">
        <v>34.166106283117962</v>
      </c>
      <c r="L1622" s="105">
        <v>0.85129914040619636</v>
      </c>
      <c r="M1622" s="105">
        <v>1.6096152190230599</v>
      </c>
      <c r="N1622" s="105">
        <v>3.1944307305752191</v>
      </c>
      <c r="O1622" s="105">
        <v>4.1092039286000448</v>
      </c>
      <c r="P1622" s="105">
        <v>4.5776724112388871</v>
      </c>
      <c r="Q1622" s="105">
        <v>7.6524516670520688</v>
      </c>
      <c r="R1622" s="105">
        <v>14.091550748106256</v>
      </c>
      <c r="S1622" s="105">
        <v>0</v>
      </c>
      <c r="T1622" s="105">
        <v>15.266372570476621</v>
      </c>
      <c r="U1622" s="105">
        <v>15.266372570476618</v>
      </c>
    </row>
    <row r="1623" spans="1:21">
      <c r="A1623" s="54">
        <v>1621</v>
      </c>
      <c r="B1623" s="104">
        <v>3789</v>
      </c>
      <c r="C1623" s="104">
        <v>3789</v>
      </c>
      <c r="D1623" s="105">
        <v>11113.000000000002</v>
      </c>
      <c r="E1623" s="105">
        <v>897844000</v>
      </c>
      <c r="F1623" s="105">
        <v>0</v>
      </c>
      <c r="G1623" s="105">
        <v>9.1552768852689148</v>
      </c>
      <c r="H1623" s="105">
        <v>11.944791063824443</v>
      </c>
      <c r="I1623" s="105">
        <v>12.481087805465542</v>
      </c>
      <c r="J1623" s="105">
        <v>14.844012195820667</v>
      </c>
      <c r="K1623" s="105">
        <v>16.484455592124295</v>
      </c>
      <c r="L1623" s="105">
        <v>2.6002266261386544</v>
      </c>
      <c r="M1623" s="105">
        <v>1.6016061345235342</v>
      </c>
      <c r="N1623" s="105">
        <v>2.1283251235255425</v>
      </c>
      <c r="O1623" s="105">
        <v>2.7588220007675219</v>
      </c>
      <c r="P1623" s="105">
        <v>3.4041906541883757</v>
      </c>
      <c r="Q1623" s="105">
        <v>5.0660595115224565</v>
      </c>
      <c r="R1623" s="105">
        <v>7.1949800290330765</v>
      </c>
      <c r="S1623" s="105">
        <v>0</v>
      </c>
      <c r="T1623" s="105">
        <v>7.4719861351835846</v>
      </c>
      <c r="U1623" s="105">
        <v>7.4719861351835855</v>
      </c>
    </row>
    <row r="1624" spans="1:21">
      <c r="A1624" s="54">
        <v>1622</v>
      </c>
      <c r="B1624" s="104">
        <v>3790</v>
      </c>
      <c r="C1624" s="104">
        <v>3790</v>
      </c>
      <c r="D1624" s="105">
        <v>2319</v>
      </c>
      <c r="E1624" s="105">
        <v>897844000</v>
      </c>
      <c r="F1624" s="105">
        <v>0</v>
      </c>
      <c r="G1624" s="105">
        <v>14.989541726124239</v>
      </c>
      <c r="H1624" s="105">
        <v>19.856276054149721</v>
      </c>
      <c r="I1624" s="105">
        <v>21.088734567855568</v>
      </c>
      <c r="J1624" s="105">
        <v>25.482220936158804</v>
      </c>
      <c r="K1624" s="105">
        <v>28.053821214119793</v>
      </c>
      <c r="L1624" s="105">
        <v>3.8658236565601234</v>
      </c>
      <c r="M1624" s="105">
        <v>2.5250755675797336</v>
      </c>
      <c r="N1624" s="105">
        <v>3.3010705833045733</v>
      </c>
      <c r="O1624" s="105">
        <v>4.1161308779123216</v>
      </c>
      <c r="P1624" s="105">
        <v>4.8537805252656137</v>
      </c>
      <c r="Q1624" s="105">
        <v>6.6643559579660545</v>
      </c>
      <c r="R1624" s="105">
        <v>11.539118914487009</v>
      </c>
      <c r="S1624" s="105">
        <v>0</v>
      </c>
      <c r="T1624" s="105">
        <v>12.194662548456963</v>
      </c>
      <c r="U1624" s="105">
        <v>12.194662548456963</v>
      </c>
    </row>
    <row r="1625" spans="1:21">
      <c r="A1625" s="54">
        <v>1623</v>
      </c>
      <c r="B1625" s="104">
        <v>3791</v>
      </c>
      <c r="C1625" s="104">
        <v>3791</v>
      </c>
      <c r="D1625" s="105">
        <v>12</v>
      </c>
      <c r="E1625" s="105">
        <v>897844000</v>
      </c>
      <c r="F1625" s="105">
        <v>0</v>
      </c>
      <c r="G1625" s="105">
        <v>100</v>
      </c>
      <c r="H1625" s="105">
        <v>100</v>
      </c>
      <c r="I1625" s="105">
        <v>100</v>
      </c>
      <c r="J1625" s="105">
        <v>100</v>
      </c>
      <c r="K1625" s="105">
        <v>100</v>
      </c>
      <c r="L1625" s="105">
        <v>2.8504931366479211</v>
      </c>
      <c r="M1625" s="105">
        <v>5.7668392500500847</v>
      </c>
      <c r="N1625" s="105">
        <v>13.137996923421445</v>
      </c>
      <c r="O1625" s="105">
        <v>14.865707347404223</v>
      </c>
      <c r="P1625" s="105">
        <v>19.347376177553208</v>
      </c>
      <c r="Q1625" s="105">
        <v>57.804338964874233</v>
      </c>
      <c r="R1625" s="105">
        <v>100</v>
      </c>
      <c r="S1625" s="105">
        <v>0</v>
      </c>
      <c r="T1625" s="105">
        <v>59.48106264999592</v>
      </c>
      <c r="U1625" s="105">
        <v>59.48106264999592</v>
      </c>
    </row>
    <row r="1626" spans="1:21">
      <c r="A1626" s="54">
        <v>1624</v>
      </c>
      <c r="B1626" s="104">
        <v>3792</v>
      </c>
      <c r="C1626" s="104">
        <v>3792</v>
      </c>
      <c r="D1626" s="105">
        <v>57</v>
      </c>
      <c r="E1626" s="105">
        <v>897844000</v>
      </c>
      <c r="F1626" s="105">
        <v>0</v>
      </c>
      <c r="G1626" s="105">
        <v>59.953490641000855</v>
      </c>
      <c r="H1626" s="105">
        <v>76.440700567276096</v>
      </c>
      <c r="I1626" s="105">
        <v>78.400718530539592</v>
      </c>
      <c r="J1626" s="105">
        <v>92.655394627001328</v>
      </c>
      <c r="K1626" s="105">
        <v>100</v>
      </c>
      <c r="L1626" s="105">
        <v>45.452140306004637</v>
      </c>
      <c r="M1626" s="105">
        <v>19.632734309107086</v>
      </c>
      <c r="N1626" s="105">
        <v>18.392772142216113</v>
      </c>
      <c r="O1626" s="105">
        <v>21.357078764443163</v>
      </c>
      <c r="P1626" s="105">
        <v>27.867802884719055</v>
      </c>
      <c r="Q1626" s="105">
        <v>42.116788119404333</v>
      </c>
      <c r="R1626" s="105">
        <v>51.824203774424468</v>
      </c>
      <c r="S1626" s="105">
        <v>0</v>
      </c>
      <c r="T1626" s="105">
        <v>52.841152055511394</v>
      </c>
      <c r="U1626" s="105">
        <v>52.841152055511401</v>
      </c>
    </row>
    <row r="1627" spans="1:21">
      <c r="A1627" s="54">
        <v>1625</v>
      </c>
      <c r="B1627" s="104">
        <v>3793</v>
      </c>
      <c r="C1627" s="104">
        <v>3793</v>
      </c>
      <c r="D1627" s="105">
        <v>24</v>
      </c>
      <c r="E1627" s="105">
        <v>897844000</v>
      </c>
      <c r="F1627" s="105">
        <v>0</v>
      </c>
      <c r="G1627" s="105">
        <v>100</v>
      </c>
      <c r="H1627" s="105">
        <v>100</v>
      </c>
      <c r="I1627" s="105">
        <v>100</v>
      </c>
      <c r="J1627" s="105">
        <v>100</v>
      </c>
      <c r="K1627" s="105">
        <v>100</v>
      </c>
      <c r="L1627" s="105">
        <v>11.129640705382183</v>
      </c>
      <c r="M1627" s="105">
        <v>7.2806345531882322</v>
      </c>
      <c r="N1627" s="105">
        <v>17.650023159244199</v>
      </c>
      <c r="O1627" s="105">
        <v>29.979083787763933</v>
      </c>
      <c r="P1627" s="105">
        <v>48.94539611633175</v>
      </c>
      <c r="Q1627" s="105">
        <v>80.469752952122775</v>
      </c>
      <c r="R1627" s="105">
        <v>100</v>
      </c>
      <c r="S1627" s="105">
        <v>0</v>
      </c>
      <c r="T1627" s="105">
        <v>66.287877606169431</v>
      </c>
      <c r="U1627" s="105">
        <v>66.287877606169431</v>
      </c>
    </row>
    <row r="1628" spans="1:21">
      <c r="A1628" s="54">
        <v>1626</v>
      </c>
      <c r="B1628" s="104">
        <v>3794</v>
      </c>
      <c r="C1628" s="104">
        <v>3794</v>
      </c>
      <c r="D1628" s="105">
        <v>0</v>
      </c>
      <c r="E1628" s="105">
        <v>897844000</v>
      </c>
      <c r="F1628" s="105">
        <v>0</v>
      </c>
      <c r="G1628" s="105">
        <v>100</v>
      </c>
      <c r="H1628" s="105">
        <v>100</v>
      </c>
      <c r="I1628" s="105">
        <v>100</v>
      </c>
      <c r="J1628" s="105">
        <v>100</v>
      </c>
      <c r="K1628" s="105">
        <v>100</v>
      </c>
      <c r="L1628" s="105">
        <v>14.042949115145111</v>
      </c>
      <c r="M1628" s="105">
        <v>18.013941162527587</v>
      </c>
      <c r="N1628" s="105">
        <v>42.469664101968156</v>
      </c>
      <c r="O1628" s="105">
        <v>56.210459800265404</v>
      </c>
      <c r="P1628" s="105">
        <v>100</v>
      </c>
      <c r="Q1628" s="105">
        <v>100</v>
      </c>
      <c r="R1628" s="105">
        <v>100</v>
      </c>
      <c r="S1628" s="105">
        <v>0</v>
      </c>
      <c r="T1628" s="105">
        <v>0</v>
      </c>
      <c r="U1628" s="105">
        <v>0</v>
      </c>
    </row>
    <row r="1629" spans="1:21">
      <c r="A1629" s="54">
        <v>1627</v>
      </c>
      <c r="B1629" s="104">
        <v>3795</v>
      </c>
      <c r="C1629" s="104">
        <v>3795</v>
      </c>
      <c r="D1629" s="105">
        <v>12</v>
      </c>
      <c r="E1629" s="105">
        <v>897844000</v>
      </c>
      <c r="F1629" s="105">
        <v>0</v>
      </c>
      <c r="G1629" s="105">
        <v>100</v>
      </c>
      <c r="H1629" s="105">
        <v>100</v>
      </c>
      <c r="I1629" s="105">
        <v>100</v>
      </c>
      <c r="J1629" s="105">
        <v>100</v>
      </c>
      <c r="K1629" s="105">
        <v>100</v>
      </c>
      <c r="L1629" s="105">
        <v>2.2221163626016693</v>
      </c>
      <c r="M1629" s="105">
        <v>3.6786364058214227</v>
      </c>
      <c r="N1629" s="105">
        <v>11.98208328604688</v>
      </c>
      <c r="O1629" s="105">
        <v>12.913245060463343</v>
      </c>
      <c r="P1629" s="105">
        <v>24.077498545323063</v>
      </c>
      <c r="Q1629" s="105">
        <v>56.627157635908475</v>
      </c>
      <c r="R1629" s="105">
        <v>100</v>
      </c>
      <c r="S1629" s="105">
        <v>0</v>
      </c>
      <c r="T1629" s="105">
        <v>59.291728108013736</v>
      </c>
      <c r="U1629" s="105">
        <v>59.291728108013736</v>
      </c>
    </row>
    <row r="1630" spans="1:21">
      <c r="A1630" s="54">
        <v>1628</v>
      </c>
      <c r="B1630" s="104">
        <v>3796</v>
      </c>
      <c r="C1630" s="104">
        <v>3796</v>
      </c>
      <c r="D1630" s="105">
        <v>0</v>
      </c>
      <c r="E1630" s="105">
        <v>897844000</v>
      </c>
      <c r="F1630" s="105">
        <v>0</v>
      </c>
      <c r="G1630" s="105">
        <v>100</v>
      </c>
      <c r="H1630" s="105">
        <v>100</v>
      </c>
      <c r="I1630" s="105">
        <v>100</v>
      </c>
      <c r="J1630" s="105">
        <v>100</v>
      </c>
      <c r="K1630" s="105">
        <v>100</v>
      </c>
      <c r="L1630" s="105">
        <v>2.6496834606209241</v>
      </c>
      <c r="M1630" s="105">
        <v>4.1701975895117434</v>
      </c>
      <c r="N1630" s="105">
        <v>10.589868879736189</v>
      </c>
      <c r="O1630" s="105">
        <v>12.752812280100446</v>
      </c>
      <c r="P1630" s="105">
        <v>22.037744232592473</v>
      </c>
      <c r="Q1630" s="105">
        <v>63.70051190853269</v>
      </c>
      <c r="R1630" s="105">
        <v>100</v>
      </c>
      <c r="S1630" s="105">
        <v>0</v>
      </c>
      <c r="T1630" s="105">
        <v>0</v>
      </c>
      <c r="U1630" s="105">
        <v>0</v>
      </c>
    </row>
    <row r="1631" spans="1:21">
      <c r="A1631" s="54">
        <v>1629</v>
      </c>
      <c r="B1631" s="104">
        <v>3797</v>
      </c>
      <c r="C1631" s="104">
        <v>3797</v>
      </c>
      <c r="D1631" s="105">
        <v>0</v>
      </c>
      <c r="E1631" s="105">
        <v>897844000</v>
      </c>
      <c r="F1631" s="105">
        <v>1</v>
      </c>
      <c r="G1631" s="105">
        <v>-99999</v>
      </c>
      <c r="H1631" s="105">
        <v>-99999</v>
      </c>
      <c r="I1631" s="105">
        <v>-99999</v>
      </c>
      <c r="J1631" s="105">
        <v>-99999</v>
      </c>
      <c r="K1631" s="105">
        <v>-99999</v>
      </c>
      <c r="L1631" s="105">
        <v>-99999</v>
      </c>
      <c r="M1631" s="105">
        <v>-99999</v>
      </c>
      <c r="N1631" s="105">
        <v>-99999</v>
      </c>
      <c r="O1631" s="105">
        <v>-99999</v>
      </c>
      <c r="P1631" s="105">
        <v>-99999</v>
      </c>
      <c r="Q1631" s="105">
        <v>-99999</v>
      </c>
      <c r="R1631" s="105">
        <v>-99999</v>
      </c>
      <c r="S1631" s="105">
        <v>0</v>
      </c>
      <c r="T1631" s="105">
        <v>0</v>
      </c>
      <c r="U1631" s="105">
        <v>0</v>
      </c>
    </row>
    <row r="1632" spans="1:21">
      <c r="A1632" s="54">
        <v>1630</v>
      </c>
      <c r="B1632" s="104">
        <v>3798</v>
      </c>
      <c r="C1632" s="104">
        <v>3798</v>
      </c>
      <c r="D1632" s="105">
        <v>24</v>
      </c>
      <c r="E1632" s="105">
        <v>897844000</v>
      </c>
      <c r="F1632" s="105">
        <v>0</v>
      </c>
      <c r="G1632" s="105">
        <v>92.65539476739599</v>
      </c>
      <c r="H1632" s="105">
        <v>100</v>
      </c>
      <c r="I1632" s="105">
        <v>100</v>
      </c>
      <c r="J1632" s="105">
        <v>100</v>
      </c>
      <c r="K1632" s="105">
        <v>100</v>
      </c>
      <c r="L1632" s="105">
        <v>32.027033015684125</v>
      </c>
      <c r="M1632" s="105">
        <v>9.9279167856081081</v>
      </c>
      <c r="N1632" s="105">
        <v>15.063046157474371</v>
      </c>
      <c r="O1632" s="105">
        <v>21.841433387481899</v>
      </c>
      <c r="P1632" s="105">
        <v>38.030981469263452</v>
      </c>
      <c r="Q1632" s="105">
        <v>58.800538987001303</v>
      </c>
      <c r="R1632" s="105">
        <v>72.800667317239729</v>
      </c>
      <c r="S1632" s="105">
        <v>0</v>
      </c>
      <c r="T1632" s="105">
        <v>61.762250990595739</v>
      </c>
      <c r="U1632" s="105">
        <v>61.762250990595739</v>
      </c>
    </row>
    <row r="1633" spans="1:21">
      <c r="A1633" s="54">
        <v>1631</v>
      </c>
      <c r="B1633" s="104">
        <v>3799</v>
      </c>
      <c r="C1633" s="104">
        <v>3799</v>
      </c>
      <c r="D1633" s="105">
        <v>0</v>
      </c>
      <c r="E1633" s="105">
        <v>897844000</v>
      </c>
      <c r="F1633" s="105">
        <v>0</v>
      </c>
      <c r="G1633" s="105">
        <v>100</v>
      </c>
      <c r="H1633" s="105">
        <v>100</v>
      </c>
      <c r="I1633" s="105">
        <v>100</v>
      </c>
      <c r="J1633" s="105">
        <v>100</v>
      </c>
      <c r="K1633" s="105">
        <v>100</v>
      </c>
      <c r="L1633" s="105">
        <v>10.589442455743114</v>
      </c>
      <c r="M1633" s="105">
        <v>10.158568901954892</v>
      </c>
      <c r="N1633" s="105">
        <v>23.935258234743031</v>
      </c>
      <c r="O1633" s="105">
        <v>31.768615475204392</v>
      </c>
      <c r="P1633" s="105">
        <v>57.097269600193719</v>
      </c>
      <c r="Q1633" s="105">
        <v>100</v>
      </c>
      <c r="R1633" s="105">
        <v>100</v>
      </c>
      <c r="S1633" s="105">
        <v>0</v>
      </c>
      <c r="T1633" s="105">
        <v>0</v>
      </c>
      <c r="U1633" s="105">
        <v>0</v>
      </c>
    </row>
    <row r="1634" spans="1:21">
      <c r="A1634" s="54">
        <v>1632</v>
      </c>
      <c r="B1634" s="104">
        <v>3800</v>
      </c>
      <c r="C1634" s="104">
        <v>3800</v>
      </c>
      <c r="D1634" s="105">
        <v>1509</v>
      </c>
      <c r="E1634" s="105">
        <v>2693530000</v>
      </c>
      <c r="F1634" s="105">
        <v>0</v>
      </c>
      <c r="G1634" s="105">
        <v>52.721797200333661</v>
      </c>
      <c r="H1634" s="105">
        <v>90.827650622357041</v>
      </c>
      <c r="I1634" s="105">
        <v>100</v>
      </c>
      <c r="J1634" s="105">
        <v>100</v>
      </c>
      <c r="K1634" s="105">
        <v>45.639764740587353</v>
      </c>
      <c r="L1634" s="105">
        <v>0.26256143336349452</v>
      </c>
      <c r="M1634" s="105">
        <v>0.27932290637351864</v>
      </c>
      <c r="N1634" s="105">
        <v>1.2481078533123391</v>
      </c>
      <c r="O1634" s="105">
        <v>1.2070122727838097</v>
      </c>
      <c r="P1634" s="105">
        <v>2.814793698894082</v>
      </c>
      <c r="Q1634" s="105">
        <v>16.740132687697184</v>
      </c>
      <c r="R1634" s="105">
        <v>28.57817044504068</v>
      </c>
      <c r="S1634" s="105">
        <v>0</v>
      </c>
      <c r="T1634" s="105">
        <v>36.69327615506193</v>
      </c>
      <c r="U1634" s="105">
        <v>36.693276155061938</v>
      </c>
    </row>
    <row r="1635" spans="1:21">
      <c r="A1635" s="54">
        <v>1633</v>
      </c>
      <c r="B1635" s="104">
        <v>3850</v>
      </c>
      <c r="C1635" s="104">
        <v>3850</v>
      </c>
      <c r="D1635" s="105">
        <v>1138</v>
      </c>
      <c r="E1635" s="105">
        <v>1795690000</v>
      </c>
      <c r="F1635" s="105">
        <v>0</v>
      </c>
      <c r="G1635" s="105">
        <v>6.7942249335644709</v>
      </c>
      <c r="H1635" s="105">
        <v>9.2446769211100577</v>
      </c>
      <c r="I1635" s="105">
        <v>9.9063613633162984</v>
      </c>
      <c r="J1635" s="105">
        <v>12.843247262925727</v>
      </c>
      <c r="K1635" s="105">
        <v>12.747819987342957</v>
      </c>
      <c r="L1635" s="105">
        <v>0.29764998533853487</v>
      </c>
      <c r="M1635" s="105">
        <v>0.68948951212996912</v>
      </c>
      <c r="N1635" s="105">
        <v>1.3053927956496874</v>
      </c>
      <c r="O1635" s="105">
        <v>1.6319703468788744</v>
      </c>
      <c r="P1635" s="105">
        <v>2.5424566345660349</v>
      </c>
      <c r="Q1635" s="105">
        <v>3.9565562208840999</v>
      </c>
      <c r="R1635" s="105">
        <v>5.2838203312054066</v>
      </c>
      <c r="S1635" s="105">
        <v>0</v>
      </c>
      <c r="T1635" s="105">
        <v>5.6036388579093446</v>
      </c>
      <c r="U1635" s="105">
        <v>5.6036388579093437</v>
      </c>
    </row>
    <row r="1636" spans="1:21">
      <c r="A1636" s="54">
        <v>1634</v>
      </c>
      <c r="B1636" s="104">
        <v>3851</v>
      </c>
      <c r="C1636" s="104">
        <v>3851</v>
      </c>
      <c r="D1636" s="105">
        <v>783489</v>
      </c>
      <c r="E1636" s="105">
        <v>52592600000</v>
      </c>
      <c r="F1636" s="105">
        <v>0</v>
      </c>
      <c r="G1636" s="105">
        <v>11.599833376850514</v>
      </c>
      <c r="H1636" s="105">
        <v>15.715921835381835</v>
      </c>
      <c r="I1636" s="105">
        <v>16.264193486046278</v>
      </c>
      <c r="J1636" s="105">
        <v>19.139409594720455</v>
      </c>
      <c r="K1636" s="105">
        <v>8.9963388496353787</v>
      </c>
      <c r="L1636" s="105">
        <v>0.26406452325528618</v>
      </c>
      <c r="M1636" s="105">
        <v>0.99506988813465369</v>
      </c>
      <c r="N1636" s="105">
        <v>1.4783852275088474</v>
      </c>
      <c r="O1636" s="105">
        <v>1.8532759421039686</v>
      </c>
      <c r="P1636" s="105">
        <v>4.0757271938191444</v>
      </c>
      <c r="Q1636" s="105">
        <v>7.0943184834900288</v>
      </c>
      <c r="R1636" s="105">
        <v>8.9217005307506412</v>
      </c>
      <c r="S1636" s="105">
        <v>0</v>
      </c>
      <c r="T1636" s="105">
        <v>8.0331865776414197</v>
      </c>
      <c r="U1636" s="105">
        <v>8.0331865776414197</v>
      </c>
    </row>
    <row r="1637" spans="1:21">
      <c r="A1637" s="54">
        <v>1635</v>
      </c>
      <c r="B1637" s="104">
        <v>3852</v>
      </c>
      <c r="C1637" s="104">
        <v>3852</v>
      </c>
      <c r="D1637" s="105">
        <v>467.00000000000006</v>
      </c>
      <c r="E1637" s="105">
        <v>897844000</v>
      </c>
      <c r="F1637" s="105">
        <v>0</v>
      </c>
      <c r="G1637" s="105">
        <v>6.4922855888302715</v>
      </c>
      <c r="H1637" s="105">
        <v>8.5415265707794887</v>
      </c>
      <c r="I1637" s="105">
        <v>8.9937250362913446</v>
      </c>
      <c r="J1637" s="105">
        <v>10.767135606827667</v>
      </c>
      <c r="K1637" s="105">
        <v>11.71596364880865</v>
      </c>
      <c r="L1637" s="105">
        <v>1.0370043280505494</v>
      </c>
      <c r="M1637" s="105">
        <v>0.90050709795124151</v>
      </c>
      <c r="N1637" s="105">
        <v>1.2388089181157191</v>
      </c>
      <c r="O1637" s="105">
        <v>1.6672150780289305</v>
      </c>
      <c r="P1637" s="105">
        <v>3.2986693768490376</v>
      </c>
      <c r="Q1637" s="105">
        <v>4.3190204976540363</v>
      </c>
      <c r="R1637" s="105">
        <v>5.2360727951011246</v>
      </c>
      <c r="S1637" s="105">
        <v>0</v>
      </c>
      <c r="T1637" s="105">
        <v>5.3506612119406718</v>
      </c>
      <c r="U1637" s="105">
        <v>5.3506612119406709</v>
      </c>
    </row>
    <row r="1638" spans="1:21">
      <c r="A1638" s="54">
        <v>1636</v>
      </c>
      <c r="B1638" s="104">
        <v>3853</v>
      </c>
      <c r="C1638" s="104">
        <v>3853</v>
      </c>
      <c r="D1638" s="105">
        <v>237</v>
      </c>
      <c r="E1638" s="105">
        <v>897844000</v>
      </c>
      <c r="F1638" s="105">
        <v>0</v>
      </c>
      <c r="G1638" s="105">
        <v>59.958166908608952</v>
      </c>
      <c r="H1638" s="105">
        <v>84.940736453862726</v>
      </c>
      <c r="I1638" s="105">
        <v>92.66262158603206</v>
      </c>
      <c r="J1638" s="105">
        <v>100</v>
      </c>
      <c r="K1638" s="105">
        <v>10.553790931238499</v>
      </c>
      <c r="L1638" s="105">
        <v>0.27599941443139719</v>
      </c>
      <c r="M1638" s="105">
        <v>1.185699288411646</v>
      </c>
      <c r="N1638" s="105">
        <v>3.3129541625396763</v>
      </c>
      <c r="O1638" s="105">
        <v>4.7177738985146416</v>
      </c>
      <c r="P1638" s="105">
        <v>12.481087805465542</v>
      </c>
      <c r="Q1638" s="105">
        <v>29.402562618644787</v>
      </c>
      <c r="R1638" s="105">
        <v>44.316905975928371</v>
      </c>
      <c r="S1638" s="105">
        <v>0</v>
      </c>
      <c r="T1638" s="105">
        <v>36.984024920306517</v>
      </c>
      <c r="U1638" s="105">
        <v>36.984024920306524</v>
      </c>
    </row>
    <row r="1639" spans="1:21">
      <c r="A1639" s="54">
        <v>1637</v>
      </c>
      <c r="B1639" s="104">
        <v>3854</v>
      </c>
      <c r="C1639" s="104">
        <v>3854</v>
      </c>
      <c r="D1639" s="105">
        <v>166</v>
      </c>
      <c r="E1639" s="105">
        <v>897844000</v>
      </c>
      <c r="F1639" s="105">
        <v>0</v>
      </c>
      <c r="G1639" s="105">
        <v>100</v>
      </c>
      <c r="H1639" s="105">
        <v>100</v>
      </c>
      <c r="I1639" s="105">
        <v>100</v>
      </c>
      <c r="J1639" s="105">
        <v>100</v>
      </c>
      <c r="K1639" s="105">
        <v>10.254463856693771</v>
      </c>
      <c r="L1639" s="105">
        <v>0.29874376692856486</v>
      </c>
      <c r="M1639" s="105">
        <v>1.2291028042420304</v>
      </c>
      <c r="N1639" s="105">
        <v>3.4151769153363989</v>
      </c>
      <c r="O1639" s="105">
        <v>4.838419966594504</v>
      </c>
      <c r="P1639" s="105">
        <v>15.213266230542574</v>
      </c>
      <c r="Q1639" s="105">
        <v>41.888582360808996</v>
      </c>
      <c r="R1639" s="105">
        <v>80.470171377343618</v>
      </c>
      <c r="S1639" s="105">
        <v>0</v>
      </c>
      <c r="T1639" s="105">
        <v>46.467327273207538</v>
      </c>
      <c r="U1639" s="105">
        <v>46.467327273207538</v>
      </c>
    </row>
    <row r="1640" spans="1:21">
      <c r="A1640" s="54">
        <v>1638</v>
      </c>
      <c r="B1640" s="104">
        <v>3855</v>
      </c>
      <c r="C1640" s="104">
        <v>3855</v>
      </c>
      <c r="D1640" s="105">
        <v>3547.9999999999995</v>
      </c>
      <c r="E1640" s="105">
        <v>897844000</v>
      </c>
      <c r="F1640" s="105">
        <v>0</v>
      </c>
      <c r="G1640" s="105">
        <v>28.053821214119793</v>
      </c>
      <c r="H1640" s="105">
        <v>38.707171042266552</v>
      </c>
      <c r="I1640" s="105">
        <v>42.470368226931363</v>
      </c>
      <c r="J1640" s="105">
        <v>52.721836419638919</v>
      </c>
      <c r="K1640" s="105">
        <v>20.224103981665639</v>
      </c>
      <c r="L1640" s="105">
        <v>0.32844967909119849</v>
      </c>
      <c r="M1640" s="105">
        <v>1.4744397540273302</v>
      </c>
      <c r="N1640" s="105">
        <v>3.6682569419892075</v>
      </c>
      <c r="O1640" s="105">
        <v>4.5666908296669844</v>
      </c>
      <c r="P1640" s="105">
        <v>9.3799586268069248</v>
      </c>
      <c r="Q1640" s="105">
        <v>15.366163378588229</v>
      </c>
      <c r="R1640" s="105">
        <v>20.944291180404498</v>
      </c>
      <c r="S1640" s="105">
        <v>0</v>
      </c>
      <c r="T1640" s="105">
        <v>19.825462606266385</v>
      </c>
      <c r="U1640" s="105">
        <v>19.825462606266388</v>
      </c>
    </row>
    <row r="1641" spans="1:21">
      <c r="A1641" s="54">
        <v>1639</v>
      </c>
      <c r="B1641" s="104">
        <v>3856</v>
      </c>
      <c r="C1641" s="104">
        <v>3856</v>
      </c>
      <c r="D1641" s="105">
        <v>331</v>
      </c>
      <c r="E1641" s="105">
        <v>897844000</v>
      </c>
      <c r="F1641" s="105">
        <v>0</v>
      </c>
      <c r="G1641" s="105">
        <v>22.819899345813862</v>
      </c>
      <c r="H1641" s="105">
        <v>31.524397034423274</v>
      </c>
      <c r="I1641" s="105">
        <v>34.358050700438852</v>
      </c>
      <c r="J1641" s="105">
        <v>42.470368226931363</v>
      </c>
      <c r="K1641" s="105">
        <v>26.64810293323087</v>
      </c>
      <c r="L1641" s="105">
        <v>0.37699078592560425</v>
      </c>
      <c r="M1641" s="105">
        <v>1.3740229267370692</v>
      </c>
      <c r="N1641" s="105">
        <v>3.3529182798777559</v>
      </c>
      <c r="O1641" s="105">
        <v>4.7496720396355281</v>
      </c>
      <c r="P1641" s="105">
        <v>8.5177340176575385</v>
      </c>
      <c r="Q1641" s="105">
        <v>12.902390347422186</v>
      </c>
      <c r="R1641" s="105">
        <v>17.179025350219426</v>
      </c>
      <c r="S1641" s="105">
        <v>0</v>
      </c>
      <c r="T1641" s="105">
        <v>17.189464332359446</v>
      </c>
      <c r="U1641" s="105">
        <v>17.189464332359442</v>
      </c>
    </row>
    <row r="1642" spans="1:21">
      <c r="A1642" s="54">
        <v>1640</v>
      </c>
      <c r="B1642" s="104">
        <v>3857</v>
      </c>
      <c r="C1642" s="104">
        <v>3857</v>
      </c>
      <c r="D1642" s="105">
        <v>1087.9999999999998</v>
      </c>
      <c r="E1642" s="105">
        <v>897844000</v>
      </c>
      <c r="F1642" s="105">
        <v>0</v>
      </c>
      <c r="G1642" s="105">
        <v>5.0293857110839761</v>
      </c>
      <c r="H1642" s="105">
        <v>6.3573108364637374</v>
      </c>
      <c r="I1642" s="105">
        <v>6.4648340641417708</v>
      </c>
      <c r="J1642" s="105">
        <v>7.4764462404377934</v>
      </c>
      <c r="K1642" s="105">
        <v>4.7227187191903974</v>
      </c>
      <c r="L1642" s="105">
        <v>3.2906822839268846</v>
      </c>
      <c r="M1642" s="105">
        <v>2.3512759442814715</v>
      </c>
      <c r="N1642" s="105">
        <v>2.2112692964072198</v>
      </c>
      <c r="O1642" s="105">
        <v>2.9905094436987953</v>
      </c>
      <c r="P1642" s="105">
        <v>3.6797430954741968</v>
      </c>
      <c r="Q1642" s="105">
        <v>3.9815970212748151</v>
      </c>
      <c r="R1642" s="105">
        <v>4.2707632853897444</v>
      </c>
      <c r="S1642" s="105">
        <v>0</v>
      </c>
      <c r="T1642" s="105">
        <v>4.4022113284808997</v>
      </c>
      <c r="U1642" s="105">
        <v>4.4022113284809015</v>
      </c>
    </row>
    <row r="1643" spans="1:21">
      <c r="A1643" s="54">
        <v>1641</v>
      </c>
      <c r="B1643" s="104">
        <v>3858</v>
      </c>
      <c r="C1643" s="104">
        <v>3858</v>
      </c>
      <c r="D1643" s="105">
        <v>646</v>
      </c>
      <c r="E1643" s="105">
        <v>897844000</v>
      </c>
      <c r="F1643" s="105">
        <v>0</v>
      </c>
      <c r="G1643" s="105">
        <v>3.9302641866175967</v>
      </c>
      <c r="H1643" s="105">
        <v>4.6683137972343385</v>
      </c>
      <c r="I1643" s="105">
        <v>3.4139191348662759</v>
      </c>
      <c r="J1643" s="105">
        <v>3.7532182186701895</v>
      </c>
      <c r="K1643" s="105">
        <v>4.9636790613864497</v>
      </c>
      <c r="L1643" s="105">
        <v>3.2061509958994052</v>
      </c>
      <c r="M1643" s="105">
        <v>5.1912836008702561</v>
      </c>
      <c r="N1643" s="105">
        <v>4.8000849578853311</v>
      </c>
      <c r="O1643" s="105">
        <v>2.5546465676056198</v>
      </c>
      <c r="P1643" s="105">
        <v>2.151959647482018</v>
      </c>
      <c r="Q1643" s="105">
        <v>3.5804982871059621</v>
      </c>
      <c r="R1643" s="105">
        <v>3.5390573347089016</v>
      </c>
      <c r="S1643" s="105">
        <v>0</v>
      </c>
      <c r="T1643" s="105">
        <v>3.8127563158610287</v>
      </c>
      <c r="U1643" s="105">
        <v>3.8127563158610291</v>
      </c>
    </row>
    <row r="1644" spans="1:21">
      <c r="A1644" s="54">
        <v>1642</v>
      </c>
      <c r="B1644" s="104">
        <v>3865</v>
      </c>
      <c r="C1644" s="104">
        <v>3865</v>
      </c>
      <c r="D1644" s="105">
        <v>426935.00000000006</v>
      </c>
      <c r="E1644" s="105">
        <v>105219000000</v>
      </c>
      <c r="F1644" s="105">
        <v>0</v>
      </c>
      <c r="G1644" s="105">
        <v>26.500757266024209</v>
      </c>
      <c r="H1644" s="105">
        <v>35.059424543739809</v>
      </c>
      <c r="I1644" s="105">
        <v>35.616893009691388</v>
      </c>
      <c r="J1644" s="105">
        <v>32.622008297428536</v>
      </c>
      <c r="K1644" s="105">
        <v>1.1946906298335427</v>
      </c>
      <c r="L1644" s="105">
        <v>0.27780271787047783</v>
      </c>
      <c r="M1644" s="105">
        <v>0.87921360740609433</v>
      </c>
      <c r="N1644" s="105">
        <v>1.118025919910367</v>
      </c>
      <c r="O1644" s="105">
        <v>1.4845395880525958</v>
      </c>
      <c r="P1644" s="105">
        <v>4.5529379625704394</v>
      </c>
      <c r="Q1644" s="105">
        <v>13.563629243987654</v>
      </c>
      <c r="R1644" s="105">
        <v>19.591429185208707</v>
      </c>
      <c r="S1644" s="105">
        <v>0</v>
      </c>
      <c r="T1644" s="105">
        <v>14.371779330976985</v>
      </c>
      <c r="U1644" s="105">
        <v>14.371779330976983</v>
      </c>
    </row>
    <row r="1645" spans="1:21">
      <c r="A1645" s="54">
        <v>1643</v>
      </c>
      <c r="B1645" s="104">
        <v>3866</v>
      </c>
      <c r="C1645" s="104">
        <v>3866</v>
      </c>
      <c r="D1645" s="105">
        <v>71437.000000000015</v>
      </c>
      <c r="E1645" s="105">
        <v>18449300000</v>
      </c>
      <c r="F1645" s="105">
        <v>0</v>
      </c>
      <c r="G1645" s="105">
        <v>13.241438844479857</v>
      </c>
      <c r="H1645" s="105">
        <v>17.141314379748255</v>
      </c>
      <c r="I1645" s="105">
        <v>17.866013057739835</v>
      </c>
      <c r="J1645" s="105">
        <v>21.483369848293307</v>
      </c>
      <c r="K1645" s="105">
        <v>11.026134349633923</v>
      </c>
      <c r="L1645" s="105">
        <v>1.9642351251949024</v>
      </c>
      <c r="M1645" s="105">
        <v>3.160273351195606</v>
      </c>
      <c r="N1645" s="105">
        <v>3.9236336504296156</v>
      </c>
      <c r="O1645" s="105">
        <v>4.4492349404046863</v>
      </c>
      <c r="P1645" s="105">
        <v>6.6392113730686813</v>
      </c>
      <c r="Q1645" s="105">
        <v>8.7622057543012382</v>
      </c>
      <c r="R1645" s="105">
        <v>10.538462887143673</v>
      </c>
      <c r="S1645" s="105">
        <v>0</v>
      </c>
      <c r="T1645" s="105">
        <v>10.016293963469465</v>
      </c>
      <c r="U1645" s="105">
        <v>10.016293963469462</v>
      </c>
    </row>
    <row r="1646" spans="1:21">
      <c r="A1646" s="54">
        <v>1644</v>
      </c>
      <c r="B1646" s="104">
        <v>3875</v>
      </c>
      <c r="C1646" s="104">
        <v>3875</v>
      </c>
      <c r="D1646" s="105">
        <v>5886</v>
      </c>
      <c r="E1646" s="105">
        <v>3591380000</v>
      </c>
      <c r="F1646" s="105">
        <v>0</v>
      </c>
      <c r="G1646" s="105">
        <v>16.445502970296129</v>
      </c>
      <c r="H1646" s="105">
        <v>21.083971624370015</v>
      </c>
      <c r="I1646" s="105">
        <v>21.849010069559839</v>
      </c>
      <c r="J1646" s="105">
        <v>26.082394971759939</v>
      </c>
      <c r="K1646" s="105">
        <v>12.252854794054695</v>
      </c>
      <c r="L1646" s="105">
        <v>1.4662087173735003</v>
      </c>
      <c r="M1646" s="105">
        <v>3.6597152096577927</v>
      </c>
      <c r="N1646" s="105">
        <v>4.8522608792553337</v>
      </c>
      <c r="O1646" s="105">
        <v>5.3486150508740318</v>
      </c>
      <c r="P1646" s="105">
        <v>7.9199426274709195</v>
      </c>
      <c r="Q1646" s="105">
        <v>10.742515840527318</v>
      </c>
      <c r="R1646" s="105">
        <v>12.957636246763183</v>
      </c>
      <c r="S1646" s="105">
        <v>0</v>
      </c>
      <c r="T1646" s="105">
        <v>12.055052416830224</v>
      </c>
      <c r="U1646" s="105">
        <v>12.055052416830225</v>
      </c>
    </row>
    <row r="1647" spans="1:21">
      <c r="A1647" s="54">
        <v>1645</v>
      </c>
      <c r="B1647" s="104">
        <v>3876</v>
      </c>
      <c r="C1647" s="104">
        <v>3876</v>
      </c>
      <c r="D1647" s="105">
        <v>334</v>
      </c>
      <c r="E1647" s="105">
        <v>897844000</v>
      </c>
      <c r="F1647" s="105">
        <v>0</v>
      </c>
      <c r="G1647" s="105">
        <v>80.466887655002111</v>
      </c>
      <c r="H1647" s="105">
        <v>100</v>
      </c>
      <c r="I1647" s="105">
        <v>100</v>
      </c>
      <c r="J1647" s="105">
        <v>100</v>
      </c>
      <c r="K1647" s="105">
        <v>35.796423011460057</v>
      </c>
      <c r="L1647" s="105">
        <v>4.5622775268020259</v>
      </c>
      <c r="M1647" s="105">
        <v>9.9636883542903814</v>
      </c>
      <c r="N1647" s="105">
        <v>17.145110156890258</v>
      </c>
      <c r="O1647" s="105">
        <v>20.436799734598669</v>
      </c>
      <c r="P1647" s="105">
        <v>36.401401310211639</v>
      </c>
      <c r="Q1647" s="105">
        <v>48.53520174694885</v>
      </c>
      <c r="R1647" s="105">
        <v>61.154354205349257</v>
      </c>
      <c r="S1647" s="105">
        <v>0</v>
      </c>
      <c r="T1647" s="105">
        <v>51.205178641796095</v>
      </c>
      <c r="U1647" s="105">
        <v>51.205178641796088</v>
      </c>
    </row>
    <row r="1648" spans="1:21">
      <c r="A1648" s="54">
        <v>1646</v>
      </c>
      <c r="B1648" s="104">
        <v>3877</v>
      </c>
      <c r="C1648" s="104">
        <v>3877</v>
      </c>
      <c r="D1648" s="105">
        <v>83</v>
      </c>
      <c r="E1648" s="105">
        <v>897844000</v>
      </c>
      <c r="F1648" s="105">
        <v>0</v>
      </c>
      <c r="G1648" s="105">
        <v>100</v>
      </c>
      <c r="H1648" s="105">
        <v>100</v>
      </c>
      <c r="I1648" s="105">
        <v>100</v>
      </c>
      <c r="J1648" s="105">
        <v>100</v>
      </c>
      <c r="K1648" s="105">
        <v>26.923453959907214</v>
      </c>
      <c r="L1648" s="105">
        <v>6.2629114436027802</v>
      </c>
      <c r="M1648" s="105">
        <v>17.423710604290221</v>
      </c>
      <c r="N1648" s="105">
        <v>28.59169679890379</v>
      </c>
      <c r="O1648" s="105">
        <v>33.60306427342136</v>
      </c>
      <c r="P1648" s="105">
        <v>98.640855033803518</v>
      </c>
      <c r="Q1648" s="105">
        <v>100</v>
      </c>
      <c r="R1648" s="105">
        <v>100</v>
      </c>
      <c r="S1648" s="105">
        <v>0</v>
      </c>
      <c r="T1648" s="105">
        <v>67.620474342827407</v>
      </c>
      <c r="U1648" s="105">
        <v>67.620474342827421</v>
      </c>
    </row>
    <row r="1649" spans="1:21">
      <c r="A1649" s="54">
        <v>1647</v>
      </c>
      <c r="B1649" s="104">
        <v>3878</v>
      </c>
      <c r="C1649" s="104">
        <v>3878</v>
      </c>
      <c r="D1649" s="105">
        <v>0</v>
      </c>
      <c r="E1649" s="105">
        <v>897844000</v>
      </c>
      <c r="F1649" s="105">
        <v>1</v>
      </c>
      <c r="G1649" s="105">
        <v>-99999</v>
      </c>
      <c r="H1649" s="105">
        <v>-99999</v>
      </c>
      <c r="I1649" s="105">
        <v>-99999</v>
      </c>
      <c r="J1649" s="105">
        <v>-99999</v>
      </c>
      <c r="K1649" s="105">
        <v>-99999</v>
      </c>
      <c r="L1649" s="105">
        <v>-99999</v>
      </c>
      <c r="M1649" s="105">
        <v>-99999</v>
      </c>
      <c r="N1649" s="105">
        <v>-99999</v>
      </c>
      <c r="O1649" s="105">
        <v>-99999</v>
      </c>
      <c r="P1649" s="105">
        <v>-99999</v>
      </c>
      <c r="Q1649" s="105">
        <v>-99999</v>
      </c>
      <c r="R1649" s="105">
        <v>-99999</v>
      </c>
      <c r="S1649" s="105">
        <v>0</v>
      </c>
      <c r="T1649" s="105">
        <v>0</v>
      </c>
      <c r="U1649" s="105">
        <v>0</v>
      </c>
    </row>
    <row r="1650" spans="1:21">
      <c r="A1650" s="54">
        <v>1648</v>
      </c>
      <c r="B1650" s="104">
        <v>3879</v>
      </c>
      <c r="C1650" s="104">
        <v>3879</v>
      </c>
      <c r="D1650" s="105">
        <v>0</v>
      </c>
      <c r="E1650" s="105">
        <v>897844000</v>
      </c>
      <c r="F1650" s="105">
        <v>1</v>
      </c>
      <c r="G1650" s="105">
        <v>-99999</v>
      </c>
      <c r="H1650" s="105">
        <v>-99999</v>
      </c>
      <c r="I1650" s="105">
        <v>-99999</v>
      </c>
      <c r="J1650" s="105">
        <v>-99999</v>
      </c>
      <c r="K1650" s="105">
        <v>-99999</v>
      </c>
      <c r="L1650" s="105">
        <v>-99999</v>
      </c>
      <c r="M1650" s="105">
        <v>-99999</v>
      </c>
      <c r="N1650" s="105">
        <v>-99999</v>
      </c>
      <c r="O1650" s="105">
        <v>-99999</v>
      </c>
      <c r="P1650" s="105">
        <v>-99999</v>
      </c>
      <c r="Q1650" s="105">
        <v>-99999</v>
      </c>
      <c r="R1650" s="105">
        <v>-99999</v>
      </c>
      <c r="S1650" s="105">
        <v>0</v>
      </c>
      <c r="T1650" s="105">
        <v>0</v>
      </c>
      <c r="U1650" s="105">
        <v>0</v>
      </c>
    </row>
    <row r="1651" spans="1:21">
      <c r="A1651" s="54">
        <v>1649</v>
      </c>
      <c r="B1651" s="104">
        <v>3880</v>
      </c>
      <c r="C1651" s="104">
        <v>3880</v>
      </c>
      <c r="D1651" s="105">
        <v>0</v>
      </c>
      <c r="E1651" s="105">
        <v>897844000</v>
      </c>
      <c r="F1651" s="105">
        <v>0</v>
      </c>
      <c r="G1651" s="105">
        <v>32.185558269058454</v>
      </c>
      <c r="H1651" s="105">
        <v>40.768373807474049</v>
      </c>
      <c r="I1651" s="105">
        <v>40.768373807474049</v>
      </c>
      <c r="J1651" s="105">
        <v>47.040431316316216</v>
      </c>
      <c r="K1651" s="105">
        <v>28.182275299532918</v>
      </c>
      <c r="L1651" s="105">
        <v>9.7072964200661627</v>
      </c>
      <c r="M1651" s="105">
        <v>9.5027550209115059</v>
      </c>
      <c r="N1651" s="105">
        <v>10.431678619588629</v>
      </c>
      <c r="O1651" s="105">
        <v>11.679903777109635</v>
      </c>
      <c r="P1651" s="105">
        <v>19.984496964448063</v>
      </c>
      <c r="Q1651" s="105">
        <v>23.702542911322123</v>
      </c>
      <c r="R1651" s="105">
        <v>26.821298557548715</v>
      </c>
      <c r="S1651" s="105">
        <v>0</v>
      </c>
      <c r="T1651" s="105">
        <v>0</v>
      </c>
      <c r="U1651" s="105">
        <v>0</v>
      </c>
    </row>
    <row r="1652" spans="1:21">
      <c r="A1652" s="54">
        <v>1650</v>
      </c>
      <c r="B1652" s="104">
        <v>3881</v>
      </c>
      <c r="C1652" s="104">
        <v>3881</v>
      </c>
      <c r="D1652" s="105">
        <v>192</v>
      </c>
      <c r="E1652" s="105">
        <v>897844000</v>
      </c>
      <c r="F1652" s="105">
        <v>0</v>
      </c>
      <c r="G1652" s="105">
        <v>3.1893139540640374</v>
      </c>
      <c r="H1652" s="105">
        <v>3.322403772628602</v>
      </c>
      <c r="I1652" s="105">
        <v>2.7642663658370443</v>
      </c>
      <c r="J1652" s="105">
        <v>3.6125406495469021</v>
      </c>
      <c r="K1652" s="105">
        <v>2.6315901283169545</v>
      </c>
      <c r="L1652" s="105">
        <v>2.4541464786027749</v>
      </c>
      <c r="M1652" s="105">
        <v>2.7523078056352821</v>
      </c>
      <c r="N1652" s="105">
        <v>2.100190889796441</v>
      </c>
      <c r="O1652" s="105">
        <v>2.0389297430283104</v>
      </c>
      <c r="P1652" s="105">
        <v>2.1469279234254275</v>
      </c>
      <c r="Q1652" s="105">
        <v>2.1229426228905206</v>
      </c>
      <c r="R1652" s="105">
        <v>2.6975480172259751</v>
      </c>
      <c r="S1652" s="105">
        <v>0</v>
      </c>
      <c r="T1652" s="105">
        <v>2.652759029249856</v>
      </c>
      <c r="U1652" s="105">
        <v>2.652759029249856</v>
      </c>
    </row>
    <row r="1653" spans="1:21">
      <c r="A1653" s="54">
        <v>1651</v>
      </c>
      <c r="B1653" s="104">
        <v>3882</v>
      </c>
      <c r="C1653" s="104">
        <v>3882</v>
      </c>
      <c r="D1653" s="105">
        <v>210</v>
      </c>
      <c r="E1653" s="105">
        <v>897844000</v>
      </c>
      <c r="F1653" s="105">
        <v>0</v>
      </c>
      <c r="G1653" s="105">
        <v>3.0079864534122485</v>
      </c>
      <c r="H1653" s="105">
        <v>2.8552317180232469</v>
      </c>
      <c r="I1653" s="105">
        <v>2.7772828313976623</v>
      </c>
      <c r="J1653" s="105">
        <v>3.8204523811239186</v>
      </c>
      <c r="K1653" s="105">
        <v>2.717522205665154</v>
      </c>
      <c r="L1653" s="105">
        <v>2.5287298013967812</v>
      </c>
      <c r="M1653" s="105">
        <v>2.2344974810250195</v>
      </c>
      <c r="N1653" s="105">
        <v>2.1841936581076227</v>
      </c>
      <c r="O1653" s="105">
        <v>2.2628199683121677</v>
      </c>
      <c r="P1653" s="105">
        <v>2.2241871601139844</v>
      </c>
      <c r="Q1653" s="105">
        <v>2.2699646370237083</v>
      </c>
      <c r="R1653" s="105">
        <v>3.6708509151980038</v>
      </c>
      <c r="S1653" s="105">
        <v>0</v>
      </c>
      <c r="T1653" s="105">
        <v>2.7128099342332934</v>
      </c>
      <c r="U1653" s="105">
        <v>2.7128099342332934</v>
      </c>
    </row>
    <row r="1654" spans="1:21">
      <c r="A1654" s="54">
        <v>1652</v>
      </c>
      <c r="B1654" s="104">
        <v>3886</v>
      </c>
      <c r="C1654" s="104">
        <v>3886</v>
      </c>
      <c r="D1654" s="105">
        <v>644</v>
      </c>
      <c r="E1654" s="105">
        <v>1821630000</v>
      </c>
      <c r="F1654" s="105">
        <v>0</v>
      </c>
      <c r="G1654" s="105">
        <v>1.3650588226403841</v>
      </c>
      <c r="H1654" s="105">
        <v>1.5331129969564159</v>
      </c>
      <c r="I1654" s="105">
        <v>1.4266338345348941</v>
      </c>
      <c r="J1654" s="105">
        <v>1.6614412968049266</v>
      </c>
      <c r="K1654" s="105">
        <v>1.6990394386254868</v>
      </c>
      <c r="L1654" s="105">
        <v>1.7184643674262225</v>
      </c>
      <c r="M1654" s="105">
        <v>1.8221591739962151</v>
      </c>
      <c r="N1654" s="105">
        <v>1.7188817584232552</v>
      </c>
      <c r="O1654" s="105">
        <v>1.6238386138662124</v>
      </c>
      <c r="P1654" s="105">
        <v>1.4704290794990349</v>
      </c>
      <c r="Q1654" s="105">
        <v>1.4320767258913414</v>
      </c>
      <c r="R1654" s="105">
        <v>1.3587481187774753</v>
      </c>
      <c r="S1654" s="105">
        <v>0</v>
      </c>
      <c r="T1654" s="105">
        <v>1.5691570189534889</v>
      </c>
      <c r="U1654" s="105">
        <v>1.5691570189534885</v>
      </c>
    </row>
    <row r="1655" spans="1:21">
      <c r="A1655" s="54">
        <v>1653</v>
      </c>
      <c r="B1655" s="104">
        <v>3887</v>
      </c>
      <c r="C1655" s="104">
        <v>3887</v>
      </c>
      <c r="D1655" s="105">
        <v>78</v>
      </c>
      <c r="E1655" s="105">
        <v>897844000</v>
      </c>
      <c r="F1655" s="105">
        <v>0</v>
      </c>
      <c r="G1655" s="105">
        <v>2.1350305782620254</v>
      </c>
      <c r="H1655" s="105">
        <v>2.5022773468910491</v>
      </c>
      <c r="I1655" s="105">
        <v>2.3870342448145516</v>
      </c>
      <c r="J1655" s="105">
        <v>2.7697705088755229</v>
      </c>
      <c r="K1655" s="105">
        <v>1.9704557443101929</v>
      </c>
      <c r="L1655" s="105">
        <v>2.1598915856182646</v>
      </c>
      <c r="M1655" s="105">
        <v>1.9289230104438577</v>
      </c>
      <c r="N1655" s="105">
        <v>1.6818572632640854</v>
      </c>
      <c r="O1655" s="105">
        <v>1.6028680252183682</v>
      </c>
      <c r="P1655" s="105">
        <v>2.357578212971684</v>
      </c>
      <c r="Q1655" s="105">
        <v>2.4039142627549328</v>
      </c>
      <c r="R1655" s="105">
        <v>2.146049313945023</v>
      </c>
      <c r="S1655" s="105">
        <v>0</v>
      </c>
      <c r="T1655" s="105">
        <v>2.1704708414474636</v>
      </c>
      <c r="U1655" s="105">
        <v>2.1704708414474632</v>
      </c>
    </row>
    <row r="1656" spans="1:21">
      <c r="A1656" s="54">
        <v>1654</v>
      </c>
      <c r="B1656" s="104">
        <v>3888</v>
      </c>
      <c r="C1656" s="104">
        <v>3888</v>
      </c>
      <c r="D1656" s="105">
        <v>2180.0000000000005</v>
      </c>
      <c r="E1656" s="105">
        <v>1821630000</v>
      </c>
      <c r="F1656" s="105">
        <v>0</v>
      </c>
      <c r="G1656" s="105">
        <v>1.6896285740468495</v>
      </c>
      <c r="H1656" s="105">
        <v>1.8854993815236474</v>
      </c>
      <c r="I1656" s="105">
        <v>1.7733210287726733</v>
      </c>
      <c r="J1656" s="105">
        <v>2.0054926492036151</v>
      </c>
      <c r="K1656" s="105">
        <v>1.5973830082554987</v>
      </c>
      <c r="L1656" s="105">
        <v>1.3897263778911397</v>
      </c>
      <c r="M1656" s="105">
        <v>1.0568399563651494</v>
      </c>
      <c r="N1656" s="105">
        <v>1.0569754658424979</v>
      </c>
      <c r="O1656" s="105">
        <v>1.1438014697414303</v>
      </c>
      <c r="P1656" s="105">
        <v>1.6405710260929245</v>
      </c>
      <c r="Q1656" s="105">
        <v>1.7237938922061613</v>
      </c>
      <c r="R1656" s="105">
        <v>1.6760521628821416</v>
      </c>
      <c r="S1656" s="105">
        <v>0</v>
      </c>
      <c r="T1656" s="105">
        <v>1.5532570827353105</v>
      </c>
      <c r="U1656" s="105">
        <v>1.5532570827353103</v>
      </c>
    </row>
    <row r="1657" spans="1:21">
      <c r="A1657" s="54">
        <v>1655</v>
      </c>
      <c r="B1657" s="104">
        <v>3889</v>
      </c>
      <c r="C1657" s="104">
        <v>3889</v>
      </c>
      <c r="D1657" s="105">
        <v>1677.9999999999998</v>
      </c>
      <c r="E1657" s="105">
        <v>1821630000</v>
      </c>
      <c r="F1657" s="105">
        <v>0</v>
      </c>
      <c r="G1657" s="105">
        <v>1.9116463798024594</v>
      </c>
      <c r="H1657" s="105">
        <v>2.2122312434862721</v>
      </c>
      <c r="I1657" s="105">
        <v>2.1104192566011184</v>
      </c>
      <c r="J1657" s="105">
        <v>2.3887330638205686</v>
      </c>
      <c r="K1657" s="105">
        <v>1.9322616878083225</v>
      </c>
      <c r="L1657" s="105">
        <v>1.5333875389274643</v>
      </c>
      <c r="M1657" s="105">
        <v>1.2514302209345152</v>
      </c>
      <c r="N1657" s="105">
        <v>1.2685468008344407</v>
      </c>
      <c r="O1657" s="105">
        <v>1.300280433439913</v>
      </c>
      <c r="P1657" s="105">
        <v>1.7321577995208004</v>
      </c>
      <c r="Q1657" s="105">
        <v>1.8580719834788093</v>
      </c>
      <c r="R1657" s="105">
        <v>1.8194550909990217</v>
      </c>
      <c r="S1657" s="105">
        <v>0</v>
      </c>
      <c r="T1657" s="105">
        <v>1.7765517916378084</v>
      </c>
      <c r="U1657" s="105">
        <v>1.7765517916378091</v>
      </c>
    </row>
    <row r="1658" spans="1:21">
      <c r="A1658" s="54">
        <v>1656</v>
      </c>
      <c r="B1658" s="104">
        <v>3890</v>
      </c>
      <c r="C1658" s="104">
        <v>3890</v>
      </c>
      <c r="D1658" s="105">
        <v>134.00000000000003</v>
      </c>
      <c r="E1658" s="105">
        <v>897844000</v>
      </c>
      <c r="F1658" s="105">
        <v>0</v>
      </c>
      <c r="G1658" s="105">
        <v>2.7195776920631127</v>
      </c>
      <c r="H1658" s="105">
        <v>3.4705183148157128</v>
      </c>
      <c r="I1658" s="105">
        <v>3.3228842493534412</v>
      </c>
      <c r="J1658" s="105">
        <v>4.3497217837466149</v>
      </c>
      <c r="K1658" s="105">
        <v>3.1314870001155439</v>
      </c>
      <c r="L1658" s="105">
        <v>2.6355238201586362</v>
      </c>
      <c r="M1658" s="105">
        <v>1.976227691234264</v>
      </c>
      <c r="N1658" s="105">
        <v>1.8891446997818455</v>
      </c>
      <c r="O1658" s="105">
        <v>1.9395629846167823</v>
      </c>
      <c r="P1658" s="105">
        <v>2.7448060716021443</v>
      </c>
      <c r="Q1658" s="105">
        <v>2.8360154019095356</v>
      </c>
      <c r="R1658" s="105">
        <v>2.9122392419698748</v>
      </c>
      <c r="S1658" s="105">
        <v>0</v>
      </c>
      <c r="T1658" s="105">
        <v>2.8273090792806257</v>
      </c>
      <c r="U1658" s="105">
        <v>2.8273090792806252</v>
      </c>
    </row>
    <row r="1659" spans="1:21">
      <c r="A1659" s="54">
        <v>1657</v>
      </c>
      <c r="B1659" s="104">
        <v>3891</v>
      </c>
      <c r="C1659" s="104">
        <v>3891</v>
      </c>
      <c r="D1659" s="105">
        <v>87.999999999999986</v>
      </c>
      <c r="E1659" s="105">
        <v>897844000</v>
      </c>
      <c r="F1659" s="105">
        <v>0</v>
      </c>
      <c r="G1659" s="105">
        <v>8.9936196428249815</v>
      </c>
      <c r="H1659" s="105">
        <v>10.999448124142701</v>
      </c>
      <c r="I1659" s="105">
        <v>11.200888658307999</v>
      </c>
      <c r="J1659" s="105">
        <v>13.353111262230103</v>
      </c>
      <c r="K1659" s="105">
        <v>8.5308635635736163</v>
      </c>
      <c r="L1659" s="105">
        <v>5.1092172303075323</v>
      </c>
      <c r="M1659" s="105">
        <v>4.1129379095989211</v>
      </c>
      <c r="N1659" s="105">
        <v>4.2125240239854644</v>
      </c>
      <c r="O1659" s="105">
        <v>4.4442680448244083</v>
      </c>
      <c r="P1659" s="105">
        <v>7.0295320995368167</v>
      </c>
      <c r="Q1659" s="105">
        <v>7.587698482122879</v>
      </c>
      <c r="R1659" s="105">
        <v>7.9631418315065519</v>
      </c>
      <c r="S1659" s="105">
        <v>0</v>
      </c>
      <c r="T1659" s="105">
        <v>7.7947709060801644</v>
      </c>
      <c r="U1659" s="105">
        <v>7.7947709060801653</v>
      </c>
    </row>
    <row r="1660" spans="1:21">
      <c r="A1660" s="54">
        <v>1658</v>
      </c>
      <c r="B1660" s="104">
        <v>3892</v>
      </c>
      <c r="C1660" s="104">
        <v>3892</v>
      </c>
      <c r="D1660" s="105">
        <v>8</v>
      </c>
      <c r="E1660" s="105">
        <v>897844000</v>
      </c>
      <c r="F1660" s="105">
        <v>0</v>
      </c>
      <c r="G1660" s="105">
        <v>16.009772314813329</v>
      </c>
      <c r="H1660" s="105">
        <v>20.11754284295623</v>
      </c>
      <c r="I1660" s="105">
        <v>20.801813007682625</v>
      </c>
      <c r="J1660" s="105">
        <v>25.064479607617589</v>
      </c>
      <c r="K1660" s="105">
        <v>19.159301173518511</v>
      </c>
      <c r="L1660" s="105">
        <v>8.915062718189672</v>
      </c>
      <c r="M1660" s="105">
        <v>6.8179855347582112</v>
      </c>
      <c r="N1660" s="105">
        <v>6.6187784941572954</v>
      </c>
      <c r="O1660" s="105">
        <v>7.5540182419669542</v>
      </c>
      <c r="P1660" s="105">
        <v>11.806434408146416</v>
      </c>
      <c r="Q1660" s="105">
        <v>12.848178620629927</v>
      </c>
      <c r="R1660" s="105">
        <v>13.712405882107275</v>
      </c>
      <c r="S1660" s="105">
        <v>0</v>
      </c>
      <c r="T1660" s="105">
        <v>14.118814403878671</v>
      </c>
      <c r="U1660" s="105">
        <v>14.11881440387867</v>
      </c>
    </row>
    <row r="1661" spans="1:21">
      <c r="A1661" s="54">
        <v>1659</v>
      </c>
      <c r="B1661" s="104">
        <v>3893</v>
      </c>
      <c r="C1661" s="104">
        <v>3893</v>
      </c>
      <c r="D1661" s="105">
        <v>0</v>
      </c>
      <c r="E1661" s="105">
        <v>897844000</v>
      </c>
      <c r="F1661" s="105">
        <v>0</v>
      </c>
      <c r="G1661" s="105">
        <v>0</v>
      </c>
      <c r="H1661" s="105">
        <v>0</v>
      </c>
      <c r="I1661" s="105">
        <v>0</v>
      </c>
      <c r="J1661" s="105">
        <v>0</v>
      </c>
      <c r="K1661" s="105">
        <v>0</v>
      </c>
      <c r="L1661" s="105">
        <v>0</v>
      </c>
      <c r="M1661" s="105">
        <v>0</v>
      </c>
      <c r="N1661" s="105">
        <v>0</v>
      </c>
      <c r="O1661" s="105">
        <v>0</v>
      </c>
      <c r="P1661" s="105">
        <v>0</v>
      </c>
      <c r="Q1661" s="105">
        <v>0</v>
      </c>
      <c r="R1661" s="105">
        <v>0</v>
      </c>
      <c r="S1661" s="105">
        <v>0</v>
      </c>
      <c r="T1661" s="105">
        <v>0</v>
      </c>
      <c r="U1661" s="105">
        <v>0</v>
      </c>
    </row>
    <row r="1662" spans="1:21">
      <c r="A1662" s="54">
        <v>1660</v>
      </c>
      <c r="B1662" s="104">
        <v>3894</v>
      </c>
      <c r="C1662" s="104">
        <v>3894</v>
      </c>
      <c r="D1662" s="105">
        <v>3961.0000000000005</v>
      </c>
      <c r="E1662" s="105">
        <v>897844000</v>
      </c>
      <c r="F1662" s="105">
        <v>0</v>
      </c>
      <c r="G1662" s="105">
        <v>100</v>
      </c>
      <c r="H1662" s="105">
        <v>100</v>
      </c>
      <c r="I1662" s="105">
        <v>100</v>
      </c>
      <c r="J1662" s="105">
        <v>100</v>
      </c>
      <c r="K1662" s="105">
        <v>100</v>
      </c>
      <c r="L1662" s="105">
        <v>19.414153901513796</v>
      </c>
      <c r="M1662" s="105">
        <v>29.121230852270688</v>
      </c>
      <c r="N1662" s="105">
        <v>40.634275607819568</v>
      </c>
      <c r="O1662" s="105">
        <v>57.046805075751621</v>
      </c>
      <c r="P1662" s="105">
        <v>100</v>
      </c>
      <c r="Q1662" s="105">
        <v>100</v>
      </c>
      <c r="R1662" s="105">
        <v>100</v>
      </c>
      <c r="S1662" s="105">
        <v>0</v>
      </c>
      <c r="T1662" s="105">
        <v>78.85137211977964</v>
      </c>
      <c r="U1662" s="105">
        <v>78.851372119779597</v>
      </c>
    </row>
    <row r="1663" spans="1:21">
      <c r="A1663" s="54">
        <v>1661</v>
      </c>
      <c r="B1663" s="104">
        <v>3895</v>
      </c>
      <c r="C1663" s="104">
        <v>3895</v>
      </c>
      <c r="D1663" s="105">
        <v>16</v>
      </c>
      <c r="E1663" s="105">
        <v>897844000</v>
      </c>
      <c r="F1663" s="105">
        <v>0</v>
      </c>
      <c r="G1663" s="105">
        <v>100</v>
      </c>
      <c r="H1663" s="105">
        <v>100</v>
      </c>
      <c r="I1663" s="105">
        <v>100</v>
      </c>
      <c r="J1663" s="105">
        <v>100</v>
      </c>
      <c r="K1663" s="105">
        <v>100</v>
      </c>
      <c r="L1663" s="105">
        <v>24.610039266254173</v>
      </c>
      <c r="M1663" s="105">
        <v>29.615470981424515</v>
      </c>
      <c r="N1663" s="105">
        <v>43.234948530240821</v>
      </c>
      <c r="O1663" s="105">
        <v>52.902992029483983</v>
      </c>
      <c r="P1663" s="105">
        <v>100</v>
      </c>
      <c r="Q1663" s="105">
        <v>100</v>
      </c>
      <c r="R1663" s="105">
        <v>100</v>
      </c>
      <c r="S1663" s="105">
        <v>0</v>
      </c>
      <c r="T1663" s="105">
        <v>79.196954233950294</v>
      </c>
      <c r="U1663" s="105">
        <v>79.196954233950279</v>
      </c>
    </row>
    <row r="1664" spans="1:21">
      <c r="A1664" s="54">
        <v>1662</v>
      </c>
      <c r="B1664" s="104">
        <v>3896</v>
      </c>
      <c r="C1664" s="104">
        <v>3896</v>
      </c>
      <c r="D1664" s="105">
        <v>46.000000000000007</v>
      </c>
      <c r="E1664" s="105">
        <v>897844000</v>
      </c>
      <c r="F1664" s="105">
        <v>0</v>
      </c>
      <c r="G1664" s="105">
        <v>100</v>
      </c>
      <c r="H1664" s="105">
        <v>100</v>
      </c>
      <c r="I1664" s="105">
        <v>100</v>
      </c>
      <c r="J1664" s="105">
        <v>100</v>
      </c>
      <c r="K1664" s="105">
        <v>100</v>
      </c>
      <c r="L1664" s="105">
        <v>11.495738754677127</v>
      </c>
      <c r="M1664" s="105">
        <v>14.091550731539703</v>
      </c>
      <c r="N1664" s="105">
        <v>23.936368567647886</v>
      </c>
      <c r="O1664" s="105">
        <v>26.847023679047897</v>
      </c>
      <c r="P1664" s="105">
        <v>57.695594335033221</v>
      </c>
      <c r="Q1664" s="105">
        <v>92.662621204750337</v>
      </c>
      <c r="R1664" s="105">
        <v>100</v>
      </c>
      <c r="S1664" s="105">
        <v>0</v>
      </c>
      <c r="T1664" s="105">
        <v>68.894074772724665</v>
      </c>
      <c r="U1664" s="105">
        <v>68.894074772724693</v>
      </c>
    </row>
    <row r="1665" spans="1:21">
      <c r="A1665" s="54">
        <v>1663</v>
      </c>
      <c r="B1665" s="104">
        <v>3897</v>
      </c>
      <c r="C1665" s="104">
        <v>3897</v>
      </c>
      <c r="D1665" s="105">
        <v>89.000000000000014</v>
      </c>
      <c r="E1665" s="105">
        <v>897844000</v>
      </c>
      <c r="F1665" s="105">
        <v>0</v>
      </c>
      <c r="G1665" s="105">
        <v>40.771553495058036</v>
      </c>
      <c r="H1665" s="105">
        <v>51.828245968294119</v>
      </c>
      <c r="I1665" s="105">
        <v>52.721836419638919</v>
      </c>
      <c r="J1665" s="105">
        <v>61.15733024678115</v>
      </c>
      <c r="K1665" s="105">
        <v>66.47290434812686</v>
      </c>
      <c r="L1665" s="105">
        <v>21.052437262231031</v>
      </c>
      <c r="M1665" s="105">
        <v>9.9849003424843588</v>
      </c>
      <c r="N1665" s="105">
        <v>13.758720944907274</v>
      </c>
      <c r="O1665" s="105">
        <v>16.695941547979249</v>
      </c>
      <c r="P1665" s="105">
        <v>27.798786475809614</v>
      </c>
      <c r="Q1665" s="105">
        <v>31.524397034423274</v>
      </c>
      <c r="R1665" s="105">
        <v>34.748483094762015</v>
      </c>
      <c r="S1665" s="105">
        <v>0</v>
      </c>
      <c r="T1665" s="105">
        <v>35.709628098374658</v>
      </c>
      <c r="U1665" s="105">
        <v>35.709628098374658</v>
      </c>
    </row>
    <row r="1666" spans="1:21">
      <c r="A1666" s="54">
        <v>1664</v>
      </c>
      <c r="B1666" s="104">
        <v>3898</v>
      </c>
      <c r="C1666" s="104">
        <v>3898</v>
      </c>
      <c r="D1666" s="105">
        <v>189</v>
      </c>
      <c r="E1666" s="105">
        <v>897844000</v>
      </c>
      <c r="F1666" s="105">
        <v>0</v>
      </c>
      <c r="G1666" s="105">
        <v>33.602928707022599</v>
      </c>
      <c r="H1666" s="105">
        <v>43.068542427310668</v>
      </c>
      <c r="I1666" s="105">
        <v>44.96862518145673</v>
      </c>
      <c r="J1666" s="105">
        <v>52.721836419638919</v>
      </c>
      <c r="K1666" s="105">
        <v>22.264256244942008</v>
      </c>
      <c r="L1666" s="105">
        <v>5.7669696280894591</v>
      </c>
      <c r="M1666" s="105">
        <v>8.5013078181210613</v>
      </c>
      <c r="N1666" s="105">
        <v>11.440031508335748</v>
      </c>
      <c r="O1666" s="105">
        <v>14.708383829022942</v>
      </c>
      <c r="P1666" s="105">
        <v>19.476856766490808</v>
      </c>
      <c r="Q1666" s="105">
        <v>23.704391568519828</v>
      </c>
      <c r="R1666" s="105">
        <v>27.548346958009528</v>
      </c>
      <c r="S1666" s="105">
        <v>0</v>
      </c>
      <c r="T1666" s="105">
        <v>25.647706421413361</v>
      </c>
      <c r="U1666" s="105">
        <v>25.647706421413357</v>
      </c>
    </row>
    <row r="1667" spans="1:21">
      <c r="A1667" s="54">
        <v>1665</v>
      </c>
      <c r="B1667" s="104">
        <v>3899</v>
      </c>
      <c r="C1667" s="104">
        <v>3899</v>
      </c>
      <c r="D1667" s="105">
        <v>238.00000000000003</v>
      </c>
      <c r="E1667" s="105">
        <v>897844000</v>
      </c>
      <c r="F1667" s="105">
        <v>0</v>
      </c>
      <c r="G1667" s="105">
        <v>28.578116327394515</v>
      </c>
      <c r="H1667" s="105">
        <v>38.70691581201541</v>
      </c>
      <c r="I1667" s="105">
        <v>41.888250911550116</v>
      </c>
      <c r="J1667" s="105">
        <v>50.964441872317607</v>
      </c>
      <c r="K1667" s="105">
        <v>25.387527213616842</v>
      </c>
      <c r="L1667" s="105">
        <v>5.6366203058693412</v>
      </c>
      <c r="M1667" s="105">
        <v>5.7741983500760128</v>
      </c>
      <c r="N1667" s="105">
        <v>7.2676333678392426</v>
      </c>
      <c r="O1667" s="105">
        <v>8.6870456741946462</v>
      </c>
      <c r="P1667" s="105">
        <v>12.95690770673219</v>
      </c>
      <c r="Q1667" s="105">
        <v>17.573852768769619</v>
      </c>
      <c r="R1667" s="105">
        <v>22.320046344154871</v>
      </c>
      <c r="S1667" s="105">
        <v>0</v>
      </c>
      <c r="T1667" s="105">
        <v>22.145129721210864</v>
      </c>
      <c r="U1667" s="105">
        <v>22.145129721210861</v>
      </c>
    </row>
    <row r="1668" spans="1:21">
      <c r="A1668" s="54">
        <v>1666</v>
      </c>
      <c r="B1668" s="104">
        <v>3900</v>
      </c>
      <c r="C1668" s="104">
        <v>3900</v>
      </c>
      <c r="D1668" s="105">
        <v>276</v>
      </c>
      <c r="E1668" s="105">
        <v>897844000</v>
      </c>
      <c r="F1668" s="105">
        <v>0</v>
      </c>
      <c r="G1668" s="105">
        <v>15.289332559598172</v>
      </c>
      <c r="H1668" s="105">
        <v>19.986055629349661</v>
      </c>
      <c r="I1668" s="105">
        <v>20.801813000549568</v>
      </c>
      <c r="J1668" s="105">
        <v>24.660213809185947</v>
      </c>
      <c r="K1668" s="105">
        <v>14.040082929556615</v>
      </c>
      <c r="L1668" s="105">
        <v>3.2478667151769067</v>
      </c>
      <c r="M1668" s="105">
        <v>3.2585935362744327</v>
      </c>
      <c r="N1668" s="105">
        <v>4.4910617328468589</v>
      </c>
      <c r="O1668" s="105">
        <v>5.0845927119267937</v>
      </c>
      <c r="P1668" s="105">
        <v>8.2869011123350997</v>
      </c>
      <c r="Q1668" s="105">
        <v>10.508132341925123</v>
      </c>
      <c r="R1668" s="105">
        <v>12.635812030126024</v>
      </c>
      <c r="S1668" s="105">
        <v>0</v>
      </c>
      <c r="T1668" s="105">
        <v>11.857538175737602</v>
      </c>
      <c r="U1668" s="105">
        <v>11.8575381757376</v>
      </c>
    </row>
    <row r="1669" spans="1:21">
      <c r="A1669" s="54">
        <v>1667</v>
      </c>
      <c r="B1669" s="104">
        <v>3901</v>
      </c>
      <c r="C1669" s="104">
        <v>3901</v>
      </c>
      <c r="D1669" s="105">
        <v>1728.9999999999998</v>
      </c>
      <c r="E1669" s="105">
        <v>897844000</v>
      </c>
      <c r="F1669" s="105">
        <v>0</v>
      </c>
      <c r="G1669" s="105">
        <v>13.962860786936336</v>
      </c>
      <c r="H1669" s="105">
        <v>18.420882604452153</v>
      </c>
      <c r="I1669" s="105">
        <v>19.353585521133276</v>
      </c>
      <c r="J1669" s="105">
        <v>22.991477536383893</v>
      </c>
      <c r="K1669" s="105">
        <v>12.590566730403793</v>
      </c>
      <c r="L1669" s="105">
        <v>2.326700789301166</v>
      </c>
      <c r="M1669" s="105">
        <v>2.4862200332865232</v>
      </c>
      <c r="N1669" s="105">
        <v>3.6966288988492333</v>
      </c>
      <c r="O1669" s="105">
        <v>4.1189001628641044</v>
      </c>
      <c r="P1669" s="105">
        <v>7.1278939681563136</v>
      </c>
      <c r="Q1669" s="105">
        <v>9.3227637571312716</v>
      </c>
      <c r="R1669" s="105">
        <v>11.367533503119173</v>
      </c>
      <c r="S1669" s="105">
        <v>0</v>
      </c>
      <c r="T1669" s="105">
        <v>10.647167857668103</v>
      </c>
      <c r="U1669" s="105">
        <v>10.647167857668105</v>
      </c>
    </row>
    <row r="1670" spans="1:21">
      <c r="A1670" s="54">
        <v>1668</v>
      </c>
      <c r="B1670" s="104">
        <v>3902</v>
      </c>
      <c r="C1670" s="104">
        <v>3902</v>
      </c>
      <c r="D1670" s="105">
        <v>0</v>
      </c>
      <c r="E1670" s="105">
        <v>897844000</v>
      </c>
      <c r="F1670" s="105">
        <v>0</v>
      </c>
      <c r="G1670" s="105">
        <v>100</v>
      </c>
      <c r="H1670" s="105">
        <v>100</v>
      </c>
      <c r="I1670" s="105">
        <v>100</v>
      </c>
      <c r="J1670" s="105">
        <v>100</v>
      </c>
      <c r="K1670" s="105">
        <v>100</v>
      </c>
      <c r="L1670" s="105">
        <v>100</v>
      </c>
      <c r="M1670" s="105">
        <v>100</v>
      </c>
      <c r="N1670" s="105">
        <v>100</v>
      </c>
      <c r="O1670" s="105">
        <v>100</v>
      </c>
      <c r="P1670" s="105">
        <v>100</v>
      </c>
      <c r="Q1670" s="105">
        <v>100</v>
      </c>
      <c r="R1670" s="105">
        <v>100</v>
      </c>
      <c r="S1670" s="105">
        <v>0</v>
      </c>
      <c r="T1670" s="105">
        <v>0</v>
      </c>
      <c r="U1670" s="105">
        <v>0</v>
      </c>
    </row>
    <row r="1671" spans="1:21">
      <c r="A1671" s="54">
        <v>1669</v>
      </c>
      <c r="B1671" s="104">
        <v>3903</v>
      </c>
      <c r="C1671" s="104">
        <v>3903</v>
      </c>
      <c r="D1671" s="105">
        <v>0</v>
      </c>
      <c r="E1671" s="105">
        <v>4618910000</v>
      </c>
      <c r="F1671" s="105">
        <v>0</v>
      </c>
      <c r="G1671" s="105">
        <v>5.4856737032198026</v>
      </c>
      <c r="H1671" s="105">
        <v>6.4210146883368502</v>
      </c>
      <c r="I1671" s="105">
        <v>6.0469051930972233</v>
      </c>
      <c r="J1671" s="105">
        <v>6.4709126387642772</v>
      </c>
      <c r="K1671" s="105">
        <v>7.1618468637611841</v>
      </c>
      <c r="L1671" s="105">
        <v>4.5750772409473424</v>
      </c>
      <c r="M1671" s="105">
        <v>2.5450621638963042</v>
      </c>
      <c r="N1671" s="105">
        <v>3.0784793023567625</v>
      </c>
      <c r="O1671" s="105">
        <v>3.6442574693362397</v>
      </c>
      <c r="P1671" s="105">
        <v>4.8554615479766321</v>
      </c>
      <c r="Q1671" s="105">
        <v>5.0782061367214624</v>
      </c>
      <c r="R1671" s="105">
        <v>5.2070491553854481</v>
      </c>
      <c r="S1671" s="105">
        <v>0</v>
      </c>
      <c r="T1671" s="105">
        <v>0</v>
      </c>
      <c r="U1671" s="105">
        <v>0</v>
      </c>
    </row>
    <row r="1672" spans="1:21">
      <c r="A1672" s="54">
        <v>1670</v>
      </c>
      <c r="B1672" s="104">
        <v>3913</v>
      </c>
      <c r="C1672" s="104">
        <v>3913</v>
      </c>
      <c r="D1672" s="105">
        <v>26.000000000000004</v>
      </c>
      <c r="E1672" s="105">
        <v>923782000</v>
      </c>
      <c r="F1672" s="105">
        <v>0</v>
      </c>
      <c r="G1672" s="105">
        <v>4.0180018231250241</v>
      </c>
      <c r="H1672" s="105">
        <v>4.7748298946872874</v>
      </c>
      <c r="I1672" s="105">
        <v>5.5097993476477987</v>
      </c>
      <c r="J1672" s="105">
        <v>5.4507427987489674</v>
      </c>
      <c r="K1672" s="105">
        <v>5.4324604609596978</v>
      </c>
      <c r="L1672" s="105">
        <v>1.7271700480437697</v>
      </c>
      <c r="M1672" s="105">
        <v>0.72289287633314647</v>
      </c>
      <c r="N1672" s="105">
        <v>0.95224147911882906</v>
      </c>
      <c r="O1672" s="105">
        <v>1.2039064342203432</v>
      </c>
      <c r="P1672" s="105">
        <v>1.7584163418959531</v>
      </c>
      <c r="Q1672" s="105">
        <v>2.5537681763540148</v>
      </c>
      <c r="R1672" s="105">
        <v>3.1573170606173093</v>
      </c>
      <c r="S1672" s="105">
        <v>0</v>
      </c>
      <c r="T1672" s="105">
        <v>3.1051288951460116</v>
      </c>
      <c r="U1672" s="105">
        <v>3.1051288951460112</v>
      </c>
    </row>
    <row r="1673" spans="1:21">
      <c r="A1673" s="54">
        <v>1671</v>
      </c>
      <c r="B1673" s="104">
        <v>3914</v>
      </c>
      <c r="C1673" s="104">
        <v>3914</v>
      </c>
      <c r="D1673" s="105">
        <v>0</v>
      </c>
      <c r="E1673" s="105">
        <v>923782000</v>
      </c>
      <c r="F1673" s="105">
        <v>0</v>
      </c>
      <c r="G1673" s="105">
        <v>3.9674726948406178</v>
      </c>
      <c r="H1673" s="105">
        <v>4.5696847004226324</v>
      </c>
      <c r="I1673" s="105">
        <v>5.1046021537661881</v>
      </c>
      <c r="J1673" s="105">
        <v>6.0168108172730781</v>
      </c>
      <c r="K1673" s="105">
        <v>5.1075553057753007</v>
      </c>
      <c r="L1673" s="105">
        <v>2.0841272932255701</v>
      </c>
      <c r="M1673" s="105">
        <v>0.85938427943420126</v>
      </c>
      <c r="N1673" s="105">
        <v>1.0140055908496046</v>
      </c>
      <c r="O1673" s="105">
        <v>1.2500663564037602</v>
      </c>
      <c r="P1673" s="105">
        <v>1.6830302328712632</v>
      </c>
      <c r="Q1673" s="105">
        <v>2.4749117417990449</v>
      </c>
      <c r="R1673" s="105">
        <v>2.9438457892785892</v>
      </c>
      <c r="S1673" s="105">
        <v>0</v>
      </c>
      <c r="T1673" s="105">
        <v>0</v>
      </c>
      <c r="U1673" s="105">
        <v>0</v>
      </c>
    </row>
    <row r="1674" spans="1:21">
      <c r="A1674" s="54">
        <v>1672</v>
      </c>
      <c r="B1674" s="104">
        <v>3915</v>
      </c>
      <c r="C1674" s="104">
        <v>3915</v>
      </c>
      <c r="D1674" s="105">
        <v>52.000000000000007</v>
      </c>
      <c r="E1674" s="105">
        <v>923782000</v>
      </c>
      <c r="F1674" s="105">
        <v>0</v>
      </c>
      <c r="G1674" s="105">
        <v>8.5031245396900736</v>
      </c>
      <c r="H1674" s="105">
        <v>10.403950609637509</v>
      </c>
      <c r="I1674" s="105">
        <v>11.317093695667488</v>
      </c>
      <c r="J1674" s="105">
        <v>13.274920652315298</v>
      </c>
      <c r="K1674" s="105">
        <v>14.701474157672296</v>
      </c>
      <c r="L1674" s="105">
        <v>4.3322774867874525</v>
      </c>
      <c r="M1674" s="105">
        <v>2.2168087701311339</v>
      </c>
      <c r="N1674" s="105">
        <v>2.4627834418854095</v>
      </c>
      <c r="O1674" s="105">
        <v>2.9503005754352105</v>
      </c>
      <c r="P1674" s="105">
        <v>4.6817254467311358</v>
      </c>
      <c r="Q1674" s="105">
        <v>6.1208703049006301</v>
      </c>
      <c r="R1674" s="105">
        <v>7.1666054172341154</v>
      </c>
      <c r="S1674" s="105">
        <v>0</v>
      </c>
      <c r="T1674" s="105">
        <v>7.3443279248406448</v>
      </c>
      <c r="U1674" s="105">
        <v>7.3443279248406439</v>
      </c>
    </row>
    <row r="1675" spans="1:21">
      <c r="A1675" s="54">
        <v>1673</v>
      </c>
      <c r="B1675" s="104">
        <v>3916</v>
      </c>
      <c r="C1675" s="104">
        <v>3916</v>
      </c>
      <c r="D1675" s="105">
        <v>0</v>
      </c>
      <c r="E1675" s="105">
        <v>923782000</v>
      </c>
      <c r="F1675" s="105">
        <v>0</v>
      </c>
      <c r="G1675" s="105">
        <v>12.131914328420013</v>
      </c>
      <c r="H1675" s="105">
        <v>14.276215170853376</v>
      </c>
      <c r="I1675" s="105">
        <v>14.545163391206055</v>
      </c>
      <c r="J1675" s="105">
        <v>15.450689293996934</v>
      </c>
      <c r="K1675" s="105">
        <v>18.726773918385341</v>
      </c>
      <c r="L1675" s="105">
        <v>9.1619345378111721</v>
      </c>
      <c r="M1675" s="105">
        <v>5.1960499040799695</v>
      </c>
      <c r="N1675" s="105">
        <v>4.8590051691252674</v>
      </c>
      <c r="O1675" s="105">
        <v>5.4578714740731948</v>
      </c>
      <c r="P1675" s="105">
        <v>8.3230242110982076</v>
      </c>
      <c r="Q1675" s="105">
        <v>9.603501196764844</v>
      </c>
      <c r="R1675" s="105">
        <v>11.077766113734256</v>
      </c>
      <c r="S1675" s="105">
        <v>0</v>
      </c>
      <c r="T1675" s="105">
        <v>0</v>
      </c>
      <c r="U1675" s="105">
        <v>0</v>
      </c>
    </row>
    <row r="1676" spans="1:21">
      <c r="A1676" s="54">
        <v>1674</v>
      </c>
      <c r="B1676" s="104">
        <v>3917</v>
      </c>
      <c r="C1676" s="104">
        <v>3917</v>
      </c>
      <c r="D1676" s="105">
        <v>26.000000000000004</v>
      </c>
      <c r="E1676" s="105">
        <v>923782000</v>
      </c>
      <c r="F1676" s="105">
        <v>0</v>
      </c>
      <c r="G1676" s="105">
        <v>7.6177110411979063</v>
      </c>
      <c r="H1676" s="105">
        <v>8.4619297113949887</v>
      </c>
      <c r="I1676" s="105">
        <v>8.3874944938640787</v>
      </c>
      <c r="J1676" s="105">
        <v>9.0588980845684635</v>
      </c>
      <c r="K1676" s="105">
        <v>8.7815556612900547</v>
      </c>
      <c r="L1676" s="105">
        <v>5.9819627521982808</v>
      </c>
      <c r="M1676" s="105">
        <v>3.1485672725862939</v>
      </c>
      <c r="N1676" s="105">
        <v>2.9138280592809545</v>
      </c>
      <c r="O1676" s="105">
        <v>3.2992848511507176</v>
      </c>
      <c r="P1676" s="105">
        <v>4.5927508123145362</v>
      </c>
      <c r="Q1676" s="105">
        <v>5.6524012992916033</v>
      </c>
      <c r="R1676" s="105">
        <v>6.1907621201470304</v>
      </c>
      <c r="S1676" s="105">
        <v>0</v>
      </c>
      <c r="T1676" s="105">
        <v>6.1739288466070752</v>
      </c>
      <c r="U1676" s="105">
        <v>6.1739288466070743</v>
      </c>
    </row>
    <row r="1677" spans="1:21">
      <c r="A1677" s="54">
        <v>1675</v>
      </c>
      <c r="B1677" s="104">
        <v>3923</v>
      </c>
      <c r="C1677" s="104">
        <v>3923</v>
      </c>
      <c r="D1677" s="105">
        <v>593</v>
      </c>
      <c r="E1677" s="105">
        <v>9496300000</v>
      </c>
      <c r="F1677" s="105">
        <v>0</v>
      </c>
      <c r="G1677" s="105">
        <v>3.9369328015113614</v>
      </c>
      <c r="H1677" s="105">
        <v>5.3031058268523052</v>
      </c>
      <c r="I1677" s="105">
        <v>5.6750189903783568</v>
      </c>
      <c r="J1677" s="105">
        <v>6.9426605116894011</v>
      </c>
      <c r="K1677" s="105">
        <v>8.1860364757484945</v>
      </c>
      <c r="L1677" s="105">
        <v>1.1971951292053746</v>
      </c>
      <c r="M1677" s="105">
        <v>0.52248572736962307</v>
      </c>
      <c r="N1677" s="105">
        <v>0.89294891895692041</v>
      </c>
      <c r="O1677" s="105">
        <v>1.1722329647792076</v>
      </c>
      <c r="P1677" s="105">
        <v>1.6565750313022325</v>
      </c>
      <c r="Q1677" s="105">
        <v>2.3815531730578083</v>
      </c>
      <c r="R1677" s="105">
        <v>3.0771962786805536</v>
      </c>
      <c r="S1677" s="105">
        <v>0</v>
      </c>
      <c r="T1677" s="105">
        <v>3.4119951524609697</v>
      </c>
      <c r="U1677" s="105">
        <v>3.4119951524609693</v>
      </c>
    </row>
    <row r="1678" spans="1:21">
      <c r="A1678" s="54">
        <v>1676</v>
      </c>
      <c r="B1678" s="104">
        <v>3924</v>
      </c>
      <c r="C1678" s="104">
        <v>3924</v>
      </c>
      <c r="D1678" s="105">
        <v>438</v>
      </c>
      <c r="E1678" s="105">
        <v>2823070000</v>
      </c>
      <c r="F1678" s="105">
        <v>0</v>
      </c>
      <c r="G1678" s="105">
        <v>3.319793836605923</v>
      </c>
      <c r="H1678" s="105">
        <v>4.3773555476162302</v>
      </c>
      <c r="I1678" s="105">
        <v>4.6896506049545348</v>
      </c>
      <c r="J1678" s="105">
        <v>5.7365686997899523</v>
      </c>
      <c r="K1678" s="105">
        <v>6.565556254767607</v>
      </c>
      <c r="L1678" s="105">
        <v>3.1398689693379898</v>
      </c>
      <c r="M1678" s="105">
        <v>0.95984635779015282</v>
      </c>
      <c r="N1678" s="105">
        <v>1.0944540159996083</v>
      </c>
      <c r="O1678" s="105">
        <v>1.2932153843634053</v>
      </c>
      <c r="P1678" s="105">
        <v>1.5949596270397524</v>
      </c>
      <c r="Q1678" s="105">
        <v>2.2203666976950367</v>
      </c>
      <c r="R1678" s="105">
        <v>2.7494405825371158</v>
      </c>
      <c r="S1678" s="105">
        <v>0</v>
      </c>
      <c r="T1678" s="105">
        <v>3.1450897148747754</v>
      </c>
      <c r="U1678" s="105">
        <v>3.1450897148747763</v>
      </c>
    </row>
    <row r="1679" spans="1:21">
      <c r="A1679" s="54">
        <v>1677</v>
      </c>
      <c r="B1679" s="104">
        <v>3925</v>
      </c>
      <c r="C1679" s="104">
        <v>3925</v>
      </c>
      <c r="D1679" s="105">
        <v>52.000000000000007</v>
      </c>
      <c r="E1679" s="105">
        <v>923782000</v>
      </c>
      <c r="F1679" s="105">
        <v>0</v>
      </c>
      <c r="G1679" s="105">
        <v>26.662620828185666</v>
      </c>
      <c r="H1679" s="105">
        <v>34.197709323107709</v>
      </c>
      <c r="I1679" s="105">
        <v>35.752150651075084</v>
      </c>
      <c r="J1679" s="105">
        <v>41.949300697938561</v>
      </c>
      <c r="K1679" s="105">
        <v>46.267550073973283</v>
      </c>
      <c r="L1679" s="105">
        <v>19.756469053228113</v>
      </c>
      <c r="M1679" s="105">
        <v>6.4903679154380836</v>
      </c>
      <c r="N1679" s="105">
        <v>6.1150745325726161</v>
      </c>
      <c r="O1679" s="105">
        <v>8.2854712169070588</v>
      </c>
      <c r="P1679" s="105">
        <v>11.945740023850268</v>
      </c>
      <c r="Q1679" s="105">
        <v>18.616504483585256</v>
      </c>
      <c r="R1679" s="105">
        <v>22.001323480600757</v>
      </c>
      <c r="S1679" s="105">
        <v>0</v>
      </c>
      <c r="T1679" s="105">
        <v>23.170023523371867</v>
      </c>
      <c r="U1679" s="105">
        <v>23.170023523371867</v>
      </c>
    </row>
    <row r="1680" spans="1:21">
      <c r="A1680" s="54">
        <v>1678</v>
      </c>
      <c r="B1680" s="104">
        <v>3926</v>
      </c>
      <c r="C1680" s="104">
        <v>3926</v>
      </c>
      <c r="D1680" s="105">
        <v>205.99999999999997</v>
      </c>
      <c r="E1680" s="105">
        <v>923782000</v>
      </c>
      <c r="F1680" s="105">
        <v>0</v>
      </c>
      <c r="G1680" s="105">
        <v>15.053418053910548</v>
      </c>
      <c r="H1680" s="105">
        <v>20.835525650776844</v>
      </c>
      <c r="I1680" s="105">
        <v>22.798322612362046</v>
      </c>
      <c r="J1680" s="105">
        <v>28.090827394525856</v>
      </c>
      <c r="K1680" s="105">
        <v>32.772675158664086</v>
      </c>
      <c r="L1680" s="105">
        <v>0.63685538323348689</v>
      </c>
      <c r="M1680" s="105">
        <v>0.52645151173538773</v>
      </c>
      <c r="N1680" s="105">
        <v>1.5756633764911034</v>
      </c>
      <c r="O1680" s="105">
        <v>2.3640248513964717</v>
      </c>
      <c r="P1680" s="105">
        <v>4.5058346956016102</v>
      </c>
      <c r="Q1680" s="105">
        <v>8.4574311109336122</v>
      </c>
      <c r="R1680" s="105">
        <v>11.357994127318785</v>
      </c>
      <c r="S1680" s="105">
        <v>0</v>
      </c>
      <c r="T1680" s="105">
        <v>12.414585327245819</v>
      </c>
      <c r="U1680" s="105">
        <v>12.414585327245824</v>
      </c>
    </row>
    <row r="1681" spans="1:21">
      <c r="A1681" s="54">
        <v>1679</v>
      </c>
      <c r="B1681" s="104">
        <v>3927</v>
      </c>
      <c r="C1681" s="104">
        <v>3927</v>
      </c>
      <c r="D1681" s="105">
        <v>540.99999999999989</v>
      </c>
      <c r="E1681" s="105">
        <v>923782000</v>
      </c>
      <c r="F1681" s="105">
        <v>0</v>
      </c>
      <c r="G1681" s="105">
        <v>6.7951893444093479</v>
      </c>
      <c r="H1681" s="105">
        <v>8.9634548902037832</v>
      </c>
      <c r="I1681" s="105">
        <v>9.4479908745020396</v>
      </c>
      <c r="J1681" s="105">
        <v>11.317212621249071</v>
      </c>
      <c r="K1681" s="105">
        <v>12.789437797405773</v>
      </c>
      <c r="L1681" s="105">
        <v>1.466427437669048</v>
      </c>
      <c r="M1681" s="105">
        <v>0.82017879223373591</v>
      </c>
      <c r="N1681" s="105">
        <v>1.2322357180098349</v>
      </c>
      <c r="O1681" s="105">
        <v>2.0371367548843158</v>
      </c>
      <c r="P1681" s="105">
        <v>3.297818941145211</v>
      </c>
      <c r="Q1681" s="105">
        <v>4.4125785683196908</v>
      </c>
      <c r="R1681" s="105">
        <v>5.4244356318302209</v>
      </c>
      <c r="S1681" s="105">
        <v>0</v>
      </c>
      <c r="T1681" s="105">
        <v>5.6670081143218383</v>
      </c>
      <c r="U1681" s="105">
        <v>5.66700811432184</v>
      </c>
    </row>
    <row r="1682" spans="1:21">
      <c r="A1682" s="54">
        <v>1680</v>
      </c>
      <c r="B1682" s="104">
        <v>3928</v>
      </c>
      <c r="C1682" s="104">
        <v>3928</v>
      </c>
      <c r="D1682" s="105">
        <v>26.000000000000004</v>
      </c>
      <c r="E1682" s="105">
        <v>923782000</v>
      </c>
      <c r="F1682" s="105">
        <v>0</v>
      </c>
      <c r="G1682" s="105">
        <v>14.498415105807259</v>
      </c>
      <c r="H1682" s="105">
        <v>20.167640581758459</v>
      </c>
      <c r="I1682" s="105">
        <v>22.156145544537033</v>
      </c>
      <c r="J1682" s="105">
        <v>27.358167449109789</v>
      </c>
      <c r="K1682" s="105">
        <v>31.779857038312567</v>
      </c>
      <c r="L1682" s="105">
        <v>1.3248577103897436</v>
      </c>
      <c r="M1682" s="105">
        <v>1.2563465496690072</v>
      </c>
      <c r="N1682" s="105">
        <v>1.7987028395279356</v>
      </c>
      <c r="O1682" s="105">
        <v>2.7904184082617807</v>
      </c>
      <c r="P1682" s="105">
        <v>5.3688457943903973</v>
      </c>
      <c r="Q1682" s="105">
        <v>8.1295915517794821</v>
      </c>
      <c r="R1682" s="105">
        <v>10.924167448531126</v>
      </c>
      <c r="S1682" s="105">
        <v>0</v>
      </c>
      <c r="T1682" s="105">
        <v>12.296096335172884</v>
      </c>
      <c r="U1682" s="105">
        <v>12.296096335172882</v>
      </c>
    </row>
    <row r="1683" spans="1:21">
      <c r="A1683" s="54">
        <v>1681</v>
      </c>
      <c r="B1683" s="104">
        <v>3929</v>
      </c>
      <c r="C1683" s="104">
        <v>3929</v>
      </c>
      <c r="D1683" s="105">
        <v>670</v>
      </c>
      <c r="E1683" s="105">
        <v>1873430000</v>
      </c>
      <c r="F1683" s="105">
        <v>0</v>
      </c>
      <c r="G1683" s="105">
        <v>4.1513547672791109</v>
      </c>
      <c r="H1683" s="105">
        <v>5.428194084361202</v>
      </c>
      <c r="I1683" s="105">
        <v>5.7780181324281372</v>
      </c>
      <c r="J1683" s="105">
        <v>7.1061403541563681</v>
      </c>
      <c r="K1683" s="105">
        <v>8.3766684942364975</v>
      </c>
      <c r="L1683" s="105">
        <v>2.5803086306067486</v>
      </c>
      <c r="M1683" s="105">
        <v>1.2288518102817541</v>
      </c>
      <c r="N1683" s="105">
        <v>1.2865685406389658</v>
      </c>
      <c r="O1683" s="105">
        <v>1.548806006625526</v>
      </c>
      <c r="P1683" s="105">
        <v>1.8774024622332937</v>
      </c>
      <c r="Q1683" s="105">
        <v>2.599673015548106</v>
      </c>
      <c r="R1683" s="105">
        <v>3.2432624567799095</v>
      </c>
      <c r="S1683" s="105">
        <v>0</v>
      </c>
      <c r="T1683" s="105">
        <v>3.7671040629313013</v>
      </c>
      <c r="U1683" s="105">
        <v>3.7671040629313013</v>
      </c>
    </row>
    <row r="1684" spans="1:21">
      <c r="A1684" s="54">
        <v>1682</v>
      </c>
      <c r="B1684" s="104">
        <v>3930</v>
      </c>
      <c r="C1684" s="104">
        <v>3930</v>
      </c>
      <c r="D1684" s="105">
        <v>1365.9999999999998</v>
      </c>
      <c r="E1684" s="105">
        <v>2823070000</v>
      </c>
      <c r="F1684" s="105">
        <v>0</v>
      </c>
      <c r="G1684" s="105">
        <v>5.0612912014968536</v>
      </c>
      <c r="H1684" s="105">
        <v>6.4818863202619248</v>
      </c>
      <c r="I1684" s="105">
        <v>6.7872021141364964</v>
      </c>
      <c r="J1684" s="105">
        <v>8.1319980717211813</v>
      </c>
      <c r="K1684" s="105">
        <v>9.2084653317376244</v>
      </c>
      <c r="L1684" s="105">
        <v>2.9940317683153004</v>
      </c>
      <c r="M1684" s="105">
        <v>1.4315161960182474</v>
      </c>
      <c r="N1684" s="105">
        <v>1.7057312932899575</v>
      </c>
      <c r="O1684" s="105">
        <v>2.1664278757673272</v>
      </c>
      <c r="P1684" s="105">
        <v>2.5771900095806894</v>
      </c>
      <c r="Q1684" s="105">
        <v>3.3449944179700402</v>
      </c>
      <c r="R1684" s="105">
        <v>4.028332695134468</v>
      </c>
      <c r="S1684" s="105">
        <v>0</v>
      </c>
      <c r="T1684" s="105">
        <v>4.4932556079525101</v>
      </c>
      <c r="U1684" s="105">
        <v>4.4932556079525092</v>
      </c>
    </row>
    <row r="1685" spans="1:21">
      <c r="A1685" s="54">
        <v>1683</v>
      </c>
      <c r="B1685" s="104">
        <v>3931</v>
      </c>
      <c r="C1685" s="104">
        <v>3931</v>
      </c>
      <c r="D1685" s="105">
        <v>26.000000000000004</v>
      </c>
      <c r="E1685" s="105">
        <v>923782000</v>
      </c>
      <c r="F1685" s="105">
        <v>0</v>
      </c>
      <c r="G1685" s="105">
        <v>10.083504034071067</v>
      </c>
      <c r="H1685" s="105">
        <v>11.945260683417835</v>
      </c>
      <c r="I1685" s="105">
        <v>13.218693746631859</v>
      </c>
      <c r="J1685" s="105">
        <v>15.421869794546597</v>
      </c>
      <c r="K1685" s="105">
        <v>17.005781715522776</v>
      </c>
      <c r="L1685" s="105">
        <v>3.4049923786406135</v>
      </c>
      <c r="M1685" s="105">
        <v>1.8014347821406305</v>
      </c>
      <c r="N1685" s="105">
        <v>2.1530921108698795</v>
      </c>
      <c r="O1685" s="105">
        <v>3.5545523533956791</v>
      </c>
      <c r="P1685" s="105">
        <v>4.7660934014348948</v>
      </c>
      <c r="Q1685" s="105">
        <v>6.4747306432499867</v>
      </c>
      <c r="R1685" s="105">
        <v>7.4287829838327246</v>
      </c>
      <c r="S1685" s="105">
        <v>0</v>
      </c>
      <c r="T1685" s="105">
        <v>8.104899052312879</v>
      </c>
      <c r="U1685" s="105">
        <v>8.1048990523128772</v>
      </c>
    </row>
    <row r="1686" spans="1:21">
      <c r="A1686" s="54">
        <v>1684</v>
      </c>
      <c r="B1686" s="104">
        <v>3932</v>
      </c>
      <c r="C1686" s="104">
        <v>3932</v>
      </c>
      <c r="D1686" s="105">
        <v>0</v>
      </c>
      <c r="E1686" s="105">
        <v>923782000</v>
      </c>
      <c r="F1686" s="105">
        <v>0</v>
      </c>
      <c r="G1686" s="105">
        <v>9.831530377997483</v>
      </c>
      <c r="H1686" s="105">
        <v>12.946820790468472</v>
      </c>
      <c r="I1686" s="105">
        <v>13.6786870210355</v>
      </c>
      <c r="J1686" s="105">
        <v>16.385927161738675</v>
      </c>
      <c r="K1686" s="105">
        <v>18.398258257997313</v>
      </c>
      <c r="L1686" s="105">
        <v>2.356277900694792</v>
      </c>
      <c r="M1686" s="105">
        <v>1.5552179174535892</v>
      </c>
      <c r="N1686" s="105">
        <v>1.8964471651649253</v>
      </c>
      <c r="O1686" s="105">
        <v>2.5318070948630349</v>
      </c>
      <c r="P1686" s="105">
        <v>4.3421352913450884</v>
      </c>
      <c r="Q1686" s="105">
        <v>6.2175361760637688</v>
      </c>
      <c r="R1686" s="105">
        <v>7.6546696241826933</v>
      </c>
      <c r="S1686" s="105">
        <v>0</v>
      </c>
      <c r="T1686" s="105">
        <v>0</v>
      </c>
      <c r="U1686" s="105">
        <v>0</v>
      </c>
    </row>
    <row r="1687" spans="1:21">
      <c r="A1687" s="54">
        <v>1685</v>
      </c>
      <c r="B1687" s="104">
        <v>3933</v>
      </c>
      <c r="C1687" s="104">
        <v>3933</v>
      </c>
      <c r="D1687" s="105">
        <v>0</v>
      </c>
      <c r="E1687" s="105">
        <v>923782000</v>
      </c>
      <c r="F1687" s="105">
        <v>1</v>
      </c>
      <c r="G1687" s="105">
        <v>-99999</v>
      </c>
      <c r="H1687" s="105">
        <v>-99999</v>
      </c>
      <c r="I1687" s="105">
        <v>-99999</v>
      </c>
      <c r="J1687" s="105">
        <v>-99999</v>
      </c>
      <c r="K1687" s="105">
        <v>-99999</v>
      </c>
      <c r="L1687" s="105">
        <v>-99999</v>
      </c>
      <c r="M1687" s="105">
        <v>-99999</v>
      </c>
      <c r="N1687" s="105">
        <v>-99999</v>
      </c>
      <c r="O1687" s="105">
        <v>-99999</v>
      </c>
      <c r="P1687" s="105">
        <v>-99999</v>
      </c>
      <c r="Q1687" s="105">
        <v>-99999</v>
      </c>
      <c r="R1687" s="105">
        <v>-99999</v>
      </c>
      <c r="S1687" s="105">
        <v>0</v>
      </c>
      <c r="T1687" s="105">
        <v>0</v>
      </c>
      <c r="U1687" s="105">
        <v>0</v>
      </c>
    </row>
    <row r="1688" spans="1:21">
      <c r="A1688" s="54">
        <v>1686</v>
      </c>
      <c r="B1688" s="104">
        <v>3934</v>
      </c>
      <c r="C1688" s="104">
        <v>3934</v>
      </c>
      <c r="D1688" s="105">
        <v>0</v>
      </c>
      <c r="E1688" s="105">
        <v>923782000</v>
      </c>
      <c r="F1688" s="105">
        <v>0</v>
      </c>
      <c r="G1688" s="105">
        <v>100</v>
      </c>
      <c r="H1688" s="105">
        <v>100</v>
      </c>
      <c r="I1688" s="105">
        <v>100</v>
      </c>
      <c r="J1688" s="105">
        <v>100</v>
      </c>
      <c r="K1688" s="105">
        <v>100</v>
      </c>
      <c r="L1688" s="105">
        <v>16.196322965197982</v>
      </c>
      <c r="M1688" s="105">
        <v>16.196322965197982</v>
      </c>
      <c r="N1688" s="105">
        <v>24.984175890911949</v>
      </c>
      <c r="O1688" s="105">
        <v>44.436210883706813</v>
      </c>
      <c r="P1688" s="105">
        <v>100</v>
      </c>
      <c r="Q1688" s="105">
        <v>100</v>
      </c>
      <c r="R1688" s="105">
        <v>100</v>
      </c>
      <c r="S1688" s="105">
        <v>0</v>
      </c>
      <c r="T1688" s="105">
        <v>0</v>
      </c>
      <c r="U1688" s="105">
        <v>0</v>
      </c>
    </row>
    <row r="1689" spans="1:21">
      <c r="A1689" s="54">
        <v>1687</v>
      </c>
      <c r="B1689" s="104">
        <v>3935</v>
      </c>
      <c r="C1689" s="104">
        <v>3935</v>
      </c>
      <c r="D1689" s="105">
        <v>928.00000000000011</v>
      </c>
      <c r="E1689" s="105">
        <v>1847560000</v>
      </c>
      <c r="F1689" s="105">
        <v>0</v>
      </c>
      <c r="G1689" s="105">
        <v>15.890037469954905</v>
      </c>
      <c r="H1689" s="105">
        <v>19.468454362290899</v>
      </c>
      <c r="I1689" s="105">
        <v>18.635356898981769</v>
      </c>
      <c r="J1689" s="105">
        <v>20.81015262079449</v>
      </c>
      <c r="K1689" s="105">
        <v>24.479515861595797</v>
      </c>
      <c r="L1689" s="105">
        <v>16.093071492688065</v>
      </c>
      <c r="M1689" s="105">
        <v>8.7913350623323367</v>
      </c>
      <c r="N1689" s="105">
        <v>8.5003752490256215</v>
      </c>
      <c r="O1689" s="105">
        <v>10.975735055875361</v>
      </c>
      <c r="P1689" s="105">
        <v>10.977069802413203</v>
      </c>
      <c r="Q1689" s="105">
        <v>12.597529248213172</v>
      </c>
      <c r="R1689" s="105">
        <v>13.488672796318284</v>
      </c>
      <c r="S1689" s="105">
        <v>0</v>
      </c>
      <c r="T1689" s="105">
        <v>15.058942160040326</v>
      </c>
      <c r="U1689" s="105">
        <v>15.058942160040328</v>
      </c>
    </row>
    <row r="1690" spans="1:21">
      <c r="A1690" s="54">
        <v>1688</v>
      </c>
      <c r="B1690" s="104">
        <v>3939</v>
      </c>
      <c r="C1690" s="104">
        <v>3939</v>
      </c>
      <c r="D1690" s="105">
        <v>7191</v>
      </c>
      <c r="E1690" s="105">
        <v>2797210000</v>
      </c>
      <c r="F1690" s="105">
        <v>0</v>
      </c>
      <c r="G1690" s="105">
        <v>10.611064753678532</v>
      </c>
      <c r="H1690" s="105">
        <v>11.573480210849118</v>
      </c>
      <c r="I1690" s="105">
        <v>10.65067780201065</v>
      </c>
      <c r="J1690" s="105">
        <v>11.531879378919289</v>
      </c>
      <c r="K1690" s="105">
        <v>11.908605011384063</v>
      </c>
      <c r="L1690" s="105">
        <v>13.807795550822588</v>
      </c>
      <c r="M1690" s="105">
        <v>11.422269639484504</v>
      </c>
      <c r="N1690" s="105">
        <v>11.376031546478506</v>
      </c>
      <c r="O1690" s="105">
        <v>11.124885534953576</v>
      </c>
      <c r="P1690" s="105">
        <v>10.149927411290646</v>
      </c>
      <c r="Q1690" s="105">
        <v>10.134068149710505</v>
      </c>
      <c r="R1690" s="105">
        <v>9.8121083446516231</v>
      </c>
      <c r="S1690" s="105">
        <v>0</v>
      </c>
      <c r="T1690" s="105">
        <v>11.175232777852798</v>
      </c>
      <c r="U1690" s="105">
        <v>11.175232777852798</v>
      </c>
    </row>
    <row r="1691" spans="1:21">
      <c r="A1691" s="54">
        <v>1689</v>
      </c>
      <c r="B1691" s="104">
        <v>3940</v>
      </c>
      <c r="C1691" s="104">
        <v>3940</v>
      </c>
      <c r="D1691" s="105">
        <v>0</v>
      </c>
      <c r="E1691" s="105">
        <v>923782000</v>
      </c>
      <c r="F1691" s="105">
        <v>0</v>
      </c>
      <c r="G1691" s="105">
        <v>49.931931388110215</v>
      </c>
      <c r="H1691" s="105">
        <v>61.680621126489072</v>
      </c>
      <c r="I1691" s="105">
        <v>61.680621126489072</v>
      </c>
      <c r="J1691" s="105">
        <v>69.904703943354278</v>
      </c>
      <c r="K1691" s="105">
        <v>74.897897082165329</v>
      </c>
      <c r="L1691" s="105">
        <v>32.686385868718418</v>
      </c>
      <c r="M1691" s="105">
        <v>18.344400232444006</v>
      </c>
      <c r="N1691" s="105">
        <v>18.344400232444006</v>
      </c>
      <c r="O1691" s="105">
        <v>27.656056117691339</v>
      </c>
      <c r="P1691" s="105">
        <v>34.568260191768601</v>
      </c>
      <c r="Q1691" s="105">
        <v>39.819135157606873</v>
      </c>
      <c r="R1691" s="105">
        <v>43.091940786999217</v>
      </c>
      <c r="S1691" s="105">
        <v>0</v>
      </c>
      <c r="T1691" s="105">
        <v>0</v>
      </c>
      <c r="U1691" s="105">
        <v>0</v>
      </c>
    </row>
    <row r="1692" spans="1:21">
      <c r="A1692" s="54">
        <v>1690</v>
      </c>
      <c r="B1692" s="104">
        <v>3941</v>
      </c>
      <c r="C1692" s="104">
        <v>3941</v>
      </c>
      <c r="D1692" s="105">
        <v>0</v>
      </c>
      <c r="E1692" s="105">
        <v>923782000</v>
      </c>
      <c r="F1692" s="105">
        <v>0</v>
      </c>
      <c r="G1692" s="105">
        <v>9.6798677315458992</v>
      </c>
      <c r="H1692" s="105">
        <v>12.634365513061917</v>
      </c>
      <c r="I1692" s="105">
        <v>13.27408022258404</v>
      </c>
      <c r="J1692" s="105">
        <v>15.808829209811146</v>
      </c>
      <c r="K1692" s="105">
        <v>17.67391580197987</v>
      </c>
      <c r="L1692" s="105">
        <v>3.8414343681199181</v>
      </c>
      <c r="M1692" s="105">
        <v>1.6181739732494342</v>
      </c>
      <c r="N1692" s="105">
        <v>1.9569129452688261</v>
      </c>
      <c r="O1692" s="105">
        <v>2.5308430506215362</v>
      </c>
      <c r="P1692" s="105">
        <v>4.8029878057288817</v>
      </c>
      <c r="Q1692" s="105">
        <v>6.3298933858197532</v>
      </c>
      <c r="R1692" s="105">
        <v>7.6543966247017448</v>
      </c>
      <c r="S1692" s="105">
        <v>0</v>
      </c>
      <c r="T1692" s="105">
        <v>0</v>
      </c>
      <c r="U1692" s="105">
        <v>0</v>
      </c>
    </row>
    <row r="1693" spans="1:21">
      <c r="A1693" s="54">
        <v>1691</v>
      </c>
      <c r="B1693" s="104">
        <v>3942</v>
      </c>
      <c r="C1693" s="104">
        <v>3942</v>
      </c>
      <c r="D1693" s="105">
        <v>258</v>
      </c>
      <c r="E1693" s="105">
        <v>923782000</v>
      </c>
      <c r="F1693" s="105">
        <v>0</v>
      </c>
      <c r="G1693" s="105">
        <v>8.150792316239766</v>
      </c>
      <c r="H1693" s="105">
        <v>10.4525110766397</v>
      </c>
      <c r="I1693" s="105">
        <v>10.774677513933389</v>
      </c>
      <c r="J1693" s="105">
        <v>12.635364795456026</v>
      </c>
      <c r="K1693" s="105">
        <v>13.98313704030466</v>
      </c>
      <c r="L1693" s="105">
        <v>5.0359437267890366</v>
      </c>
      <c r="M1693" s="105">
        <v>1.8252100613844526</v>
      </c>
      <c r="N1693" s="105">
        <v>1.9105560530231447</v>
      </c>
      <c r="O1693" s="105">
        <v>3.6858491705787957</v>
      </c>
      <c r="P1693" s="105">
        <v>4.4753994794716201</v>
      </c>
      <c r="Q1693" s="105">
        <v>5.6586435864542262</v>
      </c>
      <c r="R1693" s="105">
        <v>6.6235912296179968</v>
      </c>
      <c r="S1693" s="105">
        <v>0</v>
      </c>
      <c r="T1693" s="105">
        <v>7.1009730041577361</v>
      </c>
      <c r="U1693" s="105">
        <v>7.1009730041577344</v>
      </c>
    </row>
    <row r="1694" spans="1:21">
      <c r="A1694" s="54">
        <v>1692</v>
      </c>
      <c r="B1694" s="104">
        <v>3943</v>
      </c>
      <c r="C1694" s="104">
        <v>3943</v>
      </c>
      <c r="D1694" s="105">
        <v>1314</v>
      </c>
      <c r="E1694" s="105">
        <v>923782000</v>
      </c>
      <c r="F1694" s="105">
        <v>0</v>
      </c>
      <c r="G1694" s="105">
        <v>17.249236641481389</v>
      </c>
      <c r="H1694" s="105">
        <v>24.201583438527773</v>
      </c>
      <c r="I1694" s="105">
        <v>20.877477114596164</v>
      </c>
      <c r="J1694" s="105">
        <v>21.71324240783866</v>
      </c>
      <c r="K1694" s="105">
        <v>25.788572516464018</v>
      </c>
      <c r="L1694" s="105">
        <v>14.49864445626088</v>
      </c>
      <c r="M1694" s="105">
        <v>10.452511119629937</v>
      </c>
      <c r="N1694" s="105">
        <v>10.0437612671043</v>
      </c>
      <c r="O1694" s="105">
        <v>11.414965557244487</v>
      </c>
      <c r="P1694" s="105">
        <v>15.115261166976291</v>
      </c>
      <c r="Q1694" s="105">
        <v>16.09334437286865</v>
      </c>
      <c r="R1694" s="105">
        <v>18.839555970111444</v>
      </c>
      <c r="S1694" s="105">
        <v>0</v>
      </c>
      <c r="T1694" s="105">
        <v>17.190679669091999</v>
      </c>
      <c r="U1694" s="105">
        <v>17.190679669091999</v>
      </c>
    </row>
    <row r="1695" spans="1:21">
      <c r="A1695" s="54">
        <v>1693</v>
      </c>
      <c r="B1695" s="104">
        <v>3944</v>
      </c>
      <c r="C1695" s="104">
        <v>3944</v>
      </c>
      <c r="D1695" s="105">
        <v>1186</v>
      </c>
      <c r="E1695" s="105">
        <v>923782000</v>
      </c>
      <c r="F1695" s="105">
        <v>0</v>
      </c>
      <c r="G1695" s="105">
        <v>18.081682532753995</v>
      </c>
      <c r="H1695" s="105">
        <v>25.169646776068891</v>
      </c>
      <c r="I1695" s="105">
        <v>20.570347169640886</v>
      </c>
      <c r="J1695" s="105">
        <v>20.062220115258718</v>
      </c>
      <c r="K1695" s="105">
        <v>26.218382058405087</v>
      </c>
      <c r="L1695" s="105">
        <v>15.10783119812058</v>
      </c>
      <c r="M1695" s="105">
        <v>11.598915565008705</v>
      </c>
      <c r="N1695" s="105">
        <v>11.166666253941091</v>
      </c>
      <c r="O1695" s="105">
        <v>12.176926687276517</v>
      </c>
      <c r="P1695" s="105">
        <v>15.162596836828024</v>
      </c>
      <c r="Q1695" s="105">
        <v>17.315426862520845</v>
      </c>
      <c r="R1695" s="105">
        <v>20.03952768795293</v>
      </c>
      <c r="S1695" s="105">
        <v>0</v>
      </c>
      <c r="T1695" s="105">
        <v>17.722514145314687</v>
      </c>
      <c r="U1695" s="105">
        <v>17.722514145314687</v>
      </c>
    </row>
    <row r="1696" spans="1:21">
      <c r="A1696" s="54">
        <v>1694</v>
      </c>
      <c r="B1696" s="104">
        <v>3945</v>
      </c>
      <c r="C1696" s="104">
        <v>3945</v>
      </c>
      <c r="D1696" s="105">
        <v>29588.000000000004</v>
      </c>
      <c r="E1696" s="105">
        <v>1847560000</v>
      </c>
      <c r="F1696" s="105">
        <v>0</v>
      </c>
      <c r="G1696" s="105">
        <v>4.3117470137432745</v>
      </c>
      <c r="H1696" s="105">
        <v>5.2269050862433284</v>
      </c>
      <c r="I1696" s="105">
        <v>5.015714051895543</v>
      </c>
      <c r="J1696" s="105">
        <v>5.9100644191498679</v>
      </c>
      <c r="K1696" s="105">
        <v>6.5546833264685587</v>
      </c>
      <c r="L1696" s="105">
        <v>4.9969524070594584</v>
      </c>
      <c r="M1696" s="105">
        <v>2.7658892619184043</v>
      </c>
      <c r="N1696" s="105">
        <v>2.7595211362734848</v>
      </c>
      <c r="O1696" s="105">
        <v>3.1059455427627722</v>
      </c>
      <c r="P1696" s="105">
        <v>3.2399005864585151</v>
      </c>
      <c r="Q1696" s="105">
        <v>3.6933007342673041</v>
      </c>
      <c r="R1696" s="105">
        <v>3.9262923548870621</v>
      </c>
      <c r="S1696" s="105">
        <v>0</v>
      </c>
      <c r="T1696" s="105">
        <v>4.2922429934272985</v>
      </c>
      <c r="U1696" s="105">
        <v>4.2922429934272976</v>
      </c>
    </row>
    <row r="1697" spans="1:21">
      <c r="A1697" s="54">
        <v>1695</v>
      </c>
      <c r="B1697" s="104">
        <v>3951</v>
      </c>
      <c r="C1697" s="104">
        <v>3951</v>
      </c>
      <c r="D1697" s="105">
        <v>747</v>
      </c>
      <c r="E1697" s="105">
        <v>1847560000</v>
      </c>
      <c r="F1697" s="105">
        <v>0</v>
      </c>
      <c r="G1697" s="105">
        <v>21.923870924960138</v>
      </c>
      <c r="H1697" s="105">
        <v>30.396864519147641</v>
      </c>
      <c r="I1697" s="105">
        <v>33.291803997161686</v>
      </c>
      <c r="J1697" s="105">
        <v>41.125223858498266</v>
      </c>
      <c r="K1697" s="105">
        <v>47.30953041547955</v>
      </c>
      <c r="L1697" s="105">
        <v>0.98027958076542387</v>
      </c>
      <c r="M1697" s="105">
        <v>0.80475739491806753</v>
      </c>
      <c r="N1697" s="105">
        <v>2.2916864502829353</v>
      </c>
      <c r="O1697" s="105">
        <v>2.9099151143213229</v>
      </c>
      <c r="P1697" s="105">
        <v>7.8066389025602492</v>
      </c>
      <c r="Q1697" s="105">
        <v>12.313406957854328</v>
      </c>
      <c r="R1697" s="105">
        <v>16.471599359852249</v>
      </c>
      <c r="S1697" s="105">
        <v>0</v>
      </c>
      <c r="T1697" s="105">
        <v>18.135464789650154</v>
      </c>
      <c r="U1697" s="105">
        <v>18.135464789650154</v>
      </c>
    </row>
    <row r="1698" spans="1:21">
      <c r="A1698" s="54">
        <v>1696</v>
      </c>
      <c r="B1698" s="104">
        <v>3952</v>
      </c>
      <c r="C1698" s="104">
        <v>3952</v>
      </c>
      <c r="D1698" s="105">
        <v>850.99999999999989</v>
      </c>
      <c r="E1698" s="105">
        <v>923782000</v>
      </c>
      <c r="F1698" s="105">
        <v>0</v>
      </c>
      <c r="G1698" s="105">
        <v>100</v>
      </c>
      <c r="H1698" s="105">
        <v>100</v>
      </c>
      <c r="I1698" s="105">
        <v>100</v>
      </c>
      <c r="J1698" s="105">
        <v>100</v>
      </c>
      <c r="K1698" s="105">
        <v>100</v>
      </c>
      <c r="L1698" s="105">
        <v>0.53698683171336581</v>
      </c>
      <c r="M1698" s="105">
        <v>0.70669493418881646</v>
      </c>
      <c r="N1698" s="105">
        <v>1.4428827548766847</v>
      </c>
      <c r="O1698" s="105">
        <v>2.7552843379196834</v>
      </c>
      <c r="P1698" s="105">
        <v>12.789454662636627</v>
      </c>
      <c r="Q1698" s="105">
        <v>38.368363987909888</v>
      </c>
      <c r="R1698" s="105">
        <v>85.032590459692173</v>
      </c>
      <c r="S1698" s="105">
        <v>0</v>
      </c>
      <c r="T1698" s="105">
        <v>53.469354830744777</v>
      </c>
      <c r="U1698" s="105">
        <v>53.469354830744784</v>
      </c>
    </row>
    <row r="1699" spans="1:21">
      <c r="A1699" s="54">
        <v>1697</v>
      </c>
      <c r="B1699" s="104">
        <v>3953</v>
      </c>
      <c r="C1699" s="104">
        <v>3953</v>
      </c>
      <c r="D1699" s="105">
        <v>102.99999999999999</v>
      </c>
      <c r="E1699" s="105">
        <v>923782000</v>
      </c>
      <c r="F1699" s="105">
        <v>1</v>
      </c>
      <c r="G1699" s="105">
        <v>-99999</v>
      </c>
      <c r="H1699" s="105">
        <v>-99999</v>
      </c>
      <c r="I1699" s="105">
        <v>-99999</v>
      </c>
      <c r="J1699" s="105">
        <v>-99999</v>
      </c>
      <c r="K1699" s="105">
        <v>-99999</v>
      </c>
      <c r="L1699" s="105">
        <v>-99999</v>
      </c>
      <c r="M1699" s="105">
        <v>-99999</v>
      </c>
      <c r="N1699" s="105">
        <v>-99999</v>
      </c>
      <c r="O1699" s="105">
        <v>-99999</v>
      </c>
      <c r="P1699" s="105">
        <v>-99999</v>
      </c>
      <c r="Q1699" s="105">
        <v>-99999</v>
      </c>
      <c r="R1699" s="105">
        <v>-99999</v>
      </c>
      <c r="S1699" s="105">
        <v>0</v>
      </c>
      <c r="T1699" s="105">
        <v>0</v>
      </c>
      <c r="U1699" s="105">
        <v>0</v>
      </c>
    </row>
    <row r="1700" spans="1:21">
      <c r="A1700" s="54">
        <v>1698</v>
      </c>
      <c r="B1700" s="104">
        <v>3954</v>
      </c>
      <c r="C1700" s="104">
        <v>3954</v>
      </c>
      <c r="D1700" s="105">
        <v>0</v>
      </c>
      <c r="E1700" s="105">
        <v>923782000</v>
      </c>
      <c r="F1700" s="105">
        <v>0</v>
      </c>
      <c r="G1700" s="105">
        <v>100</v>
      </c>
      <c r="H1700" s="105">
        <v>100</v>
      </c>
      <c r="I1700" s="105">
        <v>100</v>
      </c>
      <c r="J1700" s="105">
        <v>100</v>
      </c>
      <c r="K1700" s="105">
        <v>100</v>
      </c>
      <c r="L1700" s="105">
        <v>45.595040903097441</v>
      </c>
      <c r="M1700" s="105">
        <v>43.847590850750414</v>
      </c>
      <c r="N1700" s="105">
        <v>47.309242760020183</v>
      </c>
      <c r="O1700" s="105">
        <v>74.904433396361199</v>
      </c>
      <c r="P1700" s="105">
        <v>100</v>
      </c>
      <c r="Q1700" s="105">
        <v>100</v>
      </c>
      <c r="R1700" s="105">
        <v>100</v>
      </c>
      <c r="S1700" s="105">
        <v>0</v>
      </c>
      <c r="T1700" s="105">
        <v>0</v>
      </c>
      <c r="U1700" s="105">
        <v>0</v>
      </c>
    </row>
    <row r="1701" spans="1:21">
      <c r="A1701" s="54">
        <v>1699</v>
      </c>
      <c r="B1701" s="104">
        <v>3955</v>
      </c>
      <c r="C1701" s="104">
        <v>3955</v>
      </c>
      <c r="D1701" s="105">
        <v>489.99999999999994</v>
      </c>
      <c r="E1701" s="105">
        <v>923782000</v>
      </c>
      <c r="F1701" s="105">
        <v>0</v>
      </c>
      <c r="G1701" s="105">
        <v>6.3889156770262048</v>
      </c>
      <c r="H1701" s="105">
        <v>9.0408213622646159</v>
      </c>
      <c r="I1701" s="105">
        <v>8.4440386858968388</v>
      </c>
      <c r="J1701" s="105">
        <v>10.712413312593485</v>
      </c>
      <c r="K1701" s="105">
        <v>13.388109932204619</v>
      </c>
      <c r="L1701" s="105">
        <v>3.7374742731441017</v>
      </c>
      <c r="M1701" s="105">
        <v>1.1342788078634765</v>
      </c>
      <c r="N1701" s="105">
        <v>1.159143720479439</v>
      </c>
      <c r="O1701" s="105">
        <v>1.4576696681661416</v>
      </c>
      <c r="P1701" s="105">
        <v>2.1945924033249304</v>
      </c>
      <c r="Q1701" s="105">
        <v>3.636748963259234</v>
      </c>
      <c r="R1701" s="105">
        <v>5.1917588020925516</v>
      </c>
      <c r="S1701" s="105">
        <v>0</v>
      </c>
      <c r="T1701" s="105">
        <v>5.5404971340263041</v>
      </c>
      <c r="U1701" s="105">
        <v>5.5404971340263041</v>
      </c>
    </row>
    <row r="1702" spans="1:21">
      <c r="A1702" s="54">
        <v>1700</v>
      </c>
      <c r="B1702" s="104">
        <v>3958</v>
      </c>
      <c r="C1702" s="104">
        <v>3958</v>
      </c>
      <c r="D1702" s="105">
        <v>825</v>
      </c>
      <c r="E1702" s="105">
        <v>2771350000</v>
      </c>
      <c r="F1702" s="105">
        <v>0</v>
      </c>
      <c r="G1702" s="105">
        <v>4.2326591208052688</v>
      </c>
      <c r="H1702" s="105">
        <v>5.9880260639837317</v>
      </c>
      <c r="I1702" s="105">
        <v>6.6839270987085015</v>
      </c>
      <c r="J1702" s="105">
        <v>8.2319147075324626</v>
      </c>
      <c r="K1702" s="105">
        <v>9.617029725328365</v>
      </c>
      <c r="L1702" s="105">
        <v>3.472132150063036</v>
      </c>
      <c r="M1702" s="105">
        <v>1.656614111501729</v>
      </c>
      <c r="N1702" s="105">
        <v>1.5763324770715459</v>
      </c>
      <c r="O1702" s="105">
        <v>1.7365665068531619</v>
      </c>
      <c r="P1702" s="105">
        <v>1.9822541742556559</v>
      </c>
      <c r="Q1702" s="105">
        <v>2.5660251041980779</v>
      </c>
      <c r="R1702" s="105">
        <v>3.1675346287974104</v>
      </c>
      <c r="S1702" s="105">
        <v>0</v>
      </c>
      <c r="T1702" s="105">
        <v>4.2425846557582458</v>
      </c>
      <c r="U1702" s="105">
        <v>4.2425846557582458</v>
      </c>
    </row>
    <row r="1703" spans="1:21">
      <c r="A1703" s="54">
        <v>1701</v>
      </c>
      <c r="B1703" s="104">
        <v>3959</v>
      </c>
      <c r="C1703" s="104">
        <v>3959</v>
      </c>
      <c r="D1703" s="105">
        <v>0</v>
      </c>
      <c r="E1703" s="105">
        <v>3617320000</v>
      </c>
      <c r="F1703" s="105">
        <v>0</v>
      </c>
      <c r="G1703" s="105">
        <v>80.51952690672482</v>
      </c>
      <c r="H1703" s="105">
        <v>100</v>
      </c>
      <c r="I1703" s="105">
        <v>100</v>
      </c>
      <c r="J1703" s="105">
        <v>100</v>
      </c>
      <c r="K1703" s="105">
        <v>100</v>
      </c>
      <c r="L1703" s="105">
        <v>0.34682679778835845</v>
      </c>
      <c r="M1703" s="105">
        <v>0.49354037009348811</v>
      </c>
      <c r="N1703" s="105">
        <v>1.2778834342010374</v>
      </c>
      <c r="O1703" s="105">
        <v>3.238720028881489</v>
      </c>
      <c r="P1703" s="105">
        <v>17.351356688937599</v>
      </c>
      <c r="Q1703" s="105">
        <v>40.391709414622071</v>
      </c>
      <c r="R1703" s="105">
        <v>58.386158738173926</v>
      </c>
      <c r="S1703" s="105">
        <v>0</v>
      </c>
      <c r="T1703" s="105">
        <v>0</v>
      </c>
      <c r="U1703" s="105">
        <v>0</v>
      </c>
    </row>
    <row r="1704" spans="1:21">
      <c r="A1704" s="54">
        <v>1702</v>
      </c>
      <c r="B1704" s="104">
        <v>3960</v>
      </c>
      <c r="C1704" s="104">
        <v>3960</v>
      </c>
      <c r="D1704" s="105">
        <v>0</v>
      </c>
      <c r="E1704" s="105">
        <v>923782000</v>
      </c>
      <c r="F1704" s="105">
        <v>0</v>
      </c>
      <c r="G1704" s="105">
        <v>100</v>
      </c>
      <c r="H1704" s="105">
        <v>100</v>
      </c>
      <c r="I1704" s="105">
        <v>100</v>
      </c>
      <c r="J1704" s="105">
        <v>100</v>
      </c>
      <c r="K1704" s="105">
        <v>100</v>
      </c>
      <c r="L1704" s="105">
        <v>1.0569033625394968</v>
      </c>
      <c r="M1704" s="105">
        <v>1.7924140421536607</v>
      </c>
      <c r="N1704" s="105">
        <v>2.6713094863003288</v>
      </c>
      <c r="O1704" s="105">
        <v>4.1100891935872346</v>
      </c>
      <c r="P1704" s="105">
        <v>18.080212716967917</v>
      </c>
      <c r="Q1704" s="105">
        <v>50.74124214116803</v>
      </c>
      <c r="R1704" s="105">
        <v>100</v>
      </c>
      <c r="S1704" s="105">
        <v>0</v>
      </c>
      <c r="T1704" s="105">
        <v>0</v>
      </c>
      <c r="U1704" s="105">
        <v>0</v>
      </c>
    </row>
    <row r="1705" spans="1:21">
      <c r="A1705" s="54">
        <v>1703</v>
      </c>
      <c r="B1705" s="104">
        <v>3961</v>
      </c>
      <c r="C1705" s="104">
        <v>3961</v>
      </c>
      <c r="D1705" s="105">
        <v>155</v>
      </c>
      <c r="E1705" s="105">
        <v>923782000</v>
      </c>
      <c r="F1705" s="105">
        <v>0</v>
      </c>
      <c r="G1705" s="105">
        <v>36.160425433935835</v>
      </c>
      <c r="H1705" s="105">
        <v>50.74124214116803</v>
      </c>
      <c r="I1705" s="105">
        <v>57.199218413680313</v>
      </c>
      <c r="J1705" s="105">
        <v>71.499023017100384</v>
      </c>
      <c r="K1705" s="105">
        <v>80.665564429549164</v>
      </c>
      <c r="L1705" s="105">
        <v>0.7011666475351489</v>
      </c>
      <c r="M1705" s="105">
        <v>1.1313979133292142</v>
      </c>
      <c r="N1705" s="105">
        <v>2.3500539663792437</v>
      </c>
      <c r="O1705" s="105">
        <v>3.0388584785068171</v>
      </c>
      <c r="P1705" s="105">
        <v>10.382696411724149</v>
      </c>
      <c r="Q1705" s="105">
        <v>18.95154826959288</v>
      </c>
      <c r="R1705" s="105">
        <v>26.660652650444213</v>
      </c>
      <c r="S1705" s="105">
        <v>0</v>
      </c>
      <c r="T1705" s="105">
        <v>29.956820647745449</v>
      </c>
      <c r="U1705" s="105">
        <v>29.956820647745449</v>
      </c>
    </row>
    <row r="1706" spans="1:21">
      <c r="A1706" s="54">
        <v>1704</v>
      </c>
      <c r="B1706" s="104">
        <v>3962</v>
      </c>
      <c r="C1706" s="104">
        <v>3962</v>
      </c>
      <c r="D1706" s="105">
        <v>0</v>
      </c>
      <c r="E1706" s="105">
        <v>923782000</v>
      </c>
      <c r="F1706" s="105">
        <v>0</v>
      </c>
      <c r="G1706" s="105">
        <v>100</v>
      </c>
      <c r="H1706" s="105">
        <v>100</v>
      </c>
      <c r="I1706" s="105">
        <v>100</v>
      </c>
      <c r="J1706" s="105">
        <v>100</v>
      </c>
      <c r="K1706" s="105">
        <v>100</v>
      </c>
      <c r="L1706" s="105">
        <v>2.3197306893937051</v>
      </c>
      <c r="M1706" s="105">
        <v>4.1328535270807389</v>
      </c>
      <c r="N1706" s="105">
        <v>5.6357093551100998</v>
      </c>
      <c r="O1706" s="105">
        <v>7.7758966315426603</v>
      </c>
      <c r="P1706" s="105">
        <v>30.249586661080937</v>
      </c>
      <c r="Q1706" s="105">
        <v>73.161790994242267</v>
      </c>
      <c r="R1706" s="105">
        <v>100</v>
      </c>
      <c r="S1706" s="105">
        <v>0</v>
      </c>
      <c r="T1706" s="105">
        <v>0</v>
      </c>
      <c r="U1706" s="105">
        <v>0</v>
      </c>
    </row>
    <row r="1707" spans="1:21">
      <c r="A1707" s="54">
        <v>1705</v>
      </c>
      <c r="B1707" s="104">
        <v>3963</v>
      </c>
      <c r="C1707" s="104">
        <v>3963</v>
      </c>
      <c r="D1707" s="105">
        <v>77</v>
      </c>
      <c r="E1707" s="105">
        <v>923782000</v>
      </c>
      <c r="F1707" s="105">
        <v>0</v>
      </c>
      <c r="G1707" s="105">
        <v>39.324505740547735</v>
      </c>
      <c r="H1707" s="105">
        <v>49.155632175684673</v>
      </c>
      <c r="I1707" s="105">
        <v>49.935880305457431</v>
      </c>
      <c r="J1707" s="105">
        <v>58.258527023033679</v>
      </c>
      <c r="K1707" s="105">
        <v>62.919209184876365</v>
      </c>
      <c r="L1707" s="105">
        <v>24.969331208829676</v>
      </c>
      <c r="M1707" s="105">
        <v>14.981598725297806</v>
      </c>
      <c r="N1707" s="105">
        <v>14.498321347062392</v>
      </c>
      <c r="O1707" s="105">
        <v>16.1175058900482</v>
      </c>
      <c r="P1707" s="105">
        <v>25.786561141342773</v>
      </c>
      <c r="Q1707" s="105">
        <v>29.961528183274453</v>
      </c>
      <c r="R1707" s="105">
        <v>33.467664460040616</v>
      </c>
      <c r="S1707" s="105">
        <v>0</v>
      </c>
      <c r="T1707" s="105">
        <v>34.948022115457995</v>
      </c>
      <c r="U1707" s="105">
        <v>34.948022115457988</v>
      </c>
    </row>
    <row r="1708" spans="1:21">
      <c r="A1708" s="54">
        <v>1706</v>
      </c>
      <c r="B1708" s="104">
        <v>3964</v>
      </c>
      <c r="C1708" s="104">
        <v>3964</v>
      </c>
      <c r="D1708" s="105">
        <v>1237</v>
      </c>
      <c r="E1708" s="105">
        <v>1847560000</v>
      </c>
      <c r="F1708" s="105">
        <v>0</v>
      </c>
      <c r="G1708" s="105">
        <v>10.891117827702214</v>
      </c>
      <c r="H1708" s="105">
        <v>15.241548286765404</v>
      </c>
      <c r="I1708" s="105">
        <v>17.493617200288394</v>
      </c>
      <c r="J1708" s="105">
        <v>22.172107289234823</v>
      </c>
      <c r="K1708" s="105">
        <v>25.672966334903474</v>
      </c>
      <c r="L1708" s="105">
        <v>0.45784740379018396</v>
      </c>
      <c r="M1708" s="105">
        <v>0.61202656008407241</v>
      </c>
      <c r="N1708" s="105">
        <v>1.2860521020714804</v>
      </c>
      <c r="O1708" s="105">
        <v>1.8043415471138711</v>
      </c>
      <c r="P1708" s="105">
        <v>3.6567279425209569</v>
      </c>
      <c r="Q1708" s="105">
        <v>5.9605627389390472</v>
      </c>
      <c r="R1708" s="105">
        <v>8.1141013341306412</v>
      </c>
      <c r="S1708" s="105">
        <v>0</v>
      </c>
      <c r="T1708" s="105">
        <v>9.4469180472953802</v>
      </c>
      <c r="U1708" s="105">
        <v>9.4469180472953802</v>
      </c>
    </row>
    <row r="1709" spans="1:21">
      <c r="A1709" s="54">
        <v>1707</v>
      </c>
      <c r="B1709" s="104">
        <v>3969</v>
      </c>
      <c r="C1709" s="104">
        <v>3969</v>
      </c>
      <c r="D1709" s="105">
        <v>232.00000000000003</v>
      </c>
      <c r="E1709" s="105">
        <v>3695130000</v>
      </c>
      <c r="F1709" s="105">
        <v>0</v>
      </c>
      <c r="G1709" s="105">
        <v>30.769331510879685</v>
      </c>
      <c r="H1709" s="105">
        <v>42.515787566749239</v>
      </c>
      <c r="I1709" s="105">
        <v>46.957766041349352</v>
      </c>
      <c r="J1709" s="105">
        <v>58.533478282431417</v>
      </c>
      <c r="K1709" s="105">
        <v>56.181686744298013</v>
      </c>
      <c r="L1709" s="105">
        <v>0.25780998578156711</v>
      </c>
      <c r="M1709" s="105">
        <v>0.64363479303989823</v>
      </c>
      <c r="N1709" s="105">
        <v>1.1971697309740661</v>
      </c>
      <c r="O1709" s="105">
        <v>2.074132322970212</v>
      </c>
      <c r="P1709" s="105">
        <v>8.2630598634206347</v>
      </c>
      <c r="Q1709" s="105">
        <v>17.052369117992576</v>
      </c>
      <c r="R1709" s="105">
        <v>23.30491971514482</v>
      </c>
      <c r="S1709" s="105">
        <v>0</v>
      </c>
      <c r="T1709" s="105">
        <v>23.979262139585956</v>
      </c>
      <c r="U1709" s="105">
        <v>23.979262139585956</v>
      </c>
    </row>
    <row r="1710" spans="1:21">
      <c r="A1710" s="54">
        <v>1708</v>
      </c>
      <c r="B1710" s="104">
        <v>3970</v>
      </c>
      <c r="C1710" s="104">
        <v>3970</v>
      </c>
      <c r="D1710" s="105">
        <v>26.000000000000004</v>
      </c>
      <c r="E1710" s="105">
        <v>923782000</v>
      </c>
      <c r="F1710" s="105">
        <v>1</v>
      </c>
      <c r="G1710" s="105">
        <v>-99999</v>
      </c>
      <c r="H1710" s="105">
        <v>-99999</v>
      </c>
      <c r="I1710" s="105">
        <v>-99999</v>
      </c>
      <c r="J1710" s="105">
        <v>-99999</v>
      </c>
      <c r="K1710" s="105">
        <v>-99999</v>
      </c>
      <c r="L1710" s="105">
        <v>-99999</v>
      </c>
      <c r="M1710" s="105">
        <v>-99999</v>
      </c>
      <c r="N1710" s="105">
        <v>-99999</v>
      </c>
      <c r="O1710" s="105">
        <v>-99999</v>
      </c>
      <c r="P1710" s="105">
        <v>-99999</v>
      </c>
      <c r="Q1710" s="105">
        <v>-99999</v>
      </c>
      <c r="R1710" s="105">
        <v>-99999</v>
      </c>
      <c r="S1710" s="105">
        <v>0</v>
      </c>
      <c r="T1710" s="105">
        <v>0</v>
      </c>
      <c r="U1710" s="105">
        <v>0</v>
      </c>
    </row>
    <row r="1711" spans="1:21">
      <c r="A1711" s="54">
        <v>1709</v>
      </c>
      <c r="B1711" s="104">
        <v>3971</v>
      </c>
      <c r="C1711" s="104">
        <v>3971</v>
      </c>
      <c r="D1711" s="105">
        <v>928.00000000000011</v>
      </c>
      <c r="E1711" s="105">
        <v>2771350000</v>
      </c>
      <c r="F1711" s="105">
        <v>0</v>
      </c>
      <c r="G1711" s="105">
        <v>17.477954572391493</v>
      </c>
      <c r="H1711" s="105">
        <v>24.451110481558437</v>
      </c>
      <c r="I1711" s="105">
        <v>27.04333667390431</v>
      </c>
      <c r="J1711" s="105">
        <v>33.828447815170975</v>
      </c>
      <c r="K1711" s="105">
        <v>37.452924366796438</v>
      </c>
      <c r="L1711" s="105">
        <v>0.59661756969693014</v>
      </c>
      <c r="M1711" s="105">
        <v>0.97884261888570756</v>
      </c>
      <c r="N1711" s="105">
        <v>1.4716464863015972</v>
      </c>
      <c r="O1711" s="105">
        <v>1.9416856840277332</v>
      </c>
      <c r="P1711" s="105">
        <v>5.6616950839992137</v>
      </c>
      <c r="Q1711" s="105">
        <v>9.40047697283266</v>
      </c>
      <c r="R1711" s="105">
        <v>13.045072927458735</v>
      </c>
      <c r="S1711" s="105">
        <v>0</v>
      </c>
      <c r="T1711" s="105">
        <v>14.445817604418684</v>
      </c>
      <c r="U1711" s="105">
        <v>14.445817604418686</v>
      </c>
    </row>
    <row r="1712" spans="1:21">
      <c r="A1712" s="54">
        <v>1710</v>
      </c>
      <c r="B1712" s="104">
        <v>3981</v>
      </c>
      <c r="C1712" s="104">
        <v>3981</v>
      </c>
      <c r="D1712" s="105">
        <v>0</v>
      </c>
      <c r="E1712" s="105">
        <v>5516760000</v>
      </c>
      <c r="F1712" s="105">
        <v>0</v>
      </c>
      <c r="G1712" s="105">
        <v>87.798208611346141</v>
      </c>
      <c r="H1712" s="105">
        <v>100</v>
      </c>
      <c r="I1712" s="105">
        <v>100</v>
      </c>
      <c r="J1712" s="105">
        <v>100</v>
      </c>
      <c r="K1712" s="105">
        <v>100</v>
      </c>
      <c r="L1712" s="105">
        <v>0.25911023438092184</v>
      </c>
      <c r="M1712" s="105">
        <v>0.32807319967717047</v>
      </c>
      <c r="N1712" s="105">
        <v>0.78740615996130037</v>
      </c>
      <c r="O1712" s="105">
        <v>1.8751928686689041</v>
      </c>
      <c r="P1712" s="105">
        <v>12.781499456008893</v>
      </c>
      <c r="Q1712" s="105">
        <v>37.57762499093041</v>
      </c>
      <c r="R1712" s="105">
        <v>62.214679578338654</v>
      </c>
      <c r="S1712" s="105">
        <v>0</v>
      </c>
      <c r="T1712" s="105">
        <v>0</v>
      </c>
      <c r="U1712" s="105">
        <v>0</v>
      </c>
    </row>
    <row r="1713" spans="1:21">
      <c r="A1713" s="54">
        <v>1711</v>
      </c>
      <c r="B1713" s="104">
        <v>3982</v>
      </c>
      <c r="C1713" s="104">
        <v>3982</v>
      </c>
      <c r="D1713" s="105">
        <v>0</v>
      </c>
      <c r="E1713" s="105">
        <v>923782000</v>
      </c>
      <c r="F1713" s="105">
        <v>0</v>
      </c>
      <c r="G1713" s="105">
        <v>74.909465465277293</v>
      </c>
      <c r="H1713" s="105">
        <v>100</v>
      </c>
      <c r="I1713" s="105">
        <v>100</v>
      </c>
      <c r="J1713" s="105">
        <v>100</v>
      </c>
      <c r="K1713" s="105">
        <v>100</v>
      </c>
      <c r="L1713" s="105">
        <v>1.6677475999231897</v>
      </c>
      <c r="M1713" s="105">
        <v>1.8270649518052329</v>
      </c>
      <c r="N1713" s="105">
        <v>4.1264390356795877</v>
      </c>
      <c r="O1713" s="105">
        <v>6.6608447961831567</v>
      </c>
      <c r="P1713" s="105">
        <v>20.563328462134159</v>
      </c>
      <c r="Q1713" s="105">
        <v>37.014088815599671</v>
      </c>
      <c r="R1713" s="105">
        <v>54.244785344361979</v>
      </c>
      <c r="S1713" s="105">
        <v>0</v>
      </c>
      <c r="T1713" s="105">
        <v>0</v>
      </c>
      <c r="U1713" s="105">
        <v>0</v>
      </c>
    </row>
    <row r="1714" spans="1:21">
      <c r="A1714" s="54">
        <v>1712</v>
      </c>
      <c r="B1714" s="104">
        <v>3983</v>
      </c>
      <c r="C1714" s="104">
        <v>3983</v>
      </c>
      <c r="D1714" s="105">
        <v>0</v>
      </c>
      <c r="E1714" s="105">
        <v>1821630000</v>
      </c>
      <c r="F1714" s="105">
        <v>0</v>
      </c>
      <c r="G1714" s="105">
        <v>100</v>
      </c>
      <c r="H1714" s="105">
        <v>100</v>
      </c>
      <c r="I1714" s="105">
        <v>100</v>
      </c>
      <c r="J1714" s="105">
        <v>100</v>
      </c>
      <c r="K1714" s="105">
        <v>100</v>
      </c>
      <c r="L1714" s="105">
        <v>0.42219354647186758</v>
      </c>
      <c r="M1714" s="105">
        <v>0.25328227405874815</v>
      </c>
      <c r="N1714" s="105">
        <v>0.78243094755668718</v>
      </c>
      <c r="O1714" s="105">
        <v>3.8607910435488946</v>
      </c>
      <c r="P1714" s="105">
        <v>15.627295244949281</v>
      </c>
      <c r="Q1714" s="105">
        <v>47.359308337273212</v>
      </c>
      <c r="R1714" s="105">
        <v>92.598236337153111</v>
      </c>
      <c r="S1714" s="105">
        <v>0</v>
      </c>
      <c r="T1714" s="105">
        <v>0</v>
      </c>
      <c r="U1714" s="105">
        <v>0</v>
      </c>
    </row>
    <row r="1715" spans="1:21">
      <c r="A1715" s="54">
        <v>1713</v>
      </c>
      <c r="B1715" s="104">
        <v>3984</v>
      </c>
      <c r="C1715" s="104">
        <v>3984</v>
      </c>
      <c r="D1715" s="105">
        <v>0</v>
      </c>
      <c r="E1715" s="105">
        <v>923782000</v>
      </c>
      <c r="F1715" s="105">
        <v>0</v>
      </c>
      <c r="G1715" s="105">
        <v>100</v>
      </c>
      <c r="H1715" s="105">
        <v>100</v>
      </c>
      <c r="I1715" s="105">
        <v>100</v>
      </c>
      <c r="J1715" s="105">
        <v>100</v>
      </c>
      <c r="K1715" s="105">
        <v>100</v>
      </c>
      <c r="L1715" s="105">
        <v>1.3456825692936745</v>
      </c>
      <c r="M1715" s="105">
        <v>1.7888874752003474</v>
      </c>
      <c r="N1715" s="105">
        <v>2.7239897981994989</v>
      </c>
      <c r="O1715" s="105">
        <v>5.427432703290517</v>
      </c>
      <c r="P1715" s="105">
        <v>21.402422292573569</v>
      </c>
      <c r="Q1715" s="105">
        <v>52.436694980147948</v>
      </c>
      <c r="R1715" s="105">
        <v>100</v>
      </c>
      <c r="S1715" s="105">
        <v>0</v>
      </c>
      <c r="T1715" s="105">
        <v>0</v>
      </c>
      <c r="U1715" s="105">
        <v>0</v>
      </c>
    </row>
    <row r="1716" spans="1:21">
      <c r="A1716" s="54">
        <v>1714</v>
      </c>
      <c r="B1716" s="104">
        <v>3985</v>
      </c>
      <c r="C1716" s="104">
        <v>3985</v>
      </c>
      <c r="D1716" s="105">
        <v>0</v>
      </c>
      <c r="E1716" s="105">
        <v>923782000</v>
      </c>
      <c r="F1716" s="105">
        <v>0</v>
      </c>
      <c r="G1716" s="105">
        <v>100</v>
      </c>
      <c r="H1716" s="105">
        <v>100</v>
      </c>
      <c r="I1716" s="105">
        <v>100</v>
      </c>
      <c r="J1716" s="105">
        <v>100</v>
      </c>
      <c r="K1716" s="105">
        <v>92.534856189193164</v>
      </c>
      <c r="L1716" s="105">
        <v>1.124350203432414</v>
      </c>
      <c r="M1716" s="105">
        <v>2.024585487135528</v>
      </c>
      <c r="N1716" s="105">
        <v>2.6093351417224544</v>
      </c>
      <c r="O1716" s="105">
        <v>5.8943764962232814</v>
      </c>
      <c r="P1716" s="105">
        <v>15.652538429424464</v>
      </c>
      <c r="Q1716" s="105">
        <v>37.013796098853831</v>
      </c>
      <c r="R1716" s="105">
        <v>82.794126733649662</v>
      </c>
      <c r="S1716" s="105">
        <v>0</v>
      </c>
      <c r="T1716" s="105">
        <v>0</v>
      </c>
      <c r="U1716" s="105">
        <v>0</v>
      </c>
    </row>
    <row r="1717" spans="1:21">
      <c r="A1717" s="54">
        <v>1715</v>
      </c>
      <c r="B1717" s="104">
        <v>3986</v>
      </c>
      <c r="C1717" s="104">
        <v>3986</v>
      </c>
      <c r="D1717" s="105">
        <v>5284</v>
      </c>
      <c r="E1717" s="105">
        <v>923782000</v>
      </c>
      <c r="F1717" s="105">
        <v>0</v>
      </c>
      <c r="G1717" s="105">
        <v>100</v>
      </c>
      <c r="H1717" s="105">
        <v>100</v>
      </c>
      <c r="I1717" s="105">
        <v>100</v>
      </c>
      <c r="J1717" s="105">
        <v>100</v>
      </c>
      <c r="K1717" s="105">
        <v>92.534978136693752</v>
      </c>
      <c r="L1717" s="105">
        <v>0.6794547731447963</v>
      </c>
      <c r="M1717" s="105">
        <v>1.0830312726363549</v>
      </c>
      <c r="N1717" s="105">
        <v>1.628470935304664</v>
      </c>
      <c r="O1717" s="105">
        <v>2.9099716532697344</v>
      </c>
      <c r="P1717" s="105">
        <v>12.635164969128944</v>
      </c>
      <c r="Q1717" s="105">
        <v>32.434727006631761</v>
      </c>
      <c r="R1717" s="105">
        <v>71.503924252466845</v>
      </c>
      <c r="S1717" s="105">
        <v>0</v>
      </c>
      <c r="T1717" s="105">
        <v>51.284143583273071</v>
      </c>
      <c r="U1717" s="105">
        <v>51.284143583273064</v>
      </c>
    </row>
    <row r="1718" spans="1:21">
      <c r="A1718" s="54">
        <v>1716</v>
      </c>
      <c r="B1718" s="104">
        <v>3987</v>
      </c>
      <c r="C1718" s="104">
        <v>3987</v>
      </c>
      <c r="D1718" s="105">
        <v>1030.9999999999998</v>
      </c>
      <c r="E1718" s="105">
        <v>923782000</v>
      </c>
      <c r="F1718" s="105">
        <v>0</v>
      </c>
      <c r="G1718" s="105">
        <v>9.1459472234065604</v>
      </c>
      <c r="H1718" s="105">
        <v>12.534684641703313</v>
      </c>
      <c r="I1718" s="105">
        <v>13.679155849995142</v>
      </c>
      <c r="J1718" s="105">
        <v>16.915085192013755</v>
      </c>
      <c r="K1718" s="105">
        <v>19.067914219066115</v>
      </c>
      <c r="L1718" s="105">
        <v>2.8950659832047001</v>
      </c>
      <c r="M1718" s="105">
        <v>1.4405704427695105</v>
      </c>
      <c r="N1718" s="105">
        <v>1.4748416017853561</v>
      </c>
      <c r="O1718" s="105">
        <v>1.9128276697684554</v>
      </c>
      <c r="P1718" s="105">
        <v>3.3486763060694087</v>
      </c>
      <c r="Q1718" s="105">
        <v>5.4058519674699861</v>
      </c>
      <c r="R1718" s="105">
        <v>7.0227809046500154</v>
      </c>
      <c r="S1718" s="105">
        <v>0</v>
      </c>
      <c r="T1718" s="105">
        <v>7.9036168334918608</v>
      </c>
      <c r="U1718" s="105">
        <v>7.9036168334918617</v>
      </c>
    </row>
    <row r="1719" spans="1:21">
      <c r="A1719" s="54">
        <v>1717</v>
      </c>
      <c r="B1719" s="104">
        <v>3988</v>
      </c>
      <c r="C1719" s="104">
        <v>3988</v>
      </c>
      <c r="D1719" s="105">
        <v>0</v>
      </c>
      <c r="E1719" s="105">
        <v>923782000</v>
      </c>
      <c r="F1719" s="105">
        <v>0</v>
      </c>
      <c r="G1719" s="105">
        <v>13.109191029202544</v>
      </c>
      <c r="H1719" s="105">
        <v>18.507093217697708</v>
      </c>
      <c r="I1719" s="105">
        <v>20.698722677688231</v>
      </c>
      <c r="J1719" s="105">
        <v>25.788572516464018</v>
      </c>
      <c r="K1719" s="105">
        <v>29.131535620450101</v>
      </c>
      <c r="L1719" s="105">
        <v>0.41998545412470684</v>
      </c>
      <c r="M1719" s="105">
        <v>0.16337985392369586</v>
      </c>
      <c r="N1719" s="105">
        <v>0.45816307659947736</v>
      </c>
      <c r="O1719" s="105">
        <v>1.15095490003243</v>
      </c>
      <c r="P1719" s="105">
        <v>3.8559990292369575</v>
      </c>
      <c r="Q1719" s="105">
        <v>6.9606324048863053</v>
      </c>
      <c r="R1719" s="105">
        <v>9.710511873483366</v>
      </c>
      <c r="S1719" s="105">
        <v>0</v>
      </c>
      <c r="T1719" s="105">
        <v>0</v>
      </c>
      <c r="U1719" s="105">
        <v>0</v>
      </c>
    </row>
    <row r="1720" spans="1:21">
      <c r="A1720" s="54">
        <v>1718</v>
      </c>
      <c r="B1720" s="104">
        <v>3989</v>
      </c>
      <c r="C1720" s="104">
        <v>3989</v>
      </c>
      <c r="D1720" s="105">
        <v>77</v>
      </c>
      <c r="E1720" s="105">
        <v>923782000</v>
      </c>
      <c r="F1720" s="105">
        <v>0</v>
      </c>
      <c r="G1720" s="105">
        <v>7.166755915737153</v>
      </c>
      <c r="H1720" s="105">
        <v>9.9249395804688056</v>
      </c>
      <c r="I1720" s="105">
        <v>10.924325857668791</v>
      </c>
      <c r="J1720" s="105">
        <v>13.503029386303051</v>
      </c>
      <c r="K1720" s="105">
        <v>15.422577681414754</v>
      </c>
      <c r="L1720" s="105">
        <v>2.9088369070787787</v>
      </c>
      <c r="M1720" s="105">
        <v>0.75128788657599221</v>
      </c>
      <c r="N1720" s="105">
        <v>0.77895663456514264</v>
      </c>
      <c r="O1720" s="105">
        <v>1.1849221810878814</v>
      </c>
      <c r="P1720" s="105">
        <v>2.2958629154314152</v>
      </c>
      <c r="Q1720" s="105">
        <v>4.1234676893952962</v>
      </c>
      <c r="R1720" s="105">
        <v>5.4716623426236719</v>
      </c>
      <c r="S1720" s="105">
        <v>0</v>
      </c>
      <c r="T1720" s="105">
        <v>6.2047187481958952</v>
      </c>
      <c r="U1720" s="105">
        <v>6.2047187481958952</v>
      </c>
    </row>
    <row r="1721" spans="1:21">
      <c r="A1721" s="54">
        <v>1719</v>
      </c>
      <c r="B1721" s="104">
        <v>3990</v>
      </c>
      <c r="C1721" s="104">
        <v>3990</v>
      </c>
      <c r="D1721" s="105">
        <v>0</v>
      </c>
      <c r="E1721" s="105">
        <v>1873430000</v>
      </c>
      <c r="F1721" s="105">
        <v>0</v>
      </c>
      <c r="G1721" s="105">
        <v>4.878013668680496</v>
      </c>
      <c r="H1721" s="105">
        <v>6.6671417595678486</v>
      </c>
      <c r="I1721" s="105">
        <v>7.2340804151003555</v>
      </c>
      <c r="J1721" s="105">
        <v>8.8249895569478056</v>
      </c>
      <c r="K1721" s="105">
        <v>9.9539406765897631</v>
      </c>
      <c r="L1721" s="105">
        <v>3.3753407371630564</v>
      </c>
      <c r="M1721" s="105">
        <v>0.43669940367985033</v>
      </c>
      <c r="N1721" s="105">
        <v>0.52041155025777386</v>
      </c>
      <c r="O1721" s="105">
        <v>1.2702390600443449</v>
      </c>
      <c r="P1721" s="105">
        <v>1.9654755629639939</v>
      </c>
      <c r="Q1721" s="105">
        <v>2.9201106995022723</v>
      </c>
      <c r="R1721" s="105">
        <v>3.7911122272207169</v>
      </c>
      <c r="S1721" s="105">
        <v>0</v>
      </c>
      <c r="T1721" s="105">
        <v>0</v>
      </c>
      <c r="U1721" s="105">
        <v>0</v>
      </c>
    </row>
    <row r="1722" spans="1:21">
      <c r="A1722" s="54">
        <v>1720</v>
      </c>
      <c r="B1722" s="104">
        <v>3991</v>
      </c>
      <c r="C1722" s="104">
        <v>3991</v>
      </c>
      <c r="D1722" s="105">
        <v>0</v>
      </c>
      <c r="E1722" s="105">
        <v>923782000</v>
      </c>
      <c r="F1722" s="105">
        <v>1</v>
      </c>
      <c r="G1722" s="105">
        <v>-99999</v>
      </c>
      <c r="H1722" s="105">
        <v>-99999</v>
      </c>
      <c r="I1722" s="105">
        <v>-99999</v>
      </c>
      <c r="J1722" s="105">
        <v>-99999</v>
      </c>
      <c r="K1722" s="105">
        <v>-99999</v>
      </c>
      <c r="L1722" s="105">
        <v>-99999</v>
      </c>
      <c r="M1722" s="105">
        <v>-99999</v>
      </c>
      <c r="N1722" s="105">
        <v>-99999</v>
      </c>
      <c r="O1722" s="105">
        <v>-99999</v>
      </c>
      <c r="P1722" s="105">
        <v>-99999</v>
      </c>
      <c r="Q1722" s="105">
        <v>-99999</v>
      </c>
      <c r="R1722" s="105">
        <v>-99999</v>
      </c>
      <c r="S1722" s="105">
        <v>0</v>
      </c>
      <c r="T1722" s="105">
        <v>0</v>
      </c>
      <c r="U1722" s="105">
        <v>0</v>
      </c>
    </row>
    <row r="1723" spans="1:21">
      <c r="A1723" s="54">
        <v>1721</v>
      </c>
      <c r="B1723" s="104">
        <v>3992</v>
      </c>
      <c r="C1723" s="104">
        <v>3992</v>
      </c>
      <c r="D1723" s="105">
        <v>0</v>
      </c>
      <c r="E1723" s="105">
        <v>923782000</v>
      </c>
      <c r="F1723" s="105">
        <v>1</v>
      </c>
      <c r="G1723" s="105">
        <v>-99999</v>
      </c>
      <c r="H1723" s="105">
        <v>-99999</v>
      </c>
      <c r="I1723" s="105">
        <v>-99999</v>
      </c>
      <c r="J1723" s="105">
        <v>-99999</v>
      </c>
      <c r="K1723" s="105">
        <v>-99999</v>
      </c>
      <c r="L1723" s="105">
        <v>-99999</v>
      </c>
      <c r="M1723" s="105">
        <v>-99999</v>
      </c>
      <c r="N1723" s="105">
        <v>-99999</v>
      </c>
      <c r="O1723" s="105">
        <v>-99999</v>
      </c>
      <c r="P1723" s="105">
        <v>-99999</v>
      </c>
      <c r="Q1723" s="105">
        <v>-99999</v>
      </c>
      <c r="R1723" s="105">
        <v>-99999</v>
      </c>
      <c r="S1723" s="105">
        <v>0</v>
      </c>
      <c r="T1723" s="105">
        <v>0</v>
      </c>
      <c r="U1723" s="105">
        <v>0</v>
      </c>
    </row>
    <row r="1724" spans="1:21">
      <c r="A1724" s="54">
        <v>1722</v>
      </c>
      <c r="B1724" s="104">
        <v>3993</v>
      </c>
      <c r="C1724" s="104">
        <v>3993</v>
      </c>
      <c r="D1724" s="105">
        <v>0</v>
      </c>
      <c r="E1724" s="105">
        <v>923782000</v>
      </c>
      <c r="F1724" s="105">
        <v>1</v>
      </c>
      <c r="G1724" s="105">
        <v>-99999</v>
      </c>
      <c r="H1724" s="105">
        <v>-99999</v>
      </c>
      <c r="I1724" s="105">
        <v>-99999</v>
      </c>
      <c r="J1724" s="105">
        <v>-99999</v>
      </c>
      <c r="K1724" s="105">
        <v>-99999</v>
      </c>
      <c r="L1724" s="105">
        <v>-99999</v>
      </c>
      <c r="M1724" s="105">
        <v>-99999</v>
      </c>
      <c r="N1724" s="105">
        <v>-99999</v>
      </c>
      <c r="O1724" s="105">
        <v>-99999</v>
      </c>
      <c r="P1724" s="105">
        <v>-99999</v>
      </c>
      <c r="Q1724" s="105">
        <v>-99999</v>
      </c>
      <c r="R1724" s="105">
        <v>-99999</v>
      </c>
      <c r="S1724" s="105">
        <v>0</v>
      </c>
      <c r="T1724" s="105">
        <v>0</v>
      </c>
      <c r="U1724" s="105">
        <v>0</v>
      </c>
    </row>
    <row r="1725" spans="1:21">
      <c r="A1725" s="54">
        <v>1723</v>
      </c>
      <c r="B1725" s="104">
        <v>3994</v>
      </c>
      <c r="C1725" s="104">
        <v>3994</v>
      </c>
      <c r="D1725" s="105">
        <v>6062.0000000000009</v>
      </c>
      <c r="E1725" s="105">
        <v>923782000</v>
      </c>
      <c r="F1725" s="105">
        <v>1</v>
      </c>
      <c r="G1725" s="105">
        <v>7.1995556843663282</v>
      </c>
      <c r="H1725" s="105">
        <v>12.100791669492635</v>
      </c>
      <c r="I1725" s="105">
        <v>14.565767750315214</v>
      </c>
      <c r="J1725" s="105">
        <v>19.301876282626292</v>
      </c>
      <c r="K1725" s="105">
        <v>8.0879327353935366</v>
      </c>
      <c r="L1725" s="105">
        <v>0.37314900590776467</v>
      </c>
      <c r="M1725" s="105">
        <v>0.3956496281830128</v>
      </c>
      <c r="N1725" s="105">
        <v>1.9520433338367105</v>
      </c>
      <c r="O1725" s="105">
        <v>3.8834917420701416</v>
      </c>
      <c r="P1725" s="105">
        <v>5.98137991267697</v>
      </c>
      <c r="Q1725" s="105">
        <v>4.1949411120907802</v>
      </c>
      <c r="R1725" s="105">
        <v>4.6404215841712162</v>
      </c>
      <c r="S1725" s="105">
        <v>0</v>
      </c>
      <c r="T1725" s="105">
        <v>0</v>
      </c>
      <c r="U1725" s="105">
        <v>0</v>
      </c>
    </row>
    <row r="1726" spans="1:21">
      <c r="A1726" s="54">
        <v>1724</v>
      </c>
      <c r="B1726" s="104">
        <v>3995</v>
      </c>
      <c r="C1726" s="104">
        <v>3995</v>
      </c>
      <c r="D1726" s="105">
        <v>0</v>
      </c>
      <c r="E1726" s="105">
        <v>923782000</v>
      </c>
      <c r="F1726" s="105">
        <v>1</v>
      </c>
      <c r="G1726" s="105">
        <v>7.2326571195600255</v>
      </c>
      <c r="H1726" s="105">
        <v>12.584823388034446</v>
      </c>
      <c r="I1726" s="105">
        <v>15.498550970485764</v>
      </c>
      <c r="J1726" s="105">
        <v>20.698722677688231</v>
      </c>
      <c r="K1726" s="105">
        <v>6.9606324048863053</v>
      </c>
      <c r="L1726" s="105">
        <v>0.37199087783495743</v>
      </c>
      <c r="M1726" s="105">
        <v>0.37000039361521903</v>
      </c>
      <c r="N1726" s="105">
        <v>1.7505666139983926</v>
      </c>
      <c r="O1726" s="105">
        <v>3.6518879777518105</v>
      </c>
      <c r="P1726" s="105">
        <v>4.9006321604495495</v>
      </c>
      <c r="Q1726" s="105">
        <v>3.6330321558990879</v>
      </c>
      <c r="R1726" s="105">
        <v>4.1180704803777619</v>
      </c>
      <c r="S1726" s="105">
        <v>0</v>
      </c>
      <c r="T1726" s="105">
        <v>0</v>
      </c>
      <c r="U1726" s="105">
        <v>0</v>
      </c>
    </row>
    <row r="1727" spans="1:21">
      <c r="A1727" s="54">
        <v>1725</v>
      </c>
      <c r="B1727" s="104">
        <v>3996</v>
      </c>
      <c r="C1727" s="104">
        <v>3996</v>
      </c>
      <c r="D1727" s="105">
        <v>0</v>
      </c>
      <c r="E1727" s="105">
        <v>98803200000</v>
      </c>
      <c r="F1727" s="105">
        <v>1</v>
      </c>
      <c r="G1727" s="105">
        <v>73.078882472595282</v>
      </c>
      <c r="H1727" s="105">
        <v>100</v>
      </c>
      <c r="I1727" s="105">
        <v>100</v>
      </c>
      <c r="J1727" s="105">
        <v>100</v>
      </c>
      <c r="K1727" s="105">
        <v>100</v>
      </c>
      <c r="L1727" s="105">
        <v>7.8313022442946911</v>
      </c>
      <c r="M1727" s="105">
        <v>1.1598530614188249</v>
      </c>
      <c r="N1727" s="105">
        <v>2.224682559997583</v>
      </c>
      <c r="O1727" s="105">
        <v>11.765201914581692</v>
      </c>
      <c r="P1727" s="105">
        <v>28.278540796979467</v>
      </c>
      <c r="Q1727" s="105">
        <v>39.562321561491913</v>
      </c>
      <c r="R1727" s="105">
        <v>45.509376128615294</v>
      </c>
      <c r="S1727" s="105">
        <v>0</v>
      </c>
      <c r="T1727" s="105">
        <v>0</v>
      </c>
      <c r="U1727" s="105">
        <v>0</v>
      </c>
    </row>
    <row r="1728" spans="1:21">
      <c r="A1728" s="54">
        <v>1726</v>
      </c>
      <c r="B1728" s="104">
        <v>4051</v>
      </c>
      <c r="C1728" s="104">
        <v>4051</v>
      </c>
      <c r="D1728" s="105">
        <v>0</v>
      </c>
      <c r="E1728" s="105">
        <v>923782000</v>
      </c>
      <c r="F1728" s="105">
        <v>1</v>
      </c>
      <c r="G1728" s="105">
        <v>23.087200523913584</v>
      </c>
      <c r="H1728" s="105">
        <v>29.417539476471351</v>
      </c>
      <c r="I1728" s="105">
        <v>56.944856011992741</v>
      </c>
      <c r="J1728" s="105">
        <v>69.993455995742181</v>
      </c>
      <c r="K1728" s="105">
        <v>1.9331525941681174</v>
      </c>
      <c r="L1728" s="105">
        <v>0.34269875003838068</v>
      </c>
      <c r="M1728" s="105">
        <v>0.11516509009722854</v>
      </c>
      <c r="N1728" s="105">
        <v>0.12909904257392757</v>
      </c>
      <c r="O1728" s="105">
        <v>0.68233724187849754</v>
      </c>
      <c r="P1728" s="105">
        <v>2.3420633229603371</v>
      </c>
      <c r="Q1728" s="105">
        <v>6.4710215807830993</v>
      </c>
      <c r="R1728" s="105">
        <v>15.954403076850886</v>
      </c>
      <c r="S1728" s="105">
        <v>0</v>
      </c>
      <c r="T1728" s="105">
        <v>0</v>
      </c>
      <c r="U1728" s="105">
        <v>0</v>
      </c>
    </row>
    <row r="1729" spans="1:21">
      <c r="A1729" s="54">
        <v>1727</v>
      </c>
      <c r="B1729" s="104">
        <v>4052</v>
      </c>
      <c r="C1729" s="104">
        <v>4052</v>
      </c>
      <c r="D1729" s="105">
        <v>0</v>
      </c>
      <c r="E1729" s="105">
        <v>923782000</v>
      </c>
      <c r="F1729" s="105">
        <v>1</v>
      </c>
      <c r="G1729" s="105">
        <v>18.611110626420135</v>
      </c>
      <c r="H1729" s="105">
        <v>25.331750746810798</v>
      </c>
      <c r="I1729" s="105">
        <v>47.669823117245237</v>
      </c>
      <c r="J1729" s="105">
        <v>49.9398583674013</v>
      </c>
      <c r="K1729" s="105">
        <v>1.3770761356014405</v>
      </c>
      <c r="L1729" s="105">
        <v>0.27388915849524131</v>
      </c>
      <c r="M1729" s="105">
        <v>0.11999936431658854</v>
      </c>
      <c r="N1729" s="105">
        <v>0.14774289777841371</v>
      </c>
      <c r="O1729" s="105">
        <v>0.65654695735825186</v>
      </c>
      <c r="P1729" s="105">
        <v>2.0024875557197901</v>
      </c>
      <c r="Q1729" s="105">
        <v>5.797316022256898</v>
      </c>
      <c r="R1729" s="105">
        <v>13.811274305333601</v>
      </c>
      <c r="S1729" s="105">
        <v>0</v>
      </c>
      <c r="T1729" s="105">
        <v>0</v>
      </c>
      <c r="U1729" s="105">
        <v>0</v>
      </c>
    </row>
    <row r="1730" spans="1:21">
      <c r="A1730" s="54">
        <v>1728</v>
      </c>
      <c r="B1730" s="104">
        <v>4053</v>
      </c>
      <c r="C1730" s="104">
        <v>4053</v>
      </c>
      <c r="D1730" s="105">
        <v>0</v>
      </c>
      <c r="E1730" s="105">
        <v>923782000</v>
      </c>
      <c r="F1730" s="105">
        <v>1</v>
      </c>
      <c r="G1730" s="105">
        <v>7.6957335079711955</v>
      </c>
      <c r="H1730" s="105">
        <v>10.60399678760897</v>
      </c>
      <c r="I1730" s="105">
        <v>19.960036655447087</v>
      </c>
      <c r="J1730" s="105">
        <v>18.159948707769537</v>
      </c>
      <c r="K1730" s="105">
        <v>0.76857703526663979</v>
      </c>
      <c r="L1730" s="105">
        <v>0.23915645599863203</v>
      </c>
      <c r="M1730" s="105">
        <v>0.13050345745616335</v>
      </c>
      <c r="N1730" s="105">
        <v>0.15272892658802548</v>
      </c>
      <c r="O1730" s="105">
        <v>0.65868141614814013</v>
      </c>
      <c r="P1730" s="105">
        <v>1.7044753621027562</v>
      </c>
      <c r="Q1730" s="105">
        <v>4.5812971925862556</v>
      </c>
      <c r="R1730" s="105">
        <v>9.1181086952001689</v>
      </c>
      <c r="S1730" s="105">
        <v>0</v>
      </c>
      <c r="T1730" s="105">
        <v>0</v>
      </c>
      <c r="U1730" s="105">
        <v>0</v>
      </c>
    </row>
    <row r="1731" spans="1:21">
      <c r="A1731" s="54">
        <v>1729</v>
      </c>
      <c r="B1731" s="104">
        <v>4054</v>
      </c>
      <c r="C1731" s="104">
        <v>4054</v>
      </c>
      <c r="D1731" s="105">
        <v>0</v>
      </c>
      <c r="E1731" s="105">
        <v>923782000</v>
      </c>
      <c r="F1731" s="105">
        <v>1</v>
      </c>
      <c r="G1731" s="105">
        <v>6.0796294712972436</v>
      </c>
      <c r="H1731" s="105">
        <v>8.5611171538864941</v>
      </c>
      <c r="I1731" s="105">
        <v>15.889941038635261</v>
      </c>
      <c r="J1731" s="105">
        <v>17.835663910246261</v>
      </c>
      <c r="K1731" s="105">
        <v>0.83703585576579553</v>
      </c>
      <c r="L1731" s="105">
        <v>0.24868725083705662</v>
      </c>
      <c r="M1731" s="105">
        <v>0.12672624541965447</v>
      </c>
      <c r="N1731" s="105">
        <v>0.15435743463216839</v>
      </c>
      <c r="O1731" s="105">
        <v>0.6563112059694759</v>
      </c>
      <c r="P1731" s="105">
        <v>1.8271710592999657</v>
      </c>
      <c r="Q1731" s="105">
        <v>4.8960639472393241</v>
      </c>
      <c r="R1731" s="105">
        <v>8.5286209077655126</v>
      </c>
      <c r="S1731" s="105">
        <v>0</v>
      </c>
      <c r="T1731" s="105">
        <v>0</v>
      </c>
      <c r="U1731" s="105">
        <v>0</v>
      </c>
    </row>
    <row r="1732" spans="1:21">
      <c r="A1732" s="54">
        <v>1730</v>
      </c>
      <c r="B1732" s="104">
        <v>4055</v>
      </c>
      <c r="C1732" s="104">
        <v>4055</v>
      </c>
      <c r="D1732" s="105">
        <v>0</v>
      </c>
      <c r="E1732" s="105">
        <v>923782000</v>
      </c>
      <c r="F1732" s="105">
        <v>1</v>
      </c>
      <c r="G1732" s="105">
        <v>16.431431003506066</v>
      </c>
      <c r="H1732" s="105">
        <v>20.200373785219277</v>
      </c>
      <c r="I1732" s="105">
        <v>31.908879695723066</v>
      </c>
      <c r="J1732" s="105">
        <v>44.690570736054852</v>
      </c>
      <c r="K1732" s="105">
        <v>1.0493970754413033</v>
      </c>
      <c r="L1732" s="105">
        <v>0.26876468301978829</v>
      </c>
      <c r="M1732" s="105">
        <v>0.232268809319301</v>
      </c>
      <c r="N1732" s="105">
        <v>0.37461372669819309</v>
      </c>
      <c r="O1732" s="105">
        <v>1.2279706150679588</v>
      </c>
      <c r="P1732" s="105">
        <v>2.4617736922485545</v>
      </c>
      <c r="Q1732" s="105">
        <v>7.0149677294642281</v>
      </c>
      <c r="R1732" s="105">
        <v>15.910064531540058</v>
      </c>
      <c r="S1732" s="105">
        <v>0</v>
      </c>
      <c r="T1732" s="105">
        <v>0</v>
      </c>
      <c r="U1732" s="105">
        <v>0</v>
      </c>
    </row>
    <row r="1733" spans="1:21">
      <c r="A1733" s="54">
        <v>1731</v>
      </c>
      <c r="B1733" s="104">
        <v>4056</v>
      </c>
      <c r="C1733" s="104">
        <v>4056</v>
      </c>
      <c r="D1733" s="105">
        <v>0</v>
      </c>
      <c r="E1733" s="105">
        <v>923782000</v>
      </c>
      <c r="F1733" s="105">
        <v>1</v>
      </c>
      <c r="G1733" s="105">
        <v>13.163059121018071</v>
      </c>
      <c r="H1733" s="105">
        <v>17.28551040581339</v>
      </c>
      <c r="I1733" s="105">
        <v>22.47131080716234</v>
      </c>
      <c r="J1733" s="105">
        <v>26.000136019286209</v>
      </c>
      <c r="K1733" s="105">
        <v>0.59889822369657153</v>
      </c>
      <c r="L1733" s="105">
        <v>0.12213108846049349</v>
      </c>
      <c r="M1733" s="105">
        <v>0.27916749169454713</v>
      </c>
      <c r="N1733" s="105">
        <v>0.45274237293961728</v>
      </c>
      <c r="O1733" s="105">
        <v>0.64592178612779994</v>
      </c>
      <c r="P1733" s="105">
        <v>1.3903181549389556</v>
      </c>
      <c r="Q1733" s="105">
        <v>6.0733113453139156</v>
      </c>
      <c r="R1733" s="105">
        <v>13.053822355639788</v>
      </c>
      <c r="S1733" s="105">
        <v>0</v>
      </c>
      <c r="T1733" s="105">
        <v>0</v>
      </c>
      <c r="U1733" s="105">
        <v>0</v>
      </c>
    </row>
    <row r="1734" spans="1:21">
      <c r="A1734" s="54">
        <v>1732</v>
      </c>
      <c r="B1734" s="104">
        <v>4057</v>
      </c>
      <c r="C1734" s="104">
        <v>4057</v>
      </c>
      <c r="D1734" s="105">
        <v>0</v>
      </c>
      <c r="E1734" s="105">
        <v>923782000</v>
      </c>
      <c r="F1734" s="105">
        <v>1</v>
      </c>
      <c r="G1734" s="105">
        <v>34.957842677441093</v>
      </c>
      <c r="H1734" s="105">
        <v>46.958296130657061</v>
      </c>
      <c r="I1734" s="105">
        <v>65.545955029188548</v>
      </c>
      <c r="J1734" s="105">
        <v>100</v>
      </c>
      <c r="K1734" s="105">
        <v>2.3980227456278596</v>
      </c>
      <c r="L1734" s="105">
        <v>0.33188328377833248</v>
      </c>
      <c r="M1734" s="105">
        <v>0.20951310019666972</v>
      </c>
      <c r="N1734" s="105">
        <v>0.38374213718616823</v>
      </c>
      <c r="O1734" s="105">
        <v>2.0336751243147373</v>
      </c>
      <c r="P1734" s="105">
        <v>4.9701995491756126</v>
      </c>
      <c r="Q1734" s="105">
        <v>16.646591752303571</v>
      </c>
      <c r="R1734" s="105">
        <v>37.90609447211294</v>
      </c>
      <c r="S1734" s="105">
        <v>0</v>
      </c>
      <c r="T1734" s="105">
        <v>0</v>
      </c>
      <c r="U1734" s="105">
        <v>0</v>
      </c>
    </row>
    <row r="1735" spans="1:21">
      <c r="A1735" s="54">
        <v>1733</v>
      </c>
      <c r="B1735" s="104">
        <v>4058</v>
      </c>
      <c r="C1735" s="104">
        <v>4058</v>
      </c>
      <c r="D1735" s="105">
        <v>0</v>
      </c>
      <c r="E1735" s="105">
        <v>923782000</v>
      </c>
      <c r="F1735" s="105">
        <v>1</v>
      </c>
      <c r="G1735" s="105">
        <v>35.350627494478772</v>
      </c>
      <c r="H1735" s="105">
        <v>49.93977534934303</v>
      </c>
      <c r="I1735" s="105">
        <v>56.182247268010912</v>
      </c>
      <c r="J1735" s="105">
        <v>71.504678341104793</v>
      </c>
      <c r="K1735" s="105">
        <v>2.776880712275914</v>
      </c>
      <c r="L1735" s="105">
        <v>0.17782348787951446</v>
      </c>
      <c r="M1735" s="105">
        <v>0.1324077119293231</v>
      </c>
      <c r="N1735" s="105">
        <v>0.64507783013144926</v>
      </c>
      <c r="O1735" s="105">
        <v>1.63638534064993</v>
      </c>
      <c r="P1735" s="105">
        <v>3.2469118189987531</v>
      </c>
      <c r="Q1735" s="105">
        <v>12.811687728149861</v>
      </c>
      <c r="R1735" s="105">
        <v>28.344196819897395</v>
      </c>
      <c r="S1735" s="105">
        <v>0</v>
      </c>
      <c r="T1735" s="105">
        <v>0</v>
      </c>
      <c r="U1735" s="105">
        <v>0</v>
      </c>
    </row>
    <row r="1736" spans="1:21">
      <c r="A1736" s="54">
        <v>1734</v>
      </c>
      <c r="B1736" s="104">
        <v>4059</v>
      </c>
      <c r="C1736" s="104">
        <v>4059</v>
      </c>
      <c r="D1736" s="105">
        <v>0</v>
      </c>
      <c r="E1736" s="105">
        <v>923782000</v>
      </c>
      <c r="F1736" s="105">
        <v>1</v>
      </c>
      <c r="G1736" s="105">
        <v>37.014186435395416</v>
      </c>
      <c r="H1736" s="105">
        <v>55.196593807168597</v>
      </c>
      <c r="I1736" s="105">
        <v>68.3957792827959</v>
      </c>
      <c r="J1736" s="105">
        <v>100</v>
      </c>
      <c r="K1736" s="105">
        <v>1.8409630468160396</v>
      </c>
      <c r="L1736" s="105">
        <v>0.13842284768479557</v>
      </c>
      <c r="M1736" s="105">
        <v>0.14584504847703003</v>
      </c>
      <c r="N1736" s="105">
        <v>0.55591586659751058</v>
      </c>
      <c r="O1736" s="105">
        <v>0.89572194233145042</v>
      </c>
      <c r="P1736" s="105">
        <v>2.4545019077733223</v>
      </c>
      <c r="Q1736" s="105">
        <v>12.289754751810698</v>
      </c>
      <c r="R1736" s="105">
        <v>27.358311713118354</v>
      </c>
      <c r="S1736" s="105">
        <v>0</v>
      </c>
      <c r="T1736" s="105">
        <v>0</v>
      </c>
      <c r="U1736" s="105">
        <v>0</v>
      </c>
    </row>
    <row r="1737" spans="1:21">
      <c r="A1737" s="54">
        <v>1735</v>
      </c>
      <c r="B1737" s="104">
        <v>4060</v>
      </c>
      <c r="C1737" s="104">
        <v>4060</v>
      </c>
      <c r="D1737" s="105">
        <v>0</v>
      </c>
      <c r="E1737" s="105">
        <v>923782000</v>
      </c>
      <c r="F1737" s="105">
        <v>1</v>
      </c>
      <c r="G1737" s="105">
        <v>31.462058470086109</v>
      </c>
      <c r="H1737" s="105">
        <v>52.436764116810174</v>
      </c>
      <c r="I1737" s="105">
        <v>57.203742672883841</v>
      </c>
      <c r="J1737" s="105">
        <v>87.394606861350326</v>
      </c>
      <c r="K1737" s="105">
        <v>1.6267868909041423</v>
      </c>
      <c r="L1737" s="105">
        <v>0.11368060032245972</v>
      </c>
      <c r="M1737" s="105">
        <v>0.21802472866557715</v>
      </c>
      <c r="N1737" s="105">
        <v>0.79374477376439245</v>
      </c>
      <c r="O1737" s="105">
        <v>0.90001596890693358</v>
      </c>
      <c r="P1737" s="105">
        <v>2.0128242937445462</v>
      </c>
      <c r="Q1737" s="105">
        <v>11.000719744785354</v>
      </c>
      <c r="R1737" s="105">
        <v>22.798593094265296</v>
      </c>
      <c r="S1737" s="105">
        <v>0</v>
      </c>
      <c r="T1737" s="105">
        <v>0</v>
      </c>
      <c r="U1737" s="105">
        <v>0</v>
      </c>
    </row>
    <row r="1738" spans="1:21">
      <c r="A1738" s="54">
        <v>1736</v>
      </c>
      <c r="B1738" s="104">
        <v>4061</v>
      </c>
      <c r="C1738" s="104">
        <v>4061</v>
      </c>
      <c r="D1738" s="105">
        <v>0</v>
      </c>
      <c r="E1738" s="105">
        <v>923782000</v>
      </c>
      <c r="F1738" s="105">
        <v>1</v>
      </c>
      <c r="G1738" s="105">
        <v>20.03952768795293</v>
      </c>
      <c r="H1738" s="105">
        <v>26.662761415327211</v>
      </c>
      <c r="I1738" s="105">
        <v>29.131535620450101</v>
      </c>
      <c r="J1738" s="105">
        <v>36.163285597800126</v>
      </c>
      <c r="K1738" s="105">
        <v>5.5488639277047804</v>
      </c>
      <c r="L1738" s="105">
        <v>0.13337102177324106</v>
      </c>
      <c r="M1738" s="105">
        <v>0.22722850260065081</v>
      </c>
      <c r="N1738" s="105">
        <v>1.2424546735150996</v>
      </c>
      <c r="O1738" s="105">
        <v>1.9075031767850668</v>
      </c>
      <c r="P1738" s="105">
        <v>3.9723823694815872</v>
      </c>
      <c r="Q1738" s="105">
        <v>10.593187932251471</v>
      </c>
      <c r="R1738" s="105">
        <v>16.052070648003117</v>
      </c>
      <c r="S1738" s="105">
        <v>0</v>
      </c>
      <c r="T1738" s="105">
        <v>0</v>
      </c>
      <c r="U1738" s="105">
        <v>0</v>
      </c>
    </row>
    <row r="1739" spans="1:21">
      <c r="A1739" s="54">
        <v>1737</v>
      </c>
      <c r="B1739" s="104">
        <v>4062</v>
      </c>
      <c r="C1739" s="104">
        <v>4062</v>
      </c>
      <c r="D1739" s="105">
        <v>0</v>
      </c>
      <c r="E1739" s="105">
        <v>923782000</v>
      </c>
      <c r="F1739" s="105">
        <v>0</v>
      </c>
      <c r="G1739" s="105">
        <v>62.919209442249496</v>
      </c>
      <c r="H1739" s="105">
        <v>76.73074322225547</v>
      </c>
      <c r="I1739" s="105">
        <v>76.73074322225547</v>
      </c>
      <c r="J1739" s="105">
        <v>89.884584917499268</v>
      </c>
      <c r="K1739" s="105">
        <v>100</v>
      </c>
      <c r="L1739" s="105">
        <v>61.992822384033651</v>
      </c>
      <c r="M1739" s="105">
        <v>44.944796228424401</v>
      </c>
      <c r="N1739" s="105">
        <v>40.529978246813016</v>
      </c>
      <c r="O1739" s="105">
        <v>39.950960075520918</v>
      </c>
      <c r="P1739" s="105">
        <v>42.543981416538081</v>
      </c>
      <c r="Q1739" s="105">
        <v>59.357744703958566</v>
      </c>
      <c r="R1739" s="105">
        <v>58.258527261342117</v>
      </c>
      <c r="S1739" s="105">
        <v>0</v>
      </c>
      <c r="T1739" s="105">
        <v>0</v>
      </c>
      <c r="U1739" s="105">
        <v>0</v>
      </c>
    </row>
    <row r="1740" spans="1:21">
      <c r="A1740" s="54">
        <v>1738</v>
      </c>
      <c r="B1740" s="104">
        <v>4063</v>
      </c>
      <c r="C1740" s="104">
        <v>4063</v>
      </c>
      <c r="D1740" s="105">
        <v>753</v>
      </c>
      <c r="E1740" s="105">
        <v>3695130000</v>
      </c>
      <c r="F1740" s="105">
        <v>0</v>
      </c>
      <c r="G1740" s="105">
        <v>13.402375079457794</v>
      </c>
      <c r="H1740" s="105">
        <v>18.425812883764085</v>
      </c>
      <c r="I1740" s="105">
        <v>20.007679172672287</v>
      </c>
      <c r="J1740" s="105">
        <v>24.920455840813599</v>
      </c>
      <c r="K1740" s="105">
        <v>3.8704147398933748</v>
      </c>
      <c r="L1740" s="105">
        <v>0.12564789360580744</v>
      </c>
      <c r="M1740" s="105">
        <v>0.44328000632649839</v>
      </c>
      <c r="N1740" s="105">
        <v>0.92423881417698439</v>
      </c>
      <c r="O1740" s="105">
        <v>0.63775631848158088</v>
      </c>
      <c r="P1740" s="105">
        <v>2.030126888360857</v>
      </c>
      <c r="Q1740" s="105">
        <v>6.5206374091248032</v>
      </c>
      <c r="R1740" s="105">
        <v>10.019769267206105</v>
      </c>
      <c r="S1740" s="105">
        <v>0</v>
      </c>
      <c r="T1740" s="105">
        <v>8.4440161928236481</v>
      </c>
      <c r="U1740" s="105">
        <v>8.4440161928236481</v>
      </c>
    </row>
    <row r="1741" spans="1:21">
      <c r="A1741" s="54">
        <v>1739</v>
      </c>
      <c r="B1741" s="104">
        <v>4070</v>
      </c>
      <c r="C1741" s="104">
        <v>4070</v>
      </c>
      <c r="D1741" s="105">
        <v>252</v>
      </c>
      <c r="E1741" s="105">
        <v>3695130000</v>
      </c>
      <c r="F1741" s="105">
        <v>0</v>
      </c>
      <c r="G1741" s="105">
        <v>58.261950759479646</v>
      </c>
      <c r="H1741" s="105">
        <v>82.252165778088909</v>
      </c>
      <c r="I1741" s="105">
        <v>91.192618580055097</v>
      </c>
      <c r="J1741" s="105">
        <v>82.793298447681607</v>
      </c>
      <c r="K1741" s="105">
        <v>3.246305786485582</v>
      </c>
      <c r="L1741" s="105">
        <v>0.18861907663658883</v>
      </c>
      <c r="M1741" s="105">
        <v>0.69447522123095962</v>
      </c>
      <c r="N1741" s="105">
        <v>1.5042913863186484</v>
      </c>
      <c r="O1741" s="105">
        <v>0.89720724006495189</v>
      </c>
      <c r="P1741" s="105">
        <v>3.1611608550734993</v>
      </c>
      <c r="Q1741" s="105">
        <v>17.600813096570075</v>
      </c>
      <c r="R1741" s="105">
        <v>39.824624569770897</v>
      </c>
      <c r="S1741" s="105">
        <v>0</v>
      </c>
      <c r="T1741" s="105">
        <v>31.80146089978804</v>
      </c>
      <c r="U1741" s="105">
        <v>31.801460899788037</v>
      </c>
    </row>
    <row r="1742" spans="1:21">
      <c r="A1742" s="54">
        <v>1740</v>
      </c>
      <c r="B1742" s="104">
        <v>4071</v>
      </c>
      <c r="C1742" s="104">
        <v>4071</v>
      </c>
      <c r="D1742" s="105">
        <v>4</v>
      </c>
      <c r="E1742" s="105">
        <v>923782000</v>
      </c>
      <c r="F1742" s="105">
        <v>1</v>
      </c>
      <c r="G1742" s="105">
        <v>-99999</v>
      </c>
      <c r="H1742" s="105">
        <v>-99999</v>
      </c>
      <c r="I1742" s="105">
        <v>-99999</v>
      </c>
      <c r="J1742" s="105">
        <v>-99999</v>
      </c>
      <c r="K1742" s="105">
        <v>-99999</v>
      </c>
      <c r="L1742" s="105">
        <v>-99999</v>
      </c>
      <c r="M1742" s="105">
        <v>-99999</v>
      </c>
      <c r="N1742" s="105">
        <v>-99999</v>
      </c>
      <c r="O1742" s="105">
        <v>-99999</v>
      </c>
      <c r="P1742" s="105">
        <v>-99999</v>
      </c>
      <c r="Q1742" s="105">
        <v>-99999</v>
      </c>
      <c r="R1742" s="105">
        <v>-99999</v>
      </c>
      <c r="S1742" s="105">
        <v>0</v>
      </c>
      <c r="T1742" s="105">
        <v>0</v>
      </c>
      <c r="U1742" s="105">
        <v>0</v>
      </c>
    </row>
    <row r="1743" spans="1:21">
      <c r="A1743" s="54">
        <v>1741</v>
      </c>
      <c r="B1743" s="104">
        <v>4072</v>
      </c>
      <c r="C1743" s="104">
        <v>4072</v>
      </c>
      <c r="D1743" s="105">
        <v>2264</v>
      </c>
      <c r="E1743" s="105">
        <v>923782000</v>
      </c>
      <c r="F1743" s="105">
        <v>0</v>
      </c>
      <c r="G1743" s="105">
        <v>21.69627917836663</v>
      </c>
      <c r="H1743" s="105">
        <v>30.543305639448164</v>
      </c>
      <c r="I1743" s="105">
        <v>34.195222618077835</v>
      </c>
      <c r="J1743" s="105">
        <v>42.512979471123799</v>
      </c>
      <c r="K1743" s="105">
        <v>29.961528380964726</v>
      </c>
      <c r="L1743" s="105">
        <v>0.90843448740061572</v>
      </c>
      <c r="M1743" s="105">
        <v>1.9477701522923279</v>
      </c>
      <c r="N1743" s="105">
        <v>3.7236700973774433</v>
      </c>
      <c r="O1743" s="105">
        <v>4.3236811688462033</v>
      </c>
      <c r="P1743" s="105">
        <v>4.7668719684165355</v>
      </c>
      <c r="Q1743" s="105">
        <v>10.177977144258021</v>
      </c>
      <c r="R1743" s="105">
        <v>15.574061786451297</v>
      </c>
      <c r="S1743" s="105">
        <v>0</v>
      </c>
      <c r="T1743" s="105">
        <v>16.69431517441863</v>
      </c>
      <c r="U1743" s="105">
        <v>16.694315174418634</v>
      </c>
    </row>
    <row r="1744" spans="1:21">
      <c r="A1744" s="54">
        <v>1742</v>
      </c>
      <c r="B1744" s="104">
        <v>4073</v>
      </c>
      <c r="C1744" s="104">
        <v>4073</v>
      </c>
      <c r="D1744" s="105">
        <v>769.99999999999989</v>
      </c>
      <c r="E1744" s="105">
        <v>923782000</v>
      </c>
      <c r="F1744" s="105">
        <v>0</v>
      </c>
      <c r="G1744" s="105">
        <v>100</v>
      </c>
      <c r="H1744" s="105">
        <v>100</v>
      </c>
      <c r="I1744" s="105">
        <v>100</v>
      </c>
      <c r="J1744" s="105">
        <v>100</v>
      </c>
      <c r="K1744" s="105">
        <v>12.789454662636627</v>
      </c>
      <c r="L1744" s="105">
        <v>0.56821489019480054</v>
      </c>
      <c r="M1744" s="105">
        <v>1.5274697642959638</v>
      </c>
      <c r="N1744" s="105">
        <v>3.251141204651558</v>
      </c>
      <c r="O1744" s="105">
        <v>3.8034341571851193</v>
      </c>
      <c r="P1744" s="105">
        <v>5.3644502778583982</v>
      </c>
      <c r="Q1744" s="105">
        <v>19.155116688653596</v>
      </c>
      <c r="R1744" s="105">
        <v>50.745255596913083</v>
      </c>
      <c r="S1744" s="105">
        <v>0</v>
      </c>
      <c r="T1744" s="105">
        <v>41.433711436865757</v>
      </c>
      <c r="U1744" s="105">
        <v>41.433711436865778</v>
      </c>
    </row>
    <row r="1745" spans="1:21">
      <c r="A1745" s="54">
        <v>1743</v>
      </c>
      <c r="B1745" s="104">
        <v>4074</v>
      </c>
      <c r="C1745" s="104">
        <v>4074</v>
      </c>
      <c r="D1745" s="105">
        <v>2580</v>
      </c>
      <c r="E1745" s="105">
        <v>923782000</v>
      </c>
      <c r="F1745" s="105">
        <v>0</v>
      </c>
      <c r="G1745" s="105">
        <v>26.21820925360473</v>
      </c>
      <c r="H1745" s="105">
        <v>37.014040059178626</v>
      </c>
      <c r="I1745" s="105">
        <v>41.397336215070951</v>
      </c>
      <c r="J1745" s="105">
        <v>50.745255596913083</v>
      </c>
      <c r="K1745" s="105">
        <v>27.842529619545221</v>
      </c>
      <c r="L1745" s="105">
        <v>0.6944117082179796</v>
      </c>
      <c r="M1745" s="105">
        <v>1.8534349614189165</v>
      </c>
      <c r="N1745" s="105">
        <v>4.2415987153807082</v>
      </c>
      <c r="O1745" s="105">
        <v>4.9398858820520095</v>
      </c>
      <c r="P1745" s="105">
        <v>5.3728823302865649</v>
      </c>
      <c r="Q1745" s="105">
        <v>10.665205017274419</v>
      </c>
      <c r="R1745" s="105">
        <v>18.839431798997406</v>
      </c>
      <c r="S1745" s="105">
        <v>0</v>
      </c>
      <c r="T1745" s="105">
        <v>19.152018429828384</v>
      </c>
      <c r="U1745" s="105">
        <v>19.152018429828381</v>
      </c>
    </row>
    <row r="1746" spans="1:21">
      <c r="A1746" s="54">
        <v>1744</v>
      </c>
      <c r="B1746" s="104">
        <v>4075</v>
      </c>
      <c r="C1746" s="104">
        <v>4075</v>
      </c>
      <c r="D1746" s="105">
        <v>1515.9999999999998</v>
      </c>
      <c r="E1746" s="105">
        <v>2823070000</v>
      </c>
      <c r="F1746" s="105">
        <v>0</v>
      </c>
      <c r="G1746" s="105">
        <v>6.5966721555807295</v>
      </c>
      <c r="H1746" s="105">
        <v>9.4320664889347032</v>
      </c>
      <c r="I1746" s="105">
        <v>10.335455021642472</v>
      </c>
      <c r="J1746" s="105">
        <v>12.688057236773957</v>
      </c>
      <c r="K1746" s="105">
        <v>11.326886343874277</v>
      </c>
      <c r="L1746" s="105">
        <v>0.80031451716213176</v>
      </c>
      <c r="M1746" s="105">
        <v>1.1672316040616175</v>
      </c>
      <c r="N1746" s="105">
        <v>1.6362432378194034</v>
      </c>
      <c r="O1746" s="105">
        <v>1.9627625774368789</v>
      </c>
      <c r="P1746" s="105">
        <v>2.5820285125394431</v>
      </c>
      <c r="Q1746" s="105">
        <v>3.7895045934596454</v>
      </c>
      <c r="R1746" s="105">
        <v>4.95643788070754</v>
      </c>
      <c r="S1746" s="105">
        <v>0</v>
      </c>
      <c r="T1746" s="105">
        <v>5.6061383474993995</v>
      </c>
      <c r="U1746" s="105">
        <v>5.6061383474994004</v>
      </c>
    </row>
    <row r="1747" spans="1:21">
      <c r="A1747" s="54">
        <v>1745</v>
      </c>
      <c r="B1747" s="104">
        <v>4076</v>
      </c>
      <c r="C1747" s="104">
        <v>4076</v>
      </c>
      <c r="D1747" s="105">
        <v>1527.9999999999998</v>
      </c>
      <c r="E1747" s="105">
        <v>923782000</v>
      </c>
      <c r="F1747" s="105">
        <v>0</v>
      </c>
      <c r="G1747" s="105">
        <v>29.96382622741179</v>
      </c>
      <c r="H1747" s="105">
        <v>43.697303397724738</v>
      </c>
      <c r="I1747" s="105">
        <v>49.939775315108839</v>
      </c>
      <c r="J1747" s="105">
        <v>61.690310683369738</v>
      </c>
      <c r="K1747" s="105">
        <v>19.663786530324106</v>
      </c>
      <c r="L1747" s="105">
        <v>0.60007740740198567</v>
      </c>
      <c r="M1747" s="105">
        <v>1.5138726558443936</v>
      </c>
      <c r="N1747" s="105">
        <v>3.1555145815961736</v>
      </c>
      <c r="O1747" s="105">
        <v>3.4026858446275492</v>
      </c>
      <c r="P1747" s="105">
        <v>4.0138508069736405</v>
      </c>
      <c r="Q1747" s="105">
        <v>12.194596292023753</v>
      </c>
      <c r="R1747" s="105">
        <v>20.298102215110511</v>
      </c>
      <c r="S1747" s="105">
        <v>0</v>
      </c>
      <c r="T1747" s="105">
        <v>20.844475163126432</v>
      </c>
      <c r="U1747" s="105">
        <v>20.844475163126436</v>
      </c>
    </row>
    <row r="1748" spans="1:21">
      <c r="A1748" s="54">
        <v>1746</v>
      </c>
      <c r="B1748" s="104">
        <v>4077</v>
      </c>
      <c r="C1748" s="104">
        <v>4077</v>
      </c>
      <c r="D1748" s="105">
        <v>2776.9999999999995</v>
      </c>
      <c r="E1748" s="105">
        <v>1873430000</v>
      </c>
      <c r="F1748" s="105">
        <v>0</v>
      </c>
      <c r="G1748" s="105">
        <v>21.2681424809454</v>
      </c>
      <c r="H1748" s="105">
        <v>30.383140772391414</v>
      </c>
      <c r="I1748" s="105">
        <v>34.120127094629375</v>
      </c>
      <c r="J1748" s="105">
        <v>41.976735307208507</v>
      </c>
      <c r="K1748" s="105">
        <v>12.609612187145641</v>
      </c>
      <c r="L1748" s="105">
        <v>0.41635301143153641</v>
      </c>
      <c r="M1748" s="105">
        <v>1.4337409835257431</v>
      </c>
      <c r="N1748" s="105">
        <v>2.8219902979949092</v>
      </c>
      <c r="O1748" s="105">
        <v>2.9605095029448565</v>
      </c>
      <c r="P1748" s="105">
        <v>3.4871941168281957</v>
      </c>
      <c r="Q1748" s="105">
        <v>9.770956103150958</v>
      </c>
      <c r="R1748" s="105">
        <v>15.048194187164093</v>
      </c>
      <c r="S1748" s="105">
        <v>0</v>
      </c>
      <c r="T1748" s="105">
        <v>14.691391337113387</v>
      </c>
      <c r="U1748" s="105">
        <v>14.691391337113387</v>
      </c>
    </row>
    <row r="1749" spans="1:21">
      <c r="A1749" s="54">
        <v>1747</v>
      </c>
      <c r="B1749" s="104">
        <v>4078</v>
      </c>
      <c r="C1749" s="104">
        <v>4078</v>
      </c>
      <c r="D1749" s="105">
        <v>305</v>
      </c>
      <c r="E1749" s="105">
        <v>923782000</v>
      </c>
      <c r="F1749" s="105">
        <v>0</v>
      </c>
      <c r="G1749" s="105">
        <v>9.253546608848854</v>
      </c>
      <c r="H1749" s="105">
        <v>11.695932516760637</v>
      </c>
      <c r="I1749" s="105">
        <v>11.962759874557456</v>
      </c>
      <c r="J1749" s="105">
        <v>14.108546399141753</v>
      </c>
      <c r="K1749" s="105">
        <v>16.21755591241552</v>
      </c>
      <c r="L1749" s="105">
        <v>3.66904471954357</v>
      </c>
      <c r="M1749" s="105">
        <v>2.3812343212931775</v>
      </c>
      <c r="N1749" s="105">
        <v>3.0420167730254617</v>
      </c>
      <c r="O1749" s="105">
        <v>3.7535383341716368</v>
      </c>
      <c r="P1749" s="105">
        <v>4.4306606994789588</v>
      </c>
      <c r="Q1749" s="105">
        <v>6.7952610086579064</v>
      </c>
      <c r="R1749" s="105">
        <v>7.6924348337618849</v>
      </c>
      <c r="S1749" s="105">
        <v>0</v>
      </c>
      <c r="T1749" s="105">
        <v>7.9168776668047345</v>
      </c>
      <c r="U1749" s="105">
        <v>7.9168776668047363</v>
      </c>
    </row>
    <row r="1750" spans="1:21">
      <c r="A1750" s="54">
        <v>1748</v>
      </c>
      <c r="B1750" s="104">
        <v>4079</v>
      </c>
      <c r="C1750" s="104">
        <v>4079</v>
      </c>
      <c r="D1750" s="105">
        <v>3283.9999999999995</v>
      </c>
      <c r="E1750" s="105">
        <v>923782000</v>
      </c>
      <c r="F1750" s="105">
        <v>0</v>
      </c>
      <c r="G1750" s="105">
        <v>15.731029235043055</v>
      </c>
      <c r="H1750" s="105">
        <v>16.558978142150583</v>
      </c>
      <c r="I1750" s="105">
        <v>14.565767810225051</v>
      </c>
      <c r="J1750" s="105">
        <v>15.125989649079861</v>
      </c>
      <c r="K1750" s="105">
        <v>15.970588055881276</v>
      </c>
      <c r="L1750" s="105">
        <v>11.378682990989553</v>
      </c>
      <c r="M1750" s="105">
        <v>12.841656518402495</v>
      </c>
      <c r="N1750" s="105">
        <v>14.49864445626088</v>
      </c>
      <c r="O1750" s="105">
        <v>15.046475265630354</v>
      </c>
      <c r="P1750" s="105">
        <v>16.576477907562428</v>
      </c>
      <c r="Q1750" s="105">
        <v>18.953047271136207</v>
      </c>
      <c r="R1750" s="105">
        <v>16.386488786503183</v>
      </c>
      <c r="S1750" s="105">
        <v>0</v>
      </c>
      <c r="T1750" s="105">
        <v>15.302818840738743</v>
      </c>
      <c r="U1750" s="105">
        <v>15.302818840738748</v>
      </c>
    </row>
    <row r="1751" spans="1:21">
      <c r="A1751" s="54">
        <v>1749</v>
      </c>
      <c r="B1751" s="104">
        <v>4080</v>
      </c>
      <c r="C1751" s="104">
        <v>4080</v>
      </c>
      <c r="D1751" s="105">
        <v>580</v>
      </c>
      <c r="E1751" s="105">
        <v>923782000</v>
      </c>
      <c r="F1751" s="105">
        <v>0</v>
      </c>
      <c r="G1751" s="105">
        <v>100</v>
      </c>
      <c r="H1751" s="105">
        <v>100</v>
      </c>
      <c r="I1751" s="105">
        <v>100</v>
      </c>
      <c r="J1751" s="105">
        <v>100</v>
      </c>
      <c r="K1751" s="105">
        <v>100</v>
      </c>
      <c r="L1751" s="105">
        <v>2.9089825633077244</v>
      </c>
      <c r="M1751" s="105">
        <v>3.2986260993104102</v>
      </c>
      <c r="N1751" s="105">
        <v>11.166156671578721</v>
      </c>
      <c r="O1751" s="105">
        <v>20.196074902663263</v>
      </c>
      <c r="P1751" s="105">
        <v>35.345075120057793</v>
      </c>
      <c r="Q1751" s="105">
        <v>53.31714721500245</v>
      </c>
      <c r="R1751" s="105">
        <v>80.659273991926753</v>
      </c>
      <c r="S1751" s="105">
        <v>0</v>
      </c>
      <c r="T1751" s="105">
        <v>58.907611380320589</v>
      </c>
      <c r="U1751" s="105">
        <v>58.907611380320603</v>
      </c>
    </row>
    <row r="1752" spans="1:21">
      <c r="A1752" s="54">
        <v>1750</v>
      </c>
      <c r="B1752" s="104">
        <v>4081</v>
      </c>
      <c r="C1752" s="104">
        <v>4081</v>
      </c>
      <c r="D1752" s="105">
        <v>3634.9999999999995</v>
      </c>
      <c r="E1752" s="105">
        <v>923782000</v>
      </c>
      <c r="F1752" s="105">
        <v>0</v>
      </c>
      <c r="G1752" s="105">
        <v>42.51629505497413</v>
      </c>
      <c r="H1752" s="105">
        <v>58.263071001260855</v>
      </c>
      <c r="I1752" s="105">
        <v>64.208282327920102</v>
      </c>
      <c r="J1752" s="105">
        <v>80.671944463284234</v>
      </c>
      <c r="K1752" s="105">
        <v>92.535465707884896</v>
      </c>
      <c r="L1752" s="105">
        <v>2.609335138553861</v>
      </c>
      <c r="M1752" s="105">
        <v>2.1634559692702888</v>
      </c>
      <c r="N1752" s="105">
        <v>5.8074865589187938</v>
      </c>
      <c r="O1752" s="105">
        <v>9.6324634266698581</v>
      </c>
      <c r="P1752" s="105">
        <v>14.630313017275807</v>
      </c>
      <c r="Q1752" s="105">
        <v>23.479148015433477</v>
      </c>
      <c r="R1752" s="105">
        <v>31.150552812555308</v>
      </c>
      <c r="S1752" s="105">
        <v>0</v>
      </c>
      <c r="T1752" s="105">
        <v>35.638984457833466</v>
      </c>
      <c r="U1752" s="105">
        <v>35.638984457833473</v>
      </c>
    </row>
    <row r="1753" spans="1:21">
      <c r="A1753" s="54">
        <v>1751</v>
      </c>
      <c r="B1753" s="104">
        <v>4082</v>
      </c>
      <c r="C1753" s="104">
        <v>4082</v>
      </c>
      <c r="D1753" s="105">
        <v>234</v>
      </c>
      <c r="E1753" s="105">
        <v>923782000</v>
      </c>
      <c r="F1753" s="105">
        <v>0</v>
      </c>
      <c r="G1753" s="105">
        <v>19.301876362016014</v>
      </c>
      <c r="H1753" s="105">
        <v>27.358311713118354</v>
      </c>
      <c r="I1753" s="105">
        <v>30.251979298159721</v>
      </c>
      <c r="J1753" s="105">
        <v>38.368363987909888</v>
      </c>
      <c r="K1753" s="105">
        <v>38.842047493933464</v>
      </c>
      <c r="L1753" s="105">
        <v>1.128582493770464</v>
      </c>
      <c r="M1753" s="105">
        <v>1.579817146376405</v>
      </c>
      <c r="N1753" s="105">
        <v>3.2395869747296442</v>
      </c>
      <c r="O1753" s="105">
        <v>4.2115030732239775</v>
      </c>
      <c r="P1753" s="105">
        <v>6.231968811573382</v>
      </c>
      <c r="Q1753" s="105">
        <v>10.281718454276504</v>
      </c>
      <c r="R1753" s="105">
        <v>13.983137097816044</v>
      </c>
      <c r="S1753" s="105">
        <v>0</v>
      </c>
      <c r="T1753" s="105">
        <v>16.231574408908653</v>
      </c>
      <c r="U1753" s="105">
        <v>16.231574408908653</v>
      </c>
    </row>
    <row r="1754" spans="1:21">
      <c r="A1754" s="54">
        <v>1752</v>
      </c>
      <c r="B1754" s="104">
        <v>4083</v>
      </c>
      <c r="C1754" s="104">
        <v>4083</v>
      </c>
      <c r="D1754" s="105">
        <v>55.000000000000007</v>
      </c>
      <c r="E1754" s="105">
        <v>923782000</v>
      </c>
      <c r="F1754" s="105">
        <v>0</v>
      </c>
      <c r="G1754" s="105">
        <v>48.399392013279396</v>
      </c>
      <c r="H1754" s="105">
        <v>61.68549961632479</v>
      </c>
      <c r="I1754" s="105">
        <v>64.203275119656354</v>
      </c>
      <c r="J1754" s="105">
        <v>74.903820972932408</v>
      </c>
      <c r="K1754" s="105">
        <v>82.788433706925289</v>
      </c>
      <c r="L1754" s="105">
        <v>32.103425904220494</v>
      </c>
      <c r="M1754" s="105">
        <v>11.524306734396275</v>
      </c>
      <c r="N1754" s="105">
        <v>12.147242233552827</v>
      </c>
      <c r="O1754" s="105">
        <v>15.235535633512182</v>
      </c>
      <c r="P1754" s="105">
        <v>25.655351560145053</v>
      </c>
      <c r="Q1754" s="105">
        <v>34.570994295199569</v>
      </c>
      <c r="R1754" s="105">
        <v>39.822232073851843</v>
      </c>
      <c r="S1754" s="105">
        <v>0</v>
      </c>
      <c r="T1754" s="105">
        <v>41.919959155333039</v>
      </c>
      <c r="U1754" s="105">
        <v>41.919959155333039</v>
      </c>
    </row>
    <row r="1755" spans="1:21">
      <c r="A1755" s="54">
        <v>1753</v>
      </c>
      <c r="B1755" s="104">
        <v>4084</v>
      </c>
      <c r="C1755" s="104">
        <v>4084</v>
      </c>
      <c r="D1755" s="105">
        <v>111</v>
      </c>
      <c r="E1755" s="105">
        <v>923782000</v>
      </c>
      <c r="F1755" s="105">
        <v>0</v>
      </c>
      <c r="G1755" s="105">
        <v>100</v>
      </c>
      <c r="H1755" s="105">
        <v>100</v>
      </c>
      <c r="I1755" s="105">
        <v>100</v>
      </c>
      <c r="J1755" s="105">
        <v>100</v>
      </c>
      <c r="K1755" s="105">
        <v>100</v>
      </c>
      <c r="L1755" s="105">
        <v>0.92486990253144941</v>
      </c>
      <c r="M1755" s="105">
        <v>1.1945460801101786</v>
      </c>
      <c r="N1755" s="105">
        <v>4.7435176906449543</v>
      </c>
      <c r="O1755" s="105">
        <v>6.7333129550594863</v>
      </c>
      <c r="P1755" s="105">
        <v>12.400399265356382</v>
      </c>
      <c r="Q1755" s="105">
        <v>32.101637559828177</v>
      </c>
      <c r="R1755" s="105">
        <v>60.499240016599259</v>
      </c>
      <c r="S1755" s="105">
        <v>0</v>
      </c>
      <c r="T1755" s="105">
        <v>51.549793622510826</v>
      </c>
      <c r="U1755" s="105">
        <v>51.549793622510826</v>
      </c>
    </row>
    <row r="1756" spans="1:21">
      <c r="A1756" s="54">
        <v>1754</v>
      </c>
      <c r="B1756" s="104">
        <v>4085</v>
      </c>
      <c r="C1756" s="104">
        <v>4085</v>
      </c>
      <c r="D1756" s="105">
        <v>280</v>
      </c>
      <c r="E1756" s="105">
        <v>923782000</v>
      </c>
      <c r="F1756" s="105">
        <v>0</v>
      </c>
      <c r="G1756" s="105">
        <v>57.203742672883841</v>
      </c>
      <c r="H1756" s="105">
        <v>100</v>
      </c>
      <c r="I1756" s="105">
        <v>100</v>
      </c>
      <c r="J1756" s="105">
        <v>100</v>
      </c>
      <c r="K1756" s="105">
        <v>37.454831512007274</v>
      </c>
      <c r="L1756" s="105">
        <v>0.48186364193381953</v>
      </c>
      <c r="M1756" s="105">
        <v>0.87104259330249478</v>
      </c>
      <c r="N1756" s="105">
        <v>2.9185604981891484</v>
      </c>
      <c r="O1756" s="105">
        <v>3.5007410233147818</v>
      </c>
      <c r="P1756" s="105">
        <v>5.93157628492615</v>
      </c>
      <c r="Q1756" s="105">
        <v>18.291894459352388</v>
      </c>
      <c r="R1756" s="105">
        <v>31.462058470086109</v>
      </c>
      <c r="S1756" s="105">
        <v>0</v>
      </c>
      <c r="T1756" s="105">
        <v>38.176359262999668</v>
      </c>
      <c r="U1756" s="105">
        <v>38.176359262999661</v>
      </c>
    </row>
    <row r="1757" spans="1:21">
      <c r="A1757" s="54">
        <v>1755</v>
      </c>
      <c r="B1757" s="104">
        <v>4086</v>
      </c>
      <c r="C1757" s="104">
        <v>4086</v>
      </c>
      <c r="D1757" s="105">
        <v>0</v>
      </c>
      <c r="E1757" s="105">
        <v>923782000</v>
      </c>
      <c r="F1757" s="105">
        <v>1</v>
      </c>
      <c r="G1757" s="105">
        <v>-99999</v>
      </c>
      <c r="H1757" s="105">
        <v>-99999</v>
      </c>
      <c r="I1757" s="105">
        <v>-99999</v>
      </c>
      <c r="J1757" s="105">
        <v>-99999</v>
      </c>
      <c r="K1757" s="105">
        <v>-99999</v>
      </c>
      <c r="L1757" s="105">
        <v>-99999</v>
      </c>
      <c r="M1757" s="105">
        <v>-99999</v>
      </c>
      <c r="N1757" s="105">
        <v>-99999</v>
      </c>
      <c r="O1757" s="105">
        <v>-99999</v>
      </c>
      <c r="P1757" s="105">
        <v>-99999</v>
      </c>
      <c r="Q1757" s="105">
        <v>-99999</v>
      </c>
      <c r="R1757" s="105">
        <v>-99999</v>
      </c>
      <c r="S1757" s="105">
        <v>0</v>
      </c>
      <c r="T1757" s="105">
        <v>0</v>
      </c>
      <c r="U1757" s="105">
        <v>0</v>
      </c>
    </row>
    <row r="1758" spans="1:21">
      <c r="A1758" s="54">
        <v>1756</v>
      </c>
      <c r="B1758" s="104">
        <v>4087</v>
      </c>
      <c r="C1758" s="104">
        <v>4087</v>
      </c>
      <c r="D1758" s="105">
        <v>0</v>
      </c>
      <c r="E1758" s="105">
        <v>923782000</v>
      </c>
      <c r="F1758" s="105">
        <v>0</v>
      </c>
      <c r="G1758" s="105">
        <v>0</v>
      </c>
      <c r="H1758" s="105">
        <v>0</v>
      </c>
      <c r="I1758" s="105">
        <v>0</v>
      </c>
      <c r="J1758" s="105">
        <v>0</v>
      </c>
      <c r="K1758" s="105">
        <v>0</v>
      </c>
      <c r="L1758" s="105">
        <v>0</v>
      </c>
      <c r="M1758" s="105">
        <v>0</v>
      </c>
      <c r="N1758" s="105">
        <v>0</v>
      </c>
      <c r="O1758" s="105">
        <v>0</v>
      </c>
      <c r="P1758" s="105">
        <v>0</v>
      </c>
      <c r="Q1758" s="105">
        <v>0</v>
      </c>
      <c r="R1758" s="105">
        <v>0</v>
      </c>
      <c r="S1758" s="105">
        <v>0</v>
      </c>
      <c r="T1758" s="105">
        <v>0</v>
      </c>
      <c r="U1758" s="105">
        <v>0</v>
      </c>
    </row>
    <row r="1759" spans="1:21">
      <c r="A1759" s="54">
        <v>1757</v>
      </c>
      <c r="B1759" s="104">
        <v>4088</v>
      </c>
      <c r="C1759" s="104">
        <v>4088</v>
      </c>
      <c r="D1759" s="105">
        <v>1449.9999999999998</v>
      </c>
      <c r="E1759" s="105">
        <v>2771350000</v>
      </c>
      <c r="F1759" s="105">
        <v>0</v>
      </c>
      <c r="G1759" s="105">
        <v>73.737388878190288</v>
      </c>
      <c r="H1759" s="105">
        <v>100</v>
      </c>
      <c r="I1759" s="105">
        <v>100</v>
      </c>
      <c r="J1759" s="105">
        <v>100</v>
      </c>
      <c r="K1759" s="105">
        <v>23.362341030713758</v>
      </c>
      <c r="L1759" s="105">
        <v>0.24854257102914601</v>
      </c>
      <c r="M1759" s="105">
        <v>0.53421785443090153</v>
      </c>
      <c r="N1759" s="105">
        <v>2.1200721141528467</v>
      </c>
      <c r="O1759" s="105">
        <v>1.7313972525066383</v>
      </c>
      <c r="P1759" s="105">
        <v>3.8153638156450582</v>
      </c>
      <c r="Q1759" s="105">
        <v>17.191959519869503</v>
      </c>
      <c r="R1759" s="105">
        <v>31.25293303446476</v>
      </c>
      <c r="S1759" s="105">
        <v>0</v>
      </c>
      <c r="T1759" s="105">
        <v>37.83285133925024</v>
      </c>
      <c r="U1759" s="105">
        <v>37.83285133925024</v>
      </c>
    </row>
    <row r="1760" spans="1:21">
      <c r="A1760" s="54">
        <v>1758</v>
      </c>
      <c r="B1760" s="104">
        <v>4137</v>
      </c>
      <c r="C1760" s="104">
        <v>4137</v>
      </c>
      <c r="D1760" s="105">
        <v>809350.99999999988</v>
      </c>
      <c r="E1760" s="105">
        <v>311173000000</v>
      </c>
      <c r="F1760" s="105">
        <v>0</v>
      </c>
      <c r="G1760" s="105">
        <v>7.8093264862984295</v>
      </c>
      <c r="H1760" s="105">
        <v>10.202178059994237</v>
      </c>
      <c r="I1760" s="105">
        <v>10.728176531824161</v>
      </c>
      <c r="J1760" s="105">
        <v>13.189711167917638</v>
      </c>
      <c r="K1760" s="105">
        <v>6.8343561577285117</v>
      </c>
      <c r="L1760" s="105">
        <v>0.2429043499501764</v>
      </c>
      <c r="M1760" s="105">
        <v>0.38051534042295793</v>
      </c>
      <c r="N1760" s="105">
        <v>1.1362948286396855</v>
      </c>
      <c r="O1760" s="105">
        <v>1.4325263568315221</v>
      </c>
      <c r="P1760" s="105">
        <v>2.6204528823876383</v>
      </c>
      <c r="Q1760" s="105">
        <v>4.8464901953762984</v>
      </c>
      <c r="R1760" s="105">
        <v>6.301981835783887</v>
      </c>
      <c r="S1760" s="105">
        <v>0</v>
      </c>
      <c r="T1760" s="105">
        <v>5.4770761827629286</v>
      </c>
      <c r="U1760" s="105">
        <v>5.4770761827629304</v>
      </c>
    </row>
    <row r="1761" spans="1:21">
      <c r="A1761" s="54">
        <v>1759</v>
      </c>
      <c r="B1761" s="104">
        <v>4138</v>
      </c>
      <c r="C1761" s="104">
        <v>4138</v>
      </c>
      <c r="D1761" s="105">
        <v>3841.0000000000005</v>
      </c>
      <c r="E1761" s="105">
        <v>923782000</v>
      </c>
      <c r="F1761" s="105">
        <v>0</v>
      </c>
      <c r="G1761" s="105">
        <v>8.5263030996574418</v>
      </c>
      <c r="H1761" s="105">
        <v>11.695932505536298</v>
      </c>
      <c r="I1761" s="105">
        <v>12.737675483484205</v>
      </c>
      <c r="J1761" s="105">
        <v>15.652765395127357</v>
      </c>
      <c r="K1761" s="105">
        <v>12.906435711109969</v>
      </c>
      <c r="L1761" s="105">
        <v>0.24473617105586021</v>
      </c>
      <c r="M1761" s="105">
        <v>0.65188675285155817</v>
      </c>
      <c r="N1761" s="105">
        <v>1.3705342890124483</v>
      </c>
      <c r="O1761" s="105">
        <v>1.7569179864396367</v>
      </c>
      <c r="P1761" s="105">
        <v>3.43470021185014</v>
      </c>
      <c r="Q1761" s="105">
        <v>4.9781738024154958</v>
      </c>
      <c r="R1761" s="105">
        <v>6.5138837340743851</v>
      </c>
      <c r="S1761" s="105">
        <v>0</v>
      </c>
      <c r="T1761" s="105">
        <v>6.7058287618845673</v>
      </c>
      <c r="U1761" s="105">
        <v>6.7058287618845647</v>
      </c>
    </row>
    <row r="1762" spans="1:21">
      <c r="A1762" s="54">
        <v>1760</v>
      </c>
      <c r="B1762" s="104">
        <v>4166</v>
      </c>
      <c r="C1762" s="104">
        <v>4166</v>
      </c>
      <c r="D1762" s="105">
        <v>11406</v>
      </c>
      <c r="E1762" s="105">
        <v>10471700000</v>
      </c>
      <c r="F1762" s="105">
        <v>0</v>
      </c>
      <c r="G1762" s="105">
        <v>13.102057235251028</v>
      </c>
      <c r="H1762" s="105">
        <v>16.135375141817153</v>
      </c>
      <c r="I1762" s="105">
        <v>16.284623257325766</v>
      </c>
      <c r="J1762" s="105">
        <v>19.172232716657525</v>
      </c>
      <c r="K1762" s="105">
        <v>3.662620853487804</v>
      </c>
      <c r="L1762" s="105">
        <v>0.6159679865695219</v>
      </c>
      <c r="M1762" s="105">
        <v>2.6255928568891851</v>
      </c>
      <c r="N1762" s="105">
        <v>3.646306462792249</v>
      </c>
      <c r="O1762" s="105">
        <v>3.5731336821648561</v>
      </c>
      <c r="P1762" s="105">
        <v>6.2371399992639072</v>
      </c>
      <c r="Q1762" s="105">
        <v>9.356513828800038</v>
      </c>
      <c r="R1762" s="105">
        <v>11.104121102439571</v>
      </c>
      <c r="S1762" s="105">
        <v>0</v>
      </c>
      <c r="T1762" s="105">
        <v>8.7929737602882181</v>
      </c>
      <c r="U1762" s="105">
        <v>8.7929737602882181</v>
      </c>
    </row>
    <row r="1763" spans="1:21">
      <c r="A1763" s="54">
        <v>1761</v>
      </c>
      <c r="B1763" s="104">
        <v>4167</v>
      </c>
      <c r="C1763" s="104">
        <v>4167</v>
      </c>
      <c r="D1763" s="105">
        <v>497.00000000000006</v>
      </c>
      <c r="E1763" s="105">
        <v>923782000</v>
      </c>
      <c r="F1763" s="105">
        <v>0</v>
      </c>
      <c r="G1763" s="105">
        <v>7.5448581463036231</v>
      </c>
      <c r="H1763" s="105">
        <v>10.774677558248666</v>
      </c>
      <c r="I1763" s="105">
        <v>12.338062145131806</v>
      </c>
      <c r="J1763" s="105">
        <v>16.21755591241552</v>
      </c>
      <c r="K1763" s="105">
        <v>6.6763094870802604</v>
      </c>
      <c r="L1763" s="105">
        <v>0.44833713530582275</v>
      </c>
      <c r="M1763" s="105">
        <v>1.0084001840341303</v>
      </c>
      <c r="N1763" s="105">
        <v>1.5456686492766851</v>
      </c>
      <c r="O1763" s="105">
        <v>1.7256126714107871</v>
      </c>
      <c r="P1763" s="105">
        <v>3.1493552022108222</v>
      </c>
      <c r="Q1763" s="105">
        <v>4.2573827429074571</v>
      </c>
      <c r="R1763" s="105">
        <v>5.4907606405036828</v>
      </c>
      <c r="S1763" s="105">
        <v>0</v>
      </c>
      <c r="T1763" s="105">
        <v>5.9314150395691039</v>
      </c>
      <c r="U1763" s="105">
        <v>5.9314150395691048</v>
      </c>
    </row>
    <row r="1764" spans="1:21">
      <c r="A1764" s="54">
        <v>1762</v>
      </c>
      <c r="B1764" s="104">
        <v>4168</v>
      </c>
      <c r="C1764" s="104">
        <v>4168</v>
      </c>
      <c r="D1764" s="105">
        <v>444.99999999999994</v>
      </c>
      <c r="E1764" s="105">
        <v>923782000</v>
      </c>
      <c r="F1764" s="105">
        <v>0</v>
      </c>
      <c r="G1764" s="105">
        <v>6.2424719186678788</v>
      </c>
      <c r="H1764" s="105">
        <v>8.10877795620776</v>
      </c>
      <c r="I1764" s="105">
        <v>8.5263031084244201</v>
      </c>
      <c r="J1764" s="105">
        <v>10.417900155657652</v>
      </c>
      <c r="K1764" s="105">
        <v>6.0725792292205556</v>
      </c>
      <c r="L1764" s="105">
        <v>1.3682130232696721</v>
      </c>
      <c r="M1764" s="105">
        <v>1.4225860985177743</v>
      </c>
      <c r="N1764" s="105">
        <v>1.8366610140598387</v>
      </c>
      <c r="O1764" s="105">
        <v>2.1632275458616697</v>
      </c>
      <c r="P1764" s="105">
        <v>3.6797729204779075</v>
      </c>
      <c r="Q1764" s="105">
        <v>4.4126309214707033</v>
      </c>
      <c r="R1764" s="105">
        <v>5.0827235008216656</v>
      </c>
      <c r="S1764" s="105">
        <v>0</v>
      </c>
      <c r="T1764" s="105">
        <v>4.9444872827214583</v>
      </c>
      <c r="U1764" s="105">
        <v>4.9444872827214592</v>
      </c>
    </row>
    <row r="1765" spans="1:21">
      <c r="A1765" s="54">
        <v>1763</v>
      </c>
      <c r="B1765" s="104">
        <v>4169</v>
      </c>
      <c r="C1765" s="104">
        <v>4169</v>
      </c>
      <c r="D1765" s="105">
        <v>420.99999999999994</v>
      </c>
      <c r="E1765" s="105">
        <v>923782000</v>
      </c>
      <c r="F1765" s="105">
        <v>0</v>
      </c>
      <c r="G1765" s="105">
        <v>5.5685059239090462</v>
      </c>
      <c r="H1765" s="105">
        <v>7.3854597347619952</v>
      </c>
      <c r="I1765" s="105">
        <v>7.9249517556891966</v>
      </c>
      <c r="J1765" s="105">
        <v>9.8318932719019099</v>
      </c>
      <c r="K1765" s="105">
        <v>5.7441385524002468</v>
      </c>
      <c r="L1765" s="105">
        <v>1.1969586634995668</v>
      </c>
      <c r="M1765" s="105">
        <v>1.1276752784855888</v>
      </c>
      <c r="N1765" s="105">
        <v>1.4540199873356949</v>
      </c>
      <c r="O1765" s="105">
        <v>1.753739333262273</v>
      </c>
      <c r="P1765" s="105">
        <v>3.0845155362829515</v>
      </c>
      <c r="Q1765" s="105">
        <v>3.7724290731518115</v>
      </c>
      <c r="R1765" s="105">
        <v>4.4437935692212021</v>
      </c>
      <c r="S1765" s="105">
        <v>0</v>
      </c>
      <c r="T1765" s="105">
        <v>4.4406733899917903</v>
      </c>
      <c r="U1765" s="105">
        <v>4.4406733899917903</v>
      </c>
    </row>
    <row r="1766" spans="1:21">
      <c r="A1766" s="54">
        <v>1764</v>
      </c>
      <c r="B1766" s="104">
        <v>4170</v>
      </c>
      <c r="C1766" s="104">
        <v>4170</v>
      </c>
      <c r="D1766" s="105">
        <v>683139</v>
      </c>
      <c r="E1766" s="105">
        <v>204733000000</v>
      </c>
      <c r="F1766" s="105">
        <v>0</v>
      </c>
      <c r="G1766" s="105">
        <v>17.848468761921552</v>
      </c>
      <c r="H1766" s="105">
        <v>24.227291347941982</v>
      </c>
      <c r="I1766" s="105">
        <v>25.613947962424685</v>
      </c>
      <c r="J1766" s="105">
        <v>32.310192102092579</v>
      </c>
      <c r="K1766" s="105">
        <v>1.2575768146957165</v>
      </c>
      <c r="L1766" s="105">
        <v>0.23441581916954748</v>
      </c>
      <c r="M1766" s="105">
        <v>0.69935484790744518</v>
      </c>
      <c r="N1766" s="105">
        <v>1.0125556764048125</v>
      </c>
      <c r="O1766" s="105">
        <v>1.1760594771548658</v>
      </c>
      <c r="P1766" s="105">
        <v>2.8928118393546614</v>
      </c>
      <c r="Q1766" s="105">
        <v>7.3762877020224398</v>
      </c>
      <c r="R1766" s="105">
        <v>12.930848457764226</v>
      </c>
      <c r="S1766" s="105">
        <v>0</v>
      </c>
      <c r="T1766" s="105">
        <v>10.631650900737876</v>
      </c>
      <c r="U1766" s="105">
        <v>10.631650900737876</v>
      </c>
    </row>
    <row r="1767" spans="1:21">
      <c r="A1767" s="54">
        <v>1765</v>
      </c>
      <c r="B1767" s="104">
        <v>4171</v>
      </c>
      <c r="C1767" s="104">
        <v>4171</v>
      </c>
      <c r="D1767" s="105">
        <v>408</v>
      </c>
      <c r="E1767" s="105">
        <v>923782000</v>
      </c>
      <c r="F1767" s="105">
        <v>0</v>
      </c>
      <c r="G1767" s="105">
        <v>5.5488639277047804</v>
      </c>
      <c r="H1767" s="105">
        <v>7.7684094987866938</v>
      </c>
      <c r="I1767" s="105">
        <v>8.7394606861350308</v>
      </c>
      <c r="J1767" s="105">
        <v>11.358143852016644</v>
      </c>
      <c r="K1767" s="105">
        <v>5.7340626477437828</v>
      </c>
      <c r="L1767" s="105">
        <v>0.78921506258838858</v>
      </c>
      <c r="M1767" s="105">
        <v>0.77999522448997172</v>
      </c>
      <c r="N1767" s="105">
        <v>1.0464958934877777</v>
      </c>
      <c r="O1767" s="105">
        <v>1.3343872621601678</v>
      </c>
      <c r="P1767" s="105">
        <v>2.3852713407119897</v>
      </c>
      <c r="Q1767" s="105">
        <v>3.2235715645580023</v>
      </c>
      <c r="R1767" s="105">
        <v>4.1288790643157629</v>
      </c>
      <c r="S1767" s="105">
        <v>0</v>
      </c>
      <c r="T1767" s="105">
        <v>4.40306300205825</v>
      </c>
      <c r="U1767" s="105">
        <v>4.40306300205825</v>
      </c>
    </row>
    <row r="1768" spans="1:21">
      <c r="A1768" s="54">
        <v>1766</v>
      </c>
      <c r="B1768" s="104">
        <v>4172</v>
      </c>
      <c r="C1768" s="104">
        <v>4172</v>
      </c>
      <c r="D1768" s="105">
        <v>342</v>
      </c>
      <c r="E1768" s="105">
        <v>923782000</v>
      </c>
      <c r="F1768" s="105">
        <v>0</v>
      </c>
      <c r="G1768" s="105">
        <v>3.9977202630350837</v>
      </c>
      <c r="H1768" s="105">
        <v>5.1746806694220577</v>
      </c>
      <c r="I1768" s="105">
        <v>5.4526964419559985</v>
      </c>
      <c r="J1768" s="105">
        <v>6.6940549936353424</v>
      </c>
      <c r="K1768" s="105">
        <v>4.0675489732821726</v>
      </c>
      <c r="L1768" s="105">
        <v>1.0701380432002079</v>
      </c>
      <c r="M1768" s="105">
        <v>0.99809687160833072</v>
      </c>
      <c r="N1768" s="105">
        <v>1.2168144640039822</v>
      </c>
      <c r="O1768" s="105">
        <v>1.4698928079908669</v>
      </c>
      <c r="P1768" s="105">
        <v>2.3870903714491378</v>
      </c>
      <c r="Q1768" s="105">
        <v>2.8575893251667672</v>
      </c>
      <c r="R1768" s="105">
        <v>3.3013702486973879</v>
      </c>
      <c r="S1768" s="105">
        <v>0</v>
      </c>
      <c r="T1768" s="105">
        <v>3.2239744561206112</v>
      </c>
      <c r="U1768" s="105">
        <v>3.2239744561206112</v>
      </c>
    </row>
    <row r="1769" spans="1:21">
      <c r="A1769" s="54">
        <v>1767</v>
      </c>
      <c r="B1769" s="104">
        <v>4173</v>
      </c>
      <c r="C1769" s="104">
        <v>4173</v>
      </c>
      <c r="D1769" s="105">
        <v>6471.9999999999991</v>
      </c>
      <c r="E1769" s="105">
        <v>10290900000</v>
      </c>
      <c r="F1769" s="105">
        <v>0</v>
      </c>
      <c r="G1769" s="105">
        <v>3.1006095122371997</v>
      </c>
      <c r="H1769" s="105">
        <v>3.7031165051551516</v>
      </c>
      <c r="I1769" s="105">
        <v>3.5753880169419334</v>
      </c>
      <c r="J1769" s="105">
        <v>4.1163213510022949</v>
      </c>
      <c r="K1769" s="105">
        <v>2.3964700611462675</v>
      </c>
      <c r="L1769" s="105">
        <v>0.3765116883957661</v>
      </c>
      <c r="M1769" s="105">
        <v>1.3564769414593687</v>
      </c>
      <c r="N1769" s="105">
        <v>1.4135070717066462</v>
      </c>
      <c r="O1769" s="105">
        <v>1.3439620190410919</v>
      </c>
      <c r="P1769" s="105">
        <v>2.2296567162387073</v>
      </c>
      <c r="Q1769" s="105">
        <v>2.8097534416216274</v>
      </c>
      <c r="R1769" s="105">
        <v>2.8141250867032417</v>
      </c>
      <c r="S1769" s="105">
        <v>0</v>
      </c>
      <c r="T1769" s="105">
        <v>2.4363248676374418</v>
      </c>
      <c r="U1769" s="105">
        <v>2.4363248676374418</v>
      </c>
    </row>
    <row r="1770" spans="1:21">
      <c r="A1770" s="54">
        <v>1768</v>
      </c>
      <c r="B1770" s="104">
        <v>4184</v>
      </c>
      <c r="C1770" s="104">
        <v>4184</v>
      </c>
      <c r="D1770" s="105">
        <v>3631.0000000000005</v>
      </c>
      <c r="E1770" s="105">
        <v>2771350000</v>
      </c>
      <c r="F1770" s="105">
        <v>0</v>
      </c>
      <c r="G1770" s="105">
        <v>1.8522076931131422</v>
      </c>
      <c r="H1770" s="105">
        <v>2.0870328820453188</v>
      </c>
      <c r="I1770" s="105">
        <v>1.9525027289833006</v>
      </c>
      <c r="J1770" s="105">
        <v>2.1802550208921465</v>
      </c>
      <c r="K1770" s="105">
        <v>1.7462721100970031</v>
      </c>
      <c r="L1770" s="105">
        <v>1.5244498367404804</v>
      </c>
      <c r="M1770" s="105">
        <v>1.3614492869210639</v>
      </c>
      <c r="N1770" s="105">
        <v>1.405758821043555</v>
      </c>
      <c r="O1770" s="105">
        <v>1.4482237472557757</v>
      </c>
      <c r="P1770" s="105">
        <v>1.8666621584687306</v>
      </c>
      <c r="Q1770" s="105">
        <v>1.8892420774217977</v>
      </c>
      <c r="R1770" s="105">
        <v>1.8014810066299474</v>
      </c>
      <c r="S1770" s="105">
        <v>0</v>
      </c>
      <c r="T1770" s="105">
        <v>1.7596281141343553</v>
      </c>
      <c r="U1770" s="105">
        <v>1.7596281141343548</v>
      </c>
    </row>
    <row r="1771" spans="1:21">
      <c r="A1771" s="54">
        <v>1769</v>
      </c>
      <c r="B1771" s="104">
        <v>4185</v>
      </c>
      <c r="C1771" s="104">
        <v>4185</v>
      </c>
      <c r="D1771" s="105">
        <v>8</v>
      </c>
      <c r="E1771" s="105">
        <v>923782000</v>
      </c>
      <c r="F1771" s="105">
        <v>0</v>
      </c>
      <c r="G1771" s="105">
        <v>3.9574864869350326</v>
      </c>
      <c r="H1771" s="105">
        <v>4.8254628176585133</v>
      </c>
      <c r="I1771" s="105">
        <v>4.9468581086687911</v>
      </c>
      <c r="J1771" s="105">
        <v>6.0620457747848775</v>
      </c>
      <c r="K1771" s="105">
        <v>4.3745798422667743</v>
      </c>
      <c r="L1771" s="105">
        <v>1.6052070648003118</v>
      </c>
      <c r="M1771" s="105">
        <v>1.1882002915105818</v>
      </c>
      <c r="N1771" s="105">
        <v>1.3800942964105787</v>
      </c>
      <c r="O1771" s="105">
        <v>1.6900987050100109</v>
      </c>
      <c r="P1771" s="105">
        <v>2.7405867342199914</v>
      </c>
      <c r="Q1771" s="105">
        <v>3.2401581623371518</v>
      </c>
      <c r="R1771" s="105">
        <v>3.5390253963495288</v>
      </c>
      <c r="S1771" s="105">
        <v>0</v>
      </c>
      <c r="T1771" s="105">
        <v>3.2958169734126788</v>
      </c>
      <c r="U1771" s="105">
        <v>3.2958169734126783</v>
      </c>
    </row>
    <row r="1772" spans="1:21">
      <c r="A1772" s="54">
        <v>1770</v>
      </c>
      <c r="B1772" s="104">
        <v>4186</v>
      </c>
      <c r="C1772" s="104">
        <v>4186</v>
      </c>
      <c r="D1772" s="105">
        <v>0</v>
      </c>
      <c r="E1772" s="105">
        <v>923782000</v>
      </c>
      <c r="F1772" s="105">
        <v>1</v>
      </c>
      <c r="G1772" s="105">
        <v>-99999</v>
      </c>
      <c r="H1772" s="105">
        <v>-99999</v>
      </c>
      <c r="I1772" s="105">
        <v>-99999</v>
      </c>
      <c r="J1772" s="105">
        <v>-99999</v>
      </c>
      <c r="K1772" s="105">
        <v>-99999</v>
      </c>
      <c r="L1772" s="105">
        <v>-99999</v>
      </c>
      <c r="M1772" s="105">
        <v>-99999</v>
      </c>
      <c r="N1772" s="105">
        <v>-99999</v>
      </c>
      <c r="O1772" s="105">
        <v>-99999</v>
      </c>
      <c r="P1772" s="105">
        <v>-99999</v>
      </c>
      <c r="Q1772" s="105">
        <v>-99999</v>
      </c>
      <c r="R1772" s="105">
        <v>-99999</v>
      </c>
      <c r="S1772" s="105">
        <v>0</v>
      </c>
      <c r="T1772" s="105">
        <v>0</v>
      </c>
      <c r="U1772" s="105">
        <v>0</v>
      </c>
    </row>
    <row r="1773" spans="1:21">
      <c r="A1773" s="54">
        <v>1771</v>
      </c>
      <c r="B1773" s="104">
        <v>4187</v>
      </c>
      <c r="C1773" s="104">
        <v>4187</v>
      </c>
      <c r="D1773" s="105">
        <v>11430</v>
      </c>
      <c r="E1773" s="105">
        <v>2823070000</v>
      </c>
      <c r="F1773" s="105">
        <v>0</v>
      </c>
      <c r="G1773" s="105">
        <v>7.182984784214594</v>
      </c>
      <c r="H1773" s="105">
        <v>8.8900179562408308</v>
      </c>
      <c r="I1773" s="105">
        <v>8.9471825502575637</v>
      </c>
      <c r="J1773" s="105">
        <v>10.362240741861834</v>
      </c>
      <c r="K1773" s="105">
        <v>8.9394291085573538</v>
      </c>
      <c r="L1773" s="105">
        <v>3.5286570966938045</v>
      </c>
      <c r="M1773" s="105">
        <v>4.6053083698703681</v>
      </c>
      <c r="N1773" s="105">
        <v>4.9729073242785979</v>
      </c>
      <c r="O1773" s="105">
        <v>5.0316504886998343</v>
      </c>
      <c r="P1773" s="105">
        <v>5.4366436483700271</v>
      </c>
      <c r="Q1773" s="105">
        <v>5.8816018362347693</v>
      </c>
      <c r="R1773" s="105">
        <v>6.2310057622536901</v>
      </c>
      <c r="S1773" s="105">
        <v>0</v>
      </c>
      <c r="T1773" s="105">
        <v>6.6674691389611054</v>
      </c>
      <c r="U1773" s="105">
        <v>6.6674691389611054</v>
      </c>
    </row>
    <row r="1774" spans="1:21">
      <c r="A1774" s="54">
        <v>1772</v>
      </c>
      <c r="B1774" s="104">
        <v>4188</v>
      </c>
      <c r="C1774" s="104">
        <v>4188</v>
      </c>
      <c r="D1774" s="105">
        <v>2646</v>
      </c>
      <c r="E1774" s="105">
        <v>923782000</v>
      </c>
      <c r="F1774" s="105">
        <v>0</v>
      </c>
      <c r="G1774" s="105">
        <v>11.482124884967549</v>
      </c>
      <c r="H1774" s="105">
        <v>14.431699599246107</v>
      </c>
      <c r="I1774" s="105">
        <v>14.633110461339363</v>
      </c>
      <c r="J1774" s="105">
        <v>16.734674200102525</v>
      </c>
      <c r="K1774" s="105">
        <v>9.491006440974175</v>
      </c>
      <c r="L1774" s="105">
        <v>3.4507330375745666</v>
      </c>
      <c r="M1774" s="105">
        <v>3.3748306547436746</v>
      </c>
      <c r="N1774" s="105">
        <v>3.8135616442346567</v>
      </c>
      <c r="O1774" s="105">
        <v>4.061451306794531</v>
      </c>
      <c r="P1774" s="105">
        <v>6.9757994949074007</v>
      </c>
      <c r="Q1774" s="105">
        <v>8.480037375406992</v>
      </c>
      <c r="R1774" s="105">
        <v>9.7402415273336551</v>
      </c>
      <c r="S1774" s="105">
        <v>0</v>
      </c>
      <c r="T1774" s="105">
        <v>8.8891058856354324</v>
      </c>
      <c r="U1774" s="105">
        <v>8.8891058856354324</v>
      </c>
    </row>
    <row r="1775" spans="1:21">
      <c r="A1775" s="54">
        <v>1773</v>
      </c>
      <c r="B1775" s="104">
        <v>4189</v>
      </c>
      <c r="C1775" s="104">
        <v>4189</v>
      </c>
      <c r="D1775" s="105">
        <v>302</v>
      </c>
      <c r="E1775" s="105">
        <v>923782000</v>
      </c>
      <c r="F1775" s="105">
        <v>0</v>
      </c>
      <c r="G1775" s="105">
        <v>30.843976210756324</v>
      </c>
      <c r="H1775" s="105">
        <v>35.750972431005088</v>
      </c>
      <c r="I1775" s="105">
        <v>34.19658232765326</v>
      </c>
      <c r="J1775" s="105">
        <v>37.453399692191667</v>
      </c>
      <c r="K1775" s="105">
        <v>38.839149062508291</v>
      </c>
      <c r="L1775" s="105">
        <v>32.432564401457661</v>
      </c>
      <c r="M1775" s="105">
        <v>29.679010410091987</v>
      </c>
      <c r="N1775" s="105">
        <v>31.148268351185653</v>
      </c>
      <c r="O1775" s="105">
        <v>31.459751039083926</v>
      </c>
      <c r="P1775" s="105">
        <v>28.600740230899181</v>
      </c>
      <c r="Q1775" s="105">
        <v>29.402630147945896</v>
      </c>
      <c r="R1775" s="105">
        <v>29.130383574498715</v>
      </c>
      <c r="S1775" s="105">
        <v>0</v>
      </c>
      <c r="T1775" s="105">
        <v>32.411452323273139</v>
      </c>
      <c r="U1775" s="105">
        <v>32.411452323273146</v>
      </c>
    </row>
    <row r="1776" spans="1:21">
      <c r="A1776" s="54">
        <v>1774</v>
      </c>
      <c r="B1776" s="104">
        <v>4190</v>
      </c>
      <c r="C1776" s="104">
        <v>4190</v>
      </c>
      <c r="D1776" s="105">
        <v>117.99999999999999</v>
      </c>
      <c r="E1776" s="105">
        <v>923782000</v>
      </c>
      <c r="F1776" s="105">
        <v>0</v>
      </c>
      <c r="G1776" s="105">
        <v>34.048819681636331</v>
      </c>
      <c r="H1776" s="105">
        <v>42.372394481309904</v>
      </c>
      <c r="I1776" s="105">
        <v>44.125697994712823</v>
      </c>
      <c r="J1776" s="105">
        <v>61.688358974167713</v>
      </c>
      <c r="K1776" s="105">
        <v>39.326380684601645</v>
      </c>
      <c r="L1776" s="105">
        <v>5.7624101852608138</v>
      </c>
      <c r="M1776" s="105">
        <v>5.122142386898501</v>
      </c>
      <c r="N1776" s="105">
        <v>8.6853718734365906</v>
      </c>
      <c r="O1776" s="105">
        <v>10.353792052379202</v>
      </c>
      <c r="P1776" s="105">
        <v>16.051878471094817</v>
      </c>
      <c r="Q1776" s="105">
        <v>23.06547088475547</v>
      </c>
      <c r="R1776" s="105">
        <v>26.382718917424956</v>
      </c>
      <c r="S1776" s="105">
        <v>0</v>
      </c>
      <c r="T1776" s="105">
        <v>26.41545304897323</v>
      </c>
      <c r="U1776" s="105">
        <v>26.415453048973237</v>
      </c>
    </row>
    <row r="1777" spans="1:21">
      <c r="A1777" s="54">
        <v>1775</v>
      </c>
      <c r="B1777" s="104">
        <v>4191</v>
      </c>
      <c r="C1777" s="104">
        <v>4191</v>
      </c>
      <c r="D1777" s="105">
        <v>1075.0000000000002</v>
      </c>
      <c r="E1777" s="105">
        <v>923782000</v>
      </c>
      <c r="F1777" s="105">
        <v>0</v>
      </c>
      <c r="G1777" s="105">
        <v>40.858147968438814</v>
      </c>
      <c r="H1777" s="105">
        <v>49.157267587019184</v>
      </c>
      <c r="I1777" s="105">
        <v>48.400939019337997</v>
      </c>
      <c r="J1777" s="105">
        <v>55.194483745560703</v>
      </c>
      <c r="K1777" s="105">
        <v>60.501645648319617</v>
      </c>
      <c r="L1777" s="105">
        <v>39.083302447311944</v>
      </c>
      <c r="M1777" s="105">
        <v>29.963865209605817</v>
      </c>
      <c r="N1777" s="105">
        <v>22.757365981979106</v>
      </c>
      <c r="O1777" s="105">
        <v>23.253497939430812</v>
      </c>
      <c r="P1777" s="105">
        <v>35.75050704248634</v>
      </c>
      <c r="Q1777" s="105">
        <v>37.45315556532082</v>
      </c>
      <c r="R1777" s="105">
        <v>37.904349132038377</v>
      </c>
      <c r="S1777" s="105">
        <v>0</v>
      </c>
      <c r="T1777" s="105">
        <v>40.023210607237459</v>
      </c>
      <c r="U1777" s="105">
        <v>40.023210607237445</v>
      </c>
    </row>
    <row r="1778" spans="1:21">
      <c r="A1778" s="54">
        <v>1776</v>
      </c>
      <c r="B1778" s="104">
        <v>4192</v>
      </c>
      <c r="C1778" s="104">
        <v>4192</v>
      </c>
      <c r="D1778" s="105">
        <v>196.99999999999997</v>
      </c>
      <c r="E1778" s="105">
        <v>923782000</v>
      </c>
      <c r="F1778" s="105">
        <v>0</v>
      </c>
      <c r="G1778" s="105">
        <v>100</v>
      </c>
      <c r="H1778" s="105">
        <v>100</v>
      </c>
      <c r="I1778" s="105">
        <v>100</v>
      </c>
      <c r="J1778" s="105">
        <v>100</v>
      </c>
      <c r="K1778" s="105">
        <v>100</v>
      </c>
      <c r="L1778" s="105">
        <v>7.3380894390871401</v>
      </c>
      <c r="M1778" s="105">
        <v>6.2861303035373055</v>
      </c>
      <c r="N1778" s="105">
        <v>13.21659604578919</v>
      </c>
      <c r="O1778" s="105">
        <v>19.090976684570112</v>
      </c>
      <c r="P1778" s="105">
        <v>44.311473262661657</v>
      </c>
      <c r="Q1778" s="105">
        <v>68.393795688021243</v>
      </c>
      <c r="R1778" s="105">
        <v>95.336806110575054</v>
      </c>
      <c r="S1778" s="105">
        <v>0</v>
      </c>
      <c r="T1778" s="105">
        <v>62.83115562785347</v>
      </c>
      <c r="U1778" s="105">
        <v>62.831155627853491</v>
      </c>
    </row>
    <row r="1779" spans="1:21">
      <c r="A1779" s="54">
        <v>1777</v>
      </c>
      <c r="B1779" s="104">
        <v>4193</v>
      </c>
      <c r="C1779" s="104">
        <v>4193</v>
      </c>
      <c r="D1779" s="105">
        <v>168</v>
      </c>
      <c r="E1779" s="105">
        <v>923782000</v>
      </c>
      <c r="F1779" s="105">
        <v>0</v>
      </c>
      <c r="G1779" s="105">
        <v>76.735109424356793</v>
      </c>
      <c r="H1779" s="105">
        <v>100</v>
      </c>
      <c r="I1779" s="105">
        <v>100</v>
      </c>
      <c r="J1779" s="105">
        <v>100</v>
      </c>
      <c r="K1779" s="105">
        <v>98.316081350340411</v>
      </c>
      <c r="L1779" s="105">
        <v>11.985546083842326</v>
      </c>
      <c r="M1779" s="105">
        <v>7.7492929972363962</v>
      </c>
      <c r="N1779" s="105">
        <v>15.770550245908606</v>
      </c>
      <c r="O1779" s="105">
        <v>22.195455964239798</v>
      </c>
      <c r="P1779" s="105">
        <v>41.948471186944658</v>
      </c>
      <c r="Q1779" s="105">
        <v>53.324398070897686</v>
      </c>
      <c r="R1779" s="105">
        <v>64.207012925632853</v>
      </c>
      <c r="S1779" s="105">
        <v>0</v>
      </c>
      <c r="T1779" s="105">
        <v>57.685993187449959</v>
      </c>
      <c r="U1779" s="105">
        <v>57.685993187449967</v>
      </c>
    </row>
    <row r="1780" spans="1:21">
      <c r="A1780" s="54">
        <v>1778</v>
      </c>
      <c r="B1780" s="104">
        <v>4194</v>
      </c>
      <c r="C1780" s="104">
        <v>4194</v>
      </c>
      <c r="D1780" s="105">
        <v>138</v>
      </c>
      <c r="E1780" s="105">
        <v>923782000</v>
      </c>
      <c r="F1780" s="105">
        <v>0</v>
      </c>
      <c r="G1780" s="105">
        <v>100</v>
      </c>
      <c r="H1780" s="105">
        <v>100</v>
      </c>
      <c r="I1780" s="105">
        <v>100</v>
      </c>
      <c r="J1780" s="105">
        <v>100</v>
      </c>
      <c r="K1780" s="105">
        <v>100</v>
      </c>
      <c r="L1780" s="105">
        <v>6.4903679154380836</v>
      </c>
      <c r="M1780" s="105">
        <v>6.6340810904316223</v>
      </c>
      <c r="N1780" s="105">
        <v>14.15624210243295</v>
      </c>
      <c r="O1780" s="105">
        <v>21.917247122258747</v>
      </c>
      <c r="P1780" s="105">
        <v>69.914395147073961</v>
      </c>
      <c r="Q1780" s="105">
        <v>100</v>
      </c>
      <c r="R1780" s="105">
        <v>100</v>
      </c>
      <c r="S1780" s="105">
        <v>0</v>
      </c>
      <c r="T1780" s="105">
        <v>68.259361114802957</v>
      </c>
      <c r="U1780" s="105">
        <v>68.259361114802942</v>
      </c>
    </row>
    <row r="1781" spans="1:21">
      <c r="A1781" s="54">
        <v>1779</v>
      </c>
      <c r="B1781" s="104">
        <v>4195</v>
      </c>
      <c r="C1781" s="104">
        <v>4195</v>
      </c>
      <c r="D1781" s="105">
        <v>71</v>
      </c>
      <c r="E1781" s="105">
        <v>923782000</v>
      </c>
      <c r="F1781" s="105">
        <v>0</v>
      </c>
      <c r="G1781" s="105">
        <v>100</v>
      </c>
      <c r="H1781" s="105">
        <v>100</v>
      </c>
      <c r="I1781" s="105">
        <v>100</v>
      </c>
      <c r="J1781" s="105">
        <v>100</v>
      </c>
      <c r="K1781" s="105">
        <v>100</v>
      </c>
      <c r="L1781" s="105">
        <v>11.166657842089126</v>
      </c>
      <c r="M1781" s="105">
        <v>11.378700134558841</v>
      </c>
      <c r="N1781" s="105">
        <v>20.964319885444176</v>
      </c>
      <c r="O1781" s="105">
        <v>32.875766713590799</v>
      </c>
      <c r="P1781" s="105">
        <v>100</v>
      </c>
      <c r="Q1781" s="105">
        <v>100</v>
      </c>
      <c r="R1781" s="105">
        <v>100</v>
      </c>
      <c r="S1781" s="105">
        <v>0</v>
      </c>
      <c r="T1781" s="105">
        <v>73.03212038130691</v>
      </c>
      <c r="U1781" s="105">
        <v>73.032120381306925</v>
      </c>
    </row>
    <row r="1782" spans="1:21">
      <c r="A1782" s="54">
        <v>1780</v>
      </c>
      <c r="B1782" s="104">
        <v>4196</v>
      </c>
      <c r="C1782" s="104">
        <v>4196</v>
      </c>
      <c r="D1782" s="105">
        <v>42</v>
      </c>
      <c r="E1782" s="105">
        <v>923782000</v>
      </c>
      <c r="F1782" s="105">
        <v>1</v>
      </c>
      <c r="G1782" s="105">
        <v>-99999</v>
      </c>
      <c r="H1782" s="105">
        <v>-99999</v>
      </c>
      <c r="I1782" s="105">
        <v>-99999</v>
      </c>
      <c r="J1782" s="105">
        <v>-99999</v>
      </c>
      <c r="K1782" s="105">
        <v>-99999</v>
      </c>
      <c r="L1782" s="105">
        <v>-99999</v>
      </c>
      <c r="M1782" s="105">
        <v>-99999</v>
      </c>
      <c r="N1782" s="105">
        <v>-99999</v>
      </c>
      <c r="O1782" s="105">
        <v>-99999</v>
      </c>
      <c r="P1782" s="105">
        <v>-99999</v>
      </c>
      <c r="Q1782" s="105">
        <v>-99999</v>
      </c>
      <c r="R1782" s="105">
        <v>-99999</v>
      </c>
      <c r="S1782" s="105">
        <v>0</v>
      </c>
      <c r="T1782" s="105">
        <v>0</v>
      </c>
      <c r="U1782" s="105">
        <v>0</v>
      </c>
    </row>
    <row r="1783" spans="1:21">
      <c r="A1783" s="54">
        <v>1781</v>
      </c>
      <c r="B1783" s="104">
        <v>4197</v>
      </c>
      <c r="C1783" s="104">
        <v>4197</v>
      </c>
      <c r="D1783" s="105">
        <v>0</v>
      </c>
      <c r="E1783" s="105">
        <v>949645000</v>
      </c>
      <c r="F1783" s="105">
        <v>0</v>
      </c>
      <c r="G1783" s="105">
        <v>100</v>
      </c>
      <c r="H1783" s="105">
        <v>100</v>
      </c>
      <c r="I1783" s="105">
        <v>100</v>
      </c>
      <c r="J1783" s="105">
        <v>100</v>
      </c>
      <c r="K1783" s="105">
        <v>100</v>
      </c>
      <c r="L1783" s="105">
        <v>71.083291155212905</v>
      </c>
      <c r="M1783" s="105">
        <v>88.007884287406455</v>
      </c>
      <c r="N1783" s="105">
        <v>100</v>
      </c>
      <c r="O1783" s="105">
        <v>100</v>
      </c>
      <c r="P1783" s="105">
        <v>100</v>
      </c>
      <c r="Q1783" s="105">
        <v>100</v>
      </c>
      <c r="R1783" s="105">
        <v>100</v>
      </c>
      <c r="S1783" s="105">
        <v>0</v>
      </c>
      <c r="T1783" s="105">
        <v>0</v>
      </c>
      <c r="U1783" s="105">
        <v>0</v>
      </c>
    </row>
    <row r="1784" spans="1:21">
      <c r="A1784" s="54">
        <v>1782</v>
      </c>
      <c r="B1784" s="104">
        <v>4198</v>
      </c>
      <c r="C1784" s="104">
        <v>4198</v>
      </c>
      <c r="D1784" s="105">
        <v>0</v>
      </c>
      <c r="E1784" s="105">
        <v>8598380000</v>
      </c>
      <c r="F1784" s="105">
        <v>0</v>
      </c>
      <c r="G1784" s="105">
        <v>4.5436086382106957</v>
      </c>
      <c r="H1784" s="105">
        <v>5.3404400384642114</v>
      </c>
      <c r="I1784" s="105">
        <v>5.1691203781133694</v>
      </c>
      <c r="J1784" s="105">
        <v>5.7156299102582873</v>
      </c>
      <c r="K1784" s="105">
        <v>6.4156586118089294</v>
      </c>
      <c r="L1784" s="105">
        <v>3.7975656922147452</v>
      </c>
      <c r="M1784" s="105">
        <v>2.2613329154553412</v>
      </c>
      <c r="N1784" s="105">
        <v>2.809581799321434</v>
      </c>
      <c r="O1784" s="105">
        <v>3.4347628284541698</v>
      </c>
      <c r="P1784" s="105">
        <v>3.7523273282646352</v>
      </c>
      <c r="Q1784" s="105">
        <v>4.1395709438000443</v>
      </c>
      <c r="R1784" s="105">
        <v>4.3303668561309223</v>
      </c>
      <c r="S1784" s="105">
        <v>0</v>
      </c>
      <c r="T1784" s="105">
        <v>0</v>
      </c>
      <c r="U1784" s="105">
        <v>0</v>
      </c>
    </row>
    <row r="1785" spans="1:21">
      <c r="A1785" s="54">
        <v>1783</v>
      </c>
      <c r="B1785" s="104">
        <v>4207</v>
      </c>
      <c r="C1785" s="104">
        <v>4207</v>
      </c>
      <c r="D1785" s="105">
        <v>52.000000000000007</v>
      </c>
      <c r="E1785" s="105">
        <v>1899290000</v>
      </c>
      <c r="F1785" s="105">
        <v>0</v>
      </c>
      <c r="G1785" s="105">
        <v>2.616790922189173</v>
      </c>
      <c r="H1785" s="105">
        <v>3.1263380535079244</v>
      </c>
      <c r="I1785" s="105">
        <v>3.1683681413251099</v>
      </c>
      <c r="J1785" s="105">
        <v>3.5856252409099683</v>
      </c>
      <c r="K1785" s="105">
        <v>4.1051407506592241</v>
      </c>
      <c r="L1785" s="105">
        <v>2.8112023271693842</v>
      </c>
      <c r="M1785" s="105">
        <v>1.3685046797745544</v>
      </c>
      <c r="N1785" s="105">
        <v>1.560292918258849</v>
      </c>
      <c r="O1785" s="105">
        <v>1.7095512870501888</v>
      </c>
      <c r="P1785" s="105">
        <v>1.8525576744938403</v>
      </c>
      <c r="Q1785" s="105">
        <v>2.1775028860267707</v>
      </c>
      <c r="R1785" s="105">
        <v>2.39182584240957</v>
      </c>
      <c r="S1785" s="105">
        <v>0</v>
      </c>
      <c r="T1785" s="105">
        <v>2.5394750603145466</v>
      </c>
      <c r="U1785" s="105">
        <v>2.5394750603145462</v>
      </c>
    </row>
    <row r="1786" spans="1:21">
      <c r="A1786" s="54">
        <v>1784</v>
      </c>
      <c r="B1786" s="104">
        <v>4208</v>
      </c>
      <c r="C1786" s="104">
        <v>4208</v>
      </c>
      <c r="D1786" s="105">
        <v>0</v>
      </c>
      <c r="E1786" s="105">
        <v>949645000</v>
      </c>
      <c r="F1786" s="105">
        <v>0</v>
      </c>
      <c r="G1786" s="105">
        <v>6.9398700015649197</v>
      </c>
      <c r="H1786" s="105">
        <v>9.596365629917404</v>
      </c>
      <c r="I1786" s="105">
        <v>10.534175997185923</v>
      </c>
      <c r="J1786" s="105">
        <v>13.040307397689007</v>
      </c>
      <c r="K1786" s="105">
        <v>14.972243711302077</v>
      </c>
      <c r="L1786" s="105">
        <v>0.58801398094764179</v>
      </c>
      <c r="M1786" s="105">
        <v>0.64193255430259011</v>
      </c>
      <c r="N1786" s="105">
        <v>1.1255321704245782</v>
      </c>
      <c r="O1786" s="105">
        <v>1.3134315560217189</v>
      </c>
      <c r="P1786" s="105">
        <v>2.5688028171380237</v>
      </c>
      <c r="Q1786" s="105">
        <v>3.992556807217289</v>
      </c>
      <c r="R1786" s="105">
        <v>5.3190450998836392</v>
      </c>
      <c r="S1786" s="105">
        <v>0</v>
      </c>
      <c r="T1786" s="105">
        <v>0</v>
      </c>
      <c r="U1786" s="105">
        <v>0</v>
      </c>
    </row>
    <row r="1787" spans="1:21">
      <c r="A1787" s="54">
        <v>1785</v>
      </c>
      <c r="B1787" s="104">
        <v>4209</v>
      </c>
      <c r="C1787" s="104">
        <v>4209</v>
      </c>
      <c r="D1787" s="105">
        <v>0</v>
      </c>
      <c r="E1787" s="105">
        <v>949645000</v>
      </c>
      <c r="F1787" s="105">
        <v>0</v>
      </c>
      <c r="G1787" s="105">
        <v>100</v>
      </c>
      <c r="H1787" s="105">
        <v>100</v>
      </c>
      <c r="I1787" s="105">
        <v>100</v>
      </c>
      <c r="J1787" s="105">
        <v>100</v>
      </c>
      <c r="K1787" s="105">
        <v>100</v>
      </c>
      <c r="L1787" s="105">
        <v>0.77349328832253839</v>
      </c>
      <c r="M1787" s="105">
        <v>1.4194820029682202</v>
      </c>
      <c r="N1787" s="105">
        <v>2.3424151683962271</v>
      </c>
      <c r="O1787" s="105">
        <v>2.9269861457392956</v>
      </c>
      <c r="P1787" s="105">
        <v>12.068213902132975</v>
      </c>
      <c r="Q1787" s="105">
        <v>36.753292434833497</v>
      </c>
      <c r="R1787" s="105">
        <v>80.857243356633703</v>
      </c>
      <c r="S1787" s="105">
        <v>0</v>
      </c>
      <c r="T1787" s="105">
        <v>0</v>
      </c>
      <c r="U1787" s="105">
        <v>0</v>
      </c>
    </row>
    <row r="1788" spans="1:21">
      <c r="A1788" s="54">
        <v>1786</v>
      </c>
      <c r="B1788" s="104">
        <v>4210</v>
      </c>
      <c r="C1788" s="104">
        <v>4210</v>
      </c>
      <c r="D1788" s="105">
        <v>0</v>
      </c>
      <c r="E1788" s="105">
        <v>1899290000</v>
      </c>
      <c r="F1788" s="105">
        <v>0</v>
      </c>
      <c r="G1788" s="105">
        <v>4.6704737878062472</v>
      </c>
      <c r="H1788" s="105">
        <v>5.950576508480415</v>
      </c>
      <c r="I1788" s="105">
        <v>6.1688386032469644</v>
      </c>
      <c r="J1788" s="105">
        <v>7.2539739945410124</v>
      </c>
      <c r="K1788" s="105">
        <v>8.2072514683468558</v>
      </c>
      <c r="L1788" s="105">
        <v>4.6975740027774533</v>
      </c>
      <c r="M1788" s="105">
        <v>1.8633236490855736</v>
      </c>
      <c r="N1788" s="105">
        <v>1.8537267502863948</v>
      </c>
      <c r="O1788" s="105">
        <v>2.1556399363612608</v>
      </c>
      <c r="P1788" s="105">
        <v>2.6119361116442898</v>
      </c>
      <c r="Q1788" s="105">
        <v>3.2564347124361377</v>
      </c>
      <c r="R1788" s="105">
        <v>3.8991787221506709</v>
      </c>
      <c r="S1788" s="105">
        <v>0</v>
      </c>
      <c r="T1788" s="105">
        <v>0</v>
      </c>
      <c r="U1788" s="105">
        <v>0</v>
      </c>
    </row>
    <row r="1789" spans="1:21">
      <c r="A1789" s="54">
        <v>1787</v>
      </c>
      <c r="B1789" s="104">
        <v>4220</v>
      </c>
      <c r="C1789" s="104">
        <v>4220</v>
      </c>
      <c r="D1789" s="105">
        <v>360.99999999999994</v>
      </c>
      <c r="E1789" s="105">
        <v>949645000</v>
      </c>
      <c r="F1789" s="105">
        <v>0</v>
      </c>
      <c r="G1789" s="105">
        <v>4.2893018791101865</v>
      </c>
      <c r="H1789" s="105">
        <v>5.5189993465119818</v>
      </c>
      <c r="I1789" s="105">
        <v>5.4515991243279238</v>
      </c>
      <c r="J1789" s="105">
        <v>6.7378222806027681</v>
      </c>
      <c r="K1789" s="105">
        <v>7.4691892754028766</v>
      </c>
      <c r="L1789" s="105">
        <v>2.9114470022776553</v>
      </c>
      <c r="M1789" s="105">
        <v>0.99846870342276361</v>
      </c>
      <c r="N1789" s="105">
        <v>0.98832383424360182</v>
      </c>
      <c r="O1789" s="105">
        <v>1.2335936975479753</v>
      </c>
      <c r="P1789" s="105">
        <v>1.7817097518319176</v>
      </c>
      <c r="Q1789" s="105">
        <v>3.0253783092925159</v>
      </c>
      <c r="R1789" s="105">
        <v>3.585509326890576</v>
      </c>
      <c r="S1789" s="105">
        <v>0</v>
      </c>
      <c r="T1789" s="105">
        <v>3.6659452109552286</v>
      </c>
      <c r="U1789" s="105">
        <v>3.6659452109552286</v>
      </c>
    </row>
    <row r="1790" spans="1:21">
      <c r="A1790" s="54">
        <v>1788</v>
      </c>
      <c r="B1790" s="104">
        <v>4223</v>
      </c>
      <c r="C1790" s="104">
        <v>4223</v>
      </c>
      <c r="D1790" s="105">
        <v>2088</v>
      </c>
      <c r="E1790" s="105">
        <v>5775230000</v>
      </c>
      <c r="F1790" s="105">
        <v>0</v>
      </c>
      <c r="G1790" s="105">
        <v>4.4061721539802443</v>
      </c>
      <c r="H1790" s="105">
        <v>5.7495324231808693</v>
      </c>
      <c r="I1790" s="105">
        <v>6.0814325593125931</v>
      </c>
      <c r="J1790" s="105">
        <v>7.3121781801494814</v>
      </c>
      <c r="K1790" s="105">
        <v>8.2904525976020391</v>
      </c>
      <c r="L1790" s="105">
        <v>1.8335119600245091</v>
      </c>
      <c r="M1790" s="105">
        <v>0.64248028644504651</v>
      </c>
      <c r="N1790" s="105">
        <v>0.99070504370877377</v>
      </c>
      <c r="O1790" s="105">
        <v>1.4257656953285089</v>
      </c>
      <c r="P1790" s="105">
        <v>2.0753246911773697</v>
      </c>
      <c r="Q1790" s="105">
        <v>2.8956697134815426</v>
      </c>
      <c r="R1790" s="105">
        <v>3.5819226193652987</v>
      </c>
      <c r="S1790" s="105">
        <v>0</v>
      </c>
      <c r="T1790" s="105">
        <v>3.7737623269796905</v>
      </c>
      <c r="U1790" s="105">
        <v>3.7737623269796892</v>
      </c>
    </row>
    <row r="1791" spans="1:21">
      <c r="A1791" s="54">
        <v>1789</v>
      </c>
      <c r="B1791" s="104">
        <v>4224</v>
      </c>
      <c r="C1791" s="104">
        <v>4224</v>
      </c>
      <c r="D1791" s="105">
        <v>772.99999999999989</v>
      </c>
      <c r="E1791" s="105">
        <v>1899290000</v>
      </c>
      <c r="F1791" s="105">
        <v>0</v>
      </c>
      <c r="G1791" s="105">
        <v>2.8574268627717023</v>
      </c>
      <c r="H1791" s="105">
        <v>3.7021634827241616</v>
      </c>
      <c r="I1791" s="105">
        <v>4.1337785948052757</v>
      </c>
      <c r="J1791" s="105">
        <v>5.1546026362517301</v>
      </c>
      <c r="K1791" s="105">
        <v>6.1274191752145066</v>
      </c>
      <c r="L1791" s="105">
        <v>1.340448604034628</v>
      </c>
      <c r="M1791" s="105">
        <v>0.68552135387074753</v>
      </c>
      <c r="N1791" s="105">
        <v>0.81006599607080232</v>
      </c>
      <c r="O1791" s="105">
        <v>1.0176044759389766</v>
      </c>
      <c r="P1791" s="105">
        <v>1.2713530365794401</v>
      </c>
      <c r="Q1791" s="105">
        <v>1.7909006775559133</v>
      </c>
      <c r="R1791" s="105">
        <v>2.2716120240284097</v>
      </c>
      <c r="S1791" s="105">
        <v>0</v>
      </c>
      <c r="T1791" s="105">
        <v>2.5969080766538579</v>
      </c>
      <c r="U1791" s="105">
        <v>2.5969080766538584</v>
      </c>
    </row>
    <row r="1792" spans="1:21">
      <c r="A1792" s="54">
        <v>1790</v>
      </c>
      <c r="B1792" s="104">
        <v>4229</v>
      </c>
      <c r="C1792" s="104">
        <v>4229</v>
      </c>
      <c r="D1792" s="105">
        <v>1572</v>
      </c>
      <c r="E1792" s="105">
        <v>3875940000</v>
      </c>
      <c r="F1792" s="105">
        <v>0</v>
      </c>
      <c r="G1792" s="105">
        <v>4.069641041973866</v>
      </c>
      <c r="H1792" s="105">
        <v>5.2302657813954783</v>
      </c>
      <c r="I1792" s="105">
        <v>5.3855355845270836</v>
      </c>
      <c r="J1792" s="105">
        <v>6.386011520471202</v>
      </c>
      <c r="K1792" s="105">
        <v>7.1285599184017343</v>
      </c>
      <c r="L1792" s="105">
        <v>1.7323960367203444</v>
      </c>
      <c r="M1792" s="105">
        <v>1.1013604293772765</v>
      </c>
      <c r="N1792" s="105">
        <v>1.3621936303993916</v>
      </c>
      <c r="O1792" s="105">
        <v>1.7348728490156378</v>
      </c>
      <c r="P1792" s="105">
        <v>2.1139453053362116</v>
      </c>
      <c r="Q1792" s="105">
        <v>2.7549129048555341</v>
      </c>
      <c r="R1792" s="105">
        <v>3.3139829422819957</v>
      </c>
      <c r="S1792" s="105">
        <v>0</v>
      </c>
      <c r="T1792" s="105">
        <v>3.5261398287296468</v>
      </c>
      <c r="U1792" s="105">
        <v>3.5261398287296464</v>
      </c>
    </row>
    <row r="1793" spans="1:21">
      <c r="A1793" s="54">
        <v>1791</v>
      </c>
      <c r="B1793" s="104">
        <v>4230</v>
      </c>
      <c r="C1793" s="104">
        <v>4230</v>
      </c>
      <c r="D1793" s="105">
        <v>0</v>
      </c>
      <c r="E1793" s="105">
        <v>949645000</v>
      </c>
      <c r="F1793" s="105">
        <v>0</v>
      </c>
      <c r="G1793" s="105">
        <v>100</v>
      </c>
      <c r="H1793" s="105">
        <v>100</v>
      </c>
      <c r="I1793" s="105">
        <v>100</v>
      </c>
      <c r="J1793" s="105">
        <v>100</v>
      </c>
      <c r="K1793" s="105">
        <v>100</v>
      </c>
      <c r="L1793" s="105">
        <v>100</v>
      </c>
      <c r="M1793" s="105">
        <v>100</v>
      </c>
      <c r="N1793" s="105">
        <v>100</v>
      </c>
      <c r="O1793" s="105">
        <v>100</v>
      </c>
      <c r="P1793" s="105">
        <v>100</v>
      </c>
      <c r="Q1793" s="105">
        <v>100</v>
      </c>
      <c r="R1793" s="105">
        <v>100</v>
      </c>
      <c r="S1793" s="105">
        <v>0</v>
      </c>
      <c r="T1793" s="105">
        <v>0</v>
      </c>
      <c r="U1793" s="105">
        <v>0</v>
      </c>
    </row>
    <row r="1794" spans="1:21">
      <c r="A1794" s="54">
        <v>1792</v>
      </c>
      <c r="B1794" s="104">
        <v>4231</v>
      </c>
      <c r="C1794" s="104">
        <v>4231</v>
      </c>
      <c r="D1794" s="105">
        <v>1803.9999999999998</v>
      </c>
      <c r="E1794" s="105">
        <v>2848940000</v>
      </c>
      <c r="F1794" s="105">
        <v>0</v>
      </c>
      <c r="G1794" s="105">
        <v>9.9683664400223062</v>
      </c>
      <c r="H1794" s="105">
        <v>11.8613239477876</v>
      </c>
      <c r="I1794" s="105">
        <v>11.611612843116522</v>
      </c>
      <c r="J1794" s="105">
        <v>13.080881384464398</v>
      </c>
      <c r="K1794" s="105">
        <v>14.34288531471592</v>
      </c>
      <c r="L1794" s="105">
        <v>11.448119088575652</v>
      </c>
      <c r="M1794" s="105">
        <v>7.0006394456187788</v>
      </c>
      <c r="N1794" s="105">
        <v>6.8188941632898619</v>
      </c>
      <c r="O1794" s="105">
        <v>7.4171216145264474</v>
      </c>
      <c r="P1794" s="105">
        <v>7.6064239631628956</v>
      </c>
      <c r="Q1794" s="105">
        <v>8.3980956950276262</v>
      </c>
      <c r="R1794" s="105">
        <v>8.8068597067373879</v>
      </c>
      <c r="S1794" s="105">
        <v>0</v>
      </c>
      <c r="T1794" s="105">
        <v>9.8634353005871152</v>
      </c>
      <c r="U1794" s="105">
        <v>9.8634353005871187</v>
      </c>
    </row>
    <row r="1795" spans="1:21">
      <c r="A1795" s="54">
        <v>1793</v>
      </c>
      <c r="B1795" s="104">
        <v>4236</v>
      </c>
      <c r="C1795" s="104">
        <v>4236</v>
      </c>
      <c r="D1795" s="105">
        <v>4123.9999999999991</v>
      </c>
      <c r="E1795" s="105">
        <v>1899290000</v>
      </c>
      <c r="F1795" s="105">
        <v>0</v>
      </c>
      <c r="G1795" s="105">
        <v>18.249732249253437</v>
      </c>
      <c r="H1795" s="105">
        <v>18.507564471142359</v>
      </c>
      <c r="I1795" s="105">
        <v>15.892862657511534</v>
      </c>
      <c r="J1795" s="105">
        <v>16.283439046503776</v>
      </c>
      <c r="K1795" s="105">
        <v>16.44959658779463</v>
      </c>
      <c r="L1795" s="105">
        <v>16.011836611693536</v>
      </c>
      <c r="M1795" s="105">
        <v>18.339544897240135</v>
      </c>
      <c r="N1795" s="105">
        <v>21.376650407806633</v>
      </c>
      <c r="O1795" s="105">
        <v>23.603421227841942</v>
      </c>
      <c r="P1795" s="105">
        <v>21.975382587798919</v>
      </c>
      <c r="Q1795" s="105">
        <v>20.173661998006818</v>
      </c>
      <c r="R1795" s="105">
        <v>18.744870917516536</v>
      </c>
      <c r="S1795" s="105">
        <v>0</v>
      </c>
      <c r="T1795" s="105">
        <v>18.800713638342526</v>
      </c>
      <c r="U1795" s="105">
        <v>18.800713638342526</v>
      </c>
    </row>
    <row r="1796" spans="1:21">
      <c r="A1796" s="54">
        <v>1794</v>
      </c>
      <c r="B1796" s="104">
        <v>4237</v>
      </c>
      <c r="C1796" s="104">
        <v>4237</v>
      </c>
      <c r="D1796" s="105">
        <v>0</v>
      </c>
      <c r="E1796" s="105">
        <v>949645000</v>
      </c>
      <c r="F1796" s="105">
        <v>1</v>
      </c>
      <c r="G1796" s="105">
        <v>-99999</v>
      </c>
      <c r="H1796" s="105">
        <v>-99999</v>
      </c>
      <c r="I1796" s="105">
        <v>-99999</v>
      </c>
      <c r="J1796" s="105">
        <v>-99999</v>
      </c>
      <c r="K1796" s="105">
        <v>-99999</v>
      </c>
      <c r="L1796" s="105">
        <v>-99999</v>
      </c>
      <c r="M1796" s="105">
        <v>-99999</v>
      </c>
      <c r="N1796" s="105">
        <v>-99999</v>
      </c>
      <c r="O1796" s="105">
        <v>-99999</v>
      </c>
      <c r="P1796" s="105">
        <v>-99999</v>
      </c>
      <c r="Q1796" s="105">
        <v>-99999</v>
      </c>
      <c r="R1796" s="105">
        <v>-99999</v>
      </c>
      <c r="S1796" s="105">
        <v>0</v>
      </c>
      <c r="T1796" s="105">
        <v>0</v>
      </c>
      <c r="U1796" s="105">
        <v>0</v>
      </c>
    </row>
    <row r="1797" spans="1:21">
      <c r="A1797" s="54">
        <v>1795</v>
      </c>
      <c r="B1797" s="104">
        <v>4238</v>
      </c>
      <c r="C1797" s="104">
        <v>4238</v>
      </c>
      <c r="D1797" s="105">
        <v>102.99999999999999</v>
      </c>
      <c r="E1797" s="105">
        <v>949645000</v>
      </c>
      <c r="F1797" s="105">
        <v>0</v>
      </c>
      <c r="G1797" s="105">
        <v>20.211136607165788</v>
      </c>
      <c r="H1797" s="105">
        <v>25.068076411988571</v>
      </c>
      <c r="I1797" s="105">
        <v>25.263920758957234</v>
      </c>
      <c r="J1797" s="105">
        <v>28.873052295951116</v>
      </c>
      <c r="K1797" s="105">
        <v>31.395940360645877</v>
      </c>
      <c r="L1797" s="105">
        <v>13.014666477812392</v>
      </c>
      <c r="M1797" s="105">
        <v>7.0269301895412903</v>
      </c>
      <c r="N1797" s="105">
        <v>7.1909830344333052</v>
      </c>
      <c r="O1797" s="105">
        <v>8.8001741463785166</v>
      </c>
      <c r="P1797" s="105">
        <v>13.307744268092696</v>
      </c>
      <c r="Q1797" s="105">
        <v>15.472640464815917</v>
      </c>
      <c r="R1797" s="105">
        <v>17.109956916119181</v>
      </c>
      <c r="S1797" s="105">
        <v>0</v>
      </c>
      <c r="T1797" s="105">
        <v>17.727935160991827</v>
      </c>
      <c r="U1797" s="105">
        <v>17.72793516099183</v>
      </c>
    </row>
    <row r="1798" spans="1:21">
      <c r="A1798" s="54">
        <v>1796</v>
      </c>
      <c r="B1798" s="104">
        <v>4239</v>
      </c>
      <c r="C1798" s="104">
        <v>4239</v>
      </c>
      <c r="D1798" s="105">
        <v>2165.0000000000005</v>
      </c>
      <c r="E1798" s="105">
        <v>949645000</v>
      </c>
      <c r="F1798" s="105">
        <v>0</v>
      </c>
      <c r="G1798" s="105">
        <v>14.309885190942042</v>
      </c>
      <c r="H1798" s="105">
        <v>17.769417874466495</v>
      </c>
      <c r="I1798" s="105">
        <v>17.769417874466495</v>
      </c>
      <c r="J1798" s="105">
        <v>20.339836812282407</v>
      </c>
      <c r="K1798" s="105">
        <v>22.15091817228015</v>
      </c>
      <c r="L1798" s="105">
        <v>9.3339586952122122</v>
      </c>
      <c r="M1798" s="105">
        <v>5.1053144244530877</v>
      </c>
      <c r="N1798" s="105">
        <v>5.2814218761172551</v>
      </c>
      <c r="O1798" s="105">
        <v>5.7313790824381456</v>
      </c>
      <c r="P1798" s="105">
        <v>8.979764964181058</v>
      </c>
      <c r="Q1798" s="105">
        <v>10.962827298823395</v>
      </c>
      <c r="R1798" s="105">
        <v>12.112487090460309</v>
      </c>
      <c r="S1798" s="105">
        <v>0</v>
      </c>
      <c r="T1798" s="105">
        <v>12.487219113010255</v>
      </c>
      <c r="U1798" s="105">
        <v>12.48721911301025</v>
      </c>
    </row>
    <row r="1799" spans="1:21">
      <c r="A1799" s="54">
        <v>1797</v>
      </c>
      <c r="B1799" s="104">
        <v>4240</v>
      </c>
      <c r="C1799" s="104">
        <v>4240</v>
      </c>
      <c r="D1799" s="105">
        <v>2577</v>
      </c>
      <c r="E1799" s="105">
        <v>949645000</v>
      </c>
      <c r="F1799" s="105">
        <v>0</v>
      </c>
      <c r="G1799" s="105">
        <v>6.5707264707766591</v>
      </c>
      <c r="H1799" s="105">
        <v>9.2665732182031597</v>
      </c>
      <c r="I1799" s="105">
        <v>9.1875967419116549</v>
      </c>
      <c r="J1799" s="105">
        <v>10.398823322035055</v>
      </c>
      <c r="K1799" s="105">
        <v>11.151841562596212</v>
      </c>
      <c r="L1799" s="105">
        <v>5.6003752171273256</v>
      </c>
      <c r="M1799" s="105">
        <v>2.5247593191967455</v>
      </c>
      <c r="N1799" s="105">
        <v>2.5683646285661275</v>
      </c>
      <c r="O1799" s="105">
        <v>3.0955097647726544</v>
      </c>
      <c r="P1799" s="105">
        <v>4.7116556461203052</v>
      </c>
      <c r="Q1799" s="105">
        <v>5.4546940106234691</v>
      </c>
      <c r="R1799" s="105">
        <v>6.5466276379613406</v>
      </c>
      <c r="S1799" s="105">
        <v>0</v>
      </c>
      <c r="T1799" s="105">
        <v>6.42312896165756</v>
      </c>
      <c r="U1799" s="105">
        <v>6.4231289616575582</v>
      </c>
    </row>
    <row r="1800" spans="1:21">
      <c r="A1800" s="54">
        <v>1798</v>
      </c>
      <c r="B1800" s="104">
        <v>4241</v>
      </c>
      <c r="C1800" s="104">
        <v>4241</v>
      </c>
      <c r="D1800" s="105">
        <v>8040.9999999999991</v>
      </c>
      <c r="E1800" s="105">
        <v>1899290000</v>
      </c>
      <c r="F1800" s="105">
        <v>0</v>
      </c>
      <c r="G1800" s="105">
        <v>3.2675517501402354</v>
      </c>
      <c r="H1800" s="105">
        <v>4.1733845846538582</v>
      </c>
      <c r="I1800" s="105">
        <v>4.2844334202156267</v>
      </c>
      <c r="J1800" s="105">
        <v>5.1759240585880892</v>
      </c>
      <c r="K1800" s="105">
        <v>6.2475556831485832</v>
      </c>
      <c r="L1800" s="105">
        <v>3.8541136580966517</v>
      </c>
      <c r="M1800" s="105">
        <v>1.3065857680806248</v>
      </c>
      <c r="N1800" s="105">
        <v>1.345588828090615</v>
      </c>
      <c r="O1800" s="105">
        <v>1.6266314850486812</v>
      </c>
      <c r="P1800" s="105">
        <v>1.8899783095703264</v>
      </c>
      <c r="Q1800" s="105">
        <v>2.3752082733791848</v>
      </c>
      <c r="R1800" s="105">
        <v>2.7254762348155053</v>
      </c>
      <c r="S1800" s="105">
        <v>0</v>
      </c>
      <c r="T1800" s="105">
        <v>3.1893693378189982</v>
      </c>
      <c r="U1800" s="105">
        <v>3.1893693378189991</v>
      </c>
    </row>
    <row r="1801" spans="1:21">
      <c r="A1801" s="54">
        <v>1799</v>
      </c>
      <c r="B1801" s="104">
        <v>4248</v>
      </c>
      <c r="C1801" s="104">
        <v>4248</v>
      </c>
      <c r="D1801" s="105">
        <v>335</v>
      </c>
      <c r="E1801" s="105">
        <v>1899290000</v>
      </c>
      <c r="F1801" s="105">
        <v>0</v>
      </c>
      <c r="G1801" s="105">
        <v>8.9343278591843749</v>
      </c>
      <c r="H1801" s="105">
        <v>12.181644764688299</v>
      </c>
      <c r="I1801" s="105">
        <v>13.200925244998954</v>
      </c>
      <c r="J1801" s="105">
        <v>16.130827377144136</v>
      </c>
      <c r="K1801" s="105">
        <v>18.272514650965999</v>
      </c>
      <c r="L1801" s="105">
        <v>0.77280773091984412</v>
      </c>
      <c r="M1801" s="105">
        <v>0.47768559577036324</v>
      </c>
      <c r="N1801" s="105">
        <v>1.0600322717636292</v>
      </c>
      <c r="O1801" s="105">
        <v>1.5002525032758385</v>
      </c>
      <c r="P1801" s="105">
        <v>3.4889176753233482</v>
      </c>
      <c r="Q1801" s="105">
        <v>5.2846841258574244</v>
      </c>
      <c r="R1801" s="105">
        <v>6.8667233227701558</v>
      </c>
      <c r="S1801" s="105">
        <v>0</v>
      </c>
      <c r="T1801" s="105">
        <v>7.3476119268885327</v>
      </c>
      <c r="U1801" s="105">
        <v>7.34761192688853</v>
      </c>
    </row>
    <row r="1802" spans="1:21">
      <c r="A1802" s="54">
        <v>1800</v>
      </c>
      <c r="B1802" s="104">
        <v>4249</v>
      </c>
      <c r="C1802" s="104">
        <v>4249</v>
      </c>
      <c r="D1802" s="105">
        <v>26.000000000000004</v>
      </c>
      <c r="E1802" s="105">
        <v>949645000</v>
      </c>
      <c r="F1802" s="105">
        <v>0</v>
      </c>
      <c r="G1802" s="105">
        <v>100</v>
      </c>
      <c r="H1802" s="105">
        <v>100</v>
      </c>
      <c r="I1802" s="105">
        <v>100</v>
      </c>
      <c r="J1802" s="105">
        <v>100</v>
      </c>
      <c r="K1802" s="105">
        <v>100</v>
      </c>
      <c r="L1802" s="105">
        <v>4.5973229448685498</v>
      </c>
      <c r="M1802" s="105">
        <v>6.9218120742964686</v>
      </c>
      <c r="N1802" s="105">
        <v>9.4292031832124223</v>
      </c>
      <c r="O1802" s="105">
        <v>15.291586292162599</v>
      </c>
      <c r="P1802" s="105">
        <v>47.559324507873086</v>
      </c>
      <c r="Q1802" s="105">
        <v>100</v>
      </c>
      <c r="R1802" s="105">
        <v>100</v>
      </c>
      <c r="S1802" s="105">
        <v>0</v>
      </c>
      <c r="T1802" s="105">
        <v>65.316604083534415</v>
      </c>
      <c r="U1802" s="105">
        <v>65.316604083534429</v>
      </c>
    </row>
    <row r="1803" spans="1:21">
      <c r="A1803" s="54">
        <v>1801</v>
      </c>
      <c r="B1803" s="104">
        <v>4250</v>
      </c>
      <c r="C1803" s="104">
        <v>4250</v>
      </c>
      <c r="D1803" s="105">
        <v>464.00000000000006</v>
      </c>
      <c r="E1803" s="105">
        <v>1899290000</v>
      </c>
      <c r="F1803" s="105">
        <v>0</v>
      </c>
      <c r="G1803" s="105">
        <v>8.6711608085102707</v>
      </c>
      <c r="H1803" s="105">
        <v>11.795486451253977</v>
      </c>
      <c r="I1803" s="105">
        <v>12.621170502841757</v>
      </c>
      <c r="J1803" s="105">
        <v>15.279838106417916</v>
      </c>
      <c r="K1803" s="105">
        <v>17.721444496279222</v>
      </c>
      <c r="L1803" s="105">
        <v>4.7206298579854495</v>
      </c>
      <c r="M1803" s="105">
        <v>1.157260474201687</v>
      </c>
      <c r="N1803" s="105">
        <v>1.402234428907507</v>
      </c>
      <c r="O1803" s="105">
        <v>2.1420027830859012</v>
      </c>
      <c r="P1803" s="105">
        <v>3.5709801889574737</v>
      </c>
      <c r="Q1803" s="105">
        <v>5.0992417847028539</v>
      </c>
      <c r="R1803" s="105">
        <v>6.5814892983330457</v>
      </c>
      <c r="S1803" s="105">
        <v>0</v>
      </c>
      <c r="T1803" s="105">
        <v>7.5635782651230876</v>
      </c>
      <c r="U1803" s="105">
        <v>7.563578265123085</v>
      </c>
    </row>
    <row r="1804" spans="1:21">
      <c r="A1804" s="54">
        <v>1802</v>
      </c>
      <c r="B1804" s="104">
        <v>4253</v>
      </c>
      <c r="C1804" s="104">
        <v>4253</v>
      </c>
      <c r="D1804" s="105">
        <v>360.99999999999994</v>
      </c>
      <c r="E1804" s="105">
        <v>1899290000</v>
      </c>
      <c r="F1804" s="105">
        <v>0</v>
      </c>
      <c r="G1804" s="105">
        <v>4.7105799080178699</v>
      </c>
      <c r="H1804" s="105">
        <v>6.2649317187315745</v>
      </c>
      <c r="I1804" s="105">
        <v>6.6783832887111956</v>
      </c>
      <c r="J1804" s="105">
        <v>8.1351893553690058</v>
      </c>
      <c r="K1804" s="105">
        <v>9.3804537170184368</v>
      </c>
      <c r="L1804" s="105">
        <v>2.8741349547132784</v>
      </c>
      <c r="M1804" s="105">
        <v>1.2166988611162182</v>
      </c>
      <c r="N1804" s="105">
        <v>1.321061879939625</v>
      </c>
      <c r="O1804" s="105">
        <v>1.6542333392900701</v>
      </c>
      <c r="P1804" s="105">
        <v>2.2069772295299797</v>
      </c>
      <c r="Q1804" s="105">
        <v>3.0030966336423184</v>
      </c>
      <c r="R1804" s="105">
        <v>3.6647899876882057</v>
      </c>
      <c r="S1804" s="105">
        <v>0</v>
      </c>
      <c r="T1804" s="105">
        <v>4.2592109061473167</v>
      </c>
      <c r="U1804" s="105">
        <v>4.2592109061473158</v>
      </c>
    </row>
    <row r="1805" spans="1:21">
      <c r="A1805" s="54">
        <v>1803</v>
      </c>
      <c r="B1805" s="104">
        <v>4254</v>
      </c>
      <c r="C1805" s="104">
        <v>4254</v>
      </c>
      <c r="D1805" s="105">
        <v>5772.9999999999991</v>
      </c>
      <c r="E1805" s="105">
        <v>6673300000</v>
      </c>
      <c r="F1805" s="105">
        <v>0</v>
      </c>
      <c r="G1805" s="105">
        <v>13.058040957017674</v>
      </c>
      <c r="H1805" s="105">
        <v>17.953638838561435</v>
      </c>
      <c r="I1805" s="105">
        <v>19.457628746341886</v>
      </c>
      <c r="J1805" s="105">
        <v>24.008993875374475</v>
      </c>
      <c r="K1805" s="105">
        <v>26.02807208387733</v>
      </c>
      <c r="L1805" s="105">
        <v>0.34208348551107948</v>
      </c>
      <c r="M1805" s="105">
        <v>0.62000762216101224</v>
      </c>
      <c r="N1805" s="105">
        <v>1.1026061907217839</v>
      </c>
      <c r="O1805" s="105">
        <v>1.5500255996363379</v>
      </c>
      <c r="P1805" s="105">
        <v>4.5510512099218721</v>
      </c>
      <c r="Q1805" s="105">
        <v>7.8203047748940842</v>
      </c>
      <c r="R1805" s="105">
        <v>10.216260135436558</v>
      </c>
      <c r="S1805" s="105">
        <v>0</v>
      </c>
      <c r="T1805" s="105">
        <v>10.559059459954627</v>
      </c>
      <c r="U1805" s="105">
        <v>10.559059459954627</v>
      </c>
    </row>
    <row r="1806" spans="1:21">
      <c r="A1806" s="54">
        <v>1804</v>
      </c>
      <c r="B1806" s="104">
        <v>4261</v>
      </c>
      <c r="C1806" s="104">
        <v>4261</v>
      </c>
      <c r="D1806" s="105">
        <v>4923</v>
      </c>
      <c r="E1806" s="105">
        <v>1899290000</v>
      </c>
      <c r="F1806" s="105">
        <v>0</v>
      </c>
      <c r="G1806" s="105">
        <v>6.2121568613274114</v>
      </c>
      <c r="H1806" s="105">
        <v>8.6704699814036328</v>
      </c>
      <c r="I1806" s="105">
        <v>9.5366471116292377</v>
      </c>
      <c r="J1806" s="105">
        <v>12.078045009906113</v>
      </c>
      <c r="K1806" s="105">
        <v>13.875373138093378</v>
      </c>
      <c r="L1806" s="105">
        <v>1.4448658737828184</v>
      </c>
      <c r="M1806" s="105">
        <v>1.0652251124124124</v>
      </c>
      <c r="N1806" s="105">
        <v>1.369728492845717</v>
      </c>
      <c r="O1806" s="105">
        <v>1.6415157434785277</v>
      </c>
      <c r="P1806" s="105">
        <v>2.3281693243373605</v>
      </c>
      <c r="Q1806" s="105">
        <v>3.4742867983815855</v>
      </c>
      <c r="R1806" s="105">
        <v>4.6069484065627258</v>
      </c>
      <c r="S1806" s="105">
        <v>0</v>
      </c>
      <c r="T1806" s="105">
        <v>5.5252859878467433</v>
      </c>
      <c r="U1806" s="105">
        <v>5.5252859878467433</v>
      </c>
    </row>
    <row r="1807" spans="1:21">
      <c r="A1807" s="54">
        <v>1805</v>
      </c>
      <c r="B1807" s="104">
        <v>4262</v>
      </c>
      <c r="C1807" s="104">
        <v>4262</v>
      </c>
      <c r="D1807" s="105">
        <v>0</v>
      </c>
      <c r="E1807" s="105">
        <v>949645000</v>
      </c>
      <c r="F1807" s="105">
        <v>1</v>
      </c>
      <c r="G1807" s="105">
        <v>-99999</v>
      </c>
      <c r="H1807" s="105">
        <v>-99999</v>
      </c>
      <c r="I1807" s="105">
        <v>-99999</v>
      </c>
      <c r="J1807" s="105">
        <v>-99999</v>
      </c>
      <c r="K1807" s="105">
        <v>-99999</v>
      </c>
      <c r="L1807" s="105">
        <v>-99999</v>
      </c>
      <c r="M1807" s="105">
        <v>-99999</v>
      </c>
      <c r="N1807" s="105">
        <v>-99999</v>
      </c>
      <c r="O1807" s="105">
        <v>-99999</v>
      </c>
      <c r="P1807" s="105">
        <v>-99999</v>
      </c>
      <c r="Q1807" s="105">
        <v>-99999</v>
      </c>
      <c r="R1807" s="105">
        <v>-99999</v>
      </c>
      <c r="S1807" s="105">
        <v>0</v>
      </c>
      <c r="T1807" s="105">
        <v>0</v>
      </c>
      <c r="U1807" s="105">
        <v>0</v>
      </c>
    </row>
    <row r="1808" spans="1:21">
      <c r="A1808" s="54">
        <v>1806</v>
      </c>
      <c r="B1808" s="104">
        <v>4263</v>
      </c>
      <c r="C1808" s="104">
        <v>4263</v>
      </c>
      <c r="D1808" s="105">
        <v>1081.9999999999998</v>
      </c>
      <c r="E1808" s="105">
        <v>949645000</v>
      </c>
      <c r="F1808" s="105">
        <v>0</v>
      </c>
      <c r="G1808" s="105">
        <v>4.1423031078521273</v>
      </c>
      <c r="H1808" s="105">
        <v>5.9558701712984288</v>
      </c>
      <c r="I1808" s="105">
        <v>6.1250710284375893</v>
      </c>
      <c r="J1808" s="105">
        <v>7.2027561314366304</v>
      </c>
      <c r="K1808" s="105">
        <v>7.9852777852223378</v>
      </c>
      <c r="L1808" s="105">
        <v>2.7749615389759836</v>
      </c>
      <c r="M1808" s="105">
        <v>1.389567206735342</v>
      </c>
      <c r="N1808" s="105">
        <v>1.3822930265175095</v>
      </c>
      <c r="O1808" s="105">
        <v>1.5348774856857632</v>
      </c>
      <c r="P1808" s="105">
        <v>2.1624803646051096</v>
      </c>
      <c r="Q1808" s="105">
        <v>2.8851648160033165</v>
      </c>
      <c r="R1808" s="105">
        <v>3.664367021255662</v>
      </c>
      <c r="S1808" s="105">
        <v>0</v>
      </c>
      <c r="T1808" s="105">
        <v>3.9337491403354838</v>
      </c>
      <c r="U1808" s="105">
        <v>3.9337491403354852</v>
      </c>
    </row>
    <row r="1809" spans="1:21">
      <c r="A1809" s="54">
        <v>1807</v>
      </c>
      <c r="B1809" s="104">
        <v>4264</v>
      </c>
      <c r="C1809" s="104">
        <v>4264</v>
      </c>
      <c r="D1809" s="105">
        <v>593</v>
      </c>
      <c r="E1809" s="105">
        <v>3720990000</v>
      </c>
      <c r="F1809" s="105">
        <v>0</v>
      </c>
      <c r="G1809" s="105">
        <v>6.1381138601386231</v>
      </c>
      <c r="H1809" s="105">
        <v>7.9547238581943684</v>
      </c>
      <c r="I1809" s="105">
        <v>8.0611512558755187</v>
      </c>
      <c r="J1809" s="105">
        <v>9.5553285865896385</v>
      </c>
      <c r="K1809" s="105">
        <v>10.539496556942749</v>
      </c>
      <c r="L1809" s="105">
        <v>0.54436399749895892</v>
      </c>
      <c r="M1809" s="105">
        <v>0.66425053766280406</v>
      </c>
      <c r="N1809" s="105">
        <v>0.98320212717529054</v>
      </c>
      <c r="O1809" s="105">
        <v>1.6249446015511824</v>
      </c>
      <c r="P1809" s="105">
        <v>3.0373421718188474</v>
      </c>
      <c r="Q1809" s="105">
        <v>4.2407314062616974</v>
      </c>
      <c r="R1809" s="105">
        <v>5.2122085461033389</v>
      </c>
      <c r="S1809" s="105">
        <v>0</v>
      </c>
      <c r="T1809" s="105">
        <v>4.8796547921510856</v>
      </c>
      <c r="U1809" s="105">
        <v>4.8796547921510847</v>
      </c>
    </row>
    <row r="1810" spans="1:21">
      <c r="A1810" s="54">
        <v>1808</v>
      </c>
      <c r="B1810" s="104">
        <v>4265</v>
      </c>
      <c r="C1810" s="104">
        <v>4265</v>
      </c>
      <c r="D1810" s="105">
        <v>799.00000000000011</v>
      </c>
      <c r="E1810" s="105">
        <v>2848940000</v>
      </c>
      <c r="F1810" s="105">
        <v>0</v>
      </c>
      <c r="G1810" s="105">
        <v>4.8013459771212874</v>
      </c>
      <c r="H1810" s="105">
        <v>6.4112955013330311</v>
      </c>
      <c r="I1810" s="105">
        <v>6.8021674095258247</v>
      </c>
      <c r="J1810" s="105">
        <v>8.6081897284259359</v>
      </c>
      <c r="K1810" s="105">
        <v>9.7248051007770933</v>
      </c>
      <c r="L1810" s="105">
        <v>0.55936641599488768</v>
      </c>
      <c r="M1810" s="105">
        <v>0.5566773535070354</v>
      </c>
      <c r="N1810" s="105">
        <v>0.93296912777421792</v>
      </c>
      <c r="O1810" s="105">
        <v>1.337559791619874</v>
      </c>
      <c r="P1810" s="105">
        <v>2.1718824905644034</v>
      </c>
      <c r="Q1810" s="105">
        <v>3.0938110817493576</v>
      </c>
      <c r="R1810" s="105">
        <v>4.0050872238277089</v>
      </c>
      <c r="S1810" s="105">
        <v>0</v>
      </c>
      <c r="T1810" s="105">
        <v>4.0837631001850552</v>
      </c>
      <c r="U1810" s="105">
        <v>4.0837631001850534</v>
      </c>
    </row>
    <row r="1811" spans="1:21">
      <c r="A1811" s="54">
        <v>1809</v>
      </c>
      <c r="B1811" s="104">
        <v>4271</v>
      </c>
      <c r="C1811" s="104">
        <v>4271</v>
      </c>
      <c r="D1811" s="105">
        <v>1856.0000000000002</v>
      </c>
      <c r="E1811" s="105">
        <v>5749440000</v>
      </c>
      <c r="F1811" s="105">
        <v>0</v>
      </c>
      <c r="G1811" s="105">
        <v>4.6027914999911781</v>
      </c>
      <c r="H1811" s="105">
        <v>5.9172094625347711</v>
      </c>
      <c r="I1811" s="105">
        <v>6.151741847280233</v>
      </c>
      <c r="J1811" s="105">
        <v>7.3981367345417945</v>
      </c>
      <c r="K1811" s="105">
        <v>8.41980879820089</v>
      </c>
      <c r="L1811" s="105">
        <v>0.66136387919490536</v>
      </c>
      <c r="M1811" s="105">
        <v>0.35122597568709435</v>
      </c>
      <c r="N1811" s="105">
        <v>0.76435265429832877</v>
      </c>
      <c r="O1811" s="105">
        <v>1.2527917874285861</v>
      </c>
      <c r="P1811" s="105">
        <v>2.294800249197674</v>
      </c>
      <c r="Q1811" s="105">
        <v>3.1978826920889305</v>
      </c>
      <c r="R1811" s="105">
        <v>3.8976802213940278</v>
      </c>
      <c r="S1811" s="105">
        <v>0</v>
      </c>
      <c r="T1811" s="105">
        <v>3.7424821501532008</v>
      </c>
      <c r="U1811" s="105">
        <v>3.7424821501531995</v>
      </c>
    </row>
    <row r="1812" spans="1:21">
      <c r="A1812" s="54">
        <v>1810</v>
      </c>
      <c r="B1812" s="104">
        <v>4272</v>
      </c>
      <c r="C1812" s="104">
        <v>4272</v>
      </c>
      <c r="D1812" s="105">
        <v>129</v>
      </c>
      <c r="E1812" s="105">
        <v>2900510000</v>
      </c>
      <c r="F1812" s="105">
        <v>0</v>
      </c>
      <c r="G1812" s="105">
        <v>3.1680576571927164</v>
      </c>
      <c r="H1812" s="105">
        <v>4.3333116615046379</v>
      </c>
      <c r="I1812" s="105">
        <v>4.651516420557555</v>
      </c>
      <c r="J1812" s="105">
        <v>5.6794470393528371</v>
      </c>
      <c r="K1812" s="105">
        <v>6.6971919825642425</v>
      </c>
      <c r="L1812" s="105">
        <v>1.5212975969427853</v>
      </c>
      <c r="M1812" s="105">
        <v>0.50127609929458417</v>
      </c>
      <c r="N1812" s="105">
        <v>0.74574524991832802</v>
      </c>
      <c r="O1812" s="105">
        <v>1.0178729300043252</v>
      </c>
      <c r="P1812" s="105">
        <v>1.3892253906279195</v>
      </c>
      <c r="Q1812" s="105">
        <v>1.9398556529816586</v>
      </c>
      <c r="R1812" s="105">
        <v>2.5310292618976238</v>
      </c>
      <c r="S1812" s="105">
        <v>0</v>
      </c>
      <c r="T1812" s="105">
        <v>2.8479855785699346</v>
      </c>
      <c r="U1812" s="105">
        <v>2.8479855785699337</v>
      </c>
    </row>
    <row r="1813" spans="1:21">
      <c r="A1813" s="54">
        <v>1811</v>
      </c>
      <c r="B1813" s="104">
        <v>4273</v>
      </c>
      <c r="C1813" s="104">
        <v>4273</v>
      </c>
      <c r="D1813" s="105">
        <v>0</v>
      </c>
      <c r="E1813" s="105">
        <v>1925080000</v>
      </c>
      <c r="F1813" s="105">
        <v>0</v>
      </c>
      <c r="G1813" s="105">
        <v>4.8124400652786985</v>
      </c>
      <c r="H1813" s="105">
        <v>6.6482322023483418</v>
      </c>
      <c r="I1813" s="105">
        <v>7.3695241662653741</v>
      </c>
      <c r="J1813" s="105">
        <v>9.2071998251128058</v>
      </c>
      <c r="K1813" s="105">
        <v>10.354430794054636</v>
      </c>
      <c r="L1813" s="105">
        <v>0.45708987291936493</v>
      </c>
      <c r="M1813" s="105">
        <v>0.34450783701219828</v>
      </c>
      <c r="N1813" s="105">
        <v>0.63977529035705394</v>
      </c>
      <c r="O1813" s="105">
        <v>0.95351286001285163</v>
      </c>
      <c r="P1813" s="105">
        <v>1.7794785479350681</v>
      </c>
      <c r="Q1813" s="105">
        <v>2.6901344014427955</v>
      </c>
      <c r="R1813" s="105">
        <v>3.6701744236437301</v>
      </c>
      <c r="S1813" s="105">
        <v>0</v>
      </c>
      <c r="T1813" s="105">
        <v>0</v>
      </c>
      <c r="U1813" s="105">
        <v>0</v>
      </c>
    </row>
    <row r="1814" spans="1:21">
      <c r="A1814" s="54">
        <v>1812</v>
      </c>
      <c r="B1814" s="104">
        <v>4274</v>
      </c>
      <c r="C1814" s="104">
        <v>4274</v>
      </c>
      <c r="D1814" s="105">
        <v>0</v>
      </c>
      <c r="E1814" s="105">
        <v>949645000</v>
      </c>
      <c r="F1814" s="105">
        <v>0</v>
      </c>
      <c r="G1814" s="105">
        <v>2.9789865386555658</v>
      </c>
      <c r="H1814" s="105">
        <v>3.8873420071031588</v>
      </c>
      <c r="I1814" s="105">
        <v>3.8062684141390948</v>
      </c>
      <c r="J1814" s="105">
        <v>4.4672333678730451</v>
      </c>
      <c r="K1814" s="105">
        <v>4.8057607117458003</v>
      </c>
      <c r="L1814" s="105">
        <v>2.4675144916794878</v>
      </c>
      <c r="M1814" s="105">
        <v>1.2079513529644021</v>
      </c>
      <c r="N1814" s="105">
        <v>1.0935890946955831</v>
      </c>
      <c r="O1814" s="105">
        <v>1.2745550568609201</v>
      </c>
      <c r="P1814" s="105">
        <v>1.6608479452247937</v>
      </c>
      <c r="Q1814" s="105">
        <v>2.2828158627831496</v>
      </c>
      <c r="R1814" s="105">
        <v>2.6923144314611211</v>
      </c>
      <c r="S1814" s="105">
        <v>0</v>
      </c>
      <c r="T1814" s="105">
        <v>0</v>
      </c>
      <c r="U1814" s="105">
        <v>0</v>
      </c>
    </row>
    <row r="1815" spans="1:21">
      <c r="A1815" s="54">
        <v>1813</v>
      </c>
      <c r="B1815" s="104">
        <v>4275</v>
      </c>
      <c r="C1815" s="104">
        <v>4275</v>
      </c>
      <c r="D1815" s="105">
        <v>0</v>
      </c>
      <c r="E1815" s="105">
        <v>949645000</v>
      </c>
      <c r="F1815" s="105">
        <v>0</v>
      </c>
      <c r="G1815" s="105">
        <v>5.5762075323953502</v>
      </c>
      <c r="H1815" s="105">
        <v>7.3504841780561359</v>
      </c>
      <c r="I1815" s="105">
        <v>7.7558964851083951</v>
      </c>
      <c r="J1815" s="105">
        <v>9.2670982803309485</v>
      </c>
      <c r="K1815" s="105">
        <v>10.300082238378314</v>
      </c>
      <c r="L1815" s="105">
        <v>3.7112093758788056</v>
      </c>
      <c r="M1815" s="105">
        <v>1.2345795391018941</v>
      </c>
      <c r="N1815" s="105">
        <v>1.2096436987920165</v>
      </c>
      <c r="O1815" s="105">
        <v>1.8890300349439668</v>
      </c>
      <c r="P1815" s="105">
        <v>2.2353054965992403</v>
      </c>
      <c r="Q1815" s="105">
        <v>3.6818198531562025</v>
      </c>
      <c r="R1815" s="105">
        <v>4.5552237102678905</v>
      </c>
      <c r="S1815" s="105">
        <v>0</v>
      </c>
      <c r="T1815" s="105">
        <v>0</v>
      </c>
      <c r="U1815" s="105">
        <v>0</v>
      </c>
    </row>
    <row r="1816" spans="1:21">
      <c r="A1816" s="54">
        <v>1814</v>
      </c>
      <c r="B1816" s="104">
        <v>4276</v>
      </c>
      <c r="C1816" s="104">
        <v>4276</v>
      </c>
      <c r="D1816" s="105">
        <v>387</v>
      </c>
      <c r="E1816" s="105">
        <v>2900510000</v>
      </c>
      <c r="F1816" s="105">
        <v>0</v>
      </c>
      <c r="G1816" s="105">
        <v>3.8951639034845731</v>
      </c>
      <c r="H1816" s="105">
        <v>5.5175235183068905</v>
      </c>
      <c r="I1816" s="105">
        <v>6.1289217200469972</v>
      </c>
      <c r="J1816" s="105">
        <v>7.8190187506281026</v>
      </c>
      <c r="K1816" s="105">
        <v>8.9337661198190741</v>
      </c>
      <c r="L1816" s="105">
        <v>0.48120791928593709</v>
      </c>
      <c r="M1816" s="105">
        <v>0.32408256712345346</v>
      </c>
      <c r="N1816" s="105">
        <v>0.56324800707598799</v>
      </c>
      <c r="O1816" s="105">
        <v>0.82799883304941535</v>
      </c>
      <c r="P1816" s="105">
        <v>1.3759567812973938</v>
      </c>
      <c r="Q1816" s="105">
        <v>2.0969156163250355</v>
      </c>
      <c r="R1816" s="105">
        <v>2.9450677849365365</v>
      </c>
      <c r="S1816" s="105">
        <v>0</v>
      </c>
      <c r="T1816" s="105">
        <v>3.4090726267816165</v>
      </c>
      <c r="U1816" s="105">
        <v>3.4090726267816169</v>
      </c>
    </row>
    <row r="1817" spans="1:21">
      <c r="A1817" s="54">
        <v>1815</v>
      </c>
      <c r="B1817" s="104">
        <v>4277</v>
      </c>
      <c r="C1817" s="104">
        <v>4277</v>
      </c>
      <c r="D1817" s="105">
        <v>0</v>
      </c>
      <c r="E1817" s="105">
        <v>2900510000</v>
      </c>
      <c r="F1817" s="105">
        <v>0</v>
      </c>
      <c r="G1817" s="105">
        <v>4.185221418350431</v>
      </c>
      <c r="H1817" s="105">
        <v>5.7178537441615491</v>
      </c>
      <c r="I1817" s="105">
        <v>6.3477572511140075</v>
      </c>
      <c r="J1817" s="105">
        <v>7.7878866453772746</v>
      </c>
      <c r="K1817" s="105">
        <v>8.5734556498540559</v>
      </c>
      <c r="L1817" s="105">
        <v>0.53063556954145752</v>
      </c>
      <c r="M1817" s="105">
        <v>0.23602902467621309</v>
      </c>
      <c r="N1817" s="105">
        <v>0.46667246644810778</v>
      </c>
      <c r="O1817" s="105">
        <v>0.78958652012066144</v>
      </c>
      <c r="P1817" s="105">
        <v>1.6480316173428695</v>
      </c>
      <c r="Q1817" s="105">
        <v>2.5408364275339488</v>
      </c>
      <c r="R1817" s="105">
        <v>3.3477011841989075</v>
      </c>
      <c r="S1817" s="105">
        <v>0</v>
      </c>
      <c r="T1817" s="105">
        <v>0</v>
      </c>
      <c r="U1817" s="105">
        <v>0</v>
      </c>
    </row>
    <row r="1818" spans="1:21">
      <c r="A1818" s="54">
        <v>1816</v>
      </c>
      <c r="B1818" s="104">
        <v>4278</v>
      </c>
      <c r="C1818" s="104">
        <v>4278</v>
      </c>
      <c r="D1818" s="105">
        <v>0</v>
      </c>
      <c r="E1818" s="105">
        <v>2848940000</v>
      </c>
      <c r="F1818" s="105">
        <v>0</v>
      </c>
      <c r="G1818" s="105">
        <v>6.0452689810814553</v>
      </c>
      <c r="H1818" s="105">
        <v>8.2225939990323003</v>
      </c>
      <c r="I1818" s="105">
        <v>8.8852439320833749</v>
      </c>
      <c r="J1818" s="105">
        <v>10.828895734467766</v>
      </c>
      <c r="K1818" s="105">
        <v>11.993468520662148</v>
      </c>
      <c r="L1818" s="105">
        <v>0.5919221009461495</v>
      </c>
      <c r="M1818" s="105">
        <v>0.19841506640637011</v>
      </c>
      <c r="N1818" s="105">
        <v>0.47880021078843454</v>
      </c>
      <c r="O1818" s="105">
        <v>1.2298917466603174</v>
      </c>
      <c r="P1818" s="105">
        <v>2.4833956993160222</v>
      </c>
      <c r="Q1818" s="105">
        <v>3.6627604362531958</v>
      </c>
      <c r="R1818" s="105">
        <v>4.7260911462772563</v>
      </c>
      <c r="S1818" s="105">
        <v>0</v>
      </c>
      <c r="T1818" s="105">
        <v>0</v>
      </c>
      <c r="U1818" s="105">
        <v>0</v>
      </c>
    </row>
    <row r="1819" spans="1:21">
      <c r="A1819" s="54">
        <v>1817</v>
      </c>
      <c r="B1819" s="104">
        <v>4282</v>
      </c>
      <c r="C1819" s="104">
        <v>4282</v>
      </c>
      <c r="D1819" s="105">
        <v>0</v>
      </c>
      <c r="E1819" s="105">
        <v>949645000</v>
      </c>
      <c r="F1819" s="105">
        <v>0</v>
      </c>
      <c r="G1819" s="105">
        <v>2.6146169934403152</v>
      </c>
      <c r="H1819" s="105">
        <v>3.589666753499142</v>
      </c>
      <c r="I1819" s="105">
        <v>3.9061470351743348</v>
      </c>
      <c r="J1819" s="105">
        <v>4.7773851485488805</v>
      </c>
      <c r="K1819" s="105">
        <v>5.4085112809545741</v>
      </c>
      <c r="L1819" s="105">
        <v>1.5401505759408181</v>
      </c>
      <c r="M1819" s="105">
        <v>0.31150607956102067</v>
      </c>
      <c r="N1819" s="105">
        <v>0.32607786662236704</v>
      </c>
      <c r="O1819" s="105">
        <v>0.78083677763842829</v>
      </c>
      <c r="P1819" s="105">
        <v>1.0748649219949646</v>
      </c>
      <c r="Q1819" s="105">
        <v>1.5541997809888812</v>
      </c>
      <c r="R1819" s="105">
        <v>2.0226952746953493</v>
      </c>
      <c r="S1819" s="105">
        <v>0</v>
      </c>
      <c r="T1819" s="105">
        <v>0</v>
      </c>
      <c r="U1819" s="105">
        <v>0</v>
      </c>
    </row>
    <row r="1820" spans="1:21">
      <c r="A1820" s="54">
        <v>1818</v>
      </c>
      <c r="B1820" s="104">
        <v>4283</v>
      </c>
      <c r="C1820" s="104">
        <v>4283</v>
      </c>
      <c r="D1820" s="105">
        <v>0</v>
      </c>
      <c r="E1820" s="105">
        <v>949645000</v>
      </c>
      <c r="F1820" s="105">
        <v>0</v>
      </c>
      <c r="G1820" s="105">
        <v>17.295667096892828</v>
      </c>
      <c r="H1820" s="105">
        <v>24.689234714215161</v>
      </c>
      <c r="I1820" s="105">
        <v>27.643502115916128</v>
      </c>
      <c r="J1820" s="105">
        <v>34.777309113571903</v>
      </c>
      <c r="K1820" s="105">
        <v>36.340334242271766</v>
      </c>
      <c r="L1820" s="105">
        <v>0.28047086510136077</v>
      </c>
      <c r="M1820" s="105">
        <v>0.20505553867031348</v>
      </c>
      <c r="N1820" s="105">
        <v>0.54134942672977127</v>
      </c>
      <c r="O1820" s="105">
        <v>1.126577874026603</v>
      </c>
      <c r="P1820" s="105">
        <v>4.3355090440983179</v>
      </c>
      <c r="Q1820" s="105">
        <v>8.4667270878591268</v>
      </c>
      <c r="R1820" s="105">
        <v>12.584785009969597</v>
      </c>
      <c r="S1820" s="105">
        <v>0</v>
      </c>
      <c r="T1820" s="105">
        <v>0</v>
      </c>
      <c r="U1820" s="105">
        <v>0</v>
      </c>
    </row>
    <row r="1821" spans="1:21">
      <c r="A1821" s="54">
        <v>1819</v>
      </c>
      <c r="B1821" s="104">
        <v>4284</v>
      </c>
      <c r="C1821" s="104">
        <v>4284</v>
      </c>
      <c r="D1821" s="105">
        <v>77</v>
      </c>
      <c r="E1821" s="105">
        <v>949645000</v>
      </c>
      <c r="F1821" s="105">
        <v>0</v>
      </c>
      <c r="G1821" s="105">
        <v>89.841381876727453</v>
      </c>
      <c r="H1821" s="105">
        <v>100</v>
      </c>
      <c r="I1821" s="105">
        <v>100</v>
      </c>
      <c r="J1821" s="105">
        <v>100</v>
      </c>
      <c r="K1821" s="105">
        <v>13.646792183806696</v>
      </c>
      <c r="L1821" s="105">
        <v>0.31035572366589598</v>
      </c>
      <c r="M1821" s="105">
        <v>0.48932104051774833</v>
      </c>
      <c r="N1821" s="105">
        <v>0.70249072054238482</v>
      </c>
      <c r="O1821" s="105">
        <v>1.5425509388584493</v>
      </c>
      <c r="P1821" s="105">
        <v>5.8380681363938383</v>
      </c>
      <c r="Q1821" s="105">
        <v>14.973563646121237</v>
      </c>
      <c r="R1821" s="105">
        <v>38.050467618378669</v>
      </c>
      <c r="S1821" s="105">
        <v>0</v>
      </c>
      <c r="T1821" s="105">
        <v>38.782915990417685</v>
      </c>
      <c r="U1821" s="105">
        <v>38.782915990417706</v>
      </c>
    </row>
    <row r="1822" spans="1:21">
      <c r="A1822" s="54">
        <v>1820</v>
      </c>
      <c r="B1822" s="104">
        <v>4285</v>
      </c>
      <c r="C1822" s="104">
        <v>4285</v>
      </c>
      <c r="D1822" s="105">
        <v>155</v>
      </c>
      <c r="E1822" s="105">
        <v>949645000</v>
      </c>
      <c r="F1822" s="105">
        <v>1</v>
      </c>
      <c r="G1822" s="105">
        <v>-99999</v>
      </c>
      <c r="H1822" s="105">
        <v>-99999</v>
      </c>
      <c r="I1822" s="105">
        <v>-99999</v>
      </c>
      <c r="J1822" s="105">
        <v>-99999</v>
      </c>
      <c r="K1822" s="105">
        <v>-99999</v>
      </c>
      <c r="L1822" s="105">
        <v>-99999</v>
      </c>
      <c r="M1822" s="105">
        <v>-99999</v>
      </c>
      <c r="N1822" s="105">
        <v>-99999</v>
      </c>
      <c r="O1822" s="105">
        <v>-99999</v>
      </c>
      <c r="P1822" s="105">
        <v>-99999</v>
      </c>
      <c r="Q1822" s="105">
        <v>-99999</v>
      </c>
      <c r="R1822" s="105">
        <v>-99999</v>
      </c>
      <c r="S1822" s="105">
        <v>0</v>
      </c>
      <c r="T1822" s="105">
        <v>0</v>
      </c>
      <c r="U1822" s="105">
        <v>0</v>
      </c>
    </row>
    <row r="1823" spans="1:21">
      <c r="A1823" s="54">
        <v>1821</v>
      </c>
      <c r="B1823" s="104">
        <v>4286</v>
      </c>
      <c r="C1823" s="104">
        <v>4286</v>
      </c>
      <c r="D1823" s="105">
        <v>0</v>
      </c>
      <c r="E1823" s="105">
        <v>949645000</v>
      </c>
      <c r="F1823" s="105">
        <v>1</v>
      </c>
      <c r="G1823" s="105">
        <v>12.203915055217157</v>
      </c>
      <c r="H1823" s="105">
        <v>36.750426018551664</v>
      </c>
      <c r="I1823" s="105">
        <v>87.406418638717469</v>
      </c>
      <c r="J1823" s="105">
        <v>80.850937240813664</v>
      </c>
      <c r="K1823" s="105">
        <v>1.7039006331519511</v>
      </c>
      <c r="L1823" s="105">
        <v>0.57341743182527571</v>
      </c>
      <c r="M1823" s="105">
        <v>1.915154800800895</v>
      </c>
      <c r="N1823" s="105">
        <v>3.014887070585254</v>
      </c>
      <c r="O1823" s="105">
        <v>2.4972060179694351</v>
      </c>
      <c r="P1823" s="105">
        <v>2.8170724222955248</v>
      </c>
      <c r="Q1823" s="105">
        <v>3.4478011616551667</v>
      </c>
      <c r="R1823" s="105">
        <v>4.1891677326846448</v>
      </c>
      <c r="S1823" s="105">
        <v>0</v>
      </c>
      <c r="T1823" s="105">
        <v>0</v>
      </c>
      <c r="U1823" s="105">
        <v>0</v>
      </c>
    </row>
    <row r="1824" spans="1:21">
      <c r="A1824" s="54">
        <v>1822</v>
      </c>
      <c r="B1824" s="104">
        <v>4287</v>
      </c>
      <c r="C1824" s="104">
        <v>4287</v>
      </c>
      <c r="D1824" s="105">
        <v>0</v>
      </c>
      <c r="E1824" s="105">
        <v>949645000</v>
      </c>
      <c r="F1824" s="105">
        <v>1</v>
      </c>
      <c r="G1824" s="105">
        <v>8.1673983524297658</v>
      </c>
      <c r="H1824" s="105">
        <v>10.535145757531554</v>
      </c>
      <c r="I1824" s="105">
        <v>11.269302256314241</v>
      </c>
      <c r="J1824" s="105">
        <v>13.704617574416048</v>
      </c>
      <c r="K1824" s="105">
        <v>13.364833660286006</v>
      </c>
      <c r="L1824" s="105">
        <v>3.1271837056438838</v>
      </c>
      <c r="M1824" s="105">
        <v>1.6816793175937539</v>
      </c>
      <c r="N1824" s="105">
        <v>2.0198530820851386</v>
      </c>
      <c r="O1824" s="105">
        <v>3.1196403421410444</v>
      </c>
      <c r="P1824" s="105">
        <v>6.1371721927278795</v>
      </c>
      <c r="Q1824" s="105">
        <v>7.0310646686134497</v>
      </c>
      <c r="R1824" s="105">
        <v>7.2680668484543531</v>
      </c>
      <c r="S1824" s="105">
        <v>0</v>
      </c>
      <c r="T1824" s="105">
        <v>0</v>
      </c>
      <c r="U1824" s="105">
        <v>0</v>
      </c>
    </row>
    <row r="1825" spans="1:21">
      <c r="A1825" s="54">
        <v>1823</v>
      </c>
      <c r="B1825" s="104">
        <v>4288</v>
      </c>
      <c r="C1825" s="104">
        <v>4288</v>
      </c>
      <c r="D1825" s="105">
        <v>0</v>
      </c>
      <c r="E1825" s="105">
        <v>949645000</v>
      </c>
      <c r="F1825" s="105">
        <v>1</v>
      </c>
      <c r="G1825" s="105">
        <v>1.7162941268321339</v>
      </c>
      <c r="H1825" s="105">
        <v>2.4046763922395438</v>
      </c>
      <c r="I1825" s="105">
        <v>2.5366978412252443</v>
      </c>
      <c r="J1825" s="105">
        <v>3.0454705720924542</v>
      </c>
      <c r="K1825" s="105">
        <v>3.369051820377277</v>
      </c>
      <c r="L1825" s="105">
        <v>1.5087099957217156</v>
      </c>
      <c r="M1825" s="105">
        <v>0.7476397937036956</v>
      </c>
      <c r="N1825" s="105">
        <v>0.62607234757301333</v>
      </c>
      <c r="O1825" s="105">
        <v>0.77425898882944866</v>
      </c>
      <c r="P1825" s="105">
        <v>1.0611173936243279</v>
      </c>
      <c r="Q1825" s="105">
        <v>1.2663053932802528</v>
      </c>
      <c r="R1825" s="105">
        <v>1.5003854401029781</v>
      </c>
      <c r="S1825" s="105">
        <v>0</v>
      </c>
      <c r="T1825" s="105">
        <v>0</v>
      </c>
      <c r="U1825" s="105">
        <v>0</v>
      </c>
    </row>
    <row r="1826" spans="1:21">
      <c r="A1826" s="54">
        <v>1824</v>
      </c>
      <c r="B1826" s="104">
        <v>4289</v>
      </c>
      <c r="C1826" s="104">
        <v>4289</v>
      </c>
      <c r="D1826" s="105">
        <v>0</v>
      </c>
      <c r="E1826" s="105">
        <v>949645000</v>
      </c>
      <c r="F1826" s="105">
        <v>1</v>
      </c>
      <c r="G1826" s="105">
        <v>1.8849628105487917</v>
      </c>
      <c r="H1826" s="105">
        <v>2.7276292828635214</v>
      </c>
      <c r="I1826" s="105">
        <v>2.9110924203273214</v>
      </c>
      <c r="J1826" s="105">
        <v>3.5943763112751328</v>
      </c>
      <c r="K1826" s="105">
        <v>4.4303704448202961</v>
      </c>
      <c r="L1826" s="105">
        <v>1.806074829209976</v>
      </c>
      <c r="M1826" s="105">
        <v>0.54728029909254827</v>
      </c>
      <c r="N1826" s="105">
        <v>0.53230575173834549</v>
      </c>
      <c r="O1826" s="105">
        <v>0.69156267748757982</v>
      </c>
      <c r="P1826" s="105">
        <v>0.89612026041117032</v>
      </c>
      <c r="Q1826" s="105">
        <v>1.3404933157217371</v>
      </c>
      <c r="R1826" s="105">
        <v>1.6440140423509821</v>
      </c>
      <c r="S1826" s="105">
        <v>0</v>
      </c>
      <c r="T1826" s="105">
        <v>0</v>
      </c>
      <c r="U1826" s="105">
        <v>0</v>
      </c>
    </row>
    <row r="1827" spans="1:21">
      <c r="A1827" s="54">
        <v>1825</v>
      </c>
      <c r="B1827" s="104">
        <v>4290</v>
      </c>
      <c r="C1827" s="104">
        <v>4290</v>
      </c>
      <c r="D1827" s="105">
        <v>0</v>
      </c>
      <c r="E1827" s="105">
        <v>949645000</v>
      </c>
      <c r="F1827" s="105">
        <v>1</v>
      </c>
      <c r="G1827" s="105">
        <v>1.1895184170994286</v>
      </c>
      <c r="H1827" s="105">
        <v>1.598279398643444</v>
      </c>
      <c r="I1827" s="105">
        <v>1.7733402624788277</v>
      </c>
      <c r="J1827" s="105">
        <v>2.7673531724317058</v>
      </c>
      <c r="K1827" s="105">
        <v>2.6459561055152636</v>
      </c>
      <c r="L1827" s="105">
        <v>2.2454684083877585</v>
      </c>
      <c r="M1827" s="105">
        <v>0.72762424017147065</v>
      </c>
      <c r="N1827" s="105">
        <v>0.55886470215770656</v>
      </c>
      <c r="O1827" s="105">
        <v>1.0769462286757832</v>
      </c>
      <c r="P1827" s="105">
        <v>0.75439676918830945</v>
      </c>
      <c r="Q1827" s="105">
        <v>1.144488734199256</v>
      </c>
      <c r="R1827" s="105">
        <v>0.9331493345211388</v>
      </c>
      <c r="S1827" s="105">
        <v>0</v>
      </c>
      <c r="T1827" s="105">
        <v>0</v>
      </c>
      <c r="U1827" s="105">
        <v>0</v>
      </c>
    </row>
    <row r="1828" spans="1:21">
      <c r="A1828" s="54">
        <v>1826</v>
      </c>
      <c r="B1828" s="104">
        <v>4291</v>
      </c>
      <c r="C1828" s="104">
        <v>4291</v>
      </c>
      <c r="D1828" s="105">
        <v>0</v>
      </c>
      <c r="E1828" s="105">
        <v>3798580000</v>
      </c>
      <c r="F1828" s="105">
        <v>1</v>
      </c>
      <c r="G1828" s="105">
        <v>7.8413826970408502</v>
      </c>
      <c r="H1828" s="105">
        <v>11.996742192188714</v>
      </c>
      <c r="I1828" s="105">
        <v>14.091001203751572</v>
      </c>
      <c r="J1828" s="105">
        <v>18.601284729788265</v>
      </c>
      <c r="K1828" s="105">
        <v>16.802755590944276</v>
      </c>
      <c r="L1828" s="105">
        <v>0.76944709971412084</v>
      </c>
      <c r="M1828" s="105">
        <v>0.13472472829202503</v>
      </c>
      <c r="N1828" s="105">
        <v>0.25597425803382007</v>
      </c>
      <c r="O1828" s="105">
        <v>1.2164572218291112</v>
      </c>
      <c r="P1828" s="105">
        <v>3.4498125176842507</v>
      </c>
      <c r="Q1828" s="105">
        <v>4.4374021727271309</v>
      </c>
      <c r="R1828" s="105">
        <v>5.0166485671207042</v>
      </c>
      <c r="S1828" s="105">
        <v>0</v>
      </c>
      <c r="T1828" s="105">
        <v>0</v>
      </c>
      <c r="U1828" s="105">
        <v>0</v>
      </c>
    </row>
    <row r="1829" spans="1:21">
      <c r="A1829" s="54">
        <v>1827</v>
      </c>
      <c r="B1829" s="104">
        <v>4341</v>
      </c>
      <c r="C1829" s="104">
        <v>4341</v>
      </c>
      <c r="D1829" s="105">
        <v>0</v>
      </c>
      <c r="E1829" s="105">
        <v>949645000</v>
      </c>
      <c r="F1829" s="105">
        <v>1</v>
      </c>
      <c r="G1829" s="105">
        <v>21.619583874078792</v>
      </c>
      <c r="H1829" s="105">
        <v>26.785008261384576</v>
      </c>
      <c r="I1829" s="105">
        <v>57.652315749063582</v>
      </c>
      <c r="J1829" s="105">
        <v>86.943345701155138</v>
      </c>
      <c r="K1829" s="105">
        <v>3.3226756701522384</v>
      </c>
      <c r="L1829" s="105">
        <v>0.5331089926384075</v>
      </c>
      <c r="M1829" s="105">
        <v>0.10119100972653441</v>
      </c>
      <c r="N1829" s="105">
        <v>0.12103483172790136</v>
      </c>
      <c r="O1829" s="105">
        <v>0.66534796958726761</v>
      </c>
      <c r="P1829" s="105">
        <v>2.4687330468845383</v>
      </c>
      <c r="Q1829" s="105">
        <v>6.9960897512185207</v>
      </c>
      <c r="R1829" s="105">
        <v>18.046002714010104</v>
      </c>
      <c r="S1829" s="105">
        <v>0</v>
      </c>
      <c r="T1829" s="105">
        <v>0</v>
      </c>
      <c r="U1829" s="105">
        <v>0</v>
      </c>
    </row>
    <row r="1830" spans="1:21">
      <c r="A1830" s="54">
        <v>1828</v>
      </c>
      <c r="B1830" s="104">
        <v>4342</v>
      </c>
      <c r="C1830" s="104">
        <v>4342</v>
      </c>
      <c r="D1830" s="105">
        <v>0</v>
      </c>
      <c r="E1830" s="105">
        <v>949645000</v>
      </c>
      <c r="F1830" s="105">
        <v>1</v>
      </c>
      <c r="G1830" s="105">
        <v>28.826111832105056</v>
      </c>
      <c r="H1830" s="105">
        <v>36.763736829351373</v>
      </c>
      <c r="I1830" s="105">
        <v>72.599096472072276</v>
      </c>
      <c r="J1830" s="105">
        <v>100</v>
      </c>
      <c r="K1830" s="105">
        <v>2.8981115566166245</v>
      </c>
      <c r="L1830" s="105">
        <v>0.36577367917312453</v>
      </c>
      <c r="M1830" s="105">
        <v>0.1</v>
      </c>
      <c r="N1830" s="105">
        <v>0.1145217797640435</v>
      </c>
      <c r="O1830" s="105">
        <v>0.61192950734238916</v>
      </c>
      <c r="P1830" s="105">
        <v>2.2300045951585723</v>
      </c>
      <c r="Q1830" s="105">
        <v>6.0720731206129708</v>
      </c>
      <c r="R1830" s="105">
        <v>16.363722478253528</v>
      </c>
      <c r="S1830" s="105">
        <v>0</v>
      </c>
      <c r="T1830" s="105">
        <v>0</v>
      </c>
      <c r="U1830" s="105">
        <v>0</v>
      </c>
    </row>
    <row r="1831" spans="1:21">
      <c r="A1831" s="54">
        <v>1829</v>
      </c>
      <c r="B1831" s="104">
        <v>4347</v>
      </c>
      <c r="C1831" s="104">
        <v>4347</v>
      </c>
      <c r="D1831" s="105">
        <v>0</v>
      </c>
      <c r="E1831" s="105">
        <v>4748230000</v>
      </c>
      <c r="F1831" s="105">
        <v>1</v>
      </c>
      <c r="G1831" s="105">
        <v>1.6908330824064743</v>
      </c>
      <c r="H1831" s="105">
        <v>2.4586186400183401</v>
      </c>
      <c r="I1831" s="105">
        <v>3.1656616096531209</v>
      </c>
      <c r="J1831" s="105">
        <v>4.7996183741896559</v>
      </c>
      <c r="K1831" s="105">
        <v>2.7300197059351725</v>
      </c>
      <c r="L1831" s="105">
        <v>0.65365382935780614</v>
      </c>
      <c r="M1831" s="105">
        <v>0.19988776069530803</v>
      </c>
      <c r="N1831" s="105">
        <v>0.17170002169326121</v>
      </c>
      <c r="O1831" s="105">
        <v>0.41884014856432289</v>
      </c>
      <c r="P1831" s="105">
        <v>0.63193060629148801</v>
      </c>
      <c r="Q1831" s="105">
        <v>0.93625009552785832</v>
      </c>
      <c r="R1831" s="105">
        <v>1.2693184048071791</v>
      </c>
      <c r="S1831" s="105">
        <v>0</v>
      </c>
      <c r="T1831" s="105">
        <v>0</v>
      </c>
      <c r="U1831" s="105">
        <v>0</v>
      </c>
    </row>
    <row r="1832" spans="1:21">
      <c r="A1832" s="54">
        <v>1830</v>
      </c>
      <c r="B1832" s="104">
        <v>4348</v>
      </c>
      <c r="C1832" s="104">
        <v>4348</v>
      </c>
      <c r="D1832" s="105">
        <v>0</v>
      </c>
      <c r="E1832" s="105">
        <v>949645000</v>
      </c>
      <c r="F1832" s="105">
        <v>1</v>
      </c>
      <c r="G1832" s="105">
        <v>10.511178900104607</v>
      </c>
      <c r="H1832" s="105">
        <v>12.416891246999469</v>
      </c>
      <c r="I1832" s="105">
        <v>16.611644400223081</v>
      </c>
      <c r="J1832" s="105">
        <v>28.981164509387586</v>
      </c>
      <c r="K1832" s="105">
        <v>1.8917846988377223</v>
      </c>
      <c r="L1832" s="105">
        <v>0.27891387416825947</v>
      </c>
      <c r="M1832" s="105">
        <v>0.10463418290978299</v>
      </c>
      <c r="N1832" s="105">
        <v>0.14441501296813802</v>
      </c>
      <c r="O1832" s="105">
        <v>0.64765279986334456</v>
      </c>
      <c r="P1832" s="105">
        <v>2.0786575176504614</v>
      </c>
      <c r="Q1832" s="105">
        <v>6.847231391049406</v>
      </c>
      <c r="R1832" s="105">
        <v>12.298829521459794</v>
      </c>
      <c r="S1832" s="105">
        <v>0</v>
      </c>
      <c r="T1832" s="105">
        <v>0</v>
      </c>
      <c r="U1832" s="105">
        <v>0</v>
      </c>
    </row>
    <row r="1833" spans="1:21">
      <c r="A1833" s="54">
        <v>1831</v>
      </c>
      <c r="B1833" s="104">
        <v>4349</v>
      </c>
      <c r="C1833" s="104">
        <v>4349</v>
      </c>
      <c r="D1833" s="105">
        <v>0</v>
      </c>
      <c r="E1833" s="105">
        <v>949645000</v>
      </c>
      <c r="F1833" s="105">
        <v>1</v>
      </c>
      <c r="G1833" s="105">
        <v>10.399266952726604</v>
      </c>
      <c r="H1833" s="105">
        <v>13.200684971358186</v>
      </c>
      <c r="I1833" s="105">
        <v>13.762469918203045</v>
      </c>
      <c r="J1833" s="105">
        <v>17.295172453980239</v>
      </c>
      <c r="K1833" s="105">
        <v>2.8025972688297038</v>
      </c>
      <c r="L1833" s="105">
        <v>0.17546219984859054</v>
      </c>
      <c r="M1833" s="105">
        <v>0.13244730462352031</v>
      </c>
      <c r="N1833" s="105">
        <v>0.24544067940482336</v>
      </c>
      <c r="O1833" s="105">
        <v>0.99663036945305961</v>
      </c>
      <c r="P1833" s="105">
        <v>2.0865350288753026</v>
      </c>
      <c r="Q1833" s="105">
        <v>5.5954605996957145</v>
      </c>
      <c r="R1833" s="105">
        <v>8.5334465077628074</v>
      </c>
      <c r="S1833" s="105">
        <v>0</v>
      </c>
      <c r="T1833" s="105">
        <v>0</v>
      </c>
      <c r="U1833" s="105">
        <v>0</v>
      </c>
    </row>
    <row r="1834" spans="1:21">
      <c r="A1834" s="54">
        <v>1832</v>
      </c>
      <c r="B1834" s="104">
        <v>4350</v>
      </c>
      <c r="C1834" s="104">
        <v>4350</v>
      </c>
      <c r="D1834" s="105">
        <v>0</v>
      </c>
      <c r="E1834" s="105">
        <v>949645000</v>
      </c>
      <c r="F1834" s="105">
        <v>1</v>
      </c>
      <c r="G1834" s="105">
        <v>10.709568700537044</v>
      </c>
      <c r="H1834" s="105">
        <v>16.50147830388871</v>
      </c>
      <c r="I1834" s="105">
        <v>19.367004476420284</v>
      </c>
      <c r="J1834" s="105">
        <v>14.701317034373579</v>
      </c>
      <c r="K1834" s="105">
        <v>0.51419550835646843</v>
      </c>
      <c r="L1834" s="105">
        <v>0.11487197926539904</v>
      </c>
      <c r="M1834" s="105">
        <v>0.30332604136476871</v>
      </c>
      <c r="N1834" s="105">
        <v>0.91267435557310395</v>
      </c>
      <c r="O1834" s="105">
        <v>0.73251651435344334</v>
      </c>
      <c r="P1834" s="105">
        <v>1.3239205072603515</v>
      </c>
      <c r="Q1834" s="105">
        <v>3.9323152641542727</v>
      </c>
      <c r="R1834" s="105">
        <v>7.6280418574579887</v>
      </c>
      <c r="S1834" s="105">
        <v>0</v>
      </c>
      <c r="T1834" s="105">
        <v>0</v>
      </c>
      <c r="U1834" s="105">
        <v>0</v>
      </c>
    </row>
    <row r="1835" spans="1:21">
      <c r="A1835" s="54">
        <v>1833</v>
      </c>
      <c r="B1835" s="104">
        <v>4351</v>
      </c>
      <c r="C1835" s="104">
        <v>4351</v>
      </c>
      <c r="D1835" s="105">
        <v>0</v>
      </c>
      <c r="E1835" s="105">
        <v>949645000</v>
      </c>
      <c r="F1835" s="105">
        <v>1</v>
      </c>
      <c r="G1835" s="105">
        <v>10.30028582026174</v>
      </c>
      <c r="H1835" s="105">
        <v>17.869004130177828</v>
      </c>
      <c r="I1835" s="105">
        <v>20.088756196038435</v>
      </c>
      <c r="J1835" s="105">
        <v>16.171448737810934</v>
      </c>
      <c r="K1835" s="105">
        <v>0.74368584676067762</v>
      </c>
      <c r="L1835" s="105">
        <v>0.20843236101510357</v>
      </c>
      <c r="M1835" s="105">
        <v>0.74976290873652551</v>
      </c>
      <c r="N1835" s="105">
        <v>1.3490259635295878</v>
      </c>
      <c r="O1835" s="105">
        <v>1.037362781545244</v>
      </c>
      <c r="P1835" s="105">
        <v>2.0207938087218302</v>
      </c>
      <c r="Q1835" s="105">
        <v>6.4044505575165358</v>
      </c>
      <c r="R1835" s="105">
        <v>8.2930506347748363</v>
      </c>
      <c r="S1835" s="105">
        <v>0</v>
      </c>
      <c r="T1835" s="105">
        <v>0</v>
      </c>
      <c r="U1835" s="105">
        <v>0</v>
      </c>
    </row>
    <row r="1836" spans="1:21">
      <c r="A1836" s="54">
        <v>1834</v>
      </c>
      <c r="B1836" s="104">
        <v>4352</v>
      </c>
      <c r="C1836" s="104">
        <v>4352</v>
      </c>
      <c r="D1836" s="105">
        <v>0</v>
      </c>
      <c r="E1836" s="105">
        <v>949645000</v>
      </c>
      <c r="F1836" s="105">
        <v>1</v>
      </c>
      <c r="G1836" s="105">
        <v>17.1126441669957</v>
      </c>
      <c r="H1836" s="105">
        <v>30.802759500592252</v>
      </c>
      <c r="I1836" s="105">
        <v>33.343193273836981</v>
      </c>
      <c r="J1836" s="105">
        <v>28.124258674453799</v>
      </c>
      <c r="K1836" s="105">
        <v>0.95294335520394413</v>
      </c>
      <c r="L1836" s="105">
        <v>0.18435622309774558</v>
      </c>
      <c r="M1836" s="105">
        <v>0.6909030168357142</v>
      </c>
      <c r="N1836" s="105">
        <v>1.2996944936958759</v>
      </c>
      <c r="O1836" s="105">
        <v>1.10994780270594</v>
      </c>
      <c r="P1836" s="105">
        <v>2.5218369452676299</v>
      </c>
      <c r="Q1836" s="105">
        <v>8.7413236402630332</v>
      </c>
      <c r="R1836" s="105">
        <v>13.041490917589464</v>
      </c>
      <c r="S1836" s="105">
        <v>0</v>
      </c>
      <c r="T1836" s="105">
        <v>0</v>
      </c>
      <c r="U1836" s="105">
        <v>0</v>
      </c>
    </row>
    <row r="1837" spans="1:21">
      <c r="A1837" s="54">
        <v>1835</v>
      </c>
      <c r="B1837" s="104">
        <v>4353</v>
      </c>
      <c r="C1837" s="104">
        <v>4353</v>
      </c>
      <c r="D1837" s="105">
        <v>0</v>
      </c>
      <c r="E1837" s="105">
        <v>949645000</v>
      </c>
      <c r="F1837" s="105">
        <v>1</v>
      </c>
      <c r="G1837" s="105">
        <v>54.818470297664192</v>
      </c>
      <c r="H1837" s="105">
        <v>98.008780229157182</v>
      </c>
      <c r="I1837" s="105">
        <v>100</v>
      </c>
      <c r="J1837" s="105">
        <v>100</v>
      </c>
      <c r="K1837" s="105">
        <v>4.2500522306993265</v>
      </c>
      <c r="L1837" s="105">
        <v>0.17294785927678569</v>
      </c>
      <c r="M1837" s="105">
        <v>0.37934432882502783</v>
      </c>
      <c r="N1837" s="105">
        <v>1.1704658454943226</v>
      </c>
      <c r="O1837" s="105">
        <v>1.0701643571254547</v>
      </c>
      <c r="P1837" s="105">
        <v>2.5278559248141481</v>
      </c>
      <c r="Q1837" s="105">
        <v>11.916093498072373</v>
      </c>
      <c r="R1837" s="105">
        <v>34.045155237496708</v>
      </c>
      <c r="S1837" s="105">
        <v>0</v>
      </c>
      <c r="T1837" s="105">
        <v>0</v>
      </c>
      <c r="U1837" s="105">
        <v>0</v>
      </c>
    </row>
    <row r="1838" spans="1:21">
      <c r="A1838" s="54">
        <v>1836</v>
      </c>
      <c r="B1838" s="104">
        <v>4354</v>
      </c>
      <c r="C1838" s="104">
        <v>4354</v>
      </c>
      <c r="D1838" s="105">
        <v>98.000000000000014</v>
      </c>
      <c r="E1838" s="105">
        <v>949645000</v>
      </c>
      <c r="F1838" s="105">
        <v>0</v>
      </c>
      <c r="G1838" s="105">
        <v>59.889583551206364</v>
      </c>
      <c r="H1838" s="105">
        <v>85.106250309609052</v>
      </c>
      <c r="I1838" s="105">
        <v>95.11875034603365</v>
      </c>
      <c r="J1838" s="105">
        <v>100</v>
      </c>
      <c r="K1838" s="105">
        <v>15.056135278875283</v>
      </c>
      <c r="L1838" s="105">
        <v>1.5160987583156287</v>
      </c>
      <c r="M1838" s="105">
        <v>2.6745649585915361</v>
      </c>
      <c r="N1838" s="105">
        <v>6.6004492067241802</v>
      </c>
      <c r="O1838" s="105">
        <v>7.7475605108571663</v>
      </c>
      <c r="P1838" s="105">
        <v>7.092912144096136</v>
      </c>
      <c r="Q1838" s="105">
        <v>15.067192095287851</v>
      </c>
      <c r="R1838" s="105">
        <v>36.337500132192631</v>
      </c>
      <c r="S1838" s="105">
        <v>0</v>
      </c>
      <c r="T1838" s="105">
        <v>36.017249774315793</v>
      </c>
      <c r="U1838" s="105">
        <v>36.017249774315779</v>
      </c>
    </row>
    <row r="1839" spans="1:21">
      <c r="A1839" s="54">
        <v>1837</v>
      </c>
      <c r="B1839" s="104">
        <v>4355</v>
      </c>
      <c r="C1839" s="104">
        <v>4355</v>
      </c>
      <c r="D1839" s="105">
        <v>1989</v>
      </c>
      <c r="E1839" s="105">
        <v>3798580000</v>
      </c>
      <c r="F1839" s="105">
        <v>0</v>
      </c>
      <c r="G1839" s="105">
        <v>10.259444084257533</v>
      </c>
      <c r="H1839" s="105">
        <v>13.518452445400991</v>
      </c>
      <c r="I1839" s="105">
        <v>14.342748326218125</v>
      </c>
      <c r="J1839" s="105">
        <v>17.506304452298711</v>
      </c>
      <c r="K1839" s="105">
        <v>3.1772168780483359</v>
      </c>
      <c r="L1839" s="105">
        <v>0.13417784013616493</v>
      </c>
      <c r="M1839" s="105">
        <v>0.49117415986593199</v>
      </c>
      <c r="N1839" s="105">
        <v>1.1027695561891528</v>
      </c>
      <c r="O1839" s="105">
        <v>0.83703166803697882</v>
      </c>
      <c r="P1839" s="105">
        <v>2.2390422962551813</v>
      </c>
      <c r="Q1839" s="105">
        <v>5.8698102150145832</v>
      </c>
      <c r="R1839" s="105">
        <v>8.2088572273151961</v>
      </c>
      <c r="S1839" s="105">
        <v>0</v>
      </c>
      <c r="T1839" s="105">
        <v>6.4739190957530726</v>
      </c>
      <c r="U1839" s="105">
        <v>6.4739190957530734</v>
      </c>
    </row>
    <row r="1840" spans="1:21">
      <c r="A1840" s="54">
        <v>1838</v>
      </c>
      <c r="B1840" s="104">
        <v>4362</v>
      </c>
      <c r="C1840" s="104">
        <v>4362</v>
      </c>
      <c r="D1840" s="105">
        <v>1955.0000000000002</v>
      </c>
      <c r="E1840" s="105">
        <v>2848940000</v>
      </c>
      <c r="F1840" s="105">
        <v>0</v>
      </c>
      <c r="G1840" s="105">
        <v>70.823987384143251</v>
      </c>
      <c r="H1840" s="105">
        <v>100</v>
      </c>
      <c r="I1840" s="105">
        <v>100</v>
      </c>
      <c r="J1840" s="105">
        <v>100</v>
      </c>
      <c r="K1840" s="105">
        <v>1.9635941683752556</v>
      </c>
      <c r="L1840" s="105">
        <v>0.15458517414141335</v>
      </c>
      <c r="M1840" s="105">
        <v>0.57230661033547403</v>
      </c>
      <c r="N1840" s="105">
        <v>1.1881088277441623</v>
      </c>
      <c r="O1840" s="105">
        <v>0.87729641797761571</v>
      </c>
      <c r="P1840" s="105">
        <v>2.793805433811583</v>
      </c>
      <c r="Q1840" s="105">
        <v>11.70432602126372</v>
      </c>
      <c r="R1840" s="105">
        <v>33.115652804189843</v>
      </c>
      <c r="S1840" s="105">
        <v>0</v>
      </c>
      <c r="T1840" s="105">
        <v>35.266138570165197</v>
      </c>
      <c r="U1840" s="105">
        <v>35.266138570165189</v>
      </c>
    </row>
    <row r="1841" spans="1:21">
      <c r="A1841" s="54">
        <v>1839</v>
      </c>
      <c r="B1841" s="104">
        <v>4363</v>
      </c>
      <c r="C1841" s="104">
        <v>4363</v>
      </c>
      <c r="D1841" s="105">
        <v>1994.0000000000002</v>
      </c>
      <c r="E1841" s="105">
        <v>2848940000</v>
      </c>
      <c r="F1841" s="105">
        <v>0</v>
      </c>
      <c r="G1841" s="105">
        <v>21.951660682866574</v>
      </c>
      <c r="H1841" s="105">
        <v>30.900108349767592</v>
      </c>
      <c r="I1841" s="105">
        <v>33.80708718406629</v>
      </c>
      <c r="J1841" s="105">
        <v>39.602587844191937</v>
      </c>
      <c r="K1841" s="105">
        <v>8.2292604512023821</v>
      </c>
      <c r="L1841" s="105">
        <v>0.47283517452877205</v>
      </c>
      <c r="M1841" s="105">
        <v>1.6333329128165666</v>
      </c>
      <c r="N1841" s="105">
        <v>3.0071304571447781</v>
      </c>
      <c r="O1841" s="105">
        <v>3.096927254946348</v>
      </c>
      <c r="P1841" s="105">
        <v>4.7154702371163655</v>
      </c>
      <c r="Q1841" s="105">
        <v>10.24565366613202</v>
      </c>
      <c r="R1841" s="105">
        <v>15.725500845748824</v>
      </c>
      <c r="S1841" s="105">
        <v>0</v>
      </c>
      <c r="T1841" s="105">
        <v>14.448962921710702</v>
      </c>
      <c r="U1841" s="105">
        <v>14.448962921710701</v>
      </c>
    </row>
    <row r="1842" spans="1:21">
      <c r="A1842" s="54">
        <v>1840</v>
      </c>
      <c r="B1842" s="104">
        <v>4371</v>
      </c>
      <c r="C1842" s="104">
        <v>4371</v>
      </c>
      <c r="D1842" s="105">
        <v>4757</v>
      </c>
      <c r="E1842" s="105">
        <v>2848940000</v>
      </c>
      <c r="F1842" s="105">
        <v>0</v>
      </c>
      <c r="G1842" s="105">
        <v>12.783776378956029</v>
      </c>
      <c r="H1842" s="105">
        <v>15.137108068061817</v>
      </c>
      <c r="I1842" s="105">
        <v>14.395973696776894</v>
      </c>
      <c r="J1842" s="105">
        <v>15.725909678488859</v>
      </c>
      <c r="K1842" s="105">
        <v>7.9207234870429604</v>
      </c>
      <c r="L1842" s="105">
        <v>0.41889592330991787</v>
      </c>
      <c r="M1842" s="105">
        <v>1.498920367918376</v>
      </c>
      <c r="N1842" s="105">
        <v>2.9316201962931525</v>
      </c>
      <c r="O1842" s="105">
        <v>2.7518457206596105</v>
      </c>
      <c r="P1842" s="105">
        <v>4.0400198938071172</v>
      </c>
      <c r="Q1842" s="105">
        <v>8.5866250191394915</v>
      </c>
      <c r="R1842" s="105">
        <v>11.139938314153421</v>
      </c>
      <c r="S1842" s="105">
        <v>0</v>
      </c>
      <c r="T1842" s="105">
        <v>8.1109463953839711</v>
      </c>
      <c r="U1842" s="105">
        <v>8.1109463953839711</v>
      </c>
    </row>
    <row r="1843" spans="1:21">
      <c r="A1843" s="54">
        <v>1841</v>
      </c>
      <c r="B1843" s="104">
        <v>4372</v>
      </c>
      <c r="C1843" s="104">
        <v>4372</v>
      </c>
      <c r="D1843" s="105">
        <v>60</v>
      </c>
      <c r="E1843" s="105">
        <v>949645000</v>
      </c>
      <c r="F1843" s="105">
        <v>0</v>
      </c>
      <c r="G1843" s="105">
        <v>100</v>
      </c>
      <c r="H1843" s="105">
        <v>100</v>
      </c>
      <c r="I1843" s="105">
        <v>100</v>
      </c>
      <c r="J1843" s="105">
        <v>100</v>
      </c>
      <c r="K1843" s="105">
        <v>100</v>
      </c>
      <c r="L1843" s="105">
        <v>4.181276889045261</v>
      </c>
      <c r="M1843" s="105">
        <v>4.9680763036505509</v>
      </c>
      <c r="N1843" s="105">
        <v>13.895672067353424</v>
      </c>
      <c r="O1843" s="105">
        <v>22.121840730296999</v>
      </c>
      <c r="P1843" s="105">
        <v>36.337212775206197</v>
      </c>
      <c r="Q1843" s="105">
        <v>53.017008246148308</v>
      </c>
      <c r="R1843" s="105">
        <v>73.500852341251075</v>
      </c>
      <c r="S1843" s="105">
        <v>0</v>
      </c>
      <c r="T1843" s="105">
        <v>59.001828279412649</v>
      </c>
      <c r="U1843" s="105">
        <v>59.001828279412649</v>
      </c>
    </row>
    <row r="1844" spans="1:21">
      <c r="A1844" s="54">
        <v>1842</v>
      </c>
      <c r="B1844" s="104">
        <v>4373</v>
      </c>
      <c r="C1844" s="104">
        <v>4373</v>
      </c>
      <c r="D1844" s="105">
        <v>6315.9999999999991</v>
      </c>
      <c r="E1844" s="105">
        <v>949645000</v>
      </c>
      <c r="F1844" s="105">
        <v>0</v>
      </c>
      <c r="G1844" s="105">
        <v>12.439575952162258</v>
      </c>
      <c r="H1844" s="105">
        <v>17.770822788803219</v>
      </c>
      <c r="I1844" s="105">
        <v>19.964751528161646</v>
      </c>
      <c r="J1844" s="105">
        <v>24.879151904324516</v>
      </c>
      <c r="K1844" s="105">
        <v>16.334796704859532</v>
      </c>
      <c r="L1844" s="105">
        <v>0.42821259732055966</v>
      </c>
      <c r="M1844" s="105">
        <v>0.94150054510215775</v>
      </c>
      <c r="N1844" s="105">
        <v>2.1376601369607342</v>
      </c>
      <c r="O1844" s="105">
        <v>2.3546081447965586</v>
      </c>
      <c r="P1844" s="105">
        <v>3.4596118684435271</v>
      </c>
      <c r="Q1844" s="105">
        <v>6.1841104159888856</v>
      </c>
      <c r="R1844" s="105">
        <v>8.8854113944016095</v>
      </c>
      <c r="S1844" s="105">
        <v>0</v>
      </c>
      <c r="T1844" s="105">
        <v>9.6483511651104354</v>
      </c>
      <c r="U1844" s="105">
        <v>9.6483511651104372</v>
      </c>
    </row>
    <row r="1845" spans="1:21">
      <c r="A1845" s="54">
        <v>1843</v>
      </c>
      <c r="B1845" s="104">
        <v>4374</v>
      </c>
      <c r="C1845" s="104">
        <v>4374</v>
      </c>
      <c r="D1845" s="105">
        <v>7293.9999999999991</v>
      </c>
      <c r="E1845" s="105">
        <v>949645000</v>
      </c>
      <c r="F1845" s="105">
        <v>0</v>
      </c>
      <c r="G1845" s="105">
        <v>77.000811107984987</v>
      </c>
      <c r="H1845" s="105">
        <v>100</v>
      </c>
      <c r="I1845" s="105">
        <v>100</v>
      </c>
      <c r="J1845" s="105">
        <v>100</v>
      </c>
      <c r="K1845" s="105">
        <v>100</v>
      </c>
      <c r="L1845" s="105">
        <v>8.5959247620332881</v>
      </c>
      <c r="M1845" s="105">
        <v>6.1810161332346381</v>
      </c>
      <c r="N1845" s="105">
        <v>11.771506811791841</v>
      </c>
      <c r="O1845" s="105">
        <v>18.118820893863923</v>
      </c>
      <c r="P1845" s="105">
        <v>29.602684681788247</v>
      </c>
      <c r="Q1845" s="105">
        <v>44.301836527881761</v>
      </c>
      <c r="R1845" s="105">
        <v>56.737439763778404</v>
      </c>
      <c r="S1845" s="105">
        <v>0</v>
      </c>
      <c r="T1845" s="105">
        <v>54.359170056863086</v>
      </c>
      <c r="U1845" s="105">
        <v>54.359170056863114</v>
      </c>
    </row>
    <row r="1846" spans="1:21">
      <c r="A1846" s="54">
        <v>1844</v>
      </c>
      <c r="B1846" s="104">
        <v>4375</v>
      </c>
      <c r="C1846" s="104">
        <v>4375</v>
      </c>
      <c r="D1846" s="105">
        <v>33.999999999999993</v>
      </c>
      <c r="E1846" s="105">
        <v>949645000</v>
      </c>
      <c r="F1846" s="105">
        <v>0</v>
      </c>
      <c r="G1846" s="105">
        <v>100</v>
      </c>
      <c r="H1846" s="105">
        <v>100</v>
      </c>
      <c r="I1846" s="105">
        <v>100</v>
      </c>
      <c r="J1846" s="105">
        <v>100</v>
      </c>
      <c r="K1846" s="105">
        <v>100</v>
      </c>
      <c r="L1846" s="105">
        <v>100</v>
      </c>
      <c r="M1846" s="105">
        <v>92.406219247900268</v>
      </c>
      <c r="N1846" s="105">
        <v>92.406288826343101</v>
      </c>
      <c r="O1846" s="105">
        <v>98.679379480103435</v>
      </c>
      <c r="P1846" s="105">
        <v>100</v>
      </c>
      <c r="Q1846" s="105">
        <v>100</v>
      </c>
      <c r="R1846" s="105">
        <v>100</v>
      </c>
      <c r="S1846" s="105">
        <v>0</v>
      </c>
      <c r="T1846" s="105">
        <v>98.624323962862221</v>
      </c>
      <c r="U1846" s="105">
        <v>98.624323962862277</v>
      </c>
    </row>
    <row r="1847" spans="1:21">
      <c r="A1847" s="54">
        <v>1845</v>
      </c>
      <c r="B1847" s="104">
        <v>4376</v>
      </c>
      <c r="C1847" s="104">
        <v>4376</v>
      </c>
      <c r="D1847" s="105">
        <v>13980</v>
      </c>
      <c r="E1847" s="105">
        <v>949645000</v>
      </c>
      <c r="F1847" s="105">
        <v>0</v>
      </c>
      <c r="G1847" s="105">
        <v>12.733424203000737</v>
      </c>
      <c r="H1847" s="105">
        <v>14.260607909867655</v>
      </c>
      <c r="I1847" s="105">
        <v>14.374621100276384</v>
      </c>
      <c r="J1847" s="105">
        <v>15.932461810651164</v>
      </c>
      <c r="K1847" s="105">
        <v>16.933454175718254</v>
      </c>
      <c r="L1847" s="105">
        <v>8.6403121340028139</v>
      </c>
      <c r="M1847" s="105">
        <v>5.0773779396580645</v>
      </c>
      <c r="N1847" s="105">
        <v>5.2504743229568271</v>
      </c>
      <c r="O1847" s="105">
        <v>5.9047000567988297</v>
      </c>
      <c r="P1847" s="105">
        <v>8.1366294461927406</v>
      </c>
      <c r="Q1847" s="105">
        <v>10.926654552574956</v>
      </c>
      <c r="R1847" s="105">
        <v>10.808039679057591</v>
      </c>
      <c r="S1847" s="105">
        <v>0</v>
      </c>
      <c r="T1847" s="105">
        <v>10.748229777563003</v>
      </c>
      <c r="U1847" s="105">
        <v>10.748229777563003</v>
      </c>
    </row>
    <row r="1848" spans="1:21">
      <c r="A1848" s="54">
        <v>1846</v>
      </c>
      <c r="B1848" s="104">
        <v>4377</v>
      </c>
      <c r="C1848" s="104">
        <v>4377</v>
      </c>
      <c r="D1848" s="105">
        <v>26871.999999999996</v>
      </c>
      <c r="E1848" s="105">
        <v>949645000</v>
      </c>
      <c r="F1848" s="105">
        <v>0</v>
      </c>
      <c r="G1848" s="105">
        <v>7.3842231679501991</v>
      </c>
      <c r="H1848" s="105">
        <v>9.1106516593475622</v>
      </c>
      <c r="I1848" s="105">
        <v>9.1364117162773653</v>
      </c>
      <c r="J1848" s="105">
        <v>10.500940738838269</v>
      </c>
      <c r="K1848" s="105">
        <v>11.308705411056598</v>
      </c>
      <c r="L1848" s="105">
        <v>3.7186457602725134</v>
      </c>
      <c r="M1848" s="105">
        <v>1.8916740737313567</v>
      </c>
      <c r="N1848" s="105">
        <v>2.2240259568085428</v>
      </c>
      <c r="O1848" s="105">
        <v>2.7654117485956622</v>
      </c>
      <c r="P1848" s="105">
        <v>3.9563093944227137</v>
      </c>
      <c r="Q1848" s="105">
        <v>5.6248517348907603</v>
      </c>
      <c r="R1848" s="105">
        <v>6.0680859358483881</v>
      </c>
      <c r="S1848" s="105">
        <v>0</v>
      </c>
      <c r="T1848" s="105">
        <v>6.1408281081699938</v>
      </c>
      <c r="U1848" s="105">
        <v>6.1408281081699947</v>
      </c>
    </row>
    <row r="1849" spans="1:21">
      <c r="A1849" s="54">
        <v>1847</v>
      </c>
      <c r="B1849" s="104">
        <v>4378</v>
      </c>
      <c r="C1849" s="104">
        <v>4378</v>
      </c>
      <c r="D1849" s="105">
        <v>8064</v>
      </c>
      <c r="E1849" s="105">
        <v>949645000</v>
      </c>
      <c r="F1849" s="105">
        <v>0</v>
      </c>
      <c r="G1849" s="105">
        <v>8.6247044737073555</v>
      </c>
      <c r="H1849" s="105">
        <v>11.328450268417566</v>
      </c>
      <c r="I1849" s="105">
        <v>11.803914966797974</v>
      </c>
      <c r="J1849" s="105">
        <v>14.123461575994083</v>
      </c>
      <c r="K1849" s="105">
        <v>15.401339162904543</v>
      </c>
      <c r="L1849" s="105">
        <v>2.9104969606858826</v>
      </c>
      <c r="M1849" s="105">
        <v>1.5099391912055029</v>
      </c>
      <c r="N1849" s="105">
        <v>2.0132522549406704</v>
      </c>
      <c r="O1849" s="105">
        <v>2.6149938330500979</v>
      </c>
      <c r="P1849" s="105">
        <v>3.8446197181115367</v>
      </c>
      <c r="Q1849" s="105">
        <v>5.8170142374566742</v>
      </c>
      <c r="R1849" s="105">
        <v>6.9108210151011997</v>
      </c>
      <c r="S1849" s="105">
        <v>0</v>
      </c>
      <c r="T1849" s="105">
        <v>7.2419173048644234</v>
      </c>
      <c r="U1849" s="105">
        <v>7.2419173048644252</v>
      </c>
    </row>
    <row r="1850" spans="1:21">
      <c r="A1850" s="54">
        <v>1848</v>
      </c>
      <c r="B1850" s="104">
        <v>4379</v>
      </c>
      <c r="C1850" s="104">
        <v>4379</v>
      </c>
      <c r="D1850" s="105">
        <v>580</v>
      </c>
      <c r="E1850" s="105">
        <v>949645000</v>
      </c>
      <c r="F1850" s="105">
        <v>0</v>
      </c>
      <c r="G1850" s="105">
        <v>11.428555557880923</v>
      </c>
      <c r="H1850" s="105">
        <v>15.256043506243044</v>
      </c>
      <c r="I1850" s="105">
        <v>16.252669463937313</v>
      </c>
      <c r="J1850" s="105">
        <v>19.721226971484914</v>
      </c>
      <c r="K1850" s="105">
        <v>21.706585394387954</v>
      </c>
      <c r="L1850" s="105">
        <v>2.5213718554372928</v>
      </c>
      <c r="M1850" s="105">
        <v>1.5427091569578761</v>
      </c>
      <c r="N1850" s="105">
        <v>2.4007031566247559</v>
      </c>
      <c r="O1850" s="105">
        <v>3.2466219308070809</v>
      </c>
      <c r="P1850" s="105">
        <v>5.284775204737751</v>
      </c>
      <c r="Q1850" s="105">
        <v>7.3339710264369344</v>
      </c>
      <c r="R1850" s="105">
        <v>8.9592277648252487</v>
      </c>
      <c r="S1850" s="105">
        <v>0</v>
      </c>
      <c r="T1850" s="105">
        <v>9.6378717491467558</v>
      </c>
      <c r="U1850" s="105">
        <v>9.6378717491467594</v>
      </c>
    </row>
    <row r="1851" spans="1:21">
      <c r="A1851" s="54">
        <v>1849</v>
      </c>
      <c r="B1851" s="104">
        <v>4380</v>
      </c>
      <c r="C1851" s="104">
        <v>4380</v>
      </c>
      <c r="D1851" s="105">
        <v>363.99999999999994</v>
      </c>
      <c r="E1851" s="105">
        <v>949645000</v>
      </c>
      <c r="F1851" s="105">
        <v>0</v>
      </c>
      <c r="G1851" s="105">
        <v>9.6834767178557044</v>
      </c>
      <c r="H1851" s="105">
        <v>12.584751843438928</v>
      </c>
      <c r="I1851" s="105">
        <v>13.201147852097163</v>
      </c>
      <c r="J1851" s="105">
        <v>15.776981579335631</v>
      </c>
      <c r="K1851" s="105">
        <v>17.29564430715093</v>
      </c>
      <c r="L1851" s="105">
        <v>3.5405470690335927</v>
      </c>
      <c r="M1851" s="105">
        <v>1.7176259944568173</v>
      </c>
      <c r="N1851" s="105">
        <v>2.3118996033254255</v>
      </c>
      <c r="O1851" s="105">
        <v>2.9855923427485429</v>
      </c>
      <c r="P1851" s="105">
        <v>5.5004425203834284</v>
      </c>
      <c r="Q1851" s="105">
        <v>6.6005739260485816</v>
      </c>
      <c r="R1851" s="105">
        <v>7.7934487319609742</v>
      </c>
      <c r="S1851" s="105">
        <v>0</v>
      </c>
      <c r="T1851" s="105">
        <v>8.249344373986311</v>
      </c>
      <c r="U1851" s="105">
        <v>8.249344373986311</v>
      </c>
    </row>
    <row r="1852" spans="1:21">
      <c r="A1852" s="54">
        <v>1850</v>
      </c>
      <c r="B1852" s="104">
        <v>4381</v>
      </c>
      <c r="C1852" s="104">
        <v>4381</v>
      </c>
      <c r="D1852" s="105">
        <v>243</v>
      </c>
      <c r="E1852" s="105">
        <v>949645000</v>
      </c>
      <c r="F1852" s="105">
        <v>0</v>
      </c>
      <c r="G1852" s="105">
        <v>9.2144764209795014</v>
      </c>
      <c r="H1852" s="105">
        <v>12.584768425825777</v>
      </c>
      <c r="I1852" s="105">
        <v>13.704599514564514</v>
      </c>
      <c r="J1852" s="105">
        <v>16.845236903318877</v>
      </c>
      <c r="K1852" s="105">
        <v>17.96825269809656</v>
      </c>
      <c r="L1852" s="105">
        <v>1.086517089967981</v>
      </c>
      <c r="M1852" s="105">
        <v>1.071400330455383</v>
      </c>
      <c r="N1852" s="105">
        <v>1.9171273806716975</v>
      </c>
      <c r="O1852" s="105">
        <v>2.4445267411956717</v>
      </c>
      <c r="P1852" s="105">
        <v>3.833267910140465</v>
      </c>
      <c r="Q1852" s="105">
        <v>5.5286858525877003</v>
      </c>
      <c r="R1852" s="105">
        <v>7.0772018025466199</v>
      </c>
      <c r="S1852" s="105">
        <v>0</v>
      </c>
      <c r="T1852" s="105">
        <v>7.7730050891958973</v>
      </c>
      <c r="U1852" s="105">
        <v>7.7730050891958937</v>
      </c>
    </row>
    <row r="1853" spans="1:21">
      <c r="A1853" s="54">
        <v>1851</v>
      </c>
      <c r="B1853" s="104">
        <v>4382</v>
      </c>
      <c r="C1853" s="104">
        <v>4382</v>
      </c>
      <c r="D1853" s="105">
        <v>1333</v>
      </c>
      <c r="E1853" s="105">
        <v>2900510000</v>
      </c>
      <c r="F1853" s="105">
        <v>0</v>
      </c>
      <c r="G1853" s="105">
        <v>12.08942570245954</v>
      </c>
      <c r="H1853" s="105">
        <v>16.924975902991957</v>
      </c>
      <c r="I1853" s="105">
        <v>18.539954519689658</v>
      </c>
      <c r="J1853" s="105">
        <v>22.805034349504112</v>
      </c>
      <c r="K1853" s="105">
        <v>18.611021171020024</v>
      </c>
      <c r="L1853" s="105">
        <v>0.53445263487067629</v>
      </c>
      <c r="M1853" s="105">
        <v>1.0851345932634202</v>
      </c>
      <c r="N1853" s="105">
        <v>2.5880572798559971</v>
      </c>
      <c r="O1853" s="105">
        <v>2.8209984135021502</v>
      </c>
      <c r="P1853" s="105">
        <v>4.6256532089659137</v>
      </c>
      <c r="Q1853" s="105">
        <v>6.9318445746544786</v>
      </c>
      <c r="R1853" s="105">
        <v>9.1677107124355146</v>
      </c>
      <c r="S1853" s="105">
        <v>0</v>
      </c>
      <c r="T1853" s="105">
        <v>9.7270219219344529</v>
      </c>
      <c r="U1853" s="105">
        <v>9.7270219219344529</v>
      </c>
    </row>
    <row r="1854" spans="1:21">
      <c r="A1854" s="54">
        <v>1852</v>
      </c>
      <c r="B1854" s="104">
        <v>4383</v>
      </c>
      <c r="C1854" s="104">
        <v>4383</v>
      </c>
      <c r="D1854" s="105">
        <v>39</v>
      </c>
      <c r="E1854" s="105">
        <v>949645000</v>
      </c>
      <c r="F1854" s="105">
        <v>0</v>
      </c>
      <c r="G1854" s="105">
        <v>70.310461391051263</v>
      </c>
      <c r="H1854" s="105">
        <v>100</v>
      </c>
      <c r="I1854" s="105">
        <v>100</v>
      </c>
      <c r="J1854" s="105">
        <v>100</v>
      </c>
      <c r="K1854" s="105">
        <v>28.877510928467476</v>
      </c>
      <c r="L1854" s="105">
        <v>0.3339052520389405</v>
      </c>
      <c r="M1854" s="105">
        <v>0.71275185886445647</v>
      </c>
      <c r="N1854" s="105">
        <v>3.1061629292488511</v>
      </c>
      <c r="O1854" s="105">
        <v>4.0137562267503704</v>
      </c>
      <c r="P1854" s="105">
        <v>6.2161938604876736</v>
      </c>
      <c r="Q1854" s="105">
        <v>17.673667890646762</v>
      </c>
      <c r="R1854" s="105">
        <v>36.753195727140437</v>
      </c>
      <c r="S1854" s="105">
        <v>0</v>
      </c>
      <c r="T1854" s="105">
        <v>38.999800505391356</v>
      </c>
      <c r="U1854" s="105">
        <v>38.999800505391363</v>
      </c>
    </row>
    <row r="1855" spans="1:21">
      <c r="A1855" s="54">
        <v>1853</v>
      </c>
      <c r="B1855" s="104">
        <v>4384</v>
      </c>
      <c r="C1855" s="104">
        <v>4384</v>
      </c>
      <c r="D1855" s="105">
        <v>193462.00000000003</v>
      </c>
      <c r="E1855" s="105">
        <v>1925080000</v>
      </c>
      <c r="F1855" s="105">
        <v>0</v>
      </c>
      <c r="G1855" s="105">
        <v>17.700924966854569</v>
      </c>
      <c r="H1855" s="105">
        <v>26.457575850366517</v>
      </c>
      <c r="I1855" s="105">
        <v>30.641387110711232</v>
      </c>
      <c r="J1855" s="105">
        <v>38.593688643128779</v>
      </c>
      <c r="K1855" s="105">
        <v>19.36250795867506</v>
      </c>
      <c r="L1855" s="105">
        <v>0.36498537445649587</v>
      </c>
      <c r="M1855" s="105">
        <v>0.6739908789944643</v>
      </c>
      <c r="N1855" s="105">
        <v>2.186747193575719</v>
      </c>
      <c r="O1855" s="105">
        <v>2.4467212331745825</v>
      </c>
      <c r="P1855" s="105">
        <v>3.791672250585858</v>
      </c>
      <c r="Q1855" s="105">
        <v>8.3730923815329081</v>
      </c>
      <c r="R1855" s="105">
        <v>12.448102904124124</v>
      </c>
      <c r="S1855" s="105">
        <v>0</v>
      </c>
      <c r="T1855" s="105">
        <v>13.586783062181688</v>
      </c>
      <c r="U1855" s="105">
        <v>13.586783062181691</v>
      </c>
    </row>
    <row r="1856" spans="1:21">
      <c r="A1856" s="54">
        <v>1854</v>
      </c>
      <c r="B1856" s="104">
        <v>4385</v>
      </c>
      <c r="C1856" s="104">
        <v>4385</v>
      </c>
      <c r="D1856" s="105">
        <v>102</v>
      </c>
      <c r="E1856" s="105">
        <v>949645000</v>
      </c>
      <c r="F1856" s="105">
        <v>0</v>
      </c>
      <c r="G1856" s="105">
        <v>7.7560905217318634</v>
      </c>
      <c r="H1856" s="105">
        <v>10.569574338438519</v>
      </c>
      <c r="I1856" s="105">
        <v>11.469112580007755</v>
      </c>
      <c r="J1856" s="105">
        <v>14.185481348956957</v>
      </c>
      <c r="K1856" s="105">
        <v>16.090993768966108</v>
      </c>
      <c r="L1856" s="105">
        <v>0.5986930903905201</v>
      </c>
      <c r="M1856" s="105">
        <v>0.58915064393864691</v>
      </c>
      <c r="N1856" s="105">
        <v>1.376147110972104</v>
      </c>
      <c r="O1856" s="105">
        <v>1.9112675061405349</v>
      </c>
      <c r="P1856" s="105">
        <v>3.4045022455707814</v>
      </c>
      <c r="Q1856" s="105">
        <v>4.5489307279355655</v>
      </c>
      <c r="R1856" s="105">
        <v>5.9236075962677415</v>
      </c>
      <c r="S1856" s="105">
        <v>0</v>
      </c>
      <c r="T1856" s="105">
        <v>6.5352959566097582</v>
      </c>
      <c r="U1856" s="105">
        <v>6.535295956609759</v>
      </c>
    </row>
    <row r="1857" spans="1:21">
      <c r="A1857" s="54">
        <v>1855</v>
      </c>
      <c r="B1857" s="104">
        <v>4386</v>
      </c>
      <c r="C1857" s="104">
        <v>4386</v>
      </c>
      <c r="D1857" s="105">
        <v>4174.0000000000009</v>
      </c>
      <c r="E1857" s="105">
        <v>2848940000</v>
      </c>
      <c r="F1857" s="105">
        <v>0</v>
      </c>
      <c r="G1857" s="105">
        <v>8.2773899758881271</v>
      </c>
      <c r="H1857" s="105">
        <v>11.429737296046719</v>
      </c>
      <c r="I1857" s="105">
        <v>12.524712128870091</v>
      </c>
      <c r="J1857" s="105">
        <v>15.569054881238193</v>
      </c>
      <c r="K1857" s="105">
        <v>15.445741990489848</v>
      </c>
      <c r="L1857" s="105">
        <v>0.37965669959806031</v>
      </c>
      <c r="M1857" s="105">
        <v>0.66922226203139079</v>
      </c>
      <c r="N1857" s="105">
        <v>1.5367257319650978</v>
      </c>
      <c r="O1857" s="105">
        <v>1.793143961814758</v>
      </c>
      <c r="P1857" s="105">
        <v>3.0746704470039941</v>
      </c>
      <c r="Q1857" s="105">
        <v>4.6306775974126442</v>
      </c>
      <c r="R1857" s="105">
        <v>6.2500528108703399</v>
      </c>
      <c r="S1857" s="105">
        <v>0</v>
      </c>
      <c r="T1857" s="105">
        <v>6.7983988152691062</v>
      </c>
      <c r="U1857" s="105">
        <v>6.7983988152691035</v>
      </c>
    </row>
    <row r="1858" spans="1:21">
      <c r="A1858" s="54">
        <v>1856</v>
      </c>
      <c r="B1858" s="104">
        <v>4479</v>
      </c>
      <c r="C1858" s="104">
        <v>4479</v>
      </c>
      <c r="D1858" s="105">
        <v>2209932.9999999995</v>
      </c>
      <c r="E1858" s="105">
        <v>298094000000</v>
      </c>
      <c r="F1858" s="105">
        <v>0</v>
      </c>
      <c r="G1858" s="105">
        <v>0.72107486945662613</v>
      </c>
      <c r="H1858" s="105">
        <v>1.0438574417880857</v>
      </c>
      <c r="I1858" s="105">
        <v>1.0955233031888534</v>
      </c>
      <c r="J1858" s="105">
        <v>1.2774382600043102</v>
      </c>
      <c r="K1858" s="105">
        <v>0.5144468171537353</v>
      </c>
      <c r="L1858" s="105">
        <v>0.1</v>
      </c>
      <c r="M1858" s="105">
        <v>0.1</v>
      </c>
      <c r="N1858" s="105">
        <v>0.1</v>
      </c>
      <c r="O1858" s="105">
        <v>0.1</v>
      </c>
      <c r="P1858" s="105">
        <v>0.1410834175166765</v>
      </c>
      <c r="Q1858" s="105">
        <v>0.23525784813827333</v>
      </c>
      <c r="R1858" s="105">
        <v>0.43030821561830118</v>
      </c>
      <c r="S1858" s="105">
        <v>0</v>
      </c>
      <c r="T1858" s="105">
        <v>0.48824918107207166</v>
      </c>
      <c r="U1858" s="105">
        <v>0.48824918107207177</v>
      </c>
    </row>
    <row r="1859" spans="1:21">
      <c r="A1859" s="54">
        <v>1857</v>
      </c>
      <c r="B1859" s="104">
        <v>4480</v>
      </c>
      <c r="C1859" s="104">
        <v>4480</v>
      </c>
      <c r="D1859" s="105">
        <v>119.00000000000001</v>
      </c>
      <c r="E1859" s="105">
        <v>949645000</v>
      </c>
      <c r="F1859" s="105">
        <v>0</v>
      </c>
      <c r="G1859" s="105">
        <v>2.5791784270830838</v>
      </c>
      <c r="H1859" s="105">
        <v>3.1802259071407937</v>
      </c>
      <c r="I1859" s="105">
        <v>3.2636627119699164</v>
      </c>
      <c r="J1859" s="105">
        <v>3.973328928209074</v>
      </c>
      <c r="K1859" s="105">
        <v>2.7954549903770136</v>
      </c>
      <c r="L1859" s="105">
        <v>1.1719502663510053</v>
      </c>
      <c r="M1859" s="105">
        <v>0.81982973233288359</v>
      </c>
      <c r="N1859" s="105">
        <v>0.88854180850038611</v>
      </c>
      <c r="O1859" s="105">
        <v>1.1445373087030735</v>
      </c>
      <c r="P1859" s="105">
        <v>1.8210380745327945</v>
      </c>
      <c r="Q1859" s="105">
        <v>2.0988034475551292</v>
      </c>
      <c r="R1859" s="105">
        <v>2.2744653639677828</v>
      </c>
      <c r="S1859" s="105">
        <v>0</v>
      </c>
      <c r="T1859" s="105">
        <v>2.1675847472269107</v>
      </c>
      <c r="U1859" s="105">
        <v>2.1675847472269107</v>
      </c>
    </row>
    <row r="1860" spans="1:21">
      <c r="A1860" s="54">
        <v>1858</v>
      </c>
      <c r="B1860" s="104">
        <v>4481</v>
      </c>
      <c r="C1860" s="104">
        <v>4481</v>
      </c>
      <c r="D1860" s="105">
        <v>0</v>
      </c>
      <c r="E1860" s="105">
        <v>949645000</v>
      </c>
      <c r="F1860" s="105">
        <v>1</v>
      </c>
      <c r="G1860" s="105">
        <v>-99999</v>
      </c>
      <c r="H1860" s="105">
        <v>-99999</v>
      </c>
      <c r="I1860" s="105">
        <v>-99999</v>
      </c>
      <c r="J1860" s="105">
        <v>-99999</v>
      </c>
      <c r="K1860" s="105">
        <v>-99999</v>
      </c>
      <c r="L1860" s="105">
        <v>-99999</v>
      </c>
      <c r="M1860" s="105">
        <v>-99999</v>
      </c>
      <c r="N1860" s="105">
        <v>-99999</v>
      </c>
      <c r="O1860" s="105">
        <v>-99999</v>
      </c>
      <c r="P1860" s="105">
        <v>-99999</v>
      </c>
      <c r="Q1860" s="105">
        <v>-99999</v>
      </c>
      <c r="R1860" s="105">
        <v>-99999</v>
      </c>
      <c r="S1860" s="105">
        <v>0</v>
      </c>
      <c r="T1860" s="105">
        <v>0</v>
      </c>
      <c r="U1860" s="105">
        <v>0</v>
      </c>
    </row>
    <row r="1861" spans="1:21">
      <c r="A1861" s="54">
        <v>1859</v>
      </c>
      <c r="B1861" s="104">
        <v>4482</v>
      </c>
      <c r="C1861" s="104">
        <v>4482</v>
      </c>
      <c r="D1861" s="105">
        <v>60</v>
      </c>
      <c r="E1861" s="105">
        <v>949645000</v>
      </c>
      <c r="F1861" s="105">
        <v>0</v>
      </c>
      <c r="G1861" s="105">
        <v>23.7778078072011</v>
      </c>
      <c r="H1861" s="105">
        <v>30.507376054522148</v>
      </c>
      <c r="I1861" s="105">
        <v>31.703743742934776</v>
      </c>
      <c r="J1861" s="105">
        <v>37.602114671852888</v>
      </c>
      <c r="K1861" s="105">
        <v>27.034588902031611</v>
      </c>
      <c r="L1861" s="105">
        <v>8.0702298716405281</v>
      </c>
      <c r="M1861" s="105">
        <v>5.6172724640676837</v>
      </c>
      <c r="N1861" s="105">
        <v>6.4428260579670455</v>
      </c>
      <c r="O1861" s="105">
        <v>7.3452881991006169</v>
      </c>
      <c r="P1861" s="105">
        <v>13.418181999084432</v>
      </c>
      <c r="Q1861" s="105">
        <v>16.583496727073577</v>
      </c>
      <c r="R1861" s="105">
        <v>19.363963244187715</v>
      </c>
      <c r="S1861" s="105">
        <v>0</v>
      </c>
      <c r="T1861" s="105">
        <v>18.955574145138673</v>
      </c>
      <c r="U1861" s="105">
        <v>18.955574145138673</v>
      </c>
    </row>
    <row r="1862" spans="1:21">
      <c r="A1862" s="54">
        <v>1860</v>
      </c>
      <c r="B1862" s="104">
        <v>4483</v>
      </c>
      <c r="C1862" s="104">
        <v>4483</v>
      </c>
      <c r="D1862" s="105">
        <v>314</v>
      </c>
      <c r="E1862" s="105">
        <v>949645000</v>
      </c>
      <c r="F1862" s="105">
        <v>0</v>
      </c>
      <c r="G1862" s="105">
        <v>11.038269712330496</v>
      </c>
      <c r="H1862" s="105">
        <v>14.374280114279268</v>
      </c>
      <c r="I1862" s="105">
        <v>15.04289092421209</v>
      </c>
      <c r="J1862" s="105">
        <v>18.068300615747628</v>
      </c>
      <c r="K1862" s="105">
        <v>6.8962274041334775</v>
      </c>
      <c r="L1862" s="105">
        <v>2.7502463807508151</v>
      </c>
      <c r="M1862" s="105">
        <v>3.9203451105303304</v>
      </c>
      <c r="N1862" s="105">
        <v>4.1298565475662823</v>
      </c>
      <c r="O1862" s="105">
        <v>4.1525112927056531</v>
      </c>
      <c r="P1862" s="105">
        <v>6.8812861760957293</v>
      </c>
      <c r="Q1862" s="105">
        <v>8.0452954334161664</v>
      </c>
      <c r="R1862" s="105">
        <v>9.1361949878893665</v>
      </c>
      <c r="S1862" s="105">
        <v>0</v>
      </c>
      <c r="T1862" s="105">
        <v>8.702975391638109</v>
      </c>
      <c r="U1862" s="105">
        <v>8.702975391638109</v>
      </c>
    </row>
    <row r="1863" spans="1:21">
      <c r="A1863" s="54">
        <v>1861</v>
      </c>
      <c r="B1863" s="104">
        <v>4484</v>
      </c>
      <c r="C1863" s="104">
        <v>4484</v>
      </c>
      <c r="D1863" s="105">
        <v>7989.9999999999991</v>
      </c>
      <c r="E1863" s="105">
        <v>949645000</v>
      </c>
      <c r="F1863" s="105">
        <v>0</v>
      </c>
      <c r="G1863" s="105">
        <v>7.0770525929849395</v>
      </c>
      <c r="H1863" s="105">
        <v>8.7411163107949115</v>
      </c>
      <c r="I1863" s="105">
        <v>8.7886223789775322</v>
      </c>
      <c r="J1863" s="105">
        <v>10.138612216853089</v>
      </c>
      <c r="K1863" s="105">
        <v>6.2438214070355844</v>
      </c>
      <c r="L1863" s="105">
        <v>3.6238540588932069</v>
      </c>
      <c r="M1863" s="105">
        <v>3.3886340186006034</v>
      </c>
      <c r="N1863" s="105">
        <v>3.238261559452261</v>
      </c>
      <c r="O1863" s="105">
        <v>3.3063711836589067</v>
      </c>
      <c r="P1863" s="105">
        <v>5.3019885812742391</v>
      </c>
      <c r="Q1863" s="105">
        <v>5.8484865005405018</v>
      </c>
      <c r="R1863" s="105">
        <v>6.2196404519117632</v>
      </c>
      <c r="S1863" s="105">
        <v>0</v>
      </c>
      <c r="T1863" s="105">
        <v>5.9930384384147937</v>
      </c>
      <c r="U1863" s="105">
        <v>5.9930384384147963</v>
      </c>
    </row>
    <row r="1864" spans="1:21">
      <c r="A1864" s="54">
        <v>1862</v>
      </c>
      <c r="B1864" s="104">
        <v>4493</v>
      </c>
      <c r="C1864" s="104">
        <v>4493</v>
      </c>
      <c r="D1864" s="105">
        <v>5361</v>
      </c>
      <c r="E1864" s="105">
        <v>6647520000</v>
      </c>
      <c r="F1864" s="105">
        <v>0</v>
      </c>
      <c r="G1864" s="105">
        <v>2.9507820987487401</v>
      </c>
      <c r="H1864" s="105">
        <v>3.6094243360848557</v>
      </c>
      <c r="I1864" s="105">
        <v>3.6030662753023814</v>
      </c>
      <c r="J1864" s="105">
        <v>4.129515771826461</v>
      </c>
      <c r="K1864" s="105">
        <v>4.0433739392703369</v>
      </c>
      <c r="L1864" s="105">
        <v>3.7542567385583907</v>
      </c>
      <c r="M1864" s="105">
        <v>2.916405216069164</v>
      </c>
      <c r="N1864" s="105">
        <v>2.7037057426459894</v>
      </c>
      <c r="O1864" s="105">
        <v>2.541041519985153</v>
      </c>
      <c r="P1864" s="105">
        <v>2.5234747211618087</v>
      </c>
      <c r="Q1864" s="105">
        <v>2.6366761147767344</v>
      </c>
      <c r="R1864" s="105">
        <v>2.7082787135473376</v>
      </c>
      <c r="S1864" s="105">
        <v>0</v>
      </c>
      <c r="T1864" s="105">
        <v>3.17666676566478</v>
      </c>
      <c r="U1864" s="105">
        <v>3.17666676566478</v>
      </c>
    </row>
    <row r="1865" spans="1:21">
      <c r="A1865" s="54">
        <v>1863</v>
      </c>
      <c r="B1865" s="104">
        <v>4494</v>
      </c>
      <c r="C1865" s="104">
        <v>4494</v>
      </c>
      <c r="D1865" s="105">
        <v>1151</v>
      </c>
      <c r="E1865" s="105">
        <v>949645000</v>
      </c>
      <c r="F1865" s="105">
        <v>0</v>
      </c>
      <c r="G1865" s="105">
        <v>7.4435267327512351</v>
      </c>
      <c r="H1865" s="105">
        <v>9.0076664445270609</v>
      </c>
      <c r="I1865" s="105">
        <v>7.789646414134161</v>
      </c>
      <c r="J1865" s="105">
        <v>10.366067974945276</v>
      </c>
      <c r="K1865" s="105">
        <v>6.3511843450951906</v>
      </c>
      <c r="L1865" s="105">
        <v>5.9811183496295648</v>
      </c>
      <c r="M1865" s="105">
        <v>4.298085269013213</v>
      </c>
      <c r="N1865" s="105">
        <v>4.8453482181818499</v>
      </c>
      <c r="O1865" s="105">
        <v>4.2946483071227579</v>
      </c>
      <c r="P1865" s="105">
        <v>6.0742011797338433</v>
      </c>
      <c r="Q1865" s="105">
        <v>6.9642607453054577</v>
      </c>
      <c r="R1865" s="105">
        <v>7.6821359380600196</v>
      </c>
      <c r="S1865" s="105">
        <v>0</v>
      </c>
      <c r="T1865" s="105">
        <v>6.7581574932083015</v>
      </c>
      <c r="U1865" s="105">
        <v>6.7581574932083033</v>
      </c>
    </row>
    <row r="1866" spans="1:21">
      <c r="A1866" s="54">
        <v>1864</v>
      </c>
      <c r="B1866" s="104">
        <v>4495</v>
      </c>
      <c r="C1866" s="104">
        <v>4495</v>
      </c>
      <c r="D1866" s="105">
        <v>5865</v>
      </c>
      <c r="E1866" s="105">
        <v>949645000</v>
      </c>
      <c r="F1866" s="105">
        <v>0</v>
      </c>
      <c r="G1866" s="105">
        <v>3.1048336767350007</v>
      </c>
      <c r="H1866" s="105">
        <v>3.3988395065575734</v>
      </c>
      <c r="I1866" s="105">
        <v>3.0489649529115725</v>
      </c>
      <c r="J1866" s="105">
        <v>3.136370527011922</v>
      </c>
      <c r="K1866" s="105">
        <v>2.5993968175506805</v>
      </c>
      <c r="L1866" s="105">
        <v>2.7625793274073778</v>
      </c>
      <c r="M1866" s="105">
        <v>2.4509139421846902</v>
      </c>
      <c r="N1866" s="105">
        <v>2.2136605146364405</v>
      </c>
      <c r="O1866" s="105">
        <v>1.9808982389109893</v>
      </c>
      <c r="P1866" s="105">
        <v>2.4557014604099301</v>
      </c>
      <c r="Q1866" s="105">
        <v>2.8103105545784017</v>
      </c>
      <c r="R1866" s="105">
        <v>2.2230635581574281</v>
      </c>
      <c r="S1866" s="105">
        <v>0</v>
      </c>
      <c r="T1866" s="105">
        <v>2.6821277564210004</v>
      </c>
      <c r="U1866" s="105">
        <v>2.6821277564210004</v>
      </c>
    </row>
    <row r="1867" spans="1:21">
      <c r="A1867" s="54">
        <v>1865</v>
      </c>
      <c r="B1867" s="104">
        <v>4496</v>
      </c>
      <c r="C1867" s="104">
        <v>4496</v>
      </c>
      <c r="D1867" s="105">
        <v>4174.9999999999991</v>
      </c>
      <c r="E1867" s="105">
        <v>949645000</v>
      </c>
      <c r="F1867" s="105">
        <v>0</v>
      </c>
      <c r="G1867" s="105">
        <v>3.2070098414030537</v>
      </c>
      <c r="H1867" s="105">
        <v>3.8446722973857312</v>
      </c>
      <c r="I1867" s="105">
        <v>3.549137593275892</v>
      </c>
      <c r="J1867" s="105">
        <v>5.0143049378671787</v>
      </c>
      <c r="K1867" s="105">
        <v>3.0100529775375593</v>
      </c>
      <c r="L1867" s="105">
        <v>3.2423957369044483</v>
      </c>
      <c r="M1867" s="105">
        <v>2.8565219877586445</v>
      </c>
      <c r="N1867" s="105">
        <v>3.3316672126728051</v>
      </c>
      <c r="O1867" s="105">
        <v>2.4899818417757618</v>
      </c>
      <c r="P1867" s="105">
        <v>2.944520283885117</v>
      </c>
      <c r="Q1867" s="105">
        <v>3.3364989473988542</v>
      </c>
      <c r="R1867" s="105">
        <v>3.8686770517225781</v>
      </c>
      <c r="S1867" s="105">
        <v>0</v>
      </c>
      <c r="T1867" s="105">
        <v>3.3912867257989685</v>
      </c>
      <c r="U1867" s="105">
        <v>3.3912867257989694</v>
      </c>
    </row>
    <row r="1868" spans="1:21">
      <c r="A1868" s="54">
        <v>1866</v>
      </c>
      <c r="B1868" s="104">
        <v>4497</v>
      </c>
      <c r="C1868" s="104">
        <v>4497</v>
      </c>
      <c r="D1868" s="105">
        <v>326</v>
      </c>
      <c r="E1868" s="105">
        <v>949645000</v>
      </c>
      <c r="F1868" s="105">
        <v>0</v>
      </c>
      <c r="G1868" s="105">
        <v>6.5338166428422531</v>
      </c>
      <c r="H1868" s="105">
        <v>7.6814197207291448</v>
      </c>
      <c r="I1868" s="105">
        <v>8.0855875848463477</v>
      </c>
      <c r="J1868" s="105">
        <v>9.3207074521050561</v>
      </c>
      <c r="K1868" s="105">
        <v>5.9427082617516165</v>
      </c>
      <c r="L1868" s="105">
        <v>6.0595592460181491</v>
      </c>
      <c r="M1868" s="105">
        <v>3.9575339471695221</v>
      </c>
      <c r="N1868" s="105">
        <v>3.8710792516586765</v>
      </c>
      <c r="O1868" s="105">
        <v>3.3338844412372199</v>
      </c>
      <c r="P1868" s="105">
        <v>4.5633349400144168</v>
      </c>
      <c r="Q1868" s="105">
        <v>4.8490324162989697</v>
      </c>
      <c r="R1868" s="105">
        <v>5.2462669709986587</v>
      </c>
      <c r="S1868" s="105">
        <v>0</v>
      </c>
      <c r="T1868" s="105">
        <v>5.7870775729725024</v>
      </c>
      <c r="U1868" s="105">
        <v>5.7870775729725024</v>
      </c>
    </row>
    <row r="1869" spans="1:21">
      <c r="A1869" s="54">
        <v>1867</v>
      </c>
      <c r="B1869" s="104">
        <v>4498</v>
      </c>
      <c r="C1869" s="104">
        <v>4498</v>
      </c>
      <c r="D1869" s="105">
        <v>351.99999999999994</v>
      </c>
      <c r="E1869" s="105">
        <v>949645000</v>
      </c>
      <c r="F1869" s="105">
        <v>0</v>
      </c>
      <c r="G1869" s="105">
        <v>23.436480770682657</v>
      </c>
      <c r="H1869" s="105">
        <v>32.668991912915637</v>
      </c>
      <c r="I1869" s="105">
        <v>35.935984532235103</v>
      </c>
      <c r="J1869" s="105">
        <v>44.920158230686098</v>
      </c>
      <c r="K1869" s="105">
        <v>8.412858537611104</v>
      </c>
      <c r="L1869" s="105">
        <v>0.72705175847188652</v>
      </c>
      <c r="M1869" s="105">
        <v>1.7107200414455908</v>
      </c>
      <c r="N1869" s="105">
        <v>3.3698625852515924</v>
      </c>
      <c r="O1869" s="105">
        <v>4.4448353035740809</v>
      </c>
      <c r="P1869" s="105">
        <v>8.8851663189921695</v>
      </c>
      <c r="Q1869" s="105">
        <v>13.364465281227245</v>
      </c>
      <c r="R1869" s="105">
        <v>17.770402885633281</v>
      </c>
      <c r="S1869" s="105">
        <v>0</v>
      </c>
      <c r="T1869" s="105">
        <v>16.303914846560534</v>
      </c>
      <c r="U1869" s="105">
        <v>16.303914846560541</v>
      </c>
    </row>
    <row r="1870" spans="1:21">
      <c r="A1870" s="54">
        <v>1868</v>
      </c>
      <c r="B1870" s="104">
        <v>4499</v>
      </c>
      <c r="C1870" s="104">
        <v>4499</v>
      </c>
      <c r="D1870" s="105">
        <v>360</v>
      </c>
      <c r="E1870" s="105">
        <v>949645000</v>
      </c>
      <c r="F1870" s="105">
        <v>0</v>
      </c>
      <c r="G1870" s="105">
        <v>22.617380999995753</v>
      </c>
      <c r="H1870" s="105">
        <v>30.802718887819168</v>
      </c>
      <c r="I1870" s="105">
        <v>33.690518176070064</v>
      </c>
      <c r="J1870" s="105">
        <v>41.465253148302466</v>
      </c>
      <c r="K1870" s="105">
        <v>8.8696507921132159</v>
      </c>
      <c r="L1870" s="105">
        <v>0.69506038737703479</v>
      </c>
      <c r="M1870" s="105">
        <v>1.6418131158466902</v>
      </c>
      <c r="N1870" s="105">
        <v>3.6165573067659023</v>
      </c>
      <c r="O1870" s="105">
        <v>5.1649469568420647</v>
      </c>
      <c r="P1870" s="105">
        <v>9.59726100594896</v>
      </c>
      <c r="Q1870" s="105">
        <v>13.589416894477601</v>
      </c>
      <c r="R1870" s="105">
        <v>17.577638494561917</v>
      </c>
      <c r="S1870" s="105">
        <v>0</v>
      </c>
      <c r="T1870" s="105">
        <v>15.777351347176738</v>
      </c>
      <c r="U1870" s="105">
        <v>15.777351347176737</v>
      </c>
    </row>
    <row r="1871" spans="1:21">
      <c r="A1871" s="54">
        <v>1869</v>
      </c>
      <c r="B1871" s="104">
        <v>4500</v>
      </c>
      <c r="C1871" s="104">
        <v>4500</v>
      </c>
      <c r="D1871" s="105">
        <v>366</v>
      </c>
      <c r="E1871" s="105">
        <v>949645000</v>
      </c>
      <c r="F1871" s="105">
        <v>0</v>
      </c>
      <c r="G1871" s="105">
        <v>8.8609160174087833</v>
      </c>
      <c r="H1871" s="105">
        <v>11.675951653072774</v>
      </c>
      <c r="I1871" s="105">
        <v>12.344422168406997</v>
      </c>
      <c r="J1871" s="105">
        <v>14.973346618892723</v>
      </c>
      <c r="K1871" s="105">
        <v>8.8575321916071701</v>
      </c>
      <c r="L1871" s="105">
        <v>1.8630701310842093</v>
      </c>
      <c r="M1871" s="105">
        <v>1.9349349953530244</v>
      </c>
      <c r="N1871" s="105">
        <v>2.5273871582306389</v>
      </c>
      <c r="O1871" s="105">
        <v>3.10049776998813</v>
      </c>
      <c r="P1871" s="105">
        <v>5.1093682217618612</v>
      </c>
      <c r="Q1871" s="105">
        <v>6.1958512378018993</v>
      </c>
      <c r="R1871" s="105">
        <v>7.2843115908878531</v>
      </c>
      <c r="S1871" s="105">
        <v>0</v>
      </c>
      <c r="T1871" s="105">
        <v>7.0606324795413373</v>
      </c>
      <c r="U1871" s="105">
        <v>7.0606324795413382</v>
      </c>
    </row>
    <row r="1872" spans="1:21">
      <c r="A1872" s="54">
        <v>1870</v>
      </c>
      <c r="B1872" s="104">
        <v>4501</v>
      </c>
      <c r="C1872" s="104">
        <v>4501</v>
      </c>
      <c r="D1872" s="105">
        <v>190.99999999999997</v>
      </c>
      <c r="E1872" s="105">
        <v>949645000</v>
      </c>
      <c r="F1872" s="105">
        <v>0</v>
      </c>
      <c r="G1872" s="105">
        <v>8.556119143197261</v>
      </c>
      <c r="H1872" s="105">
        <v>9.6832980818652565</v>
      </c>
      <c r="I1872" s="105">
        <v>9.0849039911692433</v>
      </c>
      <c r="J1872" s="105">
        <v>9.9514771772379955</v>
      </c>
      <c r="K1872" s="105">
        <v>6.351165540094085</v>
      </c>
      <c r="L1872" s="105">
        <v>8.0355024784153724</v>
      </c>
      <c r="M1872" s="105">
        <v>8.3703214757680726</v>
      </c>
      <c r="N1872" s="105">
        <v>8.0958566408394503</v>
      </c>
      <c r="O1872" s="105">
        <v>7.6860622696657313</v>
      </c>
      <c r="P1872" s="105">
        <v>9.4018432713686995</v>
      </c>
      <c r="Q1872" s="105">
        <v>8.1283231995636402</v>
      </c>
      <c r="R1872" s="105">
        <v>8.1920790644274764</v>
      </c>
      <c r="S1872" s="105">
        <v>0</v>
      </c>
      <c r="T1872" s="105">
        <v>8.4614126944676897</v>
      </c>
      <c r="U1872" s="105">
        <v>8.4614126944676915</v>
      </c>
    </row>
    <row r="1873" spans="1:21">
      <c r="A1873" s="54">
        <v>1871</v>
      </c>
      <c r="B1873" s="104">
        <v>4502</v>
      </c>
      <c r="C1873" s="104">
        <v>4502</v>
      </c>
      <c r="D1873" s="105">
        <v>29.000000000000004</v>
      </c>
      <c r="E1873" s="105">
        <v>949645000</v>
      </c>
      <c r="F1873" s="105">
        <v>0</v>
      </c>
      <c r="G1873" s="105">
        <v>19.053807037288671</v>
      </c>
      <c r="H1873" s="105">
        <v>22.971312549521407</v>
      </c>
      <c r="I1873" s="105">
        <v>21.170754189469459</v>
      </c>
      <c r="J1873" s="105">
        <v>21.541073349457594</v>
      </c>
      <c r="K1873" s="105">
        <v>37.606058183634104</v>
      </c>
      <c r="L1873" s="105">
        <v>25.668966250493551</v>
      </c>
      <c r="M1873" s="105">
        <v>48.269380661437225</v>
      </c>
      <c r="N1873" s="105">
        <v>50.532273306264806</v>
      </c>
      <c r="O1873" s="105">
        <v>49.001182522294776</v>
      </c>
      <c r="P1873" s="105">
        <v>24.708644821916703</v>
      </c>
      <c r="Q1873" s="105">
        <v>22.002495871302727</v>
      </c>
      <c r="R1873" s="105">
        <v>28.38948452106375</v>
      </c>
      <c r="S1873" s="105">
        <v>0</v>
      </c>
      <c r="T1873" s="105">
        <v>30.909619438678732</v>
      </c>
      <c r="U1873" s="105">
        <v>30.909619438678725</v>
      </c>
    </row>
    <row r="1874" spans="1:21">
      <c r="A1874" s="54">
        <v>1872</v>
      </c>
      <c r="B1874" s="104">
        <v>4503</v>
      </c>
      <c r="C1874" s="104">
        <v>4503</v>
      </c>
      <c r="D1874" s="105">
        <v>26.000000000000004</v>
      </c>
      <c r="E1874" s="105">
        <v>949645000</v>
      </c>
      <c r="F1874" s="105">
        <v>0</v>
      </c>
      <c r="G1874" s="105">
        <v>43.703762097225351</v>
      </c>
      <c r="H1874" s="105">
        <v>49.001634528074369</v>
      </c>
      <c r="I1874" s="105">
        <v>46.201722936411464</v>
      </c>
      <c r="J1874" s="105">
        <v>49.756097646470437</v>
      </c>
      <c r="K1874" s="105">
        <v>29.810033307673528</v>
      </c>
      <c r="L1874" s="105">
        <v>33.002956607777421</v>
      </c>
      <c r="M1874" s="105">
        <v>30.298517031982101</v>
      </c>
      <c r="N1874" s="105">
        <v>30.199477217852163</v>
      </c>
      <c r="O1874" s="105">
        <v>30.171269250605864</v>
      </c>
      <c r="P1874" s="105">
        <v>45.550458321472455</v>
      </c>
      <c r="Q1874" s="105">
        <v>44.917637120866267</v>
      </c>
      <c r="R1874" s="105">
        <v>43.122279158396665</v>
      </c>
      <c r="S1874" s="105">
        <v>0</v>
      </c>
      <c r="T1874" s="105">
        <v>39.64465376873401</v>
      </c>
      <c r="U1874" s="105">
        <v>39.644653768734003</v>
      </c>
    </row>
    <row r="1875" spans="1:21">
      <c r="A1875" s="54">
        <v>1873</v>
      </c>
      <c r="B1875" s="104">
        <v>4504</v>
      </c>
      <c r="C1875" s="104">
        <v>4504</v>
      </c>
      <c r="D1875" s="105">
        <v>108</v>
      </c>
      <c r="E1875" s="105">
        <v>975386000</v>
      </c>
      <c r="F1875" s="105">
        <v>1</v>
      </c>
      <c r="G1875" s="105">
        <v>-99999</v>
      </c>
      <c r="H1875" s="105">
        <v>-99999</v>
      </c>
      <c r="I1875" s="105">
        <v>-99999</v>
      </c>
      <c r="J1875" s="105">
        <v>-99999</v>
      </c>
      <c r="K1875" s="105">
        <v>-99999</v>
      </c>
      <c r="L1875" s="105">
        <v>-99999</v>
      </c>
      <c r="M1875" s="105">
        <v>-99999</v>
      </c>
      <c r="N1875" s="105">
        <v>-99999</v>
      </c>
      <c r="O1875" s="105">
        <v>-99999</v>
      </c>
      <c r="P1875" s="105">
        <v>-99999</v>
      </c>
      <c r="Q1875" s="105">
        <v>-99999</v>
      </c>
      <c r="R1875" s="105">
        <v>-99999</v>
      </c>
      <c r="S1875" s="105">
        <v>0</v>
      </c>
      <c r="T1875" s="105">
        <v>0</v>
      </c>
      <c r="U1875" s="105">
        <v>0</v>
      </c>
    </row>
    <row r="1876" spans="1:21">
      <c r="A1876" s="54">
        <v>1874</v>
      </c>
      <c r="B1876" s="104">
        <v>4505</v>
      </c>
      <c r="C1876" s="104">
        <v>4505</v>
      </c>
      <c r="D1876" s="105">
        <v>18</v>
      </c>
      <c r="E1876" s="105">
        <v>975430000</v>
      </c>
      <c r="F1876" s="105">
        <v>0</v>
      </c>
      <c r="G1876" s="105">
        <v>100</v>
      </c>
      <c r="H1876" s="105">
        <v>100</v>
      </c>
      <c r="I1876" s="105">
        <v>100</v>
      </c>
      <c r="J1876" s="105">
        <v>0</v>
      </c>
      <c r="K1876" s="105">
        <v>0</v>
      </c>
      <c r="L1876" s="105">
        <v>100</v>
      </c>
      <c r="M1876" s="105">
        <v>100</v>
      </c>
      <c r="N1876" s="105">
        <v>100</v>
      </c>
      <c r="O1876" s="105">
        <v>100</v>
      </c>
      <c r="P1876" s="105">
        <v>100</v>
      </c>
      <c r="Q1876" s="105">
        <v>100</v>
      </c>
      <c r="R1876" s="105">
        <v>100</v>
      </c>
      <c r="S1876" s="105">
        <v>0</v>
      </c>
      <c r="T1876" s="105">
        <v>83.333333333333329</v>
      </c>
      <c r="U1876" s="105">
        <v>83.333333333333329</v>
      </c>
    </row>
    <row r="1877" spans="1:21">
      <c r="A1877" s="54">
        <v>1875</v>
      </c>
      <c r="B1877" s="104">
        <v>4506</v>
      </c>
      <c r="C1877" s="104">
        <v>4506</v>
      </c>
      <c r="D1877" s="105">
        <v>52.999999999999993</v>
      </c>
      <c r="E1877" s="105">
        <v>975430000</v>
      </c>
      <c r="F1877" s="105">
        <v>1</v>
      </c>
      <c r="G1877" s="105">
        <v>-99999</v>
      </c>
      <c r="H1877" s="105">
        <v>-99999</v>
      </c>
      <c r="I1877" s="105">
        <v>-99999</v>
      </c>
      <c r="J1877" s="105">
        <v>-99999</v>
      </c>
      <c r="K1877" s="105">
        <v>-99999</v>
      </c>
      <c r="L1877" s="105">
        <v>-99999</v>
      </c>
      <c r="M1877" s="105">
        <v>-99999</v>
      </c>
      <c r="N1877" s="105">
        <v>-99999</v>
      </c>
      <c r="O1877" s="105">
        <v>-99999</v>
      </c>
      <c r="P1877" s="105">
        <v>-99999</v>
      </c>
      <c r="Q1877" s="105">
        <v>-99999</v>
      </c>
      <c r="R1877" s="105">
        <v>-99999</v>
      </c>
      <c r="S1877" s="105">
        <v>0</v>
      </c>
      <c r="T1877" s="105">
        <v>0</v>
      </c>
      <c r="U1877" s="105">
        <v>0</v>
      </c>
    </row>
    <row r="1878" spans="1:21">
      <c r="A1878" s="54">
        <v>1876</v>
      </c>
      <c r="B1878" s="104">
        <v>4507</v>
      </c>
      <c r="C1878" s="104">
        <v>4507</v>
      </c>
      <c r="D1878" s="105">
        <v>2710</v>
      </c>
      <c r="E1878" s="105">
        <v>975430000</v>
      </c>
      <c r="F1878" s="105">
        <v>0</v>
      </c>
      <c r="G1878" s="105">
        <v>100</v>
      </c>
      <c r="H1878" s="105">
        <v>100</v>
      </c>
      <c r="I1878" s="105">
        <v>100</v>
      </c>
      <c r="J1878" s="105">
        <v>100</v>
      </c>
      <c r="K1878" s="105">
        <v>100</v>
      </c>
      <c r="L1878" s="105">
        <v>100</v>
      </c>
      <c r="M1878" s="105">
        <v>100</v>
      </c>
      <c r="N1878" s="105">
        <v>100</v>
      </c>
      <c r="O1878" s="105">
        <v>100</v>
      </c>
      <c r="P1878" s="105">
        <v>100</v>
      </c>
      <c r="Q1878" s="105">
        <v>100</v>
      </c>
      <c r="R1878" s="105">
        <v>100</v>
      </c>
      <c r="S1878" s="105">
        <v>0</v>
      </c>
      <c r="T1878" s="105">
        <v>100</v>
      </c>
      <c r="U1878" s="105">
        <v>100.00000000000003</v>
      </c>
    </row>
    <row r="1879" spans="1:21">
      <c r="A1879" s="54">
        <v>1877</v>
      </c>
      <c r="B1879" s="104">
        <v>4508</v>
      </c>
      <c r="C1879" s="104">
        <v>4508</v>
      </c>
      <c r="D1879" s="105">
        <v>0</v>
      </c>
      <c r="E1879" s="105">
        <v>4877150000</v>
      </c>
      <c r="F1879" s="105">
        <v>0</v>
      </c>
      <c r="G1879" s="105">
        <v>12.492550949426775</v>
      </c>
      <c r="H1879" s="105">
        <v>15.533500851589867</v>
      </c>
      <c r="I1879" s="105">
        <v>15.446397108496841</v>
      </c>
      <c r="J1879" s="105">
        <v>17.595632859302672</v>
      </c>
      <c r="K1879" s="105">
        <v>19.703769180523988</v>
      </c>
      <c r="L1879" s="105">
        <v>0.81816084617357099</v>
      </c>
      <c r="M1879" s="105">
        <v>0.97191217132586571</v>
      </c>
      <c r="N1879" s="105">
        <v>2.1764962076957142</v>
      </c>
      <c r="O1879" s="105">
        <v>2.9728718996940513</v>
      </c>
      <c r="P1879" s="105">
        <v>6.7103714600453177</v>
      </c>
      <c r="Q1879" s="105">
        <v>9.2591848213398453</v>
      </c>
      <c r="R1879" s="105">
        <v>10.8236050465564</v>
      </c>
      <c r="S1879" s="105">
        <v>0</v>
      </c>
      <c r="T1879" s="105">
        <v>0</v>
      </c>
      <c r="U1879" s="105">
        <v>0</v>
      </c>
    </row>
    <row r="1880" spans="1:21">
      <c r="A1880" s="54">
        <v>1878</v>
      </c>
      <c r="B1880" s="104">
        <v>4515</v>
      </c>
      <c r="C1880" s="104">
        <v>4515</v>
      </c>
      <c r="D1880" s="105">
        <v>0</v>
      </c>
      <c r="E1880" s="105">
        <v>975430000</v>
      </c>
      <c r="F1880" s="105">
        <v>0</v>
      </c>
      <c r="G1880" s="105">
        <v>3.0254970106862809</v>
      </c>
      <c r="H1880" s="105">
        <v>3.5231918804595797</v>
      </c>
      <c r="I1880" s="105">
        <v>3.7117318838128375</v>
      </c>
      <c r="J1880" s="105">
        <v>4.2754183217663968</v>
      </c>
      <c r="K1880" s="105">
        <v>4.8496413931425852</v>
      </c>
      <c r="L1880" s="105">
        <v>3.3421783410321604</v>
      </c>
      <c r="M1880" s="105">
        <v>2.1720222272867913</v>
      </c>
      <c r="N1880" s="105">
        <v>1.9960946595727542</v>
      </c>
      <c r="O1880" s="105">
        <v>2.1088395769968851</v>
      </c>
      <c r="P1880" s="105">
        <v>2.5412196586075293</v>
      </c>
      <c r="Q1880" s="105">
        <v>2.5638723460019235</v>
      </c>
      <c r="R1880" s="105">
        <v>2.5272192374407285</v>
      </c>
      <c r="S1880" s="105">
        <v>0</v>
      </c>
      <c r="T1880" s="105">
        <v>0</v>
      </c>
      <c r="U1880" s="105">
        <v>0</v>
      </c>
    </row>
    <row r="1881" spans="1:21">
      <c r="A1881" s="54">
        <v>1879</v>
      </c>
      <c r="B1881" s="104">
        <v>4516</v>
      </c>
      <c r="C1881" s="104">
        <v>4516</v>
      </c>
      <c r="D1881" s="105">
        <v>26.000000000000004</v>
      </c>
      <c r="E1881" s="105">
        <v>975430000</v>
      </c>
      <c r="F1881" s="105">
        <v>0</v>
      </c>
      <c r="G1881" s="105">
        <v>100</v>
      </c>
      <c r="H1881" s="105">
        <v>100</v>
      </c>
      <c r="I1881" s="105">
        <v>100</v>
      </c>
      <c r="J1881" s="105">
        <v>100</v>
      </c>
      <c r="K1881" s="105">
        <v>100</v>
      </c>
      <c r="L1881" s="105">
        <v>0.55183272203301004</v>
      </c>
      <c r="M1881" s="105">
        <v>1.0694673598836926</v>
      </c>
      <c r="N1881" s="105">
        <v>1.6378838515497771</v>
      </c>
      <c r="O1881" s="105">
        <v>2.6017866746634026</v>
      </c>
      <c r="P1881" s="105">
        <v>9.0267305465299668</v>
      </c>
      <c r="Q1881" s="105">
        <v>28.636524492439889</v>
      </c>
      <c r="R1881" s="105">
        <v>63.88131164872501</v>
      </c>
      <c r="S1881" s="105">
        <v>0</v>
      </c>
      <c r="T1881" s="105">
        <v>50.617128107985394</v>
      </c>
      <c r="U1881" s="105">
        <v>50.617128107985387</v>
      </c>
    </row>
    <row r="1882" spans="1:21">
      <c r="A1882" s="54">
        <v>1880</v>
      </c>
      <c r="B1882" s="104">
        <v>4517</v>
      </c>
      <c r="C1882" s="104">
        <v>4517</v>
      </c>
      <c r="D1882" s="105">
        <v>0</v>
      </c>
      <c r="E1882" s="105">
        <v>975430000</v>
      </c>
      <c r="F1882" s="105">
        <v>1</v>
      </c>
      <c r="G1882" s="105">
        <v>-99999</v>
      </c>
      <c r="H1882" s="105">
        <v>-99999</v>
      </c>
      <c r="I1882" s="105">
        <v>-99999</v>
      </c>
      <c r="J1882" s="105">
        <v>-99999</v>
      </c>
      <c r="K1882" s="105">
        <v>-99999</v>
      </c>
      <c r="L1882" s="105">
        <v>-99999</v>
      </c>
      <c r="M1882" s="105">
        <v>-99999</v>
      </c>
      <c r="N1882" s="105">
        <v>-99999</v>
      </c>
      <c r="O1882" s="105">
        <v>-99999</v>
      </c>
      <c r="P1882" s="105">
        <v>-99999</v>
      </c>
      <c r="Q1882" s="105">
        <v>-99999</v>
      </c>
      <c r="R1882" s="105">
        <v>-99999</v>
      </c>
      <c r="S1882" s="105">
        <v>0</v>
      </c>
      <c r="T1882" s="105">
        <v>0</v>
      </c>
      <c r="U1882" s="105">
        <v>0</v>
      </c>
    </row>
    <row r="1883" spans="1:21">
      <c r="A1883" s="54">
        <v>1881</v>
      </c>
      <c r="B1883" s="104">
        <v>4518</v>
      </c>
      <c r="C1883" s="104">
        <v>4518</v>
      </c>
      <c r="D1883" s="105">
        <v>0</v>
      </c>
      <c r="E1883" s="105">
        <v>975430000</v>
      </c>
      <c r="F1883" s="105">
        <v>0</v>
      </c>
      <c r="G1883" s="105">
        <v>12.079438047580888</v>
      </c>
      <c r="H1883" s="105">
        <v>16.862159711090069</v>
      </c>
      <c r="I1883" s="105">
        <v>18.767488492004208</v>
      </c>
      <c r="J1883" s="105">
        <v>23.393277909047498</v>
      </c>
      <c r="K1883" s="105">
        <v>27.006873683615801</v>
      </c>
      <c r="L1883" s="105">
        <v>1.0305670801349438</v>
      </c>
      <c r="M1883" s="105">
        <v>1.0499472132790744</v>
      </c>
      <c r="N1883" s="105">
        <v>1.6350599152528567</v>
      </c>
      <c r="O1883" s="105">
        <v>2.366271276984532</v>
      </c>
      <c r="P1883" s="105">
        <v>4.2478842238935339</v>
      </c>
      <c r="Q1883" s="105">
        <v>6.5649119823809166</v>
      </c>
      <c r="R1883" s="105">
        <v>9.0022912278719378</v>
      </c>
      <c r="S1883" s="105">
        <v>0</v>
      </c>
      <c r="T1883" s="105">
        <v>0</v>
      </c>
      <c r="U1883" s="105">
        <v>0</v>
      </c>
    </row>
    <row r="1884" spans="1:21">
      <c r="A1884" s="54">
        <v>1882</v>
      </c>
      <c r="B1884" s="104">
        <v>4519</v>
      </c>
      <c r="C1884" s="104">
        <v>4519</v>
      </c>
      <c r="D1884" s="105">
        <v>77</v>
      </c>
      <c r="E1884" s="105">
        <v>975430000</v>
      </c>
      <c r="F1884" s="105">
        <v>0</v>
      </c>
      <c r="G1884" s="105">
        <v>5.7775791008385617</v>
      </c>
      <c r="H1884" s="105">
        <v>7.8536831748987561</v>
      </c>
      <c r="I1884" s="105">
        <v>8.310485217635101</v>
      </c>
      <c r="J1884" s="105">
        <v>10.446880449629477</v>
      </c>
      <c r="K1884" s="105">
        <v>11.950028715763214</v>
      </c>
      <c r="L1884" s="105">
        <v>1.594252304641095</v>
      </c>
      <c r="M1884" s="105">
        <v>0.729292133853092</v>
      </c>
      <c r="N1884" s="105">
        <v>0.99182206082528657</v>
      </c>
      <c r="O1884" s="105">
        <v>1.6336511852016131</v>
      </c>
      <c r="P1884" s="105">
        <v>2.3350023156675817</v>
      </c>
      <c r="Q1884" s="105">
        <v>3.4896092258216114</v>
      </c>
      <c r="R1884" s="105">
        <v>4.5137336725301269</v>
      </c>
      <c r="S1884" s="105">
        <v>0</v>
      </c>
      <c r="T1884" s="105">
        <v>4.9688349631087929</v>
      </c>
      <c r="U1884" s="105">
        <v>4.9688349631087938</v>
      </c>
    </row>
    <row r="1885" spans="1:21">
      <c r="A1885" s="54">
        <v>1883</v>
      </c>
      <c r="B1885" s="104">
        <v>4520</v>
      </c>
      <c r="C1885" s="104">
        <v>4520</v>
      </c>
      <c r="D1885" s="105">
        <v>102.99999999999999</v>
      </c>
      <c r="E1885" s="105">
        <v>1950860000</v>
      </c>
      <c r="F1885" s="105">
        <v>0</v>
      </c>
      <c r="G1885" s="105">
        <v>2.9111990696043528</v>
      </c>
      <c r="H1885" s="105">
        <v>3.840034437091755</v>
      </c>
      <c r="I1885" s="105">
        <v>4.0976918969887741</v>
      </c>
      <c r="J1885" s="105">
        <v>5.0367891033755603</v>
      </c>
      <c r="K1885" s="105">
        <v>6.2682828759697848</v>
      </c>
      <c r="L1885" s="105">
        <v>2.0842513729252472</v>
      </c>
      <c r="M1885" s="105">
        <v>0.74796982925478939</v>
      </c>
      <c r="N1885" s="105">
        <v>0.91574887923234705</v>
      </c>
      <c r="O1885" s="105">
        <v>1.1182539516741659</v>
      </c>
      <c r="P1885" s="105">
        <v>1.3901356072617277</v>
      </c>
      <c r="Q1885" s="105">
        <v>1.943663346370065</v>
      </c>
      <c r="R1885" s="105">
        <v>2.3905055907508785</v>
      </c>
      <c r="S1885" s="105">
        <v>0</v>
      </c>
      <c r="T1885" s="105">
        <v>2.7287104967082869</v>
      </c>
      <c r="U1885" s="105">
        <v>2.7287104967082882</v>
      </c>
    </row>
    <row r="1886" spans="1:21">
      <c r="A1886" s="54">
        <v>1884</v>
      </c>
      <c r="B1886" s="104">
        <v>4539</v>
      </c>
      <c r="C1886" s="104">
        <v>4539</v>
      </c>
      <c r="D1886" s="105">
        <v>540.99999999999989</v>
      </c>
      <c r="E1886" s="105">
        <v>2977700000</v>
      </c>
      <c r="F1886" s="105">
        <v>0</v>
      </c>
      <c r="G1886" s="105">
        <v>4.7311258896337449</v>
      </c>
      <c r="H1886" s="105">
        <v>5.9098629909549318</v>
      </c>
      <c r="I1886" s="105">
        <v>5.9361074538586012</v>
      </c>
      <c r="J1886" s="105">
        <v>6.9446430198334035</v>
      </c>
      <c r="K1886" s="105">
        <v>7.6605134129415546</v>
      </c>
      <c r="L1886" s="105">
        <v>3.3192360964213243</v>
      </c>
      <c r="M1886" s="105">
        <v>1.7853033292733518</v>
      </c>
      <c r="N1886" s="105">
        <v>1.996935874049734</v>
      </c>
      <c r="O1886" s="105">
        <v>2.4103894568058455</v>
      </c>
      <c r="P1886" s="105">
        <v>2.836863681526157</v>
      </c>
      <c r="Q1886" s="105">
        <v>3.5342528168169025</v>
      </c>
      <c r="R1886" s="105">
        <v>4.0272409896459767</v>
      </c>
      <c r="S1886" s="105">
        <v>0</v>
      </c>
      <c r="T1886" s="105">
        <v>4.2577062509801271</v>
      </c>
      <c r="U1886" s="105">
        <v>4.2577062509801289</v>
      </c>
    </row>
    <row r="1887" spans="1:21">
      <c r="A1887" s="54">
        <v>1885</v>
      </c>
      <c r="B1887" s="104">
        <v>4540</v>
      </c>
      <c r="C1887" s="104">
        <v>4540</v>
      </c>
      <c r="D1887" s="105">
        <v>8093.0000000000009</v>
      </c>
      <c r="E1887" s="105">
        <v>17249800000</v>
      </c>
      <c r="F1887" s="105">
        <v>0</v>
      </c>
      <c r="G1887" s="105">
        <v>2.7885653624373061</v>
      </c>
      <c r="H1887" s="105">
        <v>3.2943257654634381</v>
      </c>
      <c r="I1887" s="105">
        <v>3.189630519283114</v>
      </c>
      <c r="J1887" s="105">
        <v>3.5474670548243772</v>
      </c>
      <c r="K1887" s="105">
        <v>3.7866208774185721</v>
      </c>
      <c r="L1887" s="105">
        <v>3.9062932585484762</v>
      </c>
      <c r="M1887" s="105">
        <v>3.054125884649221</v>
      </c>
      <c r="N1887" s="105">
        <v>2.6393646758612541</v>
      </c>
      <c r="O1887" s="105">
        <v>2.5300066622219419</v>
      </c>
      <c r="P1887" s="105">
        <v>2.3802201908897023</v>
      </c>
      <c r="Q1887" s="105">
        <v>2.5007274887461914</v>
      </c>
      <c r="R1887" s="105">
        <v>2.5474701344061632</v>
      </c>
      <c r="S1887" s="105">
        <v>0</v>
      </c>
      <c r="T1887" s="105">
        <v>3.0137348228958132</v>
      </c>
      <c r="U1887" s="105">
        <v>3.0137348228958127</v>
      </c>
    </row>
    <row r="1888" spans="1:21">
      <c r="A1888" s="54">
        <v>1886</v>
      </c>
      <c r="B1888" s="104">
        <v>4541</v>
      </c>
      <c r="C1888" s="104">
        <v>4541</v>
      </c>
      <c r="D1888" s="105">
        <v>3840</v>
      </c>
      <c r="E1888" s="105">
        <v>2926290000</v>
      </c>
      <c r="F1888" s="105">
        <v>0</v>
      </c>
      <c r="G1888" s="105">
        <v>2.4045305857879073</v>
      </c>
      <c r="H1888" s="105">
        <v>2.9109312856599732</v>
      </c>
      <c r="I1888" s="105">
        <v>2.8785403494618667</v>
      </c>
      <c r="J1888" s="105">
        <v>3.337706880906683</v>
      </c>
      <c r="K1888" s="105">
        <v>3.7226432489579073</v>
      </c>
      <c r="L1888" s="105">
        <v>2.7119248952123649</v>
      </c>
      <c r="M1888" s="105">
        <v>1.59723129771312</v>
      </c>
      <c r="N1888" s="105">
        <v>1.5532817037029969</v>
      </c>
      <c r="O1888" s="105">
        <v>1.6312502084481064</v>
      </c>
      <c r="P1888" s="105">
        <v>1.6786435360389889</v>
      </c>
      <c r="Q1888" s="105">
        <v>1.9370839413249679</v>
      </c>
      <c r="R1888" s="105">
        <v>2.1256426668687252</v>
      </c>
      <c r="S1888" s="105">
        <v>0</v>
      </c>
      <c r="T1888" s="105">
        <v>2.3741175500069676</v>
      </c>
      <c r="U1888" s="105">
        <v>2.3741175500069667</v>
      </c>
    </row>
    <row r="1889" spans="1:21">
      <c r="A1889" s="54">
        <v>1887</v>
      </c>
      <c r="B1889" s="104">
        <v>4546</v>
      </c>
      <c r="C1889" s="104">
        <v>4546</v>
      </c>
      <c r="D1889" s="105">
        <v>2500</v>
      </c>
      <c r="E1889" s="105">
        <v>1950860000</v>
      </c>
      <c r="F1889" s="105">
        <v>0</v>
      </c>
      <c r="G1889" s="105">
        <v>6.2941566840907299</v>
      </c>
      <c r="H1889" s="105">
        <v>6.8265370075199963</v>
      </c>
      <c r="I1889" s="105">
        <v>6.0395398654613448</v>
      </c>
      <c r="J1889" s="105">
        <v>6.2467327304949514</v>
      </c>
      <c r="K1889" s="105">
        <v>6.6374690178437179</v>
      </c>
      <c r="L1889" s="105">
        <v>6.4350760225378147</v>
      </c>
      <c r="M1889" s="105">
        <v>7.5481010999946543</v>
      </c>
      <c r="N1889" s="105">
        <v>8.1189124920650819</v>
      </c>
      <c r="O1889" s="105">
        <v>8.4130152877692197</v>
      </c>
      <c r="P1889" s="105">
        <v>7.8866541583787448</v>
      </c>
      <c r="Q1889" s="105">
        <v>7.1770001680041799</v>
      </c>
      <c r="R1889" s="105">
        <v>6.5603700975048085</v>
      </c>
      <c r="S1889" s="105">
        <v>0</v>
      </c>
      <c r="T1889" s="105">
        <v>7.0152970526387692</v>
      </c>
      <c r="U1889" s="105">
        <v>7.0152970526387692</v>
      </c>
    </row>
    <row r="1890" spans="1:21">
      <c r="A1890" s="54">
        <v>1888</v>
      </c>
      <c r="B1890" s="104">
        <v>4547</v>
      </c>
      <c r="C1890" s="104">
        <v>4547</v>
      </c>
      <c r="D1890" s="105">
        <v>0</v>
      </c>
      <c r="E1890" s="105">
        <v>975430000</v>
      </c>
      <c r="F1890" s="105">
        <v>0</v>
      </c>
      <c r="G1890" s="105">
        <v>72.208400282386378</v>
      </c>
      <c r="H1890" s="105">
        <v>100</v>
      </c>
      <c r="I1890" s="105">
        <v>100</v>
      </c>
      <c r="J1890" s="105">
        <v>100</v>
      </c>
      <c r="K1890" s="105">
        <v>100</v>
      </c>
      <c r="L1890" s="105">
        <v>5.3321973611913673</v>
      </c>
      <c r="M1890" s="105">
        <v>5.5667514973141552</v>
      </c>
      <c r="N1890" s="105">
        <v>9.7848570133202415</v>
      </c>
      <c r="O1890" s="105">
        <v>12.801064206011469</v>
      </c>
      <c r="P1890" s="105">
        <v>24.974333932253931</v>
      </c>
      <c r="Q1890" s="105">
        <v>39.077487211644375</v>
      </c>
      <c r="R1890" s="105">
        <v>53.573974403060845</v>
      </c>
      <c r="S1890" s="105">
        <v>0</v>
      </c>
      <c r="T1890" s="105">
        <v>0</v>
      </c>
      <c r="U1890" s="105">
        <v>0</v>
      </c>
    </row>
    <row r="1891" spans="1:21">
      <c r="A1891" s="54">
        <v>1889</v>
      </c>
      <c r="B1891" s="104">
        <v>4548</v>
      </c>
      <c r="C1891" s="104">
        <v>4548</v>
      </c>
      <c r="D1891" s="105">
        <v>6597.9999999999991</v>
      </c>
      <c r="E1891" s="105">
        <v>2900510000</v>
      </c>
      <c r="F1891" s="105">
        <v>0</v>
      </c>
      <c r="G1891" s="105">
        <v>3.8336050839145384</v>
      </c>
      <c r="H1891" s="105">
        <v>4.7853966909553884</v>
      </c>
      <c r="I1891" s="105">
        <v>4.8465776136861445</v>
      </c>
      <c r="J1891" s="105">
        <v>5.5863814794814513</v>
      </c>
      <c r="K1891" s="105">
        <v>6.1460247765514779</v>
      </c>
      <c r="L1891" s="105">
        <v>2.9948873077294866</v>
      </c>
      <c r="M1891" s="105">
        <v>1.2639559527869157</v>
      </c>
      <c r="N1891" s="105">
        <v>1.5516292702436407</v>
      </c>
      <c r="O1891" s="105">
        <v>1.9772312646943762</v>
      </c>
      <c r="P1891" s="105">
        <v>2.2911604612072658</v>
      </c>
      <c r="Q1891" s="105">
        <v>2.8391642250171443</v>
      </c>
      <c r="R1891" s="105">
        <v>3.2627704711059464</v>
      </c>
      <c r="S1891" s="105">
        <v>0</v>
      </c>
      <c r="T1891" s="105">
        <v>3.4482320497811476</v>
      </c>
      <c r="U1891" s="105">
        <v>3.4482320497811489</v>
      </c>
    </row>
    <row r="1892" spans="1:21">
      <c r="A1892" s="54">
        <v>1890</v>
      </c>
      <c r="B1892" s="104">
        <v>4551</v>
      </c>
      <c r="C1892" s="104">
        <v>4551</v>
      </c>
      <c r="D1892" s="105">
        <v>5799</v>
      </c>
      <c r="E1892" s="105">
        <v>3850150000</v>
      </c>
      <c r="F1892" s="105">
        <v>0</v>
      </c>
      <c r="G1892" s="105">
        <v>3.0896345916749093</v>
      </c>
      <c r="H1892" s="105">
        <v>4.0281162486708144</v>
      </c>
      <c r="I1892" s="105">
        <v>4.2083309064415078</v>
      </c>
      <c r="J1892" s="105">
        <v>5.1233579062325862</v>
      </c>
      <c r="K1892" s="105">
        <v>5.860200457556676</v>
      </c>
      <c r="L1892" s="105">
        <v>3.1915853582282243</v>
      </c>
      <c r="M1892" s="105">
        <v>0.84380923348743042</v>
      </c>
      <c r="N1892" s="105">
        <v>1.0538716487037836</v>
      </c>
      <c r="O1892" s="105">
        <v>1.3464653437367373</v>
      </c>
      <c r="P1892" s="105">
        <v>1.5876719587781607</v>
      </c>
      <c r="Q1892" s="105">
        <v>2.0813824906428535</v>
      </c>
      <c r="R1892" s="105">
        <v>2.5244502940821718</v>
      </c>
      <c r="S1892" s="105">
        <v>0</v>
      </c>
      <c r="T1892" s="105">
        <v>2.9115730365196542</v>
      </c>
      <c r="U1892" s="105">
        <v>2.9115730365196546</v>
      </c>
    </row>
    <row r="1893" spans="1:21">
      <c r="A1893" s="54">
        <v>1891</v>
      </c>
      <c r="B1893" s="104">
        <v>4552</v>
      </c>
      <c r="C1893" s="104">
        <v>4552</v>
      </c>
      <c r="D1893" s="105">
        <v>102.99999999999999</v>
      </c>
      <c r="E1893" s="105">
        <v>975430000</v>
      </c>
      <c r="F1893" s="105">
        <v>0</v>
      </c>
      <c r="G1893" s="105">
        <v>20.891593973237782</v>
      </c>
      <c r="H1893" s="105">
        <v>29.138351550854523</v>
      </c>
      <c r="I1893" s="105">
        <v>32.250214337838983</v>
      </c>
      <c r="J1893" s="105">
        <v>40.021454360179774</v>
      </c>
      <c r="K1893" s="105">
        <v>46.135843220762801</v>
      </c>
      <c r="L1893" s="105">
        <v>0.40648919995579325</v>
      </c>
      <c r="M1893" s="105">
        <v>0.51866244912392201</v>
      </c>
      <c r="N1893" s="105">
        <v>1.9174793573672269</v>
      </c>
      <c r="O1893" s="105">
        <v>3.2307891359677705</v>
      </c>
      <c r="P1893" s="105">
        <v>6.6169812441506393</v>
      </c>
      <c r="Q1893" s="105">
        <v>11.375813482384721</v>
      </c>
      <c r="R1893" s="105">
        <v>15.668695479928337</v>
      </c>
      <c r="S1893" s="105">
        <v>0</v>
      </c>
      <c r="T1893" s="105">
        <v>17.347697315979357</v>
      </c>
      <c r="U1893" s="105">
        <v>17.347697315979357</v>
      </c>
    </row>
    <row r="1894" spans="1:21">
      <c r="A1894" s="54">
        <v>1892</v>
      </c>
      <c r="B1894" s="104">
        <v>4553</v>
      </c>
      <c r="C1894" s="104">
        <v>4553</v>
      </c>
      <c r="D1894" s="105">
        <v>0</v>
      </c>
      <c r="E1894" s="105">
        <v>975430000</v>
      </c>
      <c r="F1894" s="105">
        <v>0</v>
      </c>
      <c r="G1894" s="105">
        <v>26.363852881624958</v>
      </c>
      <c r="H1894" s="105">
        <v>36.503796297634558</v>
      </c>
      <c r="I1894" s="105">
        <v>40.510310525423712</v>
      </c>
      <c r="J1894" s="105">
        <v>50.330991864920371</v>
      </c>
      <c r="K1894" s="105">
        <v>57.273197639392151</v>
      </c>
      <c r="L1894" s="105">
        <v>0.64175272535786565</v>
      </c>
      <c r="M1894" s="105">
        <v>0.72731975540558103</v>
      </c>
      <c r="N1894" s="105">
        <v>2.5757185367823152</v>
      </c>
      <c r="O1894" s="105">
        <v>3.8279982920801743</v>
      </c>
      <c r="P1894" s="105">
        <v>8.7647637548410113</v>
      </c>
      <c r="Q1894" s="105">
        <v>14.44280636123802</v>
      </c>
      <c r="R1894" s="105">
        <v>19.772889661218713</v>
      </c>
      <c r="S1894" s="105">
        <v>0</v>
      </c>
      <c r="T1894" s="105">
        <v>0</v>
      </c>
      <c r="U1894" s="105">
        <v>0</v>
      </c>
    </row>
    <row r="1895" spans="1:21">
      <c r="A1895" s="54">
        <v>1893</v>
      </c>
      <c r="B1895" s="104">
        <v>4554</v>
      </c>
      <c r="C1895" s="104">
        <v>4554</v>
      </c>
      <c r="D1895" s="105">
        <v>102.99999999999999</v>
      </c>
      <c r="E1895" s="105">
        <v>975430000</v>
      </c>
      <c r="F1895" s="105">
        <v>0</v>
      </c>
      <c r="G1895" s="105">
        <v>37.748243898690269</v>
      </c>
      <c r="H1895" s="105">
        <v>53.578152630399103</v>
      </c>
      <c r="I1895" s="105">
        <v>59.318668983656146</v>
      </c>
      <c r="J1895" s="105">
        <v>73.818788068549878</v>
      </c>
      <c r="K1895" s="105">
        <v>73.818788068549878</v>
      </c>
      <c r="L1895" s="105">
        <v>1.7101842897374473</v>
      </c>
      <c r="M1895" s="105">
        <v>2.4912133354443129</v>
      </c>
      <c r="N1895" s="105">
        <v>4.674302597109337</v>
      </c>
      <c r="O1895" s="105">
        <v>5.4534973881570092</v>
      </c>
      <c r="P1895" s="105">
        <v>12.167932099211516</v>
      </c>
      <c r="Q1895" s="105">
        <v>20.132396745968148</v>
      </c>
      <c r="R1895" s="105">
        <v>27.914667757014666</v>
      </c>
      <c r="S1895" s="105">
        <v>0</v>
      </c>
      <c r="T1895" s="105">
        <v>31.068902988540643</v>
      </c>
      <c r="U1895" s="105">
        <v>31.068902988540653</v>
      </c>
    </row>
    <row r="1896" spans="1:21">
      <c r="A1896" s="54">
        <v>1894</v>
      </c>
      <c r="B1896" s="104">
        <v>4555</v>
      </c>
      <c r="C1896" s="104">
        <v>4555</v>
      </c>
      <c r="D1896" s="105">
        <v>0</v>
      </c>
      <c r="E1896" s="105">
        <v>975430000</v>
      </c>
      <c r="F1896" s="105">
        <v>0</v>
      </c>
      <c r="G1896" s="105">
        <v>100</v>
      </c>
      <c r="H1896" s="105">
        <v>100</v>
      </c>
      <c r="I1896" s="105">
        <v>100</v>
      </c>
      <c r="J1896" s="105">
        <v>100</v>
      </c>
      <c r="K1896" s="105">
        <v>100</v>
      </c>
      <c r="L1896" s="105">
        <v>7.2454503081794028</v>
      </c>
      <c r="M1896" s="105">
        <v>9.2150734139744213</v>
      </c>
      <c r="N1896" s="105">
        <v>14.061519431694304</v>
      </c>
      <c r="O1896" s="105">
        <v>25.51447600240753</v>
      </c>
      <c r="P1896" s="105">
        <v>61.515720424605057</v>
      </c>
      <c r="Q1896" s="105">
        <v>100</v>
      </c>
      <c r="R1896" s="105">
        <v>100</v>
      </c>
      <c r="S1896" s="105">
        <v>0</v>
      </c>
      <c r="T1896" s="105">
        <v>0</v>
      </c>
      <c r="U1896" s="105">
        <v>0</v>
      </c>
    </row>
    <row r="1897" spans="1:21">
      <c r="A1897" s="54">
        <v>1895</v>
      </c>
      <c r="B1897" s="104">
        <v>4556</v>
      </c>
      <c r="C1897" s="104">
        <v>4556</v>
      </c>
      <c r="D1897" s="105">
        <v>77</v>
      </c>
      <c r="E1897" s="105">
        <v>975430000</v>
      </c>
      <c r="F1897" s="105">
        <v>0</v>
      </c>
      <c r="G1897" s="105">
        <v>12.080392715036897</v>
      </c>
      <c r="H1897" s="105">
        <v>16.778323215329028</v>
      </c>
      <c r="I1897" s="105">
        <v>18.456155536861928</v>
      </c>
      <c r="J1897" s="105">
        <v>22.754164360514704</v>
      </c>
      <c r="K1897" s="105">
        <v>26.365936481231326</v>
      </c>
      <c r="L1897" s="105">
        <v>4.1140625261940578</v>
      </c>
      <c r="M1897" s="105">
        <v>1.3806163102899314</v>
      </c>
      <c r="N1897" s="105">
        <v>1.7416031437143629</v>
      </c>
      <c r="O1897" s="105">
        <v>2.4912935389363358</v>
      </c>
      <c r="P1897" s="105">
        <v>4.7256159269347737</v>
      </c>
      <c r="Q1897" s="105">
        <v>6.9210583263232222</v>
      </c>
      <c r="R1897" s="105">
        <v>9.1770939133567602</v>
      </c>
      <c r="S1897" s="105">
        <v>0</v>
      </c>
      <c r="T1897" s="105">
        <v>10.582192999560277</v>
      </c>
      <c r="U1897" s="105">
        <v>10.582192999560279</v>
      </c>
    </row>
    <row r="1898" spans="1:21">
      <c r="A1898" s="54">
        <v>1896</v>
      </c>
      <c r="B1898" s="104">
        <v>4557</v>
      </c>
      <c r="C1898" s="104">
        <v>4557</v>
      </c>
      <c r="D1898" s="105">
        <v>180</v>
      </c>
      <c r="E1898" s="105">
        <v>975430000</v>
      </c>
      <c r="F1898" s="105">
        <v>0</v>
      </c>
      <c r="G1898" s="105">
        <v>3.1973964096643379</v>
      </c>
      <c r="H1898" s="105">
        <v>4.1268259250201824</v>
      </c>
      <c r="I1898" s="105">
        <v>4.2921122346786138</v>
      </c>
      <c r="J1898" s="105">
        <v>4.7108905971516828</v>
      </c>
      <c r="K1898" s="105">
        <v>5.6211493152188732</v>
      </c>
      <c r="L1898" s="105">
        <v>3.0739109704226002</v>
      </c>
      <c r="M1898" s="105">
        <v>0.73550849540823537</v>
      </c>
      <c r="N1898" s="105">
        <v>0.69766535341736691</v>
      </c>
      <c r="O1898" s="105">
        <v>0.97911155335010835</v>
      </c>
      <c r="P1898" s="105">
        <v>1.6444450491383349</v>
      </c>
      <c r="Q1898" s="105">
        <v>2.1708456721545581</v>
      </c>
      <c r="R1898" s="105">
        <v>2.45265114705533</v>
      </c>
      <c r="S1898" s="105">
        <v>0</v>
      </c>
      <c r="T1898" s="105">
        <v>2.8085427268900189</v>
      </c>
      <c r="U1898" s="105">
        <v>2.8085427268900185</v>
      </c>
    </row>
    <row r="1899" spans="1:21">
      <c r="A1899" s="54">
        <v>1897</v>
      </c>
      <c r="B1899" s="104">
        <v>4558</v>
      </c>
      <c r="C1899" s="104">
        <v>4558</v>
      </c>
      <c r="D1899" s="105">
        <v>232.00000000000003</v>
      </c>
      <c r="E1899" s="105">
        <v>975430000</v>
      </c>
      <c r="F1899" s="105">
        <v>0</v>
      </c>
      <c r="G1899" s="105">
        <v>5.733437221751549</v>
      </c>
      <c r="H1899" s="105">
        <v>7.4008860776954233</v>
      </c>
      <c r="I1899" s="105">
        <v>6.5663962171248009</v>
      </c>
      <c r="J1899" s="105">
        <v>8.2627605309867604</v>
      </c>
      <c r="K1899" s="105">
        <v>6.3267312813374215</v>
      </c>
      <c r="L1899" s="105">
        <v>5.631921296833692</v>
      </c>
      <c r="M1899" s="105">
        <v>3.5817875974502935</v>
      </c>
      <c r="N1899" s="105">
        <v>3.3658642316465519</v>
      </c>
      <c r="O1899" s="105">
        <v>3.8831085977294468</v>
      </c>
      <c r="P1899" s="105">
        <v>3.8967028795305394</v>
      </c>
      <c r="Q1899" s="105">
        <v>4.5330013011157231</v>
      </c>
      <c r="R1899" s="105">
        <v>4.8779153729194986</v>
      </c>
      <c r="S1899" s="105">
        <v>0</v>
      </c>
      <c r="T1899" s="105">
        <v>5.3383760505101421</v>
      </c>
      <c r="U1899" s="105">
        <v>5.3383760505101403</v>
      </c>
    </row>
    <row r="1900" spans="1:21">
      <c r="A1900" s="54">
        <v>1898</v>
      </c>
      <c r="B1900" s="104">
        <v>4559</v>
      </c>
      <c r="C1900" s="104">
        <v>4559</v>
      </c>
      <c r="D1900" s="105">
        <v>232.00000000000003</v>
      </c>
      <c r="E1900" s="105">
        <v>975430000</v>
      </c>
      <c r="F1900" s="105">
        <v>0</v>
      </c>
      <c r="G1900" s="105">
        <v>12.679419344510903</v>
      </c>
      <c r="H1900" s="105">
        <v>15.0318077714675</v>
      </c>
      <c r="I1900" s="105">
        <v>14.506603686197943</v>
      </c>
      <c r="J1900" s="105">
        <v>16.126441287645914</v>
      </c>
      <c r="K1900" s="105">
        <v>16.948933359598954</v>
      </c>
      <c r="L1900" s="105">
        <v>9.487058458487942</v>
      </c>
      <c r="M1900" s="105">
        <v>5.7700529685369473</v>
      </c>
      <c r="N1900" s="105">
        <v>5.5833747842607515</v>
      </c>
      <c r="O1900" s="105">
        <v>7.369292245835795</v>
      </c>
      <c r="P1900" s="105">
        <v>9.5083582510431324</v>
      </c>
      <c r="Q1900" s="105">
        <v>11.147590462925633</v>
      </c>
      <c r="R1900" s="105">
        <v>11.06232737859319</v>
      </c>
      <c r="S1900" s="105">
        <v>0</v>
      </c>
      <c r="T1900" s="105">
        <v>11.268438333258716</v>
      </c>
      <c r="U1900" s="105">
        <v>11.268438333258715</v>
      </c>
    </row>
    <row r="1901" spans="1:21">
      <c r="A1901" s="54">
        <v>1899</v>
      </c>
      <c r="B1901" s="104">
        <v>4560</v>
      </c>
      <c r="C1901" s="104">
        <v>4560</v>
      </c>
      <c r="D1901" s="105">
        <v>0</v>
      </c>
      <c r="E1901" s="105">
        <v>975430000</v>
      </c>
      <c r="F1901" s="105">
        <v>0</v>
      </c>
      <c r="G1901" s="105">
        <v>100</v>
      </c>
      <c r="H1901" s="105">
        <v>100</v>
      </c>
      <c r="I1901" s="105">
        <v>100</v>
      </c>
      <c r="J1901" s="105">
        <v>100</v>
      </c>
      <c r="K1901" s="105">
        <v>100</v>
      </c>
      <c r="L1901" s="105">
        <v>6.8529323486791576</v>
      </c>
      <c r="M1901" s="105">
        <v>10.097139683958121</v>
      </c>
      <c r="N1901" s="105">
        <v>15.688117856067162</v>
      </c>
      <c r="O1901" s="105">
        <v>21.355741962492388</v>
      </c>
      <c r="P1901" s="105">
        <v>59.314043089103073</v>
      </c>
      <c r="Q1901" s="105">
        <v>100</v>
      </c>
      <c r="R1901" s="105">
        <v>100</v>
      </c>
      <c r="S1901" s="105">
        <v>0</v>
      </c>
      <c r="T1901" s="105">
        <v>0</v>
      </c>
      <c r="U1901" s="105">
        <v>0</v>
      </c>
    </row>
    <row r="1902" spans="1:21">
      <c r="A1902" s="54">
        <v>1900</v>
      </c>
      <c r="B1902" s="104">
        <v>4561</v>
      </c>
      <c r="C1902" s="104">
        <v>4561</v>
      </c>
      <c r="D1902" s="105">
        <v>979.00000000000011</v>
      </c>
      <c r="E1902" s="105">
        <v>3901720000</v>
      </c>
      <c r="F1902" s="105">
        <v>0</v>
      </c>
      <c r="G1902" s="105">
        <v>24.931383859682068</v>
      </c>
      <c r="H1902" s="105">
        <v>34.160471006520154</v>
      </c>
      <c r="I1902" s="105">
        <v>37.222486266696201</v>
      </c>
      <c r="J1902" s="105">
        <v>45.980733470199382</v>
      </c>
      <c r="K1902" s="105">
        <v>46.301156699956863</v>
      </c>
      <c r="L1902" s="105">
        <v>0.35731917106797639</v>
      </c>
      <c r="M1902" s="105">
        <v>0.69862818146706829</v>
      </c>
      <c r="N1902" s="105">
        <v>1.4447091197168311</v>
      </c>
      <c r="O1902" s="105">
        <v>1.9798631386740408</v>
      </c>
      <c r="P1902" s="105">
        <v>6.9355027252277344</v>
      </c>
      <c r="Q1902" s="105">
        <v>14.091633186141076</v>
      </c>
      <c r="R1902" s="105">
        <v>19.092518091806941</v>
      </c>
      <c r="S1902" s="105">
        <v>0</v>
      </c>
      <c r="T1902" s="105">
        <v>19.433033743096363</v>
      </c>
      <c r="U1902" s="105">
        <v>19.433033743096363</v>
      </c>
    </row>
    <row r="1903" spans="1:21">
      <c r="A1903" s="54">
        <v>1901</v>
      </c>
      <c r="B1903" s="104">
        <v>4568</v>
      </c>
      <c r="C1903" s="104">
        <v>4568</v>
      </c>
      <c r="D1903" s="105">
        <v>567</v>
      </c>
      <c r="E1903" s="105">
        <v>1950860000</v>
      </c>
      <c r="F1903" s="105">
        <v>0</v>
      </c>
      <c r="G1903" s="105">
        <v>23.394269547230376</v>
      </c>
      <c r="H1903" s="105">
        <v>33.054589809159012</v>
      </c>
      <c r="I1903" s="105">
        <v>36.70703067456369</v>
      </c>
      <c r="J1903" s="105">
        <v>46.138698276864538</v>
      </c>
      <c r="K1903" s="105">
        <v>37.11731016112531</v>
      </c>
      <c r="L1903" s="105">
        <v>0.29022422253461894</v>
      </c>
      <c r="M1903" s="105">
        <v>0.50941833534111236</v>
      </c>
      <c r="N1903" s="105">
        <v>1.0713021595082706</v>
      </c>
      <c r="O1903" s="105">
        <v>1.4084128339073145</v>
      </c>
      <c r="P1903" s="105">
        <v>4.9879673813703578</v>
      </c>
      <c r="Q1903" s="105">
        <v>11.018189348765771</v>
      </c>
      <c r="R1903" s="105">
        <v>16.948931896723956</v>
      </c>
      <c r="S1903" s="105">
        <v>0</v>
      </c>
      <c r="T1903" s="105">
        <v>17.720528720591194</v>
      </c>
      <c r="U1903" s="105">
        <v>17.720528720591194</v>
      </c>
    </row>
    <row r="1904" spans="1:21">
      <c r="A1904" s="54">
        <v>1902</v>
      </c>
      <c r="B1904" s="104">
        <v>4569</v>
      </c>
      <c r="C1904" s="104">
        <v>4569</v>
      </c>
      <c r="D1904" s="105">
        <v>0</v>
      </c>
      <c r="E1904" s="105">
        <v>975430000</v>
      </c>
      <c r="F1904" s="105">
        <v>0</v>
      </c>
      <c r="G1904" s="105">
        <v>17.2128814423296</v>
      </c>
      <c r="H1904" s="105">
        <v>23.561049621525864</v>
      </c>
      <c r="I1904" s="105">
        <v>25.752673408071683</v>
      </c>
      <c r="J1904" s="105">
        <v>31.639123777477582</v>
      </c>
      <c r="K1904" s="105">
        <v>35.721591361668246</v>
      </c>
      <c r="L1904" s="105">
        <v>6.9282752797396192</v>
      </c>
      <c r="M1904" s="105">
        <v>4.1001024333664269</v>
      </c>
      <c r="N1904" s="105">
        <v>4.596482873241297</v>
      </c>
      <c r="O1904" s="105">
        <v>4.8600515481755266</v>
      </c>
      <c r="P1904" s="105">
        <v>7.7646554574165636</v>
      </c>
      <c r="Q1904" s="105">
        <v>10.7860080951853</v>
      </c>
      <c r="R1904" s="105">
        <v>13.504468476806318</v>
      </c>
      <c r="S1904" s="105">
        <v>0</v>
      </c>
      <c r="T1904" s="105">
        <v>0</v>
      </c>
      <c r="U1904" s="105">
        <v>0</v>
      </c>
    </row>
    <row r="1905" spans="1:21">
      <c r="A1905" s="54">
        <v>1903</v>
      </c>
      <c r="B1905" s="104">
        <v>4570</v>
      </c>
      <c r="C1905" s="104">
        <v>4570</v>
      </c>
      <c r="D1905" s="105">
        <v>0</v>
      </c>
      <c r="E1905" s="105">
        <v>975430000</v>
      </c>
      <c r="F1905" s="105">
        <v>0</v>
      </c>
      <c r="G1905" s="105">
        <v>11.656442516681837</v>
      </c>
      <c r="H1905" s="105">
        <v>16.610496226471771</v>
      </c>
      <c r="I1905" s="105">
        <v>18.663478902313095</v>
      </c>
      <c r="J1905" s="105">
        <v>23.561049621525864</v>
      </c>
      <c r="K1905" s="105">
        <v>25.953968723712087</v>
      </c>
      <c r="L1905" s="105">
        <v>0.75541083432099299</v>
      </c>
      <c r="M1905" s="105">
        <v>0.91574887923234705</v>
      </c>
      <c r="N1905" s="105">
        <v>1.3136813003523125</v>
      </c>
      <c r="O1905" s="105">
        <v>1.5776177224559589</v>
      </c>
      <c r="P1905" s="105">
        <v>3.52397186485948</v>
      </c>
      <c r="Q1905" s="105">
        <v>6.1634250787745577</v>
      </c>
      <c r="R1905" s="105">
        <v>8.5400896380107625</v>
      </c>
      <c r="S1905" s="105">
        <v>0</v>
      </c>
      <c r="T1905" s="105">
        <v>0</v>
      </c>
      <c r="U1905" s="105">
        <v>0</v>
      </c>
    </row>
    <row r="1906" spans="1:21">
      <c r="A1906" s="54">
        <v>1904</v>
      </c>
      <c r="B1906" s="104">
        <v>4571</v>
      </c>
      <c r="C1906" s="104">
        <v>4571</v>
      </c>
      <c r="D1906" s="105">
        <v>26.000000000000004</v>
      </c>
      <c r="E1906" s="105">
        <v>5852580000</v>
      </c>
      <c r="F1906" s="105">
        <v>0</v>
      </c>
      <c r="G1906" s="105">
        <v>16.863466452953102</v>
      </c>
      <c r="H1906" s="105">
        <v>23.957472774116596</v>
      </c>
      <c r="I1906" s="105">
        <v>26.612306205694264</v>
      </c>
      <c r="J1906" s="105">
        <v>33.387976087719537</v>
      </c>
      <c r="K1906" s="105">
        <v>30.855465133393121</v>
      </c>
      <c r="L1906" s="105">
        <v>0.23849740512138434</v>
      </c>
      <c r="M1906" s="105">
        <v>0.41783142185957201</v>
      </c>
      <c r="N1906" s="105">
        <v>0.81322904255581552</v>
      </c>
      <c r="O1906" s="105">
        <v>1.185993763717895</v>
      </c>
      <c r="P1906" s="105">
        <v>4.233854850286118</v>
      </c>
      <c r="Q1906" s="105">
        <v>9.0438352865014782</v>
      </c>
      <c r="R1906" s="105">
        <v>12.45788584240354</v>
      </c>
      <c r="S1906" s="105">
        <v>0</v>
      </c>
      <c r="T1906" s="105">
        <v>13.338984522193536</v>
      </c>
      <c r="U1906" s="105">
        <v>13.338984522193529</v>
      </c>
    </row>
    <row r="1907" spans="1:21">
      <c r="A1907" s="54">
        <v>1905</v>
      </c>
      <c r="B1907" s="104">
        <v>4584</v>
      </c>
      <c r="C1907" s="104">
        <v>4584</v>
      </c>
      <c r="D1907" s="105">
        <v>77</v>
      </c>
      <c r="E1907" s="105">
        <v>975430000</v>
      </c>
      <c r="F1907" s="105">
        <v>0</v>
      </c>
      <c r="G1907" s="105">
        <v>12.976815661380801</v>
      </c>
      <c r="H1907" s="105">
        <v>18.55902128108092</v>
      </c>
      <c r="I1907" s="105">
        <v>20.893516528271203</v>
      </c>
      <c r="J1907" s="105">
        <v>26.365696546870279</v>
      </c>
      <c r="K1907" s="105">
        <v>23.89984003879195</v>
      </c>
      <c r="L1907" s="105">
        <v>0.20785894282594788</v>
      </c>
      <c r="M1907" s="105">
        <v>0.2738132737124846</v>
      </c>
      <c r="N1907" s="105">
        <v>0.68930552892108043</v>
      </c>
      <c r="O1907" s="105">
        <v>1.0674512611417541</v>
      </c>
      <c r="P1907" s="105">
        <v>3.0032101755071907</v>
      </c>
      <c r="Q1907" s="105">
        <v>6.1292389939100032</v>
      </c>
      <c r="R1907" s="105">
        <v>9.3316305909165465</v>
      </c>
      <c r="S1907" s="105">
        <v>0</v>
      </c>
      <c r="T1907" s="105">
        <v>10.283116568610849</v>
      </c>
      <c r="U1907" s="105">
        <v>10.283116568610847</v>
      </c>
    </row>
    <row r="1908" spans="1:21">
      <c r="A1908" s="54">
        <v>1906</v>
      </c>
      <c r="B1908" s="104">
        <v>4589</v>
      </c>
      <c r="C1908" s="104">
        <v>4589</v>
      </c>
      <c r="D1908" s="105">
        <v>26.000000000000004</v>
      </c>
      <c r="E1908" s="105">
        <v>2926290000</v>
      </c>
      <c r="F1908" s="105">
        <v>0</v>
      </c>
      <c r="G1908" s="105">
        <v>2.8320046082679933</v>
      </c>
      <c r="H1908" s="105">
        <v>3.9512500277983369</v>
      </c>
      <c r="I1908" s="105">
        <v>4.330314807583985</v>
      </c>
      <c r="J1908" s="105">
        <v>5.3202180027665804</v>
      </c>
      <c r="K1908" s="105">
        <v>6.1374241756986088</v>
      </c>
      <c r="L1908" s="105">
        <v>1.0371688643162489</v>
      </c>
      <c r="M1908" s="105">
        <v>0.27815590481507541</v>
      </c>
      <c r="N1908" s="105">
        <v>0.44562146165461397</v>
      </c>
      <c r="O1908" s="105">
        <v>0.75123872619330012</v>
      </c>
      <c r="P1908" s="105">
        <v>1.1988359145405685</v>
      </c>
      <c r="Q1908" s="105">
        <v>1.7482567928030315</v>
      </c>
      <c r="R1908" s="105">
        <v>2.2371219066037122</v>
      </c>
      <c r="S1908" s="105">
        <v>0</v>
      </c>
      <c r="T1908" s="105">
        <v>2.5223009327535046</v>
      </c>
      <c r="U1908" s="105">
        <v>2.5223009327535038</v>
      </c>
    </row>
    <row r="1909" spans="1:21">
      <c r="A1909" s="54">
        <v>1907</v>
      </c>
      <c r="B1909" s="104">
        <v>4590</v>
      </c>
      <c r="C1909" s="104">
        <v>4590</v>
      </c>
      <c r="D1909" s="105">
        <v>0</v>
      </c>
      <c r="E1909" s="105">
        <v>975430000</v>
      </c>
      <c r="F1909" s="105">
        <v>0</v>
      </c>
      <c r="G1909" s="105">
        <v>12.213439699907806</v>
      </c>
      <c r="H1909" s="105">
        <v>17.484548604902642</v>
      </c>
      <c r="I1909" s="105">
        <v>19.541580063126069</v>
      </c>
      <c r="J1909" s="105">
        <v>24.608012873873001</v>
      </c>
      <c r="K1909" s="105">
        <v>27.230249915380853</v>
      </c>
      <c r="L1909" s="105">
        <v>0.34465483649346423</v>
      </c>
      <c r="M1909" s="105">
        <v>0.13818222643201014</v>
      </c>
      <c r="N1909" s="105">
        <v>0.38964438149602942</v>
      </c>
      <c r="O1909" s="105">
        <v>1.2460377457471437</v>
      </c>
      <c r="P1909" s="105">
        <v>3.3320386445455714</v>
      </c>
      <c r="Q1909" s="105">
        <v>6.0621530272181792</v>
      </c>
      <c r="R1909" s="105">
        <v>8.8588262910482598</v>
      </c>
      <c r="S1909" s="105">
        <v>0</v>
      </c>
      <c r="T1909" s="105">
        <v>0</v>
      </c>
      <c r="U1909" s="105">
        <v>0</v>
      </c>
    </row>
    <row r="1910" spans="1:21">
      <c r="A1910" s="54">
        <v>1908</v>
      </c>
      <c r="B1910" s="104">
        <v>4591</v>
      </c>
      <c r="C1910" s="104">
        <v>4591</v>
      </c>
      <c r="D1910" s="105">
        <v>77</v>
      </c>
      <c r="E1910" s="105">
        <v>2977700000</v>
      </c>
      <c r="F1910" s="105">
        <v>0</v>
      </c>
      <c r="G1910" s="105">
        <v>4.0677718909065321</v>
      </c>
      <c r="H1910" s="105">
        <v>5.6018553889574854</v>
      </c>
      <c r="I1910" s="105">
        <v>6.1952694938509172</v>
      </c>
      <c r="J1910" s="105">
        <v>7.8870551797756052</v>
      </c>
      <c r="K1910" s="105">
        <v>7.6015211559127067</v>
      </c>
      <c r="L1910" s="105">
        <v>0.60140952342334464</v>
      </c>
      <c r="M1910" s="105">
        <v>0.25092915587528564</v>
      </c>
      <c r="N1910" s="105">
        <v>0.50905609687467501</v>
      </c>
      <c r="O1910" s="105">
        <v>0.79527539237513067</v>
      </c>
      <c r="P1910" s="105">
        <v>1.460183119884404</v>
      </c>
      <c r="Q1910" s="105">
        <v>2.2825925236956519</v>
      </c>
      <c r="R1910" s="105">
        <v>3.0712520434026738</v>
      </c>
      <c r="S1910" s="105">
        <v>0</v>
      </c>
      <c r="T1910" s="105">
        <v>3.3603475804112013</v>
      </c>
      <c r="U1910" s="105">
        <v>3.3603475804112009</v>
      </c>
    </row>
    <row r="1911" spans="1:21">
      <c r="A1911" s="54">
        <v>1909</v>
      </c>
      <c r="B1911" s="104">
        <v>4592</v>
      </c>
      <c r="C1911" s="104">
        <v>4592</v>
      </c>
      <c r="D1911" s="105">
        <v>0</v>
      </c>
      <c r="E1911" s="105">
        <v>975430000</v>
      </c>
      <c r="F1911" s="105">
        <v>0</v>
      </c>
      <c r="G1911" s="105">
        <v>7.9097809443693956</v>
      </c>
      <c r="H1911" s="105">
        <v>11.338252548242821</v>
      </c>
      <c r="I1911" s="105">
        <v>12.728383128870297</v>
      </c>
      <c r="J1911" s="105">
        <v>16.04883090161907</v>
      </c>
      <c r="K1911" s="105">
        <v>16.365064022833231</v>
      </c>
      <c r="L1911" s="105">
        <v>1.524779329870223</v>
      </c>
      <c r="M1911" s="105">
        <v>0.87724003079882418</v>
      </c>
      <c r="N1911" s="105">
        <v>0.98157838243900108</v>
      </c>
      <c r="O1911" s="105">
        <v>1.3872497410314748</v>
      </c>
      <c r="P1911" s="105">
        <v>2.7870033513547083</v>
      </c>
      <c r="Q1911" s="105">
        <v>4.1013678967995135</v>
      </c>
      <c r="R1911" s="105">
        <v>5.7475916896801849</v>
      </c>
      <c r="S1911" s="105">
        <v>0</v>
      </c>
      <c r="T1911" s="105">
        <v>0</v>
      </c>
      <c r="U1911" s="105">
        <v>0</v>
      </c>
    </row>
    <row r="1912" spans="1:21">
      <c r="A1912" s="54">
        <v>1910</v>
      </c>
      <c r="B1912" s="104">
        <v>4593</v>
      </c>
      <c r="C1912" s="104">
        <v>4593</v>
      </c>
      <c r="D1912" s="105">
        <v>0</v>
      </c>
      <c r="E1912" s="105">
        <v>975430000</v>
      </c>
      <c r="F1912" s="105">
        <v>0</v>
      </c>
      <c r="G1912" s="105">
        <v>61.520518456206432</v>
      </c>
      <c r="H1912" s="105">
        <v>94.917371332432751</v>
      </c>
      <c r="I1912" s="105">
        <v>100</v>
      </c>
      <c r="J1912" s="105">
        <v>100</v>
      </c>
      <c r="K1912" s="105">
        <v>28.887895622914321</v>
      </c>
      <c r="L1912" s="105">
        <v>0.52775852841894844</v>
      </c>
      <c r="M1912" s="105">
        <v>0.59979381568677892</v>
      </c>
      <c r="N1912" s="105">
        <v>1.3146460088597351</v>
      </c>
      <c r="O1912" s="105">
        <v>2.2029964604851933</v>
      </c>
      <c r="P1912" s="105">
        <v>7.6020777955037664</v>
      </c>
      <c r="Q1912" s="105">
        <v>18.559262551034333</v>
      </c>
      <c r="R1912" s="105">
        <v>37.751227234490308</v>
      </c>
      <c r="S1912" s="105">
        <v>0</v>
      </c>
      <c r="T1912" s="105">
        <v>0</v>
      </c>
      <c r="U1912" s="105">
        <v>0</v>
      </c>
    </row>
    <row r="1913" spans="1:21">
      <c r="A1913" s="54">
        <v>1911</v>
      </c>
      <c r="B1913" s="104">
        <v>4594</v>
      </c>
      <c r="C1913" s="104">
        <v>4594</v>
      </c>
      <c r="D1913" s="105">
        <v>0</v>
      </c>
      <c r="E1913" s="105">
        <v>975430000</v>
      </c>
      <c r="F1913" s="105">
        <v>1</v>
      </c>
      <c r="G1913" s="105">
        <v>-99999</v>
      </c>
      <c r="H1913" s="105">
        <v>-99999</v>
      </c>
      <c r="I1913" s="105">
        <v>-99999</v>
      </c>
      <c r="J1913" s="105">
        <v>-99999</v>
      </c>
      <c r="K1913" s="105">
        <v>-99999</v>
      </c>
      <c r="L1913" s="105">
        <v>-99999</v>
      </c>
      <c r="M1913" s="105">
        <v>-99999</v>
      </c>
      <c r="N1913" s="105">
        <v>-99999</v>
      </c>
      <c r="O1913" s="105">
        <v>-99999</v>
      </c>
      <c r="P1913" s="105">
        <v>-99999</v>
      </c>
      <c r="Q1913" s="105">
        <v>-99999</v>
      </c>
      <c r="R1913" s="105">
        <v>-99999</v>
      </c>
      <c r="S1913" s="105">
        <v>0</v>
      </c>
      <c r="T1913" s="105">
        <v>0</v>
      </c>
      <c r="U1913" s="105">
        <v>0</v>
      </c>
    </row>
    <row r="1914" spans="1:21">
      <c r="A1914" s="54">
        <v>1912</v>
      </c>
      <c r="B1914" s="104">
        <v>4595</v>
      </c>
      <c r="C1914" s="104">
        <v>4595</v>
      </c>
      <c r="D1914" s="105">
        <v>0</v>
      </c>
      <c r="E1914" s="105">
        <v>975430000</v>
      </c>
      <c r="F1914" s="105">
        <v>0</v>
      </c>
      <c r="G1914" s="105">
        <v>100</v>
      </c>
      <c r="H1914" s="105">
        <v>100</v>
      </c>
      <c r="I1914" s="105">
        <v>100</v>
      </c>
      <c r="J1914" s="105">
        <v>100</v>
      </c>
      <c r="K1914" s="105">
        <v>100</v>
      </c>
      <c r="L1914" s="105">
        <v>1.5177415517437551</v>
      </c>
      <c r="M1914" s="105">
        <v>1.3795822116851242</v>
      </c>
      <c r="N1914" s="105">
        <v>3.0372881972459691</v>
      </c>
      <c r="O1914" s="105">
        <v>5.5710509682240525</v>
      </c>
      <c r="P1914" s="105">
        <v>20.892131464960208</v>
      </c>
      <c r="Q1914" s="105">
        <v>46.136790318453798</v>
      </c>
      <c r="R1914" s="105">
        <v>94.909968655104919</v>
      </c>
      <c r="S1914" s="105">
        <v>0</v>
      </c>
      <c r="T1914" s="105">
        <v>0</v>
      </c>
      <c r="U1914" s="105">
        <v>0</v>
      </c>
    </row>
    <row r="1915" spans="1:21">
      <c r="A1915" s="54">
        <v>1913</v>
      </c>
      <c r="B1915" s="104">
        <v>4596</v>
      </c>
      <c r="C1915" s="104">
        <v>4596</v>
      </c>
      <c r="D1915" s="105">
        <v>0</v>
      </c>
      <c r="E1915" s="105">
        <v>975430000</v>
      </c>
      <c r="F1915" s="105">
        <v>0</v>
      </c>
      <c r="G1915" s="105">
        <v>23.231524451994034</v>
      </c>
      <c r="H1915" s="105">
        <v>32.253475695486863</v>
      </c>
      <c r="I1915" s="105">
        <v>35.341574432288787</v>
      </c>
      <c r="J1915" s="105">
        <v>43.711947324146671</v>
      </c>
      <c r="K1915" s="105">
        <v>49.583701442315629</v>
      </c>
      <c r="L1915" s="105">
        <v>10.546167266937752</v>
      </c>
      <c r="M1915" s="105">
        <v>2.9386183075056587</v>
      </c>
      <c r="N1915" s="105">
        <v>3.4896092401629693</v>
      </c>
      <c r="O1915" s="105">
        <v>4.4997030478227167</v>
      </c>
      <c r="P1915" s="105">
        <v>9.7137660720325929</v>
      </c>
      <c r="Q1915" s="105">
        <v>13.61519670752109</v>
      </c>
      <c r="R1915" s="105">
        <v>17.670787216144394</v>
      </c>
      <c r="S1915" s="105">
        <v>0</v>
      </c>
      <c r="T1915" s="105">
        <v>0</v>
      </c>
      <c r="U1915" s="105">
        <v>0</v>
      </c>
    </row>
    <row r="1916" spans="1:21">
      <c r="A1916" s="54">
        <v>1914</v>
      </c>
      <c r="B1916" s="104">
        <v>4597</v>
      </c>
      <c r="C1916" s="104">
        <v>4597</v>
      </c>
      <c r="D1916" s="105">
        <v>0</v>
      </c>
      <c r="E1916" s="105">
        <v>975430000</v>
      </c>
      <c r="F1916" s="105">
        <v>1</v>
      </c>
      <c r="G1916" s="105">
        <v>13.671226323601424</v>
      </c>
      <c r="H1916" s="105">
        <v>34.605291631616112</v>
      </c>
      <c r="I1916" s="105">
        <v>75.502454468980616</v>
      </c>
      <c r="J1916" s="105">
        <v>100</v>
      </c>
      <c r="K1916" s="105">
        <v>4.2976817488442505</v>
      </c>
      <c r="L1916" s="105">
        <v>0.35072303465190791</v>
      </c>
      <c r="M1916" s="105">
        <v>0.22742870811652757</v>
      </c>
      <c r="N1916" s="105">
        <v>0.66585318367192403</v>
      </c>
      <c r="O1916" s="105">
        <v>1.2729612892620401</v>
      </c>
      <c r="P1916" s="105">
        <v>2.1175083084585418</v>
      </c>
      <c r="Q1916" s="105">
        <v>4.6790253473734467</v>
      </c>
      <c r="R1916" s="105">
        <v>5.166575422449684</v>
      </c>
      <c r="S1916" s="105">
        <v>0</v>
      </c>
      <c r="T1916" s="105">
        <v>0</v>
      </c>
      <c r="U1916" s="105">
        <v>0</v>
      </c>
    </row>
    <row r="1917" spans="1:21">
      <c r="A1917" s="54">
        <v>1915</v>
      </c>
      <c r="B1917" s="104">
        <v>4598</v>
      </c>
      <c r="C1917" s="104">
        <v>4598</v>
      </c>
      <c r="D1917" s="105">
        <v>0</v>
      </c>
      <c r="E1917" s="105">
        <v>975430000</v>
      </c>
      <c r="F1917" s="105">
        <v>1</v>
      </c>
      <c r="G1917" s="105">
        <v>11.702188112419165</v>
      </c>
      <c r="H1917" s="105">
        <v>28.443822073136424</v>
      </c>
      <c r="I1917" s="105">
        <v>58.413041976583685</v>
      </c>
      <c r="J1917" s="105">
        <v>91.521900974071542</v>
      </c>
      <c r="K1917" s="105">
        <v>5.0892328509739597</v>
      </c>
      <c r="L1917" s="105">
        <v>0.43666741053147384</v>
      </c>
      <c r="M1917" s="105">
        <v>0.18804828396717735</v>
      </c>
      <c r="N1917" s="105">
        <v>0.44426572119088592</v>
      </c>
      <c r="O1917" s="105">
        <v>1.3573706572129736</v>
      </c>
      <c r="P1917" s="105">
        <v>2.4643631904221324</v>
      </c>
      <c r="Q1917" s="105">
        <v>4.295088823679122</v>
      </c>
      <c r="R1917" s="105">
        <v>4.5966891049770595</v>
      </c>
      <c r="S1917" s="105">
        <v>0</v>
      </c>
      <c r="T1917" s="105">
        <v>0</v>
      </c>
      <c r="U1917" s="105">
        <v>0</v>
      </c>
    </row>
    <row r="1918" spans="1:21">
      <c r="A1918" s="54">
        <v>1916</v>
      </c>
      <c r="B1918" s="104">
        <v>4599</v>
      </c>
      <c r="C1918" s="104">
        <v>4599</v>
      </c>
      <c r="D1918" s="105">
        <v>0</v>
      </c>
      <c r="E1918" s="105">
        <v>975430000</v>
      </c>
      <c r="F1918" s="105">
        <v>1</v>
      </c>
      <c r="G1918" s="105">
        <v>8.9544689936257331</v>
      </c>
      <c r="H1918" s="105">
        <v>18.456155536861928</v>
      </c>
      <c r="I1918" s="105">
        <v>27.455437988720227</v>
      </c>
      <c r="J1918" s="105">
        <v>29.661678541385243</v>
      </c>
      <c r="K1918" s="105">
        <v>1.6710804788011913</v>
      </c>
      <c r="L1918" s="105">
        <v>0.30328453328272759</v>
      </c>
      <c r="M1918" s="105">
        <v>0.28841498429788143</v>
      </c>
      <c r="N1918" s="105">
        <v>0.55168480867441305</v>
      </c>
      <c r="O1918" s="105">
        <v>1.183078204548802</v>
      </c>
      <c r="P1918" s="105">
        <v>2.683447493243253</v>
      </c>
      <c r="Q1918" s="105">
        <v>3.1548983823695602</v>
      </c>
      <c r="R1918" s="105">
        <v>3.9314887534143743</v>
      </c>
      <c r="S1918" s="105">
        <v>0</v>
      </c>
      <c r="T1918" s="105">
        <v>0</v>
      </c>
      <c r="U1918" s="105">
        <v>0</v>
      </c>
    </row>
    <row r="1919" spans="1:21">
      <c r="A1919" s="54">
        <v>1917</v>
      </c>
      <c r="B1919" s="104">
        <v>4600</v>
      </c>
      <c r="C1919" s="104">
        <v>4600</v>
      </c>
      <c r="D1919" s="105">
        <v>0</v>
      </c>
      <c r="E1919" s="105">
        <v>975430000</v>
      </c>
      <c r="F1919" s="105">
        <v>1</v>
      </c>
      <c r="G1919" s="105">
        <v>6.0652798706551954</v>
      </c>
      <c r="H1919" s="105">
        <v>11.844010709471915</v>
      </c>
      <c r="I1919" s="105">
        <v>17.180306456875361</v>
      </c>
      <c r="J1919" s="105">
        <v>18.817587108506778</v>
      </c>
      <c r="K1919" s="105">
        <v>1.356298905402243</v>
      </c>
      <c r="L1919" s="105">
        <v>0.33221635977435315</v>
      </c>
      <c r="M1919" s="105">
        <v>0.21613883942259543</v>
      </c>
      <c r="N1919" s="105">
        <v>0.38142403589484741</v>
      </c>
      <c r="O1919" s="105">
        <v>1.4748202069631897</v>
      </c>
      <c r="P1919" s="105">
        <v>2.0153212309077242</v>
      </c>
      <c r="Q1919" s="105">
        <v>2.6149209359711789</v>
      </c>
      <c r="R1919" s="105">
        <v>3.2260375974391704</v>
      </c>
      <c r="S1919" s="105">
        <v>0</v>
      </c>
      <c r="T1919" s="105">
        <v>0</v>
      </c>
      <c r="U1919" s="105">
        <v>0</v>
      </c>
    </row>
    <row r="1920" spans="1:21">
      <c r="A1920" s="54">
        <v>1918</v>
      </c>
      <c r="B1920" s="104">
        <v>4601</v>
      </c>
      <c r="C1920" s="104">
        <v>4601</v>
      </c>
      <c r="D1920" s="105">
        <v>0</v>
      </c>
      <c r="E1920" s="105">
        <v>975430000</v>
      </c>
      <c r="F1920" s="105">
        <v>1</v>
      </c>
      <c r="G1920" s="105">
        <v>6.0690080219350104</v>
      </c>
      <c r="H1920" s="105">
        <v>10.228350487272817</v>
      </c>
      <c r="I1920" s="105">
        <v>14.00284644726902</v>
      </c>
      <c r="J1920" s="105">
        <v>11.632300954533394</v>
      </c>
      <c r="K1920" s="105">
        <v>1.6555818795316066</v>
      </c>
      <c r="L1920" s="105">
        <v>0.46294669173363595</v>
      </c>
      <c r="M1920" s="105">
        <v>0.22753774741084207</v>
      </c>
      <c r="N1920" s="105">
        <v>0.42430653255446027</v>
      </c>
      <c r="O1920" s="105">
        <v>1.1660854521904787</v>
      </c>
      <c r="P1920" s="105">
        <v>2.0976688327344011</v>
      </c>
      <c r="Q1920" s="105">
        <v>2.54076636506618</v>
      </c>
      <c r="R1920" s="105">
        <v>3.2618414154088526</v>
      </c>
      <c r="S1920" s="105">
        <v>0</v>
      </c>
      <c r="T1920" s="105">
        <v>0</v>
      </c>
      <c r="U1920" s="105">
        <v>0</v>
      </c>
    </row>
    <row r="1921" spans="1:21">
      <c r="A1921" s="54">
        <v>1919</v>
      </c>
      <c r="B1921" s="104">
        <v>4648</v>
      </c>
      <c r="C1921" s="104">
        <v>4648</v>
      </c>
      <c r="D1921" s="105">
        <v>0</v>
      </c>
      <c r="E1921" s="105">
        <v>68529900000</v>
      </c>
      <c r="F1921" s="105">
        <v>1</v>
      </c>
      <c r="G1921" s="105">
        <v>81.54011448415082</v>
      </c>
      <c r="H1921" s="105">
        <v>100</v>
      </c>
      <c r="I1921" s="105">
        <v>100</v>
      </c>
      <c r="J1921" s="105">
        <v>100</v>
      </c>
      <c r="K1921" s="105">
        <v>15.512375158886874</v>
      </c>
      <c r="L1921" s="105">
        <v>3.7284721824067231</v>
      </c>
      <c r="M1921" s="105">
        <v>1.2636726293896805</v>
      </c>
      <c r="N1921" s="105">
        <v>1.3857778148247193</v>
      </c>
      <c r="O1921" s="105">
        <v>7.3200935484718945</v>
      </c>
      <c r="P1921" s="105">
        <v>22.994806581175332</v>
      </c>
      <c r="Q1921" s="105">
        <v>52.937625622561576</v>
      </c>
      <c r="R1921" s="105">
        <v>100</v>
      </c>
      <c r="S1921" s="105">
        <v>0</v>
      </c>
      <c r="T1921" s="105">
        <v>0</v>
      </c>
      <c r="U1921" s="105">
        <v>0</v>
      </c>
    </row>
    <row r="1922" spans="1:21">
      <c r="A1922" s="54">
        <v>1920</v>
      </c>
      <c r="B1922" s="104">
        <v>4649</v>
      </c>
      <c r="C1922" s="104">
        <v>4649</v>
      </c>
      <c r="D1922" s="105">
        <v>0</v>
      </c>
      <c r="E1922" s="105">
        <v>975430000</v>
      </c>
      <c r="F1922" s="105">
        <v>1</v>
      </c>
      <c r="G1922" s="105">
        <v>7.1581728006227108</v>
      </c>
      <c r="H1922" s="105">
        <v>7.9911191211381247</v>
      </c>
      <c r="I1922" s="105">
        <v>15.979367865965221</v>
      </c>
      <c r="J1922" s="105">
        <v>12.236093263335016</v>
      </c>
      <c r="K1922" s="105">
        <v>0.75692480597676759</v>
      </c>
      <c r="L1922" s="105">
        <v>0.19112953228869625</v>
      </c>
      <c r="M1922" s="105">
        <v>0.13098957438537884</v>
      </c>
      <c r="N1922" s="105">
        <v>0.15971646863318104</v>
      </c>
      <c r="O1922" s="105">
        <v>0.52844190542479885</v>
      </c>
      <c r="P1922" s="105">
        <v>1.3410061243102329</v>
      </c>
      <c r="Q1922" s="105">
        <v>3.2460739062553365</v>
      </c>
      <c r="R1922" s="105">
        <v>7.5412590730128155</v>
      </c>
      <c r="S1922" s="105">
        <v>0</v>
      </c>
      <c r="T1922" s="105">
        <v>0</v>
      </c>
      <c r="U1922" s="105">
        <v>0</v>
      </c>
    </row>
    <row r="1923" spans="1:21">
      <c r="A1923" s="54">
        <v>1921</v>
      </c>
      <c r="B1923" s="104">
        <v>4650</v>
      </c>
      <c r="C1923" s="104">
        <v>4650</v>
      </c>
      <c r="D1923" s="105">
        <v>0</v>
      </c>
      <c r="E1923" s="105">
        <v>975430000</v>
      </c>
      <c r="F1923" s="105">
        <v>1</v>
      </c>
      <c r="G1923" s="105">
        <v>4.2298326592407491</v>
      </c>
      <c r="H1923" s="105">
        <v>4.5523987185829391</v>
      </c>
      <c r="I1923" s="105">
        <v>5.8359431680769189</v>
      </c>
      <c r="J1923" s="105">
        <v>8.1805516824486073</v>
      </c>
      <c r="K1923" s="105">
        <v>1.1110933647169186</v>
      </c>
      <c r="L1923" s="105">
        <v>0.20218907479598547</v>
      </c>
      <c r="M1923" s="105">
        <v>0.12614494643508786</v>
      </c>
      <c r="N1923" s="105">
        <v>0.16106546025514418</v>
      </c>
      <c r="O1923" s="105">
        <v>0.5105676456810857</v>
      </c>
      <c r="P1923" s="105">
        <v>1.1392004926436674</v>
      </c>
      <c r="Q1923" s="105">
        <v>2.4069776909997018</v>
      </c>
      <c r="R1923" s="105">
        <v>3.5930246690294383</v>
      </c>
      <c r="S1923" s="105">
        <v>0</v>
      </c>
      <c r="T1923" s="105">
        <v>0</v>
      </c>
      <c r="U1923" s="105">
        <v>0</v>
      </c>
    </row>
    <row r="1924" spans="1:21">
      <c r="A1924" s="54">
        <v>1922</v>
      </c>
      <c r="B1924" s="104">
        <v>4651</v>
      </c>
      <c r="C1924" s="104">
        <v>4651</v>
      </c>
      <c r="D1924" s="105">
        <v>0</v>
      </c>
      <c r="E1924" s="105">
        <v>975430000</v>
      </c>
      <c r="F1924" s="105">
        <v>1</v>
      </c>
      <c r="G1924" s="105">
        <v>3.0110649839291219</v>
      </c>
      <c r="H1924" s="105">
        <v>3.7322834435692025</v>
      </c>
      <c r="I1924" s="105">
        <v>4.1599181676695354</v>
      </c>
      <c r="J1924" s="105">
        <v>5.6000809716147142</v>
      </c>
      <c r="K1924" s="105">
        <v>2.5760784893005995</v>
      </c>
      <c r="L1924" s="105">
        <v>0.47575623656712079</v>
      </c>
      <c r="M1924" s="105">
        <v>0.11110764873844908</v>
      </c>
      <c r="N1924" s="105">
        <v>0.13370321984892627</v>
      </c>
      <c r="O1924" s="105">
        <v>0.50349311861540758</v>
      </c>
      <c r="P1924" s="105">
        <v>1.0628866549214648</v>
      </c>
      <c r="Q1924" s="105">
        <v>1.823729347455499</v>
      </c>
      <c r="R1924" s="105">
        <v>2.446412150171168</v>
      </c>
      <c r="S1924" s="105">
        <v>0</v>
      </c>
      <c r="T1924" s="105">
        <v>0</v>
      </c>
      <c r="U1924" s="105">
        <v>0</v>
      </c>
    </row>
    <row r="1925" spans="1:21">
      <c r="A1925" s="54">
        <v>1923</v>
      </c>
      <c r="B1925" s="104">
        <v>4652</v>
      </c>
      <c r="C1925" s="104">
        <v>4652</v>
      </c>
      <c r="D1925" s="105">
        <v>0</v>
      </c>
      <c r="E1925" s="105">
        <v>975430000</v>
      </c>
      <c r="F1925" s="105">
        <v>1</v>
      </c>
      <c r="G1925" s="105">
        <v>5.6479268455757978</v>
      </c>
      <c r="H1925" s="105">
        <v>7.3787728283306055</v>
      </c>
      <c r="I1925" s="105">
        <v>14.279435412425924</v>
      </c>
      <c r="J1925" s="105">
        <v>11.843501605994664</v>
      </c>
      <c r="K1925" s="105">
        <v>1.1692240507179392</v>
      </c>
      <c r="L1925" s="105">
        <v>0.48315497118684791</v>
      </c>
      <c r="M1925" s="105">
        <v>0.188133394394424</v>
      </c>
      <c r="N1925" s="105">
        <v>0.22777761185934467</v>
      </c>
      <c r="O1925" s="105">
        <v>0.85822690676421443</v>
      </c>
      <c r="P1925" s="105">
        <v>2.258938562199909</v>
      </c>
      <c r="Q1925" s="105">
        <v>5.4861002338950495</v>
      </c>
      <c r="R1925" s="105">
        <v>8.4596848113137071</v>
      </c>
      <c r="S1925" s="105">
        <v>0</v>
      </c>
      <c r="T1925" s="105">
        <v>0</v>
      </c>
      <c r="U1925" s="105">
        <v>0</v>
      </c>
    </row>
    <row r="1926" spans="1:21">
      <c r="A1926" s="54">
        <v>1924</v>
      </c>
      <c r="B1926" s="104">
        <v>4653</v>
      </c>
      <c r="C1926" s="104">
        <v>4653</v>
      </c>
      <c r="D1926" s="105">
        <v>0</v>
      </c>
      <c r="E1926" s="105">
        <v>975430000</v>
      </c>
      <c r="F1926" s="105">
        <v>1</v>
      </c>
      <c r="G1926" s="105">
        <v>4.9979290513374561</v>
      </c>
      <c r="H1926" s="105">
        <v>5.9624185099193001</v>
      </c>
      <c r="I1926" s="105">
        <v>11.505154287925132</v>
      </c>
      <c r="J1926" s="105">
        <v>10.699239390454901</v>
      </c>
      <c r="K1926" s="105">
        <v>0.83657336828856199</v>
      </c>
      <c r="L1926" s="105">
        <v>0.24316391300091708</v>
      </c>
      <c r="M1926" s="105">
        <v>0.1123732967075826</v>
      </c>
      <c r="N1926" s="105">
        <v>0.13995045692078248</v>
      </c>
      <c r="O1926" s="105">
        <v>0.55372661839531245</v>
      </c>
      <c r="P1926" s="105">
        <v>1.5507058143353067</v>
      </c>
      <c r="Q1926" s="105">
        <v>4.1089836740884254</v>
      </c>
      <c r="R1926" s="105">
        <v>7.5408135606113476</v>
      </c>
      <c r="S1926" s="105">
        <v>0</v>
      </c>
      <c r="T1926" s="105">
        <v>0</v>
      </c>
      <c r="U1926" s="105">
        <v>0</v>
      </c>
    </row>
    <row r="1927" spans="1:21">
      <c r="A1927" s="54">
        <v>1925</v>
      </c>
      <c r="B1927" s="104">
        <v>4659</v>
      </c>
      <c r="C1927" s="104">
        <v>4659</v>
      </c>
      <c r="D1927" s="105">
        <v>0</v>
      </c>
      <c r="E1927" s="105">
        <v>2926290000</v>
      </c>
      <c r="F1927" s="105">
        <v>1</v>
      </c>
      <c r="G1927" s="105">
        <v>37.751227234490308</v>
      </c>
      <c r="H1927" s="105">
        <v>46.354995301885779</v>
      </c>
      <c r="I1927" s="105">
        <v>70.185380210601707</v>
      </c>
      <c r="J1927" s="105">
        <v>71.18802849932456</v>
      </c>
      <c r="K1927" s="105">
        <v>2.5933708014325894</v>
      </c>
      <c r="L1927" s="105">
        <v>0.14453388334275369</v>
      </c>
      <c r="M1927" s="105">
        <v>0.15725210624988861</v>
      </c>
      <c r="N1927" s="105">
        <v>0.77557432656216352</v>
      </c>
      <c r="O1927" s="105">
        <v>0.83811606460525767</v>
      </c>
      <c r="P1927" s="105">
        <v>2.0742386796227552</v>
      </c>
      <c r="Q1927" s="105">
        <v>11.380918095143159</v>
      </c>
      <c r="R1927" s="105">
        <v>21.713124161014033</v>
      </c>
      <c r="S1927" s="105">
        <v>0</v>
      </c>
      <c r="T1927" s="105">
        <v>0</v>
      </c>
      <c r="U1927" s="105">
        <v>0</v>
      </c>
    </row>
    <row r="1928" spans="1:21">
      <c r="A1928" s="54">
        <v>1926</v>
      </c>
      <c r="B1928" s="104">
        <v>4660</v>
      </c>
      <c r="C1928" s="104">
        <v>4660</v>
      </c>
      <c r="D1928" s="105">
        <v>0</v>
      </c>
      <c r="E1928" s="105">
        <v>975430000</v>
      </c>
      <c r="F1928" s="105">
        <v>1</v>
      </c>
      <c r="G1928" s="105">
        <v>19.427532144065186</v>
      </c>
      <c r="H1928" s="105">
        <v>29.661678541385243</v>
      </c>
      <c r="I1928" s="105">
        <v>44.893351305880358</v>
      </c>
      <c r="J1928" s="105">
        <v>32.253475695486863</v>
      </c>
      <c r="K1928" s="105">
        <v>1.5502137175152344</v>
      </c>
      <c r="L1928" s="105">
        <v>0.1</v>
      </c>
      <c r="M1928" s="105">
        <v>0.2226539322834454</v>
      </c>
      <c r="N1928" s="105">
        <v>0.87240231004074231</v>
      </c>
      <c r="O1928" s="105">
        <v>0.57441994474896341</v>
      </c>
      <c r="P1928" s="105">
        <v>1.2547146121032775</v>
      </c>
      <c r="Q1928" s="105">
        <v>5.4613114327427201</v>
      </c>
      <c r="R1928" s="105">
        <v>8.3052699915878669</v>
      </c>
      <c r="S1928" s="105">
        <v>0</v>
      </c>
      <c r="T1928" s="105">
        <v>0</v>
      </c>
      <c r="U1928" s="105">
        <v>0</v>
      </c>
    </row>
    <row r="1929" spans="1:21">
      <c r="A1929" s="54">
        <v>1927</v>
      </c>
      <c r="B1929" s="104">
        <v>4661</v>
      </c>
      <c r="C1929" s="104">
        <v>4661</v>
      </c>
      <c r="D1929" s="105">
        <v>1005</v>
      </c>
      <c r="E1929" s="105">
        <v>975430000</v>
      </c>
      <c r="F1929" s="105">
        <v>0</v>
      </c>
      <c r="G1929" s="105">
        <v>7.0383643707259269</v>
      </c>
      <c r="H1929" s="105">
        <v>9.4917370942361057</v>
      </c>
      <c r="I1929" s="105">
        <v>9.8578871898594578</v>
      </c>
      <c r="J1929" s="105">
        <v>11.864671367795133</v>
      </c>
      <c r="K1929" s="105">
        <v>0.86388661500393593</v>
      </c>
      <c r="L1929" s="105">
        <v>0.11969403684865536</v>
      </c>
      <c r="M1929" s="105">
        <v>0.46780370241983094</v>
      </c>
      <c r="N1929" s="105">
        <v>0.84061905480710952</v>
      </c>
      <c r="O1929" s="105">
        <v>0.72836588991349027</v>
      </c>
      <c r="P1929" s="105">
        <v>0.96263953542074054</v>
      </c>
      <c r="Q1929" s="105">
        <v>2.9515247557457966</v>
      </c>
      <c r="R1929" s="105">
        <v>5.0719205847063176</v>
      </c>
      <c r="S1929" s="105">
        <v>0</v>
      </c>
      <c r="T1929" s="105">
        <v>4.188259516456875</v>
      </c>
      <c r="U1929" s="105">
        <v>4.188259516456875</v>
      </c>
    </row>
    <row r="1930" spans="1:21">
      <c r="A1930" s="54">
        <v>1928</v>
      </c>
      <c r="B1930" s="104">
        <v>4662</v>
      </c>
      <c r="C1930" s="104">
        <v>4662</v>
      </c>
      <c r="D1930" s="105">
        <v>64105.999999999993</v>
      </c>
      <c r="E1930" s="105">
        <v>975430000</v>
      </c>
      <c r="F1930" s="105">
        <v>0</v>
      </c>
      <c r="G1930" s="105">
        <v>4.8926480068264304</v>
      </c>
      <c r="H1930" s="105">
        <v>6.7522520256811918</v>
      </c>
      <c r="I1930" s="105">
        <v>7.3013362563409832</v>
      </c>
      <c r="J1930" s="105">
        <v>8.9064557550540133</v>
      </c>
      <c r="K1930" s="105">
        <v>1.8183404272909161</v>
      </c>
      <c r="L1930" s="105">
        <v>0.12902893527926154</v>
      </c>
      <c r="M1930" s="105">
        <v>0.45523919104284305</v>
      </c>
      <c r="N1930" s="105">
        <v>1.0298730744469653</v>
      </c>
      <c r="O1930" s="105">
        <v>1.162145093009612</v>
      </c>
      <c r="P1930" s="105">
        <v>1.2003236249244476</v>
      </c>
      <c r="Q1930" s="105">
        <v>2.0523040531311025</v>
      </c>
      <c r="R1930" s="105">
        <v>3.5953549747133615</v>
      </c>
      <c r="S1930" s="105">
        <v>0</v>
      </c>
      <c r="T1930" s="105">
        <v>3.2746084514784268</v>
      </c>
      <c r="U1930" s="105">
        <v>3.2746084514784282</v>
      </c>
    </row>
    <row r="1931" spans="1:21">
      <c r="A1931" s="54">
        <v>1929</v>
      </c>
      <c r="B1931" s="104">
        <v>4669</v>
      </c>
      <c r="C1931" s="104">
        <v>4669</v>
      </c>
      <c r="D1931" s="105">
        <v>194553</v>
      </c>
      <c r="E1931" s="105">
        <v>4851370000</v>
      </c>
      <c r="F1931" s="105">
        <v>0</v>
      </c>
      <c r="G1931" s="105">
        <v>37.68013400922198</v>
      </c>
      <c r="H1931" s="105">
        <v>54.620624010062279</v>
      </c>
      <c r="I1931" s="105">
        <v>61.999019748757362</v>
      </c>
      <c r="J1931" s="105">
        <v>48.524930287940791</v>
      </c>
      <c r="K1931" s="105">
        <v>1.267661687721451</v>
      </c>
      <c r="L1931" s="105">
        <v>0.12366185557869014</v>
      </c>
      <c r="M1931" s="105">
        <v>0.57896425104003091</v>
      </c>
      <c r="N1931" s="105">
        <v>1.1951695008633743</v>
      </c>
      <c r="O1931" s="105">
        <v>0.81385568081565252</v>
      </c>
      <c r="P1931" s="105">
        <v>2.3295614533998155</v>
      </c>
      <c r="Q1931" s="105">
        <v>11.21326010386416</v>
      </c>
      <c r="R1931" s="105">
        <v>25.361072544963687</v>
      </c>
      <c r="S1931" s="105">
        <v>0</v>
      </c>
      <c r="T1931" s="105">
        <v>20.475659594519104</v>
      </c>
      <c r="U1931" s="105">
        <v>20.475659594519104</v>
      </c>
    </row>
    <row r="1932" spans="1:21">
      <c r="A1932" s="54">
        <v>1930</v>
      </c>
      <c r="B1932" s="104">
        <v>4670</v>
      </c>
      <c r="C1932" s="104">
        <v>4670</v>
      </c>
      <c r="D1932" s="105">
        <v>4652</v>
      </c>
      <c r="E1932" s="105">
        <v>5903990000</v>
      </c>
      <c r="F1932" s="105">
        <v>0</v>
      </c>
      <c r="G1932" s="105">
        <v>22.071843926381696</v>
      </c>
      <c r="H1932" s="105">
        <v>31.320015291528438</v>
      </c>
      <c r="I1932" s="105">
        <v>33.180624700516979</v>
      </c>
      <c r="J1932" s="105">
        <v>33.737353933208318</v>
      </c>
      <c r="K1932" s="105">
        <v>4.1276604229065974</v>
      </c>
      <c r="L1932" s="105">
        <v>0.40856574987026656</v>
      </c>
      <c r="M1932" s="105">
        <v>1.6726708943072632</v>
      </c>
      <c r="N1932" s="105">
        <v>2.7054082866749818</v>
      </c>
      <c r="O1932" s="105">
        <v>2.4741440377555284</v>
      </c>
      <c r="P1932" s="105">
        <v>3.7717221991047567</v>
      </c>
      <c r="Q1932" s="105">
        <v>9.1708716820782623</v>
      </c>
      <c r="R1932" s="105">
        <v>15.487473836667244</v>
      </c>
      <c r="S1932" s="105">
        <v>0</v>
      </c>
      <c r="T1932" s="105">
        <v>13.34402958008336</v>
      </c>
      <c r="U1932" s="105">
        <v>13.344029580083365</v>
      </c>
    </row>
    <row r="1933" spans="1:21">
      <c r="A1933" s="54">
        <v>1931</v>
      </c>
      <c r="B1933" s="104">
        <v>4678</v>
      </c>
      <c r="C1933" s="104">
        <v>4678</v>
      </c>
      <c r="D1933" s="105">
        <v>8436.9999999999982</v>
      </c>
      <c r="E1933" s="105">
        <v>4877150000</v>
      </c>
      <c r="F1933" s="105">
        <v>0</v>
      </c>
      <c r="G1933" s="105">
        <v>11.408319867989485</v>
      </c>
      <c r="H1933" s="105">
        <v>14.400102346132966</v>
      </c>
      <c r="I1933" s="105">
        <v>14.221333992880227</v>
      </c>
      <c r="J1933" s="105">
        <v>15.267020315886125</v>
      </c>
      <c r="K1933" s="105">
        <v>6.0160860761997901</v>
      </c>
      <c r="L1933" s="105">
        <v>0.43766943944497982</v>
      </c>
      <c r="M1933" s="105">
        <v>1.3911392127680671</v>
      </c>
      <c r="N1933" s="105">
        <v>2.3716354411431255</v>
      </c>
      <c r="O1933" s="105">
        <v>2.4998751131186987</v>
      </c>
      <c r="P1933" s="105">
        <v>4.0367033653666162</v>
      </c>
      <c r="Q1933" s="105">
        <v>6.8894670158996911</v>
      </c>
      <c r="R1933" s="105">
        <v>9.3056099311540965</v>
      </c>
      <c r="S1933" s="105">
        <v>0</v>
      </c>
      <c r="T1933" s="105">
        <v>7.3537468431653243</v>
      </c>
      <c r="U1933" s="105">
        <v>7.3537468431653252</v>
      </c>
    </row>
    <row r="1934" spans="1:21">
      <c r="A1934" s="54">
        <v>1932</v>
      </c>
      <c r="B1934" s="104">
        <v>4679</v>
      </c>
      <c r="C1934" s="104">
        <v>4679</v>
      </c>
      <c r="D1934" s="105">
        <v>718.99999999999989</v>
      </c>
      <c r="E1934" s="105">
        <v>975430000</v>
      </c>
      <c r="F1934" s="105">
        <v>0</v>
      </c>
      <c r="G1934" s="105">
        <v>100</v>
      </c>
      <c r="H1934" s="105">
        <v>100</v>
      </c>
      <c r="I1934" s="105">
        <v>100</v>
      </c>
      <c r="J1934" s="105">
        <v>100</v>
      </c>
      <c r="K1934" s="105">
        <v>100</v>
      </c>
      <c r="L1934" s="105">
        <v>43.144259696560354</v>
      </c>
      <c r="M1934" s="105">
        <v>27.119248952123648</v>
      </c>
      <c r="N1934" s="105">
        <v>40.390400784389236</v>
      </c>
      <c r="O1934" s="105">
        <v>56.666998244509919</v>
      </c>
      <c r="P1934" s="105">
        <v>99.688035001520291</v>
      </c>
      <c r="Q1934" s="105">
        <v>100</v>
      </c>
      <c r="R1934" s="105">
        <v>100</v>
      </c>
      <c r="S1934" s="105">
        <v>0</v>
      </c>
      <c r="T1934" s="105">
        <v>80.584078556591962</v>
      </c>
      <c r="U1934" s="105">
        <v>80.584078556591948</v>
      </c>
    </row>
    <row r="1935" spans="1:21">
      <c r="A1935" s="54">
        <v>1933</v>
      </c>
      <c r="B1935" s="104">
        <v>4680</v>
      </c>
      <c r="C1935" s="104">
        <v>4680</v>
      </c>
      <c r="D1935" s="105">
        <v>18</v>
      </c>
      <c r="E1935" s="105">
        <v>975430000</v>
      </c>
      <c r="F1935" s="105">
        <v>0</v>
      </c>
      <c r="G1935" s="105">
        <v>100</v>
      </c>
      <c r="H1935" s="105">
        <v>100</v>
      </c>
      <c r="I1935" s="105">
        <v>100</v>
      </c>
      <c r="J1935" s="105">
        <v>100</v>
      </c>
      <c r="K1935" s="105">
        <v>100</v>
      </c>
      <c r="L1935" s="105">
        <v>14.715871524408183</v>
      </c>
      <c r="M1935" s="105">
        <v>18.611249280869167</v>
      </c>
      <c r="N1935" s="105">
        <v>37.76189777147686</v>
      </c>
      <c r="O1935" s="105">
        <v>54.282851907596317</v>
      </c>
      <c r="P1935" s="105">
        <v>100</v>
      </c>
      <c r="Q1935" s="105">
        <v>100</v>
      </c>
      <c r="R1935" s="105">
        <v>100</v>
      </c>
      <c r="S1935" s="105">
        <v>0</v>
      </c>
      <c r="T1935" s="105">
        <v>77.114322540362537</v>
      </c>
      <c r="U1935" s="105">
        <v>77.114322540362537</v>
      </c>
    </row>
    <row r="1936" spans="1:21">
      <c r="A1936" s="54">
        <v>1934</v>
      </c>
      <c r="B1936" s="104">
        <v>4681</v>
      </c>
      <c r="C1936" s="104">
        <v>4681</v>
      </c>
      <c r="D1936" s="105">
        <v>1118</v>
      </c>
      <c r="E1936" s="105">
        <v>975430000</v>
      </c>
      <c r="F1936" s="105">
        <v>0</v>
      </c>
      <c r="G1936" s="105">
        <v>97.70905872456315</v>
      </c>
      <c r="H1936" s="105">
        <v>100</v>
      </c>
      <c r="I1936" s="105">
        <v>100</v>
      </c>
      <c r="J1936" s="105">
        <v>59.323357082770485</v>
      </c>
      <c r="K1936" s="105">
        <v>6.0074285653438464</v>
      </c>
      <c r="L1936" s="105">
        <v>0.46132379748448493</v>
      </c>
      <c r="M1936" s="105">
        <v>1.3349841256319659</v>
      </c>
      <c r="N1936" s="105">
        <v>2.7562435147179514</v>
      </c>
      <c r="O1936" s="105">
        <v>2.6587519572370422</v>
      </c>
      <c r="P1936" s="105">
        <v>5.3103474394599788</v>
      </c>
      <c r="Q1936" s="105">
        <v>17.036451264795623</v>
      </c>
      <c r="R1936" s="105">
        <v>44.294773288468633</v>
      </c>
      <c r="S1936" s="105">
        <v>0</v>
      </c>
      <c r="T1936" s="105">
        <v>36.407726646706095</v>
      </c>
      <c r="U1936" s="105">
        <v>36.407726646706102</v>
      </c>
    </row>
    <row r="1937" spans="1:21">
      <c r="A1937" s="54">
        <v>1935</v>
      </c>
      <c r="B1937" s="104">
        <v>4682</v>
      </c>
      <c r="C1937" s="104">
        <v>4682</v>
      </c>
      <c r="D1937" s="105">
        <v>531</v>
      </c>
      <c r="E1937" s="105">
        <v>975430000</v>
      </c>
      <c r="F1937" s="105">
        <v>0</v>
      </c>
      <c r="G1937" s="105">
        <v>49.583701442315629</v>
      </c>
      <c r="H1937" s="105">
        <v>77.258325503142942</v>
      </c>
      <c r="I1937" s="105">
        <v>85.182256323978137</v>
      </c>
      <c r="J1937" s="105">
        <v>39.08362348982525</v>
      </c>
      <c r="K1937" s="105">
        <v>5.3582387042502369</v>
      </c>
      <c r="L1937" s="105">
        <v>0.33682530636065572</v>
      </c>
      <c r="M1937" s="105">
        <v>0.93791868905565978</v>
      </c>
      <c r="N1937" s="105">
        <v>1.9021545559514075</v>
      </c>
      <c r="O1937" s="105">
        <v>1.9719823762525208</v>
      </c>
      <c r="P1937" s="105">
        <v>4.3368760859582229</v>
      </c>
      <c r="Q1937" s="105">
        <v>11.780524810762932</v>
      </c>
      <c r="R1937" s="105">
        <v>27.684233305292889</v>
      </c>
      <c r="S1937" s="105">
        <v>0</v>
      </c>
      <c r="T1937" s="105">
        <v>25.451388382762207</v>
      </c>
      <c r="U1937" s="105">
        <v>25.451388382762207</v>
      </c>
    </row>
    <row r="1938" spans="1:21">
      <c r="A1938" s="54">
        <v>1936</v>
      </c>
      <c r="B1938" s="104">
        <v>4684</v>
      </c>
      <c r="C1938" s="104">
        <v>4684</v>
      </c>
      <c r="D1938" s="105">
        <v>21160</v>
      </c>
      <c r="E1938" s="105">
        <v>1950860000</v>
      </c>
      <c r="F1938" s="105">
        <v>0</v>
      </c>
      <c r="G1938" s="105">
        <v>15.344609684227002</v>
      </c>
      <c r="H1938" s="105">
        <v>21.432954817000947</v>
      </c>
      <c r="I1938" s="105">
        <v>23.771792462505527</v>
      </c>
      <c r="J1938" s="105">
        <v>26.470980052869699</v>
      </c>
      <c r="K1938" s="105">
        <v>10.333150844899368</v>
      </c>
      <c r="L1938" s="105">
        <v>0.40967527281120308</v>
      </c>
      <c r="M1938" s="105">
        <v>1.1459990501953852</v>
      </c>
      <c r="N1938" s="105">
        <v>2.4167376532764551</v>
      </c>
      <c r="O1938" s="105">
        <v>2.5869377676801721</v>
      </c>
      <c r="P1938" s="105">
        <v>3.9983336330371868</v>
      </c>
      <c r="Q1938" s="105">
        <v>7.7348265346569196</v>
      </c>
      <c r="R1938" s="105">
        <v>11.24232824580422</v>
      </c>
      <c r="S1938" s="105">
        <v>0</v>
      </c>
      <c r="T1938" s="105">
        <v>10.574027168247007</v>
      </c>
      <c r="U1938" s="105">
        <v>10.574027168247008</v>
      </c>
    </row>
    <row r="1939" spans="1:21">
      <c r="A1939" s="54">
        <v>1937</v>
      </c>
      <c r="B1939" s="104">
        <v>4685</v>
      </c>
      <c r="C1939" s="104">
        <v>4685</v>
      </c>
      <c r="D1939" s="105">
        <v>18320</v>
      </c>
      <c r="E1939" s="105">
        <v>975430000</v>
      </c>
      <c r="F1939" s="105">
        <v>0</v>
      </c>
      <c r="G1939" s="105">
        <v>46.786604260202182</v>
      </c>
      <c r="H1939" s="105">
        <v>75.496565965326255</v>
      </c>
      <c r="I1939" s="105">
        <v>89.779700079153315</v>
      </c>
      <c r="J1939" s="105">
        <v>69.205185477680701</v>
      </c>
      <c r="K1939" s="105">
        <v>11.655610185714641</v>
      </c>
      <c r="L1939" s="105">
        <v>0.53715481700020684</v>
      </c>
      <c r="M1939" s="105">
        <v>1.2731758036745344</v>
      </c>
      <c r="N1939" s="105">
        <v>3.1314036552982456</v>
      </c>
      <c r="O1939" s="105">
        <v>3.2732501333974904</v>
      </c>
      <c r="P1939" s="105">
        <v>5.3171777254296915</v>
      </c>
      <c r="Q1939" s="105">
        <v>15.378808575182639</v>
      </c>
      <c r="R1939" s="105">
        <v>28.636628471567828</v>
      </c>
      <c r="S1939" s="105">
        <v>0</v>
      </c>
      <c r="T1939" s="105">
        <v>29.205938762468975</v>
      </c>
      <c r="U1939" s="105">
        <v>29.205938762468978</v>
      </c>
    </row>
    <row r="1940" spans="1:21">
      <c r="A1940" s="54">
        <v>1938</v>
      </c>
      <c r="B1940" s="104">
        <v>4686</v>
      </c>
      <c r="C1940" s="104">
        <v>4686</v>
      </c>
      <c r="D1940" s="105">
        <v>2054.0000000000005</v>
      </c>
      <c r="E1940" s="105">
        <v>975430000</v>
      </c>
      <c r="F1940" s="105">
        <v>0</v>
      </c>
      <c r="G1940" s="105">
        <v>32.892158382526205</v>
      </c>
      <c r="H1940" s="105">
        <v>52.731872962462653</v>
      </c>
      <c r="I1940" s="105">
        <v>61.520518456206432</v>
      </c>
      <c r="J1940" s="105">
        <v>58.282596432195547</v>
      </c>
      <c r="K1940" s="105">
        <v>10.716477408500474</v>
      </c>
      <c r="L1940" s="105">
        <v>0.30832344106685977</v>
      </c>
      <c r="M1940" s="105">
        <v>0.7996408705343957</v>
      </c>
      <c r="N1940" s="105">
        <v>2.6131048000161807</v>
      </c>
      <c r="O1940" s="105">
        <v>2.7758233810485464</v>
      </c>
      <c r="P1940" s="105">
        <v>4.4609646958026357</v>
      </c>
      <c r="Q1940" s="105">
        <v>11.61571632264334</v>
      </c>
      <c r="R1940" s="105">
        <v>20.763174978969669</v>
      </c>
      <c r="S1940" s="105">
        <v>0</v>
      </c>
      <c r="T1940" s="105">
        <v>21.62336434433108</v>
      </c>
      <c r="U1940" s="105">
        <v>21.623364344331073</v>
      </c>
    </row>
    <row r="1941" spans="1:21">
      <c r="A1941" s="54">
        <v>1939</v>
      </c>
      <c r="B1941" s="104">
        <v>4687</v>
      </c>
      <c r="C1941" s="104">
        <v>4687</v>
      </c>
      <c r="D1941" s="105">
        <v>1237</v>
      </c>
      <c r="E1941" s="105">
        <v>975430000</v>
      </c>
      <c r="F1941" s="105">
        <v>0</v>
      </c>
      <c r="G1941" s="105">
        <v>59.323357082770485</v>
      </c>
      <c r="H1941" s="105">
        <v>100</v>
      </c>
      <c r="I1941" s="105">
        <v>100</v>
      </c>
      <c r="J1941" s="105">
        <v>89.786702611760717</v>
      </c>
      <c r="K1941" s="105">
        <v>11.185548810219352</v>
      </c>
      <c r="L1941" s="105">
        <v>0.4154842255742297</v>
      </c>
      <c r="M1941" s="105">
        <v>0.9421079040439978</v>
      </c>
      <c r="N1941" s="105">
        <v>2.7394854020084289</v>
      </c>
      <c r="O1941" s="105">
        <v>3.4136746276642413</v>
      </c>
      <c r="P1941" s="105">
        <v>5.9685591815726218</v>
      </c>
      <c r="Q1941" s="105">
        <v>15.670320735624994</v>
      </c>
      <c r="R1941" s="105">
        <v>30.760259228103216</v>
      </c>
      <c r="S1941" s="105">
        <v>0</v>
      </c>
      <c r="T1941" s="105">
        <v>35.017124984111859</v>
      </c>
      <c r="U1941" s="105">
        <v>35.017124984111845</v>
      </c>
    </row>
    <row r="1942" spans="1:21">
      <c r="A1942" s="54">
        <v>1940</v>
      </c>
      <c r="B1942" s="104">
        <v>4688</v>
      </c>
      <c r="C1942" s="104">
        <v>4688</v>
      </c>
      <c r="D1942" s="105">
        <v>852</v>
      </c>
      <c r="E1942" s="105">
        <v>975430000</v>
      </c>
      <c r="F1942" s="105">
        <v>0</v>
      </c>
      <c r="G1942" s="105">
        <v>7.7258325503142959</v>
      </c>
      <c r="H1942" s="105">
        <v>10.856562080507015</v>
      </c>
      <c r="I1942" s="105">
        <v>12.036623176214302</v>
      </c>
      <c r="J1942" s="105">
        <v>14.830839270692621</v>
      </c>
      <c r="K1942" s="105">
        <v>13.78468048396326</v>
      </c>
      <c r="L1942" s="105">
        <v>1.0211659099777599</v>
      </c>
      <c r="M1942" s="105">
        <v>1.1732678780275991</v>
      </c>
      <c r="N1942" s="105">
        <v>1.6859225903579331</v>
      </c>
      <c r="O1942" s="105">
        <v>1.8271955230652202</v>
      </c>
      <c r="P1942" s="105">
        <v>2.4384354630643044</v>
      </c>
      <c r="Q1942" s="105">
        <v>4.3256158744122546</v>
      </c>
      <c r="R1942" s="105">
        <v>5.7675486052693534</v>
      </c>
      <c r="S1942" s="105">
        <v>0</v>
      </c>
      <c r="T1942" s="105">
        <v>6.4561407838221605</v>
      </c>
      <c r="U1942" s="105">
        <v>6.4561407838221605</v>
      </c>
    </row>
    <row r="1943" spans="1:21">
      <c r="A1943" s="54">
        <v>1941</v>
      </c>
      <c r="B1943" s="104">
        <v>4689</v>
      </c>
      <c r="C1943" s="104">
        <v>4689</v>
      </c>
      <c r="D1943" s="105">
        <v>203571</v>
      </c>
      <c r="E1943" s="105">
        <v>3927430000</v>
      </c>
      <c r="F1943" s="105">
        <v>0</v>
      </c>
      <c r="G1943" s="105">
        <v>5.2855497936592215</v>
      </c>
      <c r="H1943" s="105">
        <v>7.1231968448018783</v>
      </c>
      <c r="I1943" s="105">
        <v>7.5462457642430216</v>
      </c>
      <c r="J1943" s="105">
        <v>9.0686033715090755</v>
      </c>
      <c r="K1943" s="105">
        <v>9.1813227849887635</v>
      </c>
      <c r="L1943" s="105">
        <v>0.78842145153662091</v>
      </c>
      <c r="M1943" s="105">
        <v>0.90184872327928745</v>
      </c>
      <c r="N1943" s="105">
        <v>1.5431020533591382</v>
      </c>
      <c r="O1943" s="105">
        <v>1.8890666652079129</v>
      </c>
      <c r="P1943" s="105">
        <v>2.5655639975347806</v>
      </c>
      <c r="Q1943" s="105">
        <v>3.3674223997290973</v>
      </c>
      <c r="R1943" s="105">
        <v>4.200322894303687</v>
      </c>
      <c r="S1943" s="105">
        <v>0</v>
      </c>
      <c r="T1943" s="105">
        <v>4.4550555620127072</v>
      </c>
      <c r="U1943" s="105">
        <v>4.4550555620127064</v>
      </c>
    </row>
    <row r="1944" spans="1:21">
      <c r="A1944" s="54">
        <v>1942</v>
      </c>
      <c r="B1944" s="104">
        <v>4695</v>
      </c>
      <c r="C1944" s="104">
        <v>4695</v>
      </c>
      <c r="D1944" s="105">
        <v>100002</v>
      </c>
      <c r="E1944" s="105">
        <v>1976570000</v>
      </c>
      <c r="F1944" s="105">
        <v>0</v>
      </c>
      <c r="G1944" s="105">
        <v>16.12394660764911</v>
      </c>
      <c r="H1944" s="105">
        <v>23.829227180755957</v>
      </c>
      <c r="I1944" s="105">
        <v>25.891370964795343</v>
      </c>
      <c r="J1944" s="105">
        <v>25.212571019265908</v>
      </c>
      <c r="K1944" s="105">
        <v>6.2043591281879404</v>
      </c>
      <c r="L1944" s="105">
        <v>0.16938381989739706</v>
      </c>
      <c r="M1944" s="105">
        <v>0.46850950400022806</v>
      </c>
      <c r="N1944" s="105">
        <v>1.9745629708080301</v>
      </c>
      <c r="O1944" s="105">
        <v>2.0427177260462273</v>
      </c>
      <c r="P1944" s="105">
        <v>2.9266911018880597</v>
      </c>
      <c r="Q1944" s="105">
        <v>6.8146203982765581</v>
      </c>
      <c r="R1944" s="105">
        <v>11.117682546845884</v>
      </c>
      <c r="S1944" s="105">
        <v>0</v>
      </c>
      <c r="T1944" s="105">
        <v>10.231303580701386</v>
      </c>
      <c r="U1944" s="105">
        <v>10.231303580701386</v>
      </c>
    </row>
    <row r="1945" spans="1:21">
      <c r="A1945" s="54">
        <v>1943</v>
      </c>
      <c r="B1945" s="104">
        <v>4696</v>
      </c>
      <c r="C1945" s="104">
        <v>4696</v>
      </c>
      <c r="D1945" s="105">
        <v>211.99999999999997</v>
      </c>
      <c r="E1945" s="105">
        <v>975430000</v>
      </c>
      <c r="F1945" s="105">
        <v>0</v>
      </c>
      <c r="G1945" s="105">
        <v>66.442072419179752</v>
      </c>
      <c r="H1945" s="105">
        <v>100</v>
      </c>
      <c r="I1945" s="105">
        <v>100</v>
      </c>
      <c r="J1945" s="105">
        <v>100</v>
      </c>
      <c r="K1945" s="105">
        <v>18.054910983472762</v>
      </c>
      <c r="L1945" s="105">
        <v>0.29459146906403716</v>
      </c>
      <c r="M1945" s="105">
        <v>0.7125928778711168</v>
      </c>
      <c r="N1945" s="105">
        <v>2.759225910826534</v>
      </c>
      <c r="O1945" s="105">
        <v>3.3750970198467409</v>
      </c>
      <c r="P1945" s="105">
        <v>6.291797159909307</v>
      </c>
      <c r="Q1945" s="105">
        <v>17.302623017532063</v>
      </c>
      <c r="R1945" s="105">
        <v>35.341527882542422</v>
      </c>
      <c r="S1945" s="105">
        <v>0</v>
      </c>
      <c r="T1945" s="105">
        <v>37.547869895020398</v>
      </c>
      <c r="U1945" s="105">
        <v>37.547869895020405</v>
      </c>
    </row>
    <row r="1946" spans="1:21">
      <c r="A1946" s="54">
        <v>1944</v>
      </c>
      <c r="B1946" s="104">
        <v>4697</v>
      </c>
      <c r="C1946" s="104">
        <v>4697</v>
      </c>
      <c r="D1946" s="105">
        <v>211.99999999999997</v>
      </c>
      <c r="E1946" s="105">
        <v>975430000</v>
      </c>
      <c r="F1946" s="105">
        <v>0</v>
      </c>
      <c r="G1946" s="105">
        <v>36.109869526169625</v>
      </c>
      <c r="H1946" s="105">
        <v>60.401963571047382</v>
      </c>
      <c r="I1946" s="105">
        <v>72.21973905233925</v>
      </c>
      <c r="J1946" s="105">
        <v>73.824622142391249</v>
      </c>
      <c r="K1946" s="105">
        <v>8.2639502398199145</v>
      </c>
      <c r="L1946" s="105">
        <v>0.29787343898456858</v>
      </c>
      <c r="M1946" s="105">
        <v>0.75152313010635607</v>
      </c>
      <c r="N1946" s="105">
        <v>2.3349906846846933</v>
      </c>
      <c r="O1946" s="105">
        <v>2.8996271327507164</v>
      </c>
      <c r="P1946" s="105">
        <v>4.4997078870623666</v>
      </c>
      <c r="Q1946" s="105">
        <v>12.213632339733845</v>
      </c>
      <c r="R1946" s="105">
        <v>22.000686230039246</v>
      </c>
      <c r="S1946" s="105">
        <v>0</v>
      </c>
      <c r="T1946" s="105">
        <v>24.651515447927437</v>
      </c>
      <c r="U1946" s="105">
        <v>24.651515447927441</v>
      </c>
    </row>
    <row r="1947" spans="1:21">
      <c r="A1947" s="54">
        <v>1945</v>
      </c>
      <c r="B1947" s="104">
        <v>4698</v>
      </c>
      <c r="C1947" s="104">
        <v>4698</v>
      </c>
      <c r="D1947" s="105">
        <v>99576</v>
      </c>
      <c r="E1947" s="105">
        <v>975430000</v>
      </c>
      <c r="F1947" s="105">
        <v>0</v>
      </c>
      <c r="G1947" s="105">
        <v>41.526349957939331</v>
      </c>
      <c r="H1947" s="105">
        <v>77.258325503142956</v>
      </c>
      <c r="I1947" s="105">
        <v>92.280777684309626</v>
      </c>
      <c r="J1947" s="105">
        <v>65.139372483042095</v>
      </c>
      <c r="K1947" s="105">
        <v>5.4550213409444117</v>
      </c>
      <c r="L1947" s="105">
        <v>0.25103300248494548</v>
      </c>
      <c r="M1947" s="105">
        <v>0.74370002163311999</v>
      </c>
      <c r="N1947" s="105">
        <v>1.7161864892858825</v>
      </c>
      <c r="O1947" s="105">
        <v>1.7604330053334276</v>
      </c>
      <c r="P1947" s="105">
        <v>3.3332744662960945</v>
      </c>
      <c r="Q1947" s="105">
        <v>11.515105707574167</v>
      </c>
      <c r="R1947" s="105">
        <v>22.832357363599289</v>
      </c>
      <c r="S1947" s="105">
        <v>0</v>
      </c>
      <c r="T1947" s="105">
        <v>26.984328085465446</v>
      </c>
      <c r="U1947" s="105">
        <v>26.984328085465439</v>
      </c>
    </row>
    <row r="1948" spans="1:21">
      <c r="A1948" s="54">
        <v>1946</v>
      </c>
      <c r="B1948" s="104">
        <v>4699</v>
      </c>
      <c r="C1948" s="104">
        <v>4699</v>
      </c>
      <c r="D1948" s="105">
        <v>4919</v>
      </c>
      <c r="E1948" s="105">
        <v>7519420000</v>
      </c>
      <c r="F1948" s="105">
        <v>0</v>
      </c>
      <c r="G1948" s="105">
        <v>4.2947476376131206</v>
      </c>
      <c r="H1948" s="105">
        <v>5.9482807713877692</v>
      </c>
      <c r="I1948" s="105">
        <v>6.6340482134539842</v>
      </c>
      <c r="J1948" s="105">
        <v>8.5477127586868882</v>
      </c>
      <c r="K1948" s="105">
        <v>8.1662064831891588</v>
      </c>
      <c r="L1948" s="105">
        <v>0.68995680176461094</v>
      </c>
      <c r="M1948" s="105">
        <v>0.69464231817715183</v>
      </c>
      <c r="N1948" s="105">
        <v>0.9335308571726243</v>
      </c>
      <c r="O1948" s="105">
        <v>1.0910204672598312</v>
      </c>
      <c r="P1948" s="105">
        <v>1.8236785064871386</v>
      </c>
      <c r="Q1948" s="105">
        <v>2.6266844340996656</v>
      </c>
      <c r="R1948" s="105">
        <v>3.3000064452481559</v>
      </c>
      <c r="S1948" s="105">
        <v>0</v>
      </c>
      <c r="T1948" s="105">
        <v>3.7292096412116753</v>
      </c>
      <c r="U1948" s="105">
        <v>3.7292096412116753</v>
      </c>
    </row>
    <row r="1949" spans="1:21">
      <c r="A1949" s="54">
        <v>1947</v>
      </c>
      <c r="B1949" s="104">
        <v>4790</v>
      </c>
      <c r="C1949" s="104">
        <v>4790</v>
      </c>
      <c r="D1949" s="105">
        <v>18564</v>
      </c>
      <c r="E1949" s="105">
        <v>1950860000</v>
      </c>
      <c r="F1949" s="105">
        <v>0</v>
      </c>
      <c r="G1949" s="105">
        <v>16.820799982962765</v>
      </c>
      <c r="H1949" s="105">
        <v>23.070194421077414</v>
      </c>
      <c r="I1949" s="105">
        <v>25.456766257740593</v>
      </c>
      <c r="J1949" s="105">
        <v>29.928900870586912</v>
      </c>
      <c r="K1949" s="105">
        <v>0.35305906410655152</v>
      </c>
      <c r="L1949" s="105">
        <v>0.13504160957842115</v>
      </c>
      <c r="M1949" s="105">
        <v>0.72548314745855191</v>
      </c>
      <c r="N1949" s="105">
        <v>0.79848316428112587</v>
      </c>
      <c r="O1949" s="105">
        <v>1.1823211841000578</v>
      </c>
      <c r="P1949" s="105">
        <v>4.5570037263330709</v>
      </c>
      <c r="Q1949" s="105">
        <v>9.3844858662009809</v>
      </c>
      <c r="R1949" s="105">
        <v>12.876387583857159</v>
      </c>
      <c r="S1949" s="105">
        <v>0</v>
      </c>
      <c r="T1949" s="105">
        <v>10.440743906523631</v>
      </c>
      <c r="U1949" s="105">
        <v>10.440743906523634</v>
      </c>
    </row>
    <row r="1950" spans="1:21">
      <c r="A1950" s="54">
        <v>1948</v>
      </c>
      <c r="B1950" s="104">
        <v>4791</v>
      </c>
      <c r="C1950" s="104">
        <v>4791</v>
      </c>
      <c r="D1950" s="105">
        <v>16753.999999999996</v>
      </c>
      <c r="E1950" s="105">
        <v>975430000</v>
      </c>
      <c r="F1950" s="105">
        <v>0</v>
      </c>
      <c r="G1950" s="105">
        <v>9.305624640434587</v>
      </c>
      <c r="H1950" s="105">
        <v>12.583742411496768</v>
      </c>
      <c r="I1950" s="105">
        <v>13.671226323601424</v>
      </c>
      <c r="J1950" s="105">
        <v>16.778323215329028</v>
      </c>
      <c r="K1950" s="105">
        <v>2.2234756729029446</v>
      </c>
      <c r="L1950" s="105">
        <v>0.33565970311300081</v>
      </c>
      <c r="M1950" s="105">
        <v>1.0000957889882782</v>
      </c>
      <c r="N1950" s="105">
        <v>1.3439355953902918</v>
      </c>
      <c r="O1950" s="105">
        <v>1.7187613935344404</v>
      </c>
      <c r="P1950" s="105">
        <v>3.5416929601654012</v>
      </c>
      <c r="Q1950" s="105">
        <v>5.4282810402535073</v>
      </c>
      <c r="R1950" s="105">
        <v>7.1751792583912444</v>
      </c>
      <c r="S1950" s="105">
        <v>0</v>
      </c>
      <c r="T1950" s="105">
        <v>6.2588331669667419</v>
      </c>
      <c r="U1950" s="105">
        <v>6.2588331669667436</v>
      </c>
    </row>
    <row r="1951" spans="1:21">
      <c r="A1951" s="54">
        <v>1949</v>
      </c>
      <c r="B1951" s="104">
        <v>4792</v>
      </c>
      <c r="C1951" s="104">
        <v>4792</v>
      </c>
      <c r="D1951" s="105">
        <v>123.99999999999999</v>
      </c>
      <c r="E1951" s="105">
        <v>975430000</v>
      </c>
      <c r="F1951" s="105">
        <v>0</v>
      </c>
      <c r="G1951" s="105">
        <v>60.397252948960713</v>
      </c>
      <c r="H1951" s="105">
        <v>75.496566186200909</v>
      </c>
      <c r="I1951" s="105">
        <v>75.496566186200909</v>
      </c>
      <c r="J1951" s="105">
        <v>87.417076636653675</v>
      </c>
      <c r="K1951" s="105">
        <v>43.768482945844454</v>
      </c>
      <c r="L1951" s="105">
        <v>24.977699010413374</v>
      </c>
      <c r="M1951" s="105">
        <v>22.796466513339961</v>
      </c>
      <c r="N1951" s="105">
        <v>22.989768602279451</v>
      </c>
      <c r="O1951" s="105">
        <v>24.856188710611015</v>
      </c>
      <c r="P1951" s="105">
        <v>41.010480397442457</v>
      </c>
      <c r="Q1951" s="105">
        <v>46.786604397082236</v>
      </c>
      <c r="R1951" s="105">
        <v>51.903889253013105</v>
      </c>
      <c r="S1951" s="105">
        <v>0</v>
      </c>
      <c r="T1951" s="105">
        <v>48.158086815670195</v>
      </c>
      <c r="U1951" s="105">
        <v>48.158086815670202</v>
      </c>
    </row>
    <row r="1952" spans="1:21">
      <c r="A1952" s="54">
        <v>1950</v>
      </c>
      <c r="B1952" s="104">
        <v>4793</v>
      </c>
      <c r="C1952" s="104">
        <v>4793</v>
      </c>
      <c r="D1952" s="105">
        <v>405</v>
      </c>
      <c r="E1952" s="105">
        <v>975430000</v>
      </c>
      <c r="F1952" s="105">
        <v>0</v>
      </c>
      <c r="G1952" s="105">
        <v>10.613763567524432</v>
      </c>
      <c r="H1952" s="105">
        <v>14.319431019979081</v>
      </c>
      <c r="I1952" s="105">
        <v>15.380129614051608</v>
      </c>
      <c r="J1952" s="105">
        <v>18.768971732401962</v>
      </c>
      <c r="K1952" s="105">
        <v>2.8806507386085478</v>
      </c>
      <c r="L1952" s="105">
        <v>1.3146450323051631</v>
      </c>
      <c r="M1952" s="105">
        <v>2.0316758531133323</v>
      </c>
      <c r="N1952" s="105">
        <v>2.3572715876815535</v>
      </c>
      <c r="O1952" s="105">
        <v>2.6250393938789691</v>
      </c>
      <c r="P1952" s="105">
        <v>4.773143673326361</v>
      </c>
      <c r="Q1952" s="105">
        <v>6.463245129640363</v>
      </c>
      <c r="R1952" s="105">
        <v>8.1624275101600645</v>
      </c>
      <c r="S1952" s="105">
        <v>0</v>
      </c>
      <c r="T1952" s="105">
        <v>7.4741995710559523</v>
      </c>
      <c r="U1952" s="105">
        <v>7.4741995710559515</v>
      </c>
    </row>
    <row r="1953" spans="1:21">
      <c r="A1953" s="54">
        <v>1951</v>
      </c>
      <c r="B1953" s="104">
        <v>4794</v>
      </c>
      <c r="C1953" s="104">
        <v>4794</v>
      </c>
      <c r="D1953" s="105">
        <v>45</v>
      </c>
      <c r="E1953" s="105">
        <v>975430000</v>
      </c>
      <c r="F1953" s="105">
        <v>0</v>
      </c>
      <c r="G1953" s="105">
        <v>61.518087617857091</v>
      </c>
      <c r="H1953" s="105">
        <v>83.049418284107077</v>
      </c>
      <c r="I1953" s="105">
        <v>89.78315490173739</v>
      </c>
      <c r="J1953" s="105">
        <v>100</v>
      </c>
      <c r="K1953" s="105">
        <v>28.321466578142108</v>
      </c>
      <c r="L1953" s="105">
        <v>12.168893760568304</v>
      </c>
      <c r="M1953" s="105">
        <v>13.967217731563261</v>
      </c>
      <c r="N1953" s="105">
        <v>15.28460070575381</v>
      </c>
      <c r="O1953" s="105">
        <v>17.325120604552083</v>
      </c>
      <c r="P1953" s="105">
        <v>29.92771830057913</v>
      </c>
      <c r="Q1953" s="105">
        <v>38.627636411212592</v>
      </c>
      <c r="R1953" s="105">
        <v>47.456810448061184</v>
      </c>
      <c r="S1953" s="105">
        <v>0</v>
      </c>
      <c r="T1953" s="105">
        <v>44.785843778677844</v>
      </c>
      <c r="U1953" s="105">
        <v>44.785843778677837</v>
      </c>
    </row>
    <row r="1954" spans="1:21">
      <c r="A1954" s="54">
        <v>1952</v>
      </c>
      <c r="B1954" s="104">
        <v>4795</v>
      </c>
      <c r="C1954" s="104">
        <v>4795</v>
      </c>
      <c r="D1954" s="105">
        <v>18</v>
      </c>
      <c r="E1954" s="105">
        <v>975430000</v>
      </c>
      <c r="F1954" s="105">
        <v>1</v>
      </c>
      <c r="G1954" s="105">
        <v>-99999</v>
      </c>
      <c r="H1954" s="105">
        <v>-99999</v>
      </c>
      <c r="I1954" s="105">
        <v>-99999</v>
      </c>
      <c r="J1954" s="105">
        <v>-99999</v>
      </c>
      <c r="K1954" s="105">
        <v>-99999</v>
      </c>
      <c r="L1954" s="105">
        <v>-99999</v>
      </c>
      <c r="M1954" s="105">
        <v>-99999</v>
      </c>
      <c r="N1954" s="105">
        <v>-99999</v>
      </c>
      <c r="O1954" s="105">
        <v>-99999</v>
      </c>
      <c r="P1954" s="105">
        <v>-99999</v>
      </c>
      <c r="Q1954" s="105">
        <v>-99999</v>
      </c>
      <c r="R1954" s="105">
        <v>-99999</v>
      </c>
      <c r="S1954" s="105">
        <v>0</v>
      </c>
      <c r="T1954" s="105">
        <v>0</v>
      </c>
      <c r="U1954" s="105">
        <v>0</v>
      </c>
    </row>
    <row r="1955" spans="1:21">
      <c r="A1955" s="54">
        <v>1953</v>
      </c>
      <c r="B1955" s="104">
        <v>4796</v>
      </c>
      <c r="C1955" s="104">
        <v>4796</v>
      </c>
      <c r="D1955" s="105">
        <v>90</v>
      </c>
      <c r="E1955" s="105">
        <v>975430000</v>
      </c>
      <c r="F1955" s="105">
        <v>0</v>
      </c>
      <c r="G1955" s="105">
        <v>21.569680377217935</v>
      </c>
      <c r="H1955" s="105">
        <v>27.005976851903089</v>
      </c>
      <c r="I1955" s="105">
        <v>27.452356634579175</v>
      </c>
      <c r="J1955" s="105">
        <v>32.24994080030276</v>
      </c>
      <c r="K1955" s="105">
        <v>20.443169130511261</v>
      </c>
      <c r="L1955" s="105">
        <v>11.101199551337608</v>
      </c>
      <c r="M1955" s="105">
        <v>8.8824105903386368</v>
      </c>
      <c r="N1955" s="105">
        <v>9.2612811831199124</v>
      </c>
      <c r="O1955" s="105">
        <v>9.0561305251220183</v>
      </c>
      <c r="P1955" s="105">
        <v>14.633136688485024</v>
      </c>
      <c r="Q1955" s="105">
        <v>16.776373881381815</v>
      </c>
      <c r="R1955" s="105">
        <v>18.55715518486906</v>
      </c>
      <c r="S1955" s="105">
        <v>0</v>
      </c>
      <c r="T1955" s="105">
        <v>18.08240094993069</v>
      </c>
      <c r="U1955" s="105">
        <v>18.08240094993069</v>
      </c>
    </row>
    <row r="1956" spans="1:21">
      <c r="A1956" s="54">
        <v>1954</v>
      </c>
      <c r="B1956" s="104">
        <v>4797</v>
      </c>
      <c r="C1956" s="104">
        <v>4797</v>
      </c>
      <c r="D1956" s="105">
        <v>49.000000000000007</v>
      </c>
      <c r="E1956" s="105">
        <v>975430000</v>
      </c>
      <c r="F1956" s="105">
        <v>0</v>
      </c>
      <c r="G1956" s="105">
        <v>27.009008052776561</v>
      </c>
      <c r="H1956" s="105">
        <v>31.639123721133895</v>
      </c>
      <c r="I1956" s="105">
        <v>30.200981733809638</v>
      </c>
      <c r="J1956" s="105">
        <v>33.221079911741441</v>
      </c>
      <c r="K1956" s="105">
        <v>20.337345026883064</v>
      </c>
      <c r="L1956" s="105">
        <v>17.416031437143626</v>
      </c>
      <c r="M1956" s="105">
        <v>15.284600705341903</v>
      </c>
      <c r="N1956" s="105">
        <v>15.509350366571493</v>
      </c>
      <c r="O1956" s="105">
        <v>15.256449644730866</v>
      </c>
      <c r="P1956" s="105">
        <v>22.44667560835428</v>
      </c>
      <c r="Q1956" s="105">
        <v>23.900057482276498</v>
      </c>
      <c r="R1956" s="105">
        <v>24.608207336974207</v>
      </c>
      <c r="S1956" s="105">
        <v>0</v>
      </c>
      <c r="T1956" s="105">
        <v>23.069075918978125</v>
      </c>
      <c r="U1956" s="105">
        <v>23.069075918978115</v>
      </c>
    </row>
    <row r="1957" spans="1:21">
      <c r="A1957" s="54">
        <v>1955</v>
      </c>
      <c r="B1957" s="104">
        <v>4798</v>
      </c>
      <c r="C1957" s="104">
        <v>4798</v>
      </c>
      <c r="D1957" s="105">
        <v>2815708.0000000005</v>
      </c>
      <c r="E1957" s="105">
        <v>225104000000</v>
      </c>
      <c r="F1957" s="105">
        <v>0</v>
      </c>
      <c r="G1957" s="105">
        <v>21.228981804264208</v>
      </c>
      <c r="H1957" s="105">
        <v>28.967551686261132</v>
      </c>
      <c r="I1957" s="105">
        <v>31.596004678277634</v>
      </c>
      <c r="J1957" s="105">
        <v>40.425782885484729</v>
      </c>
      <c r="K1957" s="105">
        <v>0.91225376909812306</v>
      </c>
      <c r="L1957" s="105">
        <v>0.42864361697159936</v>
      </c>
      <c r="M1957" s="105">
        <v>0.72758193409893823</v>
      </c>
      <c r="N1957" s="105">
        <v>0.7596500073966701</v>
      </c>
      <c r="O1957" s="105">
        <v>1.1854270308698271</v>
      </c>
      <c r="P1957" s="105">
        <v>3.982661497067419</v>
      </c>
      <c r="Q1957" s="105">
        <v>10.792477952981772</v>
      </c>
      <c r="R1957" s="105">
        <v>15.802257316603049</v>
      </c>
      <c r="S1957" s="105">
        <v>0</v>
      </c>
      <c r="T1957" s="105">
        <v>13.067439514947928</v>
      </c>
      <c r="U1957" s="105">
        <v>13.067439514947925</v>
      </c>
    </row>
    <row r="1958" spans="1:21">
      <c r="A1958" s="54">
        <v>1956</v>
      </c>
      <c r="B1958" s="104">
        <v>4799</v>
      </c>
      <c r="C1958" s="104">
        <v>4799</v>
      </c>
      <c r="D1958" s="105">
        <v>26.000000000000004</v>
      </c>
      <c r="E1958" s="105">
        <v>975430000</v>
      </c>
      <c r="F1958" s="105">
        <v>0</v>
      </c>
      <c r="G1958" s="105">
        <v>51.902111970974573</v>
      </c>
      <c r="H1958" s="105">
        <v>67.790513594742279</v>
      </c>
      <c r="I1958" s="105">
        <v>70.67540245876728</v>
      </c>
      <c r="J1958" s="105">
        <v>85.174042650048818</v>
      </c>
      <c r="K1958" s="105">
        <v>44.160296429011261</v>
      </c>
      <c r="L1958" s="105">
        <v>14.272970863093358</v>
      </c>
      <c r="M1958" s="105">
        <v>13.467297503748247</v>
      </c>
      <c r="N1958" s="105">
        <v>14.92884187582937</v>
      </c>
      <c r="O1958" s="105">
        <v>16.777820234726324</v>
      </c>
      <c r="P1958" s="105">
        <v>28.884501446120193</v>
      </c>
      <c r="Q1958" s="105">
        <v>35.717394273561979</v>
      </c>
      <c r="R1958" s="105">
        <v>42.047280584080667</v>
      </c>
      <c r="S1958" s="105">
        <v>0</v>
      </c>
      <c r="T1958" s="105">
        <v>40.483206157058696</v>
      </c>
      <c r="U1958" s="105">
        <v>40.483206157058682</v>
      </c>
    </row>
    <row r="1959" spans="1:21">
      <c r="A1959" s="54">
        <v>1957</v>
      </c>
      <c r="B1959" s="104">
        <v>4800</v>
      </c>
      <c r="C1959" s="104">
        <v>4800</v>
      </c>
      <c r="D1959" s="105">
        <v>49.000000000000007</v>
      </c>
      <c r="E1959" s="105">
        <v>975430000</v>
      </c>
      <c r="F1959" s="105">
        <v>0</v>
      </c>
      <c r="G1959" s="105">
        <v>42.050781373500556</v>
      </c>
      <c r="H1959" s="105">
        <v>57.275913408154494</v>
      </c>
      <c r="I1959" s="105">
        <v>63.8847567988281</v>
      </c>
      <c r="J1959" s="105">
        <v>79.096871732836988</v>
      </c>
      <c r="K1959" s="105">
        <v>23.142262780906336</v>
      </c>
      <c r="L1959" s="105">
        <v>6.306802081889221</v>
      </c>
      <c r="M1959" s="105">
        <v>7.5331699957384597</v>
      </c>
      <c r="N1959" s="105">
        <v>9.0891937314985238</v>
      </c>
      <c r="O1959" s="105">
        <v>10.814127157535665</v>
      </c>
      <c r="P1959" s="105">
        <v>19.313919918461291</v>
      </c>
      <c r="Q1959" s="105">
        <v>25.553902709029586</v>
      </c>
      <c r="R1959" s="105">
        <v>32.252583533404135</v>
      </c>
      <c r="S1959" s="105">
        <v>0</v>
      </c>
      <c r="T1959" s="105">
        <v>31.359523768481949</v>
      </c>
      <c r="U1959" s="105">
        <v>31.359523768481946</v>
      </c>
    </row>
    <row r="1960" spans="1:21">
      <c r="A1960" s="54">
        <v>1958</v>
      </c>
      <c r="B1960" s="104">
        <v>4801</v>
      </c>
      <c r="C1960" s="104">
        <v>4801</v>
      </c>
      <c r="D1960" s="105">
        <v>18</v>
      </c>
      <c r="E1960" s="105">
        <v>975430000</v>
      </c>
      <c r="F1960" s="105">
        <v>0</v>
      </c>
      <c r="G1960" s="105">
        <v>55.368174816561279</v>
      </c>
      <c r="H1960" s="105">
        <v>73.824135842412332</v>
      </c>
      <c r="I1960" s="105">
        <v>79.097496771611517</v>
      </c>
      <c r="J1960" s="105">
        <v>94.91712123561264</v>
      </c>
      <c r="K1960" s="105">
        <v>44.457898842440102</v>
      </c>
      <c r="L1960" s="105">
        <v>11.718193991658366</v>
      </c>
      <c r="M1960" s="105">
        <v>12.189013540390407</v>
      </c>
      <c r="N1960" s="105">
        <v>14.160733147346299</v>
      </c>
      <c r="O1960" s="105">
        <v>16.221190391160192</v>
      </c>
      <c r="P1960" s="105">
        <v>27.683868620635245</v>
      </c>
      <c r="Q1960" s="105">
        <v>35.72126195602825</v>
      </c>
      <c r="R1960" s="105">
        <v>43.711544241654174</v>
      </c>
      <c r="S1960" s="105">
        <v>0</v>
      </c>
      <c r="T1960" s="105">
        <v>42.422552783125901</v>
      </c>
      <c r="U1960" s="105">
        <v>42.422552783125894</v>
      </c>
    </row>
    <row r="1961" spans="1:21">
      <c r="A1961" s="54">
        <v>1959</v>
      </c>
      <c r="B1961" s="104">
        <v>4802</v>
      </c>
      <c r="C1961" s="104">
        <v>4802</v>
      </c>
      <c r="D1961" s="105">
        <v>54</v>
      </c>
      <c r="E1961" s="105">
        <v>975430000</v>
      </c>
      <c r="F1961" s="105">
        <v>0</v>
      </c>
      <c r="G1961" s="105">
        <v>22.754074443363642</v>
      </c>
      <c r="H1961" s="105">
        <v>27.230285807406101</v>
      </c>
      <c r="I1961" s="105">
        <v>26.576758951776558</v>
      </c>
      <c r="J1961" s="105">
        <v>30.200902225893042</v>
      </c>
      <c r="K1961" s="105">
        <v>20.337522764548453</v>
      </c>
      <c r="L1961" s="105">
        <v>19.774452360923494</v>
      </c>
      <c r="M1961" s="105">
        <v>16.048867666965304</v>
      </c>
      <c r="N1961" s="105">
        <v>14.701241450999637</v>
      </c>
      <c r="O1961" s="105">
        <v>14.707715632489849</v>
      </c>
      <c r="P1961" s="105">
        <v>21.159756308762415</v>
      </c>
      <c r="Q1961" s="105">
        <v>21.159784183292022</v>
      </c>
      <c r="R1961" s="105">
        <v>20.893650895640786</v>
      </c>
      <c r="S1961" s="105">
        <v>0</v>
      </c>
      <c r="T1961" s="105">
        <v>21.295417724338442</v>
      </c>
      <c r="U1961" s="105">
        <v>21.295417724338446</v>
      </c>
    </row>
    <row r="1962" spans="1:21">
      <c r="A1962" s="54">
        <v>1960</v>
      </c>
      <c r="B1962" s="104">
        <v>4803</v>
      </c>
      <c r="C1962" s="104">
        <v>4803</v>
      </c>
      <c r="D1962" s="105">
        <v>562</v>
      </c>
      <c r="E1962" s="105">
        <v>1976570000</v>
      </c>
      <c r="F1962" s="105">
        <v>0</v>
      </c>
      <c r="G1962" s="105">
        <v>4.3677280031013082</v>
      </c>
      <c r="H1962" s="105">
        <v>4.9291035261189844</v>
      </c>
      <c r="I1962" s="105">
        <v>4.7732877876089495</v>
      </c>
      <c r="J1962" s="105">
        <v>5.7057809390184318</v>
      </c>
      <c r="K1962" s="105">
        <v>4.906842428459079</v>
      </c>
      <c r="L1962" s="105">
        <v>5.2138931442450271</v>
      </c>
      <c r="M1962" s="105">
        <v>4.9670136074119702</v>
      </c>
      <c r="N1962" s="105">
        <v>4.6161047937115223</v>
      </c>
      <c r="O1962" s="105">
        <v>4.356203990592296</v>
      </c>
      <c r="P1962" s="105">
        <v>3.9570699454003861</v>
      </c>
      <c r="Q1962" s="105">
        <v>4.1721437529476546</v>
      </c>
      <c r="R1962" s="105">
        <v>3.8692214366857649</v>
      </c>
      <c r="S1962" s="105">
        <v>0</v>
      </c>
      <c r="T1962" s="105">
        <v>4.6528661129417808</v>
      </c>
      <c r="U1962" s="105">
        <v>4.6528661129417817</v>
      </c>
    </row>
    <row r="1963" spans="1:21">
      <c r="A1963" s="54">
        <v>1961</v>
      </c>
      <c r="B1963" s="104">
        <v>4804</v>
      </c>
      <c r="C1963" s="104">
        <v>4804</v>
      </c>
      <c r="D1963" s="105">
        <v>55303.999999999993</v>
      </c>
      <c r="E1963" s="105">
        <v>13989900000</v>
      </c>
      <c r="F1963" s="105">
        <v>0</v>
      </c>
      <c r="G1963" s="105">
        <v>3.335371104667991</v>
      </c>
      <c r="H1963" s="105">
        <v>4.1605391883866192</v>
      </c>
      <c r="I1963" s="105">
        <v>4.2278283106702377</v>
      </c>
      <c r="J1963" s="105">
        <v>4.9444880065926258</v>
      </c>
      <c r="K1963" s="105">
        <v>4.1431257360178568</v>
      </c>
      <c r="L1963" s="105">
        <v>1.5009154983153374</v>
      </c>
      <c r="M1963" s="105">
        <v>1.5491349931458887</v>
      </c>
      <c r="N1963" s="105">
        <v>1.7653204109245615</v>
      </c>
      <c r="O1963" s="105">
        <v>1.9256450736314765</v>
      </c>
      <c r="P1963" s="105">
        <v>2.1149087876053541</v>
      </c>
      <c r="Q1963" s="105">
        <v>2.5512295624085248</v>
      </c>
      <c r="R1963" s="105">
        <v>2.8579291704990331</v>
      </c>
      <c r="S1963" s="105">
        <v>0</v>
      </c>
      <c r="T1963" s="105">
        <v>2.9230363202387921</v>
      </c>
      <c r="U1963" s="105">
        <v>2.9230363202387926</v>
      </c>
    </row>
    <row r="1964" spans="1:21">
      <c r="A1964" s="54">
        <v>1962</v>
      </c>
      <c r="B1964" s="104">
        <v>4815</v>
      </c>
      <c r="C1964" s="104">
        <v>4815</v>
      </c>
      <c r="D1964" s="105">
        <v>317316</v>
      </c>
      <c r="E1964" s="105">
        <v>25232400000</v>
      </c>
      <c r="F1964" s="105">
        <v>0</v>
      </c>
      <c r="G1964" s="105">
        <v>3.682139944947278</v>
      </c>
      <c r="H1964" s="105">
        <v>4.4736671153863963</v>
      </c>
      <c r="I1964" s="105">
        <v>4.4683084425617734</v>
      </c>
      <c r="J1964" s="105">
        <v>5.1694170700194002</v>
      </c>
      <c r="K1964" s="105">
        <v>3.7396506912220628</v>
      </c>
      <c r="L1964" s="105">
        <v>1.2373824406974789</v>
      </c>
      <c r="M1964" s="105">
        <v>1.8056137517455295</v>
      </c>
      <c r="N1964" s="105">
        <v>2.0595044955765553</v>
      </c>
      <c r="O1964" s="105">
        <v>2.2716272817201255</v>
      </c>
      <c r="P1964" s="105">
        <v>2.6172662292788109</v>
      </c>
      <c r="Q1964" s="105">
        <v>3.0215577965983944</v>
      </c>
      <c r="R1964" s="105">
        <v>3.27714168709239</v>
      </c>
      <c r="S1964" s="105">
        <v>0</v>
      </c>
      <c r="T1964" s="105">
        <v>3.1519397455705165</v>
      </c>
      <c r="U1964" s="105">
        <v>3.1519397455705156</v>
      </c>
    </row>
    <row r="1965" spans="1:21">
      <c r="A1965" s="54">
        <v>1963</v>
      </c>
      <c r="B1965" s="104">
        <v>4816</v>
      </c>
      <c r="C1965" s="104">
        <v>4816</v>
      </c>
      <c r="D1965" s="105">
        <v>5183</v>
      </c>
      <c r="E1965" s="105">
        <v>975430000</v>
      </c>
      <c r="F1965" s="105">
        <v>0</v>
      </c>
      <c r="G1965" s="105">
        <v>8.6059338859135508</v>
      </c>
      <c r="H1965" s="105">
        <v>10.820476098120244</v>
      </c>
      <c r="I1965" s="105">
        <v>10.999694730782899</v>
      </c>
      <c r="J1965" s="105">
        <v>12.976269845108362</v>
      </c>
      <c r="K1965" s="105">
        <v>6.3314926688083419</v>
      </c>
      <c r="L1965" s="105">
        <v>1.0217155148808694</v>
      </c>
      <c r="M1965" s="105">
        <v>1.2074391811520682</v>
      </c>
      <c r="N1965" s="105">
        <v>1.903121498682546</v>
      </c>
      <c r="O1965" s="105">
        <v>2.4814751367062651</v>
      </c>
      <c r="P1965" s="105">
        <v>4.600932263548696</v>
      </c>
      <c r="Q1965" s="105">
        <v>6.0288234662520344</v>
      </c>
      <c r="R1965" s="105">
        <v>7.2530263050940276</v>
      </c>
      <c r="S1965" s="105">
        <v>0</v>
      </c>
      <c r="T1965" s="105">
        <v>6.1858667162541581</v>
      </c>
      <c r="U1965" s="105">
        <v>6.185866716254159</v>
      </c>
    </row>
    <row r="1966" spans="1:21">
      <c r="A1966" s="54">
        <v>1964</v>
      </c>
      <c r="B1966" s="104">
        <v>4817</v>
      </c>
      <c r="C1966" s="104">
        <v>4817</v>
      </c>
      <c r="D1966" s="105">
        <v>1557.9999999999998</v>
      </c>
      <c r="E1966" s="105">
        <v>1950860000</v>
      </c>
      <c r="F1966" s="105">
        <v>0</v>
      </c>
      <c r="G1966" s="105">
        <v>8.5553337511147678</v>
      </c>
      <c r="H1966" s="105">
        <v>11.333231411234935</v>
      </c>
      <c r="I1966" s="105">
        <v>11.996243610674151</v>
      </c>
      <c r="J1966" s="105">
        <v>14.485530364323976</v>
      </c>
      <c r="K1966" s="105">
        <v>6.4885870241855566</v>
      </c>
      <c r="L1966" s="105">
        <v>0.72971263757395943</v>
      </c>
      <c r="M1966" s="105">
        <v>1.0540331170718804</v>
      </c>
      <c r="N1966" s="105">
        <v>1.660198450339732</v>
      </c>
      <c r="O1966" s="105">
        <v>2.2167957320866072</v>
      </c>
      <c r="P1966" s="105">
        <v>3.9905436085892889</v>
      </c>
      <c r="Q1966" s="105">
        <v>5.5851645259045011</v>
      </c>
      <c r="R1966" s="105">
        <v>6.8374730908635666</v>
      </c>
      <c r="S1966" s="105">
        <v>0</v>
      </c>
      <c r="T1966" s="105">
        <v>6.2444039436635776</v>
      </c>
      <c r="U1966" s="105">
        <v>6.2444039436635794</v>
      </c>
    </row>
    <row r="1967" spans="1:21">
      <c r="A1967" s="54">
        <v>1965</v>
      </c>
      <c r="B1967" s="104">
        <v>4823</v>
      </c>
      <c r="C1967" s="104">
        <v>4823</v>
      </c>
      <c r="D1967" s="105">
        <v>19051</v>
      </c>
      <c r="E1967" s="105">
        <v>10884000000</v>
      </c>
      <c r="F1967" s="105">
        <v>0</v>
      </c>
      <c r="G1967" s="105">
        <v>2.8390432783263968</v>
      </c>
      <c r="H1967" s="105">
        <v>3.3527022348688704</v>
      </c>
      <c r="I1967" s="105">
        <v>3.2487827906221272</v>
      </c>
      <c r="J1967" s="105">
        <v>3.6879517809219995</v>
      </c>
      <c r="K1967" s="105">
        <v>3.8686000626177748</v>
      </c>
      <c r="L1967" s="105">
        <v>3.3273730003689819</v>
      </c>
      <c r="M1967" s="105">
        <v>2.5865673076823685</v>
      </c>
      <c r="N1967" s="105">
        <v>2.4684727313425352</v>
      </c>
      <c r="O1967" s="105">
        <v>2.513477036935019</v>
      </c>
      <c r="P1967" s="105">
        <v>2.5503327732027663</v>
      </c>
      <c r="Q1967" s="105">
        <v>2.6839572764151645</v>
      </c>
      <c r="R1967" s="105">
        <v>2.7046334443587026</v>
      </c>
      <c r="S1967" s="105">
        <v>0</v>
      </c>
      <c r="T1967" s="105">
        <v>2.9859911431385591</v>
      </c>
      <c r="U1967" s="105">
        <v>2.9859911431385586</v>
      </c>
    </row>
    <row r="1968" spans="1:21">
      <c r="A1968" s="54">
        <v>1966</v>
      </c>
      <c r="B1968" s="104">
        <v>4824</v>
      </c>
      <c r="C1968" s="104">
        <v>4824</v>
      </c>
      <c r="D1968" s="105">
        <v>7953</v>
      </c>
      <c r="E1968" s="105">
        <v>1976570000</v>
      </c>
      <c r="F1968" s="105">
        <v>0</v>
      </c>
      <c r="G1968" s="105">
        <v>4.5478235648026502</v>
      </c>
      <c r="H1968" s="105">
        <v>4.9002872025103628</v>
      </c>
      <c r="I1968" s="105">
        <v>4.4874101704994107</v>
      </c>
      <c r="J1968" s="105">
        <v>5.0132023318629404</v>
      </c>
      <c r="K1968" s="105">
        <v>4.6150462276808275</v>
      </c>
      <c r="L1968" s="105">
        <v>4.6968629396317993</v>
      </c>
      <c r="M1968" s="105">
        <v>5.181593768523399</v>
      </c>
      <c r="N1968" s="105">
        <v>5.8125530948659581</v>
      </c>
      <c r="O1968" s="105">
        <v>6.1752733386282843</v>
      </c>
      <c r="P1968" s="105">
        <v>5.9440893077590777</v>
      </c>
      <c r="Q1968" s="105">
        <v>5.6307809195575498</v>
      </c>
      <c r="R1968" s="105">
        <v>4.9941849213608602</v>
      </c>
      <c r="S1968" s="105">
        <v>0</v>
      </c>
      <c r="T1968" s="105">
        <v>5.1665923156402611</v>
      </c>
      <c r="U1968" s="105">
        <v>5.1665923156402602</v>
      </c>
    </row>
    <row r="1969" spans="1:21">
      <c r="A1969" s="54">
        <v>1967</v>
      </c>
      <c r="B1969" s="104">
        <v>4825</v>
      </c>
      <c r="C1969" s="104">
        <v>4825</v>
      </c>
      <c r="D1969" s="105">
        <v>13.000000000000002</v>
      </c>
      <c r="E1969" s="105">
        <v>975430000</v>
      </c>
      <c r="F1969" s="105">
        <v>0</v>
      </c>
      <c r="G1969" s="105">
        <v>58.278778343376892</v>
      </c>
      <c r="H1969" s="105">
        <v>69.206139237981787</v>
      </c>
      <c r="I1969" s="105">
        <v>67.793945288940535</v>
      </c>
      <c r="J1969" s="105">
        <v>77.254469314442986</v>
      </c>
      <c r="K1969" s="105">
        <v>51.10939196132847</v>
      </c>
      <c r="L1969" s="105">
        <v>51.306687206720419</v>
      </c>
      <c r="M1969" s="105">
        <v>46.972187533489759</v>
      </c>
      <c r="N1969" s="105">
        <v>41.319685788061093</v>
      </c>
      <c r="O1969" s="105">
        <v>41.01310556730121</v>
      </c>
      <c r="P1969" s="105">
        <v>55.364767462217735</v>
      </c>
      <c r="Q1969" s="105">
        <v>55.364695498414498</v>
      </c>
      <c r="R1969" s="105">
        <v>54.457289892182388</v>
      </c>
      <c r="S1969" s="105">
        <v>0</v>
      </c>
      <c r="T1969" s="105">
        <v>55.786761924538148</v>
      </c>
      <c r="U1969" s="105">
        <v>55.786761924538141</v>
      </c>
    </row>
    <row r="1970" spans="1:21">
      <c r="A1970" s="54">
        <v>1968</v>
      </c>
      <c r="B1970" s="104">
        <v>4826</v>
      </c>
      <c r="C1970" s="104">
        <v>4826</v>
      </c>
      <c r="D1970" s="105">
        <v>634</v>
      </c>
      <c r="E1970" s="105">
        <v>1001090000</v>
      </c>
      <c r="F1970" s="105">
        <v>0</v>
      </c>
      <c r="G1970" s="105">
        <v>100</v>
      </c>
      <c r="H1970" s="105">
        <v>100</v>
      </c>
      <c r="I1970" s="105">
        <v>100</v>
      </c>
      <c r="J1970" s="105">
        <v>100</v>
      </c>
      <c r="K1970" s="105">
        <v>100</v>
      </c>
      <c r="L1970" s="105">
        <v>0.58200172270060258</v>
      </c>
      <c r="M1970" s="105">
        <v>0.75077523273485136</v>
      </c>
      <c r="N1970" s="105">
        <v>1.9232593573020127</v>
      </c>
      <c r="O1970" s="105">
        <v>6.5313252662469141</v>
      </c>
      <c r="P1970" s="105">
        <v>19.821812726633066</v>
      </c>
      <c r="Q1970" s="105">
        <v>51.656845287589213</v>
      </c>
      <c r="R1970" s="105">
        <v>97.410051113739655</v>
      </c>
      <c r="S1970" s="105">
        <v>0</v>
      </c>
      <c r="T1970" s="105">
        <v>56.55633922557886</v>
      </c>
      <c r="U1970" s="105">
        <v>56.556339225578867</v>
      </c>
    </row>
    <row r="1971" spans="1:21">
      <c r="A1971" s="54">
        <v>1969</v>
      </c>
      <c r="B1971" s="104">
        <v>4827</v>
      </c>
      <c r="C1971" s="104">
        <v>4827</v>
      </c>
      <c r="D1971" s="105">
        <v>528</v>
      </c>
      <c r="E1971" s="105">
        <v>1001140000</v>
      </c>
      <c r="F1971" s="105">
        <v>0</v>
      </c>
      <c r="G1971" s="105">
        <v>30.997007378110272</v>
      </c>
      <c r="H1971" s="105">
        <v>42.620885144901621</v>
      </c>
      <c r="I1971" s="105">
        <v>46.70781933687848</v>
      </c>
      <c r="J1971" s="105">
        <v>57.791030704951353</v>
      </c>
      <c r="K1971" s="105">
        <v>66.856290423375071</v>
      </c>
      <c r="L1971" s="105">
        <v>0.91199113738253501</v>
      </c>
      <c r="M1971" s="105">
        <v>0.67418107989958076</v>
      </c>
      <c r="N1971" s="105">
        <v>1.7696487928335953</v>
      </c>
      <c r="O1971" s="105">
        <v>3.9322807612621835</v>
      </c>
      <c r="P1971" s="105">
        <v>9.8261406674124778</v>
      </c>
      <c r="Q1971" s="105">
        <v>16.714072605843768</v>
      </c>
      <c r="R1971" s="105">
        <v>23.038316294541413</v>
      </c>
      <c r="S1971" s="105">
        <v>0</v>
      </c>
      <c r="T1971" s="105">
        <v>25.153305360616027</v>
      </c>
      <c r="U1971" s="105">
        <v>25.153305360616034</v>
      </c>
    </row>
    <row r="1972" spans="1:21">
      <c r="A1972" s="54">
        <v>1970</v>
      </c>
      <c r="B1972" s="104">
        <v>4828</v>
      </c>
      <c r="C1972" s="104">
        <v>4828</v>
      </c>
      <c r="D1972" s="105">
        <v>579</v>
      </c>
      <c r="E1972" s="105">
        <v>1001140000</v>
      </c>
      <c r="F1972" s="105">
        <v>0</v>
      </c>
      <c r="G1972" s="105">
        <v>100</v>
      </c>
      <c r="H1972" s="105">
        <v>100</v>
      </c>
      <c r="I1972" s="105">
        <v>100</v>
      </c>
      <c r="J1972" s="105">
        <v>100</v>
      </c>
      <c r="K1972" s="105">
        <v>81.182638371241183</v>
      </c>
      <c r="L1972" s="105">
        <v>0.76931013199328635</v>
      </c>
      <c r="M1972" s="105">
        <v>0.77286129349852772</v>
      </c>
      <c r="N1972" s="105">
        <v>1.9861195931802125</v>
      </c>
      <c r="O1972" s="105">
        <v>3.9891301937870933</v>
      </c>
      <c r="P1972" s="105">
        <v>10.148183848227669</v>
      </c>
      <c r="Q1972" s="105">
        <v>37.468910017495915</v>
      </c>
      <c r="R1972" s="105">
        <v>66.856290423375071</v>
      </c>
      <c r="S1972" s="105">
        <v>0</v>
      </c>
      <c r="T1972" s="105">
        <v>50.264453656066586</v>
      </c>
      <c r="U1972" s="105">
        <v>50.264453656066578</v>
      </c>
    </row>
    <row r="1973" spans="1:21">
      <c r="A1973" s="54">
        <v>1971</v>
      </c>
      <c r="B1973" s="104">
        <v>4829</v>
      </c>
      <c r="C1973" s="104">
        <v>4829</v>
      </c>
      <c r="D1973" s="105">
        <v>1983</v>
      </c>
      <c r="E1973" s="105">
        <v>1001140000</v>
      </c>
      <c r="F1973" s="105">
        <v>0</v>
      </c>
      <c r="G1973" s="105">
        <v>100</v>
      </c>
      <c r="H1973" s="105">
        <v>100</v>
      </c>
      <c r="I1973" s="105">
        <v>100</v>
      </c>
      <c r="J1973" s="105">
        <v>100</v>
      </c>
      <c r="K1973" s="105">
        <v>41.08037122400156</v>
      </c>
      <c r="L1973" s="105">
        <v>0.5739390594835988</v>
      </c>
      <c r="M1973" s="105">
        <v>1.0179641175077265</v>
      </c>
      <c r="N1973" s="105">
        <v>2.3085110437319769</v>
      </c>
      <c r="O1973" s="105">
        <v>4.5417228620292374</v>
      </c>
      <c r="P1973" s="105">
        <v>15.020185767308298</v>
      </c>
      <c r="Q1973" s="105">
        <v>38.310907995417189</v>
      </c>
      <c r="R1973" s="105">
        <v>79.294670037026265</v>
      </c>
      <c r="S1973" s="105">
        <v>0</v>
      </c>
      <c r="T1973" s="105">
        <v>48.512356008875493</v>
      </c>
      <c r="U1973" s="105">
        <v>48.512356008875479</v>
      </c>
    </row>
    <row r="1974" spans="1:21">
      <c r="A1974" s="54">
        <v>1972</v>
      </c>
      <c r="B1974" s="104">
        <v>4830</v>
      </c>
      <c r="C1974" s="104">
        <v>4830</v>
      </c>
      <c r="D1974" s="105">
        <v>605</v>
      </c>
      <c r="E1974" s="105">
        <v>1001140000</v>
      </c>
      <c r="F1974" s="105">
        <v>0</v>
      </c>
      <c r="G1974" s="105">
        <v>100</v>
      </c>
      <c r="H1974" s="105">
        <v>100</v>
      </c>
      <c r="I1974" s="105">
        <v>100</v>
      </c>
      <c r="J1974" s="105">
        <v>100</v>
      </c>
      <c r="K1974" s="105">
        <v>37.058711657152266</v>
      </c>
      <c r="L1974" s="105">
        <v>0.84307260586171162</v>
      </c>
      <c r="M1974" s="105">
        <v>1.6883356539794796</v>
      </c>
      <c r="N1974" s="105">
        <v>3.0975188309893786</v>
      </c>
      <c r="O1974" s="105">
        <v>5.6459364036480126</v>
      </c>
      <c r="P1974" s="105">
        <v>17.94421827609478</v>
      </c>
      <c r="Q1974" s="105">
        <v>44.277941200753347</v>
      </c>
      <c r="R1974" s="105">
        <v>94.705596457166919</v>
      </c>
      <c r="S1974" s="105">
        <v>0</v>
      </c>
      <c r="T1974" s="105">
        <v>50.438444257137157</v>
      </c>
      <c r="U1974" s="105">
        <v>50.438444257137149</v>
      </c>
    </row>
    <row r="1975" spans="1:21">
      <c r="A1975" s="54">
        <v>1973</v>
      </c>
      <c r="B1975" s="104">
        <v>4831</v>
      </c>
      <c r="C1975" s="104">
        <v>4831</v>
      </c>
      <c r="D1975" s="105">
        <v>0</v>
      </c>
      <c r="E1975" s="105">
        <v>1001140000</v>
      </c>
      <c r="F1975" s="105">
        <v>1</v>
      </c>
      <c r="G1975" s="105">
        <v>-99999</v>
      </c>
      <c r="H1975" s="105">
        <v>-99999</v>
      </c>
      <c r="I1975" s="105">
        <v>-99999</v>
      </c>
      <c r="J1975" s="105">
        <v>-99999</v>
      </c>
      <c r="K1975" s="105">
        <v>-99999</v>
      </c>
      <c r="L1975" s="105">
        <v>-99999</v>
      </c>
      <c r="M1975" s="105">
        <v>-99999</v>
      </c>
      <c r="N1975" s="105">
        <v>-99999</v>
      </c>
      <c r="O1975" s="105">
        <v>-99999</v>
      </c>
      <c r="P1975" s="105">
        <v>-99999</v>
      </c>
      <c r="Q1975" s="105">
        <v>-99999</v>
      </c>
      <c r="R1975" s="105">
        <v>-99999</v>
      </c>
      <c r="S1975" s="105">
        <v>0</v>
      </c>
      <c r="T1975" s="105">
        <v>0</v>
      </c>
      <c r="U1975" s="105">
        <v>0</v>
      </c>
    </row>
    <row r="1976" spans="1:21">
      <c r="A1976" s="54">
        <v>1974</v>
      </c>
      <c r="B1976" s="104">
        <v>4832</v>
      </c>
      <c r="C1976" s="104">
        <v>4832</v>
      </c>
      <c r="D1976" s="105">
        <v>789</v>
      </c>
      <c r="E1976" s="105">
        <v>1001140000</v>
      </c>
      <c r="F1976" s="105">
        <v>0</v>
      </c>
      <c r="G1976" s="105">
        <v>100</v>
      </c>
      <c r="H1976" s="105">
        <v>100</v>
      </c>
      <c r="I1976" s="105">
        <v>100</v>
      </c>
      <c r="J1976" s="105">
        <v>100</v>
      </c>
      <c r="K1976" s="105">
        <v>100</v>
      </c>
      <c r="L1976" s="105">
        <v>100</v>
      </c>
      <c r="M1976" s="105">
        <v>100</v>
      </c>
      <c r="N1976" s="105">
        <v>100</v>
      </c>
      <c r="O1976" s="105">
        <v>100</v>
      </c>
      <c r="P1976" s="105">
        <v>100</v>
      </c>
      <c r="Q1976" s="105">
        <v>100</v>
      </c>
      <c r="R1976" s="105">
        <v>100</v>
      </c>
      <c r="S1976" s="105">
        <v>0</v>
      </c>
      <c r="T1976" s="105">
        <v>100</v>
      </c>
      <c r="U1976" s="105">
        <v>100</v>
      </c>
    </row>
    <row r="1977" spans="1:21">
      <c r="A1977" s="54">
        <v>1975</v>
      </c>
      <c r="B1977" s="104">
        <v>4833</v>
      </c>
      <c r="C1977" s="104">
        <v>4833</v>
      </c>
      <c r="D1977" s="105">
        <v>517071</v>
      </c>
      <c r="E1977" s="105">
        <v>1001140000</v>
      </c>
      <c r="F1977" s="105">
        <v>0</v>
      </c>
      <c r="G1977" s="105">
        <v>30.716487058068882</v>
      </c>
      <c r="H1977" s="105">
        <v>31.569721251634896</v>
      </c>
      <c r="I1977" s="105">
        <v>26.227161156366805</v>
      </c>
      <c r="J1977" s="105">
        <v>26.126693871033691</v>
      </c>
      <c r="K1977" s="105">
        <v>27.496215320085131</v>
      </c>
      <c r="L1977" s="105">
        <v>35.514471210815699</v>
      </c>
      <c r="M1977" s="105">
        <v>45.157540567428342</v>
      </c>
      <c r="N1977" s="105">
        <v>53.691222638529553</v>
      </c>
      <c r="O1977" s="105">
        <v>54.550353250810964</v>
      </c>
      <c r="P1977" s="105">
        <v>46.074689594831071</v>
      </c>
      <c r="Q1977" s="105">
        <v>38.525788986899862</v>
      </c>
      <c r="R1977" s="105">
        <v>33.102229049275365</v>
      </c>
      <c r="S1977" s="105">
        <v>0</v>
      </c>
      <c r="T1977" s="105">
        <v>37.396047829648353</v>
      </c>
      <c r="U1977" s="105">
        <v>37.396047829648353</v>
      </c>
    </row>
    <row r="1978" spans="1:21">
      <c r="A1978" s="54">
        <v>1976</v>
      </c>
      <c r="B1978" s="104">
        <v>4834</v>
      </c>
      <c r="C1978" s="104">
        <v>4834</v>
      </c>
      <c r="D1978" s="105">
        <v>825</v>
      </c>
      <c r="E1978" s="105">
        <v>1001140000</v>
      </c>
      <c r="F1978" s="105">
        <v>0</v>
      </c>
      <c r="G1978" s="105">
        <v>30.067694620997543</v>
      </c>
      <c r="H1978" s="105">
        <v>28.30218178189287</v>
      </c>
      <c r="I1978" s="105">
        <v>24.182269346393927</v>
      </c>
      <c r="J1978" s="105">
        <v>36.271756464871864</v>
      </c>
      <c r="K1978" s="105">
        <v>37.468120622627517</v>
      </c>
      <c r="L1978" s="105">
        <v>27.442712726575039</v>
      </c>
      <c r="M1978" s="105">
        <v>35.426127300678019</v>
      </c>
      <c r="N1978" s="105">
        <v>42.357103036918161</v>
      </c>
      <c r="O1978" s="105">
        <v>44.571745524174304</v>
      </c>
      <c r="P1978" s="105">
        <v>49.522761762376689</v>
      </c>
      <c r="Q1978" s="105">
        <v>54.119621107265168</v>
      </c>
      <c r="R1978" s="105">
        <v>33.063468471523656</v>
      </c>
      <c r="S1978" s="105">
        <v>0</v>
      </c>
      <c r="T1978" s="105">
        <v>36.899630230524572</v>
      </c>
      <c r="U1978" s="105">
        <v>36.899630230524558</v>
      </c>
    </row>
    <row r="1979" spans="1:21">
      <c r="A1979" s="54">
        <v>1977</v>
      </c>
      <c r="B1979" s="104">
        <v>4835</v>
      </c>
      <c r="C1979" s="104">
        <v>4835</v>
      </c>
      <c r="D1979" s="105">
        <v>1797.9999999999998</v>
      </c>
      <c r="E1979" s="105">
        <v>1001140000</v>
      </c>
      <c r="F1979" s="105">
        <v>0</v>
      </c>
      <c r="G1979" s="105">
        <v>100</v>
      </c>
      <c r="H1979" s="105">
        <v>100</v>
      </c>
      <c r="I1979" s="105">
        <v>100</v>
      </c>
      <c r="J1979" s="105">
        <v>100</v>
      </c>
      <c r="K1979" s="105">
        <v>100</v>
      </c>
      <c r="L1979" s="105">
        <v>100</v>
      </c>
      <c r="M1979" s="105">
        <v>100</v>
      </c>
      <c r="N1979" s="105">
        <v>100</v>
      </c>
      <c r="O1979" s="105">
        <v>100</v>
      </c>
      <c r="P1979" s="105">
        <v>100</v>
      </c>
      <c r="Q1979" s="105">
        <v>100</v>
      </c>
      <c r="R1979" s="105">
        <v>100</v>
      </c>
      <c r="S1979" s="105">
        <v>0</v>
      </c>
      <c r="T1979" s="105">
        <v>100</v>
      </c>
      <c r="U1979" s="105">
        <v>100.00000000000003</v>
      </c>
    </row>
    <row r="1980" spans="1:21">
      <c r="A1980" s="54">
        <v>1978</v>
      </c>
      <c r="B1980" s="104">
        <v>4836</v>
      </c>
      <c r="C1980" s="104">
        <v>4836</v>
      </c>
      <c r="D1980" s="105">
        <v>1336</v>
      </c>
      <c r="E1980" s="105">
        <v>1001140000</v>
      </c>
      <c r="F1980" s="105">
        <v>0</v>
      </c>
      <c r="G1980" s="105">
        <v>100</v>
      </c>
      <c r="H1980" s="105">
        <v>100</v>
      </c>
      <c r="I1980" s="105">
        <v>100</v>
      </c>
      <c r="J1980" s="105">
        <v>100</v>
      </c>
      <c r="K1980" s="105">
        <v>100</v>
      </c>
      <c r="L1980" s="105">
        <v>100</v>
      </c>
      <c r="M1980" s="105">
        <v>100</v>
      </c>
      <c r="N1980" s="105">
        <v>100</v>
      </c>
      <c r="O1980" s="105">
        <v>100</v>
      </c>
      <c r="P1980" s="105">
        <v>100</v>
      </c>
      <c r="Q1980" s="105">
        <v>100</v>
      </c>
      <c r="R1980" s="105">
        <v>100</v>
      </c>
      <c r="S1980" s="105">
        <v>0</v>
      </c>
      <c r="T1980" s="105">
        <v>100</v>
      </c>
      <c r="U1980" s="105">
        <v>99.999999999999972</v>
      </c>
    </row>
    <row r="1981" spans="1:21">
      <c r="A1981" s="54">
        <v>1979</v>
      </c>
      <c r="B1981" s="104">
        <v>4837</v>
      </c>
      <c r="C1981" s="104">
        <v>4837</v>
      </c>
      <c r="D1981" s="105">
        <v>2112.9999999999995</v>
      </c>
      <c r="E1981" s="105">
        <v>1001140000</v>
      </c>
      <c r="F1981" s="105">
        <v>0</v>
      </c>
      <c r="G1981" s="105">
        <v>100</v>
      </c>
      <c r="H1981" s="105">
        <v>100</v>
      </c>
      <c r="I1981" s="105">
        <v>100</v>
      </c>
      <c r="J1981" s="105">
        <v>100</v>
      </c>
      <c r="K1981" s="105">
        <v>100</v>
      </c>
      <c r="L1981" s="105">
        <v>100</v>
      </c>
      <c r="M1981" s="105">
        <v>100</v>
      </c>
      <c r="N1981" s="105">
        <v>100</v>
      </c>
      <c r="O1981" s="105">
        <v>100</v>
      </c>
      <c r="P1981" s="105">
        <v>100</v>
      </c>
      <c r="Q1981" s="105">
        <v>100</v>
      </c>
      <c r="R1981" s="105">
        <v>100</v>
      </c>
      <c r="S1981" s="105">
        <v>0</v>
      </c>
      <c r="T1981" s="105">
        <v>100</v>
      </c>
      <c r="U1981" s="105">
        <v>100.00000000000006</v>
      </c>
    </row>
    <row r="1982" spans="1:21">
      <c r="A1982" s="54">
        <v>1980</v>
      </c>
      <c r="B1982" s="104">
        <v>4838</v>
      </c>
      <c r="C1982" s="104">
        <v>4838</v>
      </c>
      <c r="D1982" s="105">
        <v>0</v>
      </c>
      <c r="E1982" s="105">
        <v>1001140000</v>
      </c>
      <c r="F1982" s="105">
        <v>0</v>
      </c>
      <c r="G1982" s="105">
        <v>100</v>
      </c>
      <c r="H1982" s="105">
        <v>100</v>
      </c>
      <c r="I1982" s="105">
        <v>100</v>
      </c>
      <c r="J1982" s="105">
        <v>100</v>
      </c>
      <c r="K1982" s="105">
        <v>100</v>
      </c>
      <c r="L1982" s="105">
        <v>100</v>
      </c>
      <c r="M1982" s="105">
        <v>92.775996555134611</v>
      </c>
      <c r="N1982" s="105">
        <v>98.826390882034801</v>
      </c>
      <c r="O1982" s="105">
        <v>100</v>
      </c>
      <c r="P1982" s="105">
        <v>100</v>
      </c>
      <c r="Q1982" s="105">
        <v>100</v>
      </c>
      <c r="R1982" s="105">
        <v>100</v>
      </c>
      <c r="S1982" s="105">
        <v>0</v>
      </c>
      <c r="T1982" s="105">
        <v>0</v>
      </c>
      <c r="U1982" s="105">
        <v>0</v>
      </c>
    </row>
    <row r="1983" spans="1:21">
      <c r="A1983" s="54">
        <v>1981</v>
      </c>
      <c r="B1983" s="104">
        <v>4839</v>
      </c>
      <c r="C1983" s="104">
        <v>4839</v>
      </c>
      <c r="D1983" s="105">
        <v>0</v>
      </c>
      <c r="E1983" s="105">
        <v>1001140000</v>
      </c>
      <c r="F1983" s="105">
        <v>0</v>
      </c>
      <c r="G1983" s="105">
        <v>100</v>
      </c>
      <c r="H1983" s="105">
        <v>100</v>
      </c>
      <c r="I1983" s="105">
        <v>100</v>
      </c>
      <c r="J1983" s="105">
        <v>100</v>
      </c>
      <c r="K1983" s="105">
        <v>19.046935522696725</v>
      </c>
      <c r="L1983" s="105">
        <v>0.57388493149438702</v>
      </c>
      <c r="M1983" s="105">
        <v>1.1989780568759654</v>
      </c>
      <c r="N1983" s="105">
        <v>1.8225825909253877</v>
      </c>
      <c r="O1983" s="105">
        <v>2.2831369019009111</v>
      </c>
      <c r="P1983" s="105">
        <v>6.8188029171254296</v>
      </c>
      <c r="Q1983" s="105">
        <v>21.715932857087353</v>
      </c>
      <c r="R1983" s="105">
        <v>54.990346105850243</v>
      </c>
      <c r="S1983" s="105">
        <v>0</v>
      </c>
      <c r="T1983" s="105">
        <v>0</v>
      </c>
      <c r="U1983" s="105">
        <v>0</v>
      </c>
    </row>
    <row r="1984" spans="1:21">
      <c r="A1984" s="54">
        <v>1982</v>
      </c>
      <c r="B1984" s="104">
        <v>4840</v>
      </c>
      <c r="C1984" s="104">
        <v>4840</v>
      </c>
      <c r="D1984" s="105">
        <v>0</v>
      </c>
      <c r="E1984" s="105">
        <v>1001140000</v>
      </c>
      <c r="F1984" s="105">
        <v>0</v>
      </c>
      <c r="G1984" s="105">
        <v>35.888436405923315</v>
      </c>
      <c r="H1984" s="105">
        <v>51.657597857010813</v>
      </c>
      <c r="I1984" s="105">
        <v>57.786465399368034</v>
      </c>
      <c r="J1984" s="105">
        <v>74.117423012232919</v>
      </c>
      <c r="K1984" s="105">
        <v>23.193207201106901</v>
      </c>
      <c r="L1984" s="105">
        <v>0.41104205536359567</v>
      </c>
      <c r="M1984" s="105">
        <v>0.85678950854153191</v>
      </c>
      <c r="N1984" s="105">
        <v>1.3584690719728141</v>
      </c>
      <c r="O1984" s="105">
        <v>1.6245383018523174</v>
      </c>
      <c r="P1984" s="105">
        <v>5.0962652594360449</v>
      </c>
      <c r="Q1984" s="105">
        <v>14.508091313032828</v>
      </c>
      <c r="R1984" s="105">
        <v>25.069128371784661</v>
      </c>
      <c r="S1984" s="105">
        <v>0</v>
      </c>
      <c r="T1984" s="105">
        <v>0</v>
      </c>
      <c r="U1984" s="105">
        <v>0</v>
      </c>
    </row>
    <row r="1985" spans="1:21">
      <c r="A1985" s="54">
        <v>1983</v>
      </c>
      <c r="B1985" s="104">
        <v>4841</v>
      </c>
      <c r="C1985" s="104">
        <v>4841</v>
      </c>
      <c r="D1985" s="105">
        <v>0</v>
      </c>
      <c r="E1985" s="105">
        <v>1001140000</v>
      </c>
      <c r="F1985" s="105">
        <v>0</v>
      </c>
      <c r="G1985" s="105">
        <v>79.288406013086373</v>
      </c>
      <c r="H1985" s="105">
        <v>100</v>
      </c>
      <c r="I1985" s="105">
        <v>100</v>
      </c>
      <c r="J1985" s="105">
        <v>100</v>
      </c>
      <c r="K1985" s="105">
        <v>19.594261256107551</v>
      </c>
      <c r="L1985" s="105">
        <v>1.1032499107720519</v>
      </c>
      <c r="M1985" s="105">
        <v>2.5336012255181326</v>
      </c>
      <c r="N1985" s="105">
        <v>3.0039118376644431</v>
      </c>
      <c r="O1985" s="105">
        <v>3.2082534824391131</v>
      </c>
      <c r="P1985" s="105">
        <v>8.195676583083447</v>
      </c>
      <c r="Q1985" s="105">
        <v>23.513113507329059</v>
      </c>
      <c r="R1985" s="105">
        <v>48.705735122324491</v>
      </c>
      <c r="S1985" s="105">
        <v>0</v>
      </c>
      <c r="T1985" s="105">
        <v>0</v>
      </c>
      <c r="U1985" s="105">
        <v>0</v>
      </c>
    </row>
    <row r="1986" spans="1:21">
      <c r="A1986" s="54">
        <v>1984</v>
      </c>
      <c r="B1986" s="104">
        <v>4842</v>
      </c>
      <c r="C1986" s="104">
        <v>4842</v>
      </c>
      <c r="D1986" s="105">
        <v>0</v>
      </c>
      <c r="E1986" s="105">
        <v>1001140000</v>
      </c>
      <c r="F1986" s="105">
        <v>0</v>
      </c>
      <c r="G1986" s="105">
        <v>49.411615341488613</v>
      </c>
      <c r="H1986" s="105">
        <v>57.786465399368034</v>
      </c>
      <c r="I1986" s="105">
        <v>54.990346105850243</v>
      </c>
      <c r="J1986" s="105">
        <v>60.882168902905605</v>
      </c>
      <c r="K1986" s="105">
        <v>63.137064047457677</v>
      </c>
      <c r="L1986" s="105">
        <v>31.939989220056454</v>
      </c>
      <c r="M1986" s="105">
        <v>26.689580033197856</v>
      </c>
      <c r="N1986" s="105">
        <v>27.076356016208269</v>
      </c>
      <c r="O1986" s="105">
        <v>30.551542742428566</v>
      </c>
      <c r="P1986" s="105">
        <v>42.169836435828472</v>
      </c>
      <c r="Q1986" s="105">
        <v>46.704129569352247</v>
      </c>
      <c r="R1986" s="105">
        <v>47.352798035593253</v>
      </c>
      <c r="S1986" s="105">
        <v>0</v>
      </c>
      <c r="T1986" s="105">
        <v>0</v>
      </c>
      <c r="U1986" s="105">
        <v>0</v>
      </c>
    </row>
    <row r="1987" spans="1:21">
      <c r="A1987" s="54">
        <v>1985</v>
      </c>
      <c r="B1987" s="104">
        <v>4843</v>
      </c>
      <c r="C1987" s="104">
        <v>4843</v>
      </c>
      <c r="D1987" s="105">
        <v>0</v>
      </c>
      <c r="E1987" s="105">
        <v>1001140000</v>
      </c>
      <c r="F1987" s="105">
        <v>0</v>
      </c>
      <c r="G1987" s="105">
        <v>53.271897790042424</v>
      </c>
      <c r="H1987" s="105">
        <v>75.764476856949187</v>
      </c>
      <c r="I1987" s="105">
        <v>85.235036464067846</v>
      </c>
      <c r="J1987" s="105">
        <v>100</v>
      </c>
      <c r="K1987" s="105">
        <v>100</v>
      </c>
      <c r="L1987" s="105">
        <v>6.695324200767848</v>
      </c>
      <c r="M1987" s="105">
        <v>8.6592859663264168</v>
      </c>
      <c r="N1987" s="105">
        <v>10.569914380658842</v>
      </c>
      <c r="O1987" s="105">
        <v>11.220344873241856</v>
      </c>
      <c r="P1987" s="105">
        <v>20.538509610775975</v>
      </c>
      <c r="Q1987" s="105">
        <v>29.39139188416133</v>
      </c>
      <c r="R1987" s="105">
        <v>39.644203006543187</v>
      </c>
      <c r="S1987" s="105">
        <v>0</v>
      </c>
      <c r="T1987" s="105">
        <v>0</v>
      </c>
      <c r="U1987" s="105">
        <v>0</v>
      </c>
    </row>
    <row r="1988" spans="1:21">
      <c r="A1988" s="54">
        <v>1986</v>
      </c>
      <c r="B1988" s="104">
        <v>4844</v>
      </c>
      <c r="C1988" s="104">
        <v>4844</v>
      </c>
      <c r="D1988" s="105">
        <v>0</v>
      </c>
      <c r="E1988" s="105">
        <v>1001140000</v>
      </c>
      <c r="F1988" s="105">
        <v>0</v>
      </c>
      <c r="G1988" s="105">
        <v>100</v>
      </c>
      <c r="H1988" s="105">
        <v>100</v>
      </c>
      <c r="I1988" s="105">
        <v>100</v>
      </c>
      <c r="J1988" s="105">
        <v>100</v>
      </c>
      <c r="K1988" s="105">
        <v>100</v>
      </c>
      <c r="L1988" s="105">
        <v>2.8401448140283438</v>
      </c>
      <c r="M1988" s="105">
        <v>4.982965070136685</v>
      </c>
      <c r="N1988" s="105">
        <v>6.8870173839136015</v>
      </c>
      <c r="O1988" s="105">
        <v>8.6990372619423528</v>
      </c>
      <c r="P1988" s="105">
        <v>27.495173052925121</v>
      </c>
      <c r="Q1988" s="105">
        <v>74.117423012232919</v>
      </c>
      <c r="R1988" s="105">
        <v>100</v>
      </c>
      <c r="S1988" s="105">
        <v>0</v>
      </c>
      <c r="T1988" s="105">
        <v>0</v>
      </c>
      <c r="U1988" s="105">
        <v>0</v>
      </c>
    </row>
    <row r="1989" spans="1:21">
      <c r="A1989" s="54">
        <v>1987</v>
      </c>
      <c r="B1989" s="104">
        <v>4845</v>
      </c>
      <c r="C1989" s="104">
        <v>4845</v>
      </c>
      <c r="D1989" s="105">
        <v>0</v>
      </c>
      <c r="E1989" s="105">
        <v>1001140000</v>
      </c>
      <c r="F1989" s="105">
        <v>0</v>
      </c>
      <c r="G1989" s="105">
        <v>42.61756093774877</v>
      </c>
      <c r="H1989" s="105">
        <v>58.782842672756921</v>
      </c>
      <c r="I1989" s="105">
        <v>64.328393868300026</v>
      </c>
      <c r="J1989" s="105">
        <v>81.17630654809291</v>
      </c>
      <c r="K1989" s="105">
        <v>92.146077703240593</v>
      </c>
      <c r="L1989" s="105">
        <v>9.7416995013746295</v>
      </c>
      <c r="M1989" s="105">
        <v>7.7933596010997048</v>
      </c>
      <c r="N1989" s="105">
        <v>9.104392057359469</v>
      </c>
      <c r="O1989" s="105">
        <v>10.650745232082173</v>
      </c>
      <c r="P1989" s="105">
        <v>18.836491022209401</v>
      </c>
      <c r="Q1989" s="105">
        <v>25.443319962835091</v>
      </c>
      <c r="R1989" s="105">
        <v>32.782739182883674</v>
      </c>
      <c r="S1989" s="105">
        <v>0</v>
      </c>
      <c r="T1989" s="105">
        <v>0</v>
      </c>
      <c r="U1989" s="105">
        <v>0</v>
      </c>
    </row>
    <row r="1990" spans="1:21">
      <c r="A1990" s="54">
        <v>1988</v>
      </c>
      <c r="B1990" s="104">
        <v>4846</v>
      </c>
      <c r="C1990" s="104">
        <v>4846</v>
      </c>
      <c r="D1990" s="105">
        <v>0</v>
      </c>
      <c r="E1990" s="105">
        <v>1001140000</v>
      </c>
      <c r="F1990" s="105">
        <v>0</v>
      </c>
      <c r="G1990" s="105">
        <v>15.498503689055136</v>
      </c>
      <c r="H1990" s="105">
        <v>20.295659592810296</v>
      </c>
      <c r="I1990" s="105">
        <v>21.444442278351232</v>
      </c>
      <c r="J1990" s="105">
        <v>25.636622643549845</v>
      </c>
      <c r="K1990" s="105">
        <v>28.652695895732183</v>
      </c>
      <c r="L1990" s="105">
        <v>6.8125290940901699</v>
      </c>
      <c r="M1990" s="105">
        <v>4.1192036382870789</v>
      </c>
      <c r="N1990" s="105">
        <v>4.3685724684075975</v>
      </c>
      <c r="O1990" s="105">
        <v>4.9839759156766652</v>
      </c>
      <c r="P1990" s="105">
        <v>8.4189181060132974</v>
      </c>
      <c r="Q1990" s="105">
        <v>10.62202745044277</v>
      </c>
      <c r="R1990" s="105">
        <v>12.770269037211182</v>
      </c>
      <c r="S1990" s="105">
        <v>0</v>
      </c>
      <c r="T1990" s="105">
        <v>0</v>
      </c>
      <c r="U1990" s="105">
        <v>0</v>
      </c>
    </row>
    <row r="1991" spans="1:21">
      <c r="A1991" s="54">
        <v>1989</v>
      </c>
      <c r="B1991" s="104">
        <v>4847</v>
      </c>
      <c r="C1991" s="104">
        <v>4847</v>
      </c>
      <c r="D1991" s="105">
        <v>0</v>
      </c>
      <c r="E1991" s="105">
        <v>1001140000</v>
      </c>
      <c r="F1991" s="105">
        <v>0</v>
      </c>
      <c r="G1991" s="105">
        <v>13.638485718260817</v>
      </c>
      <c r="H1991" s="105">
        <v>18.530575645550396</v>
      </c>
      <c r="I1991" s="105">
        <v>20.056649457504804</v>
      </c>
      <c r="J1991" s="105">
        <v>24.707206482007553</v>
      </c>
      <c r="K1991" s="105">
        <v>27.948121406492863</v>
      </c>
      <c r="L1991" s="105">
        <v>3.3709053994979037</v>
      </c>
      <c r="M1991" s="105">
        <v>2.5043487415292911</v>
      </c>
      <c r="N1991" s="105">
        <v>2.8950739774411489</v>
      </c>
      <c r="O1991" s="105">
        <v>3.3897477551107218</v>
      </c>
      <c r="P1991" s="105">
        <v>6.0885375476533845</v>
      </c>
      <c r="Q1991" s="105">
        <v>8.3363949052866086</v>
      </c>
      <c r="R1991" s="105">
        <v>10.68832770403778</v>
      </c>
      <c r="S1991" s="105">
        <v>0</v>
      </c>
      <c r="T1991" s="105">
        <v>0</v>
      </c>
      <c r="U1991" s="105">
        <v>0</v>
      </c>
    </row>
    <row r="1992" spans="1:21">
      <c r="A1992" s="54">
        <v>1990</v>
      </c>
      <c r="B1992" s="104">
        <v>4848</v>
      </c>
      <c r="C1992" s="104">
        <v>4848</v>
      </c>
      <c r="D1992" s="105">
        <v>52.000000000000007</v>
      </c>
      <c r="E1992" s="105">
        <v>1001140000</v>
      </c>
      <c r="F1992" s="105">
        <v>0</v>
      </c>
      <c r="G1992" s="105">
        <v>5.2887975856049829</v>
      </c>
      <c r="H1992" s="105">
        <v>6.5941833500691125</v>
      </c>
      <c r="I1992" s="105">
        <v>6.8064591442477074</v>
      </c>
      <c r="J1992" s="105">
        <v>8.5885914549705582</v>
      </c>
      <c r="K1992" s="105">
        <v>9.4976902829864311</v>
      </c>
      <c r="L1992" s="105">
        <v>3.4302523255454025</v>
      </c>
      <c r="M1992" s="105">
        <v>1.6883737616202674</v>
      </c>
      <c r="N1992" s="105">
        <v>1.6539756544872839</v>
      </c>
      <c r="O1992" s="105">
        <v>1.8434738303958653</v>
      </c>
      <c r="P1992" s="105">
        <v>3.0884225501433051</v>
      </c>
      <c r="Q1992" s="105">
        <v>4.0688195789455728</v>
      </c>
      <c r="R1992" s="105">
        <v>4.3930885855888517</v>
      </c>
      <c r="S1992" s="105">
        <v>0</v>
      </c>
      <c r="T1992" s="105">
        <v>4.7451773420504448</v>
      </c>
      <c r="U1992" s="105">
        <v>4.7451773420504439</v>
      </c>
    </row>
    <row r="1993" spans="1:21">
      <c r="A1993" s="54">
        <v>1991</v>
      </c>
      <c r="B1993" s="104">
        <v>4849</v>
      </c>
      <c r="C1993" s="104">
        <v>4849</v>
      </c>
      <c r="D1993" s="105">
        <v>2809.0000000000005</v>
      </c>
      <c r="E1993" s="105">
        <v>18790200000</v>
      </c>
      <c r="F1993" s="105">
        <v>0</v>
      </c>
      <c r="G1993" s="105">
        <v>3.1279645972986745</v>
      </c>
      <c r="H1993" s="105">
        <v>4.0916321498400716</v>
      </c>
      <c r="I1993" s="105">
        <v>4.3730288101952066</v>
      </c>
      <c r="J1993" s="105">
        <v>5.3102024690450786</v>
      </c>
      <c r="K1993" s="105">
        <v>6.1023265016342085</v>
      </c>
      <c r="L1993" s="105">
        <v>1.4545721849411233</v>
      </c>
      <c r="M1993" s="105">
        <v>0.91136743440294754</v>
      </c>
      <c r="N1993" s="105">
        <v>1.0130711199125075</v>
      </c>
      <c r="O1993" s="105">
        <v>1.2668376393480585</v>
      </c>
      <c r="P1993" s="105">
        <v>1.7243109835094919</v>
      </c>
      <c r="Q1993" s="105">
        <v>2.1891017510083399</v>
      </c>
      <c r="R1993" s="105">
        <v>2.5675702090130912</v>
      </c>
      <c r="S1993" s="105">
        <v>0</v>
      </c>
      <c r="T1993" s="105">
        <v>2.8443321541790674</v>
      </c>
      <c r="U1993" s="105">
        <v>2.844332154179066</v>
      </c>
    </row>
    <row r="1994" spans="1:21">
      <c r="A1994" s="54">
        <v>1992</v>
      </c>
      <c r="B1994" s="104">
        <v>4872</v>
      </c>
      <c r="C1994" s="104">
        <v>4872</v>
      </c>
      <c r="D1994" s="105">
        <v>7758</v>
      </c>
      <c r="E1994" s="105">
        <v>3978840000</v>
      </c>
      <c r="F1994" s="105">
        <v>0</v>
      </c>
      <c r="G1994" s="105">
        <v>3.570559065858983</v>
      </c>
      <c r="H1994" s="105">
        <v>4.1191794497105407</v>
      </c>
      <c r="I1994" s="105">
        <v>3.8754875357009477</v>
      </c>
      <c r="J1994" s="105">
        <v>4.2578237295812738</v>
      </c>
      <c r="K1994" s="105">
        <v>4.616363822682902</v>
      </c>
      <c r="L1994" s="105">
        <v>4.3356539348998258</v>
      </c>
      <c r="M1994" s="105">
        <v>3.10484279379755</v>
      </c>
      <c r="N1994" s="105">
        <v>3.0017033045119477</v>
      </c>
      <c r="O1994" s="105">
        <v>3.1543035690340995</v>
      </c>
      <c r="P1994" s="105">
        <v>3.1098858632577282</v>
      </c>
      <c r="Q1994" s="105">
        <v>3.295121657254874</v>
      </c>
      <c r="R1994" s="105">
        <v>3.3448061663089677</v>
      </c>
      <c r="S1994" s="105">
        <v>0</v>
      </c>
      <c r="T1994" s="105">
        <v>3.6488109077166371</v>
      </c>
      <c r="U1994" s="105">
        <v>3.6488109077166371</v>
      </c>
    </row>
    <row r="1995" spans="1:21">
      <c r="A1995" s="54">
        <v>1993</v>
      </c>
      <c r="B1995" s="104">
        <v>4873</v>
      </c>
      <c r="C1995" s="104">
        <v>4873</v>
      </c>
      <c r="D1995" s="105">
        <v>26.000000000000004</v>
      </c>
      <c r="E1995" s="105">
        <v>1001140000</v>
      </c>
      <c r="F1995" s="105">
        <v>0</v>
      </c>
      <c r="G1995" s="105">
        <v>23.191398487420585</v>
      </c>
      <c r="H1995" s="105">
        <v>31.861080164960995</v>
      </c>
      <c r="I1995" s="105">
        <v>34.787097731130871</v>
      </c>
      <c r="J1995" s="105">
        <v>43.153614906972493</v>
      </c>
      <c r="K1995" s="105">
        <v>50.134346730159223</v>
      </c>
      <c r="L1995" s="105">
        <v>2.070452631219279</v>
      </c>
      <c r="M1995" s="105">
        <v>2.3166420047293008</v>
      </c>
      <c r="N1995" s="105">
        <v>3.7757672984057007</v>
      </c>
      <c r="O1995" s="105">
        <v>4.662534915549486</v>
      </c>
      <c r="P1995" s="105">
        <v>8.8779572334656951</v>
      </c>
      <c r="Q1995" s="105">
        <v>13.265118979186092</v>
      </c>
      <c r="R1995" s="105">
        <v>17.572863802323845</v>
      </c>
      <c r="S1995" s="105">
        <v>0</v>
      </c>
      <c r="T1995" s="105">
        <v>19.639072907126963</v>
      </c>
      <c r="U1995" s="105">
        <v>19.639072907126963</v>
      </c>
    </row>
    <row r="1996" spans="1:21">
      <c r="A1996" s="54">
        <v>1994</v>
      </c>
      <c r="B1996" s="104">
        <v>4874</v>
      </c>
      <c r="C1996" s="104">
        <v>4874</v>
      </c>
      <c r="D1996" s="105">
        <v>0</v>
      </c>
      <c r="E1996" s="105">
        <v>1001140000</v>
      </c>
      <c r="F1996" s="105">
        <v>0</v>
      </c>
      <c r="G1996" s="105">
        <v>19.594261256107551</v>
      </c>
      <c r="H1996" s="105">
        <v>25.634597432802362</v>
      </c>
      <c r="I1996" s="105">
        <v>26.845680776084361</v>
      </c>
      <c r="J1996" s="105">
        <v>32.164164703421825</v>
      </c>
      <c r="K1996" s="105">
        <v>35.888436405923315</v>
      </c>
      <c r="L1996" s="105">
        <v>9.0620434531322953</v>
      </c>
      <c r="M1996" s="105">
        <v>4.3009698508243783</v>
      </c>
      <c r="N1996" s="105">
        <v>4.9538157887730438</v>
      </c>
      <c r="O1996" s="105">
        <v>6.7568755011811046</v>
      </c>
      <c r="P1996" s="105">
        <v>10.458286682707708</v>
      </c>
      <c r="Q1996" s="105">
        <v>13.266153535263479</v>
      </c>
      <c r="R1996" s="105">
        <v>15.857681202617274</v>
      </c>
      <c r="S1996" s="105">
        <v>0</v>
      </c>
      <c r="T1996" s="105">
        <v>0</v>
      </c>
      <c r="U1996" s="105">
        <v>0</v>
      </c>
    </row>
    <row r="1997" spans="1:21">
      <c r="A1997" s="54">
        <v>1995</v>
      </c>
      <c r="B1997" s="104">
        <v>4875</v>
      </c>
      <c r="C1997" s="104">
        <v>4875</v>
      </c>
      <c r="D1997" s="105">
        <v>26.000000000000004</v>
      </c>
      <c r="E1997" s="105">
        <v>1001140000</v>
      </c>
      <c r="F1997" s="105">
        <v>0</v>
      </c>
      <c r="G1997" s="105">
        <v>100</v>
      </c>
      <c r="H1997" s="105">
        <v>100</v>
      </c>
      <c r="I1997" s="105">
        <v>100</v>
      </c>
      <c r="J1997" s="105">
        <v>100</v>
      </c>
      <c r="K1997" s="105">
        <v>100</v>
      </c>
      <c r="L1997" s="105">
        <v>74.936128554747839</v>
      </c>
      <c r="M1997" s="105">
        <v>49.957419036498564</v>
      </c>
      <c r="N1997" s="105">
        <v>47.520507065835105</v>
      </c>
      <c r="O1997" s="105">
        <v>54.993099774506085</v>
      </c>
      <c r="P1997" s="105">
        <v>83.156133135675958</v>
      </c>
      <c r="Q1997" s="105">
        <v>89.72109101480828</v>
      </c>
      <c r="R1997" s="105">
        <v>94.705596071186505</v>
      </c>
      <c r="S1997" s="105">
        <v>0</v>
      </c>
      <c r="T1997" s="105">
        <v>82.915831221104852</v>
      </c>
      <c r="U1997" s="105">
        <v>82.915831221104838</v>
      </c>
    </row>
    <row r="1998" spans="1:21">
      <c r="A1998" s="54">
        <v>1996</v>
      </c>
      <c r="B1998" s="104">
        <v>4876</v>
      </c>
      <c r="C1998" s="104">
        <v>4876</v>
      </c>
      <c r="D1998" s="105">
        <v>0</v>
      </c>
      <c r="E1998" s="105">
        <v>1001140000</v>
      </c>
      <c r="F1998" s="105">
        <v>0</v>
      </c>
      <c r="G1998" s="105">
        <v>100</v>
      </c>
      <c r="H1998" s="105">
        <v>100</v>
      </c>
      <c r="I1998" s="105">
        <v>100</v>
      </c>
      <c r="J1998" s="105">
        <v>100</v>
      </c>
      <c r="K1998" s="105">
        <v>100</v>
      </c>
      <c r="L1998" s="105">
        <v>0.56869232415172322</v>
      </c>
      <c r="M1998" s="105">
        <v>0.86286089572356239</v>
      </c>
      <c r="N1998" s="105">
        <v>2.1576300138912554</v>
      </c>
      <c r="O1998" s="105">
        <v>3.499157945919821</v>
      </c>
      <c r="P1998" s="105">
        <v>12.914412458012224</v>
      </c>
      <c r="Q1998" s="105">
        <v>37.88227654350252</v>
      </c>
      <c r="R1998" s="105">
        <v>87.420638177313521</v>
      </c>
      <c r="S1998" s="105">
        <v>0</v>
      </c>
      <c r="T1998" s="105">
        <v>0</v>
      </c>
      <c r="U1998" s="105">
        <v>0</v>
      </c>
    </row>
    <row r="1999" spans="1:21">
      <c r="A1999" s="54">
        <v>1997</v>
      </c>
      <c r="B1999" s="104">
        <v>4877</v>
      </c>
      <c r="C1999" s="104">
        <v>4877</v>
      </c>
      <c r="D1999" s="105">
        <v>26.000000000000004</v>
      </c>
      <c r="E1999" s="105">
        <v>4055790000</v>
      </c>
      <c r="F1999" s="105">
        <v>0</v>
      </c>
      <c r="G1999" s="105">
        <v>31.321906540092801</v>
      </c>
      <c r="H1999" s="105">
        <v>44.702241628540854</v>
      </c>
      <c r="I1999" s="105">
        <v>49.866416123072206</v>
      </c>
      <c r="J1999" s="105">
        <v>62.786413200517359</v>
      </c>
      <c r="K1999" s="105">
        <v>66.091157840786877</v>
      </c>
      <c r="L1999" s="105">
        <v>0.36526729701682942</v>
      </c>
      <c r="M1999" s="105">
        <v>0.29272150197922192</v>
      </c>
      <c r="N1999" s="105">
        <v>0.99398505237978563</v>
      </c>
      <c r="O1999" s="105">
        <v>1.8237983806064684</v>
      </c>
      <c r="P1999" s="105">
        <v>5.4965820395184544</v>
      </c>
      <c r="Q1999" s="105">
        <v>13.771614063573388</v>
      </c>
      <c r="R1999" s="105">
        <v>22.171635482767428</v>
      </c>
      <c r="S1999" s="105">
        <v>0</v>
      </c>
      <c r="T1999" s="105">
        <v>24.97364492923764</v>
      </c>
      <c r="U1999" s="105">
        <v>24.97364492923764</v>
      </c>
    </row>
    <row r="2000" spans="1:21">
      <c r="A2000" s="54">
        <v>1998</v>
      </c>
      <c r="B2000" s="104">
        <v>4882</v>
      </c>
      <c r="C2000" s="104">
        <v>4882</v>
      </c>
      <c r="D2000" s="105">
        <v>180</v>
      </c>
      <c r="E2000" s="105">
        <v>4004550000</v>
      </c>
      <c r="F2000" s="105">
        <v>0</v>
      </c>
      <c r="G2000" s="105">
        <v>5.2521032866004571</v>
      </c>
      <c r="H2000" s="105">
        <v>7.2160973089244171</v>
      </c>
      <c r="I2000" s="105">
        <v>7.9100600938816283</v>
      </c>
      <c r="J2000" s="105">
        <v>9.8436580166800702</v>
      </c>
      <c r="K2000" s="105">
        <v>11.645098172969366</v>
      </c>
      <c r="L2000" s="105">
        <v>1.0220165939881267</v>
      </c>
      <c r="M2000" s="105">
        <v>0.43471183746052106</v>
      </c>
      <c r="N2000" s="105">
        <v>0.96050207320584446</v>
      </c>
      <c r="O2000" s="105">
        <v>1.4018841904309183</v>
      </c>
      <c r="P2000" s="105">
        <v>2.0376069223948763</v>
      </c>
      <c r="Q2000" s="105">
        <v>3.1102294311940626</v>
      </c>
      <c r="R2000" s="105">
        <v>4.0413917148652381</v>
      </c>
      <c r="S2000" s="105">
        <v>0</v>
      </c>
      <c r="T2000" s="105">
        <v>4.5729466368829605</v>
      </c>
      <c r="U2000" s="105">
        <v>4.5729466368829614</v>
      </c>
    </row>
    <row r="2001" spans="1:21">
      <c r="A2001" s="54">
        <v>1999</v>
      </c>
      <c r="B2001" s="104">
        <v>4883</v>
      </c>
      <c r="C2001" s="104">
        <v>4883</v>
      </c>
      <c r="D2001" s="105">
        <v>77</v>
      </c>
      <c r="E2001" s="105">
        <v>1001140000</v>
      </c>
      <c r="F2001" s="105">
        <v>1</v>
      </c>
      <c r="G2001" s="105">
        <v>-99999</v>
      </c>
      <c r="H2001" s="105">
        <v>-99999</v>
      </c>
      <c r="I2001" s="105">
        <v>-99999</v>
      </c>
      <c r="J2001" s="105">
        <v>-99999</v>
      </c>
      <c r="K2001" s="105">
        <v>-99999</v>
      </c>
      <c r="L2001" s="105">
        <v>-99999</v>
      </c>
      <c r="M2001" s="105">
        <v>-99999</v>
      </c>
      <c r="N2001" s="105">
        <v>-99999</v>
      </c>
      <c r="O2001" s="105">
        <v>-99999</v>
      </c>
      <c r="P2001" s="105">
        <v>-99999</v>
      </c>
      <c r="Q2001" s="105">
        <v>-99999</v>
      </c>
      <c r="R2001" s="105">
        <v>-99999</v>
      </c>
      <c r="S2001" s="105">
        <v>0</v>
      </c>
      <c r="T2001" s="105">
        <v>0</v>
      </c>
      <c r="U2001" s="105">
        <v>0</v>
      </c>
    </row>
    <row r="2002" spans="1:21">
      <c r="A2002" s="54">
        <v>2000</v>
      </c>
      <c r="B2002" s="104">
        <v>4884</v>
      </c>
      <c r="C2002" s="104">
        <v>4884</v>
      </c>
      <c r="D2002" s="105">
        <v>0</v>
      </c>
      <c r="E2002" s="105">
        <v>1001140000</v>
      </c>
      <c r="F2002" s="105">
        <v>0</v>
      </c>
      <c r="G2002" s="105">
        <v>52.456473808992811</v>
      </c>
      <c r="H2002" s="105">
        <v>68.193415951690653</v>
      </c>
      <c r="I2002" s="105">
        <v>71.034808283011103</v>
      </c>
      <c r="J2002" s="105">
        <v>83.162702380110559</v>
      </c>
      <c r="K2002" s="105">
        <v>92.153264799581962</v>
      </c>
      <c r="L2002" s="105">
        <v>36.761949407977994</v>
      </c>
      <c r="M2002" s="105">
        <v>19.10179724140033</v>
      </c>
      <c r="N2002" s="105">
        <v>17.712588781227449</v>
      </c>
      <c r="O2002" s="105">
        <v>21.047148837454234</v>
      </c>
      <c r="P2002" s="105">
        <v>32.785166630935464</v>
      </c>
      <c r="Q2002" s="105">
        <v>39.191618363040611</v>
      </c>
      <c r="R2002" s="105">
        <v>44.864089441901754</v>
      </c>
      <c r="S2002" s="105">
        <v>0</v>
      </c>
      <c r="T2002" s="105">
        <v>0</v>
      </c>
      <c r="U2002" s="105">
        <v>0</v>
      </c>
    </row>
    <row r="2003" spans="1:21">
      <c r="A2003" s="54">
        <v>2001</v>
      </c>
      <c r="B2003" s="104">
        <v>4885</v>
      </c>
      <c r="C2003" s="104">
        <v>4885</v>
      </c>
      <c r="D2003" s="105">
        <v>102.99999999999999</v>
      </c>
      <c r="E2003" s="105">
        <v>1001140000</v>
      </c>
      <c r="F2003" s="105">
        <v>0</v>
      </c>
      <c r="G2003" s="105">
        <v>26.228237012247153</v>
      </c>
      <c r="H2003" s="105">
        <v>37.061541662341156</v>
      </c>
      <c r="I2003" s="105">
        <v>41.581351360879623</v>
      </c>
      <c r="J2003" s="105">
        <v>52.456474024494305</v>
      </c>
      <c r="K2003" s="105">
        <v>59.818786168282962</v>
      </c>
      <c r="L2003" s="105">
        <v>1.9983418675997831</v>
      </c>
      <c r="M2003" s="105">
        <v>2.0705455057489783</v>
      </c>
      <c r="N2003" s="105">
        <v>3.1629599365418644</v>
      </c>
      <c r="O2003" s="105">
        <v>3.6956161275819479</v>
      </c>
      <c r="P2003" s="105">
        <v>8.2958285050173597</v>
      </c>
      <c r="Q2003" s="105">
        <v>13.693421015804759</v>
      </c>
      <c r="R2003" s="105">
        <v>19.263524721829139</v>
      </c>
      <c r="S2003" s="105">
        <v>0</v>
      </c>
      <c r="T2003" s="105">
        <v>22.443885659030752</v>
      </c>
      <c r="U2003" s="105">
        <v>22.443885659030755</v>
      </c>
    </row>
    <row r="2004" spans="1:21">
      <c r="A2004" s="54">
        <v>2002</v>
      </c>
      <c r="B2004" s="104">
        <v>4886</v>
      </c>
      <c r="C2004" s="104">
        <v>4886</v>
      </c>
      <c r="D2004" s="105">
        <v>799.00000000000011</v>
      </c>
      <c r="E2004" s="105">
        <v>1001140000</v>
      </c>
      <c r="F2004" s="105">
        <v>0</v>
      </c>
      <c r="G2004" s="105">
        <v>6.360452391557625</v>
      </c>
      <c r="H2004" s="105">
        <v>7.7501517308037204</v>
      </c>
      <c r="I2004" s="105">
        <v>7.9964341365015343</v>
      </c>
      <c r="J2004" s="105">
        <v>9.4189801425196951</v>
      </c>
      <c r="K2004" s="105">
        <v>10.23925168646285</v>
      </c>
      <c r="L2004" s="105">
        <v>4.1900716578705124</v>
      </c>
      <c r="M2004" s="105">
        <v>2.1363852202958205</v>
      </c>
      <c r="N2004" s="105">
        <v>2.155291284192244</v>
      </c>
      <c r="O2004" s="105">
        <v>2.6407879770828551</v>
      </c>
      <c r="P2004" s="105">
        <v>4.0743750617139671</v>
      </c>
      <c r="Q2004" s="105">
        <v>4.4901536975869609</v>
      </c>
      <c r="R2004" s="105">
        <v>4.62366989623946</v>
      </c>
      <c r="S2004" s="105">
        <v>0</v>
      </c>
      <c r="T2004" s="105">
        <v>5.5063337402356041</v>
      </c>
      <c r="U2004" s="105">
        <v>5.5063337402356023</v>
      </c>
    </row>
    <row r="2005" spans="1:21">
      <c r="A2005" s="54">
        <v>2003</v>
      </c>
      <c r="B2005" s="104">
        <v>4887</v>
      </c>
      <c r="C2005" s="104">
        <v>4887</v>
      </c>
      <c r="D2005" s="105">
        <v>3505.0000000000005</v>
      </c>
      <c r="E2005" s="105">
        <v>3978840000</v>
      </c>
      <c r="F2005" s="105">
        <v>0</v>
      </c>
      <c r="G2005" s="105">
        <v>2.8913146889513506</v>
      </c>
      <c r="H2005" s="105">
        <v>3.8188957521611315</v>
      </c>
      <c r="I2005" s="105">
        <v>4.062283094110783</v>
      </c>
      <c r="J2005" s="105">
        <v>4.909514508376434</v>
      </c>
      <c r="K2005" s="105">
        <v>5.7781926679663069</v>
      </c>
      <c r="L2005" s="105">
        <v>1.5610861843639861</v>
      </c>
      <c r="M2005" s="105">
        <v>0.68812564895859674</v>
      </c>
      <c r="N2005" s="105">
        <v>0.98617905345530932</v>
      </c>
      <c r="O2005" s="105">
        <v>1.1429392606382098</v>
      </c>
      <c r="P2005" s="105">
        <v>1.4238994395144997</v>
      </c>
      <c r="Q2005" s="105">
        <v>1.9305579411631728</v>
      </c>
      <c r="R2005" s="105">
        <v>2.3793149231423651</v>
      </c>
      <c r="S2005" s="105">
        <v>0</v>
      </c>
      <c r="T2005" s="105">
        <v>2.6310252635668459</v>
      </c>
      <c r="U2005" s="105">
        <v>2.631025263566845</v>
      </c>
    </row>
    <row r="2006" spans="1:21">
      <c r="A2006" s="54">
        <v>2004</v>
      </c>
      <c r="B2006" s="104">
        <v>4890</v>
      </c>
      <c r="C2006" s="104">
        <v>4890</v>
      </c>
      <c r="D2006" s="105">
        <v>77</v>
      </c>
      <c r="E2006" s="105">
        <v>1001140000</v>
      </c>
      <c r="F2006" s="105">
        <v>0</v>
      </c>
      <c r="G2006" s="105">
        <v>6.2103776419928671</v>
      </c>
      <c r="H2006" s="105">
        <v>8.481336631063483</v>
      </c>
      <c r="I2006" s="105">
        <v>9.1653153922606343</v>
      </c>
      <c r="J2006" s="105">
        <v>11.142162794250499</v>
      </c>
      <c r="K2006" s="105">
        <v>12.58123699542787</v>
      </c>
      <c r="L2006" s="105">
        <v>1.1178441111498865</v>
      </c>
      <c r="M2006" s="105">
        <v>0.63320874907695424</v>
      </c>
      <c r="N2006" s="105">
        <v>1.1045256921257303</v>
      </c>
      <c r="O2006" s="105">
        <v>1.4855965996900318</v>
      </c>
      <c r="P2006" s="105">
        <v>2.6615933602316306</v>
      </c>
      <c r="Q2006" s="105">
        <v>3.5201421591759643</v>
      </c>
      <c r="R2006" s="105">
        <v>4.8224790992386106</v>
      </c>
      <c r="S2006" s="105">
        <v>0</v>
      </c>
      <c r="T2006" s="105">
        <v>5.2438182688070141</v>
      </c>
      <c r="U2006" s="105">
        <v>5.2438182688070141</v>
      </c>
    </row>
    <row r="2007" spans="1:21">
      <c r="A2007" s="54">
        <v>2005</v>
      </c>
      <c r="B2007" s="104">
        <v>4891</v>
      </c>
      <c r="C2007" s="104">
        <v>4891</v>
      </c>
      <c r="D2007" s="105">
        <v>0</v>
      </c>
      <c r="E2007" s="105">
        <v>1001140000</v>
      </c>
      <c r="F2007" s="105">
        <v>0</v>
      </c>
      <c r="G2007" s="105">
        <v>3.6870923313018622</v>
      </c>
      <c r="H2007" s="105">
        <v>5.4816559530803923</v>
      </c>
      <c r="I2007" s="105">
        <v>5.3849708061254118</v>
      </c>
      <c r="J2007" s="105">
        <v>6.930088354643944</v>
      </c>
      <c r="K2007" s="105">
        <v>7.7491396084038922</v>
      </c>
      <c r="L2007" s="105">
        <v>1.8141549148016973</v>
      </c>
      <c r="M2007" s="105">
        <v>0.68920527800134013</v>
      </c>
      <c r="N2007" s="105">
        <v>0.94444174547251014</v>
      </c>
      <c r="O2007" s="105">
        <v>1.0950881915903639</v>
      </c>
      <c r="P2007" s="105">
        <v>1.8908760371198969</v>
      </c>
      <c r="Q2007" s="105">
        <v>2.528261620357926</v>
      </c>
      <c r="R2007" s="105">
        <v>3.205575935389108</v>
      </c>
      <c r="S2007" s="105">
        <v>0</v>
      </c>
      <c r="T2007" s="105">
        <v>0</v>
      </c>
      <c r="U2007" s="105">
        <v>0</v>
      </c>
    </row>
    <row r="2008" spans="1:21">
      <c r="A2008" s="54">
        <v>2006</v>
      </c>
      <c r="B2008" s="104">
        <v>4892</v>
      </c>
      <c r="C2008" s="104">
        <v>4892</v>
      </c>
      <c r="D2008" s="105">
        <v>26.000000000000004</v>
      </c>
      <c r="E2008" s="105">
        <v>1001140000</v>
      </c>
      <c r="F2008" s="105">
        <v>0</v>
      </c>
      <c r="G2008" s="105">
        <v>5.5306906875821085</v>
      </c>
      <c r="H2008" s="105">
        <v>7.58715270139745</v>
      </c>
      <c r="I2008" s="105">
        <v>7.8248032956651175</v>
      </c>
      <c r="J2008" s="105">
        <v>9.6318003958274261</v>
      </c>
      <c r="K2008" s="105">
        <v>10.589011895550813</v>
      </c>
      <c r="L2008" s="105">
        <v>3.9762984769779868</v>
      </c>
      <c r="M2008" s="105">
        <v>2.1086399576945762</v>
      </c>
      <c r="N2008" s="105">
        <v>2.0860635127513794</v>
      </c>
      <c r="O2008" s="105">
        <v>2.3038184785358369</v>
      </c>
      <c r="P2008" s="105">
        <v>2.583137962730496</v>
      </c>
      <c r="Q2008" s="105">
        <v>4.1123772031887507</v>
      </c>
      <c r="R2008" s="105">
        <v>4.9098805950564897</v>
      </c>
      <c r="S2008" s="105">
        <v>0</v>
      </c>
      <c r="T2008" s="105">
        <v>5.2703062635798696</v>
      </c>
      <c r="U2008" s="105">
        <v>5.2703062635798679</v>
      </c>
    </row>
    <row r="2009" spans="1:21">
      <c r="A2009" s="54">
        <v>2007</v>
      </c>
      <c r="B2009" s="104">
        <v>4893</v>
      </c>
      <c r="C2009" s="104">
        <v>4893</v>
      </c>
      <c r="D2009" s="105">
        <v>360.99999999999994</v>
      </c>
      <c r="E2009" s="105">
        <v>10088200000</v>
      </c>
      <c r="F2009" s="105">
        <v>0</v>
      </c>
      <c r="G2009" s="105">
        <v>4.924163862820266</v>
      </c>
      <c r="H2009" s="105">
        <v>6.6595645189477963</v>
      </c>
      <c r="I2009" s="105">
        <v>7.468919227589442</v>
      </c>
      <c r="J2009" s="105">
        <v>9.262925864102284</v>
      </c>
      <c r="K2009" s="105">
        <v>9.6546485862005795</v>
      </c>
      <c r="L2009" s="105">
        <v>0.27897247765205763</v>
      </c>
      <c r="M2009" s="105">
        <v>0.30572890244997569</v>
      </c>
      <c r="N2009" s="105">
        <v>0.67327247548206648</v>
      </c>
      <c r="O2009" s="105">
        <v>0.78646566327175904</v>
      </c>
      <c r="P2009" s="105">
        <v>1.8657457768736698</v>
      </c>
      <c r="Q2009" s="105">
        <v>2.8564067146083683</v>
      </c>
      <c r="R2009" s="105">
        <v>3.7516928770983231</v>
      </c>
      <c r="S2009" s="105">
        <v>0</v>
      </c>
      <c r="T2009" s="105">
        <v>4.0407089122580482</v>
      </c>
      <c r="U2009" s="105">
        <v>4.0407089122580482</v>
      </c>
    </row>
    <row r="2010" spans="1:21">
      <c r="A2010" s="54">
        <v>2008</v>
      </c>
      <c r="B2010" s="104">
        <v>4913</v>
      </c>
      <c r="C2010" s="104">
        <v>4913</v>
      </c>
      <c r="D2010" s="105">
        <v>0</v>
      </c>
      <c r="E2010" s="105">
        <v>1001140000</v>
      </c>
      <c r="F2010" s="105">
        <v>0</v>
      </c>
      <c r="G2010" s="105">
        <v>3.0716951312096188</v>
      </c>
      <c r="H2010" s="105">
        <v>4.1428804059810771</v>
      </c>
      <c r="I2010" s="105">
        <v>4.4453650669955911</v>
      </c>
      <c r="J2010" s="105">
        <v>5.3949498465190038</v>
      </c>
      <c r="K2010" s="105">
        <v>6.0669584249249535</v>
      </c>
      <c r="L2010" s="105">
        <v>2.1383088116456426</v>
      </c>
      <c r="M2010" s="105">
        <v>0.50241962890917702</v>
      </c>
      <c r="N2010" s="105">
        <v>0.52123684347506383</v>
      </c>
      <c r="O2010" s="105">
        <v>0.68043092639078562</v>
      </c>
      <c r="P2010" s="105">
        <v>1.1644949017441348</v>
      </c>
      <c r="Q2010" s="105">
        <v>1.8604252143785438</v>
      </c>
      <c r="R2010" s="105">
        <v>2.4130248396477256</v>
      </c>
      <c r="S2010" s="105">
        <v>0</v>
      </c>
      <c r="T2010" s="105">
        <v>0</v>
      </c>
      <c r="U2010" s="105">
        <v>0</v>
      </c>
    </row>
    <row r="2011" spans="1:21">
      <c r="A2011" s="54">
        <v>2009</v>
      </c>
      <c r="B2011" s="104">
        <v>4914</v>
      </c>
      <c r="C2011" s="104">
        <v>4914</v>
      </c>
      <c r="D2011" s="105">
        <v>0</v>
      </c>
      <c r="E2011" s="105">
        <v>1001140000</v>
      </c>
      <c r="F2011" s="105">
        <v>0</v>
      </c>
      <c r="G2011" s="105">
        <v>4.7224362622270837</v>
      </c>
      <c r="H2011" s="105">
        <v>6.6854970018662447</v>
      </c>
      <c r="I2011" s="105">
        <v>7.4445686665963704</v>
      </c>
      <c r="J2011" s="105">
        <v>9.3414285690349992</v>
      </c>
      <c r="K2011" s="105">
        <v>10.300998207981985</v>
      </c>
      <c r="L2011" s="105">
        <v>0.47435827157512001</v>
      </c>
      <c r="M2011" s="105">
        <v>0.22825484078137168</v>
      </c>
      <c r="N2011" s="105">
        <v>0.47696042127534605</v>
      </c>
      <c r="O2011" s="105">
        <v>0.67419935762738992</v>
      </c>
      <c r="P2011" s="105">
        <v>1.5697785616241411</v>
      </c>
      <c r="Q2011" s="105">
        <v>2.4689316075556107</v>
      </c>
      <c r="R2011" s="105">
        <v>3.472101295199141</v>
      </c>
      <c r="S2011" s="105">
        <v>0</v>
      </c>
      <c r="T2011" s="105">
        <v>0</v>
      </c>
      <c r="U2011" s="105">
        <v>0</v>
      </c>
    </row>
    <row r="2012" spans="1:21">
      <c r="A2012" s="54">
        <v>2010</v>
      </c>
      <c r="B2012" s="104">
        <v>4915</v>
      </c>
      <c r="C2012" s="104">
        <v>4915</v>
      </c>
      <c r="D2012" s="105">
        <v>0</v>
      </c>
      <c r="E2012" s="105">
        <v>1001140000</v>
      </c>
      <c r="F2012" s="105">
        <v>0</v>
      </c>
      <c r="G2012" s="105">
        <v>4.8638239970936565</v>
      </c>
      <c r="H2012" s="105">
        <v>6.8190812443921933</v>
      </c>
      <c r="I2012" s="105">
        <v>7.5432314660685389</v>
      </c>
      <c r="J2012" s="105">
        <v>9.3668945086489881</v>
      </c>
      <c r="K2012" s="105">
        <v>10.523328949632008</v>
      </c>
      <c r="L2012" s="105">
        <v>0.95838345560011207</v>
      </c>
      <c r="M2012" s="105">
        <v>0.23286627421913536</v>
      </c>
      <c r="N2012" s="105">
        <v>0.51653852622210727</v>
      </c>
      <c r="O2012" s="105">
        <v>0.79993823811683207</v>
      </c>
      <c r="P2012" s="105">
        <v>1.7767254469712153</v>
      </c>
      <c r="Q2012" s="105">
        <v>2.6389598552408695</v>
      </c>
      <c r="R2012" s="105">
        <v>3.615626864480006</v>
      </c>
      <c r="S2012" s="105">
        <v>0</v>
      </c>
      <c r="T2012" s="105">
        <v>0</v>
      </c>
      <c r="U2012" s="105">
        <v>0</v>
      </c>
    </row>
    <row r="2013" spans="1:21">
      <c r="A2013" s="54">
        <v>2011</v>
      </c>
      <c r="B2013" s="104">
        <v>4916</v>
      </c>
      <c r="C2013" s="104">
        <v>4916</v>
      </c>
      <c r="D2013" s="105">
        <v>0</v>
      </c>
      <c r="E2013" s="105">
        <v>1001140000</v>
      </c>
      <c r="F2013" s="105">
        <v>0</v>
      </c>
      <c r="G2013" s="105">
        <v>12.176962846236606</v>
      </c>
      <c r="H2013" s="105">
        <v>17.395661208909431</v>
      </c>
      <c r="I2013" s="105">
        <v>19.595112626127861</v>
      </c>
      <c r="J2013" s="105">
        <v>24.706913669855357</v>
      </c>
      <c r="K2013" s="105">
        <v>25.444500485046287</v>
      </c>
      <c r="L2013" s="105">
        <v>0.66282105733137253</v>
      </c>
      <c r="M2013" s="105">
        <v>0.26730561818215748</v>
      </c>
      <c r="N2013" s="105">
        <v>0.66069288603248166</v>
      </c>
      <c r="O2013" s="105">
        <v>1.1379206048559476</v>
      </c>
      <c r="P2013" s="105">
        <v>3.3892009242124308</v>
      </c>
      <c r="Q2013" s="105">
        <v>5.9711666020275054</v>
      </c>
      <c r="R2013" s="105">
        <v>8.7874642519528496</v>
      </c>
      <c r="S2013" s="105">
        <v>0</v>
      </c>
      <c r="T2013" s="105">
        <v>0</v>
      </c>
      <c r="U2013" s="105">
        <v>0</v>
      </c>
    </row>
    <row r="2014" spans="1:21">
      <c r="A2014" s="54">
        <v>2012</v>
      </c>
      <c r="B2014" s="104">
        <v>4917</v>
      </c>
      <c r="C2014" s="104">
        <v>4917</v>
      </c>
      <c r="D2014" s="105">
        <v>26.000000000000004</v>
      </c>
      <c r="E2014" s="105">
        <v>1001140000</v>
      </c>
      <c r="F2014" s="105">
        <v>0</v>
      </c>
      <c r="G2014" s="105">
        <v>7.7491293955860954</v>
      </c>
      <c r="H2014" s="105">
        <v>10.998793266058509</v>
      </c>
      <c r="I2014" s="105">
        <v>12.220897497154112</v>
      </c>
      <c r="J2014" s="105">
        <v>15.28982243022176</v>
      </c>
      <c r="K2014" s="105">
        <v>17.048219350804384</v>
      </c>
      <c r="L2014" s="105">
        <v>0.69804120275432247</v>
      </c>
      <c r="M2014" s="105">
        <v>0.15293432663194251</v>
      </c>
      <c r="N2014" s="105">
        <v>0.41131165735904335</v>
      </c>
      <c r="O2014" s="105">
        <v>0.76791908324121638</v>
      </c>
      <c r="P2014" s="105">
        <v>2.4096010666141376</v>
      </c>
      <c r="Q2014" s="105">
        <v>4.0207588040280697</v>
      </c>
      <c r="R2014" s="105">
        <v>5.7016855434524327</v>
      </c>
      <c r="S2014" s="105">
        <v>0</v>
      </c>
      <c r="T2014" s="105">
        <v>6.455759468658834</v>
      </c>
      <c r="U2014" s="105">
        <v>6.455759468658834</v>
      </c>
    </row>
    <row r="2015" spans="1:21">
      <c r="A2015" s="54">
        <v>2013</v>
      </c>
      <c r="B2015" s="104">
        <v>4918</v>
      </c>
      <c r="C2015" s="104">
        <v>4918</v>
      </c>
      <c r="D2015" s="105">
        <v>0</v>
      </c>
      <c r="E2015" s="105">
        <v>1001140000</v>
      </c>
      <c r="F2015" s="105">
        <v>0</v>
      </c>
      <c r="G2015" s="105">
        <v>7.8023065427612854</v>
      </c>
      <c r="H2015" s="105">
        <v>11.034359022739734</v>
      </c>
      <c r="I2015" s="105">
        <v>12.309118832780904</v>
      </c>
      <c r="J2015" s="105">
        <v>15.35871574390934</v>
      </c>
      <c r="K2015" s="105">
        <v>17.133888815949899</v>
      </c>
      <c r="L2015" s="105">
        <v>0.50827135097803533</v>
      </c>
      <c r="M2015" s="105">
        <v>0.1195987551967214</v>
      </c>
      <c r="N2015" s="105">
        <v>0.3695719500966973</v>
      </c>
      <c r="O2015" s="105">
        <v>0.77978013354478803</v>
      </c>
      <c r="P2015" s="105">
        <v>2.3465925528057983</v>
      </c>
      <c r="Q2015" s="105">
        <v>4.0255270673713559</v>
      </c>
      <c r="R2015" s="105">
        <v>5.7304561786504093</v>
      </c>
      <c r="S2015" s="105">
        <v>0</v>
      </c>
      <c r="T2015" s="105">
        <v>0</v>
      </c>
      <c r="U2015" s="105">
        <v>0</v>
      </c>
    </row>
    <row r="2016" spans="1:21">
      <c r="A2016" s="54">
        <v>2014</v>
      </c>
      <c r="B2016" s="104">
        <v>4919</v>
      </c>
      <c r="C2016" s="104">
        <v>4919</v>
      </c>
      <c r="D2016" s="105">
        <v>0</v>
      </c>
      <c r="E2016" s="105">
        <v>1001140000</v>
      </c>
      <c r="F2016" s="105">
        <v>0</v>
      </c>
      <c r="G2016" s="105">
        <v>13.063374032297084</v>
      </c>
      <c r="H2016" s="105">
        <v>18.73381368099836</v>
      </c>
      <c r="I2016" s="105">
        <v>21.046796449495755</v>
      </c>
      <c r="J2016" s="105">
        <v>26.63738683120992</v>
      </c>
      <c r="K2016" s="105">
        <v>18.136045407735441</v>
      </c>
      <c r="L2016" s="105">
        <v>0.30625901468696953</v>
      </c>
      <c r="M2016" s="105">
        <v>0.17873436573798629</v>
      </c>
      <c r="N2016" s="105">
        <v>0.53263622769540409</v>
      </c>
      <c r="O2016" s="105">
        <v>0.92715793065235319</v>
      </c>
      <c r="P2016" s="105">
        <v>2.9546540795985883</v>
      </c>
      <c r="Q2016" s="105">
        <v>6.0454678602762586</v>
      </c>
      <c r="R2016" s="105">
        <v>9.3411948880504418</v>
      </c>
      <c r="S2016" s="105">
        <v>0</v>
      </c>
      <c r="T2016" s="105">
        <v>0</v>
      </c>
      <c r="U2016" s="105">
        <v>0</v>
      </c>
    </row>
    <row r="2017" spans="1:21">
      <c r="A2017" s="54">
        <v>2015</v>
      </c>
      <c r="B2017" s="104">
        <v>4920</v>
      </c>
      <c r="C2017" s="104">
        <v>4920</v>
      </c>
      <c r="D2017" s="105">
        <v>0</v>
      </c>
      <c r="E2017" s="105">
        <v>1001140000</v>
      </c>
      <c r="F2017" s="105">
        <v>0</v>
      </c>
      <c r="G2017" s="105">
        <v>92.149867781923405</v>
      </c>
      <c r="H2017" s="105">
        <v>100</v>
      </c>
      <c r="I2017" s="105">
        <v>100</v>
      </c>
      <c r="J2017" s="105">
        <v>100</v>
      </c>
      <c r="K2017" s="105">
        <v>15.086502649618568</v>
      </c>
      <c r="L2017" s="105">
        <v>0.31651349499961673</v>
      </c>
      <c r="M2017" s="105">
        <v>0.36235509036819574</v>
      </c>
      <c r="N2017" s="105">
        <v>1.0514750787424654</v>
      </c>
      <c r="O2017" s="105">
        <v>1.4996132786772356</v>
      </c>
      <c r="P2017" s="105">
        <v>5.142642607795854</v>
      </c>
      <c r="Q2017" s="105">
        <v>14.633240829615248</v>
      </c>
      <c r="R2017" s="105">
        <v>39.645873345322372</v>
      </c>
      <c r="S2017" s="105">
        <v>0</v>
      </c>
      <c r="T2017" s="105">
        <v>0</v>
      </c>
      <c r="U2017" s="105">
        <v>0</v>
      </c>
    </row>
    <row r="2018" spans="1:21">
      <c r="A2018" s="54">
        <v>2016</v>
      </c>
      <c r="B2018" s="104">
        <v>4921</v>
      </c>
      <c r="C2018" s="104">
        <v>4921</v>
      </c>
      <c r="D2018" s="105">
        <v>0</v>
      </c>
      <c r="E2018" s="105">
        <v>1001140000</v>
      </c>
      <c r="F2018" s="105">
        <v>1</v>
      </c>
      <c r="G2018" s="105">
        <v>-99999</v>
      </c>
      <c r="H2018" s="105">
        <v>-99999</v>
      </c>
      <c r="I2018" s="105">
        <v>-99999</v>
      </c>
      <c r="J2018" s="105">
        <v>-99999</v>
      </c>
      <c r="K2018" s="105">
        <v>-99999</v>
      </c>
      <c r="L2018" s="105">
        <v>-99999</v>
      </c>
      <c r="M2018" s="105">
        <v>-99999</v>
      </c>
      <c r="N2018" s="105">
        <v>-99999</v>
      </c>
      <c r="O2018" s="105">
        <v>-99999</v>
      </c>
      <c r="P2018" s="105">
        <v>-99999</v>
      </c>
      <c r="Q2018" s="105">
        <v>-99999</v>
      </c>
      <c r="R2018" s="105">
        <v>-99999</v>
      </c>
      <c r="S2018" s="105">
        <v>0</v>
      </c>
      <c r="T2018" s="105">
        <v>0</v>
      </c>
      <c r="U2018" s="105">
        <v>0</v>
      </c>
    </row>
    <row r="2019" spans="1:21">
      <c r="A2019" s="54">
        <v>2017</v>
      </c>
      <c r="B2019" s="104">
        <v>4922</v>
      </c>
      <c r="C2019" s="104">
        <v>4922</v>
      </c>
      <c r="D2019" s="105">
        <v>0</v>
      </c>
      <c r="E2019" s="105">
        <v>1001140000</v>
      </c>
      <c r="F2019" s="105">
        <v>1</v>
      </c>
      <c r="G2019" s="105">
        <v>14.031567068249105</v>
      </c>
      <c r="H2019" s="105">
        <v>34.792559159025842</v>
      </c>
      <c r="I2019" s="105">
        <v>75.770462168545166</v>
      </c>
      <c r="J2019" s="105">
        <v>58.787427544560906</v>
      </c>
      <c r="K2019" s="105">
        <v>0.96804557603187924</v>
      </c>
      <c r="L2019" s="105">
        <v>0.22206329138623593</v>
      </c>
      <c r="M2019" s="105">
        <v>1.108927025914018</v>
      </c>
      <c r="N2019" s="105">
        <v>3.02544904078953</v>
      </c>
      <c r="O2019" s="105">
        <v>2.5833667389935342</v>
      </c>
      <c r="P2019" s="105">
        <v>3.3725058939785124</v>
      </c>
      <c r="Q2019" s="105">
        <v>4.2997109679502294</v>
      </c>
      <c r="R2019" s="105">
        <v>5.0438917124031555</v>
      </c>
      <c r="S2019" s="105">
        <v>0</v>
      </c>
      <c r="T2019" s="105">
        <v>0</v>
      </c>
      <c r="U2019" s="105">
        <v>0</v>
      </c>
    </row>
    <row r="2020" spans="1:21">
      <c r="A2020" s="54">
        <v>2018</v>
      </c>
      <c r="B2020" s="104">
        <v>4923</v>
      </c>
      <c r="C2020" s="104">
        <v>4923</v>
      </c>
      <c r="D2020" s="105">
        <v>0</v>
      </c>
      <c r="E2020" s="105">
        <v>1001140000</v>
      </c>
      <c r="F2020" s="105">
        <v>1</v>
      </c>
      <c r="G2020" s="105">
        <v>12.722652282060185</v>
      </c>
      <c r="H2020" s="105">
        <v>30.717755059388555</v>
      </c>
      <c r="I2020" s="105">
        <v>57.791030704951353</v>
      </c>
      <c r="J2020" s="105">
        <v>42.094701377680607</v>
      </c>
      <c r="K2020" s="105">
        <v>0.83284582444765787</v>
      </c>
      <c r="L2020" s="105">
        <v>0.2400669444196388</v>
      </c>
      <c r="M2020" s="105">
        <v>1.399700661627888</v>
      </c>
      <c r="N2020" s="105">
        <v>3.2801066013715752</v>
      </c>
      <c r="O2020" s="105">
        <v>2.6693794533570641</v>
      </c>
      <c r="P2020" s="105">
        <v>3.3265081054538821</v>
      </c>
      <c r="Q2020" s="105">
        <v>4.1229393126869756</v>
      </c>
      <c r="R2020" s="105">
        <v>4.6327049070545243</v>
      </c>
      <c r="S2020" s="105">
        <v>0</v>
      </c>
      <c r="T2020" s="105">
        <v>0</v>
      </c>
      <c r="U2020" s="105">
        <v>0</v>
      </c>
    </row>
    <row r="2021" spans="1:21">
      <c r="A2021" s="54">
        <v>2019</v>
      </c>
      <c r="B2021" s="104">
        <v>4924</v>
      </c>
      <c r="C2021" s="104">
        <v>4924</v>
      </c>
      <c r="D2021" s="105">
        <v>0</v>
      </c>
      <c r="E2021" s="105">
        <v>1001140000</v>
      </c>
      <c r="F2021" s="105">
        <v>1</v>
      </c>
      <c r="G2021" s="105">
        <v>4.474633611013294</v>
      </c>
      <c r="H2021" s="105">
        <v>6.4212256338834823</v>
      </c>
      <c r="I2021" s="105">
        <v>6.9302252268132705</v>
      </c>
      <c r="J2021" s="105">
        <v>6.7384798648065809</v>
      </c>
      <c r="K2021" s="105">
        <v>1.3370893086977689</v>
      </c>
      <c r="L2021" s="105">
        <v>0.39617391644209982</v>
      </c>
      <c r="M2021" s="105">
        <v>0.51640162229254927</v>
      </c>
      <c r="N2021" s="105">
        <v>0.95322080279343857</v>
      </c>
      <c r="O2021" s="105">
        <v>1.2851173642829392</v>
      </c>
      <c r="P2021" s="105">
        <v>2.1870883974292044</v>
      </c>
      <c r="Q2021" s="105">
        <v>1.9674961405609526</v>
      </c>
      <c r="R2021" s="105">
        <v>2.3793934484243753</v>
      </c>
      <c r="S2021" s="105">
        <v>0</v>
      </c>
      <c r="T2021" s="105">
        <v>0</v>
      </c>
      <c r="U2021" s="105">
        <v>0</v>
      </c>
    </row>
    <row r="2022" spans="1:21">
      <c r="A2022" s="54">
        <v>2020</v>
      </c>
      <c r="B2022" s="104">
        <v>4925</v>
      </c>
      <c r="C2022" s="104">
        <v>4925</v>
      </c>
      <c r="D2022" s="105">
        <v>0</v>
      </c>
      <c r="E2022" s="105">
        <v>1001140000</v>
      </c>
      <c r="F2022" s="105">
        <v>1</v>
      </c>
      <c r="G2022" s="105">
        <v>6.1657700028790776</v>
      </c>
      <c r="H2022" s="105">
        <v>9.1167668759147862</v>
      </c>
      <c r="I2022" s="105">
        <v>10.117717541816409</v>
      </c>
      <c r="J2022" s="105">
        <v>9.7979046310118676</v>
      </c>
      <c r="K2022" s="105">
        <v>1.2444054056905582</v>
      </c>
      <c r="L2022" s="105">
        <v>0.35322395230416764</v>
      </c>
      <c r="M2022" s="105">
        <v>0.4383314557727308</v>
      </c>
      <c r="N2022" s="105">
        <v>0.77041649699873016</v>
      </c>
      <c r="O2022" s="105">
        <v>1.4091675643986286</v>
      </c>
      <c r="P2022" s="105">
        <v>2.667974030979757</v>
      </c>
      <c r="Q2022" s="105">
        <v>2.5559751211335304</v>
      </c>
      <c r="R2022" s="105">
        <v>3.1629599365418644</v>
      </c>
      <c r="S2022" s="105">
        <v>0</v>
      </c>
      <c r="T2022" s="105">
        <v>0</v>
      </c>
      <c r="U2022" s="105">
        <v>0</v>
      </c>
    </row>
    <row r="2023" spans="1:21">
      <c r="A2023" s="54">
        <v>2021</v>
      </c>
      <c r="B2023" s="104">
        <v>4926</v>
      </c>
      <c r="C2023" s="104">
        <v>4926</v>
      </c>
      <c r="D2023" s="105">
        <v>0</v>
      </c>
      <c r="E2023" s="105">
        <v>1001140000</v>
      </c>
      <c r="F2023" s="105">
        <v>1</v>
      </c>
      <c r="G2023" s="105">
        <v>8.7878113700828084</v>
      </c>
      <c r="H2023" s="105">
        <v>14.206961714967203</v>
      </c>
      <c r="I2023" s="105">
        <v>18.233533751829572</v>
      </c>
      <c r="J2023" s="105">
        <v>20.664671585406847</v>
      </c>
      <c r="K2023" s="105">
        <v>1.5255576866063554</v>
      </c>
      <c r="L2023" s="105">
        <v>0.35252095547490292</v>
      </c>
      <c r="M2023" s="105">
        <v>0.56556845309427817</v>
      </c>
      <c r="N2023" s="105">
        <v>1.4284335197285838</v>
      </c>
      <c r="O2023" s="105">
        <v>2.1072109690773879</v>
      </c>
      <c r="P2023" s="105">
        <v>3.6742142366294503</v>
      </c>
      <c r="Q2023" s="105">
        <v>3.6467067503659143</v>
      </c>
      <c r="R2023" s="105">
        <v>4.4923199098710533</v>
      </c>
      <c r="S2023" s="105">
        <v>0</v>
      </c>
      <c r="T2023" s="105">
        <v>0</v>
      </c>
      <c r="U2023" s="105">
        <v>0</v>
      </c>
    </row>
    <row r="2024" spans="1:21">
      <c r="A2024" s="54">
        <v>2022</v>
      </c>
      <c r="B2024" s="104">
        <v>4927</v>
      </c>
      <c r="C2024" s="104">
        <v>4927</v>
      </c>
      <c r="D2024" s="105">
        <v>0</v>
      </c>
      <c r="E2024" s="105">
        <v>12628800000</v>
      </c>
      <c r="F2024" s="105">
        <v>1</v>
      </c>
      <c r="G2024" s="105">
        <v>55.253723697896284</v>
      </c>
      <c r="H2024" s="105">
        <v>100</v>
      </c>
      <c r="I2024" s="105">
        <v>100</v>
      </c>
      <c r="J2024" s="105">
        <v>100</v>
      </c>
      <c r="K2024" s="105">
        <v>8.456665429878182</v>
      </c>
      <c r="L2024" s="105">
        <v>0.75051970866459616</v>
      </c>
      <c r="M2024" s="105">
        <v>0.23298778669600642</v>
      </c>
      <c r="N2024" s="105">
        <v>0.54865634107971684</v>
      </c>
      <c r="O2024" s="105">
        <v>3.3928671546026803</v>
      </c>
      <c r="P2024" s="105">
        <v>11.158162315504679</v>
      </c>
      <c r="Q2024" s="105">
        <v>11.934844548388087</v>
      </c>
      <c r="R2024" s="105">
        <v>21.495063085778817</v>
      </c>
      <c r="S2024" s="105">
        <v>0</v>
      </c>
      <c r="T2024" s="105">
        <v>0</v>
      </c>
      <c r="U2024" s="105">
        <v>0</v>
      </c>
    </row>
    <row r="2025" spans="1:21">
      <c r="A2025" s="54">
        <v>2023</v>
      </c>
      <c r="B2025" s="104">
        <v>4978</v>
      </c>
      <c r="C2025" s="104">
        <v>4978</v>
      </c>
      <c r="D2025" s="105">
        <v>0</v>
      </c>
      <c r="E2025" s="105">
        <v>3003410000</v>
      </c>
      <c r="F2025" s="105">
        <v>1</v>
      </c>
      <c r="G2025" s="105">
        <v>3.4501005565435277</v>
      </c>
      <c r="H2025" s="105">
        <v>4.0315750066665936</v>
      </c>
      <c r="I2025" s="105">
        <v>6.3462746334939411</v>
      </c>
      <c r="J2025" s="105">
        <v>4.6115910659429273</v>
      </c>
      <c r="K2025" s="105">
        <v>0.61017761684295724</v>
      </c>
      <c r="L2025" s="105">
        <v>0.22614058021068847</v>
      </c>
      <c r="M2025" s="105">
        <v>0.11769399908265911</v>
      </c>
      <c r="N2025" s="105">
        <v>0.1513255763975816</v>
      </c>
      <c r="O2025" s="105">
        <v>0.53356922091183612</v>
      </c>
      <c r="P2025" s="105">
        <v>1.2070954328315839</v>
      </c>
      <c r="Q2025" s="105">
        <v>2.3368197150934806</v>
      </c>
      <c r="R2025" s="105">
        <v>3.7310677487431003</v>
      </c>
      <c r="S2025" s="105">
        <v>0</v>
      </c>
      <c r="T2025" s="105">
        <v>0</v>
      </c>
      <c r="U2025" s="105">
        <v>0</v>
      </c>
    </row>
    <row r="2026" spans="1:21">
      <c r="A2026" s="54">
        <v>2024</v>
      </c>
      <c r="B2026" s="104">
        <v>4979</v>
      </c>
      <c r="C2026" s="104">
        <v>4979</v>
      </c>
      <c r="D2026" s="105">
        <v>0</v>
      </c>
      <c r="E2026" s="105">
        <v>1001140000</v>
      </c>
      <c r="F2026" s="105">
        <v>1</v>
      </c>
      <c r="G2026" s="105">
        <v>15.086607545093624</v>
      </c>
      <c r="H2026" s="105">
        <v>13.476469223336812</v>
      </c>
      <c r="I2026" s="105">
        <v>16.082851137968976</v>
      </c>
      <c r="J2026" s="105">
        <v>18.942172406738305</v>
      </c>
      <c r="K2026" s="105">
        <v>2.6390023476879994</v>
      </c>
      <c r="L2026" s="105">
        <v>0.28342841346545411</v>
      </c>
      <c r="M2026" s="105">
        <v>0.46137421759644531</v>
      </c>
      <c r="N2026" s="105">
        <v>2.3645428651817819</v>
      </c>
      <c r="O2026" s="105">
        <v>1.8450511673679582</v>
      </c>
      <c r="P2026" s="105">
        <v>4.6261589541831531</v>
      </c>
      <c r="Q2026" s="105">
        <v>8.3159232419669475</v>
      </c>
      <c r="R2026" s="105">
        <v>13.013587821739842</v>
      </c>
      <c r="S2026" s="105">
        <v>0</v>
      </c>
      <c r="T2026" s="105">
        <v>0</v>
      </c>
      <c r="U2026" s="105">
        <v>0</v>
      </c>
    </row>
    <row r="2027" spans="1:21">
      <c r="A2027" s="54">
        <v>2025</v>
      </c>
      <c r="B2027" s="104">
        <v>4980</v>
      </c>
      <c r="C2027" s="104">
        <v>4980</v>
      </c>
      <c r="D2027" s="105">
        <v>0</v>
      </c>
      <c r="E2027" s="105">
        <v>3927430000</v>
      </c>
      <c r="F2027" s="105">
        <v>1</v>
      </c>
      <c r="G2027" s="105">
        <v>13.323489123251221</v>
      </c>
      <c r="H2027" s="105">
        <v>11.828296620592996</v>
      </c>
      <c r="I2027" s="105">
        <v>20.054019470526413</v>
      </c>
      <c r="J2027" s="105">
        <v>15.577974597936491</v>
      </c>
      <c r="K2027" s="105">
        <v>0.86932977170086578</v>
      </c>
      <c r="L2027" s="105">
        <v>0.20026249488367348</v>
      </c>
      <c r="M2027" s="105">
        <v>0.1376999007639316</v>
      </c>
      <c r="N2027" s="105">
        <v>0.2248431155684906</v>
      </c>
      <c r="O2027" s="105">
        <v>0.75791654511114526</v>
      </c>
      <c r="P2027" s="105">
        <v>1.9599506589299767</v>
      </c>
      <c r="Q2027" s="105">
        <v>6.3742582808329145</v>
      </c>
      <c r="R2027" s="105">
        <v>11.139336043563178</v>
      </c>
      <c r="S2027" s="105">
        <v>0</v>
      </c>
      <c r="T2027" s="105">
        <v>0</v>
      </c>
      <c r="U2027" s="105">
        <v>0</v>
      </c>
    </row>
    <row r="2028" spans="1:21">
      <c r="A2028" s="54">
        <v>2026</v>
      </c>
      <c r="B2028" s="104">
        <v>4981</v>
      </c>
      <c r="C2028" s="104">
        <v>4981</v>
      </c>
      <c r="D2028" s="105">
        <v>0</v>
      </c>
      <c r="E2028" s="105">
        <v>3003410000</v>
      </c>
      <c r="F2028" s="105">
        <v>1</v>
      </c>
      <c r="G2028" s="105">
        <v>39.191080410388288</v>
      </c>
      <c r="H2028" s="105">
        <v>41.24538007270386</v>
      </c>
      <c r="I2028" s="105">
        <v>48.478087295692625</v>
      </c>
      <c r="J2028" s="105">
        <v>40.113310386465727</v>
      </c>
      <c r="K2028" s="105">
        <v>2.8476876805536637</v>
      </c>
      <c r="L2028" s="105">
        <v>0.16556357065309932</v>
      </c>
      <c r="M2028" s="105">
        <v>0.18580153529341326</v>
      </c>
      <c r="N2028" s="105">
        <v>0.95446285088103977</v>
      </c>
      <c r="O2028" s="105">
        <v>1.054889133004133</v>
      </c>
      <c r="P2028" s="105">
        <v>2.2149334163919692</v>
      </c>
      <c r="Q2028" s="105">
        <v>10.259177292919597</v>
      </c>
      <c r="R2028" s="105">
        <v>20.790372200331849</v>
      </c>
      <c r="S2028" s="105">
        <v>0</v>
      </c>
      <c r="T2028" s="105">
        <v>0</v>
      </c>
      <c r="U2028" s="105">
        <v>0</v>
      </c>
    </row>
    <row r="2029" spans="1:21">
      <c r="A2029" s="54">
        <v>2027</v>
      </c>
      <c r="B2029" s="104">
        <v>4985</v>
      </c>
      <c r="C2029" s="104">
        <v>4985</v>
      </c>
      <c r="D2029" s="105">
        <v>0</v>
      </c>
      <c r="E2029" s="105">
        <v>2002270000</v>
      </c>
      <c r="F2029" s="105">
        <v>1</v>
      </c>
      <c r="G2029" s="105">
        <v>25.92892610381038</v>
      </c>
      <c r="H2029" s="105">
        <v>34.440947299505702</v>
      </c>
      <c r="I2029" s="105">
        <v>40.350932339065849</v>
      </c>
      <c r="J2029" s="105">
        <v>40.591116460131722</v>
      </c>
      <c r="K2029" s="105">
        <v>3.7801039718969673</v>
      </c>
      <c r="L2029" s="105">
        <v>0.1300479079854884</v>
      </c>
      <c r="M2029" s="105">
        <v>0.1</v>
      </c>
      <c r="N2029" s="105">
        <v>0.39202687929302266</v>
      </c>
      <c r="O2029" s="105">
        <v>0.51845491799417787</v>
      </c>
      <c r="P2029" s="105">
        <v>1.6068728995948396</v>
      </c>
      <c r="Q2029" s="105">
        <v>8.408099529013537</v>
      </c>
      <c r="R2029" s="105">
        <v>12.96446305190519</v>
      </c>
      <c r="S2029" s="105">
        <v>0</v>
      </c>
      <c r="T2029" s="105">
        <v>0</v>
      </c>
      <c r="U2029" s="105">
        <v>0</v>
      </c>
    </row>
    <row r="2030" spans="1:21">
      <c r="A2030" s="54">
        <v>2028</v>
      </c>
      <c r="B2030" s="104">
        <v>4986</v>
      </c>
      <c r="C2030" s="104">
        <v>4986</v>
      </c>
      <c r="D2030" s="105">
        <v>796.99999999999989</v>
      </c>
      <c r="E2030" s="105">
        <v>1001140000</v>
      </c>
      <c r="F2030" s="105">
        <v>0</v>
      </c>
      <c r="G2030" s="105">
        <v>30.171724680665726</v>
      </c>
      <c r="H2030" s="105">
        <v>21.562527945714663</v>
      </c>
      <c r="I2030" s="105">
        <v>23.352088280241286</v>
      </c>
      <c r="J2030" s="105">
        <v>16.353057441114846</v>
      </c>
      <c r="K2030" s="105">
        <v>14.872834874446731</v>
      </c>
      <c r="L2030" s="105">
        <v>24.354248781797544</v>
      </c>
      <c r="M2030" s="105">
        <v>33.501238579259613</v>
      </c>
      <c r="N2030" s="105">
        <v>46.231195302861764</v>
      </c>
      <c r="O2030" s="105">
        <v>43.712469039235813</v>
      </c>
      <c r="P2030" s="105">
        <v>25.020007845961889</v>
      </c>
      <c r="Q2030" s="105">
        <v>19.763163450017291</v>
      </c>
      <c r="R2030" s="105">
        <v>24.706584634626235</v>
      </c>
      <c r="S2030" s="105">
        <v>0</v>
      </c>
      <c r="T2030" s="105">
        <v>26.966761737995284</v>
      </c>
      <c r="U2030" s="105">
        <v>26.966761737995292</v>
      </c>
    </row>
    <row r="2031" spans="1:21">
      <c r="A2031" s="54">
        <v>2029</v>
      </c>
      <c r="B2031" s="104">
        <v>4987</v>
      </c>
      <c r="C2031" s="104">
        <v>4987</v>
      </c>
      <c r="D2031" s="105">
        <v>11734.000000000002</v>
      </c>
      <c r="E2031" s="105">
        <v>1001140000</v>
      </c>
      <c r="F2031" s="105">
        <v>0</v>
      </c>
      <c r="G2031" s="105">
        <v>3.1658967609954782</v>
      </c>
      <c r="H2031" s="105">
        <v>3.0307594018080182</v>
      </c>
      <c r="I2031" s="105">
        <v>2.3410029602417644</v>
      </c>
      <c r="J2031" s="105">
        <v>1.338474816302281</v>
      </c>
      <c r="K2031" s="105">
        <v>0.9104594957878599</v>
      </c>
      <c r="L2031" s="105">
        <v>2.2949155723319064</v>
      </c>
      <c r="M2031" s="105">
        <v>4.0007900784845623</v>
      </c>
      <c r="N2031" s="105">
        <v>5.1928999492240235</v>
      </c>
      <c r="O2031" s="105">
        <v>3.3438716371162149</v>
      </c>
      <c r="P2031" s="105">
        <v>1.6308814391177058</v>
      </c>
      <c r="Q2031" s="105">
        <v>2.0062754302775905</v>
      </c>
      <c r="R2031" s="105">
        <v>2.6238449611385595</v>
      </c>
      <c r="S2031" s="105">
        <v>0</v>
      </c>
      <c r="T2031" s="105">
        <v>2.6566727085688302</v>
      </c>
      <c r="U2031" s="105">
        <v>2.6566727085688298</v>
      </c>
    </row>
    <row r="2032" spans="1:21">
      <c r="A2032" s="54">
        <v>2030</v>
      </c>
      <c r="B2032" s="104">
        <v>4988</v>
      </c>
      <c r="C2032" s="104">
        <v>4988</v>
      </c>
      <c r="D2032" s="105">
        <v>4837</v>
      </c>
      <c r="E2032" s="105">
        <v>1001140000</v>
      </c>
      <c r="F2032" s="105">
        <v>1</v>
      </c>
      <c r="G2032" s="105">
        <v>-99999</v>
      </c>
      <c r="H2032" s="105">
        <v>-99999</v>
      </c>
      <c r="I2032" s="105">
        <v>-99999</v>
      </c>
      <c r="J2032" s="105">
        <v>-99999</v>
      </c>
      <c r="K2032" s="105">
        <v>-99999</v>
      </c>
      <c r="L2032" s="105">
        <v>-99999</v>
      </c>
      <c r="M2032" s="105">
        <v>-99999</v>
      </c>
      <c r="N2032" s="105">
        <v>-99999</v>
      </c>
      <c r="O2032" s="105">
        <v>-99999</v>
      </c>
      <c r="P2032" s="105">
        <v>-99999</v>
      </c>
      <c r="Q2032" s="105">
        <v>-99999</v>
      </c>
      <c r="R2032" s="105">
        <v>-99999</v>
      </c>
      <c r="S2032" s="105">
        <v>0</v>
      </c>
      <c r="T2032" s="105">
        <v>0</v>
      </c>
      <c r="U2032" s="105">
        <v>0</v>
      </c>
    </row>
    <row r="2033" spans="1:21">
      <c r="A2033" s="54">
        <v>2031</v>
      </c>
      <c r="B2033" s="104">
        <v>4989</v>
      </c>
      <c r="C2033" s="104">
        <v>4989</v>
      </c>
      <c r="D2033" s="105">
        <v>730.99999999999989</v>
      </c>
      <c r="E2033" s="105">
        <v>1001140000</v>
      </c>
      <c r="F2033" s="105">
        <v>1</v>
      </c>
      <c r="G2033" s="105">
        <v>-99999</v>
      </c>
      <c r="H2033" s="105">
        <v>-99999</v>
      </c>
      <c r="I2033" s="105">
        <v>-99999</v>
      </c>
      <c r="J2033" s="105">
        <v>-99999</v>
      </c>
      <c r="K2033" s="105">
        <v>-99999</v>
      </c>
      <c r="L2033" s="105">
        <v>-99999</v>
      </c>
      <c r="M2033" s="105">
        <v>-99999</v>
      </c>
      <c r="N2033" s="105">
        <v>-99999</v>
      </c>
      <c r="O2033" s="105">
        <v>-99999</v>
      </c>
      <c r="P2033" s="105">
        <v>-99999</v>
      </c>
      <c r="Q2033" s="105">
        <v>-99999</v>
      </c>
      <c r="R2033" s="105">
        <v>-99999</v>
      </c>
      <c r="S2033" s="105">
        <v>0</v>
      </c>
      <c r="T2033" s="105">
        <v>0</v>
      </c>
      <c r="U2033" s="105">
        <v>0</v>
      </c>
    </row>
    <row r="2034" spans="1:21">
      <c r="A2034" s="54">
        <v>2032</v>
      </c>
      <c r="B2034" s="104">
        <v>4990</v>
      </c>
      <c r="C2034" s="104">
        <v>4990</v>
      </c>
      <c r="D2034" s="105">
        <v>3352.9999999999995</v>
      </c>
      <c r="E2034" s="105">
        <v>1001140000</v>
      </c>
      <c r="F2034" s="105">
        <v>0</v>
      </c>
      <c r="G2034" s="105">
        <v>8.8555971140655281</v>
      </c>
      <c r="H2034" s="105">
        <v>11.518259759848743</v>
      </c>
      <c r="I2034" s="105">
        <v>9.4969495512958986</v>
      </c>
      <c r="J2034" s="105">
        <v>2.3764947724938148</v>
      </c>
      <c r="K2034" s="105">
        <v>0.7004167588386323</v>
      </c>
      <c r="L2034" s="105">
        <v>2.393537963813027</v>
      </c>
      <c r="M2034" s="105">
        <v>3.9281046422254109</v>
      </c>
      <c r="N2034" s="105">
        <v>4.715091044270979</v>
      </c>
      <c r="O2034" s="105">
        <v>3.3319992915483145</v>
      </c>
      <c r="P2034" s="105">
        <v>2.3227435706208506</v>
      </c>
      <c r="Q2034" s="105">
        <v>3.3764505257535506</v>
      </c>
      <c r="R2034" s="105">
        <v>6.2679443615261654</v>
      </c>
      <c r="S2034" s="105">
        <v>0</v>
      </c>
      <c r="T2034" s="105">
        <v>4.940299113025076</v>
      </c>
      <c r="U2034" s="105">
        <v>4.9402991130250768</v>
      </c>
    </row>
    <row r="2035" spans="1:21">
      <c r="A2035" s="54">
        <v>2033</v>
      </c>
      <c r="B2035" s="104">
        <v>4991</v>
      </c>
      <c r="C2035" s="104">
        <v>4991</v>
      </c>
      <c r="D2035" s="105">
        <v>4218</v>
      </c>
      <c r="E2035" s="105">
        <v>1001140000</v>
      </c>
      <c r="F2035" s="105">
        <v>1</v>
      </c>
      <c r="G2035" s="105">
        <v>-99999</v>
      </c>
      <c r="H2035" s="105">
        <v>-99999</v>
      </c>
      <c r="I2035" s="105">
        <v>-99999</v>
      </c>
      <c r="J2035" s="105">
        <v>-99999</v>
      </c>
      <c r="K2035" s="105">
        <v>-99999</v>
      </c>
      <c r="L2035" s="105">
        <v>-99999</v>
      </c>
      <c r="M2035" s="105">
        <v>-99999</v>
      </c>
      <c r="N2035" s="105">
        <v>-99999</v>
      </c>
      <c r="O2035" s="105">
        <v>-99999</v>
      </c>
      <c r="P2035" s="105">
        <v>-99999</v>
      </c>
      <c r="Q2035" s="105">
        <v>-99999</v>
      </c>
      <c r="R2035" s="105">
        <v>-99999</v>
      </c>
      <c r="S2035" s="105">
        <v>0</v>
      </c>
      <c r="T2035" s="105">
        <v>0</v>
      </c>
      <c r="U2035" s="105">
        <v>0</v>
      </c>
    </row>
    <row r="2036" spans="1:21">
      <c r="A2036" s="54">
        <v>2034</v>
      </c>
      <c r="B2036" s="104">
        <v>4992</v>
      </c>
      <c r="C2036" s="104">
        <v>4992</v>
      </c>
      <c r="D2036" s="105">
        <v>1730.0000000000002</v>
      </c>
      <c r="E2036" s="105">
        <v>2952000000</v>
      </c>
      <c r="F2036" s="105">
        <v>0</v>
      </c>
      <c r="G2036" s="105">
        <v>7.4196438565345471</v>
      </c>
      <c r="H2036" s="105">
        <v>10.494381446351058</v>
      </c>
      <c r="I2036" s="105">
        <v>11.649614629900711</v>
      </c>
      <c r="J2036" s="105">
        <v>14.362310608006162</v>
      </c>
      <c r="K2036" s="105">
        <v>2.318947503958011</v>
      </c>
      <c r="L2036" s="105">
        <v>0.17749665378559459</v>
      </c>
      <c r="M2036" s="105">
        <v>0.59925254960658592</v>
      </c>
      <c r="N2036" s="105">
        <v>1.2095074816237392</v>
      </c>
      <c r="O2036" s="105">
        <v>1.0757283729306806</v>
      </c>
      <c r="P2036" s="105">
        <v>1.8028452420146153</v>
      </c>
      <c r="Q2036" s="105">
        <v>3.6098755213817029</v>
      </c>
      <c r="R2036" s="105">
        <v>5.3533639113973974</v>
      </c>
      <c r="S2036" s="105">
        <v>0</v>
      </c>
      <c r="T2036" s="105">
        <v>5.0060806481242333</v>
      </c>
      <c r="U2036" s="105">
        <v>5.0060806481242333</v>
      </c>
    </row>
    <row r="2037" spans="1:21">
      <c r="A2037" s="54">
        <v>2035</v>
      </c>
      <c r="B2037" s="104">
        <v>4993</v>
      </c>
      <c r="C2037" s="104">
        <v>4993</v>
      </c>
      <c r="D2037" s="105">
        <v>180</v>
      </c>
      <c r="E2037" s="105">
        <v>1001140000</v>
      </c>
      <c r="F2037" s="105">
        <v>0</v>
      </c>
      <c r="G2037" s="105">
        <v>12.176433780581123</v>
      </c>
      <c r="H2037" s="105">
        <v>17.132670646043785</v>
      </c>
      <c r="I2037" s="105">
        <v>19.153940778442209</v>
      </c>
      <c r="J2037" s="105">
        <v>24.180152188388043</v>
      </c>
      <c r="K2037" s="105">
        <v>3.1328532667907791</v>
      </c>
      <c r="L2037" s="105">
        <v>0.35881019197485159</v>
      </c>
      <c r="M2037" s="105">
        <v>1.1114314560316281</v>
      </c>
      <c r="N2037" s="105">
        <v>2.6197832172119551</v>
      </c>
      <c r="O2037" s="105">
        <v>2.9801448273749833</v>
      </c>
      <c r="P2037" s="105">
        <v>2.8923975301195135</v>
      </c>
      <c r="Q2037" s="105">
        <v>6.1100384562055812</v>
      </c>
      <c r="R2037" s="105">
        <v>8.7871171612441099</v>
      </c>
      <c r="S2037" s="105">
        <v>0</v>
      </c>
      <c r="T2037" s="105">
        <v>8.3863144583673801</v>
      </c>
      <c r="U2037" s="105">
        <v>8.3863144583673783</v>
      </c>
    </row>
    <row r="2038" spans="1:21">
      <c r="A2038" s="54">
        <v>2036</v>
      </c>
      <c r="B2038" s="104">
        <v>4994</v>
      </c>
      <c r="C2038" s="104">
        <v>4994</v>
      </c>
      <c r="D2038" s="105">
        <v>234</v>
      </c>
      <c r="E2038" s="105">
        <v>1976570000</v>
      </c>
      <c r="F2038" s="105">
        <v>0</v>
      </c>
      <c r="G2038" s="105">
        <v>7.9568669451679819</v>
      </c>
      <c r="H2038" s="105">
        <v>11.163365564862541</v>
      </c>
      <c r="I2038" s="105">
        <v>12.306232971868578</v>
      </c>
      <c r="J2038" s="105">
        <v>15.333734477476337</v>
      </c>
      <c r="K2038" s="105">
        <v>3.8392475226929674</v>
      </c>
      <c r="L2038" s="105">
        <v>0.22006217203083012</v>
      </c>
      <c r="M2038" s="105">
        <v>0.61507646239783476</v>
      </c>
      <c r="N2038" s="105">
        <v>1.4966711654526765</v>
      </c>
      <c r="O2038" s="105">
        <v>1.3823716559950492</v>
      </c>
      <c r="P2038" s="105">
        <v>2.2679361152087387</v>
      </c>
      <c r="Q2038" s="105">
        <v>4.1297603899460817</v>
      </c>
      <c r="R2038" s="105">
        <v>5.8585808839095845</v>
      </c>
      <c r="S2038" s="105">
        <v>0</v>
      </c>
      <c r="T2038" s="105">
        <v>5.5474921939174342</v>
      </c>
      <c r="U2038" s="105">
        <v>5.5474921939174333</v>
      </c>
    </row>
    <row r="2039" spans="1:21">
      <c r="A2039" s="54">
        <v>2037</v>
      </c>
      <c r="B2039" s="104">
        <v>4995</v>
      </c>
      <c r="C2039" s="104">
        <v>4995</v>
      </c>
      <c r="D2039" s="105">
        <v>1380.9999999999998</v>
      </c>
      <c r="E2039" s="105">
        <v>3003410000</v>
      </c>
      <c r="F2039" s="105">
        <v>0</v>
      </c>
      <c r="G2039" s="105">
        <v>7.0764291683586915</v>
      </c>
      <c r="H2039" s="105">
        <v>9.2653789518901384</v>
      </c>
      <c r="I2039" s="105">
        <v>9.7141294994175826</v>
      </c>
      <c r="J2039" s="105">
        <v>10.363706548010855</v>
      </c>
      <c r="K2039" s="105">
        <v>1.0892580303671309</v>
      </c>
      <c r="L2039" s="105">
        <v>0.18874133807341173</v>
      </c>
      <c r="M2039" s="105">
        <v>0.72719593168477747</v>
      </c>
      <c r="N2039" s="105">
        <v>1.1599697497628718</v>
      </c>
      <c r="O2039" s="105">
        <v>0.88828595044276082</v>
      </c>
      <c r="P2039" s="105">
        <v>1.3962129451767797</v>
      </c>
      <c r="Q2039" s="105">
        <v>4.1279170148856785</v>
      </c>
      <c r="R2039" s="105">
        <v>5.6922528452346768</v>
      </c>
      <c r="S2039" s="105">
        <v>0</v>
      </c>
      <c r="T2039" s="105">
        <v>4.3074564977754468</v>
      </c>
      <c r="U2039" s="105">
        <v>4.3074564977754459</v>
      </c>
    </row>
    <row r="2040" spans="1:21">
      <c r="A2040" s="54">
        <v>2038</v>
      </c>
      <c r="B2040" s="104">
        <v>5000</v>
      </c>
      <c r="C2040" s="104">
        <v>5000</v>
      </c>
      <c r="D2040" s="105">
        <v>1401.9999999999998</v>
      </c>
      <c r="E2040" s="105">
        <v>3003410000</v>
      </c>
      <c r="F2040" s="105">
        <v>0</v>
      </c>
      <c r="G2040" s="105">
        <v>52.188665188236016</v>
      </c>
      <c r="H2040" s="105">
        <v>74.664075743753699</v>
      </c>
      <c r="I2040" s="105">
        <v>80.543136825939044</v>
      </c>
      <c r="J2040" s="105">
        <v>34.557359381399522</v>
      </c>
      <c r="K2040" s="105">
        <v>1.2447578803361345</v>
      </c>
      <c r="L2040" s="105">
        <v>0.26037375834480081</v>
      </c>
      <c r="M2040" s="105">
        <v>1.3571853429415019</v>
      </c>
      <c r="N2040" s="105">
        <v>2.5593692928375606</v>
      </c>
      <c r="O2040" s="105">
        <v>1.3788159302094456</v>
      </c>
      <c r="P2040" s="105">
        <v>1.7500490954959553</v>
      </c>
      <c r="Q2040" s="105">
        <v>12.550893713980686</v>
      </c>
      <c r="R2040" s="105">
        <v>32.268070589571799</v>
      </c>
      <c r="S2040" s="105">
        <v>0</v>
      </c>
      <c r="T2040" s="105">
        <v>24.61022939525385</v>
      </c>
      <c r="U2040" s="105">
        <v>24.610229395253853</v>
      </c>
    </row>
    <row r="2041" spans="1:21">
      <c r="A2041" s="54">
        <v>2039</v>
      </c>
      <c r="B2041" s="104">
        <v>5001</v>
      </c>
      <c r="C2041" s="104">
        <v>5001</v>
      </c>
      <c r="D2041" s="105">
        <v>5</v>
      </c>
      <c r="E2041" s="105">
        <v>1001140000</v>
      </c>
      <c r="F2041" s="105">
        <v>1</v>
      </c>
      <c r="G2041" s="105">
        <v>-99999</v>
      </c>
      <c r="H2041" s="105">
        <v>-99999</v>
      </c>
      <c r="I2041" s="105">
        <v>-99999</v>
      </c>
      <c r="J2041" s="105">
        <v>-99999</v>
      </c>
      <c r="K2041" s="105">
        <v>-99999</v>
      </c>
      <c r="L2041" s="105">
        <v>-99999</v>
      </c>
      <c r="M2041" s="105">
        <v>-99999</v>
      </c>
      <c r="N2041" s="105">
        <v>-99999</v>
      </c>
      <c r="O2041" s="105">
        <v>-99999</v>
      </c>
      <c r="P2041" s="105">
        <v>-99999</v>
      </c>
      <c r="Q2041" s="105">
        <v>-99999</v>
      </c>
      <c r="R2041" s="105">
        <v>-99999</v>
      </c>
      <c r="S2041" s="105">
        <v>0</v>
      </c>
      <c r="T2041" s="105">
        <v>0</v>
      </c>
      <c r="U2041" s="105">
        <v>0</v>
      </c>
    </row>
    <row r="2042" spans="1:21">
      <c r="A2042" s="54">
        <v>2040</v>
      </c>
      <c r="B2042" s="104">
        <v>5002</v>
      </c>
      <c r="C2042" s="104">
        <v>5002</v>
      </c>
      <c r="D2042" s="105">
        <v>1665.9999999999998</v>
      </c>
      <c r="E2042" s="105">
        <v>1001140000</v>
      </c>
      <c r="F2042" s="105">
        <v>0</v>
      </c>
      <c r="G2042" s="105">
        <v>100</v>
      </c>
      <c r="H2042" s="105">
        <v>100</v>
      </c>
      <c r="I2042" s="105">
        <v>100</v>
      </c>
      <c r="J2042" s="105">
        <v>100</v>
      </c>
      <c r="K2042" s="105">
        <v>26.584871777407727</v>
      </c>
      <c r="L2042" s="105">
        <v>2.2266741717427729</v>
      </c>
      <c r="M2042" s="105">
        <v>5.1543383605156787</v>
      </c>
      <c r="N2042" s="105">
        <v>12.589656631261107</v>
      </c>
      <c r="O2042" s="105">
        <v>14.025441116482858</v>
      </c>
      <c r="P2042" s="105">
        <v>17.163519434801259</v>
      </c>
      <c r="Q2042" s="105">
        <v>37.894794391711322</v>
      </c>
      <c r="R2042" s="105">
        <v>100</v>
      </c>
      <c r="S2042" s="105">
        <v>0</v>
      </c>
      <c r="T2042" s="105">
        <v>51.303274656993558</v>
      </c>
      <c r="U2042" s="105">
        <v>51.303274656993572</v>
      </c>
    </row>
    <row r="2043" spans="1:21">
      <c r="A2043" s="54">
        <v>2041</v>
      </c>
      <c r="B2043" s="104">
        <v>5003</v>
      </c>
      <c r="C2043" s="104">
        <v>5003</v>
      </c>
      <c r="D2043" s="105">
        <v>401.00000000000006</v>
      </c>
      <c r="E2043" s="105">
        <v>1001140000</v>
      </c>
      <c r="F2043" s="105">
        <v>0</v>
      </c>
      <c r="G2043" s="105">
        <v>37.061639256436195</v>
      </c>
      <c r="H2043" s="105">
        <v>54.121758914160786</v>
      </c>
      <c r="I2043" s="105">
        <v>60.886978778430887</v>
      </c>
      <c r="J2043" s="105">
        <v>71.034808574836035</v>
      </c>
      <c r="K2043" s="105">
        <v>4.5817301001282615</v>
      </c>
      <c r="L2043" s="105">
        <v>0.77408951963042838</v>
      </c>
      <c r="M2043" s="105">
        <v>2.5846484517382118</v>
      </c>
      <c r="N2043" s="105">
        <v>5.8645960211087012</v>
      </c>
      <c r="O2043" s="105">
        <v>5.5923702888506952</v>
      </c>
      <c r="P2043" s="105">
        <v>4.9686062307586925</v>
      </c>
      <c r="Q2043" s="105">
        <v>13.916679986214284</v>
      </c>
      <c r="R2043" s="105">
        <v>24.530005838792299</v>
      </c>
      <c r="S2043" s="105">
        <v>0</v>
      </c>
      <c r="T2043" s="105">
        <v>23.826492663423789</v>
      </c>
      <c r="U2043" s="105">
        <v>23.826492663423785</v>
      </c>
    </row>
    <row r="2044" spans="1:21">
      <c r="A2044" s="54">
        <v>2042</v>
      </c>
      <c r="B2044" s="104">
        <v>5004</v>
      </c>
      <c r="C2044" s="104">
        <v>5004</v>
      </c>
      <c r="D2044" s="105">
        <v>1734.9999999999998</v>
      </c>
      <c r="E2044" s="105">
        <v>3003410000</v>
      </c>
      <c r="F2044" s="105">
        <v>0</v>
      </c>
      <c r="G2044" s="105">
        <v>9.5665371249145963</v>
      </c>
      <c r="H2044" s="105">
        <v>13.142767526085478</v>
      </c>
      <c r="I2044" s="105">
        <v>14.382744759417609</v>
      </c>
      <c r="J2044" s="105">
        <v>17.181496653422482</v>
      </c>
      <c r="K2044" s="105">
        <v>5.9123710320883873</v>
      </c>
      <c r="L2044" s="105">
        <v>0.63108729227838845</v>
      </c>
      <c r="M2044" s="105">
        <v>1.5294250837911072</v>
      </c>
      <c r="N2044" s="105">
        <v>2.4235278572696863</v>
      </c>
      <c r="O2044" s="105">
        <v>2.5962766118881619</v>
      </c>
      <c r="P2044" s="105">
        <v>3.1325924657417348</v>
      </c>
      <c r="Q2044" s="105">
        <v>5.2290070154903443</v>
      </c>
      <c r="R2044" s="105">
        <v>7.2243092136883753</v>
      </c>
      <c r="S2044" s="105">
        <v>0</v>
      </c>
      <c r="T2044" s="105">
        <v>6.9126785530063621</v>
      </c>
      <c r="U2044" s="105">
        <v>6.912678553006363</v>
      </c>
    </row>
    <row r="2045" spans="1:21">
      <c r="A2045" s="54">
        <v>2043</v>
      </c>
      <c r="B2045" s="104">
        <v>5012</v>
      </c>
      <c r="C2045" s="104">
        <v>5012</v>
      </c>
      <c r="D2045" s="105">
        <v>33804.999999999993</v>
      </c>
      <c r="E2045" s="105">
        <v>4004550000</v>
      </c>
      <c r="F2045" s="105">
        <v>0</v>
      </c>
      <c r="G2045" s="105">
        <v>14.622588630304092</v>
      </c>
      <c r="H2045" s="105">
        <v>20.92622464930281</v>
      </c>
      <c r="I2045" s="105">
        <v>22.685039390900378</v>
      </c>
      <c r="J2045" s="105">
        <v>20.860217610244355</v>
      </c>
      <c r="K2045" s="105">
        <v>2.243041717062026</v>
      </c>
      <c r="L2045" s="105">
        <v>0.15433311857879961</v>
      </c>
      <c r="M2045" s="105">
        <v>0.82085343639655861</v>
      </c>
      <c r="N2045" s="105">
        <v>1.7512804841473051</v>
      </c>
      <c r="O2045" s="105">
        <v>1.5216939281494224</v>
      </c>
      <c r="P2045" s="105">
        <v>2.1482978193916904</v>
      </c>
      <c r="Q2045" s="105">
        <v>5.275873927174298</v>
      </c>
      <c r="R2045" s="105">
        <v>10.254048312461185</v>
      </c>
      <c r="S2045" s="105">
        <v>0</v>
      </c>
      <c r="T2045" s="105">
        <v>8.6052910853427438</v>
      </c>
      <c r="U2045" s="105">
        <v>8.6052910853427456</v>
      </c>
    </row>
    <row r="2046" spans="1:21">
      <c r="A2046" s="54">
        <v>2044</v>
      </c>
      <c r="B2046" s="104">
        <v>5013</v>
      </c>
      <c r="C2046" s="104">
        <v>5013</v>
      </c>
      <c r="D2046" s="105">
        <v>3652.9999999999995</v>
      </c>
      <c r="E2046" s="105">
        <v>5108180000</v>
      </c>
      <c r="F2046" s="105">
        <v>0</v>
      </c>
      <c r="G2046" s="105">
        <v>3.1478434359001408</v>
      </c>
      <c r="H2046" s="105">
        <v>4.0548116781482486</v>
      </c>
      <c r="I2046" s="105">
        <v>4.2566622930346165</v>
      </c>
      <c r="J2046" s="105">
        <v>5.1455168882625673</v>
      </c>
      <c r="K2046" s="105">
        <v>4.8147695293447015</v>
      </c>
      <c r="L2046" s="105">
        <v>0.30185703413809245</v>
      </c>
      <c r="M2046" s="105">
        <v>0.67756211508019615</v>
      </c>
      <c r="N2046" s="105">
        <v>1.0429882101531216</v>
      </c>
      <c r="O2046" s="105">
        <v>1.2448927674409702</v>
      </c>
      <c r="P2046" s="105">
        <v>1.7945332338348314</v>
      </c>
      <c r="Q2046" s="105">
        <v>2.2992767482733654</v>
      </c>
      <c r="R2046" s="105">
        <v>2.6104694770973329</v>
      </c>
      <c r="S2046" s="105">
        <v>0</v>
      </c>
      <c r="T2046" s="105">
        <v>2.6159319508923482</v>
      </c>
      <c r="U2046" s="105">
        <v>2.61593195089235</v>
      </c>
    </row>
    <row r="2047" spans="1:21">
      <c r="A2047" s="54">
        <v>2045</v>
      </c>
      <c r="B2047" s="104">
        <v>5014</v>
      </c>
      <c r="C2047" s="104">
        <v>5014</v>
      </c>
      <c r="D2047" s="105">
        <v>23.000000000000004</v>
      </c>
      <c r="E2047" s="105">
        <v>1001140000</v>
      </c>
      <c r="F2047" s="105">
        <v>0</v>
      </c>
      <c r="G2047" s="105">
        <v>24.354791511372351</v>
      </c>
      <c r="H2047" s="105">
        <v>27.720900907253082</v>
      </c>
      <c r="I2047" s="105">
        <v>26.228237012247153</v>
      </c>
      <c r="J2047" s="105">
        <v>29.393713893035603</v>
      </c>
      <c r="K2047" s="105">
        <v>31.865536894083267</v>
      </c>
      <c r="L2047" s="105">
        <v>20.727482137338175</v>
      </c>
      <c r="M2047" s="105">
        <v>20.727482137338175</v>
      </c>
      <c r="N2047" s="105">
        <v>19.68065422522843</v>
      </c>
      <c r="O2047" s="105">
        <v>17.338857503069601</v>
      </c>
      <c r="P2047" s="105">
        <v>21.495262394815896</v>
      </c>
      <c r="Q2047" s="105">
        <v>24.707759504290795</v>
      </c>
      <c r="R2047" s="105">
        <v>24.182062493561205</v>
      </c>
      <c r="S2047" s="105">
        <v>0</v>
      </c>
      <c r="T2047" s="105">
        <v>24.035228384469477</v>
      </c>
      <c r="U2047" s="105">
        <v>24.035228384469477</v>
      </c>
    </row>
    <row r="2048" spans="1:21">
      <c r="A2048" s="54">
        <v>2046</v>
      </c>
      <c r="B2048" s="104">
        <v>5015</v>
      </c>
      <c r="C2048" s="104">
        <v>5015</v>
      </c>
      <c r="D2048" s="105">
        <v>2467</v>
      </c>
      <c r="E2048" s="105">
        <v>2002270000</v>
      </c>
      <c r="F2048" s="105">
        <v>0</v>
      </c>
      <c r="G2048" s="105">
        <v>100</v>
      </c>
      <c r="H2048" s="105">
        <v>100</v>
      </c>
      <c r="I2048" s="105">
        <v>100</v>
      </c>
      <c r="J2048" s="105">
        <v>50.511394093796937</v>
      </c>
      <c r="K2048" s="105">
        <v>5.1934792076377185</v>
      </c>
      <c r="L2048" s="105">
        <v>0.42103762305326969</v>
      </c>
      <c r="M2048" s="105">
        <v>1.5074287045872385</v>
      </c>
      <c r="N2048" s="105">
        <v>3.1374421911095096</v>
      </c>
      <c r="O2048" s="105">
        <v>2.7754220084813563</v>
      </c>
      <c r="P2048" s="105">
        <v>5.9362722562211596</v>
      </c>
      <c r="Q2048" s="105">
        <v>20.174669238646697</v>
      </c>
      <c r="R2048" s="105">
        <v>56.355687625310615</v>
      </c>
      <c r="S2048" s="105">
        <v>0</v>
      </c>
      <c r="T2048" s="105">
        <v>37.16773607907038</v>
      </c>
      <c r="U2048" s="105">
        <v>37.167736079070373</v>
      </c>
    </row>
    <row r="2049" spans="1:21">
      <c r="A2049" s="54">
        <v>2047</v>
      </c>
      <c r="B2049" s="104">
        <v>5019</v>
      </c>
      <c r="C2049" s="104">
        <v>5019</v>
      </c>
      <c r="D2049" s="105">
        <v>20315</v>
      </c>
      <c r="E2049" s="105">
        <v>3003410000</v>
      </c>
      <c r="F2049" s="105">
        <v>0</v>
      </c>
      <c r="G2049" s="105">
        <v>13.19851957755013</v>
      </c>
      <c r="H2049" s="105">
        <v>18.397217037052794</v>
      </c>
      <c r="I2049" s="105">
        <v>20.215159347308607</v>
      </c>
      <c r="J2049" s="105">
        <v>19.446573319218668</v>
      </c>
      <c r="K2049" s="105">
        <v>5.6764187262287278</v>
      </c>
      <c r="L2049" s="105">
        <v>0.34631653638360194</v>
      </c>
      <c r="M2049" s="105">
        <v>1.1699623633022278</v>
      </c>
      <c r="N2049" s="105">
        <v>2.1332614470555118</v>
      </c>
      <c r="O2049" s="105">
        <v>1.9823570348937625</v>
      </c>
      <c r="P2049" s="105">
        <v>3.0162208050574879</v>
      </c>
      <c r="Q2049" s="105">
        <v>6.5822617214056276</v>
      </c>
      <c r="R2049" s="105">
        <v>9.8448885510111577</v>
      </c>
      <c r="S2049" s="105">
        <v>0</v>
      </c>
      <c r="T2049" s="105">
        <v>8.5007630388723587</v>
      </c>
      <c r="U2049" s="105">
        <v>8.5007630388723605</v>
      </c>
    </row>
    <row r="2050" spans="1:21">
      <c r="A2050" s="54">
        <v>2048</v>
      </c>
      <c r="B2050" s="104">
        <v>5020</v>
      </c>
      <c r="C2050" s="104">
        <v>5020</v>
      </c>
      <c r="D2050" s="105">
        <v>203197.00000000003</v>
      </c>
      <c r="E2050" s="105">
        <v>4081420000</v>
      </c>
      <c r="F2050" s="105">
        <v>0</v>
      </c>
      <c r="G2050" s="105">
        <v>5.6754376710706609</v>
      </c>
      <c r="H2050" s="105">
        <v>7.6674056484703366</v>
      </c>
      <c r="I2050" s="105">
        <v>8.517885269132849</v>
      </c>
      <c r="J2050" s="105">
        <v>10.312192219959629</v>
      </c>
      <c r="K2050" s="105">
        <v>6.368234434456614</v>
      </c>
      <c r="L2050" s="105">
        <v>0.33998306149725283</v>
      </c>
      <c r="M2050" s="105">
        <v>0.87328144236917726</v>
      </c>
      <c r="N2050" s="105">
        <v>1.6145842062375115</v>
      </c>
      <c r="O2050" s="105">
        <v>1.744600086186862</v>
      </c>
      <c r="P2050" s="105">
        <v>2.1641826333290344</v>
      </c>
      <c r="Q2050" s="105">
        <v>3.2778724183135823</v>
      </c>
      <c r="R2050" s="105">
        <v>4.4534081736297439</v>
      </c>
      <c r="S2050" s="105">
        <v>0</v>
      </c>
      <c r="T2050" s="105">
        <v>4.4174222720544378</v>
      </c>
      <c r="U2050" s="105">
        <v>4.4174222720544369</v>
      </c>
    </row>
    <row r="2051" spans="1:21">
      <c r="A2051" s="54">
        <v>2049</v>
      </c>
      <c r="B2051" s="104">
        <v>5021</v>
      </c>
      <c r="C2051" s="104">
        <v>5021</v>
      </c>
      <c r="D2051" s="105">
        <v>172.00000000000003</v>
      </c>
      <c r="E2051" s="105">
        <v>1001140000</v>
      </c>
      <c r="F2051" s="105">
        <v>0</v>
      </c>
      <c r="G2051" s="105">
        <v>11.17917531861959</v>
      </c>
      <c r="H2051" s="105">
        <v>14.206868635051801</v>
      </c>
      <c r="I2051" s="105">
        <v>14.571204387316326</v>
      </c>
      <c r="J2051" s="105">
        <v>17.134001587710816</v>
      </c>
      <c r="K2051" s="105">
        <v>18.734454976679292</v>
      </c>
      <c r="L2051" s="105">
        <v>6.2448183367379873</v>
      </c>
      <c r="M2051" s="105">
        <v>2.5738220883880958</v>
      </c>
      <c r="N2051" s="105">
        <v>3.0538946501847861</v>
      </c>
      <c r="O2051" s="105">
        <v>3.7541216712148722</v>
      </c>
      <c r="P2051" s="105">
        <v>5.1235551965504094</v>
      </c>
      <c r="Q2051" s="105">
        <v>7.2315639856547289</v>
      </c>
      <c r="R2051" s="105">
        <v>9.4976529075526859</v>
      </c>
      <c r="S2051" s="105">
        <v>0</v>
      </c>
      <c r="T2051" s="105">
        <v>9.442094478471784</v>
      </c>
      <c r="U2051" s="105">
        <v>9.4420944784717822</v>
      </c>
    </row>
    <row r="2052" spans="1:21">
      <c r="A2052" s="54">
        <v>2050</v>
      </c>
      <c r="B2052" s="104">
        <v>5022</v>
      </c>
      <c r="C2052" s="104">
        <v>5022</v>
      </c>
      <c r="D2052" s="105">
        <v>14818.999999999998</v>
      </c>
      <c r="E2052" s="105">
        <v>11498400000</v>
      </c>
      <c r="F2052" s="105">
        <v>0</v>
      </c>
      <c r="G2052" s="105">
        <v>5.941824915597917</v>
      </c>
      <c r="H2052" s="105">
        <v>8.1441666216396946</v>
      </c>
      <c r="I2052" s="105">
        <v>8.808711854276682</v>
      </c>
      <c r="J2052" s="105">
        <v>10.337305848963309</v>
      </c>
      <c r="K2052" s="105">
        <v>5.059127614938844</v>
      </c>
      <c r="L2052" s="105">
        <v>0.37238384078134407</v>
      </c>
      <c r="M2052" s="105">
        <v>0.67416963582923817</v>
      </c>
      <c r="N2052" s="105">
        <v>1.3992262622824581</v>
      </c>
      <c r="O2052" s="105">
        <v>1.6072054062981569</v>
      </c>
      <c r="P2052" s="105">
        <v>2.1162600983297928</v>
      </c>
      <c r="Q2052" s="105">
        <v>3.2318255455929679</v>
      </c>
      <c r="R2052" s="105">
        <v>4.5842461622522013</v>
      </c>
      <c r="S2052" s="105">
        <v>0</v>
      </c>
      <c r="T2052" s="105">
        <v>4.3563711505652174</v>
      </c>
      <c r="U2052" s="105">
        <v>4.3563711505652174</v>
      </c>
    </row>
    <row r="2053" spans="1:21">
      <c r="A2053" s="54">
        <v>2051</v>
      </c>
      <c r="B2053" s="104">
        <v>5023</v>
      </c>
      <c r="C2053" s="104">
        <v>5023</v>
      </c>
      <c r="D2053" s="105">
        <v>15282</v>
      </c>
      <c r="E2053" s="105">
        <v>1001140000</v>
      </c>
      <c r="F2053" s="105">
        <v>0</v>
      </c>
      <c r="G2053" s="105">
        <v>19.048440288224182</v>
      </c>
      <c r="H2053" s="105">
        <v>28.413923429934407</v>
      </c>
      <c r="I2053" s="105">
        <v>32.943679339054398</v>
      </c>
      <c r="J2053" s="105">
        <v>31.866082351328316</v>
      </c>
      <c r="K2053" s="105">
        <v>8.2558615292787625</v>
      </c>
      <c r="L2053" s="105">
        <v>0.41490275147142003</v>
      </c>
      <c r="M2053" s="105">
        <v>0.9902478215616437</v>
      </c>
      <c r="N2053" s="105">
        <v>2.795384965437286</v>
      </c>
      <c r="O2053" s="105">
        <v>3.3792549035768622</v>
      </c>
      <c r="P2053" s="105">
        <v>4.6399388992408443</v>
      </c>
      <c r="Q2053" s="105">
        <v>9.1411127812857256</v>
      </c>
      <c r="R2053" s="105">
        <v>13.45037795499854</v>
      </c>
      <c r="S2053" s="105">
        <v>0</v>
      </c>
      <c r="T2053" s="105">
        <v>12.944933917949363</v>
      </c>
      <c r="U2053" s="105">
        <v>12.944933917949369</v>
      </c>
    </row>
    <row r="2054" spans="1:21">
      <c r="A2054" s="54">
        <v>2052</v>
      </c>
      <c r="B2054" s="104">
        <v>5024</v>
      </c>
      <c r="C2054" s="104">
        <v>5024</v>
      </c>
      <c r="D2054" s="105">
        <v>8091.9999999999991</v>
      </c>
      <c r="E2054" s="105">
        <v>1001140000</v>
      </c>
      <c r="F2054" s="105">
        <v>0</v>
      </c>
      <c r="G2054" s="105">
        <v>8.3569592806382413</v>
      </c>
      <c r="H2054" s="105">
        <v>11.290211509151513</v>
      </c>
      <c r="I2054" s="105">
        <v>12.177299556299131</v>
      </c>
      <c r="J2054" s="105">
        <v>14.44766256372429</v>
      </c>
      <c r="K2054" s="105">
        <v>12.770252223313657</v>
      </c>
      <c r="L2054" s="105">
        <v>0.88482439641679766</v>
      </c>
      <c r="M2054" s="105">
        <v>0.979087095934567</v>
      </c>
      <c r="N2054" s="105">
        <v>1.7196675383140232</v>
      </c>
      <c r="O2054" s="105">
        <v>2.3568610019991221</v>
      </c>
      <c r="P2054" s="105">
        <v>3.0131091297548673</v>
      </c>
      <c r="Q2054" s="105">
        <v>4.3916751925375479</v>
      </c>
      <c r="R2054" s="105">
        <v>6.5569901870170622</v>
      </c>
      <c r="S2054" s="105">
        <v>0</v>
      </c>
      <c r="T2054" s="105">
        <v>6.5787166395917351</v>
      </c>
      <c r="U2054" s="105">
        <v>6.5787166395917351</v>
      </c>
    </row>
    <row r="2055" spans="1:21">
      <c r="A2055" s="54">
        <v>2053</v>
      </c>
      <c r="B2055" s="104">
        <v>5025</v>
      </c>
      <c r="C2055" s="104">
        <v>5025</v>
      </c>
      <c r="D2055" s="105">
        <v>210793.00000000003</v>
      </c>
      <c r="E2055" s="105">
        <v>11191800000</v>
      </c>
      <c r="F2055" s="105">
        <v>0</v>
      </c>
      <c r="G2055" s="105">
        <v>3.0770541177243742</v>
      </c>
      <c r="H2055" s="105">
        <v>3.9951983280687826</v>
      </c>
      <c r="I2055" s="105">
        <v>4.1585828220485102</v>
      </c>
      <c r="J2055" s="105">
        <v>4.899197071841126</v>
      </c>
      <c r="K2055" s="105">
        <v>4.5870585853265453</v>
      </c>
      <c r="L2055" s="105">
        <v>0.53605666091462101</v>
      </c>
      <c r="M2055" s="105">
        <v>0.56007935380778473</v>
      </c>
      <c r="N2055" s="105">
        <v>1.1565197000661482</v>
      </c>
      <c r="O2055" s="105">
        <v>1.3827443318917656</v>
      </c>
      <c r="P2055" s="105">
        <v>1.6877260267345935</v>
      </c>
      <c r="Q2055" s="105">
        <v>2.1286709111674913</v>
      </c>
      <c r="R2055" s="105">
        <v>2.5791288515557356</v>
      </c>
      <c r="S2055" s="105">
        <v>0</v>
      </c>
      <c r="T2055" s="105">
        <v>2.562334730095623</v>
      </c>
      <c r="U2055" s="105">
        <v>2.562334730095623</v>
      </c>
    </row>
    <row r="2056" spans="1:21">
      <c r="A2056" s="54">
        <v>2054</v>
      </c>
      <c r="B2056" s="104">
        <v>5033</v>
      </c>
      <c r="C2056" s="104">
        <v>5033</v>
      </c>
      <c r="D2056" s="105">
        <v>98673.999999999985</v>
      </c>
      <c r="E2056" s="105">
        <v>2002270000</v>
      </c>
      <c r="F2056" s="105">
        <v>0</v>
      </c>
      <c r="G2056" s="105">
        <v>6.6914178414605026</v>
      </c>
      <c r="H2056" s="105">
        <v>9.5525232923160637</v>
      </c>
      <c r="I2056" s="105">
        <v>10.63896027973342</v>
      </c>
      <c r="J2056" s="105">
        <v>12.876336037201904</v>
      </c>
      <c r="K2056" s="105">
        <v>6.3090498002708859</v>
      </c>
      <c r="L2056" s="105">
        <v>0.12200919751666622</v>
      </c>
      <c r="M2056" s="105">
        <v>0.38206614367045577</v>
      </c>
      <c r="N2056" s="105">
        <v>1.2082401781187333</v>
      </c>
      <c r="O2056" s="105">
        <v>1.2338613523694204</v>
      </c>
      <c r="P2056" s="105">
        <v>1.8933358904859923</v>
      </c>
      <c r="Q2056" s="105">
        <v>3.5804483479543316</v>
      </c>
      <c r="R2056" s="105">
        <v>5.0093227565834129</v>
      </c>
      <c r="S2056" s="105">
        <v>0</v>
      </c>
      <c r="T2056" s="105">
        <v>4.9581309264734825</v>
      </c>
      <c r="U2056" s="105">
        <v>4.9581309264734843</v>
      </c>
    </row>
    <row r="2057" spans="1:21">
      <c r="A2057" s="54">
        <v>2055</v>
      </c>
      <c r="B2057" s="104">
        <v>5034</v>
      </c>
      <c r="C2057" s="104">
        <v>5034</v>
      </c>
      <c r="D2057" s="105">
        <v>97941.999999999985</v>
      </c>
      <c r="E2057" s="105">
        <v>1001140000</v>
      </c>
      <c r="F2057" s="105">
        <v>0</v>
      </c>
      <c r="G2057" s="105">
        <v>16.007844185878543</v>
      </c>
      <c r="H2057" s="105">
        <v>23.195039534640337</v>
      </c>
      <c r="I2057" s="105">
        <v>26.028021462535339</v>
      </c>
      <c r="J2057" s="105">
        <v>33.103600112544953</v>
      </c>
      <c r="K2057" s="105">
        <v>12.675254179883053</v>
      </c>
      <c r="L2057" s="105">
        <v>0.1187769603257844</v>
      </c>
      <c r="M2057" s="105">
        <v>0.28212322872739631</v>
      </c>
      <c r="N2057" s="105">
        <v>1.5498515376189248</v>
      </c>
      <c r="O2057" s="105">
        <v>1.9221927425760335</v>
      </c>
      <c r="P2057" s="105">
        <v>2.667087092750982</v>
      </c>
      <c r="Q2057" s="105">
        <v>7.1556575244884462</v>
      </c>
      <c r="R2057" s="105">
        <v>11.617261811273663</v>
      </c>
      <c r="S2057" s="105">
        <v>0</v>
      </c>
      <c r="T2057" s="105">
        <v>11.360225864436954</v>
      </c>
      <c r="U2057" s="105">
        <v>11.360225864436957</v>
      </c>
    </row>
    <row r="2058" spans="1:21">
      <c r="A2058" s="54">
        <v>2056</v>
      </c>
      <c r="B2058" s="104">
        <v>5035</v>
      </c>
      <c r="C2058" s="104">
        <v>5035</v>
      </c>
      <c r="D2058" s="105">
        <v>2082</v>
      </c>
      <c r="E2058" s="105">
        <v>4030170000</v>
      </c>
      <c r="F2058" s="105">
        <v>0</v>
      </c>
      <c r="G2058" s="105">
        <v>14.208993002966675</v>
      </c>
      <c r="H2058" s="105">
        <v>20.274574949580213</v>
      </c>
      <c r="I2058" s="105">
        <v>22.210188149446154</v>
      </c>
      <c r="J2058" s="105">
        <v>18.498518705430484</v>
      </c>
      <c r="K2058" s="105">
        <v>3.5499370203226128</v>
      </c>
      <c r="L2058" s="105">
        <v>0.1</v>
      </c>
      <c r="M2058" s="105">
        <v>0.37494022474453703</v>
      </c>
      <c r="N2058" s="105">
        <v>1.131473748911997</v>
      </c>
      <c r="O2058" s="105">
        <v>1.0976122448814825</v>
      </c>
      <c r="P2058" s="105">
        <v>1.7648050264379855</v>
      </c>
      <c r="Q2058" s="105">
        <v>5.9473326495061825</v>
      </c>
      <c r="R2058" s="105">
        <v>10.137297547584502</v>
      </c>
      <c r="S2058" s="105">
        <v>0</v>
      </c>
      <c r="T2058" s="105">
        <v>8.274639439151068</v>
      </c>
      <c r="U2058" s="105">
        <v>8.2746394391510698</v>
      </c>
    </row>
    <row r="2059" spans="1:21">
      <c r="A2059" s="54">
        <v>2057</v>
      </c>
      <c r="B2059" s="104">
        <v>5128</v>
      </c>
      <c r="C2059" s="104">
        <v>5128</v>
      </c>
      <c r="D2059" s="105">
        <v>24611.000000000004</v>
      </c>
      <c r="E2059" s="105">
        <v>3003410000</v>
      </c>
      <c r="F2059" s="105">
        <v>0</v>
      </c>
      <c r="G2059" s="105">
        <v>24.58889032907274</v>
      </c>
      <c r="H2059" s="105">
        <v>32.996704441594382</v>
      </c>
      <c r="I2059" s="105">
        <v>35.51728603088285</v>
      </c>
      <c r="J2059" s="105">
        <v>37.955392864171642</v>
      </c>
      <c r="K2059" s="105">
        <v>0.37427251781331533</v>
      </c>
      <c r="L2059" s="105">
        <v>0.25077786601520652</v>
      </c>
      <c r="M2059" s="105">
        <v>1.1485490277711377</v>
      </c>
      <c r="N2059" s="105">
        <v>1.1282041567439482</v>
      </c>
      <c r="O2059" s="105">
        <v>1.547083105588456</v>
      </c>
      <c r="P2059" s="105">
        <v>6.4535693750565173</v>
      </c>
      <c r="Q2059" s="105">
        <v>14.050794473755847</v>
      </c>
      <c r="R2059" s="105">
        <v>19.227402964086952</v>
      </c>
      <c r="S2059" s="105">
        <v>0</v>
      </c>
      <c r="T2059" s="105">
        <v>14.603243929379419</v>
      </c>
      <c r="U2059" s="105">
        <v>14.603243929379413</v>
      </c>
    </row>
    <row r="2060" spans="1:21">
      <c r="A2060" s="54">
        <v>2058</v>
      </c>
      <c r="B2060" s="104">
        <v>5129</v>
      </c>
      <c r="C2060" s="104">
        <v>5129</v>
      </c>
      <c r="D2060" s="105">
        <v>22176</v>
      </c>
      <c r="E2060" s="105">
        <v>7263780000</v>
      </c>
      <c r="F2060" s="105">
        <v>0</v>
      </c>
      <c r="G2060" s="105">
        <v>24.09090669928144</v>
      </c>
      <c r="H2060" s="105">
        <v>32.387617063330978</v>
      </c>
      <c r="I2060" s="105">
        <v>34.693488484131002</v>
      </c>
      <c r="J2060" s="105">
        <v>36.093946480789626</v>
      </c>
      <c r="K2060" s="105">
        <v>0.2791420904000243</v>
      </c>
      <c r="L2060" s="105">
        <v>0.17278659193098297</v>
      </c>
      <c r="M2060" s="105">
        <v>0.65800203158211135</v>
      </c>
      <c r="N2060" s="105">
        <v>0.64421323524174146</v>
      </c>
      <c r="O2060" s="105">
        <v>1.0515816756931209</v>
      </c>
      <c r="P2060" s="105">
        <v>9.1279437226573954</v>
      </c>
      <c r="Q2060" s="105">
        <v>14.489329723902461</v>
      </c>
      <c r="R2060" s="105">
        <v>18.825860056095969</v>
      </c>
      <c r="S2060" s="105">
        <v>0</v>
      </c>
      <c r="T2060" s="105">
        <v>14.376234821253071</v>
      </c>
      <c r="U2060" s="105">
        <v>14.376234821253071</v>
      </c>
    </row>
    <row r="2061" spans="1:21">
      <c r="A2061" s="54">
        <v>2059</v>
      </c>
      <c r="B2061" s="104">
        <v>5130</v>
      </c>
      <c r="C2061" s="104">
        <v>5130</v>
      </c>
      <c r="D2061" s="105">
        <v>394551</v>
      </c>
      <c r="E2061" s="105">
        <v>41153300000</v>
      </c>
      <c r="F2061" s="105">
        <v>0</v>
      </c>
      <c r="G2061" s="105">
        <v>15.872136462130529</v>
      </c>
      <c r="H2061" s="105">
        <v>20.846123301697837</v>
      </c>
      <c r="I2061" s="105">
        <v>21.881027794291178</v>
      </c>
      <c r="J2061" s="105">
        <v>26.083362055962773</v>
      </c>
      <c r="K2061" s="105">
        <v>0.62675084898865596</v>
      </c>
      <c r="L2061" s="105">
        <v>0.47310373868604422</v>
      </c>
      <c r="M2061" s="105">
        <v>1.1337088395857986</v>
      </c>
      <c r="N2061" s="105">
        <v>1.170048655236503</v>
      </c>
      <c r="O2061" s="105">
        <v>1.879724516945565</v>
      </c>
      <c r="P2061" s="105">
        <v>6.1198059602855883</v>
      </c>
      <c r="Q2061" s="105">
        <v>10.255652433089296</v>
      </c>
      <c r="R2061" s="105">
        <v>12.752150223871714</v>
      </c>
      <c r="S2061" s="105">
        <v>0</v>
      </c>
      <c r="T2061" s="105">
        <v>9.9244662358976221</v>
      </c>
      <c r="U2061" s="105">
        <v>9.9244662358976239</v>
      </c>
    </row>
    <row r="2062" spans="1:21">
      <c r="A2062" s="54">
        <v>2060</v>
      </c>
      <c r="B2062" s="104">
        <v>5134</v>
      </c>
      <c r="C2062" s="104">
        <v>5134</v>
      </c>
      <c r="D2062" s="105">
        <v>20332</v>
      </c>
      <c r="E2062" s="105">
        <v>2002270000</v>
      </c>
      <c r="F2062" s="105">
        <v>0</v>
      </c>
      <c r="G2062" s="105">
        <v>5.4126471954574837</v>
      </c>
      <c r="H2062" s="105">
        <v>6.9515364081629336</v>
      </c>
      <c r="I2062" s="105">
        <v>7.1857458919814574</v>
      </c>
      <c r="J2062" s="105">
        <v>9.0347391655124181</v>
      </c>
      <c r="K2062" s="105">
        <v>2.5587176376545968</v>
      </c>
      <c r="L2062" s="105">
        <v>1.2352699149175128</v>
      </c>
      <c r="M2062" s="105">
        <v>1.8575159080374695</v>
      </c>
      <c r="N2062" s="105">
        <v>2.2396343327132016</v>
      </c>
      <c r="O2062" s="105">
        <v>2.4981808689498535</v>
      </c>
      <c r="P2062" s="105">
        <v>2.9707370085179092</v>
      </c>
      <c r="Q2062" s="105">
        <v>3.7684182160745987</v>
      </c>
      <c r="R2062" s="105">
        <v>4.3871693772686138</v>
      </c>
      <c r="S2062" s="105">
        <v>0</v>
      </c>
      <c r="T2062" s="105">
        <v>4.17502599377067</v>
      </c>
      <c r="U2062" s="105">
        <v>4.17502599377067</v>
      </c>
    </row>
    <row r="2063" spans="1:21">
      <c r="A2063" s="54">
        <v>2061</v>
      </c>
      <c r="B2063" s="104">
        <v>5135</v>
      </c>
      <c r="C2063" s="104">
        <v>5135</v>
      </c>
      <c r="D2063" s="105">
        <v>1605.9999999999998</v>
      </c>
      <c r="E2063" s="105">
        <v>1001140000</v>
      </c>
      <c r="F2063" s="105">
        <v>0</v>
      </c>
      <c r="G2063" s="105">
        <v>9.2905233133406053</v>
      </c>
      <c r="H2063" s="105">
        <v>12.090874071862785</v>
      </c>
      <c r="I2063" s="105">
        <v>12.628262668689382</v>
      </c>
      <c r="J2063" s="105">
        <v>15.086960540367775</v>
      </c>
      <c r="K2063" s="105">
        <v>3.8203594527642908</v>
      </c>
      <c r="L2063" s="105">
        <v>1.4895896948851592</v>
      </c>
      <c r="M2063" s="105">
        <v>2.008228510726854</v>
      </c>
      <c r="N2063" s="105">
        <v>2.3364364635800503</v>
      </c>
      <c r="O2063" s="105">
        <v>2.8787954261752393</v>
      </c>
      <c r="P2063" s="105">
        <v>4.9630404064879636</v>
      </c>
      <c r="Q2063" s="105">
        <v>6.3375709879032813</v>
      </c>
      <c r="R2063" s="105">
        <v>7.5433920165751429</v>
      </c>
      <c r="S2063" s="105">
        <v>0</v>
      </c>
      <c r="T2063" s="105">
        <v>6.7061694627798767</v>
      </c>
      <c r="U2063" s="105">
        <v>6.7061694627798785</v>
      </c>
    </row>
    <row r="2064" spans="1:21">
      <c r="A2064" s="54">
        <v>2062</v>
      </c>
      <c r="B2064" s="104">
        <v>5136</v>
      </c>
      <c r="C2064" s="104">
        <v>5136</v>
      </c>
      <c r="D2064" s="105">
        <v>8793</v>
      </c>
      <c r="E2064" s="105">
        <v>3003410000</v>
      </c>
      <c r="F2064" s="105">
        <v>0</v>
      </c>
      <c r="G2064" s="105">
        <v>4.4896569145486636</v>
      </c>
      <c r="H2064" s="105">
        <v>5.6656975615983933</v>
      </c>
      <c r="I2064" s="105">
        <v>5.7213105156582493</v>
      </c>
      <c r="J2064" s="105">
        <v>6.9342714509837649</v>
      </c>
      <c r="K2064" s="105">
        <v>3.28287773060537</v>
      </c>
      <c r="L2064" s="105">
        <v>1.3970197182319393</v>
      </c>
      <c r="M2064" s="105">
        <v>1.9409114472411038</v>
      </c>
      <c r="N2064" s="105">
        <v>2.2109920463581152</v>
      </c>
      <c r="O2064" s="105">
        <v>2.3607937232020011</v>
      </c>
      <c r="P2064" s="105">
        <v>2.7498967664964016</v>
      </c>
      <c r="Q2064" s="105">
        <v>3.3306459422908645</v>
      </c>
      <c r="R2064" s="105">
        <v>3.8013239010400408</v>
      </c>
      <c r="S2064" s="105">
        <v>0</v>
      </c>
      <c r="T2064" s="105">
        <v>3.6571164765212423</v>
      </c>
      <c r="U2064" s="105">
        <v>3.6571164765212423</v>
      </c>
    </row>
    <row r="2065" spans="1:21">
      <c r="A2065" s="54">
        <v>2063</v>
      </c>
      <c r="B2065" s="104">
        <v>5141</v>
      </c>
      <c r="C2065" s="104">
        <v>5141</v>
      </c>
      <c r="D2065" s="105">
        <v>10387</v>
      </c>
      <c r="E2065" s="105">
        <v>3054660000</v>
      </c>
      <c r="F2065" s="105">
        <v>0</v>
      </c>
      <c r="G2065" s="105">
        <v>2.3723839723558453</v>
      </c>
      <c r="H2065" s="105">
        <v>2.7485976031921493</v>
      </c>
      <c r="I2065" s="105">
        <v>2.6311361155986961</v>
      </c>
      <c r="J2065" s="105">
        <v>3.0530420689982614</v>
      </c>
      <c r="K2065" s="105">
        <v>3.0035005163772168</v>
      </c>
      <c r="L2065" s="105">
        <v>2.6997599643991199</v>
      </c>
      <c r="M2065" s="105">
        <v>2.3621426529802885</v>
      </c>
      <c r="N2065" s="105">
        <v>2.3476144869625619</v>
      </c>
      <c r="O2065" s="105">
        <v>2.2847395169664413</v>
      </c>
      <c r="P2065" s="105">
        <v>2.1164244655957281</v>
      </c>
      <c r="Q2065" s="105">
        <v>2.1626209761525188</v>
      </c>
      <c r="R2065" s="105">
        <v>2.1982932796879862</v>
      </c>
      <c r="S2065" s="105">
        <v>0</v>
      </c>
      <c r="T2065" s="105">
        <v>2.498354634938901</v>
      </c>
      <c r="U2065" s="105">
        <v>2.4983546349389014</v>
      </c>
    </row>
    <row r="2066" spans="1:21">
      <c r="A2066" s="54">
        <v>2064</v>
      </c>
      <c r="B2066" s="104">
        <v>5142</v>
      </c>
      <c r="C2066" s="104">
        <v>5142</v>
      </c>
      <c r="D2066" s="105">
        <v>2601</v>
      </c>
      <c r="E2066" s="105">
        <v>3054660000</v>
      </c>
      <c r="F2066" s="105">
        <v>0</v>
      </c>
      <c r="G2066" s="105">
        <v>2.3195978154106425</v>
      </c>
      <c r="H2066" s="105">
        <v>2.6629422198010491</v>
      </c>
      <c r="I2066" s="105">
        <v>2.5429815535145237</v>
      </c>
      <c r="J2066" s="105">
        <v>3.0285497371094063</v>
      </c>
      <c r="K2066" s="105">
        <v>2.7549977072202383</v>
      </c>
      <c r="L2066" s="105">
        <v>2.2612671896564711</v>
      </c>
      <c r="M2066" s="105">
        <v>2.2245016735959076</v>
      </c>
      <c r="N2066" s="105">
        <v>2.1415290669404246</v>
      </c>
      <c r="O2066" s="105">
        <v>2.1404257613508832</v>
      </c>
      <c r="P2066" s="105">
        <v>2.0067594166690155</v>
      </c>
      <c r="Q2066" s="105">
        <v>2.1356408128221176</v>
      </c>
      <c r="R2066" s="105">
        <v>2.1663037295613776</v>
      </c>
      <c r="S2066" s="105">
        <v>0</v>
      </c>
      <c r="T2066" s="105">
        <v>2.3654580569710046</v>
      </c>
      <c r="U2066" s="105">
        <v>2.3654580569710051</v>
      </c>
    </row>
    <row r="2067" spans="1:21">
      <c r="A2067" s="54">
        <v>2065</v>
      </c>
      <c r="B2067" s="104">
        <v>5143</v>
      </c>
      <c r="C2067" s="104">
        <v>5143</v>
      </c>
      <c r="D2067" s="105">
        <v>301005</v>
      </c>
      <c r="E2067" s="105">
        <v>17863000000</v>
      </c>
      <c r="F2067" s="105">
        <v>0</v>
      </c>
      <c r="G2067" s="105">
        <v>7.8633424003941288</v>
      </c>
      <c r="H2067" s="105">
        <v>9.9479208199016043</v>
      </c>
      <c r="I2067" s="105">
        <v>10.146007450397635</v>
      </c>
      <c r="J2067" s="105">
        <v>11.973898080943659</v>
      </c>
      <c r="K2067" s="105">
        <v>0.71056988699136514</v>
      </c>
      <c r="L2067" s="105">
        <v>0.52950717808552583</v>
      </c>
      <c r="M2067" s="105">
        <v>1.3436220776804957</v>
      </c>
      <c r="N2067" s="105">
        <v>1.4179598704007899</v>
      </c>
      <c r="O2067" s="105">
        <v>1.734946043757202</v>
      </c>
      <c r="P2067" s="105">
        <v>3.9451112873346603</v>
      </c>
      <c r="Q2067" s="105">
        <v>5.6114346227504699</v>
      </c>
      <c r="R2067" s="105">
        <v>6.5746341499370136</v>
      </c>
      <c r="S2067" s="105">
        <v>0</v>
      </c>
      <c r="T2067" s="105">
        <v>5.1499128223812134</v>
      </c>
      <c r="U2067" s="105">
        <v>5.1499128223812134</v>
      </c>
    </row>
    <row r="2068" spans="1:21">
      <c r="A2068" s="54">
        <v>2066</v>
      </c>
      <c r="B2068" s="104">
        <v>5168</v>
      </c>
      <c r="C2068" s="104">
        <v>5168</v>
      </c>
      <c r="D2068" s="105">
        <v>10477</v>
      </c>
      <c r="E2068" s="105">
        <v>3003410000</v>
      </c>
      <c r="F2068" s="105">
        <v>0</v>
      </c>
      <c r="G2068" s="105">
        <v>3.7409095073351821</v>
      </c>
      <c r="H2068" s="105">
        <v>3.9312101248435307</v>
      </c>
      <c r="I2068" s="105">
        <v>3.4456550568615389</v>
      </c>
      <c r="J2068" s="105">
        <v>3.6963369557039361</v>
      </c>
      <c r="K2068" s="105">
        <v>3.6741953403018961</v>
      </c>
      <c r="L2068" s="105">
        <v>3.7637672254233312</v>
      </c>
      <c r="M2068" s="105">
        <v>4.1480399615481378</v>
      </c>
      <c r="N2068" s="105">
        <v>4.5534936262315595</v>
      </c>
      <c r="O2068" s="105">
        <v>4.8805252304284323</v>
      </c>
      <c r="P2068" s="105">
        <v>4.5312111956547501</v>
      </c>
      <c r="Q2068" s="105">
        <v>4.4115188244487769</v>
      </c>
      <c r="R2068" s="105">
        <v>3.9817864049009737</v>
      </c>
      <c r="S2068" s="105">
        <v>0</v>
      </c>
      <c r="T2068" s="105">
        <v>4.0632207878068369</v>
      </c>
      <c r="U2068" s="105">
        <v>4.0632207878068378</v>
      </c>
    </row>
    <row r="2069" spans="1:21">
      <c r="A2069" s="54">
        <v>2067</v>
      </c>
      <c r="B2069" s="104">
        <v>5169</v>
      </c>
      <c r="C2069" s="104">
        <v>5169</v>
      </c>
      <c r="D2069" s="105">
        <v>134.00000000000003</v>
      </c>
      <c r="E2069" s="105">
        <v>1001140000</v>
      </c>
      <c r="F2069" s="105">
        <v>0</v>
      </c>
      <c r="G2069" s="105">
        <v>9.8257702510633163</v>
      </c>
      <c r="H2069" s="105">
        <v>11.106000902667656</v>
      </c>
      <c r="I2069" s="105">
        <v>10.379148342628065</v>
      </c>
      <c r="J2069" s="105">
        <v>11.142497800764771</v>
      </c>
      <c r="K2069" s="105">
        <v>11.757070535112273</v>
      </c>
      <c r="L2069" s="105">
        <v>6.8364327049466267</v>
      </c>
      <c r="M2069" s="105">
        <v>6.127005229096917</v>
      </c>
      <c r="N2069" s="105">
        <v>10.755243019815772</v>
      </c>
      <c r="O2069" s="105">
        <v>10.588263844435961</v>
      </c>
      <c r="P2069" s="105">
        <v>9.7975225433005768</v>
      </c>
      <c r="Q2069" s="105">
        <v>7.2086076857800796</v>
      </c>
      <c r="R2069" s="105">
        <v>9.6587474364549646</v>
      </c>
      <c r="S2069" s="105">
        <v>0</v>
      </c>
      <c r="T2069" s="105">
        <v>9.5985258580055817</v>
      </c>
      <c r="U2069" s="105">
        <v>9.5985258580055781</v>
      </c>
    </row>
    <row r="2070" spans="1:21">
      <c r="A2070" s="54">
        <v>2068</v>
      </c>
      <c r="B2070" s="104">
        <v>5170</v>
      </c>
      <c r="C2070" s="104">
        <v>5170</v>
      </c>
      <c r="D2070" s="105">
        <v>143</v>
      </c>
      <c r="E2070" s="105">
        <v>1001140000</v>
      </c>
      <c r="F2070" s="105">
        <v>0</v>
      </c>
      <c r="G2070" s="105">
        <v>14.229360313975882</v>
      </c>
      <c r="H2070" s="105">
        <v>14.062308898285647</v>
      </c>
      <c r="I2070" s="105">
        <v>16.060778405154743</v>
      </c>
      <c r="J2070" s="105">
        <v>19.595809262023735</v>
      </c>
      <c r="K2070" s="105">
        <v>11.953700186501756</v>
      </c>
      <c r="L2070" s="105">
        <v>9.4124798111583985</v>
      </c>
      <c r="M2070" s="105">
        <v>8.1522314682417925</v>
      </c>
      <c r="N2070" s="105">
        <v>8.3266100051750236</v>
      </c>
      <c r="O2070" s="105">
        <v>8.631720343693992</v>
      </c>
      <c r="P2070" s="105">
        <v>10.90424800163675</v>
      </c>
      <c r="Q2070" s="105">
        <v>11.070518796892106</v>
      </c>
      <c r="R2070" s="105">
        <v>14.627575314878573</v>
      </c>
      <c r="S2070" s="105">
        <v>0</v>
      </c>
      <c r="T2070" s="105">
        <v>12.252278400634866</v>
      </c>
      <c r="U2070" s="105">
        <v>12.252278400634868</v>
      </c>
    </row>
    <row r="2071" spans="1:21">
      <c r="A2071" s="54">
        <v>2069</v>
      </c>
      <c r="B2071" s="104">
        <v>5171</v>
      </c>
      <c r="C2071" s="104">
        <v>5171</v>
      </c>
      <c r="D2071" s="105">
        <v>0</v>
      </c>
      <c r="E2071" s="105">
        <v>1001140000</v>
      </c>
      <c r="F2071" s="105">
        <v>1</v>
      </c>
      <c r="G2071" s="105">
        <v>-99999</v>
      </c>
      <c r="H2071" s="105">
        <v>-99999</v>
      </c>
      <c r="I2071" s="105">
        <v>-99999</v>
      </c>
      <c r="J2071" s="105">
        <v>-99999</v>
      </c>
      <c r="K2071" s="105">
        <v>-99999</v>
      </c>
      <c r="L2071" s="105">
        <v>-99999</v>
      </c>
      <c r="M2071" s="105">
        <v>-99999</v>
      </c>
      <c r="N2071" s="105">
        <v>-99999</v>
      </c>
      <c r="O2071" s="105">
        <v>-99999</v>
      </c>
      <c r="P2071" s="105">
        <v>-99999</v>
      </c>
      <c r="Q2071" s="105">
        <v>-99999</v>
      </c>
      <c r="R2071" s="105">
        <v>-99999</v>
      </c>
      <c r="S2071" s="105">
        <v>0</v>
      </c>
      <c r="T2071" s="105">
        <v>0</v>
      </c>
      <c r="U2071" s="105">
        <v>0</v>
      </c>
    </row>
    <row r="2072" spans="1:21">
      <c r="A2072" s="54">
        <v>2070</v>
      </c>
      <c r="B2072" s="104">
        <v>5172</v>
      </c>
      <c r="C2072" s="104">
        <v>5172</v>
      </c>
      <c r="D2072" s="105">
        <v>52.000000000000007</v>
      </c>
      <c r="E2072" s="105">
        <v>1001140000</v>
      </c>
      <c r="F2072" s="105">
        <v>0</v>
      </c>
      <c r="G2072" s="105">
        <v>100</v>
      </c>
      <c r="H2072" s="105">
        <v>100</v>
      </c>
      <c r="I2072" s="105">
        <v>100</v>
      </c>
      <c r="J2072" s="105">
        <v>100</v>
      </c>
      <c r="K2072" s="105">
        <v>100</v>
      </c>
      <c r="L2072" s="105">
        <v>100</v>
      </c>
      <c r="M2072" s="105">
        <v>100</v>
      </c>
      <c r="N2072" s="105">
        <v>100</v>
      </c>
      <c r="O2072" s="105">
        <v>100</v>
      </c>
      <c r="P2072" s="105">
        <v>100</v>
      </c>
      <c r="Q2072" s="105">
        <v>100</v>
      </c>
      <c r="R2072" s="105">
        <v>100</v>
      </c>
      <c r="S2072" s="105">
        <v>0</v>
      </c>
      <c r="T2072" s="105">
        <v>100</v>
      </c>
      <c r="U2072" s="105">
        <v>99.999999999999986</v>
      </c>
    </row>
    <row r="2073" spans="1:21">
      <c r="A2073" s="54">
        <v>2071</v>
      </c>
      <c r="B2073" s="104">
        <v>5173</v>
      </c>
      <c r="C2073" s="104">
        <v>5173</v>
      </c>
      <c r="D2073" s="105">
        <v>104.00000000000001</v>
      </c>
      <c r="E2073" s="105">
        <v>1001140000</v>
      </c>
      <c r="F2073" s="105">
        <v>0</v>
      </c>
      <c r="G2073" s="105">
        <v>100</v>
      </c>
      <c r="H2073" s="105">
        <v>100</v>
      </c>
      <c r="I2073" s="105">
        <v>100</v>
      </c>
      <c r="J2073" s="105">
        <v>100</v>
      </c>
      <c r="K2073" s="105">
        <v>89.847288871735472</v>
      </c>
      <c r="L2073" s="105">
        <v>35.425151289268882</v>
      </c>
      <c r="M2073" s="105">
        <v>38.75726944154529</v>
      </c>
      <c r="N2073" s="105">
        <v>48.432546057918621</v>
      </c>
      <c r="O2073" s="105">
        <v>62.476122111008941</v>
      </c>
      <c r="P2073" s="105">
        <v>100</v>
      </c>
      <c r="Q2073" s="105">
        <v>100</v>
      </c>
      <c r="R2073" s="105">
        <v>100</v>
      </c>
      <c r="S2073" s="105">
        <v>0</v>
      </c>
      <c r="T2073" s="105">
        <v>81.244864814289784</v>
      </c>
      <c r="U2073" s="105">
        <v>81.244864814289755</v>
      </c>
    </row>
    <row r="2074" spans="1:21">
      <c r="A2074" s="54">
        <v>2072</v>
      </c>
      <c r="B2074" s="104">
        <v>5174</v>
      </c>
      <c r="C2074" s="104">
        <v>5174</v>
      </c>
      <c r="D2074" s="105">
        <v>207589.00000000003</v>
      </c>
      <c r="E2074" s="105">
        <v>6186020000</v>
      </c>
      <c r="F2074" s="105">
        <v>0</v>
      </c>
      <c r="G2074" s="105">
        <v>13.552272842074574</v>
      </c>
      <c r="H2074" s="105">
        <v>15.620749925237671</v>
      </c>
      <c r="I2074" s="105">
        <v>14.628867537294326</v>
      </c>
      <c r="J2074" s="105">
        <v>16.084622766061692</v>
      </c>
      <c r="K2074" s="105">
        <v>16.957014939749669</v>
      </c>
      <c r="L2074" s="105">
        <v>14.269064681045286</v>
      </c>
      <c r="M2074" s="105">
        <v>13.094091272745072</v>
      </c>
      <c r="N2074" s="105">
        <v>13.57591003301633</v>
      </c>
      <c r="O2074" s="105">
        <v>14.077489004618307</v>
      </c>
      <c r="P2074" s="105">
        <v>13.337225941556408</v>
      </c>
      <c r="Q2074" s="105">
        <v>13.319400075916089</v>
      </c>
      <c r="R2074" s="105">
        <v>12.895844734899116</v>
      </c>
      <c r="S2074" s="105">
        <v>0</v>
      </c>
      <c r="T2074" s="105">
        <v>14.284379479517879</v>
      </c>
      <c r="U2074" s="105">
        <v>14.284379479517876</v>
      </c>
    </row>
    <row r="2075" spans="1:21">
      <c r="A2075" s="54">
        <v>2073</v>
      </c>
      <c r="B2075" s="104">
        <v>5175</v>
      </c>
      <c r="C2075" s="104">
        <v>5175</v>
      </c>
      <c r="D2075" s="105">
        <v>61.999999999999993</v>
      </c>
      <c r="E2075" s="105">
        <v>1001140000</v>
      </c>
      <c r="F2075" s="105">
        <v>0</v>
      </c>
      <c r="G2075" s="105">
        <v>100</v>
      </c>
      <c r="H2075" s="105">
        <v>100</v>
      </c>
      <c r="I2075" s="105">
        <v>100</v>
      </c>
      <c r="J2075" s="105">
        <v>100</v>
      </c>
      <c r="K2075" s="105">
        <v>100</v>
      </c>
      <c r="L2075" s="105">
        <v>60.886978778430887</v>
      </c>
      <c r="M2075" s="105">
        <v>74.28465206429442</v>
      </c>
      <c r="N2075" s="105">
        <v>81.424845773950437</v>
      </c>
      <c r="O2075" s="105">
        <v>91.228134913588008</v>
      </c>
      <c r="P2075" s="105">
        <v>100</v>
      </c>
      <c r="Q2075" s="105">
        <v>100</v>
      </c>
      <c r="R2075" s="105">
        <v>100</v>
      </c>
      <c r="S2075" s="105">
        <v>0</v>
      </c>
      <c r="T2075" s="105">
        <v>92.318717627521963</v>
      </c>
      <c r="U2075" s="105">
        <v>92.31871762752202</v>
      </c>
    </row>
    <row r="2076" spans="1:21">
      <c r="A2076" s="54">
        <v>2074</v>
      </c>
      <c r="B2076" s="104">
        <v>5176</v>
      </c>
      <c r="C2076" s="104">
        <v>5176</v>
      </c>
      <c r="D2076" s="105">
        <v>64</v>
      </c>
      <c r="E2076" s="105">
        <v>1001140000</v>
      </c>
      <c r="F2076" s="105">
        <v>0</v>
      </c>
      <c r="G2076" s="105">
        <v>100</v>
      </c>
      <c r="H2076" s="105">
        <v>100</v>
      </c>
      <c r="I2076" s="105">
        <v>100</v>
      </c>
      <c r="J2076" s="105">
        <v>100</v>
      </c>
      <c r="K2076" s="105">
        <v>100</v>
      </c>
      <c r="L2076" s="105">
        <v>4.4686694960434092</v>
      </c>
      <c r="M2076" s="105">
        <v>9.4122771310679525</v>
      </c>
      <c r="N2076" s="105">
        <v>13.720703523062861</v>
      </c>
      <c r="O2076" s="105">
        <v>24.978253947388428</v>
      </c>
      <c r="P2076" s="105">
        <v>77.486474432270498</v>
      </c>
      <c r="Q2076" s="105">
        <v>100</v>
      </c>
      <c r="R2076" s="105">
        <v>100</v>
      </c>
      <c r="S2076" s="105">
        <v>0</v>
      </c>
      <c r="T2076" s="105">
        <v>69.172198210819431</v>
      </c>
      <c r="U2076" s="105">
        <v>69.172198210819417</v>
      </c>
    </row>
    <row r="2077" spans="1:21">
      <c r="A2077" s="54">
        <v>2075</v>
      </c>
      <c r="B2077" s="104">
        <v>5177</v>
      </c>
      <c r="C2077" s="104">
        <v>5177</v>
      </c>
      <c r="D2077" s="105">
        <v>392.00000000000006</v>
      </c>
      <c r="E2077" s="105">
        <v>1001140000</v>
      </c>
      <c r="F2077" s="105">
        <v>0</v>
      </c>
      <c r="G2077" s="105">
        <v>100</v>
      </c>
      <c r="H2077" s="105">
        <v>100</v>
      </c>
      <c r="I2077" s="105">
        <v>100</v>
      </c>
      <c r="J2077" s="105">
        <v>100</v>
      </c>
      <c r="K2077" s="105">
        <v>59.818786168282962</v>
      </c>
      <c r="L2077" s="105">
        <v>0.64133749865364986</v>
      </c>
      <c r="M2077" s="105">
        <v>1.7809732969776289</v>
      </c>
      <c r="N2077" s="105">
        <v>3.2151539949006409</v>
      </c>
      <c r="O2077" s="105">
        <v>7.0388845984009629</v>
      </c>
      <c r="P2077" s="105">
        <v>25.830839481758556</v>
      </c>
      <c r="Q2077" s="105">
        <v>66.856290423375071</v>
      </c>
      <c r="R2077" s="105">
        <v>100</v>
      </c>
      <c r="S2077" s="105">
        <v>0</v>
      </c>
      <c r="T2077" s="105">
        <v>55.43185545519578</v>
      </c>
      <c r="U2077" s="105">
        <v>55.43185545519578</v>
      </c>
    </row>
    <row r="2078" spans="1:21">
      <c r="A2078" s="54">
        <v>2076</v>
      </c>
      <c r="B2078" s="104">
        <v>5178</v>
      </c>
      <c r="C2078" s="104">
        <v>5178</v>
      </c>
      <c r="D2078" s="105">
        <v>592</v>
      </c>
      <c r="E2078" s="105">
        <v>1001140000</v>
      </c>
      <c r="F2078" s="105">
        <v>0</v>
      </c>
      <c r="G2078" s="105">
        <v>57.791030704951353</v>
      </c>
      <c r="H2078" s="105">
        <v>79.294670037026265</v>
      </c>
      <c r="I2078" s="105">
        <v>85.241770289803242</v>
      </c>
      <c r="J2078" s="105">
        <v>100</v>
      </c>
      <c r="K2078" s="105">
        <v>96.047065115271266</v>
      </c>
      <c r="L2078" s="105">
        <v>0.48198433601499063</v>
      </c>
      <c r="M2078" s="105">
        <v>1.105780242277824</v>
      </c>
      <c r="N2078" s="105">
        <v>2.5602934571744922</v>
      </c>
      <c r="O2078" s="105">
        <v>6.4696330971260281</v>
      </c>
      <c r="P2078" s="105">
        <v>16.083352884868535</v>
      </c>
      <c r="Q2078" s="105">
        <v>30.174077978691404</v>
      </c>
      <c r="R2078" s="105">
        <v>42.620885144901621</v>
      </c>
      <c r="S2078" s="105">
        <v>0</v>
      </c>
      <c r="T2078" s="105">
        <v>43.155878607342252</v>
      </c>
      <c r="U2078" s="105">
        <v>43.155878607342252</v>
      </c>
    </row>
    <row r="2079" spans="1:21">
      <c r="A2079" s="54">
        <v>2077</v>
      </c>
      <c r="B2079" s="104">
        <v>5179</v>
      </c>
      <c r="C2079" s="104">
        <v>5179</v>
      </c>
      <c r="D2079" s="105">
        <v>10709</v>
      </c>
      <c r="E2079" s="105">
        <v>1026710000</v>
      </c>
      <c r="F2079" s="105">
        <v>0</v>
      </c>
      <c r="G2079" s="105">
        <v>100</v>
      </c>
      <c r="H2079" s="105">
        <v>100</v>
      </c>
      <c r="I2079" s="105">
        <v>100</v>
      </c>
      <c r="J2079" s="105">
        <v>100</v>
      </c>
      <c r="K2079" s="105">
        <v>100</v>
      </c>
      <c r="L2079" s="105">
        <v>6.5089767857161007</v>
      </c>
      <c r="M2079" s="105">
        <v>10.299364761785425</v>
      </c>
      <c r="N2079" s="105">
        <v>16.790561040221615</v>
      </c>
      <c r="O2079" s="105">
        <v>50.671422829390153</v>
      </c>
      <c r="P2079" s="105">
        <v>100</v>
      </c>
      <c r="Q2079" s="105">
        <v>100</v>
      </c>
      <c r="R2079" s="105">
        <v>100</v>
      </c>
      <c r="S2079" s="105">
        <v>0</v>
      </c>
      <c r="T2079" s="105">
        <v>73.689193784759439</v>
      </c>
      <c r="U2079" s="105">
        <v>73.689193784759425</v>
      </c>
    </row>
    <row r="2080" spans="1:21">
      <c r="A2080" s="54">
        <v>2078</v>
      </c>
      <c r="B2080" s="104">
        <v>5180</v>
      </c>
      <c r="C2080" s="104">
        <v>5180</v>
      </c>
      <c r="D2080" s="105">
        <v>2153.0000000000005</v>
      </c>
      <c r="E2080" s="105">
        <v>1026760000</v>
      </c>
      <c r="F2080" s="105">
        <v>0</v>
      </c>
      <c r="G2080" s="105">
        <v>100</v>
      </c>
      <c r="H2080" s="105">
        <v>100</v>
      </c>
      <c r="I2080" s="105">
        <v>100</v>
      </c>
      <c r="J2080" s="105">
        <v>100</v>
      </c>
      <c r="K2080" s="105">
        <v>100</v>
      </c>
      <c r="L2080" s="105">
        <v>5.2381335808450737</v>
      </c>
      <c r="M2080" s="105">
        <v>8.9605335081433939</v>
      </c>
      <c r="N2080" s="105">
        <v>14.585393958510778</v>
      </c>
      <c r="O2080" s="105">
        <v>26.356676035831519</v>
      </c>
      <c r="P2080" s="105">
        <v>74.39682887208366</v>
      </c>
      <c r="Q2080" s="105">
        <v>100</v>
      </c>
      <c r="R2080" s="105">
        <v>100</v>
      </c>
      <c r="S2080" s="105">
        <v>0</v>
      </c>
      <c r="T2080" s="105">
        <v>69.128130496284527</v>
      </c>
      <c r="U2080" s="105">
        <v>69.128130496284513</v>
      </c>
    </row>
    <row r="2081" spans="1:21">
      <c r="A2081" s="54">
        <v>2079</v>
      </c>
      <c r="B2081" s="104">
        <v>5181</v>
      </c>
      <c r="C2081" s="104">
        <v>5181</v>
      </c>
      <c r="D2081" s="105">
        <v>288</v>
      </c>
      <c r="E2081" s="105">
        <v>1026760000</v>
      </c>
      <c r="F2081" s="105">
        <v>0</v>
      </c>
      <c r="G2081" s="105">
        <v>100</v>
      </c>
      <c r="H2081" s="105">
        <v>100</v>
      </c>
      <c r="I2081" s="105">
        <v>100</v>
      </c>
      <c r="J2081" s="105">
        <v>100</v>
      </c>
      <c r="K2081" s="105">
        <v>100</v>
      </c>
      <c r="L2081" s="105">
        <v>6.9964741747074282</v>
      </c>
      <c r="M2081" s="105">
        <v>10.572481335005168</v>
      </c>
      <c r="N2081" s="105">
        <v>15.858722002507751</v>
      </c>
      <c r="O2081" s="105">
        <v>27.319000529011696</v>
      </c>
      <c r="P2081" s="105">
        <v>79.469339931543885</v>
      </c>
      <c r="Q2081" s="105">
        <v>100</v>
      </c>
      <c r="R2081" s="105">
        <v>100</v>
      </c>
      <c r="S2081" s="105">
        <v>0</v>
      </c>
      <c r="T2081" s="105">
        <v>70.018001497731333</v>
      </c>
      <c r="U2081" s="105">
        <v>70.018001497731319</v>
      </c>
    </row>
    <row r="2082" spans="1:21">
      <c r="A2082" s="54">
        <v>2080</v>
      </c>
      <c r="B2082" s="104">
        <v>5182</v>
      </c>
      <c r="C2082" s="104">
        <v>5182</v>
      </c>
      <c r="D2082" s="105">
        <v>4582</v>
      </c>
      <c r="E2082" s="105">
        <v>1026760000</v>
      </c>
      <c r="F2082" s="105">
        <v>0</v>
      </c>
      <c r="G2082" s="105">
        <v>100</v>
      </c>
      <c r="H2082" s="105">
        <v>100</v>
      </c>
      <c r="I2082" s="105">
        <v>100</v>
      </c>
      <c r="J2082" s="105">
        <v>100</v>
      </c>
      <c r="K2082" s="105">
        <v>100</v>
      </c>
      <c r="L2082" s="105">
        <v>14.497652204437436</v>
      </c>
      <c r="M2082" s="105">
        <v>20.38978543179568</v>
      </c>
      <c r="N2082" s="105">
        <v>32.757360201901257</v>
      </c>
      <c r="O2082" s="105">
        <v>65.207398106733834</v>
      </c>
      <c r="P2082" s="105">
        <v>100</v>
      </c>
      <c r="Q2082" s="105">
        <v>100</v>
      </c>
      <c r="R2082" s="105">
        <v>100</v>
      </c>
      <c r="S2082" s="105">
        <v>0</v>
      </c>
      <c r="T2082" s="105">
        <v>77.737682995405692</v>
      </c>
      <c r="U2082" s="105">
        <v>77.737682995405663</v>
      </c>
    </row>
    <row r="2083" spans="1:21">
      <c r="A2083" s="54">
        <v>2081</v>
      </c>
      <c r="B2083" s="104">
        <v>5183</v>
      </c>
      <c r="C2083" s="104">
        <v>5183</v>
      </c>
      <c r="D2083" s="105">
        <v>7848</v>
      </c>
      <c r="E2083" s="105">
        <v>8494690000</v>
      </c>
      <c r="F2083" s="105">
        <v>0</v>
      </c>
      <c r="G2083" s="105">
        <v>29.218126906042496</v>
      </c>
      <c r="H2083" s="105">
        <v>33.41769204443618</v>
      </c>
      <c r="I2083" s="105">
        <v>30.08735563140079</v>
      </c>
      <c r="J2083" s="105">
        <v>30.465502973592546</v>
      </c>
      <c r="K2083" s="105">
        <v>27.842202448477781</v>
      </c>
      <c r="L2083" s="105">
        <v>26.833130018961047</v>
      </c>
      <c r="M2083" s="105">
        <v>24.141521906514559</v>
      </c>
      <c r="N2083" s="105">
        <v>19.691024009052903</v>
      </c>
      <c r="O2083" s="105">
        <v>17.894874182240745</v>
      </c>
      <c r="P2083" s="105">
        <v>21.084857818847617</v>
      </c>
      <c r="Q2083" s="105">
        <v>24.366393082298302</v>
      </c>
      <c r="R2083" s="105">
        <v>26.037210572491666</v>
      </c>
      <c r="S2083" s="105">
        <v>0</v>
      </c>
      <c r="T2083" s="105">
        <v>25.923324299529725</v>
      </c>
      <c r="U2083" s="105">
        <v>25.923324299529718</v>
      </c>
    </row>
    <row r="2084" spans="1:21">
      <c r="A2084" s="54">
        <v>2082</v>
      </c>
      <c r="B2084" s="104">
        <v>5184</v>
      </c>
      <c r="C2084" s="104">
        <v>5184</v>
      </c>
      <c r="D2084" s="105">
        <v>2588</v>
      </c>
      <c r="E2084" s="105">
        <v>1026760000</v>
      </c>
      <c r="F2084" s="105">
        <v>0</v>
      </c>
      <c r="G2084" s="105">
        <v>100</v>
      </c>
      <c r="H2084" s="105">
        <v>100</v>
      </c>
      <c r="I2084" s="105">
        <v>97.131395271582818</v>
      </c>
      <c r="J2084" s="105">
        <v>97.131650943209138</v>
      </c>
      <c r="K2084" s="105">
        <v>99.90710220509969</v>
      </c>
      <c r="L2084" s="105">
        <v>74.009317586678407</v>
      </c>
      <c r="M2084" s="105">
        <v>95.154692881597953</v>
      </c>
      <c r="N2084" s="105">
        <v>100</v>
      </c>
      <c r="O2084" s="105">
        <v>100</v>
      </c>
      <c r="P2084" s="105">
        <v>100</v>
      </c>
      <c r="Q2084" s="105">
        <v>100</v>
      </c>
      <c r="R2084" s="105">
        <v>100</v>
      </c>
      <c r="S2084" s="105">
        <v>0</v>
      </c>
      <c r="T2084" s="105">
        <v>96.944513240680678</v>
      </c>
      <c r="U2084" s="105">
        <v>96.944513240680635</v>
      </c>
    </row>
    <row r="2085" spans="1:21">
      <c r="A2085" s="54">
        <v>2083</v>
      </c>
      <c r="B2085" s="104">
        <v>5185</v>
      </c>
      <c r="C2085" s="104">
        <v>5185</v>
      </c>
      <c r="D2085" s="105">
        <v>2277</v>
      </c>
      <c r="E2085" s="105">
        <v>1026760000</v>
      </c>
      <c r="F2085" s="105">
        <v>0</v>
      </c>
      <c r="G2085" s="105">
        <v>59.267610623926991</v>
      </c>
      <c r="H2085" s="105">
        <v>61.347175908977043</v>
      </c>
      <c r="I2085" s="105">
        <v>52.190880997189431</v>
      </c>
      <c r="J2085" s="105">
        <v>52.981651928641753</v>
      </c>
      <c r="K2085" s="105">
        <v>54.637328555151385</v>
      </c>
      <c r="L2085" s="105">
        <v>39.964881214786239</v>
      </c>
      <c r="M2085" s="105">
        <v>51.237027192431974</v>
      </c>
      <c r="N2085" s="105">
        <v>57.09268743852963</v>
      </c>
      <c r="O2085" s="105">
        <v>56.311225001031836</v>
      </c>
      <c r="P2085" s="105">
        <v>81.320675036566485</v>
      </c>
      <c r="Q2085" s="105">
        <v>67.965267768591772</v>
      </c>
      <c r="R2085" s="105">
        <v>56.766799433791562</v>
      </c>
      <c r="S2085" s="105">
        <v>0</v>
      </c>
      <c r="T2085" s="105">
        <v>57.590267591634678</v>
      </c>
      <c r="U2085" s="105">
        <v>57.590267591634685</v>
      </c>
    </row>
    <row r="2086" spans="1:21">
      <c r="A2086" s="54">
        <v>2084</v>
      </c>
      <c r="B2086" s="104">
        <v>5186</v>
      </c>
      <c r="C2086" s="104">
        <v>5186</v>
      </c>
      <c r="D2086" s="105">
        <v>378.99999999999994</v>
      </c>
      <c r="E2086" s="105">
        <v>1026760000</v>
      </c>
      <c r="F2086" s="105">
        <v>0</v>
      </c>
      <c r="G2086" s="105">
        <v>57.822410890302812</v>
      </c>
      <c r="H2086" s="105">
        <v>59.851267412769566</v>
      </c>
      <c r="I2086" s="105">
        <v>47.447047434860721</v>
      </c>
      <c r="J2086" s="105">
        <v>52.981930828691517</v>
      </c>
      <c r="K2086" s="105">
        <v>54.637759989150503</v>
      </c>
      <c r="L2086" s="105">
        <v>39.965031496806347</v>
      </c>
      <c r="M2086" s="105">
        <v>51.979553626214596</v>
      </c>
      <c r="N2086" s="105">
        <v>58.771884127898147</v>
      </c>
      <c r="O2086" s="105">
        <v>55.506820686258237</v>
      </c>
      <c r="P2086" s="105">
        <v>65.058415392714011</v>
      </c>
      <c r="Q2086" s="105">
        <v>59.470500861389262</v>
      </c>
      <c r="R2086" s="105">
        <v>58.426066711405866</v>
      </c>
      <c r="S2086" s="105">
        <v>0</v>
      </c>
      <c r="T2086" s="105">
        <v>55.159890788205132</v>
      </c>
      <c r="U2086" s="105">
        <v>55.159890788205132</v>
      </c>
    </row>
    <row r="2087" spans="1:21">
      <c r="A2087" s="54">
        <v>2085</v>
      </c>
      <c r="B2087" s="104">
        <v>5187</v>
      </c>
      <c r="C2087" s="104">
        <v>5187</v>
      </c>
      <c r="D2087" s="105">
        <v>1367.0000000000002</v>
      </c>
      <c r="E2087" s="105">
        <v>1026760000</v>
      </c>
      <c r="F2087" s="105">
        <v>0</v>
      </c>
      <c r="G2087" s="105">
        <v>35.357439969447412</v>
      </c>
      <c r="H2087" s="105">
        <v>30.094060093389146</v>
      </c>
      <c r="I2087" s="105">
        <v>25.951118812820258</v>
      </c>
      <c r="J2087" s="105">
        <v>35.681520679309791</v>
      </c>
      <c r="K2087" s="105">
        <v>36.808402437537957</v>
      </c>
      <c r="L2087" s="105">
        <v>28.692504260526281</v>
      </c>
      <c r="M2087" s="105">
        <v>33.868568555656346</v>
      </c>
      <c r="N2087" s="105">
        <v>39.181256085265424</v>
      </c>
      <c r="O2087" s="105">
        <v>38.42777039131802</v>
      </c>
      <c r="P2087" s="105">
        <v>35.251508277257471</v>
      </c>
      <c r="Q2087" s="105">
        <v>36.33142894059565</v>
      </c>
      <c r="R2087" s="105">
        <v>29.773854186424639</v>
      </c>
      <c r="S2087" s="105">
        <v>0</v>
      </c>
      <c r="T2087" s="105">
        <v>33.784952724129028</v>
      </c>
      <c r="U2087" s="105">
        <v>33.784952724129028</v>
      </c>
    </row>
    <row r="2088" spans="1:21">
      <c r="A2088" s="54">
        <v>2086</v>
      </c>
      <c r="B2088" s="104">
        <v>5188</v>
      </c>
      <c r="C2088" s="104">
        <v>5188</v>
      </c>
      <c r="D2088" s="105">
        <v>63</v>
      </c>
      <c r="E2088" s="105">
        <v>1026760000</v>
      </c>
      <c r="F2088" s="105">
        <v>0</v>
      </c>
      <c r="G2088" s="105">
        <v>33.302492892204022</v>
      </c>
      <c r="H2088" s="105">
        <v>33.622272118675198</v>
      </c>
      <c r="I2088" s="105">
        <v>26.641890217937153</v>
      </c>
      <c r="J2088" s="105">
        <v>28.199911498765552</v>
      </c>
      <c r="K2088" s="105">
        <v>29.633805305878774</v>
      </c>
      <c r="L2088" s="105">
        <v>20.815119605774843</v>
      </c>
      <c r="M2088" s="105">
        <v>24.07522964275346</v>
      </c>
      <c r="N2088" s="105">
        <v>27.37320630614434</v>
      </c>
      <c r="O2088" s="105">
        <v>29.385942063949074</v>
      </c>
      <c r="P2088" s="105">
        <v>38.574655731328612</v>
      </c>
      <c r="Q2088" s="105">
        <v>36.292745839398989</v>
      </c>
      <c r="R2088" s="105">
        <v>34.332205247096837</v>
      </c>
      <c r="S2088" s="105">
        <v>0</v>
      </c>
      <c r="T2088" s="105">
        <v>30.187456372492239</v>
      </c>
      <c r="U2088" s="105">
        <v>30.187456372492242</v>
      </c>
    </row>
    <row r="2089" spans="1:21">
      <c r="A2089" s="54">
        <v>2087</v>
      </c>
      <c r="B2089" s="104">
        <v>5191</v>
      </c>
      <c r="C2089" s="104">
        <v>5191</v>
      </c>
      <c r="D2089" s="105">
        <v>8190</v>
      </c>
      <c r="E2089" s="105">
        <v>12729000000</v>
      </c>
      <c r="F2089" s="105">
        <v>0</v>
      </c>
      <c r="G2089" s="105">
        <v>24.343376810136803</v>
      </c>
      <c r="H2089" s="105">
        <v>24.571812445832329</v>
      </c>
      <c r="I2089" s="105">
        <v>20.515361137599093</v>
      </c>
      <c r="J2089" s="105">
        <v>20.935319196291548</v>
      </c>
      <c r="K2089" s="105">
        <v>19.968826042292417</v>
      </c>
      <c r="L2089" s="105">
        <v>23.878601179256719</v>
      </c>
      <c r="M2089" s="105">
        <v>26.385829586263387</v>
      </c>
      <c r="N2089" s="105">
        <v>26.494903622935954</v>
      </c>
      <c r="O2089" s="105">
        <v>26.694950582238775</v>
      </c>
      <c r="P2089" s="105">
        <v>28.615997520063722</v>
      </c>
      <c r="Q2089" s="105">
        <v>27.75002256770399</v>
      </c>
      <c r="R2089" s="105">
        <v>25.18523485308901</v>
      </c>
      <c r="S2089" s="105">
        <v>0</v>
      </c>
      <c r="T2089" s="105">
        <v>24.611686295308644</v>
      </c>
      <c r="U2089" s="105">
        <v>24.611686295308644</v>
      </c>
    </row>
    <row r="2090" spans="1:21">
      <c r="A2090" s="54">
        <v>2088</v>
      </c>
      <c r="B2090" s="104">
        <v>5192</v>
      </c>
      <c r="C2090" s="104">
        <v>5192</v>
      </c>
      <c r="D2090" s="105">
        <v>1578</v>
      </c>
      <c r="E2090" s="105">
        <v>3131360000</v>
      </c>
      <c r="F2090" s="105">
        <v>0</v>
      </c>
      <c r="G2090" s="105">
        <v>16.317685534408174</v>
      </c>
      <c r="H2090" s="105">
        <v>17.065685355190798</v>
      </c>
      <c r="I2090" s="105">
        <v>14.729505121863985</v>
      </c>
      <c r="J2090" s="105">
        <v>14.15031390505608</v>
      </c>
      <c r="K2090" s="105">
        <v>16.841865687800603</v>
      </c>
      <c r="L2090" s="105">
        <v>19.347482097530882</v>
      </c>
      <c r="M2090" s="105">
        <v>26.562084535787726</v>
      </c>
      <c r="N2090" s="105">
        <v>30.764729396250921</v>
      </c>
      <c r="O2090" s="105">
        <v>29.733417056962253</v>
      </c>
      <c r="P2090" s="105">
        <v>25.343741694292259</v>
      </c>
      <c r="Q2090" s="105">
        <v>22.625600617201272</v>
      </c>
      <c r="R2090" s="105">
        <v>18.517633617205458</v>
      </c>
      <c r="S2090" s="105">
        <v>0</v>
      </c>
      <c r="T2090" s="105">
        <v>20.999978718295868</v>
      </c>
      <c r="U2090" s="105">
        <v>20.999978718295868</v>
      </c>
    </row>
    <row r="2091" spans="1:21">
      <c r="A2091" s="54">
        <v>2089</v>
      </c>
      <c r="B2091" s="104">
        <v>5193</v>
      </c>
      <c r="C2091" s="104">
        <v>5193</v>
      </c>
      <c r="D2091" s="105">
        <v>2940</v>
      </c>
      <c r="E2091" s="105">
        <v>1026760000</v>
      </c>
      <c r="F2091" s="105">
        <v>0</v>
      </c>
      <c r="G2091" s="105">
        <v>31.220194305512425</v>
      </c>
      <c r="H2091" s="105">
        <v>31.220437788411569</v>
      </c>
      <c r="I2091" s="105">
        <v>25.901635910655724</v>
      </c>
      <c r="J2091" s="105">
        <v>25.901299238567216</v>
      </c>
      <c r="K2091" s="105">
        <v>27.10689167323201</v>
      </c>
      <c r="L2091" s="105">
        <v>35.68017568599489</v>
      </c>
      <c r="M2091" s="105">
        <v>47.899414724498016</v>
      </c>
      <c r="N2091" s="105">
        <v>57.322552179640859</v>
      </c>
      <c r="O2091" s="105">
        <v>58.277851339315717</v>
      </c>
      <c r="P2091" s="105">
        <v>47.899915150152793</v>
      </c>
      <c r="Q2091" s="105">
        <v>40.192353011464917</v>
      </c>
      <c r="R2091" s="105">
        <v>33.948483553020914</v>
      </c>
      <c r="S2091" s="105">
        <v>0</v>
      </c>
      <c r="T2091" s="105">
        <v>38.547600380038922</v>
      </c>
      <c r="U2091" s="105">
        <v>38.547600380038915</v>
      </c>
    </row>
    <row r="2092" spans="1:21">
      <c r="A2092" s="54">
        <v>2090</v>
      </c>
      <c r="B2092" s="104">
        <v>5194</v>
      </c>
      <c r="C2092" s="104">
        <v>5194</v>
      </c>
      <c r="D2092" s="105">
        <v>3066</v>
      </c>
      <c r="E2092" s="105">
        <v>1026760000</v>
      </c>
      <c r="F2092" s="105">
        <v>0</v>
      </c>
      <c r="G2092" s="105">
        <v>42.643768607889385</v>
      </c>
      <c r="H2092" s="105">
        <v>43.170234886999111</v>
      </c>
      <c r="I2092" s="105">
        <v>35.321101271181092</v>
      </c>
      <c r="J2092" s="105">
        <v>35.321101271181092</v>
      </c>
      <c r="K2092" s="105">
        <v>36.424885685905515</v>
      </c>
      <c r="L2092" s="105">
        <v>48.566514247874018</v>
      </c>
      <c r="M2092" s="105">
        <v>66.605380017140945</v>
      </c>
      <c r="N2092" s="105">
        <v>77.706422818037609</v>
      </c>
      <c r="O2092" s="105">
        <v>79.472477876644518</v>
      </c>
      <c r="P2092" s="105">
        <v>65.977151444761489</v>
      </c>
      <c r="Q2092" s="105">
        <v>56.399823009231596</v>
      </c>
      <c r="R2092" s="105">
        <v>47.253905764491336</v>
      </c>
      <c r="S2092" s="105">
        <v>0</v>
      </c>
      <c r="T2092" s="105">
        <v>52.905230575111482</v>
      </c>
      <c r="U2092" s="105">
        <v>52.905230575111482</v>
      </c>
    </row>
    <row r="2093" spans="1:21">
      <c r="A2093" s="54">
        <v>2091</v>
      </c>
      <c r="B2093" s="104">
        <v>5195</v>
      </c>
      <c r="C2093" s="104">
        <v>5195</v>
      </c>
      <c r="D2093" s="105">
        <v>9167</v>
      </c>
      <c r="E2093" s="105">
        <v>11728000000</v>
      </c>
      <c r="F2093" s="105">
        <v>0</v>
      </c>
      <c r="G2093" s="105">
        <v>10.83689802810115</v>
      </c>
      <c r="H2093" s="105">
        <v>11.981729112491584</v>
      </c>
      <c r="I2093" s="105">
        <v>10.711343643708105</v>
      </c>
      <c r="J2093" s="105">
        <v>11.519205522880776</v>
      </c>
      <c r="K2093" s="105">
        <v>11.644520854480978</v>
      </c>
      <c r="L2093" s="105">
        <v>12.721050558382938</v>
      </c>
      <c r="M2093" s="105">
        <v>12.591423757742806</v>
      </c>
      <c r="N2093" s="105">
        <v>11.425218473563664</v>
      </c>
      <c r="O2093" s="105">
        <v>10.626037020995502</v>
      </c>
      <c r="P2093" s="105">
        <v>9.9619482688657754</v>
      </c>
      <c r="Q2093" s="105">
        <v>10.205271558078863</v>
      </c>
      <c r="R2093" s="105">
        <v>10.505602759332779</v>
      </c>
      <c r="S2093" s="105">
        <v>0</v>
      </c>
      <c r="T2093" s="105">
        <v>11.227520796552076</v>
      </c>
      <c r="U2093" s="105">
        <v>11.227520796552078</v>
      </c>
    </row>
    <row r="2094" spans="1:21">
      <c r="A2094" s="54">
        <v>2092</v>
      </c>
      <c r="B2094" s="104">
        <v>5196</v>
      </c>
      <c r="C2094" s="104">
        <v>5196</v>
      </c>
      <c r="D2094" s="105">
        <v>1246</v>
      </c>
      <c r="E2094" s="105">
        <v>1026760000</v>
      </c>
      <c r="F2094" s="105">
        <v>0</v>
      </c>
      <c r="G2094" s="105">
        <v>94.504126173631448</v>
      </c>
      <c r="H2094" s="105">
        <v>94.504126173631448</v>
      </c>
      <c r="I2094" s="105">
        <v>76.014188444007914</v>
      </c>
      <c r="J2094" s="105">
        <v>76.014583656188492</v>
      </c>
      <c r="K2094" s="105">
        <v>77.704810453495483</v>
      </c>
      <c r="L2094" s="105">
        <v>99.904882991913482</v>
      </c>
      <c r="M2094" s="105">
        <v>100</v>
      </c>
      <c r="N2094" s="105">
        <v>100</v>
      </c>
      <c r="O2094" s="105">
        <v>100</v>
      </c>
      <c r="P2094" s="105">
        <v>100</v>
      </c>
      <c r="Q2094" s="105">
        <v>100</v>
      </c>
      <c r="R2094" s="105">
        <v>100</v>
      </c>
      <c r="S2094" s="105">
        <v>0</v>
      </c>
      <c r="T2094" s="105">
        <v>93.220559824405697</v>
      </c>
      <c r="U2094" s="105">
        <v>93.220559824405669</v>
      </c>
    </row>
    <row r="2095" spans="1:21">
      <c r="A2095" s="54">
        <v>2093</v>
      </c>
      <c r="B2095" s="104">
        <v>5197</v>
      </c>
      <c r="C2095" s="104">
        <v>5197</v>
      </c>
      <c r="D2095" s="105">
        <v>1047</v>
      </c>
      <c r="E2095" s="105">
        <v>3131360000</v>
      </c>
      <c r="F2095" s="105">
        <v>0</v>
      </c>
      <c r="G2095" s="105">
        <v>24.75784760797389</v>
      </c>
      <c r="H2095" s="105">
        <v>24.117123981244863</v>
      </c>
      <c r="I2095" s="105">
        <v>19.695651251349972</v>
      </c>
      <c r="J2095" s="105">
        <v>19.695651251349972</v>
      </c>
      <c r="K2095" s="105">
        <v>21.393710064733042</v>
      </c>
      <c r="L2095" s="105">
        <v>29.195413072875112</v>
      </c>
      <c r="M2095" s="105">
        <v>42.781718604695861</v>
      </c>
      <c r="N2095" s="105">
        <v>61.799286061079442</v>
      </c>
      <c r="O2095" s="105">
        <v>49.153038507185123</v>
      </c>
      <c r="P2095" s="105">
        <v>40.994256364618842</v>
      </c>
      <c r="Q2095" s="105">
        <v>34.406453655378257</v>
      </c>
      <c r="R2095" s="105">
        <v>29.112380659302868</v>
      </c>
      <c r="S2095" s="105">
        <v>0</v>
      </c>
      <c r="T2095" s="105">
        <v>33.091877590148933</v>
      </c>
      <c r="U2095" s="105">
        <v>33.09187759014894</v>
      </c>
    </row>
    <row r="2096" spans="1:21">
      <c r="A2096" s="54">
        <v>2094</v>
      </c>
      <c r="B2096" s="104">
        <v>5198</v>
      </c>
      <c r="C2096" s="104">
        <v>5198</v>
      </c>
      <c r="D2096" s="105">
        <v>2486</v>
      </c>
      <c r="E2096" s="105">
        <v>1026760000</v>
      </c>
      <c r="F2096" s="105">
        <v>0</v>
      </c>
      <c r="G2096" s="105">
        <v>61.347418116581565</v>
      </c>
      <c r="H2096" s="105">
        <v>60.28946596287809</v>
      </c>
      <c r="I2096" s="105">
        <v>48.566514247874018</v>
      </c>
      <c r="J2096" s="105">
        <v>47.901219532149703</v>
      </c>
      <c r="K2096" s="105">
        <v>49.954391927613919</v>
      </c>
      <c r="L2096" s="105">
        <v>65.977411941216687</v>
      </c>
      <c r="M2096" s="105">
        <v>87.419955770630352</v>
      </c>
      <c r="N2096" s="105">
        <v>100</v>
      </c>
      <c r="O2096" s="105">
        <v>100</v>
      </c>
      <c r="P2096" s="105">
        <v>97.133156356217839</v>
      </c>
      <c r="Q2096" s="105">
        <v>83.256991151075638</v>
      </c>
      <c r="R2096" s="105">
        <v>69.935872566903555</v>
      </c>
      <c r="S2096" s="105">
        <v>0</v>
      </c>
      <c r="T2096" s="105">
        <v>72.648533131095107</v>
      </c>
      <c r="U2096" s="105">
        <v>72.648533131095107</v>
      </c>
    </row>
    <row r="2097" spans="1:21">
      <c r="A2097" s="54">
        <v>2095</v>
      </c>
      <c r="B2097" s="104">
        <v>5199</v>
      </c>
      <c r="C2097" s="104">
        <v>5199</v>
      </c>
      <c r="D2097" s="105">
        <v>1003.9999999999999</v>
      </c>
      <c r="E2097" s="105">
        <v>1026760000</v>
      </c>
      <c r="F2097" s="105">
        <v>0</v>
      </c>
      <c r="G2097" s="105">
        <v>100</v>
      </c>
      <c r="H2097" s="105">
        <v>100</v>
      </c>
      <c r="I2097" s="105">
        <v>100</v>
      </c>
      <c r="J2097" s="105">
        <v>100</v>
      </c>
      <c r="K2097" s="105">
        <v>100</v>
      </c>
      <c r="L2097" s="105">
        <v>100</v>
      </c>
      <c r="M2097" s="105">
        <v>100</v>
      </c>
      <c r="N2097" s="105">
        <v>100</v>
      </c>
      <c r="O2097" s="105">
        <v>100</v>
      </c>
      <c r="P2097" s="105">
        <v>100</v>
      </c>
      <c r="Q2097" s="105">
        <v>100</v>
      </c>
      <c r="R2097" s="105">
        <v>100</v>
      </c>
      <c r="S2097" s="105">
        <v>0</v>
      </c>
      <c r="T2097" s="105">
        <v>100</v>
      </c>
      <c r="U2097" s="105">
        <v>100.00000000000006</v>
      </c>
    </row>
    <row r="2098" spans="1:21">
      <c r="A2098" s="54">
        <v>2096</v>
      </c>
      <c r="B2098" s="104">
        <v>5200</v>
      </c>
      <c r="C2098" s="104">
        <v>5200</v>
      </c>
      <c r="D2098" s="105">
        <v>0</v>
      </c>
      <c r="E2098" s="105">
        <v>1026760000</v>
      </c>
      <c r="F2098" s="105">
        <v>0</v>
      </c>
      <c r="G2098" s="105">
        <v>97.121618730855857</v>
      </c>
      <c r="H2098" s="105">
        <v>100</v>
      </c>
      <c r="I2098" s="105">
        <v>100</v>
      </c>
      <c r="J2098" s="105">
        <v>100</v>
      </c>
      <c r="K2098" s="105">
        <v>100</v>
      </c>
      <c r="L2098" s="105">
        <v>62.442326412255781</v>
      </c>
      <c r="M2098" s="105">
        <v>39.963088903843698</v>
      </c>
      <c r="N2098" s="105">
        <v>37.701027267777071</v>
      </c>
      <c r="O2098" s="105">
        <v>39.388869313983648</v>
      </c>
      <c r="P2098" s="105">
        <v>63.570514078378373</v>
      </c>
      <c r="Q2098" s="105">
        <v>74.391027112995957</v>
      </c>
      <c r="R2098" s="105">
        <v>83.247101769305004</v>
      </c>
      <c r="S2098" s="105">
        <v>0</v>
      </c>
      <c r="T2098" s="105">
        <v>0</v>
      </c>
      <c r="U2098" s="105">
        <v>0</v>
      </c>
    </row>
    <row r="2099" spans="1:21">
      <c r="A2099" s="54">
        <v>2097</v>
      </c>
      <c r="B2099" s="104">
        <v>5201</v>
      </c>
      <c r="C2099" s="104">
        <v>5201</v>
      </c>
      <c r="D2099" s="105">
        <v>3085.0000000000005</v>
      </c>
      <c r="E2099" s="105">
        <v>1026760000</v>
      </c>
      <c r="F2099" s="105">
        <v>0</v>
      </c>
      <c r="G2099" s="105">
        <v>8.2468182947828552</v>
      </c>
      <c r="H2099" s="105">
        <v>10.53208119574678</v>
      </c>
      <c r="I2099" s="105">
        <v>10.641907129091948</v>
      </c>
      <c r="J2099" s="105">
        <v>12.715094389047023</v>
      </c>
      <c r="K2099" s="105">
        <v>13.986603827951724</v>
      </c>
      <c r="L2099" s="105">
        <v>5.0844757565292023</v>
      </c>
      <c r="M2099" s="105">
        <v>2.826306891536035</v>
      </c>
      <c r="N2099" s="105">
        <v>2.7018335322725133</v>
      </c>
      <c r="O2099" s="105">
        <v>2.9094293536817006</v>
      </c>
      <c r="P2099" s="105">
        <v>4.8263375157635382</v>
      </c>
      <c r="Q2099" s="105">
        <v>6.1023576910784136</v>
      </c>
      <c r="R2099" s="105">
        <v>6.7005490661505878</v>
      </c>
      <c r="S2099" s="105">
        <v>0</v>
      </c>
      <c r="T2099" s="105">
        <v>7.2728162203026931</v>
      </c>
      <c r="U2099" s="105">
        <v>7.2728162203026905</v>
      </c>
    </row>
    <row r="2100" spans="1:21">
      <c r="A2100" s="54">
        <v>2098</v>
      </c>
      <c r="B2100" s="104">
        <v>5202</v>
      </c>
      <c r="C2100" s="104">
        <v>5202</v>
      </c>
      <c r="D2100" s="105">
        <v>0</v>
      </c>
      <c r="E2100" s="105">
        <v>1026760000</v>
      </c>
      <c r="F2100" s="105">
        <v>0</v>
      </c>
      <c r="G2100" s="105">
        <v>4.1683128025778426</v>
      </c>
      <c r="H2100" s="105">
        <v>5.1332114273959952</v>
      </c>
      <c r="I2100" s="105">
        <v>5.1435787443149348</v>
      </c>
      <c r="J2100" s="105">
        <v>4.9778103857197031</v>
      </c>
      <c r="K2100" s="105">
        <v>7.5691062581146413</v>
      </c>
      <c r="L2100" s="105">
        <v>3.6597876520217727</v>
      </c>
      <c r="M2100" s="105">
        <v>2.5103568567888042</v>
      </c>
      <c r="N2100" s="105">
        <v>2.4248816294749682</v>
      </c>
      <c r="O2100" s="105">
        <v>2.4723749300795648</v>
      </c>
      <c r="P2100" s="105">
        <v>2.7172051444309653</v>
      </c>
      <c r="Q2100" s="105">
        <v>3.0830662294433098</v>
      </c>
      <c r="R2100" s="105">
        <v>3.1893541759653199</v>
      </c>
      <c r="S2100" s="105">
        <v>0</v>
      </c>
      <c r="T2100" s="105">
        <v>0</v>
      </c>
      <c r="U2100" s="105">
        <v>0</v>
      </c>
    </row>
    <row r="2101" spans="1:21">
      <c r="A2101" s="54">
        <v>2099</v>
      </c>
      <c r="B2101" s="104">
        <v>5203</v>
      </c>
      <c r="C2101" s="104">
        <v>5203</v>
      </c>
      <c r="D2101" s="105">
        <v>0</v>
      </c>
      <c r="E2101" s="105">
        <v>1026760000</v>
      </c>
      <c r="F2101" s="105">
        <v>0</v>
      </c>
      <c r="G2101" s="105">
        <v>6.3120525308552171</v>
      </c>
      <c r="H2101" s="105">
        <v>8.1427435982064029</v>
      </c>
      <c r="I2101" s="105">
        <v>9.2510216760206774</v>
      </c>
      <c r="J2101" s="105">
        <v>11.31666611019855</v>
      </c>
      <c r="K2101" s="105">
        <v>12.856349652977721</v>
      </c>
      <c r="L2101" s="105">
        <v>2.5198537961520016</v>
      </c>
      <c r="M2101" s="105">
        <v>1.1070604212457269</v>
      </c>
      <c r="N2101" s="105">
        <v>1.2403758812571668</v>
      </c>
      <c r="O2101" s="105">
        <v>1.5588909745894772</v>
      </c>
      <c r="P2101" s="105">
        <v>2.8360390845009542</v>
      </c>
      <c r="Q2101" s="105">
        <v>3.8897004858714319</v>
      </c>
      <c r="R2101" s="105">
        <v>4.9670904056715264</v>
      </c>
      <c r="S2101" s="105">
        <v>0</v>
      </c>
      <c r="T2101" s="105">
        <v>0</v>
      </c>
      <c r="U2101" s="105">
        <v>0</v>
      </c>
    </row>
    <row r="2102" spans="1:21">
      <c r="A2102" s="54">
        <v>2100</v>
      </c>
      <c r="B2102" s="104">
        <v>5204</v>
      </c>
      <c r="C2102" s="104">
        <v>5204</v>
      </c>
      <c r="D2102" s="105">
        <v>0</v>
      </c>
      <c r="E2102" s="105">
        <v>1026760000</v>
      </c>
      <c r="F2102" s="105">
        <v>0</v>
      </c>
      <c r="G2102" s="105">
        <v>8.2280637779057404</v>
      </c>
      <c r="H2102" s="105">
        <v>11.503019782747312</v>
      </c>
      <c r="I2102" s="105">
        <v>12.716098565854324</v>
      </c>
      <c r="J2102" s="105">
        <v>15.82319957289566</v>
      </c>
      <c r="K2102" s="105">
        <v>18.213162008385105</v>
      </c>
      <c r="L2102" s="105">
        <v>1.0578316889087014</v>
      </c>
      <c r="M2102" s="105">
        <v>0.79929762413941485</v>
      </c>
      <c r="N2102" s="105">
        <v>1.239909350975362</v>
      </c>
      <c r="O2102" s="105">
        <v>1.4935539818637118</v>
      </c>
      <c r="P2102" s="105">
        <v>3.0042329085996045</v>
      </c>
      <c r="Q2102" s="105">
        <v>4.4192291559708234</v>
      </c>
      <c r="R2102" s="105">
        <v>6.1674199393473357</v>
      </c>
      <c r="S2102" s="105">
        <v>0</v>
      </c>
      <c r="T2102" s="105">
        <v>0</v>
      </c>
      <c r="U2102" s="105">
        <v>0</v>
      </c>
    </row>
    <row r="2103" spans="1:21">
      <c r="A2103" s="54">
        <v>2101</v>
      </c>
      <c r="B2103" s="104">
        <v>5205</v>
      </c>
      <c r="C2103" s="104">
        <v>5205</v>
      </c>
      <c r="D2103" s="105">
        <v>0</v>
      </c>
      <c r="E2103" s="105">
        <v>1026760000</v>
      </c>
      <c r="F2103" s="105">
        <v>0</v>
      </c>
      <c r="G2103" s="105">
        <v>6.4757909363147048</v>
      </c>
      <c r="H2103" s="105">
        <v>8.4528511759346969</v>
      </c>
      <c r="I2103" s="105">
        <v>9.6600196287567393</v>
      </c>
      <c r="J2103" s="105">
        <v>11.894309883027006</v>
      </c>
      <c r="K2103" s="105">
        <v>13.553981029495889</v>
      </c>
      <c r="L2103" s="105">
        <v>2.1602638490254455</v>
      </c>
      <c r="M2103" s="105">
        <v>0.95290608504937391</v>
      </c>
      <c r="N2103" s="105">
        <v>1.1498605218294122</v>
      </c>
      <c r="O2103" s="105">
        <v>1.4194908914410238</v>
      </c>
      <c r="P2103" s="105">
        <v>2.6920147079368282</v>
      </c>
      <c r="Q2103" s="105">
        <v>3.8301451916002804</v>
      </c>
      <c r="R2103" s="105">
        <v>5.002756946509213</v>
      </c>
      <c r="S2103" s="105">
        <v>0</v>
      </c>
      <c r="T2103" s="105">
        <v>0</v>
      </c>
      <c r="U2103" s="105">
        <v>0</v>
      </c>
    </row>
    <row r="2104" spans="1:21">
      <c r="A2104" s="54">
        <v>2102</v>
      </c>
      <c r="B2104" s="104">
        <v>5206</v>
      </c>
      <c r="C2104" s="104">
        <v>5206</v>
      </c>
      <c r="D2104" s="105">
        <v>0</v>
      </c>
      <c r="E2104" s="105">
        <v>1026760000</v>
      </c>
      <c r="F2104" s="105">
        <v>0</v>
      </c>
      <c r="G2104" s="105">
        <v>11.031315790567634</v>
      </c>
      <c r="H2104" s="105">
        <v>15.6112411351071</v>
      </c>
      <c r="I2104" s="105">
        <v>17.484635528049697</v>
      </c>
      <c r="J2104" s="105">
        <v>21.993252236540503</v>
      </c>
      <c r="K2104" s="105">
        <v>25.340051489927102</v>
      </c>
      <c r="L2104" s="105">
        <v>0.7876405440869283</v>
      </c>
      <c r="M2104" s="105">
        <v>0.85687995726781174</v>
      </c>
      <c r="N2104" s="105">
        <v>1.3593507106495768</v>
      </c>
      <c r="O2104" s="105">
        <v>1.7816964281176155</v>
      </c>
      <c r="P2104" s="105">
        <v>3.5358211381293621</v>
      </c>
      <c r="Q2104" s="105">
        <v>5.6112580729076198</v>
      </c>
      <c r="R2104" s="105">
        <v>8.0947386703933795</v>
      </c>
      <c r="S2104" s="105">
        <v>0</v>
      </c>
      <c r="T2104" s="105">
        <v>0</v>
      </c>
      <c r="U2104" s="105">
        <v>0</v>
      </c>
    </row>
    <row r="2105" spans="1:21">
      <c r="A2105" s="54">
        <v>2103</v>
      </c>
      <c r="B2105" s="104">
        <v>5207</v>
      </c>
      <c r="C2105" s="104">
        <v>5207</v>
      </c>
      <c r="D2105" s="105">
        <v>0</v>
      </c>
      <c r="E2105" s="105">
        <v>1026760000</v>
      </c>
      <c r="F2105" s="105">
        <v>0</v>
      </c>
      <c r="G2105" s="105">
        <v>15.473128785884684</v>
      </c>
      <c r="H2105" s="105">
        <v>21.993252236540503</v>
      </c>
      <c r="I2105" s="105">
        <v>24.800901458226523</v>
      </c>
      <c r="J2105" s="105">
        <v>31.222563442945891</v>
      </c>
      <c r="K2105" s="105">
        <v>36.050794903195253</v>
      </c>
      <c r="L2105" s="105">
        <v>0.60061438543689116</v>
      </c>
      <c r="M2105" s="105">
        <v>0.77995474642800044</v>
      </c>
      <c r="N2105" s="105">
        <v>1.3366181005675832</v>
      </c>
      <c r="O2105" s="105">
        <v>1.7872588465827648</v>
      </c>
      <c r="P2105" s="105">
        <v>4.2438435747693442</v>
      </c>
      <c r="Q2105" s="105">
        <v>7.5814235147790114</v>
      </c>
      <c r="R2105" s="105">
        <v>11.244138603247393</v>
      </c>
      <c r="S2105" s="105">
        <v>0</v>
      </c>
      <c r="T2105" s="105">
        <v>0</v>
      </c>
      <c r="U2105" s="105">
        <v>0</v>
      </c>
    </row>
    <row r="2106" spans="1:21">
      <c r="A2106" s="54">
        <v>2104</v>
      </c>
      <c r="B2106" s="104">
        <v>5208</v>
      </c>
      <c r="C2106" s="104">
        <v>5208</v>
      </c>
      <c r="D2106" s="105">
        <v>438</v>
      </c>
      <c r="E2106" s="105">
        <v>1026760000</v>
      </c>
      <c r="F2106" s="105">
        <v>0</v>
      </c>
      <c r="G2106" s="105">
        <v>9.6069425978295016</v>
      </c>
      <c r="H2106" s="105">
        <v>13.501649056409031</v>
      </c>
      <c r="I2106" s="105">
        <v>15.00827083952764</v>
      </c>
      <c r="J2106" s="105">
        <v>18.800683363494301</v>
      </c>
      <c r="K2106" s="105">
        <v>21.585969787715673</v>
      </c>
      <c r="L2106" s="105">
        <v>0.8798961075951286</v>
      </c>
      <c r="M2106" s="105">
        <v>0.8857464806509473</v>
      </c>
      <c r="N2106" s="105">
        <v>1.325974824385227</v>
      </c>
      <c r="O2106" s="105">
        <v>1.7287911116388066</v>
      </c>
      <c r="P2106" s="105">
        <v>3.3052241073817958</v>
      </c>
      <c r="Q2106" s="105">
        <v>5.0468055941576262</v>
      </c>
      <c r="R2106" s="105">
        <v>7.1511801750714517</v>
      </c>
      <c r="S2106" s="105">
        <v>0</v>
      </c>
      <c r="T2106" s="105">
        <v>8.235594503821428</v>
      </c>
      <c r="U2106" s="105">
        <v>8.235594503821428</v>
      </c>
    </row>
    <row r="2107" spans="1:21">
      <c r="A2107" s="54">
        <v>2105</v>
      </c>
      <c r="B2107" s="104">
        <v>5209</v>
      </c>
      <c r="C2107" s="104">
        <v>5209</v>
      </c>
      <c r="D2107" s="105">
        <v>438</v>
      </c>
      <c r="E2107" s="105">
        <v>1026760000</v>
      </c>
      <c r="F2107" s="105">
        <v>0</v>
      </c>
      <c r="G2107" s="105">
        <v>7.0502562613103628</v>
      </c>
      <c r="H2107" s="105">
        <v>9.713686404472055</v>
      </c>
      <c r="I2107" s="105">
        <v>10.661363126859571</v>
      </c>
      <c r="J2107" s="105">
        <v>13.195951341924301</v>
      </c>
      <c r="K2107" s="105">
        <v>15.138212578398004</v>
      </c>
      <c r="L2107" s="105">
        <v>1.7315806415498587</v>
      </c>
      <c r="M2107" s="105">
        <v>1.0061651864796259</v>
      </c>
      <c r="N2107" s="105">
        <v>1.1994271087889385</v>
      </c>
      <c r="O2107" s="105">
        <v>1.4556019503707756</v>
      </c>
      <c r="P2107" s="105">
        <v>2.7841776318550475</v>
      </c>
      <c r="Q2107" s="105">
        <v>3.8413140026403703</v>
      </c>
      <c r="R2107" s="105">
        <v>5.3633851313035876</v>
      </c>
      <c r="S2107" s="105">
        <v>0</v>
      </c>
      <c r="T2107" s="105">
        <v>6.0950934471627081</v>
      </c>
      <c r="U2107" s="105">
        <v>6.0950934471627081</v>
      </c>
    </row>
    <row r="2108" spans="1:21">
      <c r="A2108" s="54">
        <v>2106</v>
      </c>
      <c r="B2108" s="104">
        <v>5210</v>
      </c>
      <c r="C2108" s="104">
        <v>5210</v>
      </c>
      <c r="D2108" s="105">
        <v>619</v>
      </c>
      <c r="E2108" s="105">
        <v>1026760000</v>
      </c>
      <c r="F2108" s="105">
        <v>0</v>
      </c>
      <c r="G2108" s="105">
        <v>6.2780216657797743</v>
      </c>
      <c r="H2108" s="105">
        <v>8.1421937878857715</v>
      </c>
      <c r="I2108" s="105">
        <v>8.6588304495536494</v>
      </c>
      <c r="J2108" s="105">
        <v>10.726572608198056</v>
      </c>
      <c r="K2108" s="105">
        <v>12.141932214044994</v>
      </c>
      <c r="L2108" s="105">
        <v>3.004878286238402</v>
      </c>
      <c r="M2108" s="105">
        <v>1.4768987881363911</v>
      </c>
      <c r="N2108" s="105">
        <v>1.5069713879537645</v>
      </c>
      <c r="O2108" s="105">
        <v>1.6902388522147351</v>
      </c>
      <c r="P2108" s="105">
        <v>2.8786897838376229</v>
      </c>
      <c r="Q2108" s="105">
        <v>4.0803371957747538</v>
      </c>
      <c r="R2108" s="105">
        <v>5.0532631038140661</v>
      </c>
      <c r="S2108" s="105">
        <v>0</v>
      </c>
      <c r="T2108" s="105">
        <v>5.4699023436193306</v>
      </c>
      <c r="U2108" s="105">
        <v>5.4699023436193333</v>
      </c>
    </row>
    <row r="2109" spans="1:21">
      <c r="A2109" s="54">
        <v>2107</v>
      </c>
      <c r="B2109" s="104">
        <v>5211</v>
      </c>
      <c r="C2109" s="104">
        <v>5211</v>
      </c>
      <c r="D2109" s="105">
        <v>1211</v>
      </c>
      <c r="E2109" s="105">
        <v>5082550000</v>
      </c>
      <c r="F2109" s="105">
        <v>0</v>
      </c>
      <c r="G2109" s="105">
        <v>2.8085977396988078</v>
      </c>
      <c r="H2109" s="105">
        <v>3.7052024133564943</v>
      </c>
      <c r="I2109" s="105">
        <v>3.9370170238071642</v>
      </c>
      <c r="J2109" s="105">
        <v>4.7806717508943173</v>
      </c>
      <c r="K2109" s="105">
        <v>5.4426837427978381</v>
      </c>
      <c r="L2109" s="105">
        <v>2.1047896675122995</v>
      </c>
      <c r="M2109" s="105">
        <v>0.95477600011759234</v>
      </c>
      <c r="N2109" s="105">
        <v>1.049271174415854</v>
      </c>
      <c r="O2109" s="105">
        <v>1.2070007265724696</v>
      </c>
      <c r="P2109" s="105">
        <v>1.38205538852336</v>
      </c>
      <c r="Q2109" s="105">
        <v>1.8469142974213233</v>
      </c>
      <c r="R2109" s="105">
        <v>2.2716494043281559</v>
      </c>
      <c r="S2109" s="105">
        <v>0</v>
      </c>
      <c r="T2109" s="105">
        <v>2.6242191107871395</v>
      </c>
      <c r="U2109" s="105">
        <v>2.62421911078714</v>
      </c>
    </row>
    <row r="2110" spans="1:21">
      <c r="A2110" s="54">
        <v>2108</v>
      </c>
      <c r="B2110" s="104">
        <v>5228</v>
      </c>
      <c r="C2110" s="104">
        <v>5228</v>
      </c>
      <c r="D2110" s="105">
        <v>5129</v>
      </c>
      <c r="E2110" s="105">
        <v>5159340000</v>
      </c>
      <c r="F2110" s="105">
        <v>0</v>
      </c>
      <c r="G2110" s="105">
        <v>3.1774765314264437</v>
      </c>
      <c r="H2110" s="105">
        <v>3.7704194626476242</v>
      </c>
      <c r="I2110" s="105">
        <v>3.6437611002178065</v>
      </c>
      <c r="J2110" s="105">
        <v>4.0520068257372923</v>
      </c>
      <c r="K2110" s="105">
        <v>4.3987609022566101</v>
      </c>
      <c r="L2110" s="105">
        <v>3.7043601874440171</v>
      </c>
      <c r="M2110" s="105">
        <v>2.2038905504841924</v>
      </c>
      <c r="N2110" s="105">
        <v>2.2366836166488406</v>
      </c>
      <c r="O2110" s="105">
        <v>2.4199804382865908</v>
      </c>
      <c r="P2110" s="105">
        <v>2.4195060500307988</v>
      </c>
      <c r="Q2110" s="105">
        <v>2.6974487809828078</v>
      </c>
      <c r="R2110" s="105">
        <v>2.8481360949187278</v>
      </c>
      <c r="S2110" s="105">
        <v>0</v>
      </c>
      <c r="T2110" s="105">
        <v>3.13103587842348</v>
      </c>
      <c r="U2110" s="105">
        <v>3.1310358784234795</v>
      </c>
    </row>
    <row r="2111" spans="1:21">
      <c r="A2111" s="54">
        <v>2109</v>
      </c>
      <c r="B2111" s="104">
        <v>5229</v>
      </c>
      <c r="C2111" s="104">
        <v>5229</v>
      </c>
      <c r="D2111" s="105">
        <v>928.00000000000011</v>
      </c>
      <c r="E2111" s="105">
        <v>5235970000</v>
      </c>
      <c r="F2111" s="105">
        <v>0</v>
      </c>
      <c r="G2111" s="105">
        <v>3.82462344746284</v>
      </c>
      <c r="H2111" s="105">
        <v>4.5377701722724861</v>
      </c>
      <c r="I2111" s="105">
        <v>4.4063881507125151</v>
      </c>
      <c r="J2111" s="105">
        <v>4.8985221217932908</v>
      </c>
      <c r="K2111" s="105">
        <v>5.235889667439289</v>
      </c>
      <c r="L2111" s="105">
        <v>4.4485665964136247</v>
      </c>
      <c r="M2111" s="105">
        <v>2.5538997364518297</v>
      </c>
      <c r="N2111" s="105">
        <v>2.6108279356154251</v>
      </c>
      <c r="O2111" s="105">
        <v>2.8598909929154948</v>
      </c>
      <c r="P2111" s="105">
        <v>2.9000225733574525</v>
      </c>
      <c r="Q2111" s="105">
        <v>3.2285625399098135</v>
      </c>
      <c r="R2111" s="105">
        <v>3.4135600015069758</v>
      </c>
      <c r="S2111" s="105">
        <v>0</v>
      </c>
      <c r="T2111" s="105">
        <v>3.7432103279875863</v>
      </c>
      <c r="U2111" s="105">
        <v>3.7432103279875859</v>
      </c>
    </row>
    <row r="2112" spans="1:21">
      <c r="A2112" s="54">
        <v>2110</v>
      </c>
      <c r="B2112" s="104">
        <v>5230</v>
      </c>
      <c r="C2112" s="104">
        <v>5230</v>
      </c>
      <c r="D2112" s="105">
        <v>180</v>
      </c>
      <c r="E2112" s="105">
        <v>2079060000</v>
      </c>
      <c r="F2112" s="105">
        <v>0</v>
      </c>
      <c r="G2112" s="105">
        <v>7.8926629007480003</v>
      </c>
      <c r="H2112" s="105">
        <v>9.673823004555361</v>
      </c>
      <c r="I2112" s="105">
        <v>9.8569999060441678</v>
      </c>
      <c r="J2112" s="105">
        <v>11.382931660205985</v>
      </c>
      <c r="K2112" s="105">
        <v>12.854243763176347</v>
      </c>
      <c r="L2112" s="105">
        <v>8.5276536283499436</v>
      </c>
      <c r="M2112" s="105">
        <v>4.0061318484756141</v>
      </c>
      <c r="N2112" s="105">
        <v>4.0913049362646943</v>
      </c>
      <c r="O2112" s="105">
        <v>4.7663838689401041</v>
      </c>
      <c r="P2112" s="105">
        <v>5.1951989618706387</v>
      </c>
      <c r="Q2112" s="105">
        <v>6.009315331069784</v>
      </c>
      <c r="R2112" s="105">
        <v>6.5962393899980691</v>
      </c>
      <c r="S2112" s="105">
        <v>0</v>
      </c>
      <c r="T2112" s="105">
        <v>7.5710740999748936</v>
      </c>
      <c r="U2112" s="105">
        <v>7.5710740999748927</v>
      </c>
    </row>
    <row r="2113" spans="1:21">
      <c r="A2113" s="54">
        <v>2111</v>
      </c>
      <c r="B2113" s="104">
        <v>5231</v>
      </c>
      <c r="C2113" s="104">
        <v>5231</v>
      </c>
      <c r="D2113" s="105">
        <v>0</v>
      </c>
      <c r="E2113" s="105">
        <v>1026760000</v>
      </c>
      <c r="F2113" s="105">
        <v>0</v>
      </c>
      <c r="G2113" s="105">
        <v>100</v>
      </c>
      <c r="H2113" s="105">
        <v>100</v>
      </c>
      <c r="I2113" s="105">
        <v>100</v>
      </c>
      <c r="J2113" s="105">
        <v>100</v>
      </c>
      <c r="K2113" s="105">
        <v>100</v>
      </c>
      <c r="L2113" s="105">
        <v>1.8797313697388185</v>
      </c>
      <c r="M2113" s="105">
        <v>3.7701027283629505</v>
      </c>
      <c r="N2113" s="105">
        <v>6.3635491911858715</v>
      </c>
      <c r="O2113" s="105">
        <v>8.0274072553616289</v>
      </c>
      <c r="P2113" s="105">
        <v>25.708663819527608</v>
      </c>
      <c r="Q2113" s="105">
        <v>68.556436852073602</v>
      </c>
      <c r="R2113" s="105">
        <v>100</v>
      </c>
      <c r="S2113" s="105">
        <v>0</v>
      </c>
      <c r="T2113" s="105">
        <v>0</v>
      </c>
      <c r="U2113" s="105">
        <v>0</v>
      </c>
    </row>
    <row r="2114" spans="1:21">
      <c r="A2114" s="54">
        <v>2112</v>
      </c>
      <c r="B2114" s="104">
        <v>5232</v>
      </c>
      <c r="C2114" s="104">
        <v>5232</v>
      </c>
      <c r="D2114" s="105">
        <v>0</v>
      </c>
      <c r="E2114" s="105">
        <v>3105820000</v>
      </c>
      <c r="F2114" s="105">
        <v>0</v>
      </c>
      <c r="G2114" s="105">
        <v>10.591689458425341</v>
      </c>
      <c r="H2114" s="105">
        <v>15.042082428723068</v>
      </c>
      <c r="I2114" s="105">
        <v>16.531452002669553</v>
      </c>
      <c r="J2114" s="105">
        <v>20.705490029362501</v>
      </c>
      <c r="K2114" s="105">
        <v>22.026387969881462</v>
      </c>
      <c r="L2114" s="105">
        <v>0.3245132895521996</v>
      </c>
      <c r="M2114" s="105">
        <v>0.49834588382919542</v>
      </c>
      <c r="N2114" s="105">
        <v>1.1306478286316652</v>
      </c>
      <c r="O2114" s="105">
        <v>1.4530363999017253</v>
      </c>
      <c r="P2114" s="105">
        <v>3.1384662894439712</v>
      </c>
      <c r="Q2114" s="105">
        <v>5.9055905360051488</v>
      </c>
      <c r="R2114" s="105">
        <v>7.9298731088385273</v>
      </c>
      <c r="S2114" s="105">
        <v>0</v>
      </c>
      <c r="T2114" s="105">
        <v>0</v>
      </c>
      <c r="U2114" s="105">
        <v>0</v>
      </c>
    </row>
    <row r="2115" spans="1:21">
      <c r="A2115" s="54">
        <v>2113</v>
      </c>
      <c r="B2115" s="104">
        <v>5239</v>
      </c>
      <c r="C2115" s="104">
        <v>5239</v>
      </c>
      <c r="D2115" s="105">
        <v>26.000000000000004</v>
      </c>
      <c r="E2115" s="105">
        <v>3080280000</v>
      </c>
      <c r="F2115" s="105">
        <v>0</v>
      </c>
      <c r="G2115" s="105">
        <v>6.5279149902031719</v>
      </c>
      <c r="H2115" s="105">
        <v>9.0308131280465531</v>
      </c>
      <c r="I2115" s="105">
        <v>9.9841019942391416</v>
      </c>
      <c r="J2115" s="105">
        <v>12.536911309812728</v>
      </c>
      <c r="K2115" s="105">
        <v>14.829701445256511</v>
      </c>
      <c r="L2115" s="105">
        <v>0.4350353711846815</v>
      </c>
      <c r="M2115" s="105">
        <v>0.39744959099951011</v>
      </c>
      <c r="N2115" s="105">
        <v>0.89997480574172206</v>
      </c>
      <c r="O2115" s="105">
        <v>1.3439662710414053</v>
      </c>
      <c r="P2115" s="105">
        <v>2.1817778157283074</v>
      </c>
      <c r="Q2115" s="105">
        <v>3.5472158318565752</v>
      </c>
      <c r="R2115" s="105">
        <v>4.8137666727867412</v>
      </c>
      <c r="S2115" s="105">
        <v>0</v>
      </c>
      <c r="T2115" s="105">
        <v>5.5440524355747529</v>
      </c>
      <c r="U2115" s="105">
        <v>5.5440524355747538</v>
      </c>
    </row>
    <row r="2116" spans="1:21">
      <c r="A2116" s="54">
        <v>2114</v>
      </c>
      <c r="B2116" s="104">
        <v>5240</v>
      </c>
      <c r="C2116" s="104">
        <v>5240</v>
      </c>
      <c r="D2116" s="105">
        <v>0</v>
      </c>
      <c r="E2116" s="105">
        <v>1026760000</v>
      </c>
      <c r="F2116" s="105">
        <v>0</v>
      </c>
      <c r="G2116" s="105">
        <v>18.699948345127737</v>
      </c>
      <c r="H2116" s="105">
        <v>26.292443180372246</v>
      </c>
      <c r="I2116" s="105">
        <v>29.140791191579229</v>
      </c>
      <c r="J2116" s="105">
        <v>36.426132224957371</v>
      </c>
      <c r="K2116" s="105">
        <v>42.645284102460167</v>
      </c>
      <c r="L2116" s="105">
        <v>2.1384091080218881</v>
      </c>
      <c r="M2116" s="105">
        <v>1.7064424084957617</v>
      </c>
      <c r="N2116" s="105">
        <v>2.5750567787996612</v>
      </c>
      <c r="O2116" s="105">
        <v>4.4595460467641566</v>
      </c>
      <c r="P2116" s="105">
        <v>6.4280904263944389</v>
      </c>
      <c r="Q2116" s="105">
        <v>10.106606342309728</v>
      </c>
      <c r="R2116" s="105">
        <v>13.876549194174101</v>
      </c>
      <c r="S2116" s="105">
        <v>0</v>
      </c>
      <c r="T2116" s="105">
        <v>0</v>
      </c>
      <c r="U2116" s="105">
        <v>0</v>
      </c>
    </row>
    <row r="2117" spans="1:21">
      <c r="A2117" s="54">
        <v>2115</v>
      </c>
      <c r="B2117" s="104">
        <v>5241</v>
      </c>
      <c r="C2117" s="104">
        <v>5241</v>
      </c>
      <c r="D2117" s="105">
        <v>0</v>
      </c>
      <c r="E2117" s="105">
        <v>1026760000</v>
      </c>
      <c r="F2117" s="105">
        <v>1</v>
      </c>
      <c r="G2117" s="105">
        <v>-99999</v>
      </c>
      <c r="H2117" s="105">
        <v>-99999</v>
      </c>
      <c r="I2117" s="105">
        <v>-99999</v>
      </c>
      <c r="J2117" s="105">
        <v>-99999</v>
      </c>
      <c r="K2117" s="105">
        <v>-99999</v>
      </c>
      <c r="L2117" s="105">
        <v>-99999</v>
      </c>
      <c r="M2117" s="105">
        <v>-99999</v>
      </c>
      <c r="N2117" s="105">
        <v>-99999</v>
      </c>
      <c r="O2117" s="105">
        <v>-99999</v>
      </c>
      <c r="P2117" s="105">
        <v>-99999</v>
      </c>
      <c r="Q2117" s="105">
        <v>-99999</v>
      </c>
      <c r="R2117" s="105">
        <v>-99999</v>
      </c>
      <c r="S2117" s="105">
        <v>0</v>
      </c>
      <c r="T2117" s="105">
        <v>0</v>
      </c>
      <c r="U2117" s="105">
        <v>0</v>
      </c>
    </row>
    <row r="2118" spans="1:21">
      <c r="A2118" s="54">
        <v>2116</v>
      </c>
      <c r="B2118" s="104">
        <v>5242</v>
      </c>
      <c r="C2118" s="104">
        <v>5242</v>
      </c>
      <c r="D2118" s="105">
        <v>747</v>
      </c>
      <c r="E2118" s="105">
        <v>1026760000</v>
      </c>
      <c r="F2118" s="105">
        <v>0</v>
      </c>
      <c r="G2118" s="105">
        <v>8.6131209497781747</v>
      </c>
      <c r="H2118" s="105">
        <v>10.184755709763177</v>
      </c>
      <c r="I2118" s="105">
        <v>10.726770262607175</v>
      </c>
      <c r="J2118" s="105">
        <v>12.269919668806807</v>
      </c>
      <c r="K2118" s="105">
        <v>13.245936006098256</v>
      </c>
      <c r="L2118" s="105">
        <v>5.8428188899080036</v>
      </c>
      <c r="M2118" s="105">
        <v>3.0003664569797852</v>
      </c>
      <c r="N2118" s="105">
        <v>2.9342790900859574</v>
      </c>
      <c r="O2118" s="105">
        <v>3.1675352596390636</v>
      </c>
      <c r="P2118" s="105">
        <v>4.4814704129821701</v>
      </c>
      <c r="Q2118" s="105">
        <v>6.7638646310715513</v>
      </c>
      <c r="R2118" s="105">
        <v>7.0106801626345536</v>
      </c>
      <c r="S2118" s="105">
        <v>0</v>
      </c>
      <c r="T2118" s="105">
        <v>7.3534597916962241</v>
      </c>
      <c r="U2118" s="105">
        <v>7.3534597916962232</v>
      </c>
    </row>
    <row r="2119" spans="1:21">
      <c r="A2119" s="54">
        <v>2117</v>
      </c>
      <c r="B2119" s="104">
        <v>5243</v>
      </c>
      <c r="C2119" s="104">
        <v>5243</v>
      </c>
      <c r="D2119" s="105">
        <v>747</v>
      </c>
      <c r="E2119" s="105">
        <v>1026760000</v>
      </c>
      <c r="F2119" s="105">
        <v>0</v>
      </c>
      <c r="G2119" s="105">
        <v>3.0399944436487369</v>
      </c>
      <c r="H2119" s="105">
        <v>4.1919733628875235</v>
      </c>
      <c r="I2119" s="105">
        <v>4.3534945925729032</v>
      </c>
      <c r="J2119" s="105">
        <v>5.0308510019913468</v>
      </c>
      <c r="K2119" s="105">
        <v>5.7515248447531908</v>
      </c>
      <c r="L2119" s="105">
        <v>2.2452180453354349</v>
      </c>
      <c r="M2119" s="105">
        <v>1.0634614477639899</v>
      </c>
      <c r="N2119" s="105">
        <v>1.0967310978861344</v>
      </c>
      <c r="O2119" s="105">
        <v>1.2085856518250051</v>
      </c>
      <c r="P2119" s="105">
        <v>1.6619503120028243</v>
      </c>
      <c r="Q2119" s="105">
        <v>2.1033357608312055</v>
      </c>
      <c r="R2119" s="105">
        <v>2.5540291645581323</v>
      </c>
      <c r="S2119" s="105">
        <v>0</v>
      </c>
      <c r="T2119" s="105">
        <v>2.8584291438380358</v>
      </c>
      <c r="U2119" s="105">
        <v>2.8584291438380354</v>
      </c>
    </row>
    <row r="2120" spans="1:21">
      <c r="A2120" s="54">
        <v>2118</v>
      </c>
      <c r="B2120" s="104">
        <v>5261</v>
      </c>
      <c r="C2120" s="104">
        <v>5261</v>
      </c>
      <c r="D2120" s="105">
        <v>0</v>
      </c>
      <c r="E2120" s="105">
        <v>1026760000</v>
      </c>
      <c r="F2120" s="105">
        <v>0</v>
      </c>
      <c r="G2120" s="105">
        <v>2.4132441246067877</v>
      </c>
      <c r="H2120" s="105">
        <v>3.2467880562258453</v>
      </c>
      <c r="I2120" s="105">
        <v>3.4690384293596828</v>
      </c>
      <c r="J2120" s="105">
        <v>3.9979587900768827</v>
      </c>
      <c r="K2120" s="105">
        <v>4.7063132418696503</v>
      </c>
      <c r="L2120" s="105">
        <v>1.0657317690656749</v>
      </c>
      <c r="M2120" s="105">
        <v>0.32449562525958703</v>
      </c>
      <c r="N2120" s="105">
        <v>0.42770634853350531</v>
      </c>
      <c r="O2120" s="105">
        <v>0.55178026885577192</v>
      </c>
      <c r="P2120" s="105">
        <v>0.80813804472640749</v>
      </c>
      <c r="Q2120" s="105">
        <v>1.3328936709831922</v>
      </c>
      <c r="R2120" s="105">
        <v>1.89939746676584</v>
      </c>
      <c r="S2120" s="105">
        <v>0</v>
      </c>
      <c r="T2120" s="105">
        <v>0</v>
      </c>
      <c r="U2120" s="105">
        <v>0</v>
      </c>
    </row>
    <row r="2121" spans="1:21">
      <c r="A2121" s="54">
        <v>2119</v>
      </c>
      <c r="B2121" s="104">
        <v>5274</v>
      </c>
      <c r="C2121" s="104">
        <v>5274</v>
      </c>
      <c r="D2121" s="105">
        <v>77</v>
      </c>
      <c r="E2121" s="105">
        <v>7289490000</v>
      </c>
      <c r="F2121" s="105">
        <v>0</v>
      </c>
      <c r="G2121" s="105">
        <v>1.2423901068896073</v>
      </c>
      <c r="H2121" s="105">
        <v>1.6802349788144806</v>
      </c>
      <c r="I2121" s="105">
        <v>1.8623427347850225</v>
      </c>
      <c r="J2121" s="105">
        <v>2.3940919957932993</v>
      </c>
      <c r="K2121" s="105">
        <v>2.8723541363572558</v>
      </c>
      <c r="L2121" s="105">
        <v>1.7437020265386276</v>
      </c>
      <c r="M2121" s="105">
        <v>0.31988225862948988</v>
      </c>
      <c r="N2121" s="105">
        <v>0.49796581379268751</v>
      </c>
      <c r="O2121" s="105">
        <v>0.61439774859670038</v>
      </c>
      <c r="P2121" s="105">
        <v>0.72903876388674371</v>
      </c>
      <c r="Q2121" s="105">
        <v>0.88328182025467028</v>
      </c>
      <c r="R2121" s="105">
        <v>1.0200076168282721</v>
      </c>
      <c r="S2121" s="105">
        <v>0</v>
      </c>
      <c r="T2121" s="105">
        <v>1.3216408334305711</v>
      </c>
      <c r="U2121" s="105">
        <v>1.3216408334305711</v>
      </c>
    </row>
    <row r="2122" spans="1:21">
      <c r="A2122" s="54">
        <v>2120</v>
      </c>
      <c r="B2122" s="104">
        <v>5275</v>
      </c>
      <c r="C2122" s="104">
        <v>5275</v>
      </c>
      <c r="D2122" s="105">
        <v>0</v>
      </c>
      <c r="E2122" s="105">
        <v>1026760000</v>
      </c>
      <c r="F2122" s="105">
        <v>0</v>
      </c>
      <c r="G2122" s="105">
        <v>6.6467778827082942</v>
      </c>
      <c r="H2122" s="105">
        <v>10.044614761326459</v>
      </c>
      <c r="I2122" s="105">
        <v>12.40076494835381</v>
      </c>
      <c r="J2122" s="105">
        <v>15.911806068396496</v>
      </c>
      <c r="K2122" s="105">
        <v>15.814743717959141</v>
      </c>
      <c r="L2122" s="105">
        <v>1.0896719811680435</v>
      </c>
      <c r="M2122" s="105">
        <v>0.13519004535204229</v>
      </c>
      <c r="N2122" s="105">
        <v>0.3416385810135984</v>
      </c>
      <c r="O2122" s="105">
        <v>1.4636546991235184</v>
      </c>
      <c r="P2122" s="105">
        <v>3.0918089850081714</v>
      </c>
      <c r="Q2122" s="105">
        <v>4.7811257116594454</v>
      </c>
      <c r="R2122" s="105">
        <v>4.6798860472207835</v>
      </c>
      <c r="S2122" s="105">
        <v>0</v>
      </c>
      <c r="T2122" s="105">
        <v>0</v>
      </c>
      <c r="U2122" s="105">
        <v>0</v>
      </c>
    </row>
    <row r="2123" spans="1:21">
      <c r="A2123" s="54">
        <v>2121</v>
      </c>
      <c r="B2123" s="104">
        <v>5276</v>
      </c>
      <c r="C2123" s="104">
        <v>5276</v>
      </c>
      <c r="D2123" s="105">
        <v>0</v>
      </c>
      <c r="E2123" s="105">
        <v>1026760000</v>
      </c>
      <c r="F2123" s="105">
        <v>0</v>
      </c>
      <c r="G2123" s="105">
        <v>3.1892337702354752</v>
      </c>
      <c r="H2123" s="105">
        <v>4.5386129369901473</v>
      </c>
      <c r="I2123" s="105">
        <v>5.1606848550347051</v>
      </c>
      <c r="J2123" s="105">
        <v>6.1222413833234022</v>
      </c>
      <c r="K2123" s="105">
        <v>7.0532772054972126</v>
      </c>
      <c r="L2123" s="105">
        <v>2.6197655595172251</v>
      </c>
      <c r="M2123" s="105">
        <v>0.20131413060130335</v>
      </c>
      <c r="N2123" s="105">
        <v>0.38258549882223575</v>
      </c>
      <c r="O2123" s="105">
        <v>0.73879541205269261</v>
      </c>
      <c r="P2123" s="105">
        <v>1.2590168070031096</v>
      </c>
      <c r="Q2123" s="105">
        <v>1.7330176592973197</v>
      </c>
      <c r="R2123" s="105">
        <v>2.3780973511101018</v>
      </c>
      <c r="S2123" s="105">
        <v>0</v>
      </c>
      <c r="T2123" s="105">
        <v>0</v>
      </c>
      <c r="U2123" s="105">
        <v>0</v>
      </c>
    </row>
    <row r="2124" spans="1:21">
      <c r="A2124" s="54">
        <v>2122</v>
      </c>
      <c r="B2124" s="104">
        <v>5277</v>
      </c>
      <c r="C2124" s="104">
        <v>5277</v>
      </c>
      <c r="D2124" s="105">
        <v>0</v>
      </c>
      <c r="E2124" s="105">
        <v>1026760000</v>
      </c>
      <c r="F2124" s="105">
        <v>0</v>
      </c>
      <c r="G2124" s="105">
        <v>5.6766231016070217</v>
      </c>
      <c r="H2124" s="105">
        <v>8.1132352115755317</v>
      </c>
      <c r="I2124" s="105">
        <v>9.0826323816730135</v>
      </c>
      <c r="J2124" s="105">
        <v>11.427450427546571</v>
      </c>
      <c r="K2124" s="105">
        <v>12.099669121761433</v>
      </c>
      <c r="L2124" s="105">
        <v>1.5139371264169319</v>
      </c>
      <c r="M2124" s="105">
        <v>0.49868831054368279</v>
      </c>
      <c r="N2124" s="105">
        <v>0.73168951312652397</v>
      </c>
      <c r="O2124" s="105">
        <v>0.97022642026521977</v>
      </c>
      <c r="P2124" s="105">
        <v>2.0212873424551061</v>
      </c>
      <c r="Q2124" s="105">
        <v>2.9483978335496839</v>
      </c>
      <c r="R2124" s="105">
        <v>4.1284531648051077</v>
      </c>
      <c r="S2124" s="105">
        <v>0</v>
      </c>
      <c r="T2124" s="105">
        <v>0</v>
      </c>
      <c r="U2124" s="105">
        <v>0</v>
      </c>
    </row>
    <row r="2125" spans="1:21">
      <c r="A2125" s="54">
        <v>2123</v>
      </c>
      <c r="B2125" s="104">
        <v>5278</v>
      </c>
      <c r="C2125" s="104">
        <v>5278</v>
      </c>
      <c r="D2125" s="105">
        <v>0</v>
      </c>
      <c r="E2125" s="105">
        <v>1026760000</v>
      </c>
      <c r="F2125" s="105">
        <v>0</v>
      </c>
      <c r="G2125" s="105">
        <v>31.503806333397211</v>
      </c>
      <c r="H2125" s="105">
        <v>46.625633373427874</v>
      </c>
      <c r="I2125" s="105">
        <v>52.983674287986219</v>
      </c>
      <c r="J2125" s="105">
        <v>68.567107902099806</v>
      </c>
      <c r="K2125" s="105">
        <v>8.2865571222984364</v>
      </c>
      <c r="L2125" s="105">
        <v>0.26847295928505183</v>
      </c>
      <c r="M2125" s="105">
        <v>0.26843687000920702</v>
      </c>
      <c r="N2125" s="105">
        <v>0.71673029424266044</v>
      </c>
      <c r="O2125" s="105">
        <v>0.87945470430771833</v>
      </c>
      <c r="P2125" s="105">
        <v>2.0265238480362164</v>
      </c>
      <c r="Q2125" s="105">
        <v>8.3858942456027759</v>
      </c>
      <c r="R2125" s="105">
        <v>19.645606182114363</v>
      </c>
      <c r="S2125" s="105">
        <v>0</v>
      </c>
      <c r="T2125" s="105">
        <v>0</v>
      </c>
      <c r="U2125" s="105">
        <v>0</v>
      </c>
    </row>
    <row r="2126" spans="1:21">
      <c r="A2126" s="54">
        <v>2124</v>
      </c>
      <c r="B2126" s="104">
        <v>5279</v>
      </c>
      <c r="C2126" s="104">
        <v>5279</v>
      </c>
      <c r="D2126" s="105">
        <v>0</v>
      </c>
      <c r="E2126" s="105">
        <v>1026760000</v>
      </c>
      <c r="F2126" s="105">
        <v>0</v>
      </c>
      <c r="G2126" s="105">
        <v>13.449719636040765</v>
      </c>
      <c r="H2126" s="105">
        <v>18.025397450363915</v>
      </c>
      <c r="I2126" s="105">
        <v>19.868904007787499</v>
      </c>
      <c r="J2126" s="105">
        <v>25.157748959500712</v>
      </c>
      <c r="K2126" s="105">
        <v>24.454035703566014</v>
      </c>
      <c r="L2126" s="105">
        <v>0.91846964605161963</v>
      </c>
      <c r="M2126" s="105">
        <v>0.69966528723688282</v>
      </c>
      <c r="N2126" s="105">
        <v>1.3954218298523304</v>
      </c>
      <c r="O2126" s="105">
        <v>1.7056543933478021</v>
      </c>
      <c r="P2126" s="105">
        <v>3.3955226888037151</v>
      </c>
      <c r="Q2126" s="105">
        <v>8.4466727114213036</v>
      </c>
      <c r="R2126" s="105">
        <v>10.962139506358684</v>
      </c>
      <c r="S2126" s="105">
        <v>0</v>
      </c>
      <c r="T2126" s="105">
        <v>0</v>
      </c>
      <c r="U2126" s="105">
        <v>0</v>
      </c>
    </row>
    <row r="2127" spans="1:21">
      <c r="A2127" s="54">
        <v>2125</v>
      </c>
      <c r="B2127" s="104">
        <v>5280</v>
      </c>
      <c r="C2127" s="104">
        <v>5280</v>
      </c>
      <c r="D2127" s="105">
        <v>0</v>
      </c>
      <c r="E2127" s="105">
        <v>1026760000</v>
      </c>
      <c r="F2127" s="105">
        <v>0</v>
      </c>
      <c r="G2127" s="105">
        <v>9.8228289483425275</v>
      </c>
      <c r="H2127" s="105">
        <v>14.692971031974537</v>
      </c>
      <c r="I2127" s="105">
        <v>17.661248008131007</v>
      </c>
      <c r="J2127" s="105">
        <v>24.284216011180142</v>
      </c>
      <c r="K2127" s="105">
        <v>28.900224013305287</v>
      </c>
      <c r="L2127" s="105">
        <v>0.79000653539612542</v>
      </c>
      <c r="M2127" s="105">
        <v>0.39142880712018352</v>
      </c>
      <c r="N2127" s="105">
        <v>1.1490765154390667</v>
      </c>
      <c r="O2127" s="105">
        <v>1.397428215061792</v>
      </c>
      <c r="P2127" s="105">
        <v>2.5431850672769141</v>
      </c>
      <c r="Q2127" s="105">
        <v>5.097561378091239</v>
      </c>
      <c r="R2127" s="105">
        <v>7.036070634548472</v>
      </c>
      <c r="S2127" s="105">
        <v>0</v>
      </c>
      <c r="T2127" s="105">
        <v>0</v>
      </c>
      <c r="U2127" s="105">
        <v>0</v>
      </c>
    </row>
    <row r="2128" spans="1:21">
      <c r="A2128" s="54">
        <v>2126</v>
      </c>
      <c r="B2128" s="104">
        <v>5281</v>
      </c>
      <c r="C2128" s="104">
        <v>5281</v>
      </c>
      <c r="D2128" s="105">
        <v>0</v>
      </c>
      <c r="E2128" s="105">
        <v>1026760000</v>
      </c>
      <c r="F2128" s="105">
        <v>0</v>
      </c>
      <c r="G2128" s="105">
        <v>100</v>
      </c>
      <c r="H2128" s="105">
        <v>100</v>
      </c>
      <c r="I2128" s="105">
        <v>100</v>
      </c>
      <c r="J2128" s="105">
        <v>100</v>
      </c>
      <c r="K2128" s="105">
        <v>100</v>
      </c>
      <c r="L2128" s="105">
        <v>1.7393784365181382</v>
      </c>
      <c r="M2128" s="105">
        <v>1.1665172564790058</v>
      </c>
      <c r="N2128" s="105">
        <v>3.1271425044578041</v>
      </c>
      <c r="O2128" s="105">
        <v>4.861922225896941</v>
      </c>
      <c r="P2128" s="105">
        <v>13.918264379450447</v>
      </c>
      <c r="Q2128" s="105">
        <v>44.264900071011894</v>
      </c>
      <c r="R2128" s="105">
        <v>94.51154339486321</v>
      </c>
      <c r="S2128" s="105">
        <v>0</v>
      </c>
      <c r="T2128" s="105">
        <v>0</v>
      </c>
      <c r="U2128" s="105">
        <v>0</v>
      </c>
    </row>
    <row r="2129" spans="1:21">
      <c r="A2129" s="54">
        <v>2127</v>
      </c>
      <c r="B2129" s="104">
        <v>5282</v>
      </c>
      <c r="C2129" s="104">
        <v>5282</v>
      </c>
      <c r="D2129" s="105">
        <v>0</v>
      </c>
      <c r="E2129" s="105">
        <v>1026760000</v>
      </c>
      <c r="F2129" s="105">
        <v>1</v>
      </c>
      <c r="G2129" s="105">
        <v>-99999</v>
      </c>
      <c r="H2129" s="105">
        <v>-99999</v>
      </c>
      <c r="I2129" s="105">
        <v>-99999</v>
      </c>
      <c r="J2129" s="105">
        <v>-99999</v>
      </c>
      <c r="K2129" s="105">
        <v>-99999</v>
      </c>
      <c r="L2129" s="105">
        <v>-99999</v>
      </c>
      <c r="M2129" s="105">
        <v>-99999</v>
      </c>
      <c r="N2129" s="105">
        <v>-99999</v>
      </c>
      <c r="O2129" s="105">
        <v>-99999</v>
      </c>
      <c r="P2129" s="105">
        <v>-99999</v>
      </c>
      <c r="Q2129" s="105">
        <v>-99999</v>
      </c>
      <c r="R2129" s="105">
        <v>-99999</v>
      </c>
      <c r="S2129" s="105">
        <v>0</v>
      </c>
      <c r="T2129" s="105">
        <v>0</v>
      </c>
      <c r="U2129" s="105">
        <v>0</v>
      </c>
    </row>
    <row r="2130" spans="1:21">
      <c r="A2130" s="54">
        <v>2128</v>
      </c>
      <c r="B2130" s="104">
        <v>5283</v>
      </c>
      <c r="C2130" s="104">
        <v>5283</v>
      </c>
      <c r="D2130" s="105">
        <v>0</v>
      </c>
      <c r="E2130" s="105">
        <v>1026760000</v>
      </c>
      <c r="F2130" s="105">
        <v>1</v>
      </c>
      <c r="G2130" s="105">
        <v>6.7246208453567275</v>
      </c>
      <c r="H2130" s="105">
        <v>9.5022066417753326</v>
      </c>
      <c r="I2130" s="105">
        <v>11.617315761373167</v>
      </c>
      <c r="J2130" s="105">
        <v>9.6066012076524672</v>
      </c>
      <c r="K2130" s="105">
        <v>1.8901636962972068</v>
      </c>
      <c r="L2130" s="105">
        <v>0.57201019700694966</v>
      </c>
      <c r="M2130" s="105">
        <v>0.59032320837475238</v>
      </c>
      <c r="N2130" s="105">
        <v>0.98097401097129955</v>
      </c>
      <c r="O2130" s="105">
        <v>1.8516794334293472</v>
      </c>
      <c r="P2130" s="105">
        <v>3.4451168818188465</v>
      </c>
      <c r="Q2130" s="105">
        <v>4.1042232832274141</v>
      </c>
      <c r="R2130" s="105">
        <v>4.7317848887613234</v>
      </c>
      <c r="S2130" s="105">
        <v>0</v>
      </c>
      <c r="T2130" s="105">
        <v>0</v>
      </c>
      <c r="U2130" s="105">
        <v>0</v>
      </c>
    </row>
    <row r="2131" spans="1:21">
      <c r="A2131" s="54">
        <v>2129</v>
      </c>
      <c r="B2131" s="104">
        <v>5284</v>
      </c>
      <c r="C2131" s="104">
        <v>5284</v>
      </c>
      <c r="D2131" s="105">
        <v>0</v>
      </c>
      <c r="E2131" s="105">
        <v>1026760000</v>
      </c>
      <c r="F2131" s="105">
        <v>1</v>
      </c>
      <c r="G2131" s="105">
        <v>7.1509354507395599</v>
      </c>
      <c r="H2131" s="105">
        <v>10.407247172237154</v>
      </c>
      <c r="I2131" s="105">
        <v>13.50118701115951</v>
      </c>
      <c r="J2131" s="105">
        <v>9.0124140206794845</v>
      </c>
      <c r="K2131" s="105">
        <v>2.9409573009656067</v>
      </c>
      <c r="L2131" s="105">
        <v>0.68750480331647668</v>
      </c>
      <c r="M2131" s="105">
        <v>0.67737086791475831</v>
      </c>
      <c r="N2131" s="105">
        <v>2.2915642893905241</v>
      </c>
      <c r="O2131" s="105">
        <v>5.1990850649589948</v>
      </c>
      <c r="P2131" s="105">
        <v>6.1347660342894175</v>
      </c>
      <c r="Q2131" s="105">
        <v>5.8280123919538482</v>
      </c>
      <c r="R2131" s="105">
        <v>5.967240328337569</v>
      </c>
      <c r="S2131" s="105">
        <v>0</v>
      </c>
      <c r="T2131" s="105">
        <v>0</v>
      </c>
      <c r="U2131" s="105">
        <v>0</v>
      </c>
    </row>
    <row r="2132" spans="1:21">
      <c r="A2132" s="54">
        <v>2130</v>
      </c>
      <c r="B2132" s="104">
        <v>5285</v>
      </c>
      <c r="C2132" s="104">
        <v>5285</v>
      </c>
      <c r="D2132" s="105">
        <v>0</v>
      </c>
      <c r="E2132" s="105">
        <v>1026760000</v>
      </c>
      <c r="F2132" s="105">
        <v>1</v>
      </c>
      <c r="G2132" s="105">
        <v>2.7797512713728727</v>
      </c>
      <c r="H2132" s="105">
        <v>4.1580583838562664</v>
      </c>
      <c r="I2132" s="105">
        <v>4.8908071320098943</v>
      </c>
      <c r="J2132" s="105">
        <v>2.843030162492485</v>
      </c>
      <c r="K2132" s="105">
        <v>1.5297143914734872</v>
      </c>
      <c r="L2132" s="105">
        <v>0.61999644182548186</v>
      </c>
      <c r="M2132" s="105">
        <v>0.59666887439490501</v>
      </c>
      <c r="N2132" s="105">
        <v>1.6392486139036397</v>
      </c>
      <c r="O2132" s="105">
        <v>1.8513531802993057</v>
      </c>
      <c r="P2132" s="105">
        <v>2.3788181391351935</v>
      </c>
      <c r="Q2132" s="105">
        <v>1.7141799506799382</v>
      </c>
      <c r="R2132" s="105">
        <v>1.9362830006355105</v>
      </c>
      <c r="S2132" s="105">
        <v>0</v>
      </c>
      <c r="T2132" s="105">
        <v>0</v>
      </c>
      <c r="U2132" s="105">
        <v>0</v>
      </c>
    </row>
    <row r="2133" spans="1:21">
      <c r="A2133" s="54">
        <v>2131</v>
      </c>
      <c r="B2133" s="104">
        <v>5286</v>
      </c>
      <c r="C2133" s="104">
        <v>5286</v>
      </c>
      <c r="D2133" s="105">
        <v>0</v>
      </c>
      <c r="E2133" s="105">
        <v>1026760000</v>
      </c>
      <c r="F2133" s="105">
        <v>1</v>
      </c>
      <c r="G2133" s="105">
        <v>3.3114840015245641</v>
      </c>
      <c r="H2133" s="105">
        <v>4.4660627146997953</v>
      </c>
      <c r="I2133" s="105">
        <v>5.7610001739867212</v>
      </c>
      <c r="J2133" s="105">
        <v>3.6312846371858143</v>
      </c>
      <c r="K2133" s="105">
        <v>0.984495243696492</v>
      </c>
      <c r="L2133" s="105">
        <v>0.76181626398272573</v>
      </c>
      <c r="M2133" s="105">
        <v>1.7300814375312008</v>
      </c>
      <c r="N2133" s="105">
        <v>1.4768987881363911</v>
      </c>
      <c r="O2133" s="105">
        <v>1.5169769486580311</v>
      </c>
      <c r="P2133" s="105">
        <v>2.1855506729850438</v>
      </c>
      <c r="Q2133" s="105">
        <v>1.7234731915278163</v>
      </c>
      <c r="R2133" s="105">
        <v>2.0852278506916755</v>
      </c>
      <c r="S2133" s="105">
        <v>0</v>
      </c>
      <c r="T2133" s="105">
        <v>0</v>
      </c>
      <c r="U2133" s="105">
        <v>0</v>
      </c>
    </row>
    <row r="2134" spans="1:21">
      <c r="A2134" s="54">
        <v>2132</v>
      </c>
      <c r="B2134" s="104">
        <v>5287</v>
      </c>
      <c r="C2134" s="104">
        <v>5287</v>
      </c>
      <c r="D2134" s="105">
        <v>0</v>
      </c>
      <c r="E2134" s="105">
        <v>1026760000</v>
      </c>
      <c r="F2134" s="105">
        <v>1</v>
      </c>
      <c r="G2134" s="105">
        <v>4.3225304148454136</v>
      </c>
      <c r="H2134" s="105">
        <v>5.7046119177976182</v>
      </c>
      <c r="I2134" s="105">
        <v>6.5485526322283523</v>
      </c>
      <c r="J2134" s="105">
        <v>5.5331125088764868</v>
      </c>
      <c r="K2134" s="105">
        <v>0.72368069449179206</v>
      </c>
      <c r="L2134" s="105">
        <v>0.52599211907042298</v>
      </c>
      <c r="M2134" s="105">
        <v>2.1440386913610912</v>
      </c>
      <c r="N2134" s="105">
        <v>4.5831285787810483</v>
      </c>
      <c r="O2134" s="105">
        <v>3.2859883157707519</v>
      </c>
      <c r="P2134" s="105">
        <v>3.1278417738967175</v>
      </c>
      <c r="Q2134" s="105">
        <v>2.1219217873846721</v>
      </c>
      <c r="R2134" s="105">
        <v>2.485378184513106</v>
      </c>
      <c r="S2134" s="105">
        <v>0</v>
      </c>
      <c r="T2134" s="105">
        <v>0</v>
      </c>
      <c r="U2134" s="105">
        <v>0</v>
      </c>
    </row>
    <row r="2135" spans="1:21">
      <c r="A2135" s="54">
        <v>2133</v>
      </c>
      <c r="B2135" s="104">
        <v>5288</v>
      </c>
      <c r="C2135" s="104">
        <v>5288</v>
      </c>
      <c r="D2135" s="105">
        <v>0</v>
      </c>
      <c r="E2135" s="105">
        <v>1026760000</v>
      </c>
      <c r="F2135" s="105">
        <v>1</v>
      </c>
      <c r="G2135" s="105">
        <v>5.6953210189086967</v>
      </c>
      <c r="H2135" s="105">
        <v>8.0021215231348712</v>
      </c>
      <c r="I2135" s="105">
        <v>8.9895298344728509</v>
      </c>
      <c r="J2135" s="105">
        <v>9.7679528089663084</v>
      </c>
      <c r="K2135" s="105">
        <v>0.63835071542131494</v>
      </c>
      <c r="L2135" s="105">
        <v>0.45820776435417038</v>
      </c>
      <c r="M2135" s="105">
        <v>2.0411073139413043</v>
      </c>
      <c r="N2135" s="105">
        <v>4.6687945335246193</v>
      </c>
      <c r="O2135" s="105">
        <v>3.5879910234656616</v>
      </c>
      <c r="P2135" s="105">
        <v>3.654051312027105</v>
      </c>
      <c r="Q2135" s="105">
        <v>2.5193999319956339</v>
      </c>
      <c r="R2135" s="105">
        <v>3.0042329085996045</v>
      </c>
      <c r="S2135" s="105">
        <v>0</v>
      </c>
      <c r="T2135" s="105">
        <v>0</v>
      </c>
      <c r="U2135" s="105">
        <v>0</v>
      </c>
    </row>
    <row r="2136" spans="1:21">
      <c r="A2136" s="54">
        <v>2134</v>
      </c>
      <c r="B2136" s="104">
        <v>5289</v>
      </c>
      <c r="C2136" s="104">
        <v>5289</v>
      </c>
      <c r="D2136" s="105">
        <v>0</v>
      </c>
      <c r="E2136" s="105">
        <v>16761100000</v>
      </c>
      <c r="F2136" s="105">
        <v>1</v>
      </c>
      <c r="G2136" s="105">
        <v>50.790908640229375</v>
      </c>
      <c r="H2136" s="105">
        <v>83.503852969511982</v>
      </c>
      <c r="I2136" s="105">
        <v>98.864610511722987</v>
      </c>
      <c r="J2136" s="105">
        <v>100</v>
      </c>
      <c r="K2136" s="105">
        <v>6.1975912802164723</v>
      </c>
      <c r="L2136" s="105">
        <v>1.0125750031772287</v>
      </c>
      <c r="M2136" s="105">
        <v>0.27711304725988489</v>
      </c>
      <c r="N2136" s="105">
        <v>0.72179015524242751</v>
      </c>
      <c r="O2136" s="105">
        <v>5.3868757822562419</v>
      </c>
      <c r="P2136" s="105">
        <v>13.847977751626841</v>
      </c>
      <c r="Q2136" s="105">
        <v>13.863120957760753</v>
      </c>
      <c r="R2136" s="105">
        <v>20.08186468431397</v>
      </c>
      <c r="S2136" s="105">
        <v>0</v>
      </c>
      <c r="T2136" s="105">
        <v>0</v>
      </c>
      <c r="U2136" s="105">
        <v>0</v>
      </c>
    </row>
    <row r="2137" spans="1:21">
      <c r="A2137" s="54">
        <v>2135</v>
      </c>
      <c r="B2137" s="104">
        <v>5333</v>
      </c>
      <c r="C2137" s="104">
        <v>5333</v>
      </c>
      <c r="D2137" s="105">
        <v>0</v>
      </c>
      <c r="E2137" s="105">
        <v>3080280000</v>
      </c>
      <c r="F2137" s="105">
        <v>1</v>
      </c>
      <c r="G2137" s="105">
        <v>5.3881773584128503</v>
      </c>
      <c r="H2137" s="105">
        <v>5.6731458559538286</v>
      </c>
      <c r="I2137" s="105">
        <v>12.511363768036862</v>
      </c>
      <c r="J2137" s="105">
        <v>14.681628485304115</v>
      </c>
      <c r="K2137" s="105">
        <v>1.7740437438190206</v>
      </c>
      <c r="L2137" s="105">
        <v>0.28127590931435181</v>
      </c>
      <c r="M2137" s="105">
        <v>0.1</v>
      </c>
      <c r="N2137" s="105">
        <v>0.10130607325158797</v>
      </c>
      <c r="O2137" s="105">
        <v>0.34330272182117116</v>
      </c>
      <c r="P2137" s="105">
        <v>0.97846579703408154</v>
      </c>
      <c r="Q2137" s="105">
        <v>2.704325116130684</v>
      </c>
      <c r="R2137" s="105">
        <v>6.994440858075504</v>
      </c>
      <c r="S2137" s="105">
        <v>0</v>
      </c>
      <c r="T2137" s="105">
        <v>0</v>
      </c>
      <c r="U2137" s="105">
        <v>0</v>
      </c>
    </row>
    <row r="2138" spans="1:21">
      <c r="A2138" s="54">
        <v>2136</v>
      </c>
      <c r="B2138" s="104">
        <v>5334</v>
      </c>
      <c r="C2138" s="104">
        <v>5334</v>
      </c>
      <c r="D2138" s="105">
        <v>0</v>
      </c>
      <c r="E2138" s="105">
        <v>1026760000</v>
      </c>
      <c r="F2138" s="105">
        <v>1</v>
      </c>
      <c r="G2138" s="105">
        <v>9.7953517540574211</v>
      </c>
      <c r="H2138" s="105">
        <v>9.3814415383044736</v>
      </c>
      <c r="I2138" s="105">
        <v>19.779090782326683</v>
      </c>
      <c r="J2138" s="105">
        <v>10.309353737966305</v>
      </c>
      <c r="K2138" s="105">
        <v>1.3590878383047313</v>
      </c>
      <c r="L2138" s="105">
        <v>0.34817722865715983</v>
      </c>
      <c r="M2138" s="105">
        <v>0.19601842649411119</v>
      </c>
      <c r="N2138" s="105">
        <v>0.22962085281034331</v>
      </c>
      <c r="O2138" s="105">
        <v>0.4435890745783998</v>
      </c>
      <c r="P2138" s="105">
        <v>0.93284898774993374</v>
      </c>
      <c r="Q2138" s="105">
        <v>2.7762246218076734</v>
      </c>
      <c r="R2138" s="105">
        <v>6.8226227325767814</v>
      </c>
      <c r="S2138" s="105">
        <v>0</v>
      </c>
      <c r="T2138" s="105">
        <v>0</v>
      </c>
      <c r="U2138" s="105">
        <v>0</v>
      </c>
    </row>
    <row r="2139" spans="1:21">
      <c r="A2139" s="54">
        <v>2137</v>
      </c>
      <c r="B2139" s="104">
        <v>5335</v>
      </c>
      <c r="C2139" s="104">
        <v>5335</v>
      </c>
      <c r="D2139" s="105">
        <v>0</v>
      </c>
      <c r="E2139" s="105">
        <v>1026760000</v>
      </c>
      <c r="F2139" s="105">
        <v>1</v>
      </c>
      <c r="G2139" s="105">
        <v>3.641491601703454</v>
      </c>
      <c r="H2139" s="105">
        <v>4.0063292322195405</v>
      </c>
      <c r="I2139" s="105">
        <v>9.7665811621723968</v>
      </c>
      <c r="J2139" s="105">
        <v>3.742427471084909</v>
      </c>
      <c r="K2139" s="105">
        <v>0.41079494450868509</v>
      </c>
      <c r="L2139" s="105">
        <v>0.12955262862301642</v>
      </c>
      <c r="M2139" s="105">
        <v>0.13520583823776458</v>
      </c>
      <c r="N2139" s="105">
        <v>0.18983166526688575</v>
      </c>
      <c r="O2139" s="105">
        <v>0.38943972807459309</v>
      </c>
      <c r="P2139" s="105">
        <v>0.80730671798758935</v>
      </c>
      <c r="Q2139" s="105">
        <v>1.7140552672295231</v>
      </c>
      <c r="R2139" s="105">
        <v>3.41131392270557</v>
      </c>
      <c r="S2139" s="105">
        <v>0</v>
      </c>
      <c r="T2139" s="105">
        <v>0</v>
      </c>
      <c r="U2139" s="105">
        <v>0</v>
      </c>
    </row>
    <row r="2140" spans="1:21">
      <c r="A2140" s="54">
        <v>2138</v>
      </c>
      <c r="B2140" s="104">
        <v>5336</v>
      </c>
      <c r="C2140" s="104">
        <v>5336</v>
      </c>
      <c r="D2140" s="105">
        <v>0</v>
      </c>
      <c r="E2140" s="105">
        <v>4030170000</v>
      </c>
      <c r="F2140" s="105">
        <v>1</v>
      </c>
      <c r="G2140" s="105">
        <v>4.5540304803273566</v>
      </c>
      <c r="H2140" s="105">
        <v>4.813700325050486</v>
      </c>
      <c r="I2140" s="105">
        <v>8.7783343135796734</v>
      </c>
      <c r="J2140" s="105">
        <v>6.0524345452827184</v>
      </c>
      <c r="K2140" s="105">
        <v>0.84092035545663002</v>
      </c>
      <c r="L2140" s="105">
        <v>0.21396600292610213</v>
      </c>
      <c r="M2140" s="105">
        <v>0.11084455681035731</v>
      </c>
      <c r="N2140" s="105">
        <v>0.12642778294227108</v>
      </c>
      <c r="O2140" s="105">
        <v>0.39825374783198952</v>
      </c>
      <c r="P2140" s="105">
        <v>1.0585687994316615</v>
      </c>
      <c r="Q2140" s="105">
        <v>2.2354005154005674</v>
      </c>
      <c r="R2140" s="105">
        <v>4.3518863959448897</v>
      </c>
      <c r="S2140" s="105">
        <v>0</v>
      </c>
      <c r="T2140" s="105">
        <v>0</v>
      </c>
      <c r="U2140" s="105">
        <v>0</v>
      </c>
    </row>
    <row r="2141" spans="1:21">
      <c r="A2141" s="54">
        <v>2139</v>
      </c>
      <c r="B2141" s="104">
        <v>5337</v>
      </c>
      <c r="C2141" s="104">
        <v>5337</v>
      </c>
      <c r="D2141" s="105">
        <v>0</v>
      </c>
      <c r="E2141" s="105">
        <v>2027900000</v>
      </c>
      <c r="F2141" s="105">
        <v>1</v>
      </c>
      <c r="G2141" s="105">
        <v>3.4389815518898472</v>
      </c>
      <c r="H2141" s="105">
        <v>3.9524415920213611</v>
      </c>
      <c r="I2141" s="105">
        <v>6.8131691718213609</v>
      </c>
      <c r="J2141" s="105">
        <v>4.0558069164754933</v>
      </c>
      <c r="K2141" s="105">
        <v>0.71771398575543965</v>
      </c>
      <c r="L2141" s="105">
        <v>0.245523576012463</v>
      </c>
      <c r="M2141" s="105">
        <v>0.1047519932780447</v>
      </c>
      <c r="N2141" s="105">
        <v>0.13346455122040374</v>
      </c>
      <c r="O2141" s="105">
        <v>0.51029264179376754</v>
      </c>
      <c r="P2141" s="105">
        <v>1.2683298675242274</v>
      </c>
      <c r="Q2141" s="105">
        <v>2.3267436965537303</v>
      </c>
      <c r="R2141" s="105">
        <v>3.7456647610361</v>
      </c>
      <c r="S2141" s="105">
        <v>0</v>
      </c>
      <c r="T2141" s="105">
        <v>0</v>
      </c>
      <c r="U2141" s="105">
        <v>0</v>
      </c>
    </row>
    <row r="2142" spans="1:21">
      <c r="A2142" s="54">
        <v>2140</v>
      </c>
      <c r="B2142" s="104">
        <v>5338</v>
      </c>
      <c r="C2142" s="104">
        <v>5338</v>
      </c>
      <c r="D2142" s="105">
        <v>0</v>
      </c>
      <c r="E2142" s="105">
        <v>1026760000</v>
      </c>
      <c r="F2142" s="105">
        <v>1</v>
      </c>
      <c r="G2142" s="105">
        <v>2.9641846812488568</v>
      </c>
      <c r="H2142" s="105">
        <v>3.7212116060204088</v>
      </c>
      <c r="I2142" s="105">
        <v>7.167469282874702</v>
      </c>
      <c r="J2142" s="105">
        <v>2.6751806503263449</v>
      </c>
      <c r="K2142" s="105">
        <v>0.35183993796236074</v>
      </c>
      <c r="L2142" s="105">
        <v>0.1738079846175303</v>
      </c>
      <c r="M2142" s="105">
        <v>0.12421492787376739</v>
      </c>
      <c r="N2142" s="105">
        <v>0.20077291278164763</v>
      </c>
      <c r="O2142" s="105">
        <v>0.48360504071279736</v>
      </c>
      <c r="P2142" s="105">
        <v>1.0763905961071536</v>
      </c>
      <c r="Q2142" s="105">
        <v>2.1172764404852251</v>
      </c>
      <c r="R2142" s="105">
        <v>3.2750436702943171</v>
      </c>
      <c r="S2142" s="105">
        <v>0</v>
      </c>
      <c r="T2142" s="105">
        <v>0</v>
      </c>
      <c r="U2142" s="105">
        <v>0</v>
      </c>
    </row>
    <row r="2143" spans="1:21">
      <c r="A2143" s="54">
        <v>2141</v>
      </c>
      <c r="B2143" s="104">
        <v>5339</v>
      </c>
      <c r="C2143" s="104">
        <v>5339</v>
      </c>
      <c r="D2143" s="105">
        <v>0</v>
      </c>
      <c r="E2143" s="105">
        <v>1026760000</v>
      </c>
      <c r="F2143" s="105">
        <v>1</v>
      </c>
      <c r="G2143" s="105">
        <v>8.1321137716271537</v>
      </c>
      <c r="H2143" s="105">
        <v>9.1779284524515621</v>
      </c>
      <c r="I2143" s="105">
        <v>20.212715786521542</v>
      </c>
      <c r="J2143" s="105">
        <v>6.4279742878279276</v>
      </c>
      <c r="K2143" s="105">
        <v>0.56711287910775088</v>
      </c>
      <c r="L2143" s="105">
        <v>0.14239715553397667</v>
      </c>
      <c r="M2143" s="105">
        <v>0.14463260425221028</v>
      </c>
      <c r="N2143" s="105">
        <v>0.23848258081571524</v>
      </c>
      <c r="O2143" s="105">
        <v>0.60725695800712132</v>
      </c>
      <c r="P2143" s="105">
        <v>1.4505196128299673</v>
      </c>
      <c r="Q2143" s="105">
        <v>4.1042358237085397</v>
      </c>
      <c r="R2143" s="105">
        <v>7.8053466199112229</v>
      </c>
      <c r="S2143" s="105">
        <v>0</v>
      </c>
      <c r="T2143" s="105">
        <v>0</v>
      </c>
      <c r="U2143" s="105">
        <v>0</v>
      </c>
    </row>
    <row r="2144" spans="1:21">
      <c r="A2144" s="54">
        <v>2142</v>
      </c>
      <c r="B2144" s="104">
        <v>5340</v>
      </c>
      <c r="C2144" s="104">
        <v>5340</v>
      </c>
      <c r="D2144" s="105">
        <v>0</v>
      </c>
      <c r="E2144" s="105">
        <v>1026760000</v>
      </c>
      <c r="F2144" s="105">
        <v>1</v>
      </c>
      <c r="G2144" s="105">
        <v>15.68128746910287</v>
      </c>
      <c r="H2144" s="105">
        <v>13.398188144099386</v>
      </c>
      <c r="I2144" s="105">
        <v>25.340051489927102</v>
      </c>
      <c r="J2144" s="105">
        <v>9.2024397516051053</v>
      </c>
      <c r="K2144" s="105">
        <v>0.63905831608368791</v>
      </c>
      <c r="L2144" s="105">
        <v>0.1</v>
      </c>
      <c r="M2144" s="105">
        <v>0.21532802374445445</v>
      </c>
      <c r="N2144" s="105">
        <v>1.0877757541363839</v>
      </c>
      <c r="O2144" s="105">
        <v>0.64627130370265129</v>
      </c>
      <c r="P2144" s="105">
        <v>1.1919854851433476</v>
      </c>
      <c r="Q2144" s="105">
        <v>4.5462663766635796</v>
      </c>
      <c r="R2144" s="105">
        <v>13.659871506288829</v>
      </c>
      <c r="S2144" s="105">
        <v>0</v>
      </c>
      <c r="T2144" s="105">
        <v>0</v>
      </c>
      <c r="U2144" s="105">
        <v>0</v>
      </c>
    </row>
    <row r="2145" spans="1:21">
      <c r="A2145" s="54">
        <v>2143</v>
      </c>
      <c r="B2145" s="104">
        <v>5341</v>
      </c>
      <c r="C2145" s="104">
        <v>5341</v>
      </c>
      <c r="D2145" s="105">
        <v>0</v>
      </c>
      <c r="E2145" s="105">
        <v>1026760000</v>
      </c>
      <c r="F2145" s="105">
        <v>1</v>
      </c>
      <c r="G2145" s="105">
        <v>20.81504229529726</v>
      </c>
      <c r="H2145" s="105">
        <v>26.292685004586016</v>
      </c>
      <c r="I2145" s="105">
        <v>40.194564432298158</v>
      </c>
      <c r="J2145" s="105">
        <v>19.868904009147386</v>
      </c>
      <c r="K2145" s="105">
        <v>1.831810951079067</v>
      </c>
      <c r="L2145" s="105">
        <v>0.11004152543789261</v>
      </c>
      <c r="M2145" s="105">
        <v>0.14604912003716833</v>
      </c>
      <c r="N2145" s="105">
        <v>1.3896005307666004</v>
      </c>
      <c r="O2145" s="105">
        <v>1.1383588110254002</v>
      </c>
      <c r="P2145" s="105">
        <v>1.9303373774184558</v>
      </c>
      <c r="Q2145" s="105">
        <v>6.6137121439907451</v>
      </c>
      <c r="R2145" s="105">
        <v>13.931980500438007</v>
      </c>
      <c r="S2145" s="105">
        <v>0</v>
      </c>
      <c r="T2145" s="105">
        <v>0</v>
      </c>
      <c r="U2145" s="105">
        <v>0</v>
      </c>
    </row>
    <row r="2146" spans="1:21">
      <c r="A2146" s="54">
        <v>2144</v>
      </c>
      <c r="B2146" s="104">
        <v>5344</v>
      </c>
      <c r="C2146" s="104">
        <v>5344</v>
      </c>
      <c r="D2146" s="105">
        <v>5696.0000000000009</v>
      </c>
      <c r="E2146" s="105">
        <v>2053520000</v>
      </c>
      <c r="F2146" s="105">
        <v>1</v>
      </c>
      <c r="G2146" s="105">
        <v>12.903790057601254</v>
      </c>
      <c r="H2146" s="105">
        <v>17.8870951693603</v>
      </c>
      <c r="I2146" s="105">
        <v>20.272041191941678</v>
      </c>
      <c r="J2146" s="105">
        <v>22.27342105484038</v>
      </c>
      <c r="K2146" s="105">
        <v>6.33501286988015</v>
      </c>
      <c r="L2146" s="105">
        <v>0.20644136266474217</v>
      </c>
      <c r="M2146" s="105">
        <v>0.17186556194058988</v>
      </c>
      <c r="N2146" s="105">
        <v>0.70089233965224029</v>
      </c>
      <c r="O2146" s="105">
        <v>0.91140082772748765</v>
      </c>
      <c r="P2146" s="105">
        <v>2.1646458970860154</v>
      </c>
      <c r="Q2146" s="105">
        <v>6.5051948990626451</v>
      </c>
      <c r="R2146" s="105">
        <v>9.8643923994638651</v>
      </c>
      <c r="S2146" s="105">
        <v>0</v>
      </c>
      <c r="T2146" s="105">
        <v>0</v>
      </c>
      <c r="U2146" s="105">
        <v>0</v>
      </c>
    </row>
    <row r="2147" spans="1:21">
      <c r="A2147" s="54">
        <v>2145</v>
      </c>
      <c r="B2147" s="104">
        <v>5345</v>
      </c>
      <c r="C2147" s="104">
        <v>5345</v>
      </c>
      <c r="D2147" s="105">
        <v>12607.999999999998</v>
      </c>
      <c r="E2147" s="105">
        <v>1026760000</v>
      </c>
      <c r="F2147" s="105">
        <v>0</v>
      </c>
      <c r="G2147" s="105">
        <v>4.0423750017689901</v>
      </c>
      <c r="H2147" s="105">
        <v>4.5059979078997134</v>
      </c>
      <c r="I2147" s="105">
        <v>5.1120678019447023</v>
      </c>
      <c r="J2147" s="105">
        <v>3.3333216172832949</v>
      </c>
      <c r="K2147" s="105">
        <v>0.70408517362234768</v>
      </c>
      <c r="L2147" s="105">
        <v>0.70024513435058056</v>
      </c>
      <c r="M2147" s="105">
        <v>1.6651662755593215</v>
      </c>
      <c r="N2147" s="105">
        <v>2.9362388872530221</v>
      </c>
      <c r="O2147" s="105">
        <v>2.4531913612342722</v>
      </c>
      <c r="P2147" s="105">
        <v>1.4862537331218926</v>
      </c>
      <c r="Q2147" s="105">
        <v>2.1943709801085278</v>
      </c>
      <c r="R2147" s="105">
        <v>2.6587293289027247</v>
      </c>
      <c r="S2147" s="105">
        <v>0</v>
      </c>
      <c r="T2147" s="105">
        <v>2.649336933587449</v>
      </c>
      <c r="U2147" s="105">
        <v>2.6493369335874499</v>
      </c>
    </row>
    <row r="2148" spans="1:21">
      <c r="A2148" s="54">
        <v>2146</v>
      </c>
      <c r="B2148" s="104">
        <v>5346</v>
      </c>
      <c r="C2148" s="104">
        <v>5346</v>
      </c>
      <c r="D2148" s="105">
        <v>7161</v>
      </c>
      <c r="E2148" s="105">
        <v>1026760000</v>
      </c>
      <c r="F2148" s="105">
        <v>0</v>
      </c>
      <c r="G2148" s="105">
        <v>1.7493382219159279</v>
      </c>
      <c r="H2148" s="105">
        <v>1.3593224475510983</v>
      </c>
      <c r="I2148" s="105">
        <v>2.1679647275945078</v>
      </c>
      <c r="J2148" s="105">
        <v>1.4066480714440626</v>
      </c>
      <c r="K2148" s="105">
        <v>0.28870110787481662</v>
      </c>
      <c r="L2148" s="105">
        <v>0.22454703453742411</v>
      </c>
      <c r="M2148" s="105">
        <v>0.49881279589329436</v>
      </c>
      <c r="N2148" s="105">
        <v>1.3396637744926068</v>
      </c>
      <c r="O2148" s="105">
        <v>1.143330205951802</v>
      </c>
      <c r="P2148" s="105">
        <v>0.67026076196068451</v>
      </c>
      <c r="Q2148" s="105">
        <v>0.98978107926872183</v>
      </c>
      <c r="R2148" s="105">
        <v>1.0793120994131697</v>
      </c>
      <c r="S2148" s="105">
        <v>0</v>
      </c>
      <c r="T2148" s="105">
        <v>1.0764735273248429</v>
      </c>
      <c r="U2148" s="105">
        <v>1.0764735273248431</v>
      </c>
    </row>
    <row r="2149" spans="1:21">
      <c r="A2149" s="54">
        <v>2147</v>
      </c>
      <c r="B2149" s="104">
        <v>5347</v>
      </c>
      <c r="C2149" s="104">
        <v>5347</v>
      </c>
      <c r="D2149" s="105">
        <v>14613</v>
      </c>
      <c r="E2149" s="105">
        <v>1026760000</v>
      </c>
      <c r="F2149" s="105">
        <v>0</v>
      </c>
      <c r="G2149" s="105">
        <v>5.7800448026610569</v>
      </c>
      <c r="H2149" s="105">
        <v>7.6685502617358763</v>
      </c>
      <c r="I2149" s="105">
        <v>7.2250560033263218</v>
      </c>
      <c r="J2149" s="105">
        <v>1.602624704679166</v>
      </c>
      <c r="K2149" s="105">
        <v>0.11217418084871571</v>
      </c>
      <c r="L2149" s="105">
        <v>0.13216773995294248</v>
      </c>
      <c r="M2149" s="105">
        <v>0.74173870094600491</v>
      </c>
      <c r="N2149" s="105">
        <v>1.3092538669899918</v>
      </c>
      <c r="O2149" s="105">
        <v>0.91638101474324318</v>
      </c>
      <c r="P2149" s="105">
        <v>0.5985182672850734</v>
      </c>
      <c r="Q2149" s="105">
        <v>1.5038196989005019</v>
      </c>
      <c r="R2149" s="105">
        <v>3.6031751990844918</v>
      </c>
      <c r="S2149" s="105">
        <v>0</v>
      </c>
      <c r="T2149" s="105">
        <v>2.5994587034294492</v>
      </c>
      <c r="U2149" s="105">
        <v>2.5994587034294492</v>
      </c>
    </row>
    <row r="2150" spans="1:21">
      <c r="A2150" s="54">
        <v>2148</v>
      </c>
      <c r="B2150" s="104">
        <v>5348</v>
      </c>
      <c r="C2150" s="104">
        <v>5348</v>
      </c>
      <c r="D2150" s="105">
        <v>985288.99999999988</v>
      </c>
      <c r="E2150" s="105">
        <v>1026760000</v>
      </c>
      <c r="F2150" s="105">
        <v>0</v>
      </c>
      <c r="G2150" s="105">
        <v>28.663336931229015</v>
      </c>
      <c r="H2150" s="105">
        <v>39.071811235865233</v>
      </c>
      <c r="I2150" s="105">
        <v>36.237586586631501</v>
      </c>
      <c r="J2150" s="105">
        <v>7.7795931159286758</v>
      </c>
      <c r="K2150" s="105">
        <v>0.74938549618823902</v>
      </c>
      <c r="L2150" s="105">
        <v>1.5512596675656825</v>
      </c>
      <c r="M2150" s="105">
        <v>4.6027339330173609</v>
      </c>
      <c r="N2150" s="105">
        <v>7.7796076031343855</v>
      </c>
      <c r="O2150" s="105">
        <v>5.5269956829733307</v>
      </c>
      <c r="P2150" s="105">
        <v>3.6102872476207422</v>
      </c>
      <c r="Q2150" s="105">
        <v>7.016776947613935</v>
      </c>
      <c r="R2150" s="105">
        <v>17.226241899556353</v>
      </c>
      <c r="S2150" s="105">
        <v>0</v>
      </c>
      <c r="T2150" s="105">
        <v>13.317968028943705</v>
      </c>
      <c r="U2150" s="105">
        <v>13.317968028943708</v>
      </c>
    </row>
    <row r="2151" spans="1:21">
      <c r="A2151" s="54">
        <v>2149</v>
      </c>
      <c r="B2151" s="104">
        <v>5349</v>
      </c>
      <c r="C2151" s="104">
        <v>5349</v>
      </c>
      <c r="D2151" s="105">
        <v>7149.9999999999991</v>
      </c>
      <c r="E2151" s="105">
        <v>1026760000</v>
      </c>
      <c r="F2151" s="105">
        <v>0</v>
      </c>
      <c r="G2151" s="105">
        <v>9.226659875242353</v>
      </c>
      <c r="H2151" s="105">
        <v>11.617652152284847</v>
      </c>
      <c r="I2151" s="105">
        <v>11.46531968199046</v>
      </c>
      <c r="J2151" s="105">
        <v>3.7360332324892518</v>
      </c>
      <c r="K2151" s="105">
        <v>0.3442881720657448</v>
      </c>
      <c r="L2151" s="105">
        <v>0.72034753437221954</v>
      </c>
      <c r="M2151" s="105">
        <v>2.0051187532167085</v>
      </c>
      <c r="N2151" s="105">
        <v>2.9341533691577277</v>
      </c>
      <c r="O2151" s="105">
        <v>2.2140082084687389</v>
      </c>
      <c r="P2151" s="105">
        <v>1.4332425806171141</v>
      </c>
      <c r="Q2151" s="105">
        <v>3.0511022464890454</v>
      </c>
      <c r="R2151" s="105">
        <v>6.5855154336558144</v>
      </c>
      <c r="S2151" s="105">
        <v>0</v>
      </c>
      <c r="T2151" s="105">
        <v>4.6111201033375009</v>
      </c>
      <c r="U2151" s="105">
        <v>4.6111201033375018</v>
      </c>
    </row>
    <row r="2152" spans="1:21">
      <c r="A2152" s="54">
        <v>2150</v>
      </c>
      <c r="B2152" s="104">
        <v>5350</v>
      </c>
      <c r="C2152" s="104">
        <v>5350</v>
      </c>
      <c r="D2152" s="105">
        <v>30102.999999999996</v>
      </c>
      <c r="E2152" s="105">
        <v>1026760000</v>
      </c>
      <c r="F2152" s="105">
        <v>0</v>
      </c>
      <c r="G2152" s="105">
        <v>2.8499813401900851</v>
      </c>
      <c r="H2152" s="105">
        <v>3.6984950871390998</v>
      </c>
      <c r="I2152" s="105">
        <v>3.9692702671629965</v>
      </c>
      <c r="J2152" s="105">
        <v>2.4479713724955827</v>
      </c>
      <c r="K2152" s="105">
        <v>0.1</v>
      </c>
      <c r="L2152" s="105">
        <v>0.1</v>
      </c>
      <c r="M2152" s="105">
        <v>0.45491441467541821</v>
      </c>
      <c r="N2152" s="105">
        <v>0.74238272142826678</v>
      </c>
      <c r="O2152" s="105">
        <v>0.65280149236516516</v>
      </c>
      <c r="P2152" s="105">
        <v>0.52025219310718551</v>
      </c>
      <c r="Q2152" s="105">
        <v>1.3583303309731583</v>
      </c>
      <c r="R2152" s="105">
        <v>2.3516658403850546</v>
      </c>
      <c r="S2152" s="105">
        <v>0</v>
      </c>
      <c r="T2152" s="105">
        <v>1.6038387549935009</v>
      </c>
      <c r="U2152" s="105">
        <v>1.6038387549935011</v>
      </c>
    </row>
    <row r="2153" spans="1:21">
      <c r="A2153" s="54">
        <v>2151</v>
      </c>
      <c r="B2153" s="104">
        <v>5351</v>
      </c>
      <c r="C2153" s="104">
        <v>5351</v>
      </c>
      <c r="D2153" s="105">
        <v>20299</v>
      </c>
      <c r="E2153" s="105">
        <v>1026760000</v>
      </c>
      <c r="F2153" s="105">
        <v>0</v>
      </c>
      <c r="G2153" s="105">
        <v>2.7426879259685797</v>
      </c>
      <c r="H2153" s="105">
        <v>3.6502370622233191</v>
      </c>
      <c r="I2153" s="105">
        <v>3.9602798478028762</v>
      </c>
      <c r="J2153" s="105">
        <v>3.4743438704520009</v>
      </c>
      <c r="K2153" s="105">
        <v>0.12536404490024669</v>
      </c>
      <c r="L2153" s="105">
        <v>0.12335601335567238</v>
      </c>
      <c r="M2153" s="105">
        <v>0.46819214159993844</v>
      </c>
      <c r="N2153" s="105">
        <v>0.82140887655532546</v>
      </c>
      <c r="O2153" s="105">
        <v>0.73742279068909156</v>
      </c>
      <c r="P2153" s="105">
        <v>0.64075673928133137</v>
      </c>
      <c r="Q2153" s="105">
        <v>1.4397773212546412</v>
      </c>
      <c r="R2153" s="105">
        <v>2.2195665538622271</v>
      </c>
      <c r="S2153" s="105">
        <v>0</v>
      </c>
      <c r="T2153" s="105">
        <v>1.7002827656621042</v>
      </c>
      <c r="U2153" s="105">
        <v>1.700282765662104</v>
      </c>
    </row>
    <row r="2154" spans="1:21">
      <c r="A2154" s="54">
        <v>2152</v>
      </c>
      <c r="B2154" s="104">
        <v>5352</v>
      </c>
      <c r="C2154" s="104">
        <v>5352</v>
      </c>
      <c r="D2154" s="105">
        <v>17248.000000000004</v>
      </c>
      <c r="E2154" s="105">
        <v>1026760000</v>
      </c>
      <c r="F2154" s="105">
        <v>0</v>
      </c>
      <c r="G2154" s="105">
        <v>9.9912203017426844</v>
      </c>
      <c r="H2154" s="105">
        <v>13.097105264456705</v>
      </c>
      <c r="I2154" s="105">
        <v>13.987708422439759</v>
      </c>
      <c r="J2154" s="105">
        <v>12.578874480611294</v>
      </c>
      <c r="K2154" s="105">
        <v>0.9097111615663398</v>
      </c>
      <c r="L2154" s="105">
        <v>0.54335968699995174</v>
      </c>
      <c r="M2154" s="105">
        <v>1.3925045716714544</v>
      </c>
      <c r="N2154" s="105">
        <v>2.4515233714299094</v>
      </c>
      <c r="O2154" s="105">
        <v>2.3078904896166383</v>
      </c>
      <c r="P2154" s="105">
        <v>1.9154884062728901</v>
      </c>
      <c r="Q2154" s="105">
        <v>3.7127717632181541</v>
      </c>
      <c r="R2154" s="105">
        <v>7.7709491235776422</v>
      </c>
      <c r="S2154" s="105">
        <v>0</v>
      </c>
      <c r="T2154" s="105">
        <v>5.8882589203002853</v>
      </c>
      <c r="U2154" s="105">
        <v>5.8882589203002835</v>
      </c>
    </row>
    <row r="2155" spans="1:21">
      <c r="A2155" s="54">
        <v>2153</v>
      </c>
      <c r="B2155" s="104">
        <v>5353</v>
      </c>
      <c r="C2155" s="104">
        <v>5353</v>
      </c>
      <c r="D2155" s="105">
        <v>10582</v>
      </c>
      <c r="E2155" s="105">
        <v>1026760000</v>
      </c>
      <c r="F2155" s="105">
        <v>0</v>
      </c>
      <c r="G2155" s="105">
        <v>5.7326673862458035</v>
      </c>
      <c r="H2155" s="105">
        <v>7.5691062891990022</v>
      </c>
      <c r="I2155" s="105">
        <v>7.9838518392920994</v>
      </c>
      <c r="J2155" s="105">
        <v>2.8042719371370808</v>
      </c>
      <c r="K2155" s="105">
        <v>0.16264411226130324</v>
      </c>
      <c r="L2155" s="105">
        <v>0.27558185910199107</v>
      </c>
      <c r="M2155" s="105">
        <v>0.76897792316876079</v>
      </c>
      <c r="N2155" s="105">
        <v>1.2761156182527571</v>
      </c>
      <c r="O2155" s="105">
        <v>1.2212682258101553</v>
      </c>
      <c r="P2155" s="105">
        <v>0.94656385954008004</v>
      </c>
      <c r="Q2155" s="105">
        <v>2.1164443168065432</v>
      </c>
      <c r="R2155" s="105">
        <v>4.4774994950191287</v>
      </c>
      <c r="S2155" s="105">
        <v>0</v>
      </c>
      <c r="T2155" s="105">
        <v>2.944582738486226</v>
      </c>
      <c r="U2155" s="105">
        <v>2.9445827384862255</v>
      </c>
    </row>
    <row r="2156" spans="1:21">
      <c r="A2156" s="54">
        <v>2154</v>
      </c>
      <c r="B2156" s="104">
        <v>5354</v>
      </c>
      <c r="C2156" s="104">
        <v>5354</v>
      </c>
      <c r="D2156" s="105">
        <v>4165.0000000000009</v>
      </c>
      <c r="E2156" s="105">
        <v>1026760000</v>
      </c>
      <c r="F2156" s="105">
        <v>0</v>
      </c>
      <c r="G2156" s="105">
        <v>10.048641108074539</v>
      </c>
      <c r="H2156" s="105">
        <v>14.7549666903373</v>
      </c>
      <c r="I2156" s="105">
        <v>14.186316858458174</v>
      </c>
      <c r="J2156" s="105">
        <v>2.3886114109357512</v>
      </c>
      <c r="K2156" s="105">
        <v>0.23667482687646557</v>
      </c>
      <c r="L2156" s="105">
        <v>0.68013752904987645</v>
      </c>
      <c r="M2156" s="105">
        <v>1.3456188958576007</v>
      </c>
      <c r="N2156" s="105">
        <v>2.3712096277145274</v>
      </c>
      <c r="O2156" s="105">
        <v>2.3597314502029367</v>
      </c>
      <c r="P2156" s="105">
        <v>1.5723541682214424</v>
      </c>
      <c r="Q2156" s="105">
        <v>3.2525629369274141</v>
      </c>
      <c r="R2156" s="105">
        <v>6.5546899823991378</v>
      </c>
      <c r="S2156" s="105">
        <v>0</v>
      </c>
      <c r="T2156" s="105">
        <v>4.9792929570879307</v>
      </c>
      <c r="U2156" s="105">
        <v>4.979292957087929</v>
      </c>
    </row>
    <row r="2157" spans="1:21">
      <c r="A2157" s="54">
        <v>2155</v>
      </c>
      <c r="B2157" s="104">
        <v>5355</v>
      </c>
      <c r="C2157" s="104">
        <v>5355</v>
      </c>
      <c r="D2157" s="105">
        <v>50020.000000000007</v>
      </c>
      <c r="E2157" s="105">
        <v>1026760000</v>
      </c>
      <c r="F2157" s="105">
        <v>0</v>
      </c>
      <c r="G2157" s="105">
        <v>6.0395977644385832</v>
      </c>
      <c r="H2157" s="105">
        <v>8.3062401558430867</v>
      </c>
      <c r="I2157" s="105">
        <v>9.1542594387694738</v>
      </c>
      <c r="J2157" s="105">
        <v>10.077599727982536</v>
      </c>
      <c r="K2157" s="105">
        <v>0.80426106387920659</v>
      </c>
      <c r="L2157" s="105">
        <v>0.48069378406267427</v>
      </c>
      <c r="M2157" s="105">
        <v>1.1213490798813339</v>
      </c>
      <c r="N2157" s="105">
        <v>1.8097158960263164</v>
      </c>
      <c r="O2157" s="105">
        <v>1.7991068524304146</v>
      </c>
      <c r="P2157" s="105">
        <v>1.422565836448858</v>
      </c>
      <c r="Q2157" s="105">
        <v>2.9235083610166153</v>
      </c>
      <c r="R2157" s="105">
        <v>4.6439935001460029</v>
      </c>
      <c r="S2157" s="105">
        <v>0</v>
      </c>
      <c r="T2157" s="105">
        <v>4.0485742884104257</v>
      </c>
      <c r="U2157" s="105">
        <v>4.0485742884104239</v>
      </c>
    </row>
    <row r="2158" spans="1:21">
      <c r="A2158" s="54">
        <v>2156</v>
      </c>
      <c r="B2158" s="104">
        <v>5356</v>
      </c>
      <c r="C2158" s="104">
        <v>5356</v>
      </c>
      <c r="D2158" s="105">
        <v>14644.000000000002</v>
      </c>
      <c r="E2158" s="105">
        <v>1026760000</v>
      </c>
      <c r="F2158" s="105">
        <v>0</v>
      </c>
      <c r="G2158" s="105">
        <v>2.8488204526353882</v>
      </c>
      <c r="H2158" s="105">
        <v>3.6578735414329921</v>
      </c>
      <c r="I2158" s="105">
        <v>3.9028204303682363</v>
      </c>
      <c r="J2158" s="105">
        <v>2.7975416844879515</v>
      </c>
      <c r="K2158" s="105">
        <v>0.13099468975788864</v>
      </c>
      <c r="L2158" s="105">
        <v>0.1</v>
      </c>
      <c r="M2158" s="105">
        <v>0.34782316107024147</v>
      </c>
      <c r="N2158" s="105">
        <v>0.61040663956841401</v>
      </c>
      <c r="O2158" s="105">
        <v>0.57208595430722375</v>
      </c>
      <c r="P2158" s="105">
        <v>0.49826276289966553</v>
      </c>
      <c r="Q2158" s="105">
        <v>1.2142227707114281</v>
      </c>
      <c r="R2158" s="105">
        <v>2.2245083369019976</v>
      </c>
      <c r="S2158" s="105">
        <v>0</v>
      </c>
      <c r="T2158" s="105">
        <v>1.5754467020117853</v>
      </c>
      <c r="U2158" s="105">
        <v>1.5754467020117853</v>
      </c>
    </row>
    <row r="2159" spans="1:21">
      <c r="A2159" s="54">
        <v>2157</v>
      </c>
      <c r="B2159" s="104">
        <v>5357</v>
      </c>
      <c r="C2159" s="104">
        <v>5357</v>
      </c>
      <c r="D2159" s="105">
        <v>4581</v>
      </c>
      <c r="E2159" s="105">
        <v>1026760000</v>
      </c>
      <c r="F2159" s="105">
        <v>0</v>
      </c>
      <c r="G2159" s="105">
        <v>4.4832398789871011</v>
      </c>
      <c r="H2159" s="105">
        <v>6.3235571530016994</v>
      </c>
      <c r="I2159" s="105">
        <v>6.3465101735207616</v>
      </c>
      <c r="J2159" s="105">
        <v>1.7423652743447633</v>
      </c>
      <c r="K2159" s="105">
        <v>0.18329164979703633</v>
      </c>
      <c r="L2159" s="105">
        <v>0.54656566202093471</v>
      </c>
      <c r="M2159" s="105">
        <v>1.0342878159153919</v>
      </c>
      <c r="N2159" s="105">
        <v>1.3545478787813636</v>
      </c>
      <c r="O2159" s="105">
        <v>0.90475295685575297</v>
      </c>
      <c r="P2159" s="105">
        <v>0.68609630062604998</v>
      </c>
      <c r="Q2159" s="105">
        <v>1.7239748455904007</v>
      </c>
      <c r="R2159" s="105">
        <v>3.2712133822356777</v>
      </c>
      <c r="S2159" s="105">
        <v>0</v>
      </c>
      <c r="T2159" s="105">
        <v>2.3833669143064116</v>
      </c>
      <c r="U2159" s="105">
        <v>2.3833669143064116</v>
      </c>
    </row>
    <row r="2160" spans="1:21">
      <c r="A2160" s="54">
        <v>2158</v>
      </c>
      <c r="B2160" s="104">
        <v>5358</v>
      </c>
      <c r="C2160" s="104">
        <v>5358</v>
      </c>
      <c r="D2160" s="105">
        <v>14017.999999999998</v>
      </c>
      <c r="E2160" s="105">
        <v>1026760000</v>
      </c>
      <c r="F2160" s="105">
        <v>0</v>
      </c>
      <c r="G2160" s="105">
        <v>3.0355270013975177</v>
      </c>
      <c r="H2160" s="105">
        <v>4.5063493628994067</v>
      </c>
      <c r="I2160" s="105">
        <v>4.810078549669794</v>
      </c>
      <c r="J2160" s="105">
        <v>1.4384726884450594</v>
      </c>
      <c r="K2160" s="105">
        <v>0.13531834451599814</v>
      </c>
      <c r="L2160" s="105">
        <v>0.24365858558084832</v>
      </c>
      <c r="M2160" s="105">
        <v>0.71493526309428879</v>
      </c>
      <c r="N2160" s="105">
        <v>0.96234797675578088</v>
      </c>
      <c r="O2160" s="105">
        <v>0.94319304402255788</v>
      </c>
      <c r="P2160" s="105">
        <v>0.70304415332208625</v>
      </c>
      <c r="Q2160" s="105">
        <v>1.0896857208928226</v>
      </c>
      <c r="R2160" s="105">
        <v>2.1817432574368061</v>
      </c>
      <c r="S2160" s="105">
        <v>0</v>
      </c>
      <c r="T2160" s="105">
        <v>1.7303628290027475</v>
      </c>
      <c r="U2160" s="105">
        <v>1.7303628290027475</v>
      </c>
    </row>
    <row r="2161" spans="1:21">
      <c r="A2161" s="54">
        <v>2159</v>
      </c>
      <c r="B2161" s="104">
        <v>5359</v>
      </c>
      <c r="C2161" s="104">
        <v>5359</v>
      </c>
      <c r="D2161" s="105">
        <v>23799.999999999996</v>
      </c>
      <c r="E2161" s="105">
        <v>1026760000</v>
      </c>
      <c r="F2161" s="105">
        <v>0</v>
      </c>
      <c r="G2161" s="105">
        <v>1.7354476950917817</v>
      </c>
      <c r="H2161" s="105">
        <v>2.4730743321145261</v>
      </c>
      <c r="I2161" s="105">
        <v>2.6272930921186624</v>
      </c>
      <c r="J2161" s="105">
        <v>1.3491231117322295</v>
      </c>
      <c r="K2161" s="105">
        <v>0.13212943588469919</v>
      </c>
      <c r="L2161" s="105">
        <v>0.24762703670649458</v>
      </c>
      <c r="M2161" s="105">
        <v>0.62857630083313532</v>
      </c>
      <c r="N2161" s="105">
        <v>0.83561970338934466</v>
      </c>
      <c r="O2161" s="105">
        <v>0.87270454345144488</v>
      </c>
      <c r="P2161" s="105">
        <v>0.6260590675758313</v>
      </c>
      <c r="Q2161" s="105">
        <v>0.79624153186089763</v>
      </c>
      <c r="R2161" s="105">
        <v>1.3268589756687443</v>
      </c>
      <c r="S2161" s="105">
        <v>0</v>
      </c>
      <c r="T2161" s="105">
        <v>1.1375629022023157</v>
      </c>
      <c r="U2161" s="105">
        <v>1.1375629022023159</v>
      </c>
    </row>
    <row r="2162" spans="1:21">
      <c r="A2162" s="54">
        <v>2160</v>
      </c>
      <c r="B2162" s="104">
        <v>5360</v>
      </c>
      <c r="C2162" s="104">
        <v>5360</v>
      </c>
      <c r="D2162" s="105">
        <v>42496</v>
      </c>
      <c r="E2162" s="105">
        <v>1026760000</v>
      </c>
      <c r="F2162" s="105">
        <v>0</v>
      </c>
      <c r="G2162" s="105">
        <v>2.4557072370856319</v>
      </c>
      <c r="H2162" s="105">
        <v>3.3689085795856841</v>
      </c>
      <c r="I2162" s="105">
        <v>3.6945875389434124</v>
      </c>
      <c r="J2162" s="105">
        <v>1.5174341964026643</v>
      </c>
      <c r="K2162" s="105">
        <v>0.48318487051457099</v>
      </c>
      <c r="L2162" s="105">
        <v>1.3542170996649974</v>
      </c>
      <c r="M2162" s="105">
        <v>1.5051876059872764</v>
      </c>
      <c r="N2162" s="105">
        <v>1.4326607400197533</v>
      </c>
      <c r="O2162" s="105">
        <v>1.2213729107352438</v>
      </c>
      <c r="P2162" s="105">
        <v>0.87584590027175546</v>
      </c>
      <c r="Q2162" s="105">
        <v>1.1827846456363191</v>
      </c>
      <c r="R2162" s="105">
        <v>1.9744574718035666</v>
      </c>
      <c r="S2162" s="105">
        <v>0</v>
      </c>
      <c r="T2162" s="105">
        <v>1.7555290663875729</v>
      </c>
      <c r="U2162" s="105">
        <v>1.7555290663875736</v>
      </c>
    </row>
    <row r="2163" spans="1:21">
      <c r="A2163" s="54">
        <v>2161</v>
      </c>
      <c r="B2163" s="104">
        <v>5361</v>
      </c>
      <c r="C2163" s="104">
        <v>5361</v>
      </c>
      <c r="D2163" s="105">
        <v>3882</v>
      </c>
      <c r="E2163" s="105">
        <v>1026760000</v>
      </c>
      <c r="F2163" s="105">
        <v>0</v>
      </c>
      <c r="G2163" s="105">
        <v>11.85399018850827</v>
      </c>
      <c r="H2163" s="105">
        <v>17.661248008131007</v>
      </c>
      <c r="I2163" s="105">
        <v>19.868904009147386</v>
      </c>
      <c r="J2163" s="105">
        <v>5.4383699458404022</v>
      </c>
      <c r="K2163" s="105">
        <v>0.46959504277534297</v>
      </c>
      <c r="L2163" s="105">
        <v>1.0913402841881688</v>
      </c>
      <c r="M2163" s="105">
        <v>2.0002443046531901</v>
      </c>
      <c r="N2163" s="105">
        <v>2.107869804159789</v>
      </c>
      <c r="O2163" s="105">
        <v>1.9031288776525344</v>
      </c>
      <c r="P2163" s="105">
        <v>1.7103890796729517</v>
      </c>
      <c r="Q2163" s="105">
        <v>3.362382502377371</v>
      </c>
      <c r="R2163" s="105">
        <v>7.3264588463565152</v>
      </c>
      <c r="S2163" s="105">
        <v>0</v>
      </c>
      <c r="T2163" s="105">
        <v>6.2328267411219107</v>
      </c>
      <c r="U2163" s="105">
        <v>6.2328267411219098</v>
      </c>
    </row>
    <row r="2164" spans="1:21">
      <c r="A2164" s="54">
        <v>2162</v>
      </c>
      <c r="B2164" s="104">
        <v>5362</v>
      </c>
      <c r="C2164" s="104">
        <v>5362</v>
      </c>
      <c r="D2164" s="105">
        <v>46.999999999999993</v>
      </c>
      <c r="E2164" s="105">
        <v>1026760000</v>
      </c>
      <c r="F2164" s="105">
        <v>1</v>
      </c>
      <c r="G2164" s="105">
        <v>-99999</v>
      </c>
      <c r="H2164" s="105">
        <v>-99999</v>
      </c>
      <c r="I2164" s="105">
        <v>-99999</v>
      </c>
      <c r="J2164" s="105">
        <v>-99999</v>
      </c>
      <c r="K2164" s="105">
        <v>-99999</v>
      </c>
      <c r="L2164" s="105">
        <v>-99999</v>
      </c>
      <c r="M2164" s="105">
        <v>-99999</v>
      </c>
      <c r="N2164" s="105">
        <v>-99999</v>
      </c>
      <c r="O2164" s="105">
        <v>-99999</v>
      </c>
      <c r="P2164" s="105">
        <v>-99999</v>
      </c>
      <c r="Q2164" s="105">
        <v>-99999</v>
      </c>
      <c r="R2164" s="105">
        <v>-99999</v>
      </c>
      <c r="S2164" s="105">
        <v>0</v>
      </c>
      <c r="T2164" s="105">
        <v>0</v>
      </c>
      <c r="U2164" s="105">
        <v>0</v>
      </c>
    </row>
    <row r="2165" spans="1:21">
      <c r="A2165" s="54">
        <v>2163</v>
      </c>
      <c r="B2165" s="104">
        <v>5363</v>
      </c>
      <c r="C2165" s="104">
        <v>5363</v>
      </c>
      <c r="D2165" s="105">
        <v>3897</v>
      </c>
      <c r="E2165" s="105">
        <v>1026760000</v>
      </c>
      <c r="F2165" s="105">
        <v>0</v>
      </c>
      <c r="G2165" s="105">
        <v>16.570513148392465</v>
      </c>
      <c r="H2165" s="105">
        <v>23.002488646781647</v>
      </c>
      <c r="I2165" s="105">
        <v>25.153800534610141</v>
      </c>
      <c r="J2165" s="105">
        <v>26.895217494698539</v>
      </c>
      <c r="K2165" s="105">
        <v>6.9490359791217706</v>
      </c>
      <c r="L2165" s="105">
        <v>4.2878850755197098</v>
      </c>
      <c r="M2165" s="105">
        <v>5.0793432448689373</v>
      </c>
      <c r="N2165" s="105">
        <v>6.7667732354580616</v>
      </c>
      <c r="O2165" s="105">
        <v>6.9865540041684788</v>
      </c>
      <c r="P2165" s="105">
        <v>6.2620366649039401</v>
      </c>
      <c r="Q2165" s="105">
        <v>10.595085679729728</v>
      </c>
      <c r="R2165" s="105">
        <v>12.760504650769379</v>
      </c>
      <c r="S2165" s="105">
        <v>0</v>
      </c>
      <c r="T2165" s="105">
        <v>12.609103196585233</v>
      </c>
      <c r="U2165" s="105">
        <v>12.609103196585233</v>
      </c>
    </row>
    <row r="2166" spans="1:21">
      <c r="A2166" s="54">
        <v>2164</v>
      </c>
      <c r="B2166" s="104">
        <v>5364</v>
      </c>
      <c r="C2166" s="104">
        <v>5364</v>
      </c>
      <c r="D2166" s="105">
        <v>12967.999999999998</v>
      </c>
      <c r="E2166" s="105">
        <v>1026760000</v>
      </c>
      <c r="F2166" s="105">
        <v>0</v>
      </c>
      <c r="G2166" s="105">
        <v>15.137017129817886</v>
      </c>
      <c r="H2166" s="105">
        <v>22.414429211461098</v>
      </c>
      <c r="I2166" s="105">
        <v>25.901118199910599</v>
      </c>
      <c r="J2166" s="105">
        <v>27.973207655903447</v>
      </c>
      <c r="K2166" s="105">
        <v>3.3943316502162273</v>
      </c>
      <c r="L2166" s="105">
        <v>1.2176715248726242</v>
      </c>
      <c r="M2166" s="105">
        <v>2.5373659391231671</v>
      </c>
      <c r="N2166" s="105">
        <v>3.2355632819310758</v>
      </c>
      <c r="O2166" s="105">
        <v>2.7731253632805468</v>
      </c>
      <c r="P2166" s="105">
        <v>2.6263159717307141</v>
      </c>
      <c r="Q2166" s="105">
        <v>6.8160837368185803</v>
      </c>
      <c r="R2166" s="105">
        <v>10.469014841281231</v>
      </c>
      <c r="S2166" s="105">
        <v>0</v>
      </c>
      <c r="T2166" s="105">
        <v>10.374603708862267</v>
      </c>
      <c r="U2166" s="105">
        <v>10.374603708862269</v>
      </c>
    </row>
    <row r="2167" spans="1:21">
      <c r="A2167" s="54">
        <v>2165</v>
      </c>
      <c r="B2167" s="104">
        <v>5365</v>
      </c>
      <c r="C2167" s="104">
        <v>5365</v>
      </c>
      <c r="D2167" s="105">
        <v>3313.0000000000005</v>
      </c>
      <c r="E2167" s="105">
        <v>1026760000</v>
      </c>
      <c r="F2167" s="105">
        <v>0</v>
      </c>
      <c r="G2167" s="105">
        <v>9.527659283345864</v>
      </c>
      <c r="H2167" s="105">
        <v>13.712356694070317</v>
      </c>
      <c r="I2167" s="105">
        <v>15.403748709197936</v>
      </c>
      <c r="J2167" s="105">
        <v>18.7991986934835</v>
      </c>
      <c r="K2167" s="105">
        <v>2.8293878679931685</v>
      </c>
      <c r="L2167" s="105">
        <v>0.67256781296397727</v>
      </c>
      <c r="M2167" s="105">
        <v>1.7840950949197178</v>
      </c>
      <c r="N2167" s="105">
        <v>2.8341729092162304</v>
      </c>
      <c r="O2167" s="105">
        <v>2.4791568942093685</v>
      </c>
      <c r="P2167" s="105">
        <v>1.976032415026181</v>
      </c>
      <c r="Q2167" s="105">
        <v>4.725203995929637</v>
      </c>
      <c r="R2167" s="105">
        <v>6.8160837368185803</v>
      </c>
      <c r="S2167" s="105">
        <v>0</v>
      </c>
      <c r="T2167" s="105">
        <v>6.7966386755978734</v>
      </c>
      <c r="U2167" s="105">
        <v>6.7966386755978707</v>
      </c>
    </row>
    <row r="2168" spans="1:21">
      <c r="A2168" s="54">
        <v>2166</v>
      </c>
      <c r="B2168" s="104">
        <v>5366</v>
      </c>
      <c r="C2168" s="104">
        <v>5366</v>
      </c>
      <c r="D2168" s="105">
        <v>399</v>
      </c>
      <c r="E2168" s="105">
        <v>1026760000</v>
      </c>
      <c r="F2168" s="105">
        <v>0</v>
      </c>
      <c r="G2168" s="105">
        <v>6.5236025316938999</v>
      </c>
      <c r="H2168" s="105">
        <v>9.3244025519678164</v>
      </c>
      <c r="I2168" s="105">
        <v>10.437764050710243</v>
      </c>
      <c r="J2168" s="105">
        <v>12.855334400690927</v>
      </c>
      <c r="K2168" s="105">
        <v>2.9042373864399305</v>
      </c>
      <c r="L2168" s="105">
        <v>0.80410421421166056</v>
      </c>
      <c r="M2168" s="105">
        <v>1.457981798184365</v>
      </c>
      <c r="N2168" s="105">
        <v>1.9894304289762335</v>
      </c>
      <c r="O2168" s="105">
        <v>1.7482055750795946</v>
      </c>
      <c r="P2168" s="105">
        <v>1.4397701915759922</v>
      </c>
      <c r="Q2168" s="105">
        <v>3.3428785439655178</v>
      </c>
      <c r="R2168" s="105">
        <v>4.7188272024128626</v>
      </c>
      <c r="S2168" s="105">
        <v>0</v>
      </c>
      <c r="T2168" s="105">
        <v>4.7955449063257545</v>
      </c>
      <c r="U2168" s="105">
        <v>4.7955449063257536</v>
      </c>
    </row>
    <row r="2169" spans="1:21">
      <c r="A2169" s="54">
        <v>2167</v>
      </c>
      <c r="B2169" s="104">
        <v>5367</v>
      </c>
      <c r="C2169" s="104">
        <v>5367</v>
      </c>
      <c r="D2169" s="105">
        <v>371.00000000000006</v>
      </c>
      <c r="E2169" s="105">
        <v>1026760000</v>
      </c>
      <c r="F2169" s="105">
        <v>0</v>
      </c>
      <c r="G2169" s="105">
        <v>11.207214605730549</v>
      </c>
      <c r="H2169" s="105">
        <v>15.007085652308717</v>
      </c>
      <c r="I2169" s="105">
        <v>16.26349282319968</v>
      </c>
      <c r="J2169" s="105">
        <v>18.307073073235237</v>
      </c>
      <c r="K2169" s="105">
        <v>2.8216233297173989</v>
      </c>
      <c r="L2169" s="105">
        <v>0.82467972443911552</v>
      </c>
      <c r="M2169" s="105">
        <v>2.4751016030332536</v>
      </c>
      <c r="N2169" s="105">
        <v>3.5421661121818939</v>
      </c>
      <c r="O2169" s="105">
        <v>2.2941434814190318</v>
      </c>
      <c r="P2169" s="105">
        <v>1.8711552988368445</v>
      </c>
      <c r="Q2169" s="105">
        <v>5.7041614306491537</v>
      </c>
      <c r="R2169" s="105">
        <v>8.6124407807584493</v>
      </c>
      <c r="S2169" s="105">
        <v>0</v>
      </c>
      <c r="T2169" s="105">
        <v>7.4108614929591079</v>
      </c>
      <c r="U2169" s="105">
        <v>7.4108614929591106</v>
      </c>
    </row>
    <row r="2170" spans="1:21">
      <c r="A2170" s="54">
        <v>2168</v>
      </c>
      <c r="B2170" s="104">
        <v>5368</v>
      </c>
      <c r="C2170" s="104">
        <v>5368</v>
      </c>
      <c r="D2170" s="105">
        <v>2406</v>
      </c>
      <c r="E2170" s="105">
        <v>1026760000</v>
      </c>
      <c r="F2170" s="105">
        <v>0</v>
      </c>
      <c r="G2170" s="105">
        <v>8.0198416444677321</v>
      </c>
      <c r="H2170" s="105">
        <v>10.660521210329057</v>
      </c>
      <c r="I2170" s="105">
        <v>11.502141305881352</v>
      </c>
      <c r="J2170" s="105">
        <v>14.27204472239972</v>
      </c>
      <c r="K2170" s="105">
        <v>3.7742476697817131</v>
      </c>
      <c r="L2170" s="105">
        <v>1.0634374520042451</v>
      </c>
      <c r="M2170" s="105">
        <v>2.16924985594658</v>
      </c>
      <c r="N2170" s="105">
        <v>3.0180867560995894</v>
      </c>
      <c r="O2170" s="105">
        <v>2.5103002164773573</v>
      </c>
      <c r="P2170" s="105">
        <v>1.9043326169017765</v>
      </c>
      <c r="Q2170" s="105">
        <v>4.5827666539815608</v>
      </c>
      <c r="R2170" s="105">
        <v>6.311644326693016</v>
      </c>
      <c r="S2170" s="105">
        <v>0</v>
      </c>
      <c r="T2170" s="105">
        <v>5.8157178692469751</v>
      </c>
      <c r="U2170" s="105">
        <v>5.8157178692469751</v>
      </c>
    </row>
    <row r="2171" spans="1:21">
      <c r="A2171" s="54">
        <v>2169</v>
      </c>
      <c r="B2171" s="104">
        <v>5369</v>
      </c>
      <c r="C2171" s="104">
        <v>5369</v>
      </c>
      <c r="D2171" s="105">
        <v>306</v>
      </c>
      <c r="E2171" s="105">
        <v>1026760000</v>
      </c>
      <c r="F2171" s="105">
        <v>0</v>
      </c>
      <c r="G2171" s="105">
        <v>8.1888781194096776</v>
      </c>
      <c r="H2171" s="105">
        <v>10.792132583296084</v>
      </c>
      <c r="I2171" s="105">
        <v>11.502141305881352</v>
      </c>
      <c r="J2171" s="105">
        <v>13.712356694070317</v>
      </c>
      <c r="K2171" s="105">
        <v>3.0668043809183714</v>
      </c>
      <c r="L2171" s="105">
        <v>0.96578007361816176</v>
      </c>
      <c r="M2171" s="105">
        <v>1.8892912017152459</v>
      </c>
      <c r="N2171" s="105">
        <v>2.5320118872937321</v>
      </c>
      <c r="O2171" s="105">
        <v>2.020423632270957</v>
      </c>
      <c r="P2171" s="105">
        <v>1.7221400974998586</v>
      </c>
      <c r="Q2171" s="105">
        <v>4.2332336041016116</v>
      </c>
      <c r="R2171" s="105">
        <v>6.1130261485802997</v>
      </c>
      <c r="S2171" s="105">
        <v>0</v>
      </c>
      <c r="T2171" s="105">
        <v>5.5615183107213051</v>
      </c>
      <c r="U2171" s="105">
        <v>5.5615183107213051</v>
      </c>
    </row>
    <row r="2172" spans="1:21">
      <c r="A2172" s="54">
        <v>2170</v>
      </c>
      <c r="B2172" s="104">
        <v>5370</v>
      </c>
      <c r="C2172" s="104">
        <v>5370</v>
      </c>
      <c r="D2172" s="105">
        <v>190.00000000000003</v>
      </c>
      <c r="E2172" s="105">
        <v>1026760000</v>
      </c>
      <c r="F2172" s="105">
        <v>0</v>
      </c>
      <c r="G2172" s="105">
        <v>54.635171202936419</v>
      </c>
      <c r="H2172" s="105">
        <v>81.317464115998391</v>
      </c>
      <c r="I2172" s="105">
        <v>89.657716845844391</v>
      </c>
      <c r="J2172" s="105">
        <v>20.568535041105477</v>
      </c>
      <c r="K2172" s="105">
        <v>1.6741461886276299</v>
      </c>
      <c r="L2172" s="105">
        <v>0.87525141143932395</v>
      </c>
      <c r="M2172" s="105">
        <v>2.3127083480006534</v>
      </c>
      <c r="N2172" s="105">
        <v>2.7183140074510432</v>
      </c>
      <c r="O2172" s="105">
        <v>1.7345477190242853</v>
      </c>
      <c r="P2172" s="105">
        <v>2.1837569439636719</v>
      </c>
      <c r="Q2172" s="105">
        <v>12.057417093061829</v>
      </c>
      <c r="R2172" s="105">
        <v>31.220097830249379</v>
      </c>
      <c r="S2172" s="105">
        <v>0</v>
      </c>
      <c r="T2172" s="105">
        <v>25.079593895641874</v>
      </c>
      <c r="U2172" s="105">
        <v>25.079593895641871</v>
      </c>
    </row>
    <row r="2173" spans="1:21">
      <c r="A2173" s="54">
        <v>2171</v>
      </c>
      <c r="B2173" s="104">
        <v>5371</v>
      </c>
      <c r="C2173" s="104">
        <v>5371</v>
      </c>
      <c r="D2173" s="105">
        <v>0</v>
      </c>
      <c r="E2173" s="105">
        <v>1026760000</v>
      </c>
      <c r="F2173" s="105">
        <v>1</v>
      </c>
      <c r="G2173" s="105">
        <v>-99999</v>
      </c>
      <c r="H2173" s="105">
        <v>-99999</v>
      </c>
      <c r="I2173" s="105">
        <v>-99999</v>
      </c>
      <c r="J2173" s="105">
        <v>-99999</v>
      </c>
      <c r="K2173" s="105">
        <v>-99999</v>
      </c>
      <c r="L2173" s="105">
        <v>-99999</v>
      </c>
      <c r="M2173" s="105">
        <v>-99999</v>
      </c>
      <c r="N2173" s="105">
        <v>-99999</v>
      </c>
      <c r="O2173" s="105">
        <v>-99999</v>
      </c>
      <c r="P2173" s="105">
        <v>-99999</v>
      </c>
      <c r="Q2173" s="105">
        <v>-99999</v>
      </c>
      <c r="R2173" s="105">
        <v>-99999</v>
      </c>
      <c r="S2173" s="105">
        <v>0</v>
      </c>
      <c r="T2173" s="105">
        <v>0</v>
      </c>
      <c r="U2173" s="105">
        <v>0</v>
      </c>
    </row>
    <row r="2174" spans="1:21">
      <c r="A2174" s="54">
        <v>2172</v>
      </c>
      <c r="B2174" s="104">
        <v>5372</v>
      </c>
      <c r="C2174" s="104">
        <v>5372</v>
      </c>
      <c r="D2174" s="105">
        <v>0</v>
      </c>
      <c r="E2174" s="105">
        <v>1026760000</v>
      </c>
      <c r="F2174" s="105">
        <v>1</v>
      </c>
      <c r="G2174" s="105">
        <v>-99999</v>
      </c>
      <c r="H2174" s="105">
        <v>-99999</v>
      </c>
      <c r="I2174" s="105">
        <v>-99999</v>
      </c>
      <c r="J2174" s="105">
        <v>-99999</v>
      </c>
      <c r="K2174" s="105">
        <v>-99999</v>
      </c>
      <c r="L2174" s="105">
        <v>-99999</v>
      </c>
      <c r="M2174" s="105">
        <v>-99999</v>
      </c>
      <c r="N2174" s="105">
        <v>-99999</v>
      </c>
      <c r="O2174" s="105">
        <v>-99999</v>
      </c>
      <c r="P2174" s="105">
        <v>-99999</v>
      </c>
      <c r="Q2174" s="105">
        <v>-99999</v>
      </c>
      <c r="R2174" s="105">
        <v>-99999</v>
      </c>
      <c r="S2174" s="105">
        <v>0</v>
      </c>
      <c r="T2174" s="105">
        <v>0</v>
      </c>
      <c r="U2174" s="105">
        <v>0</v>
      </c>
    </row>
    <row r="2175" spans="1:21">
      <c r="A2175" s="54">
        <v>2173</v>
      </c>
      <c r="B2175" s="104">
        <v>5373</v>
      </c>
      <c r="C2175" s="104">
        <v>5373</v>
      </c>
      <c r="D2175" s="105">
        <v>2414</v>
      </c>
      <c r="E2175" s="105">
        <v>1026760000</v>
      </c>
      <c r="F2175" s="105">
        <v>0</v>
      </c>
      <c r="G2175" s="105">
        <v>14.752650946459115</v>
      </c>
      <c r="H2175" s="105">
        <v>20.446656574917021</v>
      </c>
      <c r="I2175" s="105">
        <v>22.557279189102001</v>
      </c>
      <c r="J2175" s="105">
        <v>27.53053759299851</v>
      </c>
      <c r="K2175" s="105">
        <v>11.307789032760061</v>
      </c>
      <c r="L2175" s="105">
        <v>1.7872580010663548</v>
      </c>
      <c r="M2175" s="105">
        <v>2.6430614354393978</v>
      </c>
      <c r="N2175" s="105">
        <v>4.3212492643278244</v>
      </c>
      <c r="O2175" s="105">
        <v>4.8728577247518725</v>
      </c>
      <c r="P2175" s="105">
        <v>4.7769032191909524</v>
      </c>
      <c r="Q2175" s="105">
        <v>7.2402847087140199</v>
      </c>
      <c r="R2175" s="105">
        <v>10.926182107221283</v>
      </c>
      <c r="S2175" s="105">
        <v>0</v>
      </c>
      <c r="T2175" s="105">
        <v>11.096892483079031</v>
      </c>
      <c r="U2175" s="105">
        <v>11.096892483079033</v>
      </c>
    </row>
    <row r="2176" spans="1:21">
      <c r="A2176" s="54">
        <v>2174</v>
      </c>
      <c r="B2176" s="104">
        <v>5374</v>
      </c>
      <c r="C2176" s="104">
        <v>5374</v>
      </c>
      <c r="D2176" s="105">
        <v>6002.0000000000009</v>
      </c>
      <c r="E2176" s="105">
        <v>6160560000</v>
      </c>
      <c r="F2176" s="105">
        <v>0</v>
      </c>
      <c r="G2176" s="105">
        <v>9.915578781985884</v>
      </c>
      <c r="H2176" s="105">
        <v>13.606612789819666</v>
      </c>
      <c r="I2176" s="105">
        <v>14.590701767191014</v>
      </c>
      <c r="J2176" s="105">
        <v>14.95471558336631</v>
      </c>
      <c r="K2176" s="105">
        <v>2.8276657450365632</v>
      </c>
      <c r="L2176" s="105">
        <v>0.31647831168162205</v>
      </c>
      <c r="M2176" s="105">
        <v>1.1760966150574281</v>
      </c>
      <c r="N2176" s="105">
        <v>2.3028664891546748</v>
      </c>
      <c r="O2176" s="105">
        <v>2.1434433812271392</v>
      </c>
      <c r="P2176" s="105">
        <v>2.2618961562783371</v>
      </c>
      <c r="Q2176" s="105">
        <v>4.6764216345009597</v>
      </c>
      <c r="R2176" s="105">
        <v>7.2801308420367796</v>
      </c>
      <c r="S2176" s="105">
        <v>0</v>
      </c>
      <c r="T2176" s="105">
        <v>6.337717341444697</v>
      </c>
      <c r="U2176" s="105">
        <v>6.3377173414446979</v>
      </c>
    </row>
    <row r="2177" spans="1:21">
      <c r="A2177" s="54">
        <v>2175</v>
      </c>
      <c r="B2177" s="104">
        <v>5385</v>
      </c>
      <c r="C2177" s="104">
        <v>5385</v>
      </c>
      <c r="D2177" s="105">
        <v>3088.0000000000005</v>
      </c>
      <c r="E2177" s="105">
        <v>2053520000</v>
      </c>
      <c r="F2177" s="105">
        <v>0</v>
      </c>
      <c r="G2177" s="105">
        <v>1.5936534775411635</v>
      </c>
      <c r="H2177" s="105">
        <v>1.7328426533564225</v>
      </c>
      <c r="I2177" s="105">
        <v>1.5709238430336629</v>
      </c>
      <c r="J2177" s="105">
        <v>1.688093497406896</v>
      </c>
      <c r="K2177" s="105">
        <v>1.330425768600132</v>
      </c>
      <c r="L2177" s="105">
        <v>1.2353904546204248</v>
      </c>
      <c r="M2177" s="105">
        <v>1.3733636153598192</v>
      </c>
      <c r="N2177" s="105">
        <v>1.4355348907972947</v>
      </c>
      <c r="O2177" s="105">
        <v>1.3929882950782171</v>
      </c>
      <c r="P2177" s="105">
        <v>1.6866136368496361</v>
      </c>
      <c r="Q2177" s="105">
        <v>1.8385163474171915</v>
      </c>
      <c r="R2177" s="105">
        <v>1.6719400885555973</v>
      </c>
      <c r="S2177" s="105">
        <v>0</v>
      </c>
      <c r="T2177" s="105">
        <v>1.5458572140513713</v>
      </c>
      <c r="U2177" s="105">
        <v>1.5458572140513709</v>
      </c>
    </row>
    <row r="2178" spans="1:21">
      <c r="A2178" s="54">
        <v>2176</v>
      </c>
      <c r="B2178" s="104">
        <v>5386</v>
      </c>
      <c r="C2178" s="104">
        <v>5386</v>
      </c>
      <c r="D2178" s="105">
        <v>36</v>
      </c>
      <c r="E2178" s="105">
        <v>1026760000</v>
      </c>
      <c r="F2178" s="105">
        <v>0</v>
      </c>
      <c r="G2178" s="105">
        <v>100</v>
      </c>
      <c r="H2178" s="105">
        <v>100</v>
      </c>
      <c r="I2178" s="105">
        <v>100</v>
      </c>
      <c r="J2178" s="105">
        <v>100</v>
      </c>
      <c r="K2178" s="105">
        <v>100</v>
      </c>
      <c r="L2178" s="105">
        <v>4.5413625677975489</v>
      </c>
      <c r="M2178" s="105">
        <v>7.59771684346358</v>
      </c>
      <c r="N2178" s="105">
        <v>17.841067230633225</v>
      </c>
      <c r="O2178" s="105">
        <v>23.848903069972884</v>
      </c>
      <c r="P2178" s="105">
        <v>42.384612751584278</v>
      </c>
      <c r="Q2178" s="105">
        <v>100</v>
      </c>
      <c r="R2178" s="105">
        <v>100</v>
      </c>
      <c r="S2178" s="105">
        <v>0</v>
      </c>
      <c r="T2178" s="105">
        <v>66.351138538620958</v>
      </c>
      <c r="U2178" s="105">
        <v>66.351138538620958</v>
      </c>
    </row>
    <row r="2179" spans="1:21">
      <c r="A2179" s="54">
        <v>2177</v>
      </c>
      <c r="B2179" s="104">
        <v>5387</v>
      </c>
      <c r="C2179" s="104">
        <v>5387</v>
      </c>
      <c r="D2179" s="105">
        <v>446.00000000000006</v>
      </c>
      <c r="E2179" s="105">
        <v>1026760000</v>
      </c>
      <c r="F2179" s="105">
        <v>0</v>
      </c>
      <c r="G2179" s="105">
        <v>49.956101508713417</v>
      </c>
      <c r="H2179" s="105">
        <v>77.70949123577644</v>
      </c>
      <c r="I2179" s="105">
        <v>85.290905014876571</v>
      </c>
      <c r="J2179" s="105">
        <v>20.939683267125389</v>
      </c>
      <c r="K2179" s="105">
        <v>3.2081562248865914</v>
      </c>
      <c r="L2179" s="105">
        <v>0.50652574406807027</v>
      </c>
      <c r="M2179" s="105">
        <v>1.3398563063279971</v>
      </c>
      <c r="N2179" s="105">
        <v>2.2679285622229566</v>
      </c>
      <c r="O2179" s="105">
        <v>2.0029335724411768</v>
      </c>
      <c r="P2179" s="105">
        <v>4.0326580353357038</v>
      </c>
      <c r="Q2179" s="105">
        <v>12.85634964769814</v>
      </c>
      <c r="R2179" s="105">
        <v>28.430301671625521</v>
      </c>
      <c r="S2179" s="105">
        <v>0</v>
      </c>
      <c r="T2179" s="105">
        <v>24.045074232591492</v>
      </c>
      <c r="U2179" s="105">
        <v>24.045074232591496</v>
      </c>
    </row>
    <row r="2180" spans="1:21">
      <c r="A2180" s="54">
        <v>2178</v>
      </c>
      <c r="B2180" s="104">
        <v>5403</v>
      </c>
      <c r="C2180" s="104">
        <v>5403</v>
      </c>
      <c r="D2180" s="105">
        <v>430911.99999999994</v>
      </c>
      <c r="E2180" s="105">
        <v>26586800000</v>
      </c>
      <c r="F2180" s="105">
        <v>0</v>
      </c>
      <c r="G2180" s="105">
        <v>7.8706152268135936</v>
      </c>
      <c r="H2180" s="105">
        <v>11.432596627115041</v>
      </c>
      <c r="I2180" s="105">
        <v>12.816094900189141</v>
      </c>
      <c r="J2180" s="105">
        <v>13.906987345741433</v>
      </c>
      <c r="K2180" s="105">
        <v>3.3081738909590555</v>
      </c>
      <c r="L2180" s="105">
        <v>0.14385617412612656</v>
      </c>
      <c r="M2180" s="105">
        <v>0.32999964752464495</v>
      </c>
      <c r="N2180" s="105">
        <v>1.0886795219563214</v>
      </c>
      <c r="O2180" s="105">
        <v>1.2501770298281805</v>
      </c>
      <c r="P2180" s="105">
        <v>1.6766272693823032</v>
      </c>
      <c r="Q2180" s="105">
        <v>3.0964259497255466</v>
      </c>
      <c r="R2180" s="105">
        <v>5.6200694246913372</v>
      </c>
      <c r="S2180" s="105">
        <v>0</v>
      </c>
      <c r="T2180" s="105">
        <v>5.2116919173377267</v>
      </c>
      <c r="U2180" s="105">
        <v>5.2116919173377285</v>
      </c>
    </row>
    <row r="2181" spans="1:21">
      <c r="A2181" s="54">
        <v>2179</v>
      </c>
      <c r="B2181" s="104">
        <v>5404</v>
      </c>
      <c r="C2181" s="104">
        <v>5404</v>
      </c>
      <c r="D2181" s="105">
        <v>2407</v>
      </c>
      <c r="E2181" s="105">
        <v>1026760000</v>
      </c>
      <c r="F2181" s="105">
        <v>0</v>
      </c>
      <c r="G2181" s="105">
        <v>10.860022066368321</v>
      </c>
      <c r="H2181" s="105">
        <v>16.040950024635777</v>
      </c>
      <c r="I2181" s="105">
        <v>18.165855094077607</v>
      </c>
      <c r="J2181" s="105">
        <v>13.713439629842901</v>
      </c>
      <c r="K2181" s="105">
        <v>2.247421143568971</v>
      </c>
      <c r="L2181" s="105">
        <v>0.1</v>
      </c>
      <c r="M2181" s="105">
        <v>0.32012881453837505</v>
      </c>
      <c r="N2181" s="105">
        <v>0.93635152180405468</v>
      </c>
      <c r="O2181" s="105">
        <v>1.1201844791714715</v>
      </c>
      <c r="P2181" s="105">
        <v>1.0692788702527773</v>
      </c>
      <c r="Q2181" s="105">
        <v>4.3171374857442322</v>
      </c>
      <c r="R2181" s="105">
        <v>7.3930805615432131</v>
      </c>
      <c r="S2181" s="105">
        <v>0</v>
      </c>
      <c r="T2181" s="105">
        <v>6.356987474295642</v>
      </c>
      <c r="U2181" s="105">
        <v>6.3569874742956411</v>
      </c>
    </row>
    <row r="2182" spans="1:21">
      <c r="A2182" s="54">
        <v>2180</v>
      </c>
      <c r="B2182" s="104">
        <v>5405</v>
      </c>
      <c r="C2182" s="104">
        <v>5405</v>
      </c>
      <c r="D2182" s="105">
        <v>1331</v>
      </c>
      <c r="E2182" s="105">
        <v>1026760000</v>
      </c>
      <c r="F2182" s="105">
        <v>0</v>
      </c>
      <c r="G2182" s="105">
        <v>15.138172729075137</v>
      </c>
      <c r="H2182" s="105">
        <v>21.855765643794314</v>
      </c>
      <c r="I2182" s="105">
        <v>24.284184048660354</v>
      </c>
      <c r="J2182" s="105">
        <v>16.812127418303319</v>
      </c>
      <c r="K2182" s="105">
        <v>2.8031743969086564</v>
      </c>
      <c r="L2182" s="105">
        <v>0.12907719529413714</v>
      </c>
      <c r="M2182" s="105">
        <v>0.43840369906725257</v>
      </c>
      <c r="N2182" s="105">
        <v>1.4658008476840452</v>
      </c>
      <c r="O2182" s="105">
        <v>1.4551091892930526</v>
      </c>
      <c r="P2182" s="105">
        <v>1.3856238449528098</v>
      </c>
      <c r="Q2182" s="105">
        <v>5.7139030948931167</v>
      </c>
      <c r="R2182" s="105">
        <v>10.82639970777071</v>
      </c>
      <c r="S2182" s="105">
        <v>0</v>
      </c>
      <c r="T2182" s="105">
        <v>8.5256451513080744</v>
      </c>
      <c r="U2182" s="105">
        <v>8.525645151308078</v>
      </c>
    </row>
    <row r="2183" spans="1:21">
      <c r="A2183" s="54">
        <v>2181</v>
      </c>
      <c r="B2183" s="104">
        <v>5406</v>
      </c>
      <c r="C2183" s="104">
        <v>5406</v>
      </c>
      <c r="D2183" s="105">
        <v>1021.0000000000001</v>
      </c>
      <c r="E2183" s="105">
        <v>1026760000</v>
      </c>
      <c r="F2183" s="105">
        <v>0</v>
      </c>
      <c r="G2183" s="105">
        <v>4.9804907245806245</v>
      </c>
      <c r="H2183" s="105">
        <v>6.9910576773733322</v>
      </c>
      <c r="I2183" s="105">
        <v>7.9295190480204818</v>
      </c>
      <c r="J2183" s="105">
        <v>9.4003293085362465</v>
      </c>
      <c r="K2183" s="105">
        <v>6.2089959060615563</v>
      </c>
      <c r="L2183" s="105">
        <v>0.10585601845359628</v>
      </c>
      <c r="M2183" s="105">
        <v>0.24841422928251333</v>
      </c>
      <c r="N2183" s="105">
        <v>0.83678624150138026</v>
      </c>
      <c r="O2183" s="105">
        <v>1.0004971966107978</v>
      </c>
      <c r="P2183" s="105">
        <v>1.4209149595361845</v>
      </c>
      <c r="Q2183" s="105">
        <v>2.2846207989021807</v>
      </c>
      <c r="R2183" s="105">
        <v>3.7682354558266065</v>
      </c>
      <c r="S2183" s="105">
        <v>0</v>
      </c>
      <c r="T2183" s="105">
        <v>3.7646431303904575</v>
      </c>
      <c r="U2183" s="105">
        <v>3.7646431303904579</v>
      </c>
    </row>
    <row r="2184" spans="1:21">
      <c r="A2184" s="54">
        <v>2182</v>
      </c>
      <c r="B2184" s="104">
        <v>5500</v>
      </c>
      <c r="C2184" s="104">
        <v>5500</v>
      </c>
      <c r="D2184" s="105">
        <v>23889</v>
      </c>
      <c r="E2184" s="105">
        <v>2053520000</v>
      </c>
      <c r="F2184" s="105">
        <v>0</v>
      </c>
      <c r="G2184" s="105">
        <v>31.362574938205739</v>
      </c>
      <c r="H2184" s="105">
        <v>43.171939575431345</v>
      </c>
      <c r="I2184" s="105">
        <v>47.255771697431605</v>
      </c>
      <c r="J2184" s="105">
        <v>49.956101508713417</v>
      </c>
      <c r="K2184" s="105">
        <v>0.29085189241741494</v>
      </c>
      <c r="L2184" s="105">
        <v>0.27939654087647331</v>
      </c>
      <c r="M2184" s="105">
        <v>0.85993496526703428</v>
      </c>
      <c r="N2184" s="105">
        <v>0.8435172101377274</v>
      </c>
      <c r="O2184" s="105">
        <v>1.1305687229944779</v>
      </c>
      <c r="P2184" s="105">
        <v>6.1187971736733555</v>
      </c>
      <c r="Q2184" s="105">
        <v>16.245886669500297</v>
      </c>
      <c r="R2184" s="105">
        <v>23.788619766054012</v>
      </c>
      <c r="S2184" s="105">
        <v>0</v>
      </c>
      <c r="T2184" s="105">
        <v>18.441996721725236</v>
      </c>
      <c r="U2184" s="105">
        <v>18.441996721725243</v>
      </c>
    </row>
    <row r="2185" spans="1:21">
      <c r="A2185" s="54">
        <v>2183</v>
      </c>
      <c r="B2185" s="104">
        <v>5501</v>
      </c>
      <c r="C2185" s="104">
        <v>5501</v>
      </c>
      <c r="D2185" s="105">
        <v>2603</v>
      </c>
      <c r="E2185" s="105">
        <v>3131360000</v>
      </c>
      <c r="F2185" s="105">
        <v>0</v>
      </c>
      <c r="G2185" s="105">
        <v>96.078819628390576</v>
      </c>
      <c r="H2185" s="105">
        <v>100</v>
      </c>
      <c r="I2185" s="105">
        <v>100</v>
      </c>
      <c r="J2185" s="105">
        <v>100</v>
      </c>
      <c r="K2185" s="105">
        <v>0.34370399130319562</v>
      </c>
      <c r="L2185" s="105">
        <v>0.23664733898618365</v>
      </c>
      <c r="M2185" s="105">
        <v>0.78290682507777443</v>
      </c>
      <c r="N2185" s="105">
        <v>0.83013321624582137</v>
      </c>
      <c r="O2185" s="105">
        <v>1.1779222895443577</v>
      </c>
      <c r="P2185" s="105">
        <v>8.1019883083303892</v>
      </c>
      <c r="Q2185" s="105">
        <v>33.964168722138069</v>
      </c>
      <c r="R2185" s="105">
        <v>64.245475775610558</v>
      </c>
      <c r="S2185" s="105">
        <v>0</v>
      </c>
      <c r="T2185" s="105">
        <v>42.14681384130224</v>
      </c>
      <c r="U2185" s="105">
        <v>42.146813841302247</v>
      </c>
    </row>
    <row r="2186" spans="1:21">
      <c r="A2186" s="54">
        <v>2184</v>
      </c>
      <c r="B2186" s="104">
        <v>5502</v>
      </c>
      <c r="C2186" s="104">
        <v>5502</v>
      </c>
      <c r="D2186" s="105">
        <v>9064</v>
      </c>
      <c r="E2186" s="105">
        <v>3080280000</v>
      </c>
      <c r="F2186" s="105">
        <v>0</v>
      </c>
      <c r="G2186" s="105">
        <v>4.6728343675016424</v>
      </c>
      <c r="H2186" s="105">
        <v>6.1953050993016419</v>
      </c>
      <c r="I2186" s="105">
        <v>6.6356524874760865</v>
      </c>
      <c r="J2186" s="105">
        <v>8.2510641238808375</v>
      </c>
      <c r="K2186" s="105">
        <v>1.6414573991914321</v>
      </c>
      <c r="L2186" s="105">
        <v>0.77762773135888064</v>
      </c>
      <c r="M2186" s="105">
        <v>1.1757343275197678</v>
      </c>
      <c r="N2186" s="105">
        <v>1.3501925118074882</v>
      </c>
      <c r="O2186" s="105">
        <v>1.5052161338887815</v>
      </c>
      <c r="P2186" s="105">
        <v>2.1652594059220798</v>
      </c>
      <c r="Q2186" s="105">
        <v>2.9922127613414227</v>
      </c>
      <c r="R2186" s="105">
        <v>3.704249970951107</v>
      </c>
      <c r="S2186" s="105">
        <v>0</v>
      </c>
      <c r="T2186" s="105">
        <v>3.4222338600117639</v>
      </c>
      <c r="U2186" s="105">
        <v>3.4222338600117639</v>
      </c>
    </row>
    <row r="2187" spans="1:21">
      <c r="A2187" s="54">
        <v>2185</v>
      </c>
      <c r="B2187" s="104">
        <v>5543</v>
      </c>
      <c r="C2187" s="104">
        <v>5543</v>
      </c>
      <c r="D2187" s="105">
        <v>4374241.0000000009</v>
      </c>
      <c r="E2187" s="105">
        <v>360193000000</v>
      </c>
      <c r="F2187" s="105">
        <v>0</v>
      </c>
      <c r="G2187" s="105">
        <v>5.5998887916487954</v>
      </c>
      <c r="H2187" s="105">
        <v>7.0702818443355078</v>
      </c>
      <c r="I2187" s="105">
        <v>7.2024754659265042</v>
      </c>
      <c r="J2187" s="105">
        <v>8.606648752306457</v>
      </c>
      <c r="K2187" s="105">
        <v>5.8093714489894399</v>
      </c>
      <c r="L2187" s="105">
        <v>0.67810019964988488</v>
      </c>
      <c r="M2187" s="105">
        <v>0.74722437994184299</v>
      </c>
      <c r="N2187" s="105">
        <v>0.79307208197595791</v>
      </c>
      <c r="O2187" s="105">
        <v>1.0399556485680574</v>
      </c>
      <c r="P2187" s="105">
        <v>2.1905394571775902</v>
      </c>
      <c r="Q2187" s="105">
        <v>3.7354945525981984</v>
      </c>
      <c r="R2187" s="105">
        <v>4.667527419923152</v>
      </c>
      <c r="S2187" s="105">
        <v>0</v>
      </c>
      <c r="T2187" s="105">
        <v>4.0117150035867821</v>
      </c>
      <c r="U2187" s="105">
        <v>4.0117150035867812</v>
      </c>
    </row>
    <row r="2188" spans="1:21">
      <c r="A2188" s="54">
        <v>2186</v>
      </c>
      <c r="B2188" s="104">
        <v>5544</v>
      </c>
      <c r="C2188" s="104">
        <v>5544</v>
      </c>
      <c r="D2188" s="105">
        <v>279</v>
      </c>
      <c r="E2188" s="105">
        <v>1026760000</v>
      </c>
      <c r="F2188" s="105">
        <v>0</v>
      </c>
      <c r="G2188" s="105">
        <v>14.943799649785642</v>
      </c>
      <c r="H2188" s="105">
        <v>15.322166038858603</v>
      </c>
      <c r="I2188" s="105">
        <v>14.95997223612301</v>
      </c>
      <c r="J2188" s="105">
        <v>14.960141943219897</v>
      </c>
      <c r="K2188" s="105">
        <v>21.064804176706705</v>
      </c>
      <c r="L2188" s="105">
        <v>9.1662571575620966</v>
      </c>
      <c r="M2188" s="105">
        <v>8.0250765475844865</v>
      </c>
      <c r="N2188" s="105">
        <v>8.5913905053988007</v>
      </c>
      <c r="O2188" s="105">
        <v>9.4205162711892854</v>
      </c>
      <c r="P2188" s="105">
        <v>12.55719217530017</v>
      </c>
      <c r="Q2188" s="105">
        <v>12.658424716744232</v>
      </c>
      <c r="R2188" s="105">
        <v>12.832623222723191</v>
      </c>
      <c r="S2188" s="105">
        <v>0</v>
      </c>
      <c r="T2188" s="105">
        <v>12.875197053433011</v>
      </c>
      <c r="U2188" s="105">
        <v>12.875197053433009</v>
      </c>
    </row>
    <row r="2189" spans="1:21">
      <c r="A2189" s="54">
        <v>2187</v>
      </c>
      <c r="B2189" s="104">
        <v>5545</v>
      </c>
      <c r="C2189" s="104">
        <v>5545</v>
      </c>
      <c r="D2189" s="105">
        <v>3664.9999999999995</v>
      </c>
      <c r="E2189" s="105">
        <v>4183660000</v>
      </c>
      <c r="F2189" s="105">
        <v>0</v>
      </c>
      <c r="G2189" s="105">
        <v>6.2988317739791286</v>
      </c>
      <c r="H2189" s="105">
        <v>7.5783865108610877</v>
      </c>
      <c r="I2189" s="105">
        <v>7.4081867982964775</v>
      </c>
      <c r="J2189" s="105">
        <v>8.63458491767698</v>
      </c>
      <c r="K2189" s="105">
        <v>9.1528036606687362</v>
      </c>
      <c r="L2189" s="105">
        <v>5.0634896642935541</v>
      </c>
      <c r="M2189" s="105">
        <v>4.2244090116702875</v>
      </c>
      <c r="N2189" s="105">
        <v>4.4624490108142094</v>
      </c>
      <c r="O2189" s="105">
        <v>4.7678381882035668</v>
      </c>
      <c r="P2189" s="105">
        <v>4.8091614171342334</v>
      </c>
      <c r="Q2189" s="105">
        <v>5.3992906046212141</v>
      </c>
      <c r="R2189" s="105">
        <v>5.754066313329032</v>
      </c>
      <c r="S2189" s="105">
        <v>0</v>
      </c>
      <c r="T2189" s="105">
        <v>6.129458155962376</v>
      </c>
      <c r="U2189" s="105">
        <v>6.1294581559623769</v>
      </c>
    </row>
    <row r="2190" spans="1:21">
      <c r="A2190" s="54">
        <v>2188</v>
      </c>
      <c r="B2190" s="104">
        <v>5546</v>
      </c>
      <c r="C2190" s="104">
        <v>5546</v>
      </c>
      <c r="D2190" s="105">
        <v>312529</v>
      </c>
      <c r="E2190" s="105">
        <v>63934900000</v>
      </c>
      <c r="F2190" s="105">
        <v>0</v>
      </c>
      <c r="G2190" s="105">
        <v>3.7408218662399881</v>
      </c>
      <c r="H2190" s="105">
        <v>4.1123994648321007</v>
      </c>
      <c r="I2190" s="105">
        <v>3.7702379668648045</v>
      </c>
      <c r="J2190" s="105">
        <v>4.1086260338371279</v>
      </c>
      <c r="K2190" s="105">
        <v>4.1996184331837423</v>
      </c>
      <c r="L2190" s="105">
        <v>3.954022667307671</v>
      </c>
      <c r="M2190" s="105">
        <v>4.2927908045182681</v>
      </c>
      <c r="N2190" s="105">
        <v>4.5838134609139383</v>
      </c>
      <c r="O2190" s="105">
        <v>4.2446553694467486</v>
      </c>
      <c r="P2190" s="105">
        <v>4.0118437770272353</v>
      </c>
      <c r="Q2190" s="105">
        <v>3.9235446689065459</v>
      </c>
      <c r="R2190" s="105">
        <v>3.700643831136095</v>
      </c>
      <c r="S2190" s="105">
        <v>0</v>
      </c>
      <c r="T2190" s="105">
        <v>4.0535848620178561</v>
      </c>
      <c r="U2190" s="105">
        <v>4.0535848620178561</v>
      </c>
    </row>
    <row r="2191" spans="1:21">
      <c r="A2191" s="54">
        <v>2189</v>
      </c>
      <c r="B2191" s="104">
        <v>5547</v>
      </c>
      <c r="C2191" s="104">
        <v>5547</v>
      </c>
      <c r="D2191" s="105">
        <v>629</v>
      </c>
      <c r="E2191" s="105">
        <v>1026760000</v>
      </c>
      <c r="F2191" s="105">
        <v>0</v>
      </c>
      <c r="G2191" s="105">
        <v>18.307129937820324</v>
      </c>
      <c r="H2191" s="105">
        <v>21.064282927971028</v>
      </c>
      <c r="I2191" s="105">
        <v>20.15380883743676</v>
      </c>
      <c r="J2191" s="105">
        <v>21.854650895025024</v>
      </c>
      <c r="K2191" s="105">
        <v>22.131697313435748</v>
      </c>
      <c r="L2191" s="105">
        <v>17.396281945259901</v>
      </c>
      <c r="M2191" s="105">
        <v>15.680487645045782</v>
      </c>
      <c r="N2191" s="105">
        <v>16.264011336903774</v>
      </c>
      <c r="O2191" s="105">
        <v>17.140656184914185</v>
      </c>
      <c r="P2191" s="105">
        <v>16.810939955828793</v>
      </c>
      <c r="Q2191" s="105">
        <v>17.749505944148424</v>
      </c>
      <c r="R2191" s="105">
        <v>17.749552380223594</v>
      </c>
      <c r="S2191" s="105">
        <v>0</v>
      </c>
      <c r="T2191" s="105">
        <v>18.525250442001113</v>
      </c>
      <c r="U2191" s="105">
        <v>18.525250442001109</v>
      </c>
    </row>
    <row r="2192" spans="1:21">
      <c r="A2192" s="54">
        <v>2190</v>
      </c>
      <c r="B2192" s="104">
        <v>5548</v>
      </c>
      <c r="C2192" s="104">
        <v>5548</v>
      </c>
      <c r="D2192" s="105">
        <v>736.99999999999989</v>
      </c>
      <c r="E2192" s="105">
        <v>1026760000</v>
      </c>
      <c r="F2192" s="105">
        <v>0</v>
      </c>
      <c r="G2192" s="105">
        <v>15.404377217312835</v>
      </c>
      <c r="H2192" s="105">
        <v>18.024733148583572</v>
      </c>
      <c r="I2192" s="105">
        <v>17.141212920842936</v>
      </c>
      <c r="J2192" s="105">
        <v>19.004538321864018</v>
      </c>
      <c r="K2192" s="105">
        <v>19.10851401490816</v>
      </c>
      <c r="L2192" s="105">
        <v>8.090237208493928</v>
      </c>
      <c r="M2192" s="105">
        <v>12.623969869412353</v>
      </c>
      <c r="N2192" s="105">
        <v>13.047909156417321</v>
      </c>
      <c r="O2192" s="105">
        <v>13.821391456061292</v>
      </c>
      <c r="P2192" s="105">
        <v>13.606236703831607</v>
      </c>
      <c r="Q2192" s="105">
        <v>14.569954274362201</v>
      </c>
      <c r="R2192" s="105">
        <v>14.754384075335921</v>
      </c>
      <c r="S2192" s="105">
        <v>0</v>
      </c>
      <c r="T2192" s="105">
        <v>14.933121530618843</v>
      </c>
      <c r="U2192" s="105">
        <v>14.933121530618847</v>
      </c>
    </row>
    <row r="2193" spans="1:21">
      <c r="A2193" s="54">
        <v>2191</v>
      </c>
      <c r="B2193" s="104">
        <v>5549</v>
      </c>
      <c r="C2193" s="104">
        <v>5549</v>
      </c>
      <c r="D2193" s="105">
        <v>967.99999999999989</v>
      </c>
      <c r="E2193" s="105">
        <v>1026760000</v>
      </c>
      <c r="F2193" s="105">
        <v>0</v>
      </c>
      <c r="G2193" s="105">
        <v>9.6331768915248421</v>
      </c>
      <c r="H2193" s="105">
        <v>10.533603039409046</v>
      </c>
      <c r="I2193" s="105">
        <v>12.762054136362686</v>
      </c>
      <c r="J2193" s="105">
        <v>14.630993460615731</v>
      </c>
      <c r="K2193" s="105">
        <v>8.9050346475847295</v>
      </c>
      <c r="L2193" s="105">
        <v>5.1902443125936024</v>
      </c>
      <c r="M2193" s="105">
        <v>4.3726227382004295</v>
      </c>
      <c r="N2193" s="105">
        <v>4.5309621187774116</v>
      </c>
      <c r="O2193" s="105">
        <v>4.6857785909522143</v>
      </c>
      <c r="P2193" s="105">
        <v>7.983536589801961</v>
      </c>
      <c r="Q2193" s="105">
        <v>9.0123428501209517</v>
      </c>
      <c r="R2193" s="105">
        <v>9.6596381929473196</v>
      </c>
      <c r="S2193" s="105">
        <v>0</v>
      </c>
      <c r="T2193" s="105">
        <v>8.4916656307409095</v>
      </c>
      <c r="U2193" s="105">
        <v>8.4916656307409113</v>
      </c>
    </row>
    <row r="2194" spans="1:21">
      <c r="A2194" s="54">
        <v>2192</v>
      </c>
      <c r="B2194" s="104">
        <v>5550</v>
      </c>
      <c r="C2194" s="104">
        <v>5550</v>
      </c>
      <c r="D2194" s="105">
        <v>3489</v>
      </c>
      <c r="E2194" s="105">
        <v>3131360000</v>
      </c>
      <c r="F2194" s="105">
        <v>0</v>
      </c>
      <c r="G2194" s="105">
        <v>7.7819674628815569</v>
      </c>
      <c r="H2194" s="105">
        <v>9.8043872705018664</v>
      </c>
      <c r="I2194" s="105">
        <v>10.069107154171903</v>
      </c>
      <c r="J2194" s="105">
        <v>12.251772814581059</v>
      </c>
      <c r="K2194" s="105">
        <v>12.62673081675157</v>
      </c>
      <c r="L2194" s="105">
        <v>6.1124797127103339</v>
      </c>
      <c r="M2194" s="105">
        <v>4.4797647142809938</v>
      </c>
      <c r="N2194" s="105">
        <v>4.657668595618973</v>
      </c>
      <c r="O2194" s="105">
        <v>4.9258680793474392</v>
      </c>
      <c r="P2194" s="105">
        <v>5.1066663083669521</v>
      </c>
      <c r="Q2194" s="105">
        <v>5.9183173073850446</v>
      </c>
      <c r="R2194" s="105">
        <v>6.6140097150205479</v>
      </c>
      <c r="S2194" s="105">
        <v>0</v>
      </c>
      <c r="T2194" s="105">
        <v>7.5290616626348523</v>
      </c>
      <c r="U2194" s="105">
        <v>7.5290616626348523</v>
      </c>
    </row>
    <row r="2195" spans="1:21">
      <c r="A2195" s="54">
        <v>2193</v>
      </c>
      <c r="B2195" s="104">
        <v>5554</v>
      </c>
      <c r="C2195" s="104">
        <v>5554</v>
      </c>
      <c r="D2195" s="105">
        <v>657</v>
      </c>
      <c r="E2195" s="105">
        <v>1026760000</v>
      </c>
      <c r="F2195" s="105">
        <v>0</v>
      </c>
      <c r="G2195" s="105">
        <v>14.389535854941117</v>
      </c>
      <c r="H2195" s="105">
        <v>16.892063829713486</v>
      </c>
      <c r="I2195" s="105">
        <v>16.26352191977066</v>
      </c>
      <c r="J2195" s="105">
        <v>18.307105829807348</v>
      </c>
      <c r="K2195" s="105">
        <v>11.584023430607406</v>
      </c>
      <c r="L2195" s="105">
        <v>9.5154479064216044</v>
      </c>
      <c r="M2195" s="105">
        <v>7.2663420376310439</v>
      </c>
      <c r="N2195" s="105">
        <v>13.04721144934464</v>
      </c>
      <c r="O2195" s="105">
        <v>7.8671025997973905</v>
      </c>
      <c r="P2195" s="105">
        <v>13.04721144934464</v>
      </c>
      <c r="Q2195" s="105">
        <v>10.54838847205518</v>
      </c>
      <c r="R2195" s="105">
        <v>13.346002551238032</v>
      </c>
      <c r="S2195" s="105">
        <v>0</v>
      </c>
      <c r="T2195" s="105">
        <v>12.672829777556046</v>
      </c>
      <c r="U2195" s="105">
        <v>12.672829777556046</v>
      </c>
    </row>
    <row r="2196" spans="1:21">
      <c r="A2196" s="54">
        <v>2194</v>
      </c>
      <c r="B2196" s="104">
        <v>5555</v>
      </c>
      <c r="C2196" s="104">
        <v>5555</v>
      </c>
      <c r="D2196" s="105">
        <v>5253</v>
      </c>
      <c r="E2196" s="105">
        <v>4183660000</v>
      </c>
      <c r="F2196" s="105">
        <v>0</v>
      </c>
      <c r="G2196" s="105">
        <v>6.7296242561754003</v>
      </c>
      <c r="H2196" s="105">
        <v>7.4266210541364233</v>
      </c>
      <c r="I2196" s="105">
        <v>6.7812439266195019</v>
      </c>
      <c r="J2196" s="105">
        <v>7.4177885269785033</v>
      </c>
      <c r="K2196" s="105">
        <v>7.5782112570788698</v>
      </c>
      <c r="L2196" s="105">
        <v>7.7103138069924579</v>
      </c>
      <c r="M2196" s="105">
        <v>7.9285247450583398</v>
      </c>
      <c r="N2196" s="105">
        <v>8.2060972125317999</v>
      </c>
      <c r="O2196" s="105">
        <v>7.8464860207196443</v>
      </c>
      <c r="P2196" s="105">
        <v>7.0822707125842816</v>
      </c>
      <c r="Q2196" s="105">
        <v>7.0160669975573411</v>
      </c>
      <c r="R2196" s="105">
        <v>6.6562648037731105</v>
      </c>
      <c r="S2196" s="105">
        <v>0</v>
      </c>
      <c r="T2196" s="105">
        <v>7.3649594433504726</v>
      </c>
      <c r="U2196" s="105">
        <v>7.3649594433504726</v>
      </c>
    </row>
    <row r="2197" spans="1:21">
      <c r="A2197" s="54">
        <v>2195</v>
      </c>
      <c r="B2197" s="104">
        <v>5556</v>
      </c>
      <c r="C2197" s="104">
        <v>5556</v>
      </c>
      <c r="D2197" s="105">
        <v>292</v>
      </c>
      <c r="E2197" s="105">
        <v>1026760000</v>
      </c>
      <c r="F2197" s="105">
        <v>0</v>
      </c>
      <c r="G2197" s="105">
        <v>21.321191446381551</v>
      </c>
      <c r="H2197" s="105">
        <v>23.311169314710497</v>
      </c>
      <c r="I2197" s="105">
        <v>21.064337001365061</v>
      </c>
      <c r="J2197" s="105">
        <v>22.271991512764057</v>
      </c>
      <c r="K2197" s="105">
        <v>22.705922351074609</v>
      </c>
      <c r="L2197" s="105">
        <v>23.005202191967236</v>
      </c>
      <c r="M2197" s="105">
        <v>21.855112533742876</v>
      </c>
      <c r="N2197" s="105">
        <v>22.855168186616261</v>
      </c>
      <c r="O2197" s="105">
        <v>24.115860854405646</v>
      </c>
      <c r="P2197" s="105">
        <v>22.414999244503107</v>
      </c>
      <c r="Q2197" s="105">
        <v>22.414733741730657</v>
      </c>
      <c r="R2197" s="105">
        <v>21.064475270787661</v>
      </c>
      <c r="S2197" s="105">
        <v>0</v>
      </c>
      <c r="T2197" s="105">
        <v>22.366680304170767</v>
      </c>
      <c r="U2197" s="105">
        <v>22.366680304170767</v>
      </c>
    </row>
    <row r="2198" spans="1:21">
      <c r="A2198" s="54">
        <v>2196</v>
      </c>
      <c r="B2198" s="104">
        <v>5557</v>
      </c>
      <c r="C2198" s="104">
        <v>5557</v>
      </c>
      <c r="D2198" s="105">
        <v>1367.0000000000002</v>
      </c>
      <c r="E2198" s="105">
        <v>3131360000</v>
      </c>
      <c r="F2198" s="105">
        <v>0</v>
      </c>
      <c r="G2198" s="105">
        <v>8.8852562036165299</v>
      </c>
      <c r="H2198" s="105">
        <v>9.6468495924979436</v>
      </c>
      <c r="I2198" s="105">
        <v>8.5736813186045833</v>
      </c>
      <c r="J2198" s="105">
        <v>8.8852562036165299</v>
      </c>
      <c r="K2198" s="105">
        <v>9.4145356601173127</v>
      </c>
      <c r="L2198" s="105">
        <v>12.858323943719485</v>
      </c>
      <c r="M2198" s="105">
        <v>15.775630603623284</v>
      </c>
      <c r="N2198" s="105">
        <v>16.036580884284717</v>
      </c>
      <c r="O2198" s="105">
        <v>13.419605436756125</v>
      </c>
      <c r="P2198" s="105">
        <v>11.216497938484032</v>
      </c>
      <c r="Q2198" s="105">
        <v>10.099712361136296</v>
      </c>
      <c r="R2198" s="105">
        <v>9.2933686796719623</v>
      </c>
      <c r="S2198" s="105">
        <v>0</v>
      </c>
      <c r="T2198" s="105">
        <v>11.175441568844066</v>
      </c>
      <c r="U2198" s="105">
        <v>11.175441568844064</v>
      </c>
    </row>
    <row r="2199" spans="1:21">
      <c r="A2199" s="54">
        <v>2197</v>
      </c>
      <c r="B2199" s="104">
        <v>5558</v>
      </c>
      <c r="C2199" s="104">
        <v>5558</v>
      </c>
      <c r="D2199" s="105">
        <v>79</v>
      </c>
      <c r="E2199" s="105">
        <v>1026760000</v>
      </c>
      <c r="F2199" s="105">
        <v>0</v>
      </c>
      <c r="G2199" s="105">
        <v>100</v>
      </c>
      <c r="H2199" s="105">
        <v>100</v>
      </c>
      <c r="I2199" s="105">
        <v>100</v>
      </c>
      <c r="J2199" s="105">
        <v>100</v>
      </c>
      <c r="K2199" s="105">
        <v>66.357133398597782</v>
      </c>
      <c r="L2199" s="105">
        <v>74.010688560115852</v>
      </c>
      <c r="M2199" s="105">
        <v>75.084191613084826</v>
      </c>
      <c r="N2199" s="105">
        <v>72.402281870281286</v>
      </c>
      <c r="O2199" s="105">
        <v>74.010688557221172</v>
      </c>
      <c r="P2199" s="105">
        <v>100</v>
      </c>
      <c r="Q2199" s="105">
        <v>100</v>
      </c>
      <c r="R2199" s="105">
        <v>100</v>
      </c>
      <c r="S2199" s="105">
        <v>0</v>
      </c>
      <c r="T2199" s="105">
        <v>88.488748666608402</v>
      </c>
      <c r="U2199" s="105">
        <v>88.488748666608387</v>
      </c>
    </row>
    <row r="2200" spans="1:21">
      <c r="A2200" s="54">
        <v>2198</v>
      </c>
      <c r="B2200" s="104">
        <v>5559</v>
      </c>
      <c r="C2200" s="104">
        <v>5559</v>
      </c>
      <c r="D2200" s="105">
        <v>5</v>
      </c>
      <c r="E2200" s="105">
        <v>1026760000</v>
      </c>
      <c r="F2200" s="105">
        <v>1</v>
      </c>
      <c r="G2200" s="105">
        <v>-99999</v>
      </c>
      <c r="H2200" s="105">
        <v>-99999</v>
      </c>
      <c r="I2200" s="105">
        <v>-99999</v>
      </c>
      <c r="J2200" s="105">
        <v>-99999</v>
      </c>
      <c r="K2200" s="105">
        <v>-99999</v>
      </c>
      <c r="L2200" s="105">
        <v>-99999</v>
      </c>
      <c r="M2200" s="105">
        <v>-99999</v>
      </c>
      <c r="N2200" s="105">
        <v>-99999</v>
      </c>
      <c r="O2200" s="105">
        <v>-99999</v>
      </c>
      <c r="P2200" s="105">
        <v>-99999</v>
      </c>
      <c r="Q2200" s="105">
        <v>-99999</v>
      </c>
      <c r="R2200" s="105">
        <v>-99999</v>
      </c>
      <c r="S2200" s="105">
        <v>0</v>
      </c>
      <c r="T2200" s="105">
        <v>0</v>
      </c>
      <c r="U2200" s="105">
        <v>0</v>
      </c>
    </row>
    <row r="2201" spans="1:21">
      <c r="A2201" s="54">
        <v>2199</v>
      </c>
      <c r="B2201" s="104">
        <v>5560</v>
      </c>
      <c r="C2201" s="104">
        <v>5560</v>
      </c>
      <c r="D2201" s="105">
        <v>0</v>
      </c>
      <c r="E2201" s="105">
        <v>1026760000</v>
      </c>
      <c r="F2201" s="105">
        <v>1</v>
      </c>
      <c r="G2201" s="105">
        <v>-99999</v>
      </c>
      <c r="H2201" s="105">
        <v>-99999</v>
      </c>
      <c r="I2201" s="105">
        <v>-99999</v>
      </c>
      <c r="J2201" s="105">
        <v>-99999</v>
      </c>
      <c r="K2201" s="105">
        <v>-99999</v>
      </c>
      <c r="L2201" s="105">
        <v>-99999</v>
      </c>
      <c r="M2201" s="105">
        <v>-99999</v>
      </c>
      <c r="N2201" s="105">
        <v>-99999</v>
      </c>
      <c r="O2201" s="105">
        <v>-99999</v>
      </c>
      <c r="P2201" s="105">
        <v>-99999</v>
      </c>
      <c r="Q2201" s="105">
        <v>-99999</v>
      </c>
      <c r="R2201" s="105">
        <v>-99999</v>
      </c>
      <c r="S2201" s="105">
        <v>0</v>
      </c>
      <c r="T2201" s="105">
        <v>0</v>
      </c>
      <c r="U2201" s="105">
        <v>0</v>
      </c>
    </row>
    <row r="2202" spans="1:21">
      <c r="A2202" s="54">
        <v>2200</v>
      </c>
      <c r="B2202" s="104">
        <v>5561</v>
      </c>
      <c r="C2202" s="104">
        <v>5561</v>
      </c>
      <c r="D2202" s="105">
        <v>77</v>
      </c>
      <c r="E2202" s="105">
        <v>1026760000</v>
      </c>
      <c r="F2202" s="105">
        <v>0</v>
      </c>
      <c r="G2202" s="105">
        <v>58.272971238513499</v>
      </c>
      <c r="H2202" s="105">
        <v>72.841214048141879</v>
      </c>
      <c r="I2202" s="105">
        <v>72.841214048141879</v>
      </c>
      <c r="J2202" s="105">
        <v>85.277518885629533</v>
      </c>
      <c r="K2202" s="105">
        <v>89.65072498232847</v>
      </c>
      <c r="L2202" s="105">
        <v>22.201716057690945</v>
      </c>
      <c r="M2202" s="105">
        <v>16.34765172174821</v>
      </c>
      <c r="N2202" s="105">
        <v>17.682782700815793</v>
      </c>
      <c r="O2202" s="105">
        <v>21.086970440819531</v>
      </c>
      <c r="P2202" s="105">
        <v>37.595465315170003</v>
      </c>
      <c r="Q2202" s="105">
        <v>44.257952839377346</v>
      </c>
      <c r="R2202" s="105">
        <v>49.244764426912809</v>
      </c>
      <c r="S2202" s="105">
        <v>0</v>
      </c>
      <c r="T2202" s="105">
        <v>48.941745558774166</v>
      </c>
      <c r="U2202" s="105">
        <v>48.941745558774159</v>
      </c>
    </row>
    <row r="2203" spans="1:21">
      <c r="A2203" s="54">
        <v>2201</v>
      </c>
      <c r="B2203" s="104">
        <v>5562</v>
      </c>
      <c r="C2203" s="104">
        <v>5562</v>
      </c>
      <c r="D2203" s="105">
        <v>154</v>
      </c>
      <c r="E2203" s="105">
        <v>1026760000</v>
      </c>
      <c r="F2203" s="105">
        <v>0</v>
      </c>
      <c r="G2203" s="105">
        <v>100</v>
      </c>
      <c r="H2203" s="105">
        <v>100</v>
      </c>
      <c r="I2203" s="105">
        <v>100</v>
      </c>
      <c r="J2203" s="105">
        <v>100</v>
      </c>
      <c r="K2203" s="105">
        <v>30.405660495547231</v>
      </c>
      <c r="L2203" s="105">
        <v>2.629209174099969</v>
      </c>
      <c r="M2203" s="105">
        <v>6.2760252880206933</v>
      </c>
      <c r="N2203" s="105">
        <v>9.6531351319612408</v>
      </c>
      <c r="O2203" s="105">
        <v>15.418022199533134</v>
      </c>
      <c r="P2203" s="105">
        <v>49.952156528399016</v>
      </c>
      <c r="Q2203" s="105">
        <v>100</v>
      </c>
      <c r="R2203" s="105">
        <v>100</v>
      </c>
      <c r="S2203" s="105">
        <v>0</v>
      </c>
      <c r="T2203" s="105">
        <v>59.527850734796772</v>
      </c>
      <c r="U2203" s="105">
        <v>59.527850734796786</v>
      </c>
    </row>
    <row r="2204" spans="1:21">
      <c r="A2204" s="54">
        <v>2202</v>
      </c>
      <c r="B2204" s="104">
        <v>5563</v>
      </c>
      <c r="C2204" s="104">
        <v>5563</v>
      </c>
      <c r="D2204" s="105">
        <v>2049</v>
      </c>
      <c r="E2204" s="105">
        <v>1026760000</v>
      </c>
      <c r="F2204" s="105">
        <v>0</v>
      </c>
      <c r="G2204" s="105">
        <v>59.26527045742256</v>
      </c>
      <c r="H2204" s="105">
        <v>72.84689493724855</v>
      </c>
      <c r="I2204" s="105">
        <v>72.84689493724855</v>
      </c>
      <c r="J2204" s="105">
        <v>83.253594213998355</v>
      </c>
      <c r="K2204" s="105">
        <v>87.416273924698274</v>
      </c>
      <c r="L2204" s="105">
        <v>24.074686413445502</v>
      </c>
      <c r="M2204" s="105">
        <v>17.47548420716107</v>
      </c>
      <c r="N2204" s="105">
        <v>18.674756750616606</v>
      </c>
      <c r="O2204" s="105">
        <v>23.619175810413807</v>
      </c>
      <c r="P2204" s="105">
        <v>39.288212999864392</v>
      </c>
      <c r="Q2204" s="105">
        <v>46.008565223525409</v>
      </c>
      <c r="R2204" s="105">
        <v>49.952156528399016</v>
      </c>
      <c r="S2204" s="105">
        <v>0</v>
      </c>
      <c r="T2204" s="105">
        <v>49.560163867003496</v>
      </c>
      <c r="U2204" s="105">
        <v>49.56016386700351</v>
      </c>
    </row>
    <row r="2205" spans="1:21">
      <c r="A2205" s="54">
        <v>2203</v>
      </c>
      <c r="B2205" s="104">
        <v>5564</v>
      </c>
      <c r="C2205" s="104">
        <v>5564</v>
      </c>
      <c r="D2205" s="105">
        <v>4902</v>
      </c>
      <c r="E2205" s="105">
        <v>1052300000</v>
      </c>
      <c r="F2205" s="105">
        <v>0</v>
      </c>
      <c r="G2205" s="105">
        <v>100</v>
      </c>
      <c r="H2205" s="105">
        <v>100</v>
      </c>
      <c r="I2205" s="105">
        <v>100</v>
      </c>
      <c r="J2205" s="105">
        <v>100</v>
      </c>
      <c r="K2205" s="105">
        <v>100</v>
      </c>
      <c r="L2205" s="105">
        <v>100</v>
      </c>
      <c r="M2205" s="105">
        <v>100</v>
      </c>
      <c r="N2205" s="105">
        <v>100</v>
      </c>
      <c r="O2205" s="105">
        <v>100</v>
      </c>
      <c r="P2205" s="105">
        <v>100</v>
      </c>
      <c r="Q2205" s="105">
        <v>100</v>
      </c>
      <c r="R2205" s="105">
        <v>100</v>
      </c>
      <c r="S2205" s="105">
        <v>0</v>
      </c>
      <c r="T2205" s="105">
        <v>100</v>
      </c>
      <c r="U2205" s="105">
        <v>100</v>
      </c>
    </row>
    <row r="2206" spans="1:21">
      <c r="A2206" s="54">
        <v>2204</v>
      </c>
      <c r="B2206" s="104">
        <v>5565</v>
      </c>
      <c r="C2206" s="104">
        <v>5565</v>
      </c>
      <c r="D2206" s="105">
        <v>30585.999999999996</v>
      </c>
      <c r="E2206" s="105">
        <v>10954900000</v>
      </c>
      <c r="F2206" s="105">
        <v>0</v>
      </c>
      <c r="G2206" s="105">
        <v>4.9853112365284442</v>
      </c>
      <c r="H2206" s="105">
        <v>5.7961891089294522</v>
      </c>
      <c r="I2206" s="105">
        <v>5.3322951685263522</v>
      </c>
      <c r="J2206" s="105">
        <v>6.0528989769920303</v>
      </c>
      <c r="K2206" s="105">
        <v>6.778718985134244</v>
      </c>
      <c r="L2206" s="105">
        <v>3.4461801408501747</v>
      </c>
      <c r="M2206" s="105">
        <v>1.9459692950980241</v>
      </c>
      <c r="N2206" s="105">
        <v>2.262793419347692</v>
      </c>
      <c r="O2206" s="105">
        <v>2.4703592857171635</v>
      </c>
      <c r="P2206" s="105">
        <v>3.0542815927623805</v>
      </c>
      <c r="Q2206" s="105">
        <v>3.8142107609160032</v>
      </c>
      <c r="R2206" s="105">
        <v>4.3930377127256426</v>
      </c>
      <c r="S2206" s="105">
        <v>0</v>
      </c>
      <c r="T2206" s="105">
        <v>4.1943538069606339</v>
      </c>
      <c r="U2206" s="105">
        <v>4.1943538069606339</v>
      </c>
    </row>
    <row r="2207" spans="1:21">
      <c r="A2207" s="54">
        <v>2205</v>
      </c>
      <c r="B2207" s="104">
        <v>5566</v>
      </c>
      <c r="C2207" s="104">
        <v>5566</v>
      </c>
      <c r="D2207" s="105">
        <v>5619</v>
      </c>
      <c r="E2207" s="105">
        <v>1052300000</v>
      </c>
      <c r="F2207" s="105">
        <v>0</v>
      </c>
      <c r="G2207" s="105">
        <v>42.163658077302429</v>
      </c>
      <c r="H2207" s="105">
        <v>43.706230933789108</v>
      </c>
      <c r="I2207" s="105">
        <v>36.570519760925585</v>
      </c>
      <c r="J2207" s="105">
        <v>36.947535428563995</v>
      </c>
      <c r="K2207" s="105">
        <v>38.536676737319432</v>
      </c>
      <c r="L2207" s="105">
        <v>28.844353614251169</v>
      </c>
      <c r="M2207" s="105">
        <v>37.924983455774679</v>
      </c>
      <c r="N2207" s="105">
        <v>42.665606387746521</v>
      </c>
      <c r="O2207" s="105">
        <v>39.954414007007308</v>
      </c>
      <c r="P2207" s="105">
        <v>55.996923506117696</v>
      </c>
      <c r="Q2207" s="105">
        <v>49.094285103315769</v>
      </c>
      <c r="R2207" s="105">
        <v>42.665606387746521</v>
      </c>
      <c r="S2207" s="105">
        <v>0</v>
      </c>
      <c r="T2207" s="105">
        <v>41.255899449988355</v>
      </c>
      <c r="U2207" s="105">
        <v>41.255899449988355</v>
      </c>
    </row>
    <row r="2208" spans="1:21">
      <c r="A2208" s="54">
        <v>2206</v>
      </c>
      <c r="B2208" s="104">
        <v>5567</v>
      </c>
      <c r="C2208" s="104">
        <v>5567</v>
      </c>
      <c r="D2208" s="105">
        <v>3205.0000000000005</v>
      </c>
      <c r="E2208" s="105">
        <v>1052300000</v>
      </c>
      <c r="F2208" s="105">
        <v>0</v>
      </c>
      <c r="G2208" s="105">
        <v>39.383636665612158</v>
      </c>
      <c r="H2208" s="105">
        <v>41.194378581272503</v>
      </c>
      <c r="I2208" s="105">
        <v>34.795251811366093</v>
      </c>
      <c r="J2208" s="105">
        <v>35.136381731085358</v>
      </c>
      <c r="K2208" s="105">
        <v>23.459648737066427</v>
      </c>
      <c r="L2208" s="105">
        <v>27.67498792718693</v>
      </c>
      <c r="M2208" s="105">
        <v>35.928931694944438</v>
      </c>
      <c r="N2208" s="105">
        <v>40.155864835526131</v>
      </c>
      <c r="O2208" s="105">
        <v>37.100527293692629</v>
      </c>
      <c r="P2208" s="105">
        <v>51.197919296192104</v>
      </c>
      <c r="Q2208" s="105">
        <v>45.365722463943285</v>
      </c>
      <c r="R2208" s="105">
        <v>39.383636665612158</v>
      </c>
      <c r="S2208" s="105">
        <v>0</v>
      </c>
      <c r="T2208" s="105">
        <v>37.564740641958345</v>
      </c>
      <c r="U2208" s="105">
        <v>37.564740641958345</v>
      </c>
    </row>
    <row r="2209" spans="1:21">
      <c r="A2209" s="54">
        <v>2207</v>
      </c>
      <c r="B2209" s="104">
        <v>5568</v>
      </c>
      <c r="C2209" s="104">
        <v>5568</v>
      </c>
      <c r="D2209" s="105">
        <v>1125</v>
      </c>
      <c r="E2209" s="105">
        <v>1052300000</v>
      </c>
      <c r="F2209" s="105">
        <v>0</v>
      </c>
      <c r="G2209" s="105">
        <v>54.301680857131927</v>
      </c>
      <c r="H2209" s="105">
        <v>56.887475183662019</v>
      </c>
      <c r="I2209" s="105">
        <v>47.156722849614574</v>
      </c>
      <c r="J2209" s="105">
        <v>47.785479154276103</v>
      </c>
      <c r="K2209" s="105">
        <v>35.423252551438829</v>
      </c>
      <c r="L2209" s="105">
        <v>37.924983455774679</v>
      </c>
      <c r="M2209" s="105">
        <v>50.673814100011896</v>
      </c>
      <c r="N2209" s="105">
        <v>55.349975854373859</v>
      </c>
      <c r="O2209" s="105">
        <v>52.704532294100346</v>
      </c>
      <c r="P2209" s="105">
        <v>71.676898407087009</v>
      </c>
      <c r="Q2209" s="105">
        <v>62.875299551340575</v>
      </c>
      <c r="R2209" s="105">
        <v>50.513560218418533</v>
      </c>
      <c r="S2209" s="105">
        <v>0</v>
      </c>
      <c r="T2209" s="105">
        <v>51.939472873102538</v>
      </c>
      <c r="U2209" s="105">
        <v>51.939472873102531</v>
      </c>
    </row>
    <row r="2210" spans="1:21">
      <c r="A2210" s="54">
        <v>2208</v>
      </c>
      <c r="B2210" s="104">
        <v>5585</v>
      </c>
      <c r="C2210" s="104">
        <v>5585</v>
      </c>
      <c r="D2210" s="105">
        <v>4290</v>
      </c>
      <c r="E2210" s="105">
        <v>4234660000</v>
      </c>
      <c r="F2210" s="105">
        <v>0</v>
      </c>
      <c r="G2210" s="105">
        <v>32.877184528143339</v>
      </c>
      <c r="H2210" s="105">
        <v>32.375225718705188</v>
      </c>
      <c r="I2210" s="105">
        <v>26.229589013224299</v>
      </c>
      <c r="J2210" s="105">
        <v>25.790845282887165</v>
      </c>
      <c r="K2210" s="105">
        <v>23.657856149611817</v>
      </c>
      <c r="L2210" s="105">
        <v>26.613599557999144</v>
      </c>
      <c r="M2210" s="105">
        <v>33.932108082268961</v>
      </c>
      <c r="N2210" s="105">
        <v>36.50691326119027</v>
      </c>
      <c r="O2210" s="105">
        <v>41.710032262077938</v>
      </c>
      <c r="P2210" s="105">
        <v>43.524591847816971</v>
      </c>
      <c r="Q2210" s="105">
        <v>42.614440239683283</v>
      </c>
      <c r="R2210" s="105">
        <v>38.51742802308928</v>
      </c>
      <c r="S2210" s="105">
        <v>0</v>
      </c>
      <c r="T2210" s="105">
        <v>33.695817830558141</v>
      </c>
      <c r="U2210" s="105">
        <v>33.695817830558141</v>
      </c>
    </row>
    <row r="2211" spans="1:21">
      <c r="A2211" s="54">
        <v>2209</v>
      </c>
      <c r="B2211" s="104">
        <v>5586</v>
      </c>
      <c r="C2211" s="104">
        <v>5586</v>
      </c>
      <c r="D2211" s="105">
        <v>284830.00000000006</v>
      </c>
      <c r="E2211" s="105">
        <v>58422200000</v>
      </c>
      <c r="F2211" s="105">
        <v>0</v>
      </c>
      <c r="G2211" s="105">
        <v>3.9254323148153087</v>
      </c>
      <c r="H2211" s="105">
        <v>4.642893177693022</v>
      </c>
      <c r="I2211" s="105">
        <v>4.3891902384583021</v>
      </c>
      <c r="J2211" s="105">
        <v>5.0039953105006143</v>
      </c>
      <c r="K2211" s="105">
        <v>2.3646028220954585</v>
      </c>
      <c r="L2211" s="105">
        <v>0.69566216456246655</v>
      </c>
      <c r="M2211" s="105">
        <v>0.9968398705072492</v>
      </c>
      <c r="N2211" s="105">
        <v>1.1962432575505535</v>
      </c>
      <c r="O2211" s="105">
        <v>1.4565398937715393</v>
      </c>
      <c r="P2211" s="105">
        <v>2.2392299146492038</v>
      </c>
      <c r="Q2211" s="105">
        <v>3.0876557701208802</v>
      </c>
      <c r="R2211" s="105">
        <v>3.5025531452660221</v>
      </c>
      <c r="S2211" s="105">
        <v>0</v>
      </c>
      <c r="T2211" s="105">
        <v>2.7917364899992183</v>
      </c>
      <c r="U2211" s="105">
        <v>2.7917364899992179</v>
      </c>
    </row>
    <row r="2212" spans="1:21">
      <c r="A2212" s="54">
        <v>2210</v>
      </c>
      <c r="B2212" s="104">
        <v>5587</v>
      </c>
      <c r="C2212" s="104">
        <v>5587</v>
      </c>
      <c r="D2212" s="105">
        <v>32520</v>
      </c>
      <c r="E2212" s="105">
        <v>6668760000</v>
      </c>
      <c r="F2212" s="105">
        <v>0</v>
      </c>
      <c r="G2212" s="105">
        <v>8.1464279303040126</v>
      </c>
      <c r="H2212" s="105">
        <v>10.295666849359742</v>
      </c>
      <c r="I2212" s="105">
        <v>10.578593884344476</v>
      </c>
      <c r="J2212" s="105">
        <v>12.575991732938867</v>
      </c>
      <c r="K2212" s="105">
        <v>2.7620767521371712</v>
      </c>
      <c r="L2212" s="105">
        <v>0.72360087305725485</v>
      </c>
      <c r="M2212" s="105">
        <v>1.791871829105069</v>
      </c>
      <c r="N2212" s="105">
        <v>1.6847405724197422</v>
      </c>
      <c r="O2212" s="105">
        <v>2.0270254538089847</v>
      </c>
      <c r="P2212" s="105">
        <v>4.3218539648271284</v>
      </c>
      <c r="Q2212" s="105">
        <v>6.5535976161922793</v>
      </c>
      <c r="R2212" s="105">
        <v>7.141115793709921</v>
      </c>
      <c r="S2212" s="105">
        <v>0</v>
      </c>
      <c r="T2212" s="105">
        <v>5.7168802710170539</v>
      </c>
      <c r="U2212" s="105">
        <v>5.7168802710170539</v>
      </c>
    </row>
    <row r="2213" spans="1:21">
      <c r="A2213" s="54">
        <v>2211</v>
      </c>
      <c r="B2213" s="104">
        <v>5588</v>
      </c>
      <c r="C2213" s="104">
        <v>5588</v>
      </c>
      <c r="D2213" s="105">
        <v>102.99999999999999</v>
      </c>
      <c r="E2213" s="105">
        <v>1052300000</v>
      </c>
      <c r="F2213" s="105">
        <v>0</v>
      </c>
      <c r="G2213" s="105">
        <v>85.328406129283522</v>
      </c>
      <c r="H2213" s="105">
        <v>87.409701766991617</v>
      </c>
      <c r="I2213" s="105">
        <v>73.138730049931738</v>
      </c>
      <c r="J2213" s="105">
        <v>71.676144050347432</v>
      </c>
      <c r="K2213" s="105">
        <v>39.383813618955848</v>
      </c>
      <c r="L2213" s="105">
        <v>44.520632752431148</v>
      </c>
      <c r="M2213" s="105">
        <v>53.491041444982955</v>
      </c>
      <c r="N2213" s="105">
        <v>58.512831617480941</v>
      </c>
      <c r="O2213" s="105">
        <v>67.876884577183091</v>
      </c>
      <c r="P2213" s="105">
        <v>100</v>
      </c>
      <c r="Q2213" s="105">
        <v>100</v>
      </c>
      <c r="R2213" s="105">
        <v>96.858891065413601</v>
      </c>
      <c r="S2213" s="105">
        <v>0</v>
      </c>
      <c r="T2213" s="105">
        <v>73.18308975608349</v>
      </c>
      <c r="U2213" s="105">
        <v>73.183089756083504</v>
      </c>
    </row>
    <row r="2214" spans="1:21">
      <c r="A2214" s="54">
        <v>2212</v>
      </c>
      <c r="B2214" s="104">
        <v>5589</v>
      </c>
      <c r="C2214" s="104">
        <v>5589</v>
      </c>
      <c r="D2214" s="105">
        <v>114.99999999999999</v>
      </c>
      <c r="E2214" s="105">
        <v>1052300000</v>
      </c>
      <c r="F2214" s="105">
        <v>0</v>
      </c>
      <c r="G2214" s="105">
        <v>87.518970505992598</v>
      </c>
      <c r="H2214" s="105">
        <v>79.909461324432769</v>
      </c>
      <c r="I2214" s="105">
        <v>76.253022755363588</v>
      </c>
      <c r="J2214" s="105">
        <v>76.253022765798036</v>
      </c>
      <c r="K2214" s="105">
        <v>46.544297884820715</v>
      </c>
      <c r="L2214" s="105">
        <v>60.233797253289197</v>
      </c>
      <c r="M2214" s="105">
        <v>79.90925319843835</v>
      </c>
      <c r="N2214" s="105">
        <v>89.041332448241462</v>
      </c>
      <c r="O2214" s="105">
        <v>98.730328814772747</v>
      </c>
      <c r="P2214" s="105">
        <v>100</v>
      </c>
      <c r="Q2214" s="105">
        <v>100</v>
      </c>
      <c r="R2214" s="105">
        <v>100</v>
      </c>
      <c r="S2214" s="105">
        <v>0</v>
      </c>
      <c r="T2214" s="105">
        <v>82.866123912595796</v>
      </c>
      <c r="U2214" s="105">
        <v>82.86612391259581</v>
      </c>
    </row>
    <row r="2215" spans="1:21">
      <c r="A2215" s="54">
        <v>2213</v>
      </c>
      <c r="B2215" s="104">
        <v>5590</v>
      </c>
      <c r="C2215" s="104">
        <v>5590</v>
      </c>
      <c r="D2215" s="105">
        <v>10214</v>
      </c>
      <c r="E2215" s="105">
        <v>6517100000</v>
      </c>
      <c r="F2215" s="105">
        <v>0</v>
      </c>
      <c r="G2215" s="105">
        <v>45.724429719836948</v>
      </c>
      <c r="H2215" s="105">
        <v>45.938975889578877</v>
      </c>
      <c r="I2215" s="105">
        <v>37.934285721864114</v>
      </c>
      <c r="J2215" s="105">
        <v>39.002473956119069</v>
      </c>
      <c r="K2215" s="105">
        <v>31.848555739259865</v>
      </c>
      <c r="L2215" s="105">
        <v>44.659682823205429</v>
      </c>
      <c r="M2215" s="105">
        <v>64.130241239234422</v>
      </c>
      <c r="N2215" s="105">
        <v>72.299659706315737</v>
      </c>
      <c r="O2215" s="105">
        <v>73.277798353276623</v>
      </c>
      <c r="P2215" s="105">
        <v>73.506284459884057</v>
      </c>
      <c r="Q2215" s="105">
        <v>63.915966424271495</v>
      </c>
      <c r="R2215" s="105">
        <v>54.829662058732374</v>
      </c>
      <c r="S2215" s="105">
        <v>0</v>
      </c>
      <c r="T2215" s="105">
        <v>53.922334674298249</v>
      </c>
      <c r="U2215" s="105">
        <v>53.922334674298256</v>
      </c>
    </row>
    <row r="2216" spans="1:21">
      <c r="A2216" s="54">
        <v>2214</v>
      </c>
      <c r="B2216" s="104">
        <v>5591</v>
      </c>
      <c r="C2216" s="104">
        <v>5591</v>
      </c>
      <c r="D2216" s="105">
        <v>853.00000000000011</v>
      </c>
      <c r="E2216" s="105">
        <v>1052300000</v>
      </c>
      <c r="F2216" s="105">
        <v>0</v>
      </c>
      <c r="G2216" s="105">
        <v>92.49052702072018</v>
      </c>
      <c r="H2216" s="105">
        <v>93.455022259259991</v>
      </c>
      <c r="I2216" s="105">
        <v>84.08170568453852</v>
      </c>
      <c r="J2216" s="105">
        <v>100</v>
      </c>
      <c r="K2216" s="105">
        <v>70.618987806481911</v>
      </c>
      <c r="L2216" s="105">
        <v>93.088595755083304</v>
      </c>
      <c r="M2216" s="105">
        <v>100</v>
      </c>
      <c r="N2216" s="105">
        <v>100</v>
      </c>
      <c r="O2216" s="105">
        <v>100</v>
      </c>
      <c r="P2216" s="105">
        <v>100</v>
      </c>
      <c r="Q2216" s="105">
        <v>100</v>
      </c>
      <c r="R2216" s="105">
        <v>100</v>
      </c>
      <c r="S2216" s="105">
        <v>0</v>
      </c>
      <c r="T2216" s="105">
        <v>94.477903210506994</v>
      </c>
      <c r="U2216" s="105">
        <v>94.47790321050698</v>
      </c>
    </row>
    <row r="2217" spans="1:21">
      <c r="A2217" s="54">
        <v>2215</v>
      </c>
      <c r="B2217" s="104">
        <v>5592</v>
      </c>
      <c r="C2217" s="104">
        <v>5592</v>
      </c>
      <c r="D2217" s="105">
        <v>593057</v>
      </c>
      <c r="E2217" s="105">
        <v>17801000000</v>
      </c>
      <c r="F2217" s="105">
        <v>0</v>
      </c>
      <c r="G2217" s="105">
        <v>24.400623853577184</v>
      </c>
      <c r="H2217" s="105">
        <v>29.021635151399494</v>
      </c>
      <c r="I2217" s="105">
        <v>27.824320675911551</v>
      </c>
      <c r="J2217" s="105">
        <v>31.377449697074638</v>
      </c>
      <c r="K2217" s="105">
        <v>1.6217994497050794</v>
      </c>
      <c r="L2217" s="105">
        <v>0.8222289638822412</v>
      </c>
      <c r="M2217" s="105">
        <v>2.5804218170172732</v>
      </c>
      <c r="N2217" s="105">
        <v>2.6405531833941942</v>
      </c>
      <c r="O2217" s="105">
        <v>3.3124613025563874</v>
      </c>
      <c r="P2217" s="105">
        <v>9.3832309600383628</v>
      </c>
      <c r="Q2217" s="105">
        <v>18.436011188146917</v>
      </c>
      <c r="R2217" s="105">
        <v>21.885947257494195</v>
      </c>
      <c r="S2217" s="105">
        <v>0</v>
      </c>
      <c r="T2217" s="105">
        <v>14.44222362501646</v>
      </c>
      <c r="U2217" s="105">
        <v>14.442223625016462</v>
      </c>
    </row>
    <row r="2218" spans="1:21">
      <c r="A2218" s="54">
        <v>2216</v>
      </c>
      <c r="B2218" s="104">
        <v>5593</v>
      </c>
      <c r="C2218" s="104">
        <v>5593</v>
      </c>
      <c r="D2218" s="105">
        <v>3723</v>
      </c>
      <c r="E2218" s="105">
        <v>1052300000</v>
      </c>
      <c r="F2218" s="105">
        <v>0</v>
      </c>
      <c r="G2218" s="105">
        <v>100</v>
      </c>
      <c r="H2218" s="105">
        <v>100</v>
      </c>
      <c r="I2218" s="105">
        <v>100</v>
      </c>
      <c r="J2218" s="105">
        <v>100</v>
      </c>
      <c r="K2218" s="105">
        <v>100</v>
      </c>
      <c r="L2218" s="105">
        <v>100</v>
      </c>
      <c r="M2218" s="105">
        <v>100</v>
      </c>
      <c r="N2218" s="105">
        <v>100</v>
      </c>
      <c r="O2218" s="105">
        <v>100</v>
      </c>
      <c r="P2218" s="105">
        <v>100</v>
      </c>
      <c r="Q2218" s="105">
        <v>100</v>
      </c>
      <c r="R2218" s="105">
        <v>100</v>
      </c>
      <c r="S2218" s="105">
        <v>0</v>
      </c>
      <c r="T2218" s="105">
        <v>100</v>
      </c>
      <c r="U2218" s="105">
        <v>100</v>
      </c>
    </row>
    <row r="2219" spans="1:21">
      <c r="A2219" s="54">
        <v>2217</v>
      </c>
      <c r="B2219" s="104">
        <v>5594</v>
      </c>
      <c r="C2219" s="104">
        <v>5594</v>
      </c>
      <c r="D2219" s="105">
        <v>21006</v>
      </c>
      <c r="E2219" s="105">
        <v>5388690000</v>
      </c>
      <c r="F2219" s="105">
        <v>0</v>
      </c>
      <c r="G2219" s="105">
        <v>82.035167980185264</v>
      </c>
      <c r="H2219" s="105">
        <v>86.202032025329245</v>
      </c>
      <c r="I2219" s="105">
        <v>73.128848448702158</v>
      </c>
      <c r="J2219" s="105">
        <v>75.523717373909022</v>
      </c>
      <c r="K2219" s="105">
        <v>53.779202333319539</v>
      </c>
      <c r="L2219" s="105">
        <v>59.250168030987616</v>
      </c>
      <c r="M2219" s="105">
        <v>78.113926937028026</v>
      </c>
      <c r="N2219" s="105">
        <v>90.671025687460741</v>
      </c>
      <c r="O2219" s="105">
        <v>91.208306164733386</v>
      </c>
      <c r="P2219" s="105">
        <v>100</v>
      </c>
      <c r="Q2219" s="105">
        <v>96.525265208489955</v>
      </c>
      <c r="R2219" s="105">
        <v>84.27560237340839</v>
      </c>
      <c r="S2219" s="105">
        <v>0</v>
      </c>
      <c r="T2219" s="105">
        <v>80.89277188029611</v>
      </c>
      <c r="U2219" s="105">
        <v>80.892771880296124</v>
      </c>
    </row>
    <row r="2220" spans="1:21">
      <c r="A2220" s="54">
        <v>2218</v>
      </c>
      <c r="B2220" s="104">
        <v>5595</v>
      </c>
      <c r="C2220" s="104">
        <v>5595</v>
      </c>
      <c r="D2220" s="105">
        <v>46.999999999999993</v>
      </c>
      <c r="E2220" s="105">
        <v>1052300000</v>
      </c>
      <c r="F2220" s="105">
        <v>0</v>
      </c>
      <c r="G2220" s="105">
        <v>100</v>
      </c>
      <c r="H2220" s="105">
        <v>100</v>
      </c>
      <c r="I2220" s="105">
        <v>100</v>
      </c>
      <c r="J2220" s="105">
        <v>100</v>
      </c>
      <c r="K2220" s="105">
        <v>100</v>
      </c>
      <c r="L2220" s="105">
        <v>100</v>
      </c>
      <c r="M2220" s="105">
        <v>100</v>
      </c>
      <c r="N2220" s="105">
        <v>100</v>
      </c>
      <c r="O2220" s="105">
        <v>100</v>
      </c>
      <c r="P2220" s="105">
        <v>100</v>
      </c>
      <c r="Q2220" s="105">
        <v>100</v>
      </c>
      <c r="R2220" s="105">
        <v>100</v>
      </c>
      <c r="S2220" s="105">
        <v>0</v>
      </c>
      <c r="T2220" s="105">
        <v>100</v>
      </c>
      <c r="U2220" s="105">
        <v>100</v>
      </c>
    </row>
    <row r="2221" spans="1:21">
      <c r="A2221" s="54">
        <v>2219</v>
      </c>
      <c r="B2221" s="104">
        <v>5596</v>
      </c>
      <c r="C2221" s="104">
        <v>5596</v>
      </c>
      <c r="D2221" s="105">
        <v>2376</v>
      </c>
      <c r="E2221" s="105">
        <v>1052300000</v>
      </c>
      <c r="F2221" s="105">
        <v>0</v>
      </c>
      <c r="G2221" s="105">
        <v>100</v>
      </c>
      <c r="H2221" s="105">
        <v>100</v>
      </c>
      <c r="I2221" s="105">
        <v>100</v>
      </c>
      <c r="J2221" s="105">
        <v>100</v>
      </c>
      <c r="K2221" s="105">
        <v>100</v>
      </c>
      <c r="L2221" s="105">
        <v>100</v>
      </c>
      <c r="M2221" s="105">
        <v>100</v>
      </c>
      <c r="N2221" s="105">
        <v>100</v>
      </c>
      <c r="O2221" s="105">
        <v>100</v>
      </c>
      <c r="P2221" s="105">
        <v>100</v>
      </c>
      <c r="Q2221" s="105">
        <v>100</v>
      </c>
      <c r="R2221" s="105">
        <v>100</v>
      </c>
      <c r="S2221" s="105">
        <v>0</v>
      </c>
      <c r="T2221" s="105">
        <v>100</v>
      </c>
      <c r="U2221" s="105">
        <v>100</v>
      </c>
    </row>
    <row r="2222" spans="1:21">
      <c r="A2222" s="54">
        <v>2220</v>
      </c>
      <c r="B2222" s="104">
        <v>5597</v>
      </c>
      <c r="C2222" s="104">
        <v>5597</v>
      </c>
      <c r="D2222" s="105">
        <v>9537</v>
      </c>
      <c r="E2222" s="105">
        <v>7670860000</v>
      </c>
      <c r="F2222" s="105">
        <v>0</v>
      </c>
      <c r="G2222" s="105">
        <v>33.472500038899845</v>
      </c>
      <c r="H2222" s="105">
        <v>38.876921389525322</v>
      </c>
      <c r="I2222" s="105">
        <v>36.487836834861767</v>
      </c>
      <c r="J2222" s="105">
        <v>40.757084514447769</v>
      </c>
      <c r="K2222" s="105">
        <v>3.2425605843912892</v>
      </c>
      <c r="L2222" s="105">
        <v>0.92466760106784307</v>
      </c>
      <c r="M2222" s="105">
        <v>2.9410965095164188</v>
      </c>
      <c r="N2222" s="105">
        <v>3.2462636205846764</v>
      </c>
      <c r="O2222" s="105">
        <v>4.5419034711229989</v>
      </c>
      <c r="P2222" s="105">
        <v>13.594038999937686</v>
      </c>
      <c r="Q2222" s="105">
        <v>28.061511619841863</v>
      </c>
      <c r="R2222" s="105">
        <v>30.591647913434169</v>
      </c>
      <c r="S2222" s="105">
        <v>0</v>
      </c>
      <c r="T2222" s="105">
        <v>19.72816942480264</v>
      </c>
      <c r="U2222" s="105">
        <v>19.728169424802637</v>
      </c>
    </row>
    <row r="2223" spans="1:21">
      <c r="A2223" s="54">
        <v>2221</v>
      </c>
      <c r="B2223" s="104">
        <v>5598</v>
      </c>
      <c r="C2223" s="104">
        <v>5598</v>
      </c>
      <c r="D2223" s="105">
        <v>17038.000000000004</v>
      </c>
      <c r="E2223" s="105">
        <v>5414060000</v>
      </c>
      <c r="F2223" s="105">
        <v>0</v>
      </c>
      <c r="G2223" s="105">
        <v>10.040556765235221</v>
      </c>
      <c r="H2223" s="105">
        <v>11.8337004949936</v>
      </c>
      <c r="I2223" s="105">
        <v>11.351022455103848</v>
      </c>
      <c r="J2223" s="105">
        <v>12.95003296219933</v>
      </c>
      <c r="K2223" s="105">
        <v>11.227940320420183</v>
      </c>
      <c r="L2223" s="105">
        <v>6.0563866345837774</v>
      </c>
      <c r="M2223" s="105">
        <v>5.5840837370599719</v>
      </c>
      <c r="N2223" s="105">
        <v>5.8810802957114898</v>
      </c>
      <c r="O2223" s="105">
        <v>6.1761506636559771</v>
      </c>
      <c r="P2223" s="105">
        <v>8.0550829027655197</v>
      </c>
      <c r="Q2223" s="105">
        <v>8.9156453086673491</v>
      </c>
      <c r="R2223" s="105">
        <v>9.2832815896947789</v>
      </c>
      <c r="S2223" s="105">
        <v>0</v>
      </c>
      <c r="T2223" s="105">
        <v>8.9462470108409207</v>
      </c>
      <c r="U2223" s="105">
        <v>8.9462470108409171</v>
      </c>
    </row>
    <row r="2224" spans="1:21">
      <c r="A2224" s="54">
        <v>2222</v>
      </c>
      <c r="B2224" s="104">
        <v>5599</v>
      </c>
      <c r="C2224" s="104">
        <v>5599</v>
      </c>
      <c r="D2224" s="105">
        <v>5146</v>
      </c>
      <c r="E2224" s="105">
        <v>1052300000</v>
      </c>
      <c r="F2224" s="105">
        <v>0</v>
      </c>
      <c r="G2224" s="105">
        <v>100</v>
      </c>
      <c r="H2224" s="105">
        <v>100</v>
      </c>
      <c r="I2224" s="105">
        <v>100</v>
      </c>
      <c r="J2224" s="105">
        <v>100</v>
      </c>
      <c r="K2224" s="105">
        <v>100</v>
      </c>
      <c r="L2224" s="105">
        <v>100</v>
      </c>
      <c r="M2224" s="105">
        <v>100</v>
      </c>
      <c r="N2224" s="105">
        <v>100</v>
      </c>
      <c r="O2224" s="105">
        <v>100</v>
      </c>
      <c r="P2224" s="105">
        <v>100</v>
      </c>
      <c r="Q2224" s="105">
        <v>100</v>
      </c>
      <c r="R2224" s="105">
        <v>100</v>
      </c>
      <c r="S2224" s="105">
        <v>0</v>
      </c>
      <c r="T2224" s="105">
        <v>100</v>
      </c>
      <c r="U2224" s="105">
        <v>99.999999999999972</v>
      </c>
    </row>
    <row r="2225" spans="1:21">
      <c r="A2225" s="54">
        <v>2223</v>
      </c>
      <c r="B2225" s="104">
        <v>5600</v>
      </c>
      <c r="C2225" s="104">
        <v>5600</v>
      </c>
      <c r="D2225" s="105">
        <v>5404</v>
      </c>
      <c r="E2225" s="105">
        <v>3233180000</v>
      </c>
      <c r="F2225" s="105">
        <v>0</v>
      </c>
      <c r="G2225" s="105">
        <v>10.628886423360997</v>
      </c>
      <c r="H2225" s="105">
        <v>13.560993022908857</v>
      </c>
      <c r="I2225" s="105">
        <v>13.81621873852195</v>
      </c>
      <c r="J2225" s="105">
        <v>16.241189284073737</v>
      </c>
      <c r="K2225" s="105">
        <v>12.19788060789404</v>
      </c>
      <c r="L2225" s="105">
        <v>6.4011197992163904</v>
      </c>
      <c r="M2225" s="105">
        <v>3.3469726347839912</v>
      </c>
      <c r="N2225" s="105">
        <v>2.9258774662087155</v>
      </c>
      <c r="O2225" s="105">
        <v>3.9106778870361203</v>
      </c>
      <c r="P2225" s="105">
        <v>5.9425398459805709</v>
      </c>
      <c r="Q2225" s="105">
        <v>7.5628614935453244</v>
      </c>
      <c r="R2225" s="105">
        <v>8.9597447799853498</v>
      </c>
      <c r="S2225" s="105">
        <v>0</v>
      </c>
      <c r="T2225" s="105">
        <v>8.7912468319596702</v>
      </c>
      <c r="U2225" s="105">
        <v>8.7912468319596684</v>
      </c>
    </row>
    <row r="2226" spans="1:21">
      <c r="A2226" s="54">
        <v>2224</v>
      </c>
      <c r="B2226" s="104">
        <v>5601</v>
      </c>
      <c r="C2226" s="104">
        <v>5601</v>
      </c>
      <c r="D2226" s="105">
        <v>449.00000000000006</v>
      </c>
      <c r="E2226" s="105">
        <v>1052300000</v>
      </c>
      <c r="F2226" s="105">
        <v>1</v>
      </c>
      <c r="G2226" s="105">
        <v>-99999</v>
      </c>
      <c r="H2226" s="105">
        <v>-99999</v>
      </c>
      <c r="I2226" s="105">
        <v>-99999</v>
      </c>
      <c r="J2226" s="105">
        <v>-99999</v>
      </c>
      <c r="K2226" s="105">
        <v>-99999</v>
      </c>
      <c r="L2226" s="105">
        <v>-99999</v>
      </c>
      <c r="M2226" s="105">
        <v>-99999</v>
      </c>
      <c r="N2226" s="105">
        <v>-99999</v>
      </c>
      <c r="O2226" s="105">
        <v>-99999</v>
      </c>
      <c r="P2226" s="105">
        <v>-99999</v>
      </c>
      <c r="Q2226" s="105">
        <v>-99999</v>
      </c>
      <c r="R2226" s="105">
        <v>-99999</v>
      </c>
      <c r="S2226" s="105">
        <v>0</v>
      </c>
      <c r="T2226" s="105">
        <v>0</v>
      </c>
      <c r="U2226" s="105">
        <v>0</v>
      </c>
    </row>
    <row r="2227" spans="1:21">
      <c r="A2227" s="54">
        <v>2225</v>
      </c>
      <c r="B2227" s="104">
        <v>5602</v>
      </c>
      <c r="C2227" s="104">
        <v>5602</v>
      </c>
      <c r="D2227" s="105">
        <v>0</v>
      </c>
      <c r="E2227" s="105">
        <v>1052300000</v>
      </c>
      <c r="F2227" s="105">
        <v>0</v>
      </c>
      <c r="G2227" s="105">
        <v>100</v>
      </c>
      <c r="H2227" s="105">
        <v>100</v>
      </c>
      <c r="I2227" s="105">
        <v>100</v>
      </c>
      <c r="J2227" s="105">
        <v>100</v>
      </c>
      <c r="K2227" s="105">
        <v>100</v>
      </c>
      <c r="L2227" s="105">
        <v>100</v>
      </c>
      <c r="M2227" s="105">
        <v>100</v>
      </c>
      <c r="N2227" s="105">
        <v>100</v>
      </c>
      <c r="O2227" s="105">
        <v>100</v>
      </c>
      <c r="P2227" s="105">
        <v>100</v>
      </c>
      <c r="Q2227" s="105">
        <v>100</v>
      </c>
      <c r="R2227" s="105">
        <v>100</v>
      </c>
      <c r="S2227" s="105">
        <v>0</v>
      </c>
      <c r="T2227" s="105">
        <v>0</v>
      </c>
      <c r="U2227" s="105">
        <v>0</v>
      </c>
    </row>
    <row r="2228" spans="1:21">
      <c r="A2228" s="54">
        <v>2226</v>
      </c>
      <c r="B2228" s="104">
        <v>5603</v>
      </c>
      <c r="C2228" s="104">
        <v>5603</v>
      </c>
      <c r="D2228" s="105">
        <v>0</v>
      </c>
      <c r="E2228" s="105">
        <v>1052300000</v>
      </c>
      <c r="F2228" s="105">
        <v>0</v>
      </c>
      <c r="G2228" s="105">
        <v>100</v>
      </c>
      <c r="H2228" s="105">
        <v>100</v>
      </c>
      <c r="I2228" s="105">
        <v>100</v>
      </c>
      <c r="J2228" s="105">
        <v>100</v>
      </c>
      <c r="K2228" s="105">
        <v>100</v>
      </c>
      <c r="L2228" s="105">
        <v>100</v>
      </c>
      <c r="M2228" s="105">
        <v>100</v>
      </c>
      <c r="N2228" s="105">
        <v>100</v>
      </c>
      <c r="O2228" s="105">
        <v>100</v>
      </c>
      <c r="P2228" s="105">
        <v>100</v>
      </c>
      <c r="Q2228" s="105">
        <v>100</v>
      </c>
      <c r="R2228" s="105">
        <v>100</v>
      </c>
      <c r="S2228" s="105">
        <v>0</v>
      </c>
      <c r="T2228" s="105">
        <v>0</v>
      </c>
      <c r="U2228" s="105">
        <v>0</v>
      </c>
    </row>
    <row r="2229" spans="1:21">
      <c r="A2229" s="54">
        <v>2227</v>
      </c>
      <c r="B2229" s="104">
        <v>5604</v>
      </c>
      <c r="C2229" s="104">
        <v>5604</v>
      </c>
      <c r="D2229" s="105">
        <v>0</v>
      </c>
      <c r="E2229" s="105">
        <v>1052300000</v>
      </c>
      <c r="F2229" s="105">
        <v>0</v>
      </c>
      <c r="G2229" s="105">
        <v>100</v>
      </c>
      <c r="H2229" s="105">
        <v>100</v>
      </c>
      <c r="I2229" s="105">
        <v>100</v>
      </c>
      <c r="J2229" s="105">
        <v>100</v>
      </c>
      <c r="K2229" s="105">
        <v>100</v>
      </c>
      <c r="L2229" s="105">
        <v>100</v>
      </c>
      <c r="M2229" s="105">
        <v>100</v>
      </c>
      <c r="N2229" s="105">
        <v>100</v>
      </c>
      <c r="O2229" s="105">
        <v>100</v>
      </c>
      <c r="P2229" s="105">
        <v>100</v>
      </c>
      <c r="Q2229" s="105">
        <v>100</v>
      </c>
      <c r="R2229" s="105">
        <v>100</v>
      </c>
      <c r="S2229" s="105">
        <v>0</v>
      </c>
      <c r="T2229" s="105">
        <v>0</v>
      </c>
      <c r="U2229" s="105">
        <v>0</v>
      </c>
    </row>
    <row r="2230" spans="1:21">
      <c r="A2230" s="54">
        <v>2228</v>
      </c>
      <c r="B2230" s="104">
        <v>5605</v>
      </c>
      <c r="C2230" s="104">
        <v>5605</v>
      </c>
      <c r="D2230" s="105">
        <v>0</v>
      </c>
      <c r="E2230" s="105">
        <v>1052300000</v>
      </c>
      <c r="F2230" s="105">
        <v>1</v>
      </c>
      <c r="G2230" s="105">
        <v>-99999</v>
      </c>
      <c r="H2230" s="105">
        <v>-99999</v>
      </c>
      <c r="I2230" s="105">
        <v>-99999</v>
      </c>
      <c r="J2230" s="105">
        <v>-99999</v>
      </c>
      <c r="K2230" s="105">
        <v>-99999</v>
      </c>
      <c r="L2230" s="105">
        <v>-99999</v>
      </c>
      <c r="M2230" s="105">
        <v>-99999</v>
      </c>
      <c r="N2230" s="105">
        <v>-99999</v>
      </c>
      <c r="O2230" s="105">
        <v>-99999</v>
      </c>
      <c r="P2230" s="105">
        <v>-99999</v>
      </c>
      <c r="Q2230" s="105">
        <v>-99999</v>
      </c>
      <c r="R2230" s="105">
        <v>-99999</v>
      </c>
      <c r="S2230" s="105">
        <v>0</v>
      </c>
      <c r="T2230" s="105">
        <v>0</v>
      </c>
      <c r="U2230" s="105">
        <v>0</v>
      </c>
    </row>
    <row r="2231" spans="1:21">
      <c r="A2231" s="54">
        <v>2229</v>
      </c>
      <c r="B2231" s="104">
        <v>5606</v>
      </c>
      <c r="C2231" s="104">
        <v>5606</v>
      </c>
      <c r="D2231" s="105">
        <v>0</v>
      </c>
      <c r="E2231" s="105">
        <v>1052300000</v>
      </c>
      <c r="F2231" s="105">
        <v>0</v>
      </c>
      <c r="G2231" s="105">
        <v>100</v>
      </c>
      <c r="H2231" s="105">
        <v>100</v>
      </c>
      <c r="I2231" s="105">
        <v>100</v>
      </c>
      <c r="J2231" s="105">
        <v>100</v>
      </c>
      <c r="K2231" s="105">
        <v>100</v>
      </c>
      <c r="L2231" s="105">
        <v>100</v>
      </c>
      <c r="M2231" s="105">
        <v>100</v>
      </c>
      <c r="N2231" s="105">
        <v>100</v>
      </c>
      <c r="O2231" s="105">
        <v>100</v>
      </c>
      <c r="P2231" s="105">
        <v>100</v>
      </c>
      <c r="Q2231" s="105">
        <v>100</v>
      </c>
      <c r="R2231" s="105">
        <v>100</v>
      </c>
      <c r="S2231" s="105">
        <v>0</v>
      </c>
      <c r="T2231" s="105">
        <v>0</v>
      </c>
      <c r="U2231" s="105">
        <v>0</v>
      </c>
    </row>
    <row r="2232" spans="1:21">
      <c r="A2232" s="54">
        <v>2230</v>
      </c>
      <c r="B2232" s="104">
        <v>5607</v>
      </c>
      <c r="C2232" s="104">
        <v>5607</v>
      </c>
      <c r="D2232" s="105">
        <v>0</v>
      </c>
      <c r="E2232" s="105">
        <v>1052300000</v>
      </c>
      <c r="F2232" s="105">
        <v>0</v>
      </c>
      <c r="G2232" s="105">
        <v>30.631596484638671</v>
      </c>
      <c r="H2232" s="105">
        <v>32.287400936868586</v>
      </c>
      <c r="I2232" s="105">
        <v>28.219696883760811</v>
      </c>
      <c r="J2232" s="105">
        <v>29.137410605551498</v>
      </c>
      <c r="K2232" s="105">
        <v>19.013235454686424</v>
      </c>
      <c r="L2232" s="105">
        <v>22.260316376215574</v>
      </c>
      <c r="M2232" s="105">
        <v>28.076074451401581</v>
      </c>
      <c r="N2232" s="105">
        <v>32.462936918133863</v>
      </c>
      <c r="O2232" s="105">
        <v>33.432005635168537</v>
      </c>
      <c r="P2232" s="105">
        <v>42.742033994174648</v>
      </c>
      <c r="Q2232" s="105">
        <v>39.821075427305715</v>
      </c>
      <c r="R2232" s="105">
        <v>31.751264115656323</v>
      </c>
      <c r="S2232" s="105">
        <v>0</v>
      </c>
      <c r="T2232" s="105">
        <v>0</v>
      </c>
      <c r="U2232" s="105">
        <v>0</v>
      </c>
    </row>
    <row r="2233" spans="1:21">
      <c r="A2233" s="54">
        <v>2231</v>
      </c>
      <c r="B2233" s="104">
        <v>5608</v>
      </c>
      <c r="C2233" s="104">
        <v>5608</v>
      </c>
      <c r="D2233" s="105">
        <v>0</v>
      </c>
      <c r="E2233" s="105">
        <v>1052300000</v>
      </c>
      <c r="F2233" s="105">
        <v>0</v>
      </c>
      <c r="G2233" s="105">
        <v>18.763610668661187</v>
      </c>
      <c r="H2233" s="105">
        <v>23.423946297343541</v>
      </c>
      <c r="I2233" s="105">
        <v>23.578051207194488</v>
      </c>
      <c r="J2233" s="105">
        <v>27.357774799209167</v>
      </c>
      <c r="K2233" s="105">
        <v>15.999926478181425</v>
      </c>
      <c r="L2233" s="105">
        <v>9.5253446819155023</v>
      </c>
      <c r="M2233" s="105">
        <v>7.752348986434253</v>
      </c>
      <c r="N2233" s="105">
        <v>7.7523489867417421</v>
      </c>
      <c r="O2233" s="105">
        <v>7.9602844627942826</v>
      </c>
      <c r="P2233" s="105">
        <v>13.42257015522147</v>
      </c>
      <c r="Q2233" s="105">
        <v>15.185763590763885</v>
      </c>
      <c r="R2233" s="105">
        <v>15.578625026849904</v>
      </c>
      <c r="S2233" s="105">
        <v>0</v>
      </c>
      <c r="T2233" s="105">
        <v>0</v>
      </c>
      <c r="U2233" s="105">
        <v>0</v>
      </c>
    </row>
    <row r="2234" spans="1:21">
      <c r="A2234" s="54">
        <v>2232</v>
      </c>
      <c r="B2234" s="104">
        <v>5609</v>
      </c>
      <c r="C2234" s="104">
        <v>5609</v>
      </c>
      <c r="D2234" s="105">
        <v>0</v>
      </c>
      <c r="E2234" s="105">
        <v>1052300000</v>
      </c>
      <c r="F2234" s="105">
        <v>1</v>
      </c>
      <c r="G2234" s="105">
        <v>-99999</v>
      </c>
      <c r="H2234" s="105">
        <v>-99999</v>
      </c>
      <c r="I2234" s="105">
        <v>-99999</v>
      </c>
      <c r="J2234" s="105">
        <v>-99999</v>
      </c>
      <c r="K2234" s="105">
        <v>-99999</v>
      </c>
      <c r="L2234" s="105">
        <v>-99999</v>
      </c>
      <c r="M2234" s="105">
        <v>-99999</v>
      </c>
      <c r="N2234" s="105">
        <v>-99999</v>
      </c>
      <c r="O2234" s="105">
        <v>-99999</v>
      </c>
      <c r="P2234" s="105">
        <v>-99999</v>
      </c>
      <c r="Q2234" s="105">
        <v>-99999</v>
      </c>
      <c r="R2234" s="105">
        <v>-99999</v>
      </c>
      <c r="S2234" s="105">
        <v>0</v>
      </c>
      <c r="T2234" s="105">
        <v>0</v>
      </c>
      <c r="U2234" s="105">
        <v>0</v>
      </c>
    </row>
    <row r="2235" spans="1:21">
      <c r="A2235" s="54">
        <v>2233</v>
      </c>
      <c r="B2235" s="104">
        <v>5610</v>
      </c>
      <c r="C2235" s="104">
        <v>5610</v>
      </c>
      <c r="D2235" s="105">
        <v>0</v>
      </c>
      <c r="E2235" s="105">
        <v>1052300000</v>
      </c>
      <c r="F2235" s="105">
        <v>1</v>
      </c>
      <c r="G2235" s="105">
        <v>-99999</v>
      </c>
      <c r="H2235" s="105">
        <v>-99999</v>
      </c>
      <c r="I2235" s="105">
        <v>-99999</v>
      </c>
      <c r="J2235" s="105">
        <v>-99999</v>
      </c>
      <c r="K2235" s="105">
        <v>-99999</v>
      </c>
      <c r="L2235" s="105">
        <v>-99999</v>
      </c>
      <c r="M2235" s="105">
        <v>-99999</v>
      </c>
      <c r="N2235" s="105">
        <v>-99999</v>
      </c>
      <c r="O2235" s="105">
        <v>-99999</v>
      </c>
      <c r="P2235" s="105">
        <v>-99999</v>
      </c>
      <c r="Q2235" s="105">
        <v>-99999</v>
      </c>
      <c r="R2235" s="105">
        <v>-99999</v>
      </c>
      <c r="S2235" s="105">
        <v>0</v>
      </c>
      <c r="T2235" s="105">
        <v>0</v>
      </c>
      <c r="U2235" s="105">
        <v>0</v>
      </c>
    </row>
    <row r="2236" spans="1:21">
      <c r="A2236" s="54">
        <v>2234</v>
      </c>
      <c r="B2236" s="104">
        <v>5611</v>
      </c>
      <c r="C2236" s="104">
        <v>5611</v>
      </c>
      <c r="D2236" s="105">
        <v>0</v>
      </c>
      <c r="E2236" s="105">
        <v>1052300000</v>
      </c>
      <c r="F2236" s="105">
        <v>1</v>
      </c>
      <c r="G2236" s="105">
        <v>-99999</v>
      </c>
      <c r="H2236" s="105">
        <v>-99999</v>
      </c>
      <c r="I2236" s="105">
        <v>-99999</v>
      </c>
      <c r="J2236" s="105">
        <v>-99999</v>
      </c>
      <c r="K2236" s="105">
        <v>-99999</v>
      </c>
      <c r="L2236" s="105">
        <v>-99999</v>
      </c>
      <c r="M2236" s="105">
        <v>-99999</v>
      </c>
      <c r="N2236" s="105">
        <v>-99999</v>
      </c>
      <c r="O2236" s="105">
        <v>-99999</v>
      </c>
      <c r="P2236" s="105">
        <v>-99999</v>
      </c>
      <c r="Q2236" s="105">
        <v>-99999</v>
      </c>
      <c r="R2236" s="105">
        <v>-99999</v>
      </c>
      <c r="S2236" s="105">
        <v>0</v>
      </c>
      <c r="T2236" s="105">
        <v>0</v>
      </c>
      <c r="U2236" s="105">
        <v>0</v>
      </c>
    </row>
    <row r="2237" spans="1:21">
      <c r="A2237" s="54">
        <v>2235</v>
      </c>
      <c r="B2237" s="104">
        <v>5612</v>
      </c>
      <c r="C2237" s="104">
        <v>5612</v>
      </c>
      <c r="D2237" s="105">
        <v>102.99999999999999</v>
      </c>
      <c r="E2237" s="105">
        <v>1052300000</v>
      </c>
      <c r="F2237" s="105">
        <v>0</v>
      </c>
      <c r="G2237" s="105">
        <v>42.163436181024373</v>
      </c>
      <c r="H2237" s="105">
        <v>55.998166326089056</v>
      </c>
      <c r="I2237" s="105">
        <v>59.73161317773949</v>
      </c>
      <c r="J2237" s="105">
        <v>73.14103952185117</v>
      </c>
      <c r="K2237" s="105">
        <v>79.64246525712683</v>
      </c>
      <c r="L2237" s="105">
        <v>21.332803193873261</v>
      </c>
      <c r="M2237" s="105">
        <v>13.473349385604164</v>
      </c>
      <c r="N2237" s="105">
        <v>12.799691539434709</v>
      </c>
      <c r="O2237" s="105">
        <v>13.778962563296833</v>
      </c>
      <c r="P2237" s="105">
        <v>23.121671411570318</v>
      </c>
      <c r="Q2237" s="105">
        <v>28.443475631981148</v>
      </c>
      <c r="R2237" s="105">
        <v>34.132215665425697</v>
      </c>
      <c r="S2237" s="105">
        <v>0</v>
      </c>
      <c r="T2237" s="105">
        <v>38.146574154584748</v>
      </c>
      <c r="U2237" s="105">
        <v>38.146574154584755</v>
      </c>
    </row>
    <row r="2238" spans="1:21">
      <c r="A2238" s="54">
        <v>2236</v>
      </c>
      <c r="B2238" s="104">
        <v>5613</v>
      </c>
      <c r="C2238" s="104">
        <v>5613</v>
      </c>
      <c r="D2238" s="105">
        <v>309</v>
      </c>
      <c r="E2238" s="105">
        <v>1052300000</v>
      </c>
      <c r="F2238" s="105">
        <v>0</v>
      </c>
      <c r="G2238" s="105">
        <v>26.351939580905515</v>
      </c>
      <c r="H2238" s="105">
        <v>31.715650422261714</v>
      </c>
      <c r="I2238" s="105">
        <v>31.164114901447299</v>
      </c>
      <c r="J2238" s="105">
        <v>35.136104361467638</v>
      </c>
      <c r="K2238" s="105">
        <v>36.94743820571211</v>
      </c>
      <c r="L2238" s="105">
        <v>17.503838518049854</v>
      </c>
      <c r="M2238" s="105">
        <v>13.9316265755907</v>
      </c>
      <c r="N2238" s="105">
        <v>13.385298342405072</v>
      </c>
      <c r="O2238" s="105">
        <v>14.104276724882219</v>
      </c>
      <c r="P2238" s="105">
        <v>21.589398828064191</v>
      </c>
      <c r="Q2238" s="105">
        <v>23.271750887879676</v>
      </c>
      <c r="R2238" s="105">
        <v>24.547012208991354</v>
      </c>
      <c r="S2238" s="105">
        <v>0</v>
      </c>
      <c r="T2238" s="105">
        <v>24.137370796471444</v>
      </c>
      <c r="U2238" s="105">
        <v>24.137370796471448</v>
      </c>
    </row>
    <row r="2239" spans="1:21">
      <c r="A2239" s="54">
        <v>2237</v>
      </c>
      <c r="B2239" s="104">
        <v>5614</v>
      </c>
      <c r="C2239" s="104">
        <v>5614</v>
      </c>
      <c r="D2239" s="105">
        <v>0</v>
      </c>
      <c r="E2239" s="105">
        <v>1052300000</v>
      </c>
      <c r="F2239" s="105">
        <v>0</v>
      </c>
      <c r="G2239" s="105">
        <v>21.986749728245048</v>
      </c>
      <c r="H2239" s="105">
        <v>27.357558824039209</v>
      </c>
      <c r="I2239" s="105">
        <v>27.781743576241315</v>
      </c>
      <c r="J2239" s="105">
        <v>31.998657473024338</v>
      </c>
      <c r="K2239" s="105">
        <v>34.794702457525467</v>
      </c>
      <c r="L2239" s="105">
        <v>14.84021091747705</v>
      </c>
      <c r="M2239" s="105">
        <v>9.7521386029134902</v>
      </c>
      <c r="N2239" s="105">
        <v>8.9041332451651094</v>
      </c>
      <c r="O2239" s="105">
        <v>9.2871563709877254</v>
      </c>
      <c r="P2239" s="105">
        <v>15.51445975997111</v>
      </c>
      <c r="Q2239" s="105">
        <v>17.654385246149563</v>
      </c>
      <c r="R2239" s="105">
        <v>19.477392422304035</v>
      </c>
      <c r="S2239" s="105">
        <v>0</v>
      </c>
      <c r="T2239" s="105">
        <v>0</v>
      </c>
      <c r="U2239" s="105">
        <v>0</v>
      </c>
    </row>
    <row r="2240" spans="1:21">
      <c r="A2240" s="54">
        <v>2238</v>
      </c>
      <c r="B2240" s="104">
        <v>5615</v>
      </c>
      <c r="C2240" s="104">
        <v>5615</v>
      </c>
      <c r="D2240" s="105">
        <v>102.99999999999999</v>
      </c>
      <c r="E2240" s="105">
        <v>1052300000</v>
      </c>
      <c r="F2240" s="105">
        <v>0</v>
      </c>
      <c r="G2240" s="105">
        <v>14.165357665413383</v>
      </c>
      <c r="H2240" s="105">
        <v>18.763561280383907</v>
      </c>
      <c r="I2240" s="105">
        <v>19.800222125542358</v>
      </c>
      <c r="J2240" s="105">
        <v>23.892268033122409</v>
      </c>
      <c r="K2240" s="105">
        <v>26.546964483063373</v>
      </c>
      <c r="L2240" s="105">
        <v>7.3933180744109483</v>
      </c>
      <c r="M2240" s="105">
        <v>3.6375650206249253</v>
      </c>
      <c r="N2240" s="105">
        <v>3.6182846407984095</v>
      </c>
      <c r="O2240" s="105">
        <v>4.1059903045071104</v>
      </c>
      <c r="P2240" s="105">
        <v>7.560804523288752</v>
      </c>
      <c r="Q2240" s="105">
        <v>9.6081380411517063</v>
      </c>
      <c r="R2240" s="105">
        <v>11.635829510875279</v>
      </c>
      <c r="S2240" s="105">
        <v>0</v>
      </c>
      <c r="T2240" s="105">
        <v>12.560691975265213</v>
      </c>
      <c r="U2240" s="105">
        <v>12.560691975265216</v>
      </c>
    </row>
    <row r="2241" spans="1:21">
      <c r="A2241" s="54">
        <v>2239</v>
      </c>
      <c r="B2241" s="104">
        <v>5616</v>
      </c>
      <c r="C2241" s="104">
        <v>5616</v>
      </c>
      <c r="D2241" s="105">
        <v>0</v>
      </c>
      <c r="E2241" s="105">
        <v>1052300000</v>
      </c>
      <c r="F2241" s="105">
        <v>0</v>
      </c>
      <c r="G2241" s="105">
        <v>17.065568945760489</v>
      </c>
      <c r="H2241" s="105">
        <v>22.259437756862653</v>
      </c>
      <c r="I2241" s="105">
        <v>23.423329927156121</v>
      </c>
      <c r="J2241" s="105">
        <v>27.998199053553805</v>
      </c>
      <c r="K2241" s="105">
        <v>31.163212859607714</v>
      </c>
      <c r="L2241" s="105">
        <v>10.188801525432003</v>
      </c>
      <c r="M2241" s="105">
        <v>5.0442096221966324</v>
      </c>
      <c r="N2241" s="105">
        <v>4.8073922690418618</v>
      </c>
      <c r="O2241" s="105">
        <v>5.4474884459882995</v>
      </c>
      <c r="P2241" s="105">
        <v>9.6858634537139192</v>
      </c>
      <c r="Q2241" s="105">
        <v>11.945898262032344</v>
      </c>
      <c r="R2241" s="105">
        <v>14.165096753398036</v>
      </c>
      <c r="S2241" s="105">
        <v>0</v>
      </c>
      <c r="T2241" s="105">
        <v>0</v>
      </c>
      <c r="U2241" s="105">
        <v>0</v>
      </c>
    </row>
    <row r="2242" spans="1:21">
      <c r="A2242" s="54">
        <v>2240</v>
      </c>
      <c r="B2242" s="104">
        <v>5617</v>
      </c>
      <c r="C2242" s="104">
        <v>5617</v>
      </c>
      <c r="D2242" s="105">
        <v>0</v>
      </c>
      <c r="E2242" s="105">
        <v>1052300000</v>
      </c>
      <c r="F2242" s="105">
        <v>0</v>
      </c>
      <c r="G2242" s="105">
        <v>48.429317234159761</v>
      </c>
      <c r="H2242" s="105">
        <v>71.675578101972718</v>
      </c>
      <c r="I2242" s="105">
        <v>81.449520570423559</v>
      </c>
      <c r="J2242" s="105">
        <v>100</v>
      </c>
      <c r="K2242" s="105">
        <v>47.784095935489475</v>
      </c>
      <c r="L2242" s="105">
        <v>0.93685264617772035</v>
      </c>
      <c r="M2242" s="105">
        <v>1.3634814291689967</v>
      </c>
      <c r="N2242" s="105">
        <v>1.9175553432695063</v>
      </c>
      <c r="O2242" s="105">
        <v>2.3476387978911299</v>
      </c>
      <c r="P2242" s="105">
        <v>7.8077766347011375</v>
      </c>
      <c r="Q2242" s="105">
        <v>19.799831355402333</v>
      </c>
      <c r="R2242" s="105">
        <v>33.493172666615152</v>
      </c>
      <c r="S2242" s="105">
        <v>0</v>
      </c>
      <c r="T2242" s="105">
        <v>0</v>
      </c>
      <c r="U2242" s="105">
        <v>0</v>
      </c>
    </row>
    <row r="2243" spans="1:21">
      <c r="A2243" s="54">
        <v>2241</v>
      </c>
      <c r="B2243" s="104">
        <v>5618</v>
      </c>
      <c r="C2243" s="104">
        <v>5618</v>
      </c>
      <c r="D2243" s="105">
        <v>0</v>
      </c>
      <c r="E2243" s="105">
        <v>1052300000</v>
      </c>
      <c r="F2243" s="105">
        <v>0</v>
      </c>
      <c r="G2243" s="105">
        <v>13.224241606375729</v>
      </c>
      <c r="H2243" s="105">
        <v>17.481802320328043</v>
      </c>
      <c r="I2243" s="105">
        <v>18.473038534367262</v>
      </c>
      <c r="J2243" s="105">
        <v>22.259437740109544</v>
      </c>
      <c r="K2243" s="105">
        <v>24.887419007163892</v>
      </c>
      <c r="L2243" s="105">
        <v>7.1858079507967672</v>
      </c>
      <c r="M2243" s="105">
        <v>3.5127771983050304</v>
      </c>
      <c r="N2243" s="105">
        <v>3.4801111860014071</v>
      </c>
      <c r="O2243" s="105">
        <v>4.0675222539026672</v>
      </c>
      <c r="P2243" s="105">
        <v>7.1106537208885365</v>
      </c>
      <c r="Q2243" s="105">
        <v>8.9818783842802592</v>
      </c>
      <c r="R2243" s="105">
        <v>10.859907500993399</v>
      </c>
      <c r="S2243" s="105">
        <v>0</v>
      </c>
      <c r="T2243" s="105">
        <v>0</v>
      </c>
      <c r="U2243" s="105">
        <v>0</v>
      </c>
    </row>
    <row r="2244" spans="1:21">
      <c r="A2244" s="54">
        <v>2242</v>
      </c>
      <c r="B2244" s="104">
        <v>5619</v>
      </c>
      <c r="C2244" s="104">
        <v>5619</v>
      </c>
      <c r="D2244" s="105">
        <v>284</v>
      </c>
      <c r="E2244" s="105">
        <v>3207810000</v>
      </c>
      <c r="F2244" s="105">
        <v>0</v>
      </c>
      <c r="G2244" s="105">
        <v>4.0161374462536052</v>
      </c>
      <c r="H2244" s="105">
        <v>4.9520533097995525</v>
      </c>
      <c r="I2244" s="105">
        <v>4.9484040442801724</v>
      </c>
      <c r="J2244" s="105">
        <v>5.6857690601496671</v>
      </c>
      <c r="K2244" s="105">
        <v>6.4050324727054093</v>
      </c>
      <c r="L2244" s="105">
        <v>4.5142817624356981</v>
      </c>
      <c r="M2244" s="105">
        <v>2.6088284848993957</v>
      </c>
      <c r="N2244" s="105">
        <v>2.5152825296466133</v>
      </c>
      <c r="O2244" s="105">
        <v>2.6921533326678233</v>
      </c>
      <c r="P2244" s="105">
        <v>2.8155029410429808</v>
      </c>
      <c r="Q2244" s="105">
        <v>3.2330178922319766</v>
      </c>
      <c r="R2244" s="105">
        <v>3.5604347752653371</v>
      </c>
      <c r="S2244" s="105">
        <v>0</v>
      </c>
      <c r="T2244" s="105">
        <v>3.9955748376148517</v>
      </c>
      <c r="U2244" s="105">
        <v>3.9955748376148525</v>
      </c>
    </row>
    <row r="2245" spans="1:21">
      <c r="A2245" s="54">
        <v>2243</v>
      </c>
      <c r="B2245" s="104">
        <v>5620</v>
      </c>
      <c r="C2245" s="104">
        <v>5620</v>
      </c>
      <c r="D2245" s="105">
        <v>0</v>
      </c>
      <c r="E2245" s="105">
        <v>1052300000</v>
      </c>
      <c r="F2245" s="105">
        <v>0</v>
      </c>
      <c r="G2245" s="105">
        <v>49.091775337606023</v>
      </c>
      <c r="H2245" s="105">
        <v>59.728326660753986</v>
      </c>
      <c r="I2245" s="105">
        <v>58.749173764676058</v>
      </c>
      <c r="J2245" s="105">
        <v>67.617061471287613</v>
      </c>
      <c r="K2245" s="105">
        <v>71.674364660998407</v>
      </c>
      <c r="L2245" s="105">
        <v>36.570574750171247</v>
      </c>
      <c r="M2245" s="105">
        <v>26.255757777074784</v>
      </c>
      <c r="N2245" s="105">
        <v>23.272148938770826</v>
      </c>
      <c r="O2245" s="105">
        <v>23.773814201060759</v>
      </c>
      <c r="P2245" s="105">
        <v>37.723153680476216</v>
      </c>
      <c r="Q2245" s="105">
        <v>41.19194942120965</v>
      </c>
      <c r="R2245" s="105">
        <v>43.703653654210243</v>
      </c>
      <c r="S2245" s="105">
        <v>0</v>
      </c>
      <c r="T2245" s="105">
        <v>0</v>
      </c>
      <c r="U2245" s="105">
        <v>0</v>
      </c>
    </row>
    <row r="2246" spans="1:21">
      <c r="A2246" s="54">
        <v>2244</v>
      </c>
      <c r="B2246" s="104">
        <v>5621</v>
      </c>
      <c r="C2246" s="104">
        <v>5621</v>
      </c>
      <c r="D2246" s="105">
        <v>155</v>
      </c>
      <c r="E2246" s="105">
        <v>3207810000</v>
      </c>
      <c r="F2246" s="105">
        <v>0</v>
      </c>
      <c r="G2246" s="105">
        <v>4.2855945053171753</v>
      </c>
      <c r="H2246" s="105">
        <v>5.119156227281616</v>
      </c>
      <c r="I2246" s="105">
        <v>5.0131739751545199</v>
      </c>
      <c r="J2246" s="105">
        <v>5.6310766499956344</v>
      </c>
      <c r="K2246" s="105">
        <v>6.0183041817505005</v>
      </c>
      <c r="L2246" s="105">
        <v>5.4746206469326744</v>
      </c>
      <c r="M2246" s="105">
        <v>4.329352679864253</v>
      </c>
      <c r="N2246" s="105">
        <v>3.6918548577446688</v>
      </c>
      <c r="O2246" s="105">
        <v>3.5873736884622622</v>
      </c>
      <c r="P2246" s="105">
        <v>3.7270790317301077</v>
      </c>
      <c r="Q2246" s="105">
        <v>3.8515803563200914</v>
      </c>
      <c r="R2246" s="105">
        <v>3.9543171214042965</v>
      </c>
      <c r="S2246" s="105">
        <v>0</v>
      </c>
      <c r="T2246" s="105">
        <v>4.5569569934964829</v>
      </c>
      <c r="U2246" s="105">
        <v>4.5569569934964829</v>
      </c>
    </row>
    <row r="2247" spans="1:21">
      <c r="A2247" s="54">
        <v>2245</v>
      </c>
      <c r="B2247" s="104">
        <v>5622</v>
      </c>
      <c r="C2247" s="104">
        <v>5622</v>
      </c>
      <c r="D2247" s="105">
        <v>928.00000000000011</v>
      </c>
      <c r="E2247" s="105">
        <v>9419540000</v>
      </c>
      <c r="F2247" s="105">
        <v>0</v>
      </c>
      <c r="G2247" s="105">
        <v>3.7569574180586942</v>
      </c>
      <c r="H2247" s="105">
        <v>4.5583692120435897</v>
      </c>
      <c r="I2247" s="105">
        <v>4.4843530062844232</v>
      </c>
      <c r="J2247" s="105">
        <v>5.0504559075732693</v>
      </c>
      <c r="K2247" s="105">
        <v>5.5220345217110074</v>
      </c>
      <c r="L2247" s="105">
        <v>4.3446591702774562</v>
      </c>
      <c r="M2247" s="105">
        <v>2.5845192366642866</v>
      </c>
      <c r="N2247" s="105">
        <v>2.5195168180843313</v>
      </c>
      <c r="O2247" s="105">
        <v>2.6533522070237154</v>
      </c>
      <c r="P2247" s="105">
        <v>2.6812966488847656</v>
      </c>
      <c r="Q2247" s="105">
        <v>3.050307263752928</v>
      </c>
      <c r="R2247" s="105">
        <v>3.2970181802304301</v>
      </c>
      <c r="S2247" s="105">
        <v>0</v>
      </c>
      <c r="T2247" s="105">
        <v>3.7085699658824081</v>
      </c>
      <c r="U2247" s="105">
        <v>3.7085699658824076</v>
      </c>
    </row>
    <row r="2248" spans="1:21">
      <c r="A2248" s="54">
        <v>2246</v>
      </c>
      <c r="B2248" s="104">
        <v>5640</v>
      </c>
      <c r="C2248" s="104">
        <v>5640</v>
      </c>
      <c r="D2248" s="105">
        <v>540.99999999999989</v>
      </c>
      <c r="E2248" s="105">
        <v>1052300000</v>
      </c>
      <c r="F2248" s="105">
        <v>0</v>
      </c>
      <c r="G2248" s="105">
        <v>4.4060335801862447</v>
      </c>
      <c r="H2248" s="105">
        <v>6.1199139217209151</v>
      </c>
      <c r="I2248" s="105">
        <v>6.1955603022355321</v>
      </c>
      <c r="J2248" s="105">
        <v>7.8937793578341191</v>
      </c>
      <c r="K2248" s="105">
        <v>8.373329791411825</v>
      </c>
      <c r="L2248" s="105">
        <v>4.4328001528163119</v>
      </c>
      <c r="M2248" s="105">
        <v>2.6391096734688566</v>
      </c>
      <c r="N2248" s="105">
        <v>2.5760366121910718</v>
      </c>
      <c r="O2248" s="105">
        <v>2.8836118292731676</v>
      </c>
      <c r="P2248" s="105">
        <v>3.6064054290990009</v>
      </c>
      <c r="Q2248" s="105">
        <v>3.5679225248388793</v>
      </c>
      <c r="R2248" s="105">
        <v>4.2543458401324799</v>
      </c>
      <c r="S2248" s="105">
        <v>0</v>
      </c>
      <c r="T2248" s="105">
        <v>4.7457374179340333</v>
      </c>
      <c r="U2248" s="105">
        <v>4.745737417934035</v>
      </c>
    </row>
    <row r="2249" spans="1:21">
      <c r="A2249" s="54">
        <v>2247</v>
      </c>
      <c r="B2249" s="104">
        <v>5641</v>
      </c>
      <c r="C2249" s="104">
        <v>5641</v>
      </c>
      <c r="D2249" s="105">
        <v>180</v>
      </c>
      <c r="E2249" s="105">
        <v>1052300000</v>
      </c>
      <c r="F2249" s="105">
        <v>0</v>
      </c>
      <c r="G2249" s="105">
        <v>6.3862992619706516</v>
      </c>
      <c r="H2249" s="105">
        <v>8.1966520204764119</v>
      </c>
      <c r="I2249" s="105">
        <v>8.2050731837978237</v>
      </c>
      <c r="J2249" s="105">
        <v>11.56100302119583</v>
      </c>
      <c r="K2249" s="105">
        <v>11.986324202577617</v>
      </c>
      <c r="L2249" s="105">
        <v>6.8493281157586381</v>
      </c>
      <c r="M2249" s="105">
        <v>4.9348171243658623</v>
      </c>
      <c r="N2249" s="105">
        <v>4.8885363829049986</v>
      </c>
      <c r="O2249" s="105">
        <v>5.1173257250003568</v>
      </c>
      <c r="P2249" s="105">
        <v>5.8432958978538974</v>
      </c>
      <c r="Q2249" s="105">
        <v>5.9583988613382202</v>
      </c>
      <c r="R2249" s="105">
        <v>6.8132897058706217</v>
      </c>
      <c r="S2249" s="105">
        <v>0</v>
      </c>
      <c r="T2249" s="105">
        <v>7.2283619585925765</v>
      </c>
      <c r="U2249" s="105">
        <v>7.2283619585925774</v>
      </c>
    </row>
    <row r="2250" spans="1:21">
      <c r="A2250" s="54">
        <v>2248</v>
      </c>
      <c r="B2250" s="104">
        <v>5642</v>
      </c>
      <c r="C2250" s="104">
        <v>5642</v>
      </c>
      <c r="D2250" s="105">
        <v>387</v>
      </c>
      <c r="E2250" s="105">
        <v>1052300000</v>
      </c>
      <c r="F2250" s="105">
        <v>0</v>
      </c>
      <c r="G2250" s="105">
        <v>11.209938606099323</v>
      </c>
      <c r="H2250" s="105">
        <v>14.341059646678648</v>
      </c>
      <c r="I2250" s="105">
        <v>14.041894567502302</v>
      </c>
      <c r="J2250" s="105">
        <v>15.718804211062197</v>
      </c>
      <c r="K2250" s="105">
        <v>16.439958424636274</v>
      </c>
      <c r="L2250" s="105">
        <v>9.1019960293859246</v>
      </c>
      <c r="M2250" s="105">
        <v>6.1132809152592031</v>
      </c>
      <c r="N2250" s="105">
        <v>5.9707015390996281</v>
      </c>
      <c r="O2250" s="105">
        <v>6.5268669618593744</v>
      </c>
      <c r="P2250" s="105">
        <v>8.9956432162805715</v>
      </c>
      <c r="Q2250" s="105">
        <v>8.6971354546015203</v>
      </c>
      <c r="R2250" s="105">
        <v>10.752693732193865</v>
      </c>
      <c r="S2250" s="105">
        <v>0</v>
      </c>
      <c r="T2250" s="105">
        <v>10.659164442054902</v>
      </c>
      <c r="U2250" s="105">
        <v>10.659164442054903</v>
      </c>
    </row>
    <row r="2251" spans="1:21">
      <c r="A2251" s="54">
        <v>2249</v>
      </c>
      <c r="B2251" s="104">
        <v>5643</v>
      </c>
      <c r="C2251" s="104">
        <v>5643</v>
      </c>
      <c r="D2251" s="105">
        <v>309</v>
      </c>
      <c r="E2251" s="105">
        <v>1052300000</v>
      </c>
      <c r="F2251" s="105">
        <v>0</v>
      </c>
      <c r="G2251" s="105">
        <v>21.057031930615498</v>
      </c>
      <c r="H2251" s="105">
        <v>28.21962351907915</v>
      </c>
      <c r="I2251" s="105">
        <v>26.946663733948586</v>
      </c>
      <c r="J2251" s="105">
        <v>29.376319142169532</v>
      </c>
      <c r="K2251" s="105">
        <v>30.895783935954373</v>
      </c>
      <c r="L2251" s="105">
        <v>16.383592852894662</v>
      </c>
      <c r="M2251" s="105">
        <v>12.961703206404005</v>
      </c>
      <c r="N2251" s="105">
        <v>13.258971172990915</v>
      </c>
      <c r="O2251" s="105">
        <v>13.066852260056264</v>
      </c>
      <c r="P2251" s="105">
        <v>18.521352697505595</v>
      </c>
      <c r="Q2251" s="105">
        <v>17.139628078146451</v>
      </c>
      <c r="R2251" s="105">
        <v>22.260083477697766</v>
      </c>
      <c r="S2251" s="105">
        <v>0</v>
      </c>
      <c r="T2251" s="105">
        <v>20.840633833955234</v>
      </c>
      <c r="U2251" s="105">
        <v>20.840633833955234</v>
      </c>
    </row>
    <row r="2252" spans="1:21">
      <c r="A2252" s="54">
        <v>2250</v>
      </c>
      <c r="B2252" s="104">
        <v>5644</v>
      </c>
      <c r="C2252" s="104">
        <v>5644</v>
      </c>
      <c r="D2252" s="105">
        <v>0</v>
      </c>
      <c r="E2252" s="105">
        <v>1052300000</v>
      </c>
      <c r="F2252" s="105">
        <v>0</v>
      </c>
      <c r="G2252" s="105">
        <v>59.731383028015607</v>
      </c>
      <c r="H2252" s="105">
        <v>83.346765955355352</v>
      </c>
      <c r="I2252" s="105">
        <v>91.895152219761727</v>
      </c>
      <c r="J2252" s="105">
        <v>100</v>
      </c>
      <c r="K2252" s="105">
        <v>100</v>
      </c>
      <c r="L2252" s="105">
        <v>9.8459091664030431</v>
      </c>
      <c r="M2252" s="105">
        <v>9.8459091664030431</v>
      </c>
      <c r="N2252" s="105">
        <v>11.769848786458637</v>
      </c>
      <c r="O2252" s="105">
        <v>12.812245502819589</v>
      </c>
      <c r="P2252" s="105">
        <v>23.424102222368958</v>
      </c>
      <c r="Q2252" s="105">
        <v>34.131772483798009</v>
      </c>
      <c r="R2252" s="105">
        <v>44.798886694873175</v>
      </c>
      <c r="S2252" s="105">
        <v>0</v>
      </c>
      <c r="T2252" s="105">
        <v>0</v>
      </c>
      <c r="U2252" s="105">
        <v>0</v>
      </c>
    </row>
    <row r="2253" spans="1:21">
      <c r="A2253" s="54">
        <v>2251</v>
      </c>
      <c r="B2253" s="104">
        <v>5645</v>
      </c>
      <c r="C2253" s="104">
        <v>5645</v>
      </c>
      <c r="D2253" s="105">
        <v>0</v>
      </c>
      <c r="E2253" s="105">
        <v>1052300000</v>
      </c>
      <c r="F2253" s="105">
        <v>1</v>
      </c>
      <c r="G2253" s="105">
        <v>-99999</v>
      </c>
      <c r="H2253" s="105">
        <v>-99999</v>
      </c>
      <c r="I2253" s="105">
        <v>-99999</v>
      </c>
      <c r="J2253" s="105">
        <v>-99999</v>
      </c>
      <c r="K2253" s="105">
        <v>-99999</v>
      </c>
      <c r="L2253" s="105">
        <v>-99999</v>
      </c>
      <c r="M2253" s="105">
        <v>-99999</v>
      </c>
      <c r="N2253" s="105">
        <v>-99999</v>
      </c>
      <c r="O2253" s="105">
        <v>-99999</v>
      </c>
      <c r="P2253" s="105">
        <v>-99999</v>
      </c>
      <c r="Q2253" s="105">
        <v>-99999</v>
      </c>
      <c r="R2253" s="105">
        <v>-99999</v>
      </c>
      <c r="S2253" s="105">
        <v>0</v>
      </c>
      <c r="T2253" s="105">
        <v>0</v>
      </c>
      <c r="U2253" s="105">
        <v>0</v>
      </c>
    </row>
    <row r="2254" spans="1:21">
      <c r="A2254" s="54">
        <v>2252</v>
      </c>
      <c r="B2254" s="104">
        <v>5646</v>
      </c>
      <c r="C2254" s="104">
        <v>5646</v>
      </c>
      <c r="D2254" s="105">
        <v>0</v>
      </c>
      <c r="E2254" s="105">
        <v>1052300000</v>
      </c>
      <c r="F2254" s="105">
        <v>1</v>
      </c>
      <c r="G2254" s="105">
        <v>-99999</v>
      </c>
      <c r="H2254" s="105">
        <v>-99999</v>
      </c>
      <c r="I2254" s="105">
        <v>-99999</v>
      </c>
      <c r="J2254" s="105">
        <v>-99999</v>
      </c>
      <c r="K2254" s="105">
        <v>-99999</v>
      </c>
      <c r="L2254" s="105">
        <v>-99999</v>
      </c>
      <c r="M2254" s="105">
        <v>-99999</v>
      </c>
      <c r="N2254" s="105">
        <v>-99999</v>
      </c>
      <c r="O2254" s="105">
        <v>-99999</v>
      </c>
      <c r="P2254" s="105">
        <v>-99999</v>
      </c>
      <c r="Q2254" s="105">
        <v>-99999</v>
      </c>
      <c r="R2254" s="105">
        <v>-99999</v>
      </c>
      <c r="S2254" s="105">
        <v>0</v>
      </c>
      <c r="T2254" s="105">
        <v>0</v>
      </c>
      <c r="U2254" s="105">
        <v>0</v>
      </c>
    </row>
    <row r="2255" spans="1:21">
      <c r="A2255" s="54">
        <v>2253</v>
      </c>
      <c r="B2255" s="104">
        <v>5647</v>
      </c>
      <c r="C2255" s="104">
        <v>5647</v>
      </c>
      <c r="D2255" s="105">
        <v>77</v>
      </c>
      <c r="E2255" s="105">
        <v>2104600000</v>
      </c>
      <c r="F2255" s="105">
        <v>0</v>
      </c>
      <c r="G2255" s="105">
        <v>8.9608437308207662</v>
      </c>
      <c r="H2255" s="105">
        <v>12.487007579946269</v>
      </c>
      <c r="I2255" s="105">
        <v>13.652461620741251</v>
      </c>
      <c r="J2255" s="105">
        <v>16.864805531503897</v>
      </c>
      <c r="K2255" s="105">
        <v>19.477017257850971</v>
      </c>
      <c r="L2255" s="105">
        <v>0.39707732192596745</v>
      </c>
      <c r="M2255" s="105">
        <v>0.58671430678503855</v>
      </c>
      <c r="N2255" s="105">
        <v>1.3976479488648157</v>
      </c>
      <c r="O2255" s="105">
        <v>1.8184459580430632</v>
      </c>
      <c r="P2255" s="105">
        <v>3.2299068785964082</v>
      </c>
      <c r="Q2255" s="105">
        <v>5.1223245575571301</v>
      </c>
      <c r="R2255" s="105">
        <v>6.8330758179038673</v>
      </c>
      <c r="S2255" s="105">
        <v>0</v>
      </c>
      <c r="T2255" s="105">
        <v>7.5689440425449526</v>
      </c>
      <c r="U2255" s="105">
        <v>7.5689440425449526</v>
      </c>
    </row>
    <row r="2256" spans="1:21">
      <c r="A2256" s="54">
        <v>2254</v>
      </c>
      <c r="B2256" s="104">
        <v>5655</v>
      </c>
      <c r="C2256" s="104">
        <v>5655</v>
      </c>
      <c r="D2256" s="105">
        <v>258</v>
      </c>
      <c r="E2256" s="105">
        <v>7340570000</v>
      </c>
      <c r="F2256" s="105">
        <v>0</v>
      </c>
      <c r="G2256" s="105">
        <v>2.5973716000245122</v>
      </c>
      <c r="H2256" s="105">
        <v>3.5522219154770447</v>
      </c>
      <c r="I2256" s="105">
        <v>3.9278854145834354</v>
      </c>
      <c r="J2256" s="105">
        <v>5.0062241105200211</v>
      </c>
      <c r="K2256" s="105">
        <v>6.0342193711697361</v>
      </c>
      <c r="L2256" s="105">
        <v>1.767041000924003</v>
      </c>
      <c r="M2256" s="105">
        <v>0.56927508115825731</v>
      </c>
      <c r="N2256" s="105">
        <v>0.7856768839645315</v>
      </c>
      <c r="O2256" s="105">
        <v>1.0721241826810279</v>
      </c>
      <c r="P2256" s="105">
        <v>1.4421844385548253</v>
      </c>
      <c r="Q2256" s="105">
        <v>1.775861584010719</v>
      </c>
      <c r="R2256" s="105">
        <v>2.0925044131256829</v>
      </c>
      <c r="S2256" s="105">
        <v>0</v>
      </c>
      <c r="T2256" s="105">
        <v>2.5518824996828164</v>
      </c>
      <c r="U2256" s="105">
        <v>2.5518824996828169</v>
      </c>
    </row>
    <row r="2257" spans="1:21">
      <c r="A2257" s="54">
        <v>2255</v>
      </c>
      <c r="B2257" s="104">
        <v>5656</v>
      </c>
      <c r="C2257" s="104">
        <v>5656</v>
      </c>
      <c r="D2257" s="105">
        <v>0</v>
      </c>
      <c r="E2257" s="105">
        <v>1052300000</v>
      </c>
      <c r="F2257" s="105">
        <v>0</v>
      </c>
      <c r="G2257" s="105">
        <v>13.523001638258981</v>
      </c>
      <c r="H2257" s="105">
        <v>19.061702618089551</v>
      </c>
      <c r="I2257" s="105">
        <v>21.204734273377721</v>
      </c>
      <c r="J2257" s="105">
        <v>26.545254876752402</v>
      </c>
      <c r="K2257" s="105">
        <v>30.893224710862992</v>
      </c>
      <c r="L2257" s="105">
        <v>0.65934015549308578</v>
      </c>
      <c r="M2257" s="105">
        <v>0.80530983749773433</v>
      </c>
      <c r="N2257" s="105">
        <v>1.571682975254596</v>
      </c>
      <c r="O2257" s="105">
        <v>1.5932485138966739</v>
      </c>
      <c r="P2257" s="105">
        <v>2.6635618518532547</v>
      </c>
      <c r="Q2257" s="105">
        <v>7.0404625425120422</v>
      </c>
      <c r="R2257" s="105">
        <v>9.9268700614981551</v>
      </c>
      <c r="S2257" s="105">
        <v>0</v>
      </c>
      <c r="T2257" s="105">
        <v>0</v>
      </c>
      <c r="U2257" s="105">
        <v>0</v>
      </c>
    </row>
    <row r="2258" spans="1:21">
      <c r="A2258" s="54">
        <v>2256</v>
      </c>
      <c r="B2258" s="104">
        <v>5657</v>
      </c>
      <c r="C2258" s="104">
        <v>5657</v>
      </c>
      <c r="D2258" s="105">
        <v>0</v>
      </c>
      <c r="E2258" s="105">
        <v>1052300000</v>
      </c>
      <c r="F2258" s="105">
        <v>1</v>
      </c>
      <c r="G2258" s="105">
        <v>-99999</v>
      </c>
      <c r="H2258" s="105">
        <v>-99999</v>
      </c>
      <c r="I2258" s="105">
        <v>-99999</v>
      </c>
      <c r="J2258" s="105">
        <v>-99999</v>
      </c>
      <c r="K2258" s="105">
        <v>-99999</v>
      </c>
      <c r="L2258" s="105">
        <v>-99999</v>
      </c>
      <c r="M2258" s="105">
        <v>-99999</v>
      </c>
      <c r="N2258" s="105">
        <v>-99999</v>
      </c>
      <c r="O2258" s="105">
        <v>-99999</v>
      </c>
      <c r="P2258" s="105">
        <v>-99999</v>
      </c>
      <c r="Q2258" s="105">
        <v>-99999</v>
      </c>
      <c r="R2258" s="105">
        <v>-99999</v>
      </c>
      <c r="S2258" s="105">
        <v>0</v>
      </c>
      <c r="T2258" s="105">
        <v>0</v>
      </c>
      <c r="U2258" s="105">
        <v>0</v>
      </c>
    </row>
    <row r="2259" spans="1:21">
      <c r="A2259" s="54">
        <v>2257</v>
      </c>
      <c r="B2259" s="104">
        <v>5658</v>
      </c>
      <c r="C2259" s="104">
        <v>5658</v>
      </c>
      <c r="D2259" s="105">
        <v>335</v>
      </c>
      <c r="E2259" s="105">
        <v>1052300000</v>
      </c>
      <c r="F2259" s="105">
        <v>0</v>
      </c>
      <c r="G2259" s="105">
        <v>40.265483429795317</v>
      </c>
      <c r="H2259" s="105">
        <v>47.153000332260326</v>
      </c>
      <c r="I2259" s="105">
        <v>45.362380066478273</v>
      </c>
      <c r="J2259" s="105">
        <v>49.090794866462794</v>
      </c>
      <c r="K2259" s="105">
        <v>51.19468607502548</v>
      </c>
      <c r="L2259" s="105">
        <v>29.679752382669371</v>
      </c>
      <c r="M2259" s="105">
        <v>24.974425785416908</v>
      </c>
      <c r="N2259" s="105">
        <v>23.539113958668814</v>
      </c>
      <c r="O2259" s="105">
        <v>22.582497788523249</v>
      </c>
      <c r="P2259" s="105">
        <v>24.133380016701256</v>
      </c>
      <c r="Q2259" s="105">
        <v>37.722400265808254</v>
      </c>
      <c r="R2259" s="105">
        <v>38.12370239629557</v>
      </c>
      <c r="S2259" s="105">
        <v>0</v>
      </c>
      <c r="T2259" s="105">
        <v>36.1518014470088</v>
      </c>
      <c r="U2259" s="105">
        <v>36.151801447008793</v>
      </c>
    </row>
    <row r="2260" spans="1:21">
      <c r="A2260" s="54">
        <v>2258</v>
      </c>
      <c r="B2260" s="104">
        <v>5659</v>
      </c>
      <c r="C2260" s="104">
        <v>5659</v>
      </c>
      <c r="D2260" s="105">
        <v>954</v>
      </c>
      <c r="E2260" s="105">
        <v>2079060000</v>
      </c>
      <c r="F2260" s="105">
        <v>0</v>
      </c>
      <c r="G2260" s="105">
        <v>3.1942188339670188</v>
      </c>
      <c r="H2260" s="105">
        <v>4.2188056356471879</v>
      </c>
      <c r="I2260" s="105">
        <v>4.5823744542871561</v>
      </c>
      <c r="J2260" s="105">
        <v>5.7049711412946911</v>
      </c>
      <c r="K2260" s="105">
        <v>6.7426390465224264</v>
      </c>
      <c r="L2260" s="105">
        <v>2.2347698801978391</v>
      </c>
      <c r="M2260" s="105">
        <v>0.74818660587244767</v>
      </c>
      <c r="N2260" s="105">
        <v>1.0569992592889754</v>
      </c>
      <c r="O2260" s="105">
        <v>1.2100971637389646</v>
      </c>
      <c r="P2260" s="105">
        <v>1.5555359502100925</v>
      </c>
      <c r="Q2260" s="105">
        <v>2.1206985852989049</v>
      </c>
      <c r="R2260" s="105">
        <v>2.6315091063838651</v>
      </c>
      <c r="S2260" s="105">
        <v>0</v>
      </c>
      <c r="T2260" s="105">
        <v>3.0000671385591313</v>
      </c>
      <c r="U2260" s="105">
        <v>3.0000671385591304</v>
      </c>
    </row>
    <row r="2261" spans="1:21">
      <c r="A2261" s="54">
        <v>2259</v>
      </c>
      <c r="B2261" s="104">
        <v>5660</v>
      </c>
      <c r="C2261" s="104">
        <v>5660</v>
      </c>
      <c r="D2261" s="105">
        <v>1057.0000000000002</v>
      </c>
      <c r="E2261" s="105">
        <v>3105820000</v>
      </c>
      <c r="F2261" s="105">
        <v>0</v>
      </c>
      <c r="G2261" s="105">
        <v>2.820072776274924</v>
      </c>
      <c r="H2261" s="105">
        <v>3.881306933413291</v>
      </c>
      <c r="I2261" s="105">
        <v>4.2123040763106587</v>
      </c>
      <c r="J2261" s="105">
        <v>5.25851382319801</v>
      </c>
      <c r="K2261" s="105">
        <v>6.1890995023556945</v>
      </c>
      <c r="L2261" s="105">
        <v>1.062575380075828</v>
      </c>
      <c r="M2261" s="105">
        <v>0.42710833997377812</v>
      </c>
      <c r="N2261" s="105">
        <v>0.69543663962068913</v>
      </c>
      <c r="O2261" s="105">
        <v>0.76719130101288846</v>
      </c>
      <c r="P2261" s="105">
        <v>1.1532895084156076</v>
      </c>
      <c r="Q2261" s="105">
        <v>1.6790990141006701</v>
      </c>
      <c r="R2261" s="105">
        <v>2.1840489872536066</v>
      </c>
      <c r="S2261" s="105">
        <v>0</v>
      </c>
      <c r="T2261" s="105">
        <v>2.5275038568338042</v>
      </c>
      <c r="U2261" s="105">
        <v>2.5275038568338024</v>
      </c>
    </row>
    <row r="2262" spans="1:21">
      <c r="A2262" s="54">
        <v>2260</v>
      </c>
      <c r="B2262" s="104">
        <v>5661</v>
      </c>
      <c r="C2262" s="104">
        <v>5661</v>
      </c>
      <c r="D2262" s="105">
        <v>77</v>
      </c>
      <c r="E2262" s="105">
        <v>2104600000</v>
      </c>
      <c r="F2262" s="105">
        <v>0</v>
      </c>
      <c r="G2262" s="105">
        <v>10.942318777116954</v>
      </c>
      <c r="H2262" s="105">
        <v>15.683202313165655</v>
      </c>
      <c r="I2262" s="105">
        <v>17.653259746592859</v>
      </c>
      <c r="J2262" s="105">
        <v>22.258486873742445</v>
      </c>
      <c r="K2262" s="105">
        <v>14.421000868145532</v>
      </c>
      <c r="L2262" s="105">
        <v>0.19354257324896235</v>
      </c>
      <c r="M2262" s="105">
        <v>0.29455633447140211</v>
      </c>
      <c r="N2262" s="105">
        <v>0.61618863108542898</v>
      </c>
      <c r="O2262" s="105">
        <v>0.75900344415204335</v>
      </c>
      <c r="P2262" s="105">
        <v>2.1538402976156661</v>
      </c>
      <c r="Q2262" s="105">
        <v>5.2201156584206867</v>
      </c>
      <c r="R2262" s="105">
        <v>7.8674190988052741</v>
      </c>
      <c r="S2262" s="105">
        <v>0</v>
      </c>
      <c r="T2262" s="105">
        <v>8.17191121804691</v>
      </c>
      <c r="U2262" s="105">
        <v>8.17191121804691</v>
      </c>
    </row>
    <row r="2263" spans="1:21">
      <c r="A2263" s="54">
        <v>2261</v>
      </c>
      <c r="B2263" s="104">
        <v>5668</v>
      </c>
      <c r="C2263" s="104">
        <v>5668</v>
      </c>
      <c r="D2263" s="105">
        <v>721.99999999999989</v>
      </c>
      <c r="E2263" s="105">
        <v>6262730000</v>
      </c>
      <c r="F2263" s="105">
        <v>0</v>
      </c>
      <c r="G2263" s="105">
        <v>3.3395206173607903</v>
      </c>
      <c r="H2263" s="105">
        <v>4.6307188691114565</v>
      </c>
      <c r="I2263" s="105">
        <v>5.0305036044590938</v>
      </c>
      <c r="J2263" s="105">
        <v>6.1401537086931368</v>
      </c>
      <c r="K2263" s="105">
        <v>6.2518125788257537</v>
      </c>
      <c r="L2263" s="105">
        <v>0.27006864438303435</v>
      </c>
      <c r="M2263" s="105">
        <v>0.20473189674283737</v>
      </c>
      <c r="N2263" s="105">
        <v>0.4593985906596561</v>
      </c>
      <c r="O2263" s="105">
        <v>0.5272143696174324</v>
      </c>
      <c r="P2263" s="105">
        <v>1.1001685409535675</v>
      </c>
      <c r="Q2263" s="105">
        <v>1.861111816295079</v>
      </c>
      <c r="R2263" s="105">
        <v>2.5132685941053143</v>
      </c>
      <c r="S2263" s="105">
        <v>0</v>
      </c>
      <c r="T2263" s="105">
        <v>2.6940559859339293</v>
      </c>
      <c r="U2263" s="105">
        <v>2.6940559859339293</v>
      </c>
    </row>
    <row r="2264" spans="1:21">
      <c r="A2264" s="54">
        <v>2262</v>
      </c>
      <c r="B2264" s="104">
        <v>5669</v>
      </c>
      <c r="C2264" s="104">
        <v>5669</v>
      </c>
      <c r="D2264" s="105">
        <v>0</v>
      </c>
      <c r="E2264" s="105">
        <v>1052300000</v>
      </c>
      <c r="F2264" s="105">
        <v>0</v>
      </c>
      <c r="G2264" s="105">
        <v>9.0961970020248657</v>
      </c>
      <c r="H2264" s="105">
        <v>12.891732441718691</v>
      </c>
      <c r="I2264" s="105">
        <v>14.393179191959023</v>
      </c>
      <c r="J2264" s="105">
        <v>18.100513226251493</v>
      </c>
      <c r="K2264" s="105">
        <v>18.56948671798294</v>
      </c>
      <c r="L2264" s="105">
        <v>0.19442639971060108</v>
      </c>
      <c r="M2264" s="105">
        <v>0.18109020307824147</v>
      </c>
      <c r="N2264" s="105">
        <v>0.518336903723572</v>
      </c>
      <c r="O2264" s="105">
        <v>0.63073196543271615</v>
      </c>
      <c r="P2264" s="105">
        <v>1.5008132473941944</v>
      </c>
      <c r="Q2264" s="105">
        <v>4.4798711992989073</v>
      </c>
      <c r="R2264" s="105">
        <v>6.5519225206541067</v>
      </c>
      <c r="S2264" s="105">
        <v>0</v>
      </c>
      <c r="T2264" s="105">
        <v>0</v>
      </c>
      <c r="U2264" s="105">
        <v>0</v>
      </c>
    </row>
    <row r="2265" spans="1:21">
      <c r="A2265" s="54">
        <v>2263</v>
      </c>
      <c r="B2265" s="104">
        <v>5670</v>
      </c>
      <c r="C2265" s="104">
        <v>5670</v>
      </c>
      <c r="D2265" s="105">
        <v>593</v>
      </c>
      <c r="E2265" s="105">
        <v>1052300000</v>
      </c>
      <c r="F2265" s="105">
        <v>0</v>
      </c>
      <c r="G2265" s="105">
        <v>2.3347953984173988</v>
      </c>
      <c r="H2265" s="105">
        <v>3.1716025987351393</v>
      </c>
      <c r="I2265" s="105">
        <v>3.4067594454094179</v>
      </c>
      <c r="J2265" s="105">
        <v>4.1432496376539962</v>
      </c>
      <c r="K2265" s="105">
        <v>4.721885291924516</v>
      </c>
      <c r="L2265" s="105">
        <v>0.55970708454518148</v>
      </c>
      <c r="M2265" s="105">
        <v>0.20123308505569745</v>
      </c>
      <c r="N2265" s="105">
        <v>0.3878691489795138</v>
      </c>
      <c r="O2265" s="105">
        <v>0.43767244851418635</v>
      </c>
      <c r="P2265" s="105">
        <v>0.98507807272563497</v>
      </c>
      <c r="Q2265" s="105">
        <v>1.325025433572264</v>
      </c>
      <c r="R2265" s="105">
        <v>1.8064067220618485</v>
      </c>
      <c r="S2265" s="105">
        <v>0</v>
      </c>
      <c r="T2265" s="105">
        <v>1.9567736972995664</v>
      </c>
      <c r="U2265" s="105">
        <v>1.9567736972995662</v>
      </c>
    </row>
    <row r="2266" spans="1:21">
      <c r="A2266" s="54">
        <v>2264</v>
      </c>
      <c r="B2266" s="104">
        <v>5671</v>
      </c>
      <c r="C2266" s="104">
        <v>5671</v>
      </c>
      <c r="D2266" s="105">
        <v>232.00000000000003</v>
      </c>
      <c r="E2266" s="105">
        <v>1052300000</v>
      </c>
      <c r="F2266" s="105">
        <v>0</v>
      </c>
      <c r="G2266" s="105">
        <v>2.1057056031555272</v>
      </c>
      <c r="H2266" s="105">
        <v>2.8087076305413068</v>
      </c>
      <c r="I2266" s="105">
        <v>2.9741999473615826</v>
      </c>
      <c r="J2266" s="105">
        <v>3.5731913624832581</v>
      </c>
      <c r="K2266" s="105">
        <v>4.0313958791571514</v>
      </c>
      <c r="L2266" s="105">
        <v>1.2012419716779958</v>
      </c>
      <c r="M2266" s="105">
        <v>0.27578091928519161</v>
      </c>
      <c r="N2266" s="105">
        <v>0.38625973342358216</v>
      </c>
      <c r="O2266" s="105">
        <v>0.45642124967688807</v>
      </c>
      <c r="P2266" s="105">
        <v>0.73781724594238518</v>
      </c>
      <c r="Q2266" s="105">
        <v>1.2361464263117738</v>
      </c>
      <c r="R2266" s="105">
        <v>1.6692645256500733</v>
      </c>
      <c r="S2266" s="105">
        <v>0</v>
      </c>
      <c r="T2266" s="105">
        <v>1.7880110412222265</v>
      </c>
      <c r="U2266" s="105">
        <v>1.7880110412222259</v>
      </c>
    </row>
    <row r="2267" spans="1:21">
      <c r="A2267" s="54">
        <v>2265</v>
      </c>
      <c r="B2267" s="104">
        <v>5672</v>
      </c>
      <c r="C2267" s="104">
        <v>5672</v>
      </c>
      <c r="D2267" s="105">
        <v>102.99999999999999</v>
      </c>
      <c r="E2267" s="105">
        <v>1052300000</v>
      </c>
      <c r="F2267" s="105">
        <v>0</v>
      </c>
      <c r="G2267" s="105">
        <v>2.6825680662954401</v>
      </c>
      <c r="H2267" s="105">
        <v>3.4100008911234139</v>
      </c>
      <c r="I2267" s="105">
        <v>3.472781915281693</v>
      </c>
      <c r="J2267" s="105">
        <v>4.0313958791571514</v>
      </c>
      <c r="K2267" s="105">
        <v>4.4191256924423037</v>
      </c>
      <c r="L2267" s="105">
        <v>2.1869817671303231</v>
      </c>
      <c r="M2267" s="105">
        <v>0.81624117441683264</v>
      </c>
      <c r="N2267" s="105">
        <v>0.78375396349476956</v>
      </c>
      <c r="O2267" s="105">
        <v>0.84835832112976184</v>
      </c>
      <c r="P2267" s="105">
        <v>1.2576729321064593</v>
      </c>
      <c r="Q2267" s="105">
        <v>1.7456025216282731</v>
      </c>
      <c r="R2267" s="105">
        <v>2.2668633374893781</v>
      </c>
      <c r="S2267" s="105">
        <v>0</v>
      </c>
      <c r="T2267" s="105">
        <v>2.3267788718079836</v>
      </c>
      <c r="U2267" s="105">
        <v>2.326778871807984</v>
      </c>
    </row>
    <row r="2268" spans="1:21">
      <c r="A2268" s="54">
        <v>2266</v>
      </c>
      <c r="B2268" s="104">
        <v>5675</v>
      </c>
      <c r="C2268" s="104">
        <v>5675</v>
      </c>
      <c r="D2268" s="105">
        <v>1545.9999999999998</v>
      </c>
      <c r="E2268" s="105">
        <v>23410200000</v>
      </c>
      <c r="F2268" s="105">
        <v>0</v>
      </c>
      <c r="G2268" s="105">
        <v>1.2239257969663133</v>
      </c>
      <c r="H2268" s="105">
        <v>1.5636838213239028</v>
      </c>
      <c r="I2268" s="105">
        <v>1.6076263376893909</v>
      </c>
      <c r="J2268" s="105">
        <v>1.904889044809305</v>
      </c>
      <c r="K2268" s="105">
        <v>2.1760798977794358</v>
      </c>
      <c r="L2268" s="105">
        <v>1.7269269455162644</v>
      </c>
      <c r="M2268" s="105">
        <v>0.52045050789155112</v>
      </c>
      <c r="N2268" s="105">
        <v>0.56673140898613716</v>
      </c>
      <c r="O2268" s="105">
        <v>0.60070346194485003</v>
      </c>
      <c r="P2268" s="105">
        <v>0.810455138675512</v>
      </c>
      <c r="Q2268" s="105">
        <v>0.93994722338966541</v>
      </c>
      <c r="R2268" s="105">
        <v>1.0507880834174903</v>
      </c>
      <c r="S2268" s="105">
        <v>0</v>
      </c>
      <c r="T2268" s="105">
        <v>1.2243506390324848</v>
      </c>
      <c r="U2268" s="105">
        <v>1.224350639032485</v>
      </c>
    </row>
    <row r="2269" spans="1:21">
      <c r="A2269" s="54">
        <v>2267</v>
      </c>
      <c r="B2269" s="104">
        <v>5676</v>
      </c>
      <c r="C2269" s="104">
        <v>5676</v>
      </c>
      <c r="D2269" s="105">
        <v>0</v>
      </c>
      <c r="E2269" s="105">
        <v>3105820000</v>
      </c>
      <c r="F2269" s="105">
        <v>0</v>
      </c>
      <c r="G2269" s="105">
        <v>4.8738614556380684</v>
      </c>
      <c r="H2269" s="105">
        <v>6.761343320096711</v>
      </c>
      <c r="I2269" s="105">
        <v>7.4167582881425913</v>
      </c>
      <c r="J2269" s="105">
        <v>9.2431691790020096</v>
      </c>
      <c r="K2269" s="105">
        <v>10.470097399089438</v>
      </c>
      <c r="L2269" s="105">
        <v>0.4774367691891388</v>
      </c>
      <c r="M2269" s="105">
        <v>0.27503468295531269</v>
      </c>
      <c r="N2269" s="105">
        <v>0.61458436474925338</v>
      </c>
      <c r="O2269" s="105">
        <v>0.74072497215723077</v>
      </c>
      <c r="P2269" s="105">
        <v>1.7421590468671664</v>
      </c>
      <c r="Q2269" s="105">
        <v>2.7091161934346291</v>
      </c>
      <c r="R2269" s="105">
        <v>3.6860412892156327</v>
      </c>
      <c r="S2269" s="105">
        <v>0</v>
      </c>
      <c r="T2269" s="105">
        <v>0</v>
      </c>
      <c r="U2269" s="105">
        <v>0</v>
      </c>
    </row>
    <row r="2270" spans="1:21">
      <c r="A2270" s="54">
        <v>2268</v>
      </c>
      <c r="B2270" s="104">
        <v>5677</v>
      </c>
      <c r="C2270" s="104">
        <v>5677</v>
      </c>
      <c r="D2270" s="105">
        <v>0</v>
      </c>
      <c r="E2270" s="105">
        <v>1052300000</v>
      </c>
      <c r="F2270" s="105">
        <v>0</v>
      </c>
      <c r="G2270" s="105">
        <v>3.4228901179270461</v>
      </c>
      <c r="H2270" s="105">
        <v>4.7281146920457884</v>
      </c>
      <c r="I2270" s="105">
        <v>4.8628370916834571</v>
      </c>
      <c r="J2270" s="105">
        <v>5.6977916320678963</v>
      </c>
      <c r="K2270" s="105">
        <v>6.2546438683607448</v>
      </c>
      <c r="L2270" s="105">
        <v>2.6670509354189993</v>
      </c>
      <c r="M2270" s="105">
        <v>1.10580405324613</v>
      </c>
      <c r="N2270" s="105">
        <v>1.0727863313838832</v>
      </c>
      <c r="O2270" s="105">
        <v>1.1445075376443814</v>
      </c>
      <c r="P2270" s="105">
        <v>1.8069409660344362</v>
      </c>
      <c r="Q2270" s="105">
        <v>2.3321637229285468</v>
      </c>
      <c r="R2270" s="105">
        <v>2.9961502977275489</v>
      </c>
      <c r="S2270" s="105">
        <v>0</v>
      </c>
      <c r="T2270" s="105">
        <v>0</v>
      </c>
      <c r="U2270" s="105">
        <v>0</v>
      </c>
    </row>
    <row r="2271" spans="1:21">
      <c r="A2271" s="54">
        <v>2269</v>
      </c>
      <c r="B2271" s="104">
        <v>5678</v>
      </c>
      <c r="C2271" s="104">
        <v>5678</v>
      </c>
      <c r="D2271" s="105">
        <v>258</v>
      </c>
      <c r="E2271" s="105">
        <v>6211640000</v>
      </c>
      <c r="F2271" s="105">
        <v>0</v>
      </c>
      <c r="G2271" s="105">
        <v>4.2868652665053864</v>
      </c>
      <c r="H2271" s="105">
        <v>5.9203228530776828</v>
      </c>
      <c r="I2271" s="105">
        <v>6.4888169730077134</v>
      </c>
      <c r="J2271" s="105">
        <v>7.9992159825381046</v>
      </c>
      <c r="K2271" s="105">
        <v>9.1739195337852717</v>
      </c>
      <c r="L2271" s="105">
        <v>0.60572740113166312</v>
      </c>
      <c r="M2271" s="105">
        <v>0.20851155552404943</v>
      </c>
      <c r="N2271" s="105">
        <v>0.46814368797652528</v>
      </c>
      <c r="O2271" s="105">
        <v>0.60556211442822205</v>
      </c>
      <c r="P2271" s="105">
        <v>1.5816737721422152</v>
      </c>
      <c r="Q2271" s="105">
        <v>2.4080595946998553</v>
      </c>
      <c r="R2271" s="105">
        <v>3.2455145071686711</v>
      </c>
      <c r="S2271" s="105">
        <v>0</v>
      </c>
      <c r="T2271" s="105">
        <v>3.5826944368321141</v>
      </c>
      <c r="U2271" s="105">
        <v>3.5826944368321132</v>
      </c>
    </row>
    <row r="2272" spans="1:21">
      <c r="A2272" s="54">
        <v>2270</v>
      </c>
      <c r="B2272" s="104">
        <v>5690</v>
      </c>
      <c r="C2272" s="104">
        <v>5690</v>
      </c>
      <c r="D2272" s="105">
        <v>26.000000000000004</v>
      </c>
      <c r="E2272" s="105">
        <v>3182360000</v>
      </c>
      <c r="F2272" s="105">
        <v>0</v>
      </c>
      <c r="G2272" s="105">
        <v>3.5088149634343115</v>
      </c>
      <c r="H2272" s="105">
        <v>4.8758065833450352</v>
      </c>
      <c r="I2272" s="105">
        <v>5.4293956198058657</v>
      </c>
      <c r="J2272" s="105">
        <v>6.6804621951749352</v>
      </c>
      <c r="K2272" s="105">
        <v>7.6524063250806647</v>
      </c>
      <c r="L2272" s="105">
        <v>1.5337839679228535</v>
      </c>
      <c r="M2272" s="105">
        <v>0.18844388343343704</v>
      </c>
      <c r="N2272" s="105">
        <v>0.33921550404881923</v>
      </c>
      <c r="O2272" s="105">
        <v>0.54181751365288899</v>
      </c>
      <c r="P2272" s="105">
        <v>1.2524629981584943</v>
      </c>
      <c r="Q2272" s="105">
        <v>1.9649789136051092</v>
      </c>
      <c r="R2272" s="105">
        <v>2.6324730846684483</v>
      </c>
      <c r="S2272" s="105">
        <v>0</v>
      </c>
      <c r="T2272" s="105">
        <v>3.0500051293609052</v>
      </c>
      <c r="U2272" s="105">
        <v>3.0500051293609043</v>
      </c>
    </row>
    <row r="2273" spans="1:21">
      <c r="A2273" s="54">
        <v>2271</v>
      </c>
      <c r="B2273" s="104">
        <v>5691</v>
      </c>
      <c r="C2273" s="104">
        <v>5691</v>
      </c>
      <c r="D2273" s="105">
        <v>180</v>
      </c>
      <c r="E2273" s="105">
        <v>3207810000</v>
      </c>
      <c r="F2273" s="105">
        <v>0</v>
      </c>
      <c r="G2273" s="105">
        <v>3.6130903442166491</v>
      </c>
      <c r="H2273" s="105">
        <v>4.9985971593872138</v>
      </c>
      <c r="I2273" s="105">
        <v>5.4243415902004379</v>
      </c>
      <c r="J2273" s="105">
        <v>6.6532673123352115</v>
      </c>
      <c r="K2273" s="105">
        <v>7.4797737598897829</v>
      </c>
      <c r="L2273" s="105">
        <v>2.5924361130969182</v>
      </c>
      <c r="M2273" s="105">
        <v>0.23501455218958942</v>
      </c>
      <c r="N2273" s="105">
        <v>0.38723027939239874</v>
      </c>
      <c r="O2273" s="105">
        <v>0.70749929589623339</v>
      </c>
      <c r="P2273" s="105">
        <v>1.3392279335389197</v>
      </c>
      <c r="Q2273" s="105">
        <v>2.0609905852657127</v>
      </c>
      <c r="R2273" s="105">
        <v>2.7336673869123218</v>
      </c>
      <c r="S2273" s="105">
        <v>0</v>
      </c>
      <c r="T2273" s="105">
        <v>3.1854280260267824</v>
      </c>
      <c r="U2273" s="105">
        <v>3.1854280260267824</v>
      </c>
    </row>
    <row r="2274" spans="1:21">
      <c r="A2274" s="54">
        <v>2272</v>
      </c>
      <c r="B2274" s="104">
        <v>5694</v>
      </c>
      <c r="C2274" s="104">
        <v>5694</v>
      </c>
      <c r="D2274" s="105">
        <v>0</v>
      </c>
      <c r="E2274" s="105">
        <v>3156900000</v>
      </c>
      <c r="F2274" s="105">
        <v>0</v>
      </c>
      <c r="G2274" s="105">
        <v>2.0509126512990168</v>
      </c>
      <c r="H2274" s="105">
        <v>3.0027458380729342</v>
      </c>
      <c r="I2274" s="105">
        <v>3.54952518623903</v>
      </c>
      <c r="J2274" s="105">
        <v>4.7965547437497706</v>
      </c>
      <c r="K2274" s="105">
        <v>6.0266900118459166</v>
      </c>
      <c r="L2274" s="105">
        <v>2.9063449800154513</v>
      </c>
      <c r="M2274" s="105">
        <v>0.35853450746005477</v>
      </c>
      <c r="N2274" s="105">
        <v>0.35319616670511633</v>
      </c>
      <c r="O2274" s="105">
        <v>0.51896104046453495</v>
      </c>
      <c r="P2274" s="105">
        <v>0.84835407294543952</v>
      </c>
      <c r="Q2274" s="105">
        <v>1.1618708251151659</v>
      </c>
      <c r="R2274" s="105">
        <v>1.5006238673713677</v>
      </c>
      <c r="S2274" s="105">
        <v>0</v>
      </c>
      <c r="T2274" s="105">
        <v>0</v>
      </c>
      <c r="U2274" s="105">
        <v>0</v>
      </c>
    </row>
    <row r="2275" spans="1:21">
      <c r="A2275" s="54">
        <v>2273</v>
      </c>
      <c r="B2275" s="104">
        <v>5695</v>
      </c>
      <c r="C2275" s="104">
        <v>5695</v>
      </c>
      <c r="D2275" s="105">
        <v>0</v>
      </c>
      <c r="E2275" s="105">
        <v>1052300000</v>
      </c>
      <c r="F2275" s="105">
        <v>0</v>
      </c>
      <c r="G2275" s="105">
        <v>91.895152106586252</v>
      </c>
      <c r="H2275" s="105">
        <v>100</v>
      </c>
      <c r="I2275" s="105">
        <v>100</v>
      </c>
      <c r="J2275" s="105">
        <v>100</v>
      </c>
      <c r="K2275" s="105">
        <v>30.895783916929179</v>
      </c>
      <c r="L2275" s="105">
        <v>0.60589351025437455</v>
      </c>
      <c r="M2275" s="105">
        <v>0.2501464647137942</v>
      </c>
      <c r="N2275" s="105">
        <v>0.6599900440257277</v>
      </c>
      <c r="O2275" s="105">
        <v>1.1736335638167901</v>
      </c>
      <c r="P2275" s="105">
        <v>3.1975861689210308</v>
      </c>
      <c r="Q2275" s="105">
        <v>14.054534410728097</v>
      </c>
      <c r="R2275" s="105">
        <v>38.955502983591877</v>
      </c>
      <c r="S2275" s="105">
        <v>0</v>
      </c>
      <c r="T2275" s="105">
        <v>0</v>
      </c>
      <c r="U2275" s="105">
        <v>0</v>
      </c>
    </row>
    <row r="2276" spans="1:21">
      <c r="A2276" s="54">
        <v>2274</v>
      </c>
      <c r="B2276" s="104">
        <v>5696</v>
      </c>
      <c r="C2276" s="104">
        <v>5696</v>
      </c>
      <c r="D2276" s="105">
        <v>3751.9999999999995</v>
      </c>
      <c r="E2276" s="105">
        <v>1052300000</v>
      </c>
      <c r="F2276" s="105">
        <v>0</v>
      </c>
      <c r="G2276" s="105">
        <v>100</v>
      </c>
      <c r="H2276" s="105">
        <v>100</v>
      </c>
      <c r="I2276" s="105">
        <v>100</v>
      </c>
      <c r="J2276" s="105">
        <v>100</v>
      </c>
      <c r="K2276" s="105">
        <v>43.704620883586642</v>
      </c>
      <c r="L2276" s="105">
        <v>0.69203106931810221</v>
      </c>
      <c r="M2276" s="105">
        <v>0.6561841224958519</v>
      </c>
      <c r="N2276" s="105">
        <v>1.6642261140332983</v>
      </c>
      <c r="O2276" s="105">
        <v>2.1381215408859142</v>
      </c>
      <c r="P2276" s="105">
        <v>6.6735388205548638</v>
      </c>
      <c r="Q2276" s="105">
        <v>17.918894562270527</v>
      </c>
      <c r="R2276" s="105">
        <v>45.946004390071373</v>
      </c>
      <c r="S2276" s="105">
        <v>0</v>
      </c>
      <c r="T2276" s="105">
        <v>43.282801791934709</v>
      </c>
      <c r="U2276" s="105">
        <v>43.282801791934716</v>
      </c>
    </row>
    <row r="2277" spans="1:21">
      <c r="A2277" s="54">
        <v>2275</v>
      </c>
      <c r="B2277" s="104">
        <v>5697</v>
      </c>
      <c r="C2277" s="104">
        <v>5697</v>
      </c>
      <c r="D2277" s="105">
        <v>26.000000000000004</v>
      </c>
      <c r="E2277" s="105">
        <v>1052300000</v>
      </c>
      <c r="F2277" s="105">
        <v>0</v>
      </c>
      <c r="G2277" s="105">
        <v>8.3538189657249742</v>
      </c>
      <c r="H2277" s="105">
        <v>11.866848795682165</v>
      </c>
      <c r="I2277" s="105">
        <v>13.224328603048431</v>
      </c>
      <c r="J2277" s="105">
        <v>16.591569008008893</v>
      </c>
      <c r="K2277" s="105">
        <v>18.763265029154567</v>
      </c>
      <c r="L2277" s="105">
        <v>0.81324589919389834</v>
      </c>
      <c r="M2277" s="105">
        <v>0.32481374248818012</v>
      </c>
      <c r="N2277" s="105">
        <v>0.91753992231712944</v>
      </c>
      <c r="O2277" s="105">
        <v>1.1877123553267721</v>
      </c>
      <c r="P2277" s="105">
        <v>1.952017082289766</v>
      </c>
      <c r="Q2277" s="105">
        <v>4.2562638843490914</v>
      </c>
      <c r="R2277" s="105">
        <v>6.1052531874938882</v>
      </c>
      <c r="S2277" s="105">
        <v>0</v>
      </c>
      <c r="T2277" s="105">
        <v>7.0297230395898138</v>
      </c>
      <c r="U2277" s="105">
        <v>7.0297230395898103</v>
      </c>
    </row>
    <row r="2278" spans="1:21">
      <c r="A2278" s="54">
        <v>2276</v>
      </c>
      <c r="B2278" s="104">
        <v>5698</v>
      </c>
      <c r="C2278" s="104">
        <v>5698</v>
      </c>
      <c r="D2278" s="105">
        <v>0</v>
      </c>
      <c r="E2278" s="105">
        <v>1052300000</v>
      </c>
      <c r="F2278" s="105">
        <v>0</v>
      </c>
      <c r="G2278" s="105">
        <v>100</v>
      </c>
      <c r="H2278" s="105">
        <v>100</v>
      </c>
      <c r="I2278" s="105">
        <v>100</v>
      </c>
      <c r="J2278" s="105">
        <v>100</v>
      </c>
      <c r="K2278" s="105">
        <v>45.94757602499925</v>
      </c>
      <c r="L2278" s="105">
        <v>0.73533168369672974</v>
      </c>
      <c r="M2278" s="105">
        <v>0.92125465888074787</v>
      </c>
      <c r="N2278" s="105">
        <v>2.1534690921260076</v>
      </c>
      <c r="O2278" s="105">
        <v>2.7486087408142343</v>
      </c>
      <c r="P2278" s="105">
        <v>5.6585960851646222</v>
      </c>
      <c r="Q2278" s="105">
        <v>19.910616274775077</v>
      </c>
      <c r="R2278" s="105">
        <v>52.704572499263847</v>
      </c>
      <c r="S2278" s="105">
        <v>0</v>
      </c>
      <c r="T2278" s="105">
        <v>0</v>
      </c>
      <c r="U2278" s="105">
        <v>0</v>
      </c>
    </row>
    <row r="2279" spans="1:21">
      <c r="A2279" s="54">
        <v>2277</v>
      </c>
      <c r="B2279" s="104">
        <v>5699</v>
      </c>
      <c r="C2279" s="104">
        <v>5699</v>
      </c>
      <c r="D2279" s="105">
        <v>0</v>
      </c>
      <c r="E2279" s="105">
        <v>1052300000</v>
      </c>
      <c r="F2279" s="105">
        <v>1</v>
      </c>
      <c r="G2279" s="105">
        <v>4.7548998301728274</v>
      </c>
      <c r="H2279" s="105">
        <v>6.1265156159910665</v>
      </c>
      <c r="I2279" s="105">
        <v>9.4253781139901296</v>
      </c>
      <c r="J2279" s="105">
        <v>16.716392192217779</v>
      </c>
      <c r="K2279" s="105">
        <v>1.3289989049336428</v>
      </c>
      <c r="L2279" s="105">
        <v>0.24694619651328978</v>
      </c>
      <c r="M2279" s="105">
        <v>0.16705678331118631</v>
      </c>
      <c r="N2279" s="105">
        <v>0.40795798936490696</v>
      </c>
      <c r="O2279" s="105">
        <v>0.97286680753448207</v>
      </c>
      <c r="P2279" s="105">
        <v>1.6823445642495924</v>
      </c>
      <c r="Q2279" s="105">
        <v>3.0334404289892292</v>
      </c>
      <c r="R2279" s="105">
        <v>2.8365706184891475</v>
      </c>
      <c r="S2279" s="105">
        <v>0</v>
      </c>
      <c r="T2279" s="105">
        <v>0</v>
      </c>
      <c r="U2279" s="105">
        <v>0</v>
      </c>
    </row>
    <row r="2280" spans="1:21">
      <c r="A2280" s="54">
        <v>2278</v>
      </c>
      <c r="B2280" s="104">
        <v>5700</v>
      </c>
      <c r="C2280" s="104">
        <v>5700</v>
      </c>
      <c r="D2280" s="105">
        <v>0</v>
      </c>
      <c r="E2280" s="105">
        <v>1052300000</v>
      </c>
      <c r="F2280" s="105">
        <v>1</v>
      </c>
      <c r="G2280" s="105">
        <v>3.6814846024549115</v>
      </c>
      <c r="H2280" s="105">
        <v>5.3570979841212143</v>
      </c>
      <c r="I2280" s="105">
        <v>6.7039432286677885</v>
      </c>
      <c r="J2280" s="105">
        <v>9.0685784442236415</v>
      </c>
      <c r="K2280" s="105">
        <v>1.1738239306614664</v>
      </c>
      <c r="L2280" s="105">
        <v>0.47141799469309442</v>
      </c>
      <c r="M2280" s="105">
        <v>0.47220408268661124</v>
      </c>
      <c r="N2280" s="105">
        <v>0.70545956135440335</v>
      </c>
      <c r="O2280" s="105">
        <v>1.2317083578199235</v>
      </c>
      <c r="P2280" s="105">
        <v>1.7791340040562971</v>
      </c>
      <c r="Q2280" s="105">
        <v>2.3330419767609576</v>
      </c>
      <c r="R2280" s="105">
        <v>2.3747428845120009</v>
      </c>
      <c r="S2280" s="105">
        <v>0</v>
      </c>
      <c r="T2280" s="105">
        <v>0</v>
      </c>
      <c r="U2280" s="105">
        <v>0</v>
      </c>
    </row>
    <row r="2281" spans="1:21">
      <c r="A2281" s="54">
        <v>2279</v>
      </c>
      <c r="B2281" s="104">
        <v>5701</v>
      </c>
      <c r="C2281" s="104">
        <v>5701</v>
      </c>
      <c r="D2281" s="105">
        <v>0</v>
      </c>
      <c r="E2281" s="105">
        <v>1052300000</v>
      </c>
      <c r="F2281" s="105">
        <v>1</v>
      </c>
      <c r="G2281" s="105">
        <v>3.6908236958140037</v>
      </c>
      <c r="H2281" s="105">
        <v>5.1344093977402148</v>
      </c>
      <c r="I2281" s="105">
        <v>6.2984003662393855</v>
      </c>
      <c r="J2281" s="105">
        <v>6.1683289580736496</v>
      </c>
      <c r="K2281" s="105">
        <v>1.0491160686027927</v>
      </c>
      <c r="L2281" s="105">
        <v>0.32231323209441481</v>
      </c>
      <c r="M2281" s="105">
        <v>0.36609744487161833</v>
      </c>
      <c r="N2281" s="105">
        <v>0.70838779197918811</v>
      </c>
      <c r="O2281" s="105">
        <v>1.0784337252708371</v>
      </c>
      <c r="P2281" s="105">
        <v>1.3870216822243007</v>
      </c>
      <c r="Q2281" s="105">
        <v>1.9701978047933406</v>
      </c>
      <c r="R2281" s="105">
        <v>2.1932589648960206</v>
      </c>
      <c r="S2281" s="105">
        <v>0</v>
      </c>
      <c r="T2281" s="105">
        <v>0</v>
      </c>
      <c r="U2281" s="105">
        <v>0</v>
      </c>
    </row>
    <row r="2282" spans="1:21">
      <c r="A2282" s="54">
        <v>2280</v>
      </c>
      <c r="B2282" s="104">
        <v>5702</v>
      </c>
      <c r="C2282" s="104">
        <v>5702</v>
      </c>
      <c r="D2282" s="105">
        <v>0</v>
      </c>
      <c r="E2282" s="105">
        <v>1052300000</v>
      </c>
      <c r="F2282" s="105">
        <v>1</v>
      </c>
      <c r="G2282" s="105">
        <v>2.2441521205827843</v>
      </c>
      <c r="H2282" s="105">
        <v>2.9448734072068259</v>
      </c>
      <c r="I2282" s="105">
        <v>3.1355301282333392</v>
      </c>
      <c r="J2282" s="105">
        <v>4.0404858360436373</v>
      </c>
      <c r="K2282" s="105">
        <v>3.6164352776207687</v>
      </c>
      <c r="L2282" s="105">
        <v>0.7108471460989837</v>
      </c>
      <c r="M2282" s="105">
        <v>0.38473588326354174</v>
      </c>
      <c r="N2282" s="105">
        <v>0.51198727665295818</v>
      </c>
      <c r="O2282" s="105">
        <v>0.72326380264766166</v>
      </c>
      <c r="P2282" s="105">
        <v>1.1023248760213664</v>
      </c>
      <c r="Q2282" s="105">
        <v>1.6977313768691178</v>
      </c>
      <c r="R2282" s="105">
        <v>1.8064067220618485</v>
      </c>
      <c r="S2282" s="105">
        <v>0</v>
      </c>
      <c r="T2282" s="105">
        <v>0</v>
      </c>
      <c r="U2282" s="105">
        <v>0</v>
      </c>
    </row>
    <row r="2283" spans="1:21">
      <c r="A2283" s="54">
        <v>2281</v>
      </c>
      <c r="B2283" s="104">
        <v>5703</v>
      </c>
      <c r="C2283" s="104">
        <v>5703</v>
      </c>
      <c r="D2283" s="105">
        <v>0</v>
      </c>
      <c r="E2283" s="105">
        <v>1052300000</v>
      </c>
      <c r="F2283" s="105">
        <v>1</v>
      </c>
      <c r="G2283" s="105">
        <v>2.11066604038322</v>
      </c>
      <c r="H2283" s="105">
        <v>2.7526197669513874</v>
      </c>
      <c r="I2283" s="105">
        <v>2.92803181092378</v>
      </c>
      <c r="J2283" s="105">
        <v>3.6947535428563993</v>
      </c>
      <c r="K2283" s="105">
        <v>3.6531847056691462</v>
      </c>
      <c r="L2283" s="105">
        <v>0.91141482270219532</v>
      </c>
      <c r="M2283" s="105">
        <v>0.40901965733142071</v>
      </c>
      <c r="N2283" s="105">
        <v>0.47649064800455754</v>
      </c>
      <c r="O2283" s="105">
        <v>0.70960888068758032</v>
      </c>
      <c r="P2283" s="105">
        <v>1.2681756368790909</v>
      </c>
      <c r="Q2283" s="105">
        <v>1.5718907616538191</v>
      </c>
      <c r="R2283" s="105">
        <v>1.7296867454491829</v>
      </c>
      <c r="S2283" s="105">
        <v>0</v>
      </c>
      <c r="T2283" s="105">
        <v>0</v>
      </c>
      <c r="U2283" s="105">
        <v>0</v>
      </c>
    </row>
    <row r="2284" spans="1:21">
      <c r="A2284" s="54">
        <v>2282</v>
      </c>
      <c r="B2284" s="104">
        <v>5704</v>
      </c>
      <c r="C2284" s="104">
        <v>5704</v>
      </c>
      <c r="D2284" s="105">
        <v>0</v>
      </c>
      <c r="E2284" s="105">
        <v>1052300000</v>
      </c>
      <c r="F2284" s="105">
        <v>1</v>
      </c>
      <c r="G2284" s="105">
        <v>4.4911164618680557</v>
      </c>
      <c r="H2284" s="105">
        <v>5.430168085713194</v>
      </c>
      <c r="I2284" s="105">
        <v>5.201612389797833</v>
      </c>
      <c r="J2284" s="105">
        <v>6.6246043189846704</v>
      </c>
      <c r="K2284" s="105">
        <v>2.388101118684228</v>
      </c>
      <c r="L2284" s="105">
        <v>0.38179513546081895</v>
      </c>
      <c r="M2284" s="105">
        <v>0.55126531546436208</v>
      </c>
      <c r="N2284" s="105">
        <v>1.2103727226417831</v>
      </c>
      <c r="O2284" s="105">
        <v>1.9873319974791559</v>
      </c>
      <c r="P2284" s="105">
        <v>3.6570519760925588</v>
      </c>
      <c r="Q2284" s="105">
        <v>3.7685709112205119</v>
      </c>
      <c r="R2284" s="105">
        <v>3.7685709112205119</v>
      </c>
      <c r="S2284" s="105">
        <v>0</v>
      </c>
      <c r="T2284" s="105">
        <v>0</v>
      </c>
      <c r="U2284" s="105">
        <v>0</v>
      </c>
    </row>
    <row r="2285" spans="1:21">
      <c r="A2285" s="54">
        <v>2283</v>
      </c>
      <c r="B2285" s="104">
        <v>5705</v>
      </c>
      <c r="C2285" s="104">
        <v>5705</v>
      </c>
      <c r="D2285" s="105">
        <v>0</v>
      </c>
      <c r="E2285" s="105">
        <v>9444920000</v>
      </c>
      <c r="F2285" s="105">
        <v>1</v>
      </c>
      <c r="G2285" s="105">
        <v>7.2915612195556276</v>
      </c>
      <c r="H2285" s="105">
        <v>10.088238224757458</v>
      </c>
      <c r="I2285" s="105">
        <v>11.171318130289238</v>
      </c>
      <c r="J2285" s="105">
        <v>14.104546726953641</v>
      </c>
      <c r="K2285" s="105">
        <v>2.6189043938073655</v>
      </c>
      <c r="L2285" s="105">
        <v>0.26131003341501075</v>
      </c>
      <c r="M2285" s="105">
        <v>0.19750583150330525</v>
      </c>
      <c r="N2285" s="105">
        <v>0.66628259765513831</v>
      </c>
      <c r="O2285" s="105">
        <v>2.1446194480305323</v>
      </c>
      <c r="P2285" s="105">
        <v>3.7120347331553654</v>
      </c>
      <c r="Q2285" s="105">
        <v>4.5122669593871052</v>
      </c>
      <c r="R2285" s="105">
        <v>5.3162350300151378</v>
      </c>
      <c r="S2285" s="105">
        <v>0</v>
      </c>
      <c r="T2285" s="105">
        <v>0</v>
      </c>
      <c r="U2285" s="105">
        <v>0</v>
      </c>
    </row>
    <row r="2286" spans="1:21">
      <c r="A2286" s="54">
        <v>2284</v>
      </c>
      <c r="B2286" s="104">
        <v>5749</v>
      </c>
      <c r="C2286" s="104">
        <v>5749</v>
      </c>
      <c r="D2286" s="105">
        <v>0</v>
      </c>
      <c r="E2286" s="105">
        <v>19763400000</v>
      </c>
      <c r="F2286" s="105">
        <v>1</v>
      </c>
      <c r="G2286" s="105">
        <v>6.0407251007744973</v>
      </c>
      <c r="H2286" s="105">
        <v>8.9557643157724858</v>
      </c>
      <c r="I2286" s="105">
        <v>16.25192206418772</v>
      </c>
      <c r="J2286" s="105">
        <v>22.204052805509882</v>
      </c>
      <c r="K2286" s="105">
        <v>5.4288249589641566</v>
      </c>
      <c r="L2286" s="105">
        <v>0.92735817740077608</v>
      </c>
      <c r="M2286" s="105">
        <v>0.37495112073142067</v>
      </c>
      <c r="N2286" s="105">
        <v>0.34330778764674008</v>
      </c>
      <c r="O2286" s="105">
        <v>0.86418028854800977</v>
      </c>
      <c r="P2286" s="105">
        <v>1.8104862507906119</v>
      </c>
      <c r="Q2286" s="105">
        <v>4.9052284410086378</v>
      </c>
      <c r="R2286" s="105">
        <v>8.1775181804926795</v>
      </c>
      <c r="S2286" s="105">
        <v>0</v>
      </c>
      <c r="T2286" s="105">
        <v>0</v>
      </c>
      <c r="U2286" s="105">
        <v>0</v>
      </c>
    </row>
    <row r="2287" spans="1:21">
      <c r="A2287" s="54">
        <v>2285</v>
      </c>
      <c r="B2287" s="104">
        <v>5750</v>
      </c>
      <c r="C2287" s="104">
        <v>5750</v>
      </c>
      <c r="D2287" s="105">
        <v>0</v>
      </c>
      <c r="E2287" s="105">
        <v>1052300000</v>
      </c>
      <c r="F2287" s="105">
        <v>1</v>
      </c>
      <c r="G2287" s="105">
        <v>2.6349822021482892</v>
      </c>
      <c r="H2287" s="105">
        <v>3.7706525017183066</v>
      </c>
      <c r="I2287" s="105">
        <v>6.9354888017588525</v>
      </c>
      <c r="J2287" s="105">
        <v>3.88205257427503</v>
      </c>
      <c r="K2287" s="105">
        <v>0.46582905049140877</v>
      </c>
      <c r="L2287" s="105">
        <v>0.17796133211094409</v>
      </c>
      <c r="M2287" s="105">
        <v>0.17317401391412668</v>
      </c>
      <c r="N2287" s="105">
        <v>0.20792745008253721</v>
      </c>
      <c r="O2287" s="105">
        <v>0.36448444814404707</v>
      </c>
      <c r="P2287" s="105">
        <v>0.60062282849610016</v>
      </c>
      <c r="Q2287" s="105">
        <v>1.2645695399799</v>
      </c>
      <c r="R2287" s="105">
        <v>2.0925553078850458</v>
      </c>
      <c r="S2287" s="105">
        <v>0</v>
      </c>
      <c r="T2287" s="105">
        <v>0</v>
      </c>
      <c r="U2287" s="105">
        <v>0</v>
      </c>
    </row>
    <row r="2288" spans="1:21">
      <c r="A2288" s="54">
        <v>2286</v>
      </c>
      <c r="B2288" s="104">
        <v>5751</v>
      </c>
      <c r="C2288" s="104">
        <v>5751</v>
      </c>
      <c r="D2288" s="105">
        <v>0</v>
      </c>
      <c r="E2288" s="105">
        <v>4285570000</v>
      </c>
      <c r="F2288" s="105">
        <v>1</v>
      </c>
      <c r="G2288" s="105">
        <v>1.655282394073212</v>
      </c>
      <c r="H2288" s="105">
        <v>2.9116657773745227</v>
      </c>
      <c r="I2288" s="105">
        <v>6.3099265818468533</v>
      </c>
      <c r="J2288" s="105">
        <v>5.2681043426907799</v>
      </c>
      <c r="K2288" s="105">
        <v>0.72744797041732523</v>
      </c>
      <c r="L2288" s="105">
        <v>0.27328336408680531</v>
      </c>
      <c r="M2288" s="105">
        <v>0.10770108101362511</v>
      </c>
      <c r="N2288" s="105">
        <v>0.11728332509774285</v>
      </c>
      <c r="O2288" s="105">
        <v>0.32237204516422868</v>
      </c>
      <c r="P2288" s="105">
        <v>0.66033943341337142</v>
      </c>
      <c r="Q2288" s="105">
        <v>1.7631848351132442</v>
      </c>
      <c r="R2288" s="105">
        <v>2.2983618190352479</v>
      </c>
      <c r="S2288" s="105">
        <v>0</v>
      </c>
      <c r="T2288" s="105">
        <v>0</v>
      </c>
      <c r="U2288" s="105">
        <v>0</v>
      </c>
    </row>
    <row r="2289" spans="1:21">
      <c r="A2289" s="54">
        <v>2287</v>
      </c>
      <c r="B2289" s="104">
        <v>5752</v>
      </c>
      <c r="C2289" s="104">
        <v>5752</v>
      </c>
      <c r="D2289" s="105">
        <v>0</v>
      </c>
      <c r="E2289" s="105">
        <v>3207810000</v>
      </c>
      <c r="F2289" s="105">
        <v>1</v>
      </c>
      <c r="G2289" s="105">
        <v>2.6346662624927761</v>
      </c>
      <c r="H2289" s="105">
        <v>3.9264757491951325</v>
      </c>
      <c r="I2289" s="105">
        <v>8.2921347680393787</v>
      </c>
      <c r="J2289" s="105">
        <v>6.3341347162044039</v>
      </c>
      <c r="K2289" s="105">
        <v>0.81159259531587713</v>
      </c>
      <c r="L2289" s="105">
        <v>0.27229471153735352</v>
      </c>
      <c r="M2289" s="105">
        <v>0.10851674077078595</v>
      </c>
      <c r="N2289" s="105">
        <v>0.13098534081329122</v>
      </c>
      <c r="O2289" s="105">
        <v>0.41405620822105405</v>
      </c>
      <c r="P2289" s="105">
        <v>0.92756399096726105</v>
      </c>
      <c r="Q2289" s="105">
        <v>2.4103704126095127</v>
      </c>
      <c r="R2289" s="105">
        <v>3.1689089545762852</v>
      </c>
      <c r="S2289" s="105">
        <v>0</v>
      </c>
      <c r="T2289" s="105">
        <v>0</v>
      </c>
      <c r="U2289" s="105">
        <v>0</v>
      </c>
    </row>
    <row r="2290" spans="1:21">
      <c r="A2290" s="54">
        <v>2288</v>
      </c>
      <c r="B2290" s="104">
        <v>5753</v>
      </c>
      <c r="C2290" s="104">
        <v>5753</v>
      </c>
      <c r="D2290" s="105">
        <v>0</v>
      </c>
      <c r="E2290" s="105">
        <v>1052300000</v>
      </c>
      <c r="F2290" s="105">
        <v>1</v>
      </c>
      <c r="G2290" s="105">
        <v>2.6982223183460361</v>
      </c>
      <c r="H2290" s="105">
        <v>3.7577103993695316</v>
      </c>
      <c r="I2290" s="105">
        <v>6.5432874710717295</v>
      </c>
      <c r="J2290" s="105">
        <v>3.5781858392279422</v>
      </c>
      <c r="K2290" s="105">
        <v>0.46008330702485373</v>
      </c>
      <c r="L2290" s="105">
        <v>0.19164202203061395</v>
      </c>
      <c r="M2290" s="105">
        <v>0.13340049583027797</v>
      </c>
      <c r="N2290" s="105">
        <v>0.18836704081778344</v>
      </c>
      <c r="O2290" s="105">
        <v>0.43293938696004131</v>
      </c>
      <c r="P2290" s="105">
        <v>0.7988554983406565</v>
      </c>
      <c r="Q2290" s="105">
        <v>1.6941026616357802</v>
      </c>
      <c r="R2290" s="105">
        <v>2.5306141834605498</v>
      </c>
      <c r="S2290" s="105">
        <v>0</v>
      </c>
      <c r="T2290" s="105">
        <v>0</v>
      </c>
      <c r="U2290" s="105">
        <v>0</v>
      </c>
    </row>
    <row r="2291" spans="1:21">
      <c r="A2291" s="54">
        <v>2289</v>
      </c>
      <c r="B2291" s="104">
        <v>5754</v>
      </c>
      <c r="C2291" s="104">
        <v>5754</v>
      </c>
      <c r="D2291" s="105">
        <v>0</v>
      </c>
      <c r="E2291" s="105">
        <v>1052300000</v>
      </c>
      <c r="F2291" s="105">
        <v>1</v>
      </c>
      <c r="G2291" s="105">
        <v>3.0114929812955222</v>
      </c>
      <c r="H2291" s="105">
        <v>5.0331944394817958</v>
      </c>
      <c r="I2291" s="105">
        <v>7.0267985783135867</v>
      </c>
      <c r="J2291" s="105">
        <v>2.4035484100481992</v>
      </c>
      <c r="K2291" s="105">
        <v>0.35826392924618805</v>
      </c>
      <c r="L2291" s="105">
        <v>0.17839936285300861</v>
      </c>
      <c r="M2291" s="105">
        <v>0.32394128527613103</v>
      </c>
      <c r="N2291" s="105">
        <v>0.46344382694119296</v>
      </c>
      <c r="O2291" s="105">
        <v>0.50044809301869286</v>
      </c>
      <c r="P2291" s="105">
        <v>1.0454036631418813</v>
      </c>
      <c r="Q2291" s="105">
        <v>1.7767290828189823</v>
      </c>
      <c r="R2291" s="105">
        <v>2.2986810865342906</v>
      </c>
      <c r="S2291" s="105">
        <v>0</v>
      </c>
      <c r="T2291" s="105">
        <v>0</v>
      </c>
      <c r="U2291" s="105">
        <v>0</v>
      </c>
    </row>
    <row r="2292" spans="1:21">
      <c r="A2292" s="54">
        <v>2290</v>
      </c>
      <c r="B2292" s="104">
        <v>5755</v>
      </c>
      <c r="C2292" s="104">
        <v>5755</v>
      </c>
      <c r="D2292" s="105">
        <v>0</v>
      </c>
      <c r="E2292" s="105">
        <v>1052300000</v>
      </c>
      <c r="F2292" s="105">
        <v>1</v>
      </c>
      <c r="G2292" s="105">
        <v>2.8556157503450272</v>
      </c>
      <c r="H2292" s="105">
        <v>3.143661570633919</v>
      </c>
      <c r="I2292" s="105">
        <v>4.4299048843338991</v>
      </c>
      <c r="J2292" s="105">
        <v>2.4363003173403359</v>
      </c>
      <c r="K2292" s="105">
        <v>0.85634693250372973</v>
      </c>
      <c r="L2292" s="105">
        <v>0.4568914810064082</v>
      </c>
      <c r="M2292" s="105">
        <v>0.28582788632459188</v>
      </c>
      <c r="N2292" s="105">
        <v>0.40698572857043591</v>
      </c>
      <c r="O2292" s="105">
        <v>0.64973294812310423</v>
      </c>
      <c r="P2292" s="105">
        <v>1.7619342136296301</v>
      </c>
      <c r="Q2292" s="105">
        <v>2.6665091787065833</v>
      </c>
      <c r="R2292" s="105">
        <v>3.1190416934115923</v>
      </c>
      <c r="S2292" s="105">
        <v>0</v>
      </c>
      <c r="T2292" s="105">
        <v>0</v>
      </c>
      <c r="U2292" s="105">
        <v>0</v>
      </c>
    </row>
    <row r="2293" spans="1:21">
      <c r="A2293" s="54">
        <v>2291</v>
      </c>
      <c r="B2293" s="104">
        <v>5756</v>
      </c>
      <c r="C2293" s="104">
        <v>5756</v>
      </c>
      <c r="D2293" s="105">
        <v>0</v>
      </c>
      <c r="E2293" s="105">
        <v>1052300000</v>
      </c>
      <c r="F2293" s="105">
        <v>1</v>
      </c>
      <c r="G2293" s="105">
        <v>3.4163944391639736</v>
      </c>
      <c r="H2293" s="105">
        <v>4.1623393618149453</v>
      </c>
      <c r="I2293" s="105">
        <v>5.5050584507313749</v>
      </c>
      <c r="J2293" s="105">
        <v>2.5969549033934842</v>
      </c>
      <c r="K2293" s="105">
        <v>0.64457048786476778</v>
      </c>
      <c r="L2293" s="105">
        <v>0.3514234691222895</v>
      </c>
      <c r="M2293" s="105">
        <v>0.38934569301011329</v>
      </c>
      <c r="N2293" s="105">
        <v>0.44676094811658679</v>
      </c>
      <c r="O2293" s="105">
        <v>0.67363093741254232</v>
      </c>
      <c r="P2293" s="105">
        <v>1.7439290464830499</v>
      </c>
      <c r="Q2293" s="105">
        <v>2.9496200297791342</v>
      </c>
      <c r="R2293" s="105">
        <v>3.380923495971623</v>
      </c>
      <c r="S2293" s="105">
        <v>0</v>
      </c>
      <c r="T2293" s="105">
        <v>0</v>
      </c>
      <c r="U2293" s="105">
        <v>0</v>
      </c>
    </row>
    <row r="2294" spans="1:21">
      <c r="A2294" s="54">
        <v>2292</v>
      </c>
      <c r="B2294" s="104">
        <v>5757</v>
      </c>
      <c r="C2294" s="104">
        <v>5757</v>
      </c>
      <c r="D2294" s="105">
        <v>0</v>
      </c>
      <c r="E2294" s="105">
        <v>1052300000</v>
      </c>
      <c r="F2294" s="105">
        <v>1</v>
      </c>
      <c r="G2294" s="105">
        <v>1.3185838594370645</v>
      </c>
      <c r="H2294" s="105">
        <v>1.3778973200536386</v>
      </c>
      <c r="I2294" s="105">
        <v>1.5753454637142599</v>
      </c>
      <c r="J2294" s="105">
        <v>0.7946587429458053</v>
      </c>
      <c r="K2294" s="105">
        <v>0.30511756608002794</v>
      </c>
      <c r="L2294" s="105">
        <v>0.30671764376593996</v>
      </c>
      <c r="M2294" s="105">
        <v>0.4552009572375712</v>
      </c>
      <c r="N2294" s="105">
        <v>0.77120504010498903</v>
      </c>
      <c r="O2294" s="105">
        <v>0.39575455895407441</v>
      </c>
      <c r="P2294" s="105">
        <v>0.74339575413515502</v>
      </c>
      <c r="Q2294" s="105">
        <v>0.94887766215248626</v>
      </c>
      <c r="R2294" s="105">
        <v>1.2018480648757592</v>
      </c>
      <c r="S2294" s="105">
        <v>0</v>
      </c>
      <c r="T2294" s="105">
        <v>0</v>
      </c>
      <c r="U2294" s="105">
        <v>0</v>
      </c>
    </row>
    <row r="2295" spans="1:21">
      <c r="A2295" s="54">
        <v>2293</v>
      </c>
      <c r="B2295" s="104">
        <v>5758</v>
      </c>
      <c r="C2295" s="104">
        <v>5758</v>
      </c>
      <c r="D2295" s="105">
        <v>0</v>
      </c>
      <c r="E2295" s="105">
        <v>2079060000</v>
      </c>
      <c r="F2295" s="105">
        <v>1</v>
      </c>
      <c r="G2295" s="105">
        <v>4.2784519892330213</v>
      </c>
      <c r="H2295" s="105">
        <v>5.0505264209562393</v>
      </c>
      <c r="I2295" s="105">
        <v>5.5405618483416639</v>
      </c>
      <c r="J2295" s="105">
        <v>2.652992897032838</v>
      </c>
      <c r="K2295" s="105">
        <v>0.44054838606011171</v>
      </c>
      <c r="L2295" s="105">
        <v>0.17763187089453017</v>
      </c>
      <c r="M2295" s="105">
        <v>0.1487297616967605</v>
      </c>
      <c r="N2295" s="105">
        <v>0.58059903693014936</v>
      </c>
      <c r="O2295" s="105">
        <v>0.53604555877288784</v>
      </c>
      <c r="P2295" s="105">
        <v>0.99690942104738101</v>
      </c>
      <c r="Q2295" s="105">
        <v>2.2337081575153985</v>
      </c>
      <c r="R2295" s="105">
        <v>2.8199275357151126</v>
      </c>
      <c r="S2295" s="105">
        <v>0</v>
      </c>
      <c r="T2295" s="105">
        <v>0</v>
      </c>
      <c r="U2295" s="105">
        <v>0</v>
      </c>
    </row>
    <row r="2296" spans="1:21">
      <c r="A2296" s="54">
        <v>2294</v>
      </c>
      <c r="B2296" s="104">
        <v>5759</v>
      </c>
      <c r="C2296" s="104">
        <v>5759</v>
      </c>
      <c r="D2296" s="105">
        <v>0</v>
      </c>
      <c r="E2296" s="105">
        <v>1052300000</v>
      </c>
      <c r="F2296" s="105">
        <v>1</v>
      </c>
      <c r="G2296" s="105">
        <v>7.0272763462170742</v>
      </c>
      <c r="H2296" s="105">
        <v>10.926557733447277</v>
      </c>
      <c r="I2296" s="105">
        <v>10.479271744358794</v>
      </c>
      <c r="J2296" s="105">
        <v>4.5947576109880854</v>
      </c>
      <c r="K2296" s="105">
        <v>0.51573680107353304</v>
      </c>
      <c r="L2296" s="105">
        <v>0.1</v>
      </c>
      <c r="M2296" s="105">
        <v>0.28538867148994329</v>
      </c>
      <c r="N2296" s="105">
        <v>0.67700796912787864</v>
      </c>
      <c r="O2296" s="105">
        <v>0.43265986648485788</v>
      </c>
      <c r="P2296" s="105">
        <v>1.2763132629021618</v>
      </c>
      <c r="Q2296" s="105">
        <v>3.042369216104166</v>
      </c>
      <c r="R2296" s="105">
        <v>3.4896893248010783</v>
      </c>
      <c r="S2296" s="105">
        <v>0</v>
      </c>
      <c r="T2296" s="105">
        <v>0</v>
      </c>
      <c r="U2296" s="105">
        <v>0</v>
      </c>
    </row>
    <row r="2297" spans="1:21">
      <c r="A2297" s="54">
        <v>2295</v>
      </c>
      <c r="B2297" s="104">
        <v>5760</v>
      </c>
      <c r="C2297" s="104">
        <v>5760</v>
      </c>
      <c r="D2297" s="105">
        <v>0</v>
      </c>
      <c r="E2297" s="105">
        <v>1052300000</v>
      </c>
      <c r="F2297" s="105">
        <v>1</v>
      </c>
      <c r="G2297" s="105">
        <v>9.5826495630232831</v>
      </c>
      <c r="H2297" s="105">
        <v>16.825872941646509</v>
      </c>
      <c r="I2297" s="105">
        <v>15.381592002449388</v>
      </c>
      <c r="J2297" s="105">
        <v>9.3819658025411155</v>
      </c>
      <c r="K2297" s="105">
        <v>0.79855413025194022</v>
      </c>
      <c r="L2297" s="105">
        <v>0.1</v>
      </c>
      <c r="M2297" s="105">
        <v>0.28267068414242003</v>
      </c>
      <c r="N2297" s="105">
        <v>1.0422132858075486</v>
      </c>
      <c r="O2297" s="105">
        <v>0.53643289867448485</v>
      </c>
      <c r="P2297" s="105">
        <v>1.5942664308588557</v>
      </c>
      <c r="Q2297" s="105">
        <v>4.9433254297526998</v>
      </c>
      <c r="R2297" s="105">
        <v>5.2243599658465119</v>
      </c>
      <c r="S2297" s="105">
        <v>0</v>
      </c>
      <c r="T2297" s="105">
        <v>0</v>
      </c>
      <c r="U2297" s="105">
        <v>0</v>
      </c>
    </row>
    <row r="2298" spans="1:21">
      <c r="A2298" s="54">
        <v>2296</v>
      </c>
      <c r="B2298" s="104">
        <v>5761</v>
      </c>
      <c r="C2298" s="104">
        <v>5761</v>
      </c>
      <c r="D2298" s="105">
        <v>7812.9999999999991</v>
      </c>
      <c r="E2298" s="105">
        <v>1052300000</v>
      </c>
      <c r="F2298" s="105">
        <v>1</v>
      </c>
      <c r="G2298" s="105">
        <v>-99999</v>
      </c>
      <c r="H2298" s="105">
        <v>-99999</v>
      </c>
      <c r="I2298" s="105">
        <v>-99999</v>
      </c>
      <c r="J2298" s="105">
        <v>-99999</v>
      </c>
      <c r="K2298" s="105">
        <v>-99999</v>
      </c>
      <c r="L2298" s="105">
        <v>-99999</v>
      </c>
      <c r="M2298" s="105">
        <v>-99999</v>
      </c>
      <c r="N2298" s="105">
        <v>-99999</v>
      </c>
      <c r="O2298" s="105">
        <v>-99999</v>
      </c>
      <c r="P2298" s="105">
        <v>-99999</v>
      </c>
      <c r="Q2298" s="105">
        <v>-99999</v>
      </c>
      <c r="R2298" s="105">
        <v>-99999</v>
      </c>
      <c r="S2298" s="105">
        <v>0</v>
      </c>
      <c r="T2298" s="105">
        <v>0</v>
      </c>
      <c r="U2298" s="105">
        <v>0</v>
      </c>
    </row>
    <row r="2299" spans="1:21">
      <c r="A2299" s="54">
        <v>2297</v>
      </c>
      <c r="B2299" s="104">
        <v>5762</v>
      </c>
      <c r="C2299" s="104">
        <v>5762</v>
      </c>
      <c r="D2299" s="105">
        <v>14515.000000000002</v>
      </c>
      <c r="E2299" s="105">
        <v>1052300000</v>
      </c>
      <c r="F2299" s="105">
        <v>1</v>
      </c>
      <c r="G2299" s="105">
        <v>-99999</v>
      </c>
      <c r="H2299" s="105">
        <v>-99999</v>
      </c>
      <c r="I2299" s="105">
        <v>-99999</v>
      </c>
      <c r="J2299" s="105">
        <v>-99999</v>
      </c>
      <c r="K2299" s="105">
        <v>-99999</v>
      </c>
      <c r="L2299" s="105">
        <v>-99999</v>
      </c>
      <c r="M2299" s="105">
        <v>-99999</v>
      </c>
      <c r="N2299" s="105">
        <v>-99999</v>
      </c>
      <c r="O2299" s="105">
        <v>-99999</v>
      </c>
      <c r="P2299" s="105">
        <v>-99999</v>
      </c>
      <c r="Q2299" s="105">
        <v>-99999</v>
      </c>
      <c r="R2299" s="105">
        <v>-99999</v>
      </c>
      <c r="S2299" s="105">
        <v>0</v>
      </c>
      <c r="T2299" s="105">
        <v>0</v>
      </c>
      <c r="U2299" s="105">
        <v>0</v>
      </c>
    </row>
    <row r="2300" spans="1:21">
      <c r="A2300" s="54">
        <v>2298</v>
      </c>
      <c r="B2300" s="104">
        <v>5763</v>
      </c>
      <c r="C2300" s="104">
        <v>5763</v>
      </c>
      <c r="D2300" s="105">
        <v>24230.000000000004</v>
      </c>
      <c r="E2300" s="105">
        <v>1052300000</v>
      </c>
      <c r="F2300" s="105">
        <v>0</v>
      </c>
      <c r="G2300" s="105">
        <v>1.4415251143340242</v>
      </c>
      <c r="H2300" s="105">
        <v>1.4300205244351094</v>
      </c>
      <c r="I2300" s="105">
        <v>1.3756742549844088</v>
      </c>
      <c r="J2300" s="105">
        <v>0.74720090039691844</v>
      </c>
      <c r="K2300" s="105">
        <v>0.39496780915099161</v>
      </c>
      <c r="L2300" s="105">
        <v>0.89916101717877228</v>
      </c>
      <c r="M2300" s="105">
        <v>2.2302374713846294</v>
      </c>
      <c r="N2300" s="105">
        <v>2.9028281533068561</v>
      </c>
      <c r="O2300" s="105">
        <v>1.4367557788418341</v>
      </c>
      <c r="P2300" s="105">
        <v>0.65743487316772187</v>
      </c>
      <c r="Q2300" s="105">
        <v>0.80426925521614701</v>
      </c>
      <c r="R2300" s="105">
        <v>1.1799586285375701</v>
      </c>
      <c r="S2300" s="105">
        <v>0</v>
      </c>
      <c r="T2300" s="105">
        <v>1.291669481744582</v>
      </c>
      <c r="U2300" s="105">
        <v>1.2916694817445817</v>
      </c>
    </row>
    <row r="2301" spans="1:21">
      <c r="A2301" s="54">
        <v>2299</v>
      </c>
      <c r="B2301" s="104">
        <v>5764</v>
      </c>
      <c r="C2301" s="104">
        <v>5764</v>
      </c>
      <c r="D2301" s="105">
        <v>8147.0000000000009</v>
      </c>
      <c r="E2301" s="105">
        <v>1052300000</v>
      </c>
      <c r="F2301" s="105">
        <v>0</v>
      </c>
      <c r="G2301" s="105">
        <v>9.7921063840729712</v>
      </c>
      <c r="H2301" s="105">
        <v>11.06145350793428</v>
      </c>
      <c r="I2301" s="105">
        <v>12.107807218144279</v>
      </c>
      <c r="J2301" s="105">
        <v>6.6490989792584614</v>
      </c>
      <c r="K2301" s="105">
        <v>1.2997599756740099</v>
      </c>
      <c r="L2301" s="105">
        <v>1.592495417272032</v>
      </c>
      <c r="M2301" s="105">
        <v>4.3480905049527605</v>
      </c>
      <c r="N2301" s="105">
        <v>7.9334003966928233</v>
      </c>
      <c r="O2301" s="105">
        <v>6.2415724525862952</v>
      </c>
      <c r="P2301" s="105">
        <v>3.5914725117600366</v>
      </c>
      <c r="Q2301" s="105">
        <v>4.4810622662486468</v>
      </c>
      <c r="R2301" s="105">
        <v>6.1527399519460779</v>
      </c>
      <c r="S2301" s="105">
        <v>0</v>
      </c>
      <c r="T2301" s="105">
        <v>6.2709216305452218</v>
      </c>
      <c r="U2301" s="105">
        <v>6.2709216305452218</v>
      </c>
    </row>
    <row r="2302" spans="1:21">
      <c r="A2302" s="54">
        <v>2300</v>
      </c>
      <c r="B2302" s="104">
        <v>5765</v>
      </c>
      <c r="C2302" s="104">
        <v>5765</v>
      </c>
      <c r="D2302" s="105">
        <v>17977</v>
      </c>
      <c r="E2302" s="105">
        <v>1052300000</v>
      </c>
      <c r="F2302" s="105">
        <v>0</v>
      </c>
      <c r="G2302" s="105">
        <v>7.9908828017184117</v>
      </c>
      <c r="H2302" s="105">
        <v>11.341490305603505</v>
      </c>
      <c r="I2302" s="105">
        <v>14.688159576109452</v>
      </c>
      <c r="J2302" s="105">
        <v>3.8598933080998465</v>
      </c>
      <c r="K2302" s="105">
        <v>0.38091687713572331</v>
      </c>
      <c r="L2302" s="105">
        <v>0.65283682072420557</v>
      </c>
      <c r="M2302" s="105">
        <v>2.4392791809227208</v>
      </c>
      <c r="N2302" s="105">
        <v>3.2056318669153132</v>
      </c>
      <c r="O2302" s="105">
        <v>1.7227428498960622</v>
      </c>
      <c r="P2302" s="105">
        <v>1.134660506320597</v>
      </c>
      <c r="Q2302" s="105">
        <v>2.1231157584554059</v>
      </c>
      <c r="R2302" s="105">
        <v>4.8959895467085328</v>
      </c>
      <c r="S2302" s="105">
        <v>0</v>
      </c>
      <c r="T2302" s="105">
        <v>4.5362999498841488</v>
      </c>
      <c r="U2302" s="105">
        <v>4.5362999498841479</v>
      </c>
    </row>
    <row r="2303" spans="1:21">
      <c r="A2303" s="54">
        <v>2301</v>
      </c>
      <c r="B2303" s="104">
        <v>5766</v>
      </c>
      <c r="C2303" s="104">
        <v>5766</v>
      </c>
      <c r="D2303" s="105">
        <v>5111</v>
      </c>
      <c r="E2303" s="105">
        <v>1052300000</v>
      </c>
      <c r="F2303" s="105">
        <v>0</v>
      </c>
      <c r="G2303" s="105">
        <v>15.858012993675693</v>
      </c>
      <c r="H2303" s="105">
        <v>20.363130321424475</v>
      </c>
      <c r="I2303" s="105">
        <v>23.578361424807287</v>
      </c>
      <c r="J2303" s="105">
        <v>13.176143149157014</v>
      </c>
      <c r="K2303" s="105">
        <v>1.3772457385793886</v>
      </c>
      <c r="L2303" s="105">
        <v>1.3187051555774842</v>
      </c>
      <c r="M2303" s="105">
        <v>3.3738865018316853</v>
      </c>
      <c r="N2303" s="105">
        <v>6.4109519129995576</v>
      </c>
      <c r="O2303" s="105">
        <v>5.016325604426358</v>
      </c>
      <c r="P2303" s="105">
        <v>3.3252276434819041</v>
      </c>
      <c r="Q2303" s="105">
        <v>5.2035851626425611</v>
      </c>
      <c r="R2303" s="105">
        <v>8.8493479842462541</v>
      </c>
      <c r="S2303" s="105">
        <v>0</v>
      </c>
      <c r="T2303" s="105">
        <v>8.9875769660708063</v>
      </c>
      <c r="U2303" s="105">
        <v>8.987576966070808</v>
      </c>
    </row>
    <row r="2304" spans="1:21">
      <c r="A2304" s="54">
        <v>2302</v>
      </c>
      <c r="B2304" s="104">
        <v>5767</v>
      </c>
      <c r="C2304" s="104">
        <v>5767</v>
      </c>
      <c r="D2304" s="105">
        <v>6297.9999999999982</v>
      </c>
      <c r="E2304" s="105">
        <v>1052300000</v>
      </c>
      <c r="F2304" s="105">
        <v>0</v>
      </c>
      <c r="G2304" s="105">
        <v>6.2546438683607448</v>
      </c>
      <c r="H2304" s="105">
        <v>8.5945106392582922</v>
      </c>
      <c r="I2304" s="105">
        <v>9.6601372953388349</v>
      </c>
      <c r="J2304" s="105">
        <v>4.1099896061590684</v>
      </c>
      <c r="K2304" s="105">
        <v>0.3365129790058804</v>
      </c>
      <c r="L2304" s="105">
        <v>0.2431666001676363</v>
      </c>
      <c r="M2304" s="105">
        <v>0.65117618652204545</v>
      </c>
      <c r="N2304" s="105">
        <v>1.4167955558483967</v>
      </c>
      <c r="O2304" s="105">
        <v>1.0218011756525649</v>
      </c>
      <c r="P2304" s="105">
        <v>0.78841043199329708</v>
      </c>
      <c r="Q2304" s="105">
        <v>1.8300721664317807</v>
      </c>
      <c r="R2304" s="105">
        <v>4.1818720515643468</v>
      </c>
      <c r="S2304" s="105">
        <v>0.77111425907648801</v>
      </c>
      <c r="T2304" s="105">
        <v>3.2574240463585746</v>
      </c>
      <c r="U2304" s="105">
        <v>2.9802901196084917</v>
      </c>
    </row>
    <row r="2305" spans="1:21">
      <c r="A2305" s="54">
        <v>2303</v>
      </c>
      <c r="B2305" s="104">
        <v>5768</v>
      </c>
      <c r="C2305" s="104">
        <v>5768</v>
      </c>
      <c r="D2305" s="105">
        <v>17160</v>
      </c>
      <c r="E2305" s="105">
        <v>1052300000</v>
      </c>
      <c r="F2305" s="105">
        <v>0</v>
      </c>
      <c r="G2305" s="105">
        <v>8.1175785652790662</v>
      </c>
      <c r="H2305" s="105">
        <v>12.294720194067606</v>
      </c>
      <c r="I2305" s="105">
        <v>13.784272832964261</v>
      </c>
      <c r="J2305" s="105">
        <v>5.6707451528017527</v>
      </c>
      <c r="K2305" s="105">
        <v>0.37964910339985519</v>
      </c>
      <c r="L2305" s="105">
        <v>0.12502741798607039</v>
      </c>
      <c r="M2305" s="105">
        <v>0.15691894158392711</v>
      </c>
      <c r="N2305" s="105">
        <v>0.48408313077990806</v>
      </c>
      <c r="O2305" s="105">
        <v>0.59704887055157518</v>
      </c>
      <c r="P2305" s="105">
        <v>0.66062596711472865</v>
      </c>
      <c r="Q2305" s="105">
        <v>2.3025312977455612</v>
      </c>
      <c r="R2305" s="105">
        <v>5.0620210968512822</v>
      </c>
      <c r="S2305" s="105">
        <v>0</v>
      </c>
      <c r="T2305" s="105">
        <v>4.1362685475937981</v>
      </c>
      <c r="U2305" s="105">
        <v>4.1362685475937999</v>
      </c>
    </row>
    <row r="2306" spans="1:21">
      <c r="A2306" s="54">
        <v>2304</v>
      </c>
      <c r="B2306" s="104">
        <v>5769</v>
      </c>
      <c r="C2306" s="104">
        <v>5769</v>
      </c>
      <c r="D2306" s="105">
        <v>17342</v>
      </c>
      <c r="E2306" s="105">
        <v>1052300000</v>
      </c>
      <c r="F2306" s="105">
        <v>0</v>
      </c>
      <c r="G2306" s="105">
        <v>7.7239459839885933</v>
      </c>
      <c r="H2306" s="105">
        <v>9.8459091664030396</v>
      </c>
      <c r="I2306" s="105">
        <v>10.01092440382879</v>
      </c>
      <c r="J2306" s="105">
        <v>3.5625357222372838</v>
      </c>
      <c r="K2306" s="105">
        <v>0.14318483055343462</v>
      </c>
      <c r="L2306" s="105">
        <v>0.15648728559729755</v>
      </c>
      <c r="M2306" s="105">
        <v>0.6272432179515568</v>
      </c>
      <c r="N2306" s="105">
        <v>0.93543096408909143</v>
      </c>
      <c r="O2306" s="105">
        <v>0.74635536484258824</v>
      </c>
      <c r="P2306" s="105">
        <v>0.763043626081505</v>
      </c>
      <c r="Q2306" s="105">
        <v>2.4366479532839351</v>
      </c>
      <c r="R2306" s="105">
        <v>5.5998608383917308</v>
      </c>
      <c r="S2306" s="105">
        <v>0.65670043912268794</v>
      </c>
      <c r="T2306" s="105">
        <v>3.5459641131040711</v>
      </c>
      <c r="U2306" s="105">
        <v>2.9053679404331896</v>
      </c>
    </row>
    <row r="2307" spans="1:21">
      <c r="A2307" s="54">
        <v>2305</v>
      </c>
      <c r="B2307" s="104">
        <v>5770</v>
      </c>
      <c r="C2307" s="104">
        <v>5770</v>
      </c>
      <c r="D2307" s="105">
        <v>718117</v>
      </c>
      <c r="E2307" s="105">
        <v>10904000000</v>
      </c>
      <c r="F2307" s="105">
        <v>0</v>
      </c>
      <c r="G2307" s="105">
        <v>2.5244870019640149</v>
      </c>
      <c r="H2307" s="105">
        <v>3.3736456582727929</v>
      </c>
      <c r="I2307" s="105">
        <v>3.5919669975082047</v>
      </c>
      <c r="J2307" s="105">
        <v>2.9141830308332355</v>
      </c>
      <c r="K2307" s="105">
        <v>0.27595051605094312</v>
      </c>
      <c r="L2307" s="105">
        <v>0.22286931929947326</v>
      </c>
      <c r="M2307" s="105">
        <v>0.55845932590115865</v>
      </c>
      <c r="N2307" s="105">
        <v>0.7247321782148396</v>
      </c>
      <c r="O2307" s="105">
        <v>0.75205908452730275</v>
      </c>
      <c r="P2307" s="105">
        <v>0.78261441488721695</v>
      </c>
      <c r="Q2307" s="105">
        <v>1.5572751343954865</v>
      </c>
      <c r="R2307" s="105">
        <v>2.0003424905109948</v>
      </c>
      <c r="S2307" s="105">
        <v>0.54437115389323165</v>
      </c>
      <c r="T2307" s="105">
        <v>1.6065487626971386</v>
      </c>
      <c r="U2307" s="105">
        <v>1.5200545562794852</v>
      </c>
    </row>
    <row r="2308" spans="1:21">
      <c r="A2308" s="54">
        <v>2306</v>
      </c>
      <c r="B2308" s="104">
        <v>5772</v>
      </c>
      <c r="C2308" s="104">
        <v>5772</v>
      </c>
      <c r="D2308" s="105">
        <v>68716.000000000015</v>
      </c>
      <c r="E2308" s="105">
        <v>2130060000</v>
      </c>
      <c r="F2308" s="105">
        <v>0</v>
      </c>
      <c r="G2308" s="105">
        <v>1.6277461800897006</v>
      </c>
      <c r="H2308" s="105">
        <v>2.1641031863178428</v>
      </c>
      <c r="I2308" s="105">
        <v>2.3338807447493828</v>
      </c>
      <c r="J2308" s="105">
        <v>1.9946522779296862</v>
      </c>
      <c r="K2308" s="105">
        <v>0.17792099055410052</v>
      </c>
      <c r="L2308" s="105">
        <v>0.16107817495406654</v>
      </c>
      <c r="M2308" s="105">
        <v>0.48225345734188901</v>
      </c>
      <c r="N2308" s="105">
        <v>0.633962394127495</v>
      </c>
      <c r="O2308" s="105">
        <v>0.63476907508539804</v>
      </c>
      <c r="P2308" s="105">
        <v>0.58061163165200724</v>
      </c>
      <c r="Q2308" s="105">
        <v>1.0069718818845934</v>
      </c>
      <c r="R2308" s="105">
        <v>1.3424206474573739</v>
      </c>
      <c r="S2308" s="105">
        <v>0</v>
      </c>
      <c r="T2308" s="105">
        <v>1.0950308868452947</v>
      </c>
      <c r="U2308" s="105">
        <v>1.0950308868452945</v>
      </c>
    </row>
    <row r="2309" spans="1:21">
      <c r="A2309" s="54">
        <v>2307</v>
      </c>
      <c r="B2309" s="104">
        <v>5774</v>
      </c>
      <c r="C2309" s="104">
        <v>5774</v>
      </c>
      <c r="D2309" s="105">
        <v>161612</v>
      </c>
      <c r="E2309" s="105">
        <v>5312420000</v>
      </c>
      <c r="F2309" s="105">
        <v>0</v>
      </c>
      <c r="G2309" s="105">
        <v>3.9387885495946779</v>
      </c>
      <c r="H2309" s="105">
        <v>5.269503210780484</v>
      </c>
      <c r="I2309" s="105">
        <v>5.4578757332361798</v>
      </c>
      <c r="J2309" s="105">
        <v>2.4380626353218311</v>
      </c>
      <c r="K2309" s="105">
        <v>0.1981260740495264</v>
      </c>
      <c r="L2309" s="105">
        <v>0.28612853334756894</v>
      </c>
      <c r="M2309" s="105">
        <v>0.63853286827279199</v>
      </c>
      <c r="N2309" s="105">
        <v>0.85003425244671937</v>
      </c>
      <c r="O2309" s="105">
        <v>0.85057871004473051</v>
      </c>
      <c r="P2309" s="105">
        <v>0.86835791457307598</v>
      </c>
      <c r="Q2309" s="105">
        <v>1.9222979635382194</v>
      </c>
      <c r="R2309" s="105">
        <v>2.9824157436871648</v>
      </c>
      <c r="S2309" s="105">
        <v>0</v>
      </c>
      <c r="T2309" s="105">
        <v>2.1417251824077468</v>
      </c>
      <c r="U2309" s="105">
        <v>2.1417251824077472</v>
      </c>
    </row>
    <row r="2310" spans="1:21">
      <c r="A2310" s="54">
        <v>2308</v>
      </c>
      <c r="B2310" s="104">
        <v>5777</v>
      </c>
      <c r="C2310" s="104">
        <v>5777</v>
      </c>
      <c r="D2310" s="105">
        <v>50185.999999999993</v>
      </c>
      <c r="E2310" s="105">
        <v>2104600000</v>
      </c>
      <c r="F2310" s="105">
        <v>0</v>
      </c>
      <c r="G2310" s="105">
        <v>3.1232339316520337</v>
      </c>
      <c r="H2310" s="105">
        <v>4.31536536612969</v>
      </c>
      <c r="I2310" s="105">
        <v>4.7063833704145859</v>
      </c>
      <c r="J2310" s="105">
        <v>2.7836201449092868</v>
      </c>
      <c r="K2310" s="105">
        <v>0.16009733189255229</v>
      </c>
      <c r="L2310" s="105">
        <v>0.28184263420656713</v>
      </c>
      <c r="M2310" s="105">
        <v>0.5054792315467932</v>
      </c>
      <c r="N2310" s="105">
        <v>0.638113817465363</v>
      </c>
      <c r="O2310" s="105">
        <v>0.6737402579029681</v>
      </c>
      <c r="P2310" s="105">
        <v>0.6800759397260655</v>
      </c>
      <c r="Q2310" s="105">
        <v>1.5141180397968925</v>
      </c>
      <c r="R2310" s="105">
        <v>2.3574484042563442</v>
      </c>
      <c r="S2310" s="105">
        <v>0</v>
      </c>
      <c r="T2310" s="105">
        <v>1.8116265391582618</v>
      </c>
      <c r="U2310" s="105">
        <v>1.811626539158262</v>
      </c>
    </row>
    <row r="2311" spans="1:21">
      <c r="A2311" s="54">
        <v>2309</v>
      </c>
      <c r="B2311" s="104">
        <v>5780</v>
      </c>
      <c r="C2311" s="104">
        <v>5780</v>
      </c>
      <c r="D2311" s="105">
        <v>698660.00000000023</v>
      </c>
      <c r="E2311" s="105">
        <v>16343400000</v>
      </c>
      <c r="F2311" s="105">
        <v>0</v>
      </c>
      <c r="G2311" s="105">
        <v>3.1732457898844895</v>
      </c>
      <c r="H2311" s="105">
        <v>4.2877945156423767</v>
      </c>
      <c r="I2311" s="105">
        <v>4.5600298610905474</v>
      </c>
      <c r="J2311" s="105">
        <v>3.0759280972781728</v>
      </c>
      <c r="K2311" s="105">
        <v>0.18579961418806912</v>
      </c>
      <c r="L2311" s="105">
        <v>0.29509115386886647</v>
      </c>
      <c r="M2311" s="105">
        <v>0.44435244060727103</v>
      </c>
      <c r="N2311" s="105">
        <v>0.48959944715466319</v>
      </c>
      <c r="O2311" s="105">
        <v>0.56192251244455527</v>
      </c>
      <c r="P2311" s="105">
        <v>0.64733024173382758</v>
      </c>
      <c r="Q2311" s="105">
        <v>1.5598705067780048</v>
      </c>
      <c r="R2311" s="105">
        <v>2.4220026998951925</v>
      </c>
      <c r="S2311" s="105">
        <v>0.41854929934846052</v>
      </c>
      <c r="T2311" s="105">
        <v>1.8085805733805029</v>
      </c>
      <c r="U2311" s="105">
        <v>1.4872594431454857</v>
      </c>
    </row>
    <row r="2312" spans="1:21">
      <c r="A2312" s="54">
        <v>2310</v>
      </c>
      <c r="B2312" s="104">
        <v>5781</v>
      </c>
      <c r="C2312" s="104">
        <v>5781</v>
      </c>
      <c r="D2312" s="105">
        <v>44209</v>
      </c>
      <c r="E2312" s="105">
        <v>1052300000</v>
      </c>
      <c r="F2312" s="105">
        <v>0</v>
      </c>
      <c r="G2312" s="105">
        <v>5.2166935941582206</v>
      </c>
      <c r="H2312" s="105">
        <v>7.7321861279246349</v>
      </c>
      <c r="I2312" s="105">
        <v>8.3735355476681228</v>
      </c>
      <c r="J2312" s="105">
        <v>1.6754966620487055</v>
      </c>
      <c r="K2312" s="105">
        <v>0.12824476790587758</v>
      </c>
      <c r="L2312" s="105">
        <v>0.24542292245228428</v>
      </c>
      <c r="M2312" s="105">
        <v>0.62021475063956166</v>
      </c>
      <c r="N2312" s="105">
        <v>0.84509970782648169</v>
      </c>
      <c r="O2312" s="105">
        <v>0.82416295790113536</v>
      </c>
      <c r="P2312" s="105">
        <v>0.6633044220717067</v>
      </c>
      <c r="Q2312" s="105">
        <v>1.432677469560381</v>
      </c>
      <c r="R2312" s="105">
        <v>3.5589511256142803</v>
      </c>
      <c r="S2312" s="105">
        <v>0.60541671484078019</v>
      </c>
      <c r="T2312" s="105">
        <v>2.6096658379809488</v>
      </c>
      <c r="U2312" s="105">
        <v>2.277218625422718</v>
      </c>
    </row>
    <row r="2313" spans="1:21">
      <c r="A2313" s="54">
        <v>2311</v>
      </c>
      <c r="B2313" s="104">
        <v>5782</v>
      </c>
      <c r="C2313" s="104">
        <v>5782</v>
      </c>
      <c r="D2313" s="105">
        <v>55859.000000000015</v>
      </c>
      <c r="E2313" s="105">
        <v>1052300000</v>
      </c>
      <c r="F2313" s="105">
        <v>0</v>
      </c>
      <c r="G2313" s="105">
        <v>2.8821043506341524</v>
      </c>
      <c r="H2313" s="105">
        <v>4.1408396852580873</v>
      </c>
      <c r="I2313" s="105">
        <v>4.577141128981455</v>
      </c>
      <c r="J2313" s="105">
        <v>1.3132672114438197</v>
      </c>
      <c r="K2313" s="105">
        <v>0.12656514604987823</v>
      </c>
      <c r="L2313" s="105">
        <v>0.25221048110983163</v>
      </c>
      <c r="M2313" s="105">
        <v>0.64268106098282196</v>
      </c>
      <c r="N2313" s="105">
        <v>0.86324009305701743</v>
      </c>
      <c r="O2313" s="105">
        <v>0.81934013520597304</v>
      </c>
      <c r="P2313" s="105">
        <v>0.56371122268326113</v>
      </c>
      <c r="Q2313" s="105">
        <v>0.94479475143733893</v>
      </c>
      <c r="R2313" s="105">
        <v>2.3695185221995136</v>
      </c>
      <c r="S2313" s="105">
        <v>0.62815479348868797</v>
      </c>
      <c r="T2313" s="105">
        <v>1.6246178157535958</v>
      </c>
      <c r="U2313" s="105">
        <v>1.4363282437955207</v>
      </c>
    </row>
    <row r="2314" spans="1:21">
      <c r="A2314" s="54">
        <v>2312</v>
      </c>
      <c r="B2314" s="104">
        <v>5783</v>
      </c>
      <c r="C2314" s="104">
        <v>5783</v>
      </c>
      <c r="D2314" s="105">
        <v>282658.00000000006</v>
      </c>
      <c r="E2314" s="105">
        <v>1052300000</v>
      </c>
      <c r="F2314" s="105">
        <v>0</v>
      </c>
      <c r="G2314" s="105">
        <v>2.0288202297378679</v>
      </c>
      <c r="H2314" s="105">
        <v>2.9545844483363846</v>
      </c>
      <c r="I2314" s="105">
        <v>3.6871511688042768</v>
      </c>
      <c r="J2314" s="105">
        <v>1.1920541946864733</v>
      </c>
      <c r="K2314" s="105">
        <v>0.13588030318176744</v>
      </c>
      <c r="L2314" s="105">
        <v>0.23894730804705108</v>
      </c>
      <c r="M2314" s="105">
        <v>0.49405995817076198</v>
      </c>
      <c r="N2314" s="105">
        <v>0.72510456789074229</v>
      </c>
      <c r="O2314" s="105">
        <v>0.72727481058144516</v>
      </c>
      <c r="P2314" s="105">
        <v>0.5978311751603228</v>
      </c>
      <c r="Q2314" s="105">
        <v>0.98210176178375419</v>
      </c>
      <c r="R2314" s="105">
        <v>1.8275935419853093</v>
      </c>
      <c r="S2314" s="105">
        <v>0.52142159553127299</v>
      </c>
      <c r="T2314" s="105">
        <v>1.2992836223638466</v>
      </c>
      <c r="U2314" s="105">
        <v>1.2948667349838099</v>
      </c>
    </row>
    <row r="2315" spans="1:21">
      <c r="A2315" s="54">
        <v>2313</v>
      </c>
      <c r="B2315" s="104">
        <v>5784</v>
      </c>
      <c r="C2315" s="104">
        <v>5784</v>
      </c>
      <c r="D2315" s="105">
        <v>46894.000000000007</v>
      </c>
      <c r="E2315" s="105">
        <v>1052300000</v>
      </c>
      <c r="F2315" s="105">
        <v>0</v>
      </c>
      <c r="G2315" s="105">
        <v>1.1355819995767966</v>
      </c>
      <c r="H2315" s="105">
        <v>1.6704249704876282</v>
      </c>
      <c r="I2315" s="105">
        <v>2.2805609232908322</v>
      </c>
      <c r="J2315" s="105">
        <v>0.69954791724498377</v>
      </c>
      <c r="K2315" s="105">
        <v>0.14112107956255737</v>
      </c>
      <c r="L2315" s="105">
        <v>0.26914825951003191</v>
      </c>
      <c r="M2315" s="105">
        <v>0.68585033711045984</v>
      </c>
      <c r="N2315" s="105">
        <v>1.0511488928162152</v>
      </c>
      <c r="O2315" s="105">
        <v>1.1206883045214018</v>
      </c>
      <c r="P2315" s="105">
        <v>0.61492850452562342</v>
      </c>
      <c r="Q2315" s="105">
        <v>0.60565455361388632</v>
      </c>
      <c r="R2315" s="105">
        <v>1.1908611991737408</v>
      </c>
      <c r="S2315" s="105">
        <v>0</v>
      </c>
      <c r="T2315" s="105">
        <v>0.95545974511951315</v>
      </c>
      <c r="U2315" s="105">
        <v>0.95545974511951304</v>
      </c>
    </row>
    <row r="2316" spans="1:21">
      <c r="A2316" s="54">
        <v>2314</v>
      </c>
      <c r="B2316" s="104">
        <v>5785</v>
      </c>
      <c r="C2316" s="104">
        <v>5785</v>
      </c>
      <c r="D2316" s="105">
        <v>32451</v>
      </c>
      <c r="E2316" s="105">
        <v>1052300000</v>
      </c>
      <c r="F2316" s="105">
        <v>0</v>
      </c>
      <c r="G2316" s="105">
        <v>9.8055018764159652</v>
      </c>
      <c r="H2316" s="105">
        <v>14.393216609779385</v>
      </c>
      <c r="I2316" s="105">
        <v>16.825872939344038</v>
      </c>
      <c r="J2316" s="105">
        <v>9.1191280148726257</v>
      </c>
      <c r="K2316" s="105">
        <v>0.69220877577415896</v>
      </c>
      <c r="L2316" s="105">
        <v>0.61407769313698135</v>
      </c>
      <c r="M2316" s="105">
        <v>1.2495122918301123</v>
      </c>
      <c r="N2316" s="105">
        <v>1.6800451992707939</v>
      </c>
      <c r="O2316" s="105">
        <v>2.251408622222923</v>
      </c>
      <c r="P2316" s="105">
        <v>1.9926944136323654</v>
      </c>
      <c r="Q2316" s="105">
        <v>3.6288105170192018</v>
      </c>
      <c r="R2316" s="105">
        <v>6.7366746914192994</v>
      </c>
      <c r="S2316" s="105">
        <v>0</v>
      </c>
      <c r="T2316" s="105">
        <v>5.7490959703931557</v>
      </c>
      <c r="U2316" s="105">
        <v>5.749095970393153</v>
      </c>
    </row>
    <row r="2317" spans="1:21">
      <c r="A2317" s="54">
        <v>2315</v>
      </c>
      <c r="B2317" s="104">
        <v>5786</v>
      </c>
      <c r="C2317" s="104">
        <v>5786</v>
      </c>
      <c r="D2317" s="105">
        <v>108171</v>
      </c>
      <c r="E2317" s="105">
        <v>1052300000</v>
      </c>
      <c r="F2317" s="105">
        <v>0</v>
      </c>
      <c r="G2317" s="105">
        <v>50.835616121570311</v>
      </c>
      <c r="H2317" s="105">
        <v>81.452521285697898</v>
      </c>
      <c r="I2317" s="105">
        <v>96.862457745154259</v>
      </c>
      <c r="J2317" s="105">
        <v>17.27211835872766</v>
      </c>
      <c r="K2317" s="105">
        <v>1.6621036227574295</v>
      </c>
      <c r="L2317" s="105">
        <v>3.3486670745813663</v>
      </c>
      <c r="M2317" s="105">
        <v>7.2219867742297943</v>
      </c>
      <c r="N2317" s="105">
        <v>11.472212876007255</v>
      </c>
      <c r="O2317" s="105">
        <v>16.607423295964185</v>
      </c>
      <c r="P2317" s="105">
        <v>12.410673311182419</v>
      </c>
      <c r="Q2317" s="105">
        <v>17.808100822051212</v>
      </c>
      <c r="R2317" s="105">
        <v>30.605671499571255</v>
      </c>
      <c r="S2317" s="105">
        <v>0</v>
      </c>
      <c r="T2317" s="105">
        <v>28.963296065624576</v>
      </c>
      <c r="U2317" s="105">
        <v>28.963296065624586</v>
      </c>
    </row>
    <row r="2318" spans="1:21">
      <c r="A2318" s="54">
        <v>2316</v>
      </c>
      <c r="B2318" s="104">
        <v>5787</v>
      </c>
      <c r="C2318" s="104">
        <v>5787</v>
      </c>
      <c r="D2318" s="105">
        <v>1482</v>
      </c>
      <c r="E2318" s="105">
        <v>1052300000</v>
      </c>
      <c r="F2318" s="105">
        <v>0</v>
      </c>
      <c r="G2318" s="105">
        <v>11.59841722284108</v>
      </c>
      <c r="H2318" s="105">
        <v>16.143742891251776</v>
      </c>
      <c r="I2318" s="105">
        <v>17.568190793421046</v>
      </c>
      <c r="J2318" s="105">
        <v>20.479490982045103</v>
      </c>
      <c r="K2318" s="105">
        <v>3.683367203543686</v>
      </c>
      <c r="L2318" s="105">
        <v>1.105207287754852</v>
      </c>
      <c r="M2318" s="105">
        <v>2.5234386891786564</v>
      </c>
      <c r="N2318" s="105">
        <v>4.1534598870325281</v>
      </c>
      <c r="O2318" s="105">
        <v>3.3299985434304733</v>
      </c>
      <c r="P2318" s="105">
        <v>2.34243442338318</v>
      </c>
      <c r="Q2318" s="105">
        <v>6.0539035842194151</v>
      </c>
      <c r="R2318" s="105">
        <v>8.5331212425187957</v>
      </c>
      <c r="S2318" s="105">
        <v>0</v>
      </c>
      <c r="T2318" s="105">
        <v>8.1262310625517156</v>
      </c>
      <c r="U2318" s="105">
        <v>8.1262310625517156</v>
      </c>
    </row>
    <row r="2319" spans="1:21">
      <c r="A2319" s="54">
        <v>2317</v>
      </c>
      <c r="B2319" s="104">
        <v>5788</v>
      </c>
      <c r="C2319" s="104">
        <v>5788</v>
      </c>
      <c r="D2319" s="105">
        <v>459.99999999999994</v>
      </c>
      <c r="E2319" s="105">
        <v>1052300000</v>
      </c>
      <c r="F2319" s="105">
        <v>0</v>
      </c>
      <c r="G2319" s="105">
        <v>8.6359299676402603</v>
      </c>
      <c r="H2319" s="105">
        <v>12.444135196426071</v>
      </c>
      <c r="I2319" s="105">
        <v>14.109885577050029</v>
      </c>
      <c r="J2319" s="105">
        <v>13.627037781637672</v>
      </c>
      <c r="K2319" s="105">
        <v>1.3397870865603489</v>
      </c>
      <c r="L2319" s="105">
        <v>0.33490582283104381</v>
      </c>
      <c r="M2319" s="105">
        <v>1.0608395569789877</v>
      </c>
      <c r="N2319" s="105">
        <v>1.9915528198632739</v>
      </c>
      <c r="O2319" s="105">
        <v>1.3437986263857171</v>
      </c>
      <c r="P2319" s="105">
        <v>1.3022259518855919</v>
      </c>
      <c r="Q2319" s="105">
        <v>3.88289375576458</v>
      </c>
      <c r="R2319" s="105">
        <v>6.0539036090721394</v>
      </c>
      <c r="S2319" s="105">
        <v>0</v>
      </c>
      <c r="T2319" s="105">
        <v>5.510574646007977</v>
      </c>
      <c r="U2319" s="105">
        <v>5.5105746460079779</v>
      </c>
    </row>
    <row r="2320" spans="1:21">
      <c r="A2320" s="54">
        <v>2318</v>
      </c>
      <c r="B2320" s="104">
        <v>5789</v>
      </c>
      <c r="C2320" s="104">
        <v>5789</v>
      </c>
      <c r="D2320" s="105">
        <v>195</v>
      </c>
      <c r="E2320" s="105">
        <v>1052300000</v>
      </c>
      <c r="F2320" s="105">
        <v>0</v>
      </c>
      <c r="G2320" s="105">
        <v>87.412461867578216</v>
      </c>
      <c r="H2320" s="105">
        <v>100</v>
      </c>
      <c r="I2320" s="105">
        <v>100</v>
      </c>
      <c r="J2320" s="105">
        <v>32.28748591505142</v>
      </c>
      <c r="K2320" s="105">
        <v>2.5713275491544163</v>
      </c>
      <c r="L2320" s="105">
        <v>1.3385288278508711</v>
      </c>
      <c r="M2320" s="105">
        <v>3.7060090368897169</v>
      </c>
      <c r="N2320" s="105">
        <v>5.2457754874923221</v>
      </c>
      <c r="O2320" s="105">
        <v>3.6119059017805171</v>
      </c>
      <c r="P2320" s="105">
        <v>4.0264932579392543</v>
      </c>
      <c r="Q2320" s="105">
        <v>18.666202794639101</v>
      </c>
      <c r="R2320" s="105">
        <v>44.798886707133846</v>
      </c>
      <c r="S2320" s="105">
        <v>0</v>
      </c>
      <c r="T2320" s="105">
        <v>33.638756445459144</v>
      </c>
      <c r="U2320" s="105">
        <v>33.638756445459144</v>
      </c>
    </row>
    <row r="2321" spans="1:21">
      <c r="A2321" s="54">
        <v>2319</v>
      </c>
      <c r="B2321" s="104">
        <v>5790</v>
      </c>
      <c r="C2321" s="104">
        <v>5790</v>
      </c>
      <c r="D2321" s="105">
        <v>13.999999999999998</v>
      </c>
      <c r="E2321" s="105">
        <v>1052300000</v>
      </c>
      <c r="F2321" s="105">
        <v>1</v>
      </c>
      <c r="G2321" s="105">
        <v>-99999</v>
      </c>
      <c r="H2321" s="105">
        <v>-99999</v>
      </c>
      <c r="I2321" s="105">
        <v>-99999</v>
      </c>
      <c r="J2321" s="105">
        <v>-99999</v>
      </c>
      <c r="K2321" s="105">
        <v>-99999</v>
      </c>
      <c r="L2321" s="105">
        <v>-99999</v>
      </c>
      <c r="M2321" s="105">
        <v>-99999</v>
      </c>
      <c r="N2321" s="105">
        <v>-99999</v>
      </c>
      <c r="O2321" s="105">
        <v>-99999</v>
      </c>
      <c r="P2321" s="105">
        <v>-99999</v>
      </c>
      <c r="Q2321" s="105">
        <v>-99999</v>
      </c>
      <c r="R2321" s="105">
        <v>-99999</v>
      </c>
      <c r="S2321" s="105">
        <v>0</v>
      </c>
      <c r="T2321" s="105">
        <v>0</v>
      </c>
      <c r="U2321" s="105">
        <v>0</v>
      </c>
    </row>
    <row r="2322" spans="1:21">
      <c r="A2322" s="54">
        <v>2320</v>
      </c>
      <c r="B2322" s="104">
        <v>5791</v>
      </c>
      <c r="C2322" s="104">
        <v>5791</v>
      </c>
      <c r="D2322" s="105">
        <v>0</v>
      </c>
      <c r="E2322" s="105">
        <v>1052300000</v>
      </c>
      <c r="F2322" s="105">
        <v>1</v>
      </c>
      <c r="G2322" s="105">
        <v>-99999</v>
      </c>
      <c r="H2322" s="105">
        <v>-99999</v>
      </c>
      <c r="I2322" s="105">
        <v>-99999</v>
      </c>
      <c r="J2322" s="105">
        <v>-99999</v>
      </c>
      <c r="K2322" s="105">
        <v>-99999</v>
      </c>
      <c r="L2322" s="105">
        <v>-99999</v>
      </c>
      <c r="M2322" s="105">
        <v>-99999</v>
      </c>
      <c r="N2322" s="105">
        <v>-99999</v>
      </c>
      <c r="O2322" s="105">
        <v>-99999</v>
      </c>
      <c r="P2322" s="105">
        <v>-99999</v>
      </c>
      <c r="Q2322" s="105">
        <v>-99999</v>
      </c>
      <c r="R2322" s="105">
        <v>-99999</v>
      </c>
      <c r="S2322" s="105">
        <v>0</v>
      </c>
      <c r="T2322" s="105">
        <v>0</v>
      </c>
      <c r="U2322" s="105">
        <v>0</v>
      </c>
    </row>
    <row r="2323" spans="1:21">
      <c r="A2323" s="54">
        <v>2321</v>
      </c>
      <c r="B2323" s="104">
        <v>5792</v>
      </c>
      <c r="C2323" s="104">
        <v>5792</v>
      </c>
      <c r="D2323" s="105">
        <v>499233.99999999994</v>
      </c>
      <c r="E2323" s="105">
        <v>11677100000</v>
      </c>
      <c r="F2323" s="105">
        <v>0</v>
      </c>
      <c r="G2323" s="105">
        <v>2.1697477783362915</v>
      </c>
      <c r="H2323" s="105">
        <v>2.739099592562297</v>
      </c>
      <c r="I2323" s="105">
        <v>2.815111370098399</v>
      </c>
      <c r="J2323" s="105">
        <v>3.2293767601674417</v>
      </c>
      <c r="K2323" s="105">
        <v>1.9548049823057794</v>
      </c>
      <c r="L2323" s="105">
        <v>0.48935667150332535</v>
      </c>
      <c r="M2323" s="105">
        <v>0.83171740070323497</v>
      </c>
      <c r="N2323" s="105">
        <v>1.0799635438762794</v>
      </c>
      <c r="O2323" s="105">
        <v>1.1245807235291176</v>
      </c>
      <c r="P2323" s="105">
        <v>1.3040222436817583</v>
      </c>
      <c r="Q2323" s="105">
        <v>1.6509979196906897</v>
      </c>
      <c r="R2323" s="105">
        <v>1.855320134724884</v>
      </c>
      <c r="S2323" s="105">
        <v>0</v>
      </c>
      <c r="T2323" s="105">
        <v>1.7703415934316247</v>
      </c>
      <c r="U2323" s="105">
        <v>1.7703415934316253</v>
      </c>
    </row>
    <row r="2324" spans="1:21">
      <c r="A2324" s="54">
        <v>2322</v>
      </c>
      <c r="B2324" s="104">
        <v>5803</v>
      </c>
      <c r="C2324" s="104">
        <v>5803</v>
      </c>
      <c r="D2324" s="105">
        <v>21921.999999999996</v>
      </c>
      <c r="E2324" s="105">
        <v>7417020000</v>
      </c>
      <c r="F2324" s="105">
        <v>0</v>
      </c>
      <c r="G2324" s="105">
        <v>1.476077477968835</v>
      </c>
      <c r="H2324" s="105">
        <v>1.7808577647813533</v>
      </c>
      <c r="I2324" s="105">
        <v>1.7353946483220797</v>
      </c>
      <c r="J2324" s="105">
        <v>1.9646177234322364</v>
      </c>
      <c r="K2324" s="105">
        <v>1.9132775092753294</v>
      </c>
      <c r="L2324" s="105">
        <v>0.56910355040445193</v>
      </c>
      <c r="M2324" s="105">
        <v>0.77748271189168705</v>
      </c>
      <c r="N2324" s="105">
        <v>0.93304482167399949</v>
      </c>
      <c r="O2324" s="105">
        <v>0.98985695644035121</v>
      </c>
      <c r="P2324" s="105">
        <v>1.0449407609781818</v>
      </c>
      <c r="Q2324" s="105">
        <v>1.1957213646809348</v>
      </c>
      <c r="R2324" s="105">
        <v>1.2922826688487787</v>
      </c>
      <c r="S2324" s="105">
        <v>0</v>
      </c>
      <c r="T2324" s="105">
        <v>1.3060548298915182</v>
      </c>
      <c r="U2324" s="105">
        <v>1.3060548298915184</v>
      </c>
    </row>
    <row r="2325" spans="1:21">
      <c r="A2325" s="54">
        <v>2323</v>
      </c>
      <c r="B2325" s="104">
        <v>5804</v>
      </c>
      <c r="C2325" s="104">
        <v>5804</v>
      </c>
      <c r="D2325" s="105">
        <v>2818.0000000000005</v>
      </c>
      <c r="E2325" s="105">
        <v>1052300000</v>
      </c>
      <c r="F2325" s="105">
        <v>0</v>
      </c>
      <c r="G2325" s="105">
        <v>35.83631419826586</v>
      </c>
      <c r="H2325" s="105">
        <v>49.090841367487478</v>
      </c>
      <c r="I2325" s="105">
        <v>53.487036116814728</v>
      </c>
      <c r="J2325" s="105">
        <v>66.363544811603447</v>
      </c>
      <c r="K2325" s="105">
        <v>72.394608334080075</v>
      </c>
      <c r="L2325" s="105">
        <v>4.5408059172563426</v>
      </c>
      <c r="M2325" s="105">
        <v>4.4423102137148271</v>
      </c>
      <c r="N2325" s="105">
        <v>7.1856262059038967</v>
      </c>
      <c r="O2325" s="105">
        <v>9.358487215492751</v>
      </c>
      <c r="P2325" s="105">
        <v>12.641187448971678</v>
      </c>
      <c r="Q2325" s="105">
        <v>18.772743742302875</v>
      </c>
      <c r="R2325" s="105">
        <v>27.566395537127583</v>
      </c>
      <c r="S2325" s="105">
        <v>0</v>
      </c>
      <c r="T2325" s="105">
        <v>30.139991759085124</v>
      </c>
      <c r="U2325" s="105">
        <v>30.139991759085131</v>
      </c>
    </row>
    <row r="2326" spans="1:21">
      <c r="A2326" s="54">
        <v>2324</v>
      </c>
      <c r="B2326" s="104">
        <v>5805</v>
      </c>
      <c r="C2326" s="104">
        <v>5805</v>
      </c>
      <c r="D2326" s="105">
        <v>2321</v>
      </c>
      <c r="E2326" s="105">
        <v>2104600000</v>
      </c>
      <c r="F2326" s="105">
        <v>0</v>
      </c>
      <c r="G2326" s="105">
        <v>45.365961222414022</v>
      </c>
      <c r="H2326" s="105">
        <v>68.264970220394417</v>
      </c>
      <c r="I2326" s="105">
        <v>77.073353474638864</v>
      </c>
      <c r="J2326" s="105">
        <v>14.568743644596369</v>
      </c>
      <c r="K2326" s="105">
        <v>1.7290497894759063</v>
      </c>
      <c r="L2326" s="105">
        <v>0.35812697501299867</v>
      </c>
      <c r="M2326" s="105">
        <v>1.3557136199951207</v>
      </c>
      <c r="N2326" s="105">
        <v>2.4500357667924719</v>
      </c>
      <c r="O2326" s="105">
        <v>1.844324816322312</v>
      </c>
      <c r="P2326" s="105">
        <v>3.6987623718060973</v>
      </c>
      <c r="Q2326" s="105">
        <v>12.575077054233246</v>
      </c>
      <c r="R2326" s="105">
        <v>27.999304191958654</v>
      </c>
      <c r="S2326" s="105">
        <v>0</v>
      </c>
      <c r="T2326" s="105">
        <v>21.440285262303373</v>
      </c>
      <c r="U2326" s="105">
        <v>21.440285262303373</v>
      </c>
    </row>
    <row r="2327" spans="1:21">
      <c r="A2327" s="54">
        <v>2325</v>
      </c>
      <c r="B2327" s="104">
        <v>5822</v>
      </c>
      <c r="C2327" s="104">
        <v>5822</v>
      </c>
      <c r="D2327" s="105">
        <v>2453960</v>
      </c>
      <c r="E2327" s="105">
        <v>184859000000</v>
      </c>
      <c r="F2327" s="105">
        <v>0</v>
      </c>
      <c r="G2327" s="105">
        <v>0.17795413235129262</v>
      </c>
      <c r="H2327" s="105">
        <v>0.19910341870671169</v>
      </c>
      <c r="I2327" s="105">
        <v>0.18205202058767295</v>
      </c>
      <c r="J2327" s="105">
        <v>0.18298015384289396</v>
      </c>
      <c r="K2327" s="105">
        <v>0.1</v>
      </c>
      <c r="L2327" s="105">
        <v>0.1</v>
      </c>
      <c r="M2327" s="105">
        <v>0.1</v>
      </c>
      <c r="N2327" s="105">
        <v>0.1</v>
      </c>
      <c r="O2327" s="105">
        <v>0.1</v>
      </c>
      <c r="P2327" s="105">
        <v>0.1</v>
      </c>
      <c r="Q2327" s="105">
        <v>0.14964800364559011</v>
      </c>
      <c r="R2327" s="105">
        <v>0.17408367282489595</v>
      </c>
      <c r="S2327" s="105">
        <v>0</v>
      </c>
      <c r="T2327" s="105">
        <v>0.13881845016325481</v>
      </c>
      <c r="U2327" s="105">
        <v>0.13881845016325478</v>
      </c>
    </row>
    <row r="2328" spans="1:21">
      <c r="A2328" s="54">
        <v>2326</v>
      </c>
      <c r="B2328" s="104">
        <v>5823</v>
      </c>
      <c r="C2328" s="104">
        <v>5823</v>
      </c>
      <c r="D2328" s="105">
        <v>1556.0000000000002</v>
      </c>
      <c r="E2328" s="105">
        <v>1052300000</v>
      </c>
      <c r="F2328" s="105">
        <v>0</v>
      </c>
      <c r="G2328" s="105">
        <v>1.9983990143858135</v>
      </c>
      <c r="H2328" s="105">
        <v>2.7949699418743208</v>
      </c>
      <c r="I2328" s="105">
        <v>3.0563875850391393</v>
      </c>
      <c r="J2328" s="105">
        <v>3.7355848261589477</v>
      </c>
      <c r="K2328" s="105">
        <v>3.0513112808423624</v>
      </c>
      <c r="L2328" s="105">
        <v>0.11556622688402646</v>
      </c>
      <c r="M2328" s="105">
        <v>0.19461646931595863</v>
      </c>
      <c r="N2328" s="105">
        <v>0.50170237790588756</v>
      </c>
      <c r="O2328" s="105">
        <v>0.62749211059622045</v>
      </c>
      <c r="P2328" s="105">
        <v>0.81224848820001294</v>
      </c>
      <c r="Q2328" s="105">
        <v>1.1951918944705724</v>
      </c>
      <c r="R2328" s="105">
        <v>1.6349958652238625</v>
      </c>
      <c r="S2328" s="105">
        <v>0</v>
      </c>
      <c r="T2328" s="105">
        <v>1.6432055067414268</v>
      </c>
      <c r="U2328" s="105">
        <v>1.6432055067414266</v>
      </c>
    </row>
    <row r="2329" spans="1:21">
      <c r="A2329" s="54">
        <v>2327</v>
      </c>
      <c r="B2329" s="104">
        <v>5824</v>
      </c>
      <c r="C2329" s="104">
        <v>5824</v>
      </c>
      <c r="D2329" s="105">
        <v>3163.9999999999995</v>
      </c>
      <c r="E2329" s="105">
        <v>4183660000</v>
      </c>
      <c r="F2329" s="105">
        <v>0</v>
      </c>
      <c r="G2329" s="105">
        <v>11.99839629507885</v>
      </c>
      <c r="H2329" s="105">
        <v>16.956446429770732</v>
      </c>
      <c r="I2329" s="105">
        <v>18.775707532277085</v>
      </c>
      <c r="J2329" s="105">
        <v>9.9042233217326423</v>
      </c>
      <c r="K2329" s="105">
        <v>2.1047324485085475</v>
      </c>
      <c r="L2329" s="105">
        <v>0.1</v>
      </c>
      <c r="M2329" s="105">
        <v>0.22419504309783395</v>
      </c>
      <c r="N2329" s="105">
        <v>0.80726664487249999</v>
      </c>
      <c r="O2329" s="105">
        <v>0.80182819983443099</v>
      </c>
      <c r="P2329" s="105">
        <v>1.1420977772001666</v>
      </c>
      <c r="Q2329" s="105">
        <v>4.2246525340034626</v>
      </c>
      <c r="R2329" s="105">
        <v>8.9890474869364958</v>
      </c>
      <c r="S2329" s="105">
        <v>0</v>
      </c>
      <c r="T2329" s="105">
        <v>6.3357161427760635</v>
      </c>
      <c r="U2329" s="105">
        <v>6.3357161427760644</v>
      </c>
    </row>
    <row r="2330" spans="1:21">
      <c r="A2330" s="54">
        <v>2328</v>
      </c>
      <c r="B2330" s="104">
        <v>5976</v>
      </c>
      <c r="C2330" s="104">
        <v>5976</v>
      </c>
      <c r="D2330" s="105">
        <v>72485</v>
      </c>
      <c r="E2330" s="105">
        <v>19804500000</v>
      </c>
      <c r="F2330" s="105">
        <v>0</v>
      </c>
      <c r="G2330" s="105">
        <v>3.8068695792069605</v>
      </c>
      <c r="H2330" s="105">
        <v>4.0717222648659126</v>
      </c>
      <c r="I2330" s="105">
        <v>3.5590444500542349</v>
      </c>
      <c r="J2330" s="105">
        <v>3.5989367304003759</v>
      </c>
      <c r="K2330" s="105">
        <v>3.5178123949197926</v>
      </c>
      <c r="L2330" s="105">
        <v>3.7530895350067115</v>
      </c>
      <c r="M2330" s="105">
        <v>3.9384299464846806</v>
      </c>
      <c r="N2330" s="105">
        <v>4.2830631294578216</v>
      </c>
      <c r="O2330" s="105">
        <v>4.4745364531805238</v>
      </c>
      <c r="P2330" s="105">
        <v>4.2671489649059628</v>
      </c>
      <c r="Q2330" s="105">
        <v>4.2648383475683156</v>
      </c>
      <c r="R2330" s="105">
        <v>3.9987317654098216</v>
      </c>
      <c r="S2330" s="105">
        <v>0</v>
      </c>
      <c r="T2330" s="105">
        <v>3.9611852967884267</v>
      </c>
      <c r="U2330" s="105">
        <v>3.9611852967884262</v>
      </c>
    </row>
    <row r="2331" spans="1:21">
      <c r="A2331" s="54">
        <v>2329</v>
      </c>
      <c r="B2331" s="104">
        <v>5977</v>
      </c>
      <c r="C2331" s="104">
        <v>5977</v>
      </c>
      <c r="D2331" s="105">
        <v>19</v>
      </c>
      <c r="E2331" s="105">
        <v>1052300000</v>
      </c>
      <c r="F2331" s="105">
        <v>0</v>
      </c>
      <c r="G2331" s="105">
        <v>100</v>
      </c>
      <c r="H2331" s="105">
        <v>100</v>
      </c>
      <c r="I2331" s="105">
        <v>100</v>
      </c>
      <c r="J2331" s="105">
        <v>100</v>
      </c>
      <c r="K2331" s="105">
        <v>100</v>
      </c>
      <c r="L2331" s="105">
        <v>43.573385247060273</v>
      </c>
      <c r="M2331" s="105">
        <v>53.894118661773817</v>
      </c>
      <c r="N2331" s="105">
        <v>62.958945063239305</v>
      </c>
      <c r="O2331" s="105">
        <v>70.272601607770767</v>
      </c>
      <c r="P2331" s="105">
        <v>100</v>
      </c>
      <c r="Q2331" s="105">
        <v>100</v>
      </c>
      <c r="R2331" s="105">
        <v>100</v>
      </c>
      <c r="S2331" s="105">
        <v>0</v>
      </c>
      <c r="T2331" s="105">
        <v>85.891587548320345</v>
      </c>
      <c r="U2331" s="105">
        <v>85.891587548320317</v>
      </c>
    </row>
    <row r="2332" spans="1:21">
      <c r="A2332" s="54">
        <v>2330</v>
      </c>
      <c r="B2332" s="104">
        <v>5978</v>
      </c>
      <c r="C2332" s="104">
        <v>5978</v>
      </c>
      <c r="D2332" s="105">
        <v>12294</v>
      </c>
      <c r="E2332" s="105">
        <v>1052300000</v>
      </c>
      <c r="F2332" s="105">
        <v>0</v>
      </c>
      <c r="G2332" s="105">
        <v>100</v>
      </c>
      <c r="H2332" s="105">
        <v>100</v>
      </c>
      <c r="I2332" s="105">
        <v>100</v>
      </c>
      <c r="J2332" s="105">
        <v>100</v>
      </c>
      <c r="K2332" s="105">
        <v>18.399650590410783</v>
      </c>
      <c r="L2332" s="105">
        <v>6.6706953401914939</v>
      </c>
      <c r="M2332" s="105">
        <v>13.132344597988196</v>
      </c>
      <c r="N2332" s="105">
        <v>15.850599152422383</v>
      </c>
      <c r="O2332" s="105">
        <v>21.087483354553616</v>
      </c>
      <c r="P2332" s="105">
        <v>73.889010676255296</v>
      </c>
      <c r="Q2332" s="105">
        <v>100</v>
      </c>
      <c r="R2332" s="105">
        <v>100</v>
      </c>
      <c r="S2332" s="105">
        <v>0</v>
      </c>
      <c r="T2332" s="105">
        <v>62.419148642651813</v>
      </c>
      <c r="U2332" s="105">
        <v>62.419148642651805</v>
      </c>
    </row>
    <row r="2333" spans="1:21">
      <c r="A2333" s="54">
        <v>2331</v>
      </c>
      <c r="B2333" s="104">
        <v>5979</v>
      </c>
      <c r="C2333" s="104">
        <v>5979</v>
      </c>
      <c r="D2333" s="105">
        <v>75</v>
      </c>
      <c r="E2333" s="105">
        <v>1052300000</v>
      </c>
      <c r="F2333" s="105">
        <v>0</v>
      </c>
      <c r="G2333" s="105">
        <v>100</v>
      </c>
      <c r="H2333" s="105">
        <v>100</v>
      </c>
      <c r="I2333" s="105">
        <v>100</v>
      </c>
      <c r="J2333" s="105">
        <v>100</v>
      </c>
      <c r="K2333" s="105">
        <v>13.288785839711592</v>
      </c>
      <c r="L2333" s="105">
        <v>5.1071050040195329</v>
      </c>
      <c r="M2333" s="105">
        <v>11.910619437888334</v>
      </c>
      <c r="N2333" s="105">
        <v>13.778962563296833</v>
      </c>
      <c r="O2333" s="105">
        <v>18.227167322318561</v>
      </c>
      <c r="P2333" s="105">
        <v>53.490644991073985</v>
      </c>
      <c r="Q2333" s="105">
        <v>100</v>
      </c>
      <c r="R2333" s="105">
        <v>100</v>
      </c>
      <c r="S2333" s="105">
        <v>0</v>
      </c>
      <c r="T2333" s="105">
        <v>59.650273763192409</v>
      </c>
      <c r="U2333" s="105">
        <v>59.650273763192402</v>
      </c>
    </row>
    <row r="2334" spans="1:21">
      <c r="A2334" s="54">
        <v>2332</v>
      </c>
      <c r="B2334" s="104">
        <v>5980</v>
      </c>
      <c r="C2334" s="104">
        <v>5980</v>
      </c>
      <c r="D2334" s="105">
        <v>4589</v>
      </c>
      <c r="E2334" s="105">
        <v>1077760000</v>
      </c>
      <c r="F2334" s="105">
        <v>0</v>
      </c>
      <c r="G2334" s="105">
        <v>100</v>
      </c>
      <c r="H2334" s="105">
        <v>100</v>
      </c>
      <c r="I2334" s="105">
        <v>100</v>
      </c>
      <c r="J2334" s="105">
        <v>100</v>
      </c>
      <c r="K2334" s="105">
        <v>100</v>
      </c>
      <c r="L2334" s="105">
        <v>74.90898994764278</v>
      </c>
      <c r="M2334" s="105">
        <v>78.809098377071976</v>
      </c>
      <c r="N2334" s="105">
        <v>80.671219943615327</v>
      </c>
      <c r="O2334" s="105">
        <v>72.325921328758554</v>
      </c>
      <c r="P2334" s="105">
        <v>61.689669374474448</v>
      </c>
      <c r="Q2334" s="105">
        <v>73.482247595299341</v>
      </c>
      <c r="R2334" s="105">
        <v>94.111180276490657</v>
      </c>
      <c r="S2334" s="105">
        <v>0</v>
      </c>
      <c r="T2334" s="105">
        <v>86.333193903612766</v>
      </c>
      <c r="U2334" s="105">
        <v>86.333193903612781</v>
      </c>
    </row>
    <row r="2335" spans="1:21">
      <c r="A2335" s="54">
        <v>2333</v>
      </c>
      <c r="B2335" s="104">
        <v>5981</v>
      </c>
      <c r="C2335" s="104">
        <v>5981</v>
      </c>
      <c r="D2335" s="105">
        <v>21767</v>
      </c>
      <c r="E2335" s="105">
        <v>12159400000</v>
      </c>
      <c r="F2335" s="105">
        <v>0</v>
      </c>
      <c r="G2335" s="105">
        <v>2.1934585027366147</v>
      </c>
      <c r="H2335" s="105">
        <v>2.4516811675631858</v>
      </c>
      <c r="I2335" s="105">
        <v>2.2322914175703219</v>
      </c>
      <c r="J2335" s="105">
        <v>2.5381847565648723</v>
      </c>
      <c r="K2335" s="105">
        <v>2.8684200625112939</v>
      </c>
      <c r="L2335" s="105">
        <v>1.7436041091957466</v>
      </c>
      <c r="M2335" s="105">
        <v>1.4249898981175784</v>
      </c>
      <c r="N2335" s="105">
        <v>1.513152693267132</v>
      </c>
      <c r="O2335" s="105">
        <v>1.4790179951808644</v>
      </c>
      <c r="P2335" s="105">
        <v>1.4385996400021603</v>
      </c>
      <c r="Q2335" s="105">
        <v>1.6651888921776843</v>
      </c>
      <c r="R2335" s="105">
        <v>2.0653360083270207</v>
      </c>
      <c r="S2335" s="105">
        <v>0</v>
      </c>
      <c r="T2335" s="105">
        <v>1.9678270952678727</v>
      </c>
      <c r="U2335" s="105">
        <v>1.9678270952678734</v>
      </c>
    </row>
    <row r="2336" spans="1:21">
      <c r="A2336" s="54">
        <v>2334</v>
      </c>
      <c r="B2336" s="104">
        <v>6016</v>
      </c>
      <c r="C2336" s="104">
        <v>6016</v>
      </c>
      <c r="D2336" s="105">
        <v>1407.9999999999998</v>
      </c>
      <c r="E2336" s="105">
        <v>1077760000</v>
      </c>
      <c r="F2336" s="105">
        <v>0</v>
      </c>
      <c r="G2336" s="105">
        <v>31.372427578868262</v>
      </c>
      <c r="H2336" s="105">
        <v>32.198060126711603</v>
      </c>
      <c r="I2336" s="105">
        <v>27.392451566554445</v>
      </c>
      <c r="J2336" s="105">
        <v>27.80752528540857</v>
      </c>
      <c r="K2336" s="105">
        <v>16.624486914244855</v>
      </c>
      <c r="L2336" s="105">
        <v>19.787721317921473</v>
      </c>
      <c r="M2336" s="105">
        <v>25.704637521119789</v>
      </c>
      <c r="N2336" s="105">
        <v>29.970380112911926</v>
      </c>
      <c r="O2336" s="105">
        <v>31.306046066755155</v>
      </c>
      <c r="P2336" s="105">
        <v>45.315430689136399</v>
      </c>
      <c r="Q2336" s="105">
        <v>40.335872212424277</v>
      </c>
      <c r="R2336" s="105">
        <v>34.304430156332579</v>
      </c>
      <c r="S2336" s="105">
        <v>0</v>
      </c>
      <c r="T2336" s="105">
        <v>30.176622462365774</v>
      </c>
      <c r="U2336" s="105">
        <v>30.176622462365785</v>
      </c>
    </row>
    <row r="2337" spans="1:21">
      <c r="A2337" s="54">
        <v>2335</v>
      </c>
      <c r="B2337" s="104">
        <v>6017</v>
      </c>
      <c r="C2337" s="104">
        <v>6017</v>
      </c>
      <c r="D2337" s="105">
        <v>4696</v>
      </c>
      <c r="E2337" s="105">
        <v>2180880000</v>
      </c>
      <c r="F2337" s="105">
        <v>0</v>
      </c>
      <c r="G2337" s="105">
        <v>6.1357381872404515</v>
      </c>
      <c r="H2337" s="105">
        <v>8.0930515361842712</v>
      </c>
      <c r="I2337" s="105">
        <v>8.5616227916539032</v>
      </c>
      <c r="J2337" s="105">
        <v>10.335051521283651</v>
      </c>
      <c r="K2337" s="105">
        <v>9.1553687858091504</v>
      </c>
      <c r="L2337" s="105">
        <v>4.4490059287399149</v>
      </c>
      <c r="M2337" s="105">
        <v>2.9110800905610006</v>
      </c>
      <c r="N2337" s="105">
        <v>2.6811077676271253</v>
      </c>
      <c r="O2337" s="105">
        <v>2.7517118026106844</v>
      </c>
      <c r="P2337" s="105">
        <v>3.5171597184825965</v>
      </c>
      <c r="Q2337" s="105">
        <v>4.3303111142925284</v>
      </c>
      <c r="R2337" s="105">
        <v>5.1087075977661982</v>
      </c>
      <c r="S2337" s="105">
        <v>0</v>
      </c>
      <c r="T2337" s="105">
        <v>5.6691597368542901</v>
      </c>
      <c r="U2337" s="105">
        <v>5.6691597368542883</v>
      </c>
    </row>
    <row r="2338" spans="1:21">
      <c r="A2338" s="54">
        <v>2336</v>
      </c>
      <c r="B2338" s="104">
        <v>6022</v>
      </c>
      <c r="C2338" s="104">
        <v>6022</v>
      </c>
      <c r="D2338" s="105">
        <v>12591</v>
      </c>
      <c r="E2338" s="105">
        <v>5464880000</v>
      </c>
      <c r="F2338" s="105">
        <v>0</v>
      </c>
      <c r="G2338" s="105">
        <v>22.424366132071604</v>
      </c>
      <c r="H2338" s="105">
        <v>28.72256773089418</v>
      </c>
      <c r="I2338" s="105">
        <v>29.127110938371562</v>
      </c>
      <c r="J2338" s="105">
        <v>33.840407072035319</v>
      </c>
      <c r="K2338" s="105">
        <v>6.6078655652919043</v>
      </c>
      <c r="L2338" s="105">
        <v>0.86439828578949618</v>
      </c>
      <c r="M2338" s="105">
        <v>1.5219743143036577</v>
      </c>
      <c r="N2338" s="105">
        <v>1.8877454856760247</v>
      </c>
      <c r="O2338" s="105">
        <v>2.9571415661775413</v>
      </c>
      <c r="P2338" s="105">
        <v>8.5573261465972408</v>
      </c>
      <c r="Q2338" s="105">
        <v>14.529448781904318</v>
      </c>
      <c r="R2338" s="105">
        <v>18.630854744363798</v>
      </c>
      <c r="S2338" s="105">
        <v>0</v>
      </c>
      <c r="T2338" s="105">
        <v>14.139267230289718</v>
      </c>
      <c r="U2338" s="105">
        <v>14.13926723028972</v>
      </c>
    </row>
    <row r="2339" spans="1:21">
      <c r="A2339" s="54">
        <v>2337</v>
      </c>
      <c r="B2339" s="104">
        <v>6023</v>
      </c>
      <c r="C2339" s="104">
        <v>6023</v>
      </c>
      <c r="D2339" s="105">
        <v>9571</v>
      </c>
      <c r="E2339" s="105">
        <v>4412410000</v>
      </c>
      <c r="F2339" s="105">
        <v>0</v>
      </c>
      <c r="G2339" s="105">
        <v>16.772024519031817</v>
      </c>
      <c r="H2339" s="105">
        <v>21.716378567994955</v>
      </c>
      <c r="I2339" s="105">
        <v>22.513459129666682</v>
      </c>
      <c r="J2339" s="105">
        <v>26.644918384844875</v>
      </c>
      <c r="K2339" s="105">
        <v>8.4728104462848677</v>
      </c>
      <c r="L2339" s="105">
        <v>0.66635187039220067</v>
      </c>
      <c r="M2339" s="105">
        <v>1.1309464709264179</v>
      </c>
      <c r="N2339" s="105">
        <v>1.3164612224044596</v>
      </c>
      <c r="O2339" s="105">
        <v>2.2316004791360853</v>
      </c>
      <c r="P2339" s="105">
        <v>5.7346710308086566</v>
      </c>
      <c r="Q2339" s="105">
        <v>10.378269315643998</v>
      </c>
      <c r="R2339" s="105">
        <v>13.786911898213312</v>
      </c>
      <c r="S2339" s="105">
        <v>0</v>
      </c>
      <c r="T2339" s="105">
        <v>10.947066944612359</v>
      </c>
      <c r="U2339" s="105">
        <v>10.947066944612361</v>
      </c>
    </row>
    <row r="2340" spans="1:21">
      <c r="A2340" s="54">
        <v>2338</v>
      </c>
      <c r="B2340" s="104">
        <v>6024</v>
      </c>
      <c r="C2340" s="104">
        <v>6024</v>
      </c>
      <c r="D2340" s="105">
        <v>138.99999999999997</v>
      </c>
      <c r="E2340" s="105">
        <v>1077760000</v>
      </c>
      <c r="F2340" s="105">
        <v>0</v>
      </c>
      <c r="G2340" s="105">
        <v>100</v>
      </c>
      <c r="H2340" s="105">
        <v>100</v>
      </c>
      <c r="I2340" s="105">
        <v>100</v>
      </c>
      <c r="J2340" s="105">
        <v>100</v>
      </c>
      <c r="K2340" s="105">
        <v>100</v>
      </c>
      <c r="L2340" s="105">
        <v>100</v>
      </c>
      <c r="M2340" s="105">
        <v>100</v>
      </c>
      <c r="N2340" s="105">
        <v>100</v>
      </c>
      <c r="O2340" s="105">
        <v>100</v>
      </c>
      <c r="P2340" s="105">
        <v>100</v>
      </c>
      <c r="Q2340" s="105">
        <v>100</v>
      </c>
      <c r="R2340" s="105">
        <v>100</v>
      </c>
      <c r="S2340" s="105">
        <v>0</v>
      </c>
      <c r="T2340" s="105">
        <v>100</v>
      </c>
      <c r="U2340" s="105">
        <v>100.00000000000006</v>
      </c>
    </row>
    <row r="2341" spans="1:21">
      <c r="A2341" s="54">
        <v>2339</v>
      </c>
      <c r="B2341" s="104">
        <v>6025</v>
      </c>
      <c r="C2341" s="104">
        <v>6025</v>
      </c>
      <c r="D2341" s="105">
        <v>0</v>
      </c>
      <c r="E2341" s="105">
        <v>1077760000</v>
      </c>
      <c r="F2341" s="105">
        <v>0</v>
      </c>
      <c r="G2341" s="105">
        <v>100</v>
      </c>
      <c r="H2341" s="105">
        <v>100</v>
      </c>
      <c r="I2341" s="105">
        <v>100</v>
      </c>
      <c r="J2341" s="105">
        <v>100</v>
      </c>
      <c r="K2341" s="105">
        <v>100</v>
      </c>
      <c r="L2341" s="105">
        <v>100</v>
      </c>
      <c r="M2341" s="105">
        <v>100</v>
      </c>
      <c r="N2341" s="105">
        <v>100</v>
      </c>
      <c r="O2341" s="105">
        <v>100</v>
      </c>
      <c r="P2341" s="105">
        <v>100</v>
      </c>
      <c r="Q2341" s="105">
        <v>100</v>
      </c>
      <c r="R2341" s="105">
        <v>100</v>
      </c>
      <c r="S2341" s="105">
        <v>0</v>
      </c>
      <c r="T2341" s="105">
        <v>0</v>
      </c>
      <c r="U2341" s="105">
        <v>0</v>
      </c>
    </row>
    <row r="2342" spans="1:21">
      <c r="A2342" s="54">
        <v>2340</v>
      </c>
      <c r="B2342" s="104">
        <v>6026</v>
      </c>
      <c r="C2342" s="104">
        <v>6026</v>
      </c>
      <c r="D2342" s="105">
        <v>0</v>
      </c>
      <c r="E2342" s="105">
        <v>1077760000</v>
      </c>
      <c r="F2342" s="105">
        <v>0</v>
      </c>
      <c r="G2342" s="105">
        <v>100</v>
      </c>
      <c r="H2342" s="105">
        <v>100</v>
      </c>
      <c r="I2342" s="105">
        <v>100</v>
      </c>
      <c r="J2342" s="105">
        <v>100</v>
      </c>
      <c r="K2342" s="105">
        <v>100</v>
      </c>
      <c r="L2342" s="105">
        <v>100</v>
      </c>
      <c r="M2342" s="105">
        <v>100</v>
      </c>
      <c r="N2342" s="105">
        <v>100</v>
      </c>
      <c r="O2342" s="105">
        <v>100</v>
      </c>
      <c r="P2342" s="105">
        <v>100</v>
      </c>
      <c r="Q2342" s="105">
        <v>100</v>
      </c>
      <c r="R2342" s="105">
        <v>100</v>
      </c>
      <c r="S2342" s="105">
        <v>0</v>
      </c>
      <c r="T2342" s="105">
        <v>0</v>
      </c>
      <c r="U2342" s="105">
        <v>0</v>
      </c>
    </row>
    <row r="2343" spans="1:21">
      <c r="A2343" s="54">
        <v>2341</v>
      </c>
      <c r="B2343" s="104">
        <v>6027</v>
      </c>
      <c r="C2343" s="104">
        <v>6027</v>
      </c>
      <c r="D2343" s="105">
        <v>0</v>
      </c>
      <c r="E2343" s="105">
        <v>1077760000</v>
      </c>
      <c r="F2343" s="105">
        <v>0</v>
      </c>
      <c r="G2343" s="105">
        <v>100</v>
      </c>
      <c r="H2343" s="105">
        <v>100</v>
      </c>
      <c r="I2343" s="105">
        <v>100</v>
      </c>
      <c r="J2343" s="105">
        <v>100</v>
      </c>
      <c r="K2343" s="105">
        <v>100</v>
      </c>
      <c r="L2343" s="105">
        <v>100</v>
      </c>
      <c r="M2343" s="105">
        <v>100</v>
      </c>
      <c r="N2343" s="105">
        <v>100</v>
      </c>
      <c r="O2343" s="105">
        <v>100</v>
      </c>
      <c r="P2343" s="105">
        <v>100</v>
      </c>
      <c r="Q2343" s="105">
        <v>100</v>
      </c>
      <c r="R2343" s="105">
        <v>100</v>
      </c>
      <c r="S2343" s="105">
        <v>0</v>
      </c>
      <c r="T2343" s="105">
        <v>0</v>
      </c>
      <c r="U2343" s="105">
        <v>0</v>
      </c>
    </row>
    <row r="2344" spans="1:21">
      <c r="A2344" s="54">
        <v>2342</v>
      </c>
      <c r="B2344" s="104">
        <v>6028</v>
      </c>
      <c r="C2344" s="104">
        <v>6028</v>
      </c>
      <c r="D2344" s="105">
        <v>0</v>
      </c>
      <c r="E2344" s="105">
        <v>1077760000</v>
      </c>
      <c r="F2344" s="105">
        <v>0</v>
      </c>
      <c r="G2344" s="105">
        <v>100</v>
      </c>
      <c r="H2344" s="105">
        <v>100</v>
      </c>
      <c r="I2344" s="105">
        <v>100</v>
      </c>
      <c r="J2344" s="105">
        <v>100</v>
      </c>
      <c r="K2344" s="105">
        <v>77.114570332529254</v>
      </c>
      <c r="L2344" s="105">
        <v>61.691131167637529</v>
      </c>
      <c r="M2344" s="105">
        <v>67.474570301120906</v>
      </c>
      <c r="N2344" s="105">
        <v>68.641785985705582</v>
      </c>
      <c r="O2344" s="105">
        <v>66.406761962351553</v>
      </c>
      <c r="P2344" s="105">
        <v>100</v>
      </c>
      <c r="Q2344" s="105">
        <v>100</v>
      </c>
      <c r="R2344" s="105">
        <v>100</v>
      </c>
      <c r="S2344" s="105">
        <v>0</v>
      </c>
      <c r="T2344" s="105">
        <v>0</v>
      </c>
      <c r="U2344" s="105">
        <v>0</v>
      </c>
    </row>
    <row r="2345" spans="1:21">
      <c r="A2345" s="54">
        <v>2343</v>
      </c>
      <c r="B2345" s="104">
        <v>6029</v>
      </c>
      <c r="C2345" s="104">
        <v>6029</v>
      </c>
      <c r="D2345" s="105">
        <v>0</v>
      </c>
      <c r="E2345" s="105">
        <v>1077760000</v>
      </c>
      <c r="F2345" s="105">
        <v>1</v>
      </c>
      <c r="G2345" s="105">
        <v>0</v>
      </c>
      <c r="H2345" s="105">
        <v>0</v>
      </c>
      <c r="I2345" s="105">
        <v>0</v>
      </c>
      <c r="J2345" s="105">
        <v>0</v>
      </c>
      <c r="K2345" s="105">
        <v>0</v>
      </c>
      <c r="L2345" s="105">
        <v>0</v>
      </c>
      <c r="M2345" s="105">
        <v>0</v>
      </c>
      <c r="N2345" s="105">
        <v>0</v>
      </c>
      <c r="O2345" s="105">
        <v>0</v>
      </c>
      <c r="P2345" s="105">
        <v>0</v>
      </c>
      <c r="Q2345" s="105">
        <v>0</v>
      </c>
      <c r="R2345" s="105">
        <v>0</v>
      </c>
      <c r="S2345" s="105">
        <v>0</v>
      </c>
      <c r="T2345" s="105">
        <v>0</v>
      </c>
      <c r="U2345" s="105">
        <v>0</v>
      </c>
    </row>
    <row r="2346" spans="1:21">
      <c r="A2346" s="54">
        <v>2344</v>
      </c>
      <c r="B2346" s="104">
        <v>6030</v>
      </c>
      <c r="C2346" s="104">
        <v>6030</v>
      </c>
      <c r="D2346" s="105">
        <v>0</v>
      </c>
      <c r="E2346" s="105">
        <v>1077760000</v>
      </c>
      <c r="F2346" s="105">
        <v>1</v>
      </c>
      <c r="G2346" s="105">
        <v>-99999</v>
      </c>
      <c r="H2346" s="105">
        <v>-99999</v>
      </c>
      <c r="I2346" s="105">
        <v>-99999</v>
      </c>
      <c r="J2346" s="105">
        <v>-99999</v>
      </c>
      <c r="K2346" s="105">
        <v>-99999</v>
      </c>
      <c r="L2346" s="105">
        <v>-99999</v>
      </c>
      <c r="M2346" s="105">
        <v>-99999</v>
      </c>
      <c r="N2346" s="105">
        <v>-99999</v>
      </c>
      <c r="O2346" s="105">
        <v>-99999</v>
      </c>
      <c r="P2346" s="105">
        <v>-99999</v>
      </c>
      <c r="Q2346" s="105">
        <v>-99999</v>
      </c>
      <c r="R2346" s="105">
        <v>-99999</v>
      </c>
      <c r="S2346" s="105">
        <v>0</v>
      </c>
      <c r="T2346" s="105">
        <v>0</v>
      </c>
      <c r="U2346" s="105">
        <v>0</v>
      </c>
    </row>
    <row r="2347" spans="1:21">
      <c r="A2347" s="54">
        <v>2345</v>
      </c>
      <c r="B2347" s="104">
        <v>6031</v>
      </c>
      <c r="C2347" s="104">
        <v>6031</v>
      </c>
      <c r="D2347" s="105">
        <v>26.000000000000004</v>
      </c>
      <c r="E2347" s="105">
        <v>1077760000</v>
      </c>
      <c r="F2347" s="105">
        <v>1</v>
      </c>
      <c r="G2347" s="105">
        <v>87.388953030228009</v>
      </c>
      <c r="H2347" s="105">
        <v>89.520390884523863</v>
      </c>
      <c r="I2347" s="105">
        <v>76.465333911908871</v>
      </c>
      <c r="J2347" s="105">
        <v>76.465333974648672</v>
      </c>
      <c r="K2347" s="105">
        <v>44.626665845664284</v>
      </c>
      <c r="L2347" s="105">
        <v>55.196097856157841</v>
      </c>
      <c r="M2347" s="105">
        <v>73.37398823142253</v>
      </c>
      <c r="N2347" s="105">
        <v>89.963892465453782</v>
      </c>
      <c r="O2347" s="105">
        <v>95.338857778313979</v>
      </c>
      <c r="P2347" s="105">
        <v>100</v>
      </c>
      <c r="Q2347" s="105">
        <v>100</v>
      </c>
      <c r="R2347" s="105">
        <v>100</v>
      </c>
      <c r="S2347" s="105">
        <v>0</v>
      </c>
      <c r="T2347" s="105">
        <v>0</v>
      </c>
      <c r="U2347" s="105">
        <v>0</v>
      </c>
    </row>
    <row r="2348" spans="1:21">
      <c r="A2348" s="54">
        <v>2346</v>
      </c>
      <c r="B2348" s="104">
        <v>6032</v>
      </c>
      <c r="C2348" s="104">
        <v>6032</v>
      </c>
      <c r="D2348" s="105">
        <v>0</v>
      </c>
      <c r="E2348" s="105">
        <v>1077760000</v>
      </c>
      <c r="F2348" s="105">
        <v>1</v>
      </c>
      <c r="G2348" s="105">
        <v>0</v>
      </c>
      <c r="H2348" s="105">
        <v>0</v>
      </c>
      <c r="I2348" s="105">
        <v>0</v>
      </c>
      <c r="J2348" s="105">
        <v>0</v>
      </c>
      <c r="K2348" s="105">
        <v>0</v>
      </c>
      <c r="L2348" s="105">
        <v>0</v>
      </c>
      <c r="M2348" s="105">
        <v>0</v>
      </c>
      <c r="N2348" s="105">
        <v>0</v>
      </c>
      <c r="O2348" s="105">
        <v>0</v>
      </c>
      <c r="P2348" s="105">
        <v>0</v>
      </c>
      <c r="Q2348" s="105">
        <v>0</v>
      </c>
      <c r="R2348" s="105">
        <v>0</v>
      </c>
      <c r="S2348" s="105">
        <v>0</v>
      </c>
      <c r="T2348" s="105">
        <v>0</v>
      </c>
      <c r="U2348" s="105">
        <v>0</v>
      </c>
    </row>
    <row r="2349" spans="1:21">
      <c r="A2349" s="54">
        <v>2347</v>
      </c>
      <c r="B2349" s="104">
        <v>6033</v>
      </c>
      <c r="C2349" s="104">
        <v>6033</v>
      </c>
      <c r="D2349" s="105">
        <v>0</v>
      </c>
      <c r="E2349" s="105">
        <v>1077760000</v>
      </c>
      <c r="F2349" s="105">
        <v>1</v>
      </c>
      <c r="G2349" s="105">
        <v>100</v>
      </c>
      <c r="H2349" s="105">
        <v>100</v>
      </c>
      <c r="I2349" s="105">
        <v>100</v>
      </c>
      <c r="J2349" s="105">
        <v>100</v>
      </c>
      <c r="K2349" s="105">
        <v>100</v>
      </c>
      <c r="L2349" s="105">
        <v>100</v>
      </c>
      <c r="M2349" s="105">
        <v>100</v>
      </c>
      <c r="N2349" s="105">
        <v>100</v>
      </c>
      <c r="O2349" s="105">
        <v>100</v>
      </c>
      <c r="P2349" s="105">
        <v>100</v>
      </c>
      <c r="Q2349" s="105">
        <v>100</v>
      </c>
      <c r="R2349" s="105">
        <v>100</v>
      </c>
      <c r="S2349" s="105">
        <v>0</v>
      </c>
      <c r="T2349" s="105">
        <v>0</v>
      </c>
      <c r="U2349" s="105">
        <v>0</v>
      </c>
    </row>
    <row r="2350" spans="1:21">
      <c r="A2350" s="54">
        <v>2348</v>
      </c>
      <c r="B2350" s="104">
        <v>6034</v>
      </c>
      <c r="C2350" s="104">
        <v>6034</v>
      </c>
      <c r="D2350" s="105">
        <v>0</v>
      </c>
      <c r="E2350" s="105">
        <v>1077760000</v>
      </c>
      <c r="F2350" s="105">
        <v>0</v>
      </c>
      <c r="G2350" s="105">
        <v>100</v>
      </c>
      <c r="H2350" s="105">
        <v>100</v>
      </c>
      <c r="I2350" s="105">
        <v>100</v>
      </c>
      <c r="J2350" s="105">
        <v>100</v>
      </c>
      <c r="K2350" s="105">
        <v>100</v>
      </c>
      <c r="L2350" s="105">
        <v>100</v>
      </c>
      <c r="M2350" s="105">
        <v>100</v>
      </c>
      <c r="N2350" s="105">
        <v>100</v>
      </c>
      <c r="O2350" s="105">
        <v>100</v>
      </c>
      <c r="P2350" s="105">
        <v>100</v>
      </c>
      <c r="Q2350" s="105">
        <v>100</v>
      </c>
      <c r="R2350" s="105">
        <v>100</v>
      </c>
      <c r="S2350" s="105">
        <v>0</v>
      </c>
      <c r="T2350" s="105">
        <v>0</v>
      </c>
      <c r="U2350" s="105">
        <v>0</v>
      </c>
    </row>
    <row r="2351" spans="1:21">
      <c r="A2351" s="54">
        <v>2349</v>
      </c>
      <c r="B2351" s="104">
        <v>6035</v>
      </c>
      <c r="C2351" s="104">
        <v>6035</v>
      </c>
      <c r="D2351" s="105">
        <v>0</v>
      </c>
      <c r="E2351" s="105">
        <v>1077760000</v>
      </c>
      <c r="F2351" s="105">
        <v>0</v>
      </c>
      <c r="G2351" s="105">
        <v>100</v>
      </c>
      <c r="H2351" s="105">
        <v>100</v>
      </c>
      <c r="I2351" s="105">
        <v>100</v>
      </c>
      <c r="J2351" s="105">
        <v>100</v>
      </c>
      <c r="K2351" s="105">
        <v>100</v>
      </c>
      <c r="L2351" s="105">
        <v>100</v>
      </c>
      <c r="M2351" s="105">
        <v>100</v>
      </c>
      <c r="N2351" s="105">
        <v>100</v>
      </c>
      <c r="O2351" s="105">
        <v>100</v>
      </c>
      <c r="P2351" s="105">
        <v>100</v>
      </c>
      <c r="Q2351" s="105">
        <v>100</v>
      </c>
      <c r="R2351" s="105">
        <v>100</v>
      </c>
      <c r="S2351" s="105">
        <v>0</v>
      </c>
      <c r="T2351" s="105">
        <v>0</v>
      </c>
      <c r="U2351" s="105">
        <v>0</v>
      </c>
    </row>
    <row r="2352" spans="1:21">
      <c r="A2352" s="54">
        <v>2350</v>
      </c>
      <c r="B2352" s="104">
        <v>6036</v>
      </c>
      <c r="C2352" s="104">
        <v>6036</v>
      </c>
      <c r="D2352" s="105">
        <v>0</v>
      </c>
      <c r="E2352" s="105">
        <v>1077760000</v>
      </c>
      <c r="F2352" s="105">
        <v>0</v>
      </c>
      <c r="G2352" s="105">
        <v>100</v>
      </c>
      <c r="H2352" s="105">
        <v>100</v>
      </c>
      <c r="I2352" s="105">
        <v>100</v>
      </c>
      <c r="J2352" s="105">
        <v>100</v>
      </c>
      <c r="K2352" s="105">
        <v>100</v>
      </c>
      <c r="L2352" s="105">
        <v>100</v>
      </c>
      <c r="M2352" s="105">
        <v>100</v>
      </c>
      <c r="N2352" s="105">
        <v>100</v>
      </c>
      <c r="O2352" s="105">
        <v>100</v>
      </c>
      <c r="P2352" s="105">
        <v>100</v>
      </c>
      <c r="Q2352" s="105">
        <v>100</v>
      </c>
      <c r="R2352" s="105">
        <v>100</v>
      </c>
      <c r="S2352" s="105">
        <v>0</v>
      </c>
      <c r="T2352" s="105">
        <v>0</v>
      </c>
      <c r="U2352" s="105">
        <v>0</v>
      </c>
    </row>
    <row r="2353" spans="1:21">
      <c r="A2353" s="54">
        <v>2351</v>
      </c>
      <c r="B2353" s="104">
        <v>6037</v>
      </c>
      <c r="C2353" s="104">
        <v>6037</v>
      </c>
      <c r="D2353" s="105">
        <v>7661.0000000000009</v>
      </c>
      <c r="E2353" s="105">
        <v>15721400000</v>
      </c>
      <c r="F2353" s="105">
        <v>0</v>
      </c>
      <c r="G2353" s="105">
        <v>3.6741741438999624</v>
      </c>
      <c r="H2353" s="105">
        <v>4.221024899519719</v>
      </c>
      <c r="I2353" s="105">
        <v>3.9580222033358559</v>
      </c>
      <c r="J2353" s="105">
        <v>4.2884655561929268</v>
      </c>
      <c r="K2353" s="105">
        <v>3.6517065088267437</v>
      </c>
      <c r="L2353" s="105">
        <v>3.0230736271587393</v>
      </c>
      <c r="M2353" s="105">
        <v>3.6145713875980761</v>
      </c>
      <c r="N2353" s="105">
        <v>3.7819286930713467</v>
      </c>
      <c r="O2353" s="105">
        <v>3.7401364674625635</v>
      </c>
      <c r="P2353" s="105">
        <v>3.5498914935068302</v>
      </c>
      <c r="Q2353" s="105">
        <v>3.6158991597510504</v>
      </c>
      <c r="R2353" s="105">
        <v>3.6398686046039872</v>
      </c>
      <c r="S2353" s="105">
        <v>0</v>
      </c>
      <c r="T2353" s="105">
        <v>3.7298968954106506</v>
      </c>
      <c r="U2353" s="105">
        <v>3.7298968954106497</v>
      </c>
    </row>
    <row r="2354" spans="1:21">
      <c r="A2354" s="54">
        <v>2352</v>
      </c>
      <c r="B2354" s="104">
        <v>6038</v>
      </c>
      <c r="C2354" s="104">
        <v>6038</v>
      </c>
      <c r="D2354" s="105">
        <v>0</v>
      </c>
      <c r="E2354" s="105">
        <v>1077760000</v>
      </c>
      <c r="F2354" s="105">
        <v>0</v>
      </c>
      <c r="G2354" s="105">
        <v>100</v>
      </c>
      <c r="H2354" s="105">
        <v>100</v>
      </c>
      <c r="I2354" s="105">
        <v>100</v>
      </c>
      <c r="J2354" s="105">
        <v>100</v>
      </c>
      <c r="K2354" s="105">
        <v>100</v>
      </c>
      <c r="L2354" s="105">
        <v>100</v>
      </c>
      <c r="M2354" s="105">
        <v>100</v>
      </c>
      <c r="N2354" s="105">
        <v>100</v>
      </c>
      <c r="O2354" s="105">
        <v>100</v>
      </c>
      <c r="P2354" s="105">
        <v>100</v>
      </c>
      <c r="Q2354" s="105">
        <v>100</v>
      </c>
      <c r="R2354" s="105">
        <v>100</v>
      </c>
      <c r="S2354" s="105">
        <v>0</v>
      </c>
      <c r="T2354" s="105">
        <v>0</v>
      </c>
      <c r="U2354" s="105">
        <v>0</v>
      </c>
    </row>
    <row r="2355" spans="1:21">
      <c r="A2355" s="54">
        <v>2353</v>
      </c>
      <c r="B2355" s="104">
        <v>6039</v>
      </c>
      <c r="C2355" s="104">
        <v>6039</v>
      </c>
      <c r="D2355" s="105">
        <v>0</v>
      </c>
      <c r="E2355" s="105">
        <v>1077760000</v>
      </c>
      <c r="F2355" s="105">
        <v>0</v>
      </c>
      <c r="G2355" s="105">
        <v>65.544240492543338</v>
      </c>
      <c r="H2355" s="105">
        <v>66.735953956044142</v>
      </c>
      <c r="I2355" s="105">
        <v>55.613294963370116</v>
      </c>
      <c r="J2355" s="105">
        <v>53.97760981738864</v>
      </c>
      <c r="K2355" s="105">
        <v>53.977964778784269</v>
      </c>
      <c r="L2355" s="105">
        <v>66.735953956044142</v>
      </c>
      <c r="M2355" s="105">
        <v>85.359941106568073</v>
      </c>
      <c r="N2355" s="105">
        <v>100</v>
      </c>
      <c r="O2355" s="105">
        <v>100</v>
      </c>
      <c r="P2355" s="105">
        <v>100</v>
      </c>
      <c r="Q2355" s="105">
        <v>91.761936689560699</v>
      </c>
      <c r="R2355" s="105">
        <v>78.095265267711227</v>
      </c>
      <c r="S2355" s="105">
        <v>0</v>
      </c>
      <c r="T2355" s="105">
        <v>0</v>
      </c>
      <c r="U2355" s="105">
        <v>0</v>
      </c>
    </row>
    <row r="2356" spans="1:21">
      <c r="A2356" s="54">
        <v>2354</v>
      </c>
      <c r="B2356" s="104">
        <v>6040</v>
      </c>
      <c r="C2356" s="104">
        <v>6040</v>
      </c>
      <c r="D2356" s="105">
        <v>0</v>
      </c>
      <c r="E2356" s="105">
        <v>1077760000</v>
      </c>
      <c r="F2356" s="105">
        <v>0</v>
      </c>
      <c r="G2356" s="105">
        <v>72.33023214694488</v>
      </c>
      <c r="H2356" s="105">
        <v>100</v>
      </c>
      <c r="I2356" s="105">
        <v>76.274190596008424</v>
      </c>
      <c r="J2356" s="105">
        <v>100</v>
      </c>
      <c r="K2356" s="105">
        <v>100</v>
      </c>
      <c r="L2356" s="105">
        <v>74.912328619722473</v>
      </c>
      <c r="M2356" s="105">
        <v>95.34303536496229</v>
      </c>
      <c r="N2356" s="105">
        <v>100</v>
      </c>
      <c r="O2356" s="105">
        <v>100</v>
      </c>
      <c r="P2356" s="105">
        <v>100</v>
      </c>
      <c r="Q2356" s="105">
        <v>100</v>
      </c>
      <c r="R2356" s="105">
        <v>100</v>
      </c>
      <c r="S2356" s="105">
        <v>0</v>
      </c>
      <c r="T2356" s="105">
        <v>0</v>
      </c>
      <c r="U2356" s="105">
        <v>0</v>
      </c>
    </row>
    <row r="2357" spans="1:21">
      <c r="A2357" s="54">
        <v>2355</v>
      </c>
      <c r="B2357" s="104">
        <v>6041</v>
      </c>
      <c r="C2357" s="104">
        <v>6041</v>
      </c>
      <c r="D2357" s="105">
        <v>5838.9999999999991</v>
      </c>
      <c r="E2357" s="105">
        <v>68833300000</v>
      </c>
      <c r="F2357" s="105">
        <v>0</v>
      </c>
      <c r="G2357" s="105">
        <v>4.4591032556428924</v>
      </c>
      <c r="H2357" s="105">
        <v>5.2185307640004313</v>
      </c>
      <c r="I2357" s="105">
        <v>5.0632737972694404</v>
      </c>
      <c r="J2357" s="105">
        <v>5.7950607789811519</v>
      </c>
      <c r="K2357" s="105">
        <v>4.3385577252290242</v>
      </c>
      <c r="L2357" s="105">
        <v>2.4858679540103128</v>
      </c>
      <c r="M2357" s="105">
        <v>3.1878805759870934</v>
      </c>
      <c r="N2357" s="105">
        <v>3.2929658321151924</v>
      </c>
      <c r="O2357" s="105">
        <v>3.4708980217056555</v>
      </c>
      <c r="P2357" s="105">
        <v>3.771163756414722</v>
      </c>
      <c r="Q2357" s="105">
        <v>4.1189648808995321</v>
      </c>
      <c r="R2357" s="105">
        <v>4.2046827738204078</v>
      </c>
      <c r="S2357" s="105">
        <v>0</v>
      </c>
      <c r="T2357" s="105">
        <v>4.1172458430063221</v>
      </c>
      <c r="U2357" s="105">
        <v>4.1172458430063221</v>
      </c>
    </row>
    <row r="2358" spans="1:21">
      <c r="A2358" s="54">
        <v>2356</v>
      </c>
      <c r="B2358" s="104">
        <v>6045</v>
      </c>
      <c r="C2358" s="104">
        <v>6045</v>
      </c>
      <c r="D2358" s="105">
        <v>0</v>
      </c>
      <c r="E2358" s="105">
        <v>25150900000</v>
      </c>
      <c r="F2358" s="105">
        <v>0</v>
      </c>
      <c r="G2358" s="105">
        <v>4.9226505505365354</v>
      </c>
      <c r="H2358" s="105">
        <v>6.3043461259451874</v>
      </c>
      <c r="I2358" s="105">
        <v>6.6407811990710535</v>
      </c>
      <c r="J2358" s="105">
        <v>8.2431767731634444</v>
      </c>
      <c r="K2358" s="105">
        <v>5.1779439512527867</v>
      </c>
      <c r="L2358" s="105">
        <v>1.8959520308783919</v>
      </c>
      <c r="M2358" s="105">
        <v>2.5428294499316078</v>
      </c>
      <c r="N2358" s="105">
        <v>2.41274907703363</v>
      </c>
      <c r="O2358" s="105">
        <v>2.5265314164640018</v>
      </c>
      <c r="P2358" s="105">
        <v>3.03631356554297</v>
      </c>
      <c r="Q2358" s="105">
        <v>3.7641001777790399</v>
      </c>
      <c r="R2358" s="105">
        <v>4.2457332998329864</v>
      </c>
      <c r="S2358" s="105">
        <v>0</v>
      </c>
      <c r="T2358" s="105">
        <v>0</v>
      </c>
      <c r="U2358" s="105">
        <v>0</v>
      </c>
    </row>
    <row r="2359" spans="1:21">
      <c r="A2359" s="54">
        <v>2357</v>
      </c>
      <c r="B2359" s="104">
        <v>6046</v>
      </c>
      <c r="C2359" s="104">
        <v>6046</v>
      </c>
      <c r="D2359" s="105">
        <v>0</v>
      </c>
      <c r="E2359" s="105">
        <v>1077760000</v>
      </c>
      <c r="F2359" s="105">
        <v>0</v>
      </c>
      <c r="G2359" s="105">
        <v>100</v>
      </c>
      <c r="H2359" s="105">
        <v>100</v>
      </c>
      <c r="I2359" s="105">
        <v>100</v>
      </c>
      <c r="J2359" s="105">
        <v>100</v>
      </c>
      <c r="K2359" s="105">
        <v>15.586778200709666</v>
      </c>
      <c r="L2359" s="105">
        <v>7.0150450157179804</v>
      </c>
      <c r="M2359" s="105">
        <v>10.279719017877998</v>
      </c>
      <c r="N2359" s="105">
        <v>11.129860473901907</v>
      </c>
      <c r="O2359" s="105">
        <v>14.732556638406651</v>
      </c>
      <c r="P2359" s="105">
        <v>37.076022199709996</v>
      </c>
      <c r="Q2359" s="105">
        <v>79.794361405519197</v>
      </c>
      <c r="R2359" s="105">
        <v>100</v>
      </c>
      <c r="S2359" s="105">
        <v>0</v>
      </c>
      <c r="T2359" s="105">
        <v>0</v>
      </c>
      <c r="U2359" s="105">
        <v>0</v>
      </c>
    </row>
    <row r="2360" spans="1:21">
      <c r="A2360" s="54">
        <v>2358</v>
      </c>
      <c r="B2360" s="104">
        <v>6047</v>
      </c>
      <c r="C2360" s="104">
        <v>6047</v>
      </c>
      <c r="D2360" s="105">
        <v>0</v>
      </c>
      <c r="E2360" s="105">
        <v>1077760000</v>
      </c>
      <c r="F2360" s="105">
        <v>0</v>
      </c>
      <c r="G2360" s="105">
        <v>100</v>
      </c>
      <c r="H2360" s="105">
        <v>100</v>
      </c>
      <c r="I2360" s="105">
        <v>100</v>
      </c>
      <c r="J2360" s="105">
        <v>100</v>
      </c>
      <c r="K2360" s="105">
        <v>100</v>
      </c>
      <c r="L2360" s="105">
        <v>100</v>
      </c>
      <c r="M2360" s="105">
        <v>100</v>
      </c>
      <c r="N2360" s="105">
        <v>100</v>
      </c>
      <c r="O2360" s="105">
        <v>100</v>
      </c>
      <c r="P2360" s="105">
        <v>100</v>
      </c>
      <c r="Q2360" s="105">
        <v>100</v>
      </c>
      <c r="R2360" s="105">
        <v>100</v>
      </c>
      <c r="S2360" s="105">
        <v>0</v>
      </c>
      <c r="T2360" s="105">
        <v>0</v>
      </c>
      <c r="U2360" s="105">
        <v>0</v>
      </c>
    </row>
    <row r="2361" spans="1:21">
      <c r="A2361" s="54">
        <v>2359</v>
      </c>
      <c r="B2361" s="104">
        <v>6048</v>
      </c>
      <c r="C2361" s="104">
        <v>6048</v>
      </c>
      <c r="D2361" s="105">
        <v>0</v>
      </c>
      <c r="E2361" s="105">
        <v>1077760000</v>
      </c>
      <c r="F2361" s="105">
        <v>0</v>
      </c>
      <c r="G2361" s="105">
        <v>6.6206840766972395</v>
      </c>
      <c r="H2361" s="105">
        <v>7.8673643917562615</v>
      </c>
      <c r="I2361" s="105">
        <v>8.3800965810666241</v>
      </c>
      <c r="J2361" s="105">
        <v>9.5337202662524234</v>
      </c>
      <c r="K2361" s="105">
        <v>5.6384702752627334</v>
      </c>
      <c r="L2361" s="105">
        <v>3.3083596784508171</v>
      </c>
      <c r="M2361" s="105">
        <v>3.0007153592815716</v>
      </c>
      <c r="N2361" s="105">
        <v>3.438213285924907</v>
      </c>
      <c r="O2361" s="105">
        <v>3.5944315504799218</v>
      </c>
      <c r="P2361" s="105">
        <v>4.0756423213797675</v>
      </c>
      <c r="Q2361" s="105">
        <v>4.6735122980380828</v>
      </c>
      <c r="R2361" s="105">
        <v>5.550902078560342</v>
      </c>
      <c r="S2361" s="105">
        <v>0</v>
      </c>
      <c r="T2361" s="105">
        <v>0</v>
      </c>
      <c r="U2361" s="105">
        <v>0</v>
      </c>
    </row>
    <row r="2362" spans="1:21">
      <c r="A2362" s="54">
        <v>2360</v>
      </c>
      <c r="B2362" s="104">
        <v>6049</v>
      </c>
      <c r="C2362" s="104">
        <v>6049</v>
      </c>
      <c r="D2362" s="105">
        <v>644</v>
      </c>
      <c r="E2362" s="105">
        <v>1077760000</v>
      </c>
      <c r="F2362" s="105">
        <v>0</v>
      </c>
      <c r="G2362" s="105">
        <v>24.970089106603272</v>
      </c>
      <c r="H2362" s="105">
        <v>30.086713247501748</v>
      </c>
      <c r="I2362" s="105">
        <v>29.6017927193048</v>
      </c>
      <c r="J2362" s="105">
        <v>33.369293610852694</v>
      </c>
      <c r="K2362" s="105">
        <v>19.742396726948638</v>
      </c>
      <c r="L2362" s="105">
        <v>12.559871016656606</v>
      </c>
      <c r="M2362" s="105">
        <v>12.021998656069529</v>
      </c>
      <c r="N2362" s="105">
        <v>13.085987398610415</v>
      </c>
      <c r="O2362" s="105">
        <v>13.579777352447941</v>
      </c>
      <c r="P2362" s="105">
        <v>21.094730699166728</v>
      </c>
      <c r="Q2362" s="105">
        <v>21.979170869085234</v>
      </c>
      <c r="R2362" s="105">
        <v>23.085221502603144</v>
      </c>
      <c r="S2362" s="105">
        <v>0</v>
      </c>
      <c r="T2362" s="105">
        <v>21.264753575487564</v>
      </c>
      <c r="U2362" s="105">
        <v>21.264753575487561</v>
      </c>
    </row>
    <row r="2363" spans="1:21">
      <c r="A2363" s="54">
        <v>2361</v>
      </c>
      <c r="B2363" s="104">
        <v>6050</v>
      </c>
      <c r="C2363" s="104">
        <v>6050</v>
      </c>
      <c r="D2363" s="105">
        <v>0</v>
      </c>
      <c r="E2363" s="105">
        <v>1077760000</v>
      </c>
      <c r="F2363" s="105">
        <v>0</v>
      </c>
      <c r="G2363" s="105">
        <v>100</v>
      </c>
      <c r="H2363" s="105">
        <v>100</v>
      </c>
      <c r="I2363" s="105">
        <v>100</v>
      </c>
      <c r="J2363" s="105">
        <v>100</v>
      </c>
      <c r="K2363" s="105">
        <v>32.971374531110293</v>
      </c>
      <c r="L2363" s="105">
        <v>10.281626071245089</v>
      </c>
      <c r="M2363" s="105">
        <v>15.091103944545697</v>
      </c>
      <c r="N2363" s="105">
        <v>18.261291801073991</v>
      </c>
      <c r="O2363" s="105">
        <v>24.080843263609921</v>
      </c>
      <c r="P2363" s="105">
        <v>51.69466969057671</v>
      </c>
      <c r="Q2363" s="105">
        <v>100</v>
      </c>
      <c r="R2363" s="105">
        <v>100</v>
      </c>
      <c r="S2363" s="105">
        <v>0</v>
      </c>
      <c r="T2363" s="105">
        <v>0</v>
      </c>
      <c r="U2363" s="105">
        <v>0</v>
      </c>
    </row>
    <row r="2364" spans="1:21">
      <c r="A2364" s="54">
        <v>2362</v>
      </c>
      <c r="B2364" s="104">
        <v>6051</v>
      </c>
      <c r="C2364" s="104">
        <v>6051</v>
      </c>
      <c r="D2364" s="105">
        <v>0</v>
      </c>
      <c r="E2364" s="105">
        <v>1077760000</v>
      </c>
      <c r="F2364" s="105">
        <v>0</v>
      </c>
      <c r="G2364" s="105">
        <v>14.451211891791138</v>
      </c>
      <c r="H2364" s="105">
        <v>20.855726254352337</v>
      </c>
      <c r="I2364" s="105">
        <v>23.681403075113547</v>
      </c>
      <c r="J2364" s="105">
        <v>30.087068069462557</v>
      </c>
      <c r="K2364" s="105">
        <v>11.461989147482186</v>
      </c>
      <c r="L2364" s="105">
        <v>1.7406626221574075</v>
      </c>
      <c r="M2364" s="105">
        <v>2.2880595328568525</v>
      </c>
      <c r="N2364" s="105">
        <v>2.3435789205930968</v>
      </c>
      <c r="O2364" s="105">
        <v>2.6969604787281325</v>
      </c>
      <c r="P2364" s="105">
        <v>4.8170642945802751</v>
      </c>
      <c r="Q2364" s="105">
        <v>7.3559274965250694</v>
      </c>
      <c r="R2364" s="105">
        <v>10.487492298498379</v>
      </c>
      <c r="S2364" s="105">
        <v>0</v>
      </c>
      <c r="T2364" s="105">
        <v>0</v>
      </c>
      <c r="U2364" s="105">
        <v>0</v>
      </c>
    </row>
    <row r="2365" spans="1:21">
      <c r="A2365" s="54">
        <v>2363</v>
      </c>
      <c r="B2365" s="104">
        <v>6052</v>
      </c>
      <c r="C2365" s="104">
        <v>6052</v>
      </c>
      <c r="D2365" s="105">
        <v>0</v>
      </c>
      <c r="E2365" s="105">
        <v>1077760000</v>
      </c>
      <c r="F2365" s="105">
        <v>0</v>
      </c>
      <c r="G2365" s="105">
        <v>26.79286353081195</v>
      </c>
      <c r="H2365" s="105">
        <v>39.469057029260618</v>
      </c>
      <c r="I2365" s="105">
        <v>45.31632474349837</v>
      </c>
      <c r="J2365" s="105">
        <v>56.471112376529739</v>
      </c>
      <c r="K2365" s="105">
        <v>5.8704915470382097</v>
      </c>
      <c r="L2365" s="105">
        <v>1.0856617286230208</v>
      </c>
      <c r="M2365" s="105">
        <v>1.7760372716125401</v>
      </c>
      <c r="N2365" s="105">
        <v>1.9843883251652563</v>
      </c>
      <c r="O2365" s="105">
        <v>2.4295043233280444</v>
      </c>
      <c r="P2365" s="105">
        <v>4.8941630712935638</v>
      </c>
      <c r="Q2365" s="105">
        <v>11.364155739075036</v>
      </c>
      <c r="R2365" s="105">
        <v>18.538496487244611</v>
      </c>
      <c r="S2365" s="105">
        <v>0</v>
      </c>
      <c r="T2365" s="105">
        <v>0</v>
      </c>
      <c r="U2365" s="105">
        <v>0</v>
      </c>
    </row>
    <row r="2366" spans="1:21">
      <c r="A2366" s="54">
        <v>2364</v>
      </c>
      <c r="B2366" s="104">
        <v>6053</v>
      </c>
      <c r="C2366" s="104">
        <v>6053</v>
      </c>
      <c r="D2366" s="105">
        <v>0</v>
      </c>
      <c r="E2366" s="105">
        <v>1077760000</v>
      </c>
      <c r="F2366" s="105">
        <v>0</v>
      </c>
      <c r="G2366" s="105">
        <v>23.529599209247436</v>
      </c>
      <c r="H2366" s="105">
        <v>34.958307661661259</v>
      </c>
      <c r="I2366" s="105">
        <v>40.336508840378372</v>
      </c>
      <c r="J2366" s="105">
        <v>50.980865339922694</v>
      </c>
      <c r="K2366" s="105">
        <v>7.647286895590347</v>
      </c>
      <c r="L2366" s="105">
        <v>1.2514907277444367</v>
      </c>
      <c r="M2366" s="105">
        <v>1.7206714189496932</v>
      </c>
      <c r="N2366" s="105">
        <v>1.9172746432355354</v>
      </c>
      <c r="O2366" s="105">
        <v>2.3100306867504572</v>
      </c>
      <c r="P2366" s="105">
        <v>4.8681801339748452</v>
      </c>
      <c r="Q2366" s="105">
        <v>10.31069612645234</v>
      </c>
      <c r="R2366" s="105">
        <v>16.313812537853483</v>
      </c>
      <c r="S2366" s="105">
        <v>0</v>
      </c>
      <c r="T2366" s="105">
        <v>0</v>
      </c>
      <c r="U2366" s="105">
        <v>0</v>
      </c>
    </row>
    <row r="2367" spans="1:21">
      <c r="A2367" s="54">
        <v>2365</v>
      </c>
      <c r="B2367" s="104">
        <v>6054</v>
      </c>
      <c r="C2367" s="104">
        <v>6054</v>
      </c>
      <c r="D2367" s="105">
        <v>0</v>
      </c>
      <c r="E2367" s="105">
        <v>1077760000</v>
      </c>
      <c r="F2367" s="105">
        <v>0</v>
      </c>
      <c r="G2367" s="105">
        <v>39.049122089296546</v>
      </c>
      <c r="H2367" s="105">
        <v>57.353473507413014</v>
      </c>
      <c r="I2367" s="105">
        <v>65.546826865614875</v>
      </c>
      <c r="J2367" s="105">
        <v>78.098346903711317</v>
      </c>
      <c r="K2367" s="105">
        <v>16.37416930513238</v>
      </c>
      <c r="L2367" s="105">
        <v>6.1510218759521296</v>
      </c>
      <c r="M2367" s="105">
        <v>6.4737606780854202</v>
      </c>
      <c r="N2367" s="105">
        <v>5.7201445214521192</v>
      </c>
      <c r="O2367" s="105">
        <v>6.5232416041048715</v>
      </c>
      <c r="P2367" s="105">
        <v>10.764217491757041</v>
      </c>
      <c r="Q2367" s="105">
        <v>18.538398951869542</v>
      </c>
      <c r="R2367" s="105">
        <v>27.598627638266347</v>
      </c>
      <c r="S2367" s="105">
        <v>0</v>
      </c>
      <c r="T2367" s="105">
        <v>0</v>
      </c>
      <c r="U2367" s="105">
        <v>0</v>
      </c>
    </row>
    <row r="2368" spans="1:21">
      <c r="A2368" s="54">
        <v>2366</v>
      </c>
      <c r="B2368" s="104">
        <v>6055</v>
      </c>
      <c r="C2368" s="104">
        <v>6055</v>
      </c>
      <c r="D2368" s="105">
        <v>0</v>
      </c>
      <c r="E2368" s="105">
        <v>3284000000</v>
      </c>
      <c r="F2368" s="105">
        <v>0</v>
      </c>
      <c r="G2368" s="105">
        <v>17.063423535784096</v>
      </c>
      <c r="H2368" s="105">
        <v>24.58103597462825</v>
      </c>
      <c r="I2368" s="105">
        <v>27.615756169621026</v>
      </c>
      <c r="J2368" s="105">
        <v>34.626582627936216</v>
      </c>
      <c r="K2368" s="105">
        <v>21.344085516631402</v>
      </c>
      <c r="L2368" s="105">
        <v>1.195064784126354</v>
      </c>
      <c r="M2368" s="105">
        <v>1.4362265345155683</v>
      </c>
      <c r="N2368" s="105">
        <v>1.6814539359137077</v>
      </c>
      <c r="O2368" s="105">
        <v>2.2771770974856711</v>
      </c>
      <c r="P2368" s="105">
        <v>4.5831173906848246</v>
      </c>
      <c r="Q2368" s="105">
        <v>8.4209102593658134</v>
      </c>
      <c r="R2368" s="105">
        <v>12.434087608981955</v>
      </c>
      <c r="S2368" s="105">
        <v>0</v>
      </c>
      <c r="T2368" s="105">
        <v>0</v>
      </c>
      <c r="U2368" s="105">
        <v>0</v>
      </c>
    </row>
    <row r="2369" spans="1:21">
      <c r="A2369" s="54">
        <v>2367</v>
      </c>
      <c r="B2369" s="104">
        <v>6056</v>
      </c>
      <c r="C2369" s="104">
        <v>6056</v>
      </c>
      <c r="D2369" s="105">
        <v>1314</v>
      </c>
      <c r="E2369" s="105">
        <v>6466540000</v>
      </c>
      <c r="F2369" s="105">
        <v>0</v>
      </c>
      <c r="G2369" s="105">
        <v>3.7377378886861332</v>
      </c>
      <c r="H2369" s="105">
        <v>4.929721210193871</v>
      </c>
      <c r="I2369" s="105">
        <v>5.2600968352739086</v>
      </c>
      <c r="J2369" s="105">
        <v>6.4430217209070717</v>
      </c>
      <c r="K2369" s="105">
        <v>7.2699362502297031</v>
      </c>
      <c r="L2369" s="105">
        <v>1.9033587649363675</v>
      </c>
      <c r="M2369" s="105">
        <v>1.227077275457134</v>
      </c>
      <c r="N2369" s="105">
        <v>1.3260225413768099</v>
      </c>
      <c r="O2369" s="105">
        <v>1.5033030712223425</v>
      </c>
      <c r="P2369" s="105">
        <v>1.8536314194861012</v>
      </c>
      <c r="Q2369" s="105">
        <v>2.4961207138761203</v>
      </c>
      <c r="R2369" s="105">
        <v>3.0661559282538429</v>
      </c>
      <c r="S2369" s="105">
        <v>0</v>
      </c>
      <c r="T2369" s="105">
        <v>3.4180153016582833</v>
      </c>
      <c r="U2369" s="105">
        <v>3.4180153016582837</v>
      </c>
    </row>
    <row r="2370" spans="1:21">
      <c r="A2370" s="54">
        <v>2368</v>
      </c>
      <c r="B2370" s="104">
        <v>6083</v>
      </c>
      <c r="C2370" s="104">
        <v>6083</v>
      </c>
      <c r="D2370" s="105">
        <v>670</v>
      </c>
      <c r="E2370" s="105">
        <v>6491910000</v>
      </c>
      <c r="F2370" s="105">
        <v>0</v>
      </c>
      <c r="G2370" s="105">
        <v>2.8737085204269106</v>
      </c>
      <c r="H2370" s="105">
        <v>3.2541942914499016</v>
      </c>
      <c r="I2370" s="105">
        <v>3.0297414571452692</v>
      </c>
      <c r="J2370" s="105">
        <v>3.3119425217800487</v>
      </c>
      <c r="K2370" s="105">
        <v>3.6028303827848798</v>
      </c>
      <c r="L2370" s="105">
        <v>3.7573025883096092</v>
      </c>
      <c r="M2370" s="105">
        <v>3.6504842627135599</v>
      </c>
      <c r="N2370" s="105">
        <v>3.4311467532685755</v>
      </c>
      <c r="O2370" s="105">
        <v>3.2912999955655504</v>
      </c>
      <c r="P2370" s="105">
        <v>2.9731137050442675</v>
      </c>
      <c r="Q2370" s="105">
        <v>2.9106911992066107</v>
      </c>
      <c r="R2370" s="105">
        <v>2.7929482027468135</v>
      </c>
      <c r="S2370" s="105">
        <v>0</v>
      </c>
      <c r="T2370" s="105">
        <v>3.2399503233701665</v>
      </c>
      <c r="U2370" s="105">
        <v>3.2399503233701661</v>
      </c>
    </row>
    <row r="2371" spans="1:21">
      <c r="A2371" s="54">
        <v>2369</v>
      </c>
      <c r="B2371" s="104">
        <v>6084</v>
      </c>
      <c r="C2371" s="104">
        <v>6084</v>
      </c>
      <c r="D2371" s="105">
        <v>0</v>
      </c>
      <c r="E2371" s="105">
        <v>1077760000</v>
      </c>
      <c r="F2371" s="105">
        <v>0</v>
      </c>
      <c r="G2371" s="105">
        <v>5.2653474214226907</v>
      </c>
      <c r="H2371" s="105">
        <v>7.1684088774414967</v>
      </c>
      <c r="I2371" s="105">
        <v>7.6950654286635265</v>
      </c>
      <c r="J2371" s="105">
        <v>9.7620268712843465</v>
      </c>
      <c r="K2371" s="105">
        <v>10.517542419697515</v>
      </c>
      <c r="L2371" s="105">
        <v>4.9352978255328432</v>
      </c>
      <c r="M2371" s="105">
        <v>2.6550613413919946</v>
      </c>
      <c r="N2371" s="105">
        <v>2.6891066290718344</v>
      </c>
      <c r="O2371" s="105">
        <v>2.9844345536947241</v>
      </c>
      <c r="P2371" s="105">
        <v>4.2262178255430252</v>
      </c>
      <c r="Q2371" s="105">
        <v>4.2644063493391631</v>
      </c>
      <c r="R2371" s="105">
        <v>5.2829171649112538</v>
      </c>
      <c r="S2371" s="105">
        <v>0</v>
      </c>
      <c r="T2371" s="105">
        <v>0</v>
      </c>
      <c r="U2371" s="105">
        <v>0</v>
      </c>
    </row>
    <row r="2372" spans="1:21">
      <c r="A2372" s="54">
        <v>2370</v>
      </c>
      <c r="B2372" s="104">
        <v>6085</v>
      </c>
      <c r="C2372" s="104">
        <v>6085</v>
      </c>
      <c r="D2372" s="105">
        <v>26.000000000000004</v>
      </c>
      <c r="E2372" s="105">
        <v>1077760000</v>
      </c>
      <c r="F2372" s="105">
        <v>0</v>
      </c>
      <c r="G2372" s="105">
        <v>21.094924937808639</v>
      </c>
      <c r="H2372" s="105">
        <v>27.392347269798478</v>
      </c>
      <c r="I2372" s="105">
        <v>28.676512652899419</v>
      </c>
      <c r="J2372" s="105">
        <v>33.987243559948453</v>
      </c>
      <c r="K2372" s="105">
        <v>38.235649004942005</v>
      </c>
      <c r="L2372" s="105">
        <v>9.8013946714938118</v>
      </c>
      <c r="M2372" s="105">
        <v>6.2987941732722996</v>
      </c>
      <c r="N2372" s="105">
        <v>6.5879114076751737</v>
      </c>
      <c r="O2372" s="105">
        <v>6.8328679411332729</v>
      </c>
      <c r="P2372" s="105">
        <v>11.578962411117017</v>
      </c>
      <c r="Q2372" s="105">
        <v>14.282054368356858</v>
      </c>
      <c r="R2372" s="105">
        <v>16.915045260638593</v>
      </c>
      <c r="S2372" s="105">
        <v>0</v>
      </c>
      <c r="T2372" s="105">
        <v>18.473642304923668</v>
      </c>
      <c r="U2372" s="105">
        <v>18.473642304923665</v>
      </c>
    </row>
    <row r="2373" spans="1:21">
      <c r="A2373" s="54">
        <v>2371</v>
      </c>
      <c r="B2373" s="104">
        <v>6086</v>
      </c>
      <c r="C2373" s="104">
        <v>6086</v>
      </c>
      <c r="D2373" s="105">
        <v>411.99999999999994</v>
      </c>
      <c r="E2373" s="105">
        <v>1077760000</v>
      </c>
      <c r="F2373" s="105">
        <v>0</v>
      </c>
      <c r="G2373" s="105">
        <v>9.6763460047314993</v>
      </c>
      <c r="H2373" s="105">
        <v>13.016593950485611</v>
      </c>
      <c r="I2373" s="105">
        <v>12.999256199985911</v>
      </c>
      <c r="J2373" s="105">
        <v>14.186144810519862</v>
      </c>
      <c r="K2373" s="105">
        <v>16.760832440522524</v>
      </c>
      <c r="L2373" s="105">
        <v>9.4909432565596195</v>
      </c>
      <c r="M2373" s="105">
        <v>7.1343485023798499</v>
      </c>
      <c r="N2373" s="105">
        <v>6.7661341750243365</v>
      </c>
      <c r="O2373" s="105">
        <v>6.7227715664702394</v>
      </c>
      <c r="P2373" s="105">
        <v>8.845058073676114</v>
      </c>
      <c r="Q2373" s="105">
        <v>8.2298903130046526</v>
      </c>
      <c r="R2373" s="105">
        <v>10.905101638130674</v>
      </c>
      <c r="S2373" s="105">
        <v>0</v>
      </c>
      <c r="T2373" s="105">
        <v>10.394451744290906</v>
      </c>
      <c r="U2373" s="105">
        <v>10.39445174429091</v>
      </c>
    </row>
    <row r="2374" spans="1:21">
      <c r="A2374" s="54">
        <v>2372</v>
      </c>
      <c r="B2374" s="104">
        <v>6087</v>
      </c>
      <c r="C2374" s="104">
        <v>6087</v>
      </c>
      <c r="D2374" s="105">
        <v>180</v>
      </c>
      <c r="E2374" s="105">
        <v>1077760000</v>
      </c>
      <c r="F2374" s="105">
        <v>0</v>
      </c>
      <c r="G2374" s="105">
        <v>5.8500639763806044</v>
      </c>
      <c r="H2374" s="105">
        <v>8.1677987977497271</v>
      </c>
      <c r="I2374" s="105">
        <v>8.6367022292768141</v>
      </c>
      <c r="J2374" s="105">
        <v>9.9474212667822393</v>
      </c>
      <c r="K2374" s="105">
        <v>10.859829303178794</v>
      </c>
      <c r="L2374" s="105">
        <v>4.9469303294803684</v>
      </c>
      <c r="M2374" s="105">
        <v>2.675380688392444</v>
      </c>
      <c r="N2374" s="105">
        <v>2.53321260412927</v>
      </c>
      <c r="O2374" s="105">
        <v>2.5831300649516802</v>
      </c>
      <c r="P2374" s="105">
        <v>3.6766284026397802</v>
      </c>
      <c r="Q2374" s="105">
        <v>3.9632415801378067</v>
      </c>
      <c r="R2374" s="105">
        <v>5.3305835916904964</v>
      </c>
      <c r="S2374" s="105">
        <v>0</v>
      </c>
      <c r="T2374" s="105">
        <v>5.7642435695658349</v>
      </c>
      <c r="U2374" s="105">
        <v>5.7642435695658349</v>
      </c>
    </row>
    <row r="2375" spans="1:21">
      <c r="A2375" s="54">
        <v>2373</v>
      </c>
      <c r="B2375" s="104">
        <v>6088</v>
      </c>
      <c r="C2375" s="104">
        <v>6088</v>
      </c>
      <c r="D2375" s="105">
        <v>155</v>
      </c>
      <c r="E2375" s="105">
        <v>1077760000</v>
      </c>
      <c r="F2375" s="105">
        <v>0</v>
      </c>
      <c r="G2375" s="105">
        <v>48.297222415474657</v>
      </c>
      <c r="H2375" s="105">
        <v>58.263694623787117</v>
      </c>
      <c r="I2375" s="105">
        <v>56.471112376529739</v>
      </c>
      <c r="J2375" s="105">
        <v>63.286591456455739</v>
      </c>
      <c r="K2375" s="105">
        <v>66.738587354080593</v>
      </c>
      <c r="L2375" s="105">
        <v>32.773413432807438</v>
      </c>
      <c r="M2375" s="105">
        <v>24.109177697697422</v>
      </c>
      <c r="N2375" s="105">
        <v>24.180629369772067</v>
      </c>
      <c r="O2375" s="105">
        <v>24.902419541770829</v>
      </c>
      <c r="P2375" s="105">
        <v>38.637677479725305</v>
      </c>
      <c r="Q2375" s="105">
        <v>37.07686698253233</v>
      </c>
      <c r="R2375" s="105">
        <v>43.183567272616067</v>
      </c>
      <c r="S2375" s="105">
        <v>0</v>
      </c>
      <c r="T2375" s="105">
        <v>43.160080000270774</v>
      </c>
      <c r="U2375" s="105">
        <v>43.160080000270767</v>
      </c>
    </row>
    <row r="2376" spans="1:21">
      <c r="A2376" s="54">
        <v>2374</v>
      </c>
      <c r="B2376" s="104">
        <v>6089</v>
      </c>
      <c r="C2376" s="104">
        <v>6089</v>
      </c>
      <c r="D2376" s="105">
        <v>0</v>
      </c>
      <c r="E2376" s="105">
        <v>1077760000</v>
      </c>
      <c r="F2376" s="105">
        <v>1</v>
      </c>
      <c r="G2376" s="105">
        <v>-99999</v>
      </c>
      <c r="H2376" s="105">
        <v>-99999</v>
      </c>
      <c r="I2376" s="105">
        <v>-99999</v>
      </c>
      <c r="J2376" s="105">
        <v>-99999</v>
      </c>
      <c r="K2376" s="105">
        <v>-99999</v>
      </c>
      <c r="L2376" s="105">
        <v>-99999</v>
      </c>
      <c r="M2376" s="105">
        <v>-99999</v>
      </c>
      <c r="N2376" s="105">
        <v>-99999</v>
      </c>
      <c r="O2376" s="105">
        <v>-99999</v>
      </c>
      <c r="P2376" s="105">
        <v>-99999</v>
      </c>
      <c r="Q2376" s="105">
        <v>-99999</v>
      </c>
      <c r="R2376" s="105">
        <v>-99999</v>
      </c>
      <c r="S2376" s="105">
        <v>0</v>
      </c>
      <c r="T2376" s="105">
        <v>0</v>
      </c>
      <c r="U2376" s="105">
        <v>0</v>
      </c>
    </row>
    <row r="2377" spans="1:21">
      <c r="A2377" s="54">
        <v>2375</v>
      </c>
      <c r="B2377" s="104">
        <v>6090</v>
      </c>
      <c r="C2377" s="104">
        <v>6090</v>
      </c>
      <c r="D2377" s="105">
        <v>155</v>
      </c>
      <c r="E2377" s="105">
        <v>1077760000</v>
      </c>
      <c r="F2377" s="105">
        <v>0</v>
      </c>
      <c r="G2377" s="105">
        <v>23.377106385905396</v>
      </c>
      <c r="H2377" s="105">
        <v>28.673670598094819</v>
      </c>
      <c r="I2377" s="105">
        <v>28.45124441360894</v>
      </c>
      <c r="J2377" s="105">
        <v>32.195252611735839</v>
      </c>
      <c r="K2377" s="105">
        <v>34.625811611161666</v>
      </c>
      <c r="L2377" s="105">
        <v>16.779613748271984</v>
      </c>
      <c r="M2377" s="105">
        <v>11.156658077308499</v>
      </c>
      <c r="N2377" s="105">
        <v>10.586296797335986</v>
      </c>
      <c r="O2377" s="105">
        <v>10.741936353999394</v>
      </c>
      <c r="P2377" s="105">
        <v>17.070813996441519</v>
      </c>
      <c r="Q2377" s="105">
        <v>18.918735364056158</v>
      </c>
      <c r="R2377" s="105">
        <v>20.390353467466202</v>
      </c>
      <c r="S2377" s="105">
        <v>0</v>
      </c>
      <c r="T2377" s="105">
        <v>21.080624452115533</v>
      </c>
      <c r="U2377" s="105">
        <v>21.080624452115536</v>
      </c>
    </row>
    <row r="2378" spans="1:21">
      <c r="A2378" s="54">
        <v>2376</v>
      </c>
      <c r="B2378" s="104">
        <v>6091</v>
      </c>
      <c r="C2378" s="104">
        <v>6091</v>
      </c>
      <c r="D2378" s="105">
        <v>670</v>
      </c>
      <c r="E2378" s="105">
        <v>1077760000</v>
      </c>
      <c r="F2378" s="105">
        <v>0</v>
      </c>
      <c r="G2378" s="105">
        <v>6.644296461531515</v>
      </c>
      <c r="H2378" s="105">
        <v>11.434509250844997</v>
      </c>
      <c r="I2378" s="105">
        <v>9.409269993686447</v>
      </c>
      <c r="J2378" s="105">
        <v>11.381439883633954</v>
      </c>
      <c r="K2378" s="105">
        <v>12.833854204570569</v>
      </c>
      <c r="L2378" s="105">
        <v>6.5546925393072826</v>
      </c>
      <c r="M2378" s="105">
        <v>4.3158404520569462</v>
      </c>
      <c r="N2378" s="105">
        <v>4.3247423045797913</v>
      </c>
      <c r="O2378" s="105">
        <v>4.6767001595089086</v>
      </c>
      <c r="P2378" s="105">
        <v>5.6142988001724836</v>
      </c>
      <c r="Q2378" s="105">
        <v>6.264916480417793</v>
      </c>
      <c r="R2378" s="105">
        <v>7.0250396742415644</v>
      </c>
      <c r="S2378" s="105">
        <v>0</v>
      </c>
      <c r="T2378" s="105">
        <v>7.539966683712688</v>
      </c>
      <c r="U2378" s="105">
        <v>7.539966683712688</v>
      </c>
    </row>
    <row r="2379" spans="1:21">
      <c r="A2379" s="54">
        <v>2377</v>
      </c>
      <c r="B2379" s="104">
        <v>6092</v>
      </c>
      <c r="C2379" s="104">
        <v>6092</v>
      </c>
      <c r="D2379" s="105">
        <v>284</v>
      </c>
      <c r="E2379" s="105">
        <v>2180880000</v>
      </c>
      <c r="F2379" s="105">
        <v>0</v>
      </c>
      <c r="G2379" s="105">
        <v>8.1352985857826496</v>
      </c>
      <c r="H2379" s="105">
        <v>9.5866146015031788</v>
      </c>
      <c r="I2379" s="105">
        <v>9.2644189231112737</v>
      </c>
      <c r="J2379" s="105">
        <v>10.315626955110117</v>
      </c>
      <c r="K2379" s="105">
        <v>10.726624603262383</v>
      </c>
      <c r="L2379" s="105">
        <v>7.7731766052966647</v>
      </c>
      <c r="M2379" s="105">
        <v>5.3590298687094435</v>
      </c>
      <c r="N2379" s="105">
        <v>5.5949295392520213</v>
      </c>
      <c r="O2379" s="105">
        <v>6.1001064896842436</v>
      </c>
      <c r="P2379" s="105">
        <v>7.0104419637846549</v>
      </c>
      <c r="Q2379" s="105">
        <v>7.4169808978038567</v>
      </c>
      <c r="R2379" s="105">
        <v>7.7926406763464682</v>
      </c>
      <c r="S2379" s="105">
        <v>0</v>
      </c>
      <c r="T2379" s="105">
        <v>7.9229908091372439</v>
      </c>
      <c r="U2379" s="105">
        <v>7.9229908091372483</v>
      </c>
    </row>
    <row r="2380" spans="1:21">
      <c r="A2380" s="54">
        <v>2378</v>
      </c>
      <c r="B2380" s="104">
        <v>6093</v>
      </c>
      <c r="C2380" s="104">
        <v>6093</v>
      </c>
      <c r="D2380" s="105">
        <v>309</v>
      </c>
      <c r="E2380" s="105">
        <v>1077760000</v>
      </c>
      <c r="F2380" s="105">
        <v>0</v>
      </c>
      <c r="G2380" s="105">
        <v>100</v>
      </c>
      <c r="H2380" s="105">
        <v>100</v>
      </c>
      <c r="I2380" s="105">
        <v>100</v>
      </c>
      <c r="J2380" s="105">
        <v>100</v>
      </c>
      <c r="K2380" s="105">
        <v>100</v>
      </c>
      <c r="L2380" s="105">
        <v>74.910659274988419</v>
      </c>
      <c r="M2380" s="105">
        <v>52.437461492491899</v>
      </c>
      <c r="N2380" s="105">
        <v>51.158575471062278</v>
      </c>
      <c r="O2380" s="105">
        <v>55.615401307815816</v>
      </c>
      <c r="P2380" s="105">
        <v>87.395769082420315</v>
      </c>
      <c r="Q2380" s="105">
        <v>94.118025377141024</v>
      </c>
      <c r="R2380" s="105">
        <v>99.20600816118332</v>
      </c>
      <c r="S2380" s="105">
        <v>0</v>
      </c>
      <c r="T2380" s="105">
        <v>84.570158347258598</v>
      </c>
      <c r="U2380" s="105">
        <v>84.570158347258598</v>
      </c>
    </row>
    <row r="2381" spans="1:21">
      <c r="A2381" s="54">
        <v>2379</v>
      </c>
      <c r="B2381" s="104">
        <v>6094</v>
      </c>
      <c r="C2381" s="104">
        <v>6094</v>
      </c>
      <c r="D2381" s="105">
        <v>489.99999999999994</v>
      </c>
      <c r="E2381" s="105">
        <v>1077760000</v>
      </c>
      <c r="F2381" s="105">
        <v>0</v>
      </c>
      <c r="G2381" s="105">
        <v>6.2853121651959452</v>
      </c>
      <c r="H2381" s="105">
        <v>8.0850711552300272</v>
      </c>
      <c r="I2381" s="105">
        <v>8.380416220261262</v>
      </c>
      <c r="J2381" s="105">
        <v>9.8938606589607367</v>
      </c>
      <c r="K2381" s="105">
        <v>11.022889803226523</v>
      </c>
      <c r="L2381" s="105">
        <v>3.1212774697911843</v>
      </c>
      <c r="M2381" s="105">
        <v>1.4928814659784169</v>
      </c>
      <c r="N2381" s="105">
        <v>1.7349049100240155</v>
      </c>
      <c r="O2381" s="105">
        <v>2.0950508262587091</v>
      </c>
      <c r="P2381" s="105">
        <v>3.6487299249248837</v>
      </c>
      <c r="Q2381" s="105">
        <v>4.1640942639458718</v>
      </c>
      <c r="R2381" s="105">
        <v>5.2437461492491897</v>
      </c>
      <c r="S2381" s="105">
        <v>0</v>
      </c>
      <c r="T2381" s="105">
        <v>5.4306862510872298</v>
      </c>
      <c r="U2381" s="105">
        <v>5.4306862510872316</v>
      </c>
    </row>
    <row r="2382" spans="1:21">
      <c r="A2382" s="54">
        <v>2380</v>
      </c>
      <c r="B2382" s="104">
        <v>6095</v>
      </c>
      <c r="C2382" s="104">
        <v>6095</v>
      </c>
      <c r="D2382" s="105">
        <v>77</v>
      </c>
      <c r="E2382" s="105">
        <v>1077760000</v>
      </c>
      <c r="F2382" s="105">
        <v>0</v>
      </c>
      <c r="G2382" s="105">
        <v>5.0699203100475589</v>
      </c>
      <c r="H2382" s="105">
        <v>6.899665985854198</v>
      </c>
      <c r="I2382" s="105">
        <v>7.4606144399886833</v>
      </c>
      <c r="J2382" s="105">
        <v>9.1536715822305048</v>
      </c>
      <c r="K2382" s="105">
        <v>10.487492298498379</v>
      </c>
      <c r="L2382" s="105">
        <v>1.5210286147205772</v>
      </c>
      <c r="M2382" s="105">
        <v>0.80549095994611219</v>
      </c>
      <c r="N2382" s="105">
        <v>0.97609805599520416</v>
      </c>
      <c r="O2382" s="105">
        <v>1.1281067157424525</v>
      </c>
      <c r="P2382" s="105">
        <v>2.1771188045518581</v>
      </c>
      <c r="Q2382" s="105">
        <v>3.0411002400408247</v>
      </c>
      <c r="R2382" s="105">
        <v>3.9300024673173799</v>
      </c>
      <c r="S2382" s="105">
        <v>0</v>
      </c>
      <c r="T2382" s="105">
        <v>4.3875258729111444</v>
      </c>
      <c r="U2382" s="105">
        <v>4.3875258729111453</v>
      </c>
    </row>
    <row r="2383" spans="1:21">
      <c r="A2383" s="54">
        <v>2381</v>
      </c>
      <c r="B2383" s="104">
        <v>6096</v>
      </c>
      <c r="C2383" s="104">
        <v>6096</v>
      </c>
      <c r="D2383" s="105">
        <v>26.000000000000004</v>
      </c>
      <c r="E2383" s="105">
        <v>1077760000</v>
      </c>
      <c r="F2383" s="105">
        <v>0</v>
      </c>
      <c r="G2383" s="105">
        <v>7.0719319018135742</v>
      </c>
      <c r="H2383" s="105">
        <v>9.8137236819284634</v>
      </c>
      <c r="I2383" s="105">
        <v>10.795096050121307</v>
      </c>
      <c r="J2383" s="105">
        <v>13.395374660734472</v>
      </c>
      <c r="K2383" s="105">
        <v>15.486635683718333</v>
      </c>
      <c r="L2383" s="105">
        <v>0.74882226621108883</v>
      </c>
      <c r="M2383" s="105">
        <v>0.65300472218470074</v>
      </c>
      <c r="N2383" s="105">
        <v>1.1391042253141781</v>
      </c>
      <c r="O2383" s="105">
        <v>1.3756169595173366</v>
      </c>
      <c r="P2383" s="105">
        <v>2.6424281188201908</v>
      </c>
      <c r="Q2383" s="105">
        <v>3.9508424725955282</v>
      </c>
      <c r="R2383" s="105">
        <v>5.3270430436012273</v>
      </c>
      <c r="S2383" s="105">
        <v>0</v>
      </c>
      <c r="T2383" s="105">
        <v>6.0333019822133664</v>
      </c>
      <c r="U2383" s="105">
        <v>6.0333019822133647</v>
      </c>
    </row>
    <row r="2384" spans="1:21">
      <c r="A2384" s="54">
        <v>2382</v>
      </c>
      <c r="B2384" s="104">
        <v>6100</v>
      </c>
      <c r="C2384" s="104">
        <v>6100</v>
      </c>
      <c r="D2384" s="105">
        <v>4827</v>
      </c>
      <c r="E2384" s="105">
        <v>4311030000</v>
      </c>
      <c r="F2384" s="105">
        <v>0</v>
      </c>
      <c r="G2384" s="105">
        <v>1.3951224686880987</v>
      </c>
      <c r="H2384" s="105">
        <v>1.6200692424899987</v>
      </c>
      <c r="I2384" s="105">
        <v>1.5529419959201554</v>
      </c>
      <c r="J2384" s="105">
        <v>1.7550532146724622</v>
      </c>
      <c r="K2384" s="105">
        <v>1.9228958334561872</v>
      </c>
      <c r="L2384" s="105">
        <v>2.063461363111383</v>
      </c>
      <c r="M2384" s="105">
        <v>1.8790536113532745</v>
      </c>
      <c r="N2384" s="105">
        <v>1.7220971392813382</v>
      </c>
      <c r="O2384" s="105">
        <v>1.605043581640482</v>
      </c>
      <c r="P2384" s="105">
        <v>1.4419224625837461</v>
      </c>
      <c r="Q2384" s="105">
        <v>1.4144334721387297</v>
      </c>
      <c r="R2384" s="105">
        <v>1.3701067032949754</v>
      </c>
      <c r="S2384" s="105">
        <v>0</v>
      </c>
      <c r="T2384" s="105">
        <v>1.6451834240525693</v>
      </c>
      <c r="U2384" s="105">
        <v>1.6451834240525691</v>
      </c>
    </row>
    <row r="2385" spans="1:21">
      <c r="A2385" s="54">
        <v>2383</v>
      </c>
      <c r="B2385" s="104">
        <v>6101</v>
      </c>
      <c r="C2385" s="104">
        <v>6101</v>
      </c>
      <c r="D2385" s="105">
        <v>26.000000000000004</v>
      </c>
      <c r="E2385" s="105">
        <v>1077760000</v>
      </c>
      <c r="F2385" s="105">
        <v>0</v>
      </c>
      <c r="G2385" s="105">
        <v>14.226157567529102</v>
      </c>
      <c r="H2385" s="105">
        <v>19.733082920275326</v>
      </c>
      <c r="I2385" s="105">
        <v>21.718095822084699</v>
      </c>
      <c r="J2385" s="105">
        <v>26.988103293557842</v>
      </c>
      <c r="K2385" s="105">
        <v>31.105336922348798</v>
      </c>
      <c r="L2385" s="105">
        <v>2.3808208101829598</v>
      </c>
      <c r="M2385" s="105">
        <v>1.6247095554901771</v>
      </c>
      <c r="N2385" s="105">
        <v>2.3916779655017515</v>
      </c>
      <c r="O2385" s="105">
        <v>2.7842393330419823</v>
      </c>
      <c r="P2385" s="105">
        <v>5.3975785634870741</v>
      </c>
      <c r="Q2385" s="105">
        <v>8.0313974888895157</v>
      </c>
      <c r="R2385" s="105">
        <v>10.7635137651974</v>
      </c>
      <c r="S2385" s="105">
        <v>0</v>
      </c>
      <c r="T2385" s="105">
        <v>12.262059500632219</v>
      </c>
      <c r="U2385" s="105">
        <v>12.262059500632221</v>
      </c>
    </row>
    <row r="2386" spans="1:21">
      <c r="A2386" s="54">
        <v>2384</v>
      </c>
      <c r="B2386" s="104">
        <v>6102</v>
      </c>
      <c r="C2386" s="104">
        <v>6102</v>
      </c>
      <c r="D2386" s="105">
        <v>0</v>
      </c>
      <c r="E2386" s="105">
        <v>1077760000</v>
      </c>
      <c r="F2386" s="105">
        <v>1</v>
      </c>
      <c r="G2386" s="105">
        <v>-99999</v>
      </c>
      <c r="H2386" s="105">
        <v>-99999</v>
      </c>
      <c r="I2386" s="105">
        <v>-99999</v>
      </c>
      <c r="J2386" s="105">
        <v>-99999</v>
      </c>
      <c r="K2386" s="105">
        <v>-99999</v>
      </c>
      <c r="L2386" s="105">
        <v>-99999</v>
      </c>
      <c r="M2386" s="105">
        <v>-99999</v>
      </c>
      <c r="N2386" s="105">
        <v>-99999</v>
      </c>
      <c r="O2386" s="105">
        <v>-99999</v>
      </c>
      <c r="P2386" s="105">
        <v>-99999</v>
      </c>
      <c r="Q2386" s="105">
        <v>-99999</v>
      </c>
      <c r="R2386" s="105">
        <v>-99999</v>
      </c>
      <c r="S2386" s="105">
        <v>0</v>
      </c>
      <c r="T2386" s="105">
        <v>0</v>
      </c>
      <c r="U2386" s="105">
        <v>0</v>
      </c>
    </row>
    <row r="2387" spans="1:21">
      <c r="A2387" s="54">
        <v>2385</v>
      </c>
      <c r="B2387" s="104">
        <v>6103</v>
      </c>
      <c r="C2387" s="104">
        <v>6103</v>
      </c>
      <c r="D2387" s="105">
        <v>0</v>
      </c>
      <c r="E2387" s="105">
        <v>1077760000</v>
      </c>
      <c r="F2387" s="105">
        <v>0</v>
      </c>
      <c r="G2387" s="105">
        <v>42.187714892680766</v>
      </c>
      <c r="H2387" s="105">
        <v>60.169284730777584</v>
      </c>
      <c r="I2387" s="105">
        <v>66.733382254659205</v>
      </c>
      <c r="J2387" s="105">
        <v>83.41650838817003</v>
      </c>
      <c r="K2387" s="105">
        <v>99.198270932656925</v>
      </c>
      <c r="L2387" s="105">
        <v>2.3970876787931519</v>
      </c>
      <c r="M2387" s="105">
        <v>2.3888971737289268</v>
      </c>
      <c r="N2387" s="105">
        <v>4.0335609971807651</v>
      </c>
      <c r="O2387" s="105">
        <v>4.4730766671203162</v>
      </c>
      <c r="P2387" s="105">
        <v>7.0195730223974344</v>
      </c>
      <c r="Q2387" s="105">
        <v>20.854099671917083</v>
      </c>
      <c r="R2387" s="105">
        <v>30.333235886424852</v>
      </c>
      <c r="S2387" s="105">
        <v>0</v>
      </c>
      <c r="T2387" s="105">
        <v>0</v>
      </c>
      <c r="U2387" s="105">
        <v>0</v>
      </c>
    </row>
    <row r="2388" spans="1:21">
      <c r="A2388" s="54">
        <v>2386</v>
      </c>
      <c r="B2388" s="104">
        <v>6104</v>
      </c>
      <c r="C2388" s="104">
        <v>6104</v>
      </c>
      <c r="D2388" s="105">
        <v>26.000000000000004</v>
      </c>
      <c r="E2388" s="105">
        <v>1077760000</v>
      </c>
      <c r="F2388" s="105">
        <v>1</v>
      </c>
      <c r="G2388" s="105">
        <v>-99999</v>
      </c>
      <c r="H2388" s="105">
        <v>-99999</v>
      </c>
      <c r="I2388" s="105">
        <v>-99999</v>
      </c>
      <c r="J2388" s="105">
        <v>-99999</v>
      </c>
      <c r="K2388" s="105">
        <v>-99999</v>
      </c>
      <c r="L2388" s="105">
        <v>-99999</v>
      </c>
      <c r="M2388" s="105">
        <v>-99999</v>
      </c>
      <c r="N2388" s="105">
        <v>-99999</v>
      </c>
      <c r="O2388" s="105">
        <v>-99999</v>
      </c>
      <c r="P2388" s="105">
        <v>-99999</v>
      </c>
      <c r="Q2388" s="105">
        <v>-99999</v>
      </c>
      <c r="R2388" s="105">
        <v>-99999</v>
      </c>
      <c r="S2388" s="105">
        <v>0</v>
      </c>
      <c r="T2388" s="105">
        <v>0</v>
      </c>
      <c r="U2388" s="105">
        <v>0</v>
      </c>
    </row>
    <row r="2389" spans="1:21">
      <c r="A2389" s="54">
        <v>2387</v>
      </c>
      <c r="B2389" s="104">
        <v>6105</v>
      </c>
      <c r="C2389" s="104">
        <v>6105</v>
      </c>
      <c r="D2389" s="105">
        <v>77</v>
      </c>
      <c r="E2389" s="105">
        <v>1077760000</v>
      </c>
      <c r="F2389" s="105">
        <v>1</v>
      </c>
      <c r="G2389" s="105">
        <v>-99999</v>
      </c>
      <c r="H2389" s="105">
        <v>-99999</v>
      </c>
      <c r="I2389" s="105">
        <v>-99999</v>
      </c>
      <c r="J2389" s="105">
        <v>-99999</v>
      </c>
      <c r="K2389" s="105">
        <v>-99999</v>
      </c>
      <c r="L2389" s="105">
        <v>-99999</v>
      </c>
      <c r="M2389" s="105">
        <v>-99999</v>
      </c>
      <c r="N2389" s="105">
        <v>-99999</v>
      </c>
      <c r="O2389" s="105">
        <v>-99999</v>
      </c>
      <c r="P2389" s="105">
        <v>-99999</v>
      </c>
      <c r="Q2389" s="105">
        <v>-99999</v>
      </c>
      <c r="R2389" s="105">
        <v>-99999</v>
      </c>
      <c r="S2389" s="105">
        <v>0</v>
      </c>
      <c r="T2389" s="105">
        <v>0</v>
      </c>
      <c r="U2389" s="105">
        <v>0</v>
      </c>
    </row>
    <row r="2390" spans="1:21">
      <c r="A2390" s="54">
        <v>2388</v>
      </c>
      <c r="B2390" s="104">
        <v>6106</v>
      </c>
      <c r="C2390" s="104">
        <v>6106</v>
      </c>
      <c r="D2390" s="105">
        <v>0</v>
      </c>
      <c r="E2390" s="105">
        <v>1077760000</v>
      </c>
      <c r="F2390" s="105">
        <v>0</v>
      </c>
      <c r="G2390" s="105">
        <v>100</v>
      </c>
      <c r="H2390" s="105">
        <v>100</v>
      </c>
      <c r="I2390" s="105">
        <v>100</v>
      </c>
      <c r="J2390" s="105">
        <v>100</v>
      </c>
      <c r="K2390" s="105">
        <v>100</v>
      </c>
      <c r="L2390" s="105">
        <v>3.0135121058042693</v>
      </c>
      <c r="M2390" s="105">
        <v>4.3878753674472204</v>
      </c>
      <c r="N2390" s="105">
        <v>5.5340486164637763</v>
      </c>
      <c r="O2390" s="105">
        <v>7.2163490832652712</v>
      </c>
      <c r="P2390" s="105">
        <v>16.834457750022029</v>
      </c>
      <c r="Q2390" s="105">
        <v>42.370079746403171</v>
      </c>
      <c r="R2390" s="105">
        <v>100</v>
      </c>
      <c r="S2390" s="105">
        <v>0</v>
      </c>
      <c r="T2390" s="105">
        <v>0</v>
      </c>
      <c r="U2390" s="105">
        <v>0</v>
      </c>
    </row>
    <row r="2391" spans="1:21">
      <c r="A2391" s="54">
        <v>2389</v>
      </c>
      <c r="B2391" s="104">
        <v>6107</v>
      </c>
      <c r="C2391" s="104">
        <v>6107</v>
      </c>
      <c r="D2391" s="105">
        <v>0</v>
      </c>
      <c r="E2391" s="105">
        <v>1077760000</v>
      </c>
      <c r="F2391" s="105">
        <v>0</v>
      </c>
      <c r="G2391" s="105">
        <v>100</v>
      </c>
      <c r="H2391" s="105">
        <v>100</v>
      </c>
      <c r="I2391" s="105">
        <v>100</v>
      </c>
      <c r="J2391" s="105">
        <v>100</v>
      </c>
      <c r="K2391" s="105">
        <v>100</v>
      </c>
      <c r="L2391" s="105">
        <v>5.9586680830138326</v>
      </c>
      <c r="M2391" s="105">
        <v>7.1100039499012517</v>
      </c>
      <c r="N2391" s="105">
        <v>5.3100029499262495</v>
      </c>
      <c r="O2391" s="105">
        <v>5.3317832490093471</v>
      </c>
      <c r="P2391" s="105">
        <v>12.665518158178935</v>
      </c>
      <c r="Q2391" s="105">
        <v>42.186908958337931</v>
      </c>
      <c r="R2391" s="105">
        <v>91.758316053000897</v>
      </c>
      <c r="S2391" s="105">
        <v>0</v>
      </c>
      <c r="T2391" s="105">
        <v>0</v>
      </c>
      <c r="U2391" s="105">
        <v>0</v>
      </c>
    </row>
    <row r="2392" spans="1:21">
      <c r="A2392" s="54">
        <v>2390</v>
      </c>
      <c r="B2392" s="104">
        <v>6108</v>
      </c>
      <c r="C2392" s="104">
        <v>6108</v>
      </c>
      <c r="D2392" s="105">
        <v>0</v>
      </c>
      <c r="E2392" s="105">
        <v>1077760000</v>
      </c>
      <c r="F2392" s="105">
        <v>1</v>
      </c>
      <c r="G2392" s="105">
        <v>-99999</v>
      </c>
      <c r="H2392" s="105">
        <v>-99999</v>
      </c>
      <c r="I2392" s="105">
        <v>-99999</v>
      </c>
      <c r="J2392" s="105">
        <v>-99999</v>
      </c>
      <c r="K2392" s="105">
        <v>-99999</v>
      </c>
      <c r="L2392" s="105">
        <v>-99999</v>
      </c>
      <c r="M2392" s="105">
        <v>-99999</v>
      </c>
      <c r="N2392" s="105">
        <v>-99999</v>
      </c>
      <c r="O2392" s="105">
        <v>-99999</v>
      </c>
      <c r="P2392" s="105">
        <v>-99999</v>
      </c>
      <c r="Q2392" s="105">
        <v>-99999</v>
      </c>
      <c r="R2392" s="105">
        <v>-99999</v>
      </c>
      <c r="S2392" s="105">
        <v>0</v>
      </c>
      <c r="T2392" s="105">
        <v>0</v>
      </c>
      <c r="U2392" s="105">
        <v>0</v>
      </c>
    </row>
    <row r="2393" spans="1:21">
      <c r="A2393" s="54">
        <v>2391</v>
      </c>
      <c r="B2393" s="104">
        <v>6109</v>
      </c>
      <c r="C2393" s="104">
        <v>6109</v>
      </c>
      <c r="D2393" s="105">
        <v>0</v>
      </c>
      <c r="E2393" s="105">
        <v>1077760000</v>
      </c>
      <c r="F2393" s="105">
        <v>0</v>
      </c>
      <c r="G2393" s="105">
        <v>27.59629362757876</v>
      </c>
      <c r="H2393" s="105">
        <v>40.781189471866384</v>
      </c>
      <c r="I2393" s="105">
        <v>46.459644044341267</v>
      </c>
      <c r="J2393" s="105">
        <v>59.198656557268428</v>
      </c>
      <c r="K2393" s="105">
        <v>20.390675186727897</v>
      </c>
      <c r="L2393" s="105">
        <v>0.23091161376615632</v>
      </c>
      <c r="M2393" s="105">
        <v>0.33171781054841121</v>
      </c>
      <c r="N2393" s="105">
        <v>0.64656341433341669</v>
      </c>
      <c r="O2393" s="105">
        <v>0.82034071241538553</v>
      </c>
      <c r="P2393" s="105">
        <v>2.3352254710625684</v>
      </c>
      <c r="Q2393" s="105">
        <v>9.0624984679085419</v>
      </c>
      <c r="R2393" s="105">
        <v>18.080330307724012</v>
      </c>
      <c r="S2393" s="105">
        <v>0</v>
      </c>
      <c r="T2393" s="105">
        <v>0</v>
      </c>
      <c r="U2393" s="105">
        <v>0</v>
      </c>
    </row>
    <row r="2394" spans="1:21">
      <c r="A2394" s="54">
        <v>2392</v>
      </c>
      <c r="B2394" s="104">
        <v>6110</v>
      </c>
      <c r="C2394" s="104">
        <v>6110</v>
      </c>
      <c r="D2394" s="105">
        <v>26.000000000000004</v>
      </c>
      <c r="E2394" s="105">
        <v>3182360000</v>
      </c>
      <c r="F2394" s="105">
        <v>0</v>
      </c>
      <c r="G2394" s="105">
        <v>2.8300263381604465</v>
      </c>
      <c r="H2394" s="105">
        <v>3.9494293685501138</v>
      </c>
      <c r="I2394" s="105">
        <v>4.3301912801774849</v>
      </c>
      <c r="J2394" s="105">
        <v>5.3127402356775359</v>
      </c>
      <c r="K2394" s="105">
        <v>5.9490653036642209</v>
      </c>
      <c r="L2394" s="105">
        <v>0.60806430695785774</v>
      </c>
      <c r="M2394" s="105">
        <v>0.26356000980983513</v>
      </c>
      <c r="N2394" s="105">
        <v>0.54285184245081219</v>
      </c>
      <c r="O2394" s="105">
        <v>0.59855463354877669</v>
      </c>
      <c r="P2394" s="105">
        <v>0.9938436459207538</v>
      </c>
      <c r="Q2394" s="105">
        <v>1.6775867052638287</v>
      </c>
      <c r="R2394" s="105">
        <v>2.1800933673584586</v>
      </c>
      <c r="S2394" s="105">
        <v>0</v>
      </c>
      <c r="T2394" s="105">
        <v>2.4363339197950107</v>
      </c>
      <c r="U2394" s="105">
        <v>2.4363339197950107</v>
      </c>
    </row>
    <row r="2395" spans="1:21">
      <c r="A2395" s="54">
        <v>2393</v>
      </c>
      <c r="B2395" s="104">
        <v>6111</v>
      </c>
      <c r="C2395" s="104">
        <v>6111</v>
      </c>
      <c r="D2395" s="105">
        <v>0</v>
      </c>
      <c r="E2395" s="105">
        <v>1077760000</v>
      </c>
      <c r="F2395" s="105">
        <v>0</v>
      </c>
      <c r="G2395" s="105">
        <v>3.0259704178373701</v>
      </c>
      <c r="H2395" s="105">
        <v>3.9767294237851583</v>
      </c>
      <c r="I2395" s="105">
        <v>4.1663179179933483</v>
      </c>
      <c r="J2395" s="105">
        <v>4.9534830139855321</v>
      </c>
      <c r="K2395" s="105">
        <v>5.5030592390903053</v>
      </c>
      <c r="L2395" s="105">
        <v>2.3963241155125479</v>
      </c>
      <c r="M2395" s="105">
        <v>0.64737606780854196</v>
      </c>
      <c r="N2395" s="105">
        <v>0.71149879908401481</v>
      </c>
      <c r="O2395" s="105">
        <v>0.77802626568409006</v>
      </c>
      <c r="P2395" s="105">
        <v>1.197930195924956</v>
      </c>
      <c r="Q2395" s="105">
        <v>2.0278963565627981</v>
      </c>
      <c r="R2395" s="105">
        <v>2.4601187888077782</v>
      </c>
      <c r="S2395" s="105">
        <v>0</v>
      </c>
      <c r="T2395" s="105">
        <v>0</v>
      </c>
      <c r="U2395" s="105">
        <v>0</v>
      </c>
    </row>
    <row r="2396" spans="1:21">
      <c r="A2396" s="54">
        <v>2394</v>
      </c>
      <c r="B2396" s="104">
        <v>6112</v>
      </c>
      <c r="C2396" s="104">
        <v>6112</v>
      </c>
      <c r="D2396" s="105">
        <v>0</v>
      </c>
      <c r="E2396" s="105">
        <v>1077760000</v>
      </c>
      <c r="F2396" s="105">
        <v>0</v>
      </c>
      <c r="G2396" s="105">
        <v>4.1616430782382414</v>
      </c>
      <c r="H2396" s="105">
        <v>5.6732135939059933</v>
      </c>
      <c r="I2396" s="105">
        <v>6.1176233720217352</v>
      </c>
      <c r="J2396" s="105">
        <v>7.4605163078538377</v>
      </c>
      <c r="K2396" s="105">
        <v>8.4187920519756823</v>
      </c>
      <c r="L2396" s="105">
        <v>1.549827541414748</v>
      </c>
      <c r="M2396" s="105">
        <v>0.43417480018622978</v>
      </c>
      <c r="N2396" s="105">
        <v>0.68860750482589483</v>
      </c>
      <c r="O2396" s="105">
        <v>0.80056320100446299</v>
      </c>
      <c r="P2396" s="105">
        <v>1.1850346887985159</v>
      </c>
      <c r="Q2396" s="105">
        <v>2.4734228698662122</v>
      </c>
      <c r="R2396" s="105">
        <v>3.2085395056853439</v>
      </c>
      <c r="S2396" s="105">
        <v>0</v>
      </c>
      <c r="T2396" s="105">
        <v>0</v>
      </c>
      <c r="U2396" s="105">
        <v>0</v>
      </c>
    </row>
    <row r="2397" spans="1:21">
      <c r="A2397" s="54">
        <v>2395</v>
      </c>
      <c r="B2397" s="104">
        <v>6113</v>
      </c>
      <c r="C2397" s="104">
        <v>6113</v>
      </c>
      <c r="D2397" s="105">
        <v>0</v>
      </c>
      <c r="E2397" s="105">
        <v>1077760000</v>
      </c>
      <c r="F2397" s="105">
        <v>0</v>
      </c>
      <c r="G2397" s="105">
        <v>7.5217472255366857</v>
      </c>
      <c r="H2397" s="105">
        <v>10.253107949893584</v>
      </c>
      <c r="I2397" s="105">
        <v>11.089464188256668</v>
      </c>
      <c r="J2397" s="105">
        <v>13.544696111855931</v>
      </c>
      <c r="K2397" s="105">
        <v>15.358252313674035</v>
      </c>
      <c r="L2397" s="105">
        <v>2.9109464519037496</v>
      </c>
      <c r="M2397" s="105">
        <v>1.2061520757329938</v>
      </c>
      <c r="N2397" s="105">
        <v>1.5287889647956823</v>
      </c>
      <c r="O2397" s="105">
        <v>1.5891331547733707</v>
      </c>
      <c r="P2397" s="105">
        <v>2.3284819692591832</v>
      </c>
      <c r="Q2397" s="105">
        <v>4.5204529775287963</v>
      </c>
      <c r="R2397" s="105">
        <v>5.8171357306844742</v>
      </c>
      <c r="S2397" s="105">
        <v>0</v>
      </c>
      <c r="T2397" s="105">
        <v>0</v>
      </c>
      <c r="U2397" s="105">
        <v>0</v>
      </c>
    </row>
    <row r="2398" spans="1:21">
      <c r="A2398" s="54">
        <v>2396</v>
      </c>
      <c r="B2398" s="104">
        <v>6114</v>
      </c>
      <c r="C2398" s="104">
        <v>6114</v>
      </c>
      <c r="D2398" s="105">
        <v>26.000000000000004</v>
      </c>
      <c r="E2398" s="105">
        <v>1077760000</v>
      </c>
      <c r="F2398" s="105">
        <v>0</v>
      </c>
      <c r="G2398" s="105">
        <v>6.6017605286746868</v>
      </c>
      <c r="H2398" s="105">
        <v>8.4770874225014463</v>
      </c>
      <c r="I2398" s="105">
        <v>8.739484956365116</v>
      </c>
      <c r="J2398" s="105">
        <v>10.224493975409166</v>
      </c>
      <c r="K2398" s="105">
        <v>11.294133346689017</v>
      </c>
      <c r="L2398" s="105">
        <v>5.5793574359902527</v>
      </c>
      <c r="M2398" s="105">
        <v>2.5149861627094436</v>
      </c>
      <c r="N2398" s="105">
        <v>2.200942769884235</v>
      </c>
      <c r="O2398" s="105">
        <v>2.1173136273471047</v>
      </c>
      <c r="P2398" s="105">
        <v>2.9160737692285128</v>
      </c>
      <c r="Q2398" s="105">
        <v>4.5459094799172872</v>
      </c>
      <c r="R2398" s="105">
        <v>5.5446810482524569</v>
      </c>
      <c r="S2398" s="105">
        <v>0</v>
      </c>
      <c r="T2398" s="105">
        <v>5.8963520435807268</v>
      </c>
      <c r="U2398" s="105">
        <v>5.8963520435807251</v>
      </c>
    </row>
    <row r="2399" spans="1:21">
      <c r="A2399" s="54">
        <v>2397</v>
      </c>
      <c r="B2399" s="104">
        <v>6115</v>
      </c>
      <c r="C2399" s="104">
        <v>6115</v>
      </c>
      <c r="D2399" s="105">
        <v>26.000000000000004</v>
      </c>
      <c r="E2399" s="105">
        <v>1077760000</v>
      </c>
      <c r="F2399" s="105">
        <v>0</v>
      </c>
      <c r="G2399" s="105">
        <v>13.594808011788107</v>
      </c>
      <c r="H2399" s="105">
        <v>17.396199825510848</v>
      </c>
      <c r="I2399" s="105">
        <v>17.905380444950556</v>
      </c>
      <c r="J2399" s="105">
        <v>20.974901825775447</v>
      </c>
      <c r="K2399" s="105">
        <v>23.085614134069939</v>
      </c>
      <c r="L2399" s="105">
        <v>11.12990353542553</v>
      </c>
      <c r="M2399" s="105">
        <v>5.2437461492491897</v>
      </c>
      <c r="N2399" s="105">
        <v>4.7029113446181077</v>
      </c>
      <c r="O2399" s="105">
        <v>4.5761260442242033</v>
      </c>
      <c r="P2399" s="105">
        <v>5.5548749310711498</v>
      </c>
      <c r="Q2399" s="105">
        <v>9.9473815500997596</v>
      </c>
      <c r="R2399" s="105">
        <v>11.47060417317023</v>
      </c>
      <c r="S2399" s="105">
        <v>0</v>
      </c>
      <c r="T2399" s="105">
        <v>12.131870997496089</v>
      </c>
      <c r="U2399" s="105">
        <v>12.131870997496089</v>
      </c>
    </row>
    <row r="2400" spans="1:21">
      <c r="A2400" s="54">
        <v>2398</v>
      </c>
      <c r="B2400" s="104">
        <v>6116</v>
      </c>
      <c r="C2400" s="104">
        <v>6116</v>
      </c>
      <c r="D2400" s="105">
        <v>0</v>
      </c>
      <c r="E2400" s="105">
        <v>1077760000</v>
      </c>
      <c r="F2400" s="105">
        <v>0</v>
      </c>
      <c r="G2400" s="105">
        <v>78.098346877002299</v>
      </c>
      <c r="H2400" s="105">
        <v>99.206008195111025</v>
      </c>
      <c r="I2400" s="105">
        <v>100</v>
      </c>
      <c r="J2400" s="105">
        <v>100</v>
      </c>
      <c r="K2400" s="105">
        <v>100</v>
      </c>
      <c r="L2400" s="105">
        <v>73.047210725382911</v>
      </c>
      <c r="M2400" s="105">
        <v>35.550821350841964</v>
      </c>
      <c r="N2400" s="105">
        <v>29.131923051384387</v>
      </c>
      <c r="O2400" s="105">
        <v>28.041358424964042</v>
      </c>
      <c r="P2400" s="105">
        <v>31.575459055677772</v>
      </c>
      <c r="Q2400" s="105">
        <v>58.263846078857824</v>
      </c>
      <c r="R2400" s="105">
        <v>65.54682683871502</v>
      </c>
      <c r="S2400" s="105">
        <v>0</v>
      </c>
      <c r="T2400" s="105">
        <v>0</v>
      </c>
      <c r="U2400" s="105">
        <v>0</v>
      </c>
    </row>
    <row r="2401" spans="1:21">
      <c r="A2401" s="54">
        <v>2399</v>
      </c>
      <c r="B2401" s="104">
        <v>6117</v>
      </c>
      <c r="C2401" s="104">
        <v>6117</v>
      </c>
      <c r="D2401" s="105">
        <v>0</v>
      </c>
      <c r="E2401" s="105">
        <v>1077760000</v>
      </c>
      <c r="F2401" s="105">
        <v>0</v>
      </c>
      <c r="G2401" s="105">
        <v>100</v>
      </c>
      <c r="H2401" s="105">
        <v>100</v>
      </c>
      <c r="I2401" s="105">
        <v>100</v>
      </c>
      <c r="J2401" s="105">
        <v>100</v>
      </c>
      <c r="K2401" s="105">
        <v>100</v>
      </c>
      <c r="L2401" s="105">
        <v>3.7661950362545848</v>
      </c>
      <c r="M2401" s="105">
        <v>4.1208221212174383</v>
      </c>
      <c r="N2401" s="105">
        <v>6.3368533525669966</v>
      </c>
      <c r="O2401" s="105">
        <v>7.1405993006051602</v>
      </c>
      <c r="P2401" s="105">
        <v>14.540135795321968</v>
      </c>
      <c r="Q2401" s="105">
        <v>47.670419538628991</v>
      </c>
      <c r="R2401" s="105">
        <v>74.910659274988419</v>
      </c>
      <c r="S2401" s="105">
        <v>0</v>
      </c>
      <c r="T2401" s="105">
        <v>0</v>
      </c>
      <c r="U2401" s="105">
        <v>0</v>
      </c>
    </row>
    <row r="2402" spans="1:21">
      <c r="A2402" s="54">
        <v>2400</v>
      </c>
      <c r="B2402" s="104">
        <v>6118</v>
      </c>
      <c r="C2402" s="104">
        <v>6118</v>
      </c>
      <c r="D2402" s="105">
        <v>26.000000000000004</v>
      </c>
      <c r="E2402" s="105">
        <v>1077760000</v>
      </c>
      <c r="F2402" s="105">
        <v>0</v>
      </c>
      <c r="G2402" s="105">
        <v>41.708325648195967</v>
      </c>
      <c r="H2402" s="105">
        <v>59.198913823245874</v>
      </c>
      <c r="I2402" s="105">
        <v>66.733321037113541</v>
      </c>
      <c r="J2402" s="105">
        <v>83.416651296391933</v>
      </c>
      <c r="K2402" s="105">
        <v>96.587701501085419</v>
      </c>
      <c r="L2402" s="105">
        <v>2.2374450609940832</v>
      </c>
      <c r="M2402" s="105">
        <v>2.1143660964286886</v>
      </c>
      <c r="N2402" s="105">
        <v>3.5192133685524487</v>
      </c>
      <c r="O2402" s="105">
        <v>3.6877758976969086</v>
      </c>
      <c r="P2402" s="105">
        <v>8.9358593993925641</v>
      </c>
      <c r="Q2402" s="105">
        <v>21.093865845064627</v>
      </c>
      <c r="R2402" s="105">
        <v>30.5861054753437</v>
      </c>
      <c r="S2402" s="105">
        <v>0</v>
      </c>
      <c r="T2402" s="105">
        <v>34.984962037458807</v>
      </c>
      <c r="U2402" s="105">
        <v>34.9849620374588</v>
      </c>
    </row>
    <row r="2403" spans="1:21">
      <c r="A2403" s="54">
        <v>2401</v>
      </c>
      <c r="B2403" s="104">
        <v>6119</v>
      </c>
      <c r="C2403" s="104">
        <v>6119</v>
      </c>
      <c r="D2403" s="105">
        <v>102.99999999999999</v>
      </c>
      <c r="E2403" s="105">
        <v>1077760000</v>
      </c>
      <c r="F2403" s="105">
        <v>0</v>
      </c>
      <c r="G2403" s="105">
        <v>6.4054670892147216</v>
      </c>
      <c r="H2403" s="105">
        <v>8.8017569355396521</v>
      </c>
      <c r="I2403" s="105">
        <v>9.533331537974119</v>
      </c>
      <c r="J2403" s="105">
        <v>11.688957458981005</v>
      </c>
      <c r="K2403" s="105">
        <v>13.346664153163767</v>
      </c>
      <c r="L2403" s="105">
        <v>1.3399548448790779</v>
      </c>
      <c r="M2403" s="105">
        <v>0.46734651631481039</v>
      </c>
      <c r="N2403" s="105">
        <v>0.93636212733074498</v>
      </c>
      <c r="O2403" s="105">
        <v>1.106745511498219</v>
      </c>
      <c r="P2403" s="105">
        <v>1.7457783181298707</v>
      </c>
      <c r="Q2403" s="105">
        <v>3.6887765247437545</v>
      </c>
      <c r="R2403" s="105">
        <v>4.8807614921808984</v>
      </c>
      <c r="S2403" s="105">
        <v>0</v>
      </c>
      <c r="T2403" s="105">
        <v>5.3284918758292195</v>
      </c>
      <c r="U2403" s="105">
        <v>5.3284918758292221</v>
      </c>
    </row>
    <row r="2404" spans="1:21">
      <c r="A2404" s="54">
        <v>2402</v>
      </c>
      <c r="B2404" s="104">
        <v>6120</v>
      </c>
      <c r="C2404" s="104">
        <v>6120</v>
      </c>
      <c r="D2404" s="105">
        <v>77</v>
      </c>
      <c r="E2404" s="105">
        <v>1077760000</v>
      </c>
      <c r="F2404" s="105">
        <v>0</v>
      </c>
      <c r="G2404" s="105">
        <v>5.9294549953473927</v>
      </c>
      <c r="H2404" s="105">
        <v>8.1022795631788878</v>
      </c>
      <c r="I2404" s="105">
        <v>8.759743775942809</v>
      </c>
      <c r="J2404" s="105">
        <v>10.700678256909727</v>
      </c>
      <c r="K2404" s="105">
        <v>12.19379615322271</v>
      </c>
      <c r="L2404" s="105">
        <v>1.0410208857045087</v>
      </c>
      <c r="M2404" s="105">
        <v>0.39146158365451084</v>
      </c>
      <c r="N2404" s="105">
        <v>0.86208432602584006</v>
      </c>
      <c r="O2404" s="105">
        <v>0.98374937450491318</v>
      </c>
      <c r="P2404" s="105">
        <v>1.6650101597440012</v>
      </c>
      <c r="Q2404" s="105">
        <v>3.465847631841394</v>
      </c>
      <c r="R2404" s="105">
        <v>4.5537625832754802</v>
      </c>
      <c r="S2404" s="105">
        <v>0</v>
      </c>
      <c r="T2404" s="105">
        <v>4.8874074407793469</v>
      </c>
      <c r="U2404" s="105">
        <v>4.8874074407793469</v>
      </c>
    </row>
    <row r="2405" spans="1:21">
      <c r="A2405" s="54">
        <v>2403</v>
      </c>
      <c r="B2405" s="104">
        <v>6121</v>
      </c>
      <c r="C2405" s="104">
        <v>6121</v>
      </c>
      <c r="D2405" s="105">
        <v>0</v>
      </c>
      <c r="E2405" s="105">
        <v>1077760000</v>
      </c>
      <c r="F2405" s="105">
        <v>0</v>
      </c>
      <c r="G2405" s="105">
        <v>16.534334636986692</v>
      </c>
      <c r="H2405" s="105">
        <v>23.529630060327207</v>
      </c>
      <c r="I2405" s="105">
        <v>26.218730638650317</v>
      </c>
      <c r="J2405" s="105">
        <v>33.068669273973384</v>
      </c>
      <c r="K2405" s="105">
        <v>37.841466901144791</v>
      </c>
      <c r="L2405" s="105">
        <v>0.87603761343144615</v>
      </c>
      <c r="M2405" s="105">
        <v>1.1150975317598868</v>
      </c>
      <c r="N2405" s="105">
        <v>1.5068236043393297</v>
      </c>
      <c r="O2405" s="105">
        <v>1.5216252759206434</v>
      </c>
      <c r="P2405" s="105">
        <v>3.1178442021730528</v>
      </c>
      <c r="Q2405" s="105">
        <v>8.4380789799263098</v>
      </c>
      <c r="R2405" s="105">
        <v>12.114264981554603</v>
      </c>
      <c r="S2405" s="105">
        <v>0</v>
      </c>
      <c r="T2405" s="105">
        <v>0</v>
      </c>
      <c r="U2405" s="105">
        <v>0</v>
      </c>
    </row>
    <row r="2406" spans="1:21">
      <c r="A2406" s="54">
        <v>2404</v>
      </c>
      <c r="B2406" s="104">
        <v>6122</v>
      </c>
      <c r="C2406" s="104">
        <v>6122</v>
      </c>
      <c r="D2406" s="105">
        <v>0</v>
      </c>
      <c r="E2406" s="105">
        <v>1077760000</v>
      </c>
      <c r="F2406" s="105">
        <v>0</v>
      </c>
      <c r="G2406" s="105">
        <v>64.396882534639161</v>
      </c>
      <c r="H2406" s="105">
        <v>91.765557611860814</v>
      </c>
      <c r="I2406" s="105">
        <v>100</v>
      </c>
      <c r="J2406" s="105">
        <v>100</v>
      </c>
      <c r="K2406" s="105">
        <v>100</v>
      </c>
      <c r="L2406" s="105">
        <v>4.0259147680873744</v>
      </c>
      <c r="M2406" s="105">
        <v>4.0886909545802652</v>
      </c>
      <c r="N2406" s="105">
        <v>5.7152546585822241</v>
      </c>
      <c r="O2406" s="105">
        <v>5.7887030823622956</v>
      </c>
      <c r="P2406" s="105">
        <v>11.62878395029699</v>
      </c>
      <c r="Q2406" s="105">
        <v>30.845565558502145</v>
      </c>
      <c r="R2406" s="105">
        <v>45.882778805930407</v>
      </c>
      <c r="S2406" s="105">
        <v>0</v>
      </c>
      <c r="T2406" s="105">
        <v>0</v>
      </c>
      <c r="U2406" s="105">
        <v>0</v>
      </c>
    </row>
    <row r="2407" spans="1:21">
      <c r="A2407" s="54">
        <v>2405</v>
      </c>
      <c r="B2407" s="104">
        <v>6123</v>
      </c>
      <c r="C2407" s="104">
        <v>6123</v>
      </c>
      <c r="D2407" s="105">
        <v>0</v>
      </c>
      <c r="E2407" s="105">
        <v>1077760000</v>
      </c>
      <c r="F2407" s="105">
        <v>0</v>
      </c>
      <c r="G2407" s="105">
        <v>9.2692482436223056</v>
      </c>
      <c r="H2407" s="105">
        <v>12.358997658163075</v>
      </c>
      <c r="I2407" s="105">
        <v>13.1563523457865</v>
      </c>
      <c r="J2407" s="105">
        <v>15.890139846209662</v>
      </c>
      <c r="K2407" s="105">
        <v>17.818554876089479</v>
      </c>
      <c r="L2407" s="105">
        <v>5.851444302346211</v>
      </c>
      <c r="M2407" s="105">
        <v>2.3279672138731144</v>
      </c>
      <c r="N2407" s="105">
        <v>2.2457156956099311</v>
      </c>
      <c r="O2407" s="105">
        <v>2.292994171961571</v>
      </c>
      <c r="P2407" s="105">
        <v>3.2732345128599603</v>
      </c>
      <c r="Q2407" s="105">
        <v>5.9878779755672902</v>
      </c>
      <c r="R2407" s="105">
        <v>7.4153985948978445</v>
      </c>
      <c r="S2407" s="105">
        <v>0</v>
      </c>
      <c r="T2407" s="105">
        <v>0</v>
      </c>
      <c r="U2407" s="105">
        <v>0</v>
      </c>
    </row>
    <row r="2408" spans="1:21">
      <c r="A2408" s="54">
        <v>2406</v>
      </c>
      <c r="B2408" s="104">
        <v>6124</v>
      </c>
      <c r="C2408" s="104">
        <v>6124</v>
      </c>
      <c r="D2408" s="105">
        <v>0</v>
      </c>
      <c r="E2408" s="105">
        <v>1077760000</v>
      </c>
      <c r="F2408" s="105">
        <v>0</v>
      </c>
      <c r="G2408" s="105">
        <v>48.29385075054271</v>
      </c>
      <c r="H2408" s="105">
        <v>69.251559566815942</v>
      </c>
      <c r="I2408" s="105">
        <v>78.092184192366915</v>
      </c>
      <c r="J2408" s="105">
        <v>99.198179920033652</v>
      </c>
      <c r="K2408" s="105">
        <v>100</v>
      </c>
      <c r="L2408" s="105">
        <v>4.0376628010908124</v>
      </c>
      <c r="M2408" s="105">
        <v>3.8274656344110571</v>
      </c>
      <c r="N2408" s="105">
        <v>5.204593468132158</v>
      </c>
      <c r="O2408" s="105">
        <v>4.9369992876360005</v>
      </c>
      <c r="P2408" s="105">
        <v>10.414073646128655</v>
      </c>
      <c r="Q2408" s="105">
        <v>23.679565511488857</v>
      </c>
      <c r="R2408" s="105">
        <v>34.625779783407971</v>
      </c>
      <c r="S2408" s="105">
        <v>0</v>
      </c>
      <c r="T2408" s="105">
        <v>0</v>
      </c>
      <c r="U2408" s="105">
        <v>0</v>
      </c>
    </row>
    <row r="2409" spans="1:21">
      <c r="A2409" s="54">
        <v>2407</v>
      </c>
      <c r="B2409" s="104">
        <v>6125</v>
      </c>
      <c r="C2409" s="104">
        <v>6125</v>
      </c>
      <c r="D2409" s="105">
        <v>1263</v>
      </c>
      <c r="E2409" s="105">
        <v>10446300000</v>
      </c>
      <c r="F2409" s="105">
        <v>0</v>
      </c>
      <c r="G2409" s="105">
        <v>4.5140246300219911</v>
      </c>
      <c r="H2409" s="105">
        <v>6.3349693201201926</v>
      </c>
      <c r="I2409" s="105">
        <v>7.0306987495336575</v>
      </c>
      <c r="J2409" s="105">
        <v>8.843319284040625</v>
      </c>
      <c r="K2409" s="105">
        <v>10.329791930269742</v>
      </c>
      <c r="L2409" s="105">
        <v>1.2091301509783259</v>
      </c>
      <c r="M2409" s="105">
        <v>0.1945913779499143</v>
      </c>
      <c r="N2409" s="105">
        <v>0.50576461506314796</v>
      </c>
      <c r="O2409" s="105">
        <v>0.67160377361590751</v>
      </c>
      <c r="P2409" s="105">
        <v>1.6280005291253088</v>
      </c>
      <c r="Q2409" s="105">
        <v>2.5935325639735409</v>
      </c>
      <c r="R2409" s="105">
        <v>3.5227388215993858</v>
      </c>
      <c r="S2409" s="105">
        <v>0</v>
      </c>
      <c r="T2409" s="105">
        <v>3.9481804788576444</v>
      </c>
      <c r="U2409" s="105">
        <v>3.9481804788576444</v>
      </c>
    </row>
    <row r="2410" spans="1:21">
      <c r="A2410" s="54">
        <v>2408</v>
      </c>
      <c r="B2410" s="104">
        <v>6126</v>
      </c>
      <c r="C2410" s="104">
        <v>6126</v>
      </c>
      <c r="D2410" s="105">
        <v>0</v>
      </c>
      <c r="E2410" s="105">
        <v>2155510000</v>
      </c>
      <c r="F2410" s="105">
        <v>0</v>
      </c>
      <c r="G2410" s="105">
        <v>2.4402151260478337</v>
      </c>
      <c r="H2410" s="105">
        <v>3.3592131717969296</v>
      </c>
      <c r="I2410" s="105">
        <v>3.6987083106769498</v>
      </c>
      <c r="J2410" s="105">
        <v>4.7007678332940506</v>
      </c>
      <c r="K2410" s="105">
        <v>5.6114140333941052</v>
      </c>
      <c r="L2410" s="105">
        <v>1.4207234246381248</v>
      </c>
      <c r="M2410" s="105">
        <v>0.4797001095200023</v>
      </c>
      <c r="N2410" s="105">
        <v>0.61781700408724893</v>
      </c>
      <c r="O2410" s="105">
        <v>0.66144704179397606</v>
      </c>
      <c r="P2410" s="105">
        <v>0.9334808163941607</v>
      </c>
      <c r="Q2410" s="105">
        <v>1.4358469740232722</v>
      </c>
      <c r="R2410" s="105">
        <v>1.8846427891451696</v>
      </c>
      <c r="S2410" s="105">
        <v>0</v>
      </c>
      <c r="T2410" s="105">
        <v>0</v>
      </c>
      <c r="U2410" s="105">
        <v>0</v>
      </c>
    </row>
    <row r="2411" spans="1:21">
      <c r="A2411" s="54">
        <v>2409</v>
      </c>
      <c r="B2411" s="104">
        <v>6140</v>
      </c>
      <c r="C2411" s="104">
        <v>6140</v>
      </c>
      <c r="D2411" s="105">
        <v>284</v>
      </c>
      <c r="E2411" s="105">
        <v>4311030000</v>
      </c>
      <c r="F2411" s="105">
        <v>0</v>
      </c>
      <c r="G2411" s="105">
        <v>4.2133297210783134</v>
      </c>
      <c r="H2411" s="105">
        <v>6.2191102379311678</v>
      </c>
      <c r="I2411" s="105">
        <v>7.0188716370099264</v>
      </c>
      <c r="J2411" s="105">
        <v>8.3757930268029224</v>
      </c>
      <c r="K2411" s="105">
        <v>9.6067852331656756</v>
      </c>
      <c r="L2411" s="105">
        <v>1.7436475751336533</v>
      </c>
      <c r="M2411" s="105">
        <v>0.16077367782220506</v>
      </c>
      <c r="N2411" s="105">
        <v>0.35173665271252136</v>
      </c>
      <c r="O2411" s="105">
        <v>0.65067031819319521</v>
      </c>
      <c r="P2411" s="105">
        <v>1.5319209841015851</v>
      </c>
      <c r="Q2411" s="105">
        <v>2.4343828926281299</v>
      </c>
      <c r="R2411" s="105">
        <v>3.2838055525438281</v>
      </c>
      <c r="S2411" s="105">
        <v>0</v>
      </c>
      <c r="T2411" s="105">
        <v>3.7992356257602595</v>
      </c>
      <c r="U2411" s="105">
        <v>3.7992356257602609</v>
      </c>
    </row>
    <row r="2412" spans="1:21">
      <c r="A2412" s="54">
        <v>2410</v>
      </c>
      <c r="B2412" s="104">
        <v>6141</v>
      </c>
      <c r="C2412" s="104">
        <v>6141</v>
      </c>
      <c r="D2412" s="105">
        <v>0</v>
      </c>
      <c r="E2412" s="105">
        <v>1077760000</v>
      </c>
      <c r="F2412" s="105">
        <v>0</v>
      </c>
      <c r="G2412" s="105">
        <v>11.994838415389383</v>
      </c>
      <c r="H2412" s="105">
        <v>17.39558526585806</v>
      </c>
      <c r="I2412" s="105">
        <v>19.733960202046646</v>
      </c>
      <c r="J2412" s="105">
        <v>24.969206250575589</v>
      </c>
      <c r="K2412" s="105">
        <v>25.313707810697597</v>
      </c>
      <c r="L2412" s="105">
        <v>0.6475897145520243</v>
      </c>
      <c r="M2412" s="105">
        <v>0.13587474636909219</v>
      </c>
      <c r="N2412" s="105">
        <v>0.31765840673931178</v>
      </c>
      <c r="O2412" s="105">
        <v>1.1167920281143542</v>
      </c>
      <c r="P2412" s="105">
        <v>2.8321628319844643</v>
      </c>
      <c r="Q2412" s="105">
        <v>5.5278358015930831</v>
      </c>
      <c r="R2412" s="105">
        <v>8.5558707385320751</v>
      </c>
      <c r="S2412" s="105">
        <v>0</v>
      </c>
      <c r="T2412" s="105">
        <v>0</v>
      </c>
      <c r="U2412" s="105">
        <v>0</v>
      </c>
    </row>
    <row r="2413" spans="1:21">
      <c r="A2413" s="54">
        <v>2411</v>
      </c>
      <c r="B2413" s="104">
        <v>6142</v>
      </c>
      <c r="C2413" s="104">
        <v>6142</v>
      </c>
      <c r="D2413" s="105">
        <v>0</v>
      </c>
      <c r="E2413" s="105">
        <v>1077760000</v>
      </c>
      <c r="F2413" s="105">
        <v>0</v>
      </c>
      <c r="G2413" s="105">
        <v>7.4550814223563373</v>
      </c>
      <c r="H2413" s="105">
        <v>10.506463587694395</v>
      </c>
      <c r="I2413" s="105">
        <v>11.704110512597246</v>
      </c>
      <c r="J2413" s="105">
        <v>13.930564473864866</v>
      </c>
      <c r="K2413" s="105">
        <v>15.876733990269871</v>
      </c>
      <c r="L2413" s="105">
        <v>1.714723240639054</v>
      </c>
      <c r="M2413" s="105">
        <v>0.12723593410548842</v>
      </c>
      <c r="N2413" s="105">
        <v>0.29144088316490463</v>
      </c>
      <c r="O2413" s="105">
        <v>1.0248790396623741</v>
      </c>
      <c r="P2413" s="105">
        <v>2.1300735670905206</v>
      </c>
      <c r="Q2413" s="105">
        <v>3.7486791045786227</v>
      </c>
      <c r="R2413" s="105">
        <v>5.4393051090528166</v>
      </c>
      <c r="S2413" s="105">
        <v>0</v>
      </c>
      <c r="T2413" s="105">
        <v>0</v>
      </c>
      <c r="U2413" s="105">
        <v>0</v>
      </c>
    </row>
    <row r="2414" spans="1:21">
      <c r="A2414" s="54">
        <v>2412</v>
      </c>
      <c r="B2414" s="104">
        <v>6143</v>
      </c>
      <c r="C2414" s="104">
        <v>6143</v>
      </c>
      <c r="D2414" s="105">
        <v>26.000000000000004</v>
      </c>
      <c r="E2414" s="105">
        <v>1077760000</v>
      </c>
      <c r="F2414" s="105">
        <v>0</v>
      </c>
      <c r="G2414" s="105">
        <v>30.897543118756676</v>
      </c>
      <c r="H2414" s="105">
        <v>44.492426624320501</v>
      </c>
      <c r="I2414" s="105">
        <v>50.196544338918791</v>
      </c>
      <c r="J2414" s="105">
        <v>59.977535041303156</v>
      </c>
      <c r="K2414" s="105">
        <v>53.449052653996674</v>
      </c>
      <c r="L2414" s="105">
        <v>1.6407240977066806</v>
      </c>
      <c r="M2414" s="105">
        <v>0.14368944479821369</v>
      </c>
      <c r="N2414" s="105">
        <v>0.35702128276068679</v>
      </c>
      <c r="O2414" s="105">
        <v>1.4810463550731205</v>
      </c>
      <c r="P2414" s="105">
        <v>4.4722814879650885</v>
      </c>
      <c r="Q2414" s="105">
        <v>11.954504701518397</v>
      </c>
      <c r="R2414" s="105">
        <v>21.275919643891129</v>
      </c>
      <c r="S2414" s="105">
        <v>0</v>
      </c>
      <c r="T2414" s="105">
        <v>23.361524065917425</v>
      </c>
      <c r="U2414" s="105">
        <v>23.361524065917422</v>
      </c>
    </row>
    <row r="2415" spans="1:21">
      <c r="A2415" s="54">
        <v>2413</v>
      </c>
      <c r="B2415" s="104">
        <v>6144</v>
      </c>
      <c r="C2415" s="104">
        <v>6144</v>
      </c>
      <c r="D2415" s="105">
        <v>0</v>
      </c>
      <c r="E2415" s="105">
        <v>1077760000</v>
      </c>
      <c r="F2415" s="105">
        <v>0</v>
      </c>
      <c r="G2415" s="105">
        <v>59.201584528758673</v>
      </c>
      <c r="H2415" s="105">
        <v>87.392815252200492</v>
      </c>
      <c r="I2415" s="105">
        <v>96.592184529608261</v>
      </c>
      <c r="J2415" s="105">
        <v>100</v>
      </c>
      <c r="K2415" s="105">
        <v>61.174891141788116</v>
      </c>
      <c r="L2415" s="105">
        <v>0.9693713277422773</v>
      </c>
      <c r="M2415" s="105">
        <v>0.51497668005294051</v>
      </c>
      <c r="N2415" s="105">
        <v>1.6726462996663929</v>
      </c>
      <c r="O2415" s="105">
        <v>2.4733041523457282</v>
      </c>
      <c r="P2415" s="105">
        <v>5.3087568815965982</v>
      </c>
      <c r="Q2415" s="105">
        <v>21.094735209790006</v>
      </c>
      <c r="R2415" s="105">
        <v>39.896668144135049</v>
      </c>
      <c r="S2415" s="105">
        <v>0</v>
      </c>
      <c r="T2415" s="105">
        <v>0</v>
      </c>
      <c r="U2415" s="105">
        <v>0</v>
      </c>
    </row>
    <row r="2416" spans="1:21">
      <c r="A2416" s="54">
        <v>2414</v>
      </c>
      <c r="B2416" s="104">
        <v>6145</v>
      </c>
      <c r="C2416" s="104">
        <v>6145</v>
      </c>
      <c r="D2416" s="105">
        <v>0</v>
      </c>
      <c r="E2416" s="105">
        <v>2155510000</v>
      </c>
      <c r="F2416" s="105">
        <v>1</v>
      </c>
      <c r="G2416" s="105">
        <v>4.6969948338573513</v>
      </c>
      <c r="H2416" s="105">
        <v>5.9148709071366969</v>
      </c>
      <c r="I2416" s="105">
        <v>8.4822719311107466</v>
      </c>
      <c r="J2416" s="105">
        <v>13.655928148827174</v>
      </c>
      <c r="K2416" s="105">
        <v>1.1649690292884702</v>
      </c>
      <c r="L2416" s="105">
        <v>0.18555310578556422</v>
      </c>
      <c r="M2416" s="105">
        <v>0.10781509310834049</v>
      </c>
      <c r="N2416" s="105">
        <v>0.2343301004218758</v>
      </c>
      <c r="O2416" s="105">
        <v>0.69380186642460817</v>
      </c>
      <c r="P2416" s="105">
        <v>1.3768343482682519</v>
      </c>
      <c r="Q2416" s="105">
        <v>2.7059726255071856</v>
      </c>
      <c r="R2416" s="105">
        <v>2.7171649124798045</v>
      </c>
      <c r="S2416" s="105">
        <v>0</v>
      </c>
      <c r="T2416" s="105">
        <v>0</v>
      </c>
      <c r="U2416" s="105">
        <v>0</v>
      </c>
    </row>
    <row r="2417" spans="1:21">
      <c r="A2417" s="54">
        <v>2415</v>
      </c>
      <c r="B2417" s="104">
        <v>6148</v>
      </c>
      <c r="C2417" s="104">
        <v>6148</v>
      </c>
      <c r="D2417" s="105">
        <v>0</v>
      </c>
      <c r="E2417" s="105">
        <v>2155510000</v>
      </c>
      <c r="F2417" s="105">
        <v>1</v>
      </c>
      <c r="G2417" s="105">
        <v>5.5404642443407424</v>
      </c>
      <c r="H2417" s="105">
        <v>6.7411569284282118</v>
      </c>
      <c r="I2417" s="105">
        <v>8.4966555005218094</v>
      </c>
      <c r="J2417" s="105">
        <v>6.7164648111492564</v>
      </c>
      <c r="K2417" s="105">
        <v>1.064740764378848</v>
      </c>
      <c r="L2417" s="105">
        <v>0.33411016540353355</v>
      </c>
      <c r="M2417" s="105">
        <v>0.42258275754883534</v>
      </c>
      <c r="N2417" s="105">
        <v>0.94460234951301247</v>
      </c>
      <c r="O2417" s="105">
        <v>1.3534038938563555</v>
      </c>
      <c r="P2417" s="105">
        <v>2.9975735336032003</v>
      </c>
      <c r="Q2417" s="105">
        <v>3.5242831131911916</v>
      </c>
      <c r="R2417" s="105">
        <v>3.9299152702233671</v>
      </c>
      <c r="S2417" s="105">
        <v>0</v>
      </c>
      <c r="T2417" s="105">
        <v>0</v>
      </c>
      <c r="U2417" s="105">
        <v>0</v>
      </c>
    </row>
    <row r="2418" spans="1:21">
      <c r="A2418" s="54">
        <v>2416</v>
      </c>
      <c r="B2418" s="104">
        <v>6149</v>
      </c>
      <c r="C2418" s="104">
        <v>6149</v>
      </c>
      <c r="D2418" s="105">
        <v>0</v>
      </c>
      <c r="E2418" s="105">
        <v>1077760000</v>
      </c>
      <c r="F2418" s="105">
        <v>1</v>
      </c>
      <c r="G2418" s="105">
        <v>3.1863040837451684</v>
      </c>
      <c r="H2418" s="105">
        <v>3.867884409351352</v>
      </c>
      <c r="I2418" s="105">
        <v>3.7686060620887405</v>
      </c>
      <c r="J2418" s="105">
        <v>4.6229500056353059</v>
      </c>
      <c r="K2418" s="105">
        <v>1.8110878354991653</v>
      </c>
      <c r="L2418" s="105">
        <v>1.0127950070978637</v>
      </c>
      <c r="M2418" s="105">
        <v>1.4290778974361014</v>
      </c>
      <c r="N2418" s="105">
        <v>1.9566246218625312</v>
      </c>
      <c r="O2418" s="105">
        <v>2.2591903098383912</v>
      </c>
      <c r="P2418" s="105">
        <v>3.094959784548426</v>
      </c>
      <c r="Q2418" s="105">
        <v>2.9891061111355315</v>
      </c>
      <c r="R2418" s="105">
        <v>2.7495298160857176</v>
      </c>
      <c r="S2418" s="105">
        <v>0</v>
      </c>
      <c r="T2418" s="105">
        <v>0</v>
      </c>
      <c r="U2418" s="105">
        <v>0</v>
      </c>
    </row>
    <row r="2419" spans="1:21">
      <c r="A2419" s="54">
        <v>2417</v>
      </c>
      <c r="B2419" s="104">
        <v>6150</v>
      </c>
      <c r="C2419" s="104">
        <v>6150</v>
      </c>
      <c r="D2419" s="105">
        <v>0</v>
      </c>
      <c r="E2419" s="105">
        <v>1077760000</v>
      </c>
      <c r="F2419" s="105">
        <v>1</v>
      </c>
      <c r="G2419" s="105">
        <v>9.1762178249586057</v>
      </c>
      <c r="H2419" s="105">
        <v>11.470377883352555</v>
      </c>
      <c r="I2419" s="105">
        <v>8.2114670027979084</v>
      </c>
      <c r="J2419" s="105">
        <v>13.747233211817294</v>
      </c>
      <c r="K2419" s="105">
        <v>0.47714998334673936</v>
      </c>
      <c r="L2419" s="105">
        <v>0.27304128990122523</v>
      </c>
      <c r="M2419" s="105">
        <v>1.4465693256074117</v>
      </c>
      <c r="N2419" s="105">
        <v>3.9625582161390374</v>
      </c>
      <c r="O2419" s="105">
        <v>5.9549262490275492</v>
      </c>
      <c r="P2419" s="105">
        <v>8.3992840503053579</v>
      </c>
      <c r="Q2419" s="105">
        <v>7.9620006561977936</v>
      </c>
      <c r="R2419" s="105">
        <v>6.8994118984651163</v>
      </c>
      <c r="S2419" s="105">
        <v>0</v>
      </c>
      <c r="T2419" s="105">
        <v>0</v>
      </c>
      <c r="U2419" s="105">
        <v>0</v>
      </c>
    </row>
    <row r="2420" spans="1:21">
      <c r="A2420" s="54">
        <v>2418</v>
      </c>
      <c r="B2420" s="104">
        <v>6201</v>
      </c>
      <c r="C2420" s="104">
        <v>6201</v>
      </c>
      <c r="D2420" s="105">
        <v>0</v>
      </c>
      <c r="E2420" s="105">
        <v>4311030000</v>
      </c>
      <c r="F2420" s="105">
        <v>1</v>
      </c>
      <c r="G2420" s="105">
        <v>4.9125381423657686</v>
      </c>
      <c r="H2420" s="105">
        <v>5.452699511434175</v>
      </c>
      <c r="I2420" s="105">
        <v>12.654689690763172</v>
      </c>
      <c r="J2420" s="105">
        <v>32.668824257235691</v>
      </c>
      <c r="K2420" s="105">
        <v>2.1531133716650963</v>
      </c>
      <c r="L2420" s="105">
        <v>0.38581542716786005</v>
      </c>
      <c r="M2420" s="105">
        <v>0.1</v>
      </c>
      <c r="N2420" s="105">
        <v>0.14828531653643295</v>
      </c>
      <c r="O2420" s="105">
        <v>0.74886281003019839</v>
      </c>
      <c r="P2420" s="105">
        <v>2.1914685728950869</v>
      </c>
      <c r="Q2420" s="105">
        <v>6.2402185564387738</v>
      </c>
      <c r="R2420" s="105">
        <v>5.6169689569008021</v>
      </c>
      <c r="S2420" s="105">
        <v>0</v>
      </c>
      <c r="T2420" s="105">
        <v>0</v>
      </c>
      <c r="U2420" s="105">
        <v>0</v>
      </c>
    </row>
    <row r="2421" spans="1:21">
      <c r="A2421" s="54">
        <v>2419</v>
      </c>
      <c r="B2421" s="104">
        <v>6202</v>
      </c>
      <c r="C2421" s="104">
        <v>6202</v>
      </c>
      <c r="D2421" s="105">
        <v>0</v>
      </c>
      <c r="E2421" s="105">
        <v>1077760000</v>
      </c>
      <c r="F2421" s="105">
        <v>1</v>
      </c>
      <c r="G2421" s="105">
        <v>4.4907128442411306</v>
      </c>
      <c r="H2421" s="105">
        <v>5.03060057437518</v>
      </c>
      <c r="I2421" s="105">
        <v>6.9791916152188387</v>
      </c>
      <c r="J2421" s="105">
        <v>8.3122616105230165</v>
      </c>
      <c r="K2421" s="105">
        <v>1.4913045376506193</v>
      </c>
      <c r="L2421" s="105">
        <v>0.26929299355359765</v>
      </c>
      <c r="M2421" s="105">
        <v>0.1314225997501566</v>
      </c>
      <c r="N2421" s="105">
        <v>0.27870071431483256</v>
      </c>
      <c r="O2421" s="105">
        <v>0.74843219197066346</v>
      </c>
      <c r="P2421" s="105">
        <v>1.8164488399010963</v>
      </c>
      <c r="Q2421" s="105">
        <v>4.4815224261153359</v>
      </c>
      <c r="R2421" s="105">
        <v>4.1561407089076194</v>
      </c>
      <c r="S2421" s="105">
        <v>0</v>
      </c>
      <c r="T2421" s="105">
        <v>0</v>
      </c>
      <c r="U2421" s="105">
        <v>0</v>
      </c>
    </row>
    <row r="2422" spans="1:21">
      <c r="A2422" s="54">
        <v>2420</v>
      </c>
      <c r="B2422" s="104">
        <v>6203</v>
      </c>
      <c r="C2422" s="104">
        <v>6203</v>
      </c>
      <c r="D2422" s="105">
        <v>8670.0000000000018</v>
      </c>
      <c r="E2422" s="105">
        <v>1077760000</v>
      </c>
      <c r="F2422" s="105">
        <v>0</v>
      </c>
      <c r="G2422" s="105">
        <v>4.2288275397170887</v>
      </c>
      <c r="H2422" s="105">
        <v>4.2337050801319869</v>
      </c>
      <c r="I2422" s="105">
        <v>4.2731342310528904</v>
      </c>
      <c r="J2422" s="105">
        <v>2.6265855411917998</v>
      </c>
      <c r="K2422" s="105">
        <v>1.5276777950315592</v>
      </c>
      <c r="L2422" s="105">
        <v>3.0310671382943295</v>
      </c>
      <c r="M2422" s="105">
        <v>5.5636563919937831</v>
      </c>
      <c r="N2422" s="105">
        <v>6.5763856991853675</v>
      </c>
      <c r="O2422" s="105">
        <v>3.6409340954114731</v>
      </c>
      <c r="P2422" s="105">
        <v>1.9946414061418354</v>
      </c>
      <c r="Q2422" s="105">
        <v>2.2321049443775003</v>
      </c>
      <c r="R2422" s="105">
        <v>3.1633932395264348</v>
      </c>
      <c r="S2422" s="105">
        <v>5.157137882372071</v>
      </c>
      <c r="T2422" s="105">
        <v>3.5910094251713378</v>
      </c>
      <c r="U2422" s="105">
        <v>3.6031121479663133</v>
      </c>
    </row>
    <row r="2423" spans="1:21">
      <c r="A2423" s="54">
        <v>2421</v>
      </c>
      <c r="B2423" s="104">
        <v>6204</v>
      </c>
      <c r="C2423" s="104">
        <v>6204</v>
      </c>
      <c r="D2423" s="105">
        <v>62936.000000000007</v>
      </c>
      <c r="E2423" s="105">
        <v>1077760000</v>
      </c>
      <c r="F2423" s="105">
        <v>0</v>
      </c>
      <c r="G2423" s="105">
        <v>1.6907518675607704</v>
      </c>
      <c r="H2423" s="105">
        <v>1.6138150382389236</v>
      </c>
      <c r="I2423" s="105">
        <v>1.6845444261011626</v>
      </c>
      <c r="J2423" s="105">
        <v>1.1518542172919322</v>
      </c>
      <c r="K2423" s="105">
        <v>0.4978641378449476</v>
      </c>
      <c r="L2423" s="105">
        <v>1.2040748907575636</v>
      </c>
      <c r="M2423" s="105">
        <v>2.4160752374358618</v>
      </c>
      <c r="N2423" s="105">
        <v>2.0545072785726299</v>
      </c>
      <c r="O2423" s="105">
        <v>0.9862359499840252</v>
      </c>
      <c r="P2423" s="105">
        <v>0.63087589368833774</v>
      </c>
      <c r="Q2423" s="105">
        <v>0.82149974030111694</v>
      </c>
      <c r="R2423" s="105">
        <v>1.2592216760138029</v>
      </c>
      <c r="S2423" s="105">
        <v>2.0801334106053906</v>
      </c>
      <c r="T2423" s="105">
        <v>1.3342766961492563</v>
      </c>
      <c r="U2423" s="105">
        <v>1.7633434043430458</v>
      </c>
    </row>
    <row r="2424" spans="1:21">
      <c r="A2424" s="54">
        <v>2422</v>
      </c>
      <c r="B2424" s="104">
        <v>6205</v>
      </c>
      <c r="C2424" s="104">
        <v>6205</v>
      </c>
      <c r="D2424" s="105">
        <v>9242236</v>
      </c>
      <c r="E2424" s="105">
        <v>1077760000</v>
      </c>
      <c r="F2424" s="105">
        <v>0</v>
      </c>
      <c r="G2424" s="105">
        <v>0.6365424962237809</v>
      </c>
      <c r="H2424" s="105">
        <v>0.75792325097551771</v>
      </c>
      <c r="I2424" s="105">
        <v>1.2319591557222456</v>
      </c>
      <c r="J2424" s="105">
        <v>0.58158836119789648</v>
      </c>
      <c r="K2424" s="105">
        <v>0.12449251556380191</v>
      </c>
      <c r="L2424" s="105">
        <v>0.23414434142755564</v>
      </c>
      <c r="M2424" s="105">
        <v>0.68147901302141012</v>
      </c>
      <c r="N2424" s="105">
        <v>0.88119371406878266</v>
      </c>
      <c r="O2424" s="105">
        <v>0.50891887313787865</v>
      </c>
      <c r="P2424" s="105">
        <v>0.32767936602634901</v>
      </c>
      <c r="Q2424" s="105">
        <v>0.3676568355225413</v>
      </c>
      <c r="R2424" s="105">
        <v>0.66280279105129003</v>
      </c>
      <c r="S2424" s="105">
        <v>0.69605854930446698</v>
      </c>
      <c r="T2424" s="105">
        <v>0.58303172616158749</v>
      </c>
      <c r="U2424" s="105">
        <v>0.58386493833171271</v>
      </c>
    </row>
    <row r="2425" spans="1:21">
      <c r="A2425" s="54">
        <v>2423</v>
      </c>
      <c r="B2425" s="104">
        <v>6206</v>
      </c>
      <c r="C2425" s="104">
        <v>6206</v>
      </c>
      <c r="D2425" s="105">
        <v>663979</v>
      </c>
      <c r="E2425" s="105">
        <v>1077760000</v>
      </c>
      <c r="F2425" s="105">
        <v>0</v>
      </c>
      <c r="G2425" s="105">
        <v>0.72149824166573606</v>
      </c>
      <c r="H2425" s="105">
        <v>1.0630241252459984</v>
      </c>
      <c r="I2425" s="105">
        <v>1.3778612254033158</v>
      </c>
      <c r="J2425" s="105">
        <v>1.2881518510603345</v>
      </c>
      <c r="K2425" s="105">
        <v>0.12463292158940041</v>
      </c>
      <c r="L2425" s="105">
        <v>0.1</v>
      </c>
      <c r="M2425" s="105">
        <v>0.17351919416033248</v>
      </c>
      <c r="N2425" s="105">
        <v>0.38697432219665667</v>
      </c>
      <c r="O2425" s="105">
        <v>0.31377911454547636</v>
      </c>
      <c r="P2425" s="105">
        <v>0.23863138899458072</v>
      </c>
      <c r="Q2425" s="105">
        <v>0.32487549381945785</v>
      </c>
      <c r="R2425" s="105">
        <v>0.57543071134065094</v>
      </c>
      <c r="S2425" s="105">
        <v>0.26324857681002184</v>
      </c>
      <c r="T2425" s="105">
        <v>0.55736488250182836</v>
      </c>
      <c r="U2425" s="105">
        <v>0.55638106778036645</v>
      </c>
    </row>
    <row r="2426" spans="1:21">
      <c r="A2426" s="54">
        <v>2424</v>
      </c>
      <c r="B2426" s="104">
        <v>6207</v>
      </c>
      <c r="C2426" s="104">
        <v>6207</v>
      </c>
      <c r="D2426" s="105">
        <v>90839.999999999971</v>
      </c>
      <c r="E2426" s="105">
        <v>1077760000</v>
      </c>
      <c r="F2426" s="105">
        <v>0</v>
      </c>
      <c r="G2426" s="105">
        <v>1.8656276007493937</v>
      </c>
      <c r="H2426" s="105">
        <v>2.6005117282851105</v>
      </c>
      <c r="I2426" s="105">
        <v>3.4974962405663961</v>
      </c>
      <c r="J2426" s="105">
        <v>2.3239140895691244</v>
      </c>
      <c r="K2426" s="105">
        <v>0.25677388705876558</v>
      </c>
      <c r="L2426" s="105">
        <v>0.19797860383886262</v>
      </c>
      <c r="M2426" s="105">
        <v>0.42897388663621505</v>
      </c>
      <c r="N2426" s="105">
        <v>0.77029396822454999</v>
      </c>
      <c r="O2426" s="105">
        <v>0.61258984746208101</v>
      </c>
      <c r="P2426" s="105">
        <v>0.48828544482484704</v>
      </c>
      <c r="Q2426" s="105">
        <v>0.69988760251765836</v>
      </c>
      <c r="R2426" s="105">
        <v>1.2724062994964518</v>
      </c>
      <c r="S2426" s="105">
        <v>0.50270347399350479</v>
      </c>
      <c r="T2426" s="105">
        <v>1.2512282666024548</v>
      </c>
      <c r="U2426" s="105">
        <v>1.2130192236331936</v>
      </c>
    </row>
    <row r="2427" spans="1:21">
      <c r="A2427" s="54">
        <v>2425</v>
      </c>
      <c r="B2427" s="104">
        <v>6208</v>
      </c>
      <c r="C2427" s="104">
        <v>6208</v>
      </c>
      <c r="D2427" s="105">
        <v>183507.00000000006</v>
      </c>
      <c r="E2427" s="105">
        <v>4387130000</v>
      </c>
      <c r="F2427" s="105">
        <v>0</v>
      </c>
      <c r="G2427" s="105">
        <v>2.8628228160898357</v>
      </c>
      <c r="H2427" s="105">
        <v>4.226010536917749</v>
      </c>
      <c r="I2427" s="105">
        <v>5.087573860242097</v>
      </c>
      <c r="J2427" s="105">
        <v>4.6393082233888219</v>
      </c>
      <c r="K2427" s="105">
        <v>0.34785085986637576</v>
      </c>
      <c r="L2427" s="105">
        <v>0.1</v>
      </c>
      <c r="M2427" s="105">
        <v>0.23300978008447831</v>
      </c>
      <c r="N2427" s="105">
        <v>0.46605144808366894</v>
      </c>
      <c r="O2427" s="105">
        <v>0.51849073684765112</v>
      </c>
      <c r="P2427" s="105">
        <v>0.59107380317300506</v>
      </c>
      <c r="Q2427" s="105">
        <v>1.2824228251418612</v>
      </c>
      <c r="R2427" s="105">
        <v>2.309233123849824</v>
      </c>
      <c r="S2427" s="105">
        <v>0.33542911524098096</v>
      </c>
      <c r="T2427" s="105">
        <v>1.8886540011404476</v>
      </c>
      <c r="U2427" s="105">
        <v>1.8462064498056974</v>
      </c>
    </row>
    <row r="2428" spans="1:21">
      <c r="A2428" s="54">
        <v>2426</v>
      </c>
      <c r="B2428" s="104">
        <v>6209</v>
      </c>
      <c r="C2428" s="104">
        <v>6209</v>
      </c>
      <c r="D2428" s="105">
        <v>64116</v>
      </c>
      <c r="E2428" s="105">
        <v>1077760000</v>
      </c>
      <c r="F2428" s="105">
        <v>0</v>
      </c>
      <c r="G2428" s="105">
        <v>8.5761864977033486</v>
      </c>
      <c r="H2428" s="105">
        <v>11.727212385439616</v>
      </c>
      <c r="I2428" s="105">
        <v>13.747630998661425</v>
      </c>
      <c r="J2428" s="105">
        <v>9.6595196753752628</v>
      </c>
      <c r="K2428" s="105">
        <v>0.39131483224988406</v>
      </c>
      <c r="L2428" s="105">
        <v>0.1</v>
      </c>
      <c r="M2428" s="105">
        <v>0.18345085547445156</v>
      </c>
      <c r="N2428" s="105">
        <v>0.52640543012050367</v>
      </c>
      <c r="O2428" s="105">
        <v>0.56345458058390196</v>
      </c>
      <c r="P2428" s="105">
        <v>0.80510301690397346</v>
      </c>
      <c r="Q2428" s="105">
        <v>2.7159297898267885</v>
      </c>
      <c r="R2428" s="105">
        <v>5.735324720339114</v>
      </c>
      <c r="S2428" s="105">
        <v>0.36454576140361677</v>
      </c>
      <c r="T2428" s="105">
        <v>4.5609610652231893</v>
      </c>
      <c r="U2428" s="105">
        <v>4.4857586011878681</v>
      </c>
    </row>
    <row r="2429" spans="1:21">
      <c r="A2429" s="54">
        <v>2427</v>
      </c>
      <c r="B2429" s="104">
        <v>6210</v>
      </c>
      <c r="C2429" s="104">
        <v>6210</v>
      </c>
      <c r="D2429" s="105">
        <v>179025.00000000006</v>
      </c>
      <c r="E2429" s="105">
        <v>4387130000</v>
      </c>
      <c r="F2429" s="105">
        <v>0</v>
      </c>
      <c r="G2429" s="105">
        <v>4.0344595589386651</v>
      </c>
      <c r="H2429" s="105">
        <v>5.4087351133950303</v>
      </c>
      <c r="I2429" s="105">
        <v>6.3622017244939322</v>
      </c>
      <c r="J2429" s="105">
        <v>3.4431687413009211</v>
      </c>
      <c r="K2429" s="105">
        <v>0.15443974086832613</v>
      </c>
      <c r="L2429" s="105">
        <v>0.13042088114386954</v>
      </c>
      <c r="M2429" s="105">
        <v>0.49033984126500163</v>
      </c>
      <c r="N2429" s="105">
        <v>0.743650117634584</v>
      </c>
      <c r="O2429" s="105">
        <v>0.7427509383829578</v>
      </c>
      <c r="P2429" s="105">
        <v>0.73750408085283126</v>
      </c>
      <c r="Q2429" s="105">
        <v>1.7662590252390591</v>
      </c>
      <c r="R2429" s="105">
        <v>3.0912632624066116</v>
      </c>
      <c r="S2429" s="105">
        <v>0.53355424124250539</v>
      </c>
      <c r="T2429" s="105">
        <v>2.2587660854934821</v>
      </c>
      <c r="U2429" s="105">
        <v>2.1996834220827699</v>
      </c>
    </row>
    <row r="2430" spans="1:21">
      <c r="A2430" s="54">
        <v>2428</v>
      </c>
      <c r="B2430" s="104">
        <v>6211</v>
      </c>
      <c r="C2430" s="104">
        <v>6211</v>
      </c>
      <c r="D2430" s="105">
        <v>70881</v>
      </c>
      <c r="E2430" s="105">
        <v>2155510000</v>
      </c>
      <c r="F2430" s="105">
        <v>0</v>
      </c>
      <c r="G2430" s="105">
        <v>4.4210843427080597</v>
      </c>
      <c r="H2430" s="105">
        <v>6.0001720891432244</v>
      </c>
      <c r="I2430" s="105">
        <v>6.5840453372795835</v>
      </c>
      <c r="J2430" s="105">
        <v>2.0846828201240197</v>
      </c>
      <c r="K2430" s="105">
        <v>0.12256688267660926</v>
      </c>
      <c r="L2430" s="105">
        <v>0.12462215160257752</v>
      </c>
      <c r="M2430" s="105">
        <v>0.48049288549705371</v>
      </c>
      <c r="N2430" s="105">
        <v>0.71795833821761634</v>
      </c>
      <c r="O2430" s="105">
        <v>0.62943177268418204</v>
      </c>
      <c r="P2430" s="105">
        <v>0.62500127818677187</v>
      </c>
      <c r="Q2430" s="105">
        <v>1.8016512019707327</v>
      </c>
      <c r="R2430" s="105">
        <v>3.2212420145093179</v>
      </c>
      <c r="S2430" s="105">
        <v>0</v>
      </c>
      <c r="T2430" s="105">
        <v>2.2344125928833121</v>
      </c>
      <c r="U2430" s="105">
        <v>2.2344125928833121</v>
      </c>
    </row>
    <row r="2431" spans="1:21">
      <c r="A2431" s="54">
        <v>2429</v>
      </c>
      <c r="B2431" s="104">
        <v>6227</v>
      </c>
      <c r="C2431" s="104">
        <v>6227</v>
      </c>
      <c r="D2431" s="105">
        <v>198609</v>
      </c>
      <c r="E2431" s="105">
        <v>4311030000</v>
      </c>
      <c r="F2431" s="105">
        <v>0</v>
      </c>
      <c r="G2431" s="105">
        <v>2.1352766540267871</v>
      </c>
      <c r="H2431" s="105">
        <v>2.7443978099331034</v>
      </c>
      <c r="I2431" s="105">
        <v>2.8749071077497232</v>
      </c>
      <c r="J2431" s="105">
        <v>2.9707912714641527</v>
      </c>
      <c r="K2431" s="105">
        <v>0.36134482925106159</v>
      </c>
      <c r="L2431" s="105">
        <v>0.43967674070793494</v>
      </c>
      <c r="M2431" s="105">
        <v>0.63712131388213022</v>
      </c>
      <c r="N2431" s="105">
        <v>0.8221553738285059</v>
      </c>
      <c r="O2431" s="105">
        <v>0.96509127418516993</v>
      </c>
      <c r="P2431" s="105">
        <v>0.96794642487862215</v>
      </c>
      <c r="Q2431" s="105">
        <v>1.2057627177377632</v>
      </c>
      <c r="R2431" s="105">
        <v>1.720471228000293</v>
      </c>
      <c r="S2431" s="105">
        <v>0</v>
      </c>
      <c r="T2431" s="105">
        <v>1.4870785621371037</v>
      </c>
      <c r="U2431" s="105">
        <v>1.4870785621371039</v>
      </c>
    </row>
    <row r="2432" spans="1:21">
      <c r="A2432" s="54">
        <v>2430</v>
      </c>
      <c r="B2432" s="104">
        <v>6228</v>
      </c>
      <c r="C2432" s="104">
        <v>6228</v>
      </c>
      <c r="D2432" s="105">
        <v>1573028.0000000002</v>
      </c>
      <c r="E2432" s="105">
        <v>20108600000</v>
      </c>
      <c r="F2432" s="105">
        <v>0</v>
      </c>
      <c r="G2432" s="105">
        <v>1.4178513178977958</v>
      </c>
      <c r="H2432" s="105">
        <v>1.7297284466147311</v>
      </c>
      <c r="I2432" s="105">
        <v>1.7519918724263097</v>
      </c>
      <c r="J2432" s="105">
        <v>1.9621327280865475</v>
      </c>
      <c r="K2432" s="105">
        <v>0.94279986384015868</v>
      </c>
      <c r="L2432" s="105">
        <v>0.71920936387047851</v>
      </c>
      <c r="M2432" s="105">
        <v>0.69391131456206201</v>
      </c>
      <c r="N2432" s="105">
        <v>0.75800339913426817</v>
      </c>
      <c r="O2432" s="105">
        <v>0.78188648380868453</v>
      </c>
      <c r="P2432" s="105">
        <v>0.77859058969956629</v>
      </c>
      <c r="Q2432" s="105">
        <v>1.0647004792378336</v>
      </c>
      <c r="R2432" s="105">
        <v>1.252807654134017</v>
      </c>
      <c r="S2432" s="105">
        <v>0</v>
      </c>
      <c r="T2432" s="105">
        <v>1.1544677927760376</v>
      </c>
      <c r="U2432" s="105">
        <v>1.1544677927760374</v>
      </c>
    </row>
    <row r="2433" spans="1:21">
      <c r="A2433" s="54">
        <v>2431</v>
      </c>
      <c r="B2433" s="104">
        <v>6229</v>
      </c>
      <c r="C2433" s="104">
        <v>6229</v>
      </c>
      <c r="D2433" s="105">
        <v>38631</v>
      </c>
      <c r="E2433" s="105">
        <v>1077760000</v>
      </c>
      <c r="F2433" s="105">
        <v>0</v>
      </c>
      <c r="G2433" s="105">
        <v>1.4966801110592796</v>
      </c>
      <c r="H2433" s="105">
        <v>1.7520801847100882</v>
      </c>
      <c r="I2433" s="105">
        <v>1.8339309252384992</v>
      </c>
      <c r="J2433" s="105">
        <v>1.4051457517031738</v>
      </c>
      <c r="K2433" s="105">
        <v>0.41305601810665959</v>
      </c>
      <c r="L2433" s="105">
        <v>0.53020689072287053</v>
      </c>
      <c r="M2433" s="105">
        <v>0.66422976984744564</v>
      </c>
      <c r="N2433" s="105">
        <v>0.85180635562183271</v>
      </c>
      <c r="O2433" s="105">
        <v>0.94100501489440291</v>
      </c>
      <c r="P2433" s="105">
        <v>0.84373906838395663</v>
      </c>
      <c r="Q2433" s="105">
        <v>0.89213639146344004</v>
      </c>
      <c r="R2433" s="105">
        <v>1.4117500201858928</v>
      </c>
      <c r="S2433" s="105">
        <v>0</v>
      </c>
      <c r="T2433" s="105">
        <v>1.0863138751614618</v>
      </c>
      <c r="U2433" s="105">
        <v>1.0863138751614616</v>
      </c>
    </row>
    <row r="2434" spans="1:21">
      <c r="A2434" s="54">
        <v>2432</v>
      </c>
      <c r="B2434" s="104">
        <v>6230</v>
      </c>
      <c r="C2434" s="104">
        <v>6230</v>
      </c>
      <c r="D2434" s="105">
        <v>1651628.0000000002</v>
      </c>
      <c r="E2434" s="105">
        <v>2180880000</v>
      </c>
      <c r="F2434" s="105">
        <v>0</v>
      </c>
      <c r="G2434" s="105">
        <v>2.2432985046054523</v>
      </c>
      <c r="H2434" s="105">
        <v>2.7907425587144705</v>
      </c>
      <c r="I2434" s="105">
        <v>2.9907655378103923</v>
      </c>
      <c r="J2434" s="105">
        <v>1.9045189899207591</v>
      </c>
      <c r="K2434" s="105">
        <v>0.44803424877054193</v>
      </c>
      <c r="L2434" s="105">
        <v>0.68794918823083684</v>
      </c>
      <c r="M2434" s="105">
        <v>0.8167606069925476</v>
      </c>
      <c r="N2434" s="105">
        <v>1.0135237090396891</v>
      </c>
      <c r="O2434" s="105">
        <v>1.214992892333252</v>
      </c>
      <c r="P2434" s="105">
        <v>1.1024495989962273</v>
      </c>
      <c r="Q2434" s="105">
        <v>1.1620147916891168</v>
      </c>
      <c r="R2434" s="105">
        <v>1.6716443702731045</v>
      </c>
      <c r="S2434" s="105">
        <v>0</v>
      </c>
      <c r="T2434" s="105">
        <v>1.5038912497813657</v>
      </c>
      <c r="U2434" s="105">
        <v>1.5038912497813652</v>
      </c>
    </row>
    <row r="2435" spans="1:21">
      <c r="A2435" s="54">
        <v>2433</v>
      </c>
      <c r="B2435" s="104">
        <v>6231</v>
      </c>
      <c r="C2435" s="104">
        <v>6231</v>
      </c>
      <c r="D2435" s="105">
        <v>722041.00000000012</v>
      </c>
      <c r="E2435" s="105">
        <v>2180880000</v>
      </c>
      <c r="F2435" s="105">
        <v>0</v>
      </c>
      <c r="G2435" s="105">
        <v>1.3844576697169224</v>
      </c>
      <c r="H2435" s="105">
        <v>1.7727005723225031</v>
      </c>
      <c r="I2435" s="105">
        <v>2.0107242550165916</v>
      </c>
      <c r="J2435" s="105">
        <v>1.0659633071775321</v>
      </c>
      <c r="K2435" s="105">
        <v>0.25252411842816108</v>
      </c>
      <c r="L2435" s="105">
        <v>0.50431079035399917</v>
      </c>
      <c r="M2435" s="105">
        <v>0.75660745626751602</v>
      </c>
      <c r="N2435" s="105">
        <v>0.97931957005418779</v>
      </c>
      <c r="O2435" s="105">
        <v>1.0857934817469659</v>
      </c>
      <c r="P2435" s="105">
        <v>0.82011749771510933</v>
      </c>
      <c r="Q2435" s="105">
        <v>0.87589651705038274</v>
      </c>
      <c r="R2435" s="105">
        <v>1.2074142815334357</v>
      </c>
      <c r="S2435" s="105">
        <v>0</v>
      </c>
      <c r="T2435" s="105">
        <v>1.0596524597819423</v>
      </c>
      <c r="U2435" s="105">
        <v>1.0596524597819419</v>
      </c>
    </row>
    <row r="2436" spans="1:21">
      <c r="A2436" s="54">
        <v>2434</v>
      </c>
      <c r="B2436" s="104">
        <v>6232</v>
      </c>
      <c r="C2436" s="104">
        <v>6232</v>
      </c>
      <c r="D2436" s="105">
        <v>474152.00000000006</v>
      </c>
      <c r="E2436" s="105">
        <v>2180880000</v>
      </c>
      <c r="F2436" s="105">
        <v>0</v>
      </c>
      <c r="G2436" s="105">
        <v>1.3534205375268957</v>
      </c>
      <c r="H2436" s="105">
        <v>1.7315705616528578</v>
      </c>
      <c r="I2436" s="105">
        <v>1.8818284084606356</v>
      </c>
      <c r="J2436" s="105">
        <v>0.99176932693420372</v>
      </c>
      <c r="K2436" s="105">
        <v>0.19265940732556067</v>
      </c>
      <c r="L2436" s="105">
        <v>0.38261038469228287</v>
      </c>
      <c r="M2436" s="105">
        <v>0.6418609918796484</v>
      </c>
      <c r="N2436" s="105">
        <v>0.84198779727827067</v>
      </c>
      <c r="O2436" s="105">
        <v>0.99654311485620539</v>
      </c>
      <c r="P2436" s="105">
        <v>0.73778545589884126</v>
      </c>
      <c r="Q2436" s="105">
        <v>0.76931323164880316</v>
      </c>
      <c r="R2436" s="105">
        <v>1.0613348271764536</v>
      </c>
      <c r="S2436" s="105">
        <v>0</v>
      </c>
      <c r="T2436" s="105">
        <v>0.96522367044422175</v>
      </c>
      <c r="U2436" s="105">
        <v>0.9652236704442213</v>
      </c>
    </row>
    <row r="2437" spans="1:21">
      <c r="A2437" s="54">
        <v>2435</v>
      </c>
      <c r="B2437" s="104">
        <v>6233</v>
      </c>
      <c r="C2437" s="104">
        <v>6233</v>
      </c>
      <c r="D2437" s="105">
        <v>8022.9999999999991</v>
      </c>
      <c r="E2437" s="105">
        <v>1077760000</v>
      </c>
      <c r="F2437" s="105">
        <v>0</v>
      </c>
      <c r="G2437" s="105">
        <v>4.0425355751265686</v>
      </c>
      <c r="H2437" s="105">
        <v>5.6601731722532209</v>
      </c>
      <c r="I2437" s="105">
        <v>5.5954608269298491</v>
      </c>
      <c r="J2437" s="105">
        <v>1.0206040559521004</v>
      </c>
      <c r="K2437" s="105">
        <v>0.34498329930619304</v>
      </c>
      <c r="L2437" s="105">
        <v>0.9870580986822004</v>
      </c>
      <c r="M2437" s="105">
        <v>1.6739812128489036</v>
      </c>
      <c r="N2437" s="105">
        <v>2.2607886923645593</v>
      </c>
      <c r="O2437" s="105">
        <v>2.4125795807939832</v>
      </c>
      <c r="P2437" s="105">
        <v>1.5294234750780884</v>
      </c>
      <c r="Q2437" s="105">
        <v>1.7300896057163619</v>
      </c>
      <c r="R2437" s="105">
        <v>2.9092497495590739</v>
      </c>
      <c r="S2437" s="105">
        <v>0</v>
      </c>
      <c r="T2437" s="105">
        <v>2.5139106120509256</v>
      </c>
      <c r="U2437" s="105">
        <v>2.5139106120509256</v>
      </c>
    </row>
    <row r="2438" spans="1:21">
      <c r="A2438" s="54">
        <v>2436</v>
      </c>
      <c r="B2438" s="104">
        <v>6234</v>
      </c>
      <c r="C2438" s="104">
        <v>6234</v>
      </c>
      <c r="D2438" s="105">
        <v>1447116</v>
      </c>
      <c r="E2438" s="105">
        <v>3284000000</v>
      </c>
      <c r="F2438" s="105">
        <v>0</v>
      </c>
      <c r="G2438" s="105">
        <v>1.9431822922823221</v>
      </c>
      <c r="H2438" s="105">
        <v>2.4429010976195626</v>
      </c>
      <c r="I2438" s="105">
        <v>2.5391158123530579</v>
      </c>
      <c r="J2438" s="105">
        <v>2.055129355339917</v>
      </c>
      <c r="K2438" s="105">
        <v>0.47836469421022804</v>
      </c>
      <c r="L2438" s="105">
        <v>0.52160935019648569</v>
      </c>
      <c r="M2438" s="105">
        <v>0.67411677615575105</v>
      </c>
      <c r="N2438" s="105">
        <v>0.87894845598161164</v>
      </c>
      <c r="O2438" s="105">
        <v>1.0693646868946243</v>
      </c>
      <c r="P2438" s="105">
        <v>1.0603990881744803</v>
      </c>
      <c r="Q2438" s="105">
        <v>1.171975641672319</v>
      </c>
      <c r="R2438" s="105">
        <v>1.495374146253976</v>
      </c>
      <c r="S2438" s="105">
        <v>0</v>
      </c>
      <c r="T2438" s="105">
        <v>1.3608734497611945</v>
      </c>
      <c r="U2438" s="105">
        <v>1.3608734497611947</v>
      </c>
    </row>
    <row r="2439" spans="1:21">
      <c r="A2439" s="54">
        <v>2437</v>
      </c>
      <c r="B2439" s="104">
        <v>6235</v>
      </c>
      <c r="C2439" s="104">
        <v>6235</v>
      </c>
      <c r="D2439" s="105">
        <v>13.999999999999998</v>
      </c>
      <c r="E2439" s="105">
        <v>1077760000</v>
      </c>
      <c r="F2439" s="105">
        <v>0</v>
      </c>
      <c r="G2439" s="105">
        <v>100</v>
      </c>
      <c r="H2439" s="105">
        <v>100</v>
      </c>
      <c r="I2439" s="105">
        <v>100</v>
      </c>
      <c r="J2439" s="105">
        <v>100</v>
      </c>
      <c r="K2439" s="105">
        <v>100</v>
      </c>
      <c r="L2439" s="105">
        <v>100</v>
      </c>
      <c r="M2439" s="105">
        <v>100</v>
      </c>
      <c r="N2439" s="105">
        <v>100</v>
      </c>
      <c r="O2439" s="105">
        <v>100</v>
      </c>
      <c r="P2439" s="105">
        <v>100</v>
      </c>
      <c r="Q2439" s="105">
        <v>100</v>
      </c>
      <c r="R2439" s="105">
        <v>100</v>
      </c>
      <c r="S2439" s="105">
        <v>0</v>
      </c>
      <c r="T2439" s="105">
        <v>100</v>
      </c>
      <c r="U2439" s="105">
        <v>100.00000000000003</v>
      </c>
    </row>
    <row r="2440" spans="1:21">
      <c r="A2440" s="54">
        <v>2438</v>
      </c>
      <c r="B2440" s="104">
        <v>6236</v>
      </c>
      <c r="C2440" s="104">
        <v>6236</v>
      </c>
      <c r="D2440" s="105">
        <v>90.999999999999986</v>
      </c>
      <c r="E2440" s="105">
        <v>1077760000</v>
      </c>
      <c r="F2440" s="105">
        <v>0</v>
      </c>
      <c r="G2440" s="105">
        <v>100</v>
      </c>
      <c r="H2440" s="105">
        <v>100</v>
      </c>
      <c r="I2440" s="105">
        <v>100</v>
      </c>
      <c r="J2440" s="105">
        <v>51.694825945352605</v>
      </c>
      <c r="K2440" s="105">
        <v>5.0185063452358856</v>
      </c>
      <c r="L2440" s="105">
        <v>3.3829857503562408</v>
      </c>
      <c r="M2440" s="105">
        <v>6.5921528254465835</v>
      </c>
      <c r="N2440" s="105">
        <v>9.1034371438080406</v>
      </c>
      <c r="O2440" s="105">
        <v>6.8544155726172189</v>
      </c>
      <c r="P2440" s="105">
        <v>8.4916424407506952</v>
      </c>
      <c r="Q2440" s="105">
        <v>33.066059838919244</v>
      </c>
      <c r="R2440" s="105">
        <v>66.733320765818846</v>
      </c>
      <c r="S2440" s="105">
        <v>0</v>
      </c>
      <c r="T2440" s="105">
        <v>40.911445552358778</v>
      </c>
      <c r="U2440" s="105">
        <v>40.911445552358785</v>
      </c>
    </row>
    <row r="2441" spans="1:21">
      <c r="A2441" s="54">
        <v>2439</v>
      </c>
      <c r="B2441" s="104">
        <v>6237</v>
      </c>
      <c r="C2441" s="104">
        <v>6237</v>
      </c>
      <c r="D2441" s="105">
        <v>4174.9999999999991</v>
      </c>
      <c r="E2441" s="105">
        <v>1077760000</v>
      </c>
      <c r="F2441" s="105">
        <v>0</v>
      </c>
      <c r="G2441" s="105">
        <v>25.139264672055035</v>
      </c>
      <c r="H2441" s="105">
        <v>35.291660020384967</v>
      </c>
      <c r="I2441" s="105">
        <v>39.046091937447187</v>
      </c>
      <c r="J2441" s="105">
        <v>20.736342610847657</v>
      </c>
      <c r="K2441" s="105">
        <v>1.41709940724644</v>
      </c>
      <c r="L2441" s="105">
        <v>0.55283372831335498</v>
      </c>
      <c r="M2441" s="105">
        <v>1.8056516146148662</v>
      </c>
      <c r="N2441" s="105">
        <v>3.2736001691565044</v>
      </c>
      <c r="O2441" s="105">
        <v>2.3053576237685451</v>
      </c>
      <c r="P2441" s="105">
        <v>2.7686647989495667</v>
      </c>
      <c r="Q2441" s="105">
        <v>9.6842549924011507</v>
      </c>
      <c r="R2441" s="105">
        <v>17.991826677058995</v>
      </c>
      <c r="S2441" s="105">
        <v>0</v>
      </c>
      <c r="T2441" s="105">
        <v>13.334387354353689</v>
      </c>
      <c r="U2441" s="105">
        <v>13.334387354353693</v>
      </c>
    </row>
    <row r="2442" spans="1:21">
      <c r="A2442" s="54">
        <v>2440</v>
      </c>
      <c r="B2442" s="104">
        <v>6238</v>
      </c>
      <c r="C2442" s="104">
        <v>6238</v>
      </c>
      <c r="D2442" s="105">
        <v>10788</v>
      </c>
      <c r="E2442" s="105">
        <v>1077760000</v>
      </c>
      <c r="F2442" s="105">
        <v>0</v>
      </c>
      <c r="G2442" s="105">
        <v>14.508388495695833</v>
      </c>
      <c r="H2442" s="105">
        <v>21.095530398914047</v>
      </c>
      <c r="I2442" s="105">
        <v>23.085674776170094</v>
      </c>
      <c r="J2442" s="105">
        <v>14.338368318011895</v>
      </c>
      <c r="K2442" s="105">
        <v>1.5025664141074078</v>
      </c>
      <c r="L2442" s="105">
        <v>0.6899665977764301</v>
      </c>
      <c r="M2442" s="105">
        <v>1.8507650377154983</v>
      </c>
      <c r="N2442" s="105">
        <v>2.8377420394991675</v>
      </c>
      <c r="O2442" s="105">
        <v>2.0583921410345347</v>
      </c>
      <c r="P2442" s="105">
        <v>1.9902467437569138</v>
      </c>
      <c r="Q2442" s="105">
        <v>6.3286591196742137</v>
      </c>
      <c r="R2442" s="105">
        <v>10.056499423043958</v>
      </c>
      <c r="S2442" s="105">
        <v>0</v>
      </c>
      <c r="T2442" s="105">
        <v>8.3618999587833329</v>
      </c>
      <c r="U2442" s="105">
        <v>8.3618999587833294</v>
      </c>
    </row>
    <row r="2443" spans="1:21">
      <c r="A2443" s="54">
        <v>2441</v>
      </c>
      <c r="B2443" s="104">
        <v>6239</v>
      </c>
      <c r="C2443" s="104">
        <v>6239</v>
      </c>
      <c r="D2443" s="105">
        <v>2953.9999999999995</v>
      </c>
      <c r="E2443" s="105">
        <v>4387130000</v>
      </c>
      <c r="F2443" s="105">
        <v>0</v>
      </c>
      <c r="G2443" s="105">
        <v>42.690387551506085</v>
      </c>
      <c r="H2443" s="105">
        <v>60.492451996061256</v>
      </c>
      <c r="I2443" s="105">
        <v>67.304665058680769</v>
      </c>
      <c r="J2443" s="105">
        <v>6.556224503302821</v>
      </c>
      <c r="K2443" s="105">
        <v>0.57841384434689225</v>
      </c>
      <c r="L2443" s="105">
        <v>0.29674953115185654</v>
      </c>
      <c r="M2443" s="105">
        <v>1.0024754892984282</v>
      </c>
      <c r="N2443" s="105">
        <v>1.3917722820659844</v>
      </c>
      <c r="O2443" s="105">
        <v>1.0946944913207779</v>
      </c>
      <c r="P2443" s="105">
        <v>1.9099488977986503</v>
      </c>
      <c r="Q2443" s="105">
        <v>11.682279627073594</v>
      </c>
      <c r="R2443" s="105">
        <v>28.569093007700054</v>
      </c>
      <c r="S2443" s="105">
        <v>0</v>
      </c>
      <c r="T2443" s="105">
        <v>18.630763023358927</v>
      </c>
      <c r="U2443" s="105">
        <v>18.630763023358927</v>
      </c>
    </row>
    <row r="2444" spans="1:21">
      <c r="A2444" s="54">
        <v>2442</v>
      </c>
      <c r="B2444" s="104">
        <v>6240</v>
      </c>
      <c r="C2444" s="104">
        <v>6240</v>
      </c>
      <c r="D2444" s="105">
        <v>365.00000000000006</v>
      </c>
      <c r="E2444" s="105">
        <v>1077760000</v>
      </c>
      <c r="F2444" s="105">
        <v>0</v>
      </c>
      <c r="G2444" s="105">
        <v>15.167860762291046</v>
      </c>
      <c r="H2444" s="105">
        <v>22.246195784693533</v>
      </c>
      <c r="I2444" s="105">
        <v>25.490432669961347</v>
      </c>
      <c r="J2444" s="105">
        <v>12.701115240395961</v>
      </c>
      <c r="K2444" s="105">
        <v>1.1554517125787884</v>
      </c>
      <c r="L2444" s="105">
        <v>0.4191643604515739</v>
      </c>
      <c r="M2444" s="105">
        <v>1.1558358294297602</v>
      </c>
      <c r="N2444" s="105">
        <v>1.7441778590992791</v>
      </c>
      <c r="O2444" s="105">
        <v>1.4259029033019985</v>
      </c>
      <c r="P2444" s="105">
        <v>2.0260828639233672</v>
      </c>
      <c r="Q2444" s="105">
        <v>6.189919569096852</v>
      </c>
      <c r="R2444" s="105">
        <v>10.368989560662241</v>
      </c>
      <c r="S2444" s="105">
        <v>0</v>
      </c>
      <c r="T2444" s="105">
        <v>8.3409274263238142</v>
      </c>
      <c r="U2444" s="105">
        <v>8.3409274263238125</v>
      </c>
    </row>
    <row r="2445" spans="1:21">
      <c r="A2445" s="54">
        <v>2443</v>
      </c>
      <c r="B2445" s="104">
        <v>6241</v>
      </c>
      <c r="C2445" s="104">
        <v>6241</v>
      </c>
      <c r="D2445" s="105">
        <v>4405.9999999999991</v>
      </c>
      <c r="E2445" s="105">
        <v>1077760000</v>
      </c>
      <c r="F2445" s="105">
        <v>0</v>
      </c>
      <c r="G2445" s="105">
        <v>5.26631607528613</v>
      </c>
      <c r="H2445" s="105">
        <v>7.2974598498497674</v>
      </c>
      <c r="I2445" s="105">
        <v>8.0144591800751801</v>
      </c>
      <c r="J2445" s="105">
        <v>9.0187280208216993</v>
      </c>
      <c r="K2445" s="105">
        <v>2.6138426444059464</v>
      </c>
      <c r="L2445" s="105">
        <v>0.71440683232277802</v>
      </c>
      <c r="M2445" s="105">
        <v>0.88576858858716623</v>
      </c>
      <c r="N2445" s="105">
        <v>1.1342734478150962</v>
      </c>
      <c r="O2445" s="105">
        <v>1.2968085818179023</v>
      </c>
      <c r="P2445" s="105">
        <v>1.8138077919939042</v>
      </c>
      <c r="Q2445" s="105">
        <v>2.9412037696109241</v>
      </c>
      <c r="R2445" s="105">
        <v>3.9257992561223882</v>
      </c>
      <c r="S2445" s="105">
        <v>0</v>
      </c>
      <c r="T2445" s="105">
        <v>3.7435728365590735</v>
      </c>
      <c r="U2445" s="105">
        <v>3.7435728365590748</v>
      </c>
    </row>
    <row r="2446" spans="1:21">
      <c r="A2446" s="54">
        <v>2444</v>
      </c>
      <c r="B2446" s="104">
        <v>6242</v>
      </c>
      <c r="C2446" s="104">
        <v>6242</v>
      </c>
      <c r="D2446" s="105">
        <v>258</v>
      </c>
      <c r="E2446" s="105">
        <v>1077760000</v>
      </c>
      <c r="F2446" s="105">
        <v>0</v>
      </c>
      <c r="G2446" s="105">
        <v>30.588519203953599</v>
      </c>
      <c r="H2446" s="105">
        <v>45.316324746597928</v>
      </c>
      <c r="I2446" s="105">
        <v>52.437461492491892</v>
      </c>
      <c r="J2446" s="105">
        <v>14.282577060211798</v>
      </c>
      <c r="K2446" s="105">
        <v>1.0822695798448865</v>
      </c>
      <c r="L2446" s="105">
        <v>0.38684958681292436</v>
      </c>
      <c r="M2446" s="105">
        <v>1.1904077523834711</v>
      </c>
      <c r="N2446" s="105">
        <v>2.0207129266431858</v>
      </c>
      <c r="O2446" s="105">
        <v>1.818599900065613</v>
      </c>
      <c r="P2446" s="105">
        <v>2.3804730772401941</v>
      </c>
      <c r="Q2446" s="105">
        <v>7.7481775282458685</v>
      </c>
      <c r="R2446" s="105">
        <v>19.524586725927829</v>
      </c>
      <c r="S2446" s="105">
        <v>0</v>
      </c>
      <c r="T2446" s="105">
        <v>14.898079965034931</v>
      </c>
      <c r="U2446" s="105">
        <v>14.898079965034935</v>
      </c>
    </row>
    <row r="2447" spans="1:21">
      <c r="A2447" s="54">
        <v>2445</v>
      </c>
      <c r="B2447" s="104">
        <v>6243</v>
      </c>
      <c r="C2447" s="104">
        <v>6243</v>
      </c>
      <c r="D2447" s="105">
        <v>961.99999999999989</v>
      </c>
      <c r="E2447" s="105">
        <v>2180880000</v>
      </c>
      <c r="F2447" s="105">
        <v>0</v>
      </c>
      <c r="G2447" s="105">
        <v>38.485053875809783</v>
      </c>
      <c r="H2447" s="105">
        <v>56.699354183444939</v>
      </c>
      <c r="I2447" s="105">
        <v>64.587959982880761</v>
      </c>
      <c r="J2447" s="105">
        <v>7.9101335442292742</v>
      </c>
      <c r="K2447" s="105">
        <v>0.6738540212981653</v>
      </c>
      <c r="L2447" s="105">
        <v>0.30377552648281414</v>
      </c>
      <c r="M2447" s="105">
        <v>1.050322112352853</v>
      </c>
      <c r="N2447" s="105">
        <v>1.6985650549095901</v>
      </c>
      <c r="O2447" s="105">
        <v>1.4272026872805117</v>
      </c>
      <c r="P2447" s="105">
        <v>2.5478830295038235</v>
      </c>
      <c r="Q2447" s="105">
        <v>10.625990964686208</v>
      </c>
      <c r="R2447" s="105">
        <v>24.115634409192488</v>
      </c>
      <c r="S2447" s="105">
        <v>0</v>
      </c>
      <c r="T2447" s="105">
        <v>17.510477449339266</v>
      </c>
      <c r="U2447" s="105">
        <v>17.51047744933927</v>
      </c>
    </row>
    <row r="2448" spans="1:21">
      <c r="A2448" s="54">
        <v>2446</v>
      </c>
      <c r="B2448" s="104">
        <v>6244</v>
      </c>
      <c r="C2448" s="104">
        <v>6244</v>
      </c>
      <c r="D2448" s="105">
        <v>190.00000000000003</v>
      </c>
      <c r="E2448" s="105">
        <v>1077760000</v>
      </c>
      <c r="F2448" s="105">
        <v>0</v>
      </c>
      <c r="G2448" s="105">
        <v>33.987243559948453</v>
      </c>
      <c r="H2448" s="105">
        <v>48.941630726325769</v>
      </c>
      <c r="I2448" s="105">
        <v>53.97973977168283</v>
      </c>
      <c r="J2448" s="105">
        <v>24.801502057259675</v>
      </c>
      <c r="K2448" s="105">
        <v>2.619102356614158</v>
      </c>
      <c r="L2448" s="105">
        <v>0.62836982016167642</v>
      </c>
      <c r="M2448" s="105">
        <v>1.7655710940232963</v>
      </c>
      <c r="N2448" s="105">
        <v>3.484221917464374</v>
      </c>
      <c r="O2448" s="105">
        <v>3.427282443983704</v>
      </c>
      <c r="P2448" s="105">
        <v>5.3663882014225317</v>
      </c>
      <c r="Q2448" s="105">
        <v>13.109365373122973</v>
      </c>
      <c r="R2448" s="105">
        <v>22.798896301083438</v>
      </c>
      <c r="S2448" s="105">
        <v>0</v>
      </c>
      <c r="T2448" s="105">
        <v>17.909109468591073</v>
      </c>
      <c r="U2448" s="105">
        <v>17.909109468591073</v>
      </c>
    </row>
    <row r="2449" spans="1:21">
      <c r="A2449" s="54">
        <v>2447</v>
      </c>
      <c r="B2449" s="104">
        <v>6245</v>
      </c>
      <c r="C2449" s="104">
        <v>6245</v>
      </c>
      <c r="D2449" s="105">
        <v>73</v>
      </c>
      <c r="E2449" s="105">
        <v>1077760000</v>
      </c>
      <c r="F2449" s="105">
        <v>0</v>
      </c>
      <c r="G2449" s="105">
        <v>100</v>
      </c>
      <c r="H2449" s="105">
        <v>100</v>
      </c>
      <c r="I2449" s="105">
        <v>100</v>
      </c>
      <c r="J2449" s="105">
        <v>35.637109752178958</v>
      </c>
      <c r="K2449" s="105">
        <v>2.9675881709082823</v>
      </c>
      <c r="L2449" s="105">
        <v>1.0337597139968833</v>
      </c>
      <c r="M2449" s="105">
        <v>2.4628400022918848</v>
      </c>
      <c r="N2449" s="105">
        <v>4.258750076212908</v>
      </c>
      <c r="O2449" s="105">
        <v>4.4889631214154866</v>
      </c>
      <c r="P2449" s="105">
        <v>7.0481907301502114</v>
      </c>
      <c r="Q2449" s="105">
        <v>27.39270376473457</v>
      </c>
      <c r="R2449" s="105">
        <v>66.738587354080593</v>
      </c>
      <c r="S2449" s="105">
        <v>0</v>
      </c>
      <c r="T2449" s="105">
        <v>37.669041057164151</v>
      </c>
      <c r="U2449" s="105">
        <v>37.669041057164151</v>
      </c>
    </row>
    <row r="2450" spans="1:21">
      <c r="A2450" s="54">
        <v>2448</v>
      </c>
      <c r="B2450" s="104">
        <v>6246</v>
      </c>
      <c r="C2450" s="104">
        <v>6246</v>
      </c>
      <c r="D2450" s="105">
        <v>0</v>
      </c>
      <c r="E2450" s="105">
        <v>1077760000</v>
      </c>
      <c r="F2450" s="105">
        <v>1</v>
      </c>
      <c r="G2450" s="105">
        <v>-99999</v>
      </c>
      <c r="H2450" s="105">
        <v>-99999</v>
      </c>
      <c r="I2450" s="105">
        <v>-99999</v>
      </c>
      <c r="J2450" s="105">
        <v>-99999</v>
      </c>
      <c r="K2450" s="105">
        <v>-99999</v>
      </c>
      <c r="L2450" s="105">
        <v>-99999</v>
      </c>
      <c r="M2450" s="105">
        <v>-99999</v>
      </c>
      <c r="N2450" s="105">
        <v>-99999</v>
      </c>
      <c r="O2450" s="105">
        <v>-99999</v>
      </c>
      <c r="P2450" s="105">
        <v>-99999</v>
      </c>
      <c r="Q2450" s="105">
        <v>-99999</v>
      </c>
      <c r="R2450" s="105">
        <v>-99999</v>
      </c>
      <c r="S2450" s="105">
        <v>0</v>
      </c>
      <c r="T2450" s="105">
        <v>0</v>
      </c>
      <c r="U2450" s="105">
        <v>0</v>
      </c>
    </row>
    <row r="2451" spans="1:21">
      <c r="A2451" s="54">
        <v>2449</v>
      </c>
      <c r="B2451" s="104">
        <v>6247</v>
      </c>
      <c r="C2451" s="104">
        <v>6247</v>
      </c>
      <c r="D2451" s="105">
        <v>15390</v>
      </c>
      <c r="E2451" s="105">
        <v>1077760000</v>
      </c>
      <c r="F2451" s="105">
        <v>0</v>
      </c>
      <c r="G2451" s="105">
        <v>25.486433405576708</v>
      </c>
      <c r="H2451" s="105">
        <v>30.330962069446652</v>
      </c>
      <c r="I2451" s="105">
        <v>29.597148470992298</v>
      </c>
      <c r="J2451" s="105">
        <v>33.670150554156386</v>
      </c>
      <c r="K2451" s="105">
        <v>25.915679844887372</v>
      </c>
      <c r="L2451" s="105">
        <v>13.708525657776283</v>
      </c>
      <c r="M2451" s="105">
        <v>11.849742517738823</v>
      </c>
      <c r="N2451" s="105">
        <v>14.185313219338557</v>
      </c>
      <c r="O2451" s="105">
        <v>15.307891963314992</v>
      </c>
      <c r="P2451" s="105">
        <v>17.312650079993553</v>
      </c>
      <c r="Q2451" s="105">
        <v>18.879662360345389</v>
      </c>
      <c r="R2451" s="105">
        <v>22.937790065019037</v>
      </c>
      <c r="S2451" s="105">
        <v>0</v>
      </c>
      <c r="T2451" s="105">
        <v>21.598495850715505</v>
      </c>
      <c r="U2451" s="105">
        <v>21.598495850715505</v>
      </c>
    </row>
    <row r="2452" spans="1:21">
      <c r="A2452" s="54">
        <v>2450</v>
      </c>
      <c r="B2452" s="104">
        <v>6248</v>
      </c>
      <c r="C2452" s="104">
        <v>6248</v>
      </c>
      <c r="D2452" s="105">
        <v>43984.999999999993</v>
      </c>
      <c r="E2452" s="105">
        <v>1077760000</v>
      </c>
      <c r="F2452" s="105">
        <v>0</v>
      </c>
      <c r="G2452" s="105">
        <v>9.5581579221875952</v>
      </c>
      <c r="H2452" s="105">
        <v>13.015363979149063</v>
      </c>
      <c r="I2452" s="105">
        <v>14.0625771728737</v>
      </c>
      <c r="J2452" s="105">
        <v>12.923706486338151</v>
      </c>
      <c r="K2452" s="105">
        <v>2.6901000496857592</v>
      </c>
      <c r="L2452" s="105">
        <v>1.0201610725782435</v>
      </c>
      <c r="M2452" s="105">
        <v>2.290991013338687</v>
      </c>
      <c r="N2452" s="105">
        <v>3.3319976561593814</v>
      </c>
      <c r="O2452" s="105">
        <v>3.2169520291987999</v>
      </c>
      <c r="P2452" s="105">
        <v>3.2713647419457099</v>
      </c>
      <c r="Q2452" s="105">
        <v>5.612071061809897</v>
      </c>
      <c r="R2452" s="105">
        <v>7.2679854299406648</v>
      </c>
      <c r="S2452" s="105">
        <v>0</v>
      </c>
      <c r="T2452" s="105">
        <v>6.5217857179338052</v>
      </c>
      <c r="U2452" s="105">
        <v>6.5217857179338043</v>
      </c>
    </row>
    <row r="2453" spans="1:21">
      <c r="A2453" s="54">
        <v>2451</v>
      </c>
      <c r="B2453" s="104">
        <v>6249</v>
      </c>
      <c r="C2453" s="104">
        <v>6249</v>
      </c>
      <c r="D2453" s="105">
        <v>22400.000000000004</v>
      </c>
      <c r="E2453" s="105">
        <v>2155510000</v>
      </c>
      <c r="F2453" s="105">
        <v>0</v>
      </c>
      <c r="G2453" s="105">
        <v>4.3407862721373256</v>
      </c>
      <c r="H2453" s="105">
        <v>5.7097267103898988</v>
      </c>
      <c r="I2453" s="105">
        <v>6.1282518235133701</v>
      </c>
      <c r="J2453" s="105">
        <v>7.2571537618308053</v>
      </c>
      <c r="K2453" s="105">
        <v>4.2930656325127527</v>
      </c>
      <c r="L2453" s="105">
        <v>1.4006602521846512</v>
      </c>
      <c r="M2453" s="105">
        <v>1.6419393494934595</v>
      </c>
      <c r="N2453" s="105">
        <v>2.0822878779461433</v>
      </c>
      <c r="O2453" s="105">
        <v>2.1396535967143957</v>
      </c>
      <c r="P2453" s="105">
        <v>2.2912341945676311</v>
      </c>
      <c r="Q2453" s="105">
        <v>2.7997880105389892</v>
      </c>
      <c r="R2453" s="105">
        <v>3.4101483991812529</v>
      </c>
      <c r="S2453" s="105">
        <v>0</v>
      </c>
      <c r="T2453" s="105">
        <v>3.6245579900842224</v>
      </c>
      <c r="U2453" s="105">
        <v>3.6245579900842224</v>
      </c>
    </row>
    <row r="2454" spans="1:21">
      <c r="A2454" s="54">
        <v>2452</v>
      </c>
      <c r="B2454" s="104">
        <v>6259</v>
      </c>
      <c r="C2454" s="104">
        <v>6259</v>
      </c>
      <c r="D2454" s="105">
        <v>8965</v>
      </c>
      <c r="E2454" s="105">
        <v>3233270000</v>
      </c>
      <c r="F2454" s="105">
        <v>0</v>
      </c>
      <c r="G2454" s="105">
        <v>3.2761527162322466</v>
      </c>
      <c r="H2454" s="105">
        <v>3.844956379161081</v>
      </c>
      <c r="I2454" s="105">
        <v>3.6508528037025711</v>
      </c>
      <c r="J2454" s="105">
        <v>4.1019590492013673</v>
      </c>
      <c r="K2454" s="105">
        <v>2.9111127798306713</v>
      </c>
      <c r="L2454" s="105">
        <v>0.42333664676077076</v>
      </c>
      <c r="M2454" s="105">
        <v>1.1409756386375398</v>
      </c>
      <c r="N2454" s="105">
        <v>1.9523612860887483</v>
      </c>
      <c r="O2454" s="105">
        <v>2.2097283118667508</v>
      </c>
      <c r="P2454" s="105">
        <v>2.5849020821977216</v>
      </c>
      <c r="Q2454" s="105">
        <v>2.9613531150688321</v>
      </c>
      <c r="R2454" s="105">
        <v>3.0761052109291285</v>
      </c>
      <c r="S2454" s="105">
        <v>0</v>
      </c>
      <c r="T2454" s="105">
        <v>2.6778163349731194</v>
      </c>
      <c r="U2454" s="105">
        <v>2.6778163349731199</v>
      </c>
    </row>
    <row r="2455" spans="1:21">
      <c r="A2455" s="54">
        <v>2453</v>
      </c>
      <c r="B2455" s="104">
        <v>6260</v>
      </c>
      <c r="C2455" s="104">
        <v>6260</v>
      </c>
      <c r="D2455" s="105">
        <v>5666.0000000000009</v>
      </c>
      <c r="E2455" s="105">
        <v>2155510000</v>
      </c>
      <c r="F2455" s="105">
        <v>0</v>
      </c>
      <c r="G2455" s="105">
        <v>26.217586648716708</v>
      </c>
      <c r="H2455" s="105">
        <v>38.134652175288636</v>
      </c>
      <c r="I2455" s="105">
        <v>41.948138637946741</v>
      </c>
      <c r="J2455" s="105">
        <v>8.0936320415001983</v>
      </c>
      <c r="K2455" s="105">
        <v>0.75200312399556668</v>
      </c>
      <c r="L2455" s="105">
        <v>0.14993140267056024</v>
      </c>
      <c r="M2455" s="105">
        <v>0.80715235323273615</v>
      </c>
      <c r="N2455" s="105">
        <v>1.7971536511002921</v>
      </c>
      <c r="O2455" s="105">
        <v>1.3157458007171305</v>
      </c>
      <c r="P2455" s="105">
        <v>2.0162152491469607</v>
      </c>
      <c r="Q2455" s="105">
        <v>7.3778133282820901</v>
      </c>
      <c r="R2455" s="105">
        <v>17.212010746949311</v>
      </c>
      <c r="S2455" s="105">
        <v>0</v>
      </c>
      <c r="T2455" s="105">
        <v>12.151836263295579</v>
      </c>
      <c r="U2455" s="105">
        <v>12.151836263295577</v>
      </c>
    </row>
    <row r="2456" spans="1:21">
      <c r="A2456" s="54">
        <v>2454</v>
      </c>
      <c r="B2456" s="104">
        <v>6432</v>
      </c>
      <c r="C2456" s="104">
        <v>6432</v>
      </c>
      <c r="D2456" s="105">
        <v>9269</v>
      </c>
      <c r="E2456" s="105">
        <v>8824900000</v>
      </c>
      <c r="F2456" s="105">
        <v>0</v>
      </c>
      <c r="G2456" s="105">
        <v>3.5908325043391693</v>
      </c>
      <c r="H2456" s="105">
        <v>3.828567068268891</v>
      </c>
      <c r="I2456" s="105">
        <v>3.3702809788567984</v>
      </c>
      <c r="J2456" s="105">
        <v>3.5745597525392152</v>
      </c>
      <c r="K2456" s="105">
        <v>3.8621707754928525</v>
      </c>
      <c r="L2456" s="105">
        <v>4.4390562937875515</v>
      </c>
      <c r="M2456" s="105">
        <v>4.8823322233629121</v>
      </c>
      <c r="N2456" s="105">
        <v>5.2258772149509012</v>
      </c>
      <c r="O2456" s="105">
        <v>5.0491897667335959</v>
      </c>
      <c r="P2456" s="105">
        <v>4.4900521655788461</v>
      </c>
      <c r="Q2456" s="105">
        <v>4.260551095348907</v>
      </c>
      <c r="R2456" s="105">
        <v>3.8252154921468406</v>
      </c>
      <c r="S2456" s="105">
        <v>0</v>
      </c>
      <c r="T2456" s="105">
        <v>4.1998904442838736</v>
      </c>
      <c r="U2456" s="105">
        <v>4.1998904442838727</v>
      </c>
    </row>
    <row r="2457" spans="1:21">
      <c r="A2457" s="54">
        <v>2455</v>
      </c>
      <c r="B2457" s="104">
        <v>6433</v>
      </c>
      <c r="C2457" s="104">
        <v>6433</v>
      </c>
      <c r="D2457" s="105">
        <v>7251</v>
      </c>
      <c r="E2457" s="105">
        <v>3284000000</v>
      </c>
      <c r="F2457" s="105">
        <v>0</v>
      </c>
      <c r="G2457" s="105">
        <v>4.9090438144968811</v>
      </c>
      <c r="H2457" s="105">
        <v>5.3084949171754277</v>
      </c>
      <c r="I2457" s="105">
        <v>4.7461399993380819</v>
      </c>
      <c r="J2457" s="105">
        <v>4.928567074436506</v>
      </c>
      <c r="K2457" s="105">
        <v>4.322142476578831</v>
      </c>
      <c r="L2457" s="105">
        <v>4.9323125460267816</v>
      </c>
      <c r="M2457" s="105">
        <v>5.7970620186302328</v>
      </c>
      <c r="N2457" s="105">
        <v>6.0105978104226478</v>
      </c>
      <c r="O2457" s="105">
        <v>6.0836357600635607</v>
      </c>
      <c r="P2457" s="105">
        <v>6.1629358493894566</v>
      </c>
      <c r="Q2457" s="105">
        <v>5.6468604661813524</v>
      </c>
      <c r="R2457" s="105">
        <v>5.0695305540021618</v>
      </c>
      <c r="S2457" s="105">
        <v>0</v>
      </c>
      <c r="T2457" s="105">
        <v>5.3264436072284935</v>
      </c>
      <c r="U2457" s="105">
        <v>5.3264436072284935</v>
      </c>
    </row>
    <row r="2458" spans="1:21">
      <c r="A2458" s="54">
        <v>2456</v>
      </c>
      <c r="B2458" s="104">
        <v>6434</v>
      </c>
      <c r="C2458" s="104">
        <v>6434</v>
      </c>
      <c r="D2458" s="105">
        <v>117</v>
      </c>
      <c r="E2458" s="105">
        <v>1077760000</v>
      </c>
      <c r="F2458" s="105">
        <v>0</v>
      </c>
      <c r="G2458" s="105">
        <v>45.314536636820087</v>
      </c>
      <c r="H2458" s="105">
        <v>48.939699567765707</v>
      </c>
      <c r="I2458" s="105">
        <v>44.22262009135455</v>
      </c>
      <c r="J2458" s="105">
        <v>46.46174009598009</v>
      </c>
      <c r="K2458" s="105">
        <v>28.891025709762598</v>
      </c>
      <c r="L2458" s="105">
        <v>31.780279702356353</v>
      </c>
      <c r="M2458" s="105">
        <v>34.883530624381798</v>
      </c>
      <c r="N2458" s="105">
        <v>35.550847800573031</v>
      </c>
      <c r="O2458" s="105">
        <v>36.52346233049591</v>
      </c>
      <c r="P2458" s="105">
        <v>53.977469551269294</v>
      </c>
      <c r="Q2458" s="105">
        <v>50.978721204511579</v>
      </c>
      <c r="R2458" s="105">
        <v>45.314418832958218</v>
      </c>
      <c r="S2458" s="105">
        <v>0</v>
      </c>
      <c r="T2458" s="105">
        <v>41.903196012352439</v>
      </c>
      <c r="U2458" s="105">
        <v>41.903196012352439</v>
      </c>
    </row>
    <row r="2459" spans="1:21">
      <c r="A2459" s="54">
        <v>2457</v>
      </c>
      <c r="B2459" s="104">
        <v>6435</v>
      </c>
      <c r="C2459" s="104">
        <v>6435</v>
      </c>
      <c r="D2459" s="105">
        <v>0</v>
      </c>
      <c r="E2459" s="105">
        <v>1077760000</v>
      </c>
      <c r="F2459" s="105">
        <v>0</v>
      </c>
      <c r="G2459" s="105">
        <v>100</v>
      </c>
      <c r="H2459" s="105">
        <v>100</v>
      </c>
      <c r="I2459" s="105">
        <v>100</v>
      </c>
      <c r="J2459" s="105">
        <v>100</v>
      </c>
      <c r="K2459" s="105">
        <v>100</v>
      </c>
      <c r="L2459" s="105">
        <v>74.910659274988419</v>
      </c>
      <c r="M2459" s="105">
        <v>100</v>
      </c>
      <c r="N2459" s="105">
        <v>100</v>
      </c>
      <c r="O2459" s="105">
        <v>100</v>
      </c>
      <c r="P2459" s="105">
        <v>100</v>
      </c>
      <c r="Q2459" s="105">
        <v>100</v>
      </c>
      <c r="R2459" s="105">
        <v>100</v>
      </c>
      <c r="S2459" s="105">
        <v>0</v>
      </c>
      <c r="T2459" s="105">
        <v>0</v>
      </c>
      <c r="U2459" s="105">
        <v>0</v>
      </c>
    </row>
    <row r="2460" spans="1:21">
      <c r="A2460" s="54">
        <v>2458</v>
      </c>
      <c r="B2460" s="104">
        <v>6436</v>
      </c>
      <c r="C2460" s="104">
        <v>6436</v>
      </c>
      <c r="D2460" s="105">
        <v>3703.9999999999995</v>
      </c>
      <c r="E2460" s="105">
        <v>2180880000</v>
      </c>
      <c r="F2460" s="105">
        <v>0</v>
      </c>
      <c r="G2460" s="105">
        <v>90.580675579481465</v>
      </c>
      <c r="H2460" s="105">
        <v>100</v>
      </c>
      <c r="I2460" s="105">
        <v>100</v>
      </c>
      <c r="J2460" s="105">
        <v>100</v>
      </c>
      <c r="K2460" s="105">
        <v>2.0563185641034329</v>
      </c>
      <c r="L2460" s="105">
        <v>0.68790140292023971</v>
      </c>
      <c r="M2460" s="105">
        <v>2.3308256197075226</v>
      </c>
      <c r="N2460" s="105">
        <v>2.9627051801904356</v>
      </c>
      <c r="O2460" s="105">
        <v>3.8253072932162726</v>
      </c>
      <c r="P2460" s="105">
        <v>15.939088831013184</v>
      </c>
      <c r="Q2460" s="105">
        <v>42.202360213167495</v>
      </c>
      <c r="R2460" s="105">
        <v>65.731109712544068</v>
      </c>
      <c r="S2460" s="105">
        <v>0</v>
      </c>
      <c r="T2460" s="105">
        <v>43.859691033028675</v>
      </c>
      <c r="U2460" s="105">
        <v>43.859691033028682</v>
      </c>
    </row>
    <row r="2461" spans="1:21">
      <c r="A2461" s="54">
        <v>2459</v>
      </c>
      <c r="B2461" s="104">
        <v>6437</v>
      </c>
      <c r="C2461" s="104">
        <v>6437</v>
      </c>
      <c r="D2461" s="105">
        <v>4432.9999999999991</v>
      </c>
      <c r="E2461" s="105">
        <v>1077760000</v>
      </c>
      <c r="F2461" s="105">
        <v>0</v>
      </c>
      <c r="G2461" s="105">
        <v>100</v>
      </c>
      <c r="H2461" s="105">
        <v>100</v>
      </c>
      <c r="I2461" s="105">
        <v>100</v>
      </c>
      <c r="J2461" s="105">
        <v>100</v>
      </c>
      <c r="K2461" s="105">
        <v>14.580209969670479</v>
      </c>
      <c r="L2461" s="105">
        <v>5.7782326713489693</v>
      </c>
      <c r="M2461" s="105">
        <v>8.3234252814363501</v>
      </c>
      <c r="N2461" s="105">
        <v>10.701570826956258</v>
      </c>
      <c r="O2461" s="105">
        <v>13.841001627190813</v>
      </c>
      <c r="P2461" s="105">
        <v>47.670419538628991</v>
      </c>
      <c r="Q2461" s="105">
        <v>96.595323801958756</v>
      </c>
      <c r="R2461" s="105">
        <v>100</v>
      </c>
      <c r="S2461" s="105">
        <v>0</v>
      </c>
      <c r="T2461" s="105">
        <v>58.124181976432546</v>
      </c>
      <c r="U2461" s="105">
        <v>58.124181976432574</v>
      </c>
    </row>
    <row r="2462" spans="1:21">
      <c r="A2462" s="54">
        <v>2460</v>
      </c>
      <c r="B2462" s="104">
        <v>6438</v>
      </c>
      <c r="C2462" s="104">
        <v>6438</v>
      </c>
      <c r="D2462" s="105">
        <v>21225</v>
      </c>
      <c r="E2462" s="105">
        <v>3284000000</v>
      </c>
      <c r="F2462" s="105">
        <v>0</v>
      </c>
      <c r="G2462" s="105">
        <v>100</v>
      </c>
      <c r="H2462" s="105">
        <v>100</v>
      </c>
      <c r="I2462" s="105">
        <v>100</v>
      </c>
      <c r="J2462" s="105">
        <v>100</v>
      </c>
      <c r="K2462" s="105">
        <v>1.5261726573022107</v>
      </c>
      <c r="L2462" s="105">
        <v>0.48297474891075959</v>
      </c>
      <c r="M2462" s="105">
        <v>1.6784014554615976</v>
      </c>
      <c r="N2462" s="105">
        <v>2.0557559798872198</v>
      </c>
      <c r="O2462" s="105">
        <v>2.7762172158303358</v>
      </c>
      <c r="P2462" s="105">
        <v>12.855871829411658</v>
      </c>
      <c r="Q2462" s="105">
        <v>41.733613774582622</v>
      </c>
      <c r="R2462" s="105">
        <v>74.070254911179759</v>
      </c>
      <c r="S2462" s="105">
        <v>0</v>
      </c>
      <c r="T2462" s="105">
        <v>44.764938547713854</v>
      </c>
      <c r="U2462" s="105">
        <v>44.764938547713854</v>
      </c>
    </row>
    <row r="2463" spans="1:21">
      <c r="A2463" s="54">
        <v>2461</v>
      </c>
      <c r="B2463" s="104">
        <v>6439</v>
      </c>
      <c r="C2463" s="104">
        <v>6439</v>
      </c>
      <c r="D2463" s="105">
        <v>5364</v>
      </c>
      <c r="E2463" s="105">
        <v>1077760000</v>
      </c>
      <c r="F2463" s="105">
        <v>0</v>
      </c>
      <c r="G2463" s="105">
        <v>36.342795093806266</v>
      </c>
      <c r="H2463" s="105">
        <v>50.282497321567561</v>
      </c>
      <c r="I2463" s="105">
        <v>54.78540752946914</v>
      </c>
      <c r="J2463" s="105">
        <v>67.974487119896907</v>
      </c>
      <c r="K2463" s="105">
        <v>37.074762909690875</v>
      </c>
      <c r="L2463" s="105">
        <v>4.7670419538628996</v>
      </c>
      <c r="M2463" s="105">
        <v>5.4059319441687572</v>
      </c>
      <c r="N2463" s="105">
        <v>6.0446822684602139</v>
      </c>
      <c r="O2463" s="105">
        <v>7.3057810595251809</v>
      </c>
      <c r="P2463" s="105">
        <v>13.747649080428587</v>
      </c>
      <c r="Q2463" s="105">
        <v>20.058045379641708</v>
      </c>
      <c r="R2463" s="105">
        <v>27.189794847958765</v>
      </c>
      <c r="S2463" s="105">
        <v>0</v>
      </c>
      <c r="T2463" s="105">
        <v>27.581573042373076</v>
      </c>
      <c r="U2463" s="105">
        <v>27.581573042373066</v>
      </c>
    </row>
    <row r="2464" spans="1:21">
      <c r="A2464" s="54">
        <v>2462</v>
      </c>
      <c r="B2464" s="104">
        <v>6440</v>
      </c>
      <c r="C2464" s="104">
        <v>6440</v>
      </c>
      <c r="D2464" s="105">
        <v>211.99999999999997</v>
      </c>
      <c r="E2464" s="105">
        <v>1077760000</v>
      </c>
      <c r="F2464" s="105">
        <v>0</v>
      </c>
      <c r="G2464" s="105">
        <v>70.588890470662164</v>
      </c>
      <c r="H2464" s="105">
        <v>99.206008229038702</v>
      </c>
      <c r="I2464" s="105">
        <v>100</v>
      </c>
      <c r="J2464" s="105">
        <v>100</v>
      </c>
      <c r="K2464" s="105">
        <v>6.3337555761204785</v>
      </c>
      <c r="L2464" s="105">
        <v>3.7255745287738473</v>
      </c>
      <c r="M2464" s="105">
        <v>6.5611062222172061</v>
      </c>
      <c r="N2464" s="105">
        <v>7.515571018212472</v>
      </c>
      <c r="O2464" s="105">
        <v>8.5269716263166533</v>
      </c>
      <c r="P2464" s="105">
        <v>20.621473620642881</v>
      </c>
      <c r="Q2464" s="105">
        <v>35.294445235331082</v>
      </c>
      <c r="R2464" s="105">
        <v>51.698905696823005</v>
      </c>
      <c r="S2464" s="105">
        <v>0</v>
      </c>
      <c r="T2464" s="105">
        <v>42.506058518678209</v>
      </c>
      <c r="U2464" s="105">
        <v>42.506058518678223</v>
      </c>
    </row>
    <row r="2465" spans="1:21">
      <c r="A2465" s="54">
        <v>2463</v>
      </c>
      <c r="B2465" s="104">
        <v>6441</v>
      </c>
      <c r="C2465" s="104">
        <v>6441</v>
      </c>
      <c r="D2465" s="105">
        <v>5498.0000000000009</v>
      </c>
      <c r="E2465" s="105">
        <v>1077760000</v>
      </c>
      <c r="F2465" s="105">
        <v>0</v>
      </c>
      <c r="G2465" s="105">
        <v>51.698905696823005</v>
      </c>
      <c r="H2465" s="105">
        <v>69.257024612725147</v>
      </c>
      <c r="I2465" s="105">
        <v>73.412446089488654</v>
      </c>
      <c r="J2465" s="105">
        <v>91.765557611860814</v>
      </c>
      <c r="K2465" s="105">
        <v>11.890551515327362</v>
      </c>
      <c r="L2465" s="105">
        <v>3.7998160501805724</v>
      </c>
      <c r="M2465" s="105">
        <v>6.4538654980166763</v>
      </c>
      <c r="N2465" s="105">
        <v>8.0984858876215196</v>
      </c>
      <c r="O2465" s="105">
        <v>9.6723326163154244</v>
      </c>
      <c r="P2465" s="105">
        <v>20.974984596996759</v>
      </c>
      <c r="Q2465" s="105">
        <v>31.372840209183188</v>
      </c>
      <c r="R2465" s="105">
        <v>41.242947241285762</v>
      </c>
      <c r="S2465" s="105">
        <v>0</v>
      </c>
      <c r="T2465" s="105">
        <v>34.969979802152082</v>
      </c>
      <c r="U2465" s="105">
        <v>34.969979802152061</v>
      </c>
    </row>
    <row r="2466" spans="1:21">
      <c r="A2466" s="54">
        <v>2464</v>
      </c>
      <c r="B2466" s="104">
        <v>6442</v>
      </c>
      <c r="C2466" s="104">
        <v>6442</v>
      </c>
      <c r="D2466" s="105">
        <v>58.999999999999993</v>
      </c>
      <c r="E2466" s="105">
        <v>1077760000</v>
      </c>
      <c r="F2466" s="105">
        <v>0</v>
      </c>
      <c r="G2466" s="105">
        <v>100</v>
      </c>
      <c r="H2466" s="105">
        <v>100</v>
      </c>
      <c r="I2466" s="105">
        <v>100</v>
      </c>
      <c r="J2466" s="105">
        <v>100</v>
      </c>
      <c r="K2466" s="105">
        <v>16.504650806303069</v>
      </c>
      <c r="L2466" s="105">
        <v>6.9224371607250035</v>
      </c>
      <c r="M2466" s="105">
        <v>11.424266077919619</v>
      </c>
      <c r="N2466" s="105">
        <v>17.160512072419731</v>
      </c>
      <c r="O2466" s="105">
        <v>24.622694195156193</v>
      </c>
      <c r="P2466" s="105">
        <v>78.098346903711317</v>
      </c>
      <c r="Q2466" s="105">
        <v>100</v>
      </c>
      <c r="R2466" s="105">
        <v>100</v>
      </c>
      <c r="S2466" s="105">
        <v>0</v>
      </c>
      <c r="T2466" s="105">
        <v>62.894408934686247</v>
      </c>
      <c r="U2466" s="105">
        <v>62.894408934686254</v>
      </c>
    </row>
    <row r="2467" spans="1:21">
      <c r="A2467" s="54">
        <v>2465</v>
      </c>
      <c r="B2467" s="104">
        <v>6443</v>
      </c>
      <c r="C2467" s="104">
        <v>6443</v>
      </c>
      <c r="D2467" s="105">
        <v>4918</v>
      </c>
      <c r="E2467" s="105">
        <v>3284000000</v>
      </c>
      <c r="F2467" s="105">
        <v>0</v>
      </c>
      <c r="G2467" s="105">
        <v>11.823053373771822</v>
      </c>
      <c r="H2467" s="105">
        <v>15.310894581229491</v>
      </c>
      <c r="I2467" s="105">
        <v>15.77518828150655</v>
      </c>
      <c r="J2467" s="105">
        <v>18.797661330400246</v>
      </c>
      <c r="K2467" s="105">
        <v>9.6139527894147747</v>
      </c>
      <c r="L2467" s="105">
        <v>1.3700331944986242</v>
      </c>
      <c r="M2467" s="105">
        <v>1.9511194032665011</v>
      </c>
      <c r="N2467" s="105">
        <v>2.8358448548968931</v>
      </c>
      <c r="O2467" s="105">
        <v>3.7314206179642619</v>
      </c>
      <c r="P2467" s="105">
        <v>6.3333003916127657</v>
      </c>
      <c r="Q2467" s="105">
        <v>8.1998595979385183</v>
      </c>
      <c r="R2467" s="105">
        <v>9.7938778385185135</v>
      </c>
      <c r="S2467" s="105">
        <v>0</v>
      </c>
      <c r="T2467" s="105">
        <v>8.7946838545849122</v>
      </c>
      <c r="U2467" s="105">
        <v>8.7946838545849122</v>
      </c>
    </row>
    <row r="2468" spans="1:21">
      <c r="A2468" s="54">
        <v>2466</v>
      </c>
      <c r="B2468" s="104">
        <v>6444</v>
      </c>
      <c r="C2468" s="104">
        <v>6444</v>
      </c>
      <c r="D2468" s="105">
        <v>6872.0000000000009</v>
      </c>
      <c r="E2468" s="105">
        <v>1077760000</v>
      </c>
      <c r="F2468" s="105">
        <v>0</v>
      </c>
      <c r="G2468" s="105">
        <v>100</v>
      </c>
      <c r="H2468" s="105">
        <v>100</v>
      </c>
      <c r="I2468" s="105">
        <v>100</v>
      </c>
      <c r="J2468" s="105">
        <v>100</v>
      </c>
      <c r="K2468" s="105">
        <v>14.387660331898257</v>
      </c>
      <c r="L2468" s="105">
        <v>6.2799355080828621</v>
      </c>
      <c r="M2468" s="105">
        <v>11.863679070699524</v>
      </c>
      <c r="N2468" s="105">
        <v>22.553689907864054</v>
      </c>
      <c r="O2468" s="105">
        <v>35.550725880562467</v>
      </c>
      <c r="P2468" s="105">
        <v>100</v>
      </c>
      <c r="Q2468" s="105">
        <v>100</v>
      </c>
      <c r="R2468" s="105">
        <v>100</v>
      </c>
      <c r="S2468" s="105">
        <v>0</v>
      </c>
      <c r="T2468" s="105">
        <v>65.886307558258935</v>
      </c>
      <c r="U2468" s="105">
        <v>65.886307558258935</v>
      </c>
    </row>
    <row r="2469" spans="1:21">
      <c r="A2469" s="54">
        <v>2467</v>
      </c>
      <c r="B2469" s="104">
        <v>6445</v>
      </c>
      <c r="C2469" s="104">
        <v>6445</v>
      </c>
      <c r="D2469" s="105">
        <v>0</v>
      </c>
      <c r="E2469" s="105">
        <v>1077760000</v>
      </c>
      <c r="F2469" s="105">
        <v>1</v>
      </c>
      <c r="G2469" s="105">
        <v>-99999</v>
      </c>
      <c r="H2469" s="105">
        <v>-99999</v>
      </c>
      <c r="I2469" s="105">
        <v>-99999</v>
      </c>
      <c r="J2469" s="105">
        <v>-99999</v>
      </c>
      <c r="K2469" s="105">
        <v>-99999</v>
      </c>
      <c r="L2469" s="105">
        <v>-99999</v>
      </c>
      <c r="M2469" s="105">
        <v>-99999</v>
      </c>
      <c r="N2469" s="105">
        <v>-99999</v>
      </c>
      <c r="O2469" s="105">
        <v>-99999</v>
      </c>
      <c r="P2469" s="105">
        <v>-99999</v>
      </c>
      <c r="Q2469" s="105">
        <v>-99999</v>
      </c>
      <c r="R2469" s="105">
        <v>-99999</v>
      </c>
      <c r="S2469" s="105">
        <v>0</v>
      </c>
      <c r="T2469" s="105">
        <v>0</v>
      </c>
      <c r="U2469" s="105">
        <v>0</v>
      </c>
    </row>
    <row r="2470" spans="1:21">
      <c r="A2470" s="54">
        <v>2468</v>
      </c>
      <c r="B2470" s="104">
        <v>6446</v>
      </c>
      <c r="C2470" s="104">
        <v>6446</v>
      </c>
      <c r="D2470" s="105">
        <v>10635</v>
      </c>
      <c r="E2470" s="105">
        <v>1077760000</v>
      </c>
      <c r="F2470" s="105">
        <v>0</v>
      </c>
      <c r="G2470" s="105">
        <v>100</v>
      </c>
      <c r="H2470" s="105">
        <v>100</v>
      </c>
      <c r="I2470" s="105">
        <v>100</v>
      </c>
      <c r="J2470" s="105">
        <v>100</v>
      </c>
      <c r="K2470" s="105">
        <v>100</v>
      </c>
      <c r="L2470" s="105">
        <v>100</v>
      </c>
      <c r="M2470" s="105">
        <v>100</v>
      </c>
      <c r="N2470" s="105">
        <v>100</v>
      </c>
      <c r="O2470" s="105">
        <v>100</v>
      </c>
      <c r="P2470" s="105">
        <v>100</v>
      </c>
      <c r="Q2470" s="105">
        <v>100</v>
      </c>
      <c r="R2470" s="105">
        <v>100</v>
      </c>
      <c r="S2470" s="105">
        <v>0</v>
      </c>
      <c r="T2470" s="105">
        <v>100</v>
      </c>
      <c r="U2470" s="105">
        <v>100</v>
      </c>
    </row>
    <row r="2471" spans="1:21">
      <c r="A2471" s="54">
        <v>2469</v>
      </c>
      <c r="B2471" s="104">
        <v>6447</v>
      </c>
      <c r="C2471" s="104">
        <v>6447</v>
      </c>
      <c r="D2471" s="105">
        <v>6315</v>
      </c>
      <c r="E2471" s="105">
        <v>1077760000</v>
      </c>
      <c r="F2471" s="105">
        <v>0</v>
      </c>
      <c r="G2471" s="105">
        <v>11.121182992234358</v>
      </c>
      <c r="H2471" s="105">
        <v>13.263019040875744</v>
      </c>
      <c r="I2471" s="105">
        <v>14.2266943022614</v>
      </c>
      <c r="J2471" s="105">
        <v>15.821127640036261</v>
      </c>
      <c r="K2471" s="105">
        <v>10.042804091284623</v>
      </c>
      <c r="L2471" s="105">
        <v>10.104947844389356</v>
      </c>
      <c r="M2471" s="105">
        <v>8.5457838397322625</v>
      </c>
      <c r="N2471" s="105">
        <v>9.1994660069866843</v>
      </c>
      <c r="O2471" s="105">
        <v>8.2699935295740445</v>
      </c>
      <c r="P2471" s="105">
        <v>11.097615202809894</v>
      </c>
      <c r="Q2471" s="105">
        <v>11.653351428532147</v>
      </c>
      <c r="R2471" s="105">
        <v>10.447751313109986</v>
      </c>
      <c r="S2471" s="105">
        <v>0</v>
      </c>
      <c r="T2471" s="105">
        <v>11.14947810265223</v>
      </c>
      <c r="U2471" s="105">
        <v>11.14947810265223</v>
      </c>
    </row>
    <row r="2472" spans="1:21">
      <c r="A2472" s="54">
        <v>2470</v>
      </c>
      <c r="B2472" s="104">
        <v>6448</v>
      </c>
      <c r="C2472" s="104">
        <v>6448</v>
      </c>
      <c r="D2472" s="105">
        <v>18768</v>
      </c>
      <c r="E2472" s="105">
        <v>1077760000</v>
      </c>
      <c r="F2472" s="105">
        <v>0</v>
      </c>
      <c r="G2472" s="105">
        <v>14.282240217767441</v>
      </c>
      <c r="H2472" s="105">
        <v>17.992869289712797</v>
      </c>
      <c r="I2472" s="105">
        <v>18.35289423707934</v>
      </c>
      <c r="J2472" s="105">
        <v>21.783905057274708</v>
      </c>
      <c r="K2472" s="105">
        <v>14.981936769575197</v>
      </c>
      <c r="L2472" s="105">
        <v>2.759866394341679</v>
      </c>
      <c r="M2472" s="105">
        <v>2.6049368777791093</v>
      </c>
      <c r="N2472" s="105">
        <v>3.492360503023594</v>
      </c>
      <c r="O2472" s="105">
        <v>4.7794522872775111</v>
      </c>
      <c r="P2472" s="105">
        <v>8.8446410224825645</v>
      </c>
      <c r="Q2472" s="105">
        <v>10.072218993793719</v>
      </c>
      <c r="R2472" s="105">
        <v>12.276007147599678</v>
      </c>
      <c r="S2472" s="105">
        <v>0</v>
      </c>
      <c r="T2472" s="105">
        <v>11.018610733142276</v>
      </c>
      <c r="U2472" s="105">
        <v>11.018610733142282</v>
      </c>
    </row>
    <row r="2473" spans="1:21">
      <c r="A2473" s="54">
        <v>2471</v>
      </c>
      <c r="B2473" s="104">
        <v>6449</v>
      </c>
      <c r="C2473" s="104">
        <v>6449</v>
      </c>
      <c r="D2473" s="105">
        <v>13209</v>
      </c>
      <c r="E2473" s="105">
        <v>1077760000</v>
      </c>
      <c r="F2473" s="105">
        <v>0</v>
      </c>
      <c r="G2473" s="105">
        <v>10.732813746964194</v>
      </c>
      <c r="H2473" s="105">
        <v>13.64543606584688</v>
      </c>
      <c r="I2473" s="105">
        <v>13.956738791691727</v>
      </c>
      <c r="J2473" s="105">
        <v>16.460189698282683</v>
      </c>
      <c r="K2473" s="105">
        <v>10.341245813589687</v>
      </c>
      <c r="L2473" s="105">
        <v>1.9938198286118594</v>
      </c>
      <c r="M2473" s="105">
        <v>1.8298273171785802</v>
      </c>
      <c r="N2473" s="105">
        <v>2.4346795325854993</v>
      </c>
      <c r="O2473" s="105">
        <v>3.4276989612050786</v>
      </c>
      <c r="P2473" s="105">
        <v>6.4623632054728617</v>
      </c>
      <c r="Q2473" s="105">
        <v>7.9795825792443216</v>
      </c>
      <c r="R2473" s="105">
        <v>9.1309012467927833</v>
      </c>
      <c r="S2473" s="105">
        <v>0</v>
      </c>
      <c r="T2473" s="105">
        <v>8.199608065622181</v>
      </c>
      <c r="U2473" s="105">
        <v>8.1996080656221775</v>
      </c>
    </row>
    <row r="2474" spans="1:21">
      <c r="A2474" s="54">
        <v>2472</v>
      </c>
      <c r="B2474" s="104">
        <v>6450</v>
      </c>
      <c r="C2474" s="104">
        <v>6450</v>
      </c>
      <c r="D2474" s="105">
        <v>14524.999999999998</v>
      </c>
      <c r="E2474" s="105">
        <v>1077760000</v>
      </c>
      <c r="F2474" s="105">
        <v>0</v>
      </c>
      <c r="G2474" s="105">
        <v>29.842457759954733</v>
      </c>
      <c r="H2474" s="105">
        <v>39.898068526896012</v>
      </c>
      <c r="I2474" s="105">
        <v>41.711617096300373</v>
      </c>
      <c r="J2474" s="105">
        <v>50.282497321567561</v>
      </c>
      <c r="K2474" s="105">
        <v>3.7122019125363761</v>
      </c>
      <c r="L2474" s="105">
        <v>0.70220905915623577</v>
      </c>
      <c r="M2474" s="105">
        <v>2.661812032992906</v>
      </c>
      <c r="N2474" s="105">
        <v>4.5215738225699926</v>
      </c>
      <c r="O2474" s="105">
        <v>5.9138896479444387</v>
      </c>
      <c r="P2474" s="105">
        <v>11.123097892346767</v>
      </c>
      <c r="Q2474" s="105">
        <v>17.479153830830629</v>
      </c>
      <c r="R2474" s="105">
        <v>22.941389402965203</v>
      </c>
      <c r="S2474" s="105">
        <v>0</v>
      </c>
      <c r="T2474" s="105">
        <v>19.23249735883844</v>
      </c>
      <c r="U2474" s="105">
        <v>19.232497358838444</v>
      </c>
    </row>
    <row r="2475" spans="1:21">
      <c r="A2475" s="54">
        <v>2473</v>
      </c>
      <c r="B2475" s="104">
        <v>6451</v>
      </c>
      <c r="C2475" s="104">
        <v>6451</v>
      </c>
      <c r="D2475" s="105">
        <v>310287</v>
      </c>
      <c r="E2475" s="105">
        <v>1077760000</v>
      </c>
      <c r="F2475" s="105">
        <v>0</v>
      </c>
      <c r="G2475" s="105">
        <v>100</v>
      </c>
      <c r="H2475" s="105">
        <v>100</v>
      </c>
      <c r="I2475" s="105">
        <v>100</v>
      </c>
      <c r="J2475" s="105">
        <v>100</v>
      </c>
      <c r="K2475" s="105">
        <v>9.9840741712035737</v>
      </c>
      <c r="L2475" s="105">
        <v>3.8799760148059952</v>
      </c>
      <c r="M2475" s="105">
        <v>10.154087011466093</v>
      </c>
      <c r="N2475" s="105">
        <v>13.395825706136051</v>
      </c>
      <c r="O2475" s="105">
        <v>19.680395592280728</v>
      </c>
      <c r="P2475" s="105">
        <v>68.598495399710714</v>
      </c>
      <c r="Q2475" s="105">
        <v>100</v>
      </c>
      <c r="R2475" s="105">
        <v>100</v>
      </c>
      <c r="S2475" s="105">
        <v>0</v>
      </c>
      <c r="T2475" s="105">
        <v>60.47440449130027</v>
      </c>
      <c r="U2475" s="105">
        <v>60.474404491300255</v>
      </c>
    </row>
    <row r="2476" spans="1:21">
      <c r="A2476" s="54">
        <v>2474</v>
      </c>
      <c r="B2476" s="104">
        <v>6452</v>
      </c>
      <c r="C2476" s="104">
        <v>6452</v>
      </c>
      <c r="D2476" s="105">
        <v>115263</v>
      </c>
      <c r="E2476" s="105">
        <v>2155510000</v>
      </c>
      <c r="F2476" s="105">
        <v>0</v>
      </c>
      <c r="G2476" s="105">
        <v>23.719581699131808</v>
      </c>
      <c r="H2476" s="105">
        <v>32.057687930143985</v>
      </c>
      <c r="I2476" s="105">
        <v>34.958145409537956</v>
      </c>
      <c r="J2476" s="105">
        <v>44.357767587766908</v>
      </c>
      <c r="K2476" s="105">
        <v>8.0715783280453159</v>
      </c>
      <c r="L2476" s="105">
        <v>0.28221314522594043</v>
      </c>
      <c r="M2476" s="105">
        <v>1.3458386311722965</v>
      </c>
      <c r="N2476" s="105">
        <v>1.7423476951565027</v>
      </c>
      <c r="O2476" s="105">
        <v>2.4956222853367147</v>
      </c>
      <c r="P2476" s="105">
        <v>6.8539625775725117</v>
      </c>
      <c r="Q2476" s="105">
        <v>13.747585273413808</v>
      </c>
      <c r="R2476" s="105">
        <v>18.216403315143857</v>
      </c>
      <c r="S2476" s="105">
        <v>0</v>
      </c>
      <c r="T2476" s="105">
        <v>15.654061156470632</v>
      </c>
      <c r="U2476" s="105">
        <v>15.654061156470631</v>
      </c>
    </row>
    <row r="2477" spans="1:21">
      <c r="A2477" s="54">
        <v>2475</v>
      </c>
      <c r="B2477" s="104">
        <v>6454</v>
      </c>
      <c r="C2477" s="104">
        <v>6454</v>
      </c>
      <c r="D2477" s="105">
        <v>20671</v>
      </c>
      <c r="E2477" s="105">
        <v>1077760000</v>
      </c>
      <c r="F2477" s="105">
        <v>0</v>
      </c>
      <c r="G2477" s="105">
        <v>44.763686639932104</v>
      </c>
      <c r="H2477" s="105">
        <v>63.286591456455739</v>
      </c>
      <c r="I2477" s="105">
        <v>69.257024612725147</v>
      </c>
      <c r="J2477" s="105">
        <v>87.395769154153172</v>
      </c>
      <c r="K2477" s="105">
        <v>6.8227180380565668</v>
      </c>
      <c r="L2477" s="105">
        <v>0.19338912591735902</v>
      </c>
      <c r="M2477" s="105">
        <v>0.69430601115513924</v>
      </c>
      <c r="N2477" s="105">
        <v>0.8212956520208653</v>
      </c>
      <c r="O2477" s="105">
        <v>1.4259249512754739</v>
      </c>
      <c r="P2477" s="105">
        <v>6.9518638864939124</v>
      </c>
      <c r="Q2477" s="105">
        <v>19.62899628061194</v>
      </c>
      <c r="R2477" s="105">
        <v>32.198441267319581</v>
      </c>
      <c r="S2477" s="105">
        <v>0</v>
      </c>
      <c r="T2477" s="105">
        <v>27.78666725634309</v>
      </c>
      <c r="U2477" s="105">
        <v>27.786667256343083</v>
      </c>
    </row>
    <row r="2478" spans="1:21">
      <c r="A2478" s="54">
        <v>2476</v>
      </c>
      <c r="B2478" s="104">
        <v>6455</v>
      </c>
      <c r="C2478" s="104">
        <v>6455</v>
      </c>
      <c r="D2478" s="105">
        <v>2767.0000000000005</v>
      </c>
      <c r="E2478" s="105">
        <v>1077760000</v>
      </c>
      <c r="F2478" s="105">
        <v>0</v>
      </c>
      <c r="G2478" s="105">
        <v>73.412446089488654</v>
      </c>
      <c r="H2478" s="105">
        <v>100</v>
      </c>
      <c r="I2478" s="105">
        <v>100</v>
      </c>
      <c r="J2478" s="105">
        <v>100</v>
      </c>
      <c r="K2478" s="105">
        <v>8.5562291479590531</v>
      </c>
      <c r="L2478" s="105">
        <v>0.24078733322232532</v>
      </c>
      <c r="M2478" s="105">
        <v>0.98427895809463906</v>
      </c>
      <c r="N2478" s="105">
        <v>1.3763133699652264</v>
      </c>
      <c r="O2478" s="105">
        <v>2.3872474065748284</v>
      </c>
      <c r="P2478" s="105">
        <v>10.457613403061062</v>
      </c>
      <c r="Q2478" s="105">
        <v>30.087068069462557</v>
      </c>
      <c r="R2478" s="105">
        <v>50.980865339922694</v>
      </c>
      <c r="S2478" s="105">
        <v>0</v>
      </c>
      <c r="T2478" s="105">
        <v>39.873570759812587</v>
      </c>
      <c r="U2478" s="105">
        <v>39.873570759812587</v>
      </c>
    </row>
    <row r="2479" spans="1:21">
      <c r="A2479" s="54">
        <v>2477</v>
      </c>
      <c r="B2479" s="104">
        <v>6456</v>
      </c>
      <c r="C2479" s="104">
        <v>6456</v>
      </c>
      <c r="D2479" s="105">
        <v>12712.000000000002</v>
      </c>
      <c r="E2479" s="105">
        <v>1077760000</v>
      </c>
      <c r="F2479" s="105">
        <v>0</v>
      </c>
      <c r="G2479" s="105">
        <v>7.4304095232275973</v>
      </c>
      <c r="H2479" s="105">
        <v>9.4118520627549529</v>
      </c>
      <c r="I2479" s="105">
        <v>9.6341792768357823</v>
      </c>
      <c r="J2479" s="105">
        <v>11.434960450076115</v>
      </c>
      <c r="K2479" s="105">
        <v>10.226907663930387</v>
      </c>
      <c r="L2479" s="105">
        <v>1.5842133381417491</v>
      </c>
      <c r="M2479" s="105">
        <v>1.5686061125061121</v>
      </c>
      <c r="N2479" s="105">
        <v>2.0519708409236568</v>
      </c>
      <c r="O2479" s="105">
        <v>2.507049661136989</v>
      </c>
      <c r="P2479" s="105">
        <v>4.3336745035117277</v>
      </c>
      <c r="Q2479" s="105">
        <v>5.4622355721345732</v>
      </c>
      <c r="R2479" s="105">
        <v>6.3505576201979803</v>
      </c>
      <c r="S2479" s="105">
        <v>0</v>
      </c>
      <c r="T2479" s="105">
        <v>5.999718052114801</v>
      </c>
      <c r="U2479" s="105">
        <v>5.999718052114801</v>
      </c>
    </row>
    <row r="2480" spans="1:21">
      <c r="A2480" s="54">
        <v>2478</v>
      </c>
      <c r="B2480" s="104">
        <v>6457</v>
      </c>
      <c r="C2480" s="104">
        <v>6457</v>
      </c>
      <c r="D2480" s="105">
        <v>79926</v>
      </c>
      <c r="E2480" s="105">
        <v>4387130000</v>
      </c>
      <c r="F2480" s="105">
        <v>0</v>
      </c>
      <c r="G2480" s="105">
        <v>14.443340399252904</v>
      </c>
      <c r="H2480" s="105">
        <v>17.434814052540407</v>
      </c>
      <c r="I2480" s="105">
        <v>17.095692955408609</v>
      </c>
      <c r="J2480" s="105">
        <v>19.506051753299126</v>
      </c>
      <c r="K2480" s="105">
        <v>11.280930631654856</v>
      </c>
      <c r="L2480" s="105">
        <v>0.31981411807698307</v>
      </c>
      <c r="M2480" s="105">
        <v>1.5445150268148558</v>
      </c>
      <c r="N2480" s="105">
        <v>1.838518317879527</v>
      </c>
      <c r="O2480" s="105">
        <v>2.7246784821670582</v>
      </c>
      <c r="P2480" s="105">
        <v>7.6663086931899072</v>
      </c>
      <c r="Q2480" s="105">
        <v>11.397128636939076</v>
      </c>
      <c r="R2480" s="105">
        <v>12.880720381919936</v>
      </c>
      <c r="S2480" s="105">
        <v>0</v>
      </c>
      <c r="T2480" s="105">
        <v>9.844376120761936</v>
      </c>
      <c r="U2480" s="105">
        <v>9.844376120761936</v>
      </c>
    </row>
    <row r="2481" spans="1:21">
      <c r="A2481" s="54">
        <v>2479</v>
      </c>
      <c r="B2481" s="104">
        <v>6458</v>
      </c>
      <c r="C2481" s="104">
        <v>6458</v>
      </c>
      <c r="D2481" s="105">
        <v>21251</v>
      </c>
      <c r="E2481" s="105">
        <v>1077760000</v>
      </c>
      <c r="F2481" s="105">
        <v>0</v>
      </c>
      <c r="G2481" s="105">
        <v>14.682489217897732</v>
      </c>
      <c r="H2481" s="105">
        <v>19.421282034256258</v>
      </c>
      <c r="I2481" s="105">
        <v>20.621473620642881</v>
      </c>
      <c r="J2481" s="105">
        <v>25.314636582582292</v>
      </c>
      <c r="K2481" s="105">
        <v>23.473477029476413</v>
      </c>
      <c r="L2481" s="105">
        <v>0.8085961679644087</v>
      </c>
      <c r="M2481" s="105">
        <v>2.2880578085808474</v>
      </c>
      <c r="N2481" s="105">
        <v>3.3721840188097683</v>
      </c>
      <c r="O2481" s="105">
        <v>3.9284346742024834</v>
      </c>
      <c r="P2481" s="105">
        <v>7.4910659274988429</v>
      </c>
      <c r="Q2481" s="105">
        <v>10.029022689820854</v>
      </c>
      <c r="R2481" s="105">
        <v>12.034827227785025</v>
      </c>
      <c r="S2481" s="105">
        <v>0</v>
      </c>
      <c r="T2481" s="105">
        <v>11.955462249959815</v>
      </c>
      <c r="U2481" s="105">
        <v>11.955462249959819</v>
      </c>
    </row>
    <row r="2482" spans="1:21">
      <c r="A2482" s="54">
        <v>2480</v>
      </c>
      <c r="B2482" s="104">
        <v>6459</v>
      </c>
      <c r="C2482" s="104">
        <v>6459</v>
      </c>
      <c r="D2482" s="105">
        <v>2886393</v>
      </c>
      <c r="E2482" s="105">
        <v>17927800000</v>
      </c>
      <c r="F2482" s="105">
        <v>0</v>
      </c>
      <c r="G2482" s="105">
        <v>13.462184372323515</v>
      </c>
      <c r="H2482" s="105">
        <v>17.955331193143529</v>
      </c>
      <c r="I2482" s="105">
        <v>20.217567157058426</v>
      </c>
      <c r="J2482" s="105">
        <v>23.789594766382763</v>
      </c>
      <c r="K2482" s="105">
        <v>17.77397428963884</v>
      </c>
      <c r="L2482" s="105">
        <v>0.28061013465971935</v>
      </c>
      <c r="M2482" s="105">
        <v>0.3296265557817199</v>
      </c>
      <c r="N2482" s="105">
        <v>0.8406527415697852</v>
      </c>
      <c r="O2482" s="105">
        <v>1.6720845240772346</v>
      </c>
      <c r="P2482" s="105">
        <v>4.3618969155982006</v>
      </c>
      <c r="Q2482" s="105">
        <v>7.5370681108273869</v>
      </c>
      <c r="R2482" s="105">
        <v>10.439643030692134</v>
      </c>
      <c r="S2482" s="105">
        <v>0</v>
      </c>
      <c r="T2482" s="105">
        <v>9.888352815979438</v>
      </c>
      <c r="U2482" s="105">
        <v>9.888352815979438</v>
      </c>
    </row>
    <row r="2483" spans="1:21">
      <c r="A2483" s="54">
        <v>2481</v>
      </c>
      <c r="B2483" s="104">
        <v>6460</v>
      </c>
      <c r="C2483" s="104">
        <v>6460</v>
      </c>
      <c r="D2483" s="105">
        <v>816</v>
      </c>
      <c r="E2483" s="105">
        <v>1077760000</v>
      </c>
      <c r="F2483" s="105">
        <v>0</v>
      </c>
      <c r="G2483" s="105">
        <v>58.263846102768774</v>
      </c>
      <c r="H2483" s="105">
        <v>83.423234192600745</v>
      </c>
      <c r="I2483" s="105">
        <v>94.118520627549572</v>
      </c>
      <c r="J2483" s="105">
        <v>100</v>
      </c>
      <c r="K2483" s="105">
        <v>12.317524511659167</v>
      </c>
      <c r="L2483" s="105">
        <v>0.45647409351461932</v>
      </c>
      <c r="M2483" s="105">
        <v>1.4376274569565977</v>
      </c>
      <c r="N2483" s="105">
        <v>2.0808516465274565</v>
      </c>
      <c r="O2483" s="105">
        <v>3.3104782679342479</v>
      </c>
      <c r="P2483" s="105">
        <v>11.329081186649482</v>
      </c>
      <c r="Q2483" s="105">
        <v>26.218456478407614</v>
      </c>
      <c r="R2483" s="105">
        <v>41.242947241285762</v>
      </c>
      <c r="S2483" s="105">
        <v>0</v>
      </c>
      <c r="T2483" s="105">
        <v>36.183253483821169</v>
      </c>
      <c r="U2483" s="105">
        <v>36.183253483821169</v>
      </c>
    </row>
    <row r="2484" spans="1:21">
      <c r="A2484" s="54">
        <v>2482</v>
      </c>
      <c r="B2484" s="104">
        <v>6461</v>
      </c>
      <c r="C2484" s="104">
        <v>6461</v>
      </c>
      <c r="D2484" s="105">
        <v>24651.999999999996</v>
      </c>
      <c r="E2484" s="105">
        <v>1077760000</v>
      </c>
      <c r="F2484" s="105">
        <v>0</v>
      </c>
      <c r="G2484" s="105">
        <v>10.578162260733237</v>
      </c>
      <c r="H2484" s="105">
        <v>14.394597272448756</v>
      </c>
      <c r="I2484" s="105">
        <v>15.72000986926952</v>
      </c>
      <c r="J2484" s="105">
        <v>19.370038546039222</v>
      </c>
      <c r="K2484" s="105">
        <v>20.392346135969074</v>
      </c>
      <c r="L2484" s="105">
        <v>1.1024545140334683</v>
      </c>
      <c r="M2484" s="105">
        <v>1.3637831337449129</v>
      </c>
      <c r="N2484" s="105">
        <v>1.7781868981346411</v>
      </c>
      <c r="O2484" s="105">
        <v>2.2596860129064935</v>
      </c>
      <c r="P2484" s="105">
        <v>4.4982584000552972</v>
      </c>
      <c r="Q2484" s="105">
        <v>6.4737606763142379</v>
      </c>
      <c r="R2484" s="105">
        <v>8.3518141171204405</v>
      </c>
      <c r="S2484" s="105">
        <v>0</v>
      </c>
      <c r="T2484" s="105">
        <v>8.8569248197307751</v>
      </c>
      <c r="U2484" s="105">
        <v>8.8569248197307768</v>
      </c>
    </row>
    <row r="2485" spans="1:21">
      <c r="A2485" s="54">
        <v>2483</v>
      </c>
      <c r="B2485" s="104">
        <v>6462</v>
      </c>
      <c r="C2485" s="104">
        <v>6462</v>
      </c>
      <c r="D2485" s="105">
        <v>61948.000000000007</v>
      </c>
      <c r="E2485" s="105">
        <v>1077760000</v>
      </c>
      <c r="F2485" s="105">
        <v>0</v>
      </c>
      <c r="G2485" s="105">
        <v>4.750492294044145</v>
      </c>
      <c r="H2485" s="105">
        <v>5.9753973047735993</v>
      </c>
      <c r="I2485" s="105">
        <v>6.7751958161901005</v>
      </c>
      <c r="J2485" s="105">
        <v>6.0861437860332757</v>
      </c>
      <c r="K2485" s="105">
        <v>8.4479224498836185</v>
      </c>
      <c r="L2485" s="105">
        <v>5.071671577857594</v>
      </c>
      <c r="M2485" s="105">
        <v>3.8965173003668969</v>
      </c>
      <c r="N2485" s="105">
        <v>3.4579578939938136</v>
      </c>
      <c r="O2485" s="105">
        <v>3.3534093215116894</v>
      </c>
      <c r="P2485" s="105">
        <v>3.9739954088905898</v>
      </c>
      <c r="Q2485" s="105">
        <v>4.0254720428076007</v>
      </c>
      <c r="R2485" s="105">
        <v>4.729047560074032</v>
      </c>
      <c r="S2485" s="105">
        <v>0</v>
      </c>
      <c r="T2485" s="105">
        <v>5.0452685630355791</v>
      </c>
      <c r="U2485" s="105">
        <v>5.0452685630355782</v>
      </c>
    </row>
    <row r="2486" spans="1:21">
      <c r="A2486" s="54">
        <v>2484</v>
      </c>
      <c r="B2486" s="104">
        <v>6463</v>
      </c>
      <c r="C2486" s="104">
        <v>6463</v>
      </c>
      <c r="D2486" s="105">
        <v>13980</v>
      </c>
      <c r="E2486" s="105">
        <v>1077760000</v>
      </c>
      <c r="F2486" s="105">
        <v>0</v>
      </c>
      <c r="G2486" s="105">
        <v>4.9041515400025446</v>
      </c>
      <c r="H2486" s="105">
        <v>6.9125878193385795</v>
      </c>
      <c r="I2486" s="105">
        <v>6.7848752918305149</v>
      </c>
      <c r="J2486" s="105">
        <v>7.7275154055186448</v>
      </c>
      <c r="K2486" s="105">
        <v>8.5165250683861533</v>
      </c>
      <c r="L2486" s="105">
        <v>5.3782052208662003</v>
      </c>
      <c r="M2486" s="105">
        <v>3.9952381290941137</v>
      </c>
      <c r="N2486" s="105">
        <v>3.5113758448517958</v>
      </c>
      <c r="O2486" s="105">
        <v>3.5689625905737858</v>
      </c>
      <c r="P2486" s="105">
        <v>4.0006657794761571</v>
      </c>
      <c r="Q2486" s="105">
        <v>4.7331942557122355</v>
      </c>
      <c r="R2486" s="105">
        <v>4.850188305882285</v>
      </c>
      <c r="S2486" s="105">
        <v>0</v>
      </c>
      <c r="T2486" s="105">
        <v>5.4069571042944169</v>
      </c>
      <c r="U2486" s="105">
        <v>5.4069571042944178</v>
      </c>
    </row>
    <row r="2487" spans="1:21">
      <c r="A2487" s="54">
        <v>2485</v>
      </c>
      <c r="B2487" s="104">
        <v>6464</v>
      </c>
      <c r="C2487" s="104">
        <v>6464</v>
      </c>
      <c r="D2487" s="105">
        <v>6482.0000000000009</v>
      </c>
      <c r="E2487" s="105">
        <v>1077760000</v>
      </c>
      <c r="F2487" s="105">
        <v>0</v>
      </c>
      <c r="G2487" s="105">
        <v>24.148611215241864</v>
      </c>
      <c r="H2487" s="105">
        <v>30.588519203953599</v>
      </c>
      <c r="I2487" s="105">
        <v>31.106968681986721</v>
      </c>
      <c r="J2487" s="105">
        <v>36.706223044744327</v>
      </c>
      <c r="K2487" s="105">
        <v>35.084014047522246</v>
      </c>
      <c r="L2487" s="105">
        <v>8.7761639711429993</v>
      </c>
      <c r="M2487" s="105">
        <v>7.54495848812833</v>
      </c>
      <c r="N2487" s="105">
        <v>8.0984556668772143</v>
      </c>
      <c r="O2487" s="105">
        <v>9.2505221310501486</v>
      </c>
      <c r="P2487" s="105">
        <v>14.282165977408637</v>
      </c>
      <c r="Q2487" s="105">
        <v>17.647130859731703</v>
      </c>
      <c r="R2487" s="105">
        <v>20.506163233654721</v>
      </c>
      <c r="S2487" s="105">
        <v>0</v>
      </c>
      <c r="T2487" s="105">
        <v>20.311658043453544</v>
      </c>
      <c r="U2487" s="105">
        <v>20.311658043453541</v>
      </c>
    </row>
    <row r="2488" spans="1:21">
      <c r="A2488" s="54">
        <v>2486</v>
      </c>
      <c r="B2488" s="104">
        <v>6465</v>
      </c>
      <c r="C2488" s="104">
        <v>6465</v>
      </c>
      <c r="D2488" s="105">
        <v>5380</v>
      </c>
      <c r="E2488" s="105">
        <v>1077760000</v>
      </c>
      <c r="F2488" s="105">
        <v>0</v>
      </c>
      <c r="G2488" s="105">
        <v>29.364978435795464</v>
      </c>
      <c r="H2488" s="105">
        <v>39.469057037359491</v>
      </c>
      <c r="I2488" s="105">
        <v>42.681654703191072</v>
      </c>
      <c r="J2488" s="105">
        <v>53.197424702528011</v>
      </c>
      <c r="K2488" s="105">
        <v>41.618083618713975</v>
      </c>
      <c r="L2488" s="105">
        <v>5.3782011793477142</v>
      </c>
      <c r="M2488" s="105">
        <v>7.2434579269352399</v>
      </c>
      <c r="N2488" s="105">
        <v>6.7880209051769453</v>
      </c>
      <c r="O2488" s="105">
        <v>7.3707814099329605</v>
      </c>
      <c r="P2488" s="105">
        <v>14.227218222719978</v>
      </c>
      <c r="Q2488" s="105">
        <v>19.217917824473467</v>
      </c>
      <c r="R2488" s="105">
        <v>23.529630156887393</v>
      </c>
      <c r="S2488" s="105">
        <v>0</v>
      </c>
      <c r="T2488" s="105">
        <v>24.173868843588476</v>
      </c>
      <c r="U2488" s="105">
        <v>24.173868843588476</v>
      </c>
    </row>
    <row r="2489" spans="1:21">
      <c r="A2489" s="54">
        <v>2487</v>
      </c>
      <c r="B2489" s="104">
        <v>6466</v>
      </c>
      <c r="C2489" s="104">
        <v>6466</v>
      </c>
      <c r="D2489" s="105">
        <v>6567.9999999999991</v>
      </c>
      <c r="E2489" s="105">
        <v>1077760000</v>
      </c>
      <c r="F2489" s="105">
        <v>1</v>
      </c>
      <c r="G2489" s="105">
        <v>-99999</v>
      </c>
      <c r="H2489" s="105">
        <v>-99999</v>
      </c>
      <c r="I2489" s="105">
        <v>-99999</v>
      </c>
      <c r="J2489" s="105">
        <v>-99999</v>
      </c>
      <c r="K2489" s="105">
        <v>-99999</v>
      </c>
      <c r="L2489" s="105">
        <v>-99999</v>
      </c>
      <c r="M2489" s="105">
        <v>-99999</v>
      </c>
      <c r="N2489" s="105">
        <v>-99999</v>
      </c>
      <c r="O2489" s="105">
        <v>-99999</v>
      </c>
      <c r="P2489" s="105">
        <v>-99999</v>
      </c>
      <c r="Q2489" s="105">
        <v>-99999</v>
      </c>
      <c r="R2489" s="105">
        <v>-99999</v>
      </c>
      <c r="S2489" s="105">
        <v>0</v>
      </c>
      <c r="T2489" s="105">
        <v>0</v>
      </c>
      <c r="U2489" s="105">
        <v>0</v>
      </c>
    </row>
    <row r="2490" spans="1:21">
      <c r="A2490" s="54">
        <v>2488</v>
      </c>
      <c r="B2490" s="104">
        <v>6467</v>
      </c>
      <c r="C2490" s="104">
        <v>6467</v>
      </c>
      <c r="D2490" s="105">
        <v>2565</v>
      </c>
      <c r="E2490" s="105">
        <v>1103120000</v>
      </c>
      <c r="F2490" s="105">
        <v>0</v>
      </c>
      <c r="G2490" s="105">
        <v>26.307652265982526</v>
      </c>
      <c r="H2490" s="105">
        <v>30.053600659034611</v>
      </c>
      <c r="I2490" s="105">
        <v>27.222464365067577</v>
      </c>
      <c r="J2490" s="105">
        <v>29.121706064956008</v>
      </c>
      <c r="K2490" s="105">
        <v>31.568908255288452</v>
      </c>
      <c r="L2490" s="105">
        <v>22.13201397003586</v>
      </c>
      <c r="M2490" s="105">
        <v>26.180553110896081</v>
      </c>
      <c r="N2490" s="105">
        <v>27.523145578121518</v>
      </c>
      <c r="O2490" s="105">
        <v>24.121426607301935</v>
      </c>
      <c r="P2490" s="105">
        <v>19.731669543763644</v>
      </c>
      <c r="Q2490" s="105">
        <v>20.89465210031112</v>
      </c>
      <c r="R2490" s="105">
        <v>27.421168484520621</v>
      </c>
      <c r="S2490" s="105">
        <v>0</v>
      </c>
      <c r="T2490" s="105">
        <v>26.023246750439995</v>
      </c>
      <c r="U2490" s="105">
        <v>26.023246750439995</v>
      </c>
    </row>
    <row r="2491" spans="1:21">
      <c r="A2491" s="54">
        <v>2489</v>
      </c>
      <c r="B2491" s="104">
        <v>6468</v>
      </c>
      <c r="C2491" s="104">
        <v>6468</v>
      </c>
      <c r="D2491" s="105">
        <v>10088</v>
      </c>
      <c r="E2491" s="105">
        <v>1103120000</v>
      </c>
      <c r="F2491" s="105">
        <v>0</v>
      </c>
      <c r="G2491" s="105">
        <v>2.6120286602493725</v>
      </c>
      <c r="H2491" s="105">
        <v>2.9936199948660205</v>
      </c>
      <c r="I2491" s="105">
        <v>2.6217676856642398</v>
      </c>
      <c r="J2491" s="105">
        <v>2.8844476725964339</v>
      </c>
      <c r="K2491" s="105">
        <v>2.9067921221687567</v>
      </c>
      <c r="L2491" s="105">
        <v>2.2201170592742536</v>
      </c>
      <c r="M2491" s="105">
        <v>2.5803523994209172</v>
      </c>
      <c r="N2491" s="105">
        <v>2.7665633973172721</v>
      </c>
      <c r="O2491" s="105">
        <v>2.505079575731723</v>
      </c>
      <c r="P2491" s="105">
        <v>2.0806889909766979</v>
      </c>
      <c r="Q2491" s="105">
        <v>2.0580805000597144</v>
      </c>
      <c r="R2491" s="105">
        <v>2.764527662661409</v>
      </c>
      <c r="S2491" s="105">
        <v>0</v>
      </c>
      <c r="T2491" s="105">
        <v>2.5828388100822344</v>
      </c>
      <c r="U2491" s="105">
        <v>2.5828388100822339</v>
      </c>
    </row>
    <row r="2492" spans="1:21">
      <c r="A2492" s="54">
        <v>2490</v>
      </c>
      <c r="B2492" s="104">
        <v>6515</v>
      </c>
      <c r="C2492" s="104">
        <v>6515</v>
      </c>
      <c r="D2492" s="105">
        <v>9542</v>
      </c>
      <c r="E2492" s="105">
        <v>7822980000</v>
      </c>
      <c r="F2492" s="105">
        <v>0</v>
      </c>
      <c r="G2492" s="105">
        <v>7.0456538628220882</v>
      </c>
      <c r="H2492" s="105">
        <v>9.3157850751025482</v>
      </c>
      <c r="I2492" s="105">
        <v>9.7916741325958458</v>
      </c>
      <c r="J2492" s="105">
        <v>11.830886065340309</v>
      </c>
      <c r="K2492" s="105">
        <v>6.2703890968847</v>
      </c>
      <c r="L2492" s="105">
        <v>0.68159589341870352</v>
      </c>
      <c r="M2492" s="105">
        <v>1.0392361174755196</v>
      </c>
      <c r="N2492" s="105">
        <v>0.96542850166731664</v>
      </c>
      <c r="O2492" s="105">
        <v>1.4003498432692987</v>
      </c>
      <c r="P2492" s="105">
        <v>3.1896275394615228</v>
      </c>
      <c r="Q2492" s="105">
        <v>4.6689082589947075</v>
      </c>
      <c r="R2492" s="105">
        <v>5.8659467543544777</v>
      </c>
      <c r="S2492" s="105">
        <v>0</v>
      </c>
      <c r="T2492" s="105">
        <v>5.172123428448919</v>
      </c>
      <c r="U2492" s="105">
        <v>5.1721234284489199</v>
      </c>
    </row>
    <row r="2493" spans="1:21">
      <c r="A2493" s="54">
        <v>2491</v>
      </c>
      <c r="B2493" s="104">
        <v>6516</v>
      </c>
      <c r="C2493" s="104">
        <v>6516</v>
      </c>
      <c r="D2493" s="105">
        <v>1577</v>
      </c>
      <c r="E2493" s="105">
        <v>1103120000</v>
      </c>
      <c r="F2493" s="105">
        <v>0</v>
      </c>
      <c r="G2493" s="105">
        <v>4.7021190157157138</v>
      </c>
      <c r="H2493" s="105">
        <v>5.727123618226913</v>
      </c>
      <c r="I2493" s="105">
        <v>5.6666562497086801</v>
      </c>
      <c r="J2493" s="105">
        <v>6.5339010322727917</v>
      </c>
      <c r="K2493" s="105">
        <v>5.1900622025443219</v>
      </c>
      <c r="L2493" s="105">
        <v>3.8751862749426049</v>
      </c>
      <c r="M2493" s="105">
        <v>3.3544581192471923</v>
      </c>
      <c r="N2493" s="105">
        <v>3.2235032977750797</v>
      </c>
      <c r="O2493" s="105">
        <v>3.0301507452050838</v>
      </c>
      <c r="P2493" s="105">
        <v>4.3333253674242851</v>
      </c>
      <c r="Q2493" s="105">
        <v>4.435647099830998</v>
      </c>
      <c r="R2493" s="105">
        <v>4.537431272411661</v>
      </c>
      <c r="S2493" s="105">
        <v>3.3619078580910697</v>
      </c>
      <c r="T2493" s="105">
        <v>4.5507970246087774</v>
      </c>
      <c r="U2493" s="105">
        <v>3.3619078580910697</v>
      </c>
    </row>
    <row r="2494" spans="1:21">
      <c r="A2494" s="54">
        <v>2492</v>
      </c>
      <c r="B2494" s="104">
        <v>6517</v>
      </c>
      <c r="C2494" s="104">
        <v>6517</v>
      </c>
      <c r="D2494" s="105">
        <v>10116</v>
      </c>
      <c r="E2494" s="105">
        <v>1103120000</v>
      </c>
      <c r="F2494" s="105">
        <v>0</v>
      </c>
      <c r="G2494" s="105">
        <v>9.8608742613040832</v>
      </c>
      <c r="H2494" s="105">
        <v>11.082575497217862</v>
      </c>
      <c r="I2494" s="105">
        <v>10.237038402062277</v>
      </c>
      <c r="J2494" s="105">
        <v>11.115364182120873</v>
      </c>
      <c r="K2494" s="105">
        <v>7.2938280957501371</v>
      </c>
      <c r="L2494" s="105">
        <v>8.8347868161242928</v>
      </c>
      <c r="M2494" s="105">
        <v>10.597973072830914</v>
      </c>
      <c r="N2494" s="105">
        <v>11.090754519725033</v>
      </c>
      <c r="O2494" s="105">
        <v>10.327139462262689</v>
      </c>
      <c r="P2494" s="105">
        <v>13.81247460866491</v>
      </c>
      <c r="Q2494" s="105">
        <v>12.158553700831243</v>
      </c>
      <c r="R2494" s="105">
        <v>10.953332634276546</v>
      </c>
      <c r="S2494" s="105">
        <v>10.363391020332134</v>
      </c>
      <c r="T2494" s="105">
        <v>10.613724604430907</v>
      </c>
      <c r="U2494" s="105">
        <v>10.363391020332134</v>
      </c>
    </row>
    <row r="2495" spans="1:21">
      <c r="A2495" s="54">
        <v>2493</v>
      </c>
      <c r="B2495" s="104">
        <v>6518</v>
      </c>
      <c r="C2495" s="104">
        <v>6518</v>
      </c>
      <c r="D2495" s="105">
        <v>81929.999999999985</v>
      </c>
      <c r="E2495" s="105">
        <v>5616730000</v>
      </c>
      <c r="F2495" s="105">
        <v>0</v>
      </c>
      <c r="G2495" s="105">
        <v>35.099441814091293</v>
      </c>
      <c r="H2495" s="105">
        <v>47.703742745043805</v>
      </c>
      <c r="I2495" s="105">
        <v>51.011215714261411</v>
      </c>
      <c r="J2495" s="105">
        <v>47.942947883250341</v>
      </c>
      <c r="K2495" s="105">
        <v>1.5203876701927945</v>
      </c>
      <c r="L2495" s="105">
        <v>0.40132365125415898</v>
      </c>
      <c r="M2495" s="105">
        <v>1.229931069361744</v>
      </c>
      <c r="N2495" s="105">
        <v>0.94029682486706057</v>
      </c>
      <c r="O2495" s="105">
        <v>1.6128155945125557</v>
      </c>
      <c r="P2495" s="105">
        <v>7.590942690625095</v>
      </c>
      <c r="Q2495" s="105">
        <v>23.061110724140434</v>
      </c>
      <c r="R2495" s="105">
        <v>33.501227391878395</v>
      </c>
      <c r="S2495" s="105">
        <v>1.0223439304288084</v>
      </c>
      <c r="T2495" s="105">
        <v>20.967948647789928</v>
      </c>
      <c r="U2495" s="105">
        <v>1.0233177180385906</v>
      </c>
    </row>
    <row r="2496" spans="1:21">
      <c r="A2496" s="54">
        <v>2494</v>
      </c>
      <c r="B2496" s="104">
        <v>6519</v>
      </c>
      <c r="C2496" s="104">
        <v>6519</v>
      </c>
      <c r="D2496" s="105">
        <v>0</v>
      </c>
      <c r="E2496" s="105">
        <v>1103120000</v>
      </c>
      <c r="F2496" s="105">
        <v>1</v>
      </c>
      <c r="G2496" s="105">
        <v>-99999</v>
      </c>
      <c r="H2496" s="105">
        <v>-99999</v>
      </c>
      <c r="I2496" s="105">
        <v>-99999</v>
      </c>
      <c r="J2496" s="105">
        <v>-99999</v>
      </c>
      <c r="K2496" s="105">
        <v>-99999</v>
      </c>
      <c r="L2496" s="105">
        <v>-99999</v>
      </c>
      <c r="M2496" s="105">
        <v>-99999</v>
      </c>
      <c r="N2496" s="105">
        <v>-99999</v>
      </c>
      <c r="O2496" s="105">
        <v>-99999</v>
      </c>
      <c r="P2496" s="105">
        <v>-99999</v>
      </c>
      <c r="Q2496" s="105">
        <v>-99999</v>
      </c>
      <c r="R2496" s="105">
        <v>-99999</v>
      </c>
      <c r="S2496" s="105">
        <v>0</v>
      </c>
      <c r="T2496" s="105">
        <v>0</v>
      </c>
      <c r="U2496" s="105">
        <v>0</v>
      </c>
    </row>
    <row r="2497" spans="1:21">
      <c r="A2497" s="54">
        <v>2495</v>
      </c>
      <c r="B2497" s="104">
        <v>6520</v>
      </c>
      <c r="C2497" s="104">
        <v>6520</v>
      </c>
      <c r="D2497" s="105">
        <v>0</v>
      </c>
      <c r="E2497" s="105">
        <v>1103120000</v>
      </c>
      <c r="F2497" s="105">
        <v>0</v>
      </c>
      <c r="G2497" s="105">
        <v>0</v>
      </c>
      <c r="H2497" s="105">
        <v>0</v>
      </c>
      <c r="I2497" s="105">
        <v>0</v>
      </c>
      <c r="J2497" s="105">
        <v>0</v>
      </c>
      <c r="K2497" s="105">
        <v>0</v>
      </c>
      <c r="L2497" s="105">
        <v>0</v>
      </c>
      <c r="M2497" s="105">
        <v>0</v>
      </c>
      <c r="N2497" s="105">
        <v>0</v>
      </c>
      <c r="O2497" s="105">
        <v>0</v>
      </c>
      <c r="P2497" s="105">
        <v>0</v>
      </c>
      <c r="Q2497" s="105">
        <v>0</v>
      </c>
      <c r="R2497" s="105">
        <v>0</v>
      </c>
      <c r="S2497" s="105">
        <v>0</v>
      </c>
      <c r="T2497" s="105">
        <v>0</v>
      </c>
      <c r="U2497" s="105">
        <v>0</v>
      </c>
    </row>
    <row r="2498" spans="1:21">
      <c r="A2498" s="54">
        <v>2496</v>
      </c>
      <c r="B2498" s="104">
        <v>6521</v>
      </c>
      <c r="C2498" s="104">
        <v>6521</v>
      </c>
      <c r="D2498" s="105">
        <v>0</v>
      </c>
      <c r="E2498" s="105">
        <v>1103120000</v>
      </c>
      <c r="F2498" s="105">
        <v>1</v>
      </c>
      <c r="G2498" s="105">
        <v>10.435209405437377</v>
      </c>
      <c r="H2498" s="105">
        <v>11.049045252816043</v>
      </c>
      <c r="I2498" s="105">
        <v>9.7071843025517079</v>
      </c>
      <c r="J2498" s="105">
        <v>9.9121113545798369</v>
      </c>
      <c r="K2498" s="105">
        <v>5.7709951454172517</v>
      </c>
      <c r="L2498" s="105">
        <v>6.6464562077197478</v>
      </c>
      <c r="M2498" s="105">
        <v>8.4585377581448284</v>
      </c>
      <c r="N2498" s="105">
        <v>8.9259061956951804</v>
      </c>
      <c r="O2498" s="105">
        <v>9.5414001476602408</v>
      </c>
      <c r="P2498" s="105">
        <v>15.459488187518954</v>
      </c>
      <c r="Q2498" s="105">
        <v>14.069908268675302</v>
      </c>
      <c r="R2498" s="105">
        <v>12.079326195628251</v>
      </c>
      <c r="S2498" s="105">
        <v>0</v>
      </c>
      <c r="T2498" s="105">
        <v>0</v>
      </c>
      <c r="U2498" s="105">
        <v>0</v>
      </c>
    </row>
    <row r="2499" spans="1:21">
      <c r="A2499" s="54">
        <v>2497</v>
      </c>
      <c r="B2499" s="104">
        <v>6522</v>
      </c>
      <c r="C2499" s="104">
        <v>6522</v>
      </c>
      <c r="D2499" s="105">
        <v>0</v>
      </c>
      <c r="E2499" s="105">
        <v>1103120000</v>
      </c>
      <c r="F2499" s="105">
        <v>1</v>
      </c>
      <c r="G2499" s="105">
        <v>11.904494891663681</v>
      </c>
      <c r="H2499" s="105">
        <v>12.317237181068705</v>
      </c>
      <c r="I2499" s="105">
        <v>11.343732939849184</v>
      </c>
      <c r="J2499" s="105">
        <v>12.955148596700234</v>
      </c>
      <c r="K2499" s="105">
        <v>7.3022327301407683</v>
      </c>
      <c r="L2499" s="105">
        <v>8.4855857561984305</v>
      </c>
      <c r="M2499" s="105">
        <v>10.241929826582187</v>
      </c>
      <c r="N2499" s="105">
        <v>12.180151887242433</v>
      </c>
      <c r="O2499" s="105">
        <v>11.123650197846061</v>
      </c>
      <c r="P2499" s="105">
        <v>12.495505206222587</v>
      </c>
      <c r="Q2499" s="105">
        <v>13.067001068898261</v>
      </c>
      <c r="R2499" s="105">
        <v>11.842694956705289</v>
      </c>
      <c r="S2499" s="105">
        <v>0</v>
      </c>
      <c r="T2499" s="105">
        <v>0</v>
      </c>
      <c r="U2499" s="105">
        <v>0</v>
      </c>
    </row>
    <row r="2500" spans="1:21">
      <c r="A2500" s="54">
        <v>2498</v>
      </c>
      <c r="B2500" s="104">
        <v>6523</v>
      </c>
      <c r="C2500" s="104">
        <v>6523</v>
      </c>
      <c r="D2500" s="105">
        <v>0</v>
      </c>
      <c r="E2500" s="105">
        <v>1103120000</v>
      </c>
      <c r="F2500" s="105">
        <v>1</v>
      </c>
      <c r="G2500" s="105">
        <v>12.4241601624268</v>
      </c>
      <c r="H2500" s="105">
        <v>11.940520376758691</v>
      </c>
      <c r="I2500" s="105">
        <v>11.289246508167906</v>
      </c>
      <c r="J2500" s="105">
        <v>14.394609553857684</v>
      </c>
      <c r="K2500" s="105">
        <v>7.9513200836213533</v>
      </c>
      <c r="L2500" s="105">
        <v>9.0968355776195047</v>
      </c>
      <c r="M2500" s="105">
        <v>18.505975578036651</v>
      </c>
      <c r="N2500" s="105">
        <v>21.345295656490961</v>
      </c>
      <c r="O2500" s="105">
        <v>13.33456203893847</v>
      </c>
      <c r="P2500" s="105">
        <v>12.555035272594788</v>
      </c>
      <c r="Q2500" s="105">
        <v>15.525016907797209</v>
      </c>
      <c r="R2500" s="105">
        <v>14.084538105490195</v>
      </c>
      <c r="S2500" s="105">
        <v>0</v>
      </c>
      <c r="T2500" s="105">
        <v>0</v>
      </c>
      <c r="U2500" s="105">
        <v>0</v>
      </c>
    </row>
    <row r="2501" spans="1:21">
      <c r="A2501" s="54">
        <v>2499</v>
      </c>
      <c r="B2501" s="104">
        <v>6524</v>
      </c>
      <c r="C2501" s="104">
        <v>6524</v>
      </c>
      <c r="D2501" s="105">
        <v>495004</v>
      </c>
      <c r="E2501" s="105">
        <v>403974000000</v>
      </c>
      <c r="F2501" s="105">
        <v>0</v>
      </c>
      <c r="G2501" s="105">
        <v>0.55458850965059947</v>
      </c>
      <c r="H2501" s="105">
        <v>0.63596753751036961</v>
      </c>
      <c r="I2501" s="105">
        <v>0.59200475971831346</v>
      </c>
      <c r="J2501" s="105">
        <v>0.60217820967319347</v>
      </c>
      <c r="K2501" s="105">
        <v>0.31589273765295406</v>
      </c>
      <c r="L2501" s="105">
        <v>0.18340068791944833</v>
      </c>
      <c r="M2501" s="105">
        <v>0.2635274876404366</v>
      </c>
      <c r="N2501" s="105">
        <v>0.30485434204668516</v>
      </c>
      <c r="O2501" s="105">
        <v>0.3375959841079893</v>
      </c>
      <c r="P2501" s="105">
        <v>0.38050686234384684</v>
      </c>
      <c r="Q2501" s="105">
        <v>0.47350100729978173</v>
      </c>
      <c r="R2501" s="105">
        <v>0.52243025274805632</v>
      </c>
      <c r="S2501" s="105">
        <v>0.2662508219456079</v>
      </c>
      <c r="T2501" s="105">
        <v>0.43053736485930622</v>
      </c>
      <c r="U2501" s="105">
        <v>0.42844812156502626</v>
      </c>
    </row>
    <row r="2502" spans="1:21">
      <c r="A2502" s="54">
        <v>2500</v>
      </c>
      <c r="B2502" s="104">
        <v>6525</v>
      </c>
      <c r="C2502" s="104">
        <v>6525</v>
      </c>
      <c r="D2502" s="105">
        <v>0</v>
      </c>
      <c r="E2502" s="105">
        <v>1103120000</v>
      </c>
      <c r="F2502" s="105">
        <v>1</v>
      </c>
      <c r="G2502" s="105">
        <v>16.405436249104895</v>
      </c>
      <c r="H2502" s="105">
        <v>16.697088449088977</v>
      </c>
      <c r="I2502" s="105">
        <v>14.070580153726665</v>
      </c>
      <c r="J2502" s="105">
        <v>14.018077988973953</v>
      </c>
      <c r="K2502" s="105">
        <v>14.560865431127549</v>
      </c>
      <c r="L2502" s="105">
        <v>19.06953501911379</v>
      </c>
      <c r="M2502" s="105">
        <v>25.730810950448056</v>
      </c>
      <c r="N2502" s="105">
        <v>32.385331023839797</v>
      </c>
      <c r="O2502" s="105">
        <v>34.784334856303552</v>
      </c>
      <c r="P2502" s="105">
        <v>29.121844426500939</v>
      </c>
      <c r="Q2502" s="105">
        <v>24.715570818878529</v>
      </c>
      <c r="R2502" s="105">
        <v>20.642004950796817</v>
      </c>
      <c r="S2502" s="105">
        <v>0</v>
      </c>
      <c r="T2502" s="105">
        <v>0</v>
      </c>
      <c r="U2502" s="105">
        <v>0</v>
      </c>
    </row>
    <row r="2503" spans="1:21">
      <c r="A2503" s="54">
        <v>2501</v>
      </c>
      <c r="B2503" s="104">
        <v>6526</v>
      </c>
      <c r="C2503" s="104">
        <v>6526</v>
      </c>
      <c r="D2503" s="105">
        <v>8820</v>
      </c>
      <c r="E2503" s="105">
        <v>1103120000</v>
      </c>
      <c r="F2503" s="105">
        <v>1</v>
      </c>
      <c r="G2503" s="105">
        <v>20.529207067361508</v>
      </c>
      <c r="H2503" s="105">
        <v>20.987960297917073</v>
      </c>
      <c r="I2503" s="105">
        <v>17.720966477958278</v>
      </c>
      <c r="J2503" s="105">
        <v>17.473697178265844</v>
      </c>
      <c r="K2503" s="105">
        <v>17.975334417833285</v>
      </c>
      <c r="L2503" s="105">
        <v>23.480280583294725</v>
      </c>
      <c r="M2503" s="105">
        <v>31.57012515400972</v>
      </c>
      <c r="N2503" s="105">
        <v>39.545735719233228</v>
      </c>
      <c r="O2503" s="105">
        <v>42.211740374462416</v>
      </c>
      <c r="P2503" s="105">
        <v>35.441932955916556</v>
      </c>
      <c r="Q2503" s="105">
        <v>30.297136236509324</v>
      </c>
      <c r="R2503" s="105">
        <v>25.556767981817384</v>
      </c>
      <c r="S2503" s="105">
        <v>0</v>
      </c>
      <c r="T2503" s="105">
        <v>0</v>
      </c>
      <c r="U2503" s="105">
        <v>0</v>
      </c>
    </row>
    <row r="2504" spans="1:21">
      <c r="A2504" s="54">
        <v>2502</v>
      </c>
      <c r="B2504" s="104">
        <v>6531</v>
      </c>
      <c r="C2504" s="104">
        <v>6531</v>
      </c>
      <c r="D2504" s="105">
        <v>0</v>
      </c>
      <c r="E2504" s="105">
        <v>8976470000</v>
      </c>
      <c r="F2504" s="105">
        <v>0</v>
      </c>
      <c r="G2504" s="105">
        <v>5.7731972948862911</v>
      </c>
      <c r="H2504" s="105">
        <v>7.1998235473893848</v>
      </c>
      <c r="I2504" s="105">
        <v>7.26753384157636</v>
      </c>
      <c r="J2504" s="105">
        <v>8.5471663386890153</v>
      </c>
      <c r="K2504" s="105">
        <v>5.6326184886623407</v>
      </c>
      <c r="L2504" s="105">
        <v>2.1509097492250966</v>
      </c>
      <c r="M2504" s="105">
        <v>2.4680106201916931</v>
      </c>
      <c r="N2504" s="105">
        <v>2.9029241424042422</v>
      </c>
      <c r="O2504" s="105">
        <v>3.3349115475224185</v>
      </c>
      <c r="P2504" s="105">
        <v>3.6949481195200886</v>
      </c>
      <c r="Q2504" s="105">
        <v>4.5026167963306607</v>
      </c>
      <c r="R2504" s="105">
        <v>5.1431878183126676</v>
      </c>
      <c r="S2504" s="105">
        <v>0</v>
      </c>
      <c r="T2504" s="105">
        <v>0</v>
      </c>
      <c r="U2504" s="105">
        <v>0</v>
      </c>
    </row>
    <row r="2505" spans="1:21">
      <c r="A2505" s="54">
        <v>2503</v>
      </c>
      <c r="B2505" s="104">
        <v>6541</v>
      </c>
      <c r="C2505" s="104">
        <v>6541</v>
      </c>
      <c r="D2505" s="105">
        <v>0</v>
      </c>
      <c r="E2505" s="105">
        <v>1103120000</v>
      </c>
      <c r="F2505" s="105">
        <v>0</v>
      </c>
      <c r="G2505" s="105">
        <v>8.7573534197057032</v>
      </c>
      <c r="H2505" s="105">
        <v>11.814150104965092</v>
      </c>
      <c r="I2505" s="105">
        <v>12.735303188091436</v>
      </c>
      <c r="J2505" s="105">
        <v>15.5245616160946</v>
      </c>
      <c r="K2505" s="105">
        <v>7.7441261698720893</v>
      </c>
      <c r="L2505" s="105">
        <v>2.2386373267134547</v>
      </c>
      <c r="M2505" s="105">
        <v>2.3545660687423036</v>
      </c>
      <c r="N2505" s="105">
        <v>2.5722298768335321</v>
      </c>
      <c r="O2505" s="105">
        <v>2.6272299319500978</v>
      </c>
      <c r="P2505" s="105">
        <v>4.4777953080620501</v>
      </c>
      <c r="Q2505" s="105">
        <v>5.6409832578329571</v>
      </c>
      <c r="R2505" s="105">
        <v>7.0486108007253048</v>
      </c>
      <c r="S2505" s="105">
        <v>0</v>
      </c>
      <c r="T2505" s="105">
        <v>0</v>
      </c>
      <c r="U2505" s="105">
        <v>0</v>
      </c>
    </row>
    <row r="2506" spans="1:21">
      <c r="A2506" s="54">
        <v>2504</v>
      </c>
      <c r="B2506" s="104">
        <v>6542</v>
      </c>
      <c r="C2506" s="104">
        <v>6542</v>
      </c>
      <c r="D2506" s="105">
        <v>0</v>
      </c>
      <c r="E2506" s="105">
        <v>2206250000</v>
      </c>
      <c r="F2506" s="105">
        <v>0</v>
      </c>
      <c r="G2506" s="105">
        <v>6.5576475438711626</v>
      </c>
      <c r="H2506" s="105">
        <v>7.7457681275633377</v>
      </c>
      <c r="I2506" s="105">
        <v>7.4627806366636085</v>
      </c>
      <c r="J2506" s="105">
        <v>8.2684020456149465</v>
      </c>
      <c r="K2506" s="105">
        <v>6.6533507388485216</v>
      </c>
      <c r="L2506" s="105">
        <v>4.7057809589136337</v>
      </c>
      <c r="M2506" s="105">
        <v>4.2775692094608786</v>
      </c>
      <c r="N2506" s="105">
        <v>4.8150049886080657</v>
      </c>
      <c r="O2506" s="105">
        <v>4.8770451017507623</v>
      </c>
      <c r="P2506" s="105">
        <v>5.4227726787845558</v>
      </c>
      <c r="Q2506" s="105">
        <v>5.9079428867569899</v>
      </c>
      <c r="R2506" s="105">
        <v>6.0374203741627586</v>
      </c>
      <c r="S2506" s="105">
        <v>0</v>
      </c>
      <c r="T2506" s="105">
        <v>0</v>
      </c>
      <c r="U2506" s="105">
        <v>0</v>
      </c>
    </row>
    <row r="2507" spans="1:21">
      <c r="A2507" s="54">
        <v>2505</v>
      </c>
      <c r="B2507" s="104">
        <v>6544</v>
      </c>
      <c r="C2507" s="104">
        <v>6544</v>
      </c>
      <c r="D2507" s="105">
        <v>0</v>
      </c>
      <c r="E2507" s="105">
        <v>1103120000</v>
      </c>
      <c r="F2507" s="105">
        <v>0</v>
      </c>
      <c r="G2507" s="105">
        <v>7.1415743270053893</v>
      </c>
      <c r="H2507" s="105">
        <v>7.8530063527129084</v>
      </c>
      <c r="I2507" s="105">
        <v>8.8603938983325872</v>
      </c>
      <c r="J2507" s="105">
        <v>10.018231070629751</v>
      </c>
      <c r="K2507" s="105">
        <v>5.8980103348199231</v>
      </c>
      <c r="L2507" s="105">
        <v>4.381336308176345</v>
      </c>
      <c r="M2507" s="105">
        <v>3.8405331257303459</v>
      </c>
      <c r="N2507" s="105">
        <v>3.8962078330896528</v>
      </c>
      <c r="O2507" s="105">
        <v>3.8474272331414356</v>
      </c>
      <c r="P2507" s="105">
        <v>4.5771937368932241</v>
      </c>
      <c r="Q2507" s="105">
        <v>5.2728520021786309</v>
      </c>
      <c r="R2507" s="105">
        <v>5.6793609624793024</v>
      </c>
      <c r="S2507" s="105">
        <v>0</v>
      </c>
      <c r="T2507" s="105">
        <v>0</v>
      </c>
      <c r="U2507" s="105">
        <v>0</v>
      </c>
    </row>
    <row r="2508" spans="1:21">
      <c r="A2508" s="54">
        <v>2506</v>
      </c>
      <c r="B2508" s="104">
        <v>6545</v>
      </c>
      <c r="C2508" s="104">
        <v>6545</v>
      </c>
      <c r="D2508" s="105">
        <v>1287</v>
      </c>
      <c r="E2508" s="105">
        <v>19207600000</v>
      </c>
      <c r="F2508" s="105">
        <v>0</v>
      </c>
      <c r="G2508" s="105">
        <v>6.8602528738927182</v>
      </c>
      <c r="H2508" s="105">
        <v>9.6203264993648769</v>
      </c>
      <c r="I2508" s="105">
        <v>10.711359084982789</v>
      </c>
      <c r="J2508" s="105">
        <v>13.509564512242788</v>
      </c>
      <c r="K2508" s="105">
        <v>7.6485497491105994</v>
      </c>
      <c r="L2508" s="105">
        <v>1.1663347358007439</v>
      </c>
      <c r="M2508" s="105">
        <v>1.400182100749829</v>
      </c>
      <c r="N2508" s="105">
        <v>1.4311945079821613</v>
      </c>
      <c r="O2508" s="105">
        <v>1.6990614644944311</v>
      </c>
      <c r="P2508" s="105">
        <v>2.4419532856719011</v>
      </c>
      <c r="Q2508" s="105">
        <v>3.7406277060198598</v>
      </c>
      <c r="R2508" s="105">
        <v>5.1872008051972545</v>
      </c>
      <c r="S2508" s="105">
        <v>0</v>
      </c>
      <c r="T2508" s="105">
        <v>5.4513839437924965</v>
      </c>
      <c r="U2508" s="105">
        <v>5.4513839437924956</v>
      </c>
    </row>
    <row r="2509" spans="1:21">
      <c r="A2509" s="54">
        <v>2507</v>
      </c>
      <c r="B2509" s="104">
        <v>6552</v>
      </c>
      <c r="C2509" s="104">
        <v>6552</v>
      </c>
      <c r="D2509" s="105">
        <v>0</v>
      </c>
      <c r="E2509" s="105">
        <v>1103120000</v>
      </c>
      <c r="F2509" s="105">
        <v>0</v>
      </c>
      <c r="G2509" s="105">
        <v>6.7448907885059164</v>
      </c>
      <c r="H2509" s="105">
        <v>9.1409100940305468</v>
      </c>
      <c r="I2509" s="105">
        <v>9.8866289168168926</v>
      </c>
      <c r="J2509" s="105">
        <v>12.119093510936834</v>
      </c>
      <c r="K2509" s="105">
        <v>12.523096226390393</v>
      </c>
      <c r="L2509" s="105">
        <v>3.525213151662991</v>
      </c>
      <c r="M2509" s="105">
        <v>2.0722521200792312</v>
      </c>
      <c r="N2509" s="105">
        <v>1.8302229995189825</v>
      </c>
      <c r="O2509" s="105">
        <v>1.9504151736333077</v>
      </c>
      <c r="P2509" s="105">
        <v>3.3246677266931615</v>
      </c>
      <c r="Q2509" s="105">
        <v>4.2595061343040301</v>
      </c>
      <c r="R2509" s="105">
        <v>5.3440886056913159</v>
      </c>
      <c r="S2509" s="105">
        <v>0</v>
      </c>
      <c r="T2509" s="105">
        <v>0</v>
      </c>
      <c r="U2509" s="105">
        <v>0</v>
      </c>
    </row>
    <row r="2510" spans="1:21">
      <c r="A2510" s="54">
        <v>2508</v>
      </c>
      <c r="B2510" s="104">
        <v>6553</v>
      </c>
      <c r="C2510" s="104">
        <v>6553</v>
      </c>
      <c r="D2510" s="105">
        <v>0</v>
      </c>
      <c r="E2510" s="105">
        <v>3385110000</v>
      </c>
      <c r="F2510" s="105">
        <v>0</v>
      </c>
      <c r="G2510" s="105">
        <v>2.8852113647652797</v>
      </c>
      <c r="H2510" s="105">
        <v>3.606857074304791</v>
      </c>
      <c r="I2510" s="105">
        <v>3.6902938663949683</v>
      </c>
      <c r="J2510" s="105">
        <v>4.2493672434903216</v>
      </c>
      <c r="K2510" s="105">
        <v>2.9654028912233721</v>
      </c>
      <c r="L2510" s="105">
        <v>1.5932244729803449</v>
      </c>
      <c r="M2510" s="105">
        <v>2.0613488501470587</v>
      </c>
      <c r="N2510" s="105">
        <v>1.8721306055475346</v>
      </c>
      <c r="O2510" s="105">
        <v>1.7257491429933138</v>
      </c>
      <c r="P2510" s="105">
        <v>2.016202878305541</v>
      </c>
      <c r="Q2510" s="105">
        <v>2.4514162746117316</v>
      </c>
      <c r="R2510" s="105">
        <v>2.6391102887783346</v>
      </c>
      <c r="S2510" s="105">
        <v>0</v>
      </c>
      <c r="T2510" s="105">
        <v>0</v>
      </c>
      <c r="U2510" s="105">
        <v>0</v>
      </c>
    </row>
    <row r="2511" spans="1:21">
      <c r="A2511" s="54">
        <v>2509</v>
      </c>
      <c r="B2511" s="104">
        <v>6554</v>
      </c>
      <c r="C2511" s="104">
        <v>6554</v>
      </c>
      <c r="D2511" s="105">
        <v>0</v>
      </c>
      <c r="E2511" s="105">
        <v>2231530000</v>
      </c>
      <c r="F2511" s="105">
        <v>0</v>
      </c>
      <c r="G2511" s="105">
        <v>5.3862681378904664</v>
      </c>
      <c r="H2511" s="105">
        <v>6.9026675030035785</v>
      </c>
      <c r="I2511" s="105">
        <v>7.0911023917349993</v>
      </c>
      <c r="J2511" s="105">
        <v>8.3882451779156391</v>
      </c>
      <c r="K2511" s="105">
        <v>4.1142469084322997</v>
      </c>
      <c r="L2511" s="105">
        <v>1.4020336258412613</v>
      </c>
      <c r="M2511" s="105">
        <v>1.7427493674232519</v>
      </c>
      <c r="N2511" s="105">
        <v>1.7625539996653958</v>
      </c>
      <c r="O2511" s="105">
        <v>1.8332333285306881</v>
      </c>
      <c r="P2511" s="105">
        <v>2.4433858285662353</v>
      </c>
      <c r="Q2511" s="105">
        <v>3.8520626701618634</v>
      </c>
      <c r="R2511" s="105">
        <v>4.6173465143004178</v>
      </c>
      <c r="S2511" s="105">
        <v>0</v>
      </c>
      <c r="T2511" s="105">
        <v>0</v>
      </c>
      <c r="U2511" s="105">
        <v>0</v>
      </c>
    </row>
    <row r="2512" spans="1:21">
      <c r="A2512" s="54">
        <v>2510</v>
      </c>
      <c r="B2512" s="104">
        <v>6555</v>
      </c>
      <c r="C2512" s="104">
        <v>6555</v>
      </c>
      <c r="D2512" s="105">
        <v>0</v>
      </c>
      <c r="E2512" s="105">
        <v>2231530000</v>
      </c>
      <c r="F2512" s="105">
        <v>0</v>
      </c>
      <c r="G2512" s="105">
        <v>17.966512144876429</v>
      </c>
      <c r="H2512" s="105">
        <v>25.502834136159283</v>
      </c>
      <c r="I2512" s="105">
        <v>28.570939214473899</v>
      </c>
      <c r="J2512" s="105">
        <v>35.680233081410755</v>
      </c>
      <c r="K2512" s="105">
        <v>13.646657409043149</v>
      </c>
      <c r="L2512" s="105">
        <v>1.3588636297816457</v>
      </c>
      <c r="M2512" s="105">
        <v>1.4672043573400042</v>
      </c>
      <c r="N2512" s="105">
        <v>1.8653101261175642</v>
      </c>
      <c r="O2512" s="105">
        <v>2.2461480853914355</v>
      </c>
      <c r="P2512" s="105">
        <v>4.8426875365512405</v>
      </c>
      <c r="Q2512" s="105">
        <v>8.9987411347455186</v>
      </c>
      <c r="R2512" s="105">
        <v>13.171264558532808</v>
      </c>
      <c r="S2512" s="105">
        <v>0</v>
      </c>
      <c r="T2512" s="105">
        <v>0</v>
      </c>
      <c r="U2512" s="105">
        <v>0</v>
      </c>
    </row>
    <row r="2513" spans="1:21">
      <c r="A2513" s="54">
        <v>2511</v>
      </c>
      <c r="B2513" s="104">
        <v>6556</v>
      </c>
      <c r="C2513" s="104">
        <v>6556</v>
      </c>
      <c r="D2513" s="105">
        <v>0</v>
      </c>
      <c r="E2513" s="105">
        <v>2231530000</v>
      </c>
      <c r="F2513" s="105">
        <v>0</v>
      </c>
      <c r="G2513" s="105">
        <v>9.565765848007274</v>
      </c>
      <c r="H2513" s="105">
        <v>13.257637083722923</v>
      </c>
      <c r="I2513" s="105">
        <v>14.963790438929498</v>
      </c>
      <c r="J2513" s="105">
        <v>18.899609656709526</v>
      </c>
      <c r="K2513" s="105">
        <v>19.571785118803138</v>
      </c>
      <c r="L2513" s="105">
        <v>3.6853622139941811</v>
      </c>
      <c r="M2513" s="105">
        <v>2.1520936064055558</v>
      </c>
      <c r="N2513" s="105">
        <v>2.3666769804510568</v>
      </c>
      <c r="O2513" s="105">
        <v>2.7009467783357417</v>
      </c>
      <c r="P2513" s="105">
        <v>4.0602385423699996</v>
      </c>
      <c r="Q2513" s="105">
        <v>5.6310360703345399</v>
      </c>
      <c r="R2513" s="105">
        <v>7.3044178676129325</v>
      </c>
      <c r="S2513" s="105">
        <v>0</v>
      </c>
      <c r="T2513" s="105">
        <v>0</v>
      </c>
      <c r="U2513" s="105">
        <v>0</v>
      </c>
    </row>
    <row r="2514" spans="1:21">
      <c r="A2514" s="54">
        <v>2512</v>
      </c>
      <c r="B2514" s="104">
        <v>6557</v>
      </c>
      <c r="C2514" s="104">
        <v>6557</v>
      </c>
      <c r="D2514" s="105">
        <v>180</v>
      </c>
      <c r="E2514" s="105">
        <v>1103120000</v>
      </c>
      <c r="F2514" s="105">
        <v>0</v>
      </c>
      <c r="G2514" s="105">
        <v>31.046536632838606</v>
      </c>
      <c r="H2514" s="105">
        <v>38.728153944056409</v>
      </c>
      <c r="I2514" s="105">
        <v>39.131675110549899</v>
      </c>
      <c r="J2514" s="105">
        <v>45.260792167575616</v>
      </c>
      <c r="K2514" s="105">
        <v>48.162314959580392</v>
      </c>
      <c r="L2514" s="105">
        <v>21.047111324445861</v>
      </c>
      <c r="M2514" s="105">
        <v>16.387827138118155</v>
      </c>
      <c r="N2514" s="105">
        <v>15.03360647256779</v>
      </c>
      <c r="O2514" s="105">
        <v>14.635365242095961</v>
      </c>
      <c r="P2514" s="105">
        <v>23.4789124582278</v>
      </c>
      <c r="Q2514" s="105">
        <v>25.907765471147915</v>
      </c>
      <c r="R2514" s="105">
        <v>28.034522340099201</v>
      </c>
      <c r="S2514" s="105">
        <v>0</v>
      </c>
      <c r="T2514" s="105">
        <v>28.904548605108634</v>
      </c>
      <c r="U2514" s="105">
        <v>28.904548605108634</v>
      </c>
    </row>
    <row r="2515" spans="1:21">
      <c r="A2515" s="54">
        <v>2513</v>
      </c>
      <c r="B2515" s="104">
        <v>6558</v>
      </c>
      <c r="C2515" s="104">
        <v>6558</v>
      </c>
      <c r="D2515" s="105">
        <v>644</v>
      </c>
      <c r="E2515" s="105">
        <v>1103120000</v>
      </c>
      <c r="F2515" s="105">
        <v>0</v>
      </c>
      <c r="G2515" s="105">
        <v>12.607359362283502</v>
      </c>
      <c r="H2515" s="105">
        <v>14.724718018895887</v>
      </c>
      <c r="I2515" s="105">
        <v>15.334665675405105</v>
      </c>
      <c r="J2515" s="105">
        <v>17.556042480052032</v>
      </c>
      <c r="K2515" s="105">
        <v>18.598975700503892</v>
      </c>
      <c r="L2515" s="105">
        <v>8.3535143825611016</v>
      </c>
      <c r="M2515" s="105">
        <v>6.6672459512987681</v>
      </c>
      <c r="N2515" s="105">
        <v>6.1874203758539625</v>
      </c>
      <c r="O2515" s="105">
        <v>6.1351229633904669</v>
      </c>
      <c r="P2515" s="105">
        <v>8.2175114484629557</v>
      </c>
      <c r="Q2515" s="105">
        <v>10.281915167697404</v>
      </c>
      <c r="R2515" s="105">
        <v>9.8383669811925127</v>
      </c>
      <c r="S2515" s="105">
        <v>0</v>
      </c>
      <c r="T2515" s="105">
        <v>11.208571542299799</v>
      </c>
      <c r="U2515" s="105">
        <v>11.208571542299799</v>
      </c>
    </row>
    <row r="2516" spans="1:21">
      <c r="A2516" s="54">
        <v>2514</v>
      </c>
      <c r="B2516" s="104">
        <v>6559</v>
      </c>
      <c r="C2516" s="104">
        <v>6559</v>
      </c>
      <c r="D2516" s="105">
        <v>489.99999999999994</v>
      </c>
      <c r="E2516" s="105">
        <v>1103120000</v>
      </c>
      <c r="F2516" s="105">
        <v>0</v>
      </c>
      <c r="G2516" s="105">
        <v>10.985359922680862</v>
      </c>
      <c r="H2516" s="105">
        <v>13.966480766261121</v>
      </c>
      <c r="I2516" s="105">
        <v>14.33966829601853</v>
      </c>
      <c r="J2516" s="105">
        <v>16.847502661689933</v>
      </c>
      <c r="K2516" s="105">
        <v>18.06246679594642</v>
      </c>
      <c r="L2516" s="105">
        <v>6.8589558987802013</v>
      </c>
      <c r="M2516" s="105">
        <v>4.9695675840699147</v>
      </c>
      <c r="N2516" s="105">
        <v>4.5473097495407204</v>
      </c>
      <c r="O2516" s="105">
        <v>4.4999352704460582</v>
      </c>
      <c r="P2516" s="105">
        <v>7.0573393364610482</v>
      </c>
      <c r="Q2516" s="105">
        <v>8.5192365671751507</v>
      </c>
      <c r="R2516" s="105">
        <v>8.91549289682618</v>
      </c>
      <c r="S2516" s="105">
        <v>0</v>
      </c>
      <c r="T2516" s="105">
        <v>9.9641096454913445</v>
      </c>
      <c r="U2516" s="105">
        <v>9.964109645491348</v>
      </c>
    </row>
    <row r="2517" spans="1:21">
      <c r="A2517" s="54">
        <v>2515</v>
      </c>
      <c r="B2517" s="104">
        <v>6560</v>
      </c>
      <c r="C2517" s="104">
        <v>6560</v>
      </c>
      <c r="D2517" s="105">
        <v>0</v>
      </c>
      <c r="E2517" s="105">
        <v>1103120000</v>
      </c>
      <c r="F2517" s="105">
        <v>0</v>
      </c>
      <c r="G2517" s="105">
        <v>18.784965467784279</v>
      </c>
      <c r="H2517" s="105">
        <v>26.272678975922069</v>
      </c>
      <c r="I2517" s="105">
        <v>29.123977469432987</v>
      </c>
      <c r="J2517" s="105">
        <v>36.475661102493746</v>
      </c>
      <c r="K2517" s="105">
        <v>33.24772649165358</v>
      </c>
      <c r="L2517" s="105">
        <v>4.1206395322806202</v>
      </c>
      <c r="M2517" s="105">
        <v>3.3028510712587744</v>
      </c>
      <c r="N2517" s="105">
        <v>3.5191018109832779</v>
      </c>
      <c r="O2517" s="105">
        <v>3.981658155107727</v>
      </c>
      <c r="P2517" s="105">
        <v>7.3521211886868674</v>
      </c>
      <c r="Q2517" s="105">
        <v>10.523790178030406</v>
      </c>
      <c r="R2517" s="105">
        <v>14.17712801300612</v>
      </c>
      <c r="S2517" s="105">
        <v>0</v>
      </c>
      <c r="T2517" s="105">
        <v>0</v>
      </c>
      <c r="U2517" s="105">
        <v>0</v>
      </c>
    </row>
    <row r="2518" spans="1:21">
      <c r="A2518" s="54">
        <v>2516</v>
      </c>
      <c r="B2518" s="104">
        <v>6561</v>
      </c>
      <c r="C2518" s="104">
        <v>6561</v>
      </c>
      <c r="D2518" s="105">
        <v>0</v>
      </c>
      <c r="E2518" s="105">
        <v>1103120000</v>
      </c>
      <c r="F2518" s="105">
        <v>0</v>
      </c>
      <c r="G2518" s="105">
        <v>27.423307252239816</v>
      </c>
      <c r="H2518" s="105">
        <v>39.135344724550571</v>
      </c>
      <c r="I2518" s="105">
        <v>43.685966204149473</v>
      </c>
      <c r="J2518" s="105">
        <v>55.249898434659642</v>
      </c>
      <c r="K2518" s="105">
        <v>39.547295721651111</v>
      </c>
      <c r="L2518" s="105">
        <v>3.2283506711551926</v>
      </c>
      <c r="M2518" s="105">
        <v>3.4795027493001669</v>
      </c>
      <c r="N2518" s="105">
        <v>3.8474186596367952</v>
      </c>
      <c r="O2518" s="105">
        <v>4.2455497285723141</v>
      </c>
      <c r="P2518" s="105">
        <v>8.3674679086590729</v>
      </c>
      <c r="Q2518" s="105">
        <v>14.071135181860882</v>
      </c>
      <c r="R2518" s="105">
        <v>20.090872147067966</v>
      </c>
      <c r="S2518" s="105">
        <v>0</v>
      </c>
      <c r="T2518" s="105">
        <v>0</v>
      </c>
      <c r="U2518" s="105">
        <v>0</v>
      </c>
    </row>
    <row r="2519" spans="1:21">
      <c r="A2519" s="54">
        <v>2517</v>
      </c>
      <c r="B2519" s="104">
        <v>6562</v>
      </c>
      <c r="C2519" s="104">
        <v>6562</v>
      </c>
      <c r="D2519" s="105">
        <v>696</v>
      </c>
      <c r="E2519" s="105">
        <v>5515620000</v>
      </c>
      <c r="F2519" s="105">
        <v>0</v>
      </c>
      <c r="G2519" s="105">
        <v>4.7258571105565261</v>
      </c>
      <c r="H2519" s="105">
        <v>5.7733437769015614</v>
      </c>
      <c r="I2519" s="105">
        <v>5.7561559260437036</v>
      </c>
      <c r="J2519" s="105">
        <v>6.6309748569178577</v>
      </c>
      <c r="K2519" s="105">
        <v>7.2693626373529048</v>
      </c>
      <c r="L2519" s="105">
        <v>4.3191464738233982</v>
      </c>
      <c r="M2519" s="105">
        <v>2.7045363825559137</v>
      </c>
      <c r="N2519" s="105">
        <v>2.8028895952901562</v>
      </c>
      <c r="O2519" s="105">
        <v>3.0424196836442117</v>
      </c>
      <c r="P2519" s="105">
        <v>3.187423411407849</v>
      </c>
      <c r="Q2519" s="105">
        <v>3.7111586468389191</v>
      </c>
      <c r="R2519" s="105">
        <v>4.1211975701338357</v>
      </c>
      <c r="S2519" s="105">
        <v>0</v>
      </c>
      <c r="T2519" s="105">
        <v>4.50370550595557</v>
      </c>
      <c r="U2519" s="105">
        <v>4.50370550595557</v>
      </c>
    </row>
    <row r="2520" spans="1:21">
      <c r="A2520" s="54">
        <v>2518</v>
      </c>
      <c r="B2520" s="104">
        <v>6575</v>
      </c>
      <c r="C2520" s="104">
        <v>6575</v>
      </c>
      <c r="D2520" s="105">
        <v>77</v>
      </c>
      <c r="E2520" s="105">
        <v>4412500000</v>
      </c>
      <c r="F2520" s="105">
        <v>0</v>
      </c>
      <c r="G2520" s="105">
        <v>4.932447536523676</v>
      </c>
      <c r="H2520" s="105">
        <v>5.9104888464667775</v>
      </c>
      <c r="I2520" s="105">
        <v>5.772899033825027</v>
      </c>
      <c r="J2520" s="105">
        <v>6.5647892132512116</v>
      </c>
      <c r="K2520" s="105">
        <v>7.3004914271018313</v>
      </c>
      <c r="L2520" s="105">
        <v>4.7235707967913507</v>
      </c>
      <c r="M2520" s="105">
        <v>3.0147177624436137</v>
      </c>
      <c r="N2520" s="105">
        <v>3.206440516605408</v>
      </c>
      <c r="O2520" s="105">
        <v>3.4735719660878983</v>
      </c>
      <c r="P2520" s="105">
        <v>3.5852131905885298</v>
      </c>
      <c r="Q2520" s="105">
        <v>4.0686220763741723</v>
      </c>
      <c r="R2520" s="105">
        <v>4.3723800337612246</v>
      </c>
      <c r="S2520" s="105">
        <v>0</v>
      </c>
      <c r="T2520" s="105">
        <v>4.7438026999850598</v>
      </c>
      <c r="U2520" s="105">
        <v>4.7438026999850607</v>
      </c>
    </row>
    <row r="2521" spans="1:21">
      <c r="A2521" s="54">
        <v>2519</v>
      </c>
      <c r="B2521" s="104">
        <v>6576</v>
      </c>
      <c r="C2521" s="104">
        <v>6576</v>
      </c>
      <c r="D2521" s="105">
        <v>979.00000000000011</v>
      </c>
      <c r="E2521" s="105">
        <v>17116700000</v>
      </c>
      <c r="F2521" s="105">
        <v>0</v>
      </c>
      <c r="G2521" s="105">
        <v>3.2072422357519099</v>
      </c>
      <c r="H2521" s="105">
        <v>3.6141065272767543</v>
      </c>
      <c r="I2521" s="105">
        <v>3.3626314565679256</v>
      </c>
      <c r="J2521" s="105">
        <v>3.6131520181135062</v>
      </c>
      <c r="K2521" s="105">
        <v>3.7316562112027727</v>
      </c>
      <c r="L2521" s="105">
        <v>3.5780509324540524</v>
      </c>
      <c r="M2521" s="105">
        <v>3.6482131684245163</v>
      </c>
      <c r="N2521" s="105">
        <v>3.5455183181659553</v>
      </c>
      <c r="O2521" s="105">
        <v>3.4817675579388041</v>
      </c>
      <c r="P2521" s="105">
        <v>3.2367574970813489</v>
      </c>
      <c r="Q2521" s="105">
        <v>3.2368320715329353</v>
      </c>
      <c r="R2521" s="105">
        <v>3.1033040598170496</v>
      </c>
      <c r="S2521" s="105">
        <v>0</v>
      </c>
      <c r="T2521" s="105">
        <v>3.4466026711939608</v>
      </c>
      <c r="U2521" s="105">
        <v>3.4466026711939599</v>
      </c>
    </row>
    <row r="2522" spans="1:21">
      <c r="A2522" s="54">
        <v>2520</v>
      </c>
      <c r="B2522" s="104">
        <v>6577</v>
      </c>
      <c r="C2522" s="104">
        <v>6577</v>
      </c>
      <c r="D2522" s="105">
        <v>10620</v>
      </c>
      <c r="E2522" s="105">
        <v>6593380000</v>
      </c>
      <c r="F2522" s="105">
        <v>0</v>
      </c>
      <c r="G2522" s="105">
        <v>3.6852594714625186</v>
      </c>
      <c r="H2522" s="105">
        <v>4.1475194608127852</v>
      </c>
      <c r="I2522" s="105">
        <v>3.8591765488119445</v>
      </c>
      <c r="J2522" s="105">
        <v>4.2021817766059115</v>
      </c>
      <c r="K2522" s="105">
        <v>4.4079736092178488</v>
      </c>
      <c r="L2522" s="105">
        <v>4.4599676163279058</v>
      </c>
      <c r="M2522" s="105">
        <v>4.3279093903012313</v>
      </c>
      <c r="N2522" s="105">
        <v>4.0304968298189952</v>
      </c>
      <c r="O2522" s="105">
        <v>3.8513701938681684</v>
      </c>
      <c r="P2522" s="105">
        <v>3.6608092103253718</v>
      </c>
      <c r="Q2522" s="105">
        <v>3.5599850053332647</v>
      </c>
      <c r="R2522" s="105">
        <v>3.5195682367644094</v>
      </c>
      <c r="S2522" s="105">
        <v>0</v>
      </c>
      <c r="T2522" s="105">
        <v>3.9760181124708631</v>
      </c>
      <c r="U2522" s="105">
        <v>3.9760181124708631</v>
      </c>
    </row>
    <row r="2523" spans="1:21">
      <c r="A2523" s="54">
        <v>2521</v>
      </c>
      <c r="B2523" s="104">
        <v>6583</v>
      </c>
      <c r="C2523" s="104">
        <v>6583</v>
      </c>
      <c r="D2523" s="105">
        <v>0</v>
      </c>
      <c r="E2523" s="105">
        <v>1103120000</v>
      </c>
      <c r="F2523" s="105">
        <v>0</v>
      </c>
      <c r="G2523" s="105">
        <v>4.9421214339319732</v>
      </c>
      <c r="H2523" s="105">
        <v>6.4761265855108832</v>
      </c>
      <c r="I2523" s="105">
        <v>6.6754379723039303</v>
      </c>
      <c r="J2523" s="105">
        <v>8.902480052736534</v>
      </c>
      <c r="K2523" s="105">
        <v>9.4869986509615725</v>
      </c>
      <c r="L2523" s="105">
        <v>4.5971194669430755</v>
      </c>
      <c r="M2523" s="105">
        <v>2.802680412948046</v>
      </c>
      <c r="N2523" s="105">
        <v>2.8624730792623625</v>
      </c>
      <c r="O2523" s="105">
        <v>3.2273006738165719</v>
      </c>
      <c r="P2523" s="105">
        <v>3.8538135888256169</v>
      </c>
      <c r="Q2523" s="105">
        <v>4.023320331372334</v>
      </c>
      <c r="R2523" s="105">
        <v>4.7299144810481</v>
      </c>
      <c r="S2523" s="105">
        <v>0</v>
      </c>
      <c r="T2523" s="105">
        <v>0</v>
      </c>
      <c r="U2523" s="105">
        <v>0</v>
      </c>
    </row>
    <row r="2524" spans="1:21">
      <c r="A2524" s="54">
        <v>2522</v>
      </c>
      <c r="B2524" s="104">
        <v>6584</v>
      </c>
      <c r="C2524" s="104">
        <v>6584</v>
      </c>
      <c r="D2524" s="105">
        <v>0</v>
      </c>
      <c r="E2524" s="105">
        <v>1103120000</v>
      </c>
      <c r="F2524" s="105">
        <v>0</v>
      </c>
      <c r="G2524" s="105">
        <v>7.9294563104251221</v>
      </c>
      <c r="H2524" s="105">
        <v>11.181367176843079</v>
      </c>
      <c r="I2524" s="105">
        <v>11.115248588044304</v>
      </c>
      <c r="J2524" s="105">
        <v>12.60735937435186</v>
      </c>
      <c r="K2524" s="105">
        <v>13.612293817234981</v>
      </c>
      <c r="L2524" s="105">
        <v>5.9800924688529342</v>
      </c>
      <c r="M2524" s="105">
        <v>3.1758183377488209</v>
      </c>
      <c r="N2524" s="105">
        <v>3.3535521215650044</v>
      </c>
      <c r="O2524" s="105">
        <v>3.7697129253074375</v>
      </c>
      <c r="P2524" s="105">
        <v>5.9134338521084473</v>
      </c>
      <c r="Q2524" s="105">
        <v>5.6666800893625338</v>
      </c>
      <c r="R2524" s="105">
        <v>7.3267339317311961</v>
      </c>
      <c r="S2524" s="105">
        <v>0</v>
      </c>
      <c r="T2524" s="105">
        <v>0</v>
      </c>
      <c r="U2524" s="105">
        <v>0</v>
      </c>
    </row>
    <row r="2525" spans="1:21">
      <c r="A2525" s="54">
        <v>2523</v>
      </c>
      <c r="B2525" s="104">
        <v>6585</v>
      </c>
      <c r="C2525" s="104">
        <v>6585</v>
      </c>
      <c r="D2525" s="105">
        <v>0</v>
      </c>
      <c r="E2525" s="105">
        <v>1103120000</v>
      </c>
      <c r="F2525" s="105">
        <v>0</v>
      </c>
      <c r="G2525" s="105">
        <v>6.9661645228893461</v>
      </c>
      <c r="H2525" s="105">
        <v>9.7224627751919339</v>
      </c>
      <c r="I2525" s="105">
        <v>9.6203896751899176</v>
      </c>
      <c r="J2525" s="105">
        <v>11.148347458625684</v>
      </c>
      <c r="K2525" s="105">
        <v>12.003172822865352</v>
      </c>
      <c r="L2525" s="105">
        <v>5.5047517854312904</v>
      </c>
      <c r="M2525" s="105">
        <v>2.9449289387080975</v>
      </c>
      <c r="N2525" s="105">
        <v>3.0675614816952335</v>
      </c>
      <c r="O2525" s="105">
        <v>3.3819440271641219</v>
      </c>
      <c r="P2525" s="105">
        <v>4.6599193369550305</v>
      </c>
      <c r="Q2525" s="105">
        <v>4.9658645026816304</v>
      </c>
      <c r="R2525" s="105">
        <v>6.4686905955179199</v>
      </c>
      <c r="S2525" s="105">
        <v>0</v>
      </c>
      <c r="T2525" s="105">
        <v>0</v>
      </c>
      <c r="U2525" s="105">
        <v>0</v>
      </c>
    </row>
    <row r="2526" spans="1:21">
      <c r="A2526" s="54">
        <v>2524</v>
      </c>
      <c r="B2526" s="104">
        <v>6586</v>
      </c>
      <c r="C2526" s="104">
        <v>6586</v>
      </c>
      <c r="D2526" s="105">
        <v>102.99999999999999</v>
      </c>
      <c r="E2526" s="105">
        <v>1103120000</v>
      </c>
      <c r="F2526" s="105">
        <v>0</v>
      </c>
      <c r="G2526" s="105">
        <v>30.544381363942275</v>
      </c>
      <c r="H2526" s="105">
        <v>37.197903067665344</v>
      </c>
      <c r="I2526" s="105">
        <v>36.833217743472538</v>
      </c>
      <c r="J2526" s="105">
        <v>41.744367706187283</v>
      </c>
      <c r="K2526" s="105">
        <v>45.264977030805476</v>
      </c>
      <c r="L2526" s="105">
        <v>19.695900883653238</v>
      </c>
      <c r="M2526" s="105">
        <v>13.761879463578225</v>
      </c>
      <c r="N2526" s="105">
        <v>13.961326992035881</v>
      </c>
      <c r="O2526" s="105">
        <v>14.258027403329354</v>
      </c>
      <c r="P2526" s="105">
        <v>22.362763433938404</v>
      </c>
      <c r="Q2526" s="105">
        <v>24.395646793199148</v>
      </c>
      <c r="R2526" s="105">
        <v>26.090094157933443</v>
      </c>
      <c r="S2526" s="105">
        <v>0</v>
      </c>
      <c r="T2526" s="105">
        <v>27.175873836645049</v>
      </c>
      <c r="U2526" s="105">
        <v>27.17587383664506</v>
      </c>
    </row>
    <row r="2527" spans="1:21">
      <c r="A2527" s="54">
        <v>2525</v>
      </c>
      <c r="B2527" s="104">
        <v>6587</v>
      </c>
      <c r="C2527" s="104">
        <v>6587</v>
      </c>
      <c r="D2527" s="105">
        <v>0</v>
      </c>
      <c r="E2527" s="105">
        <v>1103120000</v>
      </c>
      <c r="F2527" s="105">
        <v>0</v>
      </c>
      <c r="G2527" s="105">
        <v>78.264515004655578</v>
      </c>
      <c r="H2527" s="105">
        <v>98.860440005880747</v>
      </c>
      <c r="I2527" s="105">
        <v>100</v>
      </c>
      <c r="J2527" s="105">
        <v>100</v>
      </c>
      <c r="K2527" s="105">
        <v>100</v>
      </c>
      <c r="L2527" s="105">
        <v>52.361092831916068</v>
      </c>
      <c r="M2527" s="105">
        <v>37.013875967388948</v>
      </c>
      <c r="N2527" s="105">
        <v>35.127670124608599</v>
      </c>
      <c r="O2527" s="105">
        <v>33.999096005914986</v>
      </c>
      <c r="P2527" s="105">
        <v>54.444880003238673</v>
      </c>
      <c r="Q2527" s="105">
        <v>61.585192134810939</v>
      </c>
      <c r="R2527" s="105">
        <v>67.083870003990484</v>
      </c>
      <c r="S2527" s="105">
        <v>0</v>
      </c>
      <c r="T2527" s="105">
        <v>0</v>
      </c>
      <c r="U2527" s="105">
        <v>0</v>
      </c>
    </row>
    <row r="2528" spans="1:21">
      <c r="A2528" s="54">
        <v>2526</v>
      </c>
      <c r="B2528" s="104">
        <v>6588</v>
      </c>
      <c r="C2528" s="104">
        <v>6588</v>
      </c>
      <c r="D2528" s="105">
        <v>0</v>
      </c>
      <c r="E2528" s="105">
        <v>1103120000</v>
      </c>
      <c r="F2528" s="105">
        <v>0</v>
      </c>
      <c r="G2528" s="105">
        <v>100</v>
      </c>
      <c r="H2528" s="105">
        <v>100</v>
      </c>
      <c r="I2528" s="105">
        <v>100</v>
      </c>
      <c r="J2528" s="105">
        <v>100</v>
      </c>
      <c r="K2528" s="105">
        <v>100</v>
      </c>
      <c r="L2528" s="105">
        <v>10.627746552417596</v>
      </c>
      <c r="M2528" s="105">
        <v>16.513883104525803</v>
      </c>
      <c r="N2528" s="105">
        <v>20.165884676347197</v>
      </c>
      <c r="O2528" s="105">
        <v>23.233675809252187</v>
      </c>
      <c r="P2528" s="105">
        <v>52.911221194210682</v>
      </c>
      <c r="Q2528" s="105">
        <v>100</v>
      </c>
      <c r="R2528" s="105">
        <v>100</v>
      </c>
      <c r="S2528" s="105">
        <v>0</v>
      </c>
      <c r="T2528" s="105">
        <v>0</v>
      </c>
      <c r="U2528" s="105">
        <v>0</v>
      </c>
    </row>
    <row r="2529" spans="1:21">
      <c r="A2529" s="54">
        <v>2527</v>
      </c>
      <c r="B2529" s="104">
        <v>6589</v>
      </c>
      <c r="C2529" s="104">
        <v>6589</v>
      </c>
      <c r="D2529" s="105">
        <v>26.000000000000004</v>
      </c>
      <c r="E2529" s="105">
        <v>1103120000</v>
      </c>
      <c r="F2529" s="105">
        <v>0</v>
      </c>
      <c r="G2529" s="105">
        <v>100</v>
      </c>
      <c r="H2529" s="105">
        <v>100</v>
      </c>
      <c r="I2529" s="105">
        <v>100</v>
      </c>
      <c r="J2529" s="105">
        <v>100</v>
      </c>
      <c r="K2529" s="105">
        <v>100</v>
      </c>
      <c r="L2529" s="105">
        <v>22.59845469808635</v>
      </c>
      <c r="M2529" s="105">
        <v>33.544581192471924</v>
      </c>
      <c r="N2529" s="105">
        <v>38.892268049242809</v>
      </c>
      <c r="O2529" s="105">
        <v>41.698101055660459</v>
      </c>
      <c r="P2529" s="105">
        <v>100</v>
      </c>
      <c r="Q2529" s="105">
        <v>100</v>
      </c>
      <c r="R2529" s="105">
        <v>100</v>
      </c>
      <c r="S2529" s="105">
        <v>0</v>
      </c>
      <c r="T2529" s="105">
        <v>78.061117082955136</v>
      </c>
      <c r="U2529" s="105">
        <v>78.061117082955121</v>
      </c>
    </row>
    <row r="2530" spans="1:21">
      <c r="A2530" s="54">
        <v>2528</v>
      </c>
      <c r="B2530" s="104">
        <v>6590</v>
      </c>
      <c r="C2530" s="104">
        <v>6590</v>
      </c>
      <c r="D2530" s="105">
        <v>515.00000000000011</v>
      </c>
      <c r="E2530" s="105">
        <v>1103120000</v>
      </c>
      <c r="F2530" s="105">
        <v>0</v>
      </c>
      <c r="G2530" s="105">
        <v>42.693103335873353</v>
      </c>
      <c r="H2530" s="105">
        <v>50.093241247424736</v>
      </c>
      <c r="I2530" s="105">
        <v>48.166578122523788</v>
      </c>
      <c r="J2530" s="105">
        <v>52.915395683899376</v>
      </c>
      <c r="K2530" s="105">
        <v>56.074523784430674</v>
      </c>
      <c r="L2530" s="105">
        <v>27.175356915420291</v>
      </c>
      <c r="M2530" s="105">
        <v>21.906665268553091</v>
      </c>
      <c r="N2530" s="105">
        <v>22.687156362058303</v>
      </c>
      <c r="O2530" s="105">
        <v>23.510595080469855</v>
      </c>
      <c r="P2530" s="105">
        <v>36.475661102493746</v>
      </c>
      <c r="Q2530" s="105">
        <v>37.949425187442984</v>
      </c>
      <c r="R2530" s="105">
        <v>38.731887562441806</v>
      </c>
      <c r="S2530" s="105">
        <v>0</v>
      </c>
      <c r="T2530" s="105">
        <v>38.198299137752663</v>
      </c>
      <c r="U2530" s="105">
        <v>38.198299137752656</v>
      </c>
    </row>
    <row r="2531" spans="1:21">
      <c r="A2531" s="54">
        <v>2529</v>
      </c>
      <c r="B2531" s="104">
        <v>6591</v>
      </c>
      <c r="C2531" s="104">
        <v>6591</v>
      </c>
      <c r="D2531" s="105">
        <v>335</v>
      </c>
      <c r="E2531" s="105">
        <v>1103120000</v>
      </c>
      <c r="F2531" s="105">
        <v>0</v>
      </c>
      <c r="G2531" s="105">
        <v>22.230728364241745</v>
      </c>
      <c r="H2531" s="105">
        <v>26.645341089055712</v>
      </c>
      <c r="I2531" s="105">
        <v>26.090229816367053</v>
      </c>
      <c r="J2531" s="105">
        <v>29.123977469432987</v>
      </c>
      <c r="K2531" s="105">
        <v>31.049529698816986</v>
      </c>
      <c r="L2531" s="105">
        <v>14.312354642121353</v>
      </c>
      <c r="M2531" s="105">
        <v>10.627986120387144</v>
      </c>
      <c r="N2531" s="105">
        <v>10.944557843003</v>
      </c>
      <c r="O2531" s="105">
        <v>11.055686864406592</v>
      </c>
      <c r="P2531" s="105">
        <v>16.798621981779249</v>
      </c>
      <c r="Q2531" s="105">
        <v>14.733638636963784</v>
      </c>
      <c r="R2531" s="105">
        <v>18.733541791198846</v>
      </c>
      <c r="S2531" s="105">
        <v>0</v>
      </c>
      <c r="T2531" s="105">
        <v>19.362182859814538</v>
      </c>
      <c r="U2531" s="105">
        <v>19.362182859814542</v>
      </c>
    </row>
    <row r="2532" spans="1:21">
      <c r="A2532" s="54">
        <v>2530</v>
      </c>
      <c r="B2532" s="104">
        <v>6592</v>
      </c>
      <c r="C2532" s="104">
        <v>6592</v>
      </c>
      <c r="D2532" s="105">
        <v>155</v>
      </c>
      <c r="E2532" s="105">
        <v>2206250000</v>
      </c>
      <c r="F2532" s="105">
        <v>0</v>
      </c>
      <c r="G2532" s="105">
        <v>4.3272978365314625</v>
      </c>
      <c r="H2532" s="105">
        <v>5.2527107611928727</v>
      </c>
      <c r="I2532" s="105">
        <v>4.8787621646125547</v>
      </c>
      <c r="J2532" s="105">
        <v>5.7550759038779509</v>
      </c>
      <c r="K2532" s="105">
        <v>6.9371463210542865</v>
      </c>
      <c r="L2532" s="105">
        <v>4.8507206413983965</v>
      </c>
      <c r="M2532" s="105">
        <v>3.3362283250064784</v>
      </c>
      <c r="N2532" s="105">
        <v>3.5050875823130356</v>
      </c>
      <c r="O2532" s="105">
        <v>3.736928351071763</v>
      </c>
      <c r="P2532" s="105">
        <v>3.7696746327266872</v>
      </c>
      <c r="Q2532" s="105">
        <v>4.0644944089199448</v>
      </c>
      <c r="R2532" s="105">
        <v>4.3679351090608236</v>
      </c>
      <c r="S2532" s="105">
        <v>0</v>
      </c>
      <c r="T2532" s="105">
        <v>4.5651718364805207</v>
      </c>
      <c r="U2532" s="105">
        <v>4.5651718364805216</v>
      </c>
    </row>
    <row r="2533" spans="1:21">
      <c r="A2533" s="54">
        <v>2531</v>
      </c>
      <c r="B2533" s="104">
        <v>6595</v>
      </c>
      <c r="C2533" s="104">
        <v>6595</v>
      </c>
      <c r="D2533" s="105">
        <v>180</v>
      </c>
      <c r="E2533" s="105">
        <v>1103120000</v>
      </c>
      <c r="F2533" s="105">
        <v>0</v>
      </c>
      <c r="G2533" s="105">
        <v>4.1799008217487588</v>
      </c>
      <c r="H2533" s="105">
        <v>6.6062122096081675</v>
      </c>
      <c r="I2533" s="105">
        <v>5.8299714195793957</v>
      </c>
      <c r="J2533" s="105">
        <v>7.8925348474791424</v>
      </c>
      <c r="K2533" s="105">
        <v>8.4234228417041948</v>
      </c>
      <c r="L2533" s="105">
        <v>3.7532426416195963</v>
      </c>
      <c r="M2533" s="105">
        <v>2.1773358989028431</v>
      </c>
      <c r="N2533" s="105">
        <v>2.3022872192099002</v>
      </c>
      <c r="O2533" s="105">
        <v>2.5757449171456761</v>
      </c>
      <c r="P2533" s="105">
        <v>3.3642798203556423</v>
      </c>
      <c r="Q2533" s="105">
        <v>3.6141576883373161</v>
      </c>
      <c r="R2533" s="105">
        <v>4.1742972605742947</v>
      </c>
      <c r="S2533" s="105">
        <v>0</v>
      </c>
      <c r="T2533" s="105">
        <v>4.5744489655220768</v>
      </c>
      <c r="U2533" s="105">
        <v>4.5744489655220777</v>
      </c>
    </row>
    <row r="2534" spans="1:21">
      <c r="A2534" s="54">
        <v>2532</v>
      </c>
      <c r="B2534" s="104">
        <v>6596</v>
      </c>
      <c r="C2534" s="104">
        <v>6596</v>
      </c>
      <c r="D2534" s="105">
        <v>309</v>
      </c>
      <c r="E2534" s="105">
        <v>1103120000</v>
      </c>
      <c r="F2534" s="105">
        <v>0</v>
      </c>
      <c r="G2534" s="105">
        <v>7.4687997484341979</v>
      </c>
      <c r="H2534" s="105">
        <v>9.5353528881482248</v>
      </c>
      <c r="I2534" s="105">
        <v>9.8347641881381556</v>
      </c>
      <c r="J2534" s="105">
        <v>11.524276245692237</v>
      </c>
      <c r="K2534" s="105">
        <v>12.778888073322637</v>
      </c>
      <c r="L2534" s="105">
        <v>4.3992893367176293</v>
      </c>
      <c r="M2534" s="105">
        <v>2.2155347743221911</v>
      </c>
      <c r="N2534" s="105">
        <v>2.3145239220736076</v>
      </c>
      <c r="O2534" s="105">
        <v>2.5930334429658717</v>
      </c>
      <c r="P2534" s="105">
        <v>4.47241755844649</v>
      </c>
      <c r="Q2534" s="105">
        <v>4.9212487963094649</v>
      </c>
      <c r="R2534" s="105">
        <v>6.2509907744003277</v>
      </c>
      <c r="S2534" s="105">
        <v>0</v>
      </c>
      <c r="T2534" s="105">
        <v>6.5257599790809193</v>
      </c>
      <c r="U2534" s="105">
        <v>6.5257599790809184</v>
      </c>
    </row>
    <row r="2535" spans="1:21">
      <c r="A2535" s="54">
        <v>2533</v>
      </c>
      <c r="B2535" s="104">
        <v>6597</v>
      </c>
      <c r="C2535" s="104">
        <v>6597</v>
      </c>
      <c r="D2535" s="105">
        <v>26.000000000000004</v>
      </c>
      <c r="E2535" s="105">
        <v>1103120000</v>
      </c>
      <c r="F2535" s="105">
        <v>0</v>
      </c>
      <c r="G2535" s="105">
        <v>37.197951365398076</v>
      </c>
      <c r="H2535" s="105">
        <v>51.46565878065649</v>
      </c>
      <c r="I2535" s="105">
        <v>56.924137722779648</v>
      </c>
      <c r="J2535" s="105">
        <v>70.886662065029498</v>
      </c>
      <c r="K2535" s="105">
        <v>81.673762903409894</v>
      </c>
      <c r="L2535" s="105">
        <v>5.9469617626543023</v>
      </c>
      <c r="M2535" s="105">
        <v>5.7556385960273548</v>
      </c>
      <c r="N2535" s="105">
        <v>8.036778637481909</v>
      </c>
      <c r="O2535" s="105">
        <v>9.5065148606455523</v>
      </c>
      <c r="P2535" s="105">
        <v>15.460876906016862</v>
      </c>
      <c r="Q2535" s="105">
        <v>21.346328372761437</v>
      </c>
      <c r="R2535" s="105">
        <v>28.037261853873076</v>
      </c>
      <c r="S2535" s="105">
        <v>0</v>
      </c>
      <c r="T2535" s="105">
        <v>32.686544485561178</v>
      </c>
      <c r="U2535" s="105">
        <v>32.686544485561164</v>
      </c>
    </row>
    <row r="2536" spans="1:21">
      <c r="A2536" s="54">
        <v>2534</v>
      </c>
      <c r="B2536" s="104">
        <v>6598</v>
      </c>
      <c r="C2536" s="104">
        <v>6598</v>
      </c>
      <c r="D2536" s="105">
        <v>77</v>
      </c>
      <c r="E2536" s="105">
        <v>1103120000</v>
      </c>
      <c r="F2536" s="105">
        <v>0</v>
      </c>
      <c r="G2536" s="105">
        <v>100</v>
      </c>
      <c r="H2536" s="105">
        <v>100</v>
      </c>
      <c r="I2536" s="105">
        <v>100</v>
      </c>
      <c r="J2536" s="105">
        <v>100</v>
      </c>
      <c r="K2536" s="105">
        <v>100</v>
      </c>
      <c r="L2536" s="105">
        <v>100</v>
      </c>
      <c r="M2536" s="105">
        <v>100</v>
      </c>
      <c r="N2536" s="105">
        <v>100</v>
      </c>
      <c r="O2536" s="105">
        <v>100</v>
      </c>
      <c r="P2536" s="105">
        <v>100</v>
      </c>
      <c r="Q2536" s="105">
        <v>100</v>
      </c>
      <c r="R2536" s="105">
        <v>100</v>
      </c>
      <c r="S2536" s="105">
        <v>0</v>
      </c>
      <c r="T2536" s="105">
        <v>100</v>
      </c>
      <c r="U2536" s="105">
        <v>100.00000000000003</v>
      </c>
    </row>
    <row r="2537" spans="1:21">
      <c r="A2537" s="54">
        <v>2535</v>
      </c>
      <c r="B2537" s="104">
        <v>6599</v>
      </c>
      <c r="C2537" s="104">
        <v>6599</v>
      </c>
      <c r="D2537" s="105">
        <v>0</v>
      </c>
      <c r="E2537" s="105">
        <v>1103120000</v>
      </c>
      <c r="F2537" s="105">
        <v>0</v>
      </c>
      <c r="G2537" s="105">
        <v>7.409664856763956</v>
      </c>
      <c r="H2537" s="105">
        <v>9.9912236233492688</v>
      </c>
      <c r="I2537" s="105">
        <v>10.764183617132739</v>
      </c>
      <c r="J2537" s="105">
        <v>13.089547325363505</v>
      </c>
      <c r="K2537" s="105">
        <v>14.966932599120822</v>
      </c>
      <c r="L2537" s="105">
        <v>1.5054736010473202</v>
      </c>
      <c r="M2537" s="105">
        <v>0.8529222705973295</v>
      </c>
      <c r="N2537" s="105">
        <v>1.3586501132695357</v>
      </c>
      <c r="O2537" s="105">
        <v>1.8317801334218384</v>
      </c>
      <c r="P2537" s="105">
        <v>3.4058930937255893</v>
      </c>
      <c r="Q2537" s="105">
        <v>4.5925428879942851</v>
      </c>
      <c r="R2537" s="105">
        <v>5.8153252049215567</v>
      </c>
      <c r="S2537" s="105">
        <v>0</v>
      </c>
      <c r="T2537" s="105">
        <v>0</v>
      </c>
      <c r="U2537" s="105">
        <v>0</v>
      </c>
    </row>
    <row r="2538" spans="1:21">
      <c r="A2538" s="54">
        <v>2536</v>
      </c>
      <c r="B2538" s="104">
        <v>6600</v>
      </c>
      <c r="C2538" s="104">
        <v>6600</v>
      </c>
      <c r="D2538" s="105">
        <v>26.000000000000004</v>
      </c>
      <c r="E2538" s="105">
        <v>5515620000</v>
      </c>
      <c r="F2538" s="105">
        <v>0</v>
      </c>
      <c r="G2538" s="105">
        <v>1.4550088247084765</v>
      </c>
      <c r="H2538" s="105">
        <v>1.7191933487605757</v>
      </c>
      <c r="I2538" s="105">
        <v>1.6654540087913554</v>
      </c>
      <c r="J2538" s="105">
        <v>1.901721674489399</v>
      </c>
      <c r="K2538" s="105">
        <v>2.0441576517954809</v>
      </c>
      <c r="L2538" s="105">
        <v>2.1386263961335441</v>
      </c>
      <c r="M2538" s="105">
        <v>1.8849694610247643</v>
      </c>
      <c r="N2538" s="105">
        <v>1.6720103582109629</v>
      </c>
      <c r="O2538" s="105">
        <v>1.5296870865529408</v>
      </c>
      <c r="P2538" s="105">
        <v>1.3923168360031213</v>
      </c>
      <c r="Q2538" s="105">
        <v>1.3947378890508777</v>
      </c>
      <c r="R2538" s="105">
        <v>1.3736749313543777</v>
      </c>
      <c r="S2538" s="105">
        <v>0</v>
      </c>
      <c r="T2538" s="105">
        <v>1.6809632055729897</v>
      </c>
      <c r="U2538" s="105">
        <v>1.6809632055729895</v>
      </c>
    </row>
    <row r="2539" spans="1:21">
      <c r="A2539" s="54">
        <v>2537</v>
      </c>
      <c r="B2539" s="104">
        <v>6605</v>
      </c>
      <c r="C2539" s="104">
        <v>6605</v>
      </c>
      <c r="D2539" s="105">
        <v>0</v>
      </c>
      <c r="E2539" s="105">
        <v>1103120000</v>
      </c>
      <c r="F2539" s="105">
        <v>0</v>
      </c>
      <c r="G2539" s="105">
        <v>3.4221394625948252</v>
      </c>
      <c r="H2539" s="105">
        <v>4.3792728964172012</v>
      </c>
      <c r="I2539" s="105">
        <v>4.8225068044056814</v>
      </c>
      <c r="J2539" s="105">
        <v>5.4791413401913491</v>
      </c>
      <c r="K2539" s="105">
        <v>6.4218159400768151</v>
      </c>
      <c r="L2539" s="105">
        <v>1.8209293370552155</v>
      </c>
      <c r="M2539" s="105">
        <v>0.65333329163670217</v>
      </c>
      <c r="N2539" s="105">
        <v>0.86462069928240159</v>
      </c>
      <c r="O2539" s="105">
        <v>0.95794934491587724</v>
      </c>
      <c r="P2539" s="105">
        <v>1.342652994219274</v>
      </c>
      <c r="Q2539" s="105">
        <v>2.2104248781660405</v>
      </c>
      <c r="R2539" s="105">
        <v>2.6697372090323448</v>
      </c>
      <c r="S2539" s="105">
        <v>0</v>
      </c>
      <c r="T2539" s="105">
        <v>0</v>
      </c>
      <c r="U2539" s="105">
        <v>0</v>
      </c>
    </row>
    <row r="2540" spans="1:21">
      <c r="A2540" s="54">
        <v>2538</v>
      </c>
      <c r="B2540" s="104">
        <v>6606</v>
      </c>
      <c r="C2540" s="104">
        <v>6606</v>
      </c>
      <c r="D2540" s="105">
        <v>77</v>
      </c>
      <c r="E2540" s="105">
        <v>1103120000</v>
      </c>
      <c r="F2540" s="105">
        <v>0</v>
      </c>
      <c r="G2540" s="105">
        <v>18.784595223713843</v>
      </c>
      <c r="H2540" s="105">
        <v>25.046127340301577</v>
      </c>
      <c r="I2540" s="105">
        <v>26.644990695567227</v>
      </c>
      <c r="J2540" s="105">
        <v>32.387446554195535</v>
      </c>
      <c r="K2540" s="105">
        <v>36.475325326280839</v>
      </c>
      <c r="L2540" s="105">
        <v>13.587698880789175</v>
      </c>
      <c r="M2540" s="105">
        <v>3.9756540672559315</v>
      </c>
      <c r="N2540" s="105">
        <v>4.7814102367888713</v>
      </c>
      <c r="O2540" s="105">
        <v>4.9111020826857876</v>
      </c>
      <c r="P2540" s="105">
        <v>6.8284133978630681</v>
      </c>
      <c r="Q2540" s="105">
        <v>12.317767727324389</v>
      </c>
      <c r="R2540" s="105">
        <v>15.088028743336638</v>
      </c>
      <c r="S2540" s="105">
        <v>0</v>
      </c>
      <c r="T2540" s="105">
        <v>16.735713356341908</v>
      </c>
      <c r="U2540" s="105">
        <v>16.735713356341904</v>
      </c>
    </row>
    <row r="2541" spans="1:21">
      <c r="A2541" s="54">
        <v>2539</v>
      </c>
      <c r="B2541" s="104">
        <v>6607</v>
      </c>
      <c r="C2541" s="104">
        <v>6607</v>
      </c>
      <c r="D2541" s="105">
        <v>0</v>
      </c>
      <c r="E2541" s="105">
        <v>1103120000</v>
      </c>
      <c r="F2541" s="105">
        <v>0</v>
      </c>
      <c r="G2541" s="105">
        <v>5.1179450454683479</v>
      </c>
      <c r="H2541" s="105">
        <v>6.9824752107319119</v>
      </c>
      <c r="I2541" s="105">
        <v>7.5585042303579959</v>
      </c>
      <c r="J2541" s="105">
        <v>9.2526760603407894</v>
      </c>
      <c r="K2541" s="105">
        <v>10.434962447255664</v>
      </c>
      <c r="L2541" s="105">
        <v>2.1839469707079804</v>
      </c>
      <c r="M2541" s="105">
        <v>0.9016402163349343</v>
      </c>
      <c r="N2541" s="105">
        <v>1.102056137111642</v>
      </c>
      <c r="O2541" s="105">
        <v>1.132140595448631</v>
      </c>
      <c r="P2541" s="105">
        <v>1.7771239481686587</v>
      </c>
      <c r="Q2541" s="105">
        <v>3.1174909566346565</v>
      </c>
      <c r="R2541" s="105">
        <v>3.9963633421436904</v>
      </c>
      <c r="S2541" s="105">
        <v>0</v>
      </c>
      <c r="T2541" s="105">
        <v>0</v>
      </c>
      <c r="U2541" s="105">
        <v>0</v>
      </c>
    </row>
    <row r="2542" spans="1:21">
      <c r="A2542" s="54">
        <v>2540</v>
      </c>
      <c r="B2542" s="104">
        <v>6608</v>
      </c>
      <c r="C2542" s="104">
        <v>6608</v>
      </c>
      <c r="D2542" s="105">
        <v>0</v>
      </c>
      <c r="E2542" s="105">
        <v>1103120000</v>
      </c>
      <c r="F2542" s="105">
        <v>0</v>
      </c>
      <c r="G2542" s="105">
        <v>89.448923178666107</v>
      </c>
      <c r="H2542" s="105">
        <v>100</v>
      </c>
      <c r="I2542" s="105">
        <v>100</v>
      </c>
      <c r="J2542" s="105">
        <v>100</v>
      </c>
      <c r="K2542" s="105">
        <v>100</v>
      </c>
      <c r="L2542" s="105">
        <v>0.9031810106521424</v>
      </c>
      <c r="M2542" s="105">
        <v>1.3468338747291111</v>
      </c>
      <c r="N2542" s="105">
        <v>1.623943416277007</v>
      </c>
      <c r="O2542" s="105">
        <v>1.8776501511353634</v>
      </c>
      <c r="P2542" s="105">
        <v>5.4213554718716441</v>
      </c>
      <c r="Q2542" s="105">
        <v>25.213823579522369</v>
      </c>
      <c r="R2542" s="105">
        <v>53.669424480081425</v>
      </c>
      <c r="S2542" s="105">
        <v>0</v>
      </c>
      <c r="T2542" s="105">
        <v>0</v>
      </c>
      <c r="U2542" s="105">
        <v>0</v>
      </c>
    </row>
    <row r="2543" spans="1:21">
      <c r="A2543" s="54">
        <v>2541</v>
      </c>
      <c r="B2543" s="104">
        <v>6609</v>
      </c>
      <c r="C2543" s="104">
        <v>6609</v>
      </c>
      <c r="D2543" s="105">
        <v>0</v>
      </c>
      <c r="E2543" s="105">
        <v>1103120000</v>
      </c>
      <c r="F2543" s="105">
        <v>1</v>
      </c>
      <c r="G2543" s="105">
        <v>-99999</v>
      </c>
      <c r="H2543" s="105">
        <v>-99999</v>
      </c>
      <c r="I2543" s="105">
        <v>-99999</v>
      </c>
      <c r="J2543" s="105">
        <v>-99999</v>
      </c>
      <c r="K2543" s="105">
        <v>-99999</v>
      </c>
      <c r="L2543" s="105">
        <v>-99999</v>
      </c>
      <c r="M2543" s="105">
        <v>-99999</v>
      </c>
      <c r="N2543" s="105">
        <v>-99999</v>
      </c>
      <c r="O2543" s="105">
        <v>-99999</v>
      </c>
      <c r="P2543" s="105">
        <v>-99999</v>
      </c>
      <c r="Q2543" s="105">
        <v>-99999</v>
      </c>
      <c r="R2543" s="105">
        <v>-99999</v>
      </c>
      <c r="S2543" s="105">
        <v>0</v>
      </c>
      <c r="T2543" s="105">
        <v>0</v>
      </c>
      <c r="U2543" s="105">
        <v>0</v>
      </c>
    </row>
    <row r="2544" spans="1:21">
      <c r="A2544" s="54">
        <v>2542</v>
      </c>
      <c r="B2544" s="104">
        <v>6610</v>
      </c>
      <c r="C2544" s="104">
        <v>6610</v>
      </c>
      <c r="D2544" s="105">
        <v>0</v>
      </c>
      <c r="E2544" s="105">
        <v>3309370000</v>
      </c>
      <c r="F2544" s="105">
        <v>0</v>
      </c>
      <c r="G2544" s="105">
        <v>2.7461578506283257</v>
      </c>
      <c r="H2544" s="105">
        <v>3.8017678071293095</v>
      </c>
      <c r="I2544" s="105">
        <v>4.1695840174165557</v>
      </c>
      <c r="J2544" s="105">
        <v>5.1718295837771118</v>
      </c>
      <c r="K2544" s="105">
        <v>5.7235667677804054</v>
      </c>
      <c r="L2544" s="105">
        <v>0.56629762914184811</v>
      </c>
      <c r="M2544" s="105">
        <v>0.26998663628633301</v>
      </c>
      <c r="N2544" s="105">
        <v>0.47500045789589757</v>
      </c>
      <c r="O2544" s="105">
        <v>0.54562304064235267</v>
      </c>
      <c r="P2544" s="105">
        <v>1.0002469926142505</v>
      </c>
      <c r="Q2544" s="105">
        <v>1.5862282771460543</v>
      </c>
      <c r="R2544" s="105">
        <v>2.0845290655289594</v>
      </c>
      <c r="S2544" s="105">
        <v>0</v>
      </c>
      <c r="T2544" s="105">
        <v>0</v>
      </c>
      <c r="U2544" s="105">
        <v>0</v>
      </c>
    </row>
    <row r="2545" spans="1:21">
      <c r="A2545" s="54">
        <v>2543</v>
      </c>
      <c r="B2545" s="104">
        <v>6616</v>
      </c>
      <c r="C2545" s="104">
        <v>6616</v>
      </c>
      <c r="D2545" s="105">
        <v>26.000000000000004</v>
      </c>
      <c r="E2545" s="105">
        <v>4412500000</v>
      </c>
      <c r="F2545" s="105">
        <v>0</v>
      </c>
      <c r="G2545" s="105">
        <v>3.2363552403555551</v>
      </c>
      <c r="H2545" s="105">
        <v>4.3032284344124081</v>
      </c>
      <c r="I2545" s="105">
        <v>4.6224569368739497</v>
      </c>
      <c r="J2545" s="105">
        <v>5.6337008091063732</v>
      </c>
      <c r="K2545" s="105">
        <v>6.6023271578871121</v>
      </c>
      <c r="L2545" s="105">
        <v>0.63780890689612801</v>
      </c>
      <c r="M2545" s="105">
        <v>0.23450813298055609</v>
      </c>
      <c r="N2545" s="105">
        <v>0.57356743979205682</v>
      </c>
      <c r="O2545" s="105">
        <v>0.64539804047656024</v>
      </c>
      <c r="P2545" s="105">
        <v>1.2168128895836334</v>
      </c>
      <c r="Q2545" s="105">
        <v>1.9808941539629381</v>
      </c>
      <c r="R2545" s="105">
        <v>2.5569072854002677</v>
      </c>
      <c r="S2545" s="105">
        <v>0</v>
      </c>
      <c r="T2545" s="105">
        <v>2.686997118977295</v>
      </c>
      <c r="U2545" s="105">
        <v>2.6869971189772945</v>
      </c>
    </row>
    <row r="2546" spans="1:21">
      <c r="A2546" s="54">
        <v>2544</v>
      </c>
      <c r="B2546" s="104">
        <v>6617</v>
      </c>
      <c r="C2546" s="104">
        <v>6617</v>
      </c>
      <c r="D2546" s="105">
        <v>4539</v>
      </c>
      <c r="E2546" s="105">
        <v>1103120000</v>
      </c>
      <c r="F2546" s="105">
        <v>0</v>
      </c>
      <c r="G2546" s="105">
        <v>6.6847866783504584</v>
      </c>
      <c r="H2546" s="105">
        <v>9.2533254020516171</v>
      </c>
      <c r="I2546" s="105">
        <v>10.0719973110876</v>
      </c>
      <c r="J2546" s="105">
        <v>12.502059015173739</v>
      </c>
      <c r="K2546" s="105">
        <v>14.284732026663264</v>
      </c>
      <c r="L2546" s="105">
        <v>0.80344964549232467</v>
      </c>
      <c r="M2546" s="105">
        <v>0.26768743097282871</v>
      </c>
      <c r="N2546" s="105">
        <v>0.80557343201433507</v>
      </c>
      <c r="O2546" s="105">
        <v>0.86253772029288822</v>
      </c>
      <c r="P2546" s="105">
        <v>1.7031502189254666</v>
      </c>
      <c r="Q2546" s="105">
        <v>3.7587341313252618</v>
      </c>
      <c r="R2546" s="105">
        <v>5.0495497158577933</v>
      </c>
      <c r="S2546" s="105">
        <v>0</v>
      </c>
      <c r="T2546" s="105">
        <v>5.5039652273506308</v>
      </c>
      <c r="U2546" s="105">
        <v>5.5039652273506317</v>
      </c>
    </row>
    <row r="2547" spans="1:21">
      <c r="A2547" s="54">
        <v>2545</v>
      </c>
      <c r="B2547" s="104">
        <v>6618</v>
      </c>
      <c r="C2547" s="104">
        <v>6618</v>
      </c>
      <c r="D2547" s="105">
        <v>0</v>
      </c>
      <c r="E2547" s="105">
        <v>1103120000</v>
      </c>
      <c r="F2547" s="105">
        <v>0</v>
      </c>
      <c r="G2547" s="105">
        <v>100</v>
      </c>
      <c r="H2547" s="105">
        <v>100</v>
      </c>
      <c r="I2547" s="105">
        <v>100</v>
      </c>
      <c r="J2547" s="105">
        <v>100</v>
      </c>
      <c r="K2547" s="105">
        <v>100</v>
      </c>
      <c r="L2547" s="105">
        <v>13.12031286157422</v>
      </c>
      <c r="M2547" s="105">
        <v>13.587678457710146</v>
      </c>
      <c r="N2547" s="105">
        <v>16.264039366046994</v>
      </c>
      <c r="O2547" s="105">
        <v>20.942006631247278</v>
      </c>
      <c r="P2547" s="105">
        <v>48.887397014013594</v>
      </c>
      <c r="Q2547" s="105">
        <v>100</v>
      </c>
      <c r="R2547" s="105">
        <v>100</v>
      </c>
      <c r="S2547" s="105">
        <v>0</v>
      </c>
      <c r="T2547" s="105">
        <v>0</v>
      </c>
      <c r="U2547" s="105">
        <v>0</v>
      </c>
    </row>
    <row r="2548" spans="1:21">
      <c r="A2548" s="54">
        <v>2546</v>
      </c>
      <c r="B2548" s="104">
        <v>6619</v>
      </c>
      <c r="C2548" s="104">
        <v>6619</v>
      </c>
      <c r="D2548" s="105">
        <v>1134</v>
      </c>
      <c r="E2548" s="105">
        <v>1103120000</v>
      </c>
      <c r="F2548" s="105">
        <v>0</v>
      </c>
      <c r="G2548" s="105">
        <v>44.19647149687615</v>
      </c>
      <c r="H2548" s="105">
        <v>52.911268693443283</v>
      </c>
      <c r="I2548" s="105">
        <v>51.461644893622918</v>
      </c>
      <c r="J2548" s="105">
        <v>56.919698139916271</v>
      </c>
      <c r="K2548" s="105">
        <v>60.591936729588284</v>
      </c>
      <c r="L2548" s="105">
        <v>35.193556838125559</v>
      </c>
      <c r="M2548" s="105">
        <v>27.174751319663407</v>
      </c>
      <c r="N2548" s="105">
        <v>24.395515389243286</v>
      </c>
      <c r="O2548" s="105">
        <v>22.223633986506648</v>
      </c>
      <c r="P2548" s="105">
        <v>24.082475328411995</v>
      </c>
      <c r="Q2548" s="105">
        <v>29.792691243563869</v>
      </c>
      <c r="R2548" s="105">
        <v>40.394624486392196</v>
      </c>
      <c r="S2548" s="105">
        <v>0</v>
      </c>
      <c r="T2548" s="105">
        <v>39.11152237877949</v>
      </c>
      <c r="U2548" s="105">
        <v>39.11152237877949</v>
      </c>
    </row>
    <row r="2549" spans="1:21">
      <c r="A2549" s="54">
        <v>2547</v>
      </c>
      <c r="B2549" s="104">
        <v>6620</v>
      </c>
      <c r="C2549" s="104">
        <v>6620</v>
      </c>
      <c r="D2549" s="105">
        <v>2242</v>
      </c>
      <c r="E2549" s="105">
        <v>1103120000</v>
      </c>
      <c r="F2549" s="105">
        <v>0</v>
      </c>
      <c r="G2549" s="105">
        <v>8.9452216513258431</v>
      </c>
      <c r="H2549" s="105">
        <v>11.704028328837556</v>
      </c>
      <c r="I2549" s="105">
        <v>12.198029524535244</v>
      </c>
      <c r="J2549" s="105">
        <v>14.449973436757137</v>
      </c>
      <c r="K2549" s="105">
        <v>15.987204653433428</v>
      </c>
      <c r="L2549" s="105">
        <v>6.2227581986115785</v>
      </c>
      <c r="M2549" s="105">
        <v>1.8998700852373478</v>
      </c>
      <c r="N2549" s="105">
        <v>2.0387969575671443</v>
      </c>
      <c r="O2549" s="105">
        <v>2.3084477463838384</v>
      </c>
      <c r="P2549" s="105">
        <v>3.3502609845153195</v>
      </c>
      <c r="Q2549" s="105">
        <v>6.069361049633228</v>
      </c>
      <c r="R2549" s="105">
        <v>7.323573281787243</v>
      </c>
      <c r="S2549" s="105">
        <v>0</v>
      </c>
      <c r="T2549" s="105">
        <v>7.7081271582187432</v>
      </c>
      <c r="U2549" s="105">
        <v>7.7081271582187423</v>
      </c>
    </row>
    <row r="2550" spans="1:21">
      <c r="A2550" s="54">
        <v>2548</v>
      </c>
      <c r="B2550" s="104">
        <v>6621</v>
      </c>
      <c r="C2550" s="104">
        <v>6621</v>
      </c>
      <c r="D2550" s="105">
        <v>0</v>
      </c>
      <c r="E2550" s="105">
        <v>1103120000</v>
      </c>
      <c r="F2550" s="105">
        <v>0</v>
      </c>
      <c r="G2550" s="105">
        <v>18.888609729262154</v>
      </c>
      <c r="H2550" s="105">
        <v>22.904900853133661</v>
      </c>
      <c r="I2550" s="105">
        <v>20.985495753709053</v>
      </c>
      <c r="J2550" s="105">
        <v>21.044540656904395</v>
      </c>
      <c r="K2550" s="105">
        <v>22.096492587728942</v>
      </c>
      <c r="L2550" s="105">
        <v>13.871749479468026</v>
      </c>
      <c r="M2550" s="105">
        <v>13.673611239061216</v>
      </c>
      <c r="N2550" s="105">
        <v>13.761262593157758</v>
      </c>
      <c r="O2550" s="105">
        <v>13.170288125966936</v>
      </c>
      <c r="P2550" s="105">
        <v>14.313997161051464</v>
      </c>
      <c r="Q2550" s="105">
        <v>17.948073791407758</v>
      </c>
      <c r="R2550" s="105">
        <v>18.928951913617713</v>
      </c>
      <c r="S2550" s="105">
        <v>0</v>
      </c>
      <c r="T2550" s="105">
        <v>0</v>
      </c>
      <c r="U2550" s="105">
        <v>0</v>
      </c>
    </row>
    <row r="2551" spans="1:21">
      <c r="A2551" s="54">
        <v>2549</v>
      </c>
      <c r="B2551" s="104">
        <v>6622</v>
      </c>
      <c r="C2551" s="104">
        <v>6622</v>
      </c>
      <c r="D2551" s="105">
        <v>387</v>
      </c>
      <c r="E2551" s="105">
        <v>1103120000</v>
      </c>
      <c r="F2551" s="105">
        <v>0</v>
      </c>
      <c r="G2551" s="105">
        <v>11.559933619996759</v>
      </c>
      <c r="H2551" s="105">
        <v>14.7913113312727</v>
      </c>
      <c r="I2551" s="105">
        <v>15.149165637674461</v>
      </c>
      <c r="J2551" s="105">
        <v>17.721619388526769</v>
      </c>
      <c r="K2551" s="105">
        <v>19.466285378980647</v>
      </c>
      <c r="L2551" s="105">
        <v>8.9081111557921044</v>
      </c>
      <c r="M2551" s="105">
        <v>4.9695675782446731</v>
      </c>
      <c r="N2551" s="105">
        <v>4.3724097633435814</v>
      </c>
      <c r="O2551" s="105">
        <v>3.9671560784332605</v>
      </c>
      <c r="P2551" s="105">
        <v>5.03480094601671</v>
      </c>
      <c r="Q2551" s="105">
        <v>8.4998174581301509</v>
      </c>
      <c r="R2551" s="105">
        <v>9.7838107040824873</v>
      </c>
      <c r="S2551" s="105">
        <v>0</v>
      </c>
      <c r="T2551" s="105">
        <v>10.35199908670786</v>
      </c>
      <c r="U2551" s="105">
        <v>10.35199908670786</v>
      </c>
    </row>
    <row r="2552" spans="1:21">
      <c r="A2552" s="54">
        <v>2550</v>
      </c>
      <c r="B2552" s="104">
        <v>6623</v>
      </c>
      <c r="C2552" s="104">
        <v>6623</v>
      </c>
      <c r="D2552" s="105">
        <v>0</v>
      </c>
      <c r="E2552" s="105">
        <v>1103120000</v>
      </c>
      <c r="F2552" s="105">
        <v>0</v>
      </c>
      <c r="G2552" s="105">
        <v>73.666240662344478</v>
      </c>
      <c r="H2552" s="105">
        <v>100</v>
      </c>
      <c r="I2552" s="105">
        <v>100</v>
      </c>
      <c r="J2552" s="105">
        <v>100</v>
      </c>
      <c r="K2552" s="105">
        <v>100</v>
      </c>
      <c r="L2552" s="105">
        <v>3.2577462964533557</v>
      </c>
      <c r="M2552" s="105">
        <v>4.0128097127443043</v>
      </c>
      <c r="N2552" s="105">
        <v>5.1115552293290545</v>
      </c>
      <c r="O2552" s="105">
        <v>4.7762398043739109</v>
      </c>
      <c r="P2552" s="105">
        <v>9.2457759894866047</v>
      </c>
      <c r="Q2552" s="105">
        <v>30.794863373506754</v>
      </c>
      <c r="R2552" s="105">
        <v>50.770043428274882</v>
      </c>
      <c r="S2552" s="105">
        <v>0</v>
      </c>
      <c r="T2552" s="105">
        <v>0</v>
      </c>
      <c r="U2552" s="105">
        <v>0</v>
      </c>
    </row>
    <row r="2553" spans="1:21">
      <c r="A2553" s="54">
        <v>2551</v>
      </c>
      <c r="B2553" s="104">
        <v>6624</v>
      </c>
      <c r="C2553" s="104">
        <v>6624</v>
      </c>
      <c r="D2553" s="105">
        <v>411.99999999999994</v>
      </c>
      <c r="E2553" s="105">
        <v>6517270000</v>
      </c>
      <c r="F2553" s="105">
        <v>0</v>
      </c>
      <c r="G2553" s="105">
        <v>1.4448367259624117</v>
      </c>
      <c r="H2553" s="105">
        <v>1.8945171123012434</v>
      </c>
      <c r="I2553" s="105">
        <v>2.0071179720681673</v>
      </c>
      <c r="J2553" s="105">
        <v>2.4812777068019836</v>
      </c>
      <c r="K2553" s="105">
        <v>2.8868435100111762</v>
      </c>
      <c r="L2553" s="105">
        <v>2.3442965821629849</v>
      </c>
      <c r="M2553" s="105">
        <v>0.75038045138662823</v>
      </c>
      <c r="N2553" s="105">
        <v>0.71898876309665993</v>
      </c>
      <c r="O2553" s="105">
        <v>0.71862189278706701</v>
      </c>
      <c r="P2553" s="105">
        <v>0.94000925556505988</v>
      </c>
      <c r="Q2553" s="105">
        <v>1.0983788631114899</v>
      </c>
      <c r="R2553" s="105">
        <v>1.2304732570458379</v>
      </c>
      <c r="S2553" s="105">
        <v>0</v>
      </c>
      <c r="T2553" s="105">
        <v>1.5429785076917255</v>
      </c>
      <c r="U2553" s="105">
        <v>1.5429785076917262</v>
      </c>
    </row>
    <row r="2554" spans="1:21">
      <c r="A2554" s="54">
        <v>2552</v>
      </c>
      <c r="B2554" s="104">
        <v>6637</v>
      </c>
      <c r="C2554" s="104">
        <v>6637</v>
      </c>
      <c r="D2554" s="105">
        <v>77</v>
      </c>
      <c r="E2554" s="105">
        <v>3309370000</v>
      </c>
      <c r="F2554" s="105">
        <v>0</v>
      </c>
      <c r="G2554" s="105">
        <v>8.2124365903153258</v>
      </c>
      <c r="H2554" s="105">
        <v>11.775974064334926</v>
      </c>
      <c r="I2554" s="105">
        <v>13.815067590796129</v>
      </c>
      <c r="J2554" s="105">
        <v>16.725980194728315</v>
      </c>
      <c r="K2554" s="105">
        <v>19.094935489722712</v>
      </c>
      <c r="L2554" s="105">
        <v>1.0032948879016215</v>
      </c>
      <c r="M2554" s="105">
        <v>0.11245797460725009</v>
      </c>
      <c r="N2554" s="105">
        <v>0.30314313520669967</v>
      </c>
      <c r="O2554" s="105">
        <v>0.8918208913422544</v>
      </c>
      <c r="P2554" s="105">
        <v>2.59118662337647</v>
      </c>
      <c r="Q2554" s="105">
        <v>4.3421322107837605</v>
      </c>
      <c r="R2554" s="105">
        <v>6.1620669878055345</v>
      </c>
      <c r="S2554" s="105">
        <v>0</v>
      </c>
      <c r="T2554" s="105">
        <v>7.0858747200767489</v>
      </c>
      <c r="U2554" s="105">
        <v>7.0858747200767507</v>
      </c>
    </row>
    <row r="2555" spans="1:21">
      <c r="A2555" s="54">
        <v>2553</v>
      </c>
      <c r="B2555" s="104">
        <v>6638</v>
      </c>
      <c r="C2555" s="104">
        <v>6638</v>
      </c>
      <c r="D2555" s="105">
        <v>0</v>
      </c>
      <c r="E2555" s="105">
        <v>1103120000</v>
      </c>
      <c r="F2555" s="105">
        <v>0</v>
      </c>
      <c r="G2555" s="105">
        <v>8.8583788797830341</v>
      </c>
      <c r="H2555" s="105">
        <v>12.565458077276848</v>
      </c>
      <c r="I2555" s="105">
        <v>14.370180534688945</v>
      </c>
      <c r="J2555" s="105">
        <v>16.86494089073706</v>
      </c>
      <c r="K2555" s="105">
        <v>19.052232862202718</v>
      </c>
      <c r="L2555" s="105">
        <v>1.372701932610692</v>
      </c>
      <c r="M2555" s="105">
        <v>0.10638519307820629</v>
      </c>
      <c r="N2555" s="105">
        <v>0.25835868436976334</v>
      </c>
      <c r="O2555" s="105">
        <v>0.98272992838406126</v>
      </c>
      <c r="P2555" s="105">
        <v>2.4254119076755196</v>
      </c>
      <c r="Q2555" s="105">
        <v>4.5815250480966245</v>
      </c>
      <c r="R2555" s="105">
        <v>7.1358893666448164</v>
      </c>
      <c r="S2555" s="105">
        <v>0</v>
      </c>
      <c r="T2555" s="105">
        <v>0</v>
      </c>
      <c r="U2555" s="105">
        <v>0</v>
      </c>
    </row>
    <row r="2556" spans="1:21">
      <c r="A2556" s="54">
        <v>2554</v>
      </c>
      <c r="B2556" s="104">
        <v>6639</v>
      </c>
      <c r="C2556" s="104">
        <v>6639</v>
      </c>
      <c r="D2556" s="105">
        <v>0</v>
      </c>
      <c r="E2556" s="105">
        <v>1103120000</v>
      </c>
      <c r="F2556" s="105">
        <v>0</v>
      </c>
      <c r="G2556" s="105">
        <v>32.563636635549869</v>
      </c>
      <c r="H2556" s="105">
        <v>47.437348134699029</v>
      </c>
      <c r="I2556" s="105">
        <v>53.768168705568513</v>
      </c>
      <c r="J2556" s="105">
        <v>65.971011997774823</v>
      </c>
      <c r="K2556" s="105">
        <v>57.315882056683712</v>
      </c>
      <c r="L2556" s="105">
        <v>1.5289637051280991</v>
      </c>
      <c r="M2556" s="105">
        <v>0.16252247662391653</v>
      </c>
      <c r="N2556" s="105">
        <v>0.40755339643251692</v>
      </c>
      <c r="O2556" s="105">
        <v>1.5664503996578232</v>
      </c>
      <c r="P2556" s="105">
        <v>4.4448773552827001</v>
      </c>
      <c r="Q2556" s="105">
        <v>11.93087139945162</v>
      </c>
      <c r="R2556" s="105">
        <v>21.481096570884986</v>
      </c>
      <c r="S2556" s="105">
        <v>0</v>
      </c>
      <c r="T2556" s="105">
        <v>0</v>
      </c>
      <c r="U2556" s="105">
        <v>0</v>
      </c>
    </row>
    <row r="2557" spans="1:21">
      <c r="A2557" s="54">
        <v>2555</v>
      </c>
      <c r="B2557" s="104">
        <v>6640</v>
      </c>
      <c r="C2557" s="104">
        <v>6640</v>
      </c>
      <c r="D2557" s="105">
        <v>0</v>
      </c>
      <c r="E2557" s="105">
        <v>1103120000</v>
      </c>
      <c r="F2557" s="105">
        <v>0</v>
      </c>
      <c r="G2557" s="105">
        <v>13.180963654413791</v>
      </c>
      <c r="H2557" s="105">
        <v>18.972574540140226</v>
      </c>
      <c r="I2557" s="105">
        <v>21.344174106773391</v>
      </c>
      <c r="J2557" s="105">
        <v>27.025646598351091</v>
      </c>
      <c r="K2557" s="105">
        <v>23.62613277736013</v>
      </c>
      <c r="L2557" s="105">
        <v>0.72050482055108933</v>
      </c>
      <c r="M2557" s="105">
        <v>0.25161819041835293</v>
      </c>
      <c r="N2557" s="105">
        <v>0.82856287172882537</v>
      </c>
      <c r="O2557" s="105">
        <v>1.1541726305468121</v>
      </c>
      <c r="P2557" s="105">
        <v>2.2213708667843104</v>
      </c>
      <c r="Q2557" s="105">
        <v>6.2924034763365997</v>
      </c>
      <c r="R2557" s="105">
        <v>9.5344410106021726</v>
      </c>
      <c r="S2557" s="105">
        <v>0</v>
      </c>
      <c r="T2557" s="105">
        <v>0</v>
      </c>
      <c r="U2557" s="105">
        <v>0</v>
      </c>
    </row>
    <row r="2558" spans="1:21">
      <c r="A2558" s="54">
        <v>2556</v>
      </c>
      <c r="B2558" s="104">
        <v>6641</v>
      </c>
      <c r="C2558" s="104">
        <v>6641</v>
      </c>
      <c r="D2558" s="105">
        <v>0</v>
      </c>
      <c r="E2558" s="105">
        <v>1103120000</v>
      </c>
      <c r="F2558" s="105">
        <v>0</v>
      </c>
      <c r="G2558" s="105">
        <v>43.180421894125949</v>
      </c>
      <c r="H2558" s="105">
        <v>65.906959733139601</v>
      </c>
      <c r="I2558" s="105">
        <v>76.667279689570563</v>
      </c>
      <c r="J2558" s="105">
        <v>98.860439599709409</v>
      </c>
      <c r="K2558" s="105">
        <v>34.465107383384932</v>
      </c>
      <c r="L2558" s="105">
        <v>0.55313428246703511</v>
      </c>
      <c r="M2558" s="105">
        <v>0.296479050350553</v>
      </c>
      <c r="N2558" s="105">
        <v>0.94075582979331918</v>
      </c>
      <c r="O2558" s="105">
        <v>1.4105670628533011</v>
      </c>
      <c r="P2558" s="105">
        <v>4.2688570009173494</v>
      </c>
      <c r="Q2558" s="105">
        <v>11.703104999342546</v>
      </c>
      <c r="R2558" s="105">
        <v>25.908253136475565</v>
      </c>
      <c r="S2558" s="105">
        <v>0</v>
      </c>
      <c r="T2558" s="105">
        <v>0</v>
      </c>
      <c r="U2558" s="105">
        <v>0</v>
      </c>
    </row>
    <row r="2559" spans="1:21">
      <c r="A2559" s="54">
        <v>2557</v>
      </c>
      <c r="B2559" s="104">
        <v>6642</v>
      </c>
      <c r="C2559" s="104">
        <v>6642</v>
      </c>
      <c r="D2559" s="105">
        <v>155</v>
      </c>
      <c r="E2559" s="105">
        <v>1103120000</v>
      </c>
      <c r="F2559" s="105">
        <v>0</v>
      </c>
      <c r="G2559" s="105">
        <v>46.378971664061204</v>
      </c>
      <c r="H2559" s="105">
        <v>68.303576450708334</v>
      </c>
      <c r="I2559" s="105">
        <v>78.2645146831033</v>
      </c>
      <c r="J2559" s="105">
        <v>98.860439599709409</v>
      </c>
      <c r="K2559" s="105">
        <v>64.770632841188942</v>
      </c>
      <c r="L2559" s="105">
        <v>1.553440621308916</v>
      </c>
      <c r="M2559" s="105">
        <v>1.2006738275102653</v>
      </c>
      <c r="N2559" s="105">
        <v>3.1804515608716364</v>
      </c>
      <c r="O2559" s="105">
        <v>4.168995100947491</v>
      </c>
      <c r="P2559" s="105">
        <v>7.3146643023641884</v>
      </c>
      <c r="Q2559" s="105">
        <v>18.505895097482547</v>
      </c>
      <c r="R2559" s="105">
        <v>31.568879872176112</v>
      </c>
      <c r="S2559" s="105">
        <v>0</v>
      </c>
      <c r="T2559" s="105">
        <v>35.339261301786031</v>
      </c>
      <c r="U2559" s="105">
        <v>35.339261301786031</v>
      </c>
    </row>
    <row r="2560" spans="1:21">
      <c r="A2560" s="54">
        <v>2558</v>
      </c>
      <c r="B2560" s="104">
        <v>6643</v>
      </c>
      <c r="C2560" s="104">
        <v>6643</v>
      </c>
      <c r="D2560" s="105">
        <v>8916</v>
      </c>
      <c r="E2560" s="105">
        <v>1103120000</v>
      </c>
      <c r="F2560" s="105">
        <v>1</v>
      </c>
      <c r="G2560" s="105">
        <v>3.5914882454961354</v>
      </c>
      <c r="H2560" s="105">
        <v>4.7254046601118951</v>
      </c>
      <c r="I2560" s="105">
        <v>4.9495345254136467</v>
      </c>
      <c r="J2560" s="105">
        <v>4.7613392963104681</v>
      </c>
      <c r="K2560" s="105">
        <v>0.66415682199248038</v>
      </c>
      <c r="L2560" s="105">
        <v>0.28103217745625797</v>
      </c>
      <c r="M2560" s="105">
        <v>0.47079052710270936</v>
      </c>
      <c r="N2560" s="105">
        <v>0.97096553757953619</v>
      </c>
      <c r="O2560" s="105">
        <v>0.61319760171046978</v>
      </c>
      <c r="P2560" s="105">
        <v>0.73080595528742343</v>
      </c>
      <c r="Q2560" s="105">
        <v>1.0011511479789681</v>
      </c>
      <c r="R2560" s="105">
        <v>1.9855690828694281</v>
      </c>
      <c r="S2560" s="105">
        <v>0</v>
      </c>
      <c r="T2560" s="105">
        <v>0</v>
      </c>
      <c r="U2560" s="105">
        <v>0</v>
      </c>
    </row>
    <row r="2561" spans="1:21">
      <c r="A2561" s="54">
        <v>2559</v>
      </c>
      <c r="B2561" s="104">
        <v>6644</v>
      </c>
      <c r="C2561" s="104">
        <v>6644</v>
      </c>
      <c r="D2561" s="105">
        <v>0</v>
      </c>
      <c r="E2561" s="105">
        <v>1103120000</v>
      </c>
      <c r="F2561" s="105">
        <v>1</v>
      </c>
      <c r="G2561" s="105">
        <v>2.6235985182564705</v>
      </c>
      <c r="H2561" s="105">
        <v>3.2840848585168407</v>
      </c>
      <c r="I2561" s="105">
        <v>3.7124437531059944</v>
      </c>
      <c r="J2561" s="105">
        <v>2.1906665178677929</v>
      </c>
      <c r="K2561" s="105">
        <v>0.63224624257022699</v>
      </c>
      <c r="L2561" s="105">
        <v>0.4815731704355537</v>
      </c>
      <c r="M2561" s="105">
        <v>0.87483961690840129</v>
      </c>
      <c r="N2561" s="105">
        <v>0.98751445257277692</v>
      </c>
      <c r="O2561" s="105">
        <v>0.5697606244539849</v>
      </c>
      <c r="P2561" s="105">
        <v>0.76664431965687407</v>
      </c>
      <c r="Q2561" s="105">
        <v>1.0915060357260165</v>
      </c>
      <c r="R2561" s="105">
        <v>1.6110604966309032</v>
      </c>
      <c r="S2561" s="105">
        <v>0</v>
      </c>
      <c r="T2561" s="105">
        <v>0</v>
      </c>
      <c r="U2561" s="105">
        <v>0</v>
      </c>
    </row>
    <row r="2562" spans="1:21">
      <c r="A2562" s="54">
        <v>2560</v>
      </c>
      <c r="B2562" s="104">
        <v>6645</v>
      </c>
      <c r="C2562" s="104">
        <v>6645</v>
      </c>
      <c r="D2562" s="105">
        <v>0</v>
      </c>
      <c r="E2562" s="105">
        <v>1103120000</v>
      </c>
      <c r="F2562" s="105">
        <v>1</v>
      </c>
      <c r="G2562" s="105">
        <v>4.3992893367176293</v>
      </c>
      <c r="H2562" s="105">
        <v>4.8855566886305013</v>
      </c>
      <c r="I2562" s="105">
        <v>4.6962413669460696</v>
      </c>
      <c r="J2562" s="105">
        <v>3.0495073811338109</v>
      </c>
      <c r="K2562" s="105">
        <v>0.18503611209698492</v>
      </c>
      <c r="L2562" s="105">
        <v>0.20194273316886494</v>
      </c>
      <c r="M2562" s="105">
        <v>0.83308547215094075</v>
      </c>
      <c r="N2562" s="105">
        <v>0.99070588310047247</v>
      </c>
      <c r="O2562" s="105">
        <v>0.5072124709156911</v>
      </c>
      <c r="P2562" s="105">
        <v>0.9040215866525334</v>
      </c>
      <c r="Q2562" s="105">
        <v>1.7218116835732611</v>
      </c>
      <c r="R2562" s="105">
        <v>2.4207429726526128</v>
      </c>
      <c r="S2562" s="105">
        <v>0</v>
      </c>
      <c r="T2562" s="105">
        <v>0</v>
      </c>
      <c r="U2562" s="105">
        <v>0</v>
      </c>
    </row>
    <row r="2563" spans="1:21">
      <c r="A2563" s="54">
        <v>2561</v>
      </c>
      <c r="B2563" s="104">
        <v>6646</v>
      </c>
      <c r="C2563" s="104">
        <v>6646</v>
      </c>
      <c r="D2563" s="105">
        <v>0</v>
      </c>
      <c r="E2563" s="105">
        <v>1103120000</v>
      </c>
      <c r="F2563" s="105">
        <v>1</v>
      </c>
      <c r="G2563" s="105">
        <v>3.9588968319882567</v>
      </c>
      <c r="H2563" s="105">
        <v>4.3941439690723456</v>
      </c>
      <c r="I2563" s="105">
        <v>4.0267878816257827</v>
      </c>
      <c r="J2563" s="105">
        <v>2.3263115130382999</v>
      </c>
      <c r="K2563" s="105">
        <v>0.17510586845205947</v>
      </c>
      <c r="L2563" s="105">
        <v>0.38598583177242057</v>
      </c>
      <c r="M2563" s="105">
        <v>1.6375666990360027</v>
      </c>
      <c r="N2563" s="105">
        <v>1.5051592050954012</v>
      </c>
      <c r="O2563" s="105">
        <v>0.74025600968828864</v>
      </c>
      <c r="P2563" s="105">
        <v>1.1217900304303412</v>
      </c>
      <c r="Q2563" s="105">
        <v>1.6041815087774787</v>
      </c>
      <c r="R2563" s="105">
        <v>2.2349750705275762</v>
      </c>
      <c r="S2563" s="105">
        <v>0</v>
      </c>
      <c r="T2563" s="105">
        <v>0</v>
      </c>
      <c r="U2563" s="105">
        <v>0</v>
      </c>
    </row>
    <row r="2564" spans="1:21">
      <c r="A2564" s="54">
        <v>2562</v>
      </c>
      <c r="B2564" s="104">
        <v>6647</v>
      </c>
      <c r="C2564" s="104">
        <v>6647</v>
      </c>
      <c r="D2564" s="105">
        <v>28223.000000000004</v>
      </c>
      <c r="E2564" s="105">
        <v>1103120000</v>
      </c>
      <c r="F2564" s="105">
        <v>1</v>
      </c>
      <c r="G2564" s="105">
        <v>6.7753446092684113</v>
      </c>
      <c r="H2564" s="105">
        <v>7.8351270848875734</v>
      </c>
      <c r="I2564" s="105">
        <v>5.2252277537483414</v>
      </c>
      <c r="J2564" s="105">
        <v>8.4805963355459202</v>
      </c>
      <c r="K2564" s="105">
        <v>0.45590326911709783</v>
      </c>
      <c r="L2564" s="105">
        <v>0.31240587839321932</v>
      </c>
      <c r="M2564" s="105">
        <v>1.2781621651726573</v>
      </c>
      <c r="N2564" s="105">
        <v>2.6431698011044453</v>
      </c>
      <c r="O2564" s="105">
        <v>3.9213107258668494</v>
      </c>
      <c r="P2564" s="105">
        <v>6.2510802547237247</v>
      </c>
      <c r="Q2564" s="105">
        <v>6.1995362967649594</v>
      </c>
      <c r="R2564" s="105">
        <v>5.9257475324865201</v>
      </c>
      <c r="S2564" s="105">
        <v>0</v>
      </c>
      <c r="T2564" s="105">
        <v>0</v>
      </c>
      <c r="U2564" s="105">
        <v>0</v>
      </c>
    </row>
    <row r="2565" spans="1:21">
      <c r="A2565" s="54">
        <v>2563</v>
      </c>
      <c r="B2565" s="104">
        <v>6648</v>
      </c>
      <c r="C2565" s="104">
        <v>6648</v>
      </c>
      <c r="D2565" s="105">
        <v>0</v>
      </c>
      <c r="E2565" s="105">
        <v>194600000000</v>
      </c>
      <c r="F2565" s="105">
        <v>1</v>
      </c>
      <c r="G2565" s="105">
        <v>100</v>
      </c>
      <c r="H2565" s="105">
        <v>100</v>
      </c>
      <c r="I2565" s="105">
        <v>100</v>
      </c>
      <c r="J2565" s="105">
        <v>100</v>
      </c>
      <c r="K2565" s="105">
        <v>18.998337020320488</v>
      </c>
      <c r="L2565" s="105">
        <v>2.5371376647728909</v>
      </c>
      <c r="M2565" s="105">
        <v>0.63048507481100968</v>
      </c>
      <c r="N2565" s="105">
        <v>1.4143434866433942</v>
      </c>
      <c r="O2565" s="105">
        <v>14.931876261617525</v>
      </c>
      <c r="P2565" s="105">
        <v>35.418486876326511</v>
      </c>
      <c r="Q2565" s="105">
        <v>83.069742020312844</v>
      </c>
      <c r="R2565" s="105">
        <v>100</v>
      </c>
      <c r="S2565" s="105">
        <v>0</v>
      </c>
      <c r="T2565" s="105">
        <v>0</v>
      </c>
      <c r="U2565" s="105">
        <v>0</v>
      </c>
    </row>
    <row r="2566" spans="1:21">
      <c r="A2566" s="54">
        <v>2564</v>
      </c>
      <c r="B2566" s="104">
        <v>6693</v>
      </c>
      <c r="C2566" s="104">
        <v>6693</v>
      </c>
      <c r="D2566" s="105">
        <v>0</v>
      </c>
      <c r="E2566" s="105">
        <v>1103120000</v>
      </c>
      <c r="F2566" s="105">
        <v>1</v>
      </c>
      <c r="G2566" s="105">
        <v>2.9380223559111482</v>
      </c>
      <c r="H2566" s="105">
        <v>3.3871959731844439</v>
      </c>
      <c r="I2566" s="105">
        <v>7.4307434059047184</v>
      </c>
      <c r="J2566" s="105">
        <v>27.624903813495909</v>
      </c>
      <c r="K2566" s="105">
        <v>12.256705374057161</v>
      </c>
      <c r="L2566" s="105">
        <v>1.6382437573889752</v>
      </c>
      <c r="M2566" s="105">
        <v>0.15338761888491328</v>
      </c>
      <c r="N2566" s="105">
        <v>0.19384693538264214</v>
      </c>
      <c r="O2566" s="105">
        <v>0.92797772016919688</v>
      </c>
      <c r="P2566" s="105">
        <v>1.8697089148784989</v>
      </c>
      <c r="Q2566" s="105">
        <v>6.0078102592898768</v>
      </c>
      <c r="R2566" s="105">
        <v>4.9613762685095901</v>
      </c>
      <c r="S2566" s="105">
        <v>0</v>
      </c>
      <c r="T2566" s="105">
        <v>0</v>
      </c>
      <c r="U2566" s="105">
        <v>0</v>
      </c>
    </row>
    <row r="2567" spans="1:21">
      <c r="A2567" s="54">
        <v>2565</v>
      </c>
      <c r="B2567" s="104">
        <v>6694</v>
      </c>
      <c r="C2567" s="104">
        <v>6694</v>
      </c>
      <c r="D2567" s="105">
        <v>0</v>
      </c>
      <c r="E2567" s="105">
        <v>1103120000</v>
      </c>
      <c r="F2567" s="105">
        <v>1</v>
      </c>
      <c r="G2567" s="105">
        <v>3.1063624786545381</v>
      </c>
      <c r="H2567" s="105">
        <v>3.435279196778545</v>
      </c>
      <c r="I2567" s="105">
        <v>7.6210303693068182</v>
      </c>
      <c r="J2567" s="105">
        <v>23.481129646332814</v>
      </c>
      <c r="K2567" s="105">
        <v>7.442887178089312</v>
      </c>
      <c r="L2567" s="105">
        <v>0.96265051025328474</v>
      </c>
      <c r="M2567" s="105">
        <v>0.10645422217958697</v>
      </c>
      <c r="N2567" s="105">
        <v>0.15487326478156732</v>
      </c>
      <c r="O2567" s="105">
        <v>0.86222497697880041</v>
      </c>
      <c r="P2567" s="105">
        <v>2.041207733971623</v>
      </c>
      <c r="Q2567" s="105">
        <v>6.5242460804760283</v>
      </c>
      <c r="R2567" s="105">
        <v>5.1631952833012065</v>
      </c>
      <c r="S2567" s="105">
        <v>0</v>
      </c>
      <c r="T2567" s="105">
        <v>0</v>
      </c>
      <c r="U2567" s="105">
        <v>0</v>
      </c>
    </row>
    <row r="2568" spans="1:21">
      <c r="A2568" s="54">
        <v>2566</v>
      </c>
      <c r="B2568" s="104">
        <v>6695</v>
      </c>
      <c r="C2568" s="104">
        <v>6695</v>
      </c>
      <c r="D2568" s="105">
        <v>0</v>
      </c>
      <c r="E2568" s="105">
        <v>1103120000</v>
      </c>
      <c r="F2568" s="105">
        <v>1</v>
      </c>
      <c r="G2568" s="105">
        <v>4.8514771445432068</v>
      </c>
      <c r="H2568" s="105">
        <v>4.8358661459906518</v>
      </c>
      <c r="I2568" s="105">
        <v>9.3550470196863795</v>
      </c>
      <c r="J2568" s="105">
        <v>26.574663544414779</v>
      </c>
      <c r="K2568" s="105">
        <v>13.612246221227862</v>
      </c>
      <c r="L2568" s="105">
        <v>1.2529910946532665</v>
      </c>
      <c r="M2568" s="105">
        <v>0.1</v>
      </c>
      <c r="N2568" s="105">
        <v>0.14627022896152483</v>
      </c>
      <c r="O2568" s="105">
        <v>0.95567439788678898</v>
      </c>
      <c r="P2568" s="105">
        <v>2.5683612394300921</v>
      </c>
      <c r="Q2568" s="105">
        <v>8.499970696003869</v>
      </c>
      <c r="R2568" s="105">
        <v>7.8425968262756651</v>
      </c>
      <c r="S2568" s="105">
        <v>0</v>
      </c>
      <c r="T2568" s="105">
        <v>0</v>
      </c>
      <c r="U2568" s="105">
        <v>0</v>
      </c>
    </row>
    <row r="2569" spans="1:21">
      <c r="A2569" s="54">
        <v>2567</v>
      </c>
      <c r="B2569" s="104">
        <v>6696</v>
      </c>
      <c r="C2569" s="104">
        <v>6696</v>
      </c>
      <c r="D2569" s="105">
        <v>0</v>
      </c>
      <c r="E2569" s="105">
        <v>1103120000</v>
      </c>
      <c r="F2569" s="105">
        <v>1</v>
      </c>
      <c r="G2569" s="105">
        <v>7.5969308112168861</v>
      </c>
      <c r="H2569" s="105">
        <v>6.3690023034761465</v>
      </c>
      <c r="I2569" s="105">
        <v>12.624553742322457</v>
      </c>
      <c r="J2569" s="105">
        <v>31.731960654729779</v>
      </c>
      <c r="K2569" s="105">
        <v>11.458732531230996</v>
      </c>
      <c r="L2569" s="105">
        <v>0.88480223699820881</v>
      </c>
      <c r="M2569" s="105">
        <v>0.1</v>
      </c>
      <c r="N2569" s="105">
        <v>0.15157687439154308</v>
      </c>
      <c r="O2569" s="105">
        <v>0.98684654817113959</v>
      </c>
      <c r="P2569" s="105">
        <v>3.1204988138306962</v>
      </c>
      <c r="Q2569" s="105">
        <v>9.5272572512217959</v>
      </c>
      <c r="R2569" s="105">
        <v>10.574380333568133</v>
      </c>
      <c r="S2569" s="105">
        <v>0</v>
      </c>
      <c r="T2569" s="105">
        <v>0</v>
      </c>
      <c r="U2569" s="105">
        <v>0</v>
      </c>
    </row>
    <row r="2570" spans="1:21">
      <c r="A2570" s="54">
        <v>2568</v>
      </c>
      <c r="B2570" s="104">
        <v>6697</v>
      </c>
      <c r="C2570" s="104">
        <v>6697</v>
      </c>
      <c r="D2570" s="105">
        <v>0</v>
      </c>
      <c r="E2570" s="105">
        <v>1103120000</v>
      </c>
      <c r="F2570" s="105">
        <v>1</v>
      </c>
      <c r="G2570" s="105">
        <v>1.8849487361622062</v>
      </c>
      <c r="H2570" s="105">
        <v>2.422710567029843</v>
      </c>
      <c r="I2570" s="105">
        <v>3.4870080847760416</v>
      </c>
      <c r="J2570" s="105">
        <v>3.9862833993896212</v>
      </c>
      <c r="K2570" s="105">
        <v>0.79518209322024969</v>
      </c>
      <c r="L2570" s="105">
        <v>0.19549786861226676</v>
      </c>
      <c r="M2570" s="105">
        <v>0.10092901931187645</v>
      </c>
      <c r="N2570" s="105">
        <v>0.17196863070305865</v>
      </c>
      <c r="O2570" s="105">
        <v>0.45441196717962379</v>
      </c>
      <c r="P2570" s="105">
        <v>0.8656979052024143</v>
      </c>
      <c r="Q2570" s="105">
        <v>1.7716786762982442</v>
      </c>
      <c r="R2570" s="105">
        <v>1.5635440055705876</v>
      </c>
      <c r="S2570" s="105">
        <v>0</v>
      </c>
      <c r="T2570" s="105">
        <v>0</v>
      </c>
      <c r="U2570" s="105">
        <v>0</v>
      </c>
    </row>
    <row r="2571" spans="1:21">
      <c r="A2571" s="54">
        <v>2569</v>
      </c>
      <c r="B2571" s="104">
        <v>6698</v>
      </c>
      <c r="C2571" s="104">
        <v>6698</v>
      </c>
      <c r="D2571" s="105">
        <v>0</v>
      </c>
      <c r="E2571" s="105">
        <v>1103120000</v>
      </c>
      <c r="F2571" s="105">
        <v>1</v>
      </c>
      <c r="G2571" s="105">
        <v>2.2123496857996683</v>
      </c>
      <c r="H2571" s="105">
        <v>3.0690809792707352</v>
      </c>
      <c r="I2571" s="105">
        <v>3.3721452122871067</v>
      </c>
      <c r="J2571" s="105">
        <v>2.5818382468270613</v>
      </c>
      <c r="K2571" s="105">
        <v>0.38839711582021069</v>
      </c>
      <c r="L2571" s="105">
        <v>0.14338840399644817</v>
      </c>
      <c r="M2571" s="105">
        <v>0.23687573718509972</v>
      </c>
      <c r="N2571" s="105">
        <v>0.50264687569856203</v>
      </c>
      <c r="O2571" s="105">
        <v>0.38907445952710179</v>
      </c>
      <c r="P2571" s="105">
        <v>0.86977654175850716</v>
      </c>
      <c r="Q2571" s="105">
        <v>1.4801318554505016</v>
      </c>
      <c r="R2571" s="105">
        <v>1.4877446014365867</v>
      </c>
      <c r="S2571" s="105">
        <v>0</v>
      </c>
      <c r="T2571" s="105">
        <v>0</v>
      </c>
      <c r="U2571" s="105">
        <v>0</v>
      </c>
    </row>
    <row r="2572" spans="1:21">
      <c r="A2572" s="54">
        <v>2570</v>
      </c>
      <c r="B2572" s="104">
        <v>6699</v>
      </c>
      <c r="C2572" s="104">
        <v>6699</v>
      </c>
      <c r="D2572" s="105">
        <v>0</v>
      </c>
      <c r="E2572" s="105">
        <v>1103120000</v>
      </c>
      <c r="F2572" s="105">
        <v>1</v>
      </c>
      <c r="G2572" s="105">
        <v>2.9815053212610771</v>
      </c>
      <c r="H2572" s="105">
        <v>4.1101714494408732</v>
      </c>
      <c r="I2572" s="105">
        <v>4.2835766303180822</v>
      </c>
      <c r="J2572" s="105">
        <v>3.4560227274967406</v>
      </c>
      <c r="K2572" s="105">
        <v>0.74289018569372112</v>
      </c>
      <c r="L2572" s="105">
        <v>0.25532883011279195</v>
      </c>
      <c r="M2572" s="105">
        <v>0.39711520599118649</v>
      </c>
      <c r="N2572" s="105">
        <v>1.1396723724396953</v>
      </c>
      <c r="O2572" s="105">
        <v>1.0518520883083355</v>
      </c>
      <c r="P2572" s="105">
        <v>1.6061123150016923</v>
      </c>
      <c r="Q2572" s="105">
        <v>2.1879421693587409</v>
      </c>
      <c r="R2572" s="105">
        <v>2.0928672450077763</v>
      </c>
      <c r="S2572" s="105">
        <v>0</v>
      </c>
      <c r="T2572" s="105">
        <v>0</v>
      </c>
      <c r="U2572" s="105">
        <v>0</v>
      </c>
    </row>
    <row r="2573" spans="1:21">
      <c r="A2573" s="54">
        <v>2571</v>
      </c>
      <c r="B2573" s="104">
        <v>6700</v>
      </c>
      <c r="C2573" s="104">
        <v>6700</v>
      </c>
      <c r="D2573" s="105">
        <v>0</v>
      </c>
      <c r="E2573" s="105">
        <v>1103120000</v>
      </c>
      <c r="F2573" s="105">
        <v>1</v>
      </c>
      <c r="G2573" s="105">
        <v>4.0967248689083506</v>
      </c>
      <c r="H2573" s="105">
        <v>8.5573956828905633</v>
      </c>
      <c r="I2573" s="105">
        <v>8.3854837160467799</v>
      </c>
      <c r="J2573" s="105">
        <v>4.3480285935057381</v>
      </c>
      <c r="K2573" s="105">
        <v>0.56448356231227304</v>
      </c>
      <c r="L2573" s="105">
        <v>0.17520021749454687</v>
      </c>
      <c r="M2573" s="105">
        <v>0.82095785988082381</v>
      </c>
      <c r="N2573" s="105">
        <v>1.2855128132509985</v>
      </c>
      <c r="O2573" s="105">
        <v>0.64550005516645348</v>
      </c>
      <c r="P2573" s="105">
        <v>1.4549561211421216</v>
      </c>
      <c r="Q2573" s="105">
        <v>2.5297620907669751</v>
      </c>
      <c r="R2573" s="105">
        <v>2.2864861258605953</v>
      </c>
      <c r="S2573" s="105">
        <v>0</v>
      </c>
      <c r="T2573" s="105">
        <v>0</v>
      </c>
      <c r="U2573" s="105">
        <v>0</v>
      </c>
    </row>
    <row r="2574" spans="1:21">
      <c r="A2574" s="54">
        <v>2572</v>
      </c>
      <c r="B2574" s="104">
        <v>6701</v>
      </c>
      <c r="C2574" s="104">
        <v>6701</v>
      </c>
      <c r="D2574" s="105">
        <v>285139.00000000006</v>
      </c>
      <c r="E2574" s="105">
        <v>1103120000</v>
      </c>
      <c r="F2574" s="105">
        <v>0</v>
      </c>
      <c r="G2574" s="105">
        <v>1.2269671759906828</v>
      </c>
      <c r="H2574" s="105">
        <v>1.3320308781258248</v>
      </c>
      <c r="I2574" s="105">
        <v>1.3516794724075751</v>
      </c>
      <c r="J2574" s="105">
        <v>0.97833914024299939</v>
      </c>
      <c r="K2574" s="105">
        <v>0.54073055849850704</v>
      </c>
      <c r="L2574" s="105">
        <v>0.94610755314954809</v>
      </c>
      <c r="M2574" s="105">
        <v>1.4484502357130742</v>
      </c>
      <c r="N2574" s="105">
        <v>1.9880284795912873</v>
      </c>
      <c r="O2574" s="105">
        <v>1.6214876940334948</v>
      </c>
      <c r="P2574" s="105">
        <v>0.74492152604243222</v>
      </c>
      <c r="Q2574" s="105">
        <v>0.68317147623582364</v>
      </c>
      <c r="R2574" s="105">
        <v>0.95378807908287067</v>
      </c>
      <c r="S2574" s="105">
        <v>0</v>
      </c>
      <c r="T2574" s="105">
        <v>1.1513085224261768</v>
      </c>
      <c r="U2574" s="105">
        <v>1.1513085224261763</v>
      </c>
    </row>
    <row r="2575" spans="1:21">
      <c r="A2575" s="54">
        <v>2573</v>
      </c>
      <c r="B2575" s="104">
        <v>6702</v>
      </c>
      <c r="C2575" s="104">
        <v>6702</v>
      </c>
      <c r="D2575" s="105">
        <v>252809</v>
      </c>
      <c r="E2575" s="105">
        <v>1103120000</v>
      </c>
      <c r="F2575" s="105">
        <v>0</v>
      </c>
      <c r="G2575" s="105">
        <v>5.5725484324662853</v>
      </c>
      <c r="H2575" s="105">
        <v>6.3677849043336536</v>
      </c>
      <c r="I2575" s="105">
        <v>6.4112510128956561</v>
      </c>
      <c r="J2575" s="105">
        <v>3.9899891288373448</v>
      </c>
      <c r="K2575" s="105">
        <v>2.135565208869965</v>
      </c>
      <c r="L2575" s="105">
        <v>3.845438171501387</v>
      </c>
      <c r="M2575" s="105">
        <v>6.9509691711950703</v>
      </c>
      <c r="N2575" s="105">
        <v>10.246148027661896</v>
      </c>
      <c r="O2575" s="105">
        <v>7.2284380941880704</v>
      </c>
      <c r="P2575" s="105">
        <v>3.2256457148558404</v>
      </c>
      <c r="Q2575" s="105">
        <v>3.4271010850285006</v>
      </c>
      <c r="R2575" s="105">
        <v>3.9891125107564394</v>
      </c>
      <c r="S2575" s="105">
        <v>7.0068417171931472</v>
      </c>
      <c r="T2575" s="105">
        <v>5.2824992885491762</v>
      </c>
      <c r="U2575" s="105">
        <v>5.3719531883378124</v>
      </c>
    </row>
    <row r="2576" spans="1:21">
      <c r="A2576" s="54">
        <v>2574</v>
      </c>
      <c r="B2576" s="104">
        <v>6703</v>
      </c>
      <c r="C2576" s="104">
        <v>6703</v>
      </c>
      <c r="D2576" s="105">
        <v>6009.9999999999991</v>
      </c>
      <c r="E2576" s="105">
        <v>1103120000</v>
      </c>
      <c r="F2576" s="105">
        <v>0</v>
      </c>
      <c r="G2576" s="105">
        <v>6.230486444081591</v>
      </c>
      <c r="H2576" s="105">
        <v>6.5452841351164723</v>
      </c>
      <c r="I2576" s="105">
        <v>6.261655155928092</v>
      </c>
      <c r="J2576" s="105">
        <v>3.1785662002988753</v>
      </c>
      <c r="K2576" s="105">
        <v>2.1088931201554058</v>
      </c>
      <c r="L2576" s="105">
        <v>4.345856672708913</v>
      </c>
      <c r="M2576" s="105">
        <v>8.6268094106568309</v>
      </c>
      <c r="N2576" s="105">
        <v>11.171532772317951</v>
      </c>
      <c r="O2576" s="105">
        <v>6.104979879698079</v>
      </c>
      <c r="P2576" s="105">
        <v>3.0718857696350703</v>
      </c>
      <c r="Q2576" s="105">
        <v>3.8537725870564881</v>
      </c>
      <c r="R2576" s="105">
        <v>5.2988712850287039</v>
      </c>
      <c r="S2576" s="105">
        <v>0</v>
      </c>
      <c r="T2576" s="105">
        <v>5.5665494527235397</v>
      </c>
      <c r="U2576" s="105">
        <v>5.5665494527235397</v>
      </c>
    </row>
    <row r="2577" spans="1:21">
      <c r="A2577" s="54">
        <v>2575</v>
      </c>
      <c r="B2577" s="104">
        <v>6704</v>
      </c>
      <c r="C2577" s="104">
        <v>6704</v>
      </c>
      <c r="D2577" s="105">
        <v>39528</v>
      </c>
      <c r="E2577" s="105">
        <v>1103120000</v>
      </c>
      <c r="F2577" s="105">
        <v>0</v>
      </c>
      <c r="G2577" s="105">
        <v>0.53465107351029673</v>
      </c>
      <c r="H2577" s="105">
        <v>0.52937763753090816</v>
      </c>
      <c r="I2577" s="105">
        <v>0.65140755848406684</v>
      </c>
      <c r="J2577" s="105">
        <v>0.39609482365522453</v>
      </c>
      <c r="K2577" s="105">
        <v>0.11064542577530295</v>
      </c>
      <c r="L2577" s="105">
        <v>0.20196173060378203</v>
      </c>
      <c r="M2577" s="105">
        <v>0.62459668286283887</v>
      </c>
      <c r="N2577" s="105">
        <v>0.73673752045793761</v>
      </c>
      <c r="O2577" s="105">
        <v>0.33145213400261264</v>
      </c>
      <c r="P2577" s="105">
        <v>0.21879125752477016</v>
      </c>
      <c r="Q2577" s="105">
        <v>0.27551142084947827</v>
      </c>
      <c r="R2577" s="105">
        <v>0.44132422071983124</v>
      </c>
      <c r="S2577" s="105">
        <v>0.60264221582945721</v>
      </c>
      <c r="T2577" s="105">
        <v>0.42104595716475429</v>
      </c>
      <c r="U2577" s="105">
        <v>0.42447776259944686</v>
      </c>
    </row>
    <row r="2578" spans="1:21">
      <c r="A2578" s="54">
        <v>2576</v>
      </c>
      <c r="B2578" s="104">
        <v>6705</v>
      </c>
      <c r="C2578" s="104">
        <v>6705</v>
      </c>
      <c r="D2578" s="105">
        <v>136627</v>
      </c>
      <c r="E2578" s="105">
        <v>1103120000</v>
      </c>
      <c r="F2578" s="105">
        <v>0</v>
      </c>
      <c r="G2578" s="105">
        <v>0.91444398042031283</v>
      </c>
      <c r="H2578" s="105">
        <v>1.1846107815093347</v>
      </c>
      <c r="I2578" s="105">
        <v>1.2405458456519252</v>
      </c>
      <c r="J2578" s="105">
        <v>1.0156701137531705</v>
      </c>
      <c r="K2578" s="105">
        <v>0.10251923000449223</v>
      </c>
      <c r="L2578" s="105">
        <v>0.1</v>
      </c>
      <c r="M2578" s="105">
        <v>0.29095805497770061</v>
      </c>
      <c r="N2578" s="105">
        <v>0.51454915691673109</v>
      </c>
      <c r="O2578" s="105">
        <v>0.29870813228734139</v>
      </c>
      <c r="P2578" s="105">
        <v>0.24288378770613209</v>
      </c>
      <c r="Q2578" s="105">
        <v>0.50048102949770101</v>
      </c>
      <c r="R2578" s="105">
        <v>0.65424346426762825</v>
      </c>
      <c r="S2578" s="105">
        <v>0.36759764415884688</v>
      </c>
      <c r="T2578" s="105">
        <v>0.58830113141603901</v>
      </c>
      <c r="U2578" s="105">
        <v>0.58387501099266237</v>
      </c>
    </row>
    <row r="2579" spans="1:21">
      <c r="A2579" s="54">
        <v>2577</v>
      </c>
      <c r="B2579" s="104">
        <v>6706</v>
      </c>
      <c r="C2579" s="104">
        <v>6706</v>
      </c>
      <c r="D2579" s="105">
        <v>567994</v>
      </c>
      <c r="E2579" s="105">
        <v>7822980000</v>
      </c>
      <c r="F2579" s="105">
        <v>0</v>
      </c>
      <c r="G2579" s="105">
        <v>1.6820236643046531</v>
      </c>
      <c r="H2579" s="105">
        <v>2.1701765996937663</v>
      </c>
      <c r="I2579" s="105">
        <v>2.4403761761733622</v>
      </c>
      <c r="J2579" s="105">
        <v>1.5878571742679717</v>
      </c>
      <c r="K2579" s="105">
        <v>0.18578914043754474</v>
      </c>
      <c r="L2579" s="105">
        <v>0.12622036919438048</v>
      </c>
      <c r="M2579" s="105">
        <v>0.34518005719569056</v>
      </c>
      <c r="N2579" s="105">
        <v>0.50680734355520363</v>
      </c>
      <c r="O2579" s="105">
        <v>0.44735834550162451</v>
      </c>
      <c r="P2579" s="105">
        <v>0.45755231519625977</v>
      </c>
      <c r="Q2579" s="105">
        <v>0.95739324813902116</v>
      </c>
      <c r="R2579" s="105">
        <v>1.3517319066969007</v>
      </c>
      <c r="S2579" s="105">
        <v>0.36936690895497631</v>
      </c>
      <c r="T2579" s="105">
        <v>1.0215388616963652</v>
      </c>
      <c r="U2579" s="105">
        <v>0.99051214221169115</v>
      </c>
    </row>
    <row r="2580" spans="1:21">
      <c r="A2580" s="54">
        <v>2578</v>
      </c>
      <c r="B2580" s="104">
        <v>6736</v>
      </c>
      <c r="C2580" s="104">
        <v>6736</v>
      </c>
      <c r="D2580" s="105">
        <v>48953974.999999993</v>
      </c>
      <c r="E2580" s="105">
        <v>27408800000</v>
      </c>
      <c r="F2580" s="105">
        <v>0</v>
      </c>
      <c r="G2580" s="105">
        <v>1.4884185588697494</v>
      </c>
      <c r="H2580" s="105">
        <v>1.4905102281088567</v>
      </c>
      <c r="I2580" s="105">
        <v>1.232199403930182</v>
      </c>
      <c r="J2580" s="105">
        <v>1.0198806950393899</v>
      </c>
      <c r="K2580" s="105">
        <v>0.42594836330943203</v>
      </c>
      <c r="L2580" s="105">
        <v>0.52515445726142973</v>
      </c>
      <c r="M2580" s="105">
        <v>0.59063509492015798</v>
      </c>
      <c r="N2580" s="105">
        <v>0.71923713673257372</v>
      </c>
      <c r="O2580" s="105">
        <v>0.73771888291880927</v>
      </c>
      <c r="P2580" s="105">
        <v>0.66534084348585132</v>
      </c>
      <c r="Q2580" s="105">
        <v>0.95228169287711539</v>
      </c>
      <c r="R2580" s="105">
        <v>1.6034818624185911</v>
      </c>
      <c r="S2580" s="105">
        <v>0</v>
      </c>
      <c r="T2580" s="105">
        <v>0.95423393498934461</v>
      </c>
      <c r="U2580" s="105">
        <v>0.95423393498934517</v>
      </c>
    </row>
    <row r="2581" spans="1:21">
      <c r="A2581" s="54">
        <v>2579</v>
      </c>
      <c r="B2581" s="104">
        <v>6737</v>
      </c>
      <c r="C2581" s="104">
        <v>6737</v>
      </c>
      <c r="D2581" s="105">
        <v>206847</v>
      </c>
      <c r="E2581" s="105">
        <v>1103120000</v>
      </c>
      <c r="F2581" s="105">
        <v>0</v>
      </c>
      <c r="G2581" s="105">
        <v>4.1767571904214149</v>
      </c>
      <c r="H2581" s="105">
        <v>5.7053805513153186</v>
      </c>
      <c r="I2581" s="105">
        <v>5.6496136741352974</v>
      </c>
      <c r="J2581" s="105">
        <v>1.1928941800940687</v>
      </c>
      <c r="K2581" s="105">
        <v>0.35030238634562755</v>
      </c>
      <c r="L2581" s="105">
        <v>0.87519494346441218</v>
      </c>
      <c r="M2581" s="105">
        <v>1.530187595380045</v>
      </c>
      <c r="N2581" s="105">
        <v>2.3469282007337373</v>
      </c>
      <c r="O2581" s="105">
        <v>2.4988206101036163</v>
      </c>
      <c r="P2581" s="105">
        <v>1.489685633634674</v>
      </c>
      <c r="Q2581" s="105">
        <v>1.4788878677350641</v>
      </c>
      <c r="R2581" s="105">
        <v>3.1558028593604277</v>
      </c>
      <c r="S2581" s="105">
        <v>0</v>
      </c>
      <c r="T2581" s="105">
        <v>2.5375379743936426</v>
      </c>
      <c r="U2581" s="105">
        <v>2.5375379743936421</v>
      </c>
    </row>
    <row r="2582" spans="1:21">
      <c r="A2582" s="54">
        <v>2580</v>
      </c>
      <c r="B2582" s="104">
        <v>6738</v>
      </c>
      <c r="C2582" s="104">
        <v>6738</v>
      </c>
      <c r="D2582" s="105">
        <v>93852</v>
      </c>
      <c r="E2582" s="105">
        <v>1103120000</v>
      </c>
      <c r="F2582" s="105">
        <v>0</v>
      </c>
      <c r="G2582" s="105">
        <v>2.0586128186263002</v>
      </c>
      <c r="H2582" s="105">
        <v>2.7323442428216644</v>
      </c>
      <c r="I2582" s="105">
        <v>2.8745051826928614</v>
      </c>
      <c r="J2582" s="105">
        <v>1.9593186433061898</v>
      </c>
      <c r="K2582" s="105">
        <v>0.42356211016690459</v>
      </c>
      <c r="L2582" s="105">
        <v>0.4564304441678792</v>
      </c>
      <c r="M2582" s="105">
        <v>0.59223536450157321</v>
      </c>
      <c r="N2582" s="105">
        <v>0.78867734866683603</v>
      </c>
      <c r="O2582" s="105">
        <v>0.99623684543774593</v>
      </c>
      <c r="P2582" s="105">
        <v>0.96770002410256251</v>
      </c>
      <c r="Q2582" s="105">
        <v>1.1685685506360572</v>
      </c>
      <c r="R2582" s="105">
        <v>1.5405701397532918</v>
      </c>
      <c r="S2582" s="105">
        <v>0</v>
      </c>
      <c r="T2582" s="105">
        <v>1.3798968095733224</v>
      </c>
      <c r="U2582" s="105">
        <v>1.3798968095733222</v>
      </c>
    </row>
    <row r="2583" spans="1:21">
      <c r="A2583" s="54">
        <v>2581</v>
      </c>
      <c r="B2583" s="104">
        <v>6739</v>
      </c>
      <c r="C2583" s="104">
        <v>6739</v>
      </c>
      <c r="D2583" s="105">
        <v>420039</v>
      </c>
      <c r="E2583" s="105">
        <v>3359930000</v>
      </c>
      <c r="F2583" s="105">
        <v>0</v>
      </c>
      <c r="G2583" s="105">
        <v>2.0347811698375167</v>
      </c>
      <c r="H2583" s="105">
        <v>2.7072076070129745</v>
      </c>
      <c r="I2583" s="105">
        <v>2.8796877729486101</v>
      </c>
      <c r="J2583" s="105">
        <v>2.525283410634557</v>
      </c>
      <c r="K2583" s="105">
        <v>0.45937521949812238</v>
      </c>
      <c r="L2583" s="105">
        <v>0.5365471804291857</v>
      </c>
      <c r="M2583" s="105">
        <v>0.6604265014574725</v>
      </c>
      <c r="N2583" s="105">
        <v>0.83029297586544282</v>
      </c>
      <c r="O2583" s="105">
        <v>1.001841832287705</v>
      </c>
      <c r="P2583" s="105">
        <v>0.95394079185915737</v>
      </c>
      <c r="Q2583" s="105">
        <v>1.1600080062814848</v>
      </c>
      <c r="R2583" s="105">
        <v>1.5477379908625639</v>
      </c>
      <c r="S2583" s="105">
        <v>0</v>
      </c>
      <c r="T2583" s="105">
        <v>1.4414275382478994</v>
      </c>
      <c r="U2583" s="105">
        <v>1.4414275382478994</v>
      </c>
    </row>
    <row r="2584" spans="1:21">
      <c r="A2584" s="54">
        <v>2582</v>
      </c>
      <c r="B2584" s="104">
        <v>6740</v>
      </c>
      <c r="C2584" s="104">
        <v>6740</v>
      </c>
      <c r="D2584" s="105">
        <v>81920</v>
      </c>
      <c r="E2584" s="105">
        <v>1103120000</v>
      </c>
      <c r="F2584" s="105">
        <v>0</v>
      </c>
      <c r="G2584" s="105">
        <v>7.1903699058642072</v>
      </c>
      <c r="H2584" s="105">
        <v>9.3806947311222686</v>
      </c>
      <c r="I2584" s="105">
        <v>9.8093556493272605</v>
      </c>
      <c r="J2584" s="105">
        <v>7.1751789892674962</v>
      </c>
      <c r="K2584" s="105">
        <v>3.8161433149384005</v>
      </c>
      <c r="L2584" s="105">
        <v>2.5941606031809812</v>
      </c>
      <c r="M2584" s="105">
        <v>2.5257096427272976</v>
      </c>
      <c r="N2584" s="105">
        <v>2.992067959717656</v>
      </c>
      <c r="O2584" s="105">
        <v>3.3883496045359016</v>
      </c>
      <c r="P2584" s="105">
        <v>3.3212429332510718</v>
      </c>
      <c r="Q2584" s="105">
        <v>4.5505520118215355</v>
      </c>
      <c r="R2584" s="105">
        <v>5.4646779604381202</v>
      </c>
      <c r="S2584" s="105">
        <v>0</v>
      </c>
      <c r="T2584" s="105">
        <v>5.1840419421826835</v>
      </c>
      <c r="U2584" s="105">
        <v>5.1840419421826827</v>
      </c>
    </row>
    <row r="2585" spans="1:21">
      <c r="A2585" s="54">
        <v>2583</v>
      </c>
      <c r="B2585" s="104">
        <v>6741</v>
      </c>
      <c r="C2585" s="104">
        <v>6741</v>
      </c>
      <c r="D2585" s="105">
        <v>642727</v>
      </c>
      <c r="E2585" s="105">
        <v>10331600000</v>
      </c>
      <c r="F2585" s="105">
        <v>0</v>
      </c>
      <c r="G2585" s="105">
        <v>1.0306973087031024</v>
      </c>
      <c r="H2585" s="105">
        <v>1.1535605455245015</v>
      </c>
      <c r="I2585" s="105">
        <v>0.99634774249509372</v>
      </c>
      <c r="J2585" s="105">
        <v>0.89177819910098655</v>
      </c>
      <c r="K2585" s="105">
        <v>0.61897742110137333</v>
      </c>
      <c r="L2585" s="105">
        <v>0.64886391970593726</v>
      </c>
      <c r="M2585" s="105">
        <v>0.61658450417548349</v>
      </c>
      <c r="N2585" s="105">
        <v>0.65848740405185069</v>
      </c>
      <c r="O2585" s="105">
        <v>0.68843465198677134</v>
      </c>
      <c r="P2585" s="105">
        <v>0.62026637672748119</v>
      </c>
      <c r="Q2585" s="105">
        <v>0.75372530141509164</v>
      </c>
      <c r="R2585" s="105">
        <v>0.86770529375847205</v>
      </c>
      <c r="S2585" s="105">
        <v>0</v>
      </c>
      <c r="T2585" s="105">
        <v>0.79545238906217886</v>
      </c>
      <c r="U2585" s="105">
        <v>0.79545238906217863</v>
      </c>
    </row>
    <row r="2586" spans="1:21">
      <c r="A2586" s="54">
        <v>2584</v>
      </c>
      <c r="B2586" s="104">
        <v>6742</v>
      </c>
      <c r="C2586" s="104">
        <v>6742</v>
      </c>
      <c r="D2586" s="105">
        <v>52200</v>
      </c>
      <c r="E2586" s="105">
        <v>1103120000</v>
      </c>
      <c r="F2586" s="105">
        <v>0</v>
      </c>
      <c r="G2586" s="105">
        <v>12.60706136818348</v>
      </c>
      <c r="H2586" s="105">
        <v>16.26369720920016</v>
      </c>
      <c r="I2586" s="105">
        <v>17.273186869694975</v>
      </c>
      <c r="J2586" s="105">
        <v>20.198410447580954</v>
      </c>
      <c r="K2586" s="105">
        <v>9.4993932505394305</v>
      </c>
      <c r="L2586" s="105">
        <v>5.7866662973536469</v>
      </c>
      <c r="M2586" s="105">
        <v>4.7647344242953142</v>
      </c>
      <c r="N2586" s="105">
        <v>5.0416017012393333</v>
      </c>
      <c r="O2586" s="105">
        <v>5.762286038280922</v>
      </c>
      <c r="P2586" s="105">
        <v>5.8234458456324099</v>
      </c>
      <c r="Q2586" s="105">
        <v>7.3057297757554034</v>
      </c>
      <c r="R2586" s="105">
        <v>9.8787876488887907</v>
      </c>
      <c r="S2586" s="105">
        <v>0</v>
      </c>
      <c r="T2586" s="105">
        <v>10.017083406387068</v>
      </c>
      <c r="U2586" s="105">
        <v>10.017083406387069</v>
      </c>
    </row>
    <row r="2587" spans="1:21">
      <c r="A2587" s="54">
        <v>2585</v>
      </c>
      <c r="B2587" s="104">
        <v>6743</v>
      </c>
      <c r="C2587" s="104">
        <v>6743</v>
      </c>
      <c r="D2587" s="105">
        <v>552.99999999999989</v>
      </c>
      <c r="E2587" s="105">
        <v>1103120000</v>
      </c>
      <c r="F2587" s="105">
        <v>0</v>
      </c>
      <c r="G2587" s="105">
        <v>16.141035676334958</v>
      </c>
      <c r="H2587" s="105">
        <v>26.088194909338675</v>
      </c>
      <c r="I2587" s="105">
        <v>28.245865164998264</v>
      </c>
      <c r="J2587" s="105">
        <v>32.384877034611307</v>
      </c>
      <c r="K2587" s="105">
        <v>4.4948296263746563</v>
      </c>
      <c r="L2587" s="105">
        <v>2.6276687301998414</v>
      </c>
      <c r="M2587" s="105">
        <v>5.9468292315049034</v>
      </c>
      <c r="N2587" s="105">
        <v>9.2677423357977933</v>
      </c>
      <c r="O2587" s="105">
        <v>10.999601560519679</v>
      </c>
      <c r="P2587" s="105">
        <v>9.8142592484279003</v>
      </c>
      <c r="Q2587" s="105">
        <v>11.296270409488676</v>
      </c>
      <c r="R2587" s="105">
        <v>12.381452482460004</v>
      </c>
      <c r="S2587" s="105">
        <v>0</v>
      </c>
      <c r="T2587" s="105">
        <v>14.140718867504718</v>
      </c>
      <c r="U2587" s="105">
        <v>14.140718867504724</v>
      </c>
    </row>
    <row r="2588" spans="1:21">
      <c r="A2588" s="54">
        <v>2586</v>
      </c>
      <c r="B2588" s="104">
        <v>6744</v>
      </c>
      <c r="C2588" s="104">
        <v>6744</v>
      </c>
      <c r="D2588" s="105">
        <v>655</v>
      </c>
      <c r="E2588" s="105">
        <v>1103120000</v>
      </c>
      <c r="F2588" s="105">
        <v>0</v>
      </c>
      <c r="G2588" s="105">
        <v>4.8289834691084534</v>
      </c>
      <c r="H2588" s="105">
        <v>6.4775742992359557</v>
      </c>
      <c r="I2588" s="105">
        <v>7.0224169973025319</v>
      </c>
      <c r="J2588" s="105">
        <v>5.359392028992322</v>
      </c>
      <c r="K2588" s="105">
        <v>0.1770604520116966</v>
      </c>
      <c r="L2588" s="105">
        <v>0.12617415200224524</v>
      </c>
      <c r="M2588" s="105">
        <v>0.69544969106517751</v>
      </c>
      <c r="N2588" s="105">
        <v>1.1328177932315819</v>
      </c>
      <c r="O2588" s="105">
        <v>1.0820788684068667</v>
      </c>
      <c r="P2588" s="105">
        <v>0.93136555142471211</v>
      </c>
      <c r="Q2588" s="105">
        <v>2.4781857540583641</v>
      </c>
      <c r="R2588" s="105">
        <v>3.8651539116511713</v>
      </c>
      <c r="S2588" s="105">
        <v>0</v>
      </c>
      <c r="T2588" s="105">
        <v>2.8480544140409232</v>
      </c>
      <c r="U2588" s="105">
        <v>2.8480544140409232</v>
      </c>
    </row>
    <row r="2589" spans="1:21">
      <c r="A2589" s="54">
        <v>2587</v>
      </c>
      <c r="B2589" s="104">
        <v>6745</v>
      </c>
      <c r="C2589" s="104">
        <v>6745</v>
      </c>
      <c r="D2589" s="105">
        <v>711</v>
      </c>
      <c r="E2589" s="105">
        <v>1103120000</v>
      </c>
      <c r="F2589" s="105">
        <v>0</v>
      </c>
      <c r="G2589" s="105">
        <v>2.1142335923223721</v>
      </c>
      <c r="H2589" s="105">
        <v>2.7850208254683886</v>
      </c>
      <c r="I2589" s="105">
        <v>2.9582622783912242</v>
      </c>
      <c r="J2589" s="105">
        <v>3.4850963006140141</v>
      </c>
      <c r="K2589" s="105">
        <v>0.24590309464119961</v>
      </c>
      <c r="L2589" s="105">
        <v>0.1</v>
      </c>
      <c r="M2589" s="105">
        <v>0.4983410390710778</v>
      </c>
      <c r="N2589" s="105">
        <v>0.88271653372660086</v>
      </c>
      <c r="O2589" s="105">
        <v>1.0078463253082142</v>
      </c>
      <c r="P2589" s="105">
        <v>0.79111796518855604</v>
      </c>
      <c r="Q2589" s="105">
        <v>1.3200959569771098</v>
      </c>
      <c r="R2589" s="105">
        <v>1.7108347420568557</v>
      </c>
      <c r="S2589" s="105">
        <v>0</v>
      </c>
      <c r="T2589" s="105">
        <v>1.4916223878138013</v>
      </c>
      <c r="U2589" s="105">
        <v>1.4916223878138009</v>
      </c>
    </row>
    <row r="2590" spans="1:21">
      <c r="A2590" s="54">
        <v>2588</v>
      </c>
      <c r="B2590" s="104">
        <v>6746</v>
      </c>
      <c r="C2590" s="104">
        <v>6746</v>
      </c>
      <c r="D2590" s="105">
        <v>24560.000000000004</v>
      </c>
      <c r="E2590" s="105">
        <v>1103120000</v>
      </c>
      <c r="F2590" s="105">
        <v>0</v>
      </c>
      <c r="G2590" s="105">
        <v>1.4044833994605064</v>
      </c>
      <c r="H2590" s="105">
        <v>1.6406083377977536</v>
      </c>
      <c r="I2590" s="105">
        <v>1.6055526040841261</v>
      </c>
      <c r="J2590" s="105">
        <v>1.8543626613339432</v>
      </c>
      <c r="K2590" s="105">
        <v>0.85780504555780424</v>
      </c>
      <c r="L2590" s="105">
        <v>0.41517176490392632</v>
      </c>
      <c r="M2590" s="105">
        <v>0.51994507055417849</v>
      </c>
      <c r="N2590" s="105">
        <v>0.84897150348194284</v>
      </c>
      <c r="O2590" s="105">
        <v>1.0703675366812266</v>
      </c>
      <c r="P2590" s="105">
        <v>1.0829434402267315</v>
      </c>
      <c r="Q2590" s="105">
        <v>1.3956030661661214</v>
      </c>
      <c r="R2590" s="105">
        <v>1.3568050175358815</v>
      </c>
      <c r="S2590" s="105">
        <v>0</v>
      </c>
      <c r="T2590" s="105">
        <v>1.1710516206486785</v>
      </c>
      <c r="U2590" s="105">
        <v>1.1710516206486785</v>
      </c>
    </row>
    <row r="2591" spans="1:21">
      <c r="A2591" s="54">
        <v>2589</v>
      </c>
      <c r="B2591" s="104">
        <v>6747</v>
      </c>
      <c r="C2591" s="104">
        <v>6747</v>
      </c>
      <c r="D2591" s="105">
        <v>53202</v>
      </c>
      <c r="E2591" s="105">
        <v>1103120000</v>
      </c>
      <c r="F2591" s="105">
        <v>0</v>
      </c>
      <c r="G2591" s="105">
        <v>4.7076400002800352</v>
      </c>
      <c r="H2591" s="105">
        <v>5.7179554341300882</v>
      </c>
      <c r="I2591" s="105">
        <v>5.7529811948292009</v>
      </c>
      <c r="J2591" s="105">
        <v>6.7445183436245841</v>
      </c>
      <c r="K2591" s="105">
        <v>4.0549349546665638</v>
      </c>
      <c r="L2591" s="105">
        <v>3.3027766247823975</v>
      </c>
      <c r="M2591" s="105">
        <v>2.8662280455387963</v>
      </c>
      <c r="N2591" s="105">
        <v>3.1282048102060007</v>
      </c>
      <c r="O2591" s="105">
        <v>3.2691513461161659</v>
      </c>
      <c r="P2591" s="105">
        <v>3.1602509807172425</v>
      </c>
      <c r="Q2591" s="105">
        <v>3.8191712913869709</v>
      </c>
      <c r="R2591" s="105">
        <v>4.1065174295558284</v>
      </c>
      <c r="S2591" s="105">
        <v>0</v>
      </c>
      <c r="T2591" s="105">
        <v>4.2191942046528235</v>
      </c>
      <c r="U2591" s="105">
        <v>4.2191942046528235</v>
      </c>
    </row>
    <row r="2592" spans="1:21">
      <c r="A2592" s="54">
        <v>2590</v>
      </c>
      <c r="B2592" s="104">
        <v>6748</v>
      </c>
      <c r="C2592" s="104">
        <v>6748</v>
      </c>
      <c r="D2592" s="105">
        <v>0</v>
      </c>
      <c r="E2592" s="105">
        <v>1103120000</v>
      </c>
      <c r="F2592" s="105">
        <v>1</v>
      </c>
      <c r="G2592" s="105">
        <v>-99999</v>
      </c>
      <c r="H2592" s="105">
        <v>-99999</v>
      </c>
      <c r="I2592" s="105">
        <v>-99999</v>
      </c>
      <c r="J2592" s="105">
        <v>-99999</v>
      </c>
      <c r="K2592" s="105">
        <v>-99999</v>
      </c>
      <c r="L2592" s="105">
        <v>-99999</v>
      </c>
      <c r="M2592" s="105">
        <v>-99999</v>
      </c>
      <c r="N2592" s="105">
        <v>-99999</v>
      </c>
      <c r="O2592" s="105">
        <v>-99999</v>
      </c>
      <c r="P2592" s="105">
        <v>-99999</v>
      </c>
      <c r="Q2592" s="105">
        <v>-99999</v>
      </c>
      <c r="R2592" s="105">
        <v>-99999</v>
      </c>
      <c r="S2592" s="105">
        <v>0</v>
      </c>
      <c r="T2592" s="105">
        <v>0</v>
      </c>
      <c r="U2592" s="105">
        <v>0</v>
      </c>
    </row>
    <row r="2593" spans="1:21">
      <c r="A2593" s="54">
        <v>2591</v>
      </c>
      <c r="B2593" s="104">
        <v>6749</v>
      </c>
      <c r="C2593" s="104">
        <v>6749</v>
      </c>
      <c r="D2593" s="105">
        <v>5415</v>
      </c>
      <c r="E2593" s="105">
        <v>1103120000</v>
      </c>
      <c r="F2593" s="105">
        <v>0</v>
      </c>
      <c r="G2593" s="105">
        <v>100</v>
      </c>
      <c r="H2593" s="105">
        <v>100</v>
      </c>
      <c r="I2593" s="105">
        <v>100</v>
      </c>
      <c r="J2593" s="105">
        <v>100</v>
      </c>
      <c r="K2593" s="105">
        <v>100</v>
      </c>
      <c r="L2593" s="105">
        <v>100</v>
      </c>
      <c r="M2593" s="105">
        <v>100</v>
      </c>
      <c r="N2593" s="105">
        <v>100</v>
      </c>
      <c r="O2593" s="105">
        <v>100</v>
      </c>
      <c r="P2593" s="105">
        <v>100</v>
      </c>
      <c r="Q2593" s="105">
        <v>100</v>
      </c>
      <c r="R2593" s="105">
        <v>100</v>
      </c>
      <c r="S2593" s="105">
        <v>0</v>
      </c>
      <c r="T2593" s="105">
        <v>100</v>
      </c>
      <c r="U2593" s="105">
        <v>100</v>
      </c>
    </row>
    <row r="2594" spans="1:21">
      <c r="A2594" s="54">
        <v>2592</v>
      </c>
      <c r="B2594" s="104">
        <v>6750</v>
      </c>
      <c r="C2594" s="104">
        <v>6750</v>
      </c>
      <c r="D2594" s="105">
        <v>31064.000000000004</v>
      </c>
      <c r="E2594" s="105">
        <v>14845300000</v>
      </c>
      <c r="F2594" s="105">
        <v>0</v>
      </c>
      <c r="G2594" s="105">
        <v>7.8594664633737787</v>
      </c>
      <c r="H2594" s="105">
        <v>10.993682922131663</v>
      </c>
      <c r="I2594" s="105">
        <v>12.040949692518101</v>
      </c>
      <c r="J2594" s="105">
        <v>4.0381375298364501</v>
      </c>
      <c r="K2594" s="105">
        <v>0.46500733737628908</v>
      </c>
      <c r="L2594" s="105">
        <v>0.26242959269848859</v>
      </c>
      <c r="M2594" s="105">
        <v>0.72925002091145574</v>
      </c>
      <c r="N2594" s="105">
        <v>0.97877565703652547</v>
      </c>
      <c r="O2594" s="105">
        <v>0.96329444132261344</v>
      </c>
      <c r="P2594" s="105">
        <v>1.2548431448485919</v>
      </c>
      <c r="Q2594" s="105">
        <v>3.057756091792577</v>
      </c>
      <c r="R2594" s="105">
        <v>5.6271505574717322</v>
      </c>
      <c r="S2594" s="105">
        <v>0</v>
      </c>
      <c r="T2594" s="105">
        <v>4.0225619542765223</v>
      </c>
      <c r="U2594" s="105">
        <v>4.0225619542765214</v>
      </c>
    </row>
    <row r="2595" spans="1:21">
      <c r="A2595" s="54">
        <v>2593</v>
      </c>
      <c r="B2595" s="104">
        <v>6758</v>
      </c>
      <c r="C2595" s="104">
        <v>6758</v>
      </c>
      <c r="D2595" s="105">
        <v>281208</v>
      </c>
      <c r="E2595" s="105">
        <v>16976000000</v>
      </c>
      <c r="F2595" s="105">
        <v>0</v>
      </c>
      <c r="G2595" s="105">
        <v>6.5318489187578379</v>
      </c>
      <c r="H2595" s="105">
        <v>8.8969240139085937</v>
      </c>
      <c r="I2595" s="105">
        <v>9.5722948186067871</v>
      </c>
      <c r="J2595" s="105">
        <v>4.7978640474988588</v>
      </c>
      <c r="K2595" s="105">
        <v>0.59026518106870207</v>
      </c>
      <c r="L2595" s="105">
        <v>0.24915765757755381</v>
      </c>
      <c r="M2595" s="105">
        <v>0.74842362685891817</v>
      </c>
      <c r="N2595" s="105">
        <v>1.0436983597671503</v>
      </c>
      <c r="O2595" s="105">
        <v>1.0559532514431944</v>
      </c>
      <c r="P2595" s="105">
        <v>1.5250811319107649</v>
      </c>
      <c r="Q2595" s="105">
        <v>3.410946767162359</v>
      </c>
      <c r="R2595" s="105">
        <v>4.9811889983962256</v>
      </c>
      <c r="S2595" s="105">
        <v>0</v>
      </c>
      <c r="T2595" s="105">
        <v>3.6169705644130787</v>
      </c>
      <c r="U2595" s="105">
        <v>3.6169705644130787</v>
      </c>
    </row>
    <row r="2596" spans="1:21">
      <c r="A2596" s="54">
        <v>2594</v>
      </c>
      <c r="B2596" s="104">
        <v>6759</v>
      </c>
      <c r="C2596" s="104">
        <v>6759</v>
      </c>
      <c r="D2596" s="105">
        <v>2890.9999999999995</v>
      </c>
      <c r="E2596" s="105">
        <v>1103120000</v>
      </c>
      <c r="F2596" s="105">
        <v>0</v>
      </c>
      <c r="G2596" s="105">
        <v>78.270689449101141</v>
      </c>
      <c r="H2596" s="105">
        <v>100</v>
      </c>
      <c r="I2596" s="105">
        <v>100</v>
      </c>
      <c r="J2596" s="105">
        <v>20.198887599768042</v>
      </c>
      <c r="K2596" s="105">
        <v>1.6061874190494567</v>
      </c>
      <c r="L2596" s="105">
        <v>1.3691665792845682</v>
      </c>
      <c r="M2596" s="105">
        <v>3.1449600520000249</v>
      </c>
      <c r="N2596" s="105">
        <v>4.3552824211450218</v>
      </c>
      <c r="O2596" s="105">
        <v>4.5404402224839515</v>
      </c>
      <c r="P2596" s="105">
        <v>6.6898697966322818</v>
      </c>
      <c r="Q2596" s="105">
        <v>21.71672308414367</v>
      </c>
      <c r="R2596" s="105">
        <v>46.382630784652527</v>
      </c>
      <c r="S2596" s="105">
        <v>0</v>
      </c>
      <c r="T2596" s="105">
        <v>32.356236450688392</v>
      </c>
      <c r="U2596" s="105">
        <v>32.356236450688392</v>
      </c>
    </row>
    <row r="2597" spans="1:21">
      <c r="A2597" s="54">
        <v>2595</v>
      </c>
      <c r="B2597" s="104">
        <v>6760</v>
      </c>
      <c r="C2597" s="104">
        <v>6760</v>
      </c>
      <c r="D2597" s="105">
        <v>84</v>
      </c>
      <c r="E2597" s="105">
        <v>1103120000</v>
      </c>
      <c r="F2597" s="105">
        <v>0</v>
      </c>
      <c r="G2597" s="105">
        <v>100</v>
      </c>
      <c r="H2597" s="105">
        <v>100</v>
      </c>
      <c r="I2597" s="105">
        <v>100</v>
      </c>
      <c r="J2597" s="105">
        <v>65.91215953608517</v>
      </c>
      <c r="K2597" s="105">
        <v>5.3488033088658735</v>
      </c>
      <c r="L2597" s="105">
        <v>2.210971365930178</v>
      </c>
      <c r="M2597" s="105">
        <v>4.5496499181804948</v>
      </c>
      <c r="N2597" s="105">
        <v>7.4765855630920566</v>
      </c>
      <c r="O2597" s="105">
        <v>8.6268498129893345</v>
      </c>
      <c r="P2597" s="105">
        <v>12.675543293187461</v>
      </c>
      <c r="Q2597" s="105">
        <v>42.693103335873353</v>
      </c>
      <c r="R2597" s="105">
        <v>89.452216513258463</v>
      </c>
      <c r="S2597" s="105">
        <v>0</v>
      </c>
      <c r="T2597" s="105">
        <v>44.912156887288518</v>
      </c>
      <c r="U2597" s="105">
        <v>44.912156887288532</v>
      </c>
    </row>
    <row r="2598" spans="1:21">
      <c r="A2598" s="54">
        <v>2596</v>
      </c>
      <c r="B2598" s="104">
        <v>6761</v>
      </c>
      <c r="C2598" s="104">
        <v>6761</v>
      </c>
      <c r="D2598" s="105">
        <v>618</v>
      </c>
      <c r="E2598" s="105">
        <v>2231530000</v>
      </c>
      <c r="F2598" s="105">
        <v>0</v>
      </c>
      <c r="G2598" s="105">
        <v>6.74557387456308</v>
      </c>
      <c r="H2598" s="105">
        <v>9.3857769824565853</v>
      </c>
      <c r="I2598" s="105">
        <v>10.342147622849081</v>
      </c>
      <c r="J2598" s="105">
        <v>6.1125858499192063</v>
      </c>
      <c r="K2598" s="105">
        <v>1.0196036059094893</v>
      </c>
      <c r="L2598" s="105">
        <v>0.68093917167865547</v>
      </c>
      <c r="M2598" s="105">
        <v>1.5226808151753415</v>
      </c>
      <c r="N2598" s="105">
        <v>1.8254327194700646</v>
      </c>
      <c r="O2598" s="105">
        <v>1.9005189678664454</v>
      </c>
      <c r="P2598" s="105">
        <v>2.199186621679023</v>
      </c>
      <c r="Q2598" s="105">
        <v>3.6644721234075743</v>
      </c>
      <c r="R2598" s="105">
        <v>5.0455332911471826</v>
      </c>
      <c r="S2598" s="105">
        <v>0</v>
      </c>
      <c r="T2598" s="105">
        <v>4.2037043038434776</v>
      </c>
      <c r="U2598" s="105">
        <v>4.2037043038434776</v>
      </c>
    </row>
    <row r="2599" spans="1:21">
      <c r="A2599" s="54">
        <v>2597</v>
      </c>
      <c r="B2599" s="104">
        <v>6762</v>
      </c>
      <c r="C2599" s="104">
        <v>6762</v>
      </c>
      <c r="D2599" s="105">
        <v>8270.0000000000018</v>
      </c>
      <c r="E2599" s="105">
        <v>1103120000</v>
      </c>
      <c r="F2599" s="105">
        <v>1</v>
      </c>
      <c r="G2599" s="105">
        <v>-99999</v>
      </c>
      <c r="H2599" s="105">
        <v>-99999</v>
      </c>
      <c r="I2599" s="105">
        <v>-99999</v>
      </c>
      <c r="J2599" s="105">
        <v>-99999</v>
      </c>
      <c r="K2599" s="105">
        <v>-99999</v>
      </c>
      <c r="L2599" s="105">
        <v>-99999</v>
      </c>
      <c r="M2599" s="105">
        <v>-99999</v>
      </c>
      <c r="N2599" s="105">
        <v>-99999</v>
      </c>
      <c r="O2599" s="105">
        <v>-99999</v>
      </c>
      <c r="P2599" s="105">
        <v>-99999</v>
      </c>
      <c r="Q2599" s="105">
        <v>-99999</v>
      </c>
      <c r="R2599" s="105">
        <v>-99999</v>
      </c>
      <c r="S2599" s="105">
        <v>0</v>
      </c>
      <c r="T2599" s="105">
        <v>0</v>
      </c>
      <c r="U2599" s="105">
        <v>0</v>
      </c>
    </row>
    <row r="2600" spans="1:21">
      <c r="A2600" s="54">
        <v>2598</v>
      </c>
      <c r="B2600" s="104">
        <v>6763</v>
      </c>
      <c r="C2600" s="104">
        <v>6763</v>
      </c>
      <c r="D2600" s="105">
        <v>12303</v>
      </c>
      <c r="E2600" s="105">
        <v>1103120000</v>
      </c>
      <c r="F2600" s="105">
        <v>0</v>
      </c>
      <c r="G2600" s="105">
        <v>15.026786880893873</v>
      </c>
      <c r="H2600" s="105">
        <v>21.590211035767059</v>
      </c>
      <c r="I2600" s="105">
        <v>24.236753033699792</v>
      </c>
      <c r="J2600" s="105">
        <v>7.6511134831435204</v>
      </c>
      <c r="K2600" s="105">
        <v>0.59006599894561651</v>
      </c>
      <c r="L2600" s="105">
        <v>0.30822753856547863</v>
      </c>
      <c r="M2600" s="105">
        <v>1.6656156873003494</v>
      </c>
      <c r="N2600" s="105">
        <v>2.8029822248721667</v>
      </c>
      <c r="O2600" s="105">
        <v>1.9445710152330391</v>
      </c>
      <c r="P2600" s="105">
        <v>2.3459397608839705</v>
      </c>
      <c r="Q2600" s="105">
        <v>5.9820011468526566</v>
      </c>
      <c r="R2600" s="105">
        <v>10.406362105882179</v>
      </c>
      <c r="S2600" s="105">
        <v>0</v>
      </c>
      <c r="T2600" s="105">
        <v>7.8792191593366416</v>
      </c>
      <c r="U2600" s="105">
        <v>7.8792191593366434</v>
      </c>
    </row>
    <row r="2601" spans="1:21">
      <c r="A2601" s="54">
        <v>2599</v>
      </c>
      <c r="B2601" s="104">
        <v>6771</v>
      </c>
      <c r="C2601" s="104">
        <v>6771</v>
      </c>
      <c r="D2601" s="105">
        <v>2345</v>
      </c>
      <c r="E2601" s="105">
        <v>4412500000</v>
      </c>
      <c r="F2601" s="105">
        <v>0</v>
      </c>
      <c r="G2601" s="105">
        <v>1.6654641143492519</v>
      </c>
      <c r="H2601" s="105">
        <v>2.1062983088532978</v>
      </c>
      <c r="I2601" s="105">
        <v>2.2174494176638229</v>
      </c>
      <c r="J2601" s="105">
        <v>2.7398979889827042</v>
      </c>
      <c r="K2601" s="105">
        <v>2.547843857562917</v>
      </c>
      <c r="L2601" s="105">
        <v>1.1528328243477883</v>
      </c>
      <c r="M2601" s="105">
        <v>0.79314479347835676</v>
      </c>
      <c r="N2601" s="105">
        <v>0.85645808638265242</v>
      </c>
      <c r="O2601" s="105">
        <v>0.97117030404660765</v>
      </c>
      <c r="P2601" s="105">
        <v>1.1435063307508593</v>
      </c>
      <c r="Q2601" s="105">
        <v>1.3535647577205443</v>
      </c>
      <c r="R2601" s="105">
        <v>1.4344049341835496</v>
      </c>
      <c r="S2601" s="105">
        <v>0</v>
      </c>
      <c r="T2601" s="105">
        <v>1.5818363098601962</v>
      </c>
      <c r="U2601" s="105">
        <v>1.5818363098601955</v>
      </c>
    </row>
    <row r="2602" spans="1:21">
      <c r="A2602" s="54">
        <v>2600</v>
      </c>
      <c r="B2602" s="104">
        <v>6772</v>
      </c>
      <c r="C2602" s="104">
        <v>6772</v>
      </c>
      <c r="D2602" s="105">
        <v>5326</v>
      </c>
      <c r="E2602" s="105">
        <v>1103120000</v>
      </c>
      <c r="F2602" s="105">
        <v>0</v>
      </c>
      <c r="G2602" s="105">
        <v>29.123101012970658</v>
      </c>
      <c r="H2602" s="105">
        <v>33.246812371089881</v>
      </c>
      <c r="I2602" s="105">
        <v>31.048838849101553</v>
      </c>
      <c r="J2602" s="105">
        <v>34.467600901940784</v>
      </c>
      <c r="K2602" s="105">
        <v>38.334806587552556</v>
      </c>
      <c r="L2602" s="105">
        <v>24.396059049070487</v>
      </c>
      <c r="M2602" s="105">
        <v>20.446266655903152</v>
      </c>
      <c r="N2602" s="105">
        <v>21.047643254177466</v>
      </c>
      <c r="O2602" s="105">
        <v>22.099942278863161</v>
      </c>
      <c r="P2602" s="105">
        <v>24.84766959093805</v>
      </c>
      <c r="Q2602" s="105">
        <v>31.837883113728253</v>
      </c>
      <c r="R2602" s="105">
        <v>29.816430217618521</v>
      </c>
      <c r="S2602" s="105">
        <v>0</v>
      </c>
      <c r="T2602" s="105">
        <v>28.392754490246208</v>
      </c>
      <c r="U2602" s="105">
        <v>28.392754490246208</v>
      </c>
    </row>
    <row r="2603" spans="1:21">
      <c r="A2603" s="54">
        <v>2601</v>
      </c>
      <c r="B2603" s="104">
        <v>6773</v>
      </c>
      <c r="C2603" s="104">
        <v>6773</v>
      </c>
      <c r="D2603" s="105">
        <v>8406</v>
      </c>
      <c r="E2603" s="105">
        <v>1103120000</v>
      </c>
      <c r="F2603" s="105">
        <v>0</v>
      </c>
      <c r="G2603" s="105">
        <v>98.86052875444814</v>
      </c>
      <c r="H2603" s="105">
        <v>100</v>
      </c>
      <c r="I2603" s="105">
        <v>100</v>
      </c>
      <c r="J2603" s="105">
        <v>100</v>
      </c>
      <c r="K2603" s="105">
        <v>11.435914324202647</v>
      </c>
      <c r="L2603" s="105">
        <v>0.48145444197659054</v>
      </c>
      <c r="M2603" s="105">
        <v>1.0723303480807318</v>
      </c>
      <c r="N2603" s="105">
        <v>3.1851711526077522</v>
      </c>
      <c r="O2603" s="105">
        <v>3.5998613774510617</v>
      </c>
      <c r="P2603" s="105">
        <v>5.7566735839953234</v>
      </c>
      <c r="Q2603" s="105">
        <v>19.265128680353996</v>
      </c>
      <c r="R2603" s="105">
        <v>47.553165729987711</v>
      </c>
      <c r="S2603" s="105">
        <v>0</v>
      </c>
      <c r="T2603" s="105">
        <v>40.934185699425335</v>
      </c>
      <c r="U2603" s="105">
        <v>40.934185699425328</v>
      </c>
    </row>
    <row r="2604" spans="1:21">
      <c r="A2604" s="54">
        <v>2602</v>
      </c>
      <c r="B2604" s="104">
        <v>6774</v>
      </c>
      <c r="C2604" s="104">
        <v>6774</v>
      </c>
      <c r="D2604" s="105">
        <v>8565</v>
      </c>
      <c r="E2604" s="105">
        <v>1103120000</v>
      </c>
      <c r="F2604" s="105">
        <v>0</v>
      </c>
      <c r="G2604" s="105">
        <v>29.121680001732312</v>
      </c>
      <c r="H2604" s="105">
        <v>43.180422071534117</v>
      </c>
      <c r="I2604" s="105">
        <v>42.210075508128853</v>
      </c>
      <c r="J2604" s="105">
        <v>5.3211001702881973</v>
      </c>
      <c r="K2604" s="105">
        <v>0.45420914840549392</v>
      </c>
      <c r="L2604" s="105">
        <v>0.16536780204194723</v>
      </c>
      <c r="M2604" s="105">
        <v>0.80018466877777339</v>
      </c>
      <c r="N2604" s="105">
        <v>1.5601102480846523</v>
      </c>
      <c r="O2604" s="105">
        <v>1.186874957888683</v>
      </c>
      <c r="P2604" s="105">
        <v>1.7448227846972668</v>
      </c>
      <c r="Q2604" s="105">
        <v>6.6139026764497677</v>
      </c>
      <c r="R2604" s="105">
        <v>17.232553762492973</v>
      </c>
      <c r="S2604" s="105">
        <v>0</v>
      </c>
      <c r="T2604" s="105">
        <v>12.465941983376837</v>
      </c>
      <c r="U2604" s="105">
        <v>12.465941983376837</v>
      </c>
    </row>
    <row r="2605" spans="1:21">
      <c r="A2605" s="54">
        <v>2603</v>
      </c>
      <c r="B2605" s="104">
        <v>6775</v>
      </c>
      <c r="C2605" s="104">
        <v>6775</v>
      </c>
      <c r="D2605" s="105">
        <v>24371.000000000004</v>
      </c>
      <c r="E2605" s="105">
        <v>1103120000</v>
      </c>
      <c r="F2605" s="105">
        <v>0</v>
      </c>
      <c r="G2605" s="105">
        <v>10.181553057298821</v>
      </c>
      <c r="H2605" s="105">
        <v>14.618650109506866</v>
      </c>
      <c r="I2605" s="105">
        <v>15.987204587843683</v>
      </c>
      <c r="J2605" s="105">
        <v>7.0686605419957953</v>
      </c>
      <c r="K2605" s="105">
        <v>0.56323217429776884</v>
      </c>
      <c r="L2605" s="105">
        <v>0.17472557937671512</v>
      </c>
      <c r="M2605" s="105">
        <v>0.82647502087552638</v>
      </c>
      <c r="N2605" s="105">
        <v>1.6154916193596924</v>
      </c>
      <c r="O2605" s="105">
        <v>1.2699516082106646</v>
      </c>
      <c r="P2605" s="105">
        <v>1.8960525297005217</v>
      </c>
      <c r="Q2605" s="105">
        <v>4.1331056965272461</v>
      </c>
      <c r="R2605" s="105">
        <v>7.1425723919073487</v>
      </c>
      <c r="S2605" s="105">
        <v>0</v>
      </c>
      <c r="T2605" s="105">
        <v>5.4564729097417199</v>
      </c>
      <c r="U2605" s="105">
        <v>5.4564729097417208</v>
      </c>
    </row>
    <row r="2606" spans="1:21">
      <c r="A2606" s="54">
        <v>2604</v>
      </c>
      <c r="B2606" s="104">
        <v>6776</v>
      </c>
      <c r="C2606" s="104">
        <v>6776</v>
      </c>
      <c r="D2606" s="105">
        <v>10990.999999999998</v>
      </c>
      <c r="E2606" s="105">
        <v>1103120000</v>
      </c>
      <c r="F2606" s="105">
        <v>0</v>
      </c>
      <c r="G2606" s="105">
        <v>24.238665119721645</v>
      </c>
      <c r="H2606" s="105">
        <v>36.475661102493746</v>
      </c>
      <c r="I2606" s="105">
        <v>37.569930935568557</v>
      </c>
      <c r="J2606" s="105">
        <v>8.9452216513258431</v>
      </c>
      <c r="K2606" s="105">
        <v>0.68104865556991723</v>
      </c>
      <c r="L2606" s="105">
        <v>0.22686813867887592</v>
      </c>
      <c r="M2606" s="105">
        <v>0.82349688753701533</v>
      </c>
      <c r="N2606" s="105">
        <v>1.7955210155993078</v>
      </c>
      <c r="O2606" s="105">
        <v>1.5188054468323551</v>
      </c>
      <c r="P2606" s="105">
        <v>2.3772581894064824</v>
      </c>
      <c r="Q2606" s="105">
        <v>6.6260901120932179</v>
      </c>
      <c r="R2606" s="105">
        <v>14.791311391956123</v>
      </c>
      <c r="S2606" s="105">
        <v>0</v>
      </c>
      <c r="T2606" s="105">
        <v>11.33915655389859</v>
      </c>
      <c r="U2606" s="105">
        <v>11.339156553898592</v>
      </c>
    </row>
    <row r="2607" spans="1:21">
      <c r="A2607" s="54">
        <v>2605</v>
      </c>
      <c r="B2607" s="104">
        <v>6777</v>
      </c>
      <c r="C2607" s="104">
        <v>6777</v>
      </c>
      <c r="D2607" s="105">
        <v>12717</v>
      </c>
      <c r="E2607" s="105">
        <v>2180880000</v>
      </c>
      <c r="F2607" s="105">
        <v>0</v>
      </c>
      <c r="G2607" s="105">
        <v>13.40723939825296</v>
      </c>
      <c r="H2607" s="105">
        <v>19.444006876000365</v>
      </c>
      <c r="I2607" s="105">
        <v>21.845927641268492</v>
      </c>
      <c r="J2607" s="105">
        <v>16.164560169817815</v>
      </c>
      <c r="K2607" s="105">
        <v>1.717304274923029</v>
      </c>
      <c r="L2607" s="105">
        <v>0.50970957800142658</v>
      </c>
      <c r="M2607" s="105">
        <v>1.4110794302197356</v>
      </c>
      <c r="N2607" s="105">
        <v>2.0483749826483391</v>
      </c>
      <c r="O2607" s="105">
        <v>1.8106839940706088</v>
      </c>
      <c r="P2607" s="105">
        <v>2.9944847375164261</v>
      </c>
      <c r="Q2607" s="105">
        <v>6.0584060809454501</v>
      </c>
      <c r="R2607" s="105">
        <v>9.4800329608039888</v>
      </c>
      <c r="S2607" s="105">
        <v>0</v>
      </c>
      <c r="T2607" s="105">
        <v>8.0743175103723868</v>
      </c>
      <c r="U2607" s="105">
        <v>8.0743175103723868</v>
      </c>
    </row>
    <row r="2608" spans="1:21">
      <c r="A2608" s="54">
        <v>2606</v>
      </c>
      <c r="B2608" s="104">
        <v>6778</v>
      </c>
      <c r="C2608" s="104">
        <v>6778</v>
      </c>
      <c r="D2608" s="105">
        <v>12867</v>
      </c>
      <c r="E2608" s="105">
        <v>2180880000</v>
      </c>
      <c r="F2608" s="105">
        <v>0</v>
      </c>
      <c r="G2608" s="105">
        <v>7.2794398728106096</v>
      </c>
      <c r="H2608" s="105">
        <v>10.532640090160145</v>
      </c>
      <c r="I2608" s="105">
        <v>11.589312720564564</v>
      </c>
      <c r="J2608" s="105">
        <v>10.217111642380742</v>
      </c>
      <c r="K2608" s="105">
        <v>1.6992975844921043</v>
      </c>
      <c r="L2608" s="105">
        <v>0.27824515904142383</v>
      </c>
      <c r="M2608" s="105">
        <v>0.92084345169075921</v>
      </c>
      <c r="N2608" s="105">
        <v>1.6468842136671016</v>
      </c>
      <c r="O2608" s="105">
        <v>1.634620469407321</v>
      </c>
      <c r="P2608" s="105">
        <v>2.134486993628081</v>
      </c>
      <c r="Q2608" s="105">
        <v>3.6817533400080085</v>
      </c>
      <c r="R2608" s="105">
        <v>5.3137648571872296</v>
      </c>
      <c r="S2608" s="105">
        <v>0</v>
      </c>
      <c r="T2608" s="105">
        <v>4.7440333662531744</v>
      </c>
      <c r="U2608" s="105">
        <v>4.7440333662531744</v>
      </c>
    </row>
    <row r="2609" spans="1:21">
      <c r="A2609" s="54">
        <v>2607</v>
      </c>
      <c r="B2609" s="104">
        <v>6779</v>
      </c>
      <c r="C2609" s="104">
        <v>6779</v>
      </c>
      <c r="D2609" s="105">
        <v>34062</v>
      </c>
      <c r="E2609" s="105">
        <v>2180880000</v>
      </c>
      <c r="F2609" s="105">
        <v>0</v>
      </c>
      <c r="G2609" s="105">
        <v>17.984483150355562</v>
      </c>
      <c r="H2609" s="105">
        <v>25.9706331603225</v>
      </c>
      <c r="I2609" s="105">
        <v>26.814444346036943</v>
      </c>
      <c r="J2609" s="105">
        <v>12.338207780485439</v>
      </c>
      <c r="K2609" s="105">
        <v>1.0393816191825531</v>
      </c>
      <c r="L2609" s="105">
        <v>0.22646722406358022</v>
      </c>
      <c r="M2609" s="105">
        <v>1.022310039997278</v>
      </c>
      <c r="N2609" s="105">
        <v>1.889366934538149</v>
      </c>
      <c r="O2609" s="105">
        <v>1.5406012487592846</v>
      </c>
      <c r="P2609" s="105">
        <v>2.4500489203123985</v>
      </c>
      <c r="Q2609" s="105">
        <v>6.7400880227721238</v>
      </c>
      <c r="R2609" s="105">
        <v>12.46239371939123</v>
      </c>
      <c r="S2609" s="105">
        <v>0</v>
      </c>
      <c r="T2609" s="105">
        <v>9.2065355138514207</v>
      </c>
      <c r="U2609" s="105">
        <v>9.2065355138514207</v>
      </c>
    </row>
    <row r="2610" spans="1:21">
      <c r="A2610" s="54">
        <v>2608</v>
      </c>
      <c r="B2610" s="104">
        <v>6948</v>
      </c>
      <c r="C2610" s="104">
        <v>6948</v>
      </c>
      <c r="D2610" s="105">
        <v>14722758.999999998</v>
      </c>
      <c r="E2610" s="105">
        <v>659226000000</v>
      </c>
      <c r="F2610" s="105">
        <v>0</v>
      </c>
      <c r="G2610" s="105">
        <v>3.0024274924223806</v>
      </c>
      <c r="H2610" s="105">
        <v>3.6756120491759599</v>
      </c>
      <c r="I2610" s="105">
        <v>3.624213808205917</v>
      </c>
      <c r="J2610" s="105">
        <v>4.2263677108690327</v>
      </c>
      <c r="K2610" s="105">
        <v>2.7200839564078492</v>
      </c>
      <c r="L2610" s="105">
        <v>0.6812734400546181</v>
      </c>
      <c r="M2610" s="105">
        <v>0.89826499307667496</v>
      </c>
      <c r="N2610" s="105">
        <v>0.95122286514342702</v>
      </c>
      <c r="O2610" s="105">
        <v>1.0603346819644521</v>
      </c>
      <c r="P2610" s="105">
        <v>1.7336119168220494</v>
      </c>
      <c r="Q2610" s="105">
        <v>2.3684385473527185</v>
      </c>
      <c r="R2610" s="105">
        <v>2.626688731335431</v>
      </c>
      <c r="S2610" s="105">
        <v>0.90540992868318548</v>
      </c>
      <c r="T2610" s="105">
        <v>2.2973783494025426</v>
      </c>
      <c r="U2610" s="105">
        <v>2.2811859452789056</v>
      </c>
    </row>
    <row r="2611" spans="1:21">
      <c r="A2611" s="54">
        <v>2609</v>
      </c>
      <c r="B2611" s="104">
        <v>6959</v>
      </c>
      <c r="C2611" s="104">
        <v>6959</v>
      </c>
      <c r="D2611" s="105">
        <v>67381.000000000015</v>
      </c>
      <c r="E2611" s="105">
        <v>15872600000</v>
      </c>
      <c r="F2611" s="105">
        <v>0</v>
      </c>
      <c r="G2611" s="105">
        <v>11.203873080784957</v>
      </c>
      <c r="H2611" s="105">
        <v>14.545590635556401</v>
      </c>
      <c r="I2611" s="105">
        <v>15.066525331620284</v>
      </c>
      <c r="J2611" s="105">
        <v>18.131374433057491</v>
      </c>
      <c r="K2611" s="105">
        <v>9.6571280353988183</v>
      </c>
      <c r="L2611" s="105">
        <v>0.49247369143255304</v>
      </c>
      <c r="M2611" s="105">
        <v>1.3795909573866001</v>
      </c>
      <c r="N2611" s="105">
        <v>1.9575157504935683</v>
      </c>
      <c r="O2611" s="105">
        <v>3.0246349832685082</v>
      </c>
      <c r="P2611" s="105">
        <v>5.5667069710526418</v>
      </c>
      <c r="Q2611" s="105">
        <v>7.6749729455418239</v>
      </c>
      <c r="R2611" s="105">
        <v>9.2392210458807043</v>
      </c>
      <c r="S2611" s="105">
        <v>0</v>
      </c>
      <c r="T2611" s="105">
        <v>8.1616339884561953</v>
      </c>
      <c r="U2611" s="105">
        <v>8.1616339884561917</v>
      </c>
    </row>
    <row r="2612" spans="1:21">
      <c r="A2612" s="54">
        <v>2610</v>
      </c>
      <c r="B2612" s="104">
        <v>6962</v>
      </c>
      <c r="C2612" s="104">
        <v>6962</v>
      </c>
      <c r="D2612" s="105">
        <v>23463.999999999996</v>
      </c>
      <c r="E2612" s="105">
        <v>2206250000</v>
      </c>
      <c r="F2612" s="105">
        <v>0</v>
      </c>
      <c r="G2612" s="105">
        <v>7.6392865068935363</v>
      </c>
      <c r="H2612" s="105">
        <v>9.7460262380748581</v>
      </c>
      <c r="I2612" s="105">
        <v>10.133918080648458</v>
      </c>
      <c r="J2612" s="105">
        <v>12.360842997955402</v>
      </c>
      <c r="K2612" s="105">
        <v>10.64223125711889</v>
      </c>
      <c r="L2612" s="105">
        <v>1.9254376028176403</v>
      </c>
      <c r="M2612" s="105">
        <v>2.3179257781450233</v>
      </c>
      <c r="N2612" s="105">
        <v>3.070480130928078</v>
      </c>
      <c r="O2612" s="105">
        <v>3.9234021101618302</v>
      </c>
      <c r="P2612" s="105">
        <v>4.6917982621691667</v>
      </c>
      <c r="Q2612" s="105">
        <v>5.7047369142626287</v>
      </c>
      <c r="R2612" s="105">
        <v>6.5425480866881385</v>
      </c>
      <c r="S2612" s="105">
        <v>0</v>
      </c>
      <c r="T2612" s="105">
        <v>6.5582194971553038</v>
      </c>
      <c r="U2612" s="105">
        <v>6.5582194971553038</v>
      </c>
    </row>
    <row r="2613" spans="1:21">
      <c r="A2613" s="54">
        <v>2611</v>
      </c>
      <c r="B2613" s="104">
        <v>6963</v>
      </c>
      <c r="C2613" s="104">
        <v>6963</v>
      </c>
      <c r="D2613" s="105">
        <v>522.99999999999989</v>
      </c>
      <c r="E2613" s="105">
        <v>1103120000</v>
      </c>
      <c r="F2613" s="105">
        <v>0</v>
      </c>
      <c r="G2613" s="105">
        <v>100</v>
      </c>
      <c r="H2613" s="105">
        <v>100</v>
      </c>
      <c r="I2613" s="105">
        <v>100</v>
      </c>
      <c r="J2613" s="105">
        <v>100</v>
      </c>
      <c r="K2613" s="105">
        <v>4.2562173690986516</v>
      </c>
      <c r="L2613" s="105">
        <v>1.7553991793280483</v>
      </c>
      <c r="M2613" s="105">
        <v>4.9284928046040495</v>
      </c>
      <c r="N2613" s="105">
        <v>7.8532335242333859</v>
      </c>
      <c r="O2613" s="105">
        <v>10.998242525689633</v>
      </c>
      <c r="P2613" s="105">
        <v>32.38723999181174</v>
      </c>
      <c r="Q2613" s="105">
        <v>70.885279982078529</v>
      </c>
      <c r="R2613" s="105">
        <v>100</v>
      </c>
      <c r="S2613" s="105">
        <v>0</v>
      </c>
      <c r="T2613" s="105">
        <v>52.755342114736997</v>
      </c>
      <c r="U2613" s="105">
        <v>52.755342114737019</v>
      </c>
    </row>
    <row r="2614" spans="1:21">
      <c r="A2614" s="54">
        <v>2612</v>
      </c>
      <c r="B2614" s="104">
        <v>6964</v>
      </c>
      <c r="C2614" s="104">
        <v>6964</v>
      </c>
      <c r="D2614" s="105">
        <v>631</v>
      </c>
      <c r="E2614" s="105">
        <v>1103120000</v>
      </c>
      <c r="F2614" s="105">
        <v>0</v>
      </c>
      <c r="G2614" s="105">
        <v>100</v>
      </c>
      <c r="H2614" s="105">
        <v>100</v>
      </c>
      <c r="I2614" s="105">
        <v>100</v>
      </c>
      <c r="J2614" s="105">
        <v>100</v>
      </c>
      <c r="K2614" s="105">
        <v>12.041722707905995</v>
      </c>
      <c r="L2614" s="105">
        <v>4.3109501934100463</v>
      </c>
      <c r="M2614" s="105">
        <v>8.7575457003312813</v>
      </c>
      <c r="N2614" s="105">
        <v>12.442444177966451</v>
      </c>
      <c r="O2614" s="105">
        <v>16.917775431113753</v>
      </c>
      <c r="P2614" s="105">
        <v>38.336664219967915</v>
      </c>
      <c r="Q2614" s="105">
        <v>65.91215953608517</v>
      </c>
      <c r="R2614" s="105">
        <v>93.924827338921375</v>
      </c>
      <c r="S2614" s="105">
        <v>0</v>
      </c>
      <c r="T2614" s="105">
        <v>54.387007442141829</v>
      </c>
      <c r="U2614" s="105">
        <v>54.387007442141844</v>
      </c>
    </row>
    <row r="2615" spans="1:21">
      <c r="A2615" s="54">
        <v>2613</v>
      </c>
      <c r="B2615" s="104">
        <v>6965</v>
      </c>
      <c r="C2615" s="104">
        <v>6965</v>
      </c>
      <c r="D2615" s="105">
        <v>178890</v>
      </c>
      <c r="E2615" s="105">
        <v>5515620000</v>
      </c>
      <c r="F2615" s="105">
        <v>0</v>
      </c>
      <c r="G2615" s="105">
        <v>36.299012827243438</v>
      </c>
      <c r="H2615" s="105">
        <v>50.159515614338027</v>
      </c>
      <c r="I2615" s="105">
        <v>55.330599104296894</v>
      </c>
      <c r="J2615" s="105">
        <v>69.573113161776021</v>
      </c>
      <c r="K2615" s="105">
        <v>5.5699748959118898</v>
      </c>
      <c r="L2615" s="105">
        <v>0.28273980423388639</v>
      </c>
      <c r="M2615" s="105">
        <v>1.4393770353242465</v>
      </c>
      <c r="N2615" s="105">
        <v>1.4988532644534669</v>
      </c>
      <c r="O2615" s="105">
        <v>2.290826518628418</v>
      </c>
      <c r="P2615" s="105">
        <v>9.640615949559594</v>
      </c>
      <c r="Q2615" s="105">
        <v>20.384959043636794</v>
      </c>
      <c r="R2615" s="105">
        <v>27.604319584382438</v>
      </c>
      <c r="S2615" s="105">
        <v>0</v>
      </c>
      <c r="T2615" s="105">
        <v>23.339492233648759</v>
      </c>
      <c r="U2615" s="105">
        <v>23.339492233648759</v>
      </c>
    </row>
    <row r="2616" spans="1:21">
      <c r="A2616" s="54">
        <v>2614</v>
      </c>
      <c r="B2616" s="104">
        <v>6980</v>
      </c>
      <c r="C2616" s="104">
        <v>6980</v>
      </c>
      <c r="D2616" s="105">
        <v>85647</v>
      </c>
      <c r="E2616" s="105">
        <v>3309370000</v>
      </c>
      <c r="F2616" s="105">
        <v>0</v>
      </c>
      <c r="G2616" s="105">
        <v>4.7466891289756195</v>
      </c>
      <c r="H2616" s="105">
        <v>6.064575375968591</v>
      </c>
      <c r="I2616" s="105">
        <v>6.2391438346340955</v>
      </c>
      <c r="J2616" s="105">
        <v>7.5115050552915337</v>
      </c>
      <c r="K2616" s="105">
        <v>8.7678050065957649</v>
      </c>
      <c r="L2616" s="105">
        <v>0.65313963461804092</v>
      </c>
      <c r="M2616" s="105">
        <v>0.63714038092440339</v>
      </c>
      <c r="N2616" s="105">
        <v>0.95492784364591177</v>
      </c>
      <c r="O2616" s="105">
        <v>1.4984835954369506</v>
      </c>
      <c r="P2616" s="105">
        <v>2.6183420115597116</v>
      </c>
      <c r="Q2616" s="105">
        <v>3.3943723342041383</v>
      </c>
      <c r="R2616" s="105">
        <v>3.9693654998249412</v>
      </c>
      <c r="S2616" s="105">
        <v>0</v>
      </c>
      <c r="T2616" s="105">
        <v>3.9212908084733074</v>
      </c>
      <c r="U2616" s="105">
        <v>3.9212908084733087</v>
      </c>
    </row>
    <row r="2617" spans="1:21">
      <c r="A2617" s="54">
        <v>2615</v>
      </c>
      <c r="B2617" s="104">
        <v>6981</v>
      </c>
      <c r="C2617" s="104">
        <v>6981</v>
      </c>
      <c r="D2617" s="105">
        <v>46998</v>
      </c>
      <c r="E2617" s="105">
        <v>1103120000</v>
      </c>
      <c r="F2617" s="105">
        <v>0</v>
      </c>
      <c r="G2617" s="105">
        <v>3.5443331071291087</v>
      </c>
      <c r="H2617" s="105">
        <v>4.2403985254592049</v>
      </c>
      <c r="I2617" s="105">
        <v>4.1744367706187271</v>
      </c>
      <c r="J2617" s="105">
        <v>4.8665713647109525</v>
      </c>
      <c r="K2617" s="105">
        <v>5.5494728117531089</v>
      </c>
      <c r="L2617" s="105">
        <v>2.7881545556344283</v>
      </c>
      <c r="M2617" s="105">
        <v>1.7106399970662973</v>
      </c>
      <c r="N2617" s="105">
        <v>1.8240044148837751</v>
      </c>
      <c r="O2617" s="105">
        <v>2.0249029215694123</v>
      </c>
      <c r="P2617" s="105">
        <v>2.8954646648130664</v>
      </c>
      <c r="Q2617" s="105">
        <v>3.135473452874773</v>
      </c>
      <c r="R2617" s="105">
        <v>3.244380909807302</v>
      </c>
      <c r="S2617" s="105">
        <v>0</v>
      </c>
      <c r="T2617" s="105">
        <v>3.3331861246933467</v>
      </c>
      <c r="U2617" s="105">
        <v>3.3331861246933463</v>
      </c>
    </row>
    <row r="2618" spans="1:21">
      <c r="A2618" s="54">
        <v>2616</v>
      </c>
      <c r="B2618" s="104">
        <v>6982</v>
      </c>
      <c r="C2618" s="104">
        <v>6982</v>
      </c>
      <c r="D2618" s="105">
        <v>51430.000000000007</v>
      </c>
      <c r="E2618" s="105">
        <v>3359930000</v>
      </c>
      <c r="F2618" s="105">
        <v>0</v>
      </c>
      <c r="G2618" s="105">
        <v>2.2258419322741338</v>
      </c>
      <c r="H2618" s="105">
        <v>2.814303341015564</v>
      </c>
      <c r="I2618" s="105">
        <v>2.8977040173047355</v>
      </c>
      <c r="J2618" s="105">
        <v>3.4591800147636689</v>
      </c>
      <c r="K2618" s="105">
        <v>3.886870679406111</v>
      </c>
      <c r="L2618" s="105">
        <v>2.9398745778561017</v>
      </c>
      <c r="M2618" s="105">
        <v>0.99165561684678338</v>
      </c>
      <c r="N2618" s="105">
        <v>0.78254872396932618</v>
      </c>
      <c r="O2618" s="105">
        <v>0.8401139496534642</v>
      </c>
      <c r="P2618" s="105">
        <v>1.0436353110099132</v>
      </c>
      <c r="Q2618" s="105">
        <v>1.6963364199593316</v>
      </c>
      <c r="R2618" s="105">
        <v>1.9138698967704191</v>
      </c>
      <c r="S2618" s="105">
        <v>0</v>
      </c>
      <c r="T2618" s="105">
        <v>2.1243278734024629</v>
      </c>
      <c r="U2618" s="105">
        <v>2.1243278734024624</v>
      </c>
    </row>
    <row r="2619" spans="1:21">
      <c r="A2619" s="54">
        <v>2617</v>
      </c>
      <c r="B2619" s="104">
        <v>6983</v>
      </c>
      <c r="C2619" s="104">
        <v>6983</v>
      </c>
      <c r="D2619" s="105">
        <v>6861.9999999999991</v>
      </c>
      <c r="E2619" s="105">
        <v>1103120000</v>
      </c>
      <c r="F2619" s="105">
        <v>1</v>
      </c>
      <c r="G2619" s="105">
        <v>-99999</v>
      </c>
      <c r="H2619" s="105">
        <v>-99999</v>
      </c>
      <c r="I2619" s="105">
        <v>-99999</v>
      </c>
      <c r="J2619" s="105">
        <v>-99999</v>
      </c>
      <c r="K2619" s="105">
        <v>-99999</v>
      </c>
      <c r="L2619" s="105">
        <v>-99999</v>
      </c>
      <c r="M2619" s="105">
        <v>-99999</v>
      </c>
      <c r="N2619" s="105">
        <v>-99999</v>
      </c>
      <c r="O2619" s="105">
        <v>-99999</v>
      </c>
      <c r="P2619" s="105">
        <v>-99999</v>
      </c>
      <c r="Q2619" s="105">
        <v>-99999</v>
      </c>
      <c r="R2619" s="105">
        <v>-99999</v>
      </c>
      <c r="S2619" s="105">
        <v>0</v>
      </c>
      <c r="T2619" s="105">
        <v>0</v>
      </c>
      <c r="U2619" s="105">
        <v>0</v>
      </c>
    </row>
    <row r="2620" spans="1:21">
      <c r="A2620" s="54">
        <v>2618</v>
      </c>
      <c r="B2620" s="104">
        <v>6984</v>
      </c>
      <c r="C2620" s="104">
        <v>6984</v>
      </c>
      <c r="D2620" s="105">
        <v>13869</v>
      </c>
      <c r="E2620" s="105">
        <v>1128350000</v>
      </c>
      <c r="F2620" s="105">
        <v>0</v>
      </c>
      <c r="G2620" s="105">
        <v>6.1780602730698391</v>
      </c>
      <c r="H2620" s="105">
        <v>8.1935042427493379</v>
      </c>
      <c r="I2620" s="105">
        <v>8.7534248060351718</v>
      </c>
      <c r="J2620" s="105">
        <v>10.885987223369517</v>
      </c>
      <c r="K2620" s="105">
        <v>12.895145939092082</v>
      </c>
      <c r="L2620" s="105">
        <v>0.3215193333811564</v>
      </c>
      <c r="M2620" s="105">
        <v>0.4058587124462677</v>
      </c>
      <c r="N2620" s="105">
        <v>0.9635487322620675</v>
      </c>
      <c r="O2620" s="105">
        <v>1.2740200105473338</v>
      </c>
      <c r="P2620" s="105">
        <v>2.8936092468480177</v>
      </c>
      <c r="Q2620" s="105">
        <v>4.0196166211814228</v>
      </c>
      <c r="R2620" s="105">
        <v>4.9140070202678245</v>
      </c>
      <c r="S2620" s="105">
        <v>0</v>
      </c>
      <c r="T2620" s="105">
        <v>5.1415251801041695</v>
      </c>
      <c r="U2620" s="105">
        <v>5.1415251801041695</v>
      </c>
    </row>
    <row r="2621" spans="1:21">
      <c r="A2621" s="54">
        <v>2619</v>
      </c>
      <c r="B2621" s="104">
        <v>6985</v>
      </c>
      <c r="C2621" s="104">
        <v>6985</v>
      </c>
      <c r="D2621" s="105">
        <v>34458.999999999993</v>
      </c>
      <c r="E2621" s="105">
        <v>2281940000</v>
      </c>
      <c r="F2621" s="105">
        <v>0</v>
      </c>
      <c r="G2621" s="105">
        <v>4.4485592226627197</v>
      </c>
      <c r="H2621" s="105">
        <v>5.9099870433397488</v>
      </c>
      <c r="I2621" s="105">
        <v>6.3132680438600906</v>
      </c>
      <c r="J2621" s="105">
        <v>7.8028443393491687</v>
      </c>
      <c r="K2621" s="105">
        <v>8.963821178767903</v>
      </c>
      <c r="L2621" s="105">
        <v>0.85687980335026936</v>
      </c>
      <c r="M2621" s="105">
        <v>0.24696936252708013</v>
      </c>
      <c r="N2621" s="105">
        <v>0.56674362901505293</v>
      </c>
      <c r="O2621" s="105">
        <v>0.81129360329781297</v>
      </c>
      <c r="P2621" s="105">
        <v>1.6369684136571236</v>
      </c>
      <c r="Q2621" s="105">
        <v>2.7985714663276098</v>
      </c>
      <c r="R2621" s="105">
        <v>3.5126023811669205</v>
      </c>
      <c r="S2621" s="105">
        <v>0</v>
      </c>
      <c r="T2621" s="105">
        <v>3.6557090406101245</v>
      </c>
      <c r="U2621" s="105">
        <v>3.6557090406101258</v>
      </c>
    </row>
    <row r="2622" spans="1:21">
      <c r="A2622" s="54">
        <v>2620</v>
      </c>
      <c r="B2622" s="104">
        <v>6986</v>
      </c>
      <c r="C2622" s="104">
        <v>6986</v>
      </c>
      <c r="D2622" s="105">
        <v>47566.999999999993</v>
      </c>
      <c r="E2622" s="105">
        <v>1128400000</v>
      </c>
      <c r="F2622" s="105">
        <v>0</v>
      </c>
      <c r="G2622" s="105">
        <v>31.244645687660444</v>
      </c>
      <c r="H2622" s="105">
        <v>36.255579430021086</v>
      </c>
      <c r="I2622" s="105">
        <v>34.622445221461582</v>
      </c>
      <c r="J2622" s="105">
        <v>39.215218567165671</v>
      </c>
      <c r="K2622" s="105">
        <v>43.180802467216132</v>
      </c>
      <c r="L2622" s="105">
        <v>21.529971899361868</v>
      </c>
      <c r="M2622" s="105">
        <v>17.428986029851409</v>
      </c>
      <c r="N2622" s="105">
        <v>18.454220502195607</v>
      </c>
      <c r="O2622" s="105">
        <v>19.321682103383164</v>
      </c>
      <c r="P2622" s="105">
        <v>21.279854137643515</v>
      </c>
      <c r="Q2622" s="105">
        <v>26.688444978552305</v>
      </c>
      <c r="R2622" s="105">
        <v>29.33657572200179</v>
      </c>
      <c r="S2622" s="105">
        <v>0</v>
      </c>
      <c r="T2622" s="105">
        <v>28.213202228876213</v>
      </c>
      <c r="U2622" s="105">
        <v>28.213202228876224</v>
      </c>
    </row>
    <row r="2623" spans="1:21">
      <c r="A2623" s="54">
        <v>2621</v>
      </c>
      <c r="B2623" s="104">
        <v>6987</v>
      </c>
      <c r="C2623" s="104">
        <v>6987</v>
      </c>
      <c r="D2623" s="105">
        <v>97902</v>
      </c>
      <c r="E2623" s="105">
        <v>1128400000</v>
      </c>
      <c r="F2623" s="105">
        <v>0</v>
      </c>
      <c r="G2623" s="105">
        <v>8.184845587350388</v>
      </c>
      <c r="H2623" s="105">
        <v>11.73369251791825</v>
      </c>
      <c r="I2623" s="105">
        <v>13.13774056669355</v>
      </c>
      <c r="J2623" s="105">
        <v>16.891377511406859</v>
      </c>
      <c r="K2623" s="105">
        <v>15.463938278382557</v>
      </c>
      <c r="L2623" s="105">
        <v>2.2486867460035302</v>
      </c>
      <c r="M2623" s="105">
        <v>3.0017641079205695</v>
      </c>
      <c r="N2623" s="105">
        <v>2.0982831871687666</v>
      </c>
      <c r="O2623" s="105">
        <v>1.6332365844492716</v>
      </c>
      <c r="P2623" s="105">
        <v>1.6810578202879458</v>
      </c>
      <c r="Q2623" s="105">
        <v>2.8712327773495887</v>
      </c>
      <c r="R2623" s="105">
        <v>5.8312125124127068</v>
      </c>
      <c r="S2623" s="105">
        <v>0</v>
      </c>
      <c r="T2623" s="105">
        <v>7.064755683111998</v>
      </c>
      <c r="U2623" s="105">
        <v>7.0647556831119989</v>
      </c>
    </row>
    <row r="2624" spans="1:21">
      <c r="A2624" s="54">
        <v>2622</v>
      </c>
      <c r="B2624" s="104">
        <v>6988</v>
      </c>
      <c r="C2624" s="104">
        <v>6988</v>
      </c>
      <c r="D2624" s="105">
        <v>204</v>
      </c>
      <c r="E2624" s="105">
        <v>1128400000</v>
      </c>
      <c r="F2624" s="105">
        <v>0</v>
      </c>
      <c r="G2624" s="105">
        <v>6.193056056290823</v>
      </c>
      <c r="H2624" s="105">
        <v>8.7541945770376373</v>
      </c>
      <c r="I2624" s="105">
        <v>9.4193417146623393</v>
      </c>
      <c r="J2624" s="105">
        <v>12.009660686194486</v>
      </c>
      <c r="K2624" s="105">
        <v>3.5996302519897649</v>
      </c>
      <c r="L2624" s="105">
        <v>0.23669457208032738</v>
      </c>
      <c r="M2624" s="105">
        <v>0.62423315515834599</v>
      </c>
      <c r="N2624" s="105">
        <v>0.73128612712663255</v>
      </c>
      <c r="O2624" s="105">
        <v>0.78542640907055705</v>
      </c>
      <c r="P2624" s="105">
        <v>1.1375216243868103</v>
      </c>
      <c r="Q2624" s="105">
        <v>2.6194635616628794</v>
      </c>
      <c r="R2624" s="105">
        <v>4.9845543690420033</v>
      </c>
      <c r="S2624" s="105">
        <v>0</v>
      </c>
      <c r="T2624" s="105">
        <v>4.2579219253918836</v>
      </c>
      <c r="U2624" s="105">
        <v>4.2579219253918845</v>
      </c>
    </row>
    <row r="2625" spans="1:21">
      <c r="A2625" s="54">
        <v>2623</v>
      </c>
      <c r="B2625" s="104">
        <v>6989</v>
      </c>
      <c r="C2625" s="104">
        <v>6989</v>
      </c>
      <c r="D2625" s="105">
        <v>772.99999999999989</v>
      </c>
      <c r="E2625" s="105">
        <v>1128400000</v>
      </c>
      <c r="F2625" s="105">
        <v>0</v>
      </c>
      <c r="G2625" s="105">
        <v>2.1578165772726807</v>
      </c>
      <c r="H2625" s="105">
        <v>2.5200599472670397</v>
      </c>
      <c r="I2625" s="105">
        <v>2.4004318673218208</v>
      </c>
      <c r="J2625" s="105">
        <v>2.8278818392805265</v>
      </c>
      <c r="K2625" s="105">
        <v>2.7732870879704192</v>
      </c>
      <c r="L2625" s="105">
        <v>1.3829044330990412</v>
      </c>
      <c r="M2625" s="105">
        <v>1.1175838370286399</v>
      </c>
      <c r="N2625" s="105">
        <v>1.1896274321567051</v>
      </c>
      <c r="O2625" s="105">
        <v>1.1408063583175467</v>
      </c>
      <c r="P2625" s="105">
        <v>1.0558596120003461</v>
      </c>
      <c r="Q2625" s="105">
        <v>1.3633758963398108</v>
      </c>
      <c r="R2625" s="105">
        <v>1.9119857808866842</v>
      </c>
      <c r="S2625" s="105">
        <v>0</v>
      </c>
      <c r="T2625" s="105">
        <v>1.8201350557451053</v>
      </c>
      <c r="U2625" s="105">
        <v>1.8201350557451053</v>
      </c>
    </row>
    <row r="2626" spans="1:21">
      <c r="A2626" s="54">
        <v>2624</v>
      </c>
      <c r="B2626" s="104">
        <v>6990</v>
      </c>
      <c r="C2626" s="104">
        <v>6990</v>
      </c>
      <c r="D2626" s="105">
        <v>2237</v>
      </c>
      <c r="E2626" s="105">
        <v>1128400000</v>
      </c>
      <c r="F2626" s="105">
        <v>0</v>
      </c>
      <c r="G2626" s="105">
        <v>1.8236652360253747</v>
      </c>
      <c r="H2626" s="105">
        <v>2.260642011518962</v>
      </c>
      <c r="I2626" s="105">
        <v>2.1712380901594548</v>
      </c>
      <c r="J2626" s="105">
        <v>2.587940349887027</v>
      </c>
      <c r="K2626" s="105">
        <v>2.4597385660413185</v>
      </c>
      <c r="L2626" s="105">
        <v>1.1582554007179733</v>
      </c>
      <c r="M2626" s="105">
        <v>0.79682592153892506</v>
      </c>
      <c r="N2626" s="105">
        <v>0.90298200648078841</v>
      </c>
      <c r="O2626" s="105">
        <v>0.92232349422985194</v>
      </c>
      <c r="P2626" s="105">
        <v>0.8851792969444543</v>
      </c>
      <c r="Q2626" s="105">
        <v>1.0889172508804874</v>
      </c>
      <c r="R2626" s="105">
        <v>1.6716251241851645</v>
      </c>
      <c r="S2626" s="105">
        <v>0</v>
      </c>
      <c r="T2626" s="105">
        <v>1.5607777290508154</v>
      </c>
      <c r="U2626" s="105">
        <v>1.5607777290508156</v>
      </c>
    </row>
    <row r="2627" spans="1:21">
      <c r="A2627" s="54">
        <v>2625</v>
      </c>
      <c r="B2627" s="104">
        <v>6991</v>
      </c>
      <c r="C2627" s="104">
        <v>6991</v>
      </c>
      <c r="D2627" s="105">
        <v>2069.0000000000005</v>
      </c>
      <c r="E2627" s="105">
        <v>2256800000</v>
      </c>
      <c r="F2627" s="105">
        <v>0</v>
      </c>
      <c r="G2627" s="105">
        <v>1.4289185052201669</v>
      </c>
      <c r="H2627" s="105">
        <v>1.6205319078988971</v>
      </c>
      <c r="I2627" s="105">
        <v>1.5097589548545414</v>
      </c>
      <c r="J2627" s="105">
        <v>1.7722349179535326</v>
      </c>
      <c r="K2627" s="105">
        <v>2.0512683362270545</v>
      </c>
      <c r="L2627" s="105">
        <v>1.0702008965698233</v>
      </c>
      <c r="M2627" s="105">
        <v>0.83073661424674761</v>
      </c>
      <c r="N2627" s="105">
        <v>0.88711461917240053</v>
      </c>
      <c r="O2627" s="105">
        <v>0.87780793796748458</v>
      </c>
      <c r="P2627" s="105">
        <v>0.81648054345177146</v>
      </c>
      <c r="Q2627" s="105">
        <v>0.94612913484110905</v>
      </c>
      <c r="R2627" s="105">
        <v>1.3067260505701026</v>
      </c>
      <c r="S2627" s="105">
        <v>0</v>
      </c>
      <c r="T2627" s="105">
        <v>1.2598257015811358</v>
      </c>
      <c r="U2627" s="105">
        <v>1.2598257015811356</v>
      </c>
    </row>
    <row r="2628" spans="1:21">
      <c r="A2628" s="54">
        <v>2626</v>
      </c>
      <c r="B2628" s="104">
        <v>7045</v>
      </c>
      <c r="C2628" s="104">
        <v>7045</v>
      </c>
      <c r="D2628" s="105">
        <v>152531.00000000003</v>
      </c>
      <c r="E2628" s="105">
        <v>3410390000</v>
      </c>
      <c r="F2628" s="105">
        <v>0</v>
      </c>
      <c r="G2628" s="105">
        <v>5.965622015322503</v>
      </c>
      <c r="H2628" s="105">
        <v>7.7796825611740887</v>
      </c>
      <c r="I2628" s="105">
        <v>8.1366487312314622</v>
      </c>
      <c r="J2628" s="105">
        <v>9.868365389832551</v>
      </c>
      <c r="K2628" s="105">
        <v>1.7703794115760647</v>
      </c>
      <c r="L2628" s="105">
        <v>0.60002149339840194</v>
      </c>
      <c r="M2628" s="105">
        <v>1.4186852891832522</v>
      </c>
      <c r="N2628" s="105">
        <v>1.1644940376204496</v>
      </c>
      <c r="O2628" s="105">
        <v>1.4009465695563432</v>
      </c>
      <c r="P2628" s="105">
        <v>2.8859319720931231</v>
      </c>
      <c r="Q2628" s="105">
        <v>4.3863542537133364</v>
      </c>
      <c r="R2628" s="105">
        <v>5.1439619414671895</v>
      </c>
      <c r="S2628" s="105">
        <v>1.1996474669745627</v>
      </c>
      <c r="T2628" s="105">
        <v>4.2100911388473969</v>
      </c>
      <c r="U2628" s="105">
        <v>1.1997264133834069</v>
      </c>
    </row>
    <row r="2629" spans="1:21">
      <c r="A2629" s="54">
        <v>2627</v>
      </c>
      <c r="B2629" s="104">
        <v>7046</v>
      </c>
      <c r="C2629" s="104">
        <v>7046</v>
      </c>
      <c r="D2629" s="105">
        <v>147450.00000000003</v>
      </c>
      <c r="E2629" s="105">
        <v>1128400000</v>
      </c>
      <c r="F2629" s="105">
        <v>0</v>
      </c>
      <c r="G2629" s="105">
        <v>4.8159040345642063</v>
      </c>
      <c r="H2629" s="105">
        <v>5.6103524373463287</v>
      </c>
      <c r="I2629" s="105">
        <v>5.3674461167349641</v>
      </c>
      <c r="J2629" s="105">
        <v>6.0616583905082582</v>
      </c>
      <c r="K2629" s="105">
        <v>3.9215540643580185</v>
      </c>
      <c r="L2629" s="105">
        <v>4.6767160566866268</v>
      </c>
      <c r="M2629" s="105">
        <v>5.126840050725769</v>
      </c>
      <c r="N2629" s="105">
        <v>4.9403373855418717</v>
      </c>
      <c r="O2629" s="105">
        <v>4.2553553693925901</v>
      </c>
      <c r="P2629" s="105">
        <v>5.5090459963683687</v>
      </c>
      <c r="Q2629" s="105">
        <v>5.2825998894601174</v>
      </c>
      <c r="R2629" s="105">
        <v>4.9556304572304777</v>
      </c>
      <c r="S2629" s="105">
        <v>4.9670629183795816</v>
      </c>
      <c r="T2629" s="105">
        <v>5.0436200207431332</v>
      </c>
      <c r="U2629" s="105">
        <v>4.9670634375867841</v>
      </c>
    </row>
    <row r="2630" spans="1:21">
      <c r="A2630" s="54">
        <v>2628</v>
      </c>
      <c r="B2630" s="104">
        <v>7047</v>
      </c>
      <c r="C2630" s="104">
        <v>7047</v>
      </c>
      <c r="D2630" s="105">
        <v>37966.000000000007</v>
      </c>
      <c r="E2630" s="105">
        <v>3435580000</v>
      </c>
      <c r="F2630" s="105">
        <v>0</v>
      </c>
      <c r="G2630" s="105">
        <v>17.904908751215178</v>
      </c>
      <c r="H2630" s="105">
        <v>20.070082107923021</v>
      </c>
      <c r="I2630" s="105">
        <v>18.225635309842868</v>
      </c>
      <c r="J2630" s="105">
        <v>15.984778509452351</v>
      </c>
      <c r="K2630" s="105">
        <v>0.74538212965411754</v>
      </c>
      <c r="L2630" s="105">
        <v>0.40909229665474867</v>
      </c>
      <c r="M2630" s="105">
        <v>1.5939431431846942</v>
      </c>
      <c r="N2630" s="105">
        <v>1.4014756455230901</v>
      </c>
      <c r="O2630" s="105">
        <v>1.9313251908144076</v>
      </c>
      <c r="P2630" s="105">
        <v>7.7080246543459117</v>
      </c>
      <c r="Q2630" s="105">
        <v>18.282582352538103</v>
      </c>
      <c r="R2630" s="105">
        <v>19.056763364209093</v>
      </c>
      <c r="S2630" s="105">
        <v>1.3064890767892912</v>
      </c>
      <c r="T2630" s="105">
        <v>10.276166121279799</v>
      </c>
      <c r="U2630" s="105">
        <v>1.3067253323085584</v>
      </c>
    </row>
    <row r="2631" spans="1:21">
      <c r="A2631" s="54">
        <v>2629</v>
      </c>
      <c r="B2631" s="104">
        <v>7048</v>
      </c>
      <c r="C2631" s="104">
        <v>7048</v>
      </c>
      <c r="D2631" s="105">
        <v>2646.0000000000005</v>
      </c>
      <c r="E2631" s="105">
        <v>6971620000</v>
      </c>
      <c r="F2631" s="105">
        <v>0</v>
      </c>
      <c r="G2631" s="105">
        <v>5.1961919721217997</v>
      </c>
      <c r="H2631" s="105">
        <v>5.9478539986570071</v>
      </c>
      <c r="I2631" s="105">
        <v>5.5552506937951218</v>
      </c>
      <c r="J2631" s="105">
        <v>6.1767140944440051</v>
      </c>
      <c r="K2631" s="105">
        <v>2.5375270145635516</v>
      </c>
      <c r="L2631" s="105">
        <v>0.64203832193280963</v>
      </c>
      <c r="M2631" s="105">
        <v>2.0908237778071288</v>
      </c>
      <c r="N2631" s="105">
        <v>2.6169532979774059</v>
      </c>
      <c r="O2631" s="105">
        <v>3.0028370774751103</v>
      </c>
      <c r="P2631" s="105">
        <v>4.3384770460971964</v>
      </c>
      <c r="Q2631" s="105">
        <v>4.8939026193021595</v>
      </c>
      <c r="R2631" s="105">
        <v>5.0456596633300155</v>
      </c>
      <c r="S2631" s="105">
        <v>1.9329563628386852</v>
      </c>
      <c r="T2631" s="105">
        <v>4.003685798125276</v>
      </c>
      <c r="U2631" s="105">
        <v>2.3563367953746051</v>
      </c>
    </row>
    <row r="2632" spans="1:21">
      <c r="A2632" s="54">
        <v>2630</v>
      </c>
      <c r="B2632" s="104">
        <v>7049</v>
      </c>
      <c r="C2632" s="104">
        <v>7049</v>
      </c>
      <c r="D2632" s="105">
        <v>64557.999999999993</v>
      </c>
      <c r="E2632" s="105">
        <v>78096800000</v>
      </c>
      <c r="F2632" s="105">
        <v>0</v>
      </c>
      <c r="G2632" s="105">
        <v>5.8931278945218866</v>
      </c>
      <c r="H2632" s="105">
        <v>7.2982317611517837</v>
      </c>
      <c r="I2632" s="105">
        <v>7.1746140255695128</v>
      </c>
      <c r="J2632" s="105">
        <v>7.7552376030677062</v>
      </c>
      <c r="K2632" s="105">
        <v>0.30164186998765197</v>
      </c>
      <c r="L2632" s="105">
        <v>0.25111437386101754</v>
      </c>
      <c r="M2632" s="105">
        <v>0.6306725969665633</v>
      </c>
      <c r="N2632" s="105">
        <v>0.69615969043845405</v>
      </c>
      <c r="O2632" s="105">
        <v>0.90899577859576564</v>
      </c>
      <c r="P2632" s="105">
        <v>1.8736797768921982</v>
      </c>
      <c r="Q2632" s="105">
        <v>4.2785019260244495</v>
      </c>
      <c r="R2632" s="105">
        <v>5.3454497883469649</v>
      </c>
      <c r="S2632" s="105">
        <v>0.57755625364701657</v>
      </c>
      <c r="T2632" s="105">
        <v>3.5339522571186621</v>
      </c>
      <c r="U2632" s="105">
        <v>1.8657532172713145</v>
      </c>
    </row>
    <row r="2633" spans="1:21">
      <c r="A2633" s="54">
        <v>2631</v>
      </c>
      <c r="B2633" s="104">
        <v>7084</v>
      </c>
      <c r="C2633" s="104">
        <v>7084</v>
      </c>
      <c r="D2633" s="105">
        <v>0</v>
      </c>
      <c r="E2633" s="105">
        <v>1128400000</v>
      </c>
      <c r="F2633" s="105">
        <v>0</v>
      </c>
      <c r="G2633" s="105">
        <v>5.5453908536757082</v>
      </c>
      <c r="H2633" s="105">
        <v>7.4620501084390902</v>
      </c>
      <c r="I2633" s="105">
        <v>8.0229141971847486</v>
      </c>
      <c r="J2633" s="105">
        <v>9.8035869866552598</v>
      </c>
      <c r="K2633" s="105">
        <v>10.414718668803188</v>
      </c>
      <c r="L2633" s="105">
        <v>2.2757034933216551</v>
      </c>
      <c r="M2633" s="105">
        <v>1.3157892389222752</v>
      </c>
      <c r="N2633" s="105">
        <v>1.3253221494433827</v>
      </c>
      <c r="O2633" s="105">
        <v>1.5073595304960365</v>
      </c>
      <c r="P2633" s="105">
        <v>2.7158520955389949</v>
      </c>
      <c r="Q2633" s="105">
        <v>3.5582738066557607</v>
      </c>
      <c r="R2633" s="105">
        <v>4.4633458338041416</v>
      </c>
      <c r="S2633" s="105">
        <v>0</v>
      </c>
      <c r="T2633" s="105">
        <v>0</v>
      </c>
      <c r="U2633" s="105">
        <v>0</v>
      </c>
    </row>
    <row r="2634" spans="1:21">
      <c r="A2634" s="54">
        <v>2632</v>
      </c>
      <c r="B2634" s="104">
        <v>7085</v>
      </c>
      <c r="C2634" s="104">
        <v>7085</v>
      </c>
      <c r="D2634" s="105">
        <v>0</v>
      </c>
      <c r="E2634" s="105">
        <v>1128400000</v>
      </c>
      <c r="F2634" s="105">
        <v>0</v>
      </c>
      <c r="G2634" s="105">
        <v>6.2895906169025553</v>
      </c>
      <c r="H2634" s="105">
        <v>8.5020793510282502</v>
      </c>
      <c r="I2634" s="105">
        <v>9.1716941937712519</v>
      </c>
      <c r="J2634" s="105">
        <v>11.236666281406203</v>
      </c>
      <c r="K2634" s="105">
        <v>12.046849279698487</v>
      </c>
      <c r="L2634" s="105">
        <v>2.4212262841910444</v>
      </c>
      <c r="M2634" s="105">
        <v>1.4131610294474115</v>
      </c>
      <c r="N2634" s="105">
        <v>1.4823836446669685</v>
      </c>
      <c r="O2634" s="105">
        <v>1.626706571152146</v>
      </c>
      <c r="P2634" s="105">
        <v>2.9952765909114456</v>
      </c>
      <c r="Q2634" s="105">
        <v>3.9781986191919101</v>
      </c>
      <c r="R2634" s="105">
        <v>5.0366184356514765</v>
      </c>
      <c r="S2634" s="105">
        <v>0</v>
      </c>
      <c r="T2634" s="105">
        <v>0</v>
      </c>
      <c r="U2634" s="105">
        <v>0</v>
      </c>
    </row>
    <row r="2635" spans="1:21">
      <c r="A2635" s="54">
        <v>2633</v>
      </c>
      <c r="B2635" s="104">
        <v>7086</v>
      </c>
      <c r="C2635" s="104">
        <v>7086</v>
      </c>
      <c r="D2635" s="105">
        <v>0</v>
      </c>
      <c r="E2635" s="105">
        <v>2281990000</v>
      </c>
      <c r="F2635" s="105">
        <v>0</v>
      </c>
      <c r="G2635" s="105">
        <v>2.8601044945746548</v>
      </c>
      <c r="H2635" s="105">
        <v>3.6195435696347484</v>
      </c>
      <c r="I2635" s="105">
        <v>3.7554097310913086</v>
      </c>
      <c r="J2635" s="105">
        <v>4.5166775609021679</v>
      </c>
      <c r="K2635" s="105">
        <v>3.9542493123402997</v>
      </c>
      <c r="L2635" s="105">
        <v>0.95487601981149106</v>
      </c>
      <c r="M2635" s="105">
        <v>1.4898115961567411</v>
      </c>
      <c r="N2635" s="105">
        <v>1.612374119081311</v>
      </c>
      <c r="O2635" s="105">
        <v>1.6134541955133932</v>
      </c>
      <c r="P2635" s="105">
        <v>1.9805182624494648</v>
      </c>
      <c r="Q2635" s="105">
        <v>2.3718000513437545</v>
      </c>
      <c r="R2635" s="105">
        <v>2.5853870919505657</v>
      </c>
      <c r="S2635" s="105">
        <v>0</v>
      </c>
      <c r="T2635" s="105">
        <v>0</v>
      </c>
      <c r="U2635" s="105">
        <v>0</v>
      </c>
    </row>
    <row r="2636" spans="1:21">
      <c r="A2636" s="54">
        <v>2634</v>
      </c>
      <c r="B2636" s="104">
        <v>7087</v>
      </c>
      <c r="C2636" s="104">
        <v>7087</v>
      </c>
      <c r="D2636" s="105">
        <v>309</v>
      </c>
      <c r="E2636" s="105">
        <v>2281990000</v>
      </c>
      <c r="F2636" s="105">
        <v>0</v>
      </c>
      <c r="G2636" s="105">
        <v>2.9093860439909069</v>
      </c>
      <c r="H2636" s="105">
        <v>3.7903491586188114</v>
      </c>
      <c r="I2636" s="105">
        <v>4.0285735891403016</v>
      </c>
      <c r="J2636" s="105">
        <v>4.8438157827684041</v>
      </c>
      <c r="K2636" s="105">
        <v>5.4444935689153535</v>
      </c>
      <c r="L2636" s="105">
        <v>1.7554392551739484</v>
      </c>
      <c r="M2636" s="105">
        <v>1.1770814651850636</v>
      </c>
      <c r="N2636" s="105">
        <v>1.2386381796987083</v>
      </c>
      <c r="O2636" s="105">
        <v>1.3661344215814624</v>
      </c>
      <c r="P2636" s="105">
        <v>1.5719868011952092</v>
      </c>
      <c r="Q2636" s="105">
        <v>2.0030188424547268</v>
      </c>
      <c r="R2636" s="105">
        <v>2.4172725539188615</v>
      </c>
      <c r="S2636" s="105">
        <v>0</v>
      </c>
      <c r="T2636" s="105">
        <v>2.7121824718868131</v>
      </c>
      <c r="U2636" s="105">
        <v>2.7121824718868135</v>
      </c>
    </row>
    <row r="2637" spans="1:21">
      <c r="A2637" s="54">
        <v>2635</v>
      </c>
      <c r="B2637" s="104">
        <v>7088</v>
      </c>
      <c r="C2637" s="104">
        <v>7088</v>
      </c>
      <c r="D2637" s="105">
        <v>335</v>
      </c>
      <c r="E2637" s="105">
        <v>1128400000</v>
      </c>
      <c r="F2637" s="105">
        <v>0</v>
      </c>
      <c r="G2637" s="105">
        <v>4.9521584804161956</v>
      </c>
      <c r="H2637" s="105">
        <v>6.5244143159554699</v>
      </c>
      <c r="I2637" s="105">
        <v>6.8992639539376022</v>
      </c>
      <c r="J2637" s="105">
        <v>8.3000001486672499</v>
      </c>
      <c r="K2637" s="105">
        <v>8.9579146014633046</v>
      </c>
      <c r="L2637" s="105">
        <v>2.2899449308595665</v>
      </c>
      <c r="M2637" s="105">
        <v>1.3907867256246216</v>
      </c>
      <c r="N2637" s="105">
        <v>1.3913729374097339</v>
      </c>
      <c r="O2637" s="105">
        <v>1.4793342536413034</v>
      </c>
      <c r="P2637" s="105">
        <v>2.4773380858560254</v>
      </c>
      <c r="Q2637" s="105">
        <v>3.3768584660369005</v>
      </c>
      <c r="R2637" s="105">
        <v>3.5625724417747504</v>
      </c>
      <c r="S2637" s="105">
        <v>0</v>
      </c>
      <c r="T2637" s="105">
        <v>4.3001632784702277</v>
      </c>
      <c r="U2637" s="105">
        <v>4.3001632784702277</v>
      </c>
    </row>
    <row r="2638" spans="1:21">
      <c r="A2638" s="54">
        <v>2636</v>
      </c>
      <c r="B2638" s="104">
        <v>7089</v>
      </c>
      <c r="C2638" s="104">
        <v>7089</v>
      </c>
      <c r="D2638" s="105">
        <v>180</v>
      </c>
      <c r="E2638" s="105">
        <v>1128400000</v>
      </c>
      <c r="F2638" s="105">
        <v>0</v>
      </c>
      <c r="G2638" s="105">
        <v>7.7951635612957624</v>
      </c>
      <c r="H2638" s="105">
        <v>10.35855994422692</v>
      </c>
      <c r="I2638" s="105">
        <v>11.043206444505735</v>
      </c>
      <c r="J2638" s="105">
        <v>13.390421596236976</v>
      </c>
      <c r="K2638" s="105">
        <v>14.502060180980402</v>
      </c>
      <c r="L2638" s="105">
        <v>3.1149677163384668</v>
      </c>
      <c r="M2638" s="105">
        <v>1.7470595778408633</v>
      </c>
      <c r="N2638" s="105">
        <v>1.8550242624534368</v>
      </c>
      <c r="O2638" s="105">
        <v>2.2426952248514764</v>
      </c>
      <c r="P2638" s="105">
        <v>4.0367600812999971</v>
      </c>
      <c r="Q2638" s="105">
        <v>5.1653435960431704</v>
      </c>
      <c r="R2638" s="105">
        <v>6.352042417847902</v>
      </c>
      <c r="S2638" s="105">
        <v>0</v>
      </c>
      <c r="T2638" s="105">
        <v>6.8002753836600931</v>
      </c>
      <c r="U2638" s="105">
        <v>6.8002753836600931</v>
      </c>
    </row>
    <row r="2639" spans="1:21">
      <c r="A2639" s="54">
        <v>2637</v>
      </c>
      <c r="B2639" s="104">
        <v>7090</v>
      </c>
      <c r="C2639" s="104">
        <v>7090</v>
      </c>
      <c r="D2639" s="105">
        <v>77</v>
      </c>
      <c r="E2639" s="105">
        <v>1128400000</v>
      </c>
      <c r="F2639" s="105">
        <v>0</v>
      </c>
      <c r="G2639" s="105">
        <v>13.676481906198175</v>
      </c>
      <c r="H2639" s="105">
        <v>16.353580494328057</v>
      </c>
      <c r="I2639" s="105">
        <v>15.880543044183881</v>
      </c>
      <c r="J2639" s="105">
        <v>17.710098698067327</v>
      </c>
      <c r="K2639" s="105">
        <v>18.655440255482457</v>
      </c>
      <c r="L2639" s="105">
        <v>9.3848386314584502</v>
      </c>
      <c r="M2639" s="105">
        <v>7.8151325261461135</v>
      </c>
      <c r="N2639" s="105">
        <v>7.3636491300329965</v>
      </c>
      <c r="O2639" s="105">
        <v>7.1406489113452372</v>
      </c>
      <c r="P2639" s="105">
        <v>9.1777237018132229</v>
      </c>
      <c r="Q2639" s="105">
        <v>12.239144635801553</v>
      </c>
      <c r="R2639" s="105">
        <v>10.604741729195561</v>
      </c>
      <c r="S2639" s="105">
        <v>0</v>
      </c>
      <c r="T2639" s="105">
        <v>12.166835305337754</v>
      </c>
      <c r="U2639" s="105">
        <v>12.166835305337752</v>
      </c>
    </row>
    <row r="2640" spans="1:21">
      <c r="A2640" s="54">
        <v>2638</v>
      </c>
      <c r="B2640" s="104">
        <v>7091</v>
      </c>
      <c r="C2640" s="104">
        <v>7091</v>
      </c>
      <c r="D2640" s="105">
        <v>26.000000000000004</v>
      </c>
      <c r="E2640" s="105">
        <v>1128400000</v>
      </c>
      <c r="F2640" s="105">
        <v>0</v>
      </c>
      <c r="G2640" s="105">
        <v>98.540417028052957</v>
      </c>
      <c r="H2640" s="105">
        <v>100</v>
      </c>
      <c r="I2640" s="105">
        <v>100</v>
      </c>
      <c r="J2640" s="105">
        <v>100</v>
      </c>
      <c r="K2640" s="105">
        <v>100</v>
      </c>
      <c r="L2640" s="105">
        <v>64.58977175768463</v>
      </c>
      <c r="M2640" s="105">
        <v>61.001451104479926</v>
      </c>
      <c r="N2640" s="105">
        <v>61.09843274375573</v>
      </c>
      <c r="O2640" s="105">
        <v>60.212902328687434</v>
      </c>
      <c r="P2640" s="105">
        <v>93.73111684205486</v>
      </c>
      <c r="Q2640" s="105">
        <v>96.077285489555891</v>
      </c>
      <c r="R2640" s="105">
        <v>93.730867693078565</v>
      </c>
      <c r="S2640" s="105">
        <v>0</v>
      </c>
      <c r="T2640" s="105">
        <v>85.748520415612504</v>
      </c>
      <c r="U2640" s="105">
        <v>85.748520415612475</v>
      </c>
    </row>
    <row r="2641" spans="1:21">
      <c r="A2641" s="54">
        <v>2639</v>
      </c>
      <c r="B2641" s="104">
        <v>7092</v>
      </c>
      <c r="C2641" s="104">
        <v>7092</v>
      </c>
      <c r="D2641" s="105">
        <v>0</v>
      </c>
      <c r="E2641" s="105">
        <v>1128400000</v>
      </c>
      <c r="F2641" s="105">
        <v>1</v>
      </c>
      <c r="G2641" s="105">
        <v>-99999</v>
      </c>
      <c r="H2641" s="105">
        <v>-99999</v>
      </c>
      <c r="I2641" s="105">
        <v>-99999</v>
      </c>
      <c r="J2641" s="105">
        <v>-99999</v>
      </c>
      <c r="K2641" s="105">
        <v>-99999</v>
      </c>
      <c r="L2641" s="105">
        <v>-99999</v>
      </c>
      <c r="M2641" s="105">
        <v>-99999</v>
      </c>
      <c r="N2641" s="105">
        <v>-99999</v>
      </c>
      <c r="O2641" s="105">
        <v>-99999</v>
      </c>
      <c r="P2641" s="105">
        <v>-99999</v>
      </c>
      <c r="Q2641" s="105">
        <v>-99999</v>
      </c>
      <c r="R2641" s="105">
        <v>-99999</v>
      </c>
      <c r="S2641" s="105">
        <v>0</v>
      </c>
      <c r="T2641" s="105">
        <v>0</v>
      </c>
      <c r="U2641" s="105">
        <v>0</v>
      </c>
    </row>
    <row r="2642" spans="1:21">
      <c r="A2642" s="54">
        <v>2640</v>
      </c>
      <c r="B2642" s="104">
        <v>7093</v>
      </c>
      <c r="C2642" s="104">
        <v>7093</v>
      </c>
      <c r="D2642" s="105">
        <v>0</v>
      </c>
      <c r="E2642" s="105">
        <v>1128400000</v>
      </c>
      <c r="F2642" s="105">
        <v>0</v>
      </c>
      <c r="G2642" s="105">
        <v>11.539004961994809</v>
      </c>
      <c r="H2642" s="105">
        <v>15.18770218317894</v>
      </c>
      <c r="I2642" s="105">
        <v>16.010369384767799</v>
      </c>
      <c r="J2642" s="105">
        <v>19.212443261721358</v>
      </c>
      <c r="K2642" s="105">
        <v>20.770208906037382</v>
      </c>
      <c r="L2642" s="105">
        <v>4.4452506432327894</v>
      </c>
      <c r="M2642" s="105">
        <v>2.7449422721962478</v>
      </c>
      <c r="N2642" s="105">
        <v>2.982230557261456</v>
      </c>
      <c r="O2642" s="105">
        <v>3.3993093156792868</v>
      </c>
      <c r="P2642" s="105">
        <v>6.1776344892994715</v>
      </c>
      <c r="Q2642" s="105">
        <v>7.7158406673579751</v>
      </c>
      <c r="R2642" s="105">
        <v>9.3264287678259006</v>
      </c>
      <c r="S2642" s="105">
        <v>0</v>
      </c>
      <c r="T2642" s="105">
        <v>0</v>
      </c>
      <c r="U2642" s="105">
        <v>0</v>
      </c>
    </row>
    <row r="2643" spans="1:21">
      <c r="A2643" s="54">
        <v>2641</v>
      </c>
      <c r="B2643" s="104">
        <v>7094</v>
      </c>
      <c r="C2643" s="104">
        <v>7094</v>
      </c>
      <c r="D2643" s="105">
        <v>0</v>
      </c>
      <c r="E2643" s="105">
        <v>1128400000</v>
      </c>
      <c r="F2643" s="105">
        <v>0</v>
      </c>
      <c r="G2643" s="105">
        <v>7.1150757306925936</v>
      </c>
      <c r="H2643" s="105">
        <v>9.7532698390372783</v>
      </c>
      <c r="I2643" s="105">
        <v>9.8533033758479185</v>
      </c>
      <c r="J2643" s="105">
        <v>11.369196202901446</v>
      </c>
      <c r="K2643" s="105">
        <v>12.316629219809899</v>
      </c>
      <c r="L2643" s="105">
        <v>4.3399263849188943</v>
      </c>
      <c r="M2643" s="105">
        <v>2.7868055212804066</v>
      </c>
      <c r="N2643" s="105">
        <v>2.7797544470109368</v>
      </c>
      <c r="O2643" s="105">
        <v>3.0289693114054619</v>
      </c>
      <c r="P2643" s="105">
        <v>4.2056681895649719</v>
      </c>
      <c r="Q2643" s="105">
        <v>5.6206486737259205</v>
      </c>
      <c r="R2643" s="105">
        <v>5.2878436420460648</v>
      </c>
      <c r="S2643" s="105">
        <v>0</v>
      </c>
      <c r="T2643" s="105">
        <v>0</v>
      </c>
      <c r="U2643" s="105">
        <v>0</v>
      </c>
    </row>
    <row r="2644" spans="1:21">
      <c r="A2644" s="54">
        <v>2642</v>
      </c>
      <c r="B2644" s="104">
        <v>7095</v>
      </c>
      <c r="C2644" s="104">
        <v>7095</v>
      </c>
      <c r="D2644" s="105">
        <v>0</v>
      </c>
      <c r="E2644" s="105">
        <v>1128400000</v>
      </c>
      <c r="F2644" s="105">
        <v>0</v>
      </c>
      <c r="G2644" s="105">
        <v>4.7599404348965644</v>
      </c>
      <c r="H2644" s="105">
        <v>6.1093613936099951</v>
      </c>
      <c r="I2644" s="105">
        <v>5.9763426385391716</v>
      </c>
      <c r="J2644" s="105">
        <v>6.7299269992656532</v>
      </c>
      <c r="K2644" s="105">
        <v>7.1962328025855582</v>
      </c>
      <c r="L2644" s="105">
        <v>4.5185241785369552</v>
      </c>
      <c r="M2644" s="105">
        <v>3.8058973150241946</v>
      </c>
      <c r="N2644" s="105">
        <v>3.1642690933270323</v>
      </c>
      <c r="O2644" s="105">
        <v>2.9943881361627693</v>
      </c>
      <c r="P2644" s="105">
        <v>4.0957338044503739</v>
      </c>
      <c r="Q2644" s="105">
        <v>4.2090238541879419</v>
      </c>
      <c r="R2644" s="105">
        <v>3.698204999082416</v>
      </c>
      <c r="S2644" s="105">
        <v>0</v>
      </c>
      <c r="T2644" s="105">
        <v>0</v>
      </c>
      <c r="U2644" s="105">
        <v>0</v>
      </c>
    </row>
    <row r="2645" spans="1:21">
      <c r="A2645" s="54">
        <v>2643</v>
      </c>
      <c r="B2645" s="104">
        <v>7096</v>
      </c>
      <c r="C2645" s="104">
        <v>7096</v>
      </c>
      <c r="D2645" s="105">
        <v>0</v>
      </c>
      <c r="E2645" s="105">
        <v>1128400000</v>
      </c>
      <c r="F2645" s="105">
        <v>0</v>
      </c>
      <c r="G2645" s="105">
        <v>9.5837317116570517</v>
      </c>
      <c r="H2645" s="105">
        <v>11.403832058811513</v>
      </c>
      <c r="I2645" s="105">
        <v>11.075191365474005</v>
      </c>
      <c r="J2645" s="105">
        <v>12.31760065326756</v>
      </c>
      <c r="K2645" s="105">
        <v>13.027428487523657</v>
      </c>
      <c r="L2645" s="105">
        <v>10.644847635916658</v>
      </c>
      <c r="M2645" s="105">
        <v>7.8907392126610141</v>
      </c>
      <c r="N2645" s="105">
        <v>7.7632223184591824</v>
      </c>
      <c r="O2645" s="105">
        <v>8.1243129867075368</v>
      </c>
      <c r="P2645" s="105">
        <v>7.7481177919545035</v>
      </c>
      <c r="Q2645" s="105">
        <v>8.3363805218773575</v>
      </c>
      <c r="R2645" s="105">
        <v>8.7143683683129911</v>
      </c>
      <c r="S2645" s="105">
        <v>0</v>
      </c>
      <c r="T2645" s="105">
        <v>0</v>
      </c>
      <c r="U2645" s="105">
        <v>0</v>
      </c>
    </row>
    <row r="2646" spans="1:21">
      <c r="A2646" s="54">
        <v>2644</v>
      </c>
      <c r="B2646" s="104">
        <v>7097</v>
      </c>
      <c r="C2646" s="104">
        <v>7097</v>
      </c>
      <c r="D2646" s="105">
        <v>0</v>
      </c>
      <c r="E2646" s="105">
        <v>1128400000</v>
      </c>
      <c r="F2646" s="105">
        <v>0</v>
      </c>
      <c r="G2646" s="105">
        <v>9.3963115393208696</v>
      </c>
      <c r="H2646" s="105">
        <v>10.70499002669146</v>
      </c>
      <c r="I2646" s="105">
        <v>9.9820556352785346</v>
      </c>
      <c r="J2646" s="105">
        <v>10.70499002669146</v>
      </c>
      <c r="K2646" s="105">
        <v>11.043366148224814</v>
      </c>
      <c r="L2646" s="105">
        <v>10.645262775913643</v>
      </c>
      <c r="M2646" s="105">
        <v>9.3049391334257265</v>
      </c>
      <c r="N2646" s="105">
        <v>9.3275484596850369</v>
      </c>
      <c r="O2646" s="105">
        <v>9.5834163725442298</v>
      </c>
      <c r="P2646" s="105">
        <v>8.8550493538761188</v>
      </c>
      <c r="Q2646" s="105">
        <v>9.0213413605216761</v>
      </c>
      <c r="R2646" s="105">
        <v>8.9374219060051985</v>
      </c>
      <c r="S2646" s="105">
        <v>0</v>
      </c>
      <c r="T2646" s="105">
        <v>0</v>
      </c>
      <c r="U2646" s="105">
        <v>0</v>
      </c>
    </row>
    <row r="2647" spans="1:21">
      <c r="A2647" s="54">
        <v>2645</v>
      </c>
      <c r="B2647" s="104">
        <v>7098</v>
      </c>
      <c r="C2647" s="104">
        <v>7098</v>
      </c>
      <c r="D2647" s="105">
        <v>0</v>
      </c>
      <c r="E2647" s="105">
        <v>1128400000</v>
      </c>
      <c r="F2647" s="105">
        <v>0</v>
      </c>
      <c r="G2647" s="105">
        <v>11.237109413983145</v>
      </c>
      <c r="H2647" s="105">
        <v>12.853148560475704</v>
      </c>
      <c r="I2647" s="105">
        <v>11.972247413028771</v>
      </c>
      <c r="J2647" s="105">
        <v>12.853148560475704</v>
      </c>
      <c r="K2647" s="105">
        <v>13.297894185405658</v>
      </c>
      <c r="L2647" s="105">
        <v>12.852641679280351</v>
      </c>
      <c r="M2647" s="105">
        <v>11.171336808444259</v>
      </c>
      <c r="N2647" s="105">
        <v>11.106777208618917</v>
      </c>
      <c r="O2647" s="105">
        <v>11.403397371460372</v>
      </c>
      <c r="P2647" s="105">
        <v>10.587028704083293</v>
      </c>
      <c r="Q2647" s="105">
        <v>10.795200616804033</v>
      </c>
      <c r="R2647" s="105">
        <v>10.70499002669146</v>
      </c>
      <c r="S2647" s="105">
        <v>0</v>
      </c>
      <c r="T2647" s="105">
        <v>0</v>
      </c>
      <c r="U2647" s="105">
        <v>0</v>
      </c>
    </row>
    <row r="2648" spans="1:21">
      <c r="A2648" s="54">
        <v>2646</v>
      </c>
      <c r="B2648" s="104">
        <v>7099</v>
      </c>
      <c r="C2648" s="104">
        <v>7099</v>
      </c>
      <c r="D2648" s="105">
        <v>0</v>
      </c>
      <c r="E2648" s="105">
        <v>1128400000</v>
      </c>
      <c r="F2648" s="105">
        <v>0</v>
      </c>
      <c r="G2648" s="105">
        <v>7.0058966768062456</v>
      </c>
      <c r="H2648" s="105">
        <v>13.923146132349581</v>
      </c>
      <c r="I2648" s="105">
        <v>7.4950569687914008</v>
      </c>
      <c r="J2648" s="105">
        <v>14.232549379735131</v>
      </c>
      <c r="K2648" s="105">
        <v>14.779955125109558</v>
      </c>
      <c r="L2648" s="105">
        <v>7.7325763706042485</v>
      </c>
      <c r="M2648" s="105">
        <v>6.5142547969156341</v>
      </c>
      <c r="N2648" s="105">
        <v>11.203464504116951</v>
      </c>
      <c r="O2648" s="105">
        <v>6.6345972487534404</v>
      </c>
      <c r="P2648" s="105">
        <v>6.2387832154996605</v>
      </c>
      <c r="Q2648" s="105">
        <v>6.9557637484222603</v>
      </c>
      <c r="R2648" s="105">
        <v>6.5913465775869415</v>
      </c>
      <c r="S2648" s="105">
        <v>0</v>
      </c>
      <c r="T2648" s="105">
        <v>0</v>
      </c>
      <c r="U2648" s="105">
        <v>0</v>
      </c>
    </row>
    <row r="2649" spans="1:21">
      <c r="A2649" s="54">
        <v>2647</v>
      </c>
      <c r="B2649" s="104">
        <v>7100</v>
      </c>
      <c r="C2649" s="104">
        <v>7100</v>
      </c>
      <c r="D2649" s="105">
        <v>0</v>
      </c>
      <c r="E2649" s="105">
        <v>1128400000</v>
      </c>
      <c r="F2649" s="105">
        <v>0</v>
      </c>
      <c r="G2649" s="105">
        <v>13.497855869174451</v>
      </c>
      <c r="H2649" s="105">
        <v>17.869705958190359</v>
      </c>
      <c r="I2649" s="105">
        <v>19.70583830979708</v>
      </c>
      <c r="J2649" s="105">
        <v>21.588698407756677</v>
      </c>
      <c r="K2649" s="105">
        <v>22.738392405802891</v>
      </c>
      <c r="L2649" s="105">
        <v>10.980013753844801</v>
      </c>
      <c r="M2649" s="105">
        <v>8.5447641319612213</v>
      </c>
      <c r="N2649" s="105">
        <v>8.6018345159033274</v>
      </c>
      <c r="O2649" s="105">
        <v>8.9268404502803271</v>
      </c>
      <c r="P2649" s="105">
        <v>12.725443408506738</v>
      </c>
      <c r="Q2649" s="105">
        <v>15.060564203517245</v>
      </c>
      <c r="R2649" s="105">
        <v>16.21368550666141</v>
      </c>
      <c r="S2649" s="105">
        <v>0</v>
      </c>
      <c r="T2649" s="105">
        <v>0</v>
      </c>
      <c r="U2649" s="105">
        <v>0</v>
      </c>
    </row>
    <row r="2650" spans="1:21">
      <c r="A2650" s="54">
        <v>2648</v>
      </c>
      <c r="B2650" s="104">
        <v>7101</v>
      </c>
      <c r="C2650" s="104">
        <v>7101</v>
      </c>
      <c r="D2650" s="105">
        <v>411.99999999999994</v>
      </c>
      <c r="E2650" s="105">
        <v>1128400000</v>
      </c>
      <c r="F2650" s="105">
        <v>0</v>
      </c>
      <c r="G2650" s="105">
        <v>22.084645841533739</v>
      </c>
      <c r="H2650" s="105">
        <v>25.618388973559505</v>
      </c>
      <c r="I2650" s="105">
        <v>24.321445041649927</v>
      </c>
      <c r="J2650" s="105">
        <v>26.501988390211643</v>
      </c>
      <c r="K2650" s="105">
        <v>27.64595911209128</v>
      </c>
      <c r="L2650" s="105">
        <v>14.076940710057437</v>
      </c>
      <c r="M2650" s="105">
        <v>11.26155256804595</v>
      </c>
      <c r="N2650" s="105">
        <v>11.308763716891084</v>
      </c>
      <c r="O2650" s="105">
        <v>11.725393543711053</v>
      </c>
      <c r="P2650" s="105">
        <v>17.873511496526518</v>
      </c>
      <c r="Q2650" s="105">
        <v>20.2251490843772</v>
      </c>
      <c r="R2650" s="105">
        <v>17.869705958190362</v>
      </c>
      <c r="S2650" s="105">
        <v>0</v>
      </c>
      <c r="T2650" s="105">
        <v>19.209453703070473</v>
      </c>
      <c r="U2650" s="105">
        <v>19.209453703070476</v>
      </c>
    </row>
    <row r="2651" spans="1:21">
      <c r="A2651" s="54">
        <v>2649</v>
      </c>
      <c r="B2651" s="104">
        <v>7102</v>
      </c>
      <c r="C2651" s="104">
        <v>7102</v>
      </c>
      <c r="D2651" s="105">
        <v>1108.0000000000002</v>
      </c>
      <c r="E2651" s="105">
        <v>8799530000</v>
      </c>
      <c r="F2651" s="105">
        <v>0</v>
      </c>
      <c r="G2651" s="105">
        <v>4.5152928561659662</v>
      </c>
      <c r="H2651" s="105">
        <v>5.0247521673498996</v>
      </c>
      <c r="I2651" s="105">
        <v>4.63592021891853</v>
      </c>
      <c r="J2651" s="105">
        <v>4.9605973960867216</v>
      </c>
      <c r="K2651" s="105">
        <v>5.149013975839031</v>
      </c>
      <c r="L2651" s="105">
        <v>5.3585167912836837</v>
      </c>
      <c r="M2651" s="105">
        <v>5.1064372148477961</v>
      </c>
      <c r="N2651" s="105">
        <v>5.088558953956607</v>
      </c>
      <c r="O2651" s="105">
        <v>5.0054799885782515</v>
      </c>
      <c r="P2651" s="105">
        <v>4.6935284501069123</v>
      </c>
      <c r="Q2651" s="105">
        <v>4.6240826098803076</v>
      </c>
      <c r="R2651" s="105">
        <v>4.4162441713654284</v>
      </c>
      <c r="S2651" s="105">
        <v>0</v>
      </c>
      <c r="T2651" s="105">
        <v>4.881535399531594</v>
      </c>
      <c r="U2651" s="105">
        <v>4.8815353995315931</v>
      </c>
    </row>
    <row r="2652" spans="1:21">
      <c r="A2652" s="54">
        <v>2650</v>
      </c>
      <c r="B2652" s="104">
        <v>7103</v>
      </c>
      <c r="C2652" s="104">
        <v>7103</v>
      </c>
      <c r="D2652" s="105">
        <v>0</v>
      </c>
      <c r="E2652" s="105">
        <v>1128400000</v>
      </c>
      <c r="F2652" s="105">
        <v>0</v>
      </c>
      <c r="G2652" s="105">
        <v>100</v>
      </c>
      <c r="H2652" s="105">
        <v>100</v>
      </c>
      <c r="I2652" s="105">
        <v>100</v>
      </c>
      <c r="J2652" s="105">
        <v>100</v>
      </c>
      <c r="K2652" s="105">
        <v>100</v>
      </c>
      <c r="L2652" s="105">
        <v>100</v>
      </c>
      <c r="M2652" s="105">
        <v>100</v>
      </c>
      <c r="N2652" s="105">
        <v>100</v>
      </c>
      <c r="O2652" s="105">
        <v>99.820929604865086</v>
      </c>
      <c r="P2652" s="105">
        <v>100</v>
      </c>
      <c r="Q2652" s="105">
        <v>100</v>
      </c>
      <c r="R2652" s="105">
        <v>100</v>
      </c>
      <c r="S2652" s="105">
        <v>0</v>
      </c>
      <c r="T2652" s="105">
        <v>0</v>
      </c>
      <c r="U2652" s="105">
        <v>0</v>
      </c>
    </row>
    <row r="2653" spans="1:21">
      <c r="A2653" s="54">
        <v>2651</v>
      </c>
      <c r="B2653" s="104">
        <v>7104</v>
      </c>
      <c r="C2653" s="104">
        <v>7104</v>
      </c>
      <c r="D2653" s="105">
        <v>0</v>
      </c>
      <c r="E2653" s="105">
        <v>1128400000</v>
      </c>
      <c r="F2653" s="105">
        <v>0</v>
      </c>
      <c r="G2653" s="105">
        <v>65.136115226216106</v>
      </c>
      <c r="H2653" s="105">
        <v>83.544806711422396</v>
      </c>
      <c r="I2653" s="105">
        <v>87.342986808687172</v>
      </c>
      <c r="J2653" s="105">
        <v>100</v>
      </c>
      <c r="K2653" s="105">
        <v>100</v>
      </c>
      <c r="L2653" s="105">
        <v>36.60087066268796</v>
      </c>
      <c r="M2653" s="105">
        <v>23.362257869800825</v>
      </c>
      <c r="N2653" s="105">
        <v>21.529956086453485</v>
      </c>
      <c r="O2653" s="105">
        <v>22.606350582080303</v>
      </c>
      <c r="P2653" s="105">
        <v>38.049909918348369</v>
      </c>
      <c r="Q2653" s="105">
        <v>45.212305335015586</v>
      </c>
      <c r="R2653" s="105">
        <v>52.645018714565829</v>
      </c>
      <c r="S2653" s="105">
        <v>0</v>
      </c>
      <c r="T2653" s="105">
        <v>0</v>
      </c>
      <c r="U2653" s="105">
        <v>0</v>
      </c>
    </row>
    <row r="2654" spans="1:21">
      <c r="A2654" s="54">
        <v>2652</v>
      </c>
      <c r="B2654" s="104">
        <v>7105</v>
      </c>
      <c r="C2654" s="104">
        <v>7105</v>
      </c>
      <c r="D2654" s="105">
        <v>0</v>
      </c>
      <c r="E2654" s="105">
        <v>1128400000</v>
      </c>
      <c r="F2654" s="105">
        <v>0</v>
      </c>
      <c r="G2654" s="105">
        <v>48.646087324061433</v>
      </c>
      <c r="H2654" s="105">
        <v>56.51605026479352</v>
      </c>
      <c r="I2654" s="105">
        <v>54.128048163130074</v>
      </c>
      <c r="J2654" s="105">
        <v>60.048303430972432</v>
      </c>
      <c r="K2654" s="105">
        <v>63.001498681675976</v>
      </c>
      <c r="L2654" s="105">
        <v>30.082907393990101</v>
      </c>
      <c r="M2654" s="105">
        <v>24.674744266980642</v>
      </c>
      <c r="N2654" s="105">
        <v>24.754174523925514</v>
      </c>
      <c r="O2654" s="105">
        <v>25.400432755628181</v>
      </c>
      <c r="P2654" s="105">
        <v>40.453434331231591</v>
      </c>
      <c r="Q2654" s="105">
        <v>37.131612341125972</v>
      </c>
      <c r="R2654" s="105">
        <v>43.671493401358219</v>
      </c>
      <c r="S2654" s="105">
        <v>0</v>
      </c>
      <c r="T2654" s="105">
        <v>0</v>
      </c>
      <c r="U2654" s="105">
        <v>0</v>
      </c>
    </row>
    <row r="2655" spans="1:21">
      <c r="A2655" s="54">
        <v>2653</v>
      </c>
      <c r="B2655" s="104">
        <v>7106</v>
      </c>
      <c r="C2655" s="104">
        <v>7106</v>
      </c>
      <c r="D2655" s="105">
        <v>0</v>
      </c>
      <c r="E2655" s="105">
        <v>1128400000</v>
      </c>
      <c r="F2655" s="105">
        <v>0</v>
      </c>
      <c r="G2655" s="105">
        <v>14.447693101926882</v>
      </c>
      <c r="H2655" s="105">
        <v>17.79204312921377</v>
      </c>
      <c r="I2655" s="105">
        <v>17.710098707752238</v>
      </c>
      <c r="J2655" s="105">
        <v>20.22679694516966</v>
      </c>
      <c r="K2655" s="105">
        <v>21.960522397612774</v>
      </c>
      <c r="L2655" s="105">
        <v>7.8994684883499184</v>
      </c>
      <c r="M2655" s="105">
        <v>4.8014599242862896</v>
      </c>
      <c r="N2655" s="105">
        <v>5.0064660359186597</v>
      </c>
      <c r="O2655" s="105">
        <v>5.6095291893145722</v>
      </c>
      <c r="P2655" s="105">
        <v>9.7047125245294534</v>
      </c>
      <c r="Q2655" s="105">
        <v>8.6188682200568696</v>
      </c>
      <c r="R2655" s="105">
        <v>11.233904624298006</v>
      </c>
      <c r="S2655" s="105">
        <v>0</v>
      </c>
      <c r="T2655" s="105">
        <v>0</v>
      </c>
      <c r="U2655" s="105">
        <v>0</v>
      </c>
    </row>
    <row r="2656" spans="1:21">
      <c r="A2656" s="54">
        <v>2654</v>
      </c>
      <c r="B2656" s="104">
        <v>7107</v>
      </c>
      <c r="C2656" s="104">
        <v>7107</v>
      </c>
      <c r="D2656" s="105">
        <v>0</v>
      </c>
      <c r="E2656" s="105">
        <v>1128400000</v>
      </c>
      <c r="F2656" s="105">
        <v>0</v>
      </c>
      <c r="G2656" s="105">
        <v>11.336165415123356</v>
      </c>
      <c r="H2656" s="105">
        <v>14.612092325423376</v>
      </c>
      <c r="I2656" s="105">
        <v>15.189944889179634</v>
      </c>
      <c r="J2656" s="105">
        <v>17.958017024937867</v>
      </c>
      <c r="K2656" s="105">
        <v>20.016101143657476</v>
      </c>
      <c r="L2656" s="105">
        <v>4.0147207308250046</v>
      </c>
      <c r="M2656" s="105">
        <v>2.3741122930631331</v>
      </c>
      <c r="N2656" s="105">
        <v>2.8117372968287162</v>
      </c>
      <c r="O2656" s="105">
        <v>3.3348484803198941</v>
      </c>
      <c r="P2656" s="105">
        <v>6.0711706222738799</v>
      </c>
      <c r="Q2656" s="105">
        <v>7.7014152580129247</v>
      </c>
      <c r="R2656" s="105">
        <v>9.1501700870071616</v>
      </c>
      <c r="S2656" s="105">
        <v>0</v>
      </c>
      <c r="T2656" s="105">
        <v>0</v>
      </c>
      <c r="U2656" s="105">
        <v>0</v>
      </c>
    </row>
    <row r="2657" spans="1:21">
      <c r="A2657" s="54">
        <v>2655</v>
      </c>
      <c r="B2657" s="104">
        <v>7108</v>
      </c>
      <c r="C2657" s="104">
        <v>7108</v>
      </c>
      <c r="D2657" s="105">
        <v>0</v>
      </c>
      <c r="E2657" s="105">
        <v>1128400000</v>
      </c>
      <c r="F2657" s="105">
        <v>0</v>
      </c>
      <c r="G2657" s="105">
        <v>12.084859518382292</v>
      </c>
      <c r="H2657" s="105">
        <v>15.070570317896658</v>
      </c>
      <c r="I2657" s="105">
        <v>15.189785144261103</v>
      </c>
      <c r="J2657" s="105">
        <v>17.468505492503567</v>
      </c>
      <c r="K2657" s="105">
        <v>19.215457097911177</v>
      </c>
      <c r="L2657" s="105">
        <v>6.2744349707465066</v>
      </c>
      <c r="M2657" s="105">
        <v>3.2390175359085043</v>
      </c>
      <c r="N2657" s="105">
        <v>3.5817991396147435</v>
      </c>
      <c r="O2657" s="105">
        <v>4.0667755242108594</v>
      </c>
      <c r="P2657" s="105">
        <v>7.1345473946461553</v>
      </c>
      <c r="Q2657" s="105">
        <v>8.3137483418323459</v>
      </c>
      <c r="R2657" s="105">
        <v>10.086602196437202</v>
      </c>
      <c r="S2657" s="105">
        <v>0</v>
      </c>
      <c r="T2657" s="105">
        <v>0</v>
      </c>
      <c r="U2657" s="105">
        <v>0</v>
      </c>
    </row>
    <row r="2658" spans="1:21">
      <c r="A2658" s="54">
        <v>2656</v>
      </c>
      <c r="B2658" s="104">
        <v>7109</v>
      </c>
      <c r="C2658" s="104">
        <v>7109</v>
      </c>
      <c r="D2658" s="105">
        <v>0</v>
      </c>
      <c r="E2658" s="105">
        <v>1128400000</v>
      </c>
      <c r="F2658" s="105">
        <v>0</v>
      </c>
      <c r="G2658" s="105">
        <v>50.565662891261034</v>
      </c>
      <c r="H2658" s="105">
        <v>71.16658207022023</v>
      </c>
      <c r="I2658" s="105">
        <v>80.062299610667353</v>
      </c>
      <c r="J2658" s="105">
        <v>100</v>
      </c>
      <c r="K2658" s="105">
        <v>100</v>
      </c>
      <c r="L2658" s="105">
        <v>3.4259785331689194</v>
      </c>
      <c r="M2658" s="105">
        <v>4.6330285633310266</v>
      </c>
      <c r="N2658" s="105">
        <v>6.1543761794777634</v>
      </c>
      <c r="O2658" s="105">
        <v>6.998886384360735</v>
      </c>
      <c r="P2658" s="105">
        <v>15.249882087837729</v>
      </c>
      <c r="Q2658" s="105">
        <v>25.791781163974214</v>
      </c>
      <c r="R2658" s="105">
        <v>36.599956493256116</v>
      </c>
      <c r="S2658" s="105">
        <v>0</v>
      </c>
      <c r="T2658" s="105">
        <v>0</v>
      </c>
      <c r="U2658" s="105">
        <v>0</v>
      </c>
    </row>
    <row r="2659" spans="1:21">
      <c r="A2659" s="54">
        <v>2657</v>
      </c>
      <c r="B2659" s="104">
        <v>7110</v>
      </c>
      <c r="C2659" s="104">
        <v>7110</v>
      </c>
      <c r="D2659" s="105">
        <v>0</v>
      </c>
      <c r="E2659" s="105">
        <v>1128400000</v>
      </c>
      <c r="F2659" s="105">
        <v>0</v>
      </c>
      <c r="G2659" s="105">
        <v>54.128048089126516</v>
      </c>
      <c r="H2659" s="105">
        <v>64.051523576511585</v>
      </c>
      <c r="I2659" s="105">
        <v>61.985345392386826</v>
      </c>
      <c r="J2659" s="105">
        <v>68.626632426861761</v>
      </c>
      <c r="K2659" s="105">
        <v>72.511158835257959</v>
      </c>
      <c r="L2659" s="105">
        <v>34.857972059702817</v>
      </c>
      <c r="M2659" s="105">
        <v>26.781124877229814</v>
      </c>
      <c r="N2659" s="105">
        <v>26.522370048579205</v>
      </c>
      <c r="O2659" s="105">
        <v>28.061914862617613</v>
      </c>
      <c r="P2659" s="105">
        <v>43.18080240227593</v>
      </c>
      <c r="Q2659" s="105">
        <v>41.15779522732965</v>
      </c>
      <c r="R2659" s="105">
        <v>48.038642682383703</v>
      </c>
      <c r="S2659" s="105">
        <v>0</v>
      </c>
      <c r="T2659" s="105">
        <v>0</v>
      </c>
      <c r="U2659" s="105">
        <v>0</v>
      </c>
    </row>
    <row r="2660" spans="1:21">
      <c r="A2660" s="54">
        <v>2658</v>
      </c>
      <c r="B2660" s="104">
        <v>7111</v>
      </c>
      <c r="C2660" s="104">
        <v>7111</v>
      </c>
      <c r="D2660" s="105">
        <v>0</v>
      </c>
      <c r="E2660" s="105">
        <v>1128400000</v>
      </c>
      <c r="F2660" s="105">
        <v>0</v>
      </c>
      <c r="G2660" s="105">
        <v>40.883198882908914</v>
      </c>
      <c r="H2660" s="105">
        <v>49.26962561983013</v>
      </c>
      <c r="I2660" s="105">
        <v>48.645959472743669</v>
      </c>
      <c r="J2660" s="105">
        <v>54.900728645896372</v>
      </c>
      <c r="K2660" s="105">
        <v>58.228504786517782</v>
      </c>
      <c r="L2660" s="105">
        <v>27.798129617231357</v>
      </c>
      <c r="M2660" s="105">
        <v>19.096106432706758</v>
      </c>
      <c r="N2660" s="105">
        <v>18.880374381858079</v>
      </c>
      <c r="O2660" s="105">
        <v>18.997050125744309</v>
      </c>
      <c r="P2660" s="105">
        <v>30.49988360059676</v>
      </c>
      <c r="Q2660" s="105">
        <v>33.417266191369272</v>
      </c>
      <c r="R2660" s="105">
        <v>35.583524953642936</v>
      </c>
      <c r="S2660" s="105">
        <v>0</v>
      </c>
      <c r="T2660" s="105">
        <v>0</v>
      </c>
      <c r="U2660" s="105">
        <v>0</v>
      </c>
    </row>
    <row r="2661" spans="1:21">
      <c r="A2661" s="54">
        <v>2659</v>
      </c>
      <c r="B2661" s="104">
        <v>7112</v>
      </c>
      <c r="C2661" s="104">
        <v>7112</v>
      </c>
      <c r="D2661" s="105">
        <v>0</v>
      </c>
      <c r="E2661" s="105">
        <v>1128400000</v>
      </c>
      <c r="F2661" s="105">
        <v>0</v>
      </c>
      <c r="G2661" s="105">
        <v>66.259238730441467</v>
      </c>
      <c r="H2661" s="105">
        <v>78.429509190285103</v>
      </c>
      <c r="I2661" s="105">
        <v>75.353842163215091</v>
      </c>
      <c r="J2661" s="105">
        <v>83.544587023610461</v>
      </c>
      <c r="K2661" s="105">
        <v>87.342297913638546</v>
      </c>
      <c r="L2661" s="105">
        <v>45.751088328359948</v>
      </c>
      <c r="M2661" s="105">
        <v>35.420197415504475</v>
      </c>
      <c r="N2661" s="105">
        <v>34.810637216029427</v>
      </c>
      <c r="O2661" s="105">
        <v>34.779161658428151</v>
      </c>
      <c r="P2661" s="105">
        <v>54.900512064666692</v>
      </c>
      <c r="Q2661" s="105">
        <v>50.98628415317517</v>
      </c>
      <c r="R2661" s="105">
        <v>59.123706124237536</v>
      </c>
      <c r="S2661" s="105">
        <v>0</v>
      </c>
      <c r="T2661" s="105">
        <v>0</v>
      </c>
      <c r="U2661" s="105">
        <v>0</v>
      </c>
    </row>
    <row r="2662" spans="1:21">
      <c r="A2662" s="54">
        <v>2660</v>
      </c>
      <c r="B2662" s="104">
        <v>7113</v>
      </c>
      <c r="C2662" s="104">
        <v>7113</v>
      </c>
      <c r="D2662" s="105">
        <v>0</v>
      </c>
      <c r="E2662" s="105">
        <v>1128400000</v>
      </c>
      <c r="F2662" s="105">
        <v>0</v>
      </c>
      <c r="G2662" s="105">
        <v>66.260196839524099</v>
      </c>
      <c r="H2662" s="105">
        <v>75.354733670937676</v>
      </c>
      <c r="I2662" s="105">
        <v>71.168359578107825</v>
      </c>
      <c r="J2662" s="105">
        <v>75.354733676088927</v>
      </c>
      <c r="K2662" s="105">
        <v>78.430437102162429</v>
      </c>
      <c r="L2662" s="105">
        <v>43.921044795225548</v>
      </c>
      <c r="M2662" s="105">
        <v>38.527232276513637</v>
      </c>
      <c r="N2662" s="105">
        <v>38.411737614661405</v>
      </c>
      <c r="O2662" s="105">
        <v>38.976556269954862</v>
      </c>
      <c r="P2662" s="105">
        <v>58.096909386172733</v>
      </c>
      <c r="Q2662" s="105">
        <v>48.616806014448876</v>
      </c>
      <c r="R2662" s="105">
        <v>61.001451062779523</v>
      </c>
      <c r="S2662" s="105">
        <v>0</v>
      </c>
      <c r="T2662" s="105">
        <v>0</v>
      </c>
      <c r="U2662" s="105">
        <v>0</v>
      </c>
    </row>
    <row r="2663" spans="1:21">
      <c r="A2663" s="54">
        <v>2661</v>
      </c>
      <c r="B2663" s="104">
        <v>7114</v>
      </c>
      <c r="C2663" s="104">
        <v>7114</v>
      </c>
      <c r="D2663" s="105">
        <v>0</v>
      </c>
      <c r="E2663" s="105">
        <v>1128400000</v>
      </c>
      <c r="F2663" s="105">
        <v>0</v>
      </c>
      <c r="G2663" s="105">
        <v>69.868878773245186</v>
      </c>
      <c r="H2663" s="105">
        <v>83.538876794097504</v>
      </c>
      <c r="I2663" s="105">
        <v>81.761453883584764</v>
      </c>
      <c r="J2663" s="105">
        <v>93.726544695816685</v>
      </c>
      <c r="K2663" s="105">
        <v>98.533034167397062</v>
      </c>
      <c r="L2663" s="105">
        <v>47.739190290716856</v>
      </c>
      <c r="M2663" s="105">
        <v>34.8571865614758</v>
      </c>
      <c r="N2663" s="105">
        <v>34.274253155159094</v>
      </c>
      <c r="O2663" s="105">
        <v>34.251304172431361</v>
      </c>
      <c r="P2663" s="105">
        <v>54.123638619439902</v>
      </c>
      <c r="Q2663" s="105">
        <v>57.354229660852376</v>
      </c>
      <c r="R2663" s="105">
        <v>60.043567695757588</v>
      </c>
      <c r="S2663" s="105">
        <v>0</v>
      </c>
      <c r="T2663" s="105">
        <v>0</v>
      </c>
      <c r="U2663" s="105">
        <v>0</v>
      </c>
    </row>
    <row r="2664" spans="1:21">
      <c r="A2664" s="54">
        <v>2662</v>
      </c>
      <c r="B2664" s="104">
        <v>7115</v>
      </c>
      <c r="C2664" s="104">
        <v>7115</v>
      </c>
      <c r="D2664" s="105">
        <v>387</v>
      </c>
      <c r="E2664" s="105">
        <v>1128400000</v>
      </c>
      <c r="F2664" s="105">
        <v>0</v>
      </c>
      <c r="G2664" s="105">
        <v>76.855766331613765</v>
      </c>
      <c r="H2664" s="105">
        <v>100</v>
      </c>
      <c r="I2664" s="105">
        <v>100</v>
      </c>
      <c r="J2664" s="105">
        <v>100</v>
      </c>
      <c r="K2664" s="105">
        <v>100</v>
      </c>
      <c r="L2664" s="105">
        <v>3.9214334835160005</v>
      </c>
      <c r="M2664" s="105">
        <v>5.4900068769224006</v>
      </c>
      <c r="N2664" s="105">
        <v>9.990253149002438</v>
      </c>
      <c r="O2664" s="105">
        <v>11.417101376403139</v>
      </c>
      <c r="P2664" s="105">
        <v>22.341792538259813</v>
      </c>
      <c r="Q2664" s="105">
        <v>38.816043601825129</v>
      </c>
      <c r="R2664" s="105">
        <v>55.692584298270837</v>
      </c>
      <c r="S2664" s="105">
        <v>0</v>
      </c>
      <c r="T2664" s="105">
        <v>52.043748471317798</v>
      </c>
      <c r="U2664" s="105">
        <v>52.043748471317791</v>
      </c>
    </row>
    <row r="2665" spans="1:21">
      <c r="A2665" s="54">
        <v>2663</v>
      </c>
      <c r="B2665" s="104">
        <v>7116</v>
      </c>
      <c r="C2665" s="104">
        <v>7116</v>
      </c>
      <c r="D2665" s="105">
        <v>0</v>
      </c>
      <c r="E2665" s="105">
        <v>1128400000</v>
      </c>
      <c r="F2665" s="105">
        <v>1</v>
      </c>
      <c r="G2665" s="105">
        <v>-99999</v>
      </c>
      <c r="H2665" s="105">
        <v>-99999</v>
      </c>
      <c r="I2665" s="105">
        <v>-99999</v>
      </c>
      <c r="J2665" s="105">
        <v>-99999</v>
      </c>
      <c r="K2665" s="105">
        <v>-99999</v>
      </c>
      <c r="L2665" s="105">
        <v>-99999</v>
      </c>
      <c r="M2665" s="105">
        <v>-99999</v>
      </c>
      <c r="N2665" s="105">
        <v>-99999</v>
      </c>
      <c r="O2665" s="105">
        <v>-99999</v>
      </c>
      <c r="P2665" s="105">
        <v>-99999</v>
      </c>
      <c r="Q2665" s="105">
        <v>-99999</v>
      </c>
      <c r="R2665" s="105">
        <v>-99999</v>
      </c>
      <c r="S2665" s="105">
        <v>0</v>
      </c>
      <c r="T2665" s="105">
        <v>0</v>
      </c>
      <c r="U2665" s="105">
        <v>0</v>
      </c>
    </row>
    <row r="2666" spans="1:21">
      <c r="A2666" s="54">
        <v>2664</v>
      </c>
      <c r="B2666" s="104">
        <v>7117</v>
      </c>
      <c r="C2666" s="104">
        <v>7117</v>
      </c>
      <c r="D2666" s="105">
        <v>0</v>
      </c>
      <c r="E2666" s="105">
        <v>1128400000</v>
      </c>
      <c r="F2666" s="105">
        <v>1</v>
      </c>
      <c r="G2666" s="105">
        <v>-99999</v>
      </c>
      <c r="H2666" s="105">
        <v>-99999</v>
      </c>
      <c r="I2666" s="105">
        <v>-99999</v>
      </c>
      <c r="J2666" s="105">
        <v>-99999</v>
      </c>
      <c r="K2666" s="105">
        <v>-99999</v>
      </c>
      <c r="L2666" s="105">
        <v>-99999</v>
      </c>
      <c r="M2666" s="105">
        <v>-99999</v>
      </c>
      <c r="N2666" s="105">
        <v>-99999</v>
      </c>
      <c r="O2666" s="105">
        <v>-99999</v>
      </c>
      <c r="P2666" s="105">
        <v>-99999</v>
      </c>
      <c r="Q2666" s="105">
        <v>-99999</v>
      </c>
      <c r="R2666" s="105">
        <v>-99999</v>
      </c>
      <c r="S2666" s="105">
        <v>0</v>
      </c>
      <c r="T2666" s="105">
        <v>0</v>
      </c>
      <c r="U2666" s="105">
        <v>0</v>
      </c>
    </row>
    <row r="2667" spans="1:21">
      <c r="A2667" s="54">
        <v>2665</v>
      </c>
      <c r="B2667" s="104">
        <v>7118</v>
      </c>
      <c r="C2667" s="104">
        <v>7118</v>
      </c>
      <c r="D2667" s="105">
        <v>180</v>
      </c>
      <c r="E2667" s="105">
        <v>1128400000</v>
      </c>
      <c r="F2667" s="105">
        <v>0</v>
      </c>
      <c r="G2667" s="105">
        <v>60.038884951757169</v>
      </c>
      <c r="H2667" s="105">
        <v>73.894012248316528</v>
      </c>
      <c r="I2667" s="105">
        <v>73.894012248316528</v>
      </c>
      <c r="J2667" s="105">
        <v>83.532361672009969</v>
      </c>
      <c r="K2667" s="105">
        <v>91.487824688391896</v>
      </c>
      <c r="L2667" s="105">
        <v>38.525505530477595</v>
      </c>
      <c r="M2667" s="105">
        <v>27.110540928854597</v>
      </c>
      <c r="N2667" s="105">
        <v>27.503387769849489</v>
      </c>
      <c r="O2667" s="105">
        <v>27.847180116972606</v>
      </c>
      <c r="P2667" s="105">
        <v>44.166536056465041</v>
      </c>
      <c r="Q2667" s="105">
        <v>48.031107961405731</v>
      </c>
      <c r="R2667" s="105">
        <v>51.233181825499443</v>
      </c>
      <c r="S2667" s="105">
        <v>0</v>
      </c>
      <c r="T2667" s="105">
        <v>53.938711333193048</v>
      </c>
      <c r="U2667" s="105">
        <v>53.938711333193048</v>
      </c>
    </row>
    <row r="2668" spans="1:21">
      <c r="A2668" s="54">
        <v>2666</v>
      </c>
      <c r="B2668" s="104">
        <v>7119</v>
      </c>
      <c r="C2668" s="104">
        <v>7119</v>
      </c>
      <c r="D2668" s="105">
        <v>0</v>
      </c>
      <c r="E2668" s="105">
        <v>1128400000</v>
      </c>
      <c r="F2668" s="105">
        <v>0</v>
      </c>
      <c r="G2668" s="105">
        <v>100</v>
      </c>
      <c r="H2668" s="105">
        <v>100</v>
      </c>
      <c r="I2668" s="105">
        <v>100</v>
      </c>
      <c r="J2668" s="105">
        <v>100</v>
      </c>
      <c r="K2668" s="105">
        <v>100</v>
      </c>
      <c r="L2668" s="105">
        <v>75.724232785136564</v>
      </c>
      <c r="M2668" s="105">
        <v>99.818306853134558</v>
      </c>
      <c r="N2668" s="105">
        <v>100</v>
      </c>
      <c r="O2668" s="105">
        <v>100</v>
      </c>
      <c r="P2668" s="105">
        <v>100</v>
      </c>
      <c r="Q2668" s="105">
        <v>100</v>
      </c>
      <c r="R2668" s="105">
        <v>100</v>
      </c>
      <c r="S2668" s="105">
        <v>0</v>
      </c>
      <c r="T2668" s="105">
        <v>0</v>
      </c>
      <c r="U2668" s="105">
        <v>0</v>
      </c>
    </row>
    <row r="2669" spans="1:21">
      <c r="A2669" s="54">
        <v>2667</v>
      </c>
      <c r="B2669" s="104">
        <v>7120</v>
      </c>
      <c r="C2669" s="104">
        <v>7120</v>
      </c>
      <c r="D2669" s="105">
        <v>26.000000000000004</v>
      </c>
      <c r="E2669" s="105">
        <v>1128400000</v>
      </c>
      <c r="F2669" s="105">
        <v>0</v>
      </c>
      <c r="G2669" s="105">
        <v>100</v>
      </c>
      <c r="H2669" s="105">
        <v>100</v>
      </c>
      <c r="I2669" s="105">
        <v>100</v>
      </c>
      <c r="J2669" s="105">
        <v>100</v>
      </c>
      <c r="K2669" s="105">
        <v>100</v>
      </c>
      <c r="L2669" s="105">
        <v>87.84011003075841</v>
      </c>
      <c r="M2669" s="105">
        <v>73.200091692298656</v>
      </c>
      <c r="N2669" s="105">
        <v>71.865369426694954</v>
      </c>
      <c r="O2669" s="105">
        <v>75.352984320104895</v>
      </c>
      <c r="P2669" s="105">
        <v>100</v>
      </c>
      <c r="Q2669" s="105">
        <v>100</v>
      </c>
      <c r="R2669" s="105">
        <v>100</v>
      </c>
      <c r="S2669" s="105">
        <v>0</v>
      </c>
      <c r="T2669" s="105">
        <v>92.35487962248807</v>
      </c>
      <c r="U2669" s="105">
        <v>92.354879622488056</v>
      </c>
    </row>
    <row r="2670" spans="1:21">
      <c r="A2670" s="54">
        <v>2668</v>
      </c>
      <c r="B2670" s="104">
        <v>7121</v>
      </c>
      <c r="C2670" s="104">
        <v>7121</v>
      </c>
      <c r="D2670" s="105">
        <v>77</v>
      </c>
      <c r="E2670" s="105">
        <v>1128400000</v>
      </c>
      <c r="F2670" s="105">
        <v>0</v>
      </c>
      <c r="G2670" s="105">
        <v>43.180802290106506</v>
      </c>
      <c r="H2670" s="105">
        <v>54.128047941119419</v>
      </c>
      <c r="I2670" s="105">
        <v>54.90130576884971</v>
      </c>
      <c r="J2670" s="105">
        <v>63.001498423270149</v>
      </c>
      <c r="K2670" s="105">
        <v>68.626632211062116</v>
      </c>
      <c r="L2670" s="105">
        <v>26.458460689009229</v>
      </c>
      <c r="M2670" s="105">
        <v>18.149192042874098</v>
      </c>
      <c r="N2670" s="105">
        <v>18.412223810569042</v>
      </c>
      <c r="O2670" s="105">
        <v>19.15799793776371</v>
      </c>
      <c r="P2670" s="105">
        <v>30.744731230555836</v>
      </c>
      <c r="Q2670" s="105">
        <v>33.711328103679634</v>
      </c>
      <c r="R2670" s="105">
        <v>36.600870512566473</v>
      </c>
      <c r="S2670" s="105">
        <v>0</v>
      </c>
      <c r="T2670" s="105">
        <v>38.922757580118834</v>
      </c>
      <c r="U2670" s="105">
        <v>38.922757580118827</v>
      </c>
    </row>
    <row r="2671" spans="1:21">
      <c r="A2671" s="54">
        <v>2669</v>
      </c>
      <c r="B2671" s="104">
        <v>7122</v>
      </c>
      <c r="C2671" s="104">
        <v>7122</v>
      </c>
      <c r="D2671" s="105">
        <v>0</v>
      </c>
      <c r="E2671" s="105">
        <v>1128400000</v>
      </c>
      <c r="F2671" s="105">
        <v>0</v>
      </c>
      <c r="G2671" s="105">
        <v>34.621853573544641</v>
      </c>
      <c r="H2671" s="105">
        <v>41.772018985472336</v>
      </c>
      <c r="I2671" s="105">
        <v>41.322803171972453</v>
      </c>
      <c r="J2671" s="105">
        <v>46.301697611484165</v>
      </c>
      <c r="K2671" s="105">
        <v>49.909818921590215</v>
      </c>
      <c r="L2671" s="105">
        <v>22.182345856174518</v>
      </c>
      <c r="M2671" s="105">
        <v>16.267053627861312</v>
      </c>
      <c r="N2671" s="105">
        <v>16.5028080282651</v>
      </c>
      <c r="O2671" s="105">
        <v>16.751021474990409</v>
      </c>
      <c r="P2671" s="105">
        <v>25.175465915357737</v>
      </c>
      <c r="Q2671" s="105">
        <v>28.894816478896612</v>
      </c>
      <c r="R2671" s="105">
        <v>30.259965695564595</v>
      </c>
      <c r="S2671" s="105">
        <v>0</v>
      </c>
      <c r="T2671" s="105">
        <v>0</v>
      </c>
      <c r="U2671" s="105">
        <v>0</v>
      </c>
    </row>
    <row r="2672" spans="1:21">
      <c r="A2672" s="54">
        <v>2670</v>
      </c>
      <c r="B2672" s="104">
        <v>7123</v>
      </c>
      <c r="C2672" s="104">
        <v>7123</v>
      </c>
      <c r="D2672" s="105">
        <v>1365.9999999999998</v>
      </c>
      <c r="E2672" s="105">
        <v>1128400000</v>
      </c>
      <c r="F2672" s="105">
        <v>0</v>
      </c>
      <c r="G2672" s="105">
        <v>6.4025526795938683</v>
      </c>
      <c r="H2672" s="105">
        <v>9.6318080605691598</v>
      </c>
      <c r="I2672" s="105">
        <v>9.6318080599107532</v>
      </c>
      <c r="J2672" s="105">
        <v>10.980261191300583</v>
      </c>
      <c r="K2672" s="105">
        <v>11.861393264639855</v>
      </c>
      <c r="L2672" s="105">
        <v>4.8585226543391089</v>
      </c>
      <c r="M2672" s="105">
        <v>2.681382466130986</v>
      </c>
      <c r="N2672" s="105">
        <v>2.8945435784673714</v>
      </c>
      <c r="O2672" s="105">
        <v>3.1511726790391004</v>
      </c>
      <c r="P2672" s="105">
        <v>4.7672161139215143</v>
      </c>
      <c r="Q2672" s="105">
        <v>4.4419359085071042</v>
      </c>
      <c r="R2672" s="105">
        <v>5.223094696818892</v>
      </c>
      <c r="S2672" s="105">
        <v>0</v>
      </c>
      <c r="T2672" s="105">
        <v>6.377140946103192</v>
      </c>
      <c r="U2672" s="105">
        <v>6.377140946103192</v>
      </c>
    </row>
    <row r="2673" spans="1:21">
      <c r="A2673" s="54">
        <v>2671</v>
      </c>
      <c r="B2673" s="104">
        <v>7124</v>
      </c>
      <c r="C2673" s="104">
        <v>7124</v>
      </c>
      <c r="D2673" s="105">
        <v>26.000000000000004</v>
      </c>
      <c r="E2673" s="105">
        <v>1128400000</v>
      </c>
      <c r="F2673" s="105">
        <v>0</v>
      </c>
      <c r="G2673" s="105">
        <v>4.7286740171302846</v>
      </c>
      <c r="H2673" s="105">
        <v>8.2402086169916426</v>
      </c>
      <c r="I2673" s="105">
        <v>7.2647810270235267</v>
      </c>
      <c r="J2673" s="105">
        <v>9.4193417146623393</v>
      </c>
      <c r="K2673" s="105">
        <v>10.060448742361869</v>
      </c>
      <c r="L2673" s="105">
        <v>4.3144444789023133</v>
      </c>
      <c r="M2673" s="105">
        <v>2.5654815885061648</v>
      </c>
      <c r="N2673" s="105">
        <v>2.7436934297163962</v>
      </c>
      <c r="O2673" s="105">
        <v>3.0065821674401376</v>
      </c>
      <c r="P2673" s="105">
        <v>3.8827772702423897</v>
      </c>
      <c r="Q2673" s="105">
        <v>4.0252071904552089</v>
      </c>
      <c r="R2673" s="105">
        <v>5.0194673618804702</v>
      </c>
      <c r="S2673" s="105">
        <v>0</v>
      </c>
      <c r="T2673" s="105">
        <v>5.4392589671093958</v>
      </c>
      <c r="U2673" s="105">
        <v>5.439258967109394</v>
      </c>
    </row>
    <row r="2674" spans="1:21">
      <c r="A2674" s="54">
        <v>2672</v>
      </c>
      <c r="B2674" s="104">
        <v>7125</v>
      </c>
      <c r="C2674" s="104">
        <v>7125</v>
      </c>
      <c r="D2674" s="105">
        <v>0</v>
      </c>
      <c r="E2674" s="105">
        <v>1128400000</v>
      </c>
      <c r="F2674" s="105">
        <v>0</v>
      </c>
      <c r="G2674" s="105">
        <v>3.6239598574348024</v>
      </c>
      <c r="H2674" s="105">
        <v>4.8557775151020532</v>
      </c>
      <c r="I2674" s="105">
        <v>4.3555490096198355</v>
      </c>
      <c r="J2674" s="105">
        <v>7.7325783090185825</v>
      </c>
      <c r="K2674" s="105">
        <v>8.0399402083310392</v>
      </c>
      <c r="L2674" s="105">
        <v>4.1279177439121755</v>
      </c>
      <c r="M2674" s="105">
        <v>2.9959807494487931</v>
      </c>
      <c r="N2674" s="105">
        <v>3.0930382678592578</v>
      </c>
      <c r="O2674" s="105">
        <v>3.2679397627795947</v>
      </c>
      <c r="P2674" s="105">
        <v>3.5797043875997474</v>
      </c>
      <c r="Q2674" s="105">
        <v>3.9004797704420988</v>
      </c>
      <c r="R2674" s="105">
        <v>3.7854700882221861</v>
      </c>
      <c r="S2674" s="105">
        <v>0</v>
      </c>
      <c r="T2674" s="105">
        <v>0</v>
      </c>
      <c r="U2674" s="105">
        <v>0</v>
      </c>
    </row>
    <row r="2675" spans="1:21">
      <c r="A2675" s="54">
        <v>2673</v>
      </c>
      <c r="B2675" s="104">
        <v>7126</v>
      </c>
      <c r="C2675" s="104">
        <v>7126</v>
      </c>
      <c r="D2675" s="105">
        <v>26.000000000000004</v>
      </c>
      <c r="E2675" s="105">
        <v>1128400000</v>
      </c>
      <c r="F2675" s="105">
        <v>0</v>
      </c>
      <c r="G2675" s="105">
        <v>4.2896763545347776</v>
      </c>
      <c r="H2675" s="105">
        <v>6.1985288277146431</v>
      </c>
      <c r="I2675" s="105">
        <v>5.3749793012111713</v>
      </c>
      <c r="J2675" s="105">
        <v>5.7550258412275372</v>
      </c>
      <c r="K2675" s="105">
        <v>8.3545465643092083</v>
      </c>
      <c r="L2675" s="105">
        <v>4.3659090253703328</v>
      </c>
      <c r="M2675" s="105">
        <v>3.2390175360365334</v>
      </c>
      <c r="N2675" s="105">
        <v>3.3858345026302188</v>
      </c>
      <c r="O2675" s="105">
        <v>3.5080759409247708</v>
      </c>
      <c r="P2675" s="105">
        <v>3.8241227282877612</v>
      </c>
      <c r="Q2675" s="105">
        <v>4.142318312362427</v>
      </c>
      <c r="R2675" s="105">
        <v>4.1324143921474148</v>
      </c>
      <c r="S2675" s="105">
        <v>0</v>
      </c>
      <c r="T2675" s="105">
        <v>4.7142041105630668</v>
      </c>
      <c r="U2675" s="105">
        <v>4.7142041105630659</v>
      </c>
    </row>
    <row r="2676" spans="1:21">
      <c r="A2676" s="54">
        <v>2674</v>
      </c>
      <c r="B2676" s="104">
        <v>7127</v>
      </c>
      <c r="C2676" s="104">
        <v>7127</v>
      </c>
      <c r="D2676" s="105">
        <v>5354</v>
      </c>
      <c r="E2676" s="105">
        <v>1128400000</v>
      </c>
      <c r="F2676" s="105">
        <v>0</v>
      </c>
      <c r="G2676" s="105">
        <v>26.321791185291517</v>
      </c>
      <c r="H2676" s="105">
        <v>31.892451663347686</v>
      </c>
      <c r="I2676" s="105">
        <v>30.500130821630837</v>
      </c>
      <c r="J2676" s="105">
        <v>34.00895122028561</v>
      </c>
      <c r="K2676" s="105">
        <v>35.916742239086311</v>
      </c>
      <c r="L2676" s="105">
        <v>17.710098707752238</v>
      </c>
      <c r="M2676" s="105">
        <v>12.477578917231646</v>
      </c>
      <c r="N2676" s="105">
        <v>12.446261350002018</v>
      </c>
      <c r="O2676" s="105">
        <v>13.37772321320932</v>
      </c>
      <c r="P2676" s="105">
        <v>21.349925049280706</v>
      </c>
      <c r="Q2676" s="105">
        <v>20.920205036988047</v>
      </c>
      <c r="R2676" s="105">
        <v>23.869512453193678</v>
      </c>
      <c r="S2676" s="105">
        <v>0</v>
      </c>
      <c r="T2676" s="105">
        <v>23.399280988108302</v>
      </c>
      <c r="U2676" s="105">
        <v>23.399280988108305</v>
      </c>
    </row>
    <row r="2677" spans="1:21">
      <c r="A2677" s="54">
        <v>2675</v>
      </c>
      <c r="B2677" s="104">
        <v>7128</v>
      </c>
      <c r="C2677" s="104">
        <v>7128</v>
      </c>
      <c r="D2677" s="105">
        <v>102.99999999999999</v>
      </c>
      <c r="E2677" s="105">
        <v>1128400000</v>
      </c>
      <c r="F2677" s="105">
        <v>0</v>
      </c>
      <c r="G2677" s="105">
        <v>100</v>
      </c>
      <c r="H2677" s="105">
        <v>100</v>
      </c>
      <c r="I2677" s="105">
        <v>100</v>
      </c>
      <c r="J2677" s="105">
        <v>100</v>
      </c>
      <c r="K2677" s="105">
        <v>100</v>
      </c>
      <c r="L2677" s="105">
        <v>100</v>
      </c>
      <c r="M2677" s="105">
        <v>100</v>
      </c>
      <c r="N2677" s="105">
        <v>95.480674818185022</v>
      </c>
      <c r="O2677" s="105">
        <v>88.2454975829869</v>
      </c>
      <c r="P2677" s="105">
        <v>100</v>
      </c>
      <c r="Q2677" s="105">
        <v>100</v>
      </c>
      <c r="R2677" s="105">
        <v>100</v>
      </c>
      <c r="S2677" s="105">
        <v>0</v>
      </c>
      <c r="T2677" s="105">
        <v>98.643847700097652</v>
      </c>
      <c r="U2677" s="105">
        <v>98.643847700097695</v>
      </c>
    </row>
    <row r="2678" spans="1:21">
      <c r="A2678" s="54">
        <v>2676</v>
      </c>
      <c r="B2678" s="104">
        <v>7129</v>
      </c>
      <c r="C2678" s="104">
        <v>7129</v>
      </c>
      <c r="D2678" s="105">
        <v>0</v>
      </c>
      <c r="E2678" s="105">
        <v>1128400000</v>
      </c>
      <c r="F2678" s="105">
        <v>0</v>
      </c>
      <c r="G2678" s="105">
        <v>100</v>
      </c>
      <c r="H2678" s="105">
        <v>100</v>
      </c>
      <c r="I2678" s="105">
        <v>100</v>
      </c>
      <c r="J2678" s="105">
        <v>100</v>
      </c>
      <c r="K2678" s="105">
        <v>100</v>
      </c>
      <c r="L2678" s="105">
        <v>7.5725939302113012</v>
      </c>
      <c r="M2678" s="105">
        <v>11.091172928087259</v>
      </c>
      <c r="N2678" s="105">
        <v>18.112824430062251</v>
      </c>
      <c r="O2678" s="105">
        <v>23.319653486232269</v>
      </c>
      <c r="P2678" s="105">
        <v>64.050344916557279</v>
      </c>
      <c r="Q2678" s="105">
        <v>100</v>
      </c>
      <c r="R2678" s="105">
        <v>100</v>
      </c>
      <c r="S2678" s="105">
        <v>0</v>
      </c>
      <c r="T2678" s="105">
        <v>0</v>
      </c>
      <c r="U2678" s="105">
        <v>0</v>
      </c>
    </row>
    <row r="2679" spans="1:21">
      <c r="A2679" s="54">
        <v>2677</v>
      </c>
      <c r="B2679" s="104">
        <v>7130</v>
      </c>
      <c r="C2679" s="104">
        <v>7130</v>
      </c>
      <c r="D2679" s="105">
        <v>0</v>
      </c>
      <c r="E2679" s="105">
        <v>1128400000</v>
      </c>
      <c r="F2679" s="105">
        <v>0</v>
      </c>
      <c r="G2679" s="105">
        <v>15.946164916285088</v>
      </c>
      <c r="H2679" s="105">
        <v>21.469445790547397</v>
      </c>
      <c r="I2679" s="105">
        <v>23.150818362677974</v>
      </c>
      <c r="J2679" s="105">
        <v>28.257727965984596</v>
      </c>
      <c r="K2679" s="105">
        <v>32.294716056428868</v>
      </c>
      <c r="L2679" s="105">
        <v>4.9128685453272425</v>
      </c>
      <c r="M2679" s="105">
        <v>2.8409472700663354</v>
      </c>
      <c r="N2679" s="105">
        <v>3.9017146826896472</v>
      </c>
      <c r="O2679" s="105">
        <v>4.3372213229572418</v>
      </c>
      <c r="P2679" s="105">
        <v>7.7169293065643618</v>
      </c>
      <c r="Q2679" s="105">
        <v>10.086695001889424</v>
      </c>
      <c r="R2679" s="105">
        <v>12.558924172453228</v>
      </c>
      <c r="S2679" s="105">
        <v>0</v>
      </c>
      <c r="T2679" s="105">
        <v>0</v>
      </c>
      <c r="U2679" s="105">
        <v>0</v>
      </c>
    </row>
    <row r="2680" spans="1:21">
      <c r="A2680" s="54">
        <v>2678</v>
      </c>
      <c r="B2680" s="104">
        <v>7131</v>
      </c>
      <c r="C2680" s="104">
        <v>7131</v>
      </c>
      <c r="D2680" s="105">
        <v>928.00000000000011</v>
      </c>
      <c r="E2680" s="105">
        <v>12613700000</v>
      </c>
      <c r="F2680" s="105">
        <v>0</v>
      </c>
      <c r="G2680" s="105">
        <v>3.4255768353632274</v>
      </c>
      <c r="H2680" s="105">
        <v>4.7115284253196714</v>
      </c>
      <c r="I2680" s="105">
        <v>5.1134769471080528</v>
      </c>
      <c r="J2680" s="105">
        <v>6.3656805368902081</v>
      </c>
      <c r="K2680" s="105">
        <v>7.560750207266465</v>
      </c>
      <c r="L2680" s="105">
        <v>0.88284385976073276</v>
      </c>
      <c r="M2680" s="105">
        <v>0.52382079186810937</v>
      </c>
      <c r="N2680" s="105">
        <v>0.87438442136021977</v>
      </c>
      <c r="O2680" s="105">
        <v>0.94643091239100219</v>
      </c>
      <c r="P2680" s="105">
        <v>1.3547429039480208</v>
      </c>
      <c r="Q2680" s="105">
        <v>2.0629505824253394</v>
      </c>
      <c r="R2680" s="105">
        <v>2.6976239032316869</v>
      </c>
      <c r="S2680" s="105">
        <v>0</v>
      </c>
      <c r="T2680" s="105">
        <v>3.0433175272443944</v>
      </c>
      <c r="U2680" s="105">
        <v>3.0433175272443935</v>
      </c>
    </row>
    <row r="2681" spans="1:21">
      <c r="A2681" s="54">
        <v>2679</v>
      </c>
      <c r="B2681" s="104">
        <v>7138</v>
      </c>
      <c r="C2681" s="104">
        <v>7138</v>
      </c>
      <c r="D2681" s="105">
        <v>0</v>
      </c>
      <c r="E2681" s="105">
        <v>4538790000</v>
      </c>
      <c r="F2681" s="105">
        <v>0</v>
      </c>
      <c r="G2681" s="105">
        <v>2.8179782220559209</v>
      </c>
      <c r="H2681" s="105">
        <v>3.8791785764895854</v>
      </c>
      <c r="I2681" s="105">
        <v>4.2251890496100657</v>
      </c>
      <c r="J2681" s="105">
        <v>5.2289167946733111</v>
      </c>
      <c r="K2681" s="105">
        <v>5.63906369265964</v>
      </c>
      <c r="L2681" s="105">
        <v>0.55297684903518518</v>
      </c>
      <c r="M2681" s="105">
        <v>0.55691286713680932</v>
      </c>
      <c r="N2681" s="105">
        <v>0.64549114882663738</v>
      </c>
      <c r="O2681" s="105">
        <v>0.7419310765709729</v>
      </c>
      <c r="P2681" s="105">
        <v>1.1270334517640128</v>
      </c>
      <c r="Q2681" s="105">
        <v>1.7176986285739035</v>
      </c>
      <c r="R2681" s="105">
        <v>2.2427638496974116</v>
      </c>
      <c r="S2681" s="105">
        <v>0</v>
      </c>
      <c r="T2681" s="105">
        <v>0</v>
      </c>
      <c r="U2681" s="105">
        <v>0</v>
      </c>
    </row>
    <row r="2682" spans="1:21">
      <c r="A2682" s="54">
        <v>2680</v>
      </c>
      <c r="B2682" s="104">
        <v>7139</v>
      </c>
      <c r="C2682" s="104">
        <v>7139</v>
      </c>
      <c r="D2682" s="105">
        <v>7986</v>
      </c>
      <c r="E2682" s="105">
        <v>3385200000</v>
      </c>
      <c r="F2682" s="105">
        <v>0</v>
      </c>
      <c r="G2682" s="105">
        <v>2.5793572566033283</v>
      </c>
      <c r="H2682" s="105">
        <v>3.3505450425062158</v>
      </c>
      <c r="I2682" s="105">
        <v>3.5226006273658323</v>
      </c>
      <c r="J2682" s="105">
        <v>4.2161669573384044</v>
      </c>
      <c r="K2682" s="105">
        <v>4.7100235403302104</v>
      </c>
      <c r="L2682" s="105">
        <v>3.1855500961489502</v>
      </c>
      <c r="M2682" s="105">
        <v>1.0076640839792859</v>
      </c>
      <c r="N2682" s="105">
        <v>1.1343160780056079</v>
      </c>
      <c r="O2682" s="105">
        <v>1.1466115607545866</v>
      </c>
      <c r="P2682" s="105">
        <v>1.4688201498228071</v>
      </c>
      <c r="Q2682" s="105">
        <v>1.8700867516293203</v>
      </c>
      <c r="R2682" s="105">
        <v>2.2154157321162269</v>
      </c>
      <c r="S2682" s="105">
        <v>0</v>
      </c>
      <c r="T2682" s="105">
        <v>2.5339298230500646</v>
      </c>
      <c r="U2682" s="105">
        <v>2.5339298230500646</v>
      </c>
    </row>
    <row r="2683" spans="1:21">
      <c r="A2683" s="54">
        <v>2681</v>
      </c>
      <c r="B2683" s="104">
        <v>7142</v>
      </c>
      <c r="C2683" s="104">
        <v>7142</v>
      </c>
      <c r="D2683" s="105">
        <v>180</v>
      </c>
      <c r="E2683" s="105">
        <v>1128400000</v>
      </c>
      <c r="F2683" s="105">
        <v>0</v>
      </c>
      <c r="G2683" s="105">
        <v>4.0451855634252478</v>
      </c>
      <c r="H2683" s="105">
        <v>5.5614056157604539</v>
      </c>
      <c r="I2683" s="105">
        <v>6.0518761058202992</v>
      </c>
      <c r="J2683" s="105">
        <v>7.4475705012889835</v>
      </c>
      <c r="K2683" s="105">
        <v>8.4275581779117132</v>
      </c>
      <c r="L2683" s="105">
        <v>1.0304744679134579</v>
      </c>
      <c r="M2683" s="105">
        <v>0.50542053849511559</v>
      </c>
      <c r="N2683" s="105">
        <v>0.71978113397616439</v>
      </c>
      <c r="O2683" s="105">
        <v>0.78570236386025538</v>
      </c>
      <c r="P2683" s="105">
        <v>1.1564683299305576</v>
      </c>
      <c r="Q2683" s="105">
        <v>2.256448853744359</v>
      </c>
      <c r="R2683" s="105">
        <v>3.1041448144004766</v>
      </c>
      <c r="S2683" s="105">
        <v>0</v>
      </c>
      <c r="T2683" s="105">
        <v>3.4243363722105897</v>
      </c>
      <c r="U2683" s="105">
        <v>3.4243363722105906</v>
      </c>
    </row>
    <row r="2684" spans="1:21">
      <c r="A2684" s="54">
        <v>2682</v>
      </c>
      <c r="B2684" s="104">
        <v>7143</v>
      </c>
      <c r="C2684" s="104">
        <v>7143</v>
      </c>
      <c r="D2684" s="105">
        <v>0</v>
      </c>
      <c r="E2684" s="105">
        <v>1128400000</v>
      </c>
      <c r="F2684" s="105">
        <v>1</v>
      </c>
      <c r="G2684" s="105">
        <v>-99999</v>
      </c>
      <c r="H2684" s="105">
        <v>-99999</v>
      </c>
      <c r="I2684" s="105">
        <v>-99999</v>
      </c>
      <c r="J2684" s="105">
        <v>-99999</v>
      </c>
      <c r="K2684" s="105">
        <v>-99999</v>
      </c>
      <c r="L2684" s="105">
        <v>-99999</v>
      </c>
      <c r="M2684" s="105">
        <v>-99999</v>
      </c>
      <c r="N2684" s="105">
        <v>-99999</v>
      </c>
      <c r="O2684" s="105">
        <v>-99999</v>
      </c>
      <c r="P2684" s="105">
        <v>-99999</v>
      </c>
      <c r="Q2684" s="105">
        <v>-99999</v>
      </c>
      <c r="R2684" s="105">
        <v>-99999</v>
      </c>
      <c r="S2684" s="105">
        <v>0</v>
      </c>
      <c r="T2684" s="105">
        <v>0</v>
      </c>
      <c r="U2684" s="105">
        <v>0</v>
      </c>
    </row>
    <row r="2685" spans="1:21">
      <c r="A2685" s="54">
        <v>2683</v>
      </c>
      <c r="B2685" s="104">
        <v>7144</v>
      </c>
      <c r="C2685" s="104">
        <v>7144</v>
      </c>
      <c r="D2685" s="105">
        <v>0</v>
      </c>
      <c r="E2685" s="105">
        <v>1128400000</v>
      </c>
      <c r="F2685" s="105">
        <v>0</v>
      </c>
      <c r="G2685" s="105">
        <v>10.139736339246621</v>
      </c>
      <c r="H2685" s="105">
        <v>14.556686077074966</v>
      </c>
      <c r="I2685" s="105">
        <v>16.422927885196067</v>
      </c>
      <c r="J2685" s="105">
        <v>20.772839071335014</v>
      </c>
      <c r="K2685" s="105">
        <v>18.213176683757538</v>
      </c>
      <c r="L2685" s="105">
        <v>0.39904998414343734</v>
      </c>
      <c r="M2685" s="105">
        <v>0.39935483538121069</v>
      </c>
      <c r="N2685" s="105">
        <v>0.60017825628895249</v>
      </c>
      <c r="O2685" s="105">
        <v>0.7095554618385882</v>
      </c>
      <c r="P2685" s="105">
        <v>2.6088630178296217</v>
      </c>
      <c r="Q2685" s="105">
        <v>4.9843905633564081</v>
      </c>
      <c r="R2685" s="105">
        <v>7.2921635220766516</v>
      </c>
      <c r="S2685" s="105">
        <v>0</v>
      </c>
      <c r="T2685" s="105">
        <v>0</v>
      </c>
      <c r="U2685" s="105">
        <v>0</v>
      </c>
    </row>
    <row r="2686" spans="1:21">
      <c r="A2686" s="54">
        <v>2684</v>
      </c>
      <c r="B2686" s="104">
        <v>7145</v>
      </c>
      <c r="C2686" s="104">
        <v>7145</v>
      </c>
      <c r="D2686" s="105">
        <v>0</v>
      </c>
      <c r="E2686" s="105">
        <v>2256800000</v>
      </c>
      <c r="F2686" s="105">
        <v>0</v>
      </c>
      <c r="G2686" s="105">
        <v>2.3777403855231949</v>
      </c>
      <c r="H2686" s="105">
        <v>3.3619174553508961</v>
      </c>
      <c r="I2686" s="105">
        <v>3.6995030033169849</v>
      </c>
      <c r="J2686" s="105">
        <v>4.7300064451890389</v>
      </c>
      <c r="K2686" s="105">
        <v>5.7733771643852441</v>
      </c>
      <c r="L2686" s="105">
        <v>1.3789609927542412</v>
      </c>
      <c r="M2686" s="105">
        <v>0.32500403133954081</v>
      </c>
      <c r="N2686" s="105">
        <v>0.4921125467252162</v>
      </c>
      <c r="O2686" s="105">
        <v>0.52231093958005737</v>
      </c>
      <c r="P2686" s="105">
        <v>0.90503738484562313</v>
      </c>
      <c r="Q2686" s="105">
        <v>1.3989020182039134</v>
      </c>
      <c r="R2686" s="105">
        <v>1.8485499791654394</v>
      </c>
      <c r="S2686" s="105">
        <v>0</v>
      </c>
      <c r="T2686" s="105">
        <v>0</v>
      </c>
      <c r="U2686" s="105">
        <v>0</v>
      </c>
    </row>
    <row r="2687" spans="1:21">
      <c r="A2687" s="54">
        <v>2685</v>
      </c>
      <c r="B2687" s="104">
        <v>7151</v>
      </c>
      <c r="C2687" s="104">
        <v>7151</v>
      </c>
      <c r="D2687" s="105">
        <v>102.99999999999999</v>
      </c>
      <c r="E2687" s="105">
        <v>5642010000</v>
      </c>
      <c r="F2687" s="105">
        <v>0</v>
      </c>
      <c r="G2687" s="105">
        <v>1.0844975751058832</v>
      </c>
      <c r="H2687" s="105">
        <v>1.4495208295605708</v>
      </c>
      <c r="I2687" s="105">
        <v>1.5729321298714016</v>
      </c>
      <c r="J2687" s="105">
        <v>1.9499504783663788</v>
      </c>
      <c r="K2687" s="105">
        <v>2.2667220390460954</v>
      </c>
      <c r="L2687" s="105">
        <v>2.1637584972403516</v>
      </c>
      <c r="M2687" s="105">
        <v>0.58442527526527233</v>
      </c>
      <c r="N2687" s="105">
        <v>0.50479407229005702</v>
      </c>
      <c r="O2687" s="105">
        <v>0.53284689398017093</v>
      </c>
      <c r="P2687" s="105">
        <v>0.62270401122618302</v>
      </c>
      <c r="Q2687" s="105">
        <v>0.78389858546453328</v>
      </c>
      <c r="R2687" s="105">
        <v>0.9076543829176249</v>
      </c>
      <c r="S2687" s="105">
        <v>0</v>
      </c>
      <c r="T2687" s="105">
        <v>1.2019753975278771</v>
      </c>
      <c r="U2687" s="105">
        <v>1.2019753975278773</v>
      </c>
    </row>
    <row r="2688" spans="1:21">
      <c r="A2688" s="54">
        <v>2686</v>
      </c>
      <c r="B2688" s="104">
        <v>7152</v>
      </c>
      <c r="C2688" s="104">
        <v>7152</v>
      </c>
      <c r="D2688" s="105">
        <v>4573</v>
      </c>
      <c r="E2688" s="105">
        <v>1128400000</v>
      </c>
      <c r="F2688" s="105">
        <v>0</v>
      </c>
      <c r="G2688" s="105">
        <v>100</v>
      </c>
      <c r="H2688" s="105">
        <v>100</v>
      </c>
      <c r="I2688" s="105">
        <v>100</v>
      </c>
      <c r="J2688" s="105">
        <v>100</v>
      </c>
      <c r="K2688" s="105">
        <v>100</v>
      </c>
      <c r="L2688" s="105">
        <v>8.5357592731882459</v>
      </c>
      <c r="M2688" s="105">
        <v>6.798770134281658</v>
      </c>
      <c r="N2688" s="105">
        <v>13.472409529895554</v>
      </c>
      <c r="O2688" s="105">
        <v>19.443374376079092</v>
      </c>
      <c r="P2688" s="105">
        <v>45.69466087778153</v>
      </c>
      <c r="Q2688" s="105">
        <v>100</v>
      </c>
      <c r="R2688" s="105">
        <v>100</v>
      </c>
      <c r="S2688" s="105">
        <v>0</v>
      </c>
      <c r="T2688" s="105">
        <v>66.162081182602179</v>
      </c>
      <c r="U2688" s="105">
        <v>66.162081182602151</v>
      </c>
    </row>
    <row r="2689" spans="1:21">
      <c r="A2689" s="54">
        <v>2687</v>
      </c>
      <c r="B2689" s="104">
        <v>7153</v>
      </c>
      <c r="C2689" s="104">
        <v>7153</v>
      </c>
      <c r="D2689" s="105">
        <v>309</v>
      </c>
      <c r="E2689" s="105">
        <v>1128400000</v>
      </c>
      <c r="F2689" s="105">
        <v>0</v>
      </c>
      <c r="G2689" s="105">
        <v>13.115329992299641</v>
      </c>
      <c r="H2689" s="105">
        <v>17.155320034570508</v>
      </c>
      <c r="I2689" s="105">
        <v>17.956970503475674</v>
      </c>
      <c r="J2689" s="105">
        <v>21.348842709687752</v>
      </c>
      <c r="K2689" s="105">
        <v>23.868271352445927</v>
      </c>
      <c r="L2689" s="105">
        <v>9.6862045114652027</v>
      </c>
      <c r="M2689" s="105">
        <v>3.8458901947891602</v>
      </c>
      <c r="N2689" s="105">
        <v>3.5192360596548249</v>
      </c>
      <c r="O2689" s="105">
        <v>3.7442471220789866</v>
      </c>
      <c r="P2689" s="105">
        <v>4.8158766002428077</v>
      </c>
      <c r="Q2689" s="105">
        <v>8.9784852517378368</v>
      </c>
      <c r="R2689" s="105">
        <v>10.764122374632475</v>
      </c>
      <c r="S2689" s="105">
        <v>0</v>
      </c>
      <c r="T2689" s="105">
        <v>11.566566392256734</v>
      </c>
      <c r="U2689" s="105">
        <v>11.56656639225673</v>
      </c>
    </row>
    <row r="2690" spans="1:21">
      <c r="A2690" s="54">
        <v>2688</v>
      </c>
      <c r="B2690" s="104">
        <v>7154</v>
      </c>
      <c r="C2690" s="104">
        <v>7154</v>
      </c>
      <c r="D2690" s="105">
        <v>411.99999999999994</v>
      </c>
      <c r="E2690" s="105">
        <v>1128400000</v>
      </c>
      <c r="F2690" s="105">
        <v>0</v>
      </c>
      <c r="G2690" s="105">
        <v>16.079880416662078</v>
      </c>
      <c r="H2690" s="105">
        <v>20.333817034826644</v>
      </c>
      <c r="I2690" s="105">
        <v>20.773467132876949</v>
      </c>
      <c r="J2690" s="105">
        <v>24.170386286680728</v>
      </c>
      <c r="K2690" s="105">
        <v>26.504078755739549</v>
      </c>
      <c r="L2690" s="105">
        <v>13.0285326538935</v>
      </c>
      <c r="M2690" s="105">
        <v>6.9715944119405631</v>
      </c>
      <c r="N2690" s="105">
        <v>5.9837935688318193</v>
      </c>
      <c r="O2690" s="105">
        <v>5.6117861053294442</v>
      </c>
      <c r="P2690" s="105">
        <v>7.2596354904719327</v>
      </c>
      <c r="Q2690" s="105">
        <v>11.972247413028771</v>
      </c>
      <c r="R2690" s="105">
        <v>13.676481920221478</v>
      </c>
      <c r="S2690" s="105">
        <v>0</v>
      </c>
      <c r="T2690" s="105">
        <v>14.363808432541957</v>
      </c>
      <c r="U2690" s="105">
        <v>14.363808432541953</v>
      </c>
    </row>
    <row r="2691" spans="1:21">
      <c r="A2691" s="54">
        <v>2689</v>
      </c>
      <c r="B2691" s="104">
        <v>7155</v>
      </c>
      <c r="C2691" s="104">
        <v>7155</v>
      </c>
      <c r="D2691" s="105">
        <v>411.99999999999994</v>
      </c>
      <c r="E2691" s="105">
        <v>1128400000</v>
      </c>
      <c r="F2691" s="105">
        <v>0</v>
      </c>
      <c r="G2691" s="105">
        <v>5.585929448529412</v>
      </c>
      <c r="H2691" s="105">
        <v>7.4190954045989086</v>
      </c>
      <c r="I2691" s="105">
        <v>7.3905604222735297</v>
      </c>
      <c r="J2691" s="105">
        <v>8.409390414840777</v>
      </c>
      <c r="K2691" s="105">
        <v>8.9791855597715777</v>
      </c>
      <c r="L2691" s="105">
        <v>4.7101002215881609</v>
      </c>
      <c r="M2691" s="105">
        <v>2.7044978322183213</v>
      </c>
      <c r="N2691" s="105">
        <v>2.4898551471216295</v>
      </c>
      <c r="O2691" s="105">
        <v>2.3792619537779851</v>
      </c>
      <c r="P2691" s="105">
        <v>2.7302924667553432</v>
      </c>
      <c r="Q2691" s="105">
        <v>4.3454173226854476</v>
      </c>
      <c r="R2691" s="105">
        <v>5.0001438441806343</v>
      </c>
      <c r="S2691" s="105">
        <v>0</v>
      </c>
      <c r="T2691" s="105">
        <v>5.1786441698618111</v>
      </c>
      <c r="U2691" s="105">
        <v>5.178644169861812</v>
      </c>
    </row>
    <row r="2692" spans="1:21">
      <c r="A2692" s="54">
        <v>2690</v>
      </c>
      <c r="B2692" s="104">
        <v>7156</v>
      </c>
      <c r="C2692" s="104">
        <v>7156</v>
      </c>
      <c r="D2692" s="105">
        <v>102.99999999999999</v>
      </c>
      <c r="E2692" s="105">
        <v>1128400000</v>
      </c>
      <c r="F2692" s="105">
        <v>0</v>
      </c>
      <c r="G2692" s="105">
        <v>7.0774888252985155</v>
      </c>
      <c r="H2692" s="105">
        <v>9.3053061006833762</v>
      </c>
      <c r="I2692" s="105">
        <v>9.8038046417914178</v>
      </c>
      <c r="J2692" s="105">
        <v>11.716742132872668</v>
      </c>
      <c r="K2692" s="105">
        <v>13.027428540956727</v>
      </c>
      <c r="L2692" s="105">
        <v>4.6232713076618976</v>
      </c>
      <c r="M2692" s="105">
        <v>2.1508836824302424</v>
      </c>
      <c r="N2692" s="105">
        <v>1.9146052657029446</v>
      </c>
      <c r="O2692" s="105">
        <v>1.9156282950587245</v>
      </c>
      <c r="P2692" s="105">
        <v>2.4898442612928195</v>
      </c>
      <c r="Q2692" s="105">
        <v>4.5130092617300095</v>
      </c>
      <c r="R2692" s="105">
        <v>5.7359273496928331</v>
      </c>
      <c r="S2692" s="105">
        <v>0</v>
      </c>
      <c r="T2692" s="105">
        <v>6.1894949720976804</v>
      </c>
      <c r="U2692" s="105">
        <v>6.1894949720976831</v>
      </c>
    </row>
    <row r="2693" spans="1:21">
      <c r="A2693" s="54">
        <v>2691</v>
      </c>
      <c r="B2693" s="104">
        <v>7157</v>
      </c>
      <c r="C2693" s="104">
        <v>7157</v>
      </c>
      <c r="D2693" s="105">
        <v>489.99999999999994</v>
      </c>
      <c r="E2693" s="105">
        <v>9902660000</v>
      </c>
      <c r="F2693" s="105">
        <v>0</v>
      </c>
      <c r="G2693" s="105">
        <v>3.2297999749504473</v>
      </c>
      <c r="H2693" s="105">
        <v>4.0582098034312901</v>
      </c>
      <c r="I2693" s="105">
        <v>3.9834912449119617</v>
      </c>
      <c r="J2693" s="105">
        <v>4.5416892859964006</v>
      </c>
      <c r="K2693" s="105">
        <v>5.0240410545624856</v>
      </c>
      <c r="L2693" s="105">
        <v>1.0713742720205288</v>
      </c>
      <c r="M2693" s="105">
        <v>0.33749312237958307</v>
      </c>
      <c r="N2693" s="105">
        <v>0.51419976681866897</v>
      </c>
      <c r="O2693" s="105">
        <v>0.61799254453281383</v>
      </c>
      <c r="P2693" s="105">
        <v>1.3157654243266568</v>
      </c>
      <c r="Q2693" s="105">
        <v>1.9859883415972706</v>
      </c>
      <c r="R2693" s="105">
        <v>2.6319657943413279</v>
      </c>
      <c r="S2693" s="105">
        <v>0</v>
      </c>
      <c r="T2693" s="105">
        <v>2.4426675524891195</v>
      </c>
      <c r="U2693" s="105">
        <v>2.4426675524891199</v>
      </c>
    </row>
    <row r="2694" spans="1:21">
      <c r="A2694" s="54">
        <v>2692</v>
      </c>
      <c r="B2694" s="104">
        <v>7158</v>
      </c>
      <c r="C2694" s="104">
        <v>7158</v>
      </c>
      <c r="D2694" s="105">
        <v>0</v>
      </c>
      <c r="E2694" s="105">
        <v>1128400000</v>
      </c>
      <c r="F2694" s="105">
        <v>0</v>
      </c>
      <c r="G2694" s="105">
        <v>14.025862861074028</v>
      </c>
      <c r="H2694" s="105">
        <v>16.636737765949281</v>
      </c>
      <c r="I2694" s="105">
        <v>16.284264508196117</v>
      </c>
      <c r="J2694" s="105">
        <v>18.476377038145596</v>
      </c>
      <c r="K2694" s="105">
        <v>19.91239077503749</v>
      </c>
      <c r="L2694" s="105">
        <v>12.994440212793451</v>
      </c>
      <c r="M2694" s="105">
        <v>10.817991328873285</v>
      </c>
      <c r="N2694" s="105">
        <v>8.0147891962090405</v>
      </c>
      <c r="O2694" s="105">
        <v>6.9839522340938265</v>
      </c>
      <c r="P2694" s="105">
        <v>7.8414852801740036</v>
      </c>
      <c r="Q2694" s="105">
        <v>12.278005967216167</v>
      </c>
      <c r="R2694" s="105">
        <v>12.896263167564713</v>
      </c>
      <c r="S2694" s="105">
        <v>0</v>
      </c>
      <c r="T2694" s="105">
        <v>0</v>
      </c>
      <c r="U2694" s="105">
        <v>0</v>
      </c>
    </row>
    <row r="2695" spans="1:21">
      <c r="A2695" s="54">
        <v>2693</v>
      </c>
      <c r="B2695" s="104">
        <v>7159</v>
      </c>
      <c r="C2695" s="104">
        <v>7159</v>
      </c>
      <c r="D2695" s="105">
        <v>0</v>
      </c>
      <c r="E2695" s="105">
        <v>4513610000</v>
      </c>
      <c r="F2695" s="105">
        <v>0</v>
      </c>
      <c r="G2695" s="105">
        <v>1.728982475330217</v>
      </c>
      <c r="H2695" s="105">
        <v>2.3061215002652204</v>
      </c>
      <c r="I2695" s="105">
        <v>2.4335141961564299</v>
      </c>
      <c r="J2695" s="105">
        <v>2.9450343103022019</v>
      </c>
      <c r="K2695" s="105">
        <v>3.3618902942445068</v>
      </c>
      <c r="L2695" s="105">
        <v>1.7242201498830114</v>
      </c>
      <c r="M2695" s="105">
        <v>0.65058720342853216</v>
      </c>
      <c r="N2695" s="105">
        <v>0.65735451774990949</v>
      </c>
      <c r="O2695" s="105">
        <v>0.66812412668333432</v>
      </c>
      <c r="P2695" s="105">
        <v>0.83367962763365022</v>
      </c>
      <c r="Q2695" s="105">
        <v>1.1493889412848448</v>
      </c>
      <c r="R2695" s="105">
        <v>1.4208420365959282</v>
      </c>
      <c r="S2695" s="105">
        <v>0</v>
      </c>
      <c r="T2695" s="105">
        <v>0</v>
      </c>
      <c r="U2695" s="105">
        <v>0</v>
      </c>
    </row>
    <row r="2696" spans="1:21">
      <c r="A2696" s="54">
        <v>2694</v>
      </c>
      <c r="B2696" s="104">
        <v>7169</v>
      </c>
      <c r="C2696" s="104">
        <v>7169</v>
      </c>
      <c r="D2696" s="105">
        <v>205.99999999999997</v>
      </c>
      <c r="E2696" s="105">
        <v>2256800000</v>
      </c>
      <c r="F2696" s="105">
        <v>0</v>
      </c>
      <c r="G2696" s="105">
        <v>2.0004320494282442</v>
      </c>
      <c r="H2696" s="105">
        <v>2.8547570890325042</v>
      </c>
      <c r="I2696" s="105">
        <v>3.1552314415177087</v>
      </c>
      <c r="J2696" s="105">
        <v>3.9416159792068135</v>
      </c>
      <c r="K2696" s="105">
        <v>4.7160415594018206</v>
      </c>
      <c r="L2696" s="105">
        <v>1.5008162654198087</v>
      </c>
      <c r="M2696" s="105">
        <v>0.30980465362016507</v>
      </c>
      <c r="N2696" s="105">
        <v>0.41001722176274785</v>
      </c>
      <c r="O2696" s="105">
        <v>0.4944348888969492</v>
      </c>
      <c r="P2696" s="105">
        <v>0.73065122955681572</v>
      </c>
      <c r="Q2696" s="105">
        <v>1.0669898955838391</v>
      </c>
      <c r="R2696" s="105">
        <v>1.4522892269390995</v>
      </c>
      <c r="S2696" s="105">
        <v>0</v>
      </c>
      <c r="T2696" s="105">
        <v>1.8860901250305429</v>
      </c>
      <c r="U2696" s="105">
        <v>1.8860901250305435</v>
      </c>
    </row>
    <row r="2697" spans="1:21">
      <c r="A2697" s="54">
        <v>2695</v>
      </c>
      <c r="B2697" s="104">
        <v>7170</v>
      </c>
      <c r="C2697" s="104">
        <v>7170</v>
      </c>
      <c r="D2697" s="105">
        <v>309</v>
      </c>
      <c r="E2697" s="105">
        <v>2281990000</v>
      </c>
      <c r="F2697" s="105">
        <v>0</v>
      </c>
      <c r="G2697" s="105">
        <v>2.612235496297254</v>
      </c>
      <c r="H2697" s="105">
        <v>3.6532479614033893</v>
      </c>
      <c r="I2697" s="105">
        <v>4.033907427912923</v>
      </c>
      <c r="J2697" s="105">
        <v>5.0407816784174759</v>
      </c>
      <c r="K2697" s="105">
        <v>6.0867955729431511</v>
      </c>
      <c r="L2697" s="105">
        <v>2.0068947400325627</v>
      </c>
      <c r="M2697" s="105">
        <v>0.42600751732788916</v>
      </c>
      <c r="N2697" s="105">
        <v>0.54199760411804299</v>
      </c>
      <c r="O2697" s="105">
        <v>0.67884104397346123</v>
      </c>
      <c r="P2697" s="105">
        <v>1.0072265357149326</v>
      </c>
      <c r="Q2697" s="105">
        <v>1.4609439848819776</v>
      </c>
      <c r="R2697" s="105">
        <v>1.9518100616492506</v>
      </c>
      <c r="S2697" s="105">
        <v>0</v>
      </c>
      <c r="T2697" s="105">
        <v>2.4583908020560257</v>
      </c>
      <c r="U2697" s="105">
        <v>2.4583908020560261</v>
      </c>
    </row>
    <row r="2698" spans="1:21">
      <c r="A2698" s="54">
        <v>2696</v>
      </c>
      <c r="B2698" s="104">
        <v>7171</v>
      </c>
      <c r="C2698" s="104">
        <v>7171</v>
      </c>
      <c r="D2698" s="105">
        <v>0</v>
      </c>
      <c r="E2698" s="105">
        <v>2281990000</v>
      </c>
      <c r="F2698" s="105">
        <v>0</v>
      </c>
      <c r="G2698" s="105">
        <v>1.8833363505434624</v>
      </c>
      <c r="H2698" s="105">
        <v>2.5064207143643498</v>
      </c>
      <c r="I2698" s="105">
        <v>2.730927594782969</v>
      </c>
      <c r="J2698" s="105">
        <v>3.2443235447445256</v>
      </c>
      <c r="K2698" s="105">
        <v>3.5469892216237833</v>
      </c>
      <c r="L2698" s="105">
        <v>1.4073865913506138</v>
      </c>
      <c r="M2698" s="105">
        <v>0.62305392370135304</v>
      </c>
      <c r="N2698" s="105">
        <v>0.71561849309430314</v>
      </c>
      <c r="O2698" s="105">
        <v>0.78085848371481825</v>
      </c>
      <c r="P2698" s="105">
        <v>0.95049398817585051</v>
      </c>
      <c r="Q2698" s="105">
        <v>1.2528581897478817</v>
      </c>
      <c r="R2698" s="105">
        <v>1.5172836979242033</v>
      </c>
      <c r="S2698" s="105">
        <v>0</v>
      </c>
      <c r="T2698" s="105">
        <v>0</v>
      </c>
      <c r="U2698" s="105">
        <v>0</v>
      </c>
    </row>
    <row r="2699" spans="1:21">
      <c r="A2699" s="54">
        <v>2697</v>
      </c>
      <c r="B2699" s="104">
        <v>7172</v>
      </c>
      <c r="C2699" s="104">
        <v>7172</v>
      </c>
      <c r="D2699" s="105">
        <v>0</v>
      </c>
      <c r="E2699" s="105">
        <v>1128400000</v>
      </c>
      <c r="F2699" s="105">
        <v>1</v>
      </c>
      <c r="G2699" s="105">
        <v>-99999</v>
      </c>
      <c r="H2699" s="105">
        <v>-99999</v>
      </c>
      <c r="I2699" s="105">
        <v>-99999</v>
      </c>
      <c r="J2699" s="105">
        <v>-99999</v>
      </c>
      <c r="K2699" s="105">
        <v>-99999</v>
      </c>
      <c r="L2699" s="105">
        <v>-99999</v>
      </c>
      <c r="M2699" s="105">
        <v>-99999</v>
      </c>
      <c r="N2699" s="105">
        <v>-99999</v>
      </c>
      <c r="O2699" s="105">
        <v>-99999</v>
      </c>
      <c r="P2699" s="105">
        <v>-99999</v>
      </c>
      <c r="Q2699" s="105">
        <v>-99999</v>
      </c>
      <c r="R2699" s="105">
        <v>-99999</v>
      </c>
      <c r="S2699" s="105">
        <v>0</v>
      </c>
      <c r="T2699" s="105">
        <v>0</v>
      </c>
      <c r="U2699" s="105">
        <v>0</v>
      </c>
    </row>
    <row r="2700" spans="1:21">
      <c r="A2700" s="54">
        <v>2698</v>
      </c>
      <c r="B2700" s="104">
        <v>7173</v>
      </c>
      <c r="C2700" s="104">
        <v>7173</v>
      </c>
      <c r="D2700" s="105">
        <v>29711.000000000004</v>
      </c>
      <c r="E2700" s="105">
        <v>1128400000</v>
      </c>
      <c r="F2700" s="105">
        <v>1</v>
      </c>
      <c r="G2700" s="105">
        <v>3.0781669359889752</v>
      </c>
      <c r="H2700" s="105">
        <v>3.4069959393459532</v>
      </c>
      <c r="I2700" s="105">
        <v>2.8637044855307265</v>
      </c>
      <c r="J2700" s="105">
        <v>1.6651175994723721</v>
      </c>
      <c r="K2700" s="105">
        <v>0.18846861974111265</v>
      </c>
      <c r="L2700" s="105">
        <v>0.39568508824527521</v>
      </c>
      <c r="M2700" s="105">
        <v>2.1817011932967789</v>
      </c>
      <c r="N2700" s="105">
        <v>1.6390817890746199</v>
      </c>
      <c r="O2700" s="105">
        <v>1.1993515801099239</v>
      </c>
      <c r="P2700" s="105">
        <v>0.83802289860181201</v>
      </c>
      <c r="Q2700" s="105">
        <v>1.6643964559084019</v>
      </c>
      <c r="R2700" s="105">
        <v>2.1350507886567969</v>
      </c>
      <c r="S2700" s="105">
        <v>0</v>
      </c>
      <c r="T2700" s="105">
        <v>0</v>
      </c>
      <c r="U2700" s="105">
        <v>0</v>
      </c>
    </row>
    <row r="2701" spans="1:21">
      <c r="A2701" s="54">
        <v>2699</v>
      </c>
      <c r="B2701" s="104">
        <v>7174</v>
      </c>
      <c r="C2701" s="104">
        <v>7174</v>
      </c>
      <c r="D2701" s="105">
        <v>0</v>
      </c>
      <c r="E2701" s="105">
        <v>1128400000</v>
      </c>
      <c r="F2701" s="105">
        <v>1</v>
      </c>
      <c r="G2701" s="105">
        <v>2.4730318015329695</v>
      </c>
      <c r="H2701" s="105">
        <v>3.3593456464879679</v>
      </c>
      <c r="I2701" s="105">
        <v>3.8050410094873608</v>
      </c>
      <c r="J2701" s="105">
        <v>2.9426427408746059</v>
      </c>
      <c r="K2701" s="105">
        <v>0.2558977666837341</v>
      </c>
      <c r="L2701" s="105">
        <v>0.33978837068873236</v>
      </c>
      <c r="M2701" s="105">
        <v>2.5684936205491624</v>
      </c>
      <c r="N2701" s="105">
        <v>6.311286459817298</v>
      </c>
      <c r="O2701" s="105">
        <v>3.7740412569257513</v>
      </c>
      <c r="P2701" s="105">
        <v>1.7919499691327134</v>
      </c>
      <c r="Q2701" s="105">
        <v>1.3551098094436653</v>
      </c>
      <c r="R2701" s="105">
        <v>1.5737475100664353</v>
      </c>
      <c r="S2701" s="105">
        <v>0</v>
      </c>
      <c r="T2701" s="105">
        <v>0</v>
      </c>
      <c r="U2701" s="105">
        <v>0</v>
      </c>
    </row>
    <row r="2702" spans="1:21">
      <c r="A2702" s="54">
        <v>2700</v>
      </c>
      <c r="B2702" s="104">
        <v>7175</v>
      </c>
      <c r="C2702" s="104">
        <v>7175</v>
      </c>
      <c r="D2702" s="105">
        <v>0</v>
      </c>
      <c r="E2702" s="105">
        <v>1128400000</v>
      </c>
      <c r="F2702" s="105">
        <v>1</v>
      </c>
      <c r="G2702" s="105">
        <v>4.5001070486911425</v>
      </c>
      <c r="H2702" s="105">
        <v>5.0170906260864694</v>
      </c>
      <c r="I2702" s="105">
        <v>4.4531766159701451</v>
      </c>
      <c r="J2702" s="105">
        <v>2.1960522397612774</v>
      </c>
      <c r="K2702" s="105">
        <v>0.34740097329132713</v>
      </c>
      <c r="L2702" s="105">
        <v>0.88124086667788026</v>
      </c>
      <c r="M2702" s="105">
        <v>3.5113803171429305</v>
      </c>
      <c r="N2702" s="105">
        <v>2.142275980481525</v>
      </c>
      <c r="O2702" s="105">
        <v>1.5999868596007276</v>
      </c>
      <c r="P2702" s="105">
        <v>1.6816861239138099</v>
      </c>
      <c r="Q2702" s="105">
        <v>2.2265883079850726</v>
      </c>
      <c r="R2702" s="105">
        <v>2.947155996612143</v>
      </c>
      <c r="S2702" s="105">
        <v>0</v>
      </c>
      <c r="T2702" s="105">
        <v>0</v>
      </c>
      <c r="U2702" s="105">
        <v>0</v>
      </c>
    </row>
    <row r="2703" spans="1:21">
      <c r="A2703" s="54">
        <v>2701</v>
      </c>
      <c r="B2703" s="104">
        <v>7176</v>
      </c>
      <c r="C2703" s="104">
        <v>7176</v>
      </c>
      <c r="D2703" s="105">
        <v>10301</v>
      </c>
      <c r="E2703" s="105">
        <v>1128400000</v>
      </c>
      <c r="F2703" s="105">
        <v>1</v>
      </c>
      <c r="G2703" s="105">
        <v>3.477897071578341</v>
      </c>
      <c r="H2703" s="105">
        <v>4.460918498653804</v>
      </c>
      <c r="I2703" s="105">
        <v>4.4173406525742118</v>
      </c>
      <c r="J2703" s="105">
        <v>3.6635761864463632</v>
      </c>
      <c r="K2703" s="105">
        <v>0.23736211182197134</v>
      </c>
      <c r="L2703" s="105">
        <v>0.35030343591661789</v>
      </c>
      <c r="M2703" s="105">
        <v>2.3961502050180359</v>
      </c>
      <c r="N2703" s="105">
        <v>5.2222970396625721</v>
      </c>
      <c r="O2703" s="105">
        <v>4.6121709611478927</v>
      </c>
      <c r="P2703" s="105">
        <v>2.716236776226574</v>
      </c>
      <c r="Q2703" s="105">
        <v>2.492264080603916</v>
      </c>
      <c r="R2703" s="105">
        <v>2.3959328329763507</v>
      </c>
      <c r="S2703" s="105">
        <v>0</v>
      </c>
      <c r="T2703" s="105">
        <v>0</v>
      </c>
      <c r="U2703" s="105">
        <v>0</v>
      </c>
    </row>
    <row r="2704" spans="1:21">
      <c r="A2704" s="54">
        <v>2702</v>
      </c>
      <c r="B2704" s="104">
        <v>7177</v>
      </c>
      <c r="C2704" s="104">
        <v>7177</v>
      </c>
      <c r="D2704" s="105">
        <v>0</v>
      </c>
      <c r="E2704" s="105">
        <v>11384800000</v>
      </c>
      <c r="F2704" s="105">
        <v>1</v>
      </c>
      <c r="G2704" s="105">
        <v>8.1329388681443451</v>
      </c>
      <c r="H2704" s="105">
        <v>11.127461496610756</v>
      </c>
      <c r="I2704" s="105">
        <v>12.560326534747942</v>
      </c>
      <c r="J2704" s="105">
        <v>14.988682031239382</v>
      </c>
      <c r="K2704" s="105">
        <v>0.85408755408138382</v>
      </c>
      <c r="L2704" s="105">
        <v>0.2060030740863629</v>
      </c>
      <c r="M2704" s="105">
        <v>0.20121924399961549</v>
      </c>
      <c r="N2704" s="105">
        <v>0.58676596972572959</v>
      </c>
      <c r="O2704" s="105">
        <v>1.4322960286891662</v>
      </c>
      <c r="P2704" s="105">
        <v>2.9924677195629457</v>
      </c>
      <c r="Q2704" s="105">
        <v>4.6622971494215681</v>
      </c>
      <c r="R2704" s="105">
        <v>6.4403161725917997</v>
      </c>
      <c r="S2704" s="105">
        <v>0</v>
      </c>
      <c r="T2704" s="105">
        <v>0</v>
      </c>
      <c r="U2704" s="105">
        <v>0</v>
      </c>
    </row>
    <row r="2705" spans="1:21">
      <c r="A2705" s="54">
        <v>2703</v>
      </c>
      <c r="B2705" s="104">
        <v>7222</v>
      </c>
      <c r="C2705" s="104">
        <v>7222</v>
      </c>
      <c r="D2705" s="105">
        <v>0</v>
      </c>
      <c r="E2705" s="105">
        <v>2231530000</v>
      </c>
      <c r="F2705" s="105">
        <v>1</v>
      </c>
      <c r="G2705" s="105">
        <v>1.5011948889594127</v>
      </c>
      <c r="H2705" s="105">
        <v>2.2640626095956691</v>
      </c>
      <c r="I2705" s="105">
        <v>4.7482135280362625</v>
      </c>
      <c r="J2705" s="105">
        <v>9.6155186936047325</v>
      </c>
      <c r="K2705" s="105">
        <v>1.9239770502921574</v>
      </c>
      <c r="L2705" s="105">
        <v>0.27892277414355948</v>
      </c>
      <c r="M2705" s="105">
        <v>0.1</v>
      </c>
      <c r="N2705" s="105">
        <v>0.10252661530551742</v>
      </c>
      <c r="O2705" s="105">
        <v>0.3720501494370389</v>
      </c>
      <c r="P2705" s="105">
        <v>0.81358683765571504</v>
      </c>
      <c r="Q2705" s="105">
        <v>2.2112017652477194</v>
      </c>
      <c r="R2705" s="105">
        <v>2.1054990180341848</v>
      </c>
      <c r="S2705" s="105">
        <v>0</v>
      </c>
      <c r="T2705" s="105">
        <v>0</v>
      </c>
      <c r="U2705" s="105">
        <v>0</v>
      </c>
    </row>
    <row r="2706" spans="1:21">
      <c r="A2706" s="54">
        <v>2704</v>
      </c>
      <c r="B2706" s="104">
        <v>7223</v>
      </c>
      <c r="C2706" s="104">
        <v>7223</v>
      </c>
      <c r="D2706" s="105">
        <v>70065</v>
      </c>
      <c r="E2706" s="105">
        <v>1128400000</v>
      </c>
      <c r="F2706" s="105">
        <v>0</v>
      </c>
      <c r="G2706" s="105">
        <v>6.2002378866350236</v>
      </c>
      <c r="H2706" s="105">
        <v>5.4240758399386957</v>
      </c>
      <c r="I2706" s="105">
        <v>7.2671083802360199</v>
      </c>
      <c r="J2706" s="105">
        <v>6.0524080021955493</v>
      </c>
      <c r="K2706" s="105">
        <v>5.8941801384087054</v>
      </c>
      <c r="L2706" s="105">
        <v>9.692320904525344</v>
      </c>
      <c r="M2706" s="105">
        <v>13.908760531041167</v>
      </c>
      <c r="N2706" s="105">
        <v>18.054640058395591</v>
      </c>
      <c r="O2706" s="105">
        <v>9.7835777367027266</v>
      </c>
      <c r="P2706" s="105">
        <v>5.1359913030162723</v>
      </c>
      <c r="Q2706" s="105">
        <v>4.6259298687409185</v>
      </c>
      <c r="R2706" s="105">
        <v>4.5674872278515934</v>
      </c>
      <c r="S2706" s="105">
        <v>14.123605824967761</v>
      </c>
      <c r="T2706" s="105">
        <v>8.0505598231406328</v>
      </c>
      <c r="U2706" s="105">
        <v>8.3610379617054633</v>
      </c>
    </row>
    <row r="2707" spans="1:21">
      <c r="A2707" s="54">
        <v>2705</v>
      </c>
      <c r="B2707" s="104">
        <v>7224</v>
      </c>
      <c r="C2707" s="104">
        <v>7224</v>
      </c>
      <c r="D2707" s="105">
        <v>352839.00000000006</v>
      </c>
      <c r="E2707" s="105">
        <v>1128400000</v>
      </c>
      <c r="F2707" s="105">
        <v>0</v>
      </c>
      <c r="G2707" s="105">
        <v>0.43411989776272003</v>
      </c>
      <c r="H2707" s="105">
        <v>0.50136873756352196</v>
      </c>
      <c r="I2707" s="105">
        <v>0.72136299830233352</v>
      </c>
      <c r="J2707" s="105">
        <v>0.6675060323293267</v>
      </c>
      <c r="K2707" s="105">
        <v>0.24297450115556954</v>
      </c>
      <c r="L2707" s="105">
        <v>0.28291309036971696</v>
      </c>
      <c r="M2707" s="105">
        <v>0.57619807900897768</v>
      </c>
      <c r="N2707" s="105">
        <v>0.79043423353314413</v>
      </c>
      <c r="O2707" s="105">
        <v>0.46768831357098739</v>
      </c>
      <c r="P2707" s="105">
        <v>0.29353941603484773</v>
      </c>
      <c r="Q2707" s="105">
        <v>0.28687861726328434</v>
      </c>
      <c r="R2707" s="105">
        <v>0.2493806396880742</v>
      </c>
      <c r="S2707" s="105">
        <v>0.64635702878114565</v>
      </c>
      <c r="T2707" s="105">
        <v>0.45953037971520877</v>
      </c>
      <c r="U2707" s="105">
        <v>0.46111304164900302</v>
      </c>
    </row>
    <row r="2708" spans="1:21">
      <c r="A2708" s="54">
        <v>2706</v>
      </c>
      <c r="B2708" s="104">
        <v>7225</v>
      </c>
      <c r="C2708" s="104">
        <v>7225</v>
      </c>
      <c r="D2708" s="105">
        <v>1048517.9999999999</v>
      </c>
      <c r="E2708" s="105">
        <v>1128400000</v>
      </c>
      <c r="F2708" s="105">
        <v>0</v>
      </c>
      <c r="G2708" s="105">
        <v>0.26501617688656698</v>
      </c>
      <c r="H2708" s="105">
        <v>0.28799354403273458</v>
      </c>
      <c r="I2708" s="105">
        <v>0.43290244095547559</v>
      </c>
      <c r="J2708" s="105">
        <v>0.36005259971802223</v>
      </c>
      <c r="K2708" s="105">
        <v>0.20742648932715579</v>
      </c>
      <c r="L2708" s="105">
        <v>0.44995801657677503</v>
      </c>
      <c r="M2708" s="105">
        <v>0.76036943934820989</v>
      </c>
      <c r="N2708" s="105">
        <v>0.86487787661161997</v>
      </c>
      <c r="O2708" s="105">
        <v>0.35902257941067356</v>
      </c>
      <c r="P2708" s="105">
        <v>0.20279573164833126</v>
      </c>
      <c r="Q2708" s="105">
        <v>0.20588898642867284</v>
      </c>
      <c r="R2708" s="105">
        <v>0.21093555791124946</v>
      </c>
      <c r="S2708" s="105">
        <v>0.75541503174553359</v>
      </c>
      <c r="T2708" s="105">
        <v>0.38393661990462391</v>
      </c>
      <c r="U2708" s="105">
        <v>0.38921304623926645</v>
      </c>
    </row>
    <row r="2709" spans="1:21">
      <c r="A2709" s="54">
        <v>2707</v>
      </c>
      <c r="B2709" s="104">
        <v>7226</v>
      </c>
      <c r="C2709" s="104">
        <v>7226</v>
      </c>
      <c r="D2709" s="105">
        <v>100882.99999999999</v>
      </c>
      <c r="E2709" s="105">
        <v>1128400000</v>
      </c>
      <c r="F2709" s="105">
        <v>0</v>
      </c>
      <c r="G2709" s="105">
        <v>0.26011380743848395</v>
      </c>
      <c r="H2709" s="105">
        <v>0.2685855571310406</v>
      </c>
      <c r="I2709" s="105">
        <v>0.36456779581484944</v>
      </c>
      <c r="J2709" s="105">
        <v>0.30941548423005627</v>
      </c>
      <c r="K2709" s="105">
        <v>0.11241932657741495</v>
      </c>
      <c r="L2709" s="105">
        <v>0.23991206677064286</v>
      </c>
      <c r="M2709" s="105">
        <v>0.46130082765207547</v>
      </c>
      <c r="N2709" s="105">
        <v>0.53092671844911266</v>
      </c>
      <c r="O2709" s="105">
        <v>0.26422306272314955</v>
      </c>
      <c r="P2709" s="105">
        <v>0.15364088082728863</v>
      </c>
      <c r="Q2709" s="105">
        <v>0.16447427307336815</v>
      </c>
      <c r="R2709" s="105">
        <v>0.20223360574340446</v>
      </c>
      <c r="S2709" s="105">
        <v>0.4646668785883733</v>
      </c>
      <c r="T2709" s="105">
        <v>0.2776511172025739</v>
      </c>
      <c r="U2709" s="105">
        <v>0.28036135622347974</v>
      </c>
    </row>
    <row r="2710" spans="1:21">
      <c r="A2710" s="54">
        <v>2708</v>
      </c>
      <c r="B2710" s="104">
        <v>7227</v>
      </c>
      <c r="C2710" s="104">
        <v>7227</v>
      </c>
      <c r="D2710" s="105">
        <v>212333.99999999997</v>
      </c>
      <c r="E2710" s="105">
        <v>1128400000</v>
      </c>
      <c r="F2710" s="105">
        <v>0</v>
      </c>
      <c r="G2710" s="105">
        <v>0.66987823245289102</v>
      </c>
      <c r="H2710" s="105">
        <v>0.68492094449870522</v>
      </c>
      <c r="I2710" s="105">
        <v>0.79674332322633667</v>
      </c>
      <c r="J2710" s="105">
        <v>0.51154069748071085</v>
      </c>
      <c r="K2710" s="105">
        <v>0.2652513562709824</v>
      </c>
      <c r="L2710" s="105">
        <v>0.42845022654836928</v>
      </c>
      <c r="M2710" s="105">
        <v>0.72284307987003549</v>
      </c>
      <c r="N2710" s="105">
        <v>0.97644506570944933</v>
      </c>
      <c r="O2710" s="105">
        <v>0.56372139528587561</v>
      </c>
      <c r="P2710" s="105">
        <v>0.33257731501155668</v>
      </c>
      <c r="Q2710" s="105">
        <v>0.38275837193246942</v>
      </c>
      <c r="R2710" s="105">
        <v>0.55700506361148816</v>
      </c>
      <c r="S2710" s="105">
        <v>0.72039965560971442</v>
      </c>
      <c r="T2710" s="105">
        <v>0.57434458932490584</v>
      </c>
      <c r="U2710" s="105">
        <v>0.57885210507539497</v>
      </c>
    </row>
    <row r="2711" spans="1:21">
      <c r="A2711" s="54">
        <v>2709</v>
      </c>
      <c r="B2711" s="104">
        <v>7228</v>
      </c>
      <c r="C2711" s="104">
        <v>7228</v>
      </c>
      <c r="D2711" s="105">
        <v>958395</v>
      </c>
      <c r="E2711" s="105">
        <v>1128400000</v>
      </c>
      <c r="F2711" s="105">
        <v>0</v>
      </c>
      <c r="G2711" s="105">
        <v>1.2039760086410511</v>
      </c>
      <c r="H2711" s="105">
        <v>1.1885237110197107</v>
      </c>
      <c r="I2711" s="105">
        <v>1.2215802350865341</v>
      </c>
      <c r="J2711" s="105">
        <v>0.86431717427877541</v>
      </c>
      <c r="K2711" s="105">
        <v>0.37029492755648535</v>
      </c>
      <c r="L2711" s="105">
        <v>0.59863568200977224</v>
      </c>
      <c r="M2711" s="105">
        <v>0.91464135137187108</v>
      </c>
      <c r="N2711" s="105">
        <v>1.3277800614300392</v>
      </c>
      <c r="O2711" s="105">
        <v>0.88667759370649812</v>
      </c>
      <c r="P2711" s="105">
        <v>0.55306269424737287</v>
      </c>
      <c r="Q2711" s="105">
        <v>0.60921641551506334</v>
      </c>
      <c r="R2711" s="105">
        <v>0.75043479926628842</v>
      </c>
      <c r="S2711" s="105">
        <v>0.94465659181430506</v>
      </c>
      <c r="T2711" s="105">
        <v>0.87409505451078873</v>
      </c>
      <c r="U2711" s="105">
        <v>0.87502095864543972</v>
      </c>
    </row>
    <row r="2712" spans="1:21">
      <c r="A2712" s="54">
        <v>2710</v>
      </c>
      <c r="B2712" s="104">
        <v>7229</v>
      </c>
      <c r="C2712" s="104">
        <v>7229</v>
      </c>
      <c r="D2712" s="105">
        <v>79684.000000000015</v>
      </c>
      <c r="E2712" s="105">
        <v>1128400000</v>
      </c>
      <c r="F2712" s="105">
        <v>0</v>
      </c>
      <c r="G2712" s="105">
        <v>1.2429144306540216</v>
      </c>
      <c r="H2712" s="105">
        <v>1.7031205050220406</v>
      </c>
      <c r="I2712" s="105">
        <v>1.7287860636897143</v>
      </c>
      <c r="J2712" s="105">
        <v>1.9001539716971587</v>
      </c>
      <c r="K2712" s="105">
        <v>0.37918442643051314</v>
      </c>
      <c r="L2712" s="105">
        <v>0.23665448955969245</v>
      </c>
      <c r="M2712" s="105">
        <v>0.36276969152398686</v>
      </c>
      <c r="N2712" s="105">
        <v>0.57675973769381894</v>
      </c>
      <c r="O2712" s="105">
        <v>0.52389022174081279</v>
      </c>
      <c r="P2712" s="105">
        <v>0.3984542719231558</v>
      </c>
      <c r="Q2712" s="105">
        <v>0.56381989323793935</v>
      </c>
      <c r="R2712" s="105">
        <v>0.97255255719457734</v>
      </c>
      <c r="S2712" s="105">
        <v>0.41277852567607637</v>
      </c>
      <c r="T2712" s="105">
        <v>0.88242168836395241</v>
      </c>
      <c r="U2712" s="105">
        <v>0.83072699206437717</v>
      </c>
    </row>
    <row r="2713" spans="1:21">
      <c r="A2713" s="54">
        <v>2711</v>
      </c>
      <c r="B2713" s="104">
        <v>7230</v>
      </c>
      <c r="C2713" s="104">
        <v>7230</v>
      </c>
      <c r="D2713" s="105">
        <v>130513</v>
      </c>
      <c r="E2713" s="105">
        <v>2256800000</v>
      </c>
      <c r="F2713" s="105">
        <v>0</v>
      </c>
      <c r="G2713" s="105">
        <v>1.4156336383026926</v>
      </c>
      <c r="H2713" s="105">
        <v>2.0960411342144725</v>
      </c>
      <c r="I2713" s="105">
        <v>2.3642518730127571</v>
      </c>
      <c r="J2713" s="105">
        <v>1.995115597446975</v>
      </c>
      <c r="K2713" s="105">
        <v>0.1540886360028807</v>
      </c>
      <c r="L2713" s="105">
        <v>0.1</v>
      </c>
      <c r="M2713" s="105">
        <v>0.18658387612748067</v>
      </c>
      <c r="N2713" s="105">
        <v>0.36019903296122702</v>
      </c>
      <c r="O2713" s="105">
        <v>0.28264591393823602</v>
      </c>
      <c r="P2713" s="105">
        <v>0.29204912357405949</v>
      </c>
      <c r="Q2713" s="105">
        <v>0.64061130366725483</v>
      </c>
      <c r="R2713" s="105">
        <v>1.0398677993863858</v>
      </c>
      <c r="S2713" s="105">
        <v>0.26371370988278442</v>
      </c>
      <c r="T2713" s="105">
        <v>0.91059066071953509</v>
      </c>
      <c r="U2713" s="105">
        <v>0.83842026174675899</v>
      </c>
    </row>
    <row r="2714" spans="1:21">
      <c r="A2714" s="54">
        <v>2712</v>
      </c>
      <c r="B2714" s="104">
        <v>7268</v>
      </c>
      <c r="C2714" s="104">
        <v>7268</v>
      </c>
      <c r="D2714" s="105">
        <v>502532.00000000006</v>
      </c>
      <c r="E2714" s="105">
        <v>3410390000</v>
      </c>
      <c r="F2714" s="105">
        <v>0</v>
      </c>
      <c r="G2714" s="105">
        <v>0.98463773064106441</v>
      </c>
      <c r="H2714" s="105">
        <v>1.2739808711980471</v>
      </c>
      <c r="I2714" s="105">
        <v>1.3473649953601259</v>
      </c>
      <c r="J2714" s="105">
        <v>1.431606734125646</v>
      </c>
      <c r="K2714" s="105">
        <v>0.39465150220200024</v>
      </c>
      <c r="L2714" s="105">
        <v>0.36167669008805725</v>
      </c>
      <c r="M2714" s="105">
        <v>0.4233397200409274</v>
      </c>
      <c r="N2714" s="105">
        <v>0.51061320892289863</v>
      </c>
      <c r="O2714" s="105">
        <v>0.62280971317108536</v>
      </c>
      <c r="P2714" s="105">
        <v>0.59991290763664862</v>
      </c>
      <c r="Q2714" s="105">
        <v>0.6914418910821164</v>
      </c>
      <c r="R2714" s="105">
        <v>0.80889217371990629</v>
      </c>
      <c r="S2714" s="105">
        <v>0</v>
      </c>
      <c r="T2714" s="105">
        <v>0.78757734484904363</v>
      </c>
      <c r="U2714" s="105">
        <v>0.7875773448490434</v>
      </c>
    </row>
    <row r="2715" spans="1:21">
      <c r="A2715" s="54">
        <v>2713</v>
      </c>
      <c r="B2715" s="104">
        <v>7269</v>
      </c>
      <c r="C2715" s="104">
        <v>7269</v>
      </c>
      <c r="D2715" s="105">
        <v>179632.99999999997</v>
      </c>
      <c r="E2715" s="105">
        <v>1128400000</v>
      </c>
      <c r="F2715" s="105">
        <v>0</v>
      </c>
      <c r="G2715" s="105">
        <v>3.1668942484017935</v>
      </c>
      <c r="H2715" s="105">
        <v>4.4223721568352214</v>
      </c>
      <c r="I2715" s="105">
        <v>4.8646156966467977</v>
      </c>
      <c r="J2715" s="105">
        <v>0.95186703825264274</v>
      </c>
      <c r="K2715" s="105">
        <v>0.19507350101172244</v>
      </c>
      <c r="L2715" s="105">
        <v>0.55266459386406408</v>
      </c>
      <c r="M2715" s="105">
        <v>0.9033534511564284</v>
      </c>
      <c r="N2715" s="105">
        <v>1.2146853551574812</v>
      </c>
      <c r="O2715" s="105">
        <v>1.2697213715889546</v>
      </c>
      <c r="P2715" s="105">
        <v>0.77111730990234761</v>
      </c>
      <c r="Q2715" s="105">
        <v>1.141892197767834</v>
      </c>
      <c r="R2715" s="105">
        <v>2.0226906189935678</v>
      </c>
      <c r="S2715" s="105">
        <v>0</v>
      </c>
      <c r="T2715" s="105">
        <v>1.789745628298238</v>
      </c>
      <c r="U2715" s="105">
        <v>1.789745628298238</v>
      </c>
    </row>
    <row r="2716" spans="1:21">
      <c r="A2716" s="54">
        <v>2714</v>
      </c>
      <c r="B2716" s="104">
        <v>7270</v>
      </c>
      <c r="C2716" s="104">
        <v>7270</v>
      </c>
      <c r="D2716" s="105">
        <v>194041.00000000003</v>
      </c>
      <c r="E2716" s="105">
        <v>3435580000</v>
      </c>
      <c r="F2716" s="105">
        <v>0</v>
      </c>
      <c r="G2716" s="105">
        <v>1.8761769379567532</v>
      </c>
      <c r="H2716" s="105">
        <v>2.6094753596925897</v>
      </c>
      <c r="I2716" s="105">
        <v>2.8437498624879742</v>
      </c>
      <c r="J2716" s="105">
        <v>2.7190454092892669</v>
      </c>
      <c r="K2716" s="105">
        <v>0.41548391101231774</v>
      </c>
      <c r="L2716" s="105">
        <v>0.39110740020954876</v>
      </c>
      <c r="M2716" s="105">
        <v>0.54409941264446049</v>
      </c>
      <c r="N2716" s="105">
        <v>0.7050723478785933</v>
      </c>
      <c r="O2716" s="105">
        <v>0.86749839265124484</v>
      </c>
      <c r="P2716" s="105">
        <v>0.82728901320187631</v>
      </c>
      <c r="Q2716" s="105">
        <v>1.1219448981951916</v>
      </c>
      <c r="R2716" s="105">
        <v>1.4133766518041535</v>
      </c>
      <c r="S2716" s="105">
        <v>0</v>
      </c>
      <c r="T2716" s="105">
        <v>1.3611932997519975</v>
      </c>
      <c r="U2716" s="105">
        <v>1.3611932997519973</v>
      </c>
    </row>
    <row r="2717" spans="1:21">
      <c r="A2717" s="54">
        <v>2715</v>
      </c>
      <c r="B2717" s="104">
        <v>7271</v>
      </c>
      <c r="C2717" s="104">
        <v>7271</v>
      </c>
      <c r="D2717" s="105">
        <v>1</v>
      </c>
      <c r="E2717" s="105">
        <v>1128400000</v>
      </c>
      <c r="F2717" s="105">
        <v>0</v>
      </c>
      <c r="G2717" s="105">
        <v>100</v>
      </c>
      <c r="H2717" s="105">
        <v>100</v>
      </c>
      <c r="I2717" s="105">
        <v>100</v>
      </c>
      <c r="J2717" s="105">
        <v>74.695809290279882</v>
      </c>
      <c r="K2717" s="105">
        <v>19.263616138256818</v>
      </c>
      <c r="L2717" s="105">
        <v>26.781144992023968</v>
      </c>
      <c r="M2717" s="105">
        <v>37.221252361796019</v>
      </c>
      <c r="N2717" s="105">
        <v>49.508499538234425</v>
      </c>
      <c r="O2717" s="105">
        <v>50.633691851143368</v>
      </c>
      <c r="P2717" s="105">
        <v>37.612775664266323</v>
      </c>
      <c r="Q2717" s="105">
        <v>57.964640538132414</v>
      </c>
      <c r="R2717" s="105">
        <v>85.401845837241197</v>
      </c>
      <c r="S2717" s="105">
        <v>0</v>
      </c>
      <c r="T2717" s="105">
        <v>61.590273017614543</v>
      </c>
      <c r="U2717" s="105">
        <v>61.590273017614528</v>
      </c>
    </row>
    <row r="2718" spans="1:21">
      <c r="A2718" s="54">
        <v>2716</v>
      </c>
      <c r="B2718" s="104">
        <v>7272</v>
      </c>
      <c r="C2718" s="104">
        <v>7272</v>
      </c>
      <c r="D2718" s="105">
        <v>214.99999999999997</v>
      </c>
      <c r="E2718" s="105">
        <v>1128400000</v>
      </c>
      <c r="F2718" s="105">
        <v>0</v>
      </c>
      <c r="G2718" s="105">
        <v>61.581026563696589</v>
      </c>
      <c r="H2718" s="105">
        <v>100</v>
      </c>
      <c r="I2718" s="105">
        <v>100</v>
      </c>
      <c r="J2718" s="105">
        <v>100</v>
      </c>
      <c r="K2718" s="105">
        <v>17.940720312491468</v>
      </c>
      <c r="L2718" s="105">
        <v>17.709304961590508</v>
      </c>
      <c r="M2718" s="105">
        <v>28.153254041502858</v>
      </c>
      <c r="N2718" s="105">
        <v>40.504989261051058</v>
      </c>
      <c r="O2718" s="105">
        <v>48.814143792838678</v>
      </c>
      <c r="P2718" s="105">
        <v>38.885843360396919</v>
      </c>
      <c r="Q2718" s="105">
        <v>37.326861558444058</v>
      </c>
      <c r="R2718" s="105">
        <v>44.983380763505501</v>
      </c>
      <c r="S2718" s="105">
        <v>0</v>
      </c>
      <c r="T2718" s="105">
        <v>52.991627051293136</v>
      </c>
      <c r="U2718" s="105">
        <v>52.991627051293158</v>
      </c>
    </row>
    <row r="2719" spans="1:21">
      <c r="A2719" s="54">
        <v>2717</v>
      </c>
      <c r="B2719" s="104">
        <v>7273</v>
      </c>
      <c r="C2719" s="104">
        <v>7273</v>
      </c>
      <c r="D2719" s="105">
        <v>82</v>
      </c>
      <c r="E2719" s="105">
        <v>1128400000</v>
      </c>
      <c r="F2719" s="105">
        <v>0</v>
      </c>
      <c r="G2719" s="105">
        <v>16.381426764100553</v>
      </c>
      <c r="H2719" s="105">
        <v>35.257719301096138</v>
      </c>
      <c r="I2719" s="105">
        <v>39.215218406321206</v>
      </c>
      <c r="J2719" s="105">
        <v>8.1077877717710543</v>
      </c>
      <c r="K2719" s="105">
        <v>1.0486186252745284</v>
      </c>
      <c r="L2719" s="105">
        <v>1.6449829492043195</v>
      </c>
      <c r="M2719" s="105">
        <v>4.2724751696260039</v>
      </c>
      <c r="N2719" s="105">
        <v>5.583656844809159</v>
      </c>
      <c r="O2719" s="105">
        <v>4.730690174412298</v>
      </c>
      <c r="P2719" s="105">
        <v>2.9874777786119444</v>
      </c>
      <c r="Q2719" s="105">
        <v>4.8113369571875912</v>
      </c>
      <c r="R2719" s="105">
        <v>7.5725621438673887</v>
      </c>
      <c r="S2719" s="105">
        <v>0</v>
      </c>
      <c r="T2719" s="105">
        <v>10.967829407190182</v>
      </c>
      <c r="U2719" s="105">
        <v>10.967829407190184</v>
      </c>
    </row>
    <row r="2720" spans="1:21">
      <c r="A2720" s="54">
        <v>2718</v>
      </c>
      <c r="B2720" s="104">
        <v>7274</v>
      </c>
      <c r="C2720" s="104">
        <v>7274</v>
      </c>
      <c r="D2720" s="105">
        <v>1</v>
      </c>
      <c r="E2720" s="105">
        <v>1128400000</v>
      </c>
      <c r="F2720" s="105">
        <v>0</v>
      </c>
      <c r="G2720" s="105">
        <v>24.400694802478565</v>
      </c>
      <c r="H2720" s="105">
        <v>39.619499170950881</v>
      </c>
      <c r="I2720" s="105">
        <v>45.212840230379236</v>
      </c>
      <c r="J2720" s="105">
        <v>38.818799078034644</v>
      </c>
      <c r="K2720" s="105">
        <v>4.9251421437879319</v>
      </c>
      <c r="L2720" s="105">
        <v>5.674553591114412</v>
      </c>
      <c r="M2720" s="105">
        <v>9.9368879627207125</v>
      </c>
      <c r="N2720" s="105">
        <v>13.725408864506045</v>
      </c>
      <c r="O2720" s="105">
        <v>16.51876833669635</v>
      </c>
      <c r="P2720" s="105">
        <v>13.012032166386312</v>
      </c>
      <c r="Q2720" s="105">
        <v>12.437329550029574</v>
      </c>
      <c r="R2720" s="105">
        <v>15.357198720739882</v>
      </c>
      <c r="S2720" s="105">
        <v>0</v>
      </c>
      <c r="T2720" s="105">
        <v>19.969929551485375</v>
      </c>
      <c r="U2720" s="105">
        <v>19.969929551485379</v>
      </c>
    </row>
    <row r="2721" spans="1:21">
      <c r="A2721" s="54">
        <v>2719</v>
      </c>
      <c r="B2721" s="104">
        <v>7275</v>
      </c>
      <c r="C2721" s="104">
        <v>7275</v>
      </c>
      <c r="D2721" s="105">
        <v>0</v>
      </c>
      <c r="E2721" s="105">
        <v>1128400000</v>
      </c>
      <c r="F2721" s="105">
        <v>0</v>
      </c>
      <c r="G2721" s="105">
        <v>15.130182836897415</v>
      </c>
      <c r="H2721" s="105">
        <v>16.215575610051626</v>
      </c>
      <c r="I2721" s="105">
        <v>14.668287861000895</v>
      </c>
      <c r="J2721" s="105">
        <v>15.558951850730457</v>
      </c>
      <c r="K2721" s="105">
        <v>8.2820783081817595</v>
      </c>
      <c r="L2721" s="105">
        <v>8.5783290615674908</v>
      </c>
      <c r="M2721" s="105">
        <v>10.817991328873285</v>
      </c>
      <c r="N2721" s="105">
        <v>14.657132871200963</v>
      </c>
      <c r="O2721" s="105">
        <v>17.001067992662929</v>
      </c>
      <c r="P2721" s="105">
        <v>13.905427406406641</v>
      </c>
      <c r="Q2721" s="105">
        <v>12.335465136036726</v>
      </c>
      <c r="R2721" s="105">
        <v>11.485725815172938</v>
      </c>
      <c r="S2721" s="105">
        <v>0</v>
      </c>
      <c r="T2721" s="105">
        <v>0</v>
      </c>
      <c r="U2721" s="105">
        <v>0</v>
      </c>
    </row>
    <row r="2722" spans="1:21">
      <c r="A2722" s="54">
        <v>2720</v>
      </c>
      <c r="B2722" s="104">
        <v>7276</v>
      </c>
      <c r="C2722" s="104">
        <v>7276</v>
      </c>
      <c r="D2722" s="105">
        <v>0</v>
      </c>
      <c r="E2722" s="105">
        <v>1128400000</v>
      </c>
      <c r="F2722" s="105">
        <v>0</v>
      </c>
      <c r="G2722" s="105">
        <v>51.241218927763143</v>
      </c>
      <c r="H2722" s="105">
        <v>49.270402815156864</v>
      </c>
      <c r="I2722" s="105">
        <v>40.45359389033932</v>
      </c>
      <c r="J2722" s="105">
        <v>40.03178128788138</v>
      </c>
      <c r="K2722" s="105">
        <v>25.118186517644244</v>
      </c>
      <c r="L2722" s="105">
        <v>32.294885878842315</v>
      </c>
      <c r="M2722" s="105">
        <v>43.921044795225548</v>
      </c>
      <c r="N2722" s="105">
        <v>60.213131761340719</v>
      </c>
      <c r="O2722" s="105">
        <v>69.526918759220649</v>
      </c>
      <c r="P2722" s="105">
        <v>59.124484448828902</v>
      </c>
      <c r="Q2722" s="105">
        <v>50.401329772040619</v>
      </c>
      <c r="R2722" s="105">
        <v>46.191004720705024</v>
      </c>
      <c r="S2722" s="105">
        <v>0</v>
      </c>
      <c r="T2722" s="105">
        <v>0</v>
      </c>
      <c r="U2722" s="105">
        <v>0</v>
      </c>
    </row>
    <row r="2723" spans="1:21">
      <c r="A2723" s="54">
        <v>2721</v>
      </c>
      <c r="B2723" s="104">
        <v>7277</v>
      </c>
      <c r="C2723" s="104">
        <v>7277</v>
      </c>
      <c r="D2723" s="105">
        <v>111</v>
      </c>
      <c r="E2723" s="105">
        <v>1128400000</v>
      </c>
      <c r="F2723" s="105">
        <v>0</v>
      </c>
      <c r="G2723" s="105">
        <v>24.015553980702865</v>
      </c>
      <c r="H2723" s="105">
        <v>31.23974501554844</v>
      </c>
      <c r="I2723" s="105">
        <v>32.84178322147401</v>
      </c>
      <c r="J2723" s="105">
        <v>28.979677991873746</v>
      </c>
      <c r="K2723" s="105">
        <v>11.138872046789043</v>
      </c>
      <c r="L2723" s="105">
        <v>5.8872756440676213</v>
      </c>
      <c r="M2723" s="105">
        <v>5.9835253821177741</v>
      </c>
      <c r="N2723" s="105">
        <v>8.0219047491727906</v>
      </c>
      <c r="O2723" s="105">
        <v>10.491084853919778</v>
      </c>
      <c r="P2723" s="105">
        <v>11.659178865047929</v>
      </c>
      <c r="Q2723" s="105">
        <v>18.144534143336401</v>
      </c>
      <c r="R2723" s="105">
        <v>17.488397980077149</v>
      </c>
      <c r="S2723" s="105">
        <v>0</v>
      </c>
      <c r="T2723" s="105">
        <v>17.15762782284396</v>
      </c>
      <c r="U2723" s="105">
        <v>17.157627822843963</v>
      </c>
    </row>
    <row r="2724" spans="1:21">
      <c r="A2724" s="54">
        <v>2722</v>
      </c>
      <c r="B2724" s="104">
        <v>7278</v>
      </c>
      <c r="C2724" s="104">
        <v>7278</v>
      </c>
      <c r="D2724" s="105">
        <v>369.99999999999994</v>
      </c>
      <c r="E2724" s="105">
        <v>1128400000</v>
      </c>
      <c r="F2724" s="105">
        <v>0</v>
      </c>
      <c r="G2724" s="105">
        <v>2.0626883073433651</v>
      </c>
      <c r="H2724" s="105">
        <v>2.4507578549621734</v>
      </c>
      <c r="I2724" s="105">
        <v>2.4290697323518895</v>
      </c>
      <c r="J2724" s="105">
        <v>2.1236233042072596</v>
      </c>
      <c r="K2724" s="105">
        <v>1.0285734809901799</v>
      </c>
      <c r="L2724" s="105">
        <v>0.63689174906292345</v>
      </c>
      <c r="M2724" s="105">
        <v>0.8356174850719027</v>
      </c>
      <c r="N2724" s="105">
        <v>1.2349318070741311</v>
      </c>
      <c r="O2724" s="105">
        <v>1.4717262200355068</v>
      </c>
      <c r="P2724" s="105">
        <v>1.4958754768587263</v>
      </c>
      <c r="Q2724" s="105">
        <v>1.9676258735344363</v>
      </c>
      <c r="R2724" s="105">
        <v>1.9456978992744076</v>
      </c>
      <c r="S2724" s="105">
        <v>0</v>
      </c>
      <c r="T2724" s="105">
        <v>1.6402565992305751</v>
      </c>
      <c r="U2724" s="105">
        <v>1.6402565992305755</v>
      </c>
    </row>
    <row r="2725" spans="1:21">
      <c r="A2725" s="54">
        <v>2723</v>
      </c>
      <c r="B2725" s="104">
        <v>7279</v>
      </c>
      <c r="C2725" s="104">
        <v>7279</v>
      </c>
      <c r="D2725" s="105">
        <v>1096.0000000000002</v>
      </c>
      <c r="E2725" s="105">
        <v>1128400000</v>
      </c>
      <c r="F2725" s="105">
        <v>0</v>
      </c>
      <c r="G2725" s="105">
        <v>5.3745291140988645</v>
      </c>
      <c r="H2725" s="105">
        <v>6.3727832779115889</v>
      </c>
      <c r="I2725" s="105">
        <v>6.2893425803284586</v>
      </c>
      <c r="J2725" s="105">
        <v>5.4240012547634491</v>
      </c>
      <c r="K2725" s="105">
        <v>2.397382915686638</v>
      </c>
      <c r="L2725" s="105">
        <v>1.5464808104006762</v>
      </c>
      <c r="M2725" s="105">
        <v>2.0561823509072661</v>
      </c>
      <c r="N2725" s="105">
        <v>3.1474097610247496</v>
      </c>
      <c r="O2725" s="105">
        <v>3.911825885946155</v>
      </c>
      <c r="P2725" s="105">
        <v>3.8690681883697997</v>
      </c>
      <c r="Q2725" s="105">
        <v>5.1999841902309711</v>
      </c>
      <c r="R2725" s="105">
        <v>5.0830533288104345</v>
      </c>
      <c r="S2725" s="105">
        <v>0</v>
      </c>
      <c r="T2725" s="105">
        <v>4.2226703048732555</v>
      </c>
      <c r="U2725" s="105">
        <v>4.2226703048732537</v>
      </c>
    </row>
    <row r="2726" spans="1:21">
      <c r="A2726" s="54">
        <v>2724</v>
      </c>
      <c r="B2726" s="104">
        <v>7280</v>
      </c>
      <c r="C2726" s="104">
        <v>7280</v>
      </c>
      <c r="D2726" s="105">
        <v>73</v>
      </c>
      <c r="E2726" s="105">
        <v>1128400000</v>
      </c>
      <c r="F2726" s="105">
        <v>0</v>
      </c>
      <c r="G2726" s="105">
        <v>11.010854775302832</v>
      </c>
      <c r="H2726" s="105">
        <v>13.389506329549439</v>
      </c>
      <c r="I2726" s="105">
        <v>13.483467777476099</v>
      </c>
      <c r="J2726" s="105">
        <v>11.96045238550732</v>
      </c>
      <c r="K2726" s="105">
        <v>5.6977615685552419</v>
      </c>
      <c r="L2726" s="105">
        <v>3.2437263674578438</v>
      </c>
      <c r="M2726" s="105">
        <v>3.7796949238708439</v>
      </c>
      <c r="N2726" s="105">
        <v>5.7085373116625346</v>
      </c>
      <c r="O2726" s="105">
        <v>7.1444383217947465</v>
      </c>
      <c r="P2726" s="105">
        <v>6.8153475985751157</v>
      </c>
      <c r="Q2726" s="105">
        <v>8.9348529790951812</v>
      </c>
      <c r="R2726" s="105">
        <v>10.086058573702594</v>
      </c>
      <c r="S2726" s="105">
        <v>0</v>
      </c>
      <c r="T2726" s="105">
        <v>8.437891576045816</v>
      </c>
      <c r="U2726" s="105">
        <v>8.437891576045816</v>
      </c>
    </row>
    <row r="2727" spans="1:21">
      <c r="A2727" s="54">
        <v>2725</v>
      </c>
      <c r="B2727" s="104">
        <v>7281</v>
      </c>
      <c r="C2727" s="104">
        <v>7281</v>
      </c>
      <c r="D2727" s="105">
        <v>1</v>
      </c>
      <c r="E2727" s="105">
        <v>1128400000</v>
      </c>
      <c r="F2727" s="105">
        <v>1</v>
      </c>
      <c r="G2727" s="105">
        <v>-99999</v>
      </c>
      <c r="H2727" s="105">
        <v>-99999</v>
      </c>
      <c r="I2727" s="105">
        <v>-99999</v>
      </c>
      <c r="J2727" s="105">
        <v>-99999</v>
      </c>
      <c r="K2727" s="105">
        <v>-99999</v>
      </c>
      <c r="L2727" s="105">
        <v>-99999</v>
      </c>
      <c r="M2727" s="105">
        <v>-99999</v>
      </c>
      <c r="N2727" s="105">
        <v>-99999</v>
      </c>
      <c r="O2727" s="105">
        <v>-99999</v>
      </c>
      <c r="P2727" s="105">
        <v>-99999</v>
      </c>
      <c r="Q2727" s="105">
        <v>-99999</v>
      </c>
      <c r="R2727" s="105">
        <v>-99999</v>
      </c>
      <c r="S2727" s="105">
        <v>0</v>
      </c>
      <c r="T2727" s="105">
        <v>0</v>
      </c>
      <c r="U2727" s="105">
        <v>0</v>
      </c>
    </row>
    <row r="2728" spans="1:21">
      <c r="A2728" s="54">
        <v>2726</v>
      </c>
      <c r="B2728" s="104">
        <v>7282</v>
      </c>
      <c r="C2728" s="104">
        <v>7282</v>
      </c>
      <c r="D2728" s="105">
        <v>152</v>
      </c>
      <c r="E2728" s="105">
        <v>1128400000</v>
      </c>
      <c r="F2728" s="105">
        <v>0</v>
      </c>
      <c r="G2728" s="105">
        <v>5.6930247302048294</v>
      </c>
      <c r="H2728" s="105">
        <v>6.9742135987082747</v>
      </c>
      <c r="I2728" s="105">
        <v>6.9615791537830782</v>
      </c>
      <c r="J2728" s="105">
        <v>6.7643711953286241</v>
      </c>
      <c r="K2728" s="105">
        <v>3.593269416984425</v>
      </c>
      <c r="L2728" s="105">
        <v>2.44543797557307</v>
      </c>
      <c r="M2728" s="105">
        <v>2.3091517371867685</v>
      </c>
      <c r="N2728" s="105">
        <v>2.6025996972123506</v>
      </c>
      <c r="O2728" s="105">
        <v>2.8328154082263501</v>
      </c>
      <c r="P2728" s="105">
        <v>2.8593617370039062</v>
      </c>
      <c r="Q2728" s="105">
        <v>4.0983830762978553</v>
      </c>
      <c r="R2728" s="105">
        <v>4.716009865896865</v>
      </c>
      <c r="S2728" s="105">
        <v>0</v>
      </c>
      <c r="T2728" s="105">
        <v>4.3208514660338668</v>
      </c>
      <c r="U2728" s="105">
        <v>4.3208514660338659</v>
      </c>
    </row>
    <row r="2729" spans="1:21">
      <c r="A2729" s="54">
        <v>2727</v>
      </c>
      <c r="B2729" s="104">
        <v>7283</v>
      </c>
      <c r="C2729" s="104">
        <v>7283</v>
      </c>
      <c r="D2729" s="105">
        <v>576</v>
      </c>
      <c r="E2729" s="105">
        <v>1128400000</v>
      </c>
      <c r="F2729" s="105">
        <v>0</v>
      </c>
      <c r="G2729" s="105">
        <v>1.6982286432091185</v>
      </c>
      <c r="H2729" s="105">
        <v>1.9345252984715424</v>
      </c>
      <c r="I2729" s="105">
        <v>2.1602537490625271</v>
      </c>
      <c r="J2729" s="105">
        <v>2.4603110585110035</v>
      </c>
      <c r="K2729" s="105">
        <v>1.0744479727774117</v>
      </c>
      <c r="L2729" s="105">
        <v>0.52237208367299648</v>
      </c>
      <c r="M2729" s="105">
        <v>0.51042762915096784</v>
      </c>
      <c r="N2729" s="105">
        <v>0.60704579340249454</v>
      </c>
      <c r="O2729" s="105">
        <v>0.68566689704733352</v>
      </c>
      <c r="P2729" s="105">
        <v>0.71753129259025494</v>
      </c>
      <c r="Q2729" s="105">
        <v>0.96993401902039367</v>
      </c>
      <c r="R2729" s="105">
        <v>1.1942346002762609</v>
      </c>
      <c r="S2729" s="105">
        <v>0</v>
      </c>
      <c r="T2729" s="105">
        <v>1.2112482530993589</v>
      </c>
      <c r="U2729" s="105">
        <v>1.2112482530993587</v>
      </c>
    </row>
    <row r="2730" spans="1:21">
      <c r="A2730" s="54">
        <v>2728</v>
      </c>
      <c r="B2730" s="104">
        <v>7284</v>
      </c>
      <c r="C2730" s="104">
        <v>7284</v>
      </c>
      <c r="D2730" s="105">
        <v>175.99999999999997</v>
      </c>
      <c r="E2730" s="105">
        <v>1128400000</v>
      </c>
      <c r="F2730" s="105">
        <v>0</v>
      </c>
      <c r="G2730" s="105">
        <v>2.4385097839988803</v>
      </c>
      <c r="H2730" s="105">
        <v>3.3359995107187714</v>
      </c>
      <c r="I2730" s="105">
        <v>3.625557943002109</v>
      </c>
      <c r="J2730" s="105">
        <v>4.1058345147817485</v>
      </c>
      <c r="K2730" s="105">
        <v>0.80997501375262759</v>
      </c>
      <c r="L2730" s="105">
        <v>0.31127600847076931</v>
      </c>
      <c r="M2730" s="105">
        <v>0.43746158040854705</v>
      </c>
      <c r="N2730" s="105">
        <v>0.55922005399390806</v>
      </c>
      <c r="O2730" s="105">
        <v>0.64332839956012933</v>
      </c>
      <c r="P2730" s="105">
        <v>0.72988091782265185</v>
      </c>
      <c r="Q2730" s="105">
        <v>1.061824325520208</v>
      </c>
      <c r="R2730" s="105">
        <v>1.859238730791871</v>
      </c>
      <c r="S2730" s="105">
        <v>0</v>
      </c>
      <c r="T2730" s="105">
        <v>1.6598422319018518</v>
      </c>
      <c r="U2730" s="105">
        <v>1.6598422319018524</v>
      </c>
    </row>
    <row r="2731" spans="1:21">
      <c r="A2731" s="54">
        <v>2729</v>
      </c>
      <c r="B2731" s="104">
        <v>7285</v>
      </c>
      <c r="C2731" s="104">
        <v>7285</v>
      </c>
      <c r="D2731" s="105">
        <v>0</v>
      </c>
      <c r="E2731" s="105">
        <v>1128400000</v>
      </c>
      <c r="F2731" s="105">
        <v>0</v>
      </c>
      <c r="G2731" s="105">
        <v>100</v>
      </c>
      <c r="H2731" s="105">
        <v>100</v>
      </c>
      <c r="I2731" s="105">
        <v>100</v>
      </c>
      <c r="J2731" s="105">
        <v>13.627786696692366</v>
      </c>
      <c r="K2731" s="105">
        <v>1.5212922364627075</v>
      </c>
      <c r="L2731" s="105">
        <v>2.1115886920781515</v>
      </c>
      <c r="M2731" s="105">
        <v>6.3286808062284647</v>
      </c>
      <c r="N2731" s="105">
        <v>6.440035893979652</v>
      </c>
      <c r="O2731" s="105">
        <v>4.779377396069945</v>
      </c>
      <c r="P2731" s="105">
        <v>5.0040457510965339</v>
      </c>
      <c r="Q2731" s="105">
        <v>13.794349515395915</v>
      </c>
      <c r="R2731" s="105">
        <v>54.127834705550242</v>
      </c>
      <c r="S2731" s="105">
        <v>0</v>
      </c>
      <c r="T2731" s="105">
        <v>0</v>
      </c>
      <c r="U2731" s="105">
        <v>0</v>
      </c>
    </row>
    <row r="2732" spans="1:21">
      <c r="A2732" s="54">
        <v>2730</v>
      </c>
      <c r="B2732" s="104">
        <v>7286</v>
      </c>
      <c r="C2732" s="104">
        <v>7286</v>
      </c>
      <c r="D2732" s="105">
        <v>6</v>
      </c>
      <c r="E2732" s="105">
        <v>1128400000</v>
      </c>
      <c r="F2732" s="105">
        <v>1</v>
      </c>
      <c r="G2732" s="105">
        <v>-99999</v>
      </c>
      <c r="H2732" s="105">
        <v>-99999</v>
      </c>
      <c r="I2732" s="105">
        <v>-99999</v>
      </c>
      <c r="J2732" s="105">
        <v>-99999</v>
      </c>
      <c r="K2732" s="105">
        <v>-99999</v>
      </c>
      <c r="L2732" s="105">
        <v>-99999</v>
      </c>
      <c r="M2732" s="105">
        <v>-99999</v>
      </c>
      <c r="N2732" s="105">
        <v>-99999</v>
      </c>
      <c r="O2732" s="105">
        <v>-99999</v>
      </c>
      <c r="P2732" s="105">
        <v>-99999</v>
      </c>
      <c r="Q2732" s="105">
        <v>-99999</v>
      </c>
      <c r="R2732" s="105">
        <v>-99999</v>
      </c>
      <c r="S2732" s="105">
        <v>0</v>
      </c>
      <c r="T2732" s="105">
        <v>0</v>
      </c>
      <c r="U2732" s="105">
        <v>0</v>
      </c>
    </row>
    <row r="2733" spans="1:21">
      <c r="A2733" s="54">
        <v>2731</v>
      </c>
      <c r="B2733" s="104">
        <v>7287</v>
      </c>
      <c r="C2733" s="104">
        <v>7287</v>
      </c>
      <c r="D2733" s="105">
        <v>67.999999999999986</v>
      </c>
      <c r="E2733" s="105">
        <v>1128400000</v>
      </c>
      <c r="F2733" s="105">
        <v>0</v>
      </c>
      <c r="G2733" s="105">
        <v>100</v>
      </c>
      <c r="H2733" s="105">
        <v>100</v>
      </c>
      <c r="I2733" s="105">
        <v>100</v>
      </c>
      <c r="J2733" s="105">
        <v>15.605618363070421</v>
      </c>
      <c r="K2733" s="105">
        <v>1.577781190089498</v>
      </c>
      <c r="L2733" s="105">
        <v>1.3455902596989155</v>
      </c>
      <c r="M2733" s="105">
        <v>3.9425553031034655</v>
      </c>
      <c r="N2733" s="105">
        <v>5.7486997482424878</v>
      </c>
      <c r="O2733" s="105">
        <v>5.2792190423558196</v>
      </c>
      <c r="P2733" s="105">
        <v>6.6485064346066043</v>
      </c>
      <c r="Q2733" s="105">
        <v>18.014471338980979</v>
      </c>
      <c r="R2733" s="105">
        <v>53.373730979542628</v>
      </c>
      <c r="S2733" s="105">
        <v>0</v>
      </c>
      <c r="T2733" s="105">
        <v>34.294681054974234</v>
      </c>
      <c r="U2733" s="105">
        <v>34.294681054974241</v>
      </c>
    </row>
    <row r="2734" spans="1:21">
      <c r="A2734" s="54">
        <v>2732</v>
      </c>
      <c r="B2734" s="104">
        <v>7288</v>
      </c>
      <c r="C2734" s="104">
        <v>7288</v>
      </c>
      <c r="D2734" s="105">
        <v>90.999999999999986</v>
      </c>
      <c r="E2734" s="105">
        <v>1128400000</v>
      </c>
      <c r="F2734" s="105">
        <v>0</v>
      </c>
      <c r="G2734" s="105">
        <v>20.016101143657476</v>
      </c>
      <c r="H2734" s="105">
        <v>29.33657572200179</v>
      </c>
      <c r="I2734" s="105">
        <v>33.418186257236833</v>
      </c>
      <c r="J2734" s="105">
        <v>20.333419058323074</v>
      </c>
      <c r="K2734" s="105">
        <v>1.8652133125272414</v>
      </c>
      <c r="L2734" s="105">
        <v>1.2186749388242384</v>
      </c>
      <c r="M2734" s="105">
        <v>2.928069653015037</v>
      </c>
      <c r="N2734" s="105">
        <v>4.1124573778301077</v>
      </c>
      <c r="O2734" s="105">
        <v>4.0368576482339913</v>
      </c>
      <c r="P2734" s="105">
        <v>4.5027552862131461</v>
      </c>
      <c r="Q2734" s="105">
        <v>7.2282868915566345</v>
      </c>
      <c r="R2734" s="105">
        <v>13.823926096267179</v>
      </c>
      <c r="S2734" s="105">
        <v>0</v>
      </c>
      <c r="T2734" s="105">
        <v>11.901710282140561</v>
      </c>
      <c r="U2734" s="105">
        <v>11.901710282140563</v>
      </c>
    </row>
    <row r="2735" spans="1:21">
      <c r="A2735" s="54">
        <v>2733</v>
      </c>
      <c r="B2735" s="104">
        <v>7289</v>
      </c>
      <c r="C2735" s="104">
        <v>7289</v>
      </c>
      <c r="D2735" s="105">
        <v>12826.999999999998</v>
      </c>
      <c r="E2735" s="105">
        <v>10457500000</v>
      </c>
      <c r="F2735" s="105">
        <v>0</v>
      </c>
      <c r="G2735" s="105">
        <v>5.8632035949878416</v>
      </c>
      <c r="H2735" s="105">
        <v>8.3098530652715024</v>
      </c>
      <c r="I2735" s="105">
        <v>9.2293418600035366</v>
      </c>
      <c r="J2735" s="105">
        <v>2.1239398596174954</v>
      </c>
      <c r="K2735" s="105">
        <v>0.20159715408188364</v>
      </c>
      <c r="L2735" s="105">
        <v>0.16001774785523859</v>
      </c>
      <c r="M2735" s="105">
        <v>0.7652860524447761</v>
      </c>
      <c r="N2735" s="105">
        <v>0.80700087315594371</v>
      </c>
      <c r="O2735" s="105">
        <v>0.73228146289373808</v>
      </c>
      <c r="P2735" s="105">
        <v>0.93153975477977724</v>
      </c>
      <c r="Q2735" s="105">
        <v>2.1161532412487754</v>
      </c>
      <c r="R2735" s="105">
        <v>4.2480952096557312</v>
      </c>
      <c r="S2735" s="105">
        <v>0</v>
      </c>
      <c r="T2735" s="105">
        <v>2.9573591563330202</v>
      </c>
      <c r="U2735" s="105">
        <v>2.9573591563330206</v>
      </c>
    </row>
    <row r="2736" spans="1:21">
      <c r="A2736" s="54">
        <v>2734</v>
      </c>
      <c r="B2736" s="104">
        <v>7290</v>
      </c>
      <c r="C2736" s="104">
        <v>7290</v>
      </c>
      <c r="D2736" s="105">
        <v>10.999999999999998</v>
      </c>
      <c r="E2736" s="105">
        <v>1128400000</v>
      </c>
      <c r="F2736" s="105">
        <v>0</v>
      </c>
      <c r="G2736" s="105">
        <v>100</v>
      </c>
      <c r="H2736" s="105">
        <v>100</v>
      </c>
      <c r="I2736" s="105">
        <v>100</v>
      </c>
      <c r="J2736" s="105">
        <v>64.132345827731001</v>
      </c>
      <c r="K2736" s="105">
        <v>8.1013784866028686</v>
      </c>
      <c r="L2736" s="105">
        <v>6.458977175768462</v>
      </c>
      <c r="M2736" s="105">
        <v>15.471359076853021</v>
      </c>
      <c r="N2736" s="105">
        <v>24.754174522964831</v>
      </c>
      <c r="O2736" s="105">
        <v>25.905610006685794</v>
      </c>
      <c r="P2736" s="105">
        <v>31.385196817588039</v>
      </c>
      <c r="Q2736" s="105">
        <v>83.545181262173557</v>
      </c>
      <c r="R2736" s="105">
        <v>100</v>
      </c>
      <c r="S2736" s="105">
        <v>0</v>
      </c>
      <c r="T2736" s="105">
        <v>54.97951859803063</v>
      </c>
      <c r="U2736" s="105">
        <v>54.979518598030637</v>
      </c>
    </row>
    <row r="2737" spans="1:21">
      <c r="A2737" s="54">
        <v>2735</v>
      </c>
      <c r="B2737" s="104">
        <v>7291</v>
      </c>
      <c r="C2737" s="104">
        <v>7291</v>
      </c>
      <c r="D2737" s="105">
        <v>296</v>
      </c>
      <c r="E2737" s="105">
        <v>1128400000</v>
      </c>
      <c r="F2737" s="105">
        <v>0</v>
      </c>
      <c r="G2737" s="105">
        <v>17.874843812010397</v>
      </c>
      <c r="H2737" s="105">
        <v>25.966833916096181</v>
      </c>
      <c r="I2737" s="105">
        <v>29.33657572200179</v>
      </c>
      <c r="J2737" s="105">
        <v>6.6834224697865059</v>
      </c>
      <c r="K2737" s="105">
        <v>0.55582270836008529</v>
      </c>
      <c r="L2737" s="105">
        <v>0.33415280580664602</v>
      </c>
      <c r="M2737" s="105">
        <v>1.4235748026372685</v>
      </c>
      <c r="N2737" s="105">
        <v>2.4401723833338482</v>
      </c>
      <c r="O2737" s="105">
        <v>2.1068425264699702</v>
      </c>
      <c r="P2737" s="105">
        <v>2.1159211955943715</v>
      </c>
      <c r="Q2737" s="105">
        <v>6.7539468733643533</v>
      </c>
      <c r="R2737" s="105">
        <v>12.278247346908101</v>
      </c>
      <c r="S2737" s="105">
        <v>0</v>
      </c>
      <c r="T2737" s="105">
        <v>8.9891963801974608</v>
      </c>
      <c r="U2737" s="105">
        <v>8.9891963801974608</v>
      </c>
    </row>
    <row r="2738" spans="1:21">
      <c r="A2738" s="54">
        <v>2736</v>
      </c>
      <c r="B2738" s="104">
        <v>7292</v>
      </c>
      <c r="C2738" s="104">
        <v>7292</v>
      </c>
      <c r="D2738" s="105">
        <v>302</v>
      </c>
      <c r="E2738" s="105">
        <v>1128400000</v>
      </c>
      <c r="F2738" s="105">
        <v>0</v>
      </c>
      <c r="G2738" s="105">
        <v>2.6595788370811309</v>
      </c>
      <c r="H2738" s="105">
        <v>3.5420197415504471</v>
      </c>
      <c r="I2738" s="105">
        <v>3.7751389190395241</v>
      </c>
      <c r="J2738" s="105">
        <v>4.2653012943265374</v>
      </c>
      <c r="K2738" s="105">
        <v>1.5053225708767954</v>
      </c>
      <c r="L2738" s="105">
        <v>0.6393165181255539</v>
      </c>
      <c r="M2738" s="105">
        <v>0.62179153360337525</v>
      </c>
      <c r="N2738" s="105">
        <v>0.78682296785609795</v>
      </c>
      <c r="O2738" s="105">
        <v>0.85955970023188821</v>
      </c>
      <c r="P2738" s="105">
        <v>0.95060975642143619</v>
      </c>
      <c r="Q2738" s="105">
        <v>1.6074538479320519</v>
      </c>
      <c r="R2738" s="105">
        <v>2.118572998667164</v>
      </c>
      <c r="S2738" s="105">
        <v>0</v>
      </c>
      <c r="T2738" s="105">
        <v>1.9442907238093337</v>
      </c>
      <c r="U2738" s="105">
        <v>1.9442907238093334</v>
      </c>
    </row>
    <row r="2739" spans="1:21">
      <c r="A2739" s="54">
        <v>2737</v>
      </c>
      <c r="B2739" s="104">
        <v>7293</v>
      </c>
      <c r="C2739" s="104">
        <v>7293</v>
      </c>
      <c r="D2739" s="105">
        <v>1679.0000000000002</v>
      </c>
      <c r="E2739" s="105">
        <v>1128400000</v>
      </c>
      <c r="F2739" s="105">
        <v>0</v>
      </c>
      <c r="G2739" s="105">
        <v>1.6980445244394669</v>
      </c>
      <c r="H2739" s="105">
        <v>2.2377159409018854</v>
      </c>
      <c r="I2739" s="105">
        <v>2.5719387388912396</v>
      </c>
      <c r="J2739" s="105">
        <v>3.0917871436703419</v>
      </c>
      <c r="K2739" s="105">
        <v>1.3445256993456778</v>
      </c>
      <c r="L2739" s="105">
        <v>0.72096265258085268</v>
      </c>
      <c r="M2739" s="105">
        <v>0.70444451159606425</v>
      </c>
      <c r="N2739" s="105">
        <v>0.8733179275684585</v>
      </c>
      <c r="O2739" s="105">
        <v>0.97148346004252772</v>
      </c>
      <c r="P2739" s="105">
        <v>0.96933317631870386</v>
      </c>
      <c r="Q2739" s="105">
        <v>1.2394223344914548</v>
      </c>
      <c r="R2739" s="105">
        <v>1.4312778144276241</v>
      </c>
      <c r="S2739" s="105">
        <v>0</v>
      </c>
      <c r="T2739" s="105">
        <v>1.4878544936895246</v>
      </c>
      <c r="U2739" s="105">
        <v>1.4878544936895242</v>
      </c>
    </row>
    <row r="2740" spans="1:21">
      <c r="A2740" s="54">
        <v>2738</v>
      </c>
      <c r="B2740" s="104">
        <v>7294</v>
      </c>
      <c r="C2740" s="104">
        <v>7294</v>
      </c>
      <c r="D2740" s="105">
        <v>318</v>
      </c>
      <c r="E2740" s="105">
        <v>1128400000</v>
      </c>
      <c r="F2740" s="105">
        <v>0</v>
      </c>
      <c r="G2740" s="105">
        <v>4.2231115060473048</v>
      </c>
      <c r="H2740" s="105">
        <v>5.5696325472427564</v>
      </c>
      <c r="I2740" s="105">
        <v>5.8942890063452351</v>
      </c>
      <c r="J2740" s="105">
        <v>6.5137142704783635</v>
      </c>
      <c r="K2740" s="105">
        <v>1.9255653274120905</v>
      </c>
      <c r="L2740" s="105">
        <v>0.72548802106418153</v>
      </c>
      <c r="M2740" s="105">
        <v>0.80441713675350934</v>
      </c>
      <c r="N2740" s="105">
        <v>1.1859168777202618</v>
      </c>
      <c r="O2740" s="105">
        <v>1.4289772512762087</v>
      </c>
      <c r="P2740" s="105">
        <v>1.7298807856955321</v>
      </c>
      <c r="Q2740" s="105">
        <v>2.8466714757570748</v>
      </c>
      <c r="R2740" s="105">
        <v>3.4099569469136513</v>
      </c>
      <c r="S2740" s="105">
        <v>0</v>
      </c>
      <c r="T2740" s="105">
        <v>3.021468429392181</v>
      </c>
      <c r="U2740" s="105">
        <v>3.021468429392181</v>
      </c>
    </row>
    <row r="2741" spans="1:21">
      <c r="A2741" s="54">
        <v>2739</v>
      </c>
      <c r="B2741" s="104">
        <v>7295</v>
      </c>
      <c r="C2741" s="104">
        <v>7295</v>
      </c>
      <c r="D2741" s="105">
        <v>61.000000000000007</v>
      </c>
      <c r="E2741" s="105">
        <v>1128400000</v>
      </c>
      <c r="F2741" s="105">
        <v>0</v>
      </c>
      <c r="G2741" s="105">
        <v>100</v>
      </c>
      <c r="H2741" s="105">
        <v>100</v>
      </c>
      <c r="I2741" s="105">
        <v>100</v>
      </c>
      <c r="J2741" s="105">
        <v>100</v>
      </c>
      <c r="K2741" s="105">
        <v>81.335450750625284</v>
      </c>
      <c r="L2741" s="105">
        <v>53.562249750275058</v>
      </c>
      <c r="M2741" s="105">
        <v>61.984509047516688</v>
      </c>
      <c r="N2741" s="105">
        <v>76.251179575541528</v>
      </c>
      <c r="O2741" s="105">
        <v>79.567291366798841</v>
      </c>
      <c r="P2741" s="105">
        <v>80.316727524977026</v>
      </c>
      <c r="Q2741" s="105">
        <v>100</v>
      </c>
      <c r="R2741" s="105">
        <v>100</v>
      </c>
      <c r="S2741" s="105">
        <v>0</v>
      </c>
      <c r="T2741" s="105">
        <v>86.084784001311206</v>
      </c>
      <c r="U2741" s="105">
        <v>86.084784001311178</v>
      </c>
    </row>
    <row r="2742" spans="1:21">
      <c r="A2742" s="54">
        <v>2740</v>
      </c>
      <c r="B2742" s="104">
        <v>7296</v>
      </c>
      <c r="C2742" s="104">
        <v>7296</v>
      </c>
      <c r="D2742" s="105">
        <v>244.99999999999997</v>
      </c>
      <c r="E2742" s="105">
        <v>1128400000</v>
      </c>
      <c r="F2742" s="105">
        <v>0</v>
      </c>
      <c r="G2742" s="105">
        <v>48.038642744777945</v>
      </c>
      <c r="H2742" s="105">
        <v>72.511158860042173</v>
      </c>
      <c r="I2742" s="105">
        <v>83.545465643092072</v>
      </c>
      <c r="J2742" s="105">
        <v>15.189788483109275</v>
      </c>
      <c r="K2742" s="105">
        <v>1.7512378308874312</v>
      </c>
      <c r="L2742" s="105">
        <v>1.5641397719097418</v>
      </c>
      <c r="M2742" s="105">
        <v>4.0357975386626306</v>
      </c>
      <c r="N2742" s="105">
        <v>6.6905967163513527</v>
      </c>
      <c r="O2742" s="105">
        <v>5.5696977099808977</v>
      </c>
      <c r="P2742" s="105">
        <v>5.458713916880872</v>
      </c>
      <c r="Q2742" s="105">
        <v>15.880543048526082</v>
      </c>
      <c r="R2742" s="105">
        <v>30.260562358915241</v>
      </c>
      <c r="S2742" s="105">
        <v>0</v>
      </c>
      <c r="T2742" s="105">
        <v>24.208028718594644</v>
      </c>
      <c r="U2742" s="105">
        <v>24.208028718594644</v>
      </c>
    </row>
    <row r="2743" spans="1:21">
      <c r="A2743" s="54">
        <v>2741</v>
      </c>
      <c r="B2743" s="104">
        <v>7297</v>
      </c>
      <c r="C2743" s="104">
        <v>7297</v>
      </c>
      <c r="D2743" s="105">
        <v>398.00000000000006</v>
      </c>
      <c r="E2743" s="105">
        <v>1128400000</v>
      </c>
      <c r="F2743" s="105">
        <v>0</v>
      </c>
      <c r="G2743" s="105">
        <v>11.370092957343889</v>
      </c>
      <c r="H2743" s="105">
        <v>15.880543056124941</v>
      </c>
      <c r="I2743" s="105">
        <v>17.548362646494226</v>
      </c>
      <c r="J2743" s="105">
        <v>13.924061238236177</v>
      </c>
      <c r="K2743" s="105">
        <v>2.5637254371333005</v>
      </c>
      <c r="L2743" s="105">
        <v>1.5574838579867216</v>
      </c>
      <c r="M2743" s="105">
        <v>2.1136304578020626</v>
      </c>
      <c r="N2743" s="105">
        <v>3.0398142508934707</v>
      </c>
      <c r="O2743" s="105">
        <v>3.4672370165383692</v>
      </c>
      <c r="P2743" s="105">
        <v>3.7566941527746871</v>
      </c>
      <c r="Q2743" s="105">
        <v>6.6374635916791629</v>
      </c>
      <c r="R2743" s="105">
        <v>8.5024146450934381</v>
      </c>
      <c r="S2743" s="105">
        <v>0</v>
      </c>
      <c r="T2743" s="105">
        <v>7.5301269423417034</v>
      </c>
      <c r="U2743" s="105">
        <v>7.5301269423417025</v>
      </c>
    </row>
    <row r="2744" spans="1:21">
      <c r="A2744" s="54">
        <v>2742</v>
      </c>
      <c r="B2744" s="104">
        <v>7309</v>
      </c>
      <c r="C2744" s="104">
        <v>7309</v>
      </c>
      <c r="D2744" s="105">
        <v>486.99999999999994</v>
      </c>
      <c r="E2744" s="105">
        <v>1128400000</v>
      </c>
      <c r="F2744" s="105">
        <v>0</v>
      </c>
      <c r="G2744" s="105">
        <v>14.612514903354507</v>
      </c>
      <c r="H2744" s="105">
        <v>21.590401233608066</v>
      </c>
      <c r="I2744" s="105">
        <v>24.794138190853133</v>
      </c>
      <c r="J2744" s="105">
        <v>7.1168359621893265</v>
      </c>
      <c r="K2744" s="105">
        <v>0.67491858524812576</v>
      </c>
      <c r="L2744" s="105">
        <v>0.49706931637874097</v>
      </c>
      <c r="M2744" s="105">
        <v>1.2694467606272899</v>
      </c>
      <c r="N2744" s="105">
        <v>1.8325713542808215</v>
      </c>
      <c r="O2744" s="105">
        <v>1.7022933187339191</v>
      </c>
      <c r="P2744" s="105">
        <v>2.2341888595266863</v>
      </c>
      <c r="Q2744" s="105">
        <v>5.8052740477073046</v>
      </c>
      <c r="R2744" s="105">
        <v>9.879412389671554</v>
      </c>
      <c r="S2744" s="105">
        <v>0</v>
      </c>
      <c r="T2744" s="105">
        <v>7.6674220768482888</v>
      </c>
      <c r="U2744" s="105">
        <v>7.6674220768482897</v>
      </c>
    </row>
    <row r="2745" spans="1:21">
      <c r="A2745" s="54">
        <v>2743</v>
      </c>
      <c r="B2745" s="104">
        <v>7310</v>
      </c>
      <c r="C2745" s="104">
        <v>7310</v>
      </c>
      <c r="D2745" s="105">
        <v>210</v>
      </c>
      <c r="E2745" s="105">
        <v>1128400000</v>
      </c>
      <c r="F2745" s="105">
        <v>0</v>
      </c>
      <c r="G2745" s="105">
        <v>9.5126025237184049</v>
      </c>
      <c r="H2745" s="105">
        <v>13.344067429104987</v>
      </c>
      <c r="I2745" s="105">
        <v>14.838190809197817</v>
      </c>
      <c r="J2745" s="105">
        <v>13.627983757383813</v>
      </c>
      <c r="K2745" s="105">
        <v>2.4465955288577312</v>
      </c>
      <c r="L2745" s="105">
        <v>1.0936515138253373</v>
      </c>
      <c r="M2745" s="105">
        <v>1.6303295256535981</v>
      </c>
      <c r="N2745" s="105">
        <v>2.1671991672300615</v>
      </c>
      <c r="O2745" s="105">
        <v>2.4465860474962793</v>
      </c>
      <c r="P2745" s="105">
        <v>3.2379072524414441</v>
      </c>
      <c r="Q2745" s="105">
        <v>5.3154791418841425</v>
      </c>
      <c r="R2745" s="105">
        <v>7.0645062859967567</v>
      </c>
      <c r="S2745" s="105">
        <v>0</v>
      </c>
      <c r="T2745" s="105">
        <v>6.3937582485658639</v>
      </c>
      <c r="U2745" s="105">
        <v>6.3937582485658675</v>
      </c>
    </row>
    <row r="2746" spans="1:21">
      <c r="A2746" s="54">
        <v>2744</v>
      </c>
      <c r="B2746" s="104">
        <v>7311</v>
      </c>
      <c r="C2746" s="104">
        <v>7311</v>
      </c>
      <c r="D2746" s="105">
        <v>15</v>
      </c>
      <c r="E2746" s="105">
        <v>1128400000</v>
      </c>
      <c r="F2746" s="105">
        <v>0</v>
      </c>
      <c r="G2746" s="105">
        <v>100</v>
      </c>
      <c r="H2746" s="105">
        <v>100</v>
      </c>
      <c r="I2746" s="105">
        <v>100</v>
      </c>
      <c r="J2746" s="105">
        <v>72.511158860042173</v>
      </c>
      <c r="K2746" s="105">
        <v>4.7806570197914615</v>
      </c>
      <c r="L2746" s="105">
        <v>0.89488681326865416</v>
      </c>
      <c r="M2746" s="105">
        <v>2.4674744266980646</v>
      </c>
      <c r="N2746" s="105">
        <v>5.9837980137749236</v>
      </c>
      <c r="O2746" s="105">
        <v>7.1766524057073964</v>
      </c>
      <c r="P2746" s="105">
        <v>11.155551620156956</v>
      </c>
      <c r="Q2746" s="105">
        <v>38.050410094873619</v>
      </c>
      <c r="R2746" s="105">
        <v>91.502176656719897</v>
      </c>
      <c r="S2746" s="105">
        <v>0</v>
      </c>
      <c r="T2746" s="105">
        <v>44.543563825919428</v>
      </c>
      <c r="U2746" s="105">
        <v>44.543563825919428</v>
      </c>
    </row>
    <row r="2747" spans="1:21">
      <c r="A2747" s="54">
        <v>2745</v>
      </c>
      <c r="B2747" s="104">
        <v>7312</v>
      </c>
      <c r="C2747" s="104">
        <v>7312</v>
      </c>
      <c r="D2747" s="105">
        <v>1985.0000000000002</v>
      </c>
      <c r="E2747" s="105">
        <v>2231530000</v>
      </c>
      <c r="F2747" s="105">
        <v>0</v>
      </c>
      <c r="G2747" s="105">
        <v>4.1465838394442605</v>
      </c>
      <c r="H2747" s="105">
        <v>5.617610596431339</v>
      </c>
      <c r="I2747" s="105">
        <v>6.0620481501704511</v>
      </c>
      <c r="J2747" s="105">
        <v>6.6403992601784276</v>
      </c>
      <c r="K2747" s="105">
        <v>2.1753005597038229</v>
      </c>
      <c r="L2747" s="105">
        <v>0.49706718058410265</v>
      </c>
      <c r="M2747" s="105">
        <v>1.0405721485815498</v>
      </c>
      <c r="N2747" s="105">
        <v>1.5472560164788696</v>
      </c>
      <c r="O2747" s="105">
        <v>1.6377681320511805</v>
      </c>
      <c r="P2747" s="105">
        <v>1.7682962942314289</v>
      </c>
      <c r="Q2747" s="105">
        <v>2.4390312980846116</v>
      </c>
      <c r="R2747" s="105">
        <v>3.1182776265068828</v>
      </c>
      <c r="S2747" s="105">
        <v>0</v>
      </c>
      <c r="T2747" s="105">
        <v>3.0575175918705768</v>
      </c>
      <c r="U2747" s="105">
        <v>3.0575175918705764</v>
      </c>
    </row>
    <row r="2748" spans="1:21">
      <c r="A2748" s="54">
        <v>2746</v>
      </c>
      <c r="B2748" s="104">
        <v>7313</v>
      </c>
      <c r="C2748" s="104">
        <v>7313</v>
      </c>
      <c r="D2748" s="105">
        <v>13645.000000000002</v>
      </c>
      <c r="E2748" s="105">
        <v>13540500000</v>
      </c>
      <c r="F2748" s="105">
        <v>0</v>
      </c>
      <c r="G2748" s="105">
        <v>1.6162826214862829</v>
      </c>
      <c r="H2748" s="105">
        <v>2.0760687935196236</v>
      </c>
      <c r="I2748" s="105">
        <v>2.1872375024112269</v>
      </c>
      <c r="J2748" s="105">
        <v>2.4786532075081631</v>
      </c>
      <c r="K2748" s="105">
        <v>1.0153552271710813</v>
      </c>
      <c r="L2748" s="105">
        <v>0.34076945891980426</v>
      </c>
      <c r="M2748" s="105">
        <v>0.6532034868852199</v>
      </c>
      <c r="N2748" s="105">
        <v>0.86652576952029103</v>
      </c>
      <c r="O2748" s="105">
        <v>0.88799508655573678</v>
      </c>
      <c r="P2748" s="105">
        <v>0.9501961970348296</v>
      </c>
      <c r="Q2748" s="105">
        <v>1.2123033627051556</v>
      </c>
      <c r="R2748" s="105">
        <v>1.4056525974843197</v>
      </c>
      <c r="S2748" s="105">
        <v>0</v>
      </c>
      <c r="T2748" s="105">
        <v>1.3075202759334779</v>
      </c>
      <c r="U2748" s="105">
        <v>1.3075202759334776</v>
      </c>
    </row>
    <row r="2749" spans="1:21">
      <c r="A2749" s="54">
        <v>2747</v>
      </c>
      <c r="B2749" s="104">
        <v>7320</v>
      </c>
      <c r="C2749" s="104">
        <v>7320</v>
      </c>
      <c r="D2749" s="105">
        <v>1623.9999999999998</v>
      </c>
      <c r="E2749" s="105">
        <v>3410390000</v>
      </c>
      <c r="F2749" s="105">
        <v>0</v>
      </c>
      <c r="G2749" s="105">
        <v>1.9190112601792997</v>
      </c>
      <c r="H2749" s="105">
        <v>2.30864635734611</v>
      </c>
      <c r="I2749" s="105">
        <v>2.2838066067673459</v>
      </c>
      <c r="J2749" s="105">
        <v>2.3456146096048731</v>
      </c>
      <c r="K2749" s="105">
        <v>0.75926243045257324</v>
      </c>
      <c r="L2749" s="105">
        <v>0.37717682604446906</v>
      </c>
      <c r="M2749" s="105">
        <v>1.1402498959056238</v>
      </c>
      <c r="N2749" s="105">
        <v>1.3983357392013294</v>
      </c>
      <c r="O2749" s="105">
        <v>1.2892514256900509</v>
      </c>
      <c r="P2749" s="105">
        <v>1.4204651620363273</v>
      </c>
      <c r="Q2749" s="105">
        <v>1.6774531750941106</v>
      </c>
      <c r="R2749" s="105">
        <v>1.786274925116194</v>
      </c>
      <c r="S2749" s="105">
        <v>0</v>
      </c>
      <c r="T2749" s="105">
        <v>1.558795701119859</v>
      </c>
      <c r="U2749" s="105">
        <v>1.5587957011198594</v>
      </c>
    </row>
    <row r="2750" spans="1:21">
      <c r="A2750" s="54">
        <v>2748</v>
      </c>
      <c r="B2750" s="104">
        <v>7321</v>
      </c>
      <c r="C2750" s="104">
        <v>7321</v>
      </c>
      <c r="D2750" s="105">
        <v>113.00000000000001</v>
      </c>
      <c r="E2750" s="105">
        <v>1128400000</v>
      </c>
      <c r="F2750" s="105">
        <v>0</v>
      </c>
      <c r="G2750" s="105">
        <v>26.143037259672724</v>
      </c>
      <c r="H2750" s="105">
        <v>26.687683869249245</v>
      </c>
      <c r="I2750" s="105">
        <v>22.343264323762554</v>
      </c>
      <c r="J2750" s="105">
        <v>22.474131185247622</v>
      </c>
      <c r="K2750" s="105">
        <v>13.502358642952773</v>
      </c>
      <c r="L2750" s="105">
        <v>16.636759392130891</v>
      </c>
      <c r="M2750" s="105">
        <v>21.421946918149253</v>
      </c>
      <c r="N2750" s="105">
        <v>26.841957355630647</v>
      </c>
      <c r="O2750" s="105">
        <v>28.201022552536219</v>
      </c>
      <c r="P2750" s="105">
        <v>34.099790803017939</v>
      </c>
      <c r="Q2750" s="105">
        <v>36.952129631661307</v>
      </c>
      <c r="R2750" s="105">
        <v>31.500176079448977</v>
      </c>
      <c r="S2750" s="105">
        <v>0</v>
      </c>
      <c r="T2750" s="105">
        <v>25.567021501121676</v>
      </c>
      <c r="U2750" s="105">
        <v>25.567021501121676</v>
      </c>
    </row>
    <row r="2751" spans="1:21">
      <c r="A2751" s="54">
        <v>2749</v>
      </c>
      <c r="B2751" s="104">
        <v>7322</v>
      </c>
      <c r="C2751" s="104">
        <v>7322</v>
      </c>
      <c r="D2751" s="105">
        <v>366.99999999999994</v>
      </c>
      <c r="E2751" s="105">
        <v>1128400000</v>
      </c>
      <c r="F2751" s="105">
        <v>0</v>
      </c>
      <c r="G2751" s="105">
        <v>38.816077705942028</v>
      </c>
      <c r="H2751" s="105">
        <v>60.043620201379063</v>
      </c>
      <c r="I2751" s="105">
        <v>62.996585129315733</v>
      </c>
      <c r="J2751" s="105">
        <v>22.604657016989762</v>
      </c>
      <c r="K2751" s="105">
        <v>1.8858910553214303</v>
      </c>
      <c r="L2751" s="105">
        <v>0.35226231986920387</v>
      </c>
      <c r="M2751" s="105">
        <v>0.80087707933288399</v>
      </c>
      <c r="N2751" s="105">
        <v>1.5196637370001371</v>
      </c>
      <c r="O2751" s="105">
        <v>1.4822535186495964</v>
      </c>
      <c r="P2751" s="105">
        <v>2.5942050518761004</v>
      </c>
      <c r="Q2751" s="105">
        <v>9.5591833156424375</v>
      </c>
      <c r="R2751" s="105">
        <v>22.341812167955002</v>
      </c>
      <c r="S2751" s="105">
        <v>0</v>
      </c>
      <c r="T2751" s="105">
        <v>18.749757358272777</v>
      </c>
      <c r="U2751" s="105">
        <v>18.749757358272781</v>
      </c>
    </row>
    <row r="2752" spans="1:21">
      <c r="A2752" s="54">
        <v>2750</v>
      </c>
      <c r="B2752" s="104">
        <v>7323</v>
      </c>
      <c r="C2752" s="104">
        <v>7323</v>
      </c>
      <c r="D2752" s="105">
        <v>458.00000000000006</v>
      </c>
      <c r="E2752" s="105">
        <v>1128400000</v>
      </c>
      <c r="F2752" s="105">
        <v>0</v>
      </c>
      <c r="G2752" s="105">
        <v>5.8583710664363338</v>
      </c>
      <c r="H2752" s="105">
        <v>7.9732187128262124</v>
      </c>
      <c r="I2752" s="105">
        <v>8.5592236516308144</v>
      </c>
      <c r="J2752" s="105">
        <v>9.6318080691284127</v>
      </c>
      <c r="K2752" s="105">
        <v>1.9040536910004373</v>
      </c>
      <c r="L2752" s="105">
        <v>0.38772108752847412</v>
      </c>
      <c r="M2752" s="105">
        <v>0.80382706406255744</v>
      </c>
      <c r="N2752" s="105">
        <v>1.3173708280281222</v>
      </c>
      <c r="O2752" s="105">
        <v>1.6062574504800209</v>
      </c>
      <c r="P2752" s="105">
        <v>2.0593214739047228</v>
      </c>
      <c r="Q2752" s="105">
        <v>3.6324115496996554</v>
      </c>
      <c r="R2752" s="105">
        <v>4.6080232848707858</v>
      </c>
      <c r="S2752" s="105">
        <v>0</v>
      </c>
      <c r="T2752" s="105">
        <v>4.0284673274663794</v>
      </c>
      <c r="U2752" s="105">
        <v>4.0284673274663785</v>
      </c>
    </row>
    <row r="2753" spans="1:21">
      <c r="A2753" s="54">
        <v>2751</v>
      </c>
      <c r="B2753" s="104">
        <v>7324</v>
      </c>
      <c r="C2753" s="104">
        <v>7324</v>
      </c>
      <c r="D2753" s="105">
        <v>1688.0000000000002</v>
      </c>
      <c r="E2753" s="105">
        <v>1128400000</v>
      </c>
      <c r="F2753" s="105">
        <v>0</v>
      </c>
      <c r="G2753" s="105">
        <v>9.4891146162524329</v>
      </c>
      <c r="H2753" s="105">
        <v>13.627983757383813</v>
      </c>
      <c r="I2753" s="105">
        <v>15.070946743459746</v>
      </c>
      <c r="J2753" s="105">
        <v>10.764961959614105</v>
      </c>
      <c r="K2753" s="105">
        <v>0.69134539153968522</v>
      </c>
      <c r="L2753" s="105">
        <v>0.24255050140946294</v>
      </c>
      <c r="M2753" s="105">
        <v>0.9594655911846186</v>
      </c>
      <c r="N2753" s="105">
        <v>1.7362828742238265</v>
      </c>
      <c r="O2753" s="105">
        <v>1.5890720997259546</v>
      </c>
      <c r="P2753" s="105">
        <v>2.3712551891923948</v>
      </c>
      <c r="Q2753" s="105">
        <v>4.4326313951352194</v>
      </c>
      <c r="R2753" s="105">
        <v>6.7541149729037526</v>
      </c>
      <c r="S2753" s="105">
        <v>0</v>
      </c>
      <c r="T2753" s="105">
        <v>5.6441437576687505</v>
      </c>
      <c r="U2753" s="105">
        <v>5.6441437576687497</v>
      </c>
    </row>
    <row r="2754" spans="1:21">
      <c r="A2754" s="54">
        <v>2752</v>
      </c>
      <c r="B2754" s="104">
        <v>7325</v>
      </c>
      <c r="C2754" s="104">
        <v>7325</v>
      </c>
      <c r="D2754" s="105">
        <v>1395.9999999999998</v>
      </c>
      <c r="E2754" s="105">
        <v>1128400000</v>
      </c>
      <c r="F2754" s="105">
        <v>0</v>
      </c>
      <c r="G2754" s="105">
        <v>9.0638948575052716</v>
      </c>
      <c r="H2754" s="105">
        <v>13.071739522388556</v>
      </c>
      <c r="I2754" s="105">
        <v>14.393600822405377</v>
      </c>
      <c r="J2754" s="105">
        <v>9.0425680460758482</v>
      </c>
      <c r="K2754" s="105">
        <v>0.55975727613357329</v>
      </c>
      <c r="L2754" s="105">
        <v>0.2120560293319117</v>
      </c>
      <c r="M2754" s="105">
        <v>0.83691077409564019</v>
      </c>
      <c r="N2754" s="105">
        <v>1.5249012750944717</v>
      </c>
      <c r="O2754" s="105">
        <v>1.4091592546243024</v>
      </c>
      <c r="P2754" s="105">
        <v>2.0551377216671352</v>
      </c>
      <c r="Q2754" s="105">
        <v>4.0241794969447486</v>
      </c>
      <c r="R2754" s="105">
        <v>6.3838727900037124</v>
      </c>
      <c r="S2754" s="105">
        <v>0</v>
      </c>
      <c r="T2754" s="105">
        <v>5.2148148221892123</v>
      </c>
      <c r="U2754" s="105">
        <v>5.2148148221892123</v>
      </c>
    </row>
    <row r="2755" spans="1:21">
      <c r="A2755" s="54">
        <v>2753</v>
      </c>
      <c r="B2755" s="104">
        <v>7326</v>
      </c>
      <c r="C2755" s="104">
        <v>7326</v>
      </c>
      <c r="D2755" s="105">
        <v>3499.0000000000005</v>
      </c>
      <c r="E2755" s="105">
        <v>1128400000</v>
      </c>
      <c r="F2755" s="105">
        <v>0</v>
      </c>
      <c r="G2755" s="105">
        <v>11.861393270315538</v>
      </c>
      <c r="H2755" s="105">
        <v>17.156658123134982</v>
      </c>
      <c r="I2755" s="105">
        <v>18.838683429324679</v>
      </c>
      <c r="J2755" s="105">
        <v>13.532012040782519</v>
      </c>
      <c r="K2755" s="105">
        <v>0.93766104117697113</v>
      </c>
      <c r="L2755" s="105">
        <v>0.35164967810428777</v>
      </c>
      <c r="M2755" s="105">
        <v>1.2982958665890647</v>
      </c>
      <c r="N2755" s="105">
        <v>2.4563165201938135</v>
      </c>
      <c r="O2755" s="105">
        <v>2.5371964432124332</v>
      </c>
      <c r="P2755" s="105">
        <v>3.8773594207912514</v>
      </c>
      <c r="Q2755" s="105">
        <v>5.7531308676380783</v>
      </c>
      <c r="R2755" s="105">
        <v>8.4836455178415786</v>
      </c>
      <c r="S2755" s="105">
        <v>0</v>
      </c>
      <c r="T2755" s="105">
        <v>7.2570001849254338</v>
      </c>
      <c r="U2755" s="105">
        <v>7.257000184925432</v>
      </c>
    </row>
    <row r="2756" spans="1:21">
      <c r="A2756" s="54">
        <v>2754</v>
      </c>
      <c r="B2756" s="104">
        <v>7327</v>
      </c>
      <c r="C2756" s="104">
        <v>7327</v>
      </c>
      <c r="D2756" s="105">
        <v>14419.999999999998</v>
      </c>
      <c r="E2756" s="105">
        <v>7747060000</v>
      </c>
      <c r="F2756" s="105">
        <v>0</v>
      </c>
      <c r="G2756" s="105">
        <v>13.945478664709611</v>
      </c>
      <c r="H2756" s="105">
        <v>20.693996575396536</v>
      </c>
      <c r="I2756" s="105">
        <v>22.90351183474878</v>
      </c>
      <c r="J2756" s="105">
        <v>13.523754809651761</v>
      </c>
      <c r="K2756" s="105">
        <v>1.163388839386204</v>
      </c>
      <c r="L2756" s="105">
        <v>0.21342731929051756</v>
      </c>
      <c r="M2756" s="105">
        <v>0.75118633983483418</v>
      </c>
      <c r="N2756" s="105">
        <v>1.493665487625663</v>
      </c>
      <c r="O2756" s="105">
        <v>1.4751661828339411</v>
      </c>
      <c r="P2756" s="105">
        <v>2.2049665385467789</v>
      </c>
      <c r="Q2756" s="105">
        <v>5.0295168953187996</v>
      </c>
      <c r="R2756" s="105">
        <v>9.3929674737025941</v>
      </c>
      <c r="S2756" s="105">
        <v>0</v>
      </c>
      <c r="T2756" s="105">
        <v>7.7325855800871688</v>
      </c>
      <c r="U2756" s="105">
        <v>7.7325855800871688</v>
      </c>
    </row>
    <row r="2757" spans="1:21">
      <c r="A2757" s="54">
        <v>2755</v>
      </c>
      <c r="B2757" s="104">
        <v>7328</v>
      </c>
      <c r="C2757" s="104">
        <v>7328</v>
      </c>
      <c r="D2757" s="105">
        <v>5484.9999999999991</v>
      </c>
      <c r="E2757" s="105">
        <v>2256800000</v>
      </c>
      <c r="F2757" s="105">
        <v>0</v>
      </c>
      <c r="G2757" s="105">
        <v>19.02520504743681</v>
      </c>
      <c r="H2757" s="105">
        <v>27.949755778779888</v>
      </c>
      <c r="I2757" s="105">
        <v>23.870133040883456</v>
      </c>
      <c r="J2757" s="105">
        <v>4.8462691293596905</v>
      </c>
      <c r="K2757" s="105">
        <v>0.38961322672218718</v>
      </c>
      <c r="L2757" s="105">
        <v>0.16954659253127022</v>
      </c>
      <c r="M2757" s="105">
        <v>0.80500448671601077</v>
      </c>
      <c r="N2757" s="105">
        <v>1.3102941912865829</v>
      </c>
      <c r="O2757" s="105">
        <v>1.2163393642608478</v>
      </c>
      <c r="P2757" s="105">
        <v>1.9143892763952897</v>
      </c>
      <c r="Q2757" s="105">
        <v>5.6062381674712496</v>
      </c>
      <c r="R2757" s="105">
        <v>12.317600703789216</v>
      </c>
      <c r="S2757" s="105">
        <v>0</v>
      </c>
      <c r="T2757" s="105">
        <v>8.2850324171360423</v>
      </c>
      <c r="U2757" s="105">
        <v>8.2850324171360441</v>
      </c>
    </row>
    <row r="2758" spans="1:21">
      <c r="A2758" s="54">
        <v>2756</v>
      </c>
      <c r="B2758" s="104">
        <v>7511</v>
      </c>
      <c r="C2758" s="104">
        <v>7511</v>
      </c>
      <c r="D2758" s="105">
        <v>1355</v>
      </c>
      <c r="E2758" s="105">
        <v>1128400000</v>
      </c>
      <c r="F2758" s="105">
        <v>0</v>
      </c>
      <c r="G2758" s="105">
        <v>25.966833916096181</v>
      </c>
      <c r="H2758" s="105">
        <v>36.255579430021086</v>
      </c>
      <c r="I2758" s="105">
        <v>40.032202287314952</v>
      </c>
      <c r="J2758" s="105">
        <v>50.566992362924154</v>
      </c>
      <c r="K2758" s="105">
        <v>2.6593715323793563</v>
      </c>
      <c r="L2758" s="105">
        <v>0.32153034257119728</v>
      </c>
      <c r="M2758" s="105">
        <v>1.3937352128550611</v>
      </c>
      <c r="N2758" s="105">
        <v>2.2061374201062547</v>
      </c>
      <c r="O2758" s="105">
        <v>3.2721114229516481</v>
      </c>
      <c r="P2758" s="105">
        <v>7.748168184641604</v>
      </c>
      <c r="Q2758" s="105">
        <v>13.924244273848679</v>
      </c>
      <c r="R2758" s="105">
        <v>19.119857808866843</v>
      </c>
      <c r="S2758" s="105">
        <v>0</v>
      </c>
      <c r="T2758" s="105">
        <v>16.955563682881415</v>
      </c>
      <c r="U2758" s="105">
        <v>16.955563682881415</v>
      </c>
    </row>
    <row r="2759" spans="1:21">
      <c r="A2759" s="54">
        <v>2757</v>
      </c>
      <c r="B2759" s="104">
        <v>7512</v>
      </c>
      <c r="C2759" s="104">
        <v>7512</v>
      </c>
      <c r="D2759" s="105">
        <v>5434</v>
      </c>
      <c r="E2759" s="105">
        <v>1128400000</v>
      </c>
      <c r="F2759" s="105">
        <v>0</v>
      </c>
      <c r="G2759" s="105">
        <v>11.370092957343889</v>
      </c>
      <c r="H2759" s="105">
        <v>14.393600822405377</v>
      </c>
      <c r="I2759" s="105">
        <v>14.838190809197817</v>
      </c>
      <c r="J2759" s="105">
        <v>17.958371119543155</v>
      </c>
      <c r="K2759" s="105">
        <v>12.323781712103809</v>
      </c>
      <c r="L2759" s="105">
        <v>1.7442829545363601</v>
      </c>
      <c r="M2759" s="105">
        <v>2.6866226631134773</v>
      </c>
      <c r="N2759" s="105">
        <v>3.5905808080690012</v>
      </c>
      <c r="O2759" s="105">
        <v>4.6754478518016596</v>
      </c>
      <c r="P2759" s="105">
        <v>7.5354733717298732</v>
      </c>
      <c r="Q2759" s="105">
        <v>8.7942595413781106</v>
      </c>
      <c r="R2759" s="105">
        <v>9.8540805630313706</v>
      </c>
      <c r="S2759" s="105">
        <v>0</v>
      </c>
      <c r="T2759" s="105">
        <v>9.1470654311878281</v>
      </c>
      <c r="U2759" s="105">
        <v>9.1470654311878246</v>
      </c>
    </row>
    <row r="2760" spans="1:21">
      <c r="A2760" s="54">
        <v>2758</v>
      </c>
      <c r="B2760" s="104">
        <v>7513</v>
      </c>
      <c r="C2760" s="104">
        <v>7513</v>
      </c>
      <c r="D2760" s="105">
        <v>77143</v>
      </c>
      <c r="E2760" s="105">
        <v>8125210000</v>
      </c>
      <c r="F2760" s="105">
        <v>0</v>
      </c>
      <c r="G2760" s="105">
        <v>9.1768345038592631</v>
      </c>
      <c r="H2760" s="105">
        <v>11.851282418153152</v>
      </c>
      <c r="I2760" s="105">
        <v>12.279895472104551</v>
      </c>
      <c r="J2760" s="105">
        <v>14.833955747192499</v>
      </c>
      <c r="K2760" s="105">
        <v>10.570272515311311</v>
      </c>
      <c r="L2760" s="105">
        <v>0.57302661289104584</v>
      </c>
      <c r="M2760" s="105">
        <v>1.1857379813940159</v>
      </c>
      <c r="N2760" s="105">
        <v>1.6041561121250136</v>
      </c>
      <c r="O2760" s="105">
        <v>2.4332201204421442</v>
      </c>
      <c r="P2760" s="105">
        <v>4.6681399961435286</v>
      </c>
      <c r="Q2760" s="105">
        <v>6.3674031056463036</v>
      </c>
      <c r="R2760" s="105">
        <v>7.6285979788082825</v>
      </c>
      <c r="S2760" s="105">
        <v>0</v>
      </c>
      <c r="T2760" s="105">
        <v>6.9310435470059248</v>
      </c>
      <c r="U2760" s="105">
        <v>6.9310435470059257</v>
      </c>
    </row>
    <row r="2761" spans="1:21">
      <c r="A2761" s="54">
        <v>2759</v>
      </c>
      <c r="B2761" s="104">
        <v>7514</v>
      </c>
      <c r="C2761" s="104">
        <v>7514</v>
      </c>
      <c r="D2761" s="105">
        <v>494853</v>
      </c>
      <c r="E2761" s="105">
        <v>29967300000</v>
      </c>
      <c r="F2761" s="105">
        <v>0</v>
      </c>
      <c r="G2761" s="105">
        <v>6.2350294050774311</v>
      </c>
      <c r="H2761" s="105">
        <v>7.8224534423111463</v>
      </c>
      <c r="I2761" s="105">
        <v>8.0192081884785349</v>
      </c>
      <c r="J2761" s="105">
        <v>9.5400644599043058</v>
      </c>
      <c r="K2761" s="105">
        <v>6.8784088337201998</v>
      </c>
      <c r="L2761" s="105">
        <v>0.32458487118143486</v>
      </c>
      <c r="M2761" s="105">
        <v>1.1090290194484562</v>
      </c>
      <c r="N2761" s="105">
        <v>1.2232362275762712</v>
      </c>
      <c r="O2761" s="105">
        <v>1.8043773619124184</v>
      </c>
      <c r="P2761" s="105">
        <v>3.7214930834557904</v>
      </c>
      <c r="Q2761" s="105">
        <v>4.8670269261615626</v>
      </c>
      <c r="R2761" s="105">
        <v>5.4409076788347708</v>
      </c>
      <c r="S2761" s="105">
        <v>0</v>
      </c>
      <c r="T2761" s="105">
        <v>4.7488182915051942</v>
      </c>
      <c r="U2761" s="105">
        <v>4.7488182915051942</v>
      </c>
    </row>
    <row r="2762" spans="1:21">
      <c r="A2762" s="54">
        <v>2760</v>
      </c>
      <c r="B2762" s="104">
        <v>7532</v>
      </c>
      <c r="C2762" s="104">
        <v>7532</v>
      </c>
      <c r="D2762" s="105">
        <v>42112</v>
      </c>
      <c r="E2762" s="105">
        <v>1128400000</v>
      </c>
      <c r="F2762" s="105">
        <v>0</v>
      </c>
      <c r="G2762" s="105">
        <v>2.8884032753806363</v>
      </c>
      <c r="H2762" s="105">
        <v>3.791790825252376</v>
      </c>
      <c r="I2762" s="105">
        <v>4.0219994824420597</v>
      </c>
      <c r="J2762" s="105">
        <v>4.9747247226294835</v>
      </c>
      <c r="K2762" s="105">
        <v>5.8716114734033482</v>
      </c>
      <c r="L2762" s="105">
        <v>1.4107117146818233</v>
      </c>
      <c r="M2762" s="105">
        <v>0.2997789675759851</v>
      </c>
      <c r="N2762" s="105">
        <v>0.59959301343041349</v>
      </c>
      <c r="O2762" s="105">
        <v>0.78330153891677112</v>
      </c>
      <c r="P2762" s="105">
        <v>1.2217829759802454</v>
      </c>
      <c r="Q2762" s="105">
        <v>1.9662191073372657</v>
      </c>
      <c r="R2762" s="105">
        <v>2.3290973252740224</v>
      </c>
      <c r="S2762" s="105">
        <v>0</v>
      </c>
      <c r="T2762" s="105">
        <v>2.513251201858703</v>
      </c>
      <c r="U2762" s="105">
        <v>2.5132512018587025</v>
      </c>
    </row>
    <row r="2763" spans="1:21">
      <c r="A2763" s="54">
        <v>2761</v>
      </c>
      <c r="B2763" s="104">
        <v>7536</v>
      </c>
      <c r="C2763" s="104">
        <v>7536</v>
      </c>
      <c r="D2763" s="105">
        <v>74028</v>
      </c>
      <c r="E2763" s="105">
        <v>3460760000</v>
      </c>
      <c r="F2763" s="105">
        <v>0</v>
      </c>
      <c r="G2763" s="105">
        <v>7.4083064840497794</v>
      </c>
      <c r="H2763" s="105">
        <v>10.099927691622279</v>
      </c>
      <c r="I2763" s="105">
        <v>10.974502435868898</v>
      </c>
      <c r="J2763" s="105">
        <v>13.923940479767513</v>
      </c>
      <c r="K2763" s="105">
        <v>10.384683362223083</v>
      </c>
      <c r="L2763" s="105">
        <v>0.18841777715614721</v>
      </c>
      <c r="M2763" s="105">
        <v>0.35355427419942104</v>
      </c>
      <c r="N2763" s="105">
        <v>0.81936848217749036</v>
      </c>
      <c r="O2763" s="105">
        <v>1.0659002710021805</v>
      </c>
      <c r="P2763" s="105">
        <v>2.0686411869475143</v>
      </c>
      <c r="Q2763" s="105">
        <v>4.1154384134508364</v>
      </c>
      <c r="R2763" s="105">
        <v>5.4668903599829308</v>
      </c>
      <c r="S2763" s="105">
        <v>0</v>
      </c>
      <c r="T2763" s="105">
        <v>5.5724642682040058</v>
      </c>
      <c r="U2763" s="105">
        <v>5.5724642682040066</v>
      </c>
    </row>
    <row r="2764" spans="1:21">
      <c r="A2764" s="54">
        <v>2762</v>
      </c>
      <c r="B2764" s="104">
        <v>7537</v>
      </c>
      <c r="C2764" s="104">
        <v>7537</v>
      </c>
      <c r="D2764" s="105">
        <v>144098</v>
      </c>
      <c r="E2764" s="105">
        <v>15547300000</v>
      </c>
      <c r="F2764" s="105">
        <v>0</v>
      </c>
      <c r="G2764" s="105">
        <v>1.6080866921816674</v>
      </c>
      <c r="H2764" s="105">
        <v>2.2038739114935439</v>
      </c>
      <c r="I2764" s="105">
        <v>2.4495870927805274</v>
      </c>
      <c r="J2764" s="105">
        <v>3.1452494563435627</v>
      </c>
      <c r="K2764" s="105">
        <v>3.7856777434434736</v>
      </c>
      <c r="L2764" s="105">
        <v>0.16550000452204797</v>
      </c>
      <c r="M2764" s="105">
        <v>0.1</v>
      </c>
      <c r="N2764" s="105">
        <v>0.27463001416889543</v>
      </c>
      <c r="O2764" s="105">
        <v>0.37539328231589381</v>
      </c>
      <c r="P2764" s="105">
        <v>0.63414696244967683</v>
      </c>
      <c r="Q2764" s="105">
        <v>1.0535516134662537</v>
      </c>
      <c r="R2764" s="105">
        <v>1.2678449046438052</v>
      </c>
      <c r="S2764" s="105">
        <v>0</v>
      </c>
      <c r="T2764" s="105">
        <v>1.4219618064841122</v>
      </c>
      <c r="U2764" s="105">
        <v>1.4219618064841122</v>
      </c>
    </row>
    <row r="2765" spans="1:21">
      <c r="A2765" s="54">
        <v>2763</v>
      </c>
      <c r="B2765" s="104">
        <v>7538</v>
      </c>
      <c r="C2765" s="104">
        <v>7538</v>
      </c>
      <c r="D2765" s="105">
        <v>4567</v>
      </c>
      <c r="E2765" s="105">
        <v>1153590000</v>
      </c>
      <c r="F2765" s="105">
        <v>0</v>
      </c>
      <c r="G2765" s="105">
        <v>17.008152487742173</v>
      </c>
      <c r="H2765" s="105">
        <v>18.105452648241673</v>
      </c>
      <c r="I2765" s="105">
        <v>15.971070018977406</v>
      </c>
      <c r="J2765" s="105">
        <v>16.790099250719841</v>
      </c>
      <c r="K2765" s="105">
        <v>17.777752147821015</v>
      </c>
      <c r="L2765" s="105">
        <v>12.684064768174206</v>
      </c>
      <c r="M2765" s="105">
        <v>15.067625022697769</v>
      </c>
      <c r="N2765" s="105">
        <v>16.75429946553707</v>
      </c>
      <c r="O2765" s="105">
        <v>17.374774988477746</v>
      </c>
      <c r="P2765" s="105">
        <v>19.259330533828241</v>
      </c>
      <c r="Q2765" s="105">
        <v>18.372431205239618</v>
      </c>
      <c r="R2765" s="105">
        <v>18.359267404992725</v>
      </c>
      <c r="S2765" s="105">
        <v>0</v>
      </c>
      <c r="T2765" s="105">
        <v>16.960359995204126</v>
      </c>
      <c r="U2765" s="105">
        <v>16.960359995204122</v>
      </c>
    </row>
    <row r="2766" spans="1:21">
      <c r="A2766" s="54">
        <v>2764</v>
      </c>
      <c r="B2766" s="104">
        <v>7539</v>
      </c>
      <c r="C2766" s="104">
        <v>7539</v>
      </c>
      <c r="D2766" s="105">
        <v>2851.0000000000005</v>
      </c>
      <c r="E2766" s="105">
        <v>1153590000</v>
      </c>
      <c r="F2766" s="105">
        <v>1</v>
      </c>
      <c r="G2766" s="105">
        <v>-99999</v>
      </c>
      <c r="H2766" s="105">
        <v>-99999</v>
      </c>
      <c r="I2766" s="105">
        <v>-99999</v>
      </c>
      <c r="J2766" s="105">
        <v>-99999</v>
      </c>
      <c r="K2766" s="105">
        <v>-99999</v>
      </c>
      <c r="L2766" s="105">
        <v>-99999</v>
      </c>
      <c r="M2766" s="105">
        <v>-99999</v>
      </c>
      <c r="N2766" s="105">
        <v>-99999</v>
      </c>
      <c r="O2766" s="105">
        <v>-99999</v>
      </c>
      <c r="P2766" s="105">
        <v>-99999</v>
      </c>
      <c r="Q2766" s="105">
        <v>-99999</v>
      </c>
      <c r="R2766" s="105">
        <v>-99999</v>
      </c>
      <c r="S2766" s="105">
        <v>0</v>
      </c>
      <c r="T2766" s="105">
        <v>0</v>
      </c>
      <c r="U2766" s="105">
        <v>0</v>
      </c>
    </row>
    <row r="2767" spans="1:21">
      <c r="A2767" s="54">
        <v>2765</v>
      </c>
      <c r="B2767" s="104">
        <v>7540</v>
      </c>
      <c r="C2767" s="104">
        <v>7540</v>
      </c>
      <c r="D2767" s="105">
        <v>1217</v>
      </c>
      <c r="E2767" s="105">
        <v>1153590000</v>
      </c>
      <c r="F2767" s="105">
        <v>1</v>
      </c>
      <c r="G2767" s="105">
        <v>-99999</v>
      </c>
      <c r="H2767" s="105">
        <v>-99999</v>
      </c>
      <c r="I2767" s="105">
        <v>-99999</v>
      </c>
      <c r="J2767" s="105">
        <v>-99999</v>
      </c>
      <c r="K2767" s="105">
        <v>-99999</v>
      </c>
      <c r="L2767" s="105">
        <v>-99999</v>
      </c>
      <c r="M2767" s="105">
        <v>-99999</v>
      </c>
      <c r="N2767" s="105">
        <v>-99999</v>
      </c>
      <c r="O2767" s="105">
        <v>-99999</v>
      </c>
      <c r="P2767" s="105">
        <v>-99999</v>
      </c>
      <c r="Q2767" s="105">
        <v>-99999</v>
      </c>
      <c r="R2767" s="105">
        <v>-99999</v>
      </c>
      <c r="S2767" s="105">
        <v>0</v>
      </c>
      <c r="T2767" s="105">
        <v>0</v>
      </c>
      <c r="U2767" s="105">
        <v>0</v>
      </c>
    </row>
    <row r="2768" spans="1:21">
      <c r="A2768" s="54">
        <v>2766</v>
      </c>
      <c r="B2768" s="104">
        <v>7541</v>
      </c>
      <c r="C2768" s="104">
        <v>7541</v>
      </c>
      <c r="D2768" s="105">
        <v>10260</v>
      </c>
      <c r="E2768" s="105">
        <v>1153590000</v>
      </c>
      <c r="F2768" s="105">
        <v>0</v>
      </c>
      <c r="G2768" s="105">
        <v>9.0602366777601286</v>
      </c>
      <c r="H2768" s="105">
        <v>9.4863369175557786</v>
      </c>
      <c r="I2768" s="105">
        <v>8.4660928331389371</v>
      </c>
      <c r="J2768" s="105">
        <v>8.9076350897425538</v>
      </c>
      <c r="K2768" s="105">
        <v>9.6994248754974475</v>
      </c>
      <c r="L2768" s="105">
        <v>7.5082793350459056</v>
      </c>
      <c r="M2768" s="105">
        <v>9.9890634554346374</v>
      </c>
      <c r="N2768" s="105">
        <v>10.741509670711608</v>
      </c>
      <c r="O2768" s="105">
        <v>9.4724705534967324</v>
      </c>
      <c r="P2768" s="105">
        <v>7.5770297046718174</v>
      </c>
      <c r="Q2768" s="105">
        <v>7.4830654406137631</v>
      </c>
      <c r="R2768" s="105">
        <v>8.8836734921491516</v>
      </c>
      <c r="S2768" s="105">
        <v>0</v>
      </c>
      <c r="T2768" s="105">
        <v>8.939568170484872</v>
      </c>
      <c r="U2768" s="105">
        <v>8.939568170484872</v>
      </c>
    </row>
    <row r="2769" spans="1:21">
      <c r="A2769" s="54">
        <v>2767</v>
      </c>
      <c r="B2769" s="104">
        <v>7542</v>
      </c>
      <c r="C2769" s="104">
        <v>7542</v>
      </c>
      <c r="D2769" s="105">
        <v>5783.0000000000009</v>
      </c>
      <c r="E2769" s="105">
        <v>3460760000</v>
      </c>
      <c r="F2769" s="105">
        <v>0</v>
      </c>
      <c r="G2769" s="105">
        <v>1.2886099409099481</v>
      </c>
      <c r="H2769" s="105">
        <v>1.5983591939757185</v>
      </c>
      <c r="I2769" s="105">
        <v>1.5447320843342729</v>
      </c>
      <c r="J2769" s="105">
        <v>1.8549426823214508</v>
      </c>
      <c r="K2769" s="105">
        <v>1.6055403726215391</v>
      </c>
      <c r="L2769" s="105">
        <v>0.7006302237482257</v>
      </c>
      <c r="M2769" s="105">
        <v>0.59121839962766665</v>
      </c>
      <c r="N2769" s="105">
        <v>0.67250707347895089</v>
      </c>
      <c r="O2769" s="105">
        <v>0.66493813218399589</v>
      </c>
      <c r="P2769" s="105">
        <v>0.63245306898606535</v>
      </c>
      <c r="Q2769" s="105">
        <v>0.82858057549953246</v>
      </c>
      <c r="R2769" s="105">
        <v>1.1548147603370833</v>
      </c>
      <c r="S2769" s="105">
        <v>0</v>
      </c>
      <c r="T2769" s="105">
        <v>1.0947772090020378</v>
      </c>
      <c r="U2769" s="105">
        <v>1.0947772090020371</v>
      </c>
    </row>
    <row r="2770" spans="1:21">
      <c r="A2770" s="54">
        <v>2768</v>
      </c>
      <c r="B2770" s="104">
        <v>7643</v>
      </c>
      <c r="C2770" s="104">
        <v>7643</v>
      </c>
      <c r="D2770" s="105">
        <v>0</v>
      </c>
      <c r="E2770" s="105">
        <v>2307180000</v>
      </c>
      <c r="F2770" s="105">
        <v>0</v>
      </c>
      <c r="G2770" s="105">
        <v>2.6823030548434299</v>
      </c>
      <c r="H2770" s="105">
        <v>3.6153345715171623</v>
      </c>
      <c r="I2770" s="105">
        <v>3.8813712985017155</v>
      </c>
      <c r="J2770" s="105">
        <v>4.8331456499363625</v>
      </c>
      <c r="K2770" s="105">
        <v>5.3659526965227027</v>
      </c>
      <c r="L2770" s="105">
        <v>1.7513263350539139</v>
      </c>
      <c r="M2770" s="105">
        <v>1.0778007868953052</v>
      </c>
      <c r="N2770" s="105">
        <v>1.1211482151275793</v>
      </c>
      <c r="O2770" s="105">
        <v>1.2417465787614312</v>
      </c>
      <c r="P2770" s="105">
        <v>1.4373576993297212</v>
      </c>
      <c r="Q2770" s="105">
        <v>1.8220992209260374</v>
      </c>
      <c r="R2770" s="105">
        <v>2.2105477012579358</v>
      </c>
      <c r="S2770" s="105">
        <v>0</v>
      </c>
      <c r="T2770" s="105">
        <v>0</v>
      </c>
      <c r="U2770" s="105">
        <v>0</v>
      </c>
    </row>
    <row r="2771" spans="1:21">
      <c r="A2771" s="54">
        <v>2769</v>
      </c>
      <c r="B2771" s="104">
        <v>7644</v>
      </c>
      <c r="C2771" s="104">
        <v>7644</v>
      </c>
      <c r="D2771" s="105">
        <v>0</v>
      </c>
      <c r="E2771" s="105">
        <v>1153590000</v>
      </c>
      <c r="F2771" s="105">
        <v>0</v>
      </c>
      <c r="G2771" s="105">
        <v>11.905302494638207</v>
      </c>
      <c r="H2771" s="105">
        <v>14.938251091963492</v>
      </c>
      <c r="I2771" s="105">
        <v>15.168997109016384</v>
      </c>
      <c r="J2771" s="105">
        <v>17.617895678520252</v>
      </c>
      <c r="K2771" s="105">
        <v>13.72783356382511</v>
      </c>
      <c r="L2771" s="105">
        <v>7.5338125113488843</v>
      </c>
      <c r="M2771" s="105">
        <v>5.8162680879852813</v>
      </c>
      <c r="N2771" s="105">
        <v>5.2885802420584813</v>
      </c>
      <c r="O2771" s="105">
        <v>5.1934886701306873</v>
      </c>
      <c r="P2771" s="105">
        <v>8.3946433510512826</v>
      </c>
      <c r="Q2771" s="105">
        <v>9.4668172809581215</v>
      </c>
      <c r="R2771" s="105">
        <v>10.476624893032239</v>
      </c>
      <c r="S2771" s="105">
        <v>0</v>
      </c>
      <c r="T2771" s="105">
        <v>0</v>
      </c>
      <c r="U2771" s="105">
        <v>0</v>
      </c>
    </row>
    <row r="2772" spans="1:21">
      <c r="A2772" s="54">
        <v>2770</v>
      </c>
      <c r="B2772" s="104">
        <v>7645</v>
      </c>
      <c r="C2772" s="104">
        <v>7645</v>
      </c>
      <c r="D2772" s="105">
        <v>77</v>
      </c>
      <c r="E2772" s="105">
        <v>1153590000</v>
      </c>
      <c r="F2772" s="105">
        <v>0</v>
      </c>
      <c r="G2772" s="105">
        <v>10.295216206360761</v>
      </c>
      <c r="H2772" s="105">
        <v>12.349215103976521</v>
      </c>
      <c r="I2772" s="105">
        <v>12.433174752262426</v>
      </c>
      <c r="J2772" s="105">
        <v>13.737353923018979</v>
      </c>
      <c r="K2772" s="105">
        <v>14.23439483640129</v>
      </c>
      <c r="L2772" s="105">
        <v>7.104671292347998</v>
      </c>
      <c r="M2772" s="105">
        <v>6.0677733201882198</v>
      </c>
      <c r="N2772" s="105">
        <v>6.1465584913552638</v>
      </c>
      <c r="O2772" s="105">
        <v>6.1007639940678695</v>
      </c>
      <c r="P2772" s="105">
        <v>7.4689888919657115</v>
      </c>
      <c r="Q2772" s="105">
        <v>10.258180732743918</v>
      </c>
      <c r="R2772" s="105">
        <v>7.3525253882983845</v>
      </c>
      <c r="S2772" s="105">
        <v>0</v>
      </c>
      <c r="T2772" s="105">
        <v>9.4624014110822809</v>
      </c>
      <c r="U2772" s="105">
        <v>9.4624014110822774</v>
      </c>
    </row>
    <row r="2773" spans="1:21">
      <c r="A2773" s="54">
        <v>2771</v>
      </c>
      <c r="B2773" s="104">
        <v>7646</v>
      </c>
      <c r="C2773" s="104">
        <v>7646</v>
      </c>
      <c r="D2773" s="105">
        <v>0</v>
      </c>
      <c r="E2773" s="105">
        <v>1153590000</v>
      </c>
      <c r="F2773" s="105">
        <v>1</v>
      </c>
      <c r="G2773" s="105">
        <v>-99999</v>
      </c>
      <c r="H2773" s="105">
        <v>-99999</v>
      </c>
      <c r="I2773" s="105">
        <v>-99999</v>
      </c>
      <c r="J2773" s="105">
        <v>-99999</v>
      </c>
      <c r="K2773" s="105">
        <v>-99999</v>
      </c>
      <c r="L2773" s="105">
        <v>-99999</v>
      </c>
      <c r="M2773" s="105">
        <v>-99999</v>
      </c>
      <c r="N2773" s="105">
        <v>-99999</v>
      </c>
      <c r="O2773" s="105">
        <v>-99999</v>
      </c>
      <c r="P2773" s="105">
        <v>-99999</v>
      </c>
      <c r="Q2773" s="105">
        <v>-99999</v>
      </c>
      <c r="R2773" s="105">
        <v>-99999</v>
      </c>
      <c r="S2773" s="105">
        <v>0</v>
      </c>
      <c r="T2773" s="105">
        <v>0</v>
      </c>
      <c r="U2773" s="105">
        <v>0</v>
      </c>
    </row>
    <row r="2774" spans="1:21">
      <c r="A2774" s="54">
        <v>2772</v>
      </c>
      <c r="B2774" s="104">
        <v>7647</v>
      </c>
      <c r="C2774" s="104">
        <v>7647</v>
      </c>
      <c r="D2774" s="105">
        <v>0</v>
      </c>
      <c r="E2774" s="105">
        <v>1153590000</v>
      </c>
      <c r="F2774" s="105">
        <v>0</v>
      </c>
      <c r="G2774" s="105">
        <v>100</v>
      </c>
      <c r="H2774" s="105">
        <v>100</v>
      </c>
      <c r="I2774" s="105">
        <v>100</v>
      </c>
      <c r="J2774" s="105">
        <v>100</v>
      </c>
      <c r="K2774" s="105">
        <v>100</v>
      </c>
      <c r="L2774" s="105">
        <v>47.766512731960262</v>
      </c>
      <c r="M2774" s="105">
        <v>30.753782169892222</v>
      </c>
      <c r="N2774" s="105">
        <v>27.440485019834963</v>
      </c>
      <c r="O2774" s="105">
        <v>29.253835634460987</v>
      </c>
      <c r="P2774" s="105">
        <v>52.381024086703178</v>
      </c>
      <c r="Q2774" s="105">
        <v>66.586047576943358</v>
      </c>
      <c r="R2774" s="105">
        <v>81.845350157845374</v>
      </c>
      <c r="S2774" s="105">
        <v>0</v>
      </c>
      <c r="T2774" s="105">
        <v>0</v>
      </c>
      <c r="U2774" s="105">
        <v>0</v>
      </c>
    </row>
    <row r="2775" spans="1:21">
      <c r="A2775" s="54">
        <v>2773</v>
      </c>
      <c r="B2775" s="104">
        <v>7648</v>
      </c>
      <c r="C2775" s="104">
        <v>7648</v>
      </c>
      <c r="D2775" s="105">
        <v>0</v>
      </c>
      <c r="E2775" s="105">
        <v>1153590000</v>
      </c>
      <c r="F2775" s="105">
        <v>0</v>
      </c>
      <c r="G2775" s="105">
        <v>15.842271067211463</v>
      </c>
      <c r="H2775" s="105">
        <v>20.678332761412857</v>
      </c>
      <c r="I2775" s="105">
        <v>21.587270465211219</v>
      </c>
      <c r="J2775" s="105">
        <v>25.847915951766069</v>
      </c>
      <c r="K2775" s="105">
        <v>28.677979742105418</v>
      </c>
      <c r="L2775" s="105">
        <v>4.1422068789335196</v>
      </c>
      <c r="M2775" s="105">
        <v>3.12684697546235</v>
      </c>
      <c r="N2775" s="105">
        <v>3.7096376008337963</v>
      </c>
      <c r="O2775" s="105">
        <v>4.5545561635232783</v>
      </c>
      <c r="P2775" s="105">
        <v>8.3593260099328575</v>
      </c>
      <c r="Q2775" s="105">
        <v>10.618603309914709</v>
      </c>
      <c r="R2775" s="105">
        <v>11.056526838530935</v>
      </c>
      <c r="S2775" s="105">
        <v>0</v>
      </c>
      <c r="T2775" s="105">
        <v>0</v>
      </c>
      <c r="U2775" s="105">
        <v>0</v>
      </c>
    </row>
    <row r="2776" spans="1:21">
      <c r="A2776" s="54">
        <v>2774</v>
      </c>
      <c r="B2776" s="104">
        <v>7649</v>
      </c>
      <c r="C2776" s="104">
        <v>7649</v>
      </c>
      <c r="D2776" s="105">
        <v>0</v>
      </c>
      <c r="E2776" s="105">
        <v>1153590000</v>
      </c>
      <c r="F2776" s="105">
        <v>0</v>
      </c>
      <c r="G2776" s="105">
        <v>13.197402839189751</v>
      </c>
      <c r="H2776" s="105">
        <v>17.701414999071286</v>
      </c>
      <c r="I2776" s="105">
        <v>19.742431277513344</v>
      </c>
      <c r="J2776" s="105">
        <v>21.949068294237104</v>
      </c>
      <c r="K2776" s="105">
        <v>23.111077792167308</v>
      </c>
      <c r="L2776" s="105">
        <v>9.8902032087311333</v>
      </c>
      <c r="M2776" s="105">
        <v>8.018129029935599</v>
      </c>
      <c r="N2776" s="105">
        <v>8.0766680335042178</v>
      </c>
      <c r="O2776" s="105">
        <v>8.1343519260516377</v>
      </c>
      <c r="P2776" s="105">
        <v>10.80098418466155</v>
      </c>
      <c r="Q2776" s="105">
        <v>11.878861360728065</v>
      </c>
      <c r="R2776" s="105">
        <v>14.85631512012319</v>
      </c>
      <c r="S2776" s="105">
        <v>0</v>
      </c>
      <c r="T2776" s="105">
        <v>0</v>
      </c>
      <c r="U2776" s="105">
        <v>0</v>
      </c>
    </row>
    <row r="2777" spans="1:21">
      <c r="A2777" s="54">
        <v>2775</v>
      </c>
      <c r="B2777" s="104">
        <v>7650</v>
      </c>
      <c r="C2777" s="104">
        <v>7650</v>
      </c>
      <c r="D2777" s="105">
        <v>0</v>
      </c>
      <c r="E2777" s="105">
        <v>1153590000</v>
      </c>
      <c r="F2777" s="105">
        <v>0</v>
      </c>
      <c r="G2777" s="105">
        <v>16.989390576727345</v>
      </c>
      <c r="H2777" s="105">
        <v>25.346470004477624</v>
      </c>
      <c r="I2777" s="105">
        <v>24.554552054056803</v>
      </c>
      <c r="J2777" s="105">
        <v>27.282871518471577</v>
      </c>
      <c r="K2777" s="105">
        <v>28.676924536027343</v>
      </c>
      <c r="L2777" s="105">
        <v>12.612806181170253</v>
      </c>
      <c r="M2777" s="105">
        <v>10.15872314169172</v>
      </c>
      <c r="N2777" s="105">
        <v>10.022856899878077</v>
      </c>
      <c r="O2777" s="105">
        <v>10.158768913839189</v>
      </c>
      <c r="P2777" s="105">
        <v>15.551665509885133</v>
      </c>
      <c r="Q2777" s="105">
        <v>16.019444196804418</v>
      </c>
      <c r="R2777" s="105">
        <v>18.797817579358451</v>
      </c>
      <c r="S2777" s="105">
        <v>0</v>
      </c>
      <c r="T2777" s="105">
        <v>0</v>
      </c>
      <c r="U2777" s="105">
        <v>0</v>
      </c>
    </row>
    <row r="2778" spans="1:21">
      <c r="A2778" s="54">
        <v>2776</v>
      </c>
      <c r="B2778" s="104">
        <v>7651</v>
      </c>
      <c r="C2778" s="104">
        <v>7651</v>
      </c>
      <c r="D2778" s="105">
        <v>0</v>
      </c>
      <c r="E2778" s="105">
        <v>3510950000</v>
      </c>
      <c r="F2778" s="105">
        <v>0</v>
      </c>
      <c r="G2778" s="105">
        <v>5.467212375984146</v>
      </c>
      <c r="H2778" s="105">
        <v>6.5772581951055722</v>
      </c>
      <c r="I2778" s="105">
        <v>6.4601135874032938</v>
      </c>
      <c r="J2778" s="105">
        <v>7.2388864736553655</v>
      </c>
      <c r="K2778" s="105">
        <v>7.9499506456430398</v>
      </c>
      <c r="L2778" s="105">
        <v>4.9448269305089259</v>
      </c>
      <c r="M2778" s="105">
        <v>3.3438446990833564</v>
      </c>
      <c r="N2778" s="105">
        <v>3.374289971825021</v>
      </c>
      <c r="O2778" s="105">
        <v>3.5032261185417117</v>
      </c>
      <c r="P2778" s="105">
        <v>3.8357706607373951</v>
      </c>
      <c r="Q2778" s="105">
        <v>4.3372554399178362</v>
      </c>
      <c r="R2778" s="105">
        <v>4.6166036537028043</v>
      </c>
      <c r="S2778" s="105">
        <v>0</v>
      </c>
      <c r="T2778" s="105">
        <v>0</v>
      </c>
      <c r="U2778" s="105">
        <v>0</v>
      </c>
    </row>
    <row r="2779" spans="1:21">
      <c r="A2779" s="54">
        <v>2777</v>
      </c>
      <c r="B2779" s="104">
        <v>7652</v>
      </c>
      <c r="C2779" s="104">
        <v>7652</v>
      </c>
      <c r="D2779" s="105">
        <v>0</v>
      </c>
      <c r="E2779" s="105">
        <v>1153590000</v>
      </c>
      <c r="F2779" s="105">
        <v>0</v>
      </c>
      <c r="G2779" s="105">
        <v>4.8202114447583897</v>
      </c>
      <c r="H2779" s="105">
        <v>6.1975378763827162</v>
      </c>
      <c r="I2779" s="105">
        <v>8.0183939605127375</v>
      </c>
      <c r="J2779" s="105">
        <v>7.7226267637015971</v>
      </c>
      <c r="K2779" s="105">
        <v>11.420766910025</v>
      </c>
      <c r="L2779" s="105">
        <v>4.8700132942407377</v>
      </c>
      <c r="M2779" s="105">
        <v>3.2919029268539055</v>
      </c>
      <c r="N2779" s="105">
        <v>3.2679419634759728</v>
      </c>
      <c r="O2779" s="105">
        <v>3.4067999518218222</v>
      </c>
      <c r="P2779" s="105">
        <v>4.8575684127484191</v>
      </c>
      <c r="Q2779" s="105">
        <v>5.7914606285386228</v>
      </c>
      <c r="R2779" s="105">
        <v>6.9906016270035973</v>
      </c>
      <c r="S2779" s="105">
        <v>0</v>
      </c>
      <c r="T2779" s="105">
        <v>0</v>
      </c>
      <c r="U2779" s="105">
        <v>0</v>
      </c>
    </row>
    <row r="2780" spans="1:21">
      <c r="A2780" s="54">
        <v>2778</v>
      </c>
      <c r="B2780" s="104">
        <v>7653</v>
      </c>
      <c r="C2780" s="104">
        <v>7653</v>
      </c>
      <c r="D2780" s="105">
        <v>0</v>
      </c>
      <c r="E2780" s="105">
        <v>3535950000</v>
      </c>
      <c r="F2780" s="105">
        <v>0</v>
      </c>
      <c r="G2780" s="105">
        <v>4.2237830431683339</v>
      </c>
      <c r="H2780" s="105">
        <v>5.1355878781038413</v>
      </c>
      <c r="I2780" s="105">
        <v>5.1246906038584559</v>
      </c>
      <c r="J2780" s="105">
        <v>6.1202400963814521</v>
      </c>
      <c r="K2780" s="105">
        <v>6.7477894379269561</v>
      </c>
      <c r="L2780" s="105">
        <v>4.5132295173986732</v>
      </c>
      <c r="M2780" s="105">
        <v>2.8498603246359799</v>
      </c>
      <c r="N2780" s="105">
        <v>2.9290085982682301</v>
      </c>
      <c r="O2780" s="105">
        <v>3.0632410140394946</v>
      </c>
      <c r="P2780" s="105">
        <v>3.1707024685658851</v>
      </c>
      <c r="Q2780" s="105">
        <v>3.5314788286479324</v>
      </c>
      <c r="R2780" s="105">
        <v>3.7758454080283381</v>
      </c>
      <c r="S2780" s="105">
        <v>0</v>
      </c>
      <c r="T2780" s="105">
        <v>0</v>
      </c>
      <c r="U2780" s="105">
        <v>0</v>
      </c>
    </row>
    <row r="2781" spans="1:21">
      <c r="A2781" s="54">
        <v>2779</v>
      </c>
      <c r="B2781" s="104">
        <v>7654</v>
      </c>
      <c r="C2781" s="104">
        <v>7654</v>
      </c>
      <c r="D2781" s="105">
        <v>0</v>
      </c>
      <c r="E2781" s="105">
        <v>3535950000</v>
      </c>
      <c r="F2781" s="105">
        <v>0</v>
      </c>
      <c r="G2781" s="105">
        <v>4.4173186404411346</v>
      </c>
      <c r="H2781" s="105">
        <v>5.5581253007631295</v>
      </c>
      <c r="I2781" s="105">
        <v>5.5952788105743494</v>
      </c>
      <c r="J2781" s="105">
        <v>6.6982771356267703</v>
      </c>
      <c r="K2781" s="105">
        <v>7.7592964111924889</v>
      </c>
      <c r="L2781" s="105">
        <v>3.4960453609671238</v>
      </c>
      <c r="M2781" s="105">
        <v>2.0884783638530955</v>
      </c>
      <c r="N2781" s="105">
        <v>2.2990990538444618</v>
      </c>
      <c r="O2781" s="105">
        <v>2.514995747938066</v>
      </c>
      <c r="P2781" s="105">
        <v>2.6741613827750763</v>
      </c>
      <c r="Q2781" s="105">
        <v>3.254239964941815</v>
      </c>
      <c r="R2781" s="105">
        <v>3.7139556842023094</v>
      </c>
      <c r="S2781" s="105">
        <v>0</v>
      </c>
      <c r="T2781" s="105">
        <v>0</v>
      </c>
      <c r="U2781" s="105">
        <v>0</v>
      </c>
    </row>
    <row r="2782" spans="1:21">
      <c r="A2782" s="54">
        <v>2780</v>
      </c>
      <c r="B2782" s="104">
        <v>7655</v>
      </c>
      <c r="C2782" s="104">
        <v>7655</v>
      </c>
      <c r="D2782" s="105">
        <v>0</v>
      </c>
      <c r="E2782" s="105">
        <v>1153590000</v>
      </c>
      <c r="F2782" s="105">
        <v>0</v>
      </c>
      <c r="G2782" s="105">
        <v>13.931353472419239</v>
      </c>
      <c r="H2782" s="105">
        <v>19.448746465053766</v>
      </c>
      <c r="I2782" s="105">
        <v>21.467902687290941</v>
      </c>
      <c r="J2782" s="105">
        <v>26.725556680568779</v>
      </c>
      <c r="K2782" s="105">
        <v>30.693030905943992</v>
      </c>
      <c r="L2782" s="105">
        <v>1.2102872626009546</v>
      </c>
      <c r="M2782" s="105">
        <v>1.5398350231778044</v>
      </c>
      <c r="N2782" s="105">
        <v>2.0668124215167496</v>
      </c>
      <c r="O2782" s="105">
        <v>2.4225523123531851</v>
      </c>
      <c r="P2782" s="105">
        <v>4.8924555303333159</v>
      </c>
      <c r="Q2782" s="105">
        <v>6.5824282076958287</v>
      </c>
      <c r="R2782" s="105">
        <v>10.311368237408434</v>
      </c>
      <c r="S2782" s="105">
        <v>0</v>
      </c>
      <c r="T2782" s="105">
        <v>0</v>
      </c>
      <c r="U2782" s="105">
        <v>0</v>
      </c>
    </row>
    <row r="2783" spans="1:21">
      <c r="A2783" s="54">
        <v>2781</v>
      </c>
      <c r="B2783" s="104">
        <v>7656</v>
      </c>
      <c r="C2783" s="104">
        <v>7656</v>
      </c>
      <c r="D2783" s="105">
        <v>0</v>
      </c>
      <c r="E2783" s="105">
        <v>19705100000</v>
      </c>
      <c r="F2783" s="105">
        <v>0</v>
      </c>
      <c r="G2783" s="105">
        <v>2.3780513266682299</v>
      </c>
      <c r="H2783" s="105">
        <v>3.2086400383641251</v>
      </c>
      <c r="I2783" s="105">
        <v>3.4070242140715852</v>
      </c>
      <c r="J2783" s="105">
        <v>4.2644464457087672</v>
      </c>
      <c r="K2783" s="105">
        <v>5.0469108444430679</v>
      </c>
      <c r="L2783" s="105">
        <v>1.6821199724874702</v>
      </c>
      <c r="M2783" s="105">
        <v>0.8897559629973969</v>
      </c>
      <c r="N2783" s="105">
        <v>0.97672562341875035</v>
      </c>
      <c r="O2783" s="105">
        <v>0.9947595418167775</v>
      </c>
      <c r="P2783" s="105">
        <v>1.0906034302828234</v>
      </c>
      <c r="Q2783" s="105">
        <v>1.4710381370823313</v>
      </c>
      <c r="R2783" s="105">
        <v>1.8567410454618314</v>
      </c>
      <c r="S2783" s="105">
        <v>0</v>
      </c>
      <c r="T2783" s="105">
        <v>0</v>
      </c>
      <c r="U2783" s="105">
        <v>0</v>
      </c>
    </row>
    <row r="2784" spans="1:21">
      <c r="A2784" s="54">
        <v>2782</v>
      </c>
      <c r="B2784" s="104">
        <v>7657</v>
      </c>
      <c r="C2784" s="104">
        <v>7657</v>
      </c>
      <c r="D2784" s="105">
        <v>26.000000000000004</v>
      </c>
      <c r="E2784" s="105">
        <v>7271270000</v>
      </c>
      <c r="F2784" s="105">
        <v>0</v>
      </c>
      <c r="G2784" s="105">
        <v>4.3768775498904509</v>
      </c>
      <c r="H2784" s="105">
        <v>5.1756883711132478</v>
      </c>
      <c r="I2784" s="105">
        <v>4.9901493955854184</v>
      </c>
      <c r="J2784" s="105">
        <v>5.5440109100650838</v>
      </c>
      <c r="K2784" s="105">
        <v>6.0702279803713646</v>
      </c>
      <c r="L2784" s="105">
        <v>5.2328935805475334</v>
      </c>
      <c r="M2784" s="105">
        <v>3.900474444531735</v>
      </c>
      <c r="N2784" s="105">
        <v>4.0717488954363041</v>
      </c>
      <c r="O2784" s="105">
        <v>3.906221326062032</v>
      </c>
      <c r="P2784" s="105">
        <v>3.7210508536207838</v>
      </c>
      <c r="Q2784" s="105">
        <v>3.9198341159734422</v>
      </c>
      <c r="R2784" s="105">
        <v>3.9656223276891756</v>
      </c>
      <c r="S2784" s="105">
        <v>0</v>
      </c>
      <c r="T2784" s="105">
        <v>4.5728999792405469</v>
      </c>
      <c r="U2784" s="105">
        <v>4.5728999792405469</v>
      </c>
    </row>
    <row r="2785" spans="1:21">
      <c r="A2785" s="54">
        <v>2783</v>
      </c>
      <c r="B2785" s="104">
        <v>7658</v>
      </c>
      <c r="C2785" s="104">
        <v>7658</v>
      </c>
      <c r="D2785" s="105">
        <v>0</v>
      </c>
      <c r="E2785" s="105">
        <v>1153590000</v>
      </c>
      <c r="F2785" s="105">
        <v>1</v>
      </c>
      <c r="G2785" s="105">
        <v>-99999</v>
      </c>
      <c r="H2785" s="105">
        <v>-99999</v>
      </c>
      <c r="I2785" s="105">
        <v>-99999</v>
      </c>
      <c r="J2785" s="105">
        <v>-99999</v>
      </c>
      <c r="K2785" s="105">
        <v>-99999</v>
      </c>
      <c r="L2785" s="105">
        <v>-99999</v>
      </c>
      <c r="M2785" s="105">
        <v>-99999</v>
      </c>
      <c r="N2785" s="105">
        <v>-99999</v>
      </c>
      <c r="O2785" s="105">
        <v>-99999</v>
      </c>
      <c r="P2785" s="105">
        <v>-99999</v>
      </c>
      <c r="Q2785" s="105">
        <v>-99999</v>
      </c>
      <c r="R2785" s="105">
        <v>-99999</v>
      </c>
      <c r="S2785" s="105">
        <v>0</v>
      </c>
      <c r="T2785" s="105">
        <v>0</v>
      </c>
      <c r="U2785" s="105">
        <v>0</v>
      </c>
    </row>
    <row r="2786" spans="1:21">
      <c r="A2786" s="54">
        <v>2784</v>
      </c>
      <c r="B2786" s="104">
        <v>7659</v>
      </c>
      <c r="C2786" s="104">
        <v>7659</v>
      </c>
      <c r="D2786" s="105">
        <v>0</v>
      </c>
      <c r="E2786" s="105">
        <v>1153590000</v>
      </c>
      <c r="F2786" s="105">
        <v>1</v>
      </c>
      <c r="G2786" s="105">
        <v>-99999</v>
      </c>
      <c r="H2786" s="105">
        <v>-99999</v>
      </c>
      <c r="I2786" s="105">
        <v>-99999</v>
      </c>
      <c r="J2786" s="105">
        <v>-99999</v>
      </c>
      <c r="K2786" s="105">
        <v>-99999</v>
      </c>
      <c r="L2786" s="105">
        <v>-99999</v>
      </c>
      <c r="M2786" s="105">
        <v>-99999</v>
      </c>
      <c r="N2786" s="105">
        <v>-99999</v>
      </c>
      <c r="O2786" s="105">
        <v>-99999</v>
      </c>
      <c r="P2786" s="105">
        <v>-99999</v>
      </c>
      <c r="Q2786" s="105">
        <v>-99999</v>
      </c>
      <c r="R2786" s="105">
        <v>-99999</v>
      </c>
      <c r="S2786" s="105">
        <v>0</v>
      </c>
      <c r="T2786" s="105">
        <v>0</v>
      </c>
      <c r="U2786" s="105">
        <v>0</v>
      </c>
    </row>
    <row r="2787" spans="1:21">
      <c r="A2787" s="54">
        <v>2785</v>
      </c>
      <c r="B2787" s="104">
        <v>7660</v>
      </c>
      <c r="C2787" s="104">
        <v>7660</v>
      </c>
      <c r="D2787" s="105">
        <v>0</v>
      </c>
      <c r="E2787" s="105">
        <v>1153590000</v>
      </c>
      <c r="F2787" s="105">
        <v>1</v>
      </c>
      <c r="G2787" s="105">
        <v>-99999</v>
      </c>
      <c r="H2787" s="105">
        <v>-99999</v>
      </c>
      <c r="I2787" s="105">
        <v>-99999</v>
      </c>
      <c r="J2787" s="105">
        <v>-99999</v>
      </c>
      <c r="K2787" s="105">
        <v>-99999</v>
      </c>
      <c r="L2787" s="105">
        <v>-99999</v>
      </c>
      <c r="M2787" s="105">
        <v>-99999</v>
      </c>
      <c r="N2787" s="105">
        <v>-99999</v>
      </c>
      <c r="O2787" s="105">
        <v>-99999</v>
      </c>
      <c r="P2787" s="105">
        <v>-99999</v>
      </c>
      <c r="Q2787" s="105">
        <v>-99999</v>
      </c>
      <c r="R2787" s="105">
        <v>-99999</v>
      </c>
      <c r="S2787" s="105">
        <v>0</v>
      </c>
      <c r="T2787" s="105">
        <v>0</v>
      </c>
      <c r="U2787" s="105">
        <v>0</v>
      </c>
    </row>
    <row r="2788" spans="1:21">
      <c r="A2788" s="54">
        <v>2786</v>
      </c>
      <c r="B2788" s="104">
        <v>7661</v>
      </c>
      <c r="C2788" s="104">
        <v>7661</v>
      </c>
      <c r="D2788" s="105">
        <v>77</v>
      </c>
      <c r="E2788" s="105">
        <v>1153590000</v>
      </c>
      <c r="F2788" s="105">
        <v>0</v>
      </c>
      <c r="G2788" s="105">
        <v>41.353440085396407</v>
      </c>
      <c r="H2788" s="105">
        <v>52.381024108168788</v>
      </c>
      <c r="I2788" s="105">
        <v>53.0888757853062</v>
      </c>
      <c r="J2788" s="105">
        <v>62.358362033534291</v>
      </c>
      <c r="K2788" s="105">
        <v>67.734082898494123</v>
      </c>
      <c r="L2788" s="105">
        <v>23.631853667390867</v>
      </c>
      <c r="M2788" s="105">
        <v>16.629822951126904</v>
      </c>
      <c r="N2788" s="105">
        <v>17.124513208546446</v>
      </c>
      <c r="O2788" s="105">
        <v>17.769242525456939</v>
      </c>
      <c r="P2788" s="105">
        <v>27.472565091696918</v>
      </c>
      <c r="Q2788" s="105">
        <v>30.692006313380155</v>
      </c>
      <c r="R2788" s="105">
        <v>34.161537461849207</v>
      </c>
      <c r="S2788" s="105">
        <v>0</v>
      </c>
      <c r="T2788" s="105">
        <v>37.033110510862272</v>
      </c>
      <c r="U2788" s="105">
        <v>37.033110510862272</v>
      </c>
    </row>
    <row r="2789" spans="1:21">
      <c r="A2789" s="54">
        <v>2787</v>
      </c>
      <c r="B2789" s="104">
        <v>7662</v>
      </c>
      <c r="C2789" s="104">
        <v>7662</v>
      </c>
      <c r="D2789" s="105">
        <v>1160</v>
      </c>
      <c r="E2789" s="105">
        <v>12135600000</v>
      </c>
      <c r="F2789" s="105">
        <v>0</v>
      </c>
      <c r="G2789" s="105">
        <v>1.9067557177416234</v>
      </c>
      <c r="H2789" s="105">
        <v>2.2098127133177052</v>
      </c>
      <c r="I2789" s="105">
        <v>2.1148903297201436</v>
      </c>
      <c r="J2789" s="105">
        <v>2.3404826927263498</v>
      </c>
      <c r="K2789" s="105">
        <v>2.4530421505036872</v>
      </c>
      <c r="L2789" s="105">
        <v>2.6416611599818958</v>
      </c>
      <c r="M2789" s="105">
        <v>2.4789565065538404</v>
      </c>
      <c r="N2789" s="105">
        <v>2.2739525197832204</v>
      </c>
      <c r="O2789" s="105">
        <v>2.1110188657017752</v>
      </c>
      <c r="P2789" s="105">
        <v>1.879572931125522</v>
      </c>
      <c r="Q2789" s="105">
        <v>1.8516551261169283</v>
      </c>
      <c r="R2789" s="105">
        <v>1.8079385964177734</v>
      </c>
      <c r="S2789" s="105">
        <v>0</v>
      </c>
      <c r="T2789" s="105">
        <v>2.1724782758075389</v>
      </c>
      <c r="U2789" s="105">
        <v>2.1724782758075389</v>
      </c>
    </row>
    <row r="2790" spans="1:21">
      <c r="A2790" s="54">
        <v>2788</v>
      </c>
      <c r="B2790" s="104">
        <v>7663</v>
      </c>
      <c r="C2790" s="104">
        <v>7663</v>
      </c>
      <c r="D2790" s="105">
        <v>77</v>
      </c>
      <c r="E2790" s="105">
        <v>1153590000</v>
      </c>
      <c r="F2790" s="105">
        <v>0</v>
      </c>
      <c r="G2790" s="105">
        <v>6.8208138928361297</v>
      </c>
      <c r="H2790" s="105">
        <v>10.125483922505527</v>
      </c>
      <c r="I2790" s="105">
        <v>10.177934340121851</v>
      </c>
      <c r="J2790" s="105">
        <v>11.657887967100882</v>
      </c>
      <c r="K2790" s="105">
        <v>12.673318476901613</v>
      </c>
      <c r="L2790" s="105">
        <v>4.9890580630710382</v>
      </c>
      <c r="M2790" s="105">
        <v>2.8346920814010583</v>
      </c>
      <c r="N2790" s="105">
        <v>2.9850766234156483</v>
      </c>
      <c r="O2790" s="105">
        <v>3.2398582471481854</v>
      </c>
      <c r="P2790" s="105">
        <v>4.5556285395820462</v>
      </c>
      <c r="Q2790" s="105">
        <v>4.8981572226832419</v>
      </c>
      <c r="R2790" s="105">
        <v>5.8463928398229799</v>
      </c>
      <c r="S2790" s="105">
        <v>0</v>
      </c>
      <c r="T2790" s="105">
        <v>6.7336918513825177</v>
      </c>
      <c r="U2790" s="105">
        <v>6.7336918513825177</v>
      </c>
    </row>
    <row r="2791" spans="1:21">
      <c r="A2791" s="54">
        <v>2789</v>
      </c>
      <c r="B2791" s="104">
        <v>7664</v>
      </c>
      <c r="C2791" s="104">
        <v>7664</v>
      </c>
      <c r="D2791" s="105">
        <v>77</v>
      </c>
      <c r="E2791" s="105">
        <v>1153590000</v>
      </c>
      <c r="F2791" s="105">
        <v>0</v>
      </c>
      <c r="G2791" s="105">
        <v>7.9697934311386405</v>
      </c>
      <c r="H2791" s="105">
        <v>10.466553744271669</v>
      </c>
      <c r="I2791" s="105">
        <v>9.5073128812523127</v>
      </c>
      <c r="J2791" s="105">
        <v>14.604938027712848</v>
      </c>
      <c r="K2791" s="105">
        <v>14.995146296653541</v>
      </c>
      <c r="L2791" s="105">
        <v>8.3150967717850648</v>
      </c>
      <c r="M2791" s="105">
        <v>6.8447442938474605</v>
      </c>
      <c r="N2791" s="105">
        <v>6.8867417058722795</v>
      </c>
      <c r="O2791" s="105">
        <v>7.0822643413340796</v>
      </c>
      <c r="P2791" s="105">
        <v>7.2222642321632247</v>
      </c>
      <c r="Q2791" s="105">
        <v>7.3045004792580892</v>
      </c>
      <c r="R2791" s="105">
        <v>7.7367130195274827</v>
      </c>
      <c r="S2791" s="105">
        <v>0</v>
      </c>
      <c r="T2791" s="105">
        <v>9.0780057687347249</v>
      </c>
      <c r="U2791" s="105">
        <v>9.0780057687347249</v>
      </c>
    </row>
    <row r="2792" spans="1:21">
      <c r="A2792" s="54">
        <v>2790</v>
      </c>
      <c r="B2792" s="104">
        <v>7665</v>
      </c>
      <c r="C2792" s="104">
        <v>7665</v>
      </c>
      <c r="D2792" s="105">
        <v>26.000000000000004</v>
      </c>
      <c r="E2792" s="105">
        <v>1153590000</v>
      </c>
      <c r="F2792" s="105">
        <v>0</v>
      </c>
      <c r="G2792" s="105">
        <v>34.161833703995953</v>
      </c>
      <c r="H2792" s="105">
        <v>39.286517279993078</v>
      </c>
      <c r="I2792" s="105">
        <v>37.415633475330608</v>
      </c>
      <c r="J2792" s="105">
        <v>40.502353896121114</v>
      </c>
      <c r="K2792" s="105">
        <v>41.355035030776286</v>
      </c>
      <c r="L2792" s="105">
        <v>22.908957288917041</v>
      </c>
      <c r="M2792" s="105">
        <v>18.823223239679674</v>
      </c>
      <c r="N2792" s="105">
        <v>18.943448127473633</v>
      </c>
      <c r="O2792" s="105">
        <v>19.139579932783537</v>
      </c>
      <c r="P2792" s="105">
        <v>27.715571342484019</v>
      </c>
      <c r="Q2792" s="105">
        <v>28.002074813638504</v>
      </c>
      <c r="R2792" s="105">
        <v>30.668642711890381</v>
      </c>
      <c r="S2792" s="105">
        <v>0</v>
      </c>
      <c r="T2792" s="105">
        <v>29.910239236923648</v>
      </c>
      <c r="U2792" s="105">
        <v>29.910239236923648</v>
      </c>
    </row>
    <row r="2793" spans="1:21">
      <c r="A2793" s="54">
        <v>2791</v>
      </c>
      <c r="B2793" s="104">
        <v>7666</v>
      </c>
      <c r="C2793" s="104">
        <v>7666</v>
      </c>
      <c r="D2793" s="105">
        <v>26.000000000000004</v>
      </c>
      <c r="E2793" s="105">
        <v>1153590000</v>
      </c>
      <c r="F2793" s="105">
        <v>0</v>
      </c>
      <c r="G2793" s="105">
        <v>100</v>
      </c>
      <c r="H2793" s="105">
        <v>100</v>
      </c>
      <c r="I2793" s="105">
        <v>100</v>
      </c>
      <c r="J2793" s="105">
        <v>100</v>
      </c>
      <c r="K2793" s="105">
        <v>100</v>
      </c>
      <c r="L2793" s="105">
        <v>97.612005585636581</v>
      </c>
      <c r="M2793" s="105">
        <v>91.104469133423805</v>
      </c>
      <c r="N2793" s="105">
        <v>96.296157459621526</v>
      </c>
      <c r="O2793" s="105">
        <v>96.296158264474172</v>
      </c>
      <c r="P2793" s="105">
        <v>100</v>
      </c>
      <c r="Q2793" s="105">
        <v>100</v>
      </c>
      <c r="R2793" s="105">
        <v>100</v>
      </c>
      <c r="S2793" s="105">
        <v>0</v>
      </c>
      <c r="T2793" s="105">
        <v>98.442399203596338</v>
      </c>
      <c r="U2793" s="105">
        <v>98.44239920359631</v>
      </c>
    </row>
    <row r="2794" spans="1:21">
      <c r="A2794" s="54">
        <v>2792</v>
      </c>
      <c r="B2794" s="104">
        <v>7667</v>
      </c>
      <c r="C2794" s="104">
        <v>7667</v>
      </c>
      <c r="D2794" s="105">
        <v>0</v>
      </c>
      <c r="E2794" s="105">
        <v>1153590000</v>
      </c>
      <c r="F2794" s="105">
        <v>0</v>
      </c>
      <c r="G2794" s="105">
        <v>100</v>
      </c>
      <c r="H2794" s="105">
        <v>100</v>
      </c>
      <c r="I2794" s="105">
        <v>100</v>
      </c>
      <c r="J2794" s="105">
        <v>100</v>
      </c>
      <c r="K2794" s="105">
        <v>100</v>
      </c>
      <c r="L2794" s="105">
        <v>54.757954350779684</v>
      </c>
      <c r="M2794" s="105">
        <v>66.98858024516457</v>
      </c>
      <c r="N2794" s="105">
        <v>74.551863845701007</v>
      </c>
      <c r="O2794" s="105">
        <v>85.040560706140525</v>
      </c>
      <c r="P2794" s="105">
        <v>100</v>
      </c>
      <c r="Q2794" s="105">
        <v>100</v>
      </c>
      <c r="R2794" s="105">
        <v>100</v>
      </c>
      <c r="S2794" s="105">
        <v>0</v>
      </c>
      <c r="T2794" s="105">
        <v>0</v>
      </c>
      <c r="U2794" s="105">
        <v>0</v>
      </c>
    </row>
    <row r="2795" spans="1:21">
      <c r="A2795" s="54">
        <v>2793</v>
      </c>
      <c r="B2795" s="104">
        <v>7668</v>
      </c>
      <c r="C2795" s="104">
        <v>7668</v>
      </c>
      <c r="D2795" s="105">
        <v>26.000000000000004</v>
      </c>
      <c r="E2795" s="105">
        <v>1153590000</v>
      </c>
      <c r="F2795" s="105">
        <v>0</v>
      </c>
      <c r="G2795" s="105">
        <v>100</v>
      </c>
      <c r="H2795" s="105">
        <v>100</v>
      </c>
      <c r="I2795" s="105">
        <v>100</v>
      </c>
      <c r="J2795" s="105">
        <v>100</v>
      </c>
      <c r="K2795" s="105">
        <v>100</v>
      </c>
      <c r="L2795" s="105">
        <v>17.008152487742176</v>
      </c>
      <c r="M2795" s="105">
        <v>24.403019522677873</v>
      </c>
      <c r="N2795" s="105">
        <v>29.200194616143573</v>
      </c>
      <c r="O2795" s="105">
        <v>35.009038594987743</v>
      </c>
      <c r="P2795" s="105">
        <v>100</v>
      </c>
      <c r="Q2795" s="105">
        <v>100</v>
      </c>
      <c r="R2795" s="105">
        <v>100</v>
      </c>
      <c r="S2795" s="105">
        <v>0</v>
      </c>
      <c r="T2795" s="105">
        <v>75.468367101795948</v>
      </c>
      <c r="U2795" s="105">
        <v>75.468367101795934</v>
      </c>
    </row>
    <row r="2796" spans="1:21">
      <c r="A2796" s="54">
        <v>2794</v>
      </c>
      <c r="B2796" s="104">
        <v>7669</v>
      </c>
      <c r="C2796" s="104">
        <v>7669</v>
      </c>
      <c r="D2796" s="105">
        <v>0</v>
      </c>
      <c r="E2796" s="105">
        <v>2332270000</v>
      </c>
      <c r="F2796" s="105">
        <v>0</v>
      </c>
      <c r="G2796" s="105">
        <v>5.1716041233659134</v>
      </c>
      <c r="H2796" s="105">
        <v>6.4830635422099014</v>
      </c>
      <c r="I2796" s="105">
        <v>6.7010038402598511</v>
      </c>
      <c r="J2796" s="105">
        <v>7.7675087966920389</v>
      </c>
      <c r="K2796" s="105">
        <v>8.4283210853778741</v>
      </c>
      <c r="L2796" s="105">
        <v>1.9277862014507614</v>
      </c>
      <c r="M2796" s="105">
        <v>1.8421191269948494</v>
      </c>
      <c r="N2796" s="105">
        <v>2.049901753535909</v>
      </c>
      <c r="O2796" s="105">
        <v>2.2331315455651479</v>
      </c>
      <c r="P2796" s="105">
        <v>2.8590019937149855</v>
      </c>
      <c r="Q2796" s="105">
        <v>3.8029114817073149</v>
      </c>
      <c r="R2796" s="105">
        <v>4.4729477645725604</v>
      </c>
      <c r="S2796" s="105">
        <v>0</v>
      </c>
      <c r="T2796" s="105">
        <v>0</v>
      </c>
      <c r="U2796" s="105">
        <v>0</v>
      </c>
    </row>
    <row r="2797" spans="1:21">
      <c r="A2797" s="54">
        <v>2795</v>
      </c>
      <c r="B2797" s="104">
        <v>7670</v>
      </c>
      <c r="C2797" s="104">
        <v>7670</v>
      </c>
      <c r="D2797" s="105">
        <v>0</v>
      </c>
      <c r="E2797" s="105">
        <v>3485860000</v>
      </c>
      <c r="F2797" s="105">
        <v>0</v>
      </c>
      <c r="G2797" s="105">
        <v>4.2880949838763085</v>
      </c>
      <c r="H2797" s="105">
        <v>5.777673530876636</v>
      </c>
      <c r="I2797" s="105">
        <v>6.3150088872013761</v>
      </c>
      <c r="J2797" s="105">
        <v>7.9792517836316339</v>
      </c>
      <c r="K2797" s="105">
        <v>9.5148962107429451</v>
      </c>
      <c r="L2797" s="105">
        <v>0.93883113284509956</v>
      </c>
      <c r="M2797" s="105">
        <v>0.81539154534823033</v>
      </c>
      <c r="N2797" s="105">
        <v>1.3216387618807468</v>
      </c>
      <c r="O2797" s="105">
        <v>1.396574212374599</v>
      </c>
      <c r="P2797" s="105">
        <v>1.9507351079054971</v>
      </c>
      <c r="Q2797" s="105">
        <v>2.7853724530186135</v>
      </c>
      <c r="R2797" s="105">
        <v>3.4638270325104088</v>
      </c>
      <c r="S2797" s="105">
        <v>0</v>
      </c>
      <c r="T2797" s="105">
        <v>0</v>
      </c>
      <c r="U2797" s="105">
        <v>0</v>
      </c>
    </row>
    <row r="2798" spans="1:21">
      <c r="A2798" s="54">
        <v>2796</v>
      </c>
      <c r="B2798" s="104">
        <v>7678</v>
      </c>
      <c r="C2798" s="104">
        <v>7678</v>
      </c>
      <c r="D2798" s="105">
        <v>876</v>
      </c>
      <c r="E2798" s="105">
        <v>23723000000</v>
      </c>
      <c r="F2798" s="105">
        <v>0</v>
      </c>
      <c r="G2798" s="105">
        <v>3.9105316129456615</v>
      </c>
      <c r="H2798" s="105">
        <v>5.3421330438064674</v>
      </c>
      <c r="I2798" s="105">
        <v>5.8491633112232195</v>
      </c>
      <c r="J2798" s="105">
        <v>7.2830125959749452</v>
      </c>
      <c r="K2798" s="105">
        <v>8.4487837629342533</v>
      </c>
      <c r="L2798" s="105">
        <v>0.49176935699147689</v>
      </c>
      <c r="M2798" s="105">
        <v>0.50330711554245422</v>
      </c>
      <c r="N2798" s="105">
        <v>0.65525859032664202</v>
      </c>
      <c r="O2798" s="105">
        <v>0.70394774744944744</v>
      </c>
      <c r="P2798" s="105">
        <v>1.3502669777206107</v>
      </c>
      <c r="Q2798" s="105">
        <v>2.3224957446150474</v>
      </c>
      <c r="R2798" s="105">
        <v>3.031509354979721</v>
      </c>
      <c r="S2798" s="105">
        <v>0</v>
      </c>
      <c r="T2798" s="105">
        <v>3.3243482678758283</v>
      </c>
      <c r="U2798" s="105">
        <v>3.3243482678758292</v>
      </c>
    </row>
    <row r="2799" spans="1:21">
      <c r="A2799" s="54">
        <v>2797</v>
      </c>
      <c r="B2799" s="104">
        <v>7682</v>
      </c>
      <c r="C2799" s="104">
        <v>7682</v>
      </c>
      <c r="D2799" s="105">
        <v>1623.9999999999998</v>
      </c>
      <c r="E2799" s="105">
        <v>2307180000</v>
      </c>
      <c r="F2799" s="105">
        <v>0</v>
      </c>
      <c r="G2799" s="105">
        <v>4.9802202718649449</v>
      </c>
      <c r="H2799" s="105">
        <v>6.9701253366090592</v>
      </c>
      <c r="I2799" s="105">
        <v>7.7941334176989869</v>
      </c>
      <c r="J2799" s="105">
        <v>9.8341405711465253</v>
      </c>
      <c r="K2799" s="105">
        <v>11.503170105112364</v>
      </c>
      <c r="L2799" s="105">
        <v>0.72017196142498852</v>
      </c>
      <c r="M2799" s="105">
        <v>0.60563154259022589</v>
      </c>
      <c r="N2799" s="105">
        <v>0.78691767556325531</v>
      </c>
      <c r="O2799" s="105">
        <v>0.78709655830600789</v>
      </c>
      <c r="P2799" s="105">
        <v>1.4678171810001794</v>
      </c>
      <c r="Q2799" s="105">
        <v>2.6887420969006564</v>
      </c>
      <c r="R2799" s="105">
        <v>3.6718938827216872</v>
      </c>
      <c r="S2799" s="105">
        <v>0</v>
      </c>
      <c r="T2799" s="105">
        <v>4.3175050500782399</v>
      </c>
      <c r="U2799" s="105">
        <v>4.3175050500782408</v>
      </c>
    </row>
    <row r="2800" spans="1:21">
      <c r="A2800" s="54">
        <v>2798</v>
      </c>
      <c r="B2800" s="104">
        <v>7683</v>
      </c>
      <c r="C2800" s="104">
        <v>7683</v>
      </c>
      <c r="D2800" s="105">
        <v>1778.0000000000002</v>
      </c>
      <c r="E2800" s="105">
        <v>2307180000</v>
      </c>
      <c r="F2800" s="105">
        <v>0</v>
      </c>
      <c r="G2800" s="105">
        <v>2.7714744834300489</v>
      </c>
      <c r="H2800" s="105">
        <v>3.7650467767205575</v>
      </c>
      <c r="I2800" s="105">
        <v>4.1149989506764451</v>
      </c>
      <c r="J2800" s="105">
        <v>5.0599394122423895</v>
      </c>
      <c r="K2800" s="105">
        <v>5.7960019381908143</v>
      </c>
      <c r="L2800" s="105">
        <v>2.5806586426959317</v>
      </c>
      <c r="M2800" s="105">
        <v>0.64107684555058164</v>
      </c>
      <c r="N2800" s="105">
        <v>0.81623381680354012</v>
      </c>
      <c r="O2800" s="105">
        <v>0.90094382724732347</v>
      </c>
      <c r="P2800" s="105">
        <v>1.2823516186473587</v>
      </c>
      <c r="Q2800" s="105">
        <v>1.7903080668284741</v>
      </c>
      <c r="R2800" s="105">
        <v>2.2775608239159277</v>
      </c>
      <c r="S2800" s="105">
        <v>0</v>
      </c>
      <c r="T2800" s="105">
        <v>2.6497162669124492</v>
      </c>
      <c r="U2800" s="105">
        <v>2.6497162669124492</v>
      </c>
    </row>
    <row r="2801" spans="1:21">
      <c r="A2801" s="54">
        <v>2799</v>
      </c>
      <c r="B2801" s="104">
        <v>7690</v>
      </c>
      <c r="C2801" s="104">
        <v>7690</v>
      </c>
      <c r="D2801" s="105">
        <v>411.99999999999994</v>
      </c>
      <c r="E2801" s="105">
        <v>10457600000</v>
      </c>
      <c r="F2801" s="105">
        <v>0</v>
      </c>
      <c r="G2801" s="105">
        <v>3.9557716081843677</v>
      </c>
      <c r="H2801" s="105">
        <v>5.4573486159849658</v>
      </c>
      <c r="I2801" s="105">
        <v>5.9571516675650997</v>
      </c>
      <c r="J2801" s="105">
        <v>7.4208594204691654</v>
      </c>
      <c r="K2801" s="105">
        <v>8.603235323594463</v>
      </c>
      <c r="L2801" s="105">
        <v>0.489814789575304</v>
      </c>
      <c r="M2801" s="105">
        <v>0.26589600343844805</v>
      </c>
      <c r="N2801" s="105">
        <v>0.51249526327522388</v>
      </c>
      <c r="O2801" s="105">
        <v>0.6238107779513884</v>
      </c>
      <c r="P2801" s="105">
        <v>1.315636848288537</v>
      </c>
      <c r="Q2801" s="105">
        <v>2.281889402967924</v>
      </c>
      <c r="R2801" s="105">
        <v>3.0404091153025847</v>
      </c>
      <c r="S2801" s="105">
        <v>0</v>
      </c>
      <c r="T2801" s="105">
        <v>3.3270265697164567</v>
      </c>
      <c r="U2801" s="105">
        <v>3.3270265697164572</v>
      </c>
    </row>
    <row r="2802" spans="1:21">
      <c r="A2802" s="54">
        <v>2800</v>
      </c>
      <c r="B2802" s="104">
        <v>7691</v>
      </c>
      <c r="C2802" s="104">
        <v>7691</v>
      </c>
      <c r="D2802" s="105">
        <v>155</v>
      </c>
      <c r="E2802" s="105">
        <v>1153590000</v>
      </c>
      <c r="F2802" s="105">
        <v>0</v>
      </c>
      <c r="G2802" s="105">
        <v>100</v>
      </c>
      <c r="H2802" s="105">
        <v>100</v>
      </c>
      <c r="I2802" s="105">
        <v>100</v>
      </c>
      <c r="J2802" s="105">
        <v>100</v>
      </c>
      <c r="K2802" s="105">
        <v>100</v>
      </c>
      <c r="L2802" s="105">
        <v>100</v>
      </c>
      <c r="M2802" s="105">
        <v>89.799020914337575</v>
      </c>
      <c r="N2802" s="105">
        <v>86.345212417632297</v>
      </c>
      <c r="O2802" s="105">
        <v>84.352091467609952</v>
      </c>
      <c r="P2802" s="105">
        <v>87.302430242101138</v>
      </c>
      <c r="Q2802" s="105">
        <v>100</v>
      </c>
      <c r="R2802" s="105">
        <v>100</v>
      </c>
      <c r="S2802" s="105">
        <v>0</v>
      </c>
      <c r="T2802" s="105">
        <v>95.649896253473415</v>
      </c>
      <c r="U2802" s="105">
        <v>95.649896253473401</v>
      </c>
    </row>
    <row r="2803" spans="1:21">
      <c r="A2803" s="54">
        <v>2801</v>
      </c>
      <c r="B2803" s="104">
        <v>7692</v>
      </c>
      <c r="C2803" s="104">
        <v>7692</v>
      </c>
      <c r="D2803" s="105">
        <v>258</v>
      </c>
      <c r="E2803" s="105">
        <v>1153590000</v>
      </c>
      <c r="F2803" s="105">
        <v>0</v>
      </c>
      <c r="G2803" s="105">
        <v>83.586669008345112</v>
      </c>
      <c r="H2803" s="105">
        <v>95.818864472980977</v>
      </c>
      <c r="I2803" s="105">
        <v>89.285760077095929</v>
      </c>
      <c r="J2803" s="105">
        <v>95.818864472980977</v>
      </c>
      <c r="K2803" s="105">
        <v>98.21433608480551</v>
      </c>
      <c r="L2803" s="105">
        <v>58.398965957836943</v>
      </c>
      <c r="M2803" s="105">
        <v>52.209896488336582</v>
      </c>
      <c r="N2803" s="105">
        <v>52.209896488336582</v>
      </c>
      <c r="O2803" s="105">
        <v>51.762719826264572</v>
      </c>
      <c r="P2803" s="105">
        <v>58.659450108803462</v>
      </c>
      <c r="Q2803" s="105">
        <v>83.586669008345112</v>
      </c>
      <c r="R2803" s="105">
        <v>81.845280070671222</v>
      </c>
      <c r="S2803" s="105">
        <v>0</v>
      </c>
      <c r="T2803" s="105">
        <v>75.116447672066911</v>
      </c>
      <c r="U2803" s="105">
        <v>75.116447672066911</v>
      </c>
    </row>
    <row r="2804" spans="1:21">
      <c r="A2804" s="54">
        <v>2802</v>
      </c>
      <c r="B2804" s="104">
        <v>7693</v>
      </c>
      <c r="C2804" s="104">
        <v>7693</v>
      </c>
      <c r="D2804" s="105">
        <v>0</v>
      </c>
      <c r="E2804" s="105">
        <v>1153590000</v>
      </c>
      <c r="F2804" s="105">
        <v>1</v>
      </c>
      <c r="G2804" s="105">
        <v>-99999</v>
      </c>
      <c r="H2804" s="105">
        <v>-99999</v>
      </c>
      <c r="I2804" s="105">
        <v>-99999</v>
      </c>
      <c r="J2804" s="105">
        <v>-99999</v>
      </c>
      <c r="K2804" s="105">
        <v>-99999</v>
      </c>
      <c r="L2804" s="105">
        <v>-99999</v>
      </c>
      <c r="M2804" s="105">
        <v>-99999</v>
      </c>
      <c r="N2804" s="105">
        <v>-99999</v>
      </c>
      <c r="O2804" s="105">
        <v>-99999</v>
      </c>
      <c r="P2804" s="105">
        <v>-99999</v>
      </c>
      <c r="Q2804" s="105">
        <v>-99999</v>
      </c>
      <c r="R2804" s="105">
        <v>-99999</v>
      </c>
      <c r="S2804" s="105">
        <v>0</v>
      </c>
      <c r="T2804" s="105">
        <v>0</v>
      </c>
      <c r="U2804" s="105">
        <v>0</v>
      </c>
    </row>
    <row r="2805" spans="1:21">
      <c r="A2805" s="54">
        <v>2803</v>
      </c>
      <c r="B2805" s="104">
        <v>7694</v>
      </c>
      <c r="C2805" s="104">
        <v>7694</v>
      </c>
      <c r="D2805" s="105">
        <v>0</v>
      </c>
      <c r="E2805" s="105">
        <v>1153590000</v>
      </c>
      <c r="F2805" s="105">
        <v>0</v>
      </c>
      <c r="G2805" s="105">
        <v>11.904371480190202</v>
      </c>
      <c r="H2805" s="105">
        <v>16.860268622316092</v>
      </c>
      <c r="I2805" s="105">
        <v>18.796376023921766</v>
      </c>
      <c r="J2805" s="105">
        <v>23.66531680120271</v>
      </c>
      <c r="K2805" s="105">
        <v>26.016210273386477</v>
      </c>
      <c r="L2805" s="105">
        <v>1.0466377154098623</v>
      </c>
      <c r="M2805" s="105">
        <v>0.96893659836086854</v>
      </c>
      <c r="N2805" s="105">
        <v>1.2605424471657116</v>
      </c>
      <c r="O2805" s="105">
        <v>1.1905690128990452</v>
      </c>
      <c r="P2805" s="105">
        <v>2.1625230177841206</v>
      </c>
      <c r="Q2805" s="105">
        <v>4.842671175250997</v>
      </c>
      <c r="R2805" s="105">
        <v>8.6912560851239604</v>
      </c>
      <c r="S2805" s="105">
        <v>0</v>
      </c>
      <c r="T2805" s="105">
        <v>0</v>
      </c>
      <c r="U2805" s="105">
        <v>0</v>
      </c>
    </row>
    <row r="2806" spans="1:21">
      <c r="A2806" s="54">
        <v>2804</v>
      </c>
      <c r="B2806" s="104">
        <v>7695</v>
      </c>
      <c r="C2806" s="104">
        <v>7695</v>
      </c>
      <c r="D2806" s="105">
        <v>0</v>
      </c>
      <c r="E2806" s="105">
        <v>1153590000</v>
      </c>
      <c r="F2806" s="105">
        <v>0</v>
      </c>
      <c r="G2806" s="105">
        <v>5.580660681887065</v>
      </c>
      <c r="H2806" s="105">
        <v>7.7338391396850259</v>
      </c>
      <c r="I2806" s="105">
        <v>8.449022464268948</v>
      </c>
      <c r="J2806" s="105">
        <v>10.42120807927072</v>
      </c>
      <c r="K2806" s="105">
        <v>11.692889687530284</v>
      </c>
      <c r="L2806" s="105">
        <v>0.86045219236464421</v>
      </c>
      <c r="M2806" s="105">
        <v>0.49040544525599988</v>
      </c>
      <c r="N2806" s="105">
        <v>0.83058680295300313</v>
      </c>
      <c r="O2806" s="105">
        <v>0.84827252451977475</v>
      </c>
      <c r="P2806" s="105">
        <v>1.4078137721374051</v>
      </c>
      <c r="Q2806" s="105">
        <v>3.1657808622836385</v>
      </c>
      <c r="R2806" s="105">
        <v>4.2245056808908394</v>
      </c>
      <c r="S2806" s="105">
        <v>0</v>
      </c>
      <c r="T2806" s="105">
        <v>0</v>
      </c>
      <c r="U2806" s="105">
        <v>0</v>
      </c>
    </row>
    <row r="2807" spans="1:21">
      <c r="A2807" s="54">
        <v>2805</v>
      </c>
      <c r="B2807" s="104">
        <v>7696</v>
      </c>
      <c r="C2807" s="104">
        <v>7696</v>
      </c>
      <c r="D2807" s="105">
        <v>26.000000000000004</v>
      </c>
      <c r="E2807" s="105">
        <v>1153590000</v>
      </c>
      <c r="F2807" s="105">
        <v>0</v>
      </c>
      <c r="G2807" s="105">
        <v>3.8860642300901334</v>
      </c>
      <c r="H2807" s="105">
        <v>5.0304943660294104</v>
      </c>
      <c r="I2807" s="105">
        <v>5.203736772358126</v>
      </c>
      <c r="J2807" s="105">
        <v>6.1292143933492627</v>
      </c>
      <c r="K2807" s="105">
        <v>6.727469034320654</v>
      </c>
      <c r="L2807" s="105">
        <v>2.6166447183093071</v>
      </c>
      <c r="M2807" s="105">
        <v>1.0999883039598075</v>
      </c>
      <c r="N2807" s="105">
        <v>1.0540263513530364</v>
      </c>
      <c r="O2807" s="105">
        <v>1.1010680706652105</v>
      </c>
      <c r="P2807" s="105">
        <v>1.3566629930188658</v>
      </c>
      <c r="Q2807" s="105">
        <v>2.2626649708217097</v>
      </c>
      <c r="R2807" s="105">
        <v>3.0569825255734315</v>
      </c>
      <c r="S2807" s="105">
        <v>0</v>
      </c>
      <c r="T2807" s="105">
        <v>3.2937513941540799</v>
      </c>
      <c r="U2807" s="105">
        <v>3.2937513941540786</v>
      </c>
    </row>
    <row r="2808" spans="1:21">
      <c r="A2808" s="54">
        <v>2806</v>
      </c>
      <c r="B2808" s="104">
        <v>7697</v>
      </c>
      <c r="C2808" s="104">
        <v>7697</v>
      </c>
      <c r="D2808" s="105">
        <v>77</v>
      </c>
      <c r="E2808" s="105">
        <v>1153590000</v>
      </c>
      <c r="F2808" s="105">
        <v>0</v>
      </c>
      <c r="G2808" s="105">
        <v>10.421399818257209</v>
      </c>
      <c r="H2808" s="105">
        <v>13.096242982933614</v>
      </c>
      <c r="I2808" s="105">
        <v>13.140043127587203</v>
      </c>
      <c r="J2808" s="105">
        <v>15.169373483739141</v>
      </c>
      <c r="K2808" s="105">
        <v>16.302420010458526</v>
      </c>
      <c r="L2808" s="105">
        <v>8.0181350517471692</v>
      </c>
      <c r="M2808" s="105">
        <v>4.4107586019292091</v>
      </c>
      <c r="N2808" s="105">
        <v>4.0524839862490385</v>
      </c>
      <c r="O2808" s="105">
        <v>3.967964716299166</v>
      </c>
      <c r="P2808" s="105">
        <v>4.5198387021094497</v>
      </c>
      <c r="Q2808" s="105">
        <v>7.8384622315985863</v>
      </c>
      <c r="R2808" s="105">
        <v>8.9904970047996677</v>
      </c>
      <c r="S2808" s="105">
        <v>0</v>
      </c>
      <c r="T2808" s="105">
        <v>9.1606349764756647</v>
      </c>
      <c r="U2808" s="105">
        <v>9.1606349764756665</v>
      </c>
    </row>
    <row r="2809" spans="1:21">
      <c r="A2809" s="54">
        <v>2807</v>
      </c>
      <c r="B2809" s="104">
        <v>7698</v>
      </c>
      <c r="C2809" s="104">
        <v>7698</v>
      </c>
      <c r="D2809" s="105">
        <v>258</v>
      </c>
      <c r="E2809" s="105">
        <v>1153590000</v>
      </c>
      <c r="F2809" s="105">
        <v>0</v>
      </c>
      <c r="G2809" s="105">
        <v>23.956605028466111</v>
      </c>
      <c r="H2809" s="105">
        <v>34.164201953638631</v>
      </c>
      <c r="I2809" s="105">
        <v>38.144497326878088</v>
      </c>
      <c r="J2809" s="105">
        <v>47.913210056932222</v>
      </c>
      <c r="K2809" s="105">
        <v>52.385109662245902</v>
      </c>
      <c r="L2809" s="105">
        <v>3.5189281009121749</v>
      </c>
      <c r="M2809" s="105">
        <v>2.5716794139541435</v>
      </c>
      <c r="N2809" s="105">
        <v>3.4016304975484353</v>
      </c>
      <c r="O2809" s="105">
        <v>3.1415358118288399</v>
      </c>
      <c r="P2809" s="105">
        <v>5.1327843044759733</v>
      </c>
      <c r="Q2809" s="105">
        <v>12.592394368409384</v>
      </c>
      <c r="R2809" s="105">
        <v>17.697672183191184</v>
      </c>
      <c r="S2809" s="105">
        <v>0</v>
      </c>
      <c r="T2809" s="105">
        <v>20.385020725706756</v>
      </c>
      <c r="U2809" s="105">
        <v>20.385020725706752</v>
      </c>
    </row>
    <row r="2810" spans="1:21">
      <c r="A2810" s="54">
        <v>2808</v>
      </c>
      <c r="B2810" s="104">
        <v>7699</v>
      </c>
      <c r="C2810" s="104">
        <v>7699</v>
      </c>
      <c r="D2810" s="105">
        <v>0</v>
      </c>
      <c r="E2810" s="105">
        <v>1153590000</v>
      </c>
      <c r="F2810" s="105">
        <v>0</v>
      </c>
      <c r="G2810" s="105">
        <v>6.9414897962339985</v>
      </c>
      <c r="H2810" s="105">
        <v>9.1369377317870768</v>
      </c>
      <c r="I2810" s="105">
        <v>9.629615746736377</v>
      </c>
      <c r="J2810" s="105">
        <v>11.555538896083654</v>
      </c>
      <c r="K2810" s="105">
        <v>12.79766522693304</v>
      </c>
      <c r="L2810" s="105">
        <v>4.6194982065472576</v>
      </c>
      <c r="M2810" s="105">
        <v>2.2955788633762446</v>
      </c>
      <c r="N2810" s="105">
        <v>2.0465598253254034</v>
      </c>
      <c r="O2810" s="105">
        <v>1.9805334465877469</v>
      </c>
      <c r="P2810" s="105">
        <v>2.6424874301481363</v>
      </c>
      <c r="Q2810" s="105">
        <v>4.6550749107446006</v>
      </c>
      <c r="R2810" s="105">
        <v>5.6287725281782857</v>
      </c>
      <c r="S2810" s="105">
        <v>0</v>
      </c>
      <c r="T2810" s="105">
        <v>0</v>
      </c>
      <c r="U2810" s="105">
        <v>0</v>
      </c>
    </row>
    <row r="2811" spans="1:21">
      <c r="A2811" s="54">
        <v>2809</v>
      </c>
      <c r="B2811" s="104">
        <v>7700</v>
      </c>
      <c r="C2811" s="104">
        <v>7700</v>
      </c>
      <c r="D2811" s="105">
        <v>747</v>
      </c>
      <c r="E2811" s="105">
        <v>4589170000</v>
      </c>
      <c r="F2811" s="105">
        <v>0</v>
      </c>
      <c r="G2811" s="105">
        <v>1.7870034315573236</v>
      </c>
      <c r="H2811" s="105">
        <v>2.2496739606173595</v>
      </c>
      <c r="I2811" s="105">
        <v>2.3239757720214596</v>
      </c>
      <c r="J2811" s="105">
        <v>2.7307499558531392</v>
      </c>
      <c r="K2811" s="105">
        <v>2.9807836651324706</v>
      </c>
      <c r="L2811" s="105">
        <v>2.1863694330541019</v>
      </c>
      <c r="M2811" s="105">
        <v>0.99235889374247255</v>
      </c>
      <c r="N2811" s="105">
        <v>0.95490538262399816</v>
      </c>
      <c r="O2811" s="105">
        <v>0.94707853588065705</v>
      </c>
      <c r="P2811" s="105">
        <v>1.0516407843606281</v>
      </c>
      <c r="Q2811" s="105">
        <v>1.3024056452521837</v>
      </c>
      <c r="R2811" s="105">
        <v>1.5254884266190594</v>
      </c>
      <c r="S2811" s="105">
        <v>0</v>
      </c>
      <c r="T2811" s="105">
        <v>1.7527028238929043</v>
      </c>
      <c r="U2811" s="105">
        <v>1.7527028238929043</v>
      </c>
    </row>
    <row r="2812" spans="1:21">
      <c r="A2812" s="54">
        <v>2810</v>
      </c>
      <c r="B2812" s="104">
        <v>7711</v>
      </c>
      <c r="C2812" s="104">
        <v>7711</v>
      </c>
      <c r="D2812" s="105">
        <v>0</v>
      </c>
      <c r="E2812" s="105">
        <v>2307180000</v>
      </c>
      <c r="F2812" s="105">
        <v>0</v>
      </c>
      <c r="G2812" s="105">
        <v>4.5644208405759246</v>
      </c>
      <c r="H2812" s="105">
        <v>6.7907961464193765</v>
      </c>
      <c r="I2812" s="105">
        <v>7.6578494377100892</v>
      </c>
      <c r="J2812" s="105">
        <v>9.6111902162335365</v>
      </c>
      <c r="K2812" s="105">
        <v>10.071313004897814</v>
      </c>
      <c r="L2812" s="105">
        <v>1.0595240318620422</v>
      </c>
      <c r="M2812" s="105">
        <v>0.17999487920965024</v>
      </c>
      <c r="N2812" s="105">
        <v>0.4727969102626024</v>
      </c>
      <c r="O2812" s="105">
        <v>0.66373278000945091</v>
      </c>
      <c r="P2812" s="105">
        <v>1.39444020286947</v>
      </c>
      <c r="Q2812" s="105">
        <v>2.3885876202931939</v>
      </c>
      <c r="R2812" s="105">
        <v>3.3806524446291157</v>
      </c>
      <c r="S2812" s="105">
        <v>0</v>
      </c>
      <c r="T2812" s="105">
        <v>0</v>
      </c>
      <c r="U2812" s="105">
        <v>0</v>
      </c>
    </row>
    <row r="2813" spans="1:21">
      <c r="A2813" s="54">
        <v>2811</v>
      </c>
      <c r="B2813" s="104">
        <v>7712</v>
      </c>
      <c r="C2813" s="104">
        <v>7712</v>
      </c>
      <c r="D2813" s="105">
        <v>0</v>
      </c>
      <c r="E2813" s="105">
        <v>1153590000</v>
      </c>
      <c r="F2813" s="105">
        <v>0</v>
      </c>
      <c r="G2813" s="105">
        <v>9.4899689313977049</v>
      </c>
      <c r="H2813" s="105">
        <v>13.833968794361446</v>
      </c>
      <c r="I2813" s="105">
        <v>15.715408979453416</v>
      </c>
      <c r="J2813" s="105">
        <v>20.148013186262901</v>
      </c>
      <c r="K2813" s="105">
        <v>15.053113300081481</v>
      </c>
      <c r="L2813" s="105">
        <v>1.0879114411996771</v>
      </c>
      <c r="M2813" s="105">
        <v>0.32293960419763629</v>
      </c>
      <c r="N2813" s="105">
        <v>0.81490966547439836</v>
      </c>
      <c r="O2813" s="105">
        <v>1.0981726190663506</v>
      </c>
      <c r="P2813" s="105">
        <v>1.9471536678572794</v>
      </c>
      <c r="Q2813" s="105">
        <v>4.6550382703058535</v>
      </c>
      <c r="R2813" s="105">
        <v>6.8209241331165531</v>
      </c>
      <c r="S2813" s="105">
        <v>0</v>
      </c>
      <c r="T2813" s="105">
        <v>0</v>
      </c>
      <c r="U2813" s="105">
        <v>0</v>
      </c>
    </row>
    <row r="2814" spans="1:21">
      <c r="A2814" s="54">
        <v>2812</v>
      </c>
      <c r="B2814" s="104">
        <v>7713</v>
      </c>
      <c r="C2814" s="104">
        <v>7713</v>
      </c>
      <c r="D2814" s="105">
        <v>0</v>
      </c>
      <c r="E2814" s="105">
        <v>1153590000</v>
      </c>
      <c r="F2814" s="105">
        <v>0</v>
      </c>
      <c r="G2814" s="105">
        <v>21.009518516151399</v>
      </c>
      <c r="H2814" s="105">
        <v>30.455498535381615</v>
      </c>
      <c r="I2814" s="105">
        <v>34.462982127371149</v>
      </c>
      <c r="J2814" s="105">
        <v>43.65293860494296</v>
      </c>
      <c r="K2814" s="105">
        <v>40.502460416105308</v>
      </c>
      <c r="L2814" s="105">
        <v>5.1326321435011399</v>
      </c>
      <c r="M2814" s="105">
        <v>1.7243288236420642</v>
      </c>
      <c r="N2814" s="105">
        <v>2.9540475373446942</v>
      </c>
      <c r="O2814" s="105">
        <v>3.7578930491521803</v>
      </c>
      <c r="P2814" s="105">
        <v>4.6689452309388129</v>
      </c>
      <c r="Q2814" s="105">
        <v>11.004971428303708</v>
      </c>
      <c r="R2814" s="105">
        <v>15.346816897213845</v>
      </c>
      <c r="S2814" s="105">
        <v>0</v>
      </c>
      <c r="T2814" s="105">
        <v>0</v>
      </c>
      <c r="U2814" s="105">
        <v>0</v>
      </c>
    </row>
    <row r="2815" spans="1:21">
      <c r="A2815" s="54">
        <v>2813</v>
      </c>
      <c r="B2815" s="104">
        <v>7714</v>
      </c>
      <c r="C2815" s="104">
        <v>7714</v>
      </c>
      <c r="D2815" s="105">
        <v>0</v>
      </c>
      <c r="E2815" s="105">
        <v>1153590000</v>
      </c>
      <c r="F2815" s="105">
        <v>1</v>
      </c>
      <c r="G2815" s="105">
        <v>-99999</v>
      </c>
      <c r="H2815" s="105">
        <v>-99999</v>
      </c>
      <c r="I2815" s="105">
        <v>-99999</v>
      </c>
      <c r="J2815" s="105">
        <v>-99999</v>
      </c>
      <c r="K2815" s="105">
        <v>-99999</v>
      </c>
      <c r="L2815" s="105">
        <v>-99999</v>
      </c>
      <c r="M2815" s="105">
        <v>-99999</v>
      </c>
      <c r="N2815" s="105">
        <v>-99999</v>
      </c>
      <c r="O2815" s="105">
        <v>-99999</v>
      </c>
      <c r="P2815" s="105">
        <v>-99999</v>
      </c>
      <c r="Q2815" s="105">
        <v>-99999</v>
      </c>
      <c r="R2815" s="105">
        <v>-99999</v>
      </c>
      <c r="S2815" s="105">
        <v>0</v>
      </c>
      <c r="T2815" s="105">
        <v>0</v>
      </c>
      <c r="U2815" s="105">
        <v>0</v>
      </c>
    </row>
    <row r="2816" spans="1:21">
      <c r="A2816" s="54">
        <v>2814</v>
      </c>
      <c r="B2816" s="104">
        <v>7715</v>
      </c>
      <c r="C2816" s="104">
        <v>7715</v>
      </c>
      <c r="D2816" s="105">
        <v>0</v>
      </c>
      <c r="E2816" s="105">
        <v>1153590000</v>
      </c>
      <c r="F2816" s="105">
        <v>1</v>
      </c>
      <c r="G2816" s="105">
        <v>-99999</v>
      </c>
      <c r="H2816" s="105">
        <v>-99999</v>
      </c>
      <c r="I2816" s="105">
        <v>-99999</v>
      </c>
      <c r="J2816" s="105">
        <v>-99999</v>
      </c>
      <c r="K2816" s="105">
        <v>-99999</v>
      </c>
      <c r="L2816" s="105">
        <v>-99999</v>
      </c>
      <c r="M2816" s="105">
        <v>-99999</v>
      </c>
      <c r="N2816" s="105">
        <v>-99999</v>
      </c>
      <c r="O2816" s="105">
        <v>-99999</v>
      </c>
      <c r="P2816" s="105">
        <v>-99999</v>
      </c>
      <c r="Q2816" s="105">
        <v>-99999</v>
      </c>
      <c r="R2816" s="105">
        <v>-99999</v>
      </c>
      <c r="S2816" s="105">
        <v>0</v>
      </c>
      <c r="T2816" s="105">
        <v>0</v>
      </c>
      <c r="U2816" s="105">
        <v>0</v>
      </c>
    </row>
    <row r="2817" spans="1:21">
      <c r="A2817" s="54">
        <v>2815</v>
      </c>
      <c r="B2817" s="104">
        <v>7716</v>
      </c>
      <c r="C2817" s="104">
        <v>7716</v>
      </c>
      <c r="D2817" s="105">
        <v>0</v>
      </c>
      <c r="E2817" s="105">
        <v>1153590000</v>
      </c>
      <c r="F2817" s="105">
        <v>1</v>
      </c>
      <c r="G2817" s="105">
        <v>-99999</v>
      </c>
      <c r="H2817" s="105">
        <v>-99999</v>
      </c>
      <c r="I2817" s="105">
        <v>-99999</v>
      </c>
      <c r="J2817" s="105">
        <v>-99999</v>
      </c>
      <c r="K2817" s="105">
        <v>-99999</v>
      </c>
      <c r="L2817" s="105">
        <v>-99999</v>
      </c>
      <c r="M2817" s="105">
        <v>-99999</v>
      </c>
      <c r="N2817" s="105">
        <v>-99999</v>
      </c>
      <c r="O2817" s="105">
        <v>-99999</v>
      </c>
      <c r="P2817" s="105">
        <v>-99999</v>
      </c>
      <c r="Q2817" s="105">
        <v>-99999</v>
      </c>
      <c r="R2817" s="105">
        <v>-99999</v>
      </c>
      <c r="S2817" s="105">
        <v>0</v>
      </c>
      <c r="T2817" s="105">
        <v>0</v>
      </c>
      <c r="U2817" s="105">
        <v>0</v>
      </c>
    </row>
    <row r="2818" spans="1:21">
      <c r="A2818" s="54">
        <v>2816</v>
      </c>
      <c r="B2818" s="104">
        <v>7717</v>
      </c>
      <c r="C2818" s="104">
        <v>7717</v>
      </c>
      <c r="D2818" s="105">
        <v>0</v>
      </c>
      <c r="E2818" s="105">
        <v>1153590000</v>
      </c>
      <c r="F2818" s="105">
        <v>1</v>
      </c>
      <c r="G2818" s="105">
        <v>3.4554730856380247</v>
      </c>
      <c r="H2818" s="105">
        <v>3.8480736774421573</v>
      </c>
      <c r="I2818" s="105">
        <v>3.4954477087797535</v>
      </c>
      <c r="J2818" s="105">
        <v>3.9367567381447315</v>
      </c>
      <c r="K2818" s="105">
        <v>1.5699782416965429</v>
      </c>
      <c r="L2818" s="105">
        <v>0.88984388758698663</v>
      </c>
      <c r="M2818" s="105">
        <v>1.2057336887121199</v>
      </c>
      <c r="N2818" s="105">
        <v>1.7417192618073221</v>
      </c>
      <c r="O2818" s="105">
        <v>2.3111077793096353</v>
      </c>
      <c r="P2818" s="105">
        <v>3.0269035241326248</v>
      </c>
      <c r="Q2818" s="105">
        <v>3.8404603172869591</v>
      </c>
      <c r="R2818" s="105">
        <v>3.2658831327986522</v>
      </c>
      <c r="S2818" s="105">
        <v>0</v>
      </c>
      <c r="T2818" s="105">
        <v>0</v>
      </c>
      <c r="U2818" s="105">
        <v>0</v>
      </c>
    </row>
    <row r="2819" spans="1:21">
      <c r="A2819" s="54">
        <v>2817</v>
      </c>
      <c r="B2819" s="104">
        <v>7718</v>
      </c>
      <c r="C2819" s="104">
        <v>7718</v>
      </c>
      <c r="D2819" s="105">
        <v>0</v>
      </c>
      <c r="E2819" s="105">
        <v>1153590000</v>
      </c>
      <c r="F2819" s="105">
        <v>1</v>
      </c>
      <c r="G2819" s="105">
        <v>4.0755889364158167</v>
      </c>
      <c r="H2819" s="105">
        <v>4.3800258914921333</v>
      </c>
      <c r="I2819" s="105">
        <v>4.215539940631376</v>
      </c>
      <c r="J2819" s="105">
        <v>4.6440700055182536</v>
      </c>
      <c r="K2819" s="105">
        <v>0.51236388928710541</v>
      </c>
      <c r="L2819" s="105">
        <v>0.66051077622299725</v>
      </c>
      <c r="M2819" s="105">
        <v>2.3553378977825457</v>
      </c>
      <c r="N2819" s="105">
        <v>4.0599139877998596</v>
      </c>
      <c r="O2819" s="105">
        <v>4.1258714480140624</v>
      </c>
      <c r="P2819" s="105">
        <v>5.6692722985049784</v>
      </c>
      <c r="Q2819" s="105">
        <v>4.0797996687457978</v>
      </c>
      <c r="R2819" s="105">
        <v>3.9327850296245281</v>
      </c>
      <c r="S2819" s="105">
        <v>0</v>
      </c>
      <c r="T2819" s="105">
        <v>0</v>
      </c>
      <c r="U2819" s="105">
        <v>0</v>
      </c>
    </row>
    <row r="2820" spans="1:21">
      <c r="A2820" s="54">
        <v>2818</v>
      </c>
      <c r="B2820" s="104">
        <v>7719</v>
      </c>
      <c r="C2820" s="104">
        <v>7719</v>
      </c>
      <c r="D2820" s="105">
        <v>0</v>
      </c>
      <c r="E2820" s="105">
        <v>1153590000</v>
      </c>
      <c r="F2820" s="105">
        <v>1</v>
      </c>
      <c r="G2820" s="105">
        <v>4.3269354716077117</v>
      </c>
      <c r="H2820" s="105">
        <v>4.2844457543673533</v>
      </c>
      <c r="I2820" s="105">
        <v>3.9367567381447315</v>
      </c>
      <c r="J2820" s="105">
        <v>3.8822752688999072</v>
      </c>
      <c r="K2820" s="105">
        <v>0.55443407037192383</v>
      </c>
      <c r="L2820" s="105">
        <v>0.85624566299846194</v>
      </c>
      <c r="M2820" s="105">
        <v>2.6281955879345347</v>
      </c>
      <c r="N2820" s="105">
        <v>4.1566654891050696</v>
      </c>
      <c r="O2820" s="105">
        <v>4.5194641330685323</v>
      </c>
      <c r="P2820" s="105">
        <v>5.2357868039866355</v>
      </c>
      <c r="Q2820" s="105">
        <v>4.7679744415571488</v>
      </c>
      <c r="R2820" s="105">
        <v>4.1182775211153828</v>
      </c>
      <c r="S2820" s="105">
        <v>0</v>
      </c>
      <c r="T2820" s="105">
        <v>0</v>
      </c>
      <c r="U2820" s="105">
        <v>0</v>
      </c>
    </row>
    <row r="2821" spans="1:21">
      <c r="A2821" s="54">
        <v>2819</v>
      </c>
      <c r="B2821" s="104">
        <v>7720</v>
      </c>
      <c r="C2821" s="104">
        <v>7720</v>
      </c>
      <c r="D2821" s="105">
        <v>0</v>
      </c>
      <c r="E2821" s="105">
        <v>2307180000</v>
      </c>
      <c r="F2821" s="105">
        <v>1</v>
      </c>
      <c r="G2821" s="105">
        <v>3.6938707309101217</v>
      </c>
      <c r="H2821" s="105">
        <v>4.2946881393594678</v>
      </c>
      <c r="I2821" s="105">
        <v>3.930498213850119</v>
      </c>
      <c r="J2821" s="105">
        <v>4.3173122211078407</v>
      </c>
      <c r="K2821" s="105">
        <v>0.78189459715000142</v>
      </c>
      <c r="L2821" s="105">
        <v>0.53352569590826215</v>
      </c>
      <c r="M2821" s="105">
        <v>1.2899477310437475</v>
      </c>
      <c r="N2821" s="105">
        <v>1.9396179763663126</v>
      </c>
      <c r="O2821" s="105">
        <v>2.6599408680820908</v>
      </c>
      <c r="P2821" s="105">
        <v>3.6312413176033091</v>
      </c>
      <c r="Q2821" s="105">
        <v>3.5935848913416013</v>
      </c>
      <c r="R2821" s="105">
        <v>3.3068255788517353</v>
      </c>
      <c r="S2821" s="105">
        <v>0</v>
      </c>
      <c r="T2821" s="105">
        <v>0</v>
      </c>
      <c r="U2821" s="105">
        <v>0</v>
      </c>
    </row>
    <row r="2822" spans="1:21">
      <c r="A2822" s="54">
        <v>2820</v>
      </c>
      <c r="B2822" s="104">
        <v>7757</v>
      </c>
      <c r="C2822" s="104">
        <v>7757</v>
      </c>
      <c r="D2822" s="105">
        <v>0</v>
      </c>
      <c r="E2822" s="105">
        <v>3460760000</v>
      </c>
      <c r="F2822" s="105">
        <v>1</v>
      </c>
      <c r="G2822" s="105">
        <v>3.1890202141134392</v>
      </c>
      <c r="H2822" s="105">
        <v>5.0387352690537561</v>
      </c>
      <c r="I2822" s="105">
        <v>11.717776820326531</v>
      </c>
      <c r="J2822" s="105">
        <v>17.551345735131871</v>
      </c>
      <c r="K2822" s="105">
        <v>2.1074540590495046</v>
      </c>
      <c r="L2822" s="105">
        <v>0.31606946255395824</v>
      </c>
      <c r="M2822" s="105">
        <v>0.11830319601436255</v>
      </c>
      <c r="N2822" s="105">
        <v>0.1</v>
      </c>
      <c r="O2822" s="105">
        <v>0.20358557816862682</v>
      </c>
      <c r="P2822" s="105">
        <v>0.4631366070692351</v>
      </c>
      <c r="Q2822" s="105">
        <v>1.7720441407306398</v>
      </c>
      <c r="R2822" s="105">
        <v>2.4008169922408902</v>
      </c>
      <c r="S2822" s="105">
        <v>0</v>
      </c>
      <c r="T2822" s="105">
        <v>0</v>
      </c>
      <c r="U2822" s="105">
        <v>0</v>
      </c>
    </row>
    <row r="2823" spans="1:21">
      <c r="A2823" s="54">
        <v>2821</v>
      </c>
      <c r="B2823" s="104">
        <v>7758</v>
      </c>
      <c r="C2823" s="104">
        <v>7758</v>
      </c>
      <c r="D2823" s="105">
        <v>0</v>
      </c>
      <c r="E2823" s="105">
        <v>58727900000</v>
      </c>
      <c r="F2823" s="105">
        <v>1</v>
      </c>
      <c r="G2823" s="105">
        <v>10.840603817745583</v>
      </c>
      <c r="H2823" s="105">
        <v>23.15858619347458</v>
      </c>
      <c r="I2823" s="105">
        <v>49.393380482995937</v>
      </c>
      <c r="J2823" s="105">
        <v>48.553425067631181</v>
      </c>
      <c r="K2823" s="105">
        <v>7.8426478355611531</v>
      </c>
      <c r="L2823" s="105">
        <v>1.9194010738758764</v>
      </c>
      <c r="M2823" s="105">
        <v>1.1050352449334213</v>
      </c>
      <c r="N2823" s="105">
        <v>0.82550280586625802</v>
      </c>
      <c r="O2823" s="105">
        <v>1.6752521895484307</v>
      </c>
      <c r="P2823" s="105">
        <v>2.9232566791312014</v>
      </c>
      <c r="Q2823" s="105">
        <v>8.5835169598993382</v>
      </c>
      <c r="R2823" s="105">
        <v>14.456413197712257</v>
      </c>
      <c r="S2823" s="105">
        <v>0</v>
      </c>
      <c r="T2823" s="105">
        <v>0</v>
      </c>
      <c r="U2823" s="105">
        <v>0</v>
      </c>
    </row>
    <row r="2824" spans="1:21">
      <c r="A2824" s="54">
        <v>2822</v>
      </c>
      <c r="B2824" s="104">
        <v>7759</v>
      </c>
      <c r="C2824" s="104">
        <v>7759</v>
      </c>
      <c r="D2824" s="105">
        <v>0</v>
      </c>
      <c r="E2824" s="105">
        <v>3410390000</v>
      </c>
      <c r="F2824" s="105">
        <v>1</v>
      </c>
      <c r="G2824" s="105">
        <v>0.77406263526624264</v>
      </c>
      <c r="H2824" s="105">
        <v>1.5512797791706168</v>
      </c>
      <c r="I2824" s="105">
        <v>3.1318182211515082</v>
      </c>
      <c r="J2824" s="105">
        <v>2.5344702686036911</v>
      </c>
      <c r="K2824" s="105">
        <v>0.6827180549811801</v>
      </c>
      <c r="L2824" s="105">
        <v>0.22577587260299292</v>
      </c>
      <c r="M2824" s="105">
        <v>0.11851879302183906</v>
      </c>
      <c r="N2824" s="105">
        <v>0.1</v>
      </c>
      <c r="O2824" s="105">
        <v>0.20822784849287479</v>
      </c>
      <c r="P2824" s="105">
        <v>0.36608426616568968</v>
      </c>
      <c r="Q2824" s="105">
        <v>0.79043373705290765</v>
      </c>
      <c r="R2824" s="105">
        <v>1.1650176912615688</v>
      </c>
      <c r="S2824" s="105">
        <v>0</v>
      </c>
      <c r="T2824" s="105">
        <v>0</v>
      </c>
      <c r="U2824" s="105">
        <v>0</v>
      </c>
    </row>
    <row r="2825" spans="1:21">
      <c r="A2825" s="54">
        <v>2823</v>
      </c>
      <c r="B2825" s="104">
        <v>7760</v>
      </c>
      <c r="C2825" s="104">
        <v>7760</v>
      </c>
      <c r="D2825" s="105">
        <v>0</v>
      </c>
      <c r="E2825" s="105">
        <v>1153590000</v>
      </c>
      <c r="F2825" s="105">
        <v>1</v>
      </c>
      <c r="G2825" s="105">
        <v>1.1486158312444259</v>
      </c>
      <c r="H2825" s="105">
        <v>1.8012865219965131</v>
      </c>
      <c r="I2825" s="105">
        <v>3.2943122128776614</v>
      </c>
      <c r="J2825" s="105">
        <v>2.4586385682007443</v>
      </c>
      <c r="K2825" s="105">
        <v>0.43673491237941786</v>
      </c>
      <c r="L2825" s="105">
        <v>0.13311743545795868</v>
      </c>
      <c r="M2825" s="105">
        <v>0.10920848183449575</v>
      </c>
      <c r="N2825" s="105">
        <v>0.1</v>
      </c>
      <c r="O2825" s="105">
        <v>0.17043775142974188</v>
      </c>
      <c r="P2825" s="105">
        <v>0.31979311114865655</v>
      </c>
      <c r="Q2825" s="105">
        <v>0.72285215256443136</v>
      </c>
      <c r="R2825" s="105">
        <v>0.98472895599148103</v>
      </c>
      <c r="S2825" s="105">
        <v>0</v>
      </c>
      <c r="T2825" s="105">
        <v>0</v>
      </c>
      <c r="U2825" s="105">
        <v>0</v>
      </c>
    </row>
    <row r="2826" spans="1:21">
      <c r="A2826" s="54">
        <v>2824</v>
      </c>
      <c r="B2826" s="104">
        <v>7761</v>
      </c>
      <c r="C2826" s="104">
        <v>7761</v>
      </c>
      <c r="D2826" s="105">
        <v>0</v>
      </c>
      <c r="E2826" s="105">
        <v>1153590000</v>
      </c>
      <c r="F2826" s="105">
        <v>1</v>
      </c>
      <c r="G2826" s="105">
        <v>1.2532831572784167</v>
      </c>
      <c r="H2826" s="105">
        <v>1.8516759257296871</v>
      </c>
      <c r="I2826" s="105">
        <v>3.2277267805294922</v>
      </c>
      <c r="J2826" s="105">
        <v>1.9892021641998634</v>
      </c>
      <c r="K2826" s="105">
        <v>0.35264764017228029</v>
      </c>
      <c r="L2826" s="105">
        <v>0.11408324764701316</v>
      </c>
      <c r="M2826" s="105">
        <v>0.1</v>
      </c>
      <c r="N2826" s="105">
        <v>0.11521814467531295</v>
      </c>
      <c r="O2826" s="105">
        <v>0.19783027974397149</v>
      </c>
      <c r="P2826" s="105">
        <v>0.30695296062460564</v>
      </c>
      <c r="Q2826" s="105">
        <v>0.72325078681950983</v>
      </c>
      <c r="R2826" s="105">
        <v>0.97003734308060163</v>
      </c>
      <c r="S2826" s="105">
        <v>0</v>
      </c>
      <c r="T2826" s="105">
        <v>0</v>
      </c>
      <c r="U2826" s="105">
        <v>0</v>
      </c>
    </row>
    <row r="2827" spans="1:21">
      <c r="A2827" s="54">
        <v>2825</v>
      </c>
      <c r="B2827" s="104">
        <v>7762</v>
      </c>
      <c r="C2827" s="104">
        <v>7762</v>
      </c>
      <c r="D2827" s="105">
        <v>0</v>
      </c>
      <c r="E2827" s="105">
        <v>11056200000</v>
      </c>
      <c r="F2827" s="105">
        <v>1</v>
      </c>
      <c r="G2827" s="105">
        <v>2.6283346182838563</v>
      </c>
      <c r="H2827" s="105">
        <v>4.9402519224002148</v>
      </c>
      <c r="I2827" s="105">
        <v>8.9227806122804214</v>
      </c>
      <c r="J2827" s="105">
        <v>7.8744484372238519</v>
      </c>
      <c r="K2827" s="105">
        <v>1.7200741088563087</v>
      </c>
      <c r="L2827" s="105">
        <v>0.43915328151316796</v>
      </c>
      <c r="M2827" s="105">
        <v>0.28085733479907821</v>
      </c>
      <c r="N2827" s="105">
        <v>0.26657501508422377</v>
      </c>
      <c r="O2827" s="105">
        <v>0.57747046861021689</v>
      </c>
      <c r="P2827" s="105">
        <v>0.93563129788525301</v>
      </c>
      <c r="Q2827" s="105">
        <v>2.2682402671862452</v>
      </c>
      <c r="R2827" s="105">
        <v>3.2606309152510748</v>
      </c>
      <c r="S2827" s="105">
        <v>0</v>
      </c>
      <c r="T2827" s="105">
        <v>0</v>
      </c>
      <c r="U2827" s="105">
        <v>0</v>
      </c>
    </row>
    <row r="2828" spans="1:21">
      <c r="A2828" s="54">
        <v>2826</v>
      </c>
      <c r="B2828" s="104">
        <v>7763</v>
      </c>
      <c r="C2828" s="104">
        <v>7763</v>
      </c>
      <c r="D2828" s="105">
        <v>0</v>
      </c>
      <c r="E2828" s="105">
        <v>2281990000</v>
      </c>
      <c r="F2828" s="105">
        <v>1</v>
      </c>
      <c r="G2828" s="105">
        <v>0.76051969938512687</v>
      </c>
      <c r="H2828" s="105">
        <v>1.0204571376211062</v>
      </c>
      <c r="I2828" s="105">
        <v>1.9485205065303519</v>
      </c>
      <c r="J2828" s="105">
        <v>1.4303060927956668</v>
      </c>
      <c r="K2828" s="105">
        <v>0.34180081031969101</v>
      </c>
      <c r="L2828" s="105">
        <v>0.14189205461229454</v>
      </c>
      <c r="M2828" s="105">
        <v>0.10002055106903741</v>
      </c>
      <c r="N2828" s="105">
        <v>0.10411134834184735</v>
      </c>
      <c r="O2828" s="105">
        <v>0.22311134308190042</v>
      </c>
      <c r="P2828" s="105">
        <v>0.38160750782465058</v>
      </c>
      <c r="Q2828" s="105">
        <v>0.65158889440185486</v>
      </c>
      <c r="R2828" s="105">
        <v>0.90356700424992675</v>
      </c>
      <c r="S2828" s="105">
        <v>0</v>
      </c>
      <c r="T2828" s="105">
        <v>0</v>
      </c>
      <c r="U2828" s="105">
        <v>0</v>
      </c>
    </row>
    <row r="2829" spans="1:21">
      <c r="A2829" s="54">
        <v>2827</v>
      </c>
      <c r="B2829" s="104">
        <v>7764</v>
      </c>
      <c r="C2829" s="104">
        <v>7764</v>
      </c>
      <c r="D2829" s="105">
        <v>0</v>
      </c>
      <c r="E2829" s="105">
        <v>2281990000</v>
      </c>
      <c r="F2829" s="105">
        <v>1</v>
      </c>
      <c r="G2829" s="105">
        <v>0.73320590124151364</v>
      </c>
      <c r="H2829" s="105">
        <v>0.89400976001477206</v>
      </c>
      <c r="I2829" s="105">
        <v>1.5987486903292527</v>
      </c>
      <c r="J2829" s="105">
        <v>1.2284998108110452</v>
      </c>
      <c r="K2829" s="105">
        <v>0.31288388109782661</v>
      </c>
      <c r="L2829" s="105">
        <v>0.15017339418449877</v>
      </c>
      <c r="M2829" s="105">
        <v>0.1</v>
      </c>
      <c r="N2829" s="105">
        <v>0.10474487101625465</v>
      </c>
      <c r="O2829" s="105">
        <v>0.24916289575666276</v>
      </c>
      <c r="P2829" s="105">
        <v>0.41183847350926928</v>
      </c>
      <c r="Q2829" s="105">
        <v>0.64021226465300318</v>
      </c>
      <c r="R2829" s="105">
        <v>0.83184645851368999</v>
      </c>
      <c r="S2829" s="105">
        <v>0</v>
      </c>
      <c r="T2829" s="105">
        <v>0</v>
      </c>
      <c r="U2829" s="105">
        <v>0</v>
      </c>
    </row>
    <row r="2830" spans="1:21">
      <c r="A2830" s="54">
        <v>2828</v>
      </c>
      <c r="B2830" s="104">
        <v>7765</v>
      </c>
      <c r="C2830" s="104">
        <v>7765</v>
      </c>
      <c r="D2830" s="105">
        <v>0</v>
      </c>
      <c r="E2830" s="105">
        <v>4488240000</v>
      </c>
      <c r="F2830" s="105">
        <v>1</v>
      </c>
      <c r="G2830" s="105">
        <v>1.4687976793734023</v>
      </c>
      <c r="H2830" s="105">
        <v>2.7614240204048577</v>
      </c>
      <c r="I2830" s="105">
        <v>6.0726789845314348</v>
      </c>
      <c r="J2830" s="105">
        <v>6.7968161257940913</v>
      </c>
      <c r="K2830" s="105">
        <v>1.0826858169591349</v>
      </c>
      <c r="L2830" s="105">
        <v>0.19151590512174416</v>
      </c>
      <c r="M2830" s="105">
        <v>0.1106426343399718</v>
      </c>
      <c r="N2830" s="105">
        <v>0.1217088902752214</v>
      </c>
      <c r="O2830" s="105">
        <v>0.3546519184546269</v>
      </c>
      <c r="P2830" s="105">
        <v>0.6458000665623812</v>
      </c>
      <c r="Q2830" s="105">
        <v>1.5350323882800405</v>
      </c>
      <c r="R2830" s="105">
        <v>1.7823819370773657</v>
      </c>
      <c r="S2830" s="105">
        <v>0</v>
      </c>
      <c r="T2830" s="105">
        <v>0</v>
      </c>
      <c r="U2830" s="105">
        <v>0</v>
      </c>
    </row>
    <row r="2831" spans="1:21">
      <c r="A2831" s="54">
        <v>2829</v>
      </c>
      <c r="B2831" s="104">
        <v>7766</v>
      </c>
      <c r="C2831" s="104">
        <v>7766</v>
      </c>
      <c r="D2831" s="105">
        <v>0</v>
      </c>
      <c r="E2831" s="105">
        <v>1153590000</v>
      </c>
      <c r="F2831" s="105">
        <v>1</v>
      </c>
      <c r="G2831" s="105">
        <v>1.6875115111924777</v>
      </c>
      <c r="H2831" s="105">
        <v>2.6421805943800933</v>
      </c>
      <c r="I2831" s="105">
        <v>3.9027338008989148</v>
      </c>
      <c r="J2831" s="105">
        <v>2.6775605186532507</v>
      </c>
      <c r="K2831" s="105">
        <v>0.43947558920128948</v>
      </c>
      <c r="L2831" s="105">
        <v>0.1</v>
      </c>
      <c r="M2831" s="105">
        <v>0.1</v>
      </c>
      <c r="N2831" s="105">
        <v>0.19137546236454464</v>
      </c>
      <c r="O2831" s="105">
        <v>0.26381378568117148</v>
      </c>
      <c r="P2831" s="105">
        <v>0.31391637800313998</v>
      </c>
      <c r="Q2831" s="105">
        <v>0.60959469186974824</v>
      </c>
      <c r="R2831" s="105">
        <v>0.91690866383996816</v>
      </c>
      <c r="S2831" s="105">
        <v>0</v>
      </c>
      <c r="T2831" s="105">
        <v>0</v>
      </c>
      <c r="U2831" s="105">
        <v>0</v>
      </c>
    </row>
    <row r="2832" spans="1:21">
      <c r="A2832" s="54">
        <v>2830</v>
      </c>
      <c r="B2832" s="104">
        <v>7767</v>
      </c>
      <c r="C2832" s="104">
        <v>7767</v>
      </c>
      <c r="D2832" s="105">
        <v>22200.999999999996</v>
      </c>
      <c r="E2832" s="105">
        <v>1153590000</v>
      </c>
      <c r="F2832" s="105">
        <v>0</v>
      </c>
      <c r="G2832" s="105">
        <v>1.3627736564613997</v>
      </c>
      <c r="H2832" s="105">
        <v>1.6259196655468253</v>
      </c>
      <c r="I2832" s="105">
        <v>1.6469054524234883</v>
      </c>
      <c r="J2832" s="105">
        <v>1.7633792139010522</v>
      </c>
      <c r="K2832" s="105">
        <v>1.7580862399232322</v>
      </c>
      <c r="L2832" s="105">
        <v>2.3985873890738909</v>
      </c>
      <c r="M2832" s="105">
        <v>2.9496278736429677</v>
      </c>
      <c r="N2832" s="105">
        <v>3.4445003279409976</v>
      </c>
      <c r="O2832" s="105">
        <v>2.2055340534743766</v>
      </c>
      <c r="P2832" s="105">
        <v>1.2451892004337035</v>
      </c>
      <c r="Q2832" s="105">
        <v>1.1105747201175826</v>
      </c>
      <c r="R2832" s="105">
        <v>1.1274334344630466</v>
      </c>
      <c r="S2832" s="105">
        <v>0</v>
      </c>
      <c r="T2832" s="105">
        <v>1.886542602283547</v>
      </c>
      <c r="U2832" s="105">
        <v>1.8865426022835474</v>
      </c>
    </row>
    <row r="2833" spans="1:21">
      <c r="A2833" s="54">
        <v>2831</v>
      </c>
      <c r="B2833" s="104">
        <v>7768</v>
      </c>
      <c r="C2833" s="104">
        <v>7768</v>
      </c>
      <c r="D2833" s="105">
        <v>520118.00000000006</v>
      </c>
      <c r="E2833" s="105">
        <v>1153590000</v>
      </c>
      <c r="F2833" s="105">
        <v>0</v>
      </c>
      <c r="G2833" s="105">
        <v>0.35298920466926326</v>
      </c>
      <c r="H2833" s="105">
        <v>0.32935028314122722</v>
      </c>
      <c r="I2833" s="105">
        <v>0.4434406384881473</v>
      </c>
      <c r="J2833" s="105">
        <v>0.41263761927459924</v>
      </c>
      <c r="K2833" s="105">
        <v>0.44263120108180304</v>
      </c>
      <c r="L2833" s="105">
        <v>0.79598732640946623</v>
      </c>
      <c r="M2833" s="105">
        <v>0.98388931146834246</v>
      </c>
      <c r="N2833" s="105">
        <v>0.99765067371303306</v>
      </c>
      <c r="O2833" s="105">
        <v>0.53363605864962027</v>
      </c>
      <c r="P2833" s="105">
        <v>0.31089614289134077</v>
      </c>
      <c r="Q2833" s="105">
        <v>0.28392310135973531</v>
      </c>
      <c r="R2833" s="105">
        <v>0.28000996868307088</v>
      </c>
      <c r="S2833" s="105">
        <v>0.9554129923021818</v>
      </c>
      <c r="T2833" s="105">
        <v>0.51392012748580418</v>
      </c>
      <c r="U2833" s="105">
        <v>0.5202736359072595</v>
      </c>
    </row>
    <row r="2834" spans="1:21">
      <c r="A2834" s="54">
        <v>2832</v>
      </c>
      <c r="B2834" s="104">
        <v>7769</v>
      </c>
      <c r="C2834" s="104">
        <v>7769</v>
      </c>
      <c r="D2834" s="105">
        <v>132159</v>
      </c>
      <c r="E2834" s="105">
        <v>1153590000</v>
      </c>
      <c r="F2834" s="105">
        <v>0</v>
      </c>
      <c r="G2834" s="105">
        <v>0.81294601687273826</v>
      </c>
      <c r="H2834" s="105">
        <v>0.66185294885987833</v>
      </c>
      <c r="I2834" s="105">
        <v>0.87705223016868772</v>
      </c>
      <c r="J2834" s="105">
        <v>0.75035787504470719</v>
      </c>
      <c r="K2834" s="105">
        <v>0.56236101590983611</v>
      </c>
      <c r="L2834" s="105">
        <v>0.95185818464838978</v>
      </c>
      <c r="M2834" s="105">
        <v>1.3922032435282556</v>
      </c>
      <c r="N2834" s="105">
        <v>1.6167018697789723</v>
      </c>
      <c r="O2834" s="105">
        <v>0.86521888788516554</v>
      </c>
      <c r="P2834" s="105">
        <v>0.51371902231105571</v>
      </c>
      <c r="Q2834" s="105">
        <v>0.51299373354216571</v>
      </c>
      <c r="R2834" s="105">
        <v>0.53925506081829699</v>
      </c>
      <c r="S2834" s="105">
        <v>1.4021337519928663</v>
      </c>
      <c r="T2834" s="105">
        <v>0.8380433407806791</v>
      </c>
      <c r="U2834" s="105">
        <v>0.84695549037783902</v>
      </c>
    </row>
    <row r="2835" spans="1:21">
      <c r="A2835" s="54">
        <v>2833</v>
      </c>
      <c r="B2835" s="104">
        <v>7770</v>
      </c>
      <c r="C2835" s="104">
        <v>7770</v>
      </c>
      <c r="D2835" s="105">
        <v>39883</v>
      </c>
      <c r="E2835" s="105">
        <v>1153590000</v>
      </c>
      <c r="F2835" s="105">
        <v>0</v>
      </c>
      <c r="G2835" s="105">
        <v>0.94478005961661982</v>
      </c>
      <c r="H2835" s="105">
        <v>1.281820903099002</v>
      </c>
      <c r="I2835" s="105">
        <v>1.6668826269399319</v>
      </c>
      <c r="J2835" s="105">
        <v>1.4615616238145108</v>
      </c>
      <c r="K2835" s="105">
        <v>0.42497345269984899</v>
      </c>
      <c r="L2835" s="105">
        <v>0.47787912425539381</v>
      </c>
      <c r="M2835" s="105">
        <v>0.81997059810743655</v>
      </c>
      <c r="N2835" s="105">
        <v>1.0766152733680183</v>
      </c>
      <c r="O2835" s="105">
        <v>0.61940642633435328</v>
      </c>
      <c r="P2835" s="105">
        <v>0.45285804916743733</v>
      </c>
      <c r="Q2835" s="105">
        <v>0.51877913224499661</v>
      </c>
      <c r="R2835" s="105">
        <v>0.76641921148687386</v>
      </c>
      <c r="S2835" s="105">
        <v>0</v>
      </c>
      <c r="T2835" s="105">
        <v>0.87599554009453529</v>
      </c>
      <c r="U2835" s="105">
        <v>0.87599554009453529</v>
      </c>
    </row>
    <row r="2836" spans="1:21">
      <c r="A2836" s="54">
        <v>2834</v>
      </c>
      <c r="B2836" s="104">
        <v>7771</v>
      </c>
      <c r="C2836" s="104">
        <v>7771</v>
      </c>
      <c r="D2836" s="105">
        <v>40706</v>
      </c>
      <c r="E2836" s="105">
        <v>1153590000</v>
      </c>
      <c r="F2836" s="105">
        <v>0</v>
      </c>
      <c r="G2836" s="105">
        <v>0.92618652160972248</v>
      </c>
      <c r="H2836" s="105">
        <v>1.0399373278635371</v>
      </c>
      <c r="I2836" s="105">
        <v>1.1391369164014042</v>
      </c>
      <c r="J2836" s="105">
        <v>0.68857153621822587</v>
      </c>
      <c r="K2836" s="105">
        <v>0.5130445153060389</v>
      </c>
      <c r="L2836" s="105">
        <v>0.94172656391861054</v>
      </c>
      <c r="M2836" s="105">
        <v>1.3880484515000699</v>
      </c>
      <c r="N2836" s="105">
        <v>1.6525098866995382</v>
      </c>
      <c r="O2836" s="105">
        <v>0.87541827456619881</v>
      </c>
      <c r="P2836" s="105">
        <v>0.48987078645295007</v>
      </c>
      <c r="Q2836" s="105">
        <v>0.50217015452466485</v>
      </c>
      <c r="R2836" s="105">
        <v>0.49320797441992109</v>
      </c>
      <c r="S2836" s="105">
        <v>1.3689418801340889</v>
      </c>
      <c r="T2836" s="105">
        <v>0.88748574245674006</v>
      </c>
      <c r="U2836" s="105">
        <v>0.9340275274948272</v>
      </c>
    </row>
    <row r="2837" spans="1:21">
      <c r="A2837" s="54">
        <v>2835</v>
      </c>
      <c r="B2837" s="104">
        <v>7772</v>
      </c>
      <c r="C2837" s="104">
        <v>7772</v>
      </c>
      <c r="D2837" s="105">
        <v>93892.000000000029</v>
      </c>
      <c r="E2837" s="105">
        <v>1153590000</v>
      </c>
      <c r="F2837" s="105">
        <v>0</v>
      </c>
      <c r="G2837" s="105">
        <v>0.70688794974243296</v>
      </c>
      <c r="H2837" s="105">
        <v>0.77014274716621445</v>
      </c>
      <c r="I2837" s="105">
        <v>0.78459974531571486</v>
      </c>
      <c r="J2837" s="105">
        <v>0.43572935368546062</v>
      </c>
      <c r="K2837" s="105">
        <v>0.30340623778739639</v>
      </c>
      <c r="L2837" s="105">
        <v>0.52313614389247265</v>
      </c>
      <c r="M2837" s="105">
        <v>0.75661546924174516</v>
      </c>
      <c r="N2837" s="105">
        <v>0.90969532802084319</v>
      </c>
      <c r="O2837" s="105">
        <v>0.66740454752464518</v>
      </c>
      <c r="P2837" s="105">
        <v>0.35208228119564394</v>
      </c>
      <c r="Q2837" s="105">
        <v>0.37567440303949284</v>
      </c>
      <c r="R2837" s="105">
        <v>0.5894149402819806</v>
      </c>
      <c r="S2837" s="105">
        <v>0.74430441334728759</v>
      </c>
      <c r="T2837" s="105">
        <v>0.5978990955745036</v>
      </c>
      <c r="U2837" s="105">
        <v>0.61066816159973802</v>
      </c>
    </row>
    <row r="2838" spans="1:21">
      <c r="A2838" s="54">
        <v>2836</v>
      </c>
      <c r="B2838" s="104">
        <v>7773</v>
      </c>
      <c r="C2838" s="104">
        <v>7773</v>
      </c>
      <c r="D2838" s="105">
        <v>70200</v>
      </c>
      <c r="E2838" s="105">
        <v>2332270000</v>
      </c>
      <c r="F2838" s="105">
        <v>0</v>
      </c>
      <c r="G2838" s="105">
        <v>0.75718098513705345</v>
      </c>
      <c r="H2838" s="105">
        <v>0.93131875666570441</v>
      </c>
      <c r="I2838" s="105">
        <v>0.94024830440362106</v>
      </c>
      <c r="J2838" s="105">
        <v>0.69893932866401121</v>
      </c>
      <c r="K2838" s="105">
        <v>0.11835976477421355</v>
      </c>
      <c r="L2838" s="105">
        <v>0.1</v>
      </c>
      <c r="M2838" s="105">
        <v>0.27094257641701031</v>
      </c>
      <c r="N2838" s="105">
        <v>0.35968285562109037</v>
      </c>
      <c r="O2838" s="105">
        <v>0.28268371366055606</v>
      </c>
      <c r="P2838" s="105">
        <v>0.19980011247831092</v>
      </c>
      <c r="Q2838" s="105">
        <v>0.32714104472108807</v>
      </c>
      <c r="R2838" s="105">
        <v>0.55041782174554743</v>
      </c>
      <c r="S2838" s="105">
        <v>0</v>
      </c>
      <c r="T2838" s="105">
        <v>0.46139293869068393</v>
      </c>
      <c r="U2838" s="105">
        <v>0.46139293869068387</v>
      </c>
    </row>
    <row r="2839" spans="1:21">
      <c r="A2839" s="54">
        <v>2837</v>
      </c>
      <c r="B2839" s="104">
        <v>7774</v>
      </c>
      <c r="C2839" s="104">
        <v>7774</v>
      </c>
      <c r="D2839" s="105">
        <v>660055.00000000012</v>
      </c>
      <c r="E2839" s="105">
        <v>3460760000</v>
      </c>
      <c r="F2839" s="105">
        <v>0</v>
      </c>
      <c r="G2839" s="105">
        <v>0.84795572683902432</v>
      </c>
      <c r="H2839" s="105">
        <v>1.1020143928643953</v>
      </c>
      <c r="I2839" s="105">
        <v>1.1137310418712276</v>
      </c>
      <c r="J2839" s="105">
        <v>0.89628416649363796</v>
      </c>
      <c r="K2839" s="105">
        <v>0.17928730503768966</v>
      </c>
      <c r="L2839" s="105">
        <v>0.12753041068277252</v>
      </c>
      <c r="M2839" s="105">
        <v>0.25839483097294624</v>
      </c>
      <c r="N2839" s="105">
        <v>0.31868042338055808</v>
      </c>
      <c r="O2839" s="105">
        <v>0.28766827493025571</v>
      </c>
      <c r="P2839" s="105">
        <v>0.27132587005600273</v>
      </c>
      <c r="Q2839" s="105">
        <v>0.42824085107858256</v>
      </c>
      <c r="R2839" s="105">
        <v>0.67705401633066709</v>
      </c>
      <c r="S2839" s="105">
        <v>0.26260807687314008</v>
      </c>
      <c r="T2839" s="105">
        <v>0.54234727587814657</v>
      </c>
      <c r="U2839" s="105">
        <v>0.52750326220481591</v>
      </c>
    </row>
    <row r="2840" spans="1:21">
      <c r="A2840" s="54">
        <v>2838</v>
      </c>
      <c r="B2840" s="104">
        <v>7817</v>
      </c>
      <c r="C2840" s="104">
        <v>7817</v>
      </c>
      <c r="D2840" s="105">
        <v>142149.99999999997</v>
      </c>
      <c r="E2840" s="105">
        <v>2307180000</v>
      </c>
      <c r="F2840" s="105">
        <v>0</v>
      </c>
      <c r="G2840" s="105">
        <v>1.0127825091416551</v>
      </c>
      <c r="H2840" s="105">
        <v>1.2940727836349439</v>
      </c>
      <c r="I2840" s="105">
        <v>1.3533499245584879</v>
      </c>
      <c r="J2840" s="105">
        <v>1.4696900322682165</v>
      </c>
      <c r="K2840" s="105">
        <v>0.61182071900312507</v>
      </c>
      <c r="L2840" s="105">
        <v>0.47325785912648599</v>
      </c>
      <c r="M2840" s="105">
        <v>0.5549020983819265</v>
      </c>
      <c r="N2840" s="105">
        <v>0.67811321042601191</v>
      </c>
      <c r="O2840" s="105">
        <v>0.76774960172304418</v>
      </c>
      <c r="P2840" s="105">
        <v>0.71710046660584037</v>
      </c>
      <c r="Q2840" s="105">
        <v>0.77286071737109618</v>
      </c>
      <c r="R2840" s="105">
        <v>0.87108806091880164</v>
      </c>
      <c r="S2840" s="105">
        <v>0</v>
      </c>
      <c r="T2840" s="105">
        <v>0.88139899859663629</v>
      </c>
      <c r="U2840" s="105">
        <v>0.8813989985966364</v>
      </c>
    </row>
    <row r="2841" spans="1:21">
      <c r="A2841" s="54">
        <v>2839</v>
      </c>
      <c r="B2841" s="104">
        <v>7818</v>
      </c>
      <c r="C2841" s="104">
        <v>7818</v>
      </c>
      <c r="D2841" s="105">
        <v>13635</v>
      </c>
      <c r="E2841" s="105">
        <v>1153590000</v>
      </c>
      <c r="F2841" s="105">
        <v>0</v>
      </c>
      <c r="G2841" s="105">
        <v>5.620595710717426</v>
      </c>
      <c r="H2841" s="105">
        <v>7.0282674578055708</v>
      </c>
      <c r="I2841" s="105">
        <v>7.1563055067337187</v>
      </c>
      <c r="J2841" s="105">
        <v>5.4410063580593233</v>
      </c>
      <c r="K2841" s="105">
        <v>3.1181612894193993</v>
      </c>
      <c r="L2841" s="105">
        <v>2.5368110690241403</v>
      </c>
      <c r="M2841" s="105">
        <v>2.633077142584503</v>
      </c>
      <c r="N2841" s="105">
        <v>2.8997632787013021</v>
      </c>
      <c r="O2841" s="105">
        <v>3.1569340042522778</v>
      </c>
      <c r="P2841" s="105">
        <v>2.7757174429131912</v>
      </c>
      <c r="Q2841" s="105">
        <v>3.7731940700716904</v>
      </c>
      <c r="R2841" s="105">
        <v>4.1286727267057808</v>
      </c>
      <c r="S2841" s="105">
        <v>0</v>
      </c>
      <c r="T2841" s="105">
        <v>4.1890421714156938</v>
      </c>
      <c r="U2841" s="105">
        <v>4.1890421714156938</v>
      </c>
    </row>
    <row r="2842" spans="1:21">
      <c r="A2842" s="54">
        <v>2840</v>
      </c>
      <c r="B2842" s="104">
        <v>7819</v>
      </c>
      <c r="C2842" s="104">
        <v>7819</v>
      </c>
      <c r="D2842" s="105">
        <v>21923.000000000004</v>
      </c>
      <c r="E2842" s="105">
        <v>1153590000</v>
      </c>
      <c r="F2842" s="105">
        <v>0</v>
      </c>
      <c r="G2842" s="105">
        <v>9.3881215605857431</v>
      </c>
      <c r="H2842" s="105">
        <v>14.497724076267318</v>
      </c>
      <c r="I2842" s="105">
        <v>15.971070018977406</v>
      </c>
      <c r="J2842" s="105">
        <v>13.831488897967379</v>
      </c>
      <c r="K2842" s="105">
        <v>2.8894158666434584</v>
      </c>
      <c r="L2842" s="105">
        <v>2.7147232507641683</v>
      </c>
      <c r="M2842" s="105">
        <v>3.6036561734933619</v>
      </c>
      <c r="N2842" s="105">
        <v>4.7358839189304129</v>
      </c>
      <c r="O2842" s="105">
        <v>5.5015026623507195</v>
      </c>
      <c r="P2842" s="105">
        <v>4.8152577889143702</v>
      </c>
      <c r="Q2842" s="105">
        <v>5.8684196707062242</v>
      </c>
      <c r="R2842" s="105">
        <v>6.2453229978109492</v>
      </c>
      <c r="S2842" s="105">
        <v>0</v>
      </c>
      <c r="T2842" s="105">
        <v>7.505215573617626</v>
      </c>
      <c r="U2842" s="105">
        <v>7.5052155736176243</v>
      </c>
    </row>
    <row r="2843" spans="1:21">
      <c r="A2843" s="54">
        <v>2841</v>
      </c>
      <c r="B2843" s="104">
        <v>7820</v>
      </c>
      <c r="C2843" s="104">
        <v>7820</v>
      </c>
      <c r="D2843" s="105">
        <v>249819</v>
      </c>
      <c r="E2843" s="105">
        <v>8225670000</v>
      </c>
      <c r="F2843" s="105">
        <v>0</v>
      </c>
      <c r="G2843" s="105">
        <v>2.9035460836103644</v>
      </c>
      <c r="H2843" s="105">
        <v>3.8809849595163164</v>
      </c>
      <c r="I2843" s="105">
        <v>4.1722972567232901</v>
      </c>
      <c r="J2843" s="105">
        <v>1.7642979056070387</v>
      </c>
      <c r="K2843" s="105">
        <v>0.18152882623167307</v>
      </c>
      <c r="L2843" s="105">
        <v>0.49463063544384561</v>
      </c>
      <c r="M2843" s="105">
        <v>0.86441040384037782</v>
      </c>
      <c r="N2843" s="105">
        <v>1.0475356296304237</v>
      </c>
      <c r="O2843" s="105">
        <v>1.1073899785866992</v>
      </c>
      <c r="P2843" s="105">
        <v>0.81901817101376007</v>
      </c>
      <c r="Q2843" s="105">
        <v>1.3758197792807585</v>
      </c>
      <c r="R2843" s="105">
        <v>2.0444142437774917</v>
      </c>
      <c r="S2843" s="105">
        <v>0</v>
      </c>
      <c r="T2843" s="105">
        <v>1.7213228227718365</v>
      </c>
      <c r="U2843" s="105">
        <v>1.7213228227718365</v>
      </c>
    </row>
    <row r="2844" spans="1:21">
      <c r="A2844" s="54">
        <v>2842</v>
      </c>
      <c r="B2844" s="104">
        <v>7821</v>
      </c>
      <c r="C2844" s="104">
        <v>7821</v>
      </c>
      <c r="D2844" s="105">
        <v>26.000000000000004</v>
      </c>
      <c r="E2844" s="105">
        <v>1153590000</v>
      </c>
      <c r="F2844" s="105">
        <v>0</v>
      </c>
      <c r="G2844" s="105">
        <v>48.115767082011125</v>
      </c>
      <c r="H2844" s="105">
        <v>91.362250980606845</v>
      </c>
      <c r="I2844" s="105">
        <v>100</v>
      </c>
      <c r="J2844" s="105">
        <v>26.36607931752695</v>
      </c>
      <c r="K2844" s="105">
        <v>5.44870459046974</v>
      </c>
      <c r="L2844" s="105">
        <v>9.9778937591036492</v>
      </c>
      <c r="M2844" s="105">
        <v>18.252244681287166</v>
      </c>
      <c r="N2844" s="105">
        <v>23.724604051668127</v>
      </c>
      <c r="O2844" s="105">
        <v>21.45113213667798</v>
      </c>
      <c r="P2844" s="105">
        <v>13.878934972929828</v>
      </c>
      <c r="Q2844" s="105">
        <v>20.541878714290959</v>
      </c>
      <c r="R2844" s="105">
        <v>26.473628518592356</v>
      </c>
      <c r="S2844" s="105">
        <v>0</v>
      </c>
      <c r="T2844" s="105">
        <v>33.799426567097051</v>
      </c>
      <c r="U2844" s="105">
        <v>33.799426567097044</v>
      </c>
    </row>
    <row r="2845" spans="1:21">
      <c r="A2845" s="54">
        <v>2843</v>
      </c>
      <c r="B2845" s="104">
        <v>7822</v>
      </c>
      <c r="C2845" s="104">
        <v>7822</v>
      </c>
      <c r="D2845" s="105">
        <v>5871.9999999999991</v>
      </c>
      <c r="E2845" s="105">
        <v>2307180000</v>
      </c>
      <c r="F2845" s="105">
        <v>0</v>
      </c>
      <c r="G2845" s="105">
        <v>1.2098130568657122</v>
      </c>
      <c r="H2845" s="105">
        <v>1.3313735088676526</v>
      </c>
      <c r="I2845" s="105">
        <v>1.2502412807218592</v>
      </c>
      <c r="J2845" s="105">
        <v>1.2086980119744648</v>
      </c>
      <c r="K2845" s="105">
        <v>0.80642132264141375</v>
      </c>
      <c r="L2845" s="105">
        <v>0.92983065992212355</v>
      </c>
      <c r="M2845" s="105">
        <v>1.1273292133477115</v>
      </c>
      <c r="N2845" s="105">
        <v>1.3432937490755894</v>
      </c>
      <c r="O2845" s="105">
        <v>1.1709702309518109</v>
      </c>
      <c r="P2845" s="105">
        <v>0.98063532556513844</v>
      </c>
      <c r="Q2845" s="105">
        <v>0.93256683113868399</v>
      </c>
      <c r="R2845" s="105">
        <v>1.0463327182200954</v>
      </c>
      <c r="S2845" s="105">
        <v>0</v>
      </c>
      <c r="T2845" s="105">
        <v>1.1114588257743547</v>
      </c>
      <c r="U2845" s="105">
        <v>1.1114588257743547</v>
      </c>
    </row>
    <row r="2846" spans="1:21">
      <c r="A2846" s="54">
        <v>2844</v>
      </c>
      <c r="B2846" s="104">
        <v>7824</v>
      </c>
      <c r="C2846" s="104">
        <v>7824</v>
      </c>
      <c r="D2846" s="105">
        <v>3187.0000000000005</v>
      </c>
      <c r="E2846" s="105">
        <v>1153590000</v>
      </c>
      <c r="F2846" s="105">
        <v>0</v>
      </c>
      <c r="G2846" s="105">
        <v>0.94535207523302278</v>
      </c>
      <c r="H2846" s="105">
        <v>1.0328294491767724</v>
      </c>
      <c r="I2846" s="105">
        <v>0.96509045066775812</v>
      </c>
      <c r="J2846" s="105">
        <v>0.88392411792773684</v>
      </c>
      <c r="K2846" s="105">
        <v>0.67379235545677285</v>
      </c>
      <c r="L2846" s="105">
        <v>0.82448627557178389</v>
      </c>
      <c r="M2846" s="105">
        <v>0.91598373250998266</v>
      </c>
      <c r="N2846" s="105">
        <v>1.0376688523918618</v>
      </c>
      <c r="O2846" s="105">
        <v>0.92351810645075838</v>
      </c>
      <c r="P2846" s="105">
        <v>0.75569203076440405</v>
      </c>
      <c r="Q2846" s="105">
        <v>0.73425534871246967</v>
      </c>
      <c r="R2846" s="105">
        <v>0.81342892556962432</v>
      </c>
      <c r="S2846" s="105">
        <v>0</v>
      </c>
      <c r="T2846" s="105">
        <v>0.87550181003607908</v>
      </c>
      <c r="U2846" s="105">
        <v>0.87550181003607896</v>
      </c>
    </row>
    <row r="2847" spans="1:21">
      <c r="A2847" s="54">
        <v>2845</v>
      </c>
      <c r="B2847" s="104">
        <v>7825</v>
      </c>
      <c r="C2847" s="104">
        <v>7825</v>
      </c>
      <c r="D2847" s="105">
        <v>1847.0000000000002</v>
      </c>
      <c r="E2847" s="105">
        <v>1153590000</v>
      </c>
      <c r="F2847" s="105">
        <v>0</v>
      </c>
      <c r="G2847" s="105">
        <v>1.0352788470799585</v>
      </c>
      <c r="H2847" s="105">
        <v>1.1365007881598039</v>
      </c>
      <c r="I2847" s="105">
        <v>1.0673412726618969</v>
      </c>
      <c r="J2847" s="105">
        <v>0.94076620735179517</v>
      </c>
      <c r="K2847" s="105">
        <v>0.74711352026022204</v>
      </c>
      <c r="L2847" s="105">
        <v>0.90856986174907628</v>
      </c>
      <c r="M2847" s="105">
        <v>1.0072122603777334</v>
      </c>
      <c r="N2847" s="105">
        <v>1.1375309133781493</v>
      </c>
      <c r="O2847" s="105">
        <v>0.97408945446801209</v>
      </c>
      <c r="P2847" s="105">
        <v>0.82137864684429751</v>
      </c>
      <c r="Q2847" s="105">
        <v>0.89368884347564304</v>
      </c>
      <c r="R2847" s="105">
        <v>1.0652945286918545</v>
      </c>
      <c r="S2847" s="105">
        <v>0</v>
      </c>
      <c r="T2847" s="105">
        <v>0.97789709537487024</v>
      </c>
      <c r="U2847" s="105">
        <v>0.97789709537487002</v>
      </c>
    </row>
    <row r="2848" spans="1:21">
      <c r="A2848" s="54">
        <v>2846</v>
      </c>
      <c r="B2848" s="104">
        <v>7826</v>
      </c>
      <c r="C2848" s="104">
        <v>7826</v>
      </c>
      <c r="D2848" s="105">
        <v>500.00000000000006</v>
      </c>
      <c r="E2848" s="105">
        <v>1153590000</v>
      </c>
      <c r="F2848" s="105">
        <v>0</v>
      </c>
      <c r="G2848" s="105">
        <v>3.8556263245028881</v>
      </c>
      <c r="H2848" s="105">
        <v>4.4144755333353292</v>
      </c>
      <c r="I2848" s="105">
        <v>4.2658884089776796</v>
      </c>
      <c r="J2848" s="105">
        <v>3.3664574369269498</v>
      </c>
      <c r="K2848" s="105">
        <v>3.0135250045395536</v>
      </c>
      <c r="L2848" s="105">
        <v>3.4807381835379343</v>
      </c>
      <c r="M2848" s="105">
        <v>3.5749619878693748</v>
      </c>
      <c r="N2848" s="105">
        <v>3.836800058435057</v>
      </c>
      <c r="O2848" s="105">
        <v>3.0985494389311588</v>
      </c>
      <c r="P2848" s="105">
        <v>2.5370180066705248</v>
      </c>
      <c r="Q2848" s="105">
        <v>2.9975457567749673</v>
      </c>
      <c r="R2848" s="105">
        <v>3.7489343728902647</v>
      </c>
      <c r="S2848" s="105">
        <v>0</v>
      </c>
      <c r="T2848" s="105">
        <v>3.5158767094493064</v>
      </c>
      <c r="U2848" s="105">
        <v>3.515876709449306</v>
      </c>
    </row>
    <row r="2849" spans="1:21">
      <c r="A2849" s="54">
        <v>2847</v>
      </c>
      <c r="B2849" s="104">
        <v>7827</v>
      </c>
      <c r="C2849" s="104">
        <v>7827</v>
      </c>
      <c r="D2849" s="105">
        <v>0</v>
      </c>
      <c r="E2849" s="105">
        <v>1153590000</v>
      </c>
      <c r="F2849" s="105">
        <v>0</v>
      </c>
      <c r="G2849" s="105">
        <v>100</v>
      </c>
      <c r="H2849" s="105">
        <v>100</v>
      </c>
      <c r="I2849" s="105">
        <v>100</v>
      </c>
      <c r="J2849" s="105">
        <v>100</v>
      </c>
      <c r="K2849" s="105">
        <v>100</v>
      </c>
      <c r="L2849" s="105">
        <v>100</v>
      </c>
      <c r="M2849" s="105">
        <v>100</v>
      </c>
      <c r="N2849" s="105">
        <v>100</v>
      </c>
      <c r="O2849" s="105">
        <v>100</v>
      </c>
      <c r="P2849" s="105">
        <v>100</v>
      </c>
      <c r="Q2849" s="105">
        <v>100</v>
      </c>
      <c r="R2849" s="105">
        <v>100</v>
      </c>
      <c r="S2849" s="105">
        <v>0</v>
      </c>
      <c r="T2849" s="105">
        <v>0</v>
      </c>
      <c r="U2849" s="105">
        <v>0</v>
      </c>
    </row>
    <row r="2850" spans="1:21">
      <c r="A2850" s="54">
        <v>2848</v>
      </c>
      <c r="B2850" s="104">
        <v>7828</v>
      </c>
      <c r="C2850" s="104">
        <v>7828</v>
      </c>
      <c r="D2850" s="105">
        <v>0</v>
      </c>
      <c r="E2850" s="105">
        <v>1153590000</v>
      </c>
      <c r="F2850" s="105">
        <v>1</v>
      </c>
      <c r="G2850" s="105">
        <v>-99999</v>
      </c>
      <c r="H2850" s="105">
        <v>-99999</v>
      </c>
      <c r="I2850" s="105">
        <v>-99999</v>
      </c>
      <c r="J2850" s="105">
        <v>-99999</v>
      </c>
      <c r="K2850" s="105">
        <v>-99999</v>
      </c>
      <c r="L2850" s="105">
        <v>-99999</v>
      </c>
      <c r="M2850" s="105">
        <v>-99999</v>
      </c>
      <c r="N2850" s="105">
        <v>-99999</v>
      </c>
      <c r="O2850" s="105">
        <v>-99999</v>
      </c>
      <c r="P2850" s="105">
        <v>-99999</v>
      </c>
      <c r="Q2850" s="105">
        <v>-99999</v>
      </c>
      <c r="R2850" s="105">
        <v>-99999</v>
      </c>
      <c r="S2850" s="105">
        <v>0</v>
      </c>
      <c r="T2850" s="105">
        <v>0</v>
      </c>
      <c r="U2850" s="105">
        <v>0</v>
      </c>
    </row>
    <row r="2851" spans="1:21">
      <c r="A2851" s="54">
        <v>2849</v>
      </c>
      <c r="B2851" s="104">
        <v>7829</v>
      </c>
      <c r="C2851" s="104">
        <v>7829</v>
      </c>
      <c r="D2851" s="105">
        <v>12187.000000000002</v>
      </c>
      <c r="E2851" s="105">
        <v>3510950000</v>
      </c>
      <c r="F2851" s="105">
        <v>0</v>
      </c>
      <c r="G2851" s="105">
        <v>3.9698690940190722</v>
      </c>
      <c r="H2851" s="105">
        <v>5.212400048467936</v>
      </c>
      <c r="I2851" s="105">
        <v>5.5102514798089626</v>
      </c>
      <c r="J2851" s="105">
        <v>2.565666162312489</v>
      </c>
      <c r="K2851" s="105">
        <v>0.29401191486820494</v>
      </c>
      <c r="L2851" s="105">
        <v>0.46236546904432835</v>
      </c>
      <c r="M2851" s="105">
        <v>1.0814873221806083</v>
      </c>
      <c r="N2851" s="105">
        <v>1.3978101940232956</v>
      </c>
      <c r="O2851" s="105">
        <v>1.2622628078936049</v>
      </c>
      <c r="P2851" s="105">
        <v>1.166973654488267</v>
      </c>
      <c r="Q2851" s="105">
        <v>1.9738030375691016</v>
      </c>
      <c r="R2851" s="105">
        <v>3.115488720925343</v>
      </c>
      <c r="S2851" s="105">
        <v>0</v>
      </c>
      <c r="T2851" s="105">
        <v>2.3343658254667679</v>
      </c>
      <c r="U2851" s="105">
        <v>2.3343658254667679</v>
      </c>
    </row>
    <row r="2852" spans="1:21">
      <c r="A2852" s="54">
        <v>2850</v>
      </c>
      <c r="B2852" s="104">
        <v>7830</v>
      </c>
      <c r="C2852" s="104">
        <v>7830</v>
      </c>
      <c r="D2852" s="105">
        <v>668</v>
      </c>
      <c r="E2852" s="105">
        <v>1153590000</v>
      </c>
      <c r="F2852" s="105">
        <v>0</v>
      </c>
      <c r="G2852" s="105">
        <v>2.2134553378413759</v>
      </c>
      <c r="H2852" s="105">
        <v>2.6474954344126975</v>
      </c>
      <c r="I2852" s="105">
        <v>2.61751047612821</v>
      </c>
      <c r="J2852" s="105">
        <v>2.2222391628444771</v>
      </c>
      <c r="K2852" s="105">
        <v>1.1114238259316669</v>
      </c>
      <c r="L2852" s="105">
        <v>0.72750360608618525</v>
      </c>
      <c r="M2852" s="105">
        <v>0.90308774271197401</v>
      </c>
      <c r="N2852" s="105">
        <v>1.2615255933451286</v>
      </c>
      <c r="O2852" s="105">
        <v>1.4715536358443944</v>
      </c>
      <c r="P2852" s="105">
        <v>1.4610987672514433</v>
      </c>
      <c r="Q2852" s="105">
        <v>1.5051973335547404</v>
      </c>
      <c r="R2852" s="105">
        <v>2.0378025024213913</v>
      </c>
      <c r="S2852" s="105">
        <v>0</v>
      </c>
      <c r="T2852" s="105">
        <v>1.681657784864474</v>
      </c>
      <c r="U2852" s="105">
        <v>1.6816577848644736</v>
      </c>
    </row>
    <row r="2853" spans="1:21">
      <c r="A2853" s="54">
        <v>2851</v>
      </c>
      <c r="B2853" s="104">
        <v>7831</v>
      </c>
      <c r="C2853" s="104">
        <v>7831</v>
      </c>
      <c r="D2853" s="105">
        <v>2652</v>
      </c>
      <c r="E2853" s="105">
        <v>1153590000</v>
      </c>
      <c r="F2853" s="105">
        <v>0</v>
      </c>
      <c r="G2853" s="105">
        <v>1.7785800021133735</v>
      </c>
      <c r="H2853" s="105">
        <v>1.9683783690723657</v>
      </c>
      <c r="I2853" s="105">
        <v>1.8239940690197043</v>
      </c>
      <c r="J2853" s="105">
        <v>1.5179197136964449</v>
      </c>
      <c r="K2853" s="105">
        <v>1.0856101105820977</v>
      </c>
      <c r="L2853" s="105">
        <v>1.0158715513040577</v>
      </c>
      <c r="M2853" s="105">
        <v>1.2328809052070111</v>
      </c>
      <c r="N2853" s="105">
        <v>1.5664502410565215</v>
      </c>
      <c r="O2853" s="105">
        <v>1.7220558908133483</v>
      </c>
      <c r="P2853" s="105">
        <v>1.591993040665963</v>
      </c>
      <c r="Q2853" s="105">
        <v>1.5316119677043809</v>
      </c>
      <c r="R2853" s="105">
        <v>1.8282378895618627</v>
      </c>
      <c r="S2853" s="105">
        <v>0</v>
      </c>
      <c r="T2853" s="105">
        <v>1.5552986458997609</v>
      </c>
      <c r="U2853" s="105">
        <v>1.5552986458997609</v>
      </c>
    </row>
    <row r="2854" spans="1:21">
      <c r="A2854" s="54">
        <v>2852</v>
      </c>
      <c r="B2854" s="104">
        <v>7832</v>
      </c>
      <c r="C2854" s="104">
        <v>7832</v>
      </c>
      <c r="D2854" s="105">
        <v>1722</v>
      </c>
      <c r="E2854" s="105">
        <v>1153590000</v>
      </c>
      <c r="F2854" s="105">
        <v>0</v>
      </c>
      <c r="G2854" s="105">
        <v>1.6676074807591015</v>
      </c>
      <c r="H2854" s="105">
        <v>2.1214272271427874</v>
      </c>
      <c r="I2854" s="105">
        <v>2.1778731844060104</v>
      </c>
      <c r="J2854" s="105">
        <v>1.8643949765912733</v>
      </c>
      <c r="K2854" s="105">
        <v>0.7499550423067759</v>
      </c>
      <c r="L2854" s="105">
        <v>0.38084412695198766</v>
      </c>
      <c r="M2854" s="105">
        <v>0.46318880304971471</v>
      </c>
      <c r="N2854" s="105">
        <v>0.63959988736590601</v>
      </c>
      <c r="O2854" s="105">
        <v>0.7251699572739988</v>
      </c>
      <c r="P2854" s="105">
        <v>0.75964484725359027</v>
      </c>
      <c r="Q2854" s="105">
        <v>0.9154732638792934</v>
      </c>
      <c r="R2854" s="105">
        <v>1.4107300627175738</v>
      </c>
      <c r="S2854" s="105">
        <v>0</v>
      </c>
      <c r="T2854" s="105">
        <v>1.1563257383081678</v>
      </c>
      <c r="U2854" s="105">
        <v>1.1563257383081675</v>
      </c>
    </row>
    <row r="2855" spans="1:21">
      <c r="A2855" s="54">
        <v>2853</v>
      </c>
      <c r="B2855" s="104">
        <v>7833</v>
      </c>
      <c r="C2855" s="104">
        <v>7833</v>
      </c>
      <c r="D2855" s="105">
        <v>27687.999999999996</v>
      </c>
      <c r="E2855" s="105">
        <v>2332270000</v>
      </c>
      <c r="F2855" s="105">
        <v>0</v>
      </c>
      <c r="G2855" s="105">
        <v>2.7385684108263373</v>
      </c>
      <c r="H2855" s="105">
        <v>3.6570983773488908</v>
      </c>
      <c r="I2855" s="105">
        <v>3.8956437840126479</v>
      </c>
      <c r="J2855" s="105">
        <v>1.8880469312646031</v>
      </c>
      <c r="K2855" s="105">
        <v>0.29566961657436919</v>
      </c>
      <c r="L2855" s="105">
        <v>0.29508396365331613</v>
      </c>
      <c r="M2855" s="105">
        <v>0.55468428802582292</v>
      </c>
      <c r="N2855" s="105">
        <v>0.68998240044853221</v>
      </c>
      <c r="O2855" s="105">
        <v>0.69765879872384517</v>
      </c>
      <c r="P2855" s="105">
        <v>0.78351013703871808</v>
      </c>
      <c r="Q2855" s="105">
        <v>1.2086238194414411</v>
      </c>
      <c r="R2855" s="105">
        <v>2.1473959650659586</v>
      </c>
      <c r="S2855" s="105">
        <v>0</v>
      </c>
      <c r="T2855" s="105">
        <v>1.57099720770204</v>
      </c>
      <c r="U2855" s="105">
        <v>1.5709972077020409</v>
      </c>
    </row>
    <row r="2856" spans="1:21">
      <c r="A2856" s="54">
        <v>2854</v>
      </c>
      <c r="B2856" s="104">
        <v>7834</v>
      </c>
      <c r="C2856" s="104">
        <v>7834</v>
      </c>
      <c r="D2856" s="105">
        <v>2049.9999999999995</v>
      </c>
      <c r="E2856" s="105">
        <v>1153590000</v>
      </c>
      <c r="F2856" s="105">
        <v>0</v>
      </c>
      <c r="G2856" s="105">
        <v>7.0663367350151853</v>
      </c>
      <c r="H2856" s="105">
        <v>10.285034619550894</v>
      </c>
      <c r="I2856" s="105">
        <v>11.693104835322748</v>
      </c>
      <c r="J2856" s="105">
        <v>2.9962821796472743</v>
      </c>
      <c r="K2856" s="105">
        <v>0.20498710542125784</v>
      </c>
      <c r="L2856" s="105">
        <v>0.1825858920284619</v>
      </c>
      <c r="M2856" s="105">
        <v>0.64961693529570819</v>
      </c>
      <c r="N2856" s="105">
        <v>0.87973333945302801</v>
      </c>
      <c r="O2856" s="105">
        <v>0.81234518563420888</v>
      </c>
      <c r="P2856" s="105">
        <v>0.90513038779424093</v>
      </c>
      <c r="Q2856" s="105">
        <v>2.0074810817750994</v>
      </c>
      <c r="R2856" s="105">
        <v>4.8148078733681885</v>
      </c>
      <c r="S2856" s="105">
        <v>0</v>
      </c>
      <c r="T2856" s="105">
        <v>3.5414538475255246</v>
      </c>
      <c r="U2856" s="105">
        <v>3.5414538475255251</v>
      </c>
    </row>
    <row r="2857" spans="1:21">
      <c r="A2857" s="54">
        <v>2855</v>
      </c>
      <c r="B2857" s="104">
        <v>7835</v>
      </c>
      <c r="C2857" s="104">
        <v>7835</v>
      </c>
      <c r="D2857" s="105">
        <v>1968.9999999999998</v>
      </c>
      <c r="E2857" s="105">
        <v>1153590000</v>
      </c>
      <c r="F2857" s="105">
        <v>0</v>
      </c>
      <c r="G2857" s="105">
        <v>3.1206379862338705</v>
      </c>
      <c r="H2857" s="105">
        <v>3.9288832246684429</v>
      </c>
      <c r="I2857" s="105">
        <v>4.1054161177308703</v>
      </c>
      <c r="J2857" s="105">
        <v>2.8374558053547538</v>
      </c>
      <c r="K2857" s="105">
        <v>0.46729826186614587</v>
      </c>
      <c r="L2857" s="105">
        <v>0.38233585292608435</v>
      </c>
      <c r="M2857" s="105">
        <v>0.83181775782955447</v>
      </c>
      <c r="N2857" s="105">
        <v>1.0264135859326444</v>
      </c>
      <c r="O2857" s="105">
        <v>1.0011152315155367</v>
      </c>
      <c r="P2857" s="105">
        <v>1.0080279259236149</v>
      </c>
      <c r="Q2857" s="105">
        <v>1.493059119080633</v>
      </c>
      <c r="R2857" s="105">
        <v>2.4084598622635154</v>
      </c>
      <c r="S2857" s="105">
        <v>0</v>
      </c>
      <c r="T2857" s="105">
        <v>1.8842433942771393</v>
      </c>
      <c r="U2857" s="105">
        <v>1.884243394277139</v>
      </c>
    </row>
    <row r="2858" spans="1:21">
      <c r="A2858" s="54">
        <v>2856</v>
      </c>
      <c r="B2858" s="104">
        <v>7836</v>
      </c>
      <c r="C2858" s="104">
        <v>7836</v>
      </c>
      <c r="D2858" s="105">
        <v>41957769</v>
      </c>
      <c r="E2858" s="105">
        <v>322823000000</v>
      </c>
      <c r="F2858" s="105">
        <v>0</v>
      </c>
      <c r="G2858" s="105">
        <v>1.9430511832200661</v>
      </c>
      <c r="H2858" s="105">
        <v>2.6717570542344187</v>
      </c>
      <c r="I2858" s="105">
        <v>2.9468973373790184</v>
      </c>
      <c r="J2858" s="105">
        <v>1.3812687023321806</v>
      </c>
      <c r="K2858" s="105">
        <v>0.25605657127893605</v>
      </c>
      <c r="L2858" s="105">
        <v>0.19207520706158462</v>
      </c>
      <c r="M2858" s="105">
        <v>0.286077123913269</v>
      </c>
      <c r="N2858" s="105">
        <v>0.53148099744619837</v>
      </c>
      <c r="O2858" s="105">
        <v>0.57363752726875838</v>
      </c>
      <c r="P2858" s="105">
        <v>0.60325130950948991</v>
      </c>
      <c r="Q2858" s="105">
        <v>0.8214138270687249</v>
      </c>
      <c r="R2858" s="105">
        <v>1.3868859501098638</v>
      </c>
      <c r="S2858" s="105">
        <v>0</v>
      </c>
      <c r="T2858" s="105">
        <v>1.1328210659018758</v>
      </c>
      <c r="U2858" s="105">
        <v>1.1328210659018756</v>
      </c>
    </row>
    <row r="2859" spans="1:21">
      <c r="A2859" s="54">
        <v>2857</v>
      </c>
      <c r="B2859" s="104">
        <v>7837</v>
      </c>
      <c r="C2859" s="104">
        <v>7837</v>
      </c>
      <c r="D2859" s="105">
        <v>4246.0000000000009</v>
      </c>
      <c r="E2859" s="105">
        <v>1153590000</v>
      </c>
      <c r="F2859" s="105">
        <v>0</v>
      </c>
      <c r="G2859" s="105">
        <v>4.1841141902752321</v>
      </c>
      <c r="H2859" s="105">
        <v>5.5026375695636451</v>
      </c>
      <c r="I2859" s="105">
        <v>5.916992808235606</v>
      </c>
      <c r="J2859" s="105">
        <v>5.562255545265077</v>
      </c>
      <c r="K2859" s="105">
        <v>2.7775773946047666</v>
      </c>
      <c r="L2859" s="105">
        <v>1.7124913259969239</v>
      </c>
      <c r="M2859" s="105">
        <v>1.6568827515734077</v>
      </c>
      <c r="N2859" s="105">
        <v>1.8462810823078653</v>
      </c>
      <c r="O2859" s="105">
        <v>2.0456621200061718</v>
      </c>
      <c r="P2859" s="105">
        <v>2.0398339321479555</v>
      </c>
      <c r="Q2859" s="105">
        <v>2.4151990457241936</v>
      </c>
      <c r="R2859" s="105">
        <v>3.2807674572079599</v>
      </c>
      <c r="S2859" s="105">
        <v>0</v>
      </c>
      <c r="T2859" s="105">
        <v>3.2450579352424</v>
      </c>
      <c r="U2859" s="105">
        <v>3.2450579352423992</v>
      </c>
    </row>
    <row r="2860" spans="1:21">
      <c r="A2860" s="54">
        <v>2858</v>
      </c>
      <c r="B2860" s="104">
        <v>7838</v>
      </c>
      <c r="C2860" s="104">
        <v>7838</v>
      </c>
      <c r="D2860" s="105">
        <v>9189</v>
      </c>
      <c r="E2860" s="105">
        <v>4639440000</v>
      </c>
      <c r="F2860" s="105">
        <v>0</v>
      </c>
      <c r="G2860" s="105">
        <v>14.403783105794481</v>
      </c>
      <c r="H2860" s="105">
        <v>19.800689307088408</v>
      </c>
      <c r="I2860" s="105">
        <v>20.33584307214484</v>
      </c>
      <c r="J2860" s="105">
        <v>1.4805473441230652</v>
      </c>
      <c r="K2860" s="105">
        <v>0.17770475532854349</v>
      </c>
      <c r="L2860" s="105">
        <v>0.18727939774397062</v>
      </c>
      <c r="M2860" s="105">
        <v>0.84140474550669198</v>
      </c>
      <c r="N2860" s="105">
        <v>0.87814766816108847</v>
      </c>
      <c r="O2860" s="105">
        <v>0.78479993215668487</v>
      </c>
      <c r="P2860" s="105">
        <v>1.018787910091703</v>
      </c>
      <c r="Q2860" s="105">
        <v>3.1282135542782088</v>
      </c>
      <c r="R2860" s="105">
        <v>9.8715021916274956</v>
      </c>
      <c r="S2860" s="105">
        <v>0</v>
      </c>
      <c r="T2860" s="105">
        <v>6.075725248670433</v>
      </c>
      <c r="U2860" s="105">
        <v>6.0757252486704312</v>
      </c>
    </row>
    <row r="2861" spans="1:21">
      <c r="A2861" s="54">
        <v>2859</v>
      </c>
      <c r="B2861" s="104">
        <v>7847</v>
      </c>
      <c r="C2861" s="104">
        <v>7847</v>
      </c>
      <c r="D2861" s="105">
        <v>1815</v>
      </c>
      <c r="E2861" s="105">
        <v>2307180000</v>
      </c>
      <c r="F2861" s="105">
        <v>0</v>
      </c>
      <c r="G2861" s="105">
        <v>9.190370116183491</v>
      </c>
      <c r="H2861" s="105">
        <v>13.228563046021694</v>
      </c>
      <c r="I2861" s="105">
        <v>14.882133426774404</v>
      </c>
      <c r="J2861" s="105">
        <v>2.9596107153811242</v>
      </c>
      <c r="K2861" s="105">
        <v>0.2294596077324203</v>
      </c>
      <c r="L2861" s="105">
        <v>0.1396235037396665</v>
      </c>
      <c r="M2861" s="105">
        <v>0.71175339692082773</v>
      </c>
      <c r="N2861" s="105">
        <v>0.87820001092561994</v>
      </c>
      <c r="O2861" s="105">
        <v>0.77645206311827153</v>
      </c>
      <c r="P2861" s="105">
        <v>0.96245851034863861</v>
      </c>
      <c r="Q2861" s="105">
        <v>3.3752938397199355</v>
      </c>
      <c r="R2861" s="105">
        <v>6.4407879394895318</v>
      </c>
      <c r="S2861" s="105">
        <v>0</v>
      </c>
      <c r="T2861" s="105">
        <v>4.4812255146963018</v>
      </c>
      <c r="U2861" s="105">
        <v>4.4812255146963027</v>
      </c>
    </row>
    <row r="2862" spans="1:21">
      <c r="A2862" s="54">
        <v>2860</v>
      </c>
      <c r="B2862" s="104">
        <v>7848</v>
      </c>
      <c r="C2862" s="104">
        <v>7848</v>
      </c>
      <c r="D2862" s="105">
        <v>14248.999999999998</v>
      </c>
      <c r="E2862" s="105">
        <v>8200580000</v>
      </c>
      <c r="F2862" s="105">
        <v>0</v>
      </c>
      <c r="G2862" s="105">
        <v>6.0115020886792125</v>
      </c>
      <c r="H2862" s="105">
        <v>8.5910300535231094</v>
      </c>
      <c r="I2862" s="105">
        <v>9.5928005165734582</v>
      </c>
      <c r="J2862" s="105">
        <v>2.4407241660439323</v>
      </c>
      <c r="K2862" s="105">
        <v>0.24259361217839592</v>
      </c>
      <c r="L2862" s="105">
        <v>0.13954549973708472</v>
      </c>
      <c r="M2862" s="105">
        <v>0.6528336352499936</v>
      </c>
      <c r="N2862" s="105">
        <v>0.73981369027960042</v>
      </c>
      <c r="O2862" s="105">
        <v>0.70546279092239228</v>
      </c>
      <c r="P2862" s="105">
        <v>0.83328773952425628</v>
      </c>
      <c r="Q2862" s="105">
        <v>2.1947437648058226</v>
      </c>
      <c r="R2862" s="105">
        <v>4.3180771060058305</v>
      </c>
      <c r="S2862" s="105">
        <v>0</v>
      </c>
      <c r="T2862" s="105">
        <v>3.038534555293591</v>
      </c>
      <c r="U2862" s="105">
        <v>3.038534555293591</v>
      </c>
    </row>
    <row r="2863" spans="1:21">
      <c r="A2863" s="54">
        <v>2861</v>
      </c>
      <c r="B2863" s="104">
        <v>7865</v>
      </c>
      <c r="C2863" s="104">
        <v>7865</v>
      </c>
      <c r="D2863" s="105">
        <v>5645.0000000000009</v>
      </c>
      <c r="E2863" s="105">
        <v>4614350000</v>
      </c>
      <c r="F2863" s="105">
        <v>0</v>
      </c>
      <c r="G2863" s="105">
        <v>4.1476639854293067</v>
      </c>
      <c r="H2863" s="105">
        <v>4.8000912769675139</v>
      </c>
      <c r="I2863" s="105">
        <v>4.4850167924633677</v>
      </c>
      <c r="J2863" s="105">
        <v>2.2122042287150396</v>
      </c>
      <c r="K2863" s="105">
        <v>0.29637239508960977</v>
      </c>
      <c r="L2863" s="105">
        <v>0.10160762431129571</v>
      </c>
      <c r="M2863" s="105">
        <v>0.48394096325650182</v>
      </c>
      <c r="N2863" s="105">
        <v>0.69772179747238583</v>
      </c>
      <c r="O2863" s="105">
        <v>0.66881724694895806</v>
      </c>
      <c r="P2863" s="105">
        <v>0.99794886006072814</v>
      </c>
      <c r="Q2863" s="105">
        <v>2.9894296593697351</v>
      </c>
      <c r="R2863" s="105">
        <v>3.7868671905522038</v>
      </c>
      <c r="S2863" s="105">
        <v>0</v>
      </c>
      <c r="T2863" s="105">
        <v>2.1389735017197204</v>
      </c>
      <c r="U2863" s="105">
        <v>2.1389735017197204</v>
      </c>
    </row>
    <row r="2864" spans="1:21">
      <c r="A2864" s="54">
        <v>2862</v>
      </c>
      <c r="B2864" s="104">
        <v>7866</v>
      </c>
      <c r="C2864" s="104">
        <v>7866</v>
      </c>
      <c r="D2864" s="105">
        <v>134961</v>
      </c>
      <c r="E2864" s="105">
        <v>6971710000</v>
      </c>
      <c r="F2864" s="105">
        <v>0</v>
      </c>
      <c r="G2864" s="105">
        <v>1.3119210219460555</v>
      </c>
      <c r="H2864" s="105">
        <v>1.5969951345411202</v>
      </c>
      <c r="I2864" s="105">
        <v>1.5783273081233182</v>
      </c>
      <c r="J2864" s="105">
        <v>1.7638596364692853</v>
      </c>
      <c r="K2864" s="105">
        <v>0.63816689729772924</v>
      </c>
      <c r="L2864" s="105">
        <v>0.2735747459324806</v>
      </c>
      <c r="M2864" s="105">
        <v>0.44576807222728754</v>
      </c>
      <c r="N2864" s="105">
        <v>0.60934966047199124</v>
      </c>
      <c r="O2864" s="105">
        <v>0.66158823489579233</v>
      </c>
      <c r="P2864" s="105">
        <v>0.78139365638439617</v>
      </c>
      <c r="Q2864" s="105">
        <v>1.0052816521102141</v>
      </c>
      <c r="R2864" s="105">
        <v>1.1789731627422328</v>
      </c>
      <c r="S2864" s="105">
        <v>0</v>
      </c>
      <c r="T2864" s="105">
        <v>0.98709993192849199</v>
      </c>
      <c r="U2864" s="105">
        <v>0.98709993192849199</v>
      </c>
    </row>
    <row r="2865" spans="1:21">
      <c r="A2865" s="54">
        <v>2863</v>
      </c>
      <c r="B2865" s="104">
        <v>7875</v>
      </c>
      <c r="C2865" s="104">
        <v>7875</v>
      </c>
      <c r="D2865" s="105">
        <v>20099</v>
      </c>
      <c r="E2865" s="105">
        <v>2307180000</v>
      </c>
      <c r="F2865" s="105">
        <v>0</v>
      </c>
      <c r="G2865" s="105">
        <v>8.711470088725326</v>
      </c>
      <c r="H2865" s="105">
        <v>10.618582604522896</v>
      </c>
      <c r="I2865" s="105">
        <v>10.339146220193346</v>
      </c>
      <c r="J2865" s="105">
        <v>5.545343067993608</v>
      </c>
      <c r="K2865" s="105">
        <v>0.83689878314977917</v>
      </c>
      <c r="L2865" s="105">
        <v>0.69507000878698677</v>
      </c>
      <c r="M2865" s="105">
        <v>2.276172250298532</v>
      </c>
      <c r="N2865" s="105">
        <v>2.8287711048427209</v>
      </c>
      <c r="O2865" s="105">
        <v>2.3825880923140663</v>
      </c>
      <c r="P2865" s="105">
        <v>3.6719664879366696</v>
      </c>
      <c r="Q2865" s="105">
        <v>6.4940007543141993</v>
      </c>
      <c r="R2865" s="105">
        <v>7.7953829563792096</v>
      </c>
      <c r="S2865" s="105">
        <v>0</v>
      </c>
      <c r="T2865" s="105">
        <v>5.1829493682881109</v>
      </c>
      <c r="U2865" s="105">
        <v>5.1829493682881118</v>
      </c>
    </row>
    <row r="2866" spans="1:21">
      <c r="A2866" s="54">
        <v>2864</v>
      </c>
      <c r="B2866" s="104">
        <v>7876</v>
      </c>
      <c r="C2866" s="104">
        <v>7876</v>
      </c>
      <c r="D2866" s="105">
        <v>3414</v>
      </c>
      <c r="E2866" s="105">
        <v>1153590000</v>
      </c>
      <c r="F2866" s="105">
        <v>0</v>
      </c>
      <c r="G2866" s="105">
        <v>100</v>
      </c>
      <c r="H2866" s="105">
        <v>100</v>
      </c>
      <c r="I2866" s="105">
        <v>100</v>
      </c>
      <c r="J2866" s="105">
        <v>100</v>
      </c>
      <c r="K2866" s="105">
        <v>100</v>
      </c>
      <c r="L2866" s="105">
        <v>77.414674193182066</v>
      </c>
      <c r="M2866" s="105">
        <v>86.347329011567581</v>
      </c>
      <c r="N2866" s="105">
        <v>97.609951596767431</v>
      </c>
      <c r="O2866" s="105">
        <v>100</v>
      </c>
      <c r="P2866" s="105">
        <v>100</v>
      </c>
      <c r="Q2866" s="105">
        <v>100</v>
      </c>
      <c r="R2866" s="105">
        <v>100</v>
      </c>
      <c r="S2866" s="105">
        <v>0</v>
      </c>
      <c r="T2866" s="105">
        <v>96.780996233459746</v>
      </c>
      <c r="U2866" s="105">
        <v>96.78099623345976</v>
      </c>
    </row>
    <row r="2867" spans="1:21">
      <c r="A2867" s="54">
        <v>2865</v>
      </c>
      <c r="B2867" s="104">
        <v>7877</v>
      </c>
      <c r="C2867" s="104">
        <v>7877</v>
      </c>
      <c r="D2867" s="105">
        <v>36</v>
      </c>
      <c r="E2867" s="105">
        <v>1153590000</v>
      </c>
      <c r="F2867" s="105">
        <v>0</v>
      </c>
      <c r="G2867" s="105">
        <v>100</v>
      </c>
      <c r="H2867" s="105">
        <v>100</v>
      </c>
      <c r="I2867" s="105">
        <v>100</v>
      </c>
      <c r="J2867" s="105">
        <v>100</v>
      </c>
      <c r="K2867" s="105">
        <v>15.109897859200844</v>
      </c>
      <c r="L2867" s="105">
        <v>2.1945508787863868</v>
      </c>
      <c r="M2867" s="105">
        <v>5.6692564368648313</v>
      </c>
      <c r="N2867" s="105">
        <v>11.396068776641998</v>
      </c>
      <c r="O2867" s="105">
        <v>11.924396190343668</v>
      </c>
      <c r="P2867" s="105">
        <v>19.048293493171986</v>
      </c>
      <c r="Q2867" s="105">
        <v>62.358308625273338</v>
      </c>
      <c r="R2867" s="105">
        <v>100</v>
      </c>
      <c r="S2867" s="105">
        <v>0</v>
      </c>
      <c r="T2867" s="105">
        <v>52.308397688356912</v>
      </c>
      <c r="U2867" s="105">
        <v>52.308397688356919</v>
      </c>
    </row>
    <row r="2868" spans="1:21">
      <c r="A2868" s="54">
        <v>2866</v>
      </c>
      <c r="B2868" s="104">
        <v>7878</v>
      </c>
      <c r="C2868" s="104">
        <v>7878</v>
      </c>
      <c r="D2868" s="105">
        <v>1294</v>
      </c>
      <c r="E2868" s="105">
        <v>2307180000</v>
      </c>
      <c r="F2868" s="105">
        <v>0</v>
      </c>
      <c r="G2868" s="105">
        <v>28.164037395078097</v>
      </c>
      <c r="H2868" s="105">
        <v>40.50395068673604</v>
      </c>
      <c r="I2868" s="105">
        <v>34.164201883594735</v>
      </c>
      <c r="J2868" s="105">
        <v>3.0480087017947208</v>
      </c>
      <c r="K2868" s="105">
        <v>0.25516249584084866</v>
      </c>
      <c r="L2868" s="105">
        <v>0.15166359029026941</v>
      </c>
      <c r="M2868" s="105">
        <v>1.114247572255548</v>
      </c>
      <c r="N2868" s="105">
        <v>1.4438247390668897</v>
      </c>
      <c r="O2868" s="105">
        <v>1.0703083012208852</v>
      </c>
      <c r="P2868" s="105">
        <v>1.73987117087451</v>
      </c>
      <c r="Q2868" s="105">
        <v>7.4410666981314311</v>
      </c>
      <c r="R2868" s="105">
        <v>18.664528344956747</v>
      </c>
      <c r="S2868" s="105">
        <v>0</v>
      </c>
      <c r="T2868" s="105">
        <v>11.480072631653393</v>
      </c>
      <c r="U2868" s="105">
        <v>11.480072631653393</v>
      </c>
    </row>
    <row r="2869" spans="1:21">
      <c r="A2869" s="54">
        <v>2867</v>
      </c>
      <c r="B2869" s="104">
        <v>7883</v>
      </c>
      <c r="C2869" s="104">
        <v>7883</v>
      </c>
      <c r="D2869" s="105">
        <v>261363</v>
      </c>
      <c r="E2869" s="105">
        <v>1153590000</v>
      </c>
      <c r="F2869" s="105">
        <v>0</v>
      </c>
      <c r="G2869" s="105">
        <v>13.761412345598751</v>
      </c>
      <c r="H2869" s="105">
        <v>19.943569668367733</v>
      </c>
      <c r="I2869" s="105">
        <v>21.766666064645111</v>
      </c>
      <c r="J2869" s="105">
        <v>6.5372433022769441</v>
      </c>
      <c r="K2869" s="105">
        <v>0.55232485129311126</v>
      </c>
      <c r="L2869" s="105">
        <v>0.24753938442001941</v>
      </c>
      <c r="M2869" s="105">
        <v>1.2118702111870583</v>
      </c>
      <c r="N2869" s="105">
        <v>2.3275391868919062</v>
      </c>
      <c r="O2869" s="105">
        <v>2.2996132669738394</v>
      </c>
      <c r="P2869" s="105">
        <v>3.1429808603135578</v>
      </c>
      <c r="Q2869" s="105">
        <v>5.4416665161612778</v>
      </c>
      <c r="R2869" s="105">
        <v>9.3880124842734585</v>
      </c>
      <c r="S2869" s="105">
        <v>0</v>
      </c>
      <c r="T2869" s="105">
        <v>7.2183698452002316</v>
      </c>
      <c r="U2869" s="105">
        <v>7.2183698452002307</v>
      </c>
    </row>
    <row r="2870" spans="1:21">
      <c r="A2870" s="54">
        <v>2868</v>
      </c>
      <c r="B2870" s="104">
        <v>7884</v>
      </c>
      <c r="C2870" s="104">
        <v>7884</v>
      </c>
      <c r="D2870" s="105">
        <v>5006</v>
      </c>
      <c r="E2870" s="105">
        <v>2307180000</v>
      </c>
      <c r="F2870" s="105">
        <v>0</v>
      </c>
      <c r="G2870" s="105">
        <v>5.3454193532903984</v>
      </c>
      <c r="H2870" s="105">
        <v>7.3747221486033654</v>
      </c>
      <c r="I2870" s="105">
        <v>7.8420822847673488</v>
      </c>
      <c r="J2870" s="105">
        <v>6.3012701165545302</v>
      </c>
      <c r="K2870" s="105">
        <v>0.82350546283756532</v>
      </c>
      <c r="L2870" s="105">
        <v>0.19319130267463794</v>
      </c>
      <c r="M2870" s="105">
        <v>0.77778490503445952</v>
      </c>
      <c r="N2870" s="105">
        <v>1.2279266375537787</v>
      </c>
      <c r="O2870" s="105">
        <v>1.5073375491208569</v>
      </c>
      <c r="P2870" s="105">
        <v>1.912131732992959</v>
      </c>
      <c r="Q2870" s="105">
        <v>2.8135330929676208</v>
      </c>
      <c r="R2870" s="105">
        <v>4.0713815799672988</v>
      </c>
      <c r="S2870" s="105">
        <v>0</v>
      </c>
      <c r="T2870" s="105">
        <v>3.3491905138637352</v>
      </c>
      <c r="U2870" s="105">
        <v>3.3491905138637352</v>
      </c>
    </row>
    <row r="2871" spans="1:21">
      <c r="A2871" s="54">
        <v>2869</v>
      </c>
      <c r="B2871" s="104">
        <v>8088</v>
      </c>
      <c r="C2871" s="104">
        <v>8088</v>
      </c>
      <c r="D2871" s="105">
        <v>31076.000000000004</v>
      </c>
      <c r="E2871" s="105">
        <v>4614350000</v>
      </c>
      <c r="F2871" s="105">
        <v>0</v>
      </c>
      <c r="G2871" s="105">
        <v>1.9401384487960311</v>
      </c>
      <c r="H2871" s="105">
        <v>2.0855982011768157</v>
      </c>
      <c r="I2871" s="105">
        <v>2.4194772888847504</v>
      </c>
      <c r="J2871" s="105">
        <v>2.6150748266742618</v>
      </c>
      <c r="K2871" s="105">
        <v>2.9553098223227292</v>
      </c>
      <c r="L2871" s="105">
        <v>0.57498006597185614</v>
      </c>
      <c r="M2871" s="105">
        <v>0.22559562518855822</v>
      </c>
      <c r="N2871" s="105">
        <v>0.40006615814500551</v>
      </c>
      <c r="O2871" s="105">
        <v>0.6209099449479395</v>
      </c>
      <c r="P2871" s="105">
        <v>1.1673445241781861</v>
      </c>
      <c r="Q2871" s="105">
        <v>1.3199240468126519</v>
      </c>
      <c r="R2871" s="105">
        <v>1.538433692385818</v>
      </c>
      <c r="S2871" s="105">
        <v>0</v>
      </c>
      <c r="T2871" s="105">
        <v>1.4885710537903838</v>
      </c>
      <c r="U2871" s="105">
        <v>1.4885710537903836</v>
      </c>
    </row>
    <row r="2872" spans="1:21">
      <c r="A2872" s="54">
        <v>2870</v>
      </c>
      <c r="B2872" s="104">
        <v>8096</v>
      </c>
      <c r="C2872" s="104">
        <v>8096</v>
      </c>
      <c r="D2872" s="105">
        <v>61551</v>
      </c>
      <c r="E2872" s="105">
        <v>7171970000</v>
      </c>
      <c r="F2872" s="105">
        <v>0</v>
      </c>
      <c r="G2872" s="105">
        <v>1.988133720511116</v>
      </c>
      <c r="H2872" s="105">
        <v>2.8153770044029023</v>
      </c>
      <c r="I2872" s="105">
        <v>3.2141865767747322</v>
      </c>
      <c r="J2872" s="105">
        <v>4.2569206849424148</v>
      </c>
      <c r="K2872" s="105">
        <v>5.0724142643961336</v>
      </c>
      <c r="L2872" s="105">
        <v>1.0279719322397141</v>
      </c>
      <c r="M2872" s="105">
        <v>0.38005766150015485</v>
      </c>
      <c r="N2872" s="105">
        <v>0.42088577011729211</v>
      </c>
      <c r="O2872" s="105">
        <v>0.5207284158438461</v>
      </c>
      <c r="P2872" s="105">
        <v>0.78674129746928212</v>
      </c>
      <c r="Q2872" s="105">
        <v>1.1421506083650996</v>
      </c>
      <c r="R2872" s="105">
        <v>1.5172973190172734</v>
      </c>
      <c r="S2872" s="105">
        <v>0</v>
      </c>
      <c r="T2872" s="105">
        <v>1.9285721046316633</v>
      </c>
      <c r="U2872" s="105">
        <v>1.9285721046316633</v>
      </c>
    </row>
    <row r="2873" spans="1:21">
      <c r="A2873" s="54">
        <v>2871</v>
      </c>
      <c r="B2873" s="104">
        <v>8097</v>
      </c>
      <c r="C2873" s="104">
        <v>8097</v>
      </c>
      <c r="D2873" s="105">
        <v>21447</v>
      </c>
      <c r="E2873" s="105">
        <v>7246860000</v>
      </c>
      <c r="F2873" s="105">
        <v>0</v>
      </c>
      <c r="G2873" s="105">
        <v>8.0421213325100496</v>
      </c>
      <c r="H2873" s="105">
        <v>12.781600398484382</v>
      </c>
      <c r="I2873" s="105">
        <v>15.851811412635415</v>
      </c>
      <c r="J2873" s="105">
        <v>20.775480108984294</v>
      </c>
      <c r="K2873" s="105">
        <v>6.3188096184007527</v>
      </c>
      <c r="L2873" s="105">
        <v>0.16180033003209737</v>
      </c>
      <c r="M2873" s="105">
        <v>0.35147364787475965</v>
      </c>
      <c r="N2873" s="105">
        <v>0.82638643193790173</v>
      </c>
      <c r="O2873" s="105">
        <v>1.1087211666560526</v>
      </c>
      <c r="P2873" s="105">
        <v>1.4670088815615188</v>
      </c>
      <c r="Q2873" s="105">
        <v>2.6324641600479004</v>
      </c>
      <c r="R2873" s="105">
        <v>5.4725654921226923</v>
      </c>
      <c r="S2873" s="105">
        <v>0</v>
      </c>
      <c r="T2873" s="105">
        <v>6.3158535817706536</v>
      </c>
      <c r="U2873" s="105">
        <v>6.31585358177065</v>
      </c>
    </row>
    <row r="2874" spans="1:21">
      <c r="A2874" s="54">
        <v>2872</v>
      </c>
      <c r="B2874" s="104">
        <v>8098</v>
      </c>
      <c r="C2874" s="104">
        <v>8098</v>
      </c>
      <c r="D2874" s="105">
        <v>354.99999999999994</v>
      </c>
      <c r="E2874" s="105">
        <v>1178680000</v>
      </c>
      <c r="F2874" s="105">
        <v>1</v>
      </c>
      <c r="G2874" s="105">
        <v>-99999</v>
      </c>
      <c r="H2874" s="105">
        <v>-99999</v>
      </c>
      <c r="I2874" s="105">
        <v>-99999</v>
      </c>
      <c r="J2874" s="105">
        <v>-99999</v>
      </c>
      <c r="K2874" s="105">
        <v>-99999</v>
      </c>
      <c r="L2874" s="105">
        <v>-99999</v>
      </c>
      <c r="M2874" s="105">
        <v>-99999</v>
      </c>
      <c r="N2874" s="105">
        <v>-99999</v>
      </c>
      <c r="O2874" s="105">
        <v>-99999</v>
      </c>
      <c r="P2874" s="105">
        <v>-99999</v>
      </c>
      <c r="Q2874" s="105">
        <v>-99999</v>
      </c>
      <c r="R2874" s="105">
        <v>-99999</v>
      </c>
      <c r="S2874" s="105">
        <v>0</v>
      </c>
      <c r="T2874" s="105">
        <v>0</v>
      </c>
      <c r="U2874" s="105">
        <v>0</v>
      </c>
    </row>
    <row r="2875" spans="1:21">
      <c r="A2875" s="54">
        <v>2873</v>
      </c>
      <c r="B2875" s="104">
        <v>8099</v>
      </c>
      <c r="C2875" s="104">
        <v>8099</v>
      </c>
      <c r="D2875" s="105">
        <v>1005</v>
      </c>
      <c r="E2875" s="105">
        <v>1178680000</v>
      </c>
      <c r="F2875" s="105">
        <v>0</v>
      </c>
      <c r="G2875" s="105">
        <v>38.226237567545439</v>
      </c>
      <c r="H2875" s="105">
        <v>57.33864278546438</v>
      </c>
      <c r="I2875" s="105">
        <v>64.737177338427529</v>
      </c>
      <c r="J2875" s="105">
        <v>81.912346836377679</v>
      </c>
      <c r="K2875" s="105">
        <v>54.096526898741189</v>
      </c>
      <c r="L2875" s="105">
        <v>11.526646335192684</v>
      </c>
      <c r="M2875" s="105">
        <v>11.884987672038053</v>
      </c>
      <c r="N2875" s="105">
        <v>11.411953336832557</v>
      </c>
      <c r="O2875" s="105">
        <v>10.570518989416332</v>
      </c>
      <c r="P2875" s="105">
        <v>10.311166075787408</v>
      </c>
      <c r="Q2875" s="105">
        <v>14.542400630714436</v>
      </c>
      <c r="R2875" s="105">
        <v>29.297116751697125</v>
      </c>
      <c r="S2875" s="105">
        <v>0</v>
      </c>
      <c r="T2875" s="105">
        <v>32.987976768186229</v>
      </c>
      <c r="U2875" s="105">
        <v>32.987976768186229</v>
      </c>
    </row>
    <row r="2876" spans="1:21">
      <c r="A2876" s="54">
        <v>2874</v>
      </c>
      <c r="B2876" s="104">
        <v>8100</v>
      </c>
      <c r="C2876" s="104">
        <v>8100</v>
      </c>
      <c r="D2876" s="105">
        <v>28812.999999999996</v>
      </c>
      <c r="E2876" s="105">
        <v>2332270000</v>
      </c>
      <c r="F2876" s="105">
        <v>0</v>
      </c>
      <c r="G2876" s="105">
        <v>2.2009604623357006</v>
      </c>
      <c r="H2876" s="105">
        <v>2.7685260425567435</v>
      </c>
      <c r="I2876" s="105">
        <v>2.6861350071340198</v>
      </c>
      <c r="J2876" s="105">
        <v>3.2118484496948225</v>
      </c>
      <c r="K2876" s="105">
        <v>2.7686820543400117</v>
      </c>
      <c r="L2876" s="105">
        <v>1.1022170618229152</v>
      </c>
      <c r="M2876" s="105">
        <v>0.68750830969202759</v>
      </c>
      <c r="N2876" s="105">
        <v>0.91537046729785398</v>
      </c>
      <c r="O2876" s="105">
        <v>0.99932405561135285</v>
      </c>
      <c r="P2876" s="105">
        <v>1.0052830877912324</v>
      </c>
      <c r="Q2876" s="105">
        <v>1.3377984125087543</v>
      </c>
      <c r="R2876" s="105">
        <v>1.8444171063860164</v>
      </c>
      <c r="S2876" s="105">
        <v>0</v>
      </c>
      <c r="T2876" s="105">
        <v>1.7940058764309548</v>
      </c>
      <c r="U2876" s="105">
        <v>1.7940058764309545</v>
      </c>
    </row>
    <row r="2877" spans="1:21">
      <c r="A2877" s="54">
        <v>2875</v>
      </c>
      <c r="B2877" s="104">
        <v>8101</v>
      </c>
      <c r="C2877" s="104">
        <v>8101</v>
      </c>
      <c r="D2877" s="105">
        <v>60328.000000000007</v>
      </c>
      <c r="E2877" s="105">
        <v>5843220000</v>
      </c>
      <c r="F2877" s="105">
        <v>0</v>
      </c>
      <c r="G2877" s="105">
        <v>1.1687977501631699</v>
      </c>
      <c r="H2877" s="105">
        <v>1.3521622552885053</v>
      </c>
      <c r="I2877" s="105">
        <v>1.2628793832404686</v>
      </c>
      <c r="J2877" s="105">
        <v>1.5094397239914519</v>
      </c>
      <c r="K2877" s="105">
        <v>1.4652031809002584</v>
      </c>
      <c r="L2877" s="105">
        <v>0.41529396953724118</v>
      </c>
      <c r="M2877" s="105">
        <v>0.38762711890800622</v>
      </c>
      <c r="N2877" s="105">
        <v>0.58068145665422566</v>
      </c>
      <c r="O2877" s="105">
        <v>0.62466995538203451</v>
      </c>
      <c r="P2877" s="105">
        <v>0.6250369587943122</v>
      </c>
      <c r="Q2877" s="105">
        <v>0.80097139378341253</v>
      </c>
      <c r="R2877" s="105">
        <v>1.1040430014338718</v>
      </c>
      <c r="S2877" s="105">
        <v>0</v>
      </c>
      <c r="T2877" s="105">
        <v>0.94140051233974642</v>
      </c>
      <c r="U2877" s="105">
        <v>0.94140051233974609</v>
      </c>
    </row>
    <row r="2878" spans="1:21">
      <c r="A2878" s="54">
        <v>2876</v>
      </c>
      <c r="B2878" s="104">
        <v>8199</v>
      </c>
      <c r="C2878" s="104">
        <v>8199</v>
      </c>
      <c r="D2878" s="105">
        <v>97851.999999999985</v>
      </c>
      <c r="E2878" s="105">
        <v>64468800000</v>
      </c>
      <c r="F2878" s="105">
        <v>0</v>
      </c>
      <c r="G2878" s="105">
        <v>1.671370654602373</v>
      </c>
      <c r="H2878" s="105">
        <v>2.019034852747819</v>
      </c>
      <c r="I2878" s="105">
        <v>2.0006416763529353</v>
      </c>
      <c r="J2878" s="105">
        <v>2.3038345470840156</v>
      </c>
      <c r="K2878" s="105">
        <v>2.1494549427211949</v>
      </c>
      <c r="L2878" s="105">
        <v>0.9760410200676497</v>
      </c>
      <c r="M2878" s="105">
        <v>1.183261212464213</v>
      </c>
      <c r="N2878" s="105">
        <v>1.2109261258337796</v>
      </c>
      <c r="O2878" s="105">
        <v>1.2352057872501492</v>
      </c>
      <c r="P2878" s="105">
        <v>1.2617657051516584</v>
      </c>
      <c r="Q2878" s="105">
        <v>1.4388578706860999</v>
      </c>
      <c r="R2878" s="105">
        <v>1.5168348635343123</v>
      </c>
      <c r="S2878" s="105">
        <v>0</v>
      </c>
      <c r="T2878" s="105">
        <v>1.580602438208017</v>
      </c>
      <c r="U2878" s="105">
        <v>1.5806024382080168</v>
      </c>
    </row>
    <row r="2879" spans="1:21">
      <c r="A2879" s="54">
        <v>2877</v>
      </c>
      <c r="B2879" s="104">
        <v>8200</v>
      </c>
      <c r="C2879" s="104">
        <v>8200</v>
      </c>
      <c r="D2879" s="105">
        <v>0</v>
      </c>
      <c r="E2879" s="105">
        <v>2382360000</v>
      </c>
      <c r="F2879" s="105">
        <v>0</v>
      </c>
      <c r="G2879" s="105">
        <v>2.8157715018176881</v>
      </c>
      <c r="H2879" s="105">
        <v>3.716587788258789</v>
      </c>
      <c r="I2879" s="105">
        <v>3.9321639078574351</v>
      </c>
      <c r="J2879" s="105">
        <v>4.7700500889846031</v>
      </c>
      <c r="K2879" s="105">
        <v>3.7469464935191521</v>
      </c>
      <c r="L2879" s="105">
        <v>0.7411237434363539</v>
      </c>
      <c r="M2879" s="105">
        <v>0.98491109853116499</v>
      </c>
      <c r="N2879" s="105">
        <v>1.1246186439093602</v>
      </c>
      <c r="O2879" s="105">
        <v>1.2233338280314867</v>
      </c>
      <c r="P2879" s="105">
        <v>1.3092036235792495</v>
      </c>
      <c r="Q2879" s="105">
        <v>1.7976615594674441</v>
      </c>
      <c r="R2879" s="105">
        <v>2.2532668549333841</v>
      </c>
      <c r="S2879" s="105">
        <v>0</v>
      </c>
      <c r="T2879" s="105">
        <v>0</v>
      </c>
      <c r="U2879" s="105">
        <v>0</v>
      </c>
    </row>
    <row r="2880" spans="1:21">
      <c r="A2880" s="54">
        <v>2878</v>
      </c>
      <c r="B2880" s="104">
        <v>8201</v>
      </c>
      <c r="C2880" s="104">
        <v>8201</v>
      </c>
      <c r="D2880" s="105">
        <v>0</v>
      </c>
      <c r="E2880" s="105">
        <v>1178680000</v>
      </c>
      <c r="F2880" s="105">
        <v>0</v>
      </c>
      <c r="G2880" s="105">
        <v>25.246030381522782</v>
      </c>
      <c r="H2880" s="105">
        <v>36.826778265503059</v>
      </c>
      <c r="I2880" s="105">
        <v>42.253882430945609</v>
      </c>
      <c r="J2880" s="105">
        <v>54.244919578369213</v>
      </c>
      <c r="K2880" s="105">
        <v>8.384184401258489</v>
      </c>
      <c r="L2880" s="105">
        <v>1.4038588743102194</v>
      </c>
      <c r="M2880" s="105">
        <v>2.1398387168922492</v>
      </c>
      <c r="N2880" s="105">
        <v>2.1369624805092617</v>
      </c>
      <c r="O2880" s="105">
        <v>2.7122944450270428</v>
      </c>
      <c r="P2880" s="105">
        <v>3.5191985039929388</v>
      </c>
      <c r="Q2880" s="105">
        <v>11.33925977220288</v>
      </c>
      <c r="R2880" s="105">
        <v>17.60571568932038</v>
      </c>
      <c r="S2880" s="105">
        <v>0</v>
      </c>
      <c r="T2880" s="105">
        <v>0</v>
      </c>
      <c r="U2880" s="105">
        <v>0</v>
      </c>
    </row>
    <row r="2881" spans="1:21">
      <c r="A2881" s="54">
        <v>2879</v>
      </c>
      <c r="B2881" s="104">
        <v>8202</v>
      </c>
      <c r="C2881" s="104">
        <v>8202</v>
      </c>
      <c r="D2881" s="105">
        <v>0</v>
      </c>
      <c r="E2881" s="105">
        <v>2382360000</v>
      </c>
      <c r="F2881" s="105">
        <v>0</v>
      </c>
      <c r="G2881" s="105">
        <v>3.1558779938200479</v>
      </c>
      <c r="H2881" s="105">
        <v>3.9471544206331148</v>
      </c>
      <c r="I2881" s="105">
        <v>4.0329754330995318</v>
      </c>
      <c r="J2881" s="105">
        <v>4.6389237520842794</v>
      </c>
      <c r="K2881" s="105">
        <v>4.626469124181896</v>
      </c>
      <c r="L2881" s="105">
        <v>2.4635839099293886</v>
      </c>
      <c r="M2881" s="105">
        <v>1.9545682368217565</v>
      </c>
      <c r="N2881" s="105">
        <v>1.9055660159340022</v>
      </c>
      <c r="O2881" s="105">
        <v>1.9529340115416916</v>
      </c>
      <c r="P2881" s="105">
        <v>2.0222313881229721</v>
      </c>
      <c r="Q2881" s="105">
        <v>2.453334505272815</v>
      </c>
      <c r="R2881" s="105">
        <v>2.7521219039108709</v>
      </c>
      <c r="S2881" s="105">
        <v>0</v>
      </c>
      <c r="T2881" s="105">
        <v>0</v>
      </c>
      <c r="U2881" s="105">
        <v>0</v>
      </c>
    </row>
    <row r="2882" spans="1:21">
      <c r="A2882" s="54">
        <v>2880</v>
      </c>
      <c r="B2882" s="104">
        <v>8203</v>
      </c>
      <c r="C2882" s="104">
        <v>8203</v>
      </c>
      <c r="D2882" s="105">
        <v>0</v>
      </c>
      <c r="E2882" s="105">
        <v>2382360000</v>
      </c>
      <c r="F2882" s="105">
        <v>0</v>
      </c>
      <c r="G2882" s="105">
        <v>3.2364927127012302</v>
      </c>
      <c r="H2882" s="105">
        <v>3.8812293876588631</v>
      </c>
      <c r="I2882" s="105">
        <v>3.8133159402771732</v>
      </c>
      <c r="J2882" s="105">
        <v>4.3042748732193399</v>
      </c>
      <c r="K2882" s="105">
        <v>3.9319621608158042</v>
      </c>
      <c r="L2882" s="105">
        <v>3.1327465664835628</v>
      </c>
      <c r="M2882" s="105">
        <v>2.6500937693508431</v>
      </c>
      <c r="N2882" s="105">
        <v>2.5289432526351869</v>
      </c>
      <c r="O2882" s="105">
        <v>2.4375581265015427</v>
      </c>
      <c r="P2882" s="105">
        <v>2.4609530595094462</v>
      </c>
      <c r="Q2882" s="105">
        <v>2.9354082912108308</v>
      </c>
      <c r="R2882" s="105">
        <v>3.0515575401436337</v>
      </c>
      <c r="S2882" s="105">
        <v>0</v>
      </c>
      <c r="T2882" s="105">
        <v>0</v>
      </c>
      <c r="U2882" s="105">
        <v>0</v>
      </c>
    </row>
    <row r="2883" spans="1:21">
      <c r="A2883" s="54">
        <v>2881</v>
      </c>
      <c r="B2883" s="104">
        <v>8204</v>
      </c>
      <c r="C2883" s="104">
        <v>8204</v>
      </c>
      <c r="D2883" s="105">
        <v>0</v>
      </c>
      <c r="E2883" s="105">
        <v>1178680000</v>
      </c>
      <c r="F2883" s="105">
        <v>0</v>
      </c>
      <c r="G2883" s="105">
        <v>19.486292367700706</v>
      </c>
      <c r="H2883" s="105">
        <v>26.409054129910174</v>
      </c>
      <c r="I2883" s="105">
        <v>28.672687341045329</v>
      </c>
      <c r="J2883" s="105">
        <v>35.212072173213549</v>
      </c>
      <c r="K2883" s="105">
        <v>36.826586783117605</v>
      </c>
      <c r="L2883" s="105">
        <v>8.192519287619076</v>
      </c>
      <c r="M2883" s="105">
        <v>5.1146123820509946</v>
      </c>
      <c r="N2883" s="105">
        <v>4.7203897396416039</v>
      </c>
      <c r="O2883" s="105">
        <v>5.0811105550260418</v>
      </c>
      <c r="P2883" s="105">
        <v>5.8861155367631444</v>
      </c>
      <c r="Q2883" s="105">
        <v>11.982615606041986</v>
      </c>
      <c r="R2883" s="105">
        <v>15.205212984939642</v>
      </c>
      <c r="S2883" s="105">
        <v>0</v>
      </c>
      <c r="T2883" s="105">
        <v>0</v>
      </c>
      <c r="U2883" s="105">
        <v>0</v>
      </c>
    </row>
    <row r="2884" spans="1:21">
      <c r="A2884" s="54">
        <v>2882</v>
      </c>
      <c r="B2884" s="104">
        <v>8205</v>
      </c>
      <c r="C2884" s="104">
        <v>8205</v>
      </c>
      <c r="D2884" s="105">
        <v>0</v>
      </c>
      <c r="E2884" s="105">
        <v>1178680000</v>
      </c>
      <c r="F2884" s="105">
        <v>0</v>
      </c>
      <c r="G2884" s="105">
        <v>12.466385800454489</v>
      </c>
      <c r="H2884" s="105">
        <v>15.619362753876832</v>
      </c>
      <c r="I2884" s="105">
        <v>15.866309200578444</v>
      </c>
      <c r="J2884" s="105">
        <v>18.49850796196473</v>
      </c>
      <c r="K2884" s="105">
        <v>18.934793527105406</v>
      </c>
      <c r="L2884" s="105">
        <v>7.5957132467991437</v>
      </c>
      <c r="M2884" s="105">
        <v>6.2057296902218733</v>
      </c>
      <c r="N2884" s="105">
        <v>5.4535051979745015</v>
      </c>
      <c r="O2884" s="105">
        <v>5.1898350780735099</v>
      </c>
      <c r="P2884" s="105">
        <v>8.5954206319122815</v>
      </c>
      <c r="Q2884" s="105">
        <v>9.7195550308628214</v>
      </c>
      <c r="R2884" s="105">
        <v>10.790796311146092</v>
      </c>
      <c r="S2884" s="105">
        <v>0</v>
      </c>
      <c r="T2884" s="105">
        <v>0</v>
      </c>
      <c r="U2884" s="105">
        <v>0</v>
      </c>
    </row>
    <row r="2885" spans="1:21">
      <c r="A2885" s="54">
        <v>2883</v>
      </c>
      <c r="B2885" s="104">
        <v>8206</v>
      </c>
      <c r="C2885" s="104">
        <v>8206</v>
      </c>
      <c r="D2885" s="105">
        <v>0</v>
      </c>
      <c r="E2885" s="105">
        <v>7246860000</v>
      </c>
      <c r="F2885" s="105">
        <v>0</v>
      </c>
      <c r="G2885" s="105">
        <v>1.9295789041330071</v>
      </c>
      <c r="H2885" s="105">
        <v>2.3198658993055408</v>
      </c>
      <c r="I2885" s="105">
        <v>2.2803835307313896</v>
      </c>
      <c r="J2885" s="105">
        <v>2.5841947921888129</v>
      </c>
      <c r="K2885" s="105">
        <v>2.7170053918780628</v>
      </c>
      <c r="L2885" s="105">
        <v>2.2700123294190124</v>
      </c>
      <c r="M2885" s="105">
        <v>1.9346413732665009</v>
      </c>
      <c r="N2885" s="105">
        <v>1.8125638732227656</v>
      </c>
      <c r="O2885" s="105">
        <v>1.7558601179305546</v>
      </c>
      <c r="P2885" s="105">
        <v>1.6177183772837607</v>
      </c>
      <c r="Q2885" s="105">
        <v>1.7143709583302791</v>
      </c>
      <c r="R2885" s="105">
        <v>1.7820724654599314</v>
      </c>
      <c r="S2885" s="105">
        <v>0</v>
      </c>
      <c r="T2885" s="105">
        <v>0</v>
      </c>
      <c r="U2885" s="105">
        <v>0</v>
      </c>
    </row>
    <row r="2886" spans="1:21">
      <c r="A2886" s="54">
        <v>2884</v>
      </c>
      <c r="B2886" s="104">
        <v>8207</v>
      </c>
      <c r="C2886" s="104">
        <v>8207</v>
      </c>
      <c r="D2886" s="105">
        <v>0</v>
      </c>
      <c r="E2886" s="105">
        <v>1178680000</v>
      </c>
      <c r="F2886" s="105">
        <v>0</v>
      </c>
      <c r="G2886" s="105">
        <v>6.3382310186560433</v>
      </c>
      <c r="H2886" s="105">
        <v>9.5572767179683886</v>
      </c>
      <c r="I2886" s="105">
        <v>9.174572674938176</v>
      </c>
      <c r="J2886" s="105">
        <v>11.634960692937433</v>
      </c>
      <c r="K2886" s="105">
        <v>11.840935373731176</v>
      </c>
      <c r="L2886" s="105">
        <v>3.5509371525283919</v>
      </c>
      <c r="M2886" s="105">
        <v>2.7186315815808442</v>
      </c>
      <c r="N2886" s="105">
        <v>2.498815050341999</v>
      </c>
      <c r="O2886" s="105">
        <v>2.5978562904300087</v>
      </c>
      <c r="P2886" s="105">
        <v>3.8170895879641238</v>
      </c>
      <c r="Q2886" s="105">
        <v>4.5611518555024571</v>
      </c>
      <c r="R2886" s="105">
        <v>5.2965992543497782</v>
      </c>
      <c r="S2886" s="105">
        <v>0</v>
      </c>
      <c r="T2886" s="105">
        <v>0</v>
      </c>
      <c r="U2886" s="105">
        <v>0</v>
      </c>
    </row>
    <row r="2887" spans="1:21">
      <c r="A2887" s="54">
        <v>2885</v>
      </c>
      <c r="B2887" s="104">
        <v>8208</v>
      </c>
      <c r="C2887" s="104">
        <v>8208</v>
      </c>
      <c r="D2887" s="105">
        <v>0</v>
      </c>
      <c r="E2887" s="105">
        <v>1178680000</v>
      </c>
      <c r="F2887" s="105">
        <v>0</v>
      </c>
      <c r="G2887" s="105">
        <v>5.3812666788513965</v>
      </c>
      <c r="H2887" s="105">
        <v>8.2006716314492092</v>
      </c>
      <c r="I2887" s="105">
        <v>8.7885907787543438</v>
      </c>
      <c r="J2887" s="105">
        <v>10.761866562322643</v>
      </c>
      <c r="K2887" s="105">
        <v>11.30753866970802</v>
      </c>
      <c r="L2887" s="105">
        <v>3.7058245565966743</v>
      </c>
      <c r="M2887" s="105">
        <v>2.7082728505899616</v>
      </c>
      <c r="N2887" s="105">
        <v>2.6502337192462857</v>
      </c>
      <c r="O2887" s="105">
        <v>2.6037518734771186</v>
      </c>
      <c r="P2887" s="105">
        <v>3.9220516307274038</v>
      </c>
      <c r="Q2887" s="105">
        <v>5.3026944563295135</v>
      </c>
      <c r="R2887" s="105">
        <v>6.0363003059269795</v>
      </c>
      <c r="S2887" s="105">
        <v>0</v>
      </c>
      <c r="T2887" s="105">
        <v>0</v>
      </c>
      <c r="U2887" s="105">
        <v>0</v>
      </c>
    </row>
    <row r="2888" spans="1:21">
      <c r="A2888" s="54">
        <v>2886</v>
      </c>
      <c r="B2888" s="104">
        <v>8209</v>
      </c>
      <c r="C2888" s="104">
        <v>8209</v>
      </c>
      <c r="D2888" s="105">
        <v>0</v>
      </c>
      <c r="E2888" s="105">
        <v>1178680000</v>
      </c>
      <c r="F2888" s="105">
        <v>0</v>
      </c>
      <c r="G2888" s="105">
        <v>7.4890082039626904</v>
      </c>
      <c r="H2888" s="105">
        <v>8.88087468292761</v>
      </c>
      <c r="I2888" s="105">
        <v>8.5772773338582518</v>
      </c>
      <c r="J2888" s="105">
        <v>9.5348603984473783</v>
      </c>
      <c r="K2888" s="105">
        <v>9.9607350564425463</v>
      </c>
      <c r="L2888" s="105">
        <v>8.0927816497600666</v>
      </c>
      <c r="M2888" s="105">
        <v>6.712407522209018</v>
      </c>
      <c r="N2888" s="105">
        <v>6.4019785790718196</v>
      </c>
      <c r="O2888" s="105">
        <v>6.4951775053090497</v>
      </c>
      <c r="P2888" s="105">
        <v>6.1098096212711672</v>
      </c>
      <c r="Q2888" s="105">
        <v>6.5591114832456618</v>
      </c>
      <c r="R2888" s="105">
        <v>6.826830319296505</v>
      </c>
      <c r="S2888" s="105">
        <v>0</v>
      </c>
      <c r="T2888" s="105">
        <v>0</v>
      </c>
      <c r="U2888" s="105">
        <v>0</v>
      </c>
    </row>
    <row r="2889" spans="1:21">
      <c r="A2889" s="54">
        <v>2887</v>
      </c>
      <c r="B2889" s="104">
        <v>8210</v>
      </c>
      <c r="C2889" s="104">
        <v>8210</v>
      </c>
      <c r="D2889" s="105">
        <v>0</v>
      </c>
      <c r="E2889" s="105">
        <v>1178680000</v>
      </c>
      <c r="F2889" s="105">
        <v>0</v>
      </c>
      <c r="G2889" s="105">
        <v>7.2329582157272867</v>
      </c>
      <c r="H2889" s="105">
        <v>9.2308878970388655</v>
      </c>
      <c r="I2889" s="105">
        <v>9.973295916982666</v>
      </c>
      <c r="J2889" s="105">
        <v>13.29197426406075</v>
      </c>
      <c r="K2889" s="105">
        <v>14.084828869285426</v>
      </c>
      <c r="L2889" s="105">
        <v>5.2135375474751591</v>
      </c>
      <c r="M2889" s="105">
        <v>3.7179198069514912</v>
      </c>
      <c r="N2889" s="105">
        <v>3.4477029522229663</v>
      </c>
      <c r="O2889" s="105">
        <v>3.520725405068839</v>
      </c>
      <c r="P2889" s="105">
        <v>4.5084433739127032</v>
      </c>
      <c r="Q2889" s="105">
        <v>6.909081286998874</v>
      </c>
      <c r="R2889" s="105">
        <v>6.3018561604784544</v>
      </c>
      <c r="S2889" s="105">
        <v>0</v>
      </c>
      <c r="T2889" s="105">
        <v>0</v>
      </c>
      <c r="U2889" s="105">
        <v>0</v>
      </c>
    </row>
    <row r="2890" spans="1:21">
      <c r="A2890" s="54">
        <v>2888</v>
      </c>
      <c r="B2890" s="104">
        <v>8211</v>
      </c>
      <c r="C2890" s="104">
        <v>8211</v>
      </c>
      <c r="D2890" s="105">
        <v>0</v>
      </c>
      <c r="E2890" s="105">
        <v>1178680000</v>
      </c>
      <c r="F2890" s="105">
        <v>0</v>
      </c>
      <c r="G2890" s="105">
        <v>15.589435329248078</v>
      </c>
      <c r="H2890" s="105">
        <v>23.752493815475606</v>
      </c>
      <c r="I2890" s="105">
        <v>20.533281241218539</v>
      </c>
      <c r="J2890" s="105">
        <v>26.761526431217362</v>
      </c>
      <c r="K2890" s="105">
        <v>28.469746372000667</v>
      </c>
      <c r="L2890" s="105">
        <v>13.033553412121258</v>
      </c>
      <c r="M2890" s="105">
        <v>10.240664485756113</v>
      </c>
      <c r="N2890" s="105">
        <v>8.8822669888535124</v>
      </c>
      <c r="O2890" s="105">
        <v>8.5872839523233218</v>
      </c>
      <c r="P2890" s="105">
        <v>12.334368210427931</v>
      </c>
      <c r="Q2890" s="105">
        <v>14.367455687986169</v>
      </c>
      <c r="R2890" s="105">
        <v>16.199330824786895</v>
      </c>
      <c r="S2890" s="105">
        <v>0</v>
      </c>
      <c r="T2890" s="105">
        <v>0</v>
      </c>
      <c r="U2890" s="105">
        <v>0</v>
      </c>
    </row>
    <row r="2891" spans="1:21">
      <c r="A2891" s="54">
        <v>2889</v>
      </c>
      <c r="B2891" s="104">
        <v>8212</v>
      </c>
      <c r="C2891" s="104">
        <v>8212</v>
      </c>
      <c r="D2891" s="105">
        <v>0</v>
      </c>
      <c r="E2891" s="105">
        <v>1178680000</v>
      </c>
      <c r="F2891" s="105">
        <v>0</v>
      </c>
      <c r="G2891" s="105">
        <v>80.283852137898663</v>
      </c>
      <c r="H2891" s="105">
        <v>100</v>
      </c>
      <c r="I2891" s="105">
        <v>100</v>
      </c>
      <c r="J2891" s="105">
        <v>100</v>
      </c>
      <c r="K2891" s="105">
        <v>100</v>
      </c>
      <c r="L2891" s="105">
        <v>58.818087193162597</v>
      </c>
      <c r="M2891" s="105">
        <v>36.411251507754756</v>
      </c>
      <c r="N2891" s="105">
        <v>27.704234806868985</v>
      </c>
      <c r="O2891" s="105">
        <v>26.928266769563042</v>
      </c>
      <c r="P2891" s="105">
        <v>45.103344469838163</v>
      </c>
      <c r="Q2891" s="105">
        <v>54.989440951133759</v>
      </c>
      <c r="R2891" s="105">
        <v>64.74580041072376</v>
      </c>
      <c r="S2891" s="105">
        <v>0</v>
      </c>
      <c r="T2891" s="105">
        <v>0</v>
      </c>
      <c r="U2891" s="105">
        <v>0</v>
      </c>
    </row>
    <row r="2892" spans="1:21">
      <c r="A2892" s="54">
        <v>2890</v>
      </c>
      <c r="B2892" s="104">
        <v>8213</v>
      </c>
      <c r="C2892" s="104">
        <v>8213</v>
      </c>
      <c r="D2892" s="105">
        <v>0</v>
      </c>
      <c r="E2892" s="105">
        <v>1178680000</v>
      </c>
      <c r="F2892" s="105">
        <v>0</v>
      </c>
      <c r="G2892" s="105">
        <v>61.75850465049092</v>
      </c>
      <c r="H2892" s="105">
        <v>74.339526787871549</v>
      </c>
      <c r="I2892" s="105">
        <v>71.684543693202315</v>
      </c>
      <c r="J2892" s="105">
        <v>80.286688941871972</v>
      </c>
      <c r="K2892" s="105">
        <v>85.411371226428372</v>
      </c>
      <c r="L2892" s="105">
        <v>42.479729639506317</v>
      </c>
      <c r="M2892" s="105">
        <v>35.84227188613211</v>
      </c>
      <c r="N2892" s="105">
        <v>32.776816217581782</v>
      </c>
      <c r="O2892" s="105">
        <v>31.878845020268653</v>
      </c>
      <c r="P2892" s="105">
        <v>50.178916867499787</v>
      </c>
      <c r="Q2892" s="105">
        <v>53.523756091209755</v>
      </c>
      <c r="R2892" s="105">
        <v>54.990521596159965</v>
      </c>
      <c r="S2892" s="105">
        <v>0</v>
      </c>
      <c r="T2892" s="105">
        <v>0</v>
      </c>
      <c r="U2892" s="105">
        <v>0</v>
      </c>
    </row>
    <row r="2893" spans="1:21">
      <c r="A2893" s="54">
        <v>2891</v>
      </c>
      <c r="B2893" s="104">
        <v>8214</v>
      </c>
      <c r="C2893" s="104">
        <v>8214</v>
      </c>
      <c r="D2893" s="105">
        <v>205.99999999999997</v>
      </c>
      <c r="E2893" s="105">
        <v>2357360000</v>
      </c>
      <c r="F2893" s="105">
        <v>0</v>
      </c>
      <c r="G2893" s="105">
        <v>4.2313893144610217</v>
      </c>
      <c r="H2893" s="105">
        <v>5.1158694311838273</v>
      </c>
      <c r="I2893" s="105">
        <v>4.7549504213207987</v>
      </c>
      <c r="J2893" s="105">
        <v>6.5766807561747038</v>
      </c>
      <c r="K2893" s="105">
        <v>7.0050057398162595</v>
      </c>
      <c r="L2893" s="105">
        <v>4.6496442526541282</v>
      </c>
      <c r="M2893" s="105">
        <v>3.6528236675573722</v>
      </c>
      <c r="N2893" s="105">
        <v>4.4578648632351792</v>
      </c>
      <c r="O2893" s="105">
        <v>3.7494191328208442</v>
      </c>
      <c r="P2893" s="105">
        <v>3.6017412299858145</v>
      </c>
      <c r="Q2893" s="105">
        <v>4.5659536104593093</v>
      </c>
      <c r="R2893" s="105">
        <v>4.1334498310498171</v>
      </c>
      <c r="S2893" s="105">
        <v>0</v>
      </c>
      <c r="T2893" s="105">
        <v>4.7078993542265897</v>
      </c>
      <c r="U2893" s="105">
        <v>4.7078993542265906</v>
      </c>
    </row>
    <row r="2894" spans="1:21">
      <c r="A2894" s="54">
        <v>2892</v>
      </c>
      <c r="B2894" s="104">
        <v>8223</v>
      </c>
      <c r="C2894" s="104">
        <v>8223</v>
      </c>
      <c r="D2894" s="105">
        <v>0</v>
      </c>
      <c r="E2894" s="105">
        <v>3610930000</v>
      </c>
      <c r="F2894" s="105">
        <v>0</v>
      </c>
      <c r="G2894" s="105">
        <v>4.4647861730138025</v>
      </c>
      <c r="H2894" s="105">
        <v>5.395465285721067</v>
      </c>
      <c r="I2894" s="105">
        <v>5.3348280509065988</v>
      </c>
      <c r="J2894" s="105">
        <v>6.3003822300713841</v>
      </c>
      <c r="K2894" s="105">
        <v>6.8501183086921058</v>
      </c>
      <c r="L2894" s="105">
        <v>4.9258247436287439</v>
      </c>
      <c r="M2894" s="105">
        <v>2.7813286021181298</v>
      </c>
      <c r="N2894" s="105">
        <v>3.2803344094563665</v>
      </c>
      <c r="O2894" s="105">
        <v>3.1453100325024534</v>
      </c>
      <c r="P2894" s="105">
        <v>3.1995064622821077</v>
      </c>
      <c r="Q2894" s="105">
        <v>3.6198000364951124</v>
      </c>
      <c r="R2894" s="105">
        <v>3.9920537950102273</v>
      </c>
      <c r="S2894" s="105">
        <v>0</v>
      </c>
      <c r="T2894" s="105">
        <v>0</v>
      </c>
      <c r="U2894" s="105">
        <v>0</v>
      </c>
    </row>
    <row r="2895" spans="1:21">
      <c r="A2895" s="54">
        <v>2893</v>
      </c>
      <c r="B2895" s="104">
        <v>8224</v>
      </c>
      <c r="C2895" s="104">
        <v>8224</v>
      </c>
      <c r="D2895" s="105">
        <v>515.00000000000011</v>
      </c>
      <c r="E2895" s="105">
        <v>2382360000</v>
      </c>
      <c r="F2895" s="105">
        <v>0</v>
      </c>
      <c r="G2895" s="105">
        <v>4.8525002296355</v>
      </c>
      <c r="H2895" s="105">
        <v>5.8426008554825435</v>
      </c>
      <c r="I2895" s="105">
        <v>6.1612934648734852</v>
      </c>
      <c r="J2895" s="105">
        <v>7.0349447991941574</v>
      </c>
      <c r="K2895" s="105">
        <v>7.9112530126852025</v>
      </c>
      <c r="L2895" s="105">
        <v>4.3087757987795987</v>
      </c>
      <c r="M2895" s="105">
        <v>2.4942793050696332</v>
      </c>
      <c r="N2895" s="105">
        <v>2.6585752173495352</v>
      </c>
      <c r="O2895" s="105">
        <v>2.7251780131279313</v>
      </c>
      <c r="P2895" s="105">
        <v>3.1473646642930668</v>
      </c>
      <c r="Q2895" s="105">
        <v>3.5802019164703238</v>
      </c>
      <c r="R2895" s="105">
        <v>4.2809757716647736</v>
      </c>
      <c r="S2895" s="105">
        <v>0</v>
      </c>
      <c r="T2895" s="105">
        <v>4.5831619207188119</v>
      </c>
      <c r="U2895" s="105">
        <v>4.5831619207188119</v>
      </c>
    </row>
    <row r="2896" spans="1:21">
      <c r="A2896" s="54">
        <v>2894</v>
      </c>
      <c r="B2896" s="104">
        <v>8225</v>
      </c>
      <c r="C2896" s="104">
        <v>8225</v>
      </c>
      <c r="D2896" s="105">
        <v>102.99999999999999</v>
      </c>
      <c r="E2896" s="105">
        <v>8599640000</v>
      </c>
      <c r="F2896" s="105">
        <v>0</v>
      </c>
      <c r="G2896" s="105">
        <v>3.6310166590451423</v>
      </c>
      <c r="H2896" s="105">
        <v>4.2719576228893663</v>
      </c>
      <c r="I2896" s="105">
        <v>4.1056338811058941</v>
      </c>
      <c r="J2896" s="105">
        <v>4.5085624494346579</v>
      </c>
      <c r="K2896" s="105">
        <v>4.8185814590467366</v>
      </c>
      <c r="L2896" s="105">
        <v>5.2446154720870721</v>
      </c>
      <c r="M2896" s="105">
        <v>4.5562937645935255</v>
      </c>
      <c r="N2896" s="105">
        <v>4.5883216671259515</v>
      </c>
      <c r="O2896" s="105">
        <v>3.6909363379124795</v>
      </c>
      <c r="P2896" s="105">
        <v>3.3152615887680432</v>
      </c>
      <c r="Q2896" s="105">
        <v>3.418728405583455</v>
      </c>
      <c r="R2896" s="105">
        <v>3.3859583716305441</v>
      </c>
      <c r="S2896" s="105">
        <v>0</v>
      </c>
      <c r="T2896" s="105">
        <v>4.1279889732685735</v>
      </c>
      <c r="U2896" s="105">
        <v>4.1279889732685735</v>
      </c>
    </row>
    <row r="2897" spans="1:21">
      <c r="A2897" s="54">
        <v>2895</v>
      </c>
      <c r="B2897" s="104">
        <v>8226</v>
      </c>
      <c r="C2897" s="104">
        <v>8226</v>
      </c>
      <c r="D2897" s="105">
        <v>26.000000000000004</v>
      </c>
      <c r="E2897" s="105">
        <v>3610930000</v>
      </c>
      <c r="F2897" s="105">
        <v>0</v>
      </c>
      <c r="G2897" s="105">
        <v>4.6678233364225514</v>
      </c>
      <c r="H2897" s="105">
        <v>5.8005541917939398</v>
      </c>
      <c r="I2897" s="105">
        <v>5.8216387710332906</v>
      </c>
      <c r="J2897" s="105">
        <v>6.899672546145295</v>
      </c>
      <c r="K2897" s="105">
        <v>7.7787991074706087</v>
      </c>
      <c r="L2897" s="105">
        <v>5.3099844544781654</v>
      </c>
      <c r="M2897" s="105">
        <v>3.1185463448249329</v>
      </c>
      <c r="N2897" s="105">
        <v>3.1541536644086126</v>
      </c>
      <c r="O2897" s="105">
        <v>3.1656757492797478</v>
      </c>
      <c r="P2897" s="105">
        <v>3.1588999527015118</v>
      </c>
      <c r="Q2897" s="105">
        <v>3.6014544024667794</v>
      </c>
      <c r="R2897" s="105">
        <v>3.9788502278068032</v>
      </c>
      <c r="S2897" s="105">
        <v>0</v>
      </c>
      <c r="T2897" s="105">
        <v>4.704671062402686</v>
      </c>
      <c r="U2897" s="105">
        <v>4.7046710624026851</v>
      </c>
    </row>
    <row r="2898" spans="1:21">
      <c r="A2898" s="54">
        <v>2896</v>
      </c>
      <c r="B2898" s="104">
        <v>8227</v>
      </c>
      <c r="C2898" s="104">
        <v>8227</v>
      </c>
      <c r="D2898" s="105">
        <v>26.000000000000004</v>
      </c>
      <c r="E2898" s="105">
        <v>3610930000</v>
      </c>
      <c r="F2898" s="105">
        <v>0</v>
      </c>
      <c r="G2898" s="105">
        <v>5.6014875813199447</v>
      </c>
      <c r="H2898" s="105">
        <v>6.6504987358728078</v>
      </c>
      <c r="I2898" s="105">
        <v>6.5408675498375075</v>
      </c>
      <c r="J2898" s="105">
        <v>7.4585215145898607</v>
      </c>
      <c r="K2898" s="105">
        <v>8.1521583346266038</v>
      </c>
      <c r="L2898" s="105">
        <v>6.3586677235331557</v>
      </c>
      <c r="M2898" s="105">
        <v>4.202391029177674</v>
      </c>
      <c r="N2898" s="105">
        <v>4.1654266965574127</v>
      </c>
      <c r="O2898" s="105">
        <v>4.0911611006261817</v>
      </c>
      <c r="P2898" s="105">
        <v>4.3068014912965937</v>
      </c>
      <c r="Q2898" s="105">
        <v>4.498414782912306</v>
      </c>
      <c r="R2898" s="105">
        <v>4.8361894169552588</v>
      </c>
      <c r="S2898" s="105">
        <v>0</v>
      </c>
      <c r="T2898" s="105">
        <v>5.5718821631087758</v>
      </c>
      <c r="U2898" s="105">
        <v>5.571882163108774</v>
      </c>
    </row>
    <row r="2899" spans="1:21">
      <c r="A2899" s="54">
        <v>2897</v>
      </c>
      <c r="B2899" s="104">
        <v>8228</v>
      </c>
      <c r="C2899" s="104">
        <v>8228</v>
      </c>
      <c r="D2899" s="105">
        <v>102.99999999999999</v>
      </c>
      <c r="E2899" s="105">
        <v>3610930000</v>
      </c>
      <c r="F2899" s="105">
        <v>0</v>
      </c>
      <c r="G2899" s="105">
        <v>4.8122218535070713</v>
      </c>
      <c r="H2899" s="105">
        <v>5.6207223537573467</v>
      </c>
      <c r="I2899" s="105">
        <v>5.4527132041342252</v>
      </c>
      <c r="J2899" s="105">
        <v>6.2997719949032973</v>
      </c>
      <c r="K2899" s="105">
        <v>6.7207433968973502</v>
      </c>
      <c r="L2899" s="105">
        <v>5.8817754346565323</v>
      </c>
      <c r="M2899" s="105">
        <v>4.4852015405167442</v>
      </c>
      <c r="N2899" s="105">
        <v>4.373948710832785</v>
      </c>
      <c r="O2899" s="105">
        <v>4.134186098052651</v>
      </c>
      <c r="P2899" s="105">
        <v>4.2371785757502343</v>
      </c>
      <c r="Q2899" s="105">
        <v>4.343982313941015</v>
      </c>
      <c r="R2899" s="105">
        <v>4.4282525434611966</v>
      </c>
      <c r="S2899" s="105">
        <v>0</v>
      </c>
      <c r="T2899" s="105">
        <v>5.0658915017008708</v>
      </c>
      <c r="U2899" s="105">
        <v>5.0658915017008717</v>
      </c>
    </row>
    <row r="2900" spans="1:21">
      <c r="A2900" s="54">
        <v>2898</v>
      </c>
      <c r="B2900" s="104">
        <v>8229</v>
      </c>
      <c r="C2900" s="104">
        <v>8229</v>
      </c>
      <c r="D2900" s="105">
        <v>438</v>
      </c>
      <c r="E2900" s="105">
        <v>8525140000</v>
      </c>
      <c r="F2900" s="105">
        <v>0</v>
      </c>
      <c r="G2900" s="105">
        <v>3.6230799509277754</v>
      </c>
      <c r="H2900" s="105">
        <v>4.4398501028621009</v>
      </c>
      <c r="I2900" s="105">
        <v>4.3643448805060405</v>
      </c>
      <c r="J2900" s="105">
        <v>5.0377900208528335</v>
      </c>
      <c r="K2900" s="105">
        <v>5.5943064823354787</v>
      </c>
      <c r="L2900" s="105">
        <v>4.4642086903198912</v>
      </c>
      <c r="M2900" s="105">
        <v>2.6465399589570531</v>
      </c>
      <c r="N2900" s="105">
        <v>2.7820641948980729</v>
      </c>
      <c r="O2900" s="105">
        <v>2.7621955173206958</v>
      </c>
      <c r="P2900" s="105">
        <v>2.623383610404999</v>
      </c>
      <c r="Q2900" s="105">
        <v>2.941001308105553</v>
      </c>
      <c r="R2900" s="105">
        <v>3.1742196420970741</v>
      </c>
      <c r="S2900" s="105">
        <v>0</v>
      </c>
      <c r="T2900" s="105">
        <v>3.7044153632989647</v>
      </c>
      <c r="U2900" s="105">
        <v>3.7044153632989638</v>
      </c>
    </row>
    <row r="2901" spans="1:21">
      <c r="A2901" s="54">
        <v>2899</v>
      </c>
      <c r="B2901" s="104">
        <v>8230</v>
      </c>
      <c r="C2901" s="104">
        <v>8230</v>
      </c>
      <c r="D2901" s="105">
        <v>102.99999999999999</v>
      </c>
      <c r="E2901" s="105">
        <v>1178680000</v>
      </c>
      <c r="F2901" s="105">
        <v>0</v>
      </c>
      <c r="G2901" s="105">
        <v>58.175181504203742</v>
      </c>
      <c r="H2901" s="105">
        <v>69.208495544278549</v>
      </c>
      <c r="I2901" s="105">
        <v>66.901458729834303</v>
      </c>
      <c r="J2901" s="105">
        <v>74.335630528177973</v>
      </c>
      <c r="K2901" s="105">
        <v>77.195698828893342</v>
      </c>
      <c r="L2901" s="105">
        <v>40.243954395321779</v>
      </c>
      <c r="M2901" s="105">
        <v>29.409065442416555</v>
      </c>
      <c r="N2901" s="105">
        <v>28.673860106077157</v>
      </c>
      <c r="O2901" s="105">
        <v>30.667160546369686</v>
      </c>
      <c r="P2901" s="105">
        <v>48.951841460038793</v>
      </c>
      <c r="Q2901" s="105">
        <v>45.745325493439474</v>
      </c>
      <c r="R2901" s="105">
        <v>52.81687244770427</v>
      </c>
      <c r="S2901" s="105">
        <v>0</v>
      </c>
      <c r="T2901" s="105">
        <v>51.860378752229643</v>
      </c>
      <c r="U2901" s="105">
        <v>51.860378752229643</v>
      </c>
    </row>
    <row r="2902" spans="1:21">
      <c r="A2902" s="54">
        <v>2900</v>
      </c>
      <c r="B2902" s="104">
        <v>8231</v>
      </c>
      <c r="C2902" s="104">
        <v>8231</v>
      </c>
      <c r="D2902" s="105">
        <v>26.000000000000004</v>
      </c>
      <c r="E2902" s="105">
        <v>2382360000</v>
      </c>
      <c r="F2902" s="105">
        <v>0</v>
      </c>
      <c r="G2902" s="105">
        <v>10.066931312093505</v>
      </c>
      <c r="H2902" s="105">
        <v>12.076298839917632</v>
      </c>
      <c r="I2902" s="105">
        <v>11.683762301625036</v>
      </c>
      <c r="J2902" s="105">
        <v>13.058322572404455</v>
      </c>
      <c r="K2902" s="105">
        <v>14.103104069491625</v>
      </c>
      <c r="L2902" s="105">
        <v>9.2741492485946626</v>
      </c>
      <c r="M2902" s="105">
        <v>6.3281524577383008</v>
      </c>
      <c r="N2902" s="105">
        <v>6.5826463913610977</v>
      </c>
      <c r="O2902" s="105">
        <v>6.6247252869544404</v>
      </c>
      <c r="P2902" s="105">
        <v>7.8653020231014565</v>
      </c>
      <c r="Q2902" s="105">
        <v>8.4030843797920109</v>
      </c>
      <c r="R2902" s="105">
        <v>8.8713101078558712</v>
      </c>
      <c r="S2902" s="105">
        <v>0</v>
      </c>
      <c r="T2902" s="105">
        <v>9.5781490825775073</v>
      </c>
      <c r="U2902" s="105">
        <v>9.5781490825775055</v>
      </c>
    </row>
    <row r="2903" spans="1:21">
      <c r="A2903" s="54">
        <v>2901</v>
      </c>
      <c r="B2903" s="104">
        <v>8232</v>
      </c>
      <c r="C2903" s="104">
        <v>8232</v>
      </c>
      <c r="D2903" s="105">
        <v>129</v>
      </c>
      <c r="E2903" s="105">
        <v>2382360000</v>
      </c>
      <c r="F2903" s="105">
        <v>0</v>
      </c>
      <c r="G2903" s="105">
        <v>8.3875359801133555</v>
      </c>
      <c r="H2903" s="105">
        <v>10.185892751149666</v>
      </c>
      <c r="I2903" s="105">
        <v>9.9559704818404029</v>
      </c>
      <c r="J2903" s="105">
        <v>11.250437007203972</v>
      </c>
      <c r="K2903" s="105">
        <v>12.307569771291623</v>
      </c>
      <c r="L2903" s="105">
        <v>7.336058350157316</v>
      </c>
      <c r="M2903" s="105">
        <v>4.8246307756614302</v>
      </c>
      <c r="N2903" s="105">
        <v>5.1733146116954947</v>
      </c>
      <c r="O2903" s="105">
        <v>5.1670553806944861</v>
      </c>
      <c r="P2903" s="105">
        <v>6.2386491759906404</v>
      </c>
      <c r="Q2903" s="105">
        <v>6.8781126891052571</v>
      </c>
      <c r="R2903" s="105">
        <v>7.3873491820295634</v>
      </c>
      <c r="S2903" s="105">
        <v>0</v>
      </c>
      <c r="T2903" s="105">
        <v>7.9243813464111001</v>
      </c>
      <c r="U2903" s="105">
        <v>7.9243813464111001</v>
      </c>
    </row>
    <row r="2904" spans="1:21">
      <c r="A2904" s="54">
        <v>2902</v>
      </c>
      <c r="B2904" s="104">
        <v>8233</v>
      </c>
      <c r="C2904" s="104">
        <v>8233</v>
      </c>
      <c r="D2904" s="105">
        <v>670</v>
      </c>
      <c r="E2904" s="105">
        <v>3610930000</v>
      </c>
      <c r="F2904" s="105">
        <v>0</v>
      </c>
      <c r="G2904" s="105">
        <v>3.9801277156214692</v>
      </c>
      <c r="H2904" s="105">
        <v>4.8891303005911766</v>
      </c>
      <c r="I2904" s="105">
        <v>4.7369576476341129</v>
      </c>
      <c r="J2904" s="105">
        <v>5.2534512307688113</v>
      </c>
      <c r="K2904" s="105">
        <v>5.4925412445478647</v>
      </c>
      <c r="L2904" s="105">
        <v>5.0390634443852234</v>
      </c>
      <c r="M2904" s="105">
        <v>3.9505306391720993</v>
      </c>
      <c r="N2904" s="105">
        <v>4.15100725591744</v>
      </c>
      <c r="O2904" s="105">
        <v>3.5037363395274759</v>
      </c>
      <c r="P2904" s="105">
        <v>3.389927345308315</v>
      </c>
      <c r="Q2904" s="105">
        <v>3.5158081620801593</v>
      </c>
      <c r="R2904" s="105">
        <v>3.6459805006205661</v>
      </c>
      <c r="S2904" s="105">
        <v>0</v>
      </c>
      <c r="T2904" s="105">
        <v>4.2956884855145603</v>
      </c>
      <c r="U2904" s="105">
        <v>4.2956884855145585</v>
      </c>
    </row>
    <row r="2905" spans="1:21">
      <c r="A2905" s="54">
        <v>2903</v>
      </c>
      <c r="B2905" s="104">
        <v>8237</v>
      </c>
      <c r="C2905" s="104">
        <v>8237</v>
      </c>
      <c r="D2905" s="105">
        <v>670</v>
      </c>
      <c r="E2905" s="105">
        <v>4789610000</v>
      </c>
      <c r="F2905" s="105">
        <v>0</v>
      </c>
      <c r="G2905" s="105">
        <v>6.6691486393917776</v>
      </c>
      <c r="H2905" s="105">
        <v>7.9304739624655403</v>
      </c>
      <c r="I2905" s="105">
        <v>7.6606923246255434</v>
      </c>
      <c r="J2905" s="105">
        <v>8.5356463668901821</v>
      </c>
      <c r="K2905" s="105">
        <v>9.2388889252276254</v>
      </c>
      <c r="L2905" s="105">
        <v>7.3959654309037566</v>
      </c>
      <c r="M2905" s="105">
        <v>5.2816159152133526</v>
      </c>
      <c r="N2905" s="105">
        <v>5.4154440983500614</v>
      </c>
      <c r="O2905" s="105">
        <v>5.3670823997496937</v>
      </c>
      <c r="P2905" s="105">
        <v>5.3693690434084314</v>
      </c>
      <c r="Q2905" s="105">
        <v>5.8070702804027476</v>
      </c>
      <c r="R2905" s="105">
        <v>6.0958963777025108</v>
      </c>
      <c r="S2905" s="105">
        <v>0</v>
      </c>
      <c r="T2905" s="105">
        <v>6.7306078136942693</v>
      </c>
      <c r="U2905" s="105">
        <v>6.7306078136942693</v>
      </c>
    </row>
    <row r="2906" spans="1:21">
      <c r="A2906" s="54">
        <v>2904</v>
      </c>
      <c r="B2906" s="104">
        <v>8238</v>
      </c>
      <c r="C2906" s="104">
        <v>8238</v>
      </c>
      <c r="D2906" s="105">
        <v>0</v>
      </c>
      <c r="E2906" s="105">
        <v>1178680000</v>
      </c>
      <c r="F2906" s="105">
        <v>0</v>
      </c>
      <c r="G2906" s="105">
        <v>100</v>
      </c>
      <c r="H2906" s="105">
        <v>100</v>
      </c>
      <c r="I2906" s="105">
        <v>100</v>
      </c>
      <c r="J2906" s="105">
        <v>100</v>
      </c>
      <c r="K2906" s="105">
        <v>68.039390069837992</v>
      </c>
      <c r="L2906" s="105">
        <v>1.0065403249378417</v>
      </c>
      <c r="M2906" s="105">
        <v>1.5787373713237036</v>
      </c>
      <c r="N2906" s="105">
        <v>1.9089546129317769</v>
      </c>
      <c r="O2906" s="105">
        <v>2.3022208866828833</v>
      </c>
      <c r="P2906" s="105">
        <v>8.3453942976489799</v>
      </c>
      <c r="Q2906" s="105">
        <v>24.037049597789796</v>
      </c>
      <c r="R2906" s="105">
        <v>57.345757052855333</v>
      </c>
      <c r="S2906" s="105">
        <v>0</v>
      </c>
      <c r="T2906" s="105">
        <v>0</v>
      </c>
      <c r="U2906" s="105">
        <v>0</v>
      </c>
    </row>
    <row r="2907" spans="1:21">
      <c r="A2907" s="54">
        <v>2905</v>
      </c>
      <c r="B2907" s="104">
        <v>8239</v>
      </c>
      <c r="C2907" s="104">
        <v>8239</v>
      </c>
      <c r="D2907" s="105">
        <v>0</v>
      </c>
      <c r="E2907" s="105">
        <v>1178680000</v>
      </c>
      <c r="F2907" s="105">
        <v>0</v>
      </c>
      <c r="G2907" s="105">
        <v>5.2750226733199401</v>
      </c>
      <c r="H2907" s="105">
        <v>7.1428687805529094</v>
      </c>
      <c r="I2907" s="105">
        <v>7.7197927969162983</v>
      </c>
      <c r="J2907" s="105">
        <v>9.4454183641183018</v>
      </c>
      <c r="K2907" s="105">
        <v>10.820280061675378</v>
      </c>
      <c r="L2907" s="105">
        <v>1.6326728829418802</v>
      </c>
      <c r="M2907" s="105">
        <v>0.83082412188820776</v>
      </c>
      <c r="N2907" s="105">
        <v>1.1065860142282207</v>
      </c>
      <c r="O2907" s="105">
        <v>1.3108417249471476</v>
      </c>
      <c r="P2907" s="105">
        <v>2.3187380093194361</v>
      </c>
      <c r="Q2907" s="105">
        <v>2.9218428278974233</v>
      </c>
      <c r="R2907" s="105">
        <v>3.8932249090160047</v>
      </c>
      <c r="S2907" s="105">
        <v>0</v>
      </c>
      <c r="T2907" s="105">
        <v>0</v>
      </c>
      <c r="U2907" s="105">
        <v>0</v>
      </c>
    </row>
    <row r="2908" spans="1:21">
      <c r="A2908" s="54">
        <v>2906</v>
      </c>
      <c r="B2908" s="104">
        <v>8253</v>
      </c>
      <c r="C2908" s="104">
        <v>8253</v>
      </c>
      <c r="D2908" s="105">
        <v>0</v>
      </c>
      <c r="E2908" s="105">
        <v>2357360000</v>
      </c>
      <c r="F2908" s="105">
        <v>0</v>
      </c>
      <c r="G2908" s="105">
        <v>20.02406310511445</v>
      </c>
      <c r="H2908" s="105">
        <v>28.730196368969928</v>
      </c>
      <c r="I2908" s="105">
        <v>32.233878852990649</v>
      </c>
      <c r="J2908" s="105">
        <v>41.384782502519471</v>
      </c>
      <c r="K2908" s="105">
        <v>28.880066020842655</v>
      </c>
      <c r="L2908" s="105">
        <v>0.23641537789094838</v>
      </c>
      <c r="M2908" s="105">
        <v>0.40019284726680765</v>
      </c>
      <c r="N2908" s="105">
        <v>0.57283191422982682</v>
      </c>
      <c r="O2908" s="105">
        <v>0.66573874730422877</v>
      </c>
      <c r="P2908" s="105">
        <v>2.4605587868595453</v>
      </c>
      <c r="Q2908" s="105">
        <v>8.8237877011058004</v>
      </c>
      <c r="R2908" s="105">
        <v>14.164254688192878</v>
      </c>
      <c r="S2908" s="105">
        <v>0</v>
      </c>
      <c r="T2908" s="105">
        <v>0</v>
      </c>
      <c r="U2908" s="105">
        <v>0</v>
      </c>
    </row>
    <row r="2909" spans="1:21">
      <c r="A2909" s="54">
        <v>2907</v>
      </c>
      <c r="B2909" s="104">
        <v>8254</v>
      </c>
      <c r="C2909" s="104">
        <v>8254</v>
      </c>
      <c r="D2909" s="105">
        <v>0</v>
      </c>
      <c r="E2909" s="105">
        <v>1178680000</v>
      </c>
      <c r="F2909" s="105">
        <v>1</v>
      </c>
      <c r="G2909" s="105">
        <v>-99999</v>
      </c>
      <c r="H2909" s="105">
        <v>-99999</v>
      </c>
      <c r="I2909" s="105">
        <v>-99999</v>
      </c>
      <c r="J2909" s="105">
        <v>-99999</v>
      </c>
      <c r="K2909" s="105">
        <v>-99999</v>
      </c>
      <c r="L2909" s="105">
        <v>-99999</v>
      </c>
      <c r="M2909" s="105">
        <v>-99999</v>
      </c>
      <c r="N2909" s="105">
        <v>-99999</v>
      </c>
      <c r="O2909" s="105">
        <v>-99999</v>
      </c>
      <c r="P2909" s="105">
        <v>-99999</v>
      </c>
      <c r="Q2909" s="105">
        <v>-99999</v>
      </c>
      <c r="R2909" s="105">
        <v>-99999</v>
      </c>
      <c r="S2909" s="105">
        <v>0</v>
      </c>
      <c r="T2909" s="105">
        <v>0</v>
      </c>
      <c r="U2909" s="105">
        <v>0</v>
      </c>
    </row>
    <row r="2910" spans="1:21">
      <c r="A2910" s="54">
        <v>2908</v>
      </c>
      <c r="B2910" s="104">
        <v>8255</v>
      </c>
      <c r="C2910" s="104">
        <v>8255</v>
      </c>
      <c r="D2910" s="105">
        <v>26.000000000000004</v>
      </c>
      <c r="E2910" s="105">
        <v>1178680000</v>
      </c>
      <c r="F2910" s="105">
        <v>0</v>
      </c>
      <c r="G2910" s="105">
        <v>13.51490387952785</v>
      </c>
      <c r="H2910" s="105">
        <v>18.669474410117168</v>
      </c>
      <c r="I2910" s="105">
        <v>20.375341478039005</v>
      </c>
      <c r="J2910" s="105">
        <v>25.24505260458389</v>
      </c>
      <c r="K2910" s="105">
        <v>28.467862679042824</v>
      </c>
      <c r="L2910" s="105">
        <v>5.4615660160274713</v>
      </c>
      <c r="M2910" s="105">
        <v>2.6549239380277494</v>
      </c>
      <c r="N2910" s="105">
        <v>2.9183896723358465</v>
      </c>
      <c r="O2910" s="105">
        <v>2.7637720216340145</v>
      </c>
      <c r="P2910" s="105">
        <v>3.9156891723620344</v>
      </c>
      <c r="Q2910" s="105">
        <v>7.9484005369775899</v>
      </c>
      <c r="R2910" s="105">
        <v>10.318631218987221</v>
      </c>
      <c r="S2910" s="105">
        <v>0</v>
      </c>
      <c r="T2910" s="105">
        <v>11.854500635638553</v>
      </c>
      <c r="U2910" s="105">
        <v>11.854500635638553</v>
      </c>
    </row>
    <row r="2911" spans="1:21">
      <c r="A2911" s="54">
        <v>2909</v>
      </c>
      <c r="B2911" s="104">
        <v>8256</v>
      </c>
      <c r="C2911" s="104">
        <v>8256</v>
      </c>
      <c r="D2911" s="105">
        <v>180</v>
      </c>
      <c r="E2911" s="105">
        <v>2357360000</v>
      </c>
      <c r="F2911" s="105">
        <v>0</v>
      </c>
      <c r="G2911" s="105">
        <v>2.3349438207339124</v>
      </c>
      <c r="H2911" s="105">
        <v>3.1951862811561633</v>
      </c>
      <c r="I2911" s="105">
        <v>3.53265640538388</v>
      </c>
      <c r="J2911" s="105">
        <v>4.3810465665593643</v>
      </c>
      <c r="K2911" s="105">
        <v>5.2101450075616782</v>
      </c>
      <c r="L2911" s="105">
        <v>1.0274506502444227</v>
      </c>
      <c r="M2911" s="105">
        <v>0.42526981841552491</v>
      </c>
      <c r="N2911" s="105">
        <v>0.5543512326083474</v>
      </c>
      <c r="O2911" s="105">
        <v>0.59638853101166833</v>
      </c>
      <c r="P2911" s="105">
        <v>0.88543315188730798</v>
      </c>
      <c r="Q2911" s="105">
        <v>1.3410201717445538</v>
      </c>
      <c r="R2911" s="105">
        <v>1.8104703749381494</v>
      </c>
      <c r="S2911" s="105">
        <v>0</v>
      </c>
      <c r="T2911" s="105">
        <v>2.1078635010204141</v>
      </c>
      <c r="U2911" s="105">
        <v>2.1078635010204145</v>
      </c>
    </row>
    <row r="2912" spans="1:21">
      <c r="A2912" s="54">
        <v>2910</v>
      </c>
      <c r="B2912" s="104">
        <v>8265</v>
      </c>
      <c r="C2912" s="104">
        <v>8265</v>
      </c>
      <c r="D2912" s="105">
        <v>52.000000000000007</v>
      </c>
      <c r="E2912" s="105">
        <v>3536040000</v>
      </c>
      <c r="F2912" s="105">
        <v>0</v>
      </c>
      <c r="G2912" s="105">
        <v>3.4904001851276445</v>
      </c>
      <c r="H2912" s="105">
        <v>4.8993919274767066</v>
      </c>
      <c r="I2912" s="105">
        <v>5.3820047306173873</v>
      </c>
      <c r="J2912" s="105">
        <v>6.6439985960188146</v>
      </c>
      <c r="K2912" s="105">
        <v>7.5516838700284969</v>
      </c>
      <c r="L2912" s="105">
        <v>1.5244857291551046</v>
      </c>
      <c r="M2912" s="105">
        <v>0.37739052380586913</v>
      </c>
      <c r="N2912" s="105">
        <v>0.67362139796398046</v>
      </c>
      <c r="O2912" s="105">
        <v>0.75926566459024103</v>
      </c>
      <c r="P2912" s="105">
        <v>1.2814040066059038</v>
      </c>
      <c r="Q2912" s="105">
        <v>2.0230114678934168</v>
      </c>
      <c r="R2912" s="105">
        <v>2.7012770647834023</v>
      </c>
      <c r="S2912" s="105">
        <v>0</v>
      </c>
      <c r="T2912" s="105">
        <v>3.1089945970055815</v>
      </c>
      <c r="U2912" s="105">
        <v>3.1089945970055806</v>
      </c>
    </row>
    <row r="2913" spans="1:21">
      <c r="A2913" s="54">
        <v>2911</v>
      </c>
      <c r="B2913" s="104">
        <v>8266</v>
      </c>
      <c r="C2913" s="104">
        <v>8266</v>
      </c>
      <c r="D2913" s="105">
        <v>0</v>
      </c>
      <c r="E2913" s="105">
        <v>1178680000</v>
      </c>
      <c r="F2913" s="105">
        <v>1</v>
      </c>
      <c r="G2913" s="105">
        <v>-99999</v>
      </c>
      <c r="H2913" s="105">
        <v>-99999</v>
      </c>
      <c r="I2913" s="105">
        <v>-99999</v>
      </c>
      <c r="J2913" s="105">
        <v>-99999</v>
      </c>
      <c r="K2913" s="105">
        <v>-99999</v>
      </c>
      <c r="L2913" s="105">
        <v>-99999</v>
      </c>
      <c r="M2913" s="105">
        <v>-99999</v>
      </c>
      <c r="N2913" s="105">
        <v>-99999</v>
      </c>
      <c r="O2913" s="105">
        <v>-99999</v>
      </c>
      <c r="P2913" s="105">
        <v>-99999</v>
      </c>
      <c r="Q2913" s="105">
        <v>-99999</v>
      </c>
      <c r="R2913" s="105">
        <v>-99999</v>
      </c>
      <c r="S2913" s="105">
        <v>0</v>
      </c>
      <c r="T2913" s="105">
        <v>0</v>
      </c>
      <c r="U2913" s="105">
        <v>0</v>
      </c>
    </row>
    <row r="2914" spans="1:21">
      <c r="A2914" s="54">
        <v>2912</v>
      </c>
      <c r="B2914" s="104">
        <v>8267</v>
      </c>
      <c r="C2914" s="104">
        <v>8267</v>
      </c>
      <c r="D2914" s="105">
        <v>954</v>
      </c>
      <c r="E2914" s="105">
        <v>2357360000</v>
      </c>
      <c r="F2914" s="105">
        <v>0</v>
      </c>
      <c r="G2914" s="105">
        <v>3.4569875048626884</v>
      </c>
      <c r="H2914" s="105">
        <v>4.6196560262905253</v>
      </c>
      <c r="I2914" s="105">
        <v>4.8356399444028098</v>
      </c>
      <c r="J2914" s="105">
        <v>5.7638432773841544</v>
      </c>
      <c r="K2914" s="105">
        <v>6.4738140690831711</v>
      </c>
      <c r="L2914" s="105">
        <v>2.1927776481671275</v>
      </c>
      <c r="M2914" s="105">
        <v>0.95102812597704378</v>
      </c>
      <c r="N2914" s="105">
        <v>1.1250023736422901</v>
      </c>
      <c r="O2914" s="105">
        <v>1.2556808310396546</v>
      </c>
      <c r="P2914" s="105">
        <v>1.5625116985615615</v>
      </c>
      <c r="Q2914" s="105">
        <v>2.3089923028007</v>
      </c>
      <c r="R2914" s="105">
        <v>2.8163841325730821</v>
      </c>
      <c r="S2914" s="105">
        <v>0</v>
      </c>
      <c r="T2914" s="105">
        <v>3.1135264945654004</v>
      </c>
      <c r="U2914" s="105">
        <v>3.1135264945654004</v>
      </c>
    </row>
    <row r="2915" spans="1:21">
      <c r="A2915" s="54">
        <v>2913</v>
      </c>
      <c r="B2915" s="104">
        <v>8271</v>
      </c>
      <c r="C2915" s="104">
        <v>8271</v>
      </c>
      <c r="D2915" s="105">
        <v>0</v>
      </c>
      <c r="E2915" s="105">
        <v>2357360000</v>
      </c>
      <c r="F2915" s="105">
        <v>0</v>
      </c>
      <c r="G2915" s="105">
        <v>5.0049788888319746</v>
      </c>
      <c r="H2915" s="105">
        <v>7.1925335304566982</v>
      </c>
      <c r="I2915" s="105">
        <v>8.0387138311064454</v>
      </c>
      <c r="J2915" s="105">
        <v>10.063196587309317</v>
      </c>
      <c r="K2915" s="105">
        <v>11.696736844380737</v>
      </c>
      <c r="L2915" s="105">
        <v>0.42043527411610948</v>
      </c>
      <c r="M2915" s="105">
        <v>0.39198656878560173</v>
      </c>
      <c r="N2915" s="105">
        <v>0.79899178005341054</v>
      </c>
      <c r="O2915" s="105">
        <v>0.73697207815166998</v>
      </c>
      <c r="P2915" s="105">
        <v>1.3287674839650623</v>
      </c>
      <c r="Q2915" s="105">
        <v>2.676183771489383</v>
      </c>
      <c r="R2915" s="105">
        <v>3.6489508483609407</v>
      </c>
      <c r="S2915" s="105">
        <v>0</v>
      </c>
      <c r="T2915" s="105">
        <v>0</v>
      </c>
      <c r="U2915" s="105">
        <v>0</v>
      </c>
    </row>
    <row r="2916" spans="1:21">
      <c r="A2916" s="54">
        <v>2914</v>
      </c>
      <c r="B2916" s="104">
        <v>8272</v>
      </c>
      <c r="C2916" s="104">
        <v>8272</v>
      </c>
      <c r="D2916" s="105">
        <v>0</v>
      </c>
      <c r="E2916" s="105">
        <v>1178680000</v>
      </c>
      <c r="F2916" s="105">
        <v>0</v>
      </c>
      <c r="G2916" s="105">
        <v>24.625877405100876</v>
      </c>
      <c r="H2916" s="105">
        <v>30.180586594221385</v>
      </c>
      <c r="I2916" s="105">
        <v>29.955358336055557</v>
      </c>
      <c r="J2916" s="105">
        <v>33.731243840600371</v>
      </c>
      <c r="K2916" s="105">
        <v>36.16232447776077</v>
      </c>
      <c r="L2916" s="105">
        <v>19.439438431749881</v>
      </c>
      <c r="M2916" s="105">
        <v>14.159590956459787</v>
      </c>
      <c r="N2916" s="105">
        <v>12.814825334896568</v>
      </c>
      <c r="O2916" s="105">
        <v>11.753007373432462</v>
      </c>
      <c r="P2916" s="105">
        <v>12.158741529049218</v>
      </c>
      <c r="Q2916" s="105">
        <v>20.584333204329216</v>
      </c>
      <c r="R2916" s="105">
        <v>22.055044049623319</v>
      </c>
      <c r="S2916" s="105">
        <v>0</v>
      </c>
      <c r="T2916" s="105">
        <v>0</v>
      </c>
      <c r="U2916" s="105">
        <v>0</v>
      </c>
    </row>
    <row r="2917" spans="1:21">
      <c r="A2917" s="54">
        <v>2915</v>
      </c>
      <c r="B2917" s="104">
        <v>8273</v>
      </c>
      <c r="C2917" s="104">
        <v>8273</v>
      </c>
      <c r="D2917" s="105">
        <v>0</v>
      </c>
      <c r="E2917" s="105">
        <v>1178680000</v>
      </c>
      <c r="F2917" s="105">
        <v>0</v>
      </c>
      <c r="G2917" s="105">
        <v>18.081162238880385</v>
      </c>
      <c r="H2917" s="105">
        <v>23.892964387091929</v>
      </c>
      <c r="I2917" s="105">
        <v>25.405177322983825</v>
      </c>
      <c r="J2917" s="105">
        <v>30.641358908636981</v>
      </c>
      <c r="K2917" s="105">
        <v>33.731243840600371</v>
      </c>
      <c r="L2917" s="105">
        <v>12.399209378089115</v>
      </c>
      <c r="M2917" s="105">
        <v>6.3017959751277086</v>
      </c>
      <c r="N2917" s="105">
        <v>5.4100323937417132</v>
      </c>
      <c r="O2917" s="105">
        <v>5.4755187292697114</v>
      </c>
      <c r="P2917" s="105">
        <v>6.7521737412066143</v>
      </c>
      <c r="Q2917" s="105">
        <v>12.163690960701347</v>
      </c>
      <c r="R2917" s="105">
        <v>14.649700792085561</v>
      </c>
      <c r="S2917" s="105">
        <v>0</v>
      </c>
      <c r="T2917" s="105">
        <v>0</v>
      </c>
      <c r="U2917" s="105">
        <v>0</v>
      </c>
    </row>
    <row r="2918" spans="1:21">
      <c r="A2918" s="54">
        <v>2916</v>
      </c>
      <c r="B2918" s="104">
        <v>8274</v>
      </c>
      <c r="C2918" s="104">
        <v>8274</v>
      </c>
      <c r="D2918" s="105">
        <v>5876.0000000000009</v>
      </c>
      <c r="E2918" s="105">
        <v>15998500000</v>
      </c>
      <c r="F2918" s="105">
        <v>0</v>
      </c>
      <c r="G2918" s="105">
        <v>2.4495899317728962</v>
      </c>
      <c r="H2918" s="105">
        <v>3.2808463571159185</v>
      </c>
      <c r="I2918" s="105">
        <v>3.4951413494698937</v>
      </c>
      <c r="J2918" s="105">
        <v>4.2898828020104585</v>
      </c>
      <c r="K2918" s="105">
        <v>4.9417498379026501</v>
      </c>
      <c r="L2918" s="105">
        <v>1.3766665378882188</v>
      </c>
      <c r="M2918" s="105">
        <v>0.36392241415334353</v>
      </c>
      <c r="N2918" s="105">
        <v>0.55642126482244869</v>
      </c>
      <c r="O2918" s="105">
        <v>0.66204669244516978</v>
      </c>
      <c r="P2918" s="105">
        <v>1.0829781363056843</v>
      </c>
      <c r="Q2918" s="105">
        <v>1.5171950166279067</v>
      </c>
      <c r="R2918" s="105">
        <v>1.9396414486614415</v>
      </c>
      <c r="S2918" s="105">
        <v>0</v>
      </c>
      <c r="T2918" s="105">
        <v>2.1630068157646689</v>
      </c>
      <c r="U2918" s="105">
        <v>2.1630068157646689</v>
      </c>
    </row>
    <row r="2919" spans="1:21">
      <c r="A2919" s="54">
        <v>2917</v>
      </c>
      <c r="B2919" s="104">
        <v>8286</v>
      </c>
      <c r="C2919" s="104">
        <v>8286</v>
      </c>
      <c r="D2919" s="105">
        <v>0</v>
      </c>
      <c r="E2919" s="105">
        <v>2357360000</v>
      </c>
      <c r="F2919" s="105">
        <v>0</v>
      </c>
      <c r="G2919" s="105">
        <v>4.0585311268419009</v>
      </c>
      <c r="H2919" s="105">
        <v>5.5663203443772105</v>
      </c>
      <c r="I2919" s="105">
        <v>6.4530404660465619</v>
      </c>
      <c r="J2919" s="105">
        <v>8.0358072074302331</v>
      </c>
      <c r="K2919" s="105">
        <v>8.5849856439483414</v>
      </c>
      <c r="L2919" s="105">
        <v>1.6519780297207123</v>
      </c>
      <c r="M2919" s="105">
        <v>0.1258454337952577</v>
      </c>
      <c r="N2919" s="105">
        <v>0.33252284480506794</v>
      </c>
      <c r="O2919" s="105">
        <v>0.69548715144007855</v>
      </c>
      <c r="P2919" s="105">
        <v>1.3689943222941037</v>
      </c>
      <c r="Q2919" s="105">
        <v>2.1733586352869194</v>
      </c>
      <c r="R2919" s="105">
        <v>3.0725831396404786</v>
      </c>
      <c r="S2919" s="105">
        <v>0</v>
      </c>
      <c r="T2919" s="105">
        <v>0</v>
      </c>
      <c r="U2919" s="105">
        <v>0</v>
      </c>
    </row>
    <row r="2920" spans="1:21">
      <c r="A2920" s="54">
        <v>2918</v>
      </c>
      <c r="B2920" s="104">
        <v>8287</v>
      </c>
      <c r="C2920" s="104">
        <v>8287</v>
      </c>
      <c r="D2920" s="105">
        <v>0</v>
      </c>
      <c r="E2920" s="105">
        <v>2382360000</v>
      </c>
      <c r="F2920" s="105">
        <v>0</v>
      </c>
      <c r="G2920" s="105">
        <v>6.1512815971448251</v>
      </c>
      <c r="H2920" s="105">
        <v>8.6296608411032523</v>
      </c>
      <c r="I2920" s="105">
        <v>10.507339481893064</v>
      </c>
      <c r="J2920" s="105">
        <v>11.775702143876687</v>
      </c>
      <c r="K2920" s="105">
        <v>11.932106690021655</v>
      </c>
      <c r="L2920" s="105">
        <v>3.3545120528459664</v>
      </c>
      <c r="M2920" s="105">
        <v>0.13940684278533655</v>
      </c>
      <c r="N2920" s="105">
        <v>0.29010719236671784</v>
      </c>
      <c r="O2920" s="105">
        <v>1.1411111261636182</v>
      </c>
      <c r="P2920" s="105">
        <v>1.9687844337925999</v>
      </c>
      <c r="Q2920" s="105">
        <v>3.031123010041727</v>
      </c>
      <c r="R2920" s="105">
        <v>4.5587518401319951</v>
      </c>
      <c r="S2920" s="105">
        <v>0</v>
      </c>
      <c r="T2920" s="105">
        <v>0</v>
      </c>
      <c r="U2920" s="105">
        <v>0</v>
      </c>
    </row>
    <row r="2921" spans="1:21">
      <c r="A2921" s="54">
        <v>2919</v>
      </c>
      <c r="B2921" s="104">
        <v>8288</v>
      </c>
      <c r="C2921" s="104">
        <v>8288</v>
      </c>
      <c r="D2921" s="105">
        <v>0</v>
      </c>
      <c r="E2921" s="105">
        <v>1178680000</v>
      </c>
      <c r="F2921" s="105">
        <v>0</v>
      </c>
      <c r="G2921" s="105">
        <v>12.163934408567785</v>
      </c>
      <c r="H2921" s="105">
        <v>17.761427887527812</v>
      </c>
      <c r="I2921" s="105">
        <v>20.171612402680143</v>
      </c>
      <c r="J2921" s="105">
        <v>25.731332456866195</v>
      </c>
      <c r="K2921" s="105">
        <v>18.497859022850722</v>
      </c>
      <c r="L2921" s="105">
        <v>2.1258636085980798</v>
      </c>
      <c r="M2921" s="105">
        <v>0.30898625987119149</v>
      </c>
      <c r="N2921" s="105">
        <v>0.79182217638541597</v>
      </c>
      <c r="O2921" s="105">
        <v>1.329039768089896</v>
      </c>
      <c r="P2921" s="105">
        <v>2.6668880106930812</v>
      </c>
      <c r="Q2921" s="105">
        <v>5.8599057046485648</v>
      </c>
      <c r="R2921" s="105">
        <v>8.726312234735536</v>
      </c>
      <c r="S2921" s="105">
        <v>0</v>
      </c>
      <c r="T2921" s="105">
        <v>0</v>
      </c>
      <c r="U2921" s="105">
        <v>0</v>
      </c>
    </row>
    <row r="2922" spans="1:21">
      <c r="A2922" s="54">
        <v>2920</v>
      </c>
      <c r="B2922" s="104">
        <v>8289</v>
      </c>
      <c r="C2922" s="104">
        <v>8289</v>
      </c>
      <c r="D2922" s="105">
        <v>155</v>
      </c>
      <c r="E2922" s="105">
        <v>2382360000</v>
      </c>
      <c r="F2922" s="105">
        <v>0</v>
      </c>
      <c r="G2922" s="105">
        <v>7.0741462680728935</v>
      </c>
      <c r="H2922" s="105">
        <v>9.8248816177435518</v>
      </c>
      <c r="I2922" s="105">
        <v>12.103860085252268</v>
      </c>
      <c r="J2922" s="105">
        <v>13.556919087746657</v>
      </c>
      <c r="K2922" s="105">
        <v>12.290827728959837</v>
      </c>
      <c r="L2922" s="105">
        <v>2.2193551455011562</v>
      </c>
      <c r="M2922" s="105">
        <v>0.12937099162342158</v>
      </c>
      <c r="N2922" s="105">
        <v>0.28926944241529018</v>
      </c>
      <c r="O2922" s="105">
        <v>1.1952754836542243</v>
      </c>
      <c r="P2922" s="105">
        <v>2.1485143116024319</v>
      </c>
      <c r="Q2922" s="105">
        <v>3.386474022017198</v>
      </c>
      <c r="R2922" s="105">
        <v>5.2307168804551587</v>
      </c>
      <c r="S2922" s="105">
        <v>0</v>
      </c>
      <c r="T2922" s="105">
        <v>5.7874675887536746</v>
      </c>
      <c r="U2922" s="105">
        <v>5.7874675887536737</v>
      </c>
    </row>
    <row r="2923" spans="1:21">
      <c r="A2923" s="54">
        <v>2921</v>
      </c>
      <c r="B2923" s="104">
        <v>8290</v>
      </c>
      <c r="C2923" s="104">
        <v>8290</v>
      </c>
      <c r="D2923" s="105">
        <v>0</v>
      </c>
      <c r="E2923" s="105">
        <v>1178680000</v>
      </c>
      <c r="F2923" s="105">
        <v>0</v>
      </c>
      <c r="G2923" s="105">
        <v>11.876139178623978</v>
      </c>
      <c r="H2923" s="105">
        <v>17.227957335290103</v>
      </c>
      <c r="I2923" s="105">
        <v>19.581351267375137</v>
      </c>
      <c r="J2923" s="105">
        <v>24.93235270433858</v>
      </c>
      <c r="K2923" s="105">
        <v>13.889468266137625</v>
      </c>
      <c r="L2923" s="105">
        <v>0.86938193356595628</v>
      </c>
      <c r="M2923" s="105">
        <v>0.2240581288190244</v>
      </c>
      <c r="N2923" s="105">
        <v>0.78504633846034422</v>
      </c>
      <c r="O2923" s="105">
        <v>1.2952619112924435</v>
      </c>
      <c r="P2923" s="105">
        <v>2.8660131716003803</v>
      </c>
      <c r="Q2923" s="105">
        <v>5.7425474619515855</v>
      </c>
      <c r="R2923" s="105">
        <v>8.5771442574961867</v>
      </c>
      <c r="S2923" s="105">
        <v>0</v>
      </c>
      <c r="T2923" s="105">
        <v>0</v>
      </c>
      <c r="U2923" s="105">
        <v>0</v>
      </c>
    </row>
    <row r="2924" spans="1:21">
      <c r="A2924" s="54">
        <v>2922</v>
      </c>
      <c r="B2924" s="104">
        <v>8291</v>
      </c>
      <c r="C2924" s="104">
        <v>8291</v>
      </c>
      <c r="D2924" s="105">
        <v>309</v>
      </c>
      <c r="E2924" s="105">
        <v>1178680000</v>
      </c>
      <c r="F2924" s="105">
        <v>0</v>
      </c>
      <c r="G2924" s="105">
        <v>55.754645075666566</v>
      </c>
      <c r="H2924" s="105">
        <v>81.925192753050098</v>
      </c>
      <c r="I2924" s="105">
        <v>93.356615035931711</v>
      </c>
      <c r="J2924" s="105">
        <v>100</v>
      </c>
      <c r="K2924" s="105">
        <v>30.411624570104919</v>
      </c>
      <c r="L2924" s="105">
        <v>1.6201501607494282</v>
      </c>
      <c r="M2924" s="105">
        <v>0.49480271799458553</v>
      </c>
      <c r="N2924" s="105">
        <v>1.819116098757606</v>
      </c>
      <c r="O2924" s="105">
        <v>2.892692813004357</v>
      </c>
      <c r="P2924" s="105">
        <v>6.8798340914048355</v>
      </c>
      <c r="Q2924" s="105">
        <v>23.475640019028358</v>
      </c>
      <c r="R2924" s="105">
        <v>39.356220042656076</v>
      </c>
      <c r="S2924" s="105">
        <v>0</v>
      </c>
      <c r="T2924" s="105">
        <v>36.498877781529039</v>
      </c>
      <c r="U2924" s="105">
        <v>36.498877781529046</v>
      </c>
    </row>
    <row r="2925" spans="1:21">
      <c r="A2925" s="54">
        <v>2923</v>
      </c>
      <c r="B2925" s="104">
        <v>8292</v>
      </c>
      <c r="C2925" s="104">
        <v>8292</v>
      </c>
      <c r="D2925" s="105">
        <v>155</v>
      </c>
      <c r="E2925" s="105">
        <v>1178680000</v>
      </c>
      <c r="F2925" s="105">
        <v>1</v>
      </c>
      <c r="G2925" s="105">
        <v>-99999</v>
      </c>
      <c r="H2925" s="105">
        <v>-99999</v>
      </c>
      <c r="I2925" s="105">
        <v>-99999</v>
      </c>
      <c r="J2925" s="105">
        <v>-99999</v>
      </c>
      <c r="K2925" s="105">
        <v>-99999</v>
      </c>
      <c r="L2925" s="105">
        <v>-99999</v>
      </c>
      <c r="M2925" s="105">
        <v>-99999</v>
      </c>
      <c r="N2925" s="105">
        <v>-99999</v>
      </c>
      <c r="O2925" s="105">
        <v>-99999</v>
      </c>
      <c r="P2925" s="105">
        <v>-99999</v>
      </c>
      <c r="Q2925" s="105">
        <v>-99999</v>
      </c>
      <c r="R2925" s="105">
        <v>-99999</v>
      </c>
      <c r="S2925" s="105">
        <v>0</v>
      </c>
      <c r="T2925" s="105">
        <v>0</v>
      </c>
      <c r="U2925" s="105">
        <v>0</v>
      </c>
    </row>
    <row r="2926" spans="1:21">
      <c r="A2926" s="54">
        <v>2924</v>
      </c>
      <c r="B2926" s="104">
        <v>8293</v>
      </c>
      <c r="C2926" s="104">
        <v>8293</v>
      </c>
      <c r="D2926" s="105">
        <v>4108.0000000000009</v>
      </c>
      <c r="E2926" s="105">
        <v>1178680000</v>
      </c>
      <c r="F2926" s="105">
        <v>1</v>
      </c>
      <c r="G2926" s="105">
        <v>6.1754174672182609</v>
      </c>
      <c r="H2926" s="105">
        <v>6.3312639648136759</v>
      </c>
      <c r="I2926" s="105">
        <v>4.1987671063722498</v>
      </c>
      <c r="J2926" s="105">
        <v>3.9861185240237043</v>
      </c>
      <c r="K2926" s="105">
        <v>0.52708177949527235</v>
      </c>
      <c r="L2926" s="105">
        <v>0.75233003600144255</v>
      </c>
      <c r="M2926" s="105">
        <v>2.0604814776622686</v>
      </c>
      <c r="N2926" s="105">
        <v>3.0781670199722631</v>
      </c>
      <c r="O2926" s="105">
        <v>3.2302536566265734</v>
      </c>
      <c r="P2926" s="105">
        <v>4.727273684943115</v>
      </c>
      <c r="Q2926" s="105">
        <v>5.9999452161261866</v>
      </c>
      <c r="R2926" s="105">
        <v>5.7343162195598136</v>
      </c>
      <c r="S2926" s="105">
        <v>0</v>
      </c>
      <c r="T2926" s="105">
        <v>0</v>
      </c>
      <c r="U2926" s="105">
        <v>0</v>
      </c>
    </row>
    <row r="2927" spans="1:21">
      <c r="A2927" s="54">
        <v>2925</v>
      </c>
      <c r="B2927" s="104">
        <v>8294</v>
      </c>
      <c r="C2927" s="104">
        <v>8294</v>
      </c>
      <c r="D2927" s="105">
        <v>0</v>
      </c>
      <c r="E2927" s="105">
        <v>1178680000</v>
      </c>
      <c r="F2927" s="105">
        <v>1</v>
      </c>
      <c r="G2927" s="105">
        <v>5.0241983115561295</v>
      </c>
      <c r="H2927" s="105">
        <v>5.6940914197636108</v>
      </c>
      <c r="I2927" s="105">
        <v>5.2406454973020207</v>
      </c>
      <c r="J2927" s="105">
        <v>5.5066316199360035</v>
      </c>
      <c r="K2927" s="105">
        <v>3.3840571546392848</v>
      </c>
      <c r="L2927" s="105">
        <v>2.8460364770885129</v>
      </c>
      <c r="M2927" s="105">
        <v>2.6766730554097697</v>
      </c>
      <c r="N2927" s="105">
        <v>2.8173712274009719</v>
      </c>
      <c r="O2927" s="105">
        <v>2.9995190520219857</v>
      </c>
      <c r="P2927" s="105">
        <v>3.212780624609004</v>
      </c>
      <c r="Q2927" s="105">
        <v>4.4326775192200127</v>
      </c>
      <c r="R2927" s="105">
        <v>4.7357120214563162</v>
      </c>
      <c r="S2927" s="105">
        <v>0</v>
      </c>
      <c r="T2927" s="105">
        <v>0</v>
      </c>
      <c r="U2927" s="105">
        <v>0</v>
      </c>
    </row>
    <row r="2928" spans="1:21">
      <c r="A2928" s="54">
        <v>2926</v>
      </c>
      <c r="B2928" s="104">
        <v>8295</v>
      </c>
      <c r="C2928" s="104">
        <v>8295</v>
      </c>
      <c r="D2928" s="105">
        <v>0</v>
      </c>
      <c r="E2928" s="105">
        <v>1178680000</v>
      </c>
      <c r="F2928" s="105">
        <v>1</v>
      </c>
      <c r="G2928" s="105">
        <v>3.3714238992989607</v>
      </c>
      <c r="H2928" s="105">
        <v>3.8014530785353666</v>
      </c>
      <c r="I2928" s="105">
        <v>3.3762274608354477</v>
      </c>
      <c r="J2928" s="105">
        <v>3.5619649076604682</v>
      </c>
      <c r="K2928" s="105">
        <v>2.2532517397602456</v>
      </c>
      <c r="L2928" s="105">
        <v>2.6126485199696372</v>
      </c>
      <c r="M2928" s="105">
        <v>2.8673817506666768</v>
      </c>
      <c r="N2928" s="105">
        <v>3.0915190086923152</v>
      </c>
      <c r="O2928" s="105">
        <v>3.1653893926856864</v>
      </c>
      <c r="P2928" s="105">
        <v>4.1684896129780187</v>
      </c>
      <c r="Q2928" s="105">
        <v>3.6500666783325539</v>
      </c>
      <c r="R2928" s="105">
        <v>3.331778355820902</v>
      </c>
      <c r="S2928" s="105">
        <v>0</v>
      </c>
      <c r="T2928" s="105">
        <v>0</v>
      </c>
      <c r="U2928" s="105">
        <v>0</v>
      </c>
    </row>
    <row r="2929" spans="1:21">
      <c r="A2929" s="54">
        <v>2927</v>
      </c>
      <c r="B2929" s="104">
        <v>8296</v>
      </c>
      <c r="C2929" s="104">
        <v>8296</v>
      </c>
      <c r="D2929" s="105">
        <v>0</v>
      </c>
      <c r="E2929" s="105">
        <v>1178680000</v>
      </c>
      <c r="F2929" s="105">
        <v>1</v>
      </c>
      <c r="G2929" s="105">
        <v>4.5595638744976368</v>
      </c>
      <c r="H2929" s="105">
        <v>5.2406454973020207</v>
      </c>
      <c r="I2929" s="105">
        <v>4.6194872853088</v>
      </c>
      <c r="J2929" s="105">
        <v>4.8307273777777944</v>
      </c>
      <c r="K2929" s="105">
        <v>2.9272421117289502</v>
      </c>
      <c r="L2929" s="105">
        <v>3.2958410927203183</v>
      </c>
      <c r="M2929" s="105">
        <v>3.6192019909290991</v>
      </c>
      <c r="N2929" s="105">
        <v>3.9443167460464585</v>
      </c>
      <c r="O2929" s="105">
        <v>4.0192610714507548</v>
      </c>
      <c r="P2929" s="105">
        <v>4.7876102982036679</v>
      </c>
      <c r="Q2929" s="105">
        <v>4.9586089874199946</v>
      </c>
      <c r="R2929" s="105">
        <v>4.4983936653113883</v>
      </c>
      <c r="S2929" s="105">
        <v>0</v>
      </c>
      <c r="T2929" s="105">
        <v>0</v>
      </c>
      <c r="U2929" s="105">
        <v>0</v>
      </c>
    </row>
    <row r="2930" spans="1:21">
      <c r="A2930" s="54">
        <v>2928</v>
      </c>
      <c r="B2930" s="104">
        <v>8297</v>
      </c>
      <c r="C2930" s="104">
        <v>8297</v>
      </c>
      <c r="D2930" s="105">
        <v>0</v>
      </c>
      <c r="E2930" s="105">
        <v>1178680000</v>
      </c>
      <c r="F2930" s="105">
        <v>1</v>
      </c>
      <c r="G2930" s="105">
        <v>20.046777375470569</v>
      </c>
      <c r="H2930" s="105">
        <v>19.052736311059377</v>
      </c>
      <c r="I2930" s="105">
        <v>19.872942826402713</v>
      </c>
      <c r="J2930" s="105">
        <v>18.066483375896759</v>
      </c>
      <c r="K2930" s="105">
        <v>11.585398115877398</v>
      </c>
      <c r="L2930" s="105">
        <v>14.073039267075714</v>
      </c>
      <c r="M2930" s="105">
        <v>19.21399002967653</v>
      </c>
      <c r="N2930" s="105">
        <v>20.01159110834962</v>
      </c>
      <c r="O2930" s="105">
        <v>20.594267068616258</v>
      </c>
      <c r="P2930" s="105">
        <v>23.856058216814191</v>
      </c>
      <c r="Q2930" s="105">
        <v>21.240173363365678</v>
      </c>
      <c r="R2930" s="105">
        <v>19.981946563856745</v>
      </c>
      <c r="S2930" s="105">
        <v>0</v>
      </c>
      <c r="T2930" s="105">
        <v>0</v>
      </c>
      <c r="U2930" s="105">
        <v>0</v>
      </c>
    </row>
    <row r="2931" spans="1:21">
      <c r="A2931" s="54">
        <v>2929</v>
      </c>
      <c r="B2931" s="104">
        <v>8298</v>
      </c>
      <c r="C2931" s="104">
        <v>8298</v>
      </c>
      <c r="D2931" s="105">
        <v>0</v>
      </c>
      <c r="E2931" s="105">
        <v>1178680000</v>
      </c>
      <c r="F2931" s="105">
        <v>1</v>
      </c>
      <c r="G2931" s="105">
        <v>5.0431009535211535</v>
      </c>
      <c r="H2931" s="105">
        <v>5.6779172357887377</v>
      </c>
      <c r="I2931" s="105">
        <v>4.9316148045864203</v>
      </c>
      <c r="J2931" s="105">
        <v>5.2066323960594101</v>
      </c>
      <c r="K2931" s="105">
        <v>2.1408894942140195</v>
      </c>
      <c r="L2931" s="105">
        <v>1.6125063068621599</v>
      </c>
      <c r="M2931" s="105">
        <v>2.041418213672006</v>
      </c>
      <c r="N2931" s="105">
        <v>2.5104122545519436</v>
      </c>
      <c r="O2931" s="105">
        <v>2.8745724646909951</v>
      </c>
      <c r="P2931" s="105">
        <v>4.2558634981098038</v>
      </c>
      <c r="Q2931" s="105">
        <v>4.6357317482636891</v>
      </c>
      <c r="R2931" s="105">
        <v>4.6619694278424548</v>
      </c>
      <c r="S2931" s="105">
        <v>0</v>
      </c>
      <c r="T2931" s="105">
        <v>0</v>
      </c>
      <c r="U2931" s="105">
        <v>0</v>
      </c>
    </row>
    <row r="2932" spans="1:21">
      <c r="A2932" s="54">
        <v>2930</v>
      </c>
      <c r="B2932" s="104">
        <v>8299</v>
      </c>
      <c r="C2932" s="104">
        <v>8299</v>
      </c>
      <c r="D2932" s="105">
        <v>0</v>
      </c>
      <c r="E2932" s="105">
        <v>20111900000</v>
      </c>
      <c r="F2932" s="105">
        <v>1</v>
      </c>
      <c r="G2932" s="105">
        <v>9.5820624458261037</v>
      </c>
      <c r="H2932" s="105">
        <v>12.029743997389208</v>
      </c>
      <c r="I2932" s="105">
        <v>14.058012168738189</v>
      </c>
      <c r="J2932" s="105">
        <v>17.719379124572818</v>
      </c>
      <c r="K2932" s="105">
        <v>1.2695843144901076</v>
      </c>
      <c r="L2932" s="105">
        <v>0.49409585856425475</v>
      </c>
      <c r="M2932" s="105">
        <v>0.39470848651890611</v>
      </c>
      <c r="N2932" s="105">
        <v>0.76147001214755572</v>
      </c>
      <c r="O2932" s="105">
        <v>2.0207950442102911</v>
      </c>
      <c r="P2932" s="105">
        <v>4.0746192964659596</v>
      </c>
      <c r="Q2932" s="105">
        <v>5.8496536828214882</v>
      </c>
      <c r="R2932" s="105">
        <v>8.1348053370560436</v>
      </c>
      <c r="S2932" s="105">
        <v>0</v>
      </c>
      <c r="T2932" s="105">
        <v>0</v>
      </c>
      <c r="U2932" s="105">
        <v>0</v>
      </c>
    </row>
    <row r="2933" spans="1:21">
      <c r="A2933" s="54">
        <v>2931</v>
      </c>
      <c r="B2933" s="104">
        <v>8334</v>
      </c>
      <c r="C2933" s="104">
        <v>8334</v>
      </c>
      <c r="D2933" s="105">
        <v>0</v>
      </c>
      <c r="E2933" s="105">
        <v>1178680000</v>
      </c>
      <c r="F2933" s="105">
        <v>1</v>
      </c>
      <c r="G2933" s="105">
        <v>1.1018695801443461</v>
      </c>
      <c r="H2933" s="105">
        <v>2.0078950874358692</v>
      </c>
      <c r="I2933" s="105">
        <v>3.8005533263274294</v>
      </c>
      <c r="J2933" s="105">
        <v>2.1064312151420905</v>
      </c>
      <c r="K2933" s="105">
        <v>0.33994575640379782</v>
      </c>
      <c r="L2933" s="105">
        <v>0.12208517120311269</v>
      </c>
      <c r="M2933" s="105">
        <v>0.11199796646145345</v>
      </c>
      <c r="N2933" s="105">
        <v>0.1</v>
      </c>
      <c r="O2933" s="105">
        <v>0.17041650992928942</v>
      </c>
      <c r="P2933" s="105">
        <v>0.32906564259609933</v>
      </c>
      <c r="Q2933" s="105">
        <v>0.64585243331375941</v>
      </c>
      <c r="R2933" s="105">
        <v>0.8711832360485644</v>
      </c>
      <c r="S2933" s="105">
        <v>0</v>
      </c>
      <c r="T2933" s="105">
        <v>0</v>
      </c>
      <c r="U2933" s="105">
        <v>0</v>
      </c>
    </row>
    <row r="2934" spans="1:21">
      <c r="A2934" s="54">
        <v>2932</v>
      </c>
      <c r="B2934" s="104">
        <v>8335</v>
      </c>
      <c r="C2934" s="104">
        <v>8335</v>
      </c>
      <c r="D2934" s="105">
        <v>4753</v>
      </c>
      <c r="E2934" s="105">
        <v>1178680000</v>
      </c>
      <c r="F2934" s="105">
        <v>0</v>
      </c>
      <c r="G2934" s="105">
        <v>1.0776436711934911</v>
      </c>
      <c r="H2934" s="105">
        <v>1.2934339141787552</v>
      </c>
      <c r="I2934" s="105">
        <v>1.3024119303731689</v>
      </c>
      <c r="J2934" s="105">
        <v>1.4439814631006271</v>
      </c>
      <c r="K2934" s="105">
        <v>1.7617531636127295</v>
      </c>
      <c r="L2934" s="105">
        <v>2.9418977221581124</v>
      </c>
      <c r="M2934" s="105">
        <v>4.0079059940605086</v>
      </c>
      <c r="N2934" s="105">
        <v>3.7797124894430749</v>
      </c>
      <c r="O2934" s="105">
        <v>1.9042395398845624</v>
      </c>
      <c r="P2934" s="105">
        <v>1.1848154023883131</v>
      </c>
      <c r="Q2934" s="105">
        <v>1.0904597461232741</v>
      </c>
      <c r="R2934" s="105">
        <v>1.0241378915626387</v>
      </c>
      <c r="S2934" s="105">
        <v>0</v>
      </c>
      <c r="T2934" s="105">
        <v>1.9010327440066044</v>
      </c>
      <c r="U2934" s="105">
        <v>1.9010327440066048</v>
      </c>
    </row>
    <row r="2935" spans="1:21">
      <c r="A2935" s="54">
        <v>2933</v>
      </c>
      <c r="B2935" s="104">
        <v>8336</v>
      </c>
      <c r="C2935" s="104">
        <v>8336</v>
      </c>
      <c r="D2935" s="105">
        <v>6182.0000000000009</v>
      </c>
      <c r="E2935" s="105">
        <v>1178680000</v>
      </c>
      <c r="F2935" s="105">
        <v>0</v>
      </c>
      <c r="G2935" s="105">
        <v>5.9164526758415308</v>
      </c>
      <c r="H2935" s="105">
        <v>7.3333816643716716</v>
      </c>
      <c r="I2935" s="105">
        <v>7.6968533934328374</v>
      </c>
      <c r="J2935" s="105">
        <v>7.7676621854960484</v>
      </c>
      <c r="K2935" s="105">
        <v>9.2496185397041799</v>
      </c>
      <c r="L2935" s="105">
        <v>13.987259427427951</v>
      </c>
      <c r="M2935" s="105">
        <v>17.241920565980589</v>
      </c>
      <c r="N2935" s="105">
        <v>15.29268924798534</v>
      </c>
      <c r="O2935" s="105">
        <v>7.5128960490168453</v>
      </c>
      <c r="P2935" s="105">
        <v>4.8394628646553519</v>
      </c>
      <c r="Q2935" s="105">
        <v>4.7492901548904385</v>
      </c>
      <c r="R2935" s="105">
        <v>4.9486371789034118</v>
      </c>
      <c r="S2935" s="105">
        <v>0</v>
      </c>
      <c r="T2935" s="105">
        <v>8.878010328975515</v>
      </c>
      <c r="U2935" s="105">
        <v>8.878010328975515</v>
      </c>
    </row>
    <row r="2936" spans="1:21">
      <c r="A2936" s="54">
        <v>2934</v>
      </c>
      <c r="B2936" s="104">
        <v>8337</v>
      </c>
      <c r="C2936" s="104">
        <v>8337</v>
      </c>
      <c r="D2936" s="105">
        <v>48406.000000000007</v>
      </c>
      <c r="E2936" s="105">
        <v>1178680000</v>
      </c>
      <c r="F2936" s="105">
        <v>0</v>
      </c>
      <c r="G2936" s="105">
        <v>1.6961846809649925</v>
      </c>
      <c r="H2936" s="105">
        <v>1.8854022456331829</v>
      </c>
      <c r="I2936" s="105">
        <v>1.8162992673995682</v>
      </c>
      <c r="J2936" s="105">
        <v>1.0380148432982168</v>
      </c>
      <c r="K2936" s="105">
        <v>0.96868919186842339</v>
      </c>
      <c r="L2936" s="105">
        <v>1.5461704039476665</v>
      </c>
      <c r="M2936" s="105">
        <v>2.1763242196660197</v>
      </c>
      <c r="N2936" s="105">
        <v>2.4615167758271217</v>
      </c>
      <c r="O2936" s="105">
        <v>1.4030416386653775</v>
      </c>
      <c r="P2936" s="105">
        <v>0.8176074071163133</v>
      </c>
      <c r="Q2936" s="105">
        <v>0.92097219852624912</v>
      </c>
      <c r="R2936" s="105">
        <v>1.0503258639561281</v>
      </c>
      <c r="S2936" s="105">
        <v>0</v>
      </c>
      <c r="T2936" s="105">
        <v>1.4817123947391051</v>
      </c>
      <c r="U2936" s="105">
        <v>1.4817123947391047</v>
      </c>
    </row>
    <row r="2937" spans="1:21">
      <c r="A2937" s="54">
        <v>2935</v>
      </c>
      <c r="B2937" s="104">
        <v>8338</v>
      </c>
      <c r="C2937" s="104">
        <v>8338</v>
      </c>
      <c r="D2937" s="105">
        <v>144459</v>
      </c>
      <c r="E2937" s="105">
        <v>2357360000</v>
      </c>
      <c r="F2937" s="105">
        <v>0</v>
      </c>
      <c r="G2937" s="105">
        <v>0.60445465099692752</v>
      </c>
      <c r="H2937" s="105">
        <v>0.8207174957185478</v>
      </c>
      <c r="I2937" s="105">
        <v>0.79942934400743737</v>
      </c>
      <c r="J2937" s="105">
        <v>0.38373568656172835</v>
      </c>
      <c r="K2937" s="105">
        <v>0.11438044447898413</v>
      </c>
      <c r="L2937" s="105">
        <v>0.23123380380365469</v>
      </c>
      <c r="M2937" s="105">
        <v>0.39857397504486719</v>
      </c>
      <c r="N2937" s="105">
        <v>0.47858610534300744</v>
      </c>
      <c r="O2937" s="105">
        <v>0.30122439514055832</v>
      </c>
      <c r="P2937" s="105">
        <v>0.19471527862937565</v>
      </c>
      <c r="Q2937" s="105">
        <v>0.30824983140400847</v>
      </c>
      <c r="R2937" s="105">
        <v>0.44626687345931665</v>
      </c>
      <c r="S2937" s="105">
        <v>0.39091707134300274</v>
      </c>
      <c r="T2937" s="105">
        <v>0.42346399038236787</v>
      </c>
      <c r="U2937" s="105">
        <v>0.42295187866225009</v>
      </c>
    </row>
    <row r="2938" spans="1:21">
      <c r="A2938" s="54">
        <v>2936</v>
      </c>
      <c r="B2938" s="104">
        <v>8388</v>
      </c>
      <c r="C2938" s="104">
        <v>8388</v>
      </c>
      <c r="D2938" s="105">
        <v>29490.999999999996</v>
      </c>
      <c r="E2938" s="105">
        <v>2357360000</v>
      </c>
      <c r="F2938" s="105">
        <v>0</v>
      </c>
      <c r="G2938" s="105">
        <v>6.5781801735900807</v>
      </c>
      <c r="H2938" s="105">
        <v>9.3140010462490643</v>
      </c>
      <c r="I2938" s="105">
        <v>9.3140010462490643</v>
      </c>
      <c r="J2938" s="105">
        <v>0.97852474787566557</v>
      </c>
      <c r="K2938" s="105">
        <v>0.20296455499321725</v>
      </c>
      <c r="L2938" s="105">
        <v>0.84802417764633686</v>
      </c>
      <c r="M2938" s="105">
        <v>1.5912121415264044</v>
      </c>
      <c r="N2938" s="105">
        <v>1.8886771427494269</v>
      </c>
      <c r="O2938" s="105">
        <v>1.5008657824296501</v>
      </c>
      <c r="P2938" s="105">
        <v>0.80029251358408304</v>
      </c>
      <c r="Q2938" s="105">
        <v>2.2600440697841493</v>
      </c>
      <c r="R2938" s="105">
        <v>4.8599150307697299</v>
      </c>
      <c r="S2938" s="105">
        <v>0</v>
      </c>
      <c r="T2938" s="105">
        <v>3.3447252022872394</v>
      </c>
      <c r="U2938" s="105">
        <v>3.3447252022872398</v>
      </c>
    </row>
    <row r="2939" spans="1:21">
      <c r="A2939" s="54">
        <v>2937</v>
      </c>
      <c r="B2939" s="104">
        <v>8389</v>
      </c>
      <c r="C2939" s="104">
        <v>8389</v>
      </c>
      <c r="D2939" s="105">
        <v>16161</v>
      </c>
      <c r="E2939" s="105">
        <v>1178680000</v>
      </c>
      <c r="F2939" s="105">
        <v>0</v>
      </c>
      <c r="G2939" s="105">
        <v>13.794963748911846</v>
      </c>
      <c r="H2939" s="105">
        <v>19.207341870494492</v>
      </c>
      <c r="I2939" s="105">
        <v>21.128076057543932</v>
      </c>
      <c r="J2939" s="105">
        <v>4.7175510372178033</v>
      </c>
      <c r="K2939" s="105">
        <v>1.1769653158200828</v>
      </c>
      <c r="L2939" s="105">
        <v>2.9089380079227163</v>
      </c>
      <c r="M2939" s="105">
        <v>3.181563251745481</v>
      </c>
      <c r="N2939" s="105">
        <v>3.1961183373155695</v>
      </c>
      <c r="O2939" s="105">
        <v>2.4120313200763404</v>
      </c>
      <c r="P2939" s="105">
        <v>1.8286798805389122</v>
      </c>
      <c r="Q2939" s="105">
        <v>3.6214901209156518</v>
      </c>
      <c r="R2939" s="105">
        <v>8.3010480191740736</v>
      </c>
      <c r="S2939" s="105">
        <v>0</v>
      </c>
      <c r="T2939" s="105">
        <v>7.1228972473064083</v>
      </c>
      <c r="U2939" s="105">
        <v>7.1228972473064092</v>
      </c>
    </row>
    <row r="2940" spans="1:21">
      <c r="A2940" s="54">
        <v>2938</v>
      </c>
      <c r="B2940" s="104">
        <v>8390</v>
      </c>
      <c r="C2940" s="104">
        <v>8390</v>
      </c>
      <c r="D2940" s="105">
        <v>0</v>
      </c>
      <c r="E2940" s="105">
        <v>1178680000</v>
      </c>
      <c r="F2940" s="105">
        <v>0</v>
      </c>
      <c r="G2940" s="105">
        <v>65.513892015305672</v>
      </c>
      <c r="H2940" s="105">
        <v>100</v>
      </c>
      <c r="I2940" s="105">
        <v>100</v>
      </c>
      <c r="J2940" s="105">
        <v>22.301519581685039</v>
      </c>
      <c r="K2940" s="105">
        <v>8.1633644147094007</v>
      </c>
      <c r="L2940" s="105">
        <v>19.606029064387535</v>
      </c>
      <c r="M2940" s="105">
        <v>32.308526768075232</v>
      </c>
      <c r="N2940" s="105">
        <v>38.086869423863533</v>
      </c>
      <c r="O2940" s="105">
        <v>26.532344735006873</v>
      </c>
      <c r="P2940" s="105">
        <v>13.298092942710452</v>
      </c>
      <c r="Q2940" s="105">
        <v>17.901445683721175</v>
      </c>
      <c r="R2940" s="105">
        <v>29.249090958212861</v>
      </c>
      <c r="S2940" s="105">
        <v>0</v>
      </c>
      <c r="T2940" s="105">
        <v>0</v>
      </c>
      <c r="U2940" s="105">
        <v>0</v>
      </c>
    </row>
    <row r="2941" spans="1:21">
      <c r="A2941" s="54">
        <v>2939</v>
      </c>
      <c r="B2941" s="104">
        <v>8391</v>
      </c>
      <c r="C2941" s="104">
        <v>8391</v>
      </c>
      <c r="D2941" s="105">
        <v>13558.999999999998</v>
      </c>
      <c r="E2941" s="105">
        <v>1178680000</v>
      </c>
      <c r="F2941" s="105">
        <v>0</v>
      </c>
      <c r="G2941" s="105">
        <v>2.3123926128977761</v>
      </c>
      <c r="H2941" s="105">
        <v>2.4582574714839849</v>
      </c>
      <c r="I2941" s="105">
        <v>2.1996353155799162</v>
      </c>
      <c r="J2941" s="105">
        <v>1.5301645415813026</v>
      </c>
      <c r="K2941" s="105">
        <v>1.3835376360273468</v>
      </c>
      <c r="L2941" s="105">
        <v>1.6707249821801466</v>
      </c>
      <c r="M2941" s="105">
        <v>1.9228041915618956</v>
      </c>
      <c r="N2941" s="105">
        <v>2.2350335567062669</v>
      </c>
      <c r="O2941" s="105">
        <v>2.2218538726872619</v>
      </c>
      <c r="P2941" s="105">
        <v>1.8949955445175464</v>
      </c>
      <c r="Q2941" s="105">
        <v>2.0395661559120315</v>
      </c>
      <c r="R2941" s="105">
        <v>1.826214290687026</v>
      </c>
      <c r="S2941" s="105">
        <v>0</v>
      </c>
      <c r="T2941" s="105">
        <v>1.9745983476518749</v>
      </c>
      <c r="U2941" s="105">
        <v>1.9745983476518756</v>
      </c>
    </row>
    <row r="2942" spans="1:21">
      <c r="A2942" s="54">
        <v>2940</v>
      </c>
      <c r="B2942" s="104">
        <v>8393</v>
      </c>
      <c r="C2942" s="104">
        <v>8393</v>
      </c>
      <c r="D2942" s="105">
        <v>8307.9999999999982</v>
      </c>
      <c r="E2942" s="105">
        <v>2357360000</v>
      </c>
      <c r="F2942" s="105">
        <v>0</v>
      </c>
      <c r="G2942" s="105">
        <v>1.4050780820117788</v>
      </c>
      <c r="H2942" s="105">
        <v>1.5091482898245663</v>
      </c>
      <c r="I2942" s="105">
        <v>1.364491655653755</v>
      </c>
      <c r="J2942" s="105">
        <v>1.0520723347978347</v>
      </c>
      <c r="K2942" s="105">
        <v>0.87737823696054373</v>
      </c>
      <c r="L2942" s="105">
        <v>1.0481633084456665</v>
      </c>
      <c r="M2942" s="105">
        <v>1.185174580487389</v>
      </c>
      <c r="N2942" s="105">
        <v>1.3543204953828676</v>
      </c>
      <c r="O2942" s="105">
        <v>1.3366952004138064</v>
      </c>
      <c r="P2942" s="105">
        <v>1.1763642233859428</v>
      </c>
      <c r="Q2942" s="105">
        <v>1.2902608104830142</v>
      </c>
      <c r="R2942" s="105">
        <v>1.1083548126927687</v>
      </c>
      <c r="S2942" s="105">
        <v>0</v>
      </c>
      <c r="T2942" s="105">
        <v>1.2256251692116613</v>
      </c>
      <c r="U2942" s="105">
        <v>1.2256251692116615</v>
      </c>
    </row>
    <row r="2943" spans="1:21">
      <c r="A2943" s="54">
        <v>2941</v>
      </c>
      <c r="B2943" s="104">
        <v>8394</v>
      </c>
      <c r="C2943" s="104">
        <v>8394</v>
      </c>
      <c r="D2943" s="105">
        <v>365.00000000000006</v>
      </c>
      <c r="E2943" s="105">
        <v>1178680000</v>
      </c>
      <c r="F2943" s="105">
        <v>0</v>
      </c>
      <c r="G2943" s="105">
        <v>3.178382843724</v>
      </c>
      <c r="H2943" s="105">
        <v>3.6761304495726623</v>
      </c>
      <c r="I2943" s="105">
        <v>3.5778381915626984</v>
      </c>
      <c r="J2943" s="105">
        <v>2.9885207842385317</v>
      </c>
      <c r="K2943" s="105">
        <v>2.5180081235272684</v>
      </c>
      <c r="L2943" s="105">
        <v>2.8709704637463593</v>
      </c>
      <c r="M2943" s="105">
        <v>2.8854155981551459</v>
      </c>
      <c r="N2943" s="105">
        <v>3.1158415367798065</v>
      </c>
      <c r="O2943" s="105">
        <v>2.5133554058450605</v>
      </c>
      <c r="P2943" s="105">
        <v>2.0582141635579947</v>
      </c>
      <c r="Q2943" s="105">
        <v>2.1603647055115918</v>
      </c>
      <c r="R2943" s="105">
        <v>2.6000186701534052</v>
      </c>
      <c r="S2943" s="105">
        <v>0</v>
      </c>
      <c r="T2943" s="105">
        <v>2.8452550780312102</v>
      </c>
      <c r="U2943" s="105">
        <v>2.8452550780312107</v>
      </c>
    </row>
    <row r="2944" spans="1:21">
      <c r="A2944" s="54">
        <v>2942</v>
      </c>
      <c r="B2944" s="104">
        <v>8395</v>
      </c>
      <c r="C2944" s="104">
        <v>8395</v>
      </c>
      <c r="D2944" s="105">
        <v>2151</v>
      </c>
      <c r="E2944" s="105">
        <v>1178680000</v>
      </c>
      <c r="F2944" s="105">
        <v>0</v>
      </c>
      <c r="G2944" s="105">
        <v>5.9116613130667721</v>
      </c>
      <c r="H2944" s="105">
        <v>6.7462487957831545</v>
      </c>
      <c r="I2944" s="105">
        <v>6.4951748114740706</v>
      </c>
      <c r="J2944" s="105">
        <v>5.121768798972826</v>
      </c>
      <c r="K2944" s="105">
        <v>4.569429756243145</v>
      </c>
      <c r="L2944" s="105">
        <v>5.2732269830668024</v>
      </c>
      <c r="M2944" s="105">
        <v>5.4228220747850093</v>
      </c>
      <c r="N2944" s="105">
        <v>5.9828758558194322</v>
      </c>
      <c r="O2944" s="105">
        <v>4.8220471034550165</v>
      </c>
      <c r="P2944" s="105">
        <v>3.9588008583840844</v>
      </c>
      <c r="Q2944" s="105">
        <v>4.6503979139777476</v>
      </c>
      <c r="R2944" s="105">
        <v>5.7672148128070084</v>
      </c>
      <c r="S2944" s="105">
        <v>0</v>
      </c>
      <c r="T2944" s="105">
        <v>5.3934724231529225</v>
      </c>
      <c r="U2944" s="105">
        <v>5.3934724231529216</v>
      </c>
    </row>
    <row r="2945" spans="1:21">
      <c r="A2945" s="54">
        <v>2943</v>
      </c>
      <c r="B2945" s="104">
        <v>8396</v>
      </c>
      <c r="C2945" s="104">
        <v>8396</v>
      </c>
      <c r="D2945" s="105">
        <v>37</v>
      </c>
      <c r="E2945" s="105">
        <v>1178680000</v>
      </c>
      <c r="F2945" s="105">
        <v>0</v>
      </c>
      <c r="G2945" s="105">
        <v>34.307846299414059</v>
      </c>
      <c r="H2945" s="105">
        <v>35.839446580637883</v>
      </c>
      <c r="I2945" s="105">
        <v>30.877061669472642</v>
      </c>
      <c r="J2945" s="105">
        <v>20.74524156769974</v>
      </c>
      <c r="K2945" s="105">
        <v>17.920732304269418</v>
      </c>
      <c r="L2945" s="105">
        <v>20.665348963481854</v>
      </c>
      <c r="M2945" s="105">
        <v>23.505997034388571</v>
      </c>
      <c r="N2945" s="105">
        <v>27.457253893972904</v>
      </c>
      <c r="O2945" s="105">
        <v>28.379255696813154</v>
      </c>
      <c r="P2945" s="105">
        <v>26.734791432006883</v>
      </c>
      <c r="Q2945" s="105">
        <v>32.125904458079816</v>
      </c>
      <c r="R2945" s="105">
        <v>32.023247110794706</v>
      </c>
      <c r="S2945" s="105">
        <v>0</v>
      </c>
      <c r="T2945" s="105">
        <v>27.548510584252636</v>
      </c>
      <c r="U2945" s="105">
        <v>27.548510584252643</v>
      </c>
    </row>
    <row r="2946" spans="1:21">
      <c r="A2946" s="54">
        <v>2944</v>
      </c>
      <c r="B2946" s="104">
        <v>8397</v>
      </c>
      <c r="C2946" s="104">
        <v>8397</v>
      </c>
      <c r="D2946" s="105">
        <v>4435.9999999999991</v>
      </c>
      <c r="E2946" s="105">
        <v>1178680000</v>
      </c>
      <c r="F2946" s="105">
        <v>0</v>
      </c>
      <c r="G2946" s="105">
        <v>97.902959846143148</v>
      </c>
      <c r="H2946" s="105">
        <v>100</v>
      </c>
      <c r="I2946" s="105">
        <v>100</v>
      </c>
      <c r="J2946" s="105">
        <v>79.765749991837708</v>
      </c>
      <c r="K2946" s="105">
        <v>32.307806757301385</v>
      </c>
      <c r="L2946" s="105">
        <v>30.584723730245305</v>
      </c>
      <c r="M2946" s="105">
        <v>40.122314949983291</v>
      </c>
      <c r="N2946" s="105">
        <v>57.06095145236884</v>
      </c>
      <c r="O2946" s="105">
        <v>64.64160588219498</v>
      </c>
      <c r="P2946" s="105">
        <v>59.338260305368081</v>
      </c>
      <c r="Q2946" s="105">
        <v>68.325903120709796</v>
      </c>
      <c r="R2946" s="105">
        <v>72.719509565379795</v>
      </c>
      <c r="S2946" s="105">
        <v>0</v>
      </c>
      <c r="T2946" s="105">
        <v>66.897482133461025</v>
      </c>
      <c r="U2946" s="105">
        <v>66.89748213346104</v>
      </c>
    </row>
    <row r="2947" spans="1:21">
      <c r="A2947" s="54">
        <v>2945</v>
      </c>
      <c r="B2947" s="104">
        <v>8398</v>
      </c>
      <c r="C2947" s="104">
        <v>8398</v>
      </c>
      <c r="D2947" s="105">
        <v>4647</v>
      </c>
      <c r="E2947" s="105">
        <v>1178680000</v>
      </c>
      <c r="F2947" s="105">
        <v>0</v>
      </c>
      <c r="G2947" s="105">
        <v>9.8875232781609519</v>
      </c>
      <c r="H2947" s="105">
        <v>12.544795159166712</v>
      </c>
      <c r="I2947" s="105">
        <v>12.907827816505938</v>
      </c>
      <c r="J2947" s="105">
        <v>9.0149143684218132</v>
      </c>
      <c r="K2947" s="105">
        <v>4.8599690689265707</v>
      </c>
      <c r="L2947" s="105">
        <v>3.9755726179087372</v>
      </c>
      <c r="M2947" s="105">
        <v>4.5423903059574089</v>
      </c>
      <c r="N2947" s="105">
        <v>6.0975688992333792</v>
      </c>
      <c r="O2947" s="105">
        <v>6.2726473823338074</v>
      </c>
      <c r="P2947" s="105">
        <v>5.5546523271860941</v>
      </c>
      <c r="Q2947" s="105">
        <v>7.0880491556982177</v>
      </c>
      <c r="R2947" s="105">
        <v>7.9283752667256806</v>
      </c>
      <c r="S2947" s="105">
        <v>0</v>
      </c>
      <c r="T2947" s="105">
        <v>7.556190470518775</v>
      </c>
      <c r="U2947" s="105">
        <v>7.5561904705187768</v>
      </c>
    </row>
    <row r="2948" spans="1:21">
      <c r="A2948" s="54">
        <v>2946</v>
      </c>
      <c r="B2948" s="104">
        <v>8399</v>
      </c>
      <c r="C2948" s="104">
        <v>8399</v>
      </c>
      <c r="D2948" s="105">
        <v>22367.000000000004</v>
      </c>
      <c r="E2948" s="105">
        <v>1178680000</v>
      </c>
      <c r="F2948" s="105">
        <v>0</v>
      </c>
      <c r="G2948" s="105">
        <v>9.9364714132013567</v>
      </c>
      <c r="H2948" s="105">
        <v>13.516277612570194</v>
      </c>
      <c r="I2948" s="105">
        <v>14.75858254019613</v>
      </c>
      <c r="J2948" s="105">
        <v>4.9195232502114425</v>
      </c>
      <c r="K2948" s="105">
        <v>0.98198005159817692</v>
      </c>
      <c r="L2948" s="105">
        <v>1.8351243204266732</v>
      </c>
      <c r="M2948" s="105">
        <v>3.185979722962974</v>
      </c>
      <c r="N2948" s="105">
        <v>4.6078219135670002</v>
      </c>
      <c r="O2948" s="105">
        <v>4.4925717738336726</v>
      </c>
      <c r="P2948" s="105">
        <v>3.6893035491906594</v>
      </c>
      <c r="Q2948" s="105">
        <v>4.7083645106257928</v>
      </c>
      <c r="R2948" s="105">
        <v>7.54571202205703</v>
      </c>
      <c r="S2948" s="105">
        <v>0</v>
      </c>
      <c r="T2948" s="105">
        <v>6.1814760567034268</v>
      </c>
      <c r="U2948" s="105">
        <v>6.1814760567034241</v>
      </c>
    </row>
    <row r="2949" spans="1:21">
      <c r="A2949" s="54">
        <v>2947</v>
      </c>
      <c r="B2949" s="104">
        <v>8400</v>
      </c>
      <c r="C2949" s="104">
        <v>8400</v>
      </c>
      <c r="D2949" s="105">
        <v>61863</v>
      </c>
      <c r="E2949" s="105">
        <v>3586030000</v>
      </c>
      <c r="F2949" s="105">
        <v>0</v>
      </c>
      <c r="G2949" s="105">
        <v>1.8423983565499134</v>
      </c>
      <c r="H2949" s="105">
        <v>2.3063466538701487</v>
      </c>
      <c r="I2949" s="105">
        <v>2.3728888100970229</v>
      </c>
      <c r="J2949" s="105">
        <v>1.6732590881552714</v>
      </c>
      <c r="K2949" s="105">
        <v>0.38783022920872867</v>
      </c>
      <c r="L2949" s="105">
        <v>0.500000356398558</v>
      </c>
      <c r="M2949" s="105">
        <v>0.76802079614956231</v>
      </c>
      <c r="N2949" s="105">
        <v>0.98367709591003105</v>
      </c>
      <c r="O2949" s="105">
        <v>0.9438050264565554</v>
      </c>
      <c r="P2949" s="105">
        <v>0.86042164517421282</v>
      </c>
      <c r="Q2949" s="105">
        <v>1.1890208192320855</v>
      </c>
      <c r="R2949" s="105">
        <v>1.5788857560250142</v>
      </c>
      <c r="S2949" s="105">
        <v>0</v>
      </c>
      <c r="T2949" s="105">
        <v>1.2838795527689255</v>
      </c>
      <c r="U2949" s="105">
        <v>1.2838795527689253</v>
      </c>
    </row>
    <row r="2950" spans="1:21">
      <c r="A2950" s="54">
        <v>2948</v>
      </c>
      <c r="B2950" s="104">
        <v>8401</v>
      </c>
      <c r="C2950" s="104">
        <v>8401</v>
      </c>
      <c r="D2950" s="105">
        <v>7890.9999999999991</v>
      </c>
      <c r="E2950" s="105">
        <v>1178680000</v>
      </c>
      <c r="F2950" s="105">
        <v>0</v>
      </c>
      <c r="G2950" s="105">
        <v>3.0137646028028127</v>
      </c>
      <c r="H2950" s="105">
        <v>3.8377958421924929</v>
      </c>
      <c r="I2950" s="105">
        <v>4.038565846009404</v>
      </c>
      <c r="J2950" s="105">
        <v>1.4631789970545983</v>
      </c>
      <c r="K2950" s="105">
        <v>0.17992019679914609</v>
      </c>
      <c r="L2950" s="105">
        <v>0.32551516965138944</v>
      </c>
      <c r="M2950" s="105">
        <v>0.95460066605632188</v>
      </c>
      <c r="N2950" s="105">
        <v>1.1961317044928361</v>
      </c>
      <c r="O2950" s="105">
        <v>1.062628167258131</v>
      </c>
      <c r="P2950" s="105">
        <v>0.85221888594237105</v>
      </c>
      <c r="Q2950" s="105">
        <v>1.563660130792254</v>
      </c>
      <c r="R2950" s="105">
        <v>2.4810439906678172</v>
      </c>
      <c r="S2950" s="105">
        <v>0</v>
      </c>
      <c r="T2950" s="105">
        <v>1.7474186833099647</v>
      </c>
      <c r="U2950" s="105">
        <v>1.747418683309965</v>
      </c>
    </row>
    <row r="2951" spans="1:21">
      <c r="A2951" s="54">
        <v>2949</v>
      </c>
      <c r="B2951" s="104">
        <v>8447</v>
      </c>
      <c r="C2951" s="104">
        <v>8447</v>
      </c>
      <c r="D2951" s="105">
        <v>51675</v>
      </c>
      <c r="E2951" s="105">
        <v>2357360000</v>
      </c>
      <c r="F2951" s="105">
        <v>0</v>
      </c>
      <c r="G2951" s="105">
        <v>10.58463157119213</v>
      </c>
      <c r="H2951" s="105">
        <v>15.091069667282236</v>
      </c>
      <c r="I2951" s="105">
        <v>16.604856104644167</v>
      </c>
      <c r="J2951" s="105">
        <v>3.5697838097590537</v>
      </c>
      <c r="K2951" s="105">
        <v>0.3061645335024677</v>
      </c>
      <c r="L2951" s="105">
        <v>0.24062786116997181</v>
      </c>
      <c r="M2951" s="105">
        <v>1.2492055482508098</v>
      </c>
      <c r="N2951" s="105">
        <v>1.7566261142755912</v>
      </c>
      <c r="O2951" s="105">
        <v>1.6186603217651057</v>
      </c>
      <c r="P2951" s="105">
        <v>2.7189792317577619</v>
      </c>
      <c r="Q2951" s="105">
        <v>5.1332592197374947</v>
      </c>
      <c r="R2951" s="105">
        <v>7.6026879876463278</v>
      </c>
      <c r="S2951" s="105">
        <v>0</v>
      </c>
      <c r="T2951" s="105">
        <v>5.5397126642485928</v>
      </c>
      <c r="U2951" s="105">
        <v>5.5397126642485937</v>
      </c>
    </row>
    <row r="2952" spans="1:21">
      <c r="A2952" s="54">
        <v>2950</v>
      </c>
      <c r="B2952" s="104">
        <v>8448</v>
      </c>
      <c r="C2952" s="104">
        <v>8448</v>
      </c>
      <c r="D2952" s="105">
        <v>3328.9999999999995</v>
      </c>
      <c r="E2952" s="105">
        <v>1178680000</v>
      </c>
      <c r="F2952" s="105">
        <v>0</v>
      </c>
      <c r="G2952" s="105">
        <v>24.327382021157433</v>
      </c>
      <c r="H2952" s="105">
        <v>32.901787159762101</v>
      </c>
      <c r="I2952" s="105">
        <v>35.210684504306805</v>
      </c>
      <c r="J2952" s="105">
        <v>42.702319505223151</v>
      </c>
      <c r="K2952" s="105">
        <v>23.78646113728491</v>
      </c>
      <c r="L2952" s="105">
        <v>3.1770827391053449</v>
      </c>
      <c r="M2952" s="105">
        <v>3.4808125060841717</v>
      </c>
      <c r="N2952" s="105">
        <v>5.052548778302655</v>
      </c>
      <c r="O2952" s="105">
        <v>6.6203192004090292</v>
      </c>
      <c r="P2952" s="105">
        <v>9.4718353177296919</v>
      </c>
      <c r="Q2952" s="105">
        <v>15.618747207762571</v>
      </c>
      <c r="R2952" s="105">
        <v>19.391391466139986</v>
      </c>
      <c r="S2952" s="105">
        <v>0</v>
      </c>
      <c r="T2952" s="105">
        <v>18.478447628605654</v>
      </c>
      <c r="U2952" s="105">
        <v>18.478447628605657</v>
      </c>
    </row>
    <row r="2953" spans="1:21">
      <c r="A2953" s="54">
        <v>2951</v>
      </c>
      <c r="B2953" s="104">
        <v>8449</v>
      </c>
      <c r="C2953" s="104">
        <v>8449</v>
      </c>
      <c r="D2953" s="105">
        <v>21041</v>
      </c>
      <c r="E2953" s="105">
        <v>2357360000</v>
      </c>
      <c r="F2953" s="105">
        <v>0</v>
      </c>
      <c r="G2953" s="105">
        <v>12.145772781786103</v>
      </c>
      <c r="H2953" s="105">
        <v>17.339861358014282</v>
      </c>
      <c r="I2953" s="105">
        <v>18.541237433627284</v>
      </c>
      <c r="J2953" s="105">
        <v>3.5188934747649729</v>
      </c>
      <c r="K2953" s="105">
        <v>0.27784925779493008</v>
      </c>
      <c r="L2953" s="105">
        <v>0.1637224268984831</v>
      </c>
      <c r="M2953" s="105">
        <v>1.1500472599933322</v>
      </c>
      <c r="N2953" s="105">
        <v>1.6588298671023129</v>
      </c>
      <c r="O2953" s="105">
        <v>1.3323098501568282</v>
      </c>
      <c r="P2953" s="105">
        <v>2.0816297145203793</v>
      </c>
      <c r="Q2953" s="105">
        <v>4.8774880080003937</v>
      </c>
      <c r="R2953" s="105">
        <v>8.5773032144878378</v>
      </c>
      <c r="S2953" s="105">
        <v>0</v>
      </c>
      <c r="T2953" s="105">
        <v>5.9720787205955945</v>
      </c>
      <c r="U2953" s="105">
        <v>5.9720787205955954</v>
      </c>
    </row>
    <row r="2954" spans="1:21">
      <c r="A2954" s="54">
        <v>2952</v>
      </c>
      <c r="B2954" s="104">
        <v>8454</v>
      </c>
      <c r="C2954" s="104">
        <v>8454</v>
      </c>
      <c r="D2954" s="105">
        <v>304950</v>
      </c>
      <c r="E2954" s="105">
        <v>8175480000</v>
      </c>
      <c r="F2954" s="105">
        <v>0</v>
      </c>
      <c r="G2954" s="105">
        <v>8.1958691032348057</v>
      </c>
      <c r="H2954" s="105">
        <v>11.671715280098446</v>
      </c>
      <c r="I2954" s="105">
        <v>12.006879439351698</v>
      </c>
      <c r="J2954" s="105">
        <v>3.1794408700949566</v>
      </c>
      <c r="K2954" s="105">
        <v>0.2708446994657035</v>
      </c>
      <c r="L2954" s="105">
        <v>0.12224565261900285</v>
      </c>
      <c r="M2954" s="105">
        <v>0.82512449784307651</v>
      </c>
      <c r="N2954" s="105">
        <v>1.1403072470135109</v>
      </c>
      <c r="O2954" s="105">
        <v>1.0853252081980513</v>
      </c>
      <c r="P2954" s="105">
        <v>1.4913784076322507</v>
      </c>
      <c r="Q2954" s="105">
        <v>3.2711490862025583</v>
      </c>
      <c r="R2954" s="105">
        <v>5.845290745967171</v>
      </c>
      <c r="S2954" s="105">
        <v>0</v>
      </c>
      <c r="T2954" s="105">
        <v>4.0921308531434359</v>
      </c>
      <c r="U2954" s="105">
        <v>4.0921308531434351</v>
      </c>
    </row>
    <row r="2955" spans="1:21">
      <c r="A2955" s="54">
        <v>2953</v>
      </c>
      <c r="B2955" s="104">
        <v>8455</v>
      </c>
      <c r="C2955" s="104">
        <v>8455</v>
      </c>
      <c r="D2955" s="105">
        <v>11219008.999999998</v>
      </c>
      <c r="E2955" s="105">
        <v>110564000000</v>
      </c>
      <c r="F2955" s="105">
        <v>0</v>
      </c>
      <c r="G2955" s="105">
        <v>1.4738872740053706</v>
      </c>
      <c r="H2955" s="105">
        <v>1.6330431102844158</v>
      </c>
      <c r="I2955" s="105">
        <v>1.4841985834703237</v>
      </c>
      <c r="J2955" s="105">
        <v>0.97454304037591466</v>
      </c>
      <c r="K2955" s="105">
        <v>0.4855170967641721</v>
      </c>
      <c r="L2955" s="105">
        <v>0.38506923461459863</v>
      </c>
      <c r="M2955" s="105">
        <v>0.87564909398416568</v>
      </c>
      <c r="N2955" s="105">
        <v>1.0588273033326179</v>
      </c>
      <c r="O2955" s="105">
        <v>1.1329587392618736</v>
      </c>
      <c r="P2955" s="105">
        <v>1.1406396549455269</v>
      </c>
      <c r="Q2955" s="105">
        <v>1.3643669838297927</v>
      </c>
      <c r="R2955" s="105">
        <v>1.5187562347824679</v>
      </c>
      <c r="S2955" s="105">
        <v>0</v>
      </c>
      <c r="T2955" s="105">
        <v>1.1272880291376035</v>
      </c>
      <c r="U2955" s="105">
        <v>1.1272880291376035</v>
      </c>
    </row>
    <row r="2956" spans="1:21">
      <c r="A2956" s="54">
        <v>2954</v>
      </c>
      <c r="B2956" s="104">
        <v>8456</v>
      </c>
      <c r="C2956" s="104">
        <v>8456</v>
      </c>
      <c r="D2956" s="105">
        <v>264756</v>
      </c>
      <c r="E2956" s="105">
        <v>25227200000</v>
      </c>
      <c r="F2956" s="105">
        <v>0</v>
      </c>
      <c r="G2956" s="105">
        <v>9.9963351259723279</v>
      </c>
      <c r="H2956" s="105">
        <v>14.249689096563921</v>
      </c>
      <c r="I2956" s="105">
        <v>14.669370054248278</v>
      </c>
      <c r="J2956" s="105">
        <v>4.0091569526460145</v>
      </c>
      <c r="K2956" s="105">
        <v>0.44875160150009757</v>
      </c>
      <c r="L2956" s="105">
        <v>0.1</v>
      </c>
      <c r="M2956" s="105">
        <v>0.43493348523737579</v>
      </c>
      <c r="N2956" s="105">
        <v>0.89898894367251414</v>
      </c>
      <c r="O2956" s="105">
        <v>0.88202710163230147</v>
      </c>
      <c r="P2956" s="105">
        <v>1.1429827379207997</v>
      </c>
      <c r="Q2956" s="105">
        <v>3.2052781695672037</v>
      </c>
      <c r="R2956" s="105">
        <v>7.1509363635232734</v>
      </c>
      <c r="S2956" s="105">
        <v>0</v>
      </c>
      <c r="T2956" s="105">
        <v>4.765704136040342</v>
      </c>
      <c r="U2956" s="105">
        <v>4.765704136040342</v>
      </c>
    </row>
    <row r="2957" spans="1:21">
      <c r="A2957" s="54">
        <v>2955</v>
      </c>
      <c r="B2957" s="104">
        <v>8457</v>
      </c>
      <c r="C2957" s="104">
        <v>8457</v>
      </c>
      <c r="D2957" s="105">
        <v>1437788.0000000002</v>
      </c>
      <c r="E2957" s="105">
        <v>140442000000</v>
      </c>
      <c r="F2957" s="105">
        <v>0</v>
      </c>
      <c r="G2957" s="105">
        <v>1.3974109871100344</v>
      </c>
      <c r="H2957" s="105">
        <v>1.5786507386441375</v>
      </c>
      <c r="I2957" s="105">
        <v>1.4635035461702945</v>
      </c>
      <c r="J2957" s="105">
        <v>1.0401184643254497</v>
      </c>
      <c r="K2957" s="105">
        <v>0.49520896167204198</v>
      </c>
      <c r="L2957" s="105">
        <v>0.28709220393756424</v>
      </c>
      <c r="M2957" s="105">
        <v>0.67546709108717651</v>
      </c>
      <c r="N2957" s="105">
        <v>0.93023295306623899</v>
      </c>
      <c r="O2957" s="105">
        <v>1.0006970500308718</v>
      </c>
      <c r="P2957" s="105">
        <v>0.997019589252226</v>
      </c>
      <c r="Q2957" s="105">
        <v>1.2404153088838827</v>
      </c>
      <c r="R2957" s="105">
        <v>1.3928704107498395</v>
      </c>
      <c r="S2957" s="105">
        <v>0</v>
      </c>
      <c r="T2957" s="105">
        <v>1.0415572754108131</v>
      </c>
      <c r="U2957" s="105">
        <v>1.0415572754108129</v>
      </c>
    </row>
    <row r="2958" spans="1:21">
      <c r="A2958" s="54">
        <v>2956</v>
      </c>
      <c r="B2958" s="104">
        <v>8659</v>
      </c>
      <c r="C2958" s="104">
        <v>8659</v>
      </c>
      <c r="D2958" s="105">
        <v>14332.999999999998</v>
      </c>
      <c r="E2958" s="105">
        <v>5893400000</v>
      </c>
      <c r="F2958" s="105">
        <v>0</v>
      </c>
      <c r="G2958" s="105">
        <v>1.5535793754994831</v>
      </c>
      <c r="H2958" s="105">
        <v>2.1217482479558667</v>
      </c>
      <c r="I2958" s="105">
        <v>2.1010345372783106</v>
      </c>
      <c r="J2958" s="105">
        <v>2.7275567374880723</v>
      </c>
      <c r="K2958" s="105">
        <v>3.1731045214686553</v>
      </c>
      <c r="L2958" s="105">
        <v>0.92010982498939442</v>
      </c>
      <c r="M2958" s="105">
        <v>0.11457840005860728</v>
      </c>
      <c r="N2958" s="105">
        <v>0.21969327873018379</v>
      </c>
      <c r="O2958" s="105">
        <v>0.61485858964412932</v>
      </c>
      <c r="P2958" s="105">
        <v>0.88679281084968964</v>
      </c>
      <c r="Q2958" s="105">
        <v>1.0714839893053032</v>
      </c>
      <c r="R2958" s="105">
        <v>1.3772275945571131</v>
      </c>
      <c r="S2958" s="105">
        <v>0</v>
      </c>
      <c r="T2958" s="105">
        <v>1.4068139923187337</v>
      </c>
      <c r="U2958" s="105">
        <v>1.4068139923187342</v>
      </c>
    </row>
    <row r="2959" spans="1:21">
      <c r="A2959" s="54">
        <v>2957</v>
      </c>
      <c r="B2959" s="104">
        <v>8669</v>
      </c>
      <c r="C2959" s="104">
        <v>8669</v>
      </c>
      <c r="D2959" s="105">
        <v>4818</v>
      </c>
      <c r="E2959" s="105">
        <v>3660830000</v>
      </c>
      <c r="F2959" s="105">
        <v>0</v>
      </c>
      <c r="G2959" s="105">
        <v>2.0174776155184411</v>
      </c>
      <c r="H2959" s="105">
        <v>2.8701684309171194</v>
      </c>
      <c r="I2959" s="105">
        <v>3.3779495160942745</v>
      </c>
      <c r="J2959" s="105">
        <v>4.622918674046705</v>
      </c>
      <c r="K2959" s="105">
        <v>5.4997727141259674</v>
      </c>
      <c r="L2959" s="105">
        <v>0.73005261381117048</v>
      </c>
      <c r="M2959" s="105">
        <v>0.37299503134178358</v>
      </c>
      <c r="N2959" s="105">
        <v>0.46599372710179926</v>
      </c>
      <c r="O2959" s="105">
        <v>0.57373057229223312</v>
      </c>
      <c r="P2959" s="105">
        <v>0.81000953028394562</v>
      </c>
      <c r="Q2959" s="105">
        <v>1.1668464472483155</v>
      </c>
      <c r="R2959" s="105">
        <v>1.5710700181330604</v>
      </c>
      <c r="S2959" s="105">
        <v>0</v>
      </c>
      <c r="T2959" s="105">
        <v>2.0065820742429015</v>
      </c>
      <c r="U2959" s="105">
        <v>2.006582074242901</v>
      </c>
    </row>
    <row r="2960" spans="1:21">
      <c r="A2960" s="54">
        <v>2958</v>
      </c>
      <c r="B2960" s="104">
        <v>8670</v>
      </c>
      <c r="C2960" s="104">
        <v>8670</v>
      </c>
      <c r="D2960" s="105">
        <v>14131.000000000002</v>
      </c>
      <c r="E2960" s="105">
        <v>1203680000</v>
      </c>
      <c r="F2960" s="105">
        <v>0</v>
      </c>
      <c r="G2960" s="105">
        <v>17.224702337223022</v>
      </c>
      <c r="H2960" s="105">
        <v>20.395418687856118</v>
      </c>
      <c r="I2960" s="105">
        <v>20.144860718717837</v>
      </c>
      <c r="J2960" s="105">
        <v>23.030781776736404</v>
      </c>
      <c r="K2960" s="105">
        <v>26.110611994401143</v>
      </c>
      <c r="L2960" s="105">
        <v>17.88213372413993</v>
      </c>
      <c r="M2960" s="105">
        <v>15.411575775410073</v>
      </c>
      <c r="N2960" s="105">
        <v>12.662483880336925</v>
      </c>
      <c r="O2960" s="105">
        <v>11.764908245215207</v>
      </c>
      <c r="P2960" s="105">
        <v>12.243744495162204</v>
      </c>
      <c r="Q2960" s="105">
        <v>13.305770376928125</v>
      </c>
      <c r="R2960" s="105">
        <v>16.530157888141449</v>
      </c>
      <c r="S2960" s="105">
        <v>0</v>
      </c>
      <c r="T2960" s="105">
        <v>17.225595825022371</v>
      </c>
      <c r="U2960" s="105">
        <v>17.225595825022367</v>
      </c>
    </row>
    <row r="2961" spans="1:21">
      <c r="A2961" s="54">
        <v>2959</v>
      </c>
      <c r="B2961" s="104">
        <v>8671</v>
      </c>
      <c r="C2961" s="104">
        <v>8671</v>
      </c>
      <c r="D2961" s="105">
        <v>846</v>
      </c>
      <c r="E2961" s="105">
        <v>1203680000</v>
      </c>
      <c r="F2961" s="105">
        <v>0</v>
      </c>
      <c r="G2961" s="105">
        <v>100</v>
      </c>
      <c r="H2961" s="105">
        <v>100</v>
      </c>
      <c r="I2961" s="105">
        <v>100</v>
      </c>
      <c r="J2961" s="105">
        <v>100</v>
      </c>
      <c r="K2961" s="105">
        <v>100</v>
      </c>
      <c r="L2961" s="105">
        <v>100</v>
      </c>
      <c r="M2961" s="105">
        <v>100</v>
      </c>
      <c r="N2961" s="105">
        <v>100</v>
      </c>
      <c r="O2961" s="105">
        <v>100</v>
      </c>
      <c r="P2961" s="105">
        <v>100</v>
      </c>
      <c r="Q2961" s="105">
        <v>100</v>
      </c>
      <c r="R2961" s="105">
        <v>100</v>
      </c>
      <c r="S2961" s="105">
        <v>0</v>
      </c>
      <c r="T2961" s="105">
        <v>100</v>
      </c>
      <c r="U2961" s="105">
        <v>100</v>
      </c>
    </row>
    <row r="2962" spans="1:21">
      <c r="A2962" s="54">
        <v>2960</v>
      </c>
      <c r="B2962" s="104">
        <v>8672</v>
      </c>
      <c r="C2962" s="104">
        <v>8672</v>
      </c>
      <c r="D2962" s="105">
        <v>22394.000000000004</v>
      </c>
      <c r="E2962" s="105">
        <v>2432250000</v>
      </c>
      <c r="F2962" s="105">
        <v>0</v>
      </c>
      <c r="G2962" s="105">
        <v>6.5443419445300099</v>
      </c>
      <c r="H2962" s="105">
        <v>9.5342977047348612</v>
      </c>
      <c r="I2962" s="105">
        <v>10.84937325021553</v>
      </c>
      <c r="J2962" s="105">
        <v>13.64699898046204</v>
      </c>
      <c r="K2962" s="105">
        <v>2.680239461119645</v>
      </c>
      <c r="L2962" s="105">
        <v>0.81514707679307807</v>
      </c>
      <c r="M2962" s="105">
        <v>1.7570746380613973</v>
      </c>
      <c r="N2962" s="105">
        <v>1.7590334726634724</v>
      </c>
      <c r="O2962" s="105">
        <v>1.8184482642633411</v>
      </c>
      <c r="P2962" s="105">
        <v>2.7350362122158365</v>
      </c>
      <c r="Q2962" s="105">
        <v>3.8647461555629232</v>
      </c>
      <c r="R2962" s="105">
        <v>5.138459441370923</v>
      </c>
      <c r="S2962" s="105">
        <v>0</v>
      </c>
      <c r="T2962" s="105">
        <v>5.0952663834994212</v>
      </c>
      <c r="U2962" s="105">
        <v>5.0952663834994212</v>
      </c>
    </row>
    <row r="2963" spans="1:21">
      <c r="A2963" s="54">
        <v>2961</v>
      </c>
      <c r="B2963" s="104">
        <v>8673</v>
      </c>
      <c r="C2963" s="104">
        <v>8673</v>
      </c>
      <c r="D2963" s="105">
        <v>22808.000000000004</v>
      </c>
      <c r="E2963" s="105">
        <v>2432250000</v>
      </c>
      <c r="F2963" s="105">
        <v>0</v>
      </c>
      <c r="G2963" s="105">
        <v>1.9003633620071183</v>
      </c>
      <c r="H2963" s="105">
        <v>2.4013682483544501</v>
      </c>
      <c r="I2963" s="105">
        <v>2.5051154540262437</v>
      </c>
      <c r="J2963" s="105">
        <v>3.0390020781945721</v>
      </c>
      <c r="K2963" s="105">
        <v>2.6817205071031398</v>
      </c>
      <c r="L2963" s="105">
        <v>1.8857463878831797</v>
      </c>
      <c r="M2963" s="105">
        <v>1.5442391337706864</v>
      </c>
      <c r="N2963" s="105">
        <v>1.4098847542621176</v>
      </c>
      <c r="O2963" s="105">
        <v>1.3584968688714456</v>
      </c>
      <c r="P2963" s="105">
        <v>1.429738003722127</v>
      </c>
      <c r="Q2963" s="105">
        <v>1.5770461688182227</v>
      </c>
      <c r="R2963" s="105">
        <v>1.7196709279407656</v>
      </c>
      <c r="S2963" s="105">
        <v>0</v>
      </c>
      <c r="T2963" s="105">
        <v>1.9543659912461722</v>
      </c>
      <c r="U2963" s="105">
        <v>1.9543659912461719</v>
      </c>
    </row>
    <row r="2964" spans="1:21">
      <c r="A2964" s="54">
        <v>2962</v>
      </c>
      <c r="B2964" s="104">
        <v>8674</v>
      </c>
      <c r="C2964" s="104">
        <v>8674</v>
      </c>
      <c r="D2964" s="105">
        <v>12361.999999999998</v>
      </c>
      <c r="E2964" s="105">
        <v>1203680000</v>
      </c>
      <c r="F2964" s="105">
        <v>0</v>
      </c>
      <c r="G2964" s="105">
        <v>1.166286888579197</v>
      </c>
      <c r="H2964" s="105">
        <v>1.3018221812949435</v>
      </c>
      <c r="I2964" s="105">
        <v>1.2361759454943968</v>
      </c>
      <c r="J2964" s="105">
        <v>1.4582566471929632</v>
      </c>
      <c r="K2964" s="105">
        <v>1.0434533035260876</v>
      </c>
      <c r="L2964" s="105">
        <v>1.282862713914231</v>
      </c>
      <c r="M2964" s="105">
        <v>1.3145403098107773</v>
      </c>
      <c r="N2964" s="105">
        <v>1.2453521082442245</v>
      </c>
      <c r="O2964" s="105">
        <v>1.128376239859777</v>
      </c>
      <c r="P2964" s="105">
        <v>0.95007430184551678</v>
      </c>
      <c r="Q2964" s="105">
        <v>0.97252643571742825</v>
      </c>
      <c r="R2964" s="105">
        <v>1.1002569862823912</v>
      </c>
      <c r="S2964" s="105">
        <v>0</v>
      </c>
      <c r="T2964" s="105">
        <v>1.1833320051468277</v>
      </c>
      <c r="U2964" s="105">
        <v>1.1833320051468279</v>
      </c>
    </row>
    <row r="2965" spans="1:21">
      <c r="A2965" s="54">
        <v>2963</v>
      </c>
      <c r="B2965" s="104">
        <v>8675</v>
      </c>
      <c r="C2965" s="104">
        <v>8675</v>
      </c>
      <c r="D2965" s="105">
        <v>12630</v>
      </c>
      <c r="E2965" s="105">
        <v>1203680000</v>
      </c>
      <c r="F2965" s="105">
        <v>0</v>
      </c>
      <c r="G2965" s="105">
        <v>0.86170922494003399</v>
      </c>
      <c r="H2965" s="105">
        <v>0.97044289371205983</v>
      </c>
      <c r="I2965" s="105">
        <v>0.9172423608630319</v>
      </c>
      <c r="J2965" s="105">
        <v>1.1143552782831079</v>
      </c>
      <c r="K2965" s="105">
        <v>0.897223398690985</v>
      </c>
      <c r="L2965" s="105">
        <v>0.67082095439887512</v>
      </c>
      <c r="M2965" s="105">
        <v>0.5602742819765304</v>
      </c>
      <c r="N2965" s="105">
        <v>0.64817564271191808</v>
      </c>
      <c r="O2965" s="105">
        <v>0.6863483073110006</v>
      </c>
      <c r="P2965" s="105">
        <v>0.6284706032030577</v>
      </c>
      <c r="Q2965" s="105">
        <v>0.6524639288714863</v>
      </c>
      <c r="R2965" s="105">
        <v>0.78541684980184778</v>
      </c>
      <c r="S2965" s="105">
        <v>0</v>
      </c>
      <c r="T2965" s="105">
        <v>0.78274531039699446</v>
      </c>
      <c r="U2965" s="105">
        <v>0.78274531039699458</v>
      </c>
    </row>
    <row r="2966" spans="1:21">
      <c r="A2966" s="54">
        <v>2964</v>
      </c>
      <c r="B2966" s="104">
        <v>8676</v>
      </c>
      <c r="C2966" s="104">
        <v>8676</v>
      </c>
      <c r="D2966" s="105">
        <v>322453</v>
      </c>
      <c r="E2966" s="105">
        <v>33930600000</v>
      </c>
      <c r="F2966" s="105">
        <v>0</v>
      </c>
      <c r="G2966" s="105">
        <v>1.486980696119244</v>
      </c>
      <c r="H2966" s="105">
        <v>1.7853833830441306</v>
      </c>
      <c r="I2966" s="105">
        <v>1.7187517057865971</v>
      </c>
      <c r="J2966" s="105">
        <v>2.0569366707797139</v>
      </c>
      <c r="K2966" s="105">
        <v>1.8071984368979115</v>
      </c>
      <c r="L2966" s="105">
        <v>0.27945786331672462</v>
      </c>
      <c r="M2966" s="105">
        <v>0.36292541917832094</v>
      </c>
      <c r="N2966" s="105">
        <v>0.53320434087830759</v>
      </c>
      <c r="O2966" s="105">
        <v>0.57895100290543666</v>
      </c>
      <c r="P2966" s="105">
        <v>0.69557190333428176</v>
      </c>
      <c r="Q2966" s="105">
        <v>1.0450796690934461</v>
      </c>
      <c r="R2966" s="105">
        <v>1.3091846961322591</v>
      </c>
      <c r="S2966" s="105">
        <v>0</v>
      </c>
      <c r="T2966" s="105">
        <v>1.1383021489555312</v>
      </c>
      <c r="U2966" s="105">
        <v>1.1383021489555312</v>
      </c>
    </row>
    <row r="2967" spans="1:21">
      <c r="A2967" s="54">
        <v>2965</v>
      </c>
      <c r="B2967" s="104">
        <v>8784</v>
      </c>
      <c r="C2967" s="104">
        <v>8784</v>
      </c>
      <c r="D2967" s="105">
        <v>0</v>
      </c>
      <c r="E2967" s="105">
        <v>7222060000</v>
      </c>
      <c r="F2967" s="105">
        <v>0</v>
      </c>
      <c r="G2967" s="105">
        <v>3.0131160144824305</v>
      </c>
      <c r="H2967" s="105">
        <v>3.8376199819792798</v>
      </c>
      <c r="I2967" s="105">
        <v>3.9218437509979944</v>
      </c>
      <c r="J2967" s="105">
        <v>4.6215329234484779</v>
      </c>
      <c r="K2967" s="105">
        <v>4.8860752485839587</v>
      </c>
      <c r="L2967" s="105">
        <v>2.4693109950758174</v>
      </c>
      <c r="M2967" s="105">
        <v>1.7322332312085311</v>
      </c>
      <c r="N2967" s="105">
        <v>1.6971710631004542</v>
      </c>
      <c r="O2967" s="105">
        <v>1.7736137385523649</v>
      </c>
      <c r="P2967" s="105">
        <v>1.8176479307469473</v>
      </c>
      <c r="Q2967" s="105">
        <v>2.209173000305555</v>
      </c>
      <c r="R2967" s="105">
        <v>2.538210473728693</v>
      </c>
      <c r="S2967" s="105">
        <v>0</v>
      </c>
      <c r="T2967" s="105">
        <v>0</v>
      </c>
      <c r="U2967" s="105">
        <v>0</v>
      </c>
    </row>
    <row r="2968" spans="1:21">
      <c r="A2968" s="54">
        <v>2966</v>
      </c>
      <c r="B2968" s="104">
        <v>8785</v>
      </c>
      <c r="C2968" s="104">
        <v>8785</v>
      </c>
      <c r="D2968" s="105">
        <v>0</v>
      </c>
      <c r="E2968" s="105">
        <v>1203680000</v>
      </c>
      <c r="F2968" s="105">
        <v>0</v>
      </c>
      <c r="G2968" s="105">
        <v>7.5683647588745124</v>
      </c>
      <c r="H2968" s="105">
        <v>11.200353221245846</v>
      </c>
      <c r="I2968" s="105">
        <v>11.612876419760093</v>
      </c>
      <c r="J2968" s="105">
        <v>13.756264624342595</v>
      </c>
      <c r="K2968" s="105">
        <v>14.693205872577101</v>
      </c>
      <c r="L2968" s="105">
        <v>4.4366657535271425</v>
      </c>
      <c r="M2968" s="105">
        <v>2.9392258445362427</v>
      </c>
      <c r="N2968" s="105">
        <v>2.8759764752667469</v>
      </c>
      <c r="O2968" s="105">
        <v>2.8914434993037661</v>
      </c>
      <c r="P2968" s="105">
        <v>4.5558324169880828</v>
      </c>
      <c r="Q2968" s="105">
        <v>4.8875493747351921</v>
      </c>
      <c r="R2968" s="105">
        <v>6.3482672014465233</v>
      </c>
      <c r="S2968" s="105">
        <v>0</v>
      </c>
      <c r="T2968" s="105">
        <v>0</v>
      </c>
      <c r="U2968" s="105">
        <v>0</v>
      </c>
    </row>
    <row r="2969" spans="1:21">
      <c r="A2969" s="54">
        <v>2967</v>
      </c>
      <c r="B2969" s="104">
        <v>8786</v>
      </c>
      <c r="C2969" s="104">
        <v>8786</v>
      </c>
      <c r="D2969" s="105">
        <v>26.000000000000004</v>
      </c>
      <c r="E2969" s="105">
        <v>1203680000</v>
      </c>
      <c r="F2969" s="105">
        <v>0</v>
      </c>
      <c r="G2969" s="105">
        <v>21.921745530222829</v>
      </c>
      <c r="H2969" s="105">
        <v>28.667121585561908</v>
      </c>
      <c r="I2969" s="105">
        <v>30.142674791229805</v>
      </c>
      <c r="J2969" s="105">
        <v>35.959871138914892</v>
      </c>
      <c r="K2969" s="105">
        <v>29.199185392893828</v>
      </c>
      <c r="L2969" s="105">
        <v>12.594406010012532</v>
      </c>
      <c r="M2969" s="105">
        <v>8.5494937082966675</v>
      </c>
      <c r="N2969" s="105">
        <v>7.4617443961284273</v>
      </c>
      <c r="O2969" s="105">
        <v>6.908474029037575</v>
      </c>
      <c r="P2969" s="105">
        <v>11.98645117465545</v>
      </c>
      <c r="Q2969" s="105">
        <v>14.745826308709171</v>
      </c>
      <c r="R2969" s="105">
        <v>17.593870140222862</v>
      </c>
      <c r="S2969" s="105">
        <v>0</v>
      </c>
      <c r="T2969" s="105">
        <v>18.810905350490497</v>
      </c>
      <c r="U2969" s="105">
        <v>18.810905350490494</v>
      </c>
    </row>
    <row r="2970" spans="1:21">
      <c r="A2970" s="54">
        <v>2968</v>
      </c>
      <c r="B2970" s="104">
        <v>8787</v>
      </c>
      <c r="C2970" s="104">
        <v>8787</v>
      </c>
      <c r="D2970" s="105">
        <v>0</v>
      </c>
      <c r="E2970" s="105">
        <v>6068180000</v>
      </c>
      <c r="F2970" s="105">
        <v>0</v>
      </c>
      <c r="G2970" s="105">
        <v>3.4922015080181477</v>
      </c>
      <c r="H2970" s="105">
        <v>4.3888423705352011</v>
      </c>
      <c r="I2970" s="105">
        <v>4.4353259746734119</v>
      </c>
      <c r="J2970" s="105">
        <v>5.300172320274549</v>
      </c>
      <c r="K2970" s="105">
        <v>6.0245402135628341</v>
      </c>
      <c r="L2970" s="105">
        <v>2.952789994484263</v>
      </c>
      <c r="M2970" s="105">
        <v>1.8622332484816273</v>
      </c>
      <c r="N2970" s="105">
        <v>1.9785341726953913</v>
      </c>
      <c r="O2970" s="105">
        <v>2.0106220527548366</v>
      </c>
      <c r="P2970" s="105">
        <v>2.0729174254021703</v>
      </c>
      <c r="Q2970" s="105">
        <v>2.5123391126682426</v>
      </c>
      <c r="R2970" s="105">
        <v>2.8728903305398084</v>
      </c>
      <c r="S2970" s="105">
        <v>0</v>
      </c>
      <c r="T2970" s="105">
        <v>0</v>
      </c>
      <c r="U2970" s="105">
        <v>0</v>
      </c>
    </row>
    <row r="2971" spans="1:21">
      <c r="A2971" s="54">
        <v>2969</v>
      </c>
      <c r="B2971" s="104">
        <v>8809</v>
      </c>
      <c r="C2971" s="104">
        <v>8809</v>
      </c>
      <c r="D2971" s="105">
        <v>232.00000000000003</v>
      </c>
      <c r="E2971" s="105">
        <v>1203680000</v>
      </c>
      <c r="F2971" s="105">
        <v>0</v>
      </c>
      <c r="G2971" s="105">
        <v>15.857759301454482</v>
      </c>
      <c r="H2971" s="105">
        <v>20.807934485778439</v>
      </c>
      <c r="I2971" s="105">
        <v>18.357504610058147</v>
      </c>
      <c r="J2971" s="105">
        <v>22.399798326220509</v>
      </c>
      <c r="K2971" s="105">
        <v>23.694645958504818</v>
      </c>
      <c r="L2971" s="105">
        <v>11.771673360479438</v>
      </c>
      <c r="M2971" s="105">
        <v>8.4568935676103365</v>
      </c>
      <c r="N2971" s="105">
        <v>8.4875216279526793</v>
      </c>
      <c r="O2971" s="105">
        <v>8.6105291867552367</v>
      </c>
      <c r="P2971" s="105">
        <v>11.779548118155049</v>
      </c>
      <c r="Q2971" s="105">
        <v>13.80210752658148</v>
      </c>
      <c r="R2971" s="105">
        <v>15.765991406943133</v>
      </c>
      <c r="S2971" s="105">
        <v>0</v>
      </c>
      <c r="T2971" s="105">
        <v>14.982658956374477</v>
      </c>
      <c r="U2971" s="105">
        <v>14.982658956374475</v>
      </c>
    </row>
    <row r="2972" spans="1:21">
      <c r="A2972" s="54">
        <v>2970</v>
      </c>
      <c r="B2972" s="104">
        <v>8810</v>
      </c>
      <c r="C2972" s="104">
        <v>8810</v>
      </c>
      <c r="D2972" s="105">
        <v>2139</v>
      </c>
      <c r="E2972" s="105">
        <v>111163000000</v>
      </c>
      <c r="F2972" s="105">
        <v>0</v>
      </c>
      <c r="G2972" s="105">
        <v>1.6355413045628022</v>
      </c>
      <c r="H2972" s="105">
        <v>1.9740823397539788</v>
      </c>
      <c r="I2972" s="105">
        <v>1.9517453461181387</v>
      </c>
      <c r="J2972" s="105">
        <v>2.2892535054432326</v>
      </c>
      <c r="K2972" s="105">
        <v>2.6201802382839752</v>
      </c>
      <c r="L2972" s="105">
        <v>1.5464171380838689</v>
      </c>
      <c r="M2972" s="105">
        <v>1.2947469220707946</v>
      </c>
      <c r="N2972" s="105">
        <v>1.3119909661568672</v>
      </c>
      <c r="O2972" s="105">
        <v>1.2509710978667621</v>
      </c>
      <c r="P2972" s="105">
        <v>1.2799963134129224</v>
      </c>
      <c r="Q2972" s="105">
        <v>1.4220502599740861</v>
      </c>
      <c r="R2972" s="105">
        <v>1.483993489765232</v>
      </c>
      <c r="S2972" s="105">
        <v>0</v>
      </c>
      <c r="T2972" s="105">
        <v>1.6717474101243883</v>
      </c>
      <c r="U2972" s="105">
        <v>1.6717474101243883</v>
      </c>
    </row>
    <row r="2973" spans="1:21">
      <c r="A2973" s="54">
        <v>2971</v>
      </c>
      <c r="B2973" s="104">
        <v>8811</v>
      </c>
      <c r="C2973" s="104">
        <v>8811</v>
      </c>
      <c r="D2973" s="105">
        <v>1005</v>
      </c>
      <c r="E2973" s="105">
        <v>24471600000</v>
      </c>
      <c r="F2973" s="105">
        <v>0</v>
      </c>
      <c r="G2973" s="105">
        <v>2.5433501870039907</v>
      </c>
      <c r="H2973" s="105">
        <v>3.484190096378839</v>
      </c>
      <c r="I2973" s="105">
        <v>3.8065987625273263</v>
      </c>
      <c r="J2973" s="105">
        <v>4.8131577814909381</v>
      </c>
      <c r="K2973" s="105">
        <v>5.9007547809688639</v>
      </c>
      <c r="L2973" s="105">
        <v>1.1628709642239157</v>
      </c>
      <c r="M2973" s="105">
        <v>0.57150459482473104</v>
      </c>
      <c r="N2973" s="105">
        <v>0.72451177599254624</v>
      </c>
      <c r="O2973" s="105">
        <v>0.73521091030530217</v>
      </c>
      <c r="P2973" s="105">
        <v>0.94968501689660156</v>
      </c>
      <c r="Q2973" s="105">
        <v>1.4591283813982825</v>
      </c>
      <c r="R2973" s="105">
        <v>1.9388791819737412</v>
      </c>
      <c r="S2973" s="105">
        <v>0</v>
      </c>
      <c r="T2973" s="105">
        <v>2.3408202028320901</v>
      </c>
      <c r="U2973" s="105">
        <v>2.3408202028320901</v>
      </c>
    </row>
    <row r="2974" spans="1:21">
      <c r="A2974" s="54">
        <v>2972</v>
      </c>
      <c r="B2974" s="104">
        <v>8827</v>
      </c>
      <c r="C2974" s="104">
        <v>8827</v>
      </c>
      <c r="D2974" s="105">
        <v>155</v>
      </c>
      <c r="E2974" s="105">
        <v>6043290000</v>
      </c>
      <c r="F2974" s="105">
        <v>0</v>
      </c>
      <c r="G2974" s="105">
        <v>3.517162662371192</v>
      </c>
      <c r="H2974" s="105">
        <v>4.7489794242118997</v>
      </c>
      <c r="I2974" s="105">
        <v>5.07421274644053</v>
      </c>
      <c r="J2974" s="105">
        <v>6.2660739001072514</v>
      </c>
      <c r="K2974" s="105">
        <v>7.1705390333907673</v>
      </c>
      <c r="L2974" s="105">
        <v>0.64550570897148141</v>
      </c>
      <c r="M2974" s="105">
        <v>0.53424045586540758</v>
      </c>
      <c r="N2974" s="105">
        <v>0.7238130117868421</v>
      </c>
      <c r="O2974" s="105">
        <v>0.75460395605339092</v>
      </c>
      <c r="P2974" s="105">
        <v>1.2941639617463527</v>
      </c>
      <c r="Q2974" s="105">
        <v>2.1669817921365238</v>
      </c>
      <c r="R2974" s="105">
        <v>2.7687984444122682</v>
      </c>
      <c r="S2974" s="105">
        <v>0</v>
      </c>
      <c r="T2974" s="105">
        <v>2.9720895914578254</v>
      </c>
      <c r="U2974" s="105">
        <v>2.9720895914578249</v>
      </c>
    </row>
    <row r="2975" spans="1:21">
      <c r="A2975" s="54">
        <v>2973</v>
      </c>
      <c r="B2975" s="104">
        <v>8828</v>
      </c>
      <c r="C2975" s="104">
        <v>8828</v>
      </c>
      <c r="D2975" s="105">
        <v>3571.0000000000005</v>
      </c>
      <c r="E2975" s="105">
        <v>3635930000</v>
      </c>
      <c r="F2975" s="105">
        <v>0</v>
      </c>
      <c r="G2975" s="105">
        <v>1.9215062448752924</v>
      </c>
      <c r="H2975" s="105">
        <v>2.6066257579173246</v>
      </c>
      <c r="I2975" s="105">
        <v>2.8358765836233477</v>
      </c>
      <c r="J2975" s="105">
        <v>3.5390658172682028</v>
      </c>
      <c r="K2975" s="105">
        <v>4.0674505804654002</v>
      </c>
      <c r="L2975" s="105">
        <v>1.5429783656762928</v>
      </c>
      <c r="M2975" s="105">
        <v>0.60196670291788468</v>
      </c>
      <c r="N2975" s="105">
        <v>0.66598763226350455</v>
      </c>
      <c r="O2975" s="105">
        <v>0.68979791338517682</v>
      </c>
      <c r="P2975" s="105">
        <v>0.86098357905890643</v>
      </c>
      <c r="Q2975" s="105">
        <v>1.2289932828572874</v>
      </c>
      <c r="R2975" s="105">
        <v>1.5601980683635215</v>
      </c>
      <c r="S2975" s="105">
        <v>0</v>
      </c>
      <c r="T2975" s="105">
        <v>1.8434525440560121</v>
      </c>
      <c r="U2975" s="105">
        <v>1.8434525440560114</v>
      </c>
    </row>
    <row r="2976" spans="1:21">
      <c r="A2976" s="54">
        <v>2974</v>
      </c>
      <c r="B2976" s="104">
        <v>8839</v>
      </c>
      <c r="C2976" s="104">
        <v>8839</v>
      </c>
      <c r="D2976" s="105">
        <v>52.000000000000007</v>
      </c>
      <c r="E2976" s="105">
        <v>4814710000</v>
      </c>
      <c r="F2976" s="105">
        <v>0</v>
      </c>
      <c r="G2976" s="105">
        <v>2.4144514104445678</v>
      </c>
      <c r="H2976" s="105">
        <v>3.2649544427499282</v>
      </c>
      <c r="I2976" s="105">
        <v>3.5409752254860383</v>
      </c>
      <c r="J2976" s="105">
        <v>4.3333803643854418</v>
      </c>
      <c r="K2976" s="105">
        <v>4.9952876754576225</v>
      </c>
      <c r="L2976" s="105">
        <v>1.8041944563543586</v>
      </c>
      <c r="M2976" s="105">
        <v>0.45627998947346271</v>
      </c>
      <c r="N2976" s="105">
        <v>0.63496414337785656</v>
      </c>
      <c r="O2976" s="105">
        <v>0.71971148532367701</v>
      </c>
      <c r="P2976" s="105">
        <v>1.0163494241554007</v>
      </c>
      <c r="Q2976" s="105">
        <v>1.5087107380211944</v>
      </c>
      <c r="R2976" s="105">
        <v>1.9251683690030086</v>
      </c>
      <c r="S2976" s="105">
        <v>0</v>
      </c>
      <c r="T2976" s="105">
        <v>2.2178689770193798</v>
      </c>
      <c r="U2976" s="105">
        <v>2.2178689770193794</v>
      </c>
    </row>
    <row r="2977" spans="1:21">
      <c r="A2977" s="54">
        <v>2975</v>
      </c>
      <c r="B2977" s="104">
        <v>8840</v>
      </c>
      <c r="C2977" s="104">
        <v>8840</v>
      </c>
      <c r="D2977" s="105">
        <v>0</v>
      </c>
      <c r="E2977" s="105">
        <v>1203680000</v>
      </c>
      <c r="F2977" s="105">
        <v>0</v>
      </c>
      <c r="G2977" s="105">
        <v>100</v>
      </c>
      <c r="H2977" s="105">
        <v>100</v>
      </c>
      <c r="I2977" s="105">
        <v>100</v>
      </c>
      <c r="J2977" s="105">
        <v>100</v>
      </c>
      <c r="K2977" s="105">
        <v>100</v>
      </c>
      <c r="L2977" s="105">
        <v>10.59957814512903</v>
      </c>
      <c r="M2977" s="105">
        <v>11.316457826442104</v>
      </c>
      <c r="N2977" s="105">
        <v>18.891183629625125</v>
      </c>
      <c r="O2977" s="105">
        <v>22.742784175471023</v>
      </c>
      <c r="P2977" s="105">
        <v>47.322935378871179</v>
      </c>
      <c r="Q2977" s="105">
        <v>100</v>
      </c>
      <c r="R2977" s="105">
        <v>100</v>
      </c>
      <c r="S2977" s="105">
        <v>0</v>
      </c>
      <c r="T2977" s="105">
        <v>0</v>
      </c>
      <c r="U2977" s="105">
        <v>0</v>
      </c>
    </row>
    <row r="2978" spans="1:21">
      <c r="A2978" s="54">
        <v>2976</v>
      </c>
      <c r="B2978" s="104">
        <v>8841</v>
      </c>
      <c r="C2978" s="104">
        <v>8841</v>
      </c>
      <c r="D2978" s="105">
        <v>232.00000000000003</v>
      </c>
      <c r="E2978" s="105">
        <v>2382360000</v>
      </c>
      <c r="F2978" s="105">
        <v>0</v>
      </c>
      <c r="G2978" s="105">
        <v>5.3825167792302198</v>
      </c>
      <c r="H2978" s="105">
        <v>7.4747006252133934</v>
      </c>
      <c r="I2978" s="105">
        <v>8.1934272547131126</v>
      </c>
      <c r="J2978" s="105">
        <v>10.078177294135937</v>
      </c>
      <c r="K2978" s="105">
        <v>10.75378889975595</v>
      </c>
      <c r="L2978" s="105">
        <v>1.0749105642668204</v>
      </c>
      <c r="M2978" s="105">
        <v>0.64207342028585823</v>
      </c>
      <c r="N2978" s="105">
        <v>1.0494368872530968</v>
      </c>
      <c r="O2978" s="105">
        <v>1.0807487570825598</v>
      </c>
      <c r="P2978" s="105">
        <v>1.703516336106194</v>
      </c>
      <c r="Q2978" s="105">
        <v>3.0394641358836196</v>
      </c>
      <c r="R2978" s="105">
        <v>4.1011563048747464</v>
      </c>
      <c r="S2978" s="105">
        <v>0</v>
      </c>
      <c r="T2978" s="105">
        <v>4.5478264382334599</v>
      </c>
      <c r="U2978" s="105">
        <v>4.547826438233459</v>
      </c>
    </row>
    <row r="2979" spans="1:21">
      <c r="A2979" s="54">
        <v>2977</v>
      </c>
      <c r="B2979" s="104">
        <v>8842</v>
      </c>
      <c r="C2979" s="104">
        <v>8842</v>
      </c>
      <c r="D2979" s="105">
        <v>0</v>
      </c>
      <c r="E2979" s="105">
        <v>1203680000</v>
      </c>
      <c r="F2979" s="105">
        <v>0</v>
      </c>
      <c r="G2979" s="105">
        <v>100</v>
      </c>
      <c r="H2979" s="105">
        <v>100</v>
      </c>
      <c r="I2979" s="105">
        <v>100</v>
      </c>
      <c r="J2979" s="105">
        <v>100</v>
      </c>
      <c r="K2979" s="105">
        <v>56.932501529776729</v>
      </c>
      <c r="L2979" s="105">
        <v>2.4632055838080187</v>
      </c>
      <c r="M2979" s="105">
        <v>3.3851253902796468</v>
      </c>
      <c r="N2979" s="105">
        <v>3.923796934796508</v>
      </c>
      <c r="O2979" s="105">
        <v>3.9906418570247286</v>
      </c>
      <c r="P2979" s="105">
        <v>9.3272547489711926</v>
      </c>
      <c r="Q2979" s="105">
        <v>26.619026378952743</v>
      </c>
      <c r="R2979" s="105">
        <v>87.21529356244146</v>
      </c>
      <c r="S2979" s="105">
        <v>0</v>
      </c>
      <c r="T2979" s="105">
        <v>0</v>
      </c>
      <c r="U2979" s="105">
        <v>0</v>
      </c>
    </row>
    <row r="2980" spans="1:21">
      <c r="A2980" s="54">
        <v>2978</v>
      </c>
      <c r="B2980" s="104">
        <v>8843</v>
      </c>
      <c r="C2980" s="104">
        <v>8843</v>
      </c>
      <c r="D2980" s="105">
        <v>0</v>
      </c>
      <c r="E2980" s="105">
        <v>1203680000</v>
      </c>
      <c r="F2980" s="105">
        <v>0</v>
      </c>
      <c r="G2980" s="105">
        <v>100</v>
      </c>
      <c r="H2980" s="105">
        <v>100</v>
      </c>
      <c r="I2980" s="105">
        <v>100</v>
      </c>
      <c r="J2980" s="105">
        <v>100</v>
      </c>
      <c r="K2980" s="105">
        <v>100</v>
      </c>
      <c r="L2980" s="105">
        <v>86.759510002722806</v>
      </c>
      <c r="M2980" s="105">
        <v>49.840569576032237</v>
      </c>
      <c r="N2980" s="105">
        <v>39.041779501225257</v>
      </c>
      <c r="O2980" s="105">
        <v>38.32986722282552</v>
      </c>
      <c r="P2980" s="105">
        <v>40.032923083733337</v>
      </c>
      <c r="Q2980" s="105">
        <v>74.528657734195633</v>
      </c>
      <c r="R2980" s="105">
        <v>85.399085296639242</v>
      </c>
      <c r="S2980" s="105">
        <v>0</v>
      </c>
      <c r="T2980" s="105">
        <v>0</v>
      </c>
      <c r="U2980" s="105">
        <v>0</v>
      </c>
    </row>
    <row r="2981" spans="1:21">
      <c r="A2981" s="54">
        <v>2979</v>
      </c>
      <c r="B2981" s="104">
        <v>8844</v>
      </c>
      <c r="C2981" s="104">
        <v>8844</v>
      </c>
      <c r="D2981" s="105">
        <v>0</v>
      </c>
      <c r="E2981" s="105">
        <v>1203680000</v>
      </c>
      <c r="F2981" s="105">
        <v>0</v>
      </c>
      <c r="G2981" s="105">
        <v>100</v>
      </c>
      <c r="H2981" s="105">
        <v>100</v>
      </c>
      <c r="I2981" s="105">
        <v>100</v>
      </c>
      <c r="J2981" s="105">
        <v>100</v>
      </c>
      <c r="K2981" s="105">
        <v>100</v>
      </c>
      <c r="L2981" s="105">
        <v>6.3828824661675982</v>
      </c>
      <c r="M2981" s="105">
        <v>6.8294673924413587</v>
      </c>
      <c r="N2981" s="105">
        <v>9.5612543494179008</v>
      </c>
      <c r="O2981" s="105">
        <v>11.425260282000858</v>
      </c>
      <c r="P2981" s="105">
        <v>21.883542941475685</v>
      </c>
      <c r="Q2981" s="105">
        <v>70.673770318523651</v>
      </c>
      <c r="R2981" s="105">
        <v>100</v>
      </c>
      <c r="S2981" s="105">
        <v>0</v>
      </c>
      <c r="T2981" s="105">
        <v>0</v>
      </c>
      <c r="U2981" s="105">
        <v>0</v>
      </c>
    </row>
    <row r="2982" spans="1:21">
      <c r="A2982" s="54">
        <v>2980</v>
      </c>
      <c r="B2982" s="104">
        <v>8845</v>
      </c>
      <c r="C2982" s="104">
        <v>8845</v>
      </c>
      <c r="D2982" s="105">
        <v>540.99999999999989</v>
      </c>
      <c r="E2982" s="105">
        <v>2407350000</v>
      </c>
      <c r="F2982" s="105">
        <v>0</v>
      </c>
      <c r="G2982" s="105">
        <v>2.9756894452596767</v>
      </c>
      <c r="H2982" s="105">
        <v>4.0682556625736934</v>
      </c>
      <c r="I2982" s="105">
        <v>4.4175310851234642</v>
      </c>
      <c r="J2982" s="105">
        <v>5.55646131156655</v>
      </c>
      <c r="K2982" s="105">
        <v>5.4945577980838625</v>
      </c>
      <c r="L2982" s="105">
        <v>0.90073953685817454</v>
      </c>
      <c r="M2982" s="105">
        <v>0.73273374633683619</v>
      </c>
      <c r="N2982" s="105">
        <v>0.85556968116832177</v>
      </c>
      <c r="O2982" s="105">
        <v>0.91325892711987477</v>
      </c>
      <c r="P2982" s="105">
        <v>1.2587507340925372</v>
      </c>
      <c r="Q2982" s="105">
        <v>1.8737873765002593</v>
      </c>
      <c r="R2982" s="105">
        <v>2.3130424747484311</v>
      </c>
      <c r="S2982" s="105">
        <v>0</v>
      </c>
      <c r="T2982" s="105">
        <v>2.6133648149526407</v>
      </c>
      <c r="U2982" s="105">
        <v>2.6133648149526407</v>
      </c>
    </row>
    <row r="2983" spans="1:21">
      <c r="A2983" s="54">
        <v>2981</v>
      </c>
      <c r="B2983" s="104">
        <v>8860</v>
      </c>
      <c r="C2983" s="104">
        <v>8860</v>
      </c>
      <c r="D2983" s="105">
        <v>0</v>
      </c>
      <c r="E2983" s="105">
        <v>3635930000</v>
      </c>
      <c r="F2983" s="105">
        <v>0</v>
      </c>
      <c r="G2983" s="105">
        <v>12.631133503730736</v>
      </c>
      <c r="H2983" s="105">
        <v>18.104790645465517</v>
      </c>
      <c r="I2983" s="105">
        <v>22.541140163521948</v>
      </c>
      <c r="J2983" s="105">
        <v>25.267523366354656</v>
      </c>
      <c r="K2983" s="105">
        <v>8.0470583687979786</v>
      </c>
      <c r="L2983" s="105">
        <v>0.78505039206656102</v>
      </c>
      <c r="M2983" s="105">
        <v>0.1033932022760581</v>
      </c>
      <c r="N2983" s="105">
        <v>0.27254976599229169</v>
      </c>
      <c r="O2983" s="105">
        <v>1.105695953729946</v>
      </c>
      <c r="P2983" s="105">
        <v>2.2348210686215548</v>
      </c>
      <c r="Q2983" s="105">
        <v>5.0548643441164138</v>
      </c>
      <c r="R2983" s="105">
        <v>8.6774868785666399</v>
      </c>
      <c r="S2983" s="105">
        <v>0</v>
      </c>
      <c r="T2983" s="105">
        <v>0</v>
      </c>
      <c r="U2983" s="105">
        <v>0</v>
      </c>
    </row>
    <row r="2984" spans="1:21">
      <c r="A2984" s="54">
        <v>2982</v>
      </c>
      <c r="B2984" s="104">
        <v>8861</v>
      </c>
      <c r="C2984" s="104">
        <v>8861</v>
      </c>
      <c r="D2984" s="105">
        <v>0</v>
      </c>
      <c r="E2984" s="105">
        <v>1203680000</v>
      </c>
      <c r="F2984" s="105">
        <v>0</v>
      </c>
      <c r="G2984" s="105">
        <v>18.803843895956515</v>
      </c>
      <c r="H2984" s="105">
        <v>27.697554598358899</v>
      </c>
      <c r="I2984" s="105">
        <v>31.777495911018331</v>
      </c>
      <c r="J2984" s="105">
        <v>40.992219831627217</v>
      </c>
      <c r="K2984" s="105">
        <v>12.021021765232499</v>
      </c>
      <c r="L2984" s="105">
        <v>1.0213236177997949</v>
      </c>
      <c r="M2984" s="105">
        <v>0.19255041025030309</v>
      </c>
      <c r="N2984" s="105">
        <v>0.83842628291555066</v>
      </c>
      <c r="O2984" s="105">
        <v>1.510362211066028</v>
      </c>
      <c r="P2984" s="105">
        <v>2.6071891020110645</v>
      </c>
      <c r="Q2984" s="105">
        <v>7.7783184172992703</v>
      </c>
      <c r="R2984" s="105">
        <v>13.138497663272885</v>
      </c>
      <c r="S2984" s="105">
        <v>0</v>
      </c>
      <c r="T2984" s="105">
        <v>0</v>
      </c>
      <c r="U2984" s="105">
        <v>0</v>
      </c>
    </row>
    <row r="2985" spans="1:21">
      <c r="A2985" s="54">
        <v>2983</v>
      </c>
      <c r="B2985" s="104">
        <v>8862</v>
      </c>
      <c r="C2985" s="104">
        <v>8862</v>
      </c>
      <c r="D2985" s="105">
        <v>180</v>
      </c>
      <c r="E2985" s="105">
        <v>1203680000</v>
      </c>
      <c r="F2985" s="105">
        <v>0</v>
      </c>
      <c r="G2985" s="105">
        <v>9.2745351603974058</v>
      </c>
      <c r="H2985" s="105">
        <v>13.440491558966601</v>
      </c>
      <c r="I2985" s="105">
        <v>15.23935916904829</v>
      </c>
      <c r="J2985" s="105">
        <v>19.428198696326167</v>
      </c>
      <c r="K2985" s="105">
        <v>10.647592215101426</v>
      </c>
      <c r="L2985" s="105">
        <v>1.1067083230716068</v>
      </c>
      <c r="M2985" s="105">
        <v>0.52712900009878805</v>
      </c>
      <c r="N2985" s="105">
        <v>1.5260985513069367</v>
      </c>
      <c r="O2985" s="105">
        <v>1.7669243820712317</v>
      </c>
      <c r="P2985" s="105">
        <v>2.2383060769330405</v>
      </c>
      <c r="Q2985" s="105">
        <v>4.8398146437519776</v>
      </c>
      <c r="R2985" s="105">
        <v>6.8436379907596052</v>
      </c>
      <c r="S2985" s="105">
        <v>0</v>
      </c>
      <c r="T2985" s="105">
        <v>7.2398996473194224</v>
      </c>
      <c r="U2985" s="105">
        <v>7.239899647319425</v>
      </c>
    </row>
    <row r="2986" spans="1:21">
      <c r="A2986" s="54">
        <v>2984</v>
      </c>
      <c r="B2986" s="104">
        <v>8863</v>
      </c>
      <c r="C2986" s="104">
        <v>8863</v>
      </c>
      <c r="D2986" s="105">
        <v>0</v>
      </c>
      <c r="E2986" s="105">
        <v>1203680000</v>
      </c>
      <c r="F2986" s="105">
        <v>0</v>
      </c>
      <c r="G2986" s="105">
        <v>30.36543535152521</v>
      </c>
      <c r="H2986" s="105">
        <v>45.548452150979422</v>
      </c>
      <c r="I2986" s="105">
        <v>53.238380666875102</v>
      </c>
      <c r="J2986" s="105">
        <v>68.322409017239437</v>
      </c>
      <c r="K2986" s="105">
        <v>10.430847336534159</v>
      </c>
      <c r="L2986" s="105">
        <v>0.69176148724652231</v>
      </c>
      <c r="M2986" s="105">
        <v>0.52406253198070785</v>
      </c>
      <c r="N2986" s="105">
        <v>1.9953658585636833</v>
      </c>
      <c r="O2986" s="105">
        <v>2.2453022535240641</v>
      </c>
      <c r="P2986" s="105">
        <v>3.2848443492200716</v>
      </c>
      <c r="Q2986" s="105">
        <v>11.109261840092989</v>
      </c>
      <c r="R2986" s="105">
        <v>19.708257787664831</v>
      </c>
      <c r="S2986" s="105">
        <v>0</v>
      </c>
      <c r="T2986" s="105">
        <v>0</v>
      </c>
      <c r="U2986" s="105">
        <v>0</v>
      </c>
    </row>
    <row r="2987" spans="1:21">
      <c r="A2987" s="54">
        <v>2985</v>
      </c>
      <c r="B2987" s="104">
        <v>8864</v>
      </c>
      <c r="C2987" s="104">
        <v>8864</v>
      </c>
      <c r="D2987" s="105">
        <v>0</v>
      </c>
      <c r="E2987" s="105">
        <v>1203680000</v>
      </c>
      <c r="F2987" s="105">
        <v>0</v>
      </c>
      <c r="G2987" s="105">
        <v>53.239988944139128</v>
      </c>
      <c r="H2987" s="105">
        <v>100</v>
      </c>
      <c r="I2987" s="105">
        <v>100</v>
      </c>
      <c r="J2987" s="105">
        <v>100</v>
      </c>
      <c r="K2987" s="105">
        <v>13.71063260247052</v>
      </c>
      <c r="L2987" s="105">
        <v>1.5090664073350271</v>
      </c>
      <c r="M2987" s="105">
        <v>1.620027329088749</v>
      </c>
      <c r="N2987" s="105">
        <v>5.0704751468881621</v>
      </c>
      <c r="O2987" s="105">
        <v>5.3115740105963667</v>
      </c>
      <c r="P2987" s="105">
        <v>7.0619365639612539</v>
      </c>
      <c r="Q2987" s="105">
        <v>18.549679402075441</v>
      </c>
      <c r="R2987" s="105">
        <v>31.056660211050545</v>
      </c>
      <c r="S2987" s="105">
        <v>0</v>
      </c>
      <c r="T2987" s="105">
        <v>0</v>
      </c>
      <c r="U2987" s="105">
        <v>0</v>
      </c>
    </row>
    <row r="2988" spans="1:21">
      <c r="A2988" s="54">
        <v>2986</v>
      </c>
      <c r="B2988" s="104">
        <v>8865</v>
      </c>
      <c r="C2988" s="104">
        <v>8865</v>
      </c>
      <c r="D2988" s="105">
        <v>0</v>
      </c>
      <c r="E2988" s="105">
        <v>1203680000</v>
      </c>
      <c r="F2988" s="105">
        <v>1</v>
      </c>
      <c r="G2988" s="105">
        <v>-99999</v>
      </c>
      <c r="H2988" s="105">
        <v>-99999</v>
      </c>
      <c r="I2988" s="105">
        <v>-99999</v>
      </c>
      <c r="J2988" s="105">
        <v>-99999</v>
      </c>
      <c r="K2988" s="105">
        <v>-99999</v>
      </c>
      <c r="L2988" s="105">
        <v>-99999</v>
      </c>
      <c r="M2988" s="105">
        <v>-99999</v>
      </c>
      <c r="N2988" s="105">
        <v>-99999</v>
      </c>
      <c r="O2988" s="105">
        <v>-99999</v>
      </c>
      <c r="P2988" s="105">
        <v>-99999</v>
      </c>
      <c r="Q2988" s="105">
        <v>-99999</v>
      </c>
      <c r="R2988" s="105">
        <v>-99999</v>
      </c>
      <c r="S2988" s="105">
        <v>0</v>
      </c>
      <c r="T2988" s="105">
        <v>0</v>
      </c>
      <c r="U2988" s="105">
        <v>0</v>
      </c>
    </row>
    <row r="2989" spans="1:21">
      <c r="A2989" s="54">
        <v>2987</v>
      </c>
      <c r="B2989" s="104">
        <v>8866</v>
      </c>
      <c r="C2989" s="104">
        <v>8866</v>
      </c>
      <c r="D2989" s="105">
        <v>0</v>
      </c>
      <c r="E2989" s="105">
        <v>1203680000</v>
      </c>
      <c r="F2989" s="105">
        <v>1</v>
      </c>
      <c r="G2989" s="105">
        <v>3.8309901105484547</v>
      </c>
      <c r="H2989" s="105">
        <v>4.5647654992058424</v>
      </c>
      <c r="I2989" s="105">
        <v>3.8562177029979741</v>
      </c>
      <c r="J2989" s="105">
        <v>3.750374582147161</v>
      </c>
      <c r="K2989" s="105">
        <v>0.69288354435067689</v>
      </c>
      <c r="L2989" s="105">
        <v>0.62970626689140974</v>
      </c>
      <c r="M2989" s="105">
        <v>1.330214260554256</v>
      </c>
      <c r="N2989" s="105">
        <v>1.9651906986879568</v>
      </c>
      <c r="O2989" s="105">
        <v>1.8199240137347594</v>
      </c>
      <c r="P2989" s="105">
        <v>2.9719840063457905</v>
      </c>
      <c r="Q2989" s="105">
        <v>2.6160405423154875</v>
      </c>
      <c r="R2989" s="105">
        <v>3.1386678403908945</v>
      </c>
      <c r="S2989" s="105">
        <v>0</v>
      </c>
      <c r="T2989" s="105">
        <v>0</v>
      </c>
      <c r="U2989" s="105">
        <v>0</v>
      </c>
    </row>
    <row r="2990" spans="1:21">
      <c r="A2990" s="54">
        <v>2988</v>
      </c>
      <c r="B2990" s="104">
        <v>8867</v>
      </c>
      <c r="C2990" s="104">
        <v>8867</v>
      </c>
      <c r="D2990" s="105">
        <v>0</v>
      </c>
      <c r="E2990" s="105">
        <v>1203680000</v>
      </c>
      <c r="F2990" s="105">
        <v>1</v>
      </c>
      <c r="G2990" s="105">
        <v>7.9447270470137195</v>
      </c>
      <c r="H2990" s="105">
        <v>9.4458045075093988</v>
      </c>
      <c r="I2990" s="105">
        <v>9.0098442994705046</v>
      </c>
      <c r="J2990" s="105">
        <v>9.8073664025336846</v>
      </c>
      <c r="K2990" s="105">
        <v>6.3851944650554131</v>
      </c>
      <c r="L2990" s="105">
        <v>4.4450844741220701</v>
      </c>
      <c r="M2990" s="105">
        <v>3.5279510811179686</v>
      </c>
      <c r="N2990" s="105">
        <v>3.7065815156049542</v>
      </c>
      <c r="O2990" s="105">
        <v>3.8664240502981788</v>
      </c>
      <c r="P2990" s="105">
        <v>4.4774109421559478</v>
      </c>
      <c r="Q2990" s="105">
        <v>5.656045432462947</v>
      </c>
      <c r="R2990" s="105">
        <v>6.9600481904469449</v>
      </c>
      <c r="S2990" s="105">
        <v>0</v>
      </c>
      <c r="T2990" s="105">
        <v>0</v>
      </c>
      <c r="U2990" s="105">
        <v>0</v>
      </c>
    </row>
    <row r="2991" spans="1:21">
      <c r="A2991" s="54">
        <v>2989</v>
      </c>
      <c r="B2991" s="104">
        <v>8868</v>
      </c>
      <c r="C2991" s="104">
        <v>8868</v>
      </c>
      <c r="D2991" s="105">
        <v>0</v>
      </c>
      <c r="E2991" s="105">
        <v>1203680000</v>
      </c>
      <c r="F2991" s="105">
        <v>1</v>
      </c>
      <c r="G2991" s="105">
        <v>2.2762238513376349</v>
      </c>
      <c r="H2991" s="105">
        <v>2.8001906805048358</v>
      </c>
      <c r="I2991" s="105">
        <v>2.7717911807025555</v>
      </c>
      <c r="J2991" s="105">
        <v>3.31404943917468</v>
      </c>
      <c r="K2991" s="105">
        <v>1.9920170322272623</v>
      </c>
      <c r="L2991" s="105">
        <v>0.43030116051842965</v>
      </c>
      <c r="M2991" s="105">
        <v>0.37966928976699044</v>
      </c>
      <c r="N2991" s="105">
        <v>0.58696054068211756</v>
      </c>
      <c r="O2991" s="105">
        <v>0.76262040183138924</v>
      </c>
      <c r="P2991" s="105">
        <v>1.3116118769055998</v>
      </c>
      <c r="Q2991" s="105">
        <v>1.5430881789498994</v>
      </c>
      <c r="R2991" s="105">
        <v>1.9671179324324148</v>
      </c>
      <c r="S2991" s="105">
        <v>0</v>
      </c>
      <c r="T2991" s="105">
        <v>0</v>
      </c>
      <c r="U2991" s="105">
        <v>0</v>
      </c>
    </row>
    <row r="2992" spans="1:21">
      <c r="A2992" s="54">
        <v>2990</v>
      </c>
      <c r="B2992" s="104">
        <v>8869</v>
      </c>
      <c r="C2992" s="104">
        <v>8869</v>
      </c>
      <c r="D2992" s="105">
        <v>0</v>
      </c>
      <c r="E2992" s="105">
        <v>1203680000</v>
      </c>
      <c r="F2992" s="105">
        <v>1</v>
      </c>
      <c r="G2992" s="105">
        <v>2.4951083400923286</v>
      </c>
      <c r="H2992" s="105">
        <v>2.9012591339413158</v>
      </c>
      <c r="I2992" s="105">
        <v>2.7587342908876713</v>
      </c>
      <c r="J2992" s="105">
        <v>3.0707709035648536</v>
      </c>
      <c r="K2992" s="105">
        <v>2.0150496912693776</v>
      </c>
      <c r="L2992" s="105">
        <v>1.776011764869091</v>
      </c>
      <c r="M2992" s="105">
        <v>1.3796013158344418</v>
      </c>
      <c r="N2992" s="105">
        <v>1.3378409582309143</v>
      </c>
      <c r="O2992" s="105">
        <v>1.4230639637366465</v>
      </c>
      <c r="P2992" s="105">
        <v>2.3737202841366543</v>
      </c>
      <c r="Q2992" s="105">
        <v>2.4415908779412692</v>
      </c>
      <c r="R2992" s="105">
        <v>2.3792619773496071</v>
      </c>
      <c r="S2992" s="105">
        <v>0</v>
      </c>
      <c r="T2992" s="105">
        <v>0</v>
      </c>
      <c r="U2992" s="105">
        <v>0</v>
      </c>
    </row>
    <row r="2993" spans="1:21">
      <c r="A2993" s="54">
        <v>2991</v>
      </c>
      <c r="B2993" s="104">
        <v>8870</v>
      </c>
      <c r="C2993" s="104">
        <v>8870</v>
      </c>
      <c r="D2993" s="105">
        <v>0</v>
      </c>
      <c r="E2993" s="105">
        <v>1203680000</v>
      </c>
      <c r="F2993" s="105">
        <v>1</v>
      </c>
      <c r="G2993" s="105">
        <v>14.746327897190898</v>
      </c>
      <c r="H2993" s="105">
        <v>15.587373217715131</v>
      </c>
      <c r="I2993" s="105">
        <v>13.574434292248608</v>
      </c>
      <c r="J2993" s="105">
        <v>13.943806653942445</v>
      </c>
      <c r="K2993" s="105">
        <v>8.4573488557994381</v>
      </c>
      <c r="L2993" s="105">
        <v>10.010938110522781</v>
      </c>
      <c r="M2993" s="105">
        <v>11.763184274381407</v>
      </c>
      <c r="N2993" s="105">
        <v>12.662493384179928</v>
      </c>
      <c r="O2993" s="105">
        <v>12.964809785244398</v>
      </c>
      <c r="P2993" s="105">
        <v>17.819947839916807</v>
      </c>
      <c r="Q2993" s="105">
        <v>15.169348103313327</v>
      </c>
      <c r="R2993" s="105">
        <v>14.176533368449586</v>
      </c>
      <c r="S2993" s="105">
        <v>0</v>
      </c>
      <c r="T2993" s="105">
        <v>0</v>
      </c>
      <c r="U2993" s="105">
        <v>0</v>
      </c>
    </row>
    <row r="2994" spans="1:21">
      <c r="A2994" s="54">
        <v>2992</v>
      </c>
      <c r="B2994" s="104">
        <v>8871</v>
      </c>
      <c r="C2994" s="104">
        <v>8871</v>
      </c>
      <c r="D2994" s="105">
        <v>0</v>
      </c>
      <c r="E2994" s="105">
        <v>1203680000</v>
      </c>
      <c r="F2994" s="105">
        <v>1</v>
      </c>
      <c r="G2994" s="105">
        <v>74.535984659255988</v>
      </c>
      <c r="H2994" s="105">
        <v>74.535984659255988</v>
      </c>
      <c r="I2994" s="105">
        <v>62.113320549379992</v>
      </c>
      <c r="J2994" s="105">
        <v>62.113320549379992</v>
      </c>
      <c r="K2994" s="105">
        <v>37.18365157371786</v>
      </c>
      <c r="L2994" s="105">
        <v>47.807337099231241</v>
      </c>
      <c r="M2994" s="105">
        <v>60.936144543010826</v>
      </c>
      <c r="N2994" s="105">
        <v>74.265814229702485</v>
      </c>
      <c r="O2994" s="105">
        <v>76.66177631627481</v>
      </c>
      <c r="P2994" s="105">
        <v>100</v>
      </c>
      <c r="Q2994" s="105">
        <v>90.796883957063883</v>
      </c>
      <c r="R2994" s="105">
        <v>74.774175706953031</v>
      </c>
      <c r="S2994" s="105">
        <v>0</v>
      </c>
      <c r="T2994" s="105">
        <v>0</v>
      </c>
      <c r="U2994" s="105">
        <v>0</v>
      </c>
    </row>
    <row r="2995" spans="1:21">
      <c r="A2995" s="54">
        <v>2993</v>
      </c>
      <c r="B2995" s="104">
        <v>8872</v>
      </c>
      <c r="C2995" s="104">
        <v>8872</v>
      </c>
      <c r="D2995" s="105">
        <v>0</v>
      </c>
      <c r="E2995" s="105">
        <v>63891400000</v>
      </c>
      <c r="F2995" s="105">
        <v>1</v>
      </c>
      <c r="G2995" s="105">
        <v>10.832419228005241</v>
      </c>
      <c r="H2995" s="105">
        <v>16.18526672585903</v>
      </c>
      <c r="I2995" s="105">
        <v>28.020102231418534</v>
      </c>
      <c r="J2995" s="105">
        <v>35.045312941250458</v>
      </c>
      <c r="K2995" s="105">
        <v>3.1138309835904994</v>
      </c>
      <c r="L2995" s="105">
        <v>0.64708151629994237</v>
      </c>
      <c r="M2995" s="105">
        <v>0.2189249169846304</v>
      </c>
      <c r="N2995" s="105">
        <v>0.40200995859148458</v>
      </c>
      <c r="O2995" s="105">
        <v>1.7195541660610802</v>
      </c>
      <c r="P2995" s="105">
        <v>6.418287271104302</v>
      </c>
      <c r="Q2995" s="105">
        <v>8.3865196146695027</v>
      </c>
      <c r="R2995" s="105">
        <v>19.659861799772507</v>
      </c>
      <c r="S2995" s="105">
        <v>0</v>
      </c>
      <c r="T2995" s="105">
        <v>0</v>
      </c>
      <c r="U2995" s="105">
        <v>0</v>
      </c>
    </row>
    <row r="2996" spans="1:21">
      <c r="A2996" s="54">
        <v>2994</v>
      </c>
      <c r="B2996" s="104">
        <v>8906</v>
      </c>
      <c r="C2996" s="104">
        <v>8906</v>
      </c>
      <c r="D2996" s="105">
        <v>0</v>
      </c>
      <c r="E2996" s="105">
        <v>2382360000</v>
      </c>
      <c r="F2996" s="105">
        <v>1</v>
      </c>
      <c r="G2996" s="105">
        <v>1.3824648797215771</v>
      </c>
      <c r="H2996" s="105">
        <v>2.7701188770639855</v>
      </c>
      <c r="I2996" s="105">
        <v>5.6102495266407777</v>
      </c>
      <c r="J2996" s="105">
        <v>3.1469218694371328</v>
      </c>
      <c r="K2996" s="105">
        <v>0.40573527966682016</v>
      </c>
      <c r="L2996" s="105">
        <v>0.11796894237257473</v>
      </c>
      <c r="M2996" s="105">
        <v>0.1</v>
      </c>
      <c r="N2996" s="105">
        <v>0.1</v>
      </c>
      <c r="O2996" s="105">
        <v>0.16754820302998585</v>
      </c>
      <c r="P2996" s="105">
        <v>0.36627615598878349</v>
      </c>
      <c r="Q2996" s="105">
        <v>0.74403627163412611</v>
      </c>
      <c r="R2996" s="105">
        <v>1.017093533407107</v>
      </c>
      <c r="S2996" s="105">
        <v>0</v>
      </c>
      <c r="T2996" s="105">
        <v>0</v>
      </c>
      <c r="U2996" s="105">
        <v>0</v>
      </c>
    </row>
    <row r="2997" spans="1:21">
      <c r="A2997" s="54">
        <v>2995</v>
      </c>
      <c r="B2997" s="104">
        <v>8907</v>
      </c>
      <c r="C2997" s="104">
        <v>8907</v>
      </c>
      <c r="D2997" s="105">
        <v>0</v>
      </c>
      <c r="E2997" s="105">
        <v>1203680000</v>
      </c>
      <c r="F2997" s="105">
        <v>1</v>
      </c>
      <c r="G2997" s="105">
        <v>2.7102845083436078</v>
      </c>
      <c r="H2997" s="105">
        <v>3.9940395988891426</v>
      </c>
      <c r="I2997" s="105">
        <v>7.2699856977651685</v>
      </c>
      <c r="J2997" s="105">
        <v>6.2423758264641789</v>
      </c>
      <c r="K2997" s="105">
        <v>0.7387222792436613</v>
      </c>
      <c r="L2997" s="105">
        <v>0.11572698131672947</v>
      </c>
      <c r="M2997" s="105">
        <v>0.1</v>
      </c>
      <c r="N2997" s="105">
        <v>0.11557661203675115</v>
      </c>
      <c r="O2997" s="105">
        <v>0.2104258349878283</v>
      </c>
      <c r="P2997" s="105">
        <v>0.35856189451896553</v>
      </c>
      <c r="Q2997" s="105">
        <v>0.72817280889044067</v>
      </c>
      <c r="R2997" s="105">
        <v>1.1693741465175513</v>
      </c>
      <c r="S2997" s="105">
        <v>0</v>
      </c>
      <c r="T2997" s="105">
        <v>0</v>
      </c>
      <c r="U2997" s="105">
        <v>0</v>
      </c>
    </row>
    <row r="2998" spans="1:21">
      <c r="A2998" s="54">
        <v>2996</v>
      </c>
      <c r="B2998" s="104">
        <v>8908</v>
      </c>
      <c r="C2998" s="104">
        <v>8908</v>
      </c>
      <c r="D2998" s="105">
        <v>4532749.0000000009</v>
      </c>
      <c r="E2998" s="105">
        <v>1203680000</v>
      </c>
      <c r="F2998" s="105">
        <v>0</v>
      </c>
      <c r="G2998" s="105">
        <v>0.83856101037651543</v>
      </c>
      <c r="H2998" s="105">
        <v>1.1914868703628396</v>
      </c>
      <c r="I2998" s="105">
        <v>1.2135817514088452</v>
      </c>
      <c r="J2998" s="105">
        <v>0.76964898528021974</v>
      </c>
      <c r="K2998" s="105">
        <v>0.68760987588042666</v>
      </c>
      <c r="L2998" s="105">
        <v>1.0527681449047457</v>
      </c>
      <c r="M2998" s="105">
        <v>1.3520141300847759</v>
      </c>
      <c r="N2998" s="105">
        <v>1.5379938690959039</v>
      </c>
      <c r="O2998" s="105">
        <v>0.88302501819133206</v>
      </c>
      <c r="P2998" s="105">
        <v>0.54326645013188146</v>
      </c>
      <c r="Q2998" s="105">
        <v>0.57662120252093874</v>
      </c>
      <c r="R2998" s="105">
        <v>0.66688156613338068</v>
      </c>
      <c r="S2998" s="105">
        <v>1.3128099423733033</v>
      </c>
      <c r="T2998" s="105">
        <v>0.94278823953098356</v>
      </c>
      <c r="U2998" s="105">
        <v>0.94339950711074239</v>
      </c>
    </row>
    <row r="2999" spans="1:21">
      <c r="A2999" s="54">
        <v>2997</v>
      </c>
      <c r="B2999" s="104">
        <v>8909</v>
      </c>
      <c r="C2999" s="104">
        <v>8909</v>
      </c>
      <c r="D2999" s="105">
        <v>2554800</v>
      </c>
      <c r="E2999" s="105">
        <v>6068180000</v>
      </c>
      <c r="F2999" s="105">
        <v>0</v>
      </c>
      <c r="G2999" s="105">
        <v>0.62956046204548943</v>
      </c>
      <c r="H2999" s="105">
        <v>0.76973261768524537</v>
      </c>
      <c r="I2999" s="105">
        <v>0.71167134705716228</v>
      </c>
      <c r="J2999" s="105">
        <v>0.62819128076059483</v>
      </c>
      <c r="K2999" s="105">
        <v>0.16602904805512755</v>
      </c>
      <c r="L2999" s="105">
        <v>0.1284171094008798</v>
      </c>
      <c r="M2999" s="105">
        <v>0.25195595698894818</v>
      </c>
      <c r="N2999" s="105">
        <v>0.34921671948509653</v>
      </c>
      <c r="O2999" s="105">
        <v>0.3046812852237184</v>
      </c>
      <c r="P2999" s="105">
        <v>0.24136443269982236</v>
      </c>
      <c r="Q2999" s="105">
        <v>0.36214097105746101</v>
      </c>
      <c r="R2999" s="105">
        <v>0.52709862437971988</v>
      </c>
      <c r="S2999" s="105">
        <v>0.25629760149937253</v>
      </c>
      <c r="T2999" s="105">
        <v>0.42250498790327212</v>
      </c>
      <c r="U2999" s="105">
        <v>0.4181628296920063</v>
      </c>
    </row>
    <row r="3000" spans="1:21">
      <c r="A3000" s="54">
        <v>2998</v>
      </c>
      <c r="B3000" s="104">
        <v>8944</v>
      </c>
      <c r="C3000" s="104">
        <v>8944</v>
      </c>
      <c r="D3000" s="105">
        <v>15849999</v>
      </c>
      <c r="E3000" s="105">
        <v>15372600000</v>
      </c>
      <c r="F3000" s="105">
        <v>0</v>
      </c>
      <c r="G3000" s="105">
        <v>0.96872512997654303</v>
      </c>
      <c r="H3000" s="105">
        <v>0.95481152779861955</v>
      </c>
      <c r="I3000" s="105">
        <v>0.77699791071810709</v>
      </c>
      <c r="J3000" s="105">
        <v>0.75675952509412825</v>
      </c>
      <c r="K3000" s="105">
        <v>0.59622170454584156</v>
      </c>
      <c r="L3000" s="105">
        <v>0.68256071812285846</v>
      </c>
      <c r="M3000" s="105">
        <v>0.73664094412151393</v>
      </c>
      <c r="N3000" s="105">
        <v>0.85673090779166516</v>
      </c>
      <c r="O3000" s="105">
        <v>0.84665026724386205</v>
      </c>
      <c r="P3000" s="105">
        <v>0.75771417666822338</v>
      </c>
      <c r="Q3000" s="105">
        <v>0.94972515047861417</v>
      </c>
      <c r="R3000" s="105">
        <v>1.0844242017518411</v>
      </c>
      <c r="S3000" s="105">
        <v>0</v>
      </c>
      <c r="T3000" s="105">
        <v>0.83066351369265146</v>
      </c>
      <c r="U3000" s="105">
        <v>0.83066351369265157</v>
      </c>
    </row>
    <row r="3001" spans="1:21">
      <c r="A3001" s="54">
        <v>2999</v>
      </c>
      <c r="B3001" s="104">
        <v>8945</v>
      </c>
      <c r="C3001" s="104">
        <v>8945</v>
      </c>
      <c r="D3001" s="105">
        <v>431888.00000000006</v>
      </c>
      <c r="E3001" s="105">
        <v>2407350000</v>
      </c>
      <c r="F3001" s="105">
        <v>0</v>
      </c>
      <c r="G3001" s="105">
        <v>1.1240374539837541</v>
      </c>
      <c r="H3001" s="105">
        <v>1.4123840677849417</v>
      </c>
      <c r="I3001" s="105">
        <v>1.5299840361894519</v>
      </c>
      <c r="J3001" s="105">
        <v>1.6518222569846863</v>
      </c>
      <c r="K3001" s="105">
        <v>0.4208632837187033</v>
      </c>
      <c r="L3001" s="105">
        <v>0.54591255960955665</v>
      </c>
      <c r="M3001" s="105">
        <v>0.65319811345729972</v>
      </c>
      <c r="N3001" s="105">
        <v>0.77664807682472037</v>
      </c>
      <c r="O3001" s="105">
        <v>0.82123249071104021</v>
      </c>
      <c r="P3001" s="105">
        <v>0.75753816871717528</v>
      </c>
      <c r="Q3001" s="105">
        <v>0.84310141127874028</v>
      </c>
      <c r="R3001" s="105">
        <v>0.99127979216374884</v>
      </c>
      <c r="S3001" s="105">
        <v>0</v>
      </c>
      <c r="T3001" s="105">
        <v>0.96066680928531811</v>
      </c>
      <c r="U3001" s="105">
        <v>0.96066680928531811</v>
      </c>
    </row>
    <row r="3002" spans="1:21">
      <c r="A3002" s="54">
        <v>3000</v>
      </c>
      <c r="B3002" s="104">
        <v>8962</v>
      </c>
      <c r="C3002" s="104">
        <v>8962</v>
      </c>
      <c r="D3002" s="105">
        <v>244189.99999999997</v>
      </c>
      <c r="E3002" s="105">
        <v>16876300000</v>
      </c>
      <c r="F3002" s="105">
        <v>0</v>
      </c>
      <c r="G3002" s="105">
        <v>2.0389749333488019</v>
      </c>
      <c r="H3002" s="105">
        <v>2.4292429838568914</v>
      </c>
      <c r="I3002" s="105">
        <v>2.2500774577519991</v>
      </c>
      <c r="J3002" s="105">
        <v>0.91680173014071986</v>
      </c>
      <c r="K3002" s="105">
        <v>0.28603934542830795</v>
      </c>
      <c r="L3002" s="105">
        <v>0.72572100529729766</v>
      </c>
      <c r="M3002" s="105">
        <v>0.83930280151929015</v>
      </c>
      <c r="N3002" s="105">
        <v>0.92042151003918926</v>
      </c>
      <c r="O3002" s="105">
        <v>0.91222174727755467</v>
      </c>
      <c r="P3002" s="105">
        <v>0.717860536160145</v>
      </c>
      <c r="Q3002" s="105">
        <v>1.2401274507190043</v>
      </c>
      <c r="R3002" s="105">
        <v>1.647651998835638</v>
      </c>
      <c r="S3002" s="105">
        <v>0</v>
      </c>
      <c r="T3002" s="105">
        <v>1.2437036250312365</v>
      </c>
      <c r="U3002" s="105">
        <v>1.243703625031237</v>
      </c>
    </row>
    <row r="3003" spans="1:21">
      <c r="A3003" s="54">
        <v>3001</v>
      </c>
      <c r="B3003" s="104">
        <v>8963</v>
      </c>
      <c r="C3003" s="104">
        <v>8963</v>
      </c>
      <c r="D3003" s="105">
        <v>8484</v>
      </c>
      <c r="E3003" s="105">
        <v>1203680000</v>
      </c>
      <c r="F3003" s="105">
        <v>0</v>
      </c>
      <c r="G3003" s="105">
        <v>20.820091093680468</v>
      </c>
      <c r="H3003" s="105">
        <v>24.397835862853139</v>
      </c>
      <c r="I3003" s="105">
        <v>21.128022809068693</v>
      </c>
      <c r="J3003" s="105">
        <v>17.427862066467519</v>
      </c>
      <c r="K3003" s="105">
        <v>12.264160054382362</v>
      </c>
      <c r="L3003" s="105">
        <v>14.111172110765247</v>
      </c>
      <c r="M3003" s="105">
        <v>15.935065104673681</v>
      </c>
      <c r="N3003" s="105">
        <v>19.423208187323578</v>
      </c>
      <c r="O3003" s="105">
        <v>20.565749845401434</v>
      </c>
      <c r="P3003" s="105">
        <v>18.130373699109928</v>
      </c>
      <c r="Q3003" s="105">
        <v>17.133786405569548</v>
      </c>
      <c r="R3003" s="105">
        <v>17.540247693985343</v>
      </c>
      <c r="S3003" s="105">
        <v>0</v>
      </c>
      <c r="T3003" s="105">
        <v>18.239797911106745</v>
      </c>
      <c r="U3003" s="105">
        <v>18.239797911106741</v>
      </c>
    </row>
    <row r="3004" spans="1:21">
      <c r="A3004" s="54">
        <v>3002</v>
      </c>
      <c r="B3004" s="104">
        <v>8964</v>
      </c>
      <c r="C3004" s="104">
        <v>8964</v>
      </c>
      <c r="D3004" s="105">
        <v>34068</v>
      </c>
      <c r="E3004" s="105">
        <v>1203680000</v>
      </c>
      <c r="F3004" s="105">
        <v>0</v>
      </c>
      <c r="G3004" s="105">
        <v>1.6749462338429735</v>
      </c>
      <c r="H3004" s="105">
        <v>1.8375074582959496</v>
      </c>
      <c r="I3004" s="105">
        <v>1.6919022449270591</v>
      </c>
      <c r="J3004" s="105">
        <v>1.2254606555954817</v>
      </c>
      <c r="K3004" s="105">
        <v>1.0987614986488465</v>
      </c>
      <c r="L3004" s="105">
        <v>1.3242281035157382</v>
      </c>
      <c r="M3004" s="105">
        <v>1.4978002014829541</v>
      </c>
      <c r="N3004" s="105">
        <v>1.7691081947605924</v>
      </c>
      <c r="O3004" s="105">
        <v>1.6553466441788747</v>
      </c>
      <c r="P3004" s="105">
        <v>1.3340794439673802</v>
      </c>
      <c r="Q3004" s="105">
        <v>1.391219198858199</v>
      </c>
      <c r="R3004" s="105">
        <v>1.4402063240113949</v>
      </c>
      <c r="S3004" s="105">
        <v>0</v>
      </c>
      <c r="T3004" s="105">
        <v>1.4950471835071204</v>
      </c>
      <c r="U3004" s="105">
        <v>1.4950471835071202</v>
      </c>
    </row>
    <row r="3005" spans="1:21">
      <c r="A3005" s="54">
        <v>3003</v>
      </c>
      <c r="B3005" s="104">
        <v>8965</v>
      </c>
      <c r="C3005" s="104">
        <v>8965</v>
      </c>
      <c r="D3005" s="105">
        <v>19900</v>
      </c>
      <c r="E3005" s="105">
        <v>1203680000</v>
      </c>
      <c r="F3005" s="105">
        <v>0</v>
      </c>
      <c r="G3005" s="105">
        <v>1.5126707340189764</v>
      </c>
      <c r="H3005" s="105">
        <v>1.7444592154293954</v>
      </c>
      <c r="I3005" s="105">
        <v>1.4999923733110425</v>
      </c>
      <c r="J3005" s="105">
        <v>1.0658835043150021</v>
      </c>
      <c r="K3005" s="105">
        <v>0.88949913886825693</v>
      </c>
      <c r="L3005" s="105">
        <v>1.0657686614478303</v>
      </c>
      <c r="M3005" s="105">
        <v>1.2662483880336926</v>
      </c>
      <c r="N3005" s="105">
        <v>1.5628459571658533</v>
      </c>
      <c r="O3005" s="105">
        <v>1.6976826265532508</v>
      </c>
      <c r="P3005" s="105">
        <v>1.5007522665009534</v>
      </c>
      <c r="Q3005" s="105">
        <v>1.6676040343845266</v>
      </c>
      <c r="R3005" s="105">
        <v>1.4095623295416737</v>
      </c>
      <c r="S3005" s="105">
        <v>0</v>
      </c>
      <c r="T3005" s="105">
        <v>1.4069141024642045</v>
      </c>
      <c r="U3005" s="105">
        <v>1.4069141024642042</v>
      </c>
    </row>
    <row r="3006" spans="1:21">
      <c r="A3006" s="54">
        <v>3004</v>
      </c>
      <c r="B3006" s="104">
        <v>8966</v>
      </c>
      <c r="C3006" s="104">
        <v>8966</v>
      </c>
      <c r="D3006" s="105">
        <v>10932</v>
      </c>
      <c r="E3006" s="105">
        <v>1203680000</v>
      </c>
      <c r="F3006" s="105">
        <v>0</v>
      </c>
      <c r="G3006" s="105">
        <v>4.1645745664049096</v>
      </c>
      <c r="H3006" s="105">
        <v>4.4705334310349825</v>
      </c>
      <c r="I3006" s="105">
        <v>3.7506671146011707</v>
      </c>
      <c r="J3006" s="105">
        <v>2.6472234653414546</v>
      </c>
      <c r="K3006" s="105">
        <v>2.3193658592696349</v>
      </c>
      <c r="L3006" s="105">
        <v>2.6772108775569499</v>
      </c>
      <c r="M3006" s="105">
        <v>3.0032814331568347</v>
      </c>
      <c r="N3006" s="105">
        <v>3.6816157673263898</v>
      </c>
      <c r="O3006" s="105">
        <v>4.2011565826120929</v>
      </c>
      <c r="P3006" s="105">
        <v>4.3236574468789515</v>
      </c>
      <c r="Q3006" s="105">
        <v>4.938982801393224</v>
      </c>
      <c r="R3006" s="105">
        <v>4.0689702079284729</v>
      </c>
      <c r="S3006" s="105">
        <v>0</v>
      </c>
      <c r="T3006" s="105">
        <v>3.6872699627920889</v>
      </c>
      <c r="U3006" s="105">
        <v>3.6872699627920897</v>
      </c>
    </row>
    <row r="3007" spans="1:21">
      <c r="A3007" s="54">
        <v>3005</v>
      </c>
      <c r="B3007" s="104">
        <v>8967</v>
      </c>
      <c r="C3007" s="104">
        <v>8967</v>
      </c>
      <c r="D3007" s="105">
        <v>45396</v>
      </c>
      <c r="E3007" s="105">
        <v>2432250000</v>
      </c>
      <c r="F3007" s="105">
        <v>0</v>
      </c>
      <c r="G3007" s="105">
        <v>1.6956329342687715</v>
      </c>
      <c r="H3007" s="105">
        <v>2.0388206697367606</v>
      </c>
      <c r="I3007" s="105">
        <v>1.8843786126343169</v>
      </c>
      <c r="J3007" s="105">
        <v>1.4510610448688326</v>
      </c>
      <c r="K3007" s="105">
        <v>1.2253582901727684</v>
      </c>
      <c r="L3007" s="105">
        <v>1.4440387659967675</v>
      </c>
      <c r="M3007" s="105">
        <v>1.55811687785958</v>
      </c>
      <c r="N3007" s="105">
        <v>1.6607533525209781</v>
      </c>
      <c r="O3007" s="105">
        <v>1.5856074065176775</v>
      </c>
      <c r="P3007" s="105">
        <v>1.3959596041330662</v>
      </c>
      <c r="Q3007" s="105">
        <v>1.6518295194547685</v>
      </c>
      <c r="R3007" s="105">
        <v>1.5379325008238827</v>
      </c>
      <c r="S3007" s="105">
        <v>0</v>
      </c>
      <c r="T3007" s="105">
        <v>1.5941241315823476</v>
      </c>
      <c r="U3007" s="105">
        <v>1.5941241315823473</v>
      </c>
    </row>
    <row r="3008" spans="1:21">
      <c r="A3008" s="54">
        <v>3006</v>
      </c>
      <c r="B3008" s="104">
        <v>8968</v>
      </c>
      <c r="C3008" s="104">
        <v>8968</v>
      </c>
      <c r="D3008" s="105">
        <v>98874.999999999985</v>
      </c>
      <c r="E3008" s="105">
        <v>3611030000</v>
      </c>
      <c r="F3008" s="105">
        <v>0</v>
      </c>
      <c r="G3008" s="105">
        <v>2.0759763122505288</v>
      </c>
      <c r="H3008" s="105">
        <v>2.496565910225768</v>
      </c>
      <c r="I3008" s="105">
        <v>2.4749614960298114</v>
      </c>
      <c r="J3008" s="105">
        <v>1.6546581375406166</v>
      </c>
      <c r="K3008" s="105">
        <v>0.65727711270027889</v>
      </c>
      <c r="L3008" s="105">
        <v>0.66017913471032241</v>
      </c>
      <c r="M3008" s="105">
        <v>0.97850276928312196</v>
      </c>
      <c r="N3008" s="105">
        <v>1.4000670738767984</v>
      </c>
      <c r="O3008" s="105">
        <v>1.3528313144457009</v>
      </c>
      <c r="P3008" s="105">
        <v>1.2082396854090496</v>
      </c>
      <c r="Q3008" s="105">
        <v>1.5108851112076367</v>
      </c>
      <c r="R3008" s="105">
        <v>1.8660294958330024</v>
      </c>
      <c r="S3008" s="105">
        <v>0</v>
      </c>
      <c r="T3008" s="105">
        <v>1.5280144627927197</v>
      </c>
      <c r="U3008" s="105">
        <v>1.5280144627927201</v>
      </c>
    </row>
    <row r="3009" spans="1:21">
      <c r="A3009" s="54">
        <v>3007</v>
      </c>
      <c r="B3009" s="104">
        <v>9016</v>
      </c>
      <c r="C3009" s="104">
        <v>9016</v>
      </c>
      <c r="D3009" s="105">
        <v>69934.999999999985</v>
      </c>
      <c r="E3009" s="105">
        <v>4764720000</v>
      </c>
      <c r="F3009" s="105">
        <v>0</v>
      </c>
      <c r="G3009" s="105">
        <v>2.1552225734995738</v>
      </c>
      <c r="H3009" s="105">
        <v>2.8051795843561029</v>
      </c>
      <c r="I3009" s="105">
        <v>2.9512251972422918</v>
      </c>
      <c r="J3009" s="105">
        <v>2.654446603369657</v>
      </c>
      <c r="K3009" s="105">
        <v>0.49319155105536239</v>
      </c>
      <c r="L3009" s="105">
        <v>0.24288037499126078</v>
      </c>
      <c r="M3009" s="105">
        <v>0.56835352116270976</v>
      </c>
      <c r="N3009" s="105">
        <v>0.86733025821512877</v>
      </c>
      <c r="O3009" s="105">
        <v>1.0206389617368306</v>
      </c>
      <c r="P3009" s="105">
        <v>1.2201104257416768</v>
      </c>
      <c r="Q3009" s="105">
        <v>1.5300612540247263</v>
      </c>
      <c r="R3009" s="105">
        <v>1.7957438181892866</v>
      </c>
      <c r="S3009" s="105">
        <v>0</v>
      </c>
      <c r="T3009" s="105">
        <v>1.5253653436320507</v>
      </c>
      <c r="U3009" s="105">
        <v>1.5253653436320509</v>
      </c>
    </row>
    <row r="3010" spans="1:21">
      <c r="A3010" s="54">
        <v>3008</v>
      </c>
      <c r="B3010" s="104">
        <v>9017</v>
      </c>
      <c r="C3010" s="104">
        <v>9017</v>
      </c>
      <c r="D3010" s="105">
        <v>6374.0000000000009</v>
      </c>
      <c r="E3010" s="105">
        <v>2382360000</v>
      </c>
      <c r="F3010" s="105">
        <v>0</v>
      </c>
      <c r="G3010" s="105">
        <v>2.7962687732631246</v>
      </c>
      <c r="H3010" s="105">
        <v>3.5572706874515916</v>
      </c>
      <c r="I3010" s="105">
        <v>3.6473621242790983</v>
      </c>
      <c r="J3010" s="105">
        <v>2.6137185880424609</v>
      </c>
      <c r="K3010" s="105">
        <v>0.47707846900259981</v>
      </c>
      <c r="L3010" s="105">
        <v>0.31924617300638836</v>
      </c>
      <c r="M3010" s="105">
        <v>1.0667256045935121</v>
      </c>
      <c r="N3010" s="105">
        <v>1.4239867125423162</v>
      </c>
      <c r="O3010" s="105">
        <v>1.4996946246969507</v>
      </c>
      <c r="P3010" s="105">
        <v>1.74864146852055</v>
      </c>
      <c r="Q3010" s="105">
        <v>2.1438936784116489</v>
      </c>
      <c r="R3010" s="105">
        <v>2.4278966630772705</v>
      </c>
      <c r="S3010" s="105">
        <v>0</v>
      </c>
      <c r="T3010" s="105">
        <v>1.9768152972406259</v>
      </c>
      <c r="U3010" s="105">
        <v>1.9768152972406257</v>
      </c>
    </row>
    <row r="3011" spans="1:21">
      <c r="A3011" s="54">
        <v>3009</v>
      </c>
      <c r="B3011" s="104">
        <v>9018</v>
      </c>
      <c r="C3011" s="104">
        <v>9018</v>
      </c>
      <c r="D3011" s="105">
        <v>30.999999999999996</v>
      </c>
      <c r="E3011" s="105">
        <v>1203680000</v>
      </c>
      <c r="F3011" s="105">
        <v>1</v>
      </c>
      <c r="G3011" s="105">
        <v>-99999</v>
      </c>
      <c r="H3011" s="105">
        <v>-99999</v>
      </c>
      <c r="I3011" s="105">
        <v>-99999</v>
      </c>
      <c r="J3011" s="105">
        <v>-99999</v>
      </c>
      <c r="K3011" s="105">
        <v>-99999</v>
      </c>
      <c r="L3011" s="105">
        <v>-99999</v>
      </c>
      <c r="M3011" s="105">
        <v>-99999</v>
      </c>
      <c r="N3011" s="105">
        <v>-99999</v>
      </c>
      <c r="O3011" s="105">
        <v>-99999</v>
      </c>
      <c r="P3011" s="105">
        <v>-99999</v>
      </c>
      <c r="Q3011" s="105">
        <v>-99999</v>
      </c>
      <c r="R3011" s="105">
        <v>-99999</v>
      </c>
      <c r="S3011" s="105">
        <v>0</v>
      </c>
      <c r="T3011" s="105">
        <v>0</v>
      </c>
      <c r="U3011" s="105">
        <v>0</v>
      </c>
    </row>
    <row r="3012" spans="1:21">
      <c r="A3012" s="54">
        <v>3010</v>
      </c>
      <c r="B3012" s="104">
        <v>9019</v>
      </c>
      <c r="C3012" s="104">
        <v>9019</v>
      </c>
      <c r="D3012" s="105">
        <v>674</v>
      </c>
      <c r="E3012" s="105">
        <v>1203680000</v>
      </c>
      <c r="F3012" s="105">
        <v>0</v>
      </c>
      <c r="G3012" s="105">
        <v>7.0797227047670974</v>
      </c>
      <c r="H3012" s="105">
        <v>10.171611528685235</v>
      </c>
      <c r="I3012" s="105">
        <v>11.215204540168518</v>
      </c>
      <c r="J3012" s="105">
        <v>2.1391089283094127</v>
      </c>
      <c r="K3012" s="105">
        <v>0.23321076626961237</v>
      </c>
      <c r="L3012" s="105">
        <v>0.16189835630457991</v>
      </c>
      <c r="M3012" s="105">
        <v>0.75809298296795025</v>
      </c>
      <c r="N3012" s="105">
        <v>1.1924004719175847</v>
      </c>
      <c r="O3012" s="105">
        <v>1.2281809811016957</v>
      </c>
      <c r="P3012" s="105">
        <v>1.6799581325272472</v>
      </c>
      <c r="Q3012" s="105">
        <v>3.2977648916852171</v>
      </c>
      <c r="R3012" s="105">
        <v>5.0296434920983435</v>
      </c>
      <c r="S3012" s="105">
        <v>0</v>
      </c>
      <c r="T3012" s="105">
        <v>3.6822331480668744</v>
      </c>
      <c r="U3012" s="105">
        <v>3.6822331480668744</v>
      </c>
    </row>
    <row r="3013" spans="1:21">
      <c r="A3013" s="54">
        <v>3011</v>
      </c>
      <c r="B3013" s="104">
        <v>9230</v>
      </c>
      <c r="C3013" s="104">
        <v>9230</v>
      </c>
      <c r="D3013" s="105">
        <v>26541.999999999996</v>
      </c>
      <c r="E3013" s="105">
        <v>1203680000</v>
      </c>
      <c r="F3013" s="105">
        <v>0</v>
      </c>
      <c r="G3013" s="105">
        <v>23.425595178623311</v>
      </c>
      <c r="H3013" s="105">
        <v>31.656209700842311</v>
      </c>
      <c r="I3013" s="105">
        <v>33.740569187317526</v>
      </c>
      <c r="J3013" s="105">
        <v>41.408880366253321</v>
      </c>
      <c r="K3013" s="105">
        <v>36.766629204117294</v>
      </c>
      <c r="L3013" s="105">
        <v>0.21882297603189099</v>
      </c>
      <c r="M3013" s="105">
        <v>0.1</v>
      </c>
      <c r="N3013" s="105">
        <v>0.27785073156948537</v>
      </c>
      <c r="O3013" s="105">
        <v>0.58746521782095495</v>
      </c>
      <c r="P3013" s="105">
        <v>2.5436188737607148</v>
      </c>
      <c r="Q3013" s="105">
        <v>10.592969396018294</v>
      </c>
      <c r="R3013" s="105">
        <v>17.86265427563869</v>
      </c>
      <c r="S3013" s="105">
        <v>0</v>
      </c>
      <c r="T3013" s="105">
        <v>16.598438758999482</v>
      </c>
      <c r="U3013" s="105">
        <v>16.598438758999485</v>
      </c>
    </row>
    <row r="3014" spans="1:21">
      <c r="A3014" s="54">
        <v>3012</v>
      </c>
      <c r="B3014" s="104">
        <v>9241</v>
      </c>
      <c r="C3014" s="104">
        <v>9241</v>
      </c>
      <c r="D3014" s="105">
        <v>40243</v>
      </c>
      <c r="E3014" s="105">
        <v>3710530000</v>
      </c>
      <c r="F3014" s="105">
        <v>0</v>
      </c>
      <c r="G3014" s="105">
        <v>5.0721570692721336</v>
      </c>
      <c r="H3014" s="105">
        <v>8.9945048669690539</v>
      </c>
      <c r="I3014" s="105">
        <v>11.258155312330976</v>
      </c>
      <c r="J3014" s="105">
        <v>14.199190267518564</v>
      </c>
      <c r="K3014" s="105">
        <v>2.3570115298694607</v>
      </c>
      <c r="L3014" s="105">
        <v>0.24834259932677444</v>
      </c>
      <c r="M3014" s="105">
        <v>0.78689141101770088</v>
      </c>
      <c r="N3014" s="105">
        <v>1.0534358101983137</v>
      </c>
      <c r="O3014" s="105">
        <v>1.3035706947121928</v>
      </c>
      <c r="P3014" s="105">
        <v>1.5904619024953714</v>
      </c>
      <c r="Q3014" s="105">
        <v>2.2558476277974076</v>
      </c>
      <c r="R3014" s="105">
        <v>4.1063458450338004</v>
      </c>
      <c r="S3014" s="105">
        <v>0</v>
      </c>
      <c r="T3014" s="105">
        <v>4.4354929113784793</v>
      </c>
      <c r="U3014" s="105">
        <v>4.4354929113784785</v>
      </c>
    </row>
    <row r="3015" spans="1:21">
      <c r="A3015" s="54">
        <v>3013</v>
      </c>
      <c r="B3015" s="104">
        <v>9242</v>
      </c>
      <c r="C3015" s="104">
        <v>9242</v>
      </c>
      <c r="D3015" s="105">
        <v>3061.9999999999995</v>
      </c>
      <c r="E3015" s="105">
        <v>1228580000</v>
      </c>
      <c r="F3015" s="105">
        <v>0</v>
      </c>
      <c r="G3015" s="105">
        <v>30.1027574299533</v>
      </c>
      <c r="H3015" s="105">
        <v>36.704239322486906</v>
      </c>
      <c r="I3015" s="105">
        <v>37.029055599677051</v>
      </c>
      <c r="J3015" s="105">
        <v>43.136941059417609</v>
      </c>
      <c r="K3015" s="105">
        <v>28.882123862203258</v>
      </c>
      <c r="L3015" s="105">
        <v>18.976341418428611</v>
      </c>
      <c r="M3015" s="105">
        <v>16.720412718335698</v>
      </c>
      <c r="N3015" s="105">
        <v>17.078707276585749</v>
      </c>
      <c r="O3015" s="105">
        <v>17.835819619622796</v>
      </c>
      <c r="P3015" s="105">
        <v>20.194398637372892</v>
      </c>
      <c r="Q3015" s="105">
        <v>20.843392954836851</v>
      </c>
      <c r="R3015" s="105">
        <v>28.464512127642916</v>
      </c>
      <c r="S3015" s="105">
        <v>0</v>
      </c>
      <c r="T3015" s="105">
        <v>26.330725168880306</v>
      </c>
      <c r="U3015" s="105">
        <v>26.33072516888031</v>
      </c>
    </row>
    <row r="3016" spans="1:21">
      <c r="A3016" s="54">
        <v>3014</v>
      </c>
      <c r="B3016" s="104">
        <v>9245</v>
      </c>
      <c r="C3016" s="104">
        <v>9245</v>
      </c>
      <c r="D3016" s="105">
        <v>9846</v>
      </c>
      <c r="E3016" s="105">
        <v>1228580000</v>
      </c>
      <c r="F3016" s="105">
        <v>0</v>
      </c>
      <c r="G3016" s="105">
        <v>11.663537143760717</v>
      </c>
      <c r="H3016" s="105">
        <v>17.00928163725003</v>
      </c>
      <c r="I3016" s="105">
        <v>20.612232920017277</v>
      </c>
      <c r="J3016" s="105">
        <v>27.528179491865188</v>
      </c>
      <c r="K3016" s="105">
        <v>2.1878723536143116</v>
      </c>
      <c r="L3016" s="105">
        <v>0.66306683824792145</v>
      </c>
      <c r="M3016" s="105">
        <v>1.4915901551603274</v>
      </c>
      <c r="N3016" s="105">
        <v>1.8155041903735798</v>
      </c>
      <c r="O3016" s="105">
        <v>1.8658997091150038</v>
      </c>
      <c r="P3016" s="105">
        <v>3.0403320293878724</v>
      </c>
      <c r="Q3016" s="105">
        <v>5.374839485581818</v>
      </c>
      <c r="R3016" s="105">
        <v>7.9420872042786854</v>
      </c>
      <c r="S3016" s="105">
        <v>0</v>
      </c>
      <c r="T3016" s="105">
        <v>8.4328685965543926</v>
      </c>
      <c r="U3016" s="105">
        <v>8.4328685965543961</v>
      </c>
    </row>
    <row r="3017" spans="1:21">
      <c r="A3017" s="54">
        <v>3015</v>
      </c>
      <c r="B3017" s="104">
        <v>9246</v>
      </c>
      <c r="C3017" s="104">
        <v>9246</v>
      </c>
      <c r="D3017" s="105">
        <v>18494</v>
      </c>
      <c r="E3017" s="105">
        <v>1228580000</v>
      </c>
      <c r="F3017" s="105">
        <v>0</v>
      </c>
      <c r="G3017" s="105">
        <v>11.955079552677564</v>
      </c>
      <c r="H3017" s="105">
        <v>13.411164367831757</v>
      </c>
      <c r="I3017" s="105">
        <v>21.348384095732186</v>
      </c>
      <c r="J3017" s="105">
        <v>25.67044958750618</v>
      </c>
      <c r="K3017" s="105">
        <v>1.1234456279953839</v>
      </c>
      <c r="L3017" s="105">
        <v>0.37535620388100549</v>
      </c>
      <c r="M3017" s="105">
        <v>0.97235421664172617</v>
      </c>
      <c r="N3017" s="105">
        <v>1.136415883423006</v>
      </c>
      <c r="O3017" s="105">
        <v>1.1816328493467865</v>
      </c>
      <c r="P3017" s="105">
        <v>2.4992555316122411</v>
      </c>
      <c r="Q3017" s="105">
        <v>5.3099696526308637</v>
      </c>
      <c r="R3017" s="105">
        <v>7.3796787362207192</v>
      </c>
      <c r="S3017" s="105">
        <v>0</v>
      </c>
      <c r="T3017" s="105">
        <v>7.6969321921249536</v>
      </c>
      <c r="U3017" s="105">
        <v>7.6969321921249536</v>
      </c>
    </row>
    <row r="3018" spans="1:21">
      <c r="A3018" s="54">
        <v>3016</v>
      </c>
      <c r="B3018" s="104">
        <v>9247</v>
      </c>
      <c r="C3018" s="104">
        <v>9247</v>
      </c>
      <c r="D3018" s="105">
        <v>1611.9999999999998</v>
      </c>
      <c r="E3018" s="105">
        <v>1228580000</v>
      </c>
      <c r="F3018" s="105">
        <v>0</v>
      </c>
      <c r="G3018" s="105">
        <v>18.113780444863668</v>
      </c>
      <c r="H3018" s="105">
        <v>15.970546880776746</v>
      </c>
      <c r="I3018" s="105">
        <v>28.082438139352401</v>
      </c>
      <c r="J3018" s="105">
        <v>31.69911577851143</v>
      </c>
      <c r="K3018" s="105">
        <v>1.1467845409279307</v>
      </c>
      <c r="L3018" s="105">
        <v>0.35901186467297364</v>
      </c>
      <c r="M3018" s="105">
        <v>0.97235421664172617</v>
      </c>
      <c r="N3018" s="105">
        <v>1.0973010641220766</v>
      </c>
      <c r="O3018" s="105">
        <v>1.1334921945473719</v>
      </c>
      <c r="P3018" s="105">
        <v>1.9949788572041807</v>
      </c>
      <c r="Q3018" s="105">
        <v>6.0340908957458845</v>
      </c>
      <c r="R3018" s="105">
        <v>9.7992582734508389</v>
      </c>
      <c r="S3018" s="105">
        <v>0</v>
      </c>
      <c r="T3018" s="105">
        <v>9.7002627625681033</v>
      </c>
      <c r="U3018" s="105">
        <v>9.700262762568105</v>
      </c>
    </row>
    <row r="3019" spans="1:21">
      <c r="A3019" s="54">
        <v>3017</v>
      </c>
      <c r="B3019" s="104">
        <v>9248</v>
      </c>
      <c r="C3019" s="104">
        <v>9248</v>
      </c>
      <c r="D3019" s="105">
        <v>6990.9999999999991</v>
      </c>
      <c r="E3019" s="105">
        <v>3735330000</v>
      </c>
      <c r="F3019" s="105">
        <v>0</v>
      </c>
      <c r="G3019" s="105">
        <v>13.210532591666297</v>
      </c>
      <c r="H3019" s="105">
        <v>13.07476144478381</v>
      </c>
      <c r="I3019" s="105">
        <v>33.21603886625234</v>
      </c>
      <c r="J3019" s="105">
        <v>47.292724482433634</v>
      </c>
      <c r="K3019" s="105">
        <v>1.3207603257002019</v>
      </c>
      <c r="L3019" s="105">
        <v>0.27519561490383848</v>
      </c>
      <c r="M3019" s="105">
        <v>0.78768743778305328</v>
      </c>
      <c r="N3019" s="105">
        <v>0.97893446852946375</v>
      </c>
      <c r="O3019" s="105">
        <v>0.97371724316024266</v>
      </c>
      <c r="P3019" s="105">
        <v>2.1783535459028429</v>
      </c>
      <c r="Q3019" s="105">
        <v>5.3362271504747989</v>
      </c>
      <c r="R3019" s="105">
        <v>6.9479753608818386</v>
      </c>
      <c r="S3019" s="105">
        <v>0</v>
      </c>
      <c r="T3019" s="105">
        <v>10.466075711039363</v>
      </c>
      <c r="U3019" s="105">
        <v>10.466075711039364</v>
      </c>
    </row>
    <row r="3020" spans="1:21">
      <c r="A3020" s="54">
        <v>3018</v>
      </c>
      <c r="B3020" s="104">
        <v>9249</v>
      </c>
      <c r="C3020" s="104">
        <v>9249</v>
      </c>
      <c r="D3020" s="105">
        <v>126078</v>
      </c>
      <c r="E3020" s="105">
        <v>1228580000</v>
      </c>
      <c r="F3020" s="105">
        <v>0</v>
      </c>
      <c r="G3020" s="105">
        <v>100</v>
      </c>
      <c r="H3020" s="105">
        <v>100</v>
      </c>
      <c r="I3020" s="105">
        <v>100</v>
      </c>
      <c r="J3020" s="105">
        <v>100</v>
      </c>
      <c r="K3020" s="105">
        <v>79.396221973240344</v>
      </c>
      <c r="L3020" s="105">
        <v>97.306619025849642</v>
      </c>
      <c r="M3020" s="105">
        <v>100</v>
      </c>
      <c r="N3020" s="105">
        <v>100</v>
      </c>
      <c r="O3020" s="105">
        <v>100</v>
      </c>
      <c r="P3020" s="105">
        <v>100</v>
      </c>
      <c r="Q3020" s="105">
        <v>100</v>
      </c>
      <c r="R3020" s="105">
        <v>100</v>
      </c>
      <c r="S3020" s="105">
        <v>0</v>
      </c>
      <c r="T3020" s="105">
        <v>98.058570083257493</v>
      </c>
      <c r="U3020" s="105">
        <v>98.058570083257507</v>
      </c>
    </row>
    <row r="3021" spans="1:21">
      <c r="A3021" s="54">
        <v>3019</v>
      </c>
      <c r="B3021" s="104">
        <v>9250</v>
      </c>
      <c r="C3021" s="104">
        <v>9250</v>
      </c>
      <c r="D3021" s="105">
        <v>43636</v>
      </c>
      <c r="E3021" s="105">
        <v>1228580000</v>
      </c>
      <c r="F3021" s="105">
        <v>0</v>
      </c>
      <c r="G3021" s="105">
        <v>5.4443104280906924</v>
      </c>
      <c r="H3021" s="105">
        <v>5.2364876549096193</v>
      </c>
      <c r="I3021" s="105">
        <v>4.1631379465400853</v>
      </c>
      <c r="J3021" s="105">
        <v>4.4274641653680273</v>
      </c>
      <c r="K3021" s="105">
        <v>2.880776992403717</v>
      </c>
      <c r="L3021" s="105">
        <v>4.0049668272328578</v>
      </c>
      <c r="M3021" s="105">
        <v>5.5889728744425478</v>
      </c>
      <c r="N3021" s="105">
        <v>6.890949509966096</v>
      </c>
      <c r="O3021" s="105">
        <v>6.9103040342717215</v>
      </c>
      <c r="P3021" s="105">
        <v>6.54818811951227</v>
      </c>
      <c r="Q3021" s="105">
        <v>8.2038306520779027</v>
      </c>
      <c r="R3021" s="105">
        <v>6.2540413098247924</v>
      </c>
      <c r="S3021" s="105">
        <v>0</v>
      </c>
      <c r="T3021" s="105">
        <v>5.5461192095533605</v>
      </c>
      <c r="U3021" s="105">
        <v>5.5461192095533605</v>
      </c>
    </row>
    <row r="3022" spans="1:21">
      <c r="A3022" s="54">
        <v>3020</v>
      </c>
      <c r="B3022" s="104">
        <v>9251</v>
      </c>
      <c r="C3022" s="104">
        <v>9251</v>
      </c>
      <c r="D3022" s="105">
        <v>285061.99999999994</v>
      </c>
      <c r="E3022" s="105">
        <v>35180400000</v>
      </c>
      <c r="F3022" s="105">
        <v>0</v>
      </c>
      <c r="G3022" s="105">
        <v>0.88935748120014302</v>
      </c>
      <c r="H3022" s="105">
        <v>1.0477385199967564</v>
      </c>
      <c r="I3022" s="105">
        <v>1.0044553974206329</v>
      </c>
      <c r="J3022" s="105">
        <v>1.1286924403680549</v>
      </c>
      <c r="K3022" s="105">
        <v>0.73914613634598392</v>
      </c>
      <c r="L3022" s="105">
        <v>0.52538004801308635</v>
      </c>
      <c r="M3022" s="105">
        <v>0.46795757434355384</v>
      </c>
      <c r="N3022" s="105">
        <v>0.46271038767699024</v>
      </c>
      <c r="O3022" s="105">
        <v>0.46408238885874031</v>
      </c>
      <c r="P3022" s="105">
        <v>0.5055116840303423</v>
      </c>
      <c r="Q3022" s="105">
        <v>0.71173337399254255</v>
      </c>
      <c r="R3022" s="105">
        <v>0.82071786511992295</v>
      </c>
      <c r="S3022" s="105">
        <v>0</v>
      </c>
      <c r="T3022" s="105">
        <v>0.73062360811389582</v>
      </c>
      <c r="U3022" s="105">
        <v>0.73062360811389604</v>
      </c>
    </row>
    <row r="3023" spans="1:21">
      <c r="A3023" s="54">
        <v>3021</v>
      </c>
      <c r="B3023" s="104">
        <v>9358</v>
      </c>
      <c r="C3023" s="104">
        <v>9358</v>
      </c>
      <c r="D3023" s="105">
        <v>696</v>
      </c>
      <c r="E3023" s="105">
        <v>26221100000</v>
      </c>
      <c r="F3023" s="105">
        <v>0</v>
      </c>
      <c r="G3023" s="105">
        <v>2.2872930136026093</v>
      </c>
      <c r="H3023" s="105">
        <v>3.0381407858355214</v>
      </c>
      <c r="I3023" s="105">
        <v>3.2466504314321107</v>
      </c>
      <c r="J3023" s="105">
        <v>3.998937336490044</v>
      </c>
      <c r="K3023" s="105">
        <v>4.2629284382071022</v>
      </c>
      <c r="L3023" s="105">
        <v>0.97880451047178862</v>
      </c>
      <c r="M3023" s="105">
        <v>0.83465133767017963</v>
      </c>
      <c r="N3023" s="105">
        <v>0.90127381079810731</v>
      </c>
      <c r="O3023" s="105">
        <v>0.91409554507867252</v>
      </c>
      <c r="P3023" s="105">
        <v>1.0644314984383032</v>
      </c>
      <c r="Q3023" s="105">
        <v>1.4438565458525663</v>
      </c>
      <c r="R3023" s="105">
        <v>1.8040476267436667</v>
      </c>
      <c r="S3023" s="105">
        <v>0</v>
      </c>
      <c r="T3023" s="105">
        <v>2.0645925733850561</v>
      </c>
      <c r="U3023" s="105">
        <v>2.0645925733850556</v>
      </c>
    </row>
    <row r="3024" spans="1:21">
      <c r="A3024" s="54">
        <v>3022</v>
      </c>
      <c r="B3024" s="104">
        <v>9359</v>
      </c>
      <c r="C3024" s="104">
        <v>9359</v>
      </c>
      <c r="D3024" s="105">
        <v>232.00000000000003</v>
      </c>
      <c r="E3024" s="105">
        <v>2481950000</v>
      </c>
      <c r="F3024" s="105">
        <v>0</v>
      </c>
      <c r="G3024" s="105">
        <v>3.184081693120322</v>
      </c>
      <c r="H3024" s="105">
        <v>3.9847984354875523</v>
      </c>
      <c r="I3024" s="105">
        <v>4.0645290973587311</v>
      </c>
      <c r="J3024" s="105">
        <v>4.9036855770281731</v>
      </c>
      <c r="K3024" s="105">
        <v>5.7489610945265079</v>
      </c>
      <c r="L3024" s="105">
        <v>3.1904141905796086</v>
      </c>
      <c r="M3024" s="105">
        <v>2.0569466254424071</v>
      </c>
      <c r="N3024" s="105">
        <v>2.0141319656719001</v>
      </c>
      <c r="O3024" s="105">
        <v>2.03252317916751</v>
      </c>
      <c r="P3024" s="105">
        <v>2.1268416149363389</v>
      </c>
      <c r="Q3024" s="105">
        <v>2.4290779663084212</v>
      </c>
      <c r="R3024" s="105">
        <v>2.7098211512367567</v>
      </c>
      <c r="S3024" s="105">
        <v>0</v>
      </c>
      <c r="T3024" s="105">
        <v>3.2038177159053522</v>
      </c>
      <c r="U3024" s="105">
        <v>3.2038177159053522</v>
      </c>
    </row>
    <row r="3025" spans="1:21">
      <c r="A3025" s="54">
        <v>3023</v>
      </c>
      <c r="B3025" s="104">
        <v>9360</v>
      </c>
      <c r="C3025" s="104">
        <v>9360</v>
      </c>
      <c r="D3025" s="105">
        <v>102.99999999999999</v>
      </c>
      <c r="E3025" s="105">
        <v>2457150000</v>
      </c>
      <c r="F3025" s="105">
        <v>0</v>
      </c>
      <c r="G3025" s="105">
        <v>3.2321009833435017</v>
      </c>
      <c r="H3025" s="105">
        <v>4.1478509797009533</v>
      </c>
      <c r="I3025" s="105">
        <v>4.3865749767146651</v>
      </c>
      <c r="J3025" s="105">
        <v>5.6368383907538853</v>
      </c>
      <c r="K3025" s="105">
        <v>6.6024825975404404</v>
      </c>
      <c r="L3025" s="105">
        <v>2.9527204720200486</v>
      </c>
      <c r="M3025" s="105">
        <v>1.677313346861415</v>
      </c>
      <c r="N3025" s="105">
        <v>1.7548825808519832</v>
      </c>
      <c r="O3025" s="105">
        <v>1.7394122591861652</v>
      </c>
      <c r="P3025" s="105">
        <v>1.8026759316852792</v>
      </c>
      <c r="Q3025" s="105">
        <v>2.2782344497549887</v>
      </c>
      <c r="R3025" s="105">
        <v>2.6759161037944157</v>
      </c>
      <c r="S3025" s="105">
        <v>0</v>
      </c>
      <c r="T3025" s="105">
        <v>3.2405835893506452</v>
      </c>
      <c r="U3025" s="105">
        <v>3.2405835893506456</v>
      </c>
    </row>
    <row r="3026" spans="1:21">
      <c r="A3026" s="54">
        <v>3024</v>
      </c>
      <c r="B3026" s="104">
        <v>9403</v>
      </c>
      <c r="C3026" s="104">
        <v>9403</v>
      </c>
      <c r="D3026" s="105">
        <v>258</v>
      </c>
      <c r="E3026" s="105">
        <v>1228580000</v>
      </c>
      <c r="F3026" s="105">
        <v>0</v>
      </c>
      <c r="G3026" s="105">
        <v>3.047200871562024</v>
      </c>
      <c r="H3026" s="105">
        <v>4.0817627284435698</v>
      </c>
      <c r="I3026" s="105">
        <v>4.362676534572115</v>
      </c>
      <c r="J3026" s="105">
        <v>5.2892695762107982</v>
      </c>
      <c r="K3026" s="105">
        <v>5.9598542353427773</v>
      </c>
      <c r="L3026" s="105">
        <v>1.6199023386460309</v>
      </c>
      <c r="M3026" s="105">
        <v>0.68963518772945365</v>
      </c>
      <c r="N3026" s="105">
        <v>0.70634126908656303</v>
      </c>
      <c r="O3026" s="105">
        <v>0.78218774019566972</v>
      </c>
      <c r="P3026" s="105">
        <v>0.98873429202921415</v>
      </c>
      <c r="Q3026" s="105">
        <v>1.8490112942786257</v>
      </c>
      <c r="R3026" s="105">
        <v>2.4169883283471911</v>
      </c>
      <c r="S3026" s="105">
        <v>0</v>
      </c>
      <c r="T3026" s="105">
        <v>2.6494636997036696</v>
      </c>
      <c r="U3026" s="105">
        <v>2.6494636997036691</v>
      </c>
    </row>
    <row r="3027" spans="1:21">
      <c r="A3027" s="54">
        <v>3025</v>
      </c>
      <c r="B3027" s="104">
        <v>9404</v>
      </c>
      <c r="C3027" s="104">
        <v>9404</v>
      </c>
      <c r="D3027" s="105">
        <v>26.000000000000004</v>
      </c>
      <c r="E3027" s="105">
        <v>1228580000</v>
      </c>
      <c r="F3027" s="105">
        <v>0</v>
      </c>
      <c r="G3027" s="105">
        <v>3.0081116215811727</v>
      </c>
      <c r="H3027" s="105">
        <v>3.9850316815422957</v>
      </c>
      <c r="I3027" s="105">
        <v>4.2222838199994062</v>
      </c>
      <c r="J3027" s="105">
        <v>5.0841837978364666</v>
      </c>
      <c r="K3027" s="105">
        <v>5.6851674804611569</v>
      </c>
      <c r="L3027" s="105">
        <v>1.9021630993818361</v>
      </c>
      <c r="M3027" s="105">
        <v>0.82165601921751485</v>
      </c>
      <c r="N3027" s="105">
        <v>0.77479553335157758</v>
      </c>
      <c r="O3027" s="105">
        <v>0.84474457166433026</v>
      </c>
      <c r="P3027" s="105">
        <v>1.0743984912524116</v>
      </c>
      <c r="Q3027" s="105">
        <v>1.84735429466205</v>
      </c>
      <c r="R3027" s="105">
        <v>2.4228623425705917</v>
      </c>
      <c r="S3027" s="105">
        <v>0</v>
      </c>
      <c r="T3027" s="105">
        <v>2.6393960627934008</v>
      </c>
      <c r="U3027" s="105">
        <v>2.6393960627934008</v>
      </c>
    </row>
    <row r="3028" spans="1:21">
      <c r="A3028" s="54">
        <v>3026</v>
      </c>
      <c r="B3028" s="104">
        <v>9405</v>
      </c>
      <c r="C3028" s="104">
        <v>9405</v>
      </c>
      <c r="D3028" s="105">
        <v>77</v>
      </c>
      <c r="E3028" s="105">
        <v>9604320000</v>
      </c>
      <c r="F3028" s="105">
        <v>0</v>
      </c>
      <c r="G3028" s="105">
        <v>2.1458520373173102</v>
      </c>
      <c r="H3028" s="105">
        <v>2.868964211073564</v>
      </c>
      <c r="I3028" s="105">
        <v>3.0750636795144715</v>
      </c>
      <c r="J3028" s="105">
        <v>3.7955927486112575</v>
      </c>
      <c r="K3028" s="105">
        <v>4.3691854648486821</v>
      </c>
      <c r="L3028" s="105">
        <v>1.2109534104273609</v>
      </c>
      <c r="M3028" s="105">
        <v>0.41853086622943303</v>
      </c>
      <c r="N3028" s="105">
        <v>0.55739215380826856</v>
      </c>
      <c r="O3028" s="105">
        <v>0.6357008265365881</v>
      </c>
      <c r="P3028" s="105">
        <v>0.92361020202955579</v>
      </c>
      <c r="Q3028" s="105">
        <v>1.3729783413100745</v>
      </c>
      <c r="R3028" s="105">
        <v>1.7333943965725209</v>
      </c>
      <c r="S3028" s="105">
        <v>0</v>
      </c>
      <c r="T3028" s="105">
        <v>1.9256015281899235</v>
      </c>
      <c r="U3028" s="105">
        <v>1.9256015281899235</v>
      </c>
    </row>
    <row r="3029" spans="1:21">
      <c r="A3029" s="54">
        <v>3027</v>
      </c>
      <c r="B3029" s="104">
        <v>9406</v>
      </c>
      <c r="C3029" s="104">
        <v>9406</v>
      </c>
      <c r="D3029" s="105">
        <v>180</v>
      </c>
      <c r="E3029" s="105">
        <v>1228580000</v>
      </c>
      <c r="F3029" s="105">
        <v>0</v>
      </c>
      <c r="G3029" s="105">
        <v>4.3136212114180772</v>
      </c>
      <c r="H3029" s="105">
        <v>5.9434914972210438</v>
      </c>
      <c r="I3029" s="105">
        <v>6.497249832332602</v>
      </c>
      <c r="J3029" s="105">
        <v>8.0311599444005655</v>
      </c>
      <c r="K3029" s="105">
        <v>9.1558976129017857</v>
      </c>
      <c r="L3029" s="105">
        <v>1.3246691961171466</v>
      </c>
      <c r="M3029" s="105">
        <v>0.6244499918312888</v>
      </c>
      <c r="N3029" s="105">
        <v>0.74906610862218215</v>
      </c>
      <c r="O3029" s="105">
        <v>0.85137991148576231</v>
      </c>
      <c r="P3029" s="105">
        <v>1.1661943109484911</v>
      </c>
      <c r="Q3029" s="105">
        <v>2.4995328638253365</v>
      </c>
      <c r="R3029" s="105">
        <v>3.2843283603082374</v>
      </c>
      <c r="S3029" s="105">
        <v>0</v>
      </c>
      <c r="T3029" s="105">
        <v>3.7034200701177107</v>
      </c>
      <c r="U3029" s="105">
        <v>3.7034200701177098</v>
      </c>
    </row>
    <row r="3030" spans="1:21">
      <c r="A3030" s="54">
        <v>3028</v>
      </c>
      <c r="B3030" s="104">
        <v>9407</v>
      </c>
      <c r="C3030" s="104">
        <v>9407</v>
      </c>
      <c r="D3030" s="105">
        <v>0</v>
      </c>
      <c r="E3030" s="105">
        <v>1228580000</v>
      </c>
      <c r="F3030" s="105">
        <v>0</v>
      </c>
      <c r="G3030" s="105">
        <v>5.8521444514174945</v>
      </c>
      <c r="H3030" s="105">
        <v>8.2367781156761986</v>
      </c>
      <c r="I3030" s="105">
        <v>9.155980925084263</v>
      </c>
      <c r="J3030" s="105">
        <v>11.463789815790433</v>
      </c>
      <c r="K3030" s="105">
        <v>13.158123530702857</v>
      </c>
      <c r="L3030" s="105">
        <v>0.68984968803289226</v>
      </c>
      <c r="M3030" s="105">
        <v>0.51675362410244319</v>
      </c>
      <c r="N3030" s="105">
        <v>0.75024129862629574</v>
      </c>
      <c r="O3030" s="105">
        <v>0.83013258260002676</v>
      </c>
      <c r="P3030" s="105">
        <v>1.3325780076282099</v>
      </c>
      <c r="Q3030" s="105">
        <v>3.1413538158885195</v>
      </c>
      <c r="R3030" s="105">
        <v>4.3136941059417611</v>
      </c>
      <c r="S3030" s="105">
        <v>0</v>
      </c>
      <c r="T3030" s="105">
        <v>0</v>
      </c>
      <c r="U3030" s="105">
        <v>0</v>
      </c>
    </row>
    <row r="3031" spans="1:21">
      <c r="A3031" s="54">
        <v>3029</v>
      </c>
      <c r="B3031" s="104">
        <v>9410</v>
      </c>
      <c r="C3031" s="104">
        <v>9410</v>
      </c>
      <c r="D3031" s="105">
        <v>258</v>
      </c>
      <c r="E3031" s="105">
        <v>4889410000</v>
      </c>
      <c r="F3031" s="105">
        <v>0</v>
      </c>
      <c r="G3031" s="105">
        <v>2.4290555881337834</v>
      </c>
      <c r="H3031" s="105">
        <v>3.2751522908534332</v>
      </c>
      <c r="I3031" s="105">
        <v>3.4769797246647869</v>
      </c>
      <c r="J3031" s="105">
        <v>4.2428474257991979</v>
      </c>
      <c r="K3031" s="105">
        <v>4.7855654642053747</v>
      </c>
      <c r="L3031" s="105">
        <v>1.9680592735952678</v>
      </c>
      <c r="M3031" s="105">
        <v>0.59849609789364988</v>
      </c>
      <c r="N3031" s="105">
        <v>0.70852490397700219</v>
      </c>
      <c r="O3031" s="105">
        <v>0.80710509790047036</v>
      </c>
      <c r="P3031" s="105">
        <v>1.0861529436680823</v>
      </c>
      <c r="Q3031" s="105">
        <v>1.5605270225171277</v>
      </c>
      <c r="R3031" s="105">
        <v>1.9692457784774429</v>
      </c>
      <c r="S3031" s="105">
        <v>0</v>
      </c>
      <c r="T3031" s="105">
        <v>2.2423093009738015</v>
      </c>
      <c r="U3031" s="105">
        <v>2.2423093009738015</v>
      </c>
    </row>
    <row r="3032" spans="1:21">
      <c r="A3032" s="54">
        <v>3030</v>
      </c>
      <c r="B3032" s="104">
        <v>9411</v>
      </c>
      <c r="C3032" s="104">
        <v>9411</v>
      </c>
      <c r="D3032" s="105">
        <v>0</v>
      </c>
      <c r="E3032" s="105">
        <v>1228580000</v>
      </c>
      <c r="F3032" s="105">
        <v>0</v>
      </c>
      <c r="G3032" s="105">
        <v>100</v>
      </c>
      <c r="H3032" s="105">
        <v>100</v>
      </c>
      <c r="I3032" s="105">
        <v>100</v>
      </c>
      <c r="J3032" s="105">
        <v>100</v>
      </c>
      <c r="K3032" s="105">
        <v>100</v>
      </c>
      <c r="L3032" s="105">
        <v>4.129482764977948</v>
      </c>
      <c r="M3032" s="105">
        <v>5.4588246417509456</v>
      </c>
      <c r="N3032" s="105">
        <v>6.0377908916336223</v>
      </c>
      <c r="O3032" s="105">
        <v>7.051204141444372</v>
      </c>
      <c r="P3032" s="105">
        <v>15.287619460159794</v>
      </c>
      <c r="Q3032" s="105">
        <v>64.367847845571916</v>
      </c>
      <c r="R3032" s="105">
        <v>100</v>
      </c>
      <c r="S3032" s="105">
        <v>0</v>
      </c>
      <c r="T3032" s="105">
        <v>0</v>
      </c>
      <c r="U3032" s="105">
        <v>0</v>
      </c>
    </row>
    <row r="3033" spans="1:21">
      <c r="A3033" s="54">
        <v>3031</v>
      </c>
      <c r="B3033" s="104">
        <v>9412</v>
      </c>
      <c r="C3033" s="104">
        <v>9412</v>
      </c>
      <c r="D3033" s="105">
        <v>17062.000000000004</v>
      </c>
      <c r="E3033" s="105">
        <v>70370800000</v>
      </c>
      <c r="F3033" s="105">
        <v>0</v>
      </c>
      <c r="G3033" s="105">
        <v>0.96986533243994966</v>
      </c>
      <c r="H3033" s="105">
        <v>1.2179136771769177</v>
      </c>
      <c r="I3033" s="105">
        <v>1.2617515565877364</v>
      </c>
      <c r="J3033" s="105">
        <v>1.525700533229825</v>
      </c>
      <c r="K3033" s="105">
        <v>1.7569721821877211</v>
      </c>
      <c r="L3033" s="105">
        <v>1.4786214726331266</v>
      </c>
      <c r="M3033" s="105">
        <v>0.89416600014514269</v>
      </c>
      <c r="N3033" s="105">
        <v>0.68877769563795721</v>
      </c>
      <c r="O3033" s="105">
        <v>0.63610229639489679</v>
      </c>
      <c r="P3033" s="105">
        <v>0.70771192659965187</v>
      </c>
      <c r="Q3033" s="105">
        <v>0.806510477084037</v>
      </c>
      <c r="R3033" s="105">
        <v>0.85366042049771995</v>
      </c>
      <c r="S3033" s="105">
        <v>0</v>
      </c>
      <c r="T3033" s="105">
        <v>1.0664794642178903</v>
      </c>
      <c r="U3033" s="105">
        <v>1.0664794642178896</v>
      </c>
    </row>
    <row r="3034" spans="1:21">
      <c r="A3034" s="54">
        <v>3032</v>
      </c>
      <c r="B3034" s="104">
        <v>9431</v>
      </c>
      <c r="C3034" s="104">
        <v>9431</v>
      </c>
      <c r="D3034" s="105">
        <v>129</v>
      </c>
      <c r="E3034" s="105">
        <v>2457150000</v>
      </c>
      <c r="F3034" s="105">
        <v>0</v>
      </c>
      <c r="G3034" s="105">
        <v>4.026485114703525</v>
      </c>
      <c r="H3034" s="105">
        <v>5.8768349305192418</v>
      </c>
      <c r="I3034" s="105">
        <v>7.2769979834623051</v>
      </c>
      <c r="J3034" s="105">
        <v>8.1987499078666666</v>
      </c>
      <c r="K3034" s="105">
        <v>6.174911106365788</v>
      </c>
      <c r="L3034" s="105">
        <v>0.95697391252685038</v>
      </c>
      <c r="M3034" s="105">
        <v>0.10799961901059152</v>
      </c>
      <c r="N3034" s="105">
        <v>0.23124798302954361</v>
      </c>
      <c r="O3034" s="105">
        <v>0.74628301075107195</v>
      </c>
      <c r="P3034" s="105">
        <v>1.236382054009969</v>
      </c>
      <c r="Q3034" s="105">
        <v>2.0289964784880916</v>
      </c>
      <c r="R3034" s="105">
        <v>2.9781772673779718</v>
      </c>
      <c r="S3034" s="105">
        <v>0</v>
      </c>
      <c r="T3034" s="105">
        <v>3.3200032806759676</v>
      </c>
      <c r="U3034" s="105">
        <v>3.3200032806759681</v>
      </c>
    </row>
    <row r="3035" spans="1:21">
      <c r="A3035" s="54">
        <v>3033</v>
      </c>
      <c r="B3035" s="104">
        <v>9432</v>
      </c>
      <c r="C3035" s="104">
        <v>9432</v>
      </c>
      <c r="D3035" s="105">
        <v>0</v>
      </c>
      <c r="E3035" s="105">
        <v>1228580000</v>
      </c>
      <c r="F3035" s="105">
        <v>0</v>
      </c>
      <c r="G3035" s="105">
        <v>7.639404916799112</v>
      </c>
      <c r="H3035" s="105">
        <v>12.105488454367883</v>
      </c>
      <c r="I3035" s="105">
        <v>13.694403328925189</v>
      </c>
      <c r="J3035" s="105">
        <v>17.052688892748982</v>
      </c>
      <c r="K3035" s="105">
        <v>7.6761813762082536</v>
      </c>
      <c r="L3035" s="105">
        <v>0.5107502742534904</v>
      </c>
      <c r="M3035" s="105">
        <v>0.1</v>
      </c>
      <c r="N3035" s="105">
        <v>0.24355994413263865</v>
      </c>
      <c r="O3035" s="105">
        <v>0.72365064214349473</v>
      </c>
      <c r="P3035" s="105">
        <v>1.5239898985858442</v>
      </c>
      <c r="Q3035" s="105">
        <v>3.2223999932867877</v>
      </c>
      <c r="R3035" s="105">
        <v>5.1753851029374456</v>
      </c>
      <c r="S3035" s="105">
        <v>0</v>
      </c>
      <c r="T3035" s="105">
        <v>0</v>
      </c>
      <c r="U3035" s="105">
        <v>0</v>
      </c>
    </row>
    <row r="3036" spans="1:21">
      <c r="A3036" s="54">
        <v>3034</v>
      </c>
      <c r="B3036" s="104">
        <v>9433</v>
      </c>
      <c r="C3036" s="104">
        <v>9433</v>
      </c>
      <c r="D3036" s="105">
        <v>0</v>
      </c>
      <c r="E3036" s="105">
        <v>1228580000</v>
      </c>
      <c r="F3036" s="105">
        <v>0</v>
      </c>
      <c r="G3036" s="105">
        <v>24.904854459530299</v>
      </c>
      <c r="H3036" s="105">
        <v>42.694369761656937</v>
      </c>
      <c r="I3036" s="105">
        <v>51.02564920333954</v>
      </c>
      <c r="J3036" s="105">
        <v>66.414077174599328</v>
      </c>
      <c r="K3036" s="105">
        <v>7.5934549613098339</v>
      </c>
      <c r="L3036" s="105">
        <v>0.37212835655422538</v>
      </c>
      <c r="M3036" s="105">
        <v>0.1</v>
      </c>
      <c r="N3036" s="105">
        <v>0.25885233507580485</v>
      </c>
      <c r="O3036" s="105">
        <v>0.60470981008737257</v>
      </c>
      <c r="P3036" s="105">
        <v>1.4283184729423979</v>
      </c>
      <c r="Q3036" s="105">
        <v>7.0200960684152793</v>
      </c>
      <c r="R3036" s="105">
        <v>13.628608309471442</v>
      </c>
      <c r="S3036" s="105">
        <v>0</v>
      </c>
      <c r="T3036" s="105">
        <v>0</v>
      </c>
      <c r="U3036" s="105">
        <v>0</v>
      </c>
    </row>
    <row r="3037" spans="1:21">
      <c r="A3037" s="54">
        <v>3035</v>
      </c>
      <c r="B3037" s="104">
        <v>9434</v>
      </c>
      <c r="C3037" s="104">
        <v>9434</v>
      </c>
      <c r="D3037" s="105">
        <v>0</v>
      </c>
      <c r="E3037" s="105">
        <v>1228580000</v>
      </c>
      <c r="F3037" s="105">
        <v>0</v>
      </c>
      <c r="G3037" s="105">
        <v>12.369090688108431</v>
      </c>
      <c r="H3037" s="105">
        <v>17.453475417873637</v>
      </c>
      <c r="I3037" s="105">
        <v>22.325959510783612</v>
      </c>
      <c r="J3037" s="105">
        <v>29.028362690366947</v>
      </c>
      <c r="K3037" s="105">
        <v>7.2628084847115861</v>
      </c>
      <c r="L3037" s="105">
        <v>0.32318451639970325</v>
      </c>
      <c r="M3037" s="105">
        <v>0.1</v>
      </c>
      <c r="N3037" s="105">
        <v>0.16869049094976751</v>
      </c>
      <c r="O3037" s="105">
        <v>0.50539400101781984</v>
      </c>
      <c r="P3037" s="105">
        <v>1.6968427494944882</v>
      </c>
      <c r="Q3037" s="105">
        <v>4.5115587392115835</v>
      </c>
      <c r="R3037" s="105">
        <v>8.0239131942129163</v>
      </c>
      <c r="S3037" s="105">
        <v>0</v>
      </c>
      <c r="T3037" s="105">
        <v>0</v>
      </c>
      <c r="U3037" s="105">
        <v>0</v>
      </c>
    </row>
    <row r="3038" spans="1:21">
      <c r="A3038" s="54">
        <v>3036</v>
      </c>
      <c r="B3038" s="104">
        <v>9435</v>
      </c>
      <c r="C3038" s="104">
        <v>9435</v>
      </c>
      <c r="D3038" s="105">
        <v>1030.9999999999998</v>
      </c>
      <c r="E3038" s="105">
        <v>1228580000</v>
      </c>
      <c r="F3038" s="105">
        <v>0</v>
      </c>
      <c r="G3038" s="105">
        <v>8.124216828414875</v>
      </c>
      <c r="H3038" s="105">
        <v>11.589903867654924</v>
      </c>
      <c r="I3038" s="105">
        <v>13.07513378020656</v>
      </c>
      <c r="J3038" s="105">
        <v>16.60334426298839</v>
      </c>
      <c r="K3038" s="105">
        <v>9.0955668142369301</v>
      </c>
      <c r="L3038" s="105">
        <v>0.26729520239090082</v>
      </c>
      <c r="M3038" s="105">
        <v>0.1</v>
      </c>
      <c r="N3038" s="105">
        <v>0.3345954406272047</v>
      </c>
      <c r="O3038" s="105">
        <v>0.51430824235792749</v>
      </c>
      <c r="P3038" s="105">
        <v>1.2896486376705401</v>
      </c>
      <c r="Q3038" s="105">
        <v>4.2177024092135484</v>
      </c>
      <c r="R3038" s="105">
        <v>6.0990601985764252</v>
      </c>
      <c r="S3038" s="105">
        <v>0</v>
      </c>
      <c r="T3038" s="105">
        <v>5.9425646403615175</v>
      </c>
      <c r="U3038" s="105">
        <v>5.9425646403615202</v>
      </c>
    </row>
    <row r="3039" spans="1:21">
      <c r="A3039" s="54">
        <v>3037</v>
      </c>
      <c r="B3039" s="104">
        <v>9436</v>
      </c>
      <c r="C3039" s="104">
        <v>9436</v>
      </c>
      <c r="D3039" s="105">
        <v>593</v>
      </c>
      <c r="E3039" s="105">
        <v>1228580000</v>
      </c>
      <c r="F3039" s="105">
        <v>0</v>
      </c>
      <c r="G3039" s="105">
        <v>46.647446832859892</v>
      </c>
      <c r="H3039" s="105">
        <v>86.630972686167567</v>
      </c>
      <c r="I3039" s="105">
        <v>100</v>
      </c>
      <c r="J3039" s="105">
        <v>100</v>
      </c>
      <c r="K3039" s="105">
        <v>36.203988585264064</v>
      </c>
      <c r="L3039" s="105">
        <v>2.8590185828049446</v>
      </c>
      <c r="M3039" s="105">
        <v>1.1423627309402846</v>
      </c>
      <c r="N3039" s="105">
        <v>3.2933404901625565</v>
      </c>
      <c r="O3039" s="105">
        <v>5.4463899677859127</v>
      </c>
      <c r="P3039" s="105">
        <v>10.584113242208412</v>
      </c>
      <c r="Q3039" s="105">
        <v>18.95052527584933</v>
      </c>
      <c r="R3039" s="105">
        <v>28.807451518484157</v>
      </c>
      <c r="S3039" s="105">
        <v>0</v>
      </c>
      <c r="T3039" s="105">
        <v>36.713800826043929</v>
      </c>
      <c r="U3039" s="105">
        <v>36.713800826043915</v>
      </c>
    </row>
    <row r="3040" spans="1:21">
      <c r="A3040" s="54">
        <v>3038</v>
      </c>
      <c r="B3040" s="104">
        <v>9437</v>
      </c>
      <c r="C3040" s="104">
        <v>9437</v>
      </c>
      <c r="D3040" s="105">
        <v>36947</v>
      </c>
      <c r="E3040" s="105">
        <v>1228580000</v>
      </c>
      <c r="F3040" s="105">
        <v>1</v>
      </c>
      <c r="G3040" s="105">
        <v>3.8776245882532074</v>
      </c>
      <c r="H3040" s="105">
        <v>5.1086165210320056</v>
      </c>
      <c r="I3040" s="105">
        <v>4.2155729055355691</v>
      </c>
      <c r="J3040" s="105">
        <v>1.8957666201745407</v>
      </c>
      <c r="K3040" s="105">
        <v>0.51066167011906338</v>
      </c>
      <c r="L3040" s="105">
        <v>1.1824756349100085</v>
      </c>
      <c r="M3040" s="105">
        <v>2.5194580967207978</v>
      </c>
      <c r="N3040" s="105">
        <v>1.185994907632955</v>
      </c>
      <c r="O3040" s="105">
        <v>1.1104219167217029</v>
      </c>
      <c r="P3040" s="105">
        <v>1.2347437354682576</v>
      </c>
      <c r="Q3040" s="105">
        <v>1.2641649521425085</v>
      </c>
      <c r="R3040" s="105">
        <v>1.6109969233689079</v>
      </c>
      <c r="S3040" s="105">
        <v>0</v>
      </c>
      <c r="T3040" s="105">
        <v>0</v>
      </c>
      <c r="U3040" s="105">
        <v>0</v>
      </c>
    </row>
    <row r="3041" spans="1:21">
      <c r="A3041" s="54">
        <v>3039</v>
      </c>
      <c r="B3041" s="104">
        <v>9438</v>
      </c>
      <c r="C3041" s="104">
        <v>9438</v>
      </c>
      <c r="D3041" s="105">
        <v>0</v>
      </c>
      <c r="E3041" s="105">
        <v>1228580000</v>
      </c>
      <c r="F3041" s="105">
        <v>1</v>
      </c>
      <c r="G3041" s="105">
        <v>1.6961018576260676</v>
      </c>
      <c r="H3041" s="105">
        <v>2.2864935971385294</v>
      </c>
      <c r="I3041" s="105">
        <v>2.137019041247961</v>
      </c>
      <c r="J3041" s="105">
        <v>2.3546895232208827</v>
      </c>
      <c r="K3041" s="105">
        <v>0.59920775696841677</v>
      </c>
      <c r="L3041" s="105">
        <v>0.5196737706416007</v>
      </c>
      <c r="M3041" s="105">
        <v>0.95679032361824923</v>
      </c>
      <c r="N3041" s="105">
        <v>1.095290434595513</v>
      </c>
      <c r="O3041" s="105">
        <v>0.95069258690921055</v>
      </c>
      <c r="P3041" s="105">
        <v>1.218119265644289</v>
      </c>
      <c r="Q3041" s="105">
        <v>1.3527918025637189</v>
      </c>
      <c r="R3041" s="105">
        <v>1.2197726547961083</v>
      </c>
      <c r="S3041" s="105">
        <v>0</v>
      </c>
      <c r="T3041" s="105">
        <v>0</v>
      </c>
      <c r="U3041" s="105">
        <v>0</v>
      </c>
    </row>
    <row r="3042" spans="1:21">
      <c r="A3042" s="54">
        <v>3040</v>
      </c>
      <c r="B3042" s="104">
        <v>9439</v>
      </c>
      <c r="C3042" s="104">
        <v>9439</v>
      </c>
      <c r="D3042" s="105">
        <v>0</v>
      </c>
      <c r="E3042" s="105">
        <v>1228580000</v>
      </c>
      <c r="F3042" s="105">
        <v>1</v>
      </c>
      <c r="G3042" s="105">
        <v>4.2653244472614764</v>
      </c>
      <c r="H3042" s="105">
        <v>5.0657182600042461</v>
      </c>
      <c r="I3042" s="105">
        <v>4.7120307238327799</v>
      </c>
      <c r="J3042" s="105">
        <v>5.0595928449377352</v>
      </c>
      <c r="K3042" s="105">
        <v>2.1074966772141561</v>
      </c>
      <c r="L3042" s="105">
        <v>1.2466209690938503</v>
      </c>
      <c r="M3042" s="105">
        <v>1.4190023849982225</v>
      </c>
      <c r="N3042" s="105">
        <v>1.9344814067330136</v>
      </c>
      <c r="O3042" s="105">
        <v>2.3259641216870621</v>
      </c>
      <c r="P3042" s="105">
        <v>3.5671722333878022</v>
      </c>
      <c r="Q3042" s="105">
        <v>3.7569758720372675</v>
      </c>
      <c r="R3042" s="105">
        <v>3.9982640998425385</v>
      </c>
      <c r="S3042" s="105">
        <v>0</v>
      </c>
      <c r="T3042" s="105">
        <v>0</v>
      </c>
      <c r="U3042" s="105">
        <v>0</v>
      </c>
    </row>
    <row r="3043" spans="1:21">
      <c r="A3043" s="54">
        <v>3041</v>
      </c>
      <c r="B3043" s="104">
        <v>9440</v>
      </c>
      <c r="C3043" s="104">
        <v>9440</v>
      </c>
      <c r="D3043" s="105">
        <v>0</v>
      </c>
      <c r="E3043" s="105">
        <v>1228580000</v>
      </c>
      <c r="F3043" s="105">
        <v>1</v>
      </c>
      <c r="G3043" s="105">
        <v>7.2214933712126621</v>
      </c>
      <c r="H3043" s="105">
        <v>8.6631123866739301</v>
      </c>
      <c r="I3043" s="105">
        <v>7.9700633957400164</v>
      </c>
      <c r="J3043" s="105">
        <v>8.4021752665933906</v>
      </c>
      <c r="K3043" s="105">
        <v>4.2437835583585608</v>
      </c>
      <c r="L3043" s="105">
        <v>3.3629009943728492</v>
      </c>
      <c r="M3043" s="105">
        <v>3.593190570385929</v>
      </c>
      <c r="N3043" s="105">
        <v>3.9261396038128158</v>
      </c>
      <c r="O3043" s="105">
        <v>4.2631435417951504</v>
      </c>
      <c r="P3043" s="105">
        <v>6.4349140632177644</v>
      </c>
      <c r="Q3043" s="105">
        <v>7.219251567750498</v>
      </c>
      <c r="R3043" s="105">
        <v>7.1161546417901098</v>
      </c>
      <c r="S3043" s="105">
        <v>0</v>
      </c>
      <c r="T3043" s="105">
        <v>0</v>
      </c>
      <c r="U3043" s="105">
        <v>0</v>
      </c>
    </row>
    <row r="3044" spans="1:21">
      <c r="A3044" s="54">
        <v>3042</v>
      </c>
      <c r="B3044" s="104">
        <v>9441</v>
      </c>
      <c r="C3044" s="104">
        <v>9441</v>
      </c>
      <c r="D3044" s="105">
        <v>0</v>
      </c>
      <c r="E3044" s="105">
        <v>1228580000</v>
      </c>
      <c r="F3044" s="105">
        <v>1</v>
      </c>
      <c r="G3044" s="105">
        <v>5.0534625185901456</v>
      </c>
      <c r="H3044" s="105">
        <v>5.4200560657558396</v>
      </c>
      <c r="I3044" s="105">
        <v>4.8541569405609133</v>
      </c>
      <c r="J3044" s="105">
        <v>5.1594121858982858</v>
      </c>
      <c r="K3044" s="105">
        <v>3.1875517075807824</v>
      </c>
      <c r="L3044" s="105">
        <v>3.547505962772405</v>
      </c>
      <c r="M3044" s="105">
        <v>3.8019928676424617</v>
      </c>
      <c r="N3044" s="105">
        <v>4.0767525945129233</v>
      </c>
      <c r="O3044" s="105">
        <v>4.1535944676696142</v>
      </c>
      <c r="P3044" s="105">
        <v>5.5805770626098221</v>
      </c>
      <c r="Q3044" s="105">
        <v>5.4109829996950678</v>
      </c>
      <c r="R3044" s="105">
        <v>5.00005227833066</v>
      </c>
      <c r="S3044" s="105">
        <v>0</v>
      </c>
      <c r="T3044" s="105">
        <v>0</v>
      </c>
      <c r="U3044" s="105">
        <v>0</v>
      </c>
    </row>
    <row r="3045" spans="1:21">
      <c r="A3045" s="54">
        <v>3043</v>
      </c>
      <c r="B3045" s="104">
        <v>9442</v>
      </c>
      <c r="C3045" s="104">
        <v>9442</v>
      </c>
      <c r="D3045" s="105">
        <v>0</v>
      </c>
      <c r="E3045" s="105">
        <v>2481950000</v>
      </c>
      <c r="F3045" s="105">
        <v>1</v>
      </c>
      <c r="G3045" s="105">
        <v>7.6016151576690758</v>
      </c>
      <c r="H3045" s="105">
        <v>9.8290651806139682</v>
      </c>
      <c r="I3045" s="105">
        <v>10.039187714166285</v>
      </c>
      <c r="J3045" s="105">
        <v>11.822372105353862</v>
      </c>
      <c r="K3045" s="105">
        <v>3.9850329979226338</v>
      </c>
      <c r="L3045" s="105">
        <v>0.89990110508375831</v>
      </c>
      <c r="M3045" s="105">
        <v>1.478507877628835</v>
      </c>
      <c r="N3045" s="105">
        <v>2.5624855364527335</v>
      </c>
      <c r="O3045" s="105">
        <v>2.8218184044292074</v>
      </c>
      <c r="P3045" s="105">
        <v>5.8823333211219779</v>
      </c>
      <c r="Q3045" s="105">
        <v>6.7033896106850985</v>
      </c>
      <c r="R3045" s="105">
        <v>6.7354463563242719</v>
      </c>
      <c r="S3045" s="105">
        <v>0</v>
      </c>
      <c r="T3045" s="105">
        <v>0</v>
      </c>
      <c r="U3045" s="105">
        <v>0</v>
      </c>
    </row>
    <row r="3046" spans="1:21">
      <c r="A3046" s="54">
        <v>3044</v>
      </c>
      <c r="B3046" s="104">
        <v>9443</v>
      </c>
      <c r="C3046" s="104">
        <v>9443</v>
      </c>
      <c r="D3046" s="105">
        <v>4426.0000000000009</v>
      </c>
      <c r="E3046" s="105">
        <v>1228580000</v>
      </c>
      <c r="F3046" s="105">
        <v>1</v>
      </c>
      <c r="G3046" s="105">
        <v>34.86802005293675</v>
      </c>
      <c r="H3046" s="105">
        <v>35.45905000494259</v>
      </c>
      <c r="I3046" s="105">
        <v>30.541371537103828</v>
      </c>
      <c r="J3046" s="105">
        <v>31.459950337056164</v>
      </c>
      <c r="K3046" s="105">
        <v>18.827175005410304</v>
      </c>
      <c r="L3046" s="105">
        <v>22.346022440576451</v>
      </c>
      <c r="M3046" s="105">
        <v>26.274934271670382</v>
      </c>
      <c r="N3046" s="105">
        <v>31.555583853791223</v>
      </c>
      <c r="O3046" s="105">
        <v>32.753782761840142</v>
      </c>
      <c r="P3046" s="105">
        <v>50.411330476788457</v>
      </c>
      <c r="Q3046" s="105">
        <v>44.99075730724131</v>
      </c>
      <c r="R3046" s="105">
        <v>35.579704843842876</v>
      </c>
      <c r="S3046" s="105">
        <v>0</v>
      </c>
      <c r="T3046" s="105">
        <v>0</v>
      </c>
      <c r="U3046" s="105">
        <v>0</v>
      </c>
    </row>
    <row r="3047" spans="1:21">
      <c r="A3047" s="54">
        <v>3045</v>
      </c>
      <c r="B3047" s="104">
        <v>9476</v>
      </c>
      <c r="C3047" s="104">
        <v>9476</v>
      </c>
      <c r="D3047" s="105">
        <v>0</v>
      </c>
      <c r="E3047" s="105">
        <v>14143700000</v>
      </c>
      <c r="F3047" s="105">
        <v>1</v>
      </c>
      <c r="G3047" s="105">
        <v>3.2375965170811125</v>
      </c>
      <c r="H3047" s="105">
        <v>5.4076445892550256</v>
      </c>
      <c r="I3047" s="105">
        <v>12.341598517673926</v>
      </c>
      <c r="J3047" s="105">
        <v>10.917779177456138</v>
      </c>
      <c r="K3047" s="105">
        <v>2.1150577063332401</v>
      </c>
      <c r="L3047" s="105">
        <v>0.644612635143195</v>
      </c>
      <c r="M3047" s="105">
        <v>0.28089024424003439</v>
      </c>
      <c r="N3047" s="105">
        <v>0.24779147263401013</v>
      </c>
      <c r="O3047" s="105">
        <v>0.6262939585645525</v>
      </c>
      <c r="P3047" s="105">
        <v>1.197270232468113</v>
      </c>
      <c r="Q3047" s="105">
        <v>3.0853353752773449</v>
      </c>
      <c r="R3047" s="105">
        <v>3.4744317473340867</v>
      </c>
      <c r="S3047" s="105">
        <v>0</v>
      </c>
      <c r="T3047" s="105">
        <v>0</v>
      </c>
      <c r="U3047" s="105">
        <v>0</v>
      </c>
    </row>
    <row r="3048" spans="1:21">
      <c r="A3048" s="54">
        <v>3046</v>
      </c>
      <c r="B3048" s="104">
        <v>9477</v>
      </c>
      <c r="C3048" s="104">
        <v>9477</v>
      </c>
      <c r="D3048" s="105">
        <v>21487</v>
      </c>
      <c r="E3048" s="105">
        <v>1228580000</v>
      </c>
      <c r="F3048" s="105">
        <v>0</v>
      </c>
      <c r="G3048" s="105">
        <v>0.37016606766122001</v>
      </c>
      <c r="H3048" s="105">
        <v>0.41938476287811971</v>
      </c>
      <c r="I3048" s="105">
        <v>0.45618165287163331</v>
      </c>
      <c r="J3048" s="105">
        <v>0.47754972229572623</v>
      </c>
      <c r="K3048" s="105">
        <v>0.49677318190767839</v>
      </c>
      <c r="L3048" s="105">
        <v>0.69655235563843454</v>
      </c>
      <c r="M3048" s="105">
        <v>0.8607784323660449</v>
      </c>
      <c r="N3048" s="105">
        <v>0.81340274700157067</v>
      </c>
      <c r="O3048" s="105">
        <v>0.44255069184090445</v>
      </c>
      <c r="P3048" s="105">
        <v>0.3007506327612699</v>
      </c>
      <c r="Q3048" s="105">
        <v>0.35257153604625791</v>
      </c>
      <c r="R3048" s="105">
        <v>0.33874653362942841</v>
      </c>
      <c r="S3048" s="105">
        <v>0</v>
      </c>
      <c r="T3048" s="105">
        <v>0.50211735974152405</v>
      </c>
      <c r="U3048" s="105">
        <v>0.50211735974152405</v>
      </c>
    </row>
    <row r="3049" spans="1:21">
      <c r="A3049" s="54">
        <v>3047</v>
      </c>
      <c r="B3049" s="104">
        <v>9478</v>
      </c>
      <c r="C3049" s="104">
        <v>9478</v>
      </c>
      <c r="D3049" s="105">
        <v>90410</v>
      </c>
      <c r="E3049" s="105">
        <v>2457150000</v>
      </c>
      <c r="F3049" s="105">
        <v>0</v>
      </c>
      <c r="G3049" s="105">
        <v>0.15761925905536303</v>
      </c>
      <c r="H3049" s="105">
        <v>0.17910280441355828</v>
      </c>
      <c r="I3049" s="105">
        <v>0.15905892335242888</v>
      </c>
      <c r="J3049" s="105">
        <v>0.16295539735928194</v>
      </c>
      <c r="K3049" s="105">
        <v>0.15132658184162864</v>
      </c>
      <c r="L3049" s="105">
        <v>0.11147119166743107</v>
      </c>
      <c r="M3049" s="105">
        <v>0.1</v>
      </c>
      <c r="N3049" s="105">
        <v>0.11301747838552668</v>
      </c>
      <c r="O3049" s="105">
        <v>0.10597031557140442</v>
      </c>
      <c r="P3049" s="105">
        <v>0.10054295019015611</v>
      </c>
      <c r="Q3049" s="105">
        <v>0.14340520165648107</v>
      </c>
      <c r="R3049" s="105">
        <v>0.15028429150406833</v>
      </c>
      <c r="S3049" s="105">
        <v>0.10722437778721201</v>
      </c>
      <c r="T3049" s="105">
        <v>0.13622953291644405</v>
      </c>
      <c r="U3049" s="105">
        <v>0.13503448587677597</v>
      </c>
    </row>
    <row r="3050" spans="1:21">
      <c r="A3050" s="54">
        <v>3048</v>
      </c>
      <c r="B3050" s="104">
        <v>9516</v>
      </c>
      <c r="C3050" s="104">
        <v>9516</v>
      </c>
      <c r="D3050" s="105">
        <v>1444005</v>
      </c>
      <c r="E3050" s="105">
        <v>11057100000</v>
      </c>
      <c r="F3050" s="105">
        <v>0</v>
      </c>
      <c r="G3050" s="105">
        <v>1.3182630551155381</v>
      </c>
      <c r="H3050" s="105">
        <v>1.3457240588985038</v>
      </c>
      <c r="I3050" s="105">
        <v>1.1257688271356427</v>
      </c>
      <c r="J3050" s="105">
        <v>1.0559915180588253</v>
      </c>
      <c r="K3050" s="105">
        <v>0.77710549978209087</v>
      </c>
      <c r="L3050" s="105">
        <v>0.87061284252679783</v>
      </c>
      <c r="M3050" s="105">
        <v>0.8701187835806734</v>
      </c>
      <c r="N3050" s="105">
        <v>0.99768161491726381</v>
      </c>
      <c r="O3050" s="105">
        <v>0.99058887089258862</v>
      </c>
      <c r="P3050" s="105">
        <v>0.89797943652618828</v>
      </c>
      <c r="Q3050" s="105">
        <v>1.1239672194585717</v>
      </c>
      <c r="R3050" s="105">
        <v>1.4246062996610842</v>
      </c>
      <c r="S3050" s="105">
        <v>0</v>
      </c>
      <c r="T3050" s="105">
        <v>1.0665340022128142</v>
      </c>
      <c r="U3050" s="105">
        <v>1.0665340022128142</v>
      </c>
    </row>
    <row r="3051" spans="1:21">
      <c r="A3051" s="54">
        <v>3049</v>
      </c>
      <c r="B3051" s="104">
        <v>9517</v>
      </c>
      <c r="C3051" s="104">
        <v>9517</v>
      </c>
      <c r="D3051" s="105">
        <v>5640</v>
      </c>
      <c r="E3051" s="105">
        <v>1228580000</v>
      </c>
      <c r="F3051" s="105">
        <v>0</v>
      </c>
      <c r="G3051" s="105">
        <v>5.3850512506045662</v>
      </c>
      <c r="H3051" s="105">
        <v>6.8932745012022432</v>
      </c>
      <c r="I3051" s="105">
        <v>7.2959707804679939</v>
      </c>
      <c r="J3051" s="105">
        <v>5.3800952795529851</v>
      </c>
      <c r="K3051" s="105">
        <v>2.6566877985800055</v>
      </c>
      <c r="L3051" s="105">
        <v>1.8113780444863674</v>
      </c>
      <c r="M3051" s="105">
        <v>1.9967947267546124</v>
      </c>
      <c r="N3051" s="105">
        <v>2.5336348378648248</v>
      </c>
      <c r="O3051" s="105">
        <v>3.1003530104968906</v>
      </c>
      <c r="P3051" s="105">
        <v>2.556886011405846</v>
      </c>
      <c r="Q3051" s="105">
        <v>3.269434627396858</v>
      </c>
      <c r="R3051" s="105">
        <v>4.6132136343141807</v>
      </c>
      <c r="S3051" s="105">
        <v>0</v>
      </c>
      <c r="T3051" s="105">
        <v>3.9577312085939469</v>
      </c>
      <c r="U3051" s="105">
        <v>3.9577312085939478</v>
      </c>
    </row>
    <row r="3052" spans="1:21">
      <c r="A3052" s="54">
        <v>3050</v>
      </c>
      <c r="B3052" s="104">
        <v>9518</v>
      </c>
      <c r="C3052" s="104">
        <v>9518</v>
      </c>
      <c r="D3052" s="105">
        <v>44787</v>
      </c>
      <c r="E3052" s="105">
        <v>1228580000</v>
      </c>
      <c r="F3052" s="105">
        <v>0</v>
      </c>
      <c r="G3052" s="105">
        <v>2.5973034186104913</v>
      </c>
      <c r="H3052" s="105">
        <v>3.017858826601306</v>
      </c>
      <c r="I3052" s="105">
        <v>2.9866404575654224</v>
      </c>
      <c r="J3052" s="105">
        <v>2.1680124067845163</v>
      </c>
      <c r="K3052" s="105">
        <v>2.0559062929681899</v>
      </c>
      <c r="L3052" s="105">
        <v>2.0339206624199822</v>
      </c>
      <c r="M3052" s="105">
        <v>2.0853053418491814</v>
      </c>
      <c r="N3052" s="105">
        <v>2.1511603048277932</v>
      </c>
      <c r="O3052" s="105">
        <v>1.9534502617931657</v>
      </c>
      <c r="P3052" s="105">
        <v>1.5612997323744435</v>
      </c>
      <c r="Q3052" s="105">
        <v>1.6777960260002285</v>
      </c>
      <c r="R3052" s="105">
        <v>2.4526672406999523</v>
      </c>
      <c r="S3052" s="105">
        <v>0</v>
      </c>
      <c r="T3052" s="105">
        <v>2.2284434143745564</v>
      </c>
      <c r="U3052" s="105">
        <v>2.2284434143745564</v>
      </c>
    </row>
    <row r="3053" spans="1:21">
      <c r="A3053" s="54">
        <v>3051</v>
      </c>
      <c r="B3053" s="104">
        <v>9519</v>
      </c>
      <c r="C3053" s="104">
        <v>9519</v>
      </c>
      <c r="D3053" s="105">
        <v>2501381</v>
      </c>
      <c r="E3053" s="105">
        <v>5993290000</v>
      </c>
      <c r="F3053" s="105">
        <v>0</v>
      </c>
      <c r="G3053" s="105">
        <v>1.1197256236031077</v>
      </c>
      <c r="H3053" s="105">
        <v>1.2418020980818252</v>
      </c>
      <c r="I3053" s="105">
        <v>1.1510438048037273</v>
      </c>
      <c r="J3053" s="105">
        <v>1.2087010697557248</v>
      </c>
      <c r="K3053" s="105">
        <v>0.89884382016837439</v>
      </c>
      <c r="L3053" s="105">
        <v>0.93984904121032919</v>
      </c>
      <c r="M3053" s="105">
        <v>0.97650791526337588</v>
      </c>
      <c r="N3053" s="105">
        <v>1.1195544566613103</v>
      </c>
      <c r="O3053" s="105">
        <v>1.1121146536543669</v>
      </c>
      <c r="P3053" s="105">
        <v>0.97585222682755357</v>
      </c>
      <c r="Q3053" s="105">
        <v>1.006855460185516</v>
      </c>
      <c r="R3053" s="105">
        <v>1.0666674583367197</v>
      </c>
      <c r="S3053" s="105">
        <v>0</v>
      </c>
      <c r="T3053" s="105">
        <v>1.0681264690459942</v>
      </c>
      <c r="U3053" s="105">
        <v>1.068126469045994</v>
      </c>
    </row>
    <row r="3054" spans="1:21">
      <c r="A3054" s="54">
        <v>3052</v>
      </c>
      <c r="B3054" s="104">
        <v>9520</v>
      </c>
      <c r="C3054" s="104">
        <v>9520</v>
      </c>
      <c r="D3054" s="105">
        <v>114702</v>
      </c>
      <c r="E3054" s="105">
        <v>2457150000</v>
      </c>
      <c r="F3054" s="105">
        <v>0</v>
      </c>
      <c r="G3054" s="105">
        <v>1.1319565223436869</v>
      </c>
      <c r="H3054" s="105">
        <v>1.2626411995114843</v>
      </c>
      <c r="I3054" s="105">
        <v>1.1747349528612741</v>
      </c>
      <c r="J3054" s="105">
        <v>1.2553720392394054</v>
      </c>
      <c r="K3054" s="105">
        <v>1.0758647377157302</v>
      </c>
      <c r="L3054" s="105">
        <v>1.0971539731784414</v>
      </c>
      <c r="M3054" s="105">
        <v>1.0978445387929137</v>
      </c>
      <c r="N3054" s="105">
        <v>1.1653460416230703</v>
      </c>
      <c r="O3054" s="105">
        <v>1.161452174936437</v>
      </c>
      <c r="P3054" s="105">
        <v>1.0551154019504845</v>
      </c>
      <c r="Q3054" s="105">
        <v>1.0858599969263762</v>
      </c>
      <c r="R3054" s="105">
        <v>1.0988330332224701</v>
      </c>
      <c r="S3054" s="105">
        <v>0</v>
      </c>
      <c r="T3054" s="105">
        <v>1.138514551025148</v>
      </c>
      <c r="U3054" s="105">
        <v>1.1385145510251478</v>
      </c>
    </row>
    <row r="3055" spans="1:21">
      <c r="A3055" s="54">
        <v>3053</v>
      </c>
      <c r="B3055" s="104">
        <v>9532</v>
      </c>
      <c r="C3055" s="104">
        <v>9532</v>
      </c>
      <c r="D3055" s="105">
        <v>64635</v>
      </c>
      <c r="E3055" s="105">
        <v>2457150000</v>
      </c>
      <c r="F3055" s="105">
        <v>0</v>
      </c>
      <c r="G3055" s="105">
        <v>5.9183048466841068</v>
      </c>
      <c r="H3055" s="105">
        <v>8.1644219586779379</v>
      </c>
      <c r="I3055" s="105">
        <v>7.340817989162181</v>
      </c>
      <c r="J3055" s="105">
        <v>0.4561240083766428</v>
      </c>
      <c r="K3055" s="105">
        <v>0.15880472337409884</v>
      </c>
      <c r="L3055" s="105">
        <v>0.84338951954093089</v>
      </c>
      <c r="M3055" s="105">
        <v>1.4649765234166945</v>
      </c>
      <c r="N3055" s="105">
        <v>1.9593631969441994</v>
      </c>
      <c r="O3055" s="105">
        <v>1.2721202773380638</v>
      </c>
      <c r="P3055" s="105">
        <v>0.56308940012042097</v>
      </c>
      <c r="Q3055" s="105">
        <v>1.0742076781441767</v>
      </c>
      <c r="R3055" s="105">
        <v>3.0204435326140979</v>
      </c>
      <c r="S3055" s="105">
        <v>0</v>
      </c>
      <c r="T3055" s="105">
        <v>2.6863386378661294</v>
      </c>
      <c r="U3055" s="105">
        <v>2.6863386378661298</v>
      </c>
    </row>
    <row r="3056" spans="1:21">
      <c r="A3056" s="54">
        <v>3054</v>
      </c>
      <c r="B3056" s="104">
        <v>9533</v>
      </c>
      <c r="C3056" s="104">
        <v>9533</v>
      </c>
      <c r="D3056" s="105">
        <v>19024</v>
      </c>
      <c r="E3056" s="105">
        <v>1228580000</v>
      </c>
      <c r="F3056" s="105">
        <v>0</v>
      </c>
      <c r="G3056" s="105">
        <v>11.333594481581207</v>
      </c>
      <c r="H3056" s="105">
        <v>21.02654915961562</v>
      </c>
      <c r="I3056" s="105">
        <v>23.246018237575047</v>
      </c>
      <c r="J3056" s="105">
        <v>12.520068491932555</v>
      </c>
      <c r="K3056" s="105">
        <v>3.0189634074772784</v>
      </c>
      <c r="L3056" s="105">
        <v>3.9717923899036625</v>
      </c>
      <c r="M3056" s="105">
        <v>5.1530811978360616</v>
      </c>
      <c r="N3056" s="105">
        <v>6.5688336806414442</v>
      </c>
      <c r="O3056" s="105">
        <v>6.6911432423092334</v>
      </c>
      <c r="P3056" s="105">
        <v>4.8451673022299309</v>
      </c>
      <c r="Q3056" s="105">
        <v>5.8210043653293893</v>
      </c>
      <c r="R3056" s="105">
        <v>7.7429734745753755</v>
      </c>
      <c r="S3056" s="105">
        <v>0</v>
      </c>
      <c r="T3056" s="105">
        <v>9.3282657859172335</v>
      </c>
      <c r="U3056" s="105">
        <v>9.3282657859172318</v>
      </c>
    </row>
    <row r="3057" spans="1:21">
      <c r="A3057" s="54">
        <v>3055</v>
      </c>
      <c r="B3057" s="104">
        <v>9534</v>
      </c>
      <c r="C3057" s="104">
        <v>9534</v>
      </c>
      <c r="D3057" s="105">
        <v>0</v>
      </c>
      <c r="E3057" s="105">
        <v>1228580000</v>
      </c>
      <c r="F3057" s="105">
        <v>0</v>
      </c>
      <c r="G3057" s="105">
        <v>35.219077243806723</v>
      </c>
      <c r="H3057" s="105">
        <v>43.582884995049056</v>
      </c>
      <c r="I3057" s="105">
        <v>41.425316430937727</v>
      </c>
      <c r="J3057" s="105">
        <v>30.686304407677277</v>
      </c>
      <c r="K3057" s="105">
        <v>17.580630430077353</v>
      </c>
      <c r="L3057" s="105">
        <v>16.957203819081702</v>
      </c>
      <c r="M3057" s="105">
        <v>18.113403988351333</v>
      </c>
      <c r="N3057" s="105">
        <v>21.402625172449543</v>
      </c>
      <c r="O3057" s="105">
        <v>25.232579688320399</v>
      </c>
      <c r="P3057" s="105">
        <v>25.115150859250601</v>
      </c>
      <c r="Q3057" s="105">
        <v>27.99707060856031</v>
      </c>
      <c r="R3057" s="105">
        <v>31.282964440007067</v>
      </c>
      <c r="S3057" s="105">
        <v>0</v>
      </c>
      <c r="T3057" s="105">
        <v>0</v>
      </c>
      <c r="U3057" s="105">
        <v>0</v>
      </c>
    </row>
    <row r="3058" spans="1:21">
      <c r="A3058" s="54">
        <v>3056</v>
      </c>
      <c r="B3058" s="104">
        <v>9535</v>
      </c>
      <c r="C3058" s="104">
        <v>9535</v>
      </c>
      <c r="D3058" s="105">
        <v>52141.999999999993</v>
      </c>
      <c r="E3058" s="105">
        <v>2481950000</v>
      </c>
      <c r="F3058" s="105">
        <v>0</v>
      </c>
      <c r="G3058" s="105">
        <v>1.5848831515657655</v>
      </c>
      <c r="H3058" s="105">
        <v>1.654206664447752</v>
      </c>
      <c r="I3058" s="105">
        <v>1.4339263876722668</v>
      </c>
      <c r="J3058" s="105">
        <v>0.98518600258794786</v>
      </c>
      <c r="K3058" s="105">
        <v>0.8351112483034987</v>
      </c>
      <c r="L3058" s="105">
        <v>0.9515924862465398</v>
      </c>
      <c r="M3058" s="105">
        <v>1.0502899456811123</v>
      </c>
      <c r="N3058" s="105">
        <v>1.2584662126644222</v>
      </c>
      <c r="O3058" s="105">
        <v>1.2813614626792391</v>
      </c>
      <c r="P3058" s="105">
        <v>1.3289927813955644</v>
      </c>
      <c r="Q3058" s="105">
        <v>1.5153549417243231</v>
      </c>
      <c r="R3058" s="105">
        <v>1.601236855179764</v>
      </c>
      <c r="S3058" s="105">
        <v>0</v>
      </c>
      <c r="T3058" s="105">
        <v>1.2900506783456831</v>
      </c>
      <c r="U3058" s="105">
        <v>1.2900506783456833</v>
      </c>
    </row>
    <row r="3059" spans="1:21">
      <c r="A3059" s="54">
        <v>3057</v>
      </c>
      <c r="B3059" s="104">
        <v>9537</v>
      </c>
      <c r="C3059" s="104">
        <v>9537</v>
      </c>
      <c r="D3059" s="105">
        <v>67504.000000000015</v>
      </c>
      <c r="E3059" s="105">
        <v>2481950000</v>
      </c>
      <c r="F3059" s="105">
        <v>0</v>
      </c>
      <c r="G3059" s="105">
        <v>1.109389862238731</v>
      </c>
      <c r="H3059" s="105">
        <v>1.2099908467403397</v>
      </c>
      <c r="I3059" s="105">
        <v>1.1005072328248942</v>
      </c>
      <c r="J3059" s="105">
        <v>0.82601775822193724</v>
      </c>
      <c r="K3059" s="105">
        <v>0.699432878683382</v>
      </c>
      <c r="L3059" s="105">
        <v>0.81099453663321608</v>
      </c>
      <c r="M3059" s="105">
        <v>0.87663946645869983</v>
      </c>
      <c r="N3059" s="105">
        <v>0.99290617794420566</v>
      </c>
      <c r="O3059" s="105">
        <v>0.94172317317190524</v>
      </c>
      <c r="P3059" s="105">
        <v>0.89654845400689165</v>
      </c>
      <c r="Q3059" s="105">
        <v>1.0045311253606599</v>
      </c>
      <c r="R3059" s="105">
        <v>1.0624555413929333</v>
      </c>
      <c r="S3059" s="105">
        <v>0</v>
      </c>
      <c r="T3059" s="105">
        <v>0.96092808780648309</v>
      </c>
      <c r="U3059" s="105">
        <v>0.96092808780648264</v>
      </c>
    </row>
    <row r="3060" spans="1:21">
      <c r="A3060" s="54">
        <v>3058</v>
      </c>
      <c r="B3060" s="104">
        <v>9538</v>
      </c>
      <c r="C3060" s="104">
        <v>9538</v>
      </c>
      <c r="D3060" s="105">
        <v>81811</v>
      </c>
      <c r="E3060" s="105">
        <v>6242080000</v>
      </c>
      <c r="F3060" s="105">
        <v>0</v>
      </c>
      <c r="G3060" s="105">
        <v>1.4134420115405262</v>
      </c>
      <c r="H3060" s="105">
        <v>1.594062075222624</v>
      </c>
      <c r="I3060" s="105">
        <v>1.4882274171266066</v>
      </c>
      <c r="J3060" s="105">
        <v>1.2071567578484599</v>
      </c>
      <c r="K3060" s="105">
        <v>0.87518844381811312</v>
      </c>
      <c r="L3060" s="105">
        <v>0.83532391582738041</v>
      </c>
      <c r="M3060" s="105">
        <v>0.85067434231466466</v>
      </c>
      <c r="N3060" s="105">
        <v>0.98009874218559756</v>
      </c>
      <c r="O3060" s="105">
        <v>0.99946842614248432</v>
      </c>
      <c r="P3060" s="105">
        <v>1.0141834628572037</v>
      </c>
      <c r="Q3060" s="105">
        <v>1.2738384111558212</v>
      </c>
      <c r="R3060" s="105">
        <v>1.3718741344203036</v>
      </c>
      <c r="S3060" s="105">
        <v>0</v>
      </c>
      <c r="T3060" s="105">
        <v>1.158628178371649</v>
      </c>
      <c r="U3060" s="105">
        <v>1.1586281783716488</v>
      </c>
    </row>
    <row r="3061" spans="1:21">
      <c r="A3061" s="54">
        <v>3059</v>
      </c>
      <c r="B3061" s="104">
        <v>9539</v>
      </c>
      <c r="C3061" s="104">
        <v>9539</v>
      </c>
      <c r="D3061" s="105">
        <v>24942.999999999996</v>
      </c>
      <c r="E3061" s="105">
        <v>1228580000</v>
      </c>
      <c r="F3061" s="105">
        <v>0</v>
      </c>
      <c r="G3061" s="105">
        <v>1.2706599704717609</v>
      </c>
      <c r="H3061" s="105">
        <v>1.4423589392497445</v>
      </c>
      <c r="I3061" s="105">
        <v>1.3616281427801851</v>
      </c>
      <c r="J3061" s="105">
        <v>0.93283738344063816</v>
      </c>
      <c r="K3061" s="105">
        <v>0.88131921073424424</v>
      </c>
      <c r="L3061" s="105">
        <v>0.99917217664939606</v>
      </c>
      <c r="M3061" s="105">
        <v>1.0500742286877491</v>
      </c>
      <c r="N3061" s="105">
        <v>1.0932540163255813</v>
      </c>
      <c r="O3061" s="105">
        <v>0.97391092795416956</v>
      </c>
      <c r="P3061" s="105">
        <v>0.8888844833092735</v>
      </c>
      <c r="Q3061" s="105">
        <v>1.1783973789901041</v>
      </c>
      <c r="R3061" s="105">
        <v>1.2561610008136501</v>
      </c>
      <c r="S3061" s="105">
        <v>0</v>
      </c>
      <c r="T3061" s="105">
        <v>1.1107214882838745</v>
      </c>
      <c r="U3061" s="105">
        <v>1.110721488283875</v>
      </c>
    </row>
    <row r="3062" spans="1:21">
      <c r="A3062" s="54">
        <v>3060</v>
      </c>
      <c r="B3062" s="104">
        <v>9540</v>
      </c>
      <c r="C3062" s="104">
        <v>9540</v>
      </c>
      <c r="D3062" s="105">
        <v>17020.000000000004</v>
      </c>
      <c r="E3062" s="105">
        <v>1228580000</v>
      </c>
      <c r="F3062" s="105">
        <v>0</v>
      </c>
      <c r="G3062" s="105">
        <v>1.2044569035012973</v>
      </c>
      <c r="H3062" s="105">
        <v>1.3660735497105805</v>
      </c>
      <c r="I3062" s="105">
        <v>1.2866799762495411</v>
      </c>
      <c r="J3062" s="105">
        <v>0.8924151808183346</v>
      </c>
      <c r="K3062" s="105">
        <v>0.82677006179875678</v>
      </c>
      <c r="L3062" s="105">
        <v>0.93875893942756372</v>
      </c>
      <c r="M3062" s="105">
        <v>0.99253591478705061</v>
      </c>
      <c r="N3062" s="105">
        <v>1.0679964492083376</v>
      </c>
      <c r="O3062" s="105">
        <v>0.92078126498376334</v>
      </c>
      <c r="P3062" s="105">
        <v>0.81495344162893701</v>
      </c>
      <c r="Q3062" s="105">
        <v>0.87443648232041338</v>
      </c>
      <c r="R3062" s="105">
        <v>1.1039068114434456</v>
      </c>
      <c r="S3062" s="105">
        <v>0</v>
      </c>
      <c r="T3062" s="105">
        <v>1.0241470813231686</v>
      </c>
      <c r="U3062" s="105">
        <v>1.0241470813231681</v>
      </c>
    </row>
    <row r="3063" spans="1:21">
      <c r="A3063" s="54">
        <v>3061</v>
      </c>
      <c r="B3063" s="104">
        <v>9541</v>
      </c>
      <c r="C3063" s="104">
        <v>9541</v>
      </c>
      <c r="D3063" s="105">
        <v>137646.99999999997</v>
      </c>
      <c r="E3063" s="105">
        <v>4963910000</v>
      </c>
      <c r="F3063" s="105">
        <v>0</v>
      </c>
      <c r="G3063" s="105">
        <v>1.7403705893723487</v>
      </c>
      <c r="H3063" s="105">
        <v>2.0361293499815725</v>
      </c>
      <c r="I3063" s="105">
        <v>1.9715443774677139</v>
      </c>
      <c r="J3063" s="105">
        <v>1.4223534381999443</v>
      </c>
      <c r="K3063" s="105">
        <v>0.76455476799231903</v>
      </c>
      <c r="L3063" s="105">
        <v>0.7136958024543294</v>
      </c>
      <c r="M3063" s="105">
        <v>0.75769304957033756</v>
      </c>
      <c r="N3063" s="105">
        <v>0.90729518984389845</v>
      </c>
      <c r="O3063" s="105">
        <v>0.99637904749439754</v>
      </c>
      <c r="P3063" s="105">
        <v>1.0750209481912494</v>
      </c>
      <c r="Q3063" s="105">
        <v>1.3187828763214751</v>
      </c>
      <c r="R3063" s="105">
        <v>1.5453933785146936</v>
      </c>
      <c r="S3063" s="105">
        <v>0</v>
      </c>
      <c r="T3063" s="105">
        <v>1.2707677346170232</v>
      </c>
      <c r="U3063" s="105">
        <v>1.2707677346170236</v>
      </c>
    </row>
    <row r="3064" spans="1:21">
      <c r="A3064" s="54">
        <v>3062</v>
      </c>
      <c r="B3064" s="104">
        <v>9584</v>
      </c>
      <c r="C3064" s="104">
        <v>9584</v>
      </c>
      <c r="D3064" s="105">
        <v>16184788.000000002</v>
      </c>
      <c r="E3064" s="105">
        <v>304555000000</v>
      </c>
      <c r="F3064" s="105">
        <v>0</v>
      </c>
      <c r="G3064" s="105">
        <v>0.36617787907612254</v>
      </c>
      <c r="H3064" s="105">
        <v>0.45241960634945916</v>
      </c>
      <c r="I3064" s="105">
        <v>0.45029621766002315</v>
      </c>
      <c r="J3064" s="105">
        <v>0.30917164737643471</v>
      </c>
      <c r="K3064" s="105">
        <v>0.17340918602736485</v>
      </c>
      <c r="L3064" s="105">
        <v>0.1</v>
      </c>
      <c r="M3064" s="105">
        <v>0.11346614335139064</v>
      </c>
      <c r="N3064" s="105">
        <v>0.15825310155882316</v>
      </c>
      <c r="O3064" s="105">
        <v>0.18879551223412552</v>
      </c>
      <c r="P3064" s="105">
        <v>0.20557069958630947</v>
      </c>
      <c r="Q3064" s="105">
        <v>0.28746941252383768</v>
      </c>
      <c r="R3064" s="105">
        <v>0.33716123404185344</v>
      </c>
      <c r="S3064" s="105">
        <v>0</v>
      </c>
      <c r="T3064" s="105">
        <v>0.26184921998214539</v>
      </c>
      <c r="U3064" s="105">
        <v>0.26184921998214533</v>
      </c>
    </row>
    <row r="3065" spans="1:21">
      <c r="A3065" s="54">
        <v>3063</v>
      </c>
      <c r="B3065" s="104">
        <v>9585</v>
      </c>
      <c r="C3065" s="104">
        <v>9585</v>
      </c>
      <c r="D3065" s="105">
        <v>58093.999999999993</v>
      </c>
      <c r="E3065" s="105">
        <v>1228580000</v>
      </c>
      <c r="F3065" s="105">
        <v>0</v>
      </c>
      <c r="G3065" s="105">
        <v>2.0561588613088491</v>
      </c>
      <c r="H3065" s="105">
        <v>2.598933716002179</v>
      </c>
      <c r="I3065" s="105">
        <v>2.6856760479868473</v>
      </c>
      <c r="J3065" s="105">
        <v>2.2492651244731721</v>
      </c>
      <c r="K3065" s="105">
        <v>0.82505770077284379</v>
      </c>
      <c r="L3065" s="105">
        <v>0.38015611172812214</v>
      </c>
      <c r="M3065" s="105">
        <v>0.58303316720848697</v>
      </c>
      <c r="N3065" s="105">
        <v>0.88750253579988603</v>
      </c>
      <c r="O3065" s="105">
        <v>0.96151738559510735</v>
      </c>
      <c r="P3065" s="105">
        <v>1.1147689863983921</v>
      </c>
      <c r="Q3065" s="105">
        <v>1.6810509075982545</v>
      </c>
      <c r="R3065" s="105">
        <v>1.8062953951061984</v>
      </c>
      <c r="S3065" s="105">
        <v>0</v>
      </c>
      <c r="T3065" s="105">
        <v>1.4857846616648613</v>
      </c>
      <c r="U3065" s="105">
        <v>1.4857846616648616</v>
      </c>
    </row>
    <row r="3066" spans="1:21">
      <c r="A3066" s="54">
        <v>3064</v>
      </c>
      <c r="B3066" s="104">
        <v>9586</v>
      </c>
      <c r="C3066" s="104">
        <v>9586</v>
      </c>
      <c r="D3066" s="105">
        <v>36933</v>
      </c>
      <c r="E3066" s="105">
        <v>1228580000</v>
      </c>
      <c r="F3066" s="105">
        <v>0</v>
      </c>
      <c r="G3066" s="105">
        <v>2.2544629756268901</v>
      </c>
      <c r="H3066" s="105">
        <v>2.9219855326560804</v>
      </c>
      <c r="I3066" s="105">
        <v>3.0812100756726859</v>
      </c>
      <c r="J3066" s="105">
        <v>2.2210703164496017</v>
      </c>
      <c r="K3066" s="105">
        <v>0.93800134117119116</v>
      </c>
      <c r="L3066" s="105">
        <v>0.52217056534658324</v>
      </c>
      <c r="M3066" s="105">
        <v>0.72919152751509753</v>
      </c>
      <c r="N3066" s="105">
        <v>0.91240989401073858</v>
      </c>
      <c r="O3066" s="105">
        <v>1.0428939117066571</v>
      </c>
      <c r="P3066" s="105">
        <v>1.2915880194855147</v>
      </c>
      <c r="Q3066" s="105">
        <v>1.4781532343194335</v>
      </c>
      <c r="R3066" s="105">
        <v>1.9211585320309956</v>
      </c>
      <c r="S3066" s="105">
        <v>0</v>
      </c>
      <c r="T3066" s="105">
        <v>1.6095246604992892</v>
      </c>
      <c r="U3066" s="105">
        <v>1.6095246604992894</v>
      </c>
    </row>
    <row r="3067" spans="1:21">
      <c r="A3067" s="54">
        <v>3065</v>
      </c>
      <c r="B3067" s="104">
        <v>9587</v>
      </c>
      <c r="C3067" s="104">
        <v>9587</v>
      </c>
      <c r="D3067" s="105">
        <v>103712.00000000001</v>
      </c>
      <c r="E3067" s="105">
        <v>2432250000</v>
      </c>
      <c r="F3067" s="105">
        <v>0</v>
      </c>
      <c r="G3067" s="105">
        <v>1.5879229517672584</v>
      </c>
      <c r="H3067" s="105">
        <v>2.0996525678109301</v>
      </c>
      <c r="I3067" s="105">
        <v>2.1530297431460568</v>
      </c>
      <c r="J3067" s="105">
        <v>2.3271974193051896</v>
      </c>
      <c r="K3067" s="105">
        <v>1.0104906760036287</v>
      </c>
      <c r="L3067" s="105">
        <v>0.39474051446327574</v>
      </c>
      <c r="M3067" s="105">
        <v>0.54346258036020711</v>
      </c>
      <c r="N3067" s="105">
        <v>0.74486694855308078</v>
      </c>
      <c r="O3067" s="105">
        <v>0.88344766123001339</v>
      </c>
      <c r="P3067" s="105">
        <v>0.99092406843253766</v>
      </c>
      <c r="Q3067" s="105">
        <v>1.3101884463991305</v>
      </c>
      <c r="R3067" s="105">
        <v>1.4080823978724792</v>
      </c>
      <c r="S3067" s="105">
        <v>0</v>
      </c>
      <c r="T3067" s="105">
        <v>1.2878338312786493</v>
      </c>
      <c r="U3067" s="105">
        <v>1.2878338312786486</v>
      </c>
    </row>
    <row r="3068" spans="1:21">
      <c r="A3068" s="54">
        <v>3066</v>
      </c>
      <c r="B3068" s="104">
        <v>9588</v>
      </c>
      <c r="C3068" s="104">
        <v>9588</v>
      </c>
      <c r="D3068" s="105">
        <v>116951.00000000001</v>
      </c>
      <c r="E3068" s="105">
        <v>1228580000</v>
      </c>
      <c r="F3068" s="105">
        <v>0</v>
      </c>
      <c r="G3068" s="105">
        <v>3.0564483881936804</v>
      </c>
      <c r="H3068" s="105">
        <v>3.870752342981969</v>
      </c>
      <c r="I3068" s="105">
        <v>3.9850316978700082</v>
      </c>
      <c r="J3068" s="105">
        <v>2.1619282792605339</v>
      </c>
      <c r="K3068" s="105">
        <v>0.5150540759878024</v>
      </c>
      <c r="L3068" s="105">
        <v>0.30156996632529792</v>
      </c>
      <c r="M3068" s="105">
        <v>0.71765319339573153</v>
      </c>
      <c r="N3068" s="105">
        <v>1.2106519948313033</v>
      </c>
      <c r="O3068" s="105">
        <v>1.3485724866473052</v>
      </c>
      <c r="P3068" s="105">
        <v>1.366176584607228</v>
      </c>
      <c r="Q3068" s="105">
        <v>2.3066369249561989</v>
      </c>
      <c r="R3068" s="105">
        <v>2.6209068806261064</v>
      </c>
      <c r="S3068" s="105">
        <v>0</v>
      </c>
      <c r="T3068" s="105">
        <v>1.9551152346402636</v>
      </c>
      <c r="U3068" s="105">
        <v>1.9551152346402638</v>
      </c>
    </row>
    <row r="3069" spans="1:21">
      <c r="A3069" s="54">
        <v>3067</v>
      </c>
      <c r="B3069" s="104">
        <v>9589</v>
      </c>
      <c r="C3069" s="104">
        <v>9589</v>
      </c>
      <c r="D3069" s="105">
        <v>17915</v>
      </c>
      <c r="E3069" s="105">
        <v>1228580000</v>
      </c>
      <c r="F3069" s="105">
        <v>0</v>
      </c>
      <c r="G3069" s="105">
        <v>20.817329764992582</v>
      </c>
      <c r="H3069" s="105">
        <v>29.057522796968811</v>
      </c>
      <c r="I3069" s="105">
        <v>32.436304517546574</v>
      </c>
      <c r="J3069" s="105">
        <v>34.016386581193395</v>
      </c>
      <c r="K3069" s="105">
        <v>1.8938888824562488</v>
      </c>
      <c r="L3069" s="105">
        <v>0.67125744489668859</v>
      </c>
      <c r="M3069" s="105">
        <v>2.2408817196178066</v>
      </c>
      <c r="N3069" s="105">
        <v>4.2856645392995754</v>
      </c>
      <c r="O3069" s="105">
        <v>5.0888252921220172</v>
      </c>
      <c r="P3069" s="105">
        <v>6.4393167953002619</v>
      </c>
      <c r="Q3069" s="105">
        <v>9.3327760881549029</v>
      </c>
      <c r="R3069" s="105">
        <v>15.440159714994497</v>
      </c>
      <c r="S3069" s="105">
        <v>0</v>
      </c>
      <c r="T3069" s="105">
        <v>13.476692844795281</v>
      </c>
      <c r="U3069" s="105">
        <v>13.476692844795281</v>
      </c>
    </row>
    <row r="3070" spans="1:21">
      <c r="A3070" s="54">
        <v>3068</v>
      </c>
      <c r="B3070" s="104">
        <v>9590</v>
      </c>
      <c r="C3070" s="104">
        <v>9590</v>
      </c>
      <c r="D3070" s="105">
        <v>140</v>
      </c>
      <c r="E3070" s="105">
        <v>1228580000</v>
      </c>
      <c r="F3070" s="105">
        <v>0</v>
      </c>
      <c r="G3070" s="105">
        <v>7.2764468664532531</v>
      </c>
      <c r="H3070" s="105">
        <v>8.716576975438791</v>
      </c>
      <c r="I3070" s="105">
        <v>8.5736822709234026</v>
      </c>
      <c r="J3070" s="105">
        <v>9.9852496440904837</v>
      </c>
      <c r="K3070" s="105">
        <v>6.5186408656057031</v>
      </c>
      <c r="L3070" s="105">
        <v>3.3580979447234771</v>
      </c>
      <c r="M3070" s="105">
        <v>2.677453232523086</v>
      </c>
      <c r="N3070" s="105">
        <v>3.2663515364841618</v>
      </c>
      <c r="O3070" s="105">
        <v>3.849031541729488</v>
      </c>
      <c r="P3070" s="105">
        <v>4.2651877948996351</v>
      </c>
      <c r="Q3070" s="105">
        <v>5.4301435086766565</v>
      </c>
      <c r="R3070" s="105">
        <v>6.7374508022715318</v>
      </c>
      <c r="S3070" s="105">
        <v>0</v>
      </c>
      <c r="T3070" s="105">
        <v>5.8878594153183057</v>
      </c>
      <c r="U3070" s="105">
        <v>5.8878594153183066</v>
      </c>
    </row>
    <row r="3071" spans="1:21">
      <c r="A3071" s="54">
        <v>3069</v>
      </c>
      <c r="B3071" s="104">
        <v>9591</v>
      </c>
      <c r="C3071" s="104">
        <v>9591</v>
      </c>
      <c r="D3071" s="105">
        <v>52725</v>
      </c>
      <c r="E3071" s="105">
        <v>7470660000</v>
      </c>
      <c r="F3071" s="105">
        <v>0</v>
      </c>
      <c r="G3071" s="105">
        <v>2.4894560707939233</v>
      </c>
      <c r="H3071" s="105">
        <v>2.9300956724303902</v>
      </c>
      <c r="I3071" s="105">
        <v>2.8236029044000985</v>
      </c>
      <c r="J3071" s="105">
        <v>2.0193419512631725</v>
      </c>
      <c r="K3071" s="105">
        <v>0.71764359037548553</v>
      </c>
      <c r="L3071" s="105">
        <v>0.42362211842893849</v>
      </c>
      <c r="M3071" s="105">
        <v>0.86290787148196313</v>
      </c>
      <c r="N3071" s="105">
        <v>1.1947387971565548</v>
      </c>
      <c r="O3071" s="105">
        <v>1.2914419940741708</v>
      </c>
      <c r="P3071" s="105">
        <v>1.4001941455292886</v>
      </c>
      <c r="Q3071" s="105">
        <v>1.9990528017162963</v>
      </c>
      <c r="R3071" s="105">
        <v>2.2957218958359014</v>
      </c>
      <c r="S3071" s="105">
        <v>0</v>
      </c>
      <c r="T3071" s="105">
        <v>1.7039849844571817</v>
      </c>
      <c r="U3071" s="105">
        <v>1.7039849844571817</v>
      </c>
    </row>
    <row r="3072" spans="1:21">
      <c r="A3072" s="54">
        <v>3070</v>
      </c>
      <c r="B3072" s="104">
        <v>9592</v>
      </c>
      <c r="C3072" s="104">
        <v>9592</v>
      </c>
      <c r="D3072" s="105">
        <v>10187</v>
      </c>
      <c r="E3072" s="105">
        <v>2457150000</v>
      </c>
      <c r="F3072" s="105">
        <v>0</v>
      </c>
      <c r="G3072" s="105">
        <v>7.5596499617388302</v>
      </c>
      <c r="H3072" s="105">
        <v>10.13139528770567</v>
      </c>
      <c r="I3072" s="105">
        <v>10.840068015084048</v>
      </c>
      <c r="J3072" s="105">
        <v>1.9413194418136694</v>
      </c>
      <c r="K3072" s="105">
        <v>0.38500822204507423</v>
      </c>
      <c r="L3072" s="105">
        <v>0.49390813631450919</v>
      </c>
      <c r="M3072" s="105">
        <v>1.3481867989278484</v>
      </c>
      <c r="N3072" s="105">
        <v>1.4996373681787245</v>
      </c>
      <c r="O3072" s="105">
        <v>1.4770399883046172</v>
      </c>
      <c r="P3072" s="105">
        <v>1.9798246388310337</v>
      </c>
      <c r="Q3072" s="105">
        <v>3.7574023977776534</v>
      </c>
      <c r="R3072" s="105">
        <v>5.9393417371503805</v>
      </c>
      <c r="S3072" s="105">
        <v>0</v>
      </c>
      <c r="T3072" s="105">
        <v>3.9460651661560049</v>
      </c>
      <c r="U3072" s="105">
        <v>3.9460651661560044</v>
      </c>
    </row>
    <row r="3073" spans="1:21">
      <c r="A3073" s="54">
        <v>3071</v>
      </c>
      <c r="B3073" s="104">
        <v>9804</v>
      </c>
      <c r="C3073" s="104">
        <v>9804</v>
      </c>
      <c r="D3073" s="105">
        <v>18498</v>
      </c>
      <c r="E3073" s="105">
        <v>9729010000</v>
      </c>
      <c r="F3073" s="105">
        <v>0</v>
      </c>
      <c r="G3073" s="105">
        <v>7.0650208064912494</v>
      </c>
      <c r="H3073" s="105">
        <v>9.3049557940027956</v>
      </c>
      <c r="I3073" s="105">
        <v>9.8674650334853951</v>
      </c>
      <c r="J3073" s="105">
        <v>12.322405199867593</v>
      </c>
      <c r="K3073" s="105">
        <v>14.124018577341841</v>
      </c>
      <c r="L3073" s="105">
        <v>0.15281547738100826</v>
      </c>
      <c r="M3073" s="105">
        <v>0.1</v>
      </c>
      <c r="N3073" s="105">
        <v>0.32475054475501763</v>
      </c>
      <c r="O3073" s="105">
        <v>0.57206702792948938</v>
      </c>
      <c r="P3073" s="105">
        <v>2.1198065540183082</v>
      </c>
      <c r="Q3073" s="105">
        <v>4.4623135283512099</v>
      </c>
      <c r="R3073" s="105">
        <v>5.6903567890166515</v>
      </c>
      <c r="S3073" s="105">
        <v>0</v>
      </c>
      <c r="T3073" s="105">
        <v>5.5088312777200477</v>
      </c>
      <c r="U3073" s="105">
        <v>5.5088312777200459</v>
      </c>
    </row>
    <row r="3074" spans="1:21">
      <c r="A3074" s="54">
        <v>3072</v>
      </c>
      <c r="B3074" s="104">
        <v>9805</v>
      </c>
      <c r="C3074" s="104">
        <v>9805</v>
      </c>
      <c r="D3074" s="105">
        <v>1195</v>
      </c>
      <c r="E3074" s="105">
        <v>1253320000</v>
      </c>
      <c r="F3074" s="105">
        <v>0</v>
      </c>
      <c r="G3074" s="105">
        <v>9.0816090987524625</v>
      </c>
      <c r="H3074" s="105">
        <v>12.230247210354319</v>
      </c>
      <c r="I3074" s="105">
        <v>13.422504013879426</v>
      </c>
      <c r="J3074" s="105">
        <v>17.005403491687876</v>
      </c>
      <c r="K3074" s="105">
        <v>14.769398880324076</v>
      </c>
      <c r="L3074" s="105">
        <v>0.1057787870537404</v>
      </c>
      <c r="M3074" s="105">
        <v>0.18042286642377586</v>
      </c>
      <c r="N3074" s="105">
        <v>0.34710925447317859</v>
      </c>
      <c r="O3074" s="105">
        <v>0.51305128291594504</v>
      </c>
      <c r="P3074" s="105">
        <v>1.3447920257389279</v>
      </c>
      <c r="Q3074" s="105">
        <v>4.7268060296511036</v>
      </c>
      <c r="R3074" s="105">
        <v>7.8751960819440177</v>
      </c>
      <c r="S3074" s="105">
        <v>0</v>
      </c>
      <c r="T3074" s="105">
        <v>6.8001932519332362</v>
      </c>
      <c r="U3074" s="105">
        <v>6.8001932519332371</v>
      </c>
    </row>
    <row r="3075" spans="1:21">
      <c r="A3075" s="54">
        <v>3073</v>
      </c>
      <c r="B3075" s="104">
        <v>9806</v>
      </c>
      <c r="C3075" s="104">
        <v>9806</v>
      </c>
      <c r="D3075" s="105">
        <v>229522.00000000003</v>
      </c>
      <c r="E3075" s="105">
        <v>1253380000</v>
      </c>
      <c r="F3075" s="105">
        <v>0</v>
      </c>
      <c r="G3075" s="105">
        <v>12.915001709370751</v>
      </c>
      <c r="H3075" s="105">
        <v>18.358739754943105</v>
      </c>
      <c r="I3075" s="105">
        <v>21.28881005519262</v>
      </c>
      <c r="J3075" s="105">
        <v>27.9895416172434</v>
      </c>
      <c r="K3075" s="105">
        <v>2.9590364127344153</v>
      </c>
      <c r="L3075" s="105">
        <v>0.23180938499782766</v>
      </c>
      <c r="M3075" s="105">
        <v>0.56679179812184821</v>
      </c>
      <c r="N3075" s="105">
        <v>0.58221444112762233</v>
      </c>
      <c r="O3075" s="105">
        <v>0.74387308260961194</v>
      </c>
      <c r="P3075" s="105">
        <v>1.1642913776887878</v>
      </c>
      <c r="Q3075" s="105">
        <v>3.2033095494508363</v>
      </c>
      <c r="R3075" s="105">
        <v>7.2530317414472254</v>
      </c>
      <c r="S3075" s="105">
        <v>0</v>
      </c>
      <c r="T3075" s="105">
        <v>8.1047042437440044</v>
      </c>
      <c r="U3075" s="105">
        <v>8.1047042437440044</v>
      </c>
    </row>
    <row r="3076" spans="1:21">
      <c r="A3076" s="54">
        <v>3074</v>
      </c>
      <c r="B3076" s="104">
        <v>9807</v>
      </c>
      <c r="C3076" s="104">
        <v>9807</v>
      </c>
      <c r="D3076" s="105">
        <v>16663.999999999996</v>
      </c>
      <c r="E3076" s="105">
        <v>6242080000</v>
      </c>
      <c r="F3076" s="105">
        <v>0</v>
      </c>
      <c r="G3076" s="105">
        <v>6.241683631488586</v>
      </c>
      <c r="H3076" s="105">
        <v>8.233609625613564</v>
      </c>
      <c r="I3076" s="105">
        <v>9.0812388096258978</v>
      </c>
      <c r="J3076" s="105">
        <v>11.541360291968875</v>
      </c>
      <c r="K3076" s="105">
        <v>4.0248374218670078</v>
      </c>
      <c r="L3076" s="105">
        <v>0.11366313295152726</v>
      </c>
      <c r="M3076" s="105">
        <v>0.2378392565151202</v>
      </c>
      <c r="N3076" s="105">
        <v>0.40437107066849054</v>
      </c>
      <c r="O3076" s="105">
        <v>0.53392490026318118</v>
      </c>
      <c r="P3076" s="105">
        <v>0.90967181476816128</v>
      </c>
      <c r="Q3076" s="105">
        <v>1.9155680758286289</v>
      </c>
      <c r="R3076" s="105">
        <v>4.0462804787620055</v>
      </c>
      <c r="S3076" s="105">
        <v>0</v>
      </c>
      <c r="T3076" s="105">
        <v>3.9403373758600875</v>
      </c>
      <c r="U3076" s="105">
        <v>3.9403373758600888</v>
      </c>
    </row>
    <row r="3077" spans="1:21">
      <c r="A3077" s="54">
        <v>3075</v>
      </c>
      <c r="B3077" s="104">
        <v>9816</v>
      </c>
      <c r="C3077" s="104">
        <v>9816</v>
      </c>
      <c r="D3077" s="105">
        <v>10785</v>
      </c>
      <c r="E3077" s="105">
        <v>3784830000</v>
      </c>
      <c r="F3077" s="105">
        <v>0</v>
      </c>
      <c r="G3077" s="105">
        <v>3.6745522811629407</v>
      </c>
      <c r="H3077" s="105">
        <v>7.9619082163802304</v>
      </c>
      <c r="I3077" s="105">
        <v>12.643775774712696</v>
      </c>
      <c r="J3077" s="105">
        <v>14.418712977986125</v>
      </c>
      <c r="K3077" s="105">
        <v>1.0633417438072617</v>
      </c>
      <c r="L3077" s="105">
        <v>0.19967206602361612</v>
      </c>
      <c r="M3077" s="105">
        <v>0.66050058425494962</v>
      </c>
      <c r="N3077" s="105">
        <v>0.72908072014364034</v>
      </c>
      <c r="O3077" s="105">
        <v>0.80371793722507212</v>
      </c>
      <c r="P3077" s="105">
        <v>1.0011666248098439</v>
      </c>
      <c r="Q3077" s="105">
        <v>1.4495105359067157</v>
      </c>
      <c r="R3077" s="105">
        <v>2.8386543497730887</v>
      </c>
      <c r="S3077" s="105">
        <v>0</v>
      </c>
      <c r="T3077" s="105">
        <v>3.9537161510155152</v>
      </c>
      <c r="U3077" s="105">
        <v>3.9537161510155143</v>
      </c>
    </row>
    <row r="3078" spans="1:21">
      <c r="A3078" s="54">
        <v>3076</v>
      </c>
      <c r="B3078" s="104">
        <v>9817</v>
      </c>
      <c r="C3078" s="104">
        <v>9817</v>
      </c>
      <c r="D3078" s="105">
        <v>20614</v>
      </c>
      <c r="E3078" s="105">
        <v>7668240000</v>
      </c>
      <c r="F3078" s="105">
        <v>0</v>
      </c>
      <c r="G3078" s="105">
        <v>2.6850769965228616</v>
      </c>
      <c r="H3078" s="105">
        <v>5.0194890268459771</v>
      </c>
      <c r="I3078" s="105">
        <v>8.965465639093587</v>
      </c>
      <c r="J3078" s="105">
        <v>11.822725851824179</v>
      </c>
      <c r="K3078" s="105">
        <v>0.84087933372623391</v>
      </c>
      <c r="L3078" s="105">
        <v>0.14909275016103835</v>
      </c>
      <c r="M3078" s="105">
        <v>0.49157277732053317</v>
      </c>
      <c r="N3078" s="105">
        <v>0.56849864563917818</v>
      </c>
      <c r="O3078" s="105">
        <v>0.5660858187506298</v>
      </c>
      <c r="P3078" s="105">
        <v>0.75309639107084203</v>
      </c>
      <c r="Q3078" s="105">
        <v>1.1034744183187859</v>
      </c>
      <c r="R3078" s="105">
        <v>2.0668250558540149</v>
      </c>
      <c r="S3078" s="105">
        <v>0</v>
      </c>
      <c r="T3078" s="105">
        <v>2.919356892093989</v>
      </c>
      <c r="U3078" s="105">
        <v>2.9193568920939885</v>
      </c>
    </row>
    <row r="3079" spans="1:21">
      <c r="A3079" s="54">
        <v>3077</v>
      </c>
      <c r="B3079" s="104">
        <v>9823</v>
      </c>
      <c r="C3079" s="104">
        <v>9823</v>
      </c>
      <c r="D3079" s="105">
        <v>4177.0000000000009</v>
      </c>
      <c r="E3079" s="105">
        <v>2506750000</v>
      </c>
      <c r="F3079" s="105">
        <v>0</v>
      </c>
      <c r="G3079" s="105">
        <v>8.0770667956585989</v>
      </c>
      <c r="H3079" s="105">
        <v>7.2106922322729199</v>
      </c>
      <c r="I3079" s="105">
        <v>12.058558761315167</v>
      </c>
      <c r="J3079" s="105">
        <v>14.205423632298066</v>
      </c>
      <c r="K3079" s="105">
        <v>0.78164652043321103</v>
      </c>
      <c r="L3079" s="105">
        <v>0.19783245517347095</v>
      </c>
      <c r="M3079" s="105">
        <v>0.60723778249661353</v>
      </c>
      <c r="N3079" s="105">
        <v>0.74175890901289254</v>
      </c>
      <c r="O3079" s="105">
        <v>0.67511280096474058</v>
      </c>
      <c r="P3079" s="105">
        <v>1.2057968208618843</v>
      </c>
      <c r="Q3079" s="105">
        <v>2.984273534619629</v>
      </c>
      <c r="R3079" s="105">
        <v>4.104531719568036</v>
      </c>
      <c r="S3079" s="105">
        <v>0</v>
      </c>
      <c r="T3079" s="105">
        <v>4.4041609970562687</v>
      </c>
      <c r="U3079" s="105">
        <v>4.404160997056267</v>
      </c>
    </row>
    <row r="3080" spans="1:21">
      <c r="A3080" s="54">
        <v>3078</v>
      </c>
      <c r="B3080" s="104">
        <v>9824</v>
      </c>
      <c r="C3080" s="104">
        <v>9824</v>
      </c>
      <c r="D3080" s="105">
        <v>11985</v>
      </c>
      <c r="E3080" s="105">
        <v>1253380000</v>
      </c>
      <c r="F3080" s="105">
        <v>0</v>
      </c>
      <c r="G3080" s="105">
        <v>3.5751648496202959</v>
      </c>
      <c r="H3080" s="105">
        <v>4.5315783762703123</v>
      </c>
      <c r="I3080" s="105">
        <v>4.6298772564497126</v>
      </c>
      <c r="J3080" s="105">
        <v>5.5151767835227838</v>
      </c>
      <c r="K3080" s="105">
        <v>2.7581403820895014</v>
      </c>
      <c r="L3080" s="105">
        <v>1.3734706661668707</v>
      </c>
      <c r="M3080" s="105">
        <v>1.3781264989335382</v>
      </c>
      <c r="N3080" s="105">
        <v>1.5497356436546139</v>
      </c>
      <c r="O3080" s="105">
        <v>1.5965380389593149</v>
      </c>
      <c r="P3080" s="105">
        <v>1.6550815853108989</v>
      </c>
      <c r="Q3080" s="105">
        <v>2.0913070197724304</v>
      </c>
      <c r="R3080" s="105">
        <v>3.1387844341519369</v>
      </c>
      <c r="S3080" s="105">
        <v>0</v>
      </c>
      <c r="T3080" s="105">
        <v>2.8160817945751844</v>
      </c>
      <c r="U3080" s="105">
        <v>2.8160817945751844</v>
      </c>
    </row>
    <row r="3081" spans="1:21">
      <c r="A3081" s="54">
        <v>3079</v>
      </c>
      <c r="B3081" s="104">
        <v>9825</v>
      </c>
      <c r="C3081" s="104">
        <v>9825</v>
      </c>
      <c r="D3081" s="105">
        <v>18288</v>
      </c>
      <c r="E3081" s="105">
        <v>1253380000</v>
      </c>
      <c r="F3081" s="105">
        <v>0</v>
      </c>
      <c r="G3081" s="105">
        <v>44.930637979276263</v>
      </c>
      <c r="H3081" s="105">
        <v>73.59328634536628</v>
      </c>
      <c r="I3081" s="105">
        <v>100</v>
      </c>
      <c r="J3081" s="105">
        <v>100</v>
      </c>
      <c r="K3081" s="105">
        <v>4.8548923042636138</v>
      </c>
      <c r="L3081" s="105">
        <v>1.3604177393019075</v>
      </c>
      <c r="M3081" s="105">
        <v>3.4403794168805639</v>
      </c>
      <c r="N3081" s="105">
        <v>4.0053021454323803</v>
      </c>
      <c r="O3081" s="105">
        <v>3.6390845016395699</v>
      </c>
      <c r="P3081" s="105">
        <v>3.9376825862855562</v>
      </c>
      <c r="Q3081" s="105">
        <v>10.043136319208793</v>
      </c>
      <c r="R3081" s="105">
        <v>18.518034540814071</v>
      </c>
      <c r="S3081" s="105">
        <v>0</v>
      </c>
      <c r="T3081" s="105">
        <v>30.693571156539079</v>
      </c>
      <c r="U3081" s="105">
        <v>30.693571156539083</v>
      </c>
    </row>
    <row r="3082" spans="1:21">
      <c r="A3082" s="54">
        <v>3080</v>
      </c>
      <c r="B3082" s="104">
        <v>9826</v>
      </c>
      <c r="C3082" s="104">
        <v>9826</v>
      </c>
      <c r="D3082" s="105">
        <v>1644</v>
      </c>
      <c r="E3082" s="105">
        <v>2531450000</v>
      </c>
      <c r="F3082" s="105">
        <v>0</v>
      </c>
      <c r="G3082" s="105">
        <v>3.1890974231988904</v>
      </c>
      <c r="H3082" s="105">
        <v>3.7713128112748384</v>
      </c>
      <c r="I3082" s="105">
        <v>3.3584811401803885</v>
      </c>
      <c r="J3082" s="105">
        <v>3.5876908394257767</v>
      </c>
      <c r="K3082" s="105">
        <v>2.1153833985453701</v>
      </c>
      <c r="L3082" s="105">
        <v>1.5038352432354802</v>
      </c>
      <c r="M3082" s="105">
        <v>1.7958904042144455</v>
      </c>
      <c r="N3082" s="105">
        <v>2.2952612547013032</v>
      </c>
      <c r="O3082" s="105">
        <v>2.5178645213702597</v>
      </c>
      <c r="P3082" s="105">
        <v>2.7944583971196</v>
      </c>
      <c r="Q3082" s="105">
        <v>2.6617460735067175</v>
      </c>
      <c r="R3082" s="105">
        <v>3.029634829881565</v>
      </c>
      <c r="S3082" s="105">
        <v>0</v>
      </c>
      <c r="T3082" s="105">
        <v>2.7183880280545529</v>
      </c>
      <c r="U3082" s="105">
        <v>2.7183880280545529</v>
      </c>
    </row>
    <row r="3083" spans="1:21">
      <c r="A3083" s="54">
        <v>3081</v>
      </c>
      <c r="B3083" s="104">
        <v>9827</v>
      </c>
      <c r="C3083" s="104">
        <v>9827</v>
      </c>
      <c r="D3083" s="105">
        <v>1110</v>
      </c>
      <c r="E3083" s="105">
        <v>1253380000</v>
      </c>
      <c r="F3083" s="105">
        <v>0</v>
      </c>
      <c r="G3083" s="105">
        <v>53.660918671171267</v>
      </c>
      <c r="H3083" s="105">
        <v>57.68576797900856</v>
      </c>
      <c r="I3083" s="105">
        <v>48.508486709620847</v>
      </c>
      <c r="J3083" s="105">
        <v>47.430520338295942</v>
      </c>
      <c r="K3083" s="105">
        <v>29.198017062169253</v>
      </c>
      <c r="L3083" s="105">
        <v>37.527444663267111</v>
      </c>
      <c r="M3083" s="105">
        <v>49.492716874743586</v>
      </c>
      <c r="N3083" s="105">
        <v>59.494773976578536</v>
      </c>
      <c r="O3083" s="105">
        <v>61.865896093429484</v>
      </c>
      <c r="P3083" s="105">
        <v>58.596684334199026</v>
      </c>
      <c r="Q3083" s="105">
        <v>54.465369202277884</v>
      </c>
      <c r="R3083" s="105">
        <v>54.727404308736538</v>
      </c>
      <c r="S3083" s="105">
        <v>0</v>
      </c>
      <c r="T3083" s="105">
        <v>51.054500017791497</v>
      </c>
      <c r="U3083" s="105">
        <v>51.054500017791497</v>
      </c>
    </row>
    <row r="3084" spans="1:21">
      <c r="A3084" s="54">
        <v>3082</v>
      </c>
      <c r="B3084" s="104">
        <v>9828</v>
      </c>
      <c r="C3084" s="104">
        <v>9828</v>
      </c>
      <c r="D3084" s="105">
        <v>1213</v>
      </c>
      <c r="E3084" s="105">
        <v>1253380000</v>
      </c>
      <c r="F3084" s="105">
        <v>0</v>
      </c>
      <c r="G3084" s="105">
        <v>7.2860873114698723</v>
      </c>
      <c r="H3084" s="105">
        <v>7.2351641194010741</v>
      </c>
      <c r="I3084" s="105">
        <v>5.691662440595513</v>
      </c>
      <c r="J3084" s="105">
        <v>5.4448301408758093</v>
      </c>
      <c r="K3084" s="105">
        <v>3.3992302088547905</v>
      </c>
      <c r="L3084" s="105">
        <v>4.8112108542650152</v>
      </c>
      <c r="M3084" s="105">
        <v>7.0502445690517934</v>
      </c>
      <c r="N3084" s="105">
        <v>9.0979121159356051</v>
      </c>
      <c r="O3084" s="105">
        <v>9.9941083121382253</v>
      </c>
      <c r="P3084" s="105">
        <v>10.979202535824447</v>
      </c>
      <c r="Q3084" s="105">
        <v>9.2727390887111056</v>
      </c>
      <c r="R3084" s="105">
        <v>9.6358971444915724</v>
      </c>
      <c r="S3084" s="105">
        <v>0</v>
      </c>
      <c r="T3084" s="105">
        <v>7.4915240701345693</v>
      </c>
      <c r="U3084" s="105">
        <v>7.4915240701345676</v>
      </c>
    </row>
    <row r="3085" spans="1:21">
      <c r="A3085" s="54">
        <v>3083</v>
      </c>
      <c r="B3085" s="104">
        <v>9829</v>
      </c>
      <c r="C3085" s="104">
        <v>9829</v>
      </c>
      <c r="D3085" s="105">
        <v>1959.9999999999998</v>
      </c>
      <c r="E3085" s="105">
        <v>2531450000</v>
      </c>
      <c r="F3085" s="105">
        <v>0</v>
      </c>
      <c r="G3085" s="105">
        <v>1.632248699169184</v>
      </c>
      <c r="H3085" s="105">
        <v>1.6865380613836582</v>
      </c>
      <c r="I3085" s="105">
        <v>1.4364516111446783</v>
      </c>
      <c r="J3085" s="105">
        <v>1.4707578591585573</v>
      </c>
      <c r="K3085" s="105">
        <v>0.86390887140670791</v>
      </c>
      <c r="L3085" s="105">
        <v>0.94307400698676025</v>
      </c>
      <c r="M3085" s="105">
        <v>0.98891996631750767</v>
      </c>
      <c r="N3085" s="105">
        <v>1.0166836819609852</v>
      </c>
      <c r="O3085" s="105">
        <v>1.0687456442769423</v>
      </c>
      <c r="P3085" s="105">
        <v>1.4308759908162747</v>
      </c>
      <c r="Q3085" s="105">
        <v>1.700977545149994</v>
      </c>
      <c r="R3085" s="105">
        <v>1.729158156499752</v>
      </c>
      <c r="S3085" s="105">
        <v>0</v>
      </c>
      <c r="T3085" s="105">
        <v>1.330695007855917</v>
      </c>
      <c r="U3085" s="105">
        <v>1.330695007855917</v>
      </c>
    </row>
    <row r="3086" spans="1:21">
      <c r="A3086" s="54">
        <v>3084</v>
      </c>
      <c r="B3086" s="104">
        <v>9830</v>
      </c>
      <c r="C3086" s="104">
        <v>9830</v>
      </c>
      <c r="D3086" s="105">
        <v>1584.9999999999998</v>
      </c>
      <c r="E3086" s="105">
        <v>1253380000</v>
      </c>
      <c r="F3086" s="105">
        <v>0</v>
      </c>
      <c r="G3086" s="105">
        <v>2.2872125920960356</v>
      </c>
      <c r="H3086" s="105">
        <v>2.2162854413350783</v>
      </c>
      <c r="I3086" s="105">
        <v>1.9518732649504502</v>
      </c>
      <c r="J3086" s="105">
        <v>1.9984769805461771</v>
      </c>
      <c r="K3086" s="105">
        <v>1.2709994061813641</v>
      </c>
      <c r="L3086" s="105">
        <v>1.8002095225921495</v>
      </c>
      <c r="M3086" s="105">
        <v>2.6300305443821119</v>
      </c>
      <c r="N3086" s="105">
        <v>3.0151862980441746</v>
      </c>
      <c r="O3086" s="105">
        <v>3.0040487008967705</v>
      </c>
      <c r="P3086" s="105">
        <v>2.9799668714179117</v>
      </c>
      <c r="Q3086" s="105">
        <v>3.2936738821798421</v>
      </c>
      <c r="R3086" s="105">
        <v>2.7309752341855891</v>
      </c>
      <c r="S3086" s="105">
        <v>0</v>
      </c>
      <c r="T3086" s="105">
        <v>2.4315782282339713</v>
      </c>
      <c r="U3086" s="105">
        <v>2.4315782282339717</v>
      </c>
    </row>
    <row r="3087" spans="1:21">
      <c r="A3087" s="54">
        <v>3085</v>
      </c>
      <c r="B3087" s="104">
        <v>9831</v>
      </c>
      <c r="C3087" s="104">
        <v>9831</v>
      </c>
      <c r="D3087" s="105">
        <v>13498.000000000002</v>
      </c>
      <c r="E3087" s="105">
        <v>2531450000</v>
      </c>
      <c r="F3087" s="105">
        <v>0</v>
      </c>
      <c r="G3087" s="105">
        <v>1.8925595024342901</v>
      </c>
      <c r="H3087" s="105">
        <v>1.8641211626404184</v>
      </c>
      <c r="I3087" s="105">
        <v>1.5621639014084001</v>
      </c>
      <c r="J3087" s="105">
        <v>1.6724699460471311</v>
      </c>
      <c r="K3087" s="105">
        <v>1.0150164541788878</v>
      </c>
      <c r="L3087" s="105">
        <v>1.1253126113519496</v>
      </c>
      <c r="M3087" s="105">
        <v>1.5081302305857798</v>
      </c>
      <c r="N3087" s="105">
        <v>1.797323348367881</v>
      </c>
      <c r="O3087" s="105">
        <v>1.8197329492904812</v>
      </c>
      <c r="P3087" s="105">
        <v>1.9695609901963331</v>
      </c>
      <c r="Q3087" s="105">
        <v>2.4867035388956573</v>
      </c>
      <c r="R3087" s="105">
        <v>2.0905765092594231</v>
      </c>
      <c r="S3087" s="105">
        <v>0</v>
      </c>
      <c r="T3087" s="105">
        <v>1.7336392620547194</v>
      </c>
      <c r="U3087" s="105">
        <v>1.733639262054719</v>
      </c>
    </row>
    <row r="3088" spans="1:21">
      <c r="A3088" s="54">
        <v>3086</v>
      </c>
      <c r="B3088" s="104">
        <v>9832</v>
      </c>
      <c r="C3088" s="104">
        <v>9832</v>
      </c>
      <c r="D3088" s="105">
        <v>10773</v>
      </c>
      <c r="E3088" s="105">
        <v>2531450000</v>
      </c>
      <c r="F3088" s="105">
        <v>0</v>
      </c>
      <c r="G3088" s="105">
        <v>2.9325110788683544</v>
      </c>
      <c r="H3088" s="105">
        <v>2.9405124733536705</v>
      </c>
      <c r="I3088" s="105">
        <v>2.5084616153252717</v>
      </c>
      <c r="J3088" s="105">
        <v>2.7094854091366942</v>
      </c>
      <c r="K3088" s="105">
        <v>1.6495060255742984</v>
      </c>
      <c r="L3088" s="105">
        <v>1.779847764631082</v>
      </c>
      <c r="M3088" s="105">
        <v>2.4335476236866147</v>
      </c>
      <c r="N3088" s="105">
        <v>2.9108998819647756</v>
      </c>
      <c r="O3088" s="105">
        <v>2.823278200769459</v>
      </c>
      <c r="P3088" s="105">
        <v>2.6921717022722857</v>
      </c>
      <c r="Q3088" s="105">
        <v>3.0790909376390436</v>
      </c>
      <c r="R3088" s="105">
        <v>3.2181985831493223</v>
      </c>
      <c r="S3088" s="105">
        <v>0</v>
      </c>
      <c r="T3088" s="105">
        <v>2.6397926080309064</v>
      </c>
      <c r="U3088" s="105">
        <v>2.6397926080309064</v>
      </c>
    </row>
    <row r="3089" spans="1:21">
      <c r="A3089" s="54">
        <v>3087</v>
      </c>
      <c r="B3089" s="104">
        <v>9833</v>
      </c>
      <c r="C3089" s="104">
        <v>9833</v>
      </c>
      <c r="D3089" s="105">
        <v>10966.000000000002</v>
      </c>
      <c r="E3089" s="105">
        <v>2531450000</v>
      </c>
      <c r="F3089" s="105">
        <v>0</v>
      </c>
      <c r="G3089" s="105">
        <v>1.4230161304844124</v>
      </c>
      <c r="H3089" s="105">
        <v>1.512535213075364</v>
      </c>
      <c r="I3089" s="105">
        <v>1.3335954715031837</v>
      </c>
      <c r="J3089" s="105">
        <v>1.527798236635844</v>
      </c>
      <c r="K3089" s="105">
        <v>1.4910430265289634</v>
      </c>
      <c r="L3089" s="105">
        <v>1.8084583691121425</v>
      </c>
      <c r="M3089" s="105">
        <v>2.1995198830695268</v>
      </c>
      <c r="N3089" s="105">
        <v>2.2403921201543548</v>
      </c>
      <c r="O3089" s="105">
        <v>1.9986282403646392</v>
      </c>
      <c r="P3089" s="105">
        <v>1.6797085237458369</v>
      </c>
      <c r="Q3089" s="105">
        <v>1.6332173003754613</v>
      </c>
      <c r="R3089" s="105">
        <v>1.4921537639597173</v>
      </c>
      <c r="S3089" s="105">
        <v>0</v>
      </c>
      <c r="T3089" s="105">
        <v>1.695005523250787</v>
      </c>
      <c r="U3089" s="105">
        <v>1.695005523250787</v>
      </c>
    </row>
    <row r="3090" spans="1:21">
      <c r="A3090" s="54">
        <v>3088</v>
      </c>
      <c r="B3090" s="104">
        <v>9834</v>
      </c>
      <c r="C3090" s="104">
        <v>9834</v>
      </c>
      <c r="D3090" s="105">
        <v>38242</v>
      </c>
      <c r="E3090" s="105">
        <v>3809530000</v>
      </c>
      <c r="F3090" s="105">
        <v>0</v>
      </c>
      <c r="G3090" s="105">
        <v>1.6145194459936922</v>
      </c>
      <c r="H3090" s="105">
        <v>1.7120994293295946</v>
      </c>
      <c r="I3090" s="105">
        <v>1.5350555460789952</v>
      </c>
      <c r="J3090" s="105">
        <v>1.726685091868253</v>
      </c>
      <c r="K3090" s="105">
        <v>1.0462631577627768</v>
      </c>
      <c r="L3090" s="105">
        <v>0.90557892162534004</v>
      </c>
      <c r="M3090" s="105">
        <v>1.1833960745795866</v>
      </c>
      <c r="N3090" s="105">
        <v>1.4224813475695013</v>
      </c>
      <c r="O3090" s="105">
        <v>1.3383657705527936</v>
      </c>
      <c r="P3090" s="105">
        <v>1.2009354841995505</v>
      </c>
      <c r="Q3090" s="105">
        <v>1.3832078111240413</v>
      </c>
      <c r="R3090" s="105">
        <v>1.6857352484591677</v>
      </c>
      <c r="S3090" s="105">
        <v>0</v>
      </c>
      <c r="T3090" s="105">
        <v>1.396193610761941</v>
      </c>
      <c r="U3090" s="105">
        <v>1.3961936107619413</v>
      </c>
    </row>
    <row r="3091" spans="1:21">
      <c r="A3091" s="54">
        <v>3089</v>
      </c>
      <c r="B3091" s="104">
        <v>9835</v>
      </c>
      <c r="C3091" s="104">
        <v>9835</v>
      </c>
      <c r="D3091" s="105">
        <v>187.99999999999997</v>
      </c>
      <c r="E3091" s="105">
        <v>1253380000</v>
      </c>
      <c r="F3091" s="105">
        <v>1</v>
      </c>
      <c r="G3091" s="105">
        <v>-99999</v>
      </c>
      <c r="H3091" s="105">
        <v>-99999</v>
      </c>
      <c r="I3091" s="105">
        <v>-99999</v>
      </c>
      <c r="J3091" s="105">
        <v>-99999</v>
      </c>
      <c r="K3091" s="105">
        <v>-99999</v>
      </c>
      <c r="L3091" s="105">
        <v>-99999</v>
      </c>
      <c r="M3091" s="105">
        <v>-99999</v>
      </c>
      <c r="N3091" s="105">
        <v>-99999</v>
      </c>
      <c r="O3091" s="105">
        <v>-99999</v>
      </c>
      <c r="P3091" s="105">
        <v>-99999</v>
      </c>
      <c r="Q3091" s="105">
        <v>-99999</v>
      </c>
      <c r="R3091" s="105">
        <v>-99999</v>
      </c>
      <c r="S3091" s="105">
        <v>0</v>
      </c>
      <c r="T3091" s="105">
        <v>0</v>
      </c>
      <c r="U3091" s="105">
        <v>0</v>
      </c>
    </row>
    <row r="3092" spans="1:21">
      <c r="A3092" s="54">
        <v>3090</v>
      </c>
      <c r="B3092" s="104">
        <v>9836</v>
      </c>
      <c r="C3092" s="104">
        <v>9836</v>
      </c>
      <c r="D3092" s="105">
        <v>76659</v>
      </c>
      <c r="E3092" s="105">
        <v>2531450000</v>
      </c>
      <c r="F3092" s="105">
        <v>0</v>
      </c>
      <c r="G3092" s="105">
        <v>2.2049231848189037</v>
      </c>
      <c r="H3092" s="105">
        <v>2.2162595508076892</v>
      </c>
      <c r="I3092" s="105">
        <v>1.8632482499766394</v>
      </c>
      <c r="J3092" s="105">
        <v>1.991510661270943</v>
      </c>
      <c r="K3092" s="105">
        <v>1.3063159688423962</v>
      </c>
      <c r="L3092" s="105">
        <v>1.6967256881021073</v>
      </c>
      <c r="M3092" s="105">
        <v>2.3527049937151063</v>
      </c>
      <c r="N3092" s="105">
        <v>2.7833696366324481</v>
      </c>
      <c r="O3092" s="105">
        <v>2.5486623160059145</v>
      </c>
      <c r="P3092" s="105">
        <v>2.2537954821555166</v>
      </c>
      <c r="Q3092" s="105">
        <v>2.4015334141799585</v>
      </c>
      <c r="R3092" s="105">
        <v>2.474526306728448</v>
      </c>
      <c r="S3092" s="105">
        <v>0</v>
      </c>
      <c r="T3092" s="105">
        <v>2.1744646211030059</v>
      </c>
      <c r="U3092" s="105">
        <v>2.1744646211030059</v>
      </c>
    </row>
    <row r="3093" spans="1:21">
      <c r="A3093" s="54">
        <v>3091</v>
      </c>
      <c r="B3093" s="104">
        <v>9837</v>
      </c>
      <c r="C3093" s="104">
        <v>9837</v>
      </c>
      <c r="D3093" s="105">
        <v>40631</v>
      </c>
      <c r="E3093" s="105">
        <v>6365680000</v>
      </c>
      <c r="F3093" s="105">
        <v>0</v>
      </c>
      <c r="G3093" s="105">
        <v>1.4066150594897942</v>
      </c>
      <c r="H3093" s="105">
        <v>1.4633429794415447</v>
      </c>
      <c r="I3093" s="105">
        <v>1.2940287639916557</v>
      </c>
      <c r="J3093" s="105">
        <v>1.4474184939691026</v>
      </c>
      <c r="K3093" s="105">
        <v>0.88068798470056819</v>
      </c>
      <c r="L3093" s="105">
        <v>0.83826115866784745</v>
      </c>
      <c r="M3093" s="105">
        <v>1.1504003773750688</v>
      </c>
      <c r="N3093" s="105">
        <v>1.2798770849899614</v>
      </c>
      <c r="O3093" s="105">
        <v>1.1509453403939112</v>
      </c>
      <c r="P3093" s="105">
        <v>1.0697145710520561</v>
      </c>
      <c r="Q3093" s="105">
        <v>1.2151863166225063</v>
      </c>
      <c r="R3093" s="105">
        <v>1.46745349342874</v>
      </c>
      <c r="S3093" s="105">
        <v>0</v>
      </c>
      <c r="T3093" s="105">
        <v>1.2219943020102297</v>
      </c>
      <c r="U3093" s="105">
        <v>1.2219943020102295</v>
      </c>
    </row>
    <row r="3094" spans="1:21">
      <c r="A3094" s="54">
        <v>3092</v>
      </c>
      <c r="B3094" s="104">
        <v>9838</v>
      </c>
      <c r="C3094" s="104">
        <v>9838</v>
      </c>
      <c r="D3094" s="105">
        <v>2634</v>
      </c>
      <c r="E3094" s="105">
        <v>1253380000</v>
      </c>
      <c r="F3094" s="105">
        <v>0</v>
      </c>
      <c r="G3094" s="105">
        <v>3.8631193035716156</v>
      </c>
      <c r="H3094" s="105">
        <v>3.9198777139087553</v>
      </c>
      <c r="I3094" s="105">
        <v>3.2836514080358725</v>
      </c>
      <c r="J3094" s="105">
        <v>3.5047182515982214</v>
      </c>
      <c r="K3094" s="105">
        <v>2.1857415278926324</v>
      </c>
      <c r="L3094" s="105">
        <v>2.7163517852030763</v>
      </c>
      <c r="M3094" s="105">
        <v>3.8512574060542555</v>
      </c>
      <c r="N3094" s="105">
        <v>4.5996879098457937</v>
      </c>
      <c r="O3094" s="105">
        <v>4.3480996490416439</v>
      </c>
      <c r="P3094" s="105">
        <v>4.0992140458433912</v>
      </c>
      <c r="Q3094" s="105">
        <v>4.1832761014101747</v>
      </c>
      <c r="R3094" s="105">
        <v>4.1932680063326471</v>
      </c>
      <c r="S3094" s="105">
        <v>0</v>
      </c>
      <c r="T3094" s="105">
        <v>3.7290219257281727</v>
      </c>
      <c r="U3094" s="105">
        <v>3.7290219257281727</v>
      </c>
    </row>
    <row r="3095" spans="1:21">
      <c r="A3095" s="54">
        <v>3093</v>
      </c>
      <c r="B3095" s="104">
        <v>9839</v>
      </c>
      <c r="C3095" s="104">
        <v>9839</v>
      </c>
      <c r="D3095" s="105">
        <v>156345</v>
      </c>
      <c r="E3095" s="105">
        <v>14990700000</v>
      </c>
      <c r="F3095" s="105">
        <v>0</v>
      </c>
      <c r="G3095" s="105">
        <v>1.7517625811273609</v>
      </c>
      <c r="H3095" s="105">
        <v>1.8244742617786922</v>
      </c>
      <c r="I3095" s="105">
        <v>1.6108655978153035</v>
      </c>
      <c r="J3095" s="105">
        <v>1.7839570529244475</v>
      </c>
      <c r="K3095" s="105">
        <v>0.92745305345192575</v>
      </c>
      <c r="L3095" s="105">
        <v>0.8626366370711831</v>
      </c>
      <c r="M3095" s="105">
        <v>1.4637993869735282</v>
      </c>
      <c r="N3095" s="105">
        <v>1.5970470605173934</v>
      </c>
      <c r="O3095" s="105">
        <v>1.4680928598035354</v>
      </c>
      <c r="P3095" s="105">
        <v>1.4708943815158988</v>
      </c>
      <c r="Q3095" s="105">
        <v>1.7044805116284021</v>
      </c>
      <c r="R3095" s="105">
        <v>1.7699979656190536</v>
      </c>
      <c r="S3095" s="105">
        <v>0</v>
      </c>
      <c r="T3095" s="105">
        <v>1.5196217791855606</v>
      </c>
      <c r="U3095" s="105">
        <v>1.5196217791855604</v>
      </c>
    </row>
    <row r="3096" spans="1:21">
      <c r="A3096" s="54">
        <v>3094</v>
      </c>
      <c r="B3096" s="104">
        <v>9945</v>
      </c>
      <c r="C3096" s="104">
        <v>9945</v>
      </c>
      <c r="D3096" s="105">
        <v>180</v>
      </c>
      <c r="E3096" s="105">
        <v>6340980000</v>
      </c>
      <c r="F3096" s="105">
        <v>0</v>
      </c>
      <c r="G3096" s="105">
        <v>2.4219002282750979</v>
      </c>
      <c r="H3096" s="105">
        <v>3.1224359752318351</v>
      </c>
      <c r="I3096" s="105">
        <v>3.261101583673653</v>
      </c>
      <c r="J3096" s="105">
        <v>3.9574120007078308</v>
      </c>
      <c r="K3096" s="105">
        <v>4.6115393943235823</v>
      </c>
      <c r="L3096" s="105">
        <v>1.7823778220681921</v>
      </c>
      <c r="M3096" s="105">
        <v>1.1202431788793856</v>
      </c>
      <c r="N3096" s="105">
        <v>1.2618962802227618</v>
      </c>
      <c r="O3096" s="105">
        <v>1.3108028908307177</v>
      </c>
      <c r="P3096" s="105">
        <v>1.3549427324227126</v>
      </c>
      <c r="Q3096" s="105">
        <v>1.68523154535799</v>
      </c>
      <c r="R3096" s="105">
        <v>1.9835200635671366</v>
      </c>
      <c r="S3096" s="105">
        <v>0</v>
      </c>
      <c r="T3096" s="105">
        <v>2.3227836412967413</v>
      </c>
      <c r="U3096" s="105">
        <v>2.3227836412967418</v>
      </c>
    </row>
    <row r="3097" spans="1:21">
      <c r="A3097" s="54">
        <v>3095</v>
      </c>
      <c r="B3097" s="104">
        <v>9987</v>
      </c>
      <c r="C3097" s="104">
        <v>9987</v>
      </c>
      <c r="D3097" s="105">
        <v>52.000000000000007</v>
      </c>
      <c r="E3097" s="105">
        <v>3710530000</v>
      </c>
      <c r="F3097" s="105">
        <v>0</v>
      </c>
      <c r="G3097" s="105">
        <v>1.9711021721263342</v>
      </c>
      <c r="H3097" s="105">
        <v>2.5426962565144877</v>
      </c>
      <c r="I3097" s="105">
        <v>2.6505227884927294</v>
      </c>
      <c r="J3097" s="105">
        <v>3.1597330461977431</v>
      </c>
      <c r="K3097" s="105">
        <v>3.5066297439870273</v>
      </c>
      <c r="L3097" s="105">
        <v>1.935969170593526</v>
      </c>
      <c r="M3097" s="105">
        <v>1.0146556491449374</v>
      </c>
      <c r="N3097" s="105">
        <v>0.99508095342491498</v>
      </c>
      <c r="O3097" s="105">
        <v>0.98195965911122229</v>
      </c>
      <c r="P3097" s="105">
        <v>1.0731528775655539</v>
      </c>
      <c r="Q3097" s="105">
        <v>1.3853571195515777</v>
      </c>
      <c r="R3097" s="105">
        <v>1.6332352074082255</v>
      </c>
      <c r="S3097" s="105">
        <v>0</v>
      </c>
      <c r="T3097" s="105">
        <v>1.9041745536765236</v>
      </c>
      <c r="U3097" s="105">
        <v>1.9041745536765233</v>
      </c>
    </row>
    <row r="3098" spans="1:21">
      <c r="A3098" s="54">
        <v>3096</v>
      </c>
      <c r="B3098" s="104">
        <v>9988</v>
      </c>
      <c r="C3098" s="104">
        <v>9988</v>
      </c>
      <c r="D3098" s="105">
        <v>26.000000000000004</v>
      </c>
      <c r="E3098" s="105">
        <v>1253380000</v>
      </c>
      <c r="F3098" s="105">
        <v>0</v>
      </c>
      <c r="G3098" s="105">
        <v>11.47423092846552</v>
      </c>
      <c r="H3098" s="105">
        <v>14.718668635253838</v>
      </c>
      <c r="I3098" s="105">
        <v>15.190085073596304</v>
      </c>
      <c r="J3098" s="105">
        <v>17.934512207517532</v>
      </c>
      <c r="K3098" s="105">
        <v>19.853087938814934</v>
      </c>
      <c r="L3098" s="105">
        <v>8.382232114125431</v>
      </c>
      <c r="M3098" s="105">
        <v>5.3258287013329699</v>
      </c>
      <c r="N3098" s="105">
        <v>4.7455827727830755</v>
      </c>
      <c r="O3098" s="105">
        <v>4.3489980974837552</v>
      </c>
      <c r="P3098" s="105">
        <v>4.9811468937195924</v>
      </c>
      <c r="Q3098" s="105">
        <v>8.4522603747927008</v>
      </c>
      <c r="R3098" s="105">
        <v>9.6352458314885965</v>
      </c>
      <c r="S3098" s="105">
        <v>0</v>
      </c>
      <c r="T3098" s="105">
        <v>10.420156630781188</v>
      </c>
      <c r="U3098" s="105">
        <v>10.420156630781184</v>
      </c>
    </row>
    <row r="3099" spans="1:21">
      <c r="A3099" s="54">
        <v>3097</v>
      </c>
      <c r="B3099" s="104">
        <v>9989</v>
      </c>
      <c r="C3099" s="104">
        <v>9989</v>
      </c>
      <c r="D3099" s="105">
        <v>0</v>
      </c>
      <c r="E3099" s="105">
        <v>1253380000</v>
      </c>
      <c r="F3099" s="105">
        <v>0</v>
      </c>
      <c r="G3099" s="105">
        <v>10.310982682238247</v>
      </c>
      <c r="H3099" s="105">
        <v>14.873682336050992</v>
      </c>
      <c r="I3099" s="105">
        <v>16.806089883648166</v>
      </c>
      <c r="J3099" s="105">
        <v>21.343734152233171</v>
      </c>
      <c r="K3099" s="105">
        <v>24.674837170211756</v>
      </c>
      <c r="L3099" s="105">
        <v>0.58678948835996214</v>
      </c>
      <c r="M3099" s="105">
        <v>0.78032114622916249</v>
      </c>
      <c r="N3099" s="105">
        <v>1.2178152287131117</v>
      </c>
      <c r="O3099" s="105">
        <v>1.2190324353867583</v>
      </c>
      <c r="P3099" s="105">
        <v>2.1333280087459334</v>
      </c>
      <c r="Q3099" s="105">
        <v>5.1061564943551438</v>
      </c>
      <c r="R3099" s="105">
        <v>7.3599083283562656</v>
      </c>
      <c r="S3099" s="105">
        <v>0</v>
      </c>
      <c r="T3099" s="105">
        <v>0</v>
      </c>
      <c r="U3099" s="105">
        <v>0</v>
      </c>
    </row>
    <row r="3100" spans="1:21">
      <c r="A3100" s="54">
        <v>3098</v>
      </c>
      <c r="B3100" s="104">
        <v>9990</v>
      </c>
      <c r="C3100" s="104">
        <v>9990</v>
      </c>
      <c r="D3100" s="105">
        <v>0</v>
      </c>
      <c r="E3100" s="105">
        <v>1253380000</v>
      </c>
      <c r="F3100" s="105">
        <v>0</v>
      </c>
      <c r="G3100" s="105">
        <v>6.0549600431867132</v>
      </c>
      <c r="H3100" s="105">
        <v>8.0390712437789702</v>
      </c>
      <c r="I3100" s="105">
        <v>8.554602866626519</v>
      </c>
      <c r="J3100" s="105">
        <v>10.335948742001532</v>
      </c>
      <c r="K3100" s="105">
        <v>11.695196795744204</v>
      </c>
      <c r="L3100" s="105">
        <v>3.5558074389393042</v>
      </c>
      <c r="M3100" s="105">
        <v>1.9161696018164669</v>
      </c>
      <c r="N3100" s="105">
        <v>1.7896433625182411</v>
      </c>
      <c r="O3100" s="105">
        <v>1.7185010373646548</v>
      </c>
      <c r="P3100" s="105">
        <v>2.1967367622031051</v>
      </c>
      <c r="Q3100" s="105">
        <v>3.9525433615246621</v>
      </c>
      <c r="R3100" s="105">
        <v>4.8288991294645198</v>
      </c>
      <c r="S3100" s="105">
        <v>0</v>
      </c>
      <c r="T3100" s="105">
        <v>0</v>
      </c>
      <c r="U3100" s="105">
        <v>0</v>
      </c>
    </row>
    <row r="3101" spans="1:21">
      <c r="A3101" s="54">
        <v>3099</v>
      </c>
      <c r="B3101" s="104">
        <v>9991</v>
      </c>
      <c r="C3101" s="104">
        <v>9991</v>
      </c>
      <c r="D3101" s="105">
        <v>0</v>
      </c>
      <c r="E3101" s="105">
        <v>1253380000</v>
      </c>
      <c r="F3101" s="105">
        <v>0</v>
      </c>
      <c r="G3101" s="105">
        <v>28.84288398950428</v>
      </c>
      <c r="H3101" s="105">
        <v>41.850459122025811</v>
      </c>
      <c r="I3101" s="105">
        <v>47.430520338295942</v>
      </c>
      <c r="J3101" s="105">
        <v>60.123194795023025</v>
      </c>
      <c r="K3101" s="105">
        <v>66.699169225728667</v>
      </c>
      <c r="L3101" s="105">
        <v>0.7863584471671059</v>
      </c>
      <c r="M3101" s="105">
        <v>1.1710436404764102</v>
      </c>
      <c r="N3101" s="105">
        <v>2.0602059992503063</v>
      </c>
      <c r="O3101" s="105">
        <v>2.1628144415303052</v>
      </c>
      <c r="P3101" s="105">
        <v>3.7145919566231664</v>
      </c>
      <c r="Q3101" s="105">
        <v>12.857671176044077</v>
      </c>
      <c r="R3101" s="105">
        <v>20.135598256823748</v>
      </c>
      <c r="S3101" s="105">
        <v>0</v>
      </c>
      <c r="T3101" s="105">
        <v>0</v>
      </c>
      <c r="U3101" s="105">
        <v>0</v>
      </c>
    </row>
    <row r="3102" spans="1:21">
      <c r="A3102" s="54">
        <v>3100</v>
      </c>
      <c r="B3102" s="104">
        <v>9992</v>
      </c>
      <c r="C3102" s="104">
        <v>9992</v>
      </c>
      <c r="D3102" s="105">
        <v>0</v>
      </c>
      <c r="E3102" s="105">
        <v>1253380000</v>
      </c>
      <c r="F3102" s="105">
        <v>0</v>
      </c>
      <c r="G3102" s="105">
        <v>22.233056408576221</v>
      </c>
      <c r="H3102" s="105">
        <v>30.274800215933578</v>
      </c>
      <c r="I3102" s="105">
        <v>32.836514080358725</v>
      </c>
      <c r="J3102" s="105">
        <v>40.654731718539367</v>
      </c>
      <c r="K3102" s="105">
        <v>45.900503553189616</v>
      </c>
      <c r="L3102" s="105">
        <v>14.09990695440672</v>
      </c>
      <c r="M3102" s="105">
        <v>6.5396351289875669</v>
      </c>
      <c r="N3102" s="105">
        <v>5.6859764641313815</v>
      </c>
      <c r="O3102" s="105">
        <v>5.9644405856901752</v>
      </c>
      <c r="P3102" s="105">
        <v>6.3409884503453124</v>
      </c>
      <c r="Q3102" s="105">
        <v>13.814714661639591</v>
      </c>
      <c r="R3102" s="105">
        <v>17.282375831767752</v>
      </c>
      <c r="S3102" s="105">
        <v>0</v>
      </c>
      <c r="T3102" s="105">
        <v>0</v>
      </c>
      <c r="U3102" s="105">
        <v>0</v>
      </c>
    </row>
    <row r="3103" spans="1:21">
      <c r="A3103" s="54">
        <v>3101</v>
      </c>
      <c r="B3103" s="104">
        <v>9993</v>
      </c>
      <c r="C3103" s="104">
        <v>9993</v>
      </c>
      <c r="D3103" s="105">
        <v>0</v>
      </c>
      <c r="E3103" s="105">
        <v>1253380000</v>
      </c>
      <c r="F3103" s="105">
        <v>1</v>
      </c>
      <c r="G3103" s="105">
        <v>-99999</v>
      </c>
      <c r="H3103" s="105">
        <v>-99999</v>
      </c>
      <c r="I3103" s="105">
        <v>-99999</v>
      </c>
      <c r="J3103" s="105">
        <v>-99999</v>
      </c>
      <c r="K3103" s="105">
        <v>-99999</v>
      </c>
      <c r="L3103" s="105">
        <v>-99999</v>
      </c>
      <c r="M3103" s="105">
        <v>-99999</v>
      </c>
      <c r="N3103" s="105">
        <v>-99999</v>
      </c>
      <c r="O3103" s="105">
        <v>-99999</v>
      </c>
      <c r="P3103" s="105">
        <v>-99999</v>
      </c>
      <c r="Q3103" s="105">
        <v>-99999</v>
      </c>
      <c r="R3103" s="105">
        <v>-99999</v>
      </c>
      <c r="S3103" s="105">
        <v>0</v>
      </c>
      <c r="T3103" s="105">
        <v>0</v>
      </c>
      <c r="U3103" s="105">
        <v>0</v>
      </c>
    </row>
    <row r="3104" spans="1:21">
      <c r="A3104" s="54">
        <v>3102</v>
      </c>
      <c r="B3104" s="104">
        <v>9994</v>
      </c>
      <c r="C3104" s="104">
        <v>9994</v>
      </c>
      <c r="D3104" s="105">
        <v>0</v>
      </c>
      <c r="E3104" s="105">
        <v>1253380000</v>
      </c>
      <c r="F3104" s="105">
        <v>0</v>
      </c>
      <c r="G3104" s="105">
        <v>12.665916619211837</v>
      </c>
      <c r="H3104" s="105">
        <v>16.673491799509339</v>
      </c>
      <c r="I3104" s="105">
        <v>17.565489303186787</v>
      </c>
      <c r="J3104" s="105">
        <v>21.026669461450194</v>
      </c>
      <c r="K3104" s="105">
        <v>22.704329258906331</v>
      </c>
      <c r="L3104" s="105">
        <v>7.259617185346495</v>
      </c>
      <c r="M3104" s="105">
        <v>3.8352665789353888</v>
      </c>
      <c r="N3104" s="105">
        <v>4.0926670204746767</v>
      </c>
      <c r="O3104" s="105">
        <v>4.3143747486353465</v>
      </c>
      <c r="P3104" s="105">
        <v>4.4447685063724842</v>
      </c>
      <c r="Q3104" s="105">
        <v>8.711048776886507</v>
      </c>
      <c r="R3104" s="105">
        <v>10.310178504044417</v>
      </c>
      <c r="S3104" s="105">
        <v>0</v>
      </c>
      <c r="T3104" s="105">
        <v>0</v>
      </c>
      <c r="U3104" s="105">
        <v>0</v>
      </c>
    </row>
    <row r="3105" spans="1:21">
      <c r="A3105" s="54">
        <v>3103</v>
      </c>
      <c r="B3105" s="104">
        <v>9995</v>
      </c>
      <c r="C3105" s="104">
        <v>9995</v>
      </c>
      <c r="D3105" s="105">
        <v>77</v>
      </c>
      <c r="E3105" s="105">
        <v>5013510000</v>
      </c>
      <c r="F3105" s="105">
        <v>0</v>
      </c>
      <c r="G3105" s="105">
        <v>4.3849320090762021</v>
      </c>
      <c r="H3105" s="105">
        <v>6.2203775779804591</v>
      </c>
      <c r="I3105" s="105">
        <v>6.8850550207888563</v>
      </c>
      <c r="J3105" s="105">
        <v>8.6019859222512345</v>
      </c>
      <c r="K3105" s="105">
        <v>6.4874421199789953</v>
      </c>
      <c r="L3105" s="105">
        <v>0.32481942122468088</v>
      </c>
      <c r="M3105" s="105">
        <v>0.35178526646966107</v>
      </c>
      <c r="N3105" s="105">
        <v>0.73527627360983561</v>
      </c>
      <c r="O3105" s="105">
        <v>0.69556131191781279</v>
      </c>
      <c r="P3105" s="105">
        <v>1.0531401021701698</v>
      </c>
      <c r="Q3105" s="105">
        <v>2.4368341975593832</v>
      </c>
      <c r="R3105" s="105">
        <v>3.2729384012346987</v>
      </c>
      <c r="S3105" s="105">
        <v>0</v>
      </c>
      <c r="T3105" s="105">
        <v>3.4541789686884989</v>
      </c>
      <c r="U3105" s="105">
        <v>3.4541789686884989</v>
      </c>
    </row>
    <row r="3106" spans="1:21">
      <c r="A3106" s="54">
        <v>3104</v>
      </c>
      <c r="B3106" s="104">
        <v>10006</v>
      </c>
      <c r="C3106" s="104">
        <v>10006</v>
      </c>
      <c r="D3106" s="105">
        <v>1211</v>
      </c>
      <c r="E3106" s="105">
        <v>2506750000</v>
      </c>
      <c r="F3106" s="105">
        <v>0</v>
      </c>
      <c r="G3106" s="105">
        <v>1.1763467758645347</v>
      </c>
      <c r="H3106" s="105">
        <v>1.546760796430465</v>
      </c>
      <c r="I3106" s="105">
        <v>1.6196761446635533</v>
      </c>
      <c r="J3106" s="105">
        <v>1.9455703652972727</v>
      </c>
      <c r="K3106" s="105">
        <v>2.1954855326770182</v>
      </c>
      <c r="L3106" s="105">
        <v>1.3358532859736951</v>
      </c>
      <c r="M3106" s="105">
        <v>0.64642244024617013</v>
      </c>
      <c r="N3106" s="105">
        <v>0.67190511736451941</v>
      </c>
      <c r="O3106" s="105">
        <v>0.75491888326285628</v>
      </c>
      <c r="P3106" s="105">
        <v>0.79769067006212602</v>
      </c>
      <c r="Q3106" s="105">
        <v>0.87817755826624444</v>
      </c>
      <c r="R3106" s="105">
        <v>1.013851700678178</v>
      </c>
      <c r="S3106" s="105">
        <v>0</v>
      </c>
      <c r="T3106" s="105">
        <v>1.2152216058988861</v>
      </c>
      <c r="U3106" s="105">
        <v>1.2152216058988861</v>
      </c>
    </row>
    <row r="3107" spans="1:21">
      <c r="A3107" s="54">
        <v>3105</v>
      </c>
      <c r="B3107" s="104">
        <v>10007</v>
      </c>
      <c r="C3107" s="104">
        <v>10007</v>
      </c>
      <c r="D3107" s="105">
        <v>772.99999999999989</v>
      </c>
      <c r="E3107" s="105">
        <v>3710530000</v>
      </c>
      <c r="F3107" s="105">
        <v>0</v>
      </c>
      <c r="G3107" s="105">
        <v>1.1361923190342944</v>
      </c>
      <c r="H3107" s="105">
        <v>1.4853422922155999</v>
      </c>
      <c r="I3107" s="105">
        <v>1.6068277358016905</v>
      </c>
      <c r="J3107" s="105">
        <v>2.0312187970320337</v>
      </c>
      <c r="K3107" s="105">
        <v>2.4843744244184678</v>
      </c>
      <c r="L3107" s="105">
        <v>2.3084576060100881</v>
      </c>
      <c r="M3107" s="105">
        <v>1.162102104748864</v>
      </c>
      <c r="N3107" s="105">
        <v>0.85794298267154068</v>
      </c>
      <c r="O3107" s="105">
        <v>0.84855082928057213</v>
      </c>
      <c r="P3107" s="105">
        <v>0.8746522626151324</v>
      </c>
      <c r="Q3107" s="105">
        <v>0.94487505715808617</v>
      </c>
      <c r="R3107" s="105">
        <v>0.99688362527028196</v>
      </c>
      <c r="S3107" s="105">
        <v>0</v>
      </c>
      <c r="T3107" s="105">
        <v>1.3947850030213875</v>
      </c>
      <c r="U3107" s="105">
        <v>1.3947850030213882</v>
      </c>
    </row>
    <row r="3108" spans="1:21">
      <c r="A3108" s="54">
        <v>3106</v>
      </c>
      <c r="B3108" s="104">
        <v>10008</v>
      </c>
      <c r="C3108" s="104">
        <v>10008</v>
      </c>
      <c r="D3108" s="105">
        <v>26.000000000000004</v>
      </c>
      <c r="E3108" s="105">
        <v>1253380000</v>
      </c>
      <c r="F3108" s="105">
        <v>0</v>
      </c>
      <c r="G3108" s="105">
        <v>7.7612065357773643</v>
      </c>
      <c r="H3108" s="105">
        <v>10.335774074073967</v>
      </c>
      <c r="I3108" s="105">
        <v>11.001810406269346</v>
      </c>
      <c r="J3108" s="105">
        <v>13.381547134010898</v>
      </c>
      <c r="K3108" s="105">
        <v>14.770750278362057</v>
      </c>
      <c r="L3108" s="105">
        <v>5.9773948248978543</v>
      </c>
      <c r="M3108" s="105">
        <v>2.431987939294479</v>
      </c>
      <c r="N3108" s="105">
        <v>2.2378751404700572</v>
      </c>
      <c r="O3108" s="105">
        <v>2.7137484036940687</v>
      </c>
      <c r="P3108" s="105">
        <v>2.9645606266085189</v>
      </c>
      <c r="Q3108" s="105">
        <v>5.3291472508280329</v>
      </c>
      <c r="R3108" s="105">
        <v>6.35216971092514</v>
      </c>
      <c r="S3108" s="105">
        <v>0</v>
      </c>
      <c r="T3108" s="105">
        <v>7.1048310271009809</v>
      </c>
      <c r="U3108" s="105">
        <v>7.1048310271009809</v>
      </c>
    </row>
    <row r="3109" spans="1:21">
      <c r="A3109" s="54">
        <v>3107</v>
      </c>
      <c r="B3109" s="104">
        <v>10009</v>
      </c>
      <c r="C3109" s="104">
        <v>10009</v>
      </c>
      <c r="D3109" s="105">
        <v>4303.9999999999991</v>
      </c>
      <c r="E3109" s="105">
        <v>6092980000</v>
      </c>
      <c r="F3109" s="105">
        <v>0</v>
      </c>
      <c r="G3109" s="105">
        <v>1.9481074795940028</v>
      </c>
      <c r="H3109" s="105">
        <v>2.651366419236818</v>
      </c>
      <c r="I3109" s="105">
        <v>2.9769709950053556</v>
      </c>
      <c r="J3109" s="105">
        <v>3.3394510585163655</v>
      </c>
      <c r="K3109" s="105">
        <v>3.3035051977643421</v>
      </c>
      <c r="L3109" s="105">
        <v>1.9666342803100272</v>
      </c>
      <c r="M3109" s="105">
        <v>0.41851450810964047</v>
      </c>
      <c r="N3109" s="105">
        <v>0.4283124821744772</v>
      </c>
      <c r="O3109" s="105">
        <v>0.63842859385207595</v>
      </c>
      <c r="P3109" s="105">
        <v>0.80228077950442078</v>
      </c>
      <c r="Q3109" s="105">
        <v>1.1037217075437877</v>
      </c>
      <c r="R3109" s="105">
        <v>1.5494403889437653</v>
      </c>
      <c r="S3109" s="105">
        <v>0</v>
      </c>
      <c r="T3109" s="105">
        <v>1.7605611575462567</v>
      </c>
      <c r="U3109" s="105">
        <v>1.760561157546257</v>
      </c>
    </row>
    <row r="3110" spans="1:21">
      <c r="A3110" s="54">
        <v>3108</v>
      </c>
      <c r="B3110" s="104">
        <v>10010</v>
      </c>
      <c r="C3110" s="104">
        <v>10010</v>
      </c>
      <c r="D3110" s="105">
        <v>232.00000000000003</v>
      </c>
      <c r="E3110" s="105">
        <v>4939110000</v>
      </c>
      <c r="F3110" s="105">
        <v>0</v>
      </c>
      <c r="G3110" s="105">
        <v>3.1914336786419555</v>
      </c>
      <c r="H3110" s="105">
        <v>4.5226828843676632</v>
      </c>
      <c r="I3110" s="105">
        <v>5.4503417697260277</v>
      </c>
      <c r="J3110" s="105">
        <v>6.1594740320383421</v>
      </c>
      <c r="K3110" s="105">
        <v>5.9968743153741109</v>
      </c>
      <c r="L3110" s="105">
        <v>1.2871156678735043</v>
      </c>
      <c r="M3110" s="105">
        <v>0.15066128813858376</v>
      </c>
      <c r="N3110" s="105">
        <v>0.34807544732573492</v>
      </c>
      <c r="O3110" s="105">
        <v>0.79384337051540943</v>
      </c>
      <c r="P3110" s="105">
        <v>1.1671411161879959</v>
      </c>
      <c r="Q3110" s="105">
        <v>1.6642475191121229</v>
      </c>
      <c r="R3110" s="105">
        <v>2.3188359315119014</v>
      </c>
      <c r="S3110" s="105">
        <v>0</v>
      </c>
      <c r="T3110" s="105">
        <v>2.7542272517344455</v>
      </c>
      <c r="U3110" s="105">
        <v>2.7542272517344459</v>
      </c>
    </row>
    <row r="3111" spans="1:21">
      <c r="A3111" s="54">
        <v>3109</v>
      </c>
      <c r="B3111" s="104">
        <v>10011</v>
      </c>
      <c r="C3111" s="104">
        <v>10011</v>
      </c>
      <c r="D3111" s="105">
        <v>5793.9999999999991</v>
      </c>
      <c r="E3111" s="105">
        <v>1253380000</v>
      </c>
      <c r="F3111" s="105">
        <v>0</v>
      </c>
      <c r="G3111" s="105">
        <v>4.2601432934347434</v>
      </c>
      <c r="H3111" s="105">
        <v>5.7583965433423483</v>
      </c>
      <c r="I3111" s="105">
        <v>6.1403150406579936</v>
      </c>
      <c r="J3111" s="105">
        <v>8.563048931459468</v>
      </c>
      <c r="K3111" s="105">
        <v>9.5709323686764858</v>
      </c>
      <c r="L3111" s="105">
        <v>1.2749621437940848</v>
      </c>
      <c r="M3111" s="105">
        <v>0.10147193727932127</v>
      </c>
      <c r="N3111" s="105">
        <v>0.24573277065596452</v>
      </c>
      <c r="O3111" s="105">
        <v>0.5659599865622027</v>
      </c>
      <c r="P3111" s="105">
        <v>1.0466914400413261</v>
      </c>
      <c r="Q3111" s="105">
        <v>2.3767367430109538</v>
      </c>
      <c r="R3111" s="105">
        <v>3.0798429767269639</v>
      </c>
      <c r="S3111" s="105">
        <v>0</v>
      </c>
      <c r="T3111" s="105">
        <v>3.5820195146368214</v>
      </c>
      <c r="U3111" s="105">
        <v>3.5820195146368219</v>
      </c>
    </row>
    <row r="3112" spans="1:21">
      <c r="A3112" s="54">
        <v>3110</v>
      </c>
      <c r="B3112" s="104">
        <v>10012</v>
      </c>
      <c r="C3112" s="104">
        <v>10012</v>
      </c>
      <c r="D3112" s="105">
        <v>0</v>
      </c>
      <c r="E3112" s="105">
        <v>2481950000</v>
      </c>
      <c r="F3112" s="105">
        <v>0</v>
      </c>
      <c r="G3112" s="105">
        <v>6.485204350241867</v>
      </c>
      <c r="H3112" s="105">
        <v>9.2107442341410497</v>
      </c>
      <c r="I3112" s="105">
        <v>11.906913621424907</v>
      </c>
      <c r="J3112" s="105">
        <v>13.005033146261933</v>
      </c>
      <c r="K3112" s="105">
        <v>10.573316127308322</v>
      </c>
      <c r="L3112" s="105">
        <v>0.87584035298795493</v>
      </c>
      <c r="M3112" s="105">
        <v>0.1</v>
      </c>
      <c r="N3112" s="105">
        <v>0.20898205453030874</v>
      </c>
      <c r="O3112" s="105">
        <v>0.87889475411894169</v>
      </c>
      <c r="P3112" s="105">
        <v>1.7634803262461796</v>
      </c>
      <c r="Q3112" s="105">
        <v>3.0889393799980525</v>
      </c>
      <c r="R3112" s="105">
        <v>4.5794692379395636</v>
      </c>
      <c r="S3112" s="105">
        <v>0</v>
      </c>
      <c r="T3112" s="105">
        <v>0</v>
      </c>
      <c r="U3112" s="105">
        <v>0</v>
      </c>
    </row>
    <row r="3113" spans="1:21">
      <c r="A3113" s="54">
        <v>3111</v>
      </c>
      <c r="B3113" s="104">
        <v>10013</v>
      </c>
      <c r="C3113" s="104">
        <v>10013</v>
      </c>
      <c r="D3113" s="105">
        <v>360.99999999999994</v>
      </c>
      <c r="E3113" s="105">
        <v>3760130000</v>
      </c>
      <c r="F3113" s="105">
        <v>0</v>
      </c>
      <c r="G3113" s="105">
        <v>4.1971416826519308</v>
      </c>
      <c r="H3113" s="105">
        <v>6.1883767516514459</v>
      </c>
      <c r="I3113" s="105">
        <v>8.0475795886368804</v>
      </c>
      <c r="J3113" s="105">
        <v>9.8275803720861834</v>
      </c>
      <c r="K3113" s="105">
        <v>5.9910022685434043</v>
      </c>
      <c r="L3113" s="105">
        <v>0.6573506347545679</v>
      </c>
      <c r="M3113" s="105">
        <v>0.1</v>
      </c>
      <c r="N3113" s="105">
        <v>0.22014497381298848</v>
      </c>
      <c r="O3113" s="105">
        <v>0.71824281312431748</v>
      </c>
      <c r="P3113" s="105">
        <v>1.2717369972859698</v>
      </c>
      <c r="Q3113" s="105">
        <v>2.1732420293964729</v>
      </c>
      <c r="R3113" s="105">
        <v>3.0713676463591977</v>
      </c>
      <c r="S3113" s="105">
        <v>0</v>
      </c>
      <c r="T3113" s="105">
        <v>3.53864714652528</v>
      </c>
      <c r="U3113" s="105">
        <v>3.5386471465252809</v>
      </c>
    </row>
    <row r="3114" spans="1:21">
      <c r="A3114" s="54">
        <v>3112</v>
      </c>
      <c r="B3114" s="104">
        <v>10017</v>
      </c>
      <c r="C3114" s="104">
        <v>10017</v>
      </c>
      <c r="D3114" s="105">
        <v>0</v>
      </c>
      <c r="E3114" s="105">
        <v>2506750000</v>
      </c>
      <c r="F3114" s="105">
        <v>0</v>
      </c>
      <c r="G3114" s="105">
        <v>13.046400922542066</v>
      </c>
      <c r="H3114" s="105">
        <v>19.627717199772992</v>
      </c>
      <c r="I3114" s="105">
        <v>26.707773235612258</v>
      </c>
      <c r="J3114" s="105">
        <v>33.260231167940816</v>
      </c>
      <c r="K3114" s="105">
        <v>8.5525012796020263</v>
      </c>
      <c r="L3114" s="105">
        <v>0.39762700431227316</v>
      </c>
      <c r="M3114" s="105">
        <v>0.1</v>
      </c>
      <c r="N3114" s="105">
        <v>0.16700016586228558</v>
      </c>
      <c r="O3114" s="105">
        <v>0.63192719250031137</v>
      </c>
      <c r="P3114" s="105">
        <v>1.6668116136460305</v>
      </c>
      <c r="Q3114" s="105">
        <v>4.8805573906035482</v>
      </c>
      <c r="R3114" s="105">
        <v>7.9269690400010768</v>
      </c>
      <c r="S3114" s="105">
        <v>0</v>
      </c>
      <c r="T3114" s="105">
        <v>0</v>
      </c>
      <c r="U3114" s="105">
        <v>0</v>
      </c>
    </row>
    <row r="3115" spans="1:21">
      <c r="A3115" s="54">
        <v>3113</v>
      </c>
      <c r="B3115" s="104">
        <v>10018</v>
      </c>
      <c r="C3115" s="104">
        <v>10018</v>
      </c>
      <c r="D3115" s="105">
        <v>26.000000000000004</v>
      </c>
      <c r="E3115" s="105">
        <v>1253380000</v>
      </c>
      <c r="F3115" s="105">
        <v>0</v>
      </c>
      <c r="G3115" s="105">
        <v>7.0439352350321656</v>
      </c>
      <c r="H3115" s="105">
        <v>10.139264373583835</v>
      </c>
      <c r="I3115" s="105">
        <v>11.505906575669119</v>
      </c>
      <c r="J3115" s="105">
        <v>14.719606174362934</v>
      </c>
      <c r="K3115" s="105">
        <v>10.020219846887715</v>
      </c>
      <c r="L3115" s="105">
        <v>0.328002228720427</v>
      </c>
      <c r="M3115" s="105">
        <v>0.11897785109317933</v>
      </c>
      <c r="N3115" s="105">
        <v>0.34643998055849484</v>
      </c>
      <c r="O3115" s="105">
        <v>0.53610675056794488</v>
      </c>
      <c r="P3115" s="105">
        <v>1.1327149869952415</v>
      </c>
      <c r="Q3115" s="105">
        <v>3.5045998006375574</v>
      </c>
      <c r="R3115" s="105">
        <v>5.2311373847648817</v>
      </c>
      <c r="S3115" s="105">
        <v>0</v>
      </c>
      <c r="T3115" s="105">
        <v>5.3855759324061241</v>
      </c>
      <c r="U3115" s="105">
        <v>5.3855759324061241</v>
      </c>
    </row>
    <row r="3116" spans="1:21">
      <c r="A3116" s="54">
        <v>3114</v>
      </c>
      <c r="B3116" s="104">
        <v>10019</v>
      </c>
      <c r="C3116" s="104">
        <v>10019</v>
      </c>
      <c r="D3116" s="105">
        <v>0</v>
      </c>
      <c r="E3116" s="105">
        <v>1253380000</v>
      </c>
      <c r="F3116" s="105">
        <v>0</v>
      </c>
      <c r="G3116" s="105">
        <v>19.333058922805776</v>
      </c>
      <c r="H3116" s="105">
        <v>39.343280087546738</v>
      </c>
      <c r="I3116" s="105">
        <v>82.327481746937636</v>
      </c>
      <c r="J3116" s="105">
        <v>100</v>
      </c>
      <c r="K3116" s="105">
        <v>14.873679057487182</v>
      </c>
      <c r="L3116" s="105">
        <v>0.85013686795183585</v>
      </c>
      <c r="M3116" s="105">
        <v>0.31889515055148648</v>
      </c>
      <c r="N3116" s="105">
        <v>0.99519747310008966</v>
      </c>
      <c r="O3116" s="105">
        <v>1.8001690085375053</v>
      </c>
      <c r="P3116" s="105">
        <v>3.6697399835957287</v>
      </c>
      <c r="Q3116" s="105">
        <v>7.3431203030241523</v>
      </c>
      <c r="R3116" s="105">
        <v>11.292978543647676</v>
      </c>
      <c r="S3116" s="105">
        <v>0</v>
      </c>
      <c r="T3116" s="105">
        <v>0</v>
      </c>
      <c r="U3116" s="105">
        <v>0</v>
      </c>
    </row>
    <row r="3117" spans="1:21">
      <c r="A3117" s="54">
        <v>3115</v>
      </c>
      <c r="B3117" s="104">
        <v>10020</v>
      </c>
      <c r="C3117" s="104">
        <v>10020</v>
      </c>
      <c r="D3117" s="105">
        <v>0</v>
      </c>
      <c r="E3117" s="105">
        <v>1253380000</v>
      </c>
      <c r="F3117" s="105">
        <v>1</v>
      </c>
      <c r="G3117" s="105">
        <v>3.5157147632777255</v>
      </c>
      <c r="H3117" s="105">
        <v>4.888977918235005</v>
      </c>
      <c r="I3117" s="105">
        <v>3.817600825240751</v>
      </c>
      <c r="J3117" s="105">
        <v>1.7463493136739603</v>
      </c>
      <c r="K3117" s="105">
        <v>0.26391774347165103</v>
      </c>
      <c r="L3117" s="105">
        <v>0.53478944283837571</v>
      </c>
      <c r="M3117" s="105">
        <v>1.7700831994091666</v>
      </c>
      <c r="N3117" s="105">
        <v>1.0274535167589856</v>
      </c>
      <c r="O3117" s="105">
        <v>0.91305601961117155</v>
      </c>
      <c r="P3117" s="105">
        <v>0.83726928522921074</v>
      </c>
      <c r="Q3117" s="105">
        <v>1.1674173201912361</v>
      </c>
      <c r="R3117" s="105">
        <v>1.5314236536129024</v>
      </c>
      <c r="S3117" s="105">
        <v>0</v>
      </c>
      <c r="T3117" s="105">
        <v>0</v>
      </c>
      <c r="U3117" s="105">
        <v>0</v>
      </c>
    </row>
    <row r="3118" spans="1:21">
      <c r="A3118" s="54">
        <v>3116</v>
      </c>
      <c r="B3118" s="104">
        <v>10021</v>
      </c>
      <c r="C3118" s="104">
        <v>10021</v>
      </c>
      <c r="D3118" s="105">
        <v>0</v>
      </c>
      <c r="E3118" s="105">
        <v>1253380000</v>
      </c>
      <c r="F3118" s="105">
        <v>1</v>
      </c>
      <c r="G3118" s="105">
        <v>4.2559788763316275</v>
      </c>
      <c r="H3118" s="105">
        <v>5.7842097736593781</v>
      </c>
      <c r="I3118" s="105">
        <v>5.9954309170795241</v>
      </c>
      <c r="J3118" s="105">
        <v>6.754346223038957</v>
      </c>
      <c r="K3118" s="105">
        <v>3.1628943176995792</v>
      </c>
      <c r="L3118" s="105">
        <v>1.1062512019308406</v>
      </c>
      <c r="M3118" s="105">
        <v>1.1500631307201807</v>
      </c>
      <c r="N3118" s="105">
        <v>1.5066608401837576</v>
      </c>
      <c r="O3118" s="105">
        <v>1.6629321484070221</v>
      </c>
      <c r="P3118" s="105">
        <v>2.7593349449595337</v>
      </c>
      <c r="Q3118" s="105">
        <v>3.4594635183675502</v>
      </c>
      <c r="R3118" s="105">
        <v>3.821617558603958</v>
      </c>
      <c r="S3118" s="105">
        <v>0</v>
      </c>
      <c r="T3118" s="105">
        <v>0</v>
      </c>
      <c r="U3118" s="105">
        <v>0</v>
      </c>
    </row>
    <row r="3119" spans="1:21">
      <c r="A3119" s="54">
        <v>3117</v>
      </c>
      <c r="B3119" s="104">
        <v>10022</v>
      </c>
      <c r="C3119" s="104">
        <v>10022</v>
      </c>
      <c r="D3119" s="105">
        <v>0</v>
      </c>
      <c r="E3119" s="105">
        <v>2506750000</v>
      </c>
      <c r="F3119" s="105">
        <v>1</v>
      </c>
      <c r="G3119" s="105">
        <v>5.3027699397584716</v>
      </c>
      <c r="H3119" s="105">
        <v>7.2721120979651941</v>
      </c>
      <c r="I3119" s="105">
        <v>8.5889935643975228</v>
      </c>
      <c r="J3119" s="105">
        <v>6.3998947548809122</v>
      </c>
      <c r="K3119" s="105">
        <v>0.95440873750141764</v>
      </c>
      <c r="L3119" s="105">
        <v>0.20391596776415261</v>
      </c>
      <c r="M3119" s="105">
        <v>0.1865815712922245</v>
      </c>
      <c r="N3119" s="105">
        <v>0.33589564476575279</v>
      </c>
      <c r="O3119" s="105">
        <v>0.91485111288765997</v>
      </c>
      <c r="P3119" s="105">
        <v>2.3383542494698699</v>
      </c>
      <c r="Q3119" s="105">
        <v>3.3878675831424174</v>
      </c>
      <c r="R3119" s="105">
        <v>3.3651791892042326</v>
      </c>
      <c r="S3119" s="105">
        <v>0</v>
      </c>
      <c r="T3119" s="105">
        <v>0</v>
      </c>
      <c r="U3119" s="105">
        <v>0</v>
      </c>
    </row>
    <row r="3120" spans="1:21">
      <c r="A3120" s="54">
        <v>3118</v>
      </c>
      <c r="B3120" s="104">
        <v>10048</v>
      </c>
      <c r="C3120" s="104">
        <v>10048</v>
      </c>
      <c r="D3120" s="105">
        <v>0</v>
      </c>
      <c r="E3120" s="105">
        <v>1253380000</v>
      </c>
      <c r="F3120" s="105">
        <v>1</v>
      </c>
      <c r="G3120" s="105">
        <v>1.3871277150993158</v>
      </c>
      <c r="H3120" s="105">
        <v>8.0504598654327033</v>
      </c>
      <c r="I3120" s="105">
        <v>0</v>
      </c>
      <c r="J3120" s="105">
        <v>45.291634143792969</v>
      </c>
      <c r="K3120" s="105">
        <v>4.117424579739045</v>
      </c>
      <c r="L3120" s="105">
        <v>0.70921211100164072</v>
      </c>
      <c r="M3120" s="105">
        <v>0.102636824968487</v>
      </c>
      <c r="N3120" s="105">
        <v>0.1</v>
      </c>
      <c r="O3120" s="105">
        <v>0.43758852968032846</v>
      </c>
      <c r="P3120" s="105">
        <v>1.3413660486737922</v>
      </c>
      <c r="Q3120" s="105">
        <v>12.956208605953819</v>
      </c>
      <c r="R3120" s="105">
        <v>1.8360990860394648</v>
      </c>
      <c r="S3120" s="105">
        <v>0</v>
      </c>
      <c r="T3120" s="105">
        <v>0</v>
      </c>
      <c r="U3120" s="105">
        <v>0</v>
      </c>
    </row>
    <row r="3121" spans="1:21">
      <c r="A3121" s="54">
        <v>3119</v>
      </c>
      <c r="B3121" s="104">
        <v>10049</v>
      </c>
      <c r="C3121" s="104">
        <v>10049</v>
      </c>
      <c r="D3121" s="105">
        <v>0</v>
      </c>
      <c r="E3121" s="105">
        <v>1253380000</v>
      </c>
      <c r="F3121" s="105">
        <v>1</v>
      </c>
      <c r="G3121" s="105">
        <v>1.5553976914458125</v>
      </c>
      <c r="H3121" s="105">
        <v>9.6034799335132384</v>
      </c>
      <c r="I3121" s="105">
        <v>0</v>
      </c>
      <c r="J3121" s="105">
        <v>55.891848545803633</v>
      </c>
      <c r="K3121" s="105">
        <v>5.2643624882821065</v>
      </c>
      <c r="L3121" s="105">
        <v>0.61030268210730954</v>
      </c>
      <c r="M3121" s="105">
        <v>0.1</v>
      </c>
      <c r="N3121" s="105">
        <v>0.1</v>
      </c>
      <c r="O3121" s="105">
        <v>0.38938266861524851</v>
      </c>
      <c r="P3121" s="105">
        <v>1.1934689042945648</v>
      </c>
      <c r="Q3121" s="105">
        <v>0</v>
      </c>
      <c r="R3121" s="105">
        <v>1.9957036492625508</v>
      </c>
      <c r="S3121" s="105">
        <v>0</v>
      </c>
      <c r="T3121" s="105">
        <v>0</v>
      </c>
      <c r="U3121" s="105">
        <v>0</v>
      </c>
    </row>
    <row r="3122" spans="1:21">
      <c r="A3122" s="54">
        <v>3120</v>
      </c>
      <c r="B3122" s="104">
        <v>10050</v>
      </c>
      <c r="C3122" s="104">
        <v>10050</v>
      </c>
      <c r="D3122" s="105">
        <v>0</v>
      </c>
      <c r="E3122" s="105">
        <v>9478000000</v>
      </c>
      <c r="F3122" s="105">
        <v>1</v>
      </c>
      <c r="G3122" s="105">
        <v>4.1077114687734664</v>
      </c>
      <c r="H3122" s="105">
        <v>10.34482723243009</v>
      </c>
      <c r="I3122" s="105">
        <v>38.048393399858995</v>
      </c>
      <c r="J3122" s="105">
        <v>56.185201263423082</v>
      </c>
      <c r="K3122" s="105">
        <v>5.6759147355455095</v>
      </c>
      <c r="L3122" s="105">
        <v>1.0511328687043711</v>
      </c>
      <c r="M3122" s="105">
        <v>0.23518422446250492</v>
      </c>
      <c r="N3122" s="105">
        <v>0.25004772592731805</v>
      </c>
      <c r="O3122" s="105">
        <v>0.87072114197347306</v>
      </c>
      <c r="P3122" s="105">
        <v>1.9244263284607264</v>
      </c>
      <c r="Q3122" s="105">
        <v>9.5450814610510744</v>
      </c>
      <c r="R3122" s="105">
        <v>5.3752842036455828</v>
      </c>
      <c r="S3122" s="105">
        <v>0</v>
      </c>
      <c r="T3122" s="105">
        <v>0</v>
      </c>
      <c r="U3122" s="105">
        <v>0</v>
      </c>
    </row>
    <row r="3123" spans="1:21">
      <c r="A3123" s="54">
        <v>3121</v>
      </c>
      <c r="B3123" s="104">
        <v>10051</v>
      </c>
      <c r="C3123" s="104">
        <v>10051</v>
      </c>
      <c r="D3123" s="105">
        <v>0</v>
      </c>
      <c r="E3123" s="105">
        <v>21456600000</v>
      </c>
      <c r="F3123" s="105">
        <v>1</v>
      </c>
      <c r="G3123" s="105">
        <v>3.4057293501377273</v>
      </c>
      <c r="H3123" s="105">
        <v>9.4049338466184125</v>
      </c>
      <c r="I3123" s="105">
        <v>19.987651039158557</v>
      </c>
      <c r="J3123" s="105">
        <v>18.145915572715573</v>
      </c>
      <c r="K3123" s="105">
        <v>2.7251281355626178</v>
      </c>
      <c r="L3123" s="105">
        <v>0.7668115746637586</v>
      </c>
      <c r="M3123" s="105">
        <v>0.37474712259420206</v>
      </c>
      <c r="N3123" s="105">
        <v>0.4215761100825034</v>
      </c>
      <c r="O3123" s="105">
        <v>0.9918095170025234</v>
      </c>
      <c r="P3123" s="105">
        <v>1.884059686094959</v>
      </c>
      <c r="Q3123" s="105">
        <v>4.5878307682177146</v>
      </c>
      <c r="R3123" s="105">
        <v>4.0449738746850787</v>
      </c>
      <c r="S3123" s="105">
        <v>0</v>
      </c>
      <c r="T3123" s="105">
        <v>0</v>
      </c>
      <c r="U3123" s="105">
        <v>0</v>
      </c>
    </row>
    <row r="3124" spans="1:21">
      <c r="A3124" s="54">
        <v>3122</v>
      </c>
      <c r="B3124" s="104">
        <v>10052</v>
      </c>
      <c r="C3124" s="104">
        <v>10052</v>
      </c>
      <c r="D3124" s="105">
        <v>11482.000000000002</v>
      </c>
      <c r="E3124" s="105">
        <v>10682400000</v>
      </c>
      <c r="F3124" s="105">
        <v>1</v>
      </c>
      <c r="G3124" s="105">
        <v>1.919002970707957</v>
      </c>
      <c r="H3124" s="105">
        <v>4.1111127500465248</v>
      </c>
      <c r="I3124" s="105">
        <v>5.5338038779739493</v>
      </c>
      <c r="J3124" s="105">
        <v>4.0194387838119408</v>
      </c>
      <c r="K3124" s="105">
        <v>1.1321710572182109</v>
      </c>
      <c r="L3124" s="105">
        <v>0.64179888405571084</v>
      </c>
      <c r="M3124" s="105">
        <v>0.35012388226255892</v>
      </c>
      <c r="N3124" s="105">
        <v>0.37789166078720288</v>
      </c>
      <c r="O3124" s="105">
        <v>0.7611579331879712</v>
      </c>
      <c r="P3124" s="105">
        <v>1.2698024999408766</v>
      </c>
      <c r="Q3124" s="105">
        <v>2.0826440216684912</v>
      </c>
      <c r="R3124" s="105">
        <v>1.9975333533863373</v>
      </c>
      <c r="S3124" s="105">
        <v>0</v>
      </c>
      <c r="T3124" s="105">
        <v>0</v>
      </c>
      <c r="U3124" s="105">
        <v>0</v>
      </c>
    </row>
    <row r="3125" spans="1:21">
      <c r="A3125" s="54">
        <v>3123</v>
      </c>
      <c r="B3125" s="104">
        <v>10053</v>
      </c>
      <c r="C3125" s="104">
        <v>10053</v>
      </c>
      <c r="D3125" s="105">
        <v>0</v>
      </c>
      <c r="E3125" s="105">
        <v>4889310000</v>
      </c>
      <c r="F3125" s="105">
        <v>1</v>
      </c>
      <c r="G3125" s="105">
        <v>0.92158482929405894</v>
      </c>
      <c r="H3125" s="105">
        <v>2.3116291597107215</v>
      </c>
      <c r="I3125" s="105">
        <v>4.2132714153038489</v>
      </c>
      <c r="J3125" s="105">
        <v>3.8373205930963605</v>
      </c>
      <c r="K3125" s="105">
        <v>0.91101388363744051</v>
      </c>
      <c r="L3125" s="105">
        <v>0.28959095781572769</v>
      </c>
      <c r="M3125" s="105">
        <v>0.1250447017699052</v>
      </c>
      <c r="N3125" s="105">
        <v>0.14320587149818598</v>
      </c>
      <c r="O3125" s="105">
        <v>0.34338496199062229</v>
      </c>
      <c r="P3125" s="105">
        <v>0.61635069811438403</v>
      </c>
      <c r="Q3125" s="105">
        <v>1.2351071048555204</v>
      </c>
      <c r="R3125" s="105">
        <v>1.1023236206704514</v>
      </c>
      <c r="S3125" s="105">
        <v>0</v>
      </c>
      <c r="T3125" s="105">
        <v>0</v>
      </c>
      <c r="U3125" s="105">
        <v>0</v>
      </c>
    </row>
    <row r="3126" spans="1:21">
      <c r="A3126" s="54">
        <v>3124</v>
      </c>
      <c r="B3126" s="104">
        <v>10054</v>
      </c>
      <c r="C3126" s="104">
        <v>10054</v>
      </c>
      <c r="D3126" s="105">
        <v>0</v>
      </c>
      <c r="E3126" s="105">
        <v>2481950000</v>
      </c>
      <c r="F3126" s="105">
        <v>1</v>
      </c>
      <c r="G3126" s="105">
        <v>0.67759233253666462</v>
      </c>
      <c r="H3126" s="105">
        <v>1.9164419988318353</v>
      </c>
      <c r="I3126" s="105">
        <v>5.3683145394035821</v>
      </c>
      <c r="J3126" s="105">
        <v>5.9021675547858354</v>
      </c>
      <c r="K3126" s="105">
        <v>0.84204493541562597</v>
      </c>
      <c r="L3126" s="105">
        <v>0.1773033662862428</v>
      </c>
      <c r="M3126" s="105">
        <v>0.1</v>
      </c>
      <c r="N3126" s="105">
        <v>0.1</v>
      </c>
      <c r="O3126" s="105">
        <v>0.19122544510567288</v>
      </c>
      <c r="P3126" s="105">
        <v>0.40707400905560531</v>
      </c>
      <c r="Q3126" s="105">
        <v>1.0916582766048548</v>
      </c>
      <c r="R3126" s="105">
        <v>0.78526785901360463</v>
      </c>
      <c r="S3126" s="105">
        <v>0</v>
      </c>
      <c r="T3126" s="105">
        <v>0</v>
      </c>
      <c r="U3126" s="105">
        <v>0</v>
      </c>
    </row>
    <row r="3127" spans="1:21">
      <c r="A3127" s="54">
        <v>3125</v>
      </c>
      <c r="B3127" s="104">
        <v>10055</v>
      </c>
      <c r="C3127" s="104">
        <v>10055</v>
      </c>
      <c r="D3127" s="105">
        <v>0</v>
      </c>
      <c r="E3127" s="105">
        <v>3685630000</v>
      </c>
      <c r="F3127" s="105">
        <v>1</v>
      </c>
      <c r="G3127" s="105">
        <v>0.88010479843351042</v>
      </c>
      <c r="H3127" s="105">
        <v>2.5841093213048727</v>
      </c>
      <c r="I3127" s="105">
        <v>6.4372198228883359</v>
      </c>
      <c r="J3127" s="105">
        <v>6.9412538882125077</v>
      </c>
      <c r="K3127" s="105">
        <v>0.94002842002291431</v>
      </c>
      <c r="L3127" s="105">
        <v>0.21022793393906775</v>
      </c>
      <c r="M3127" s="105">
        <v>0.1</v>
      </c>
      <c r="N3127" s="105">
        <v>0.10335511173264358</v>
      </c>
      <c r="O3127" s="105">
        <v>0.27818926899887375</v>
      </c>
      <c r="P3127" s="105">
        <v>0.56717941228184332</v>
      </c>
      <c r="Q3127" s="105">
        <v>1.4006964026224169</v>
      </c>
      <c r="R3127" s="105">
        <v>1.0741464404686956</v>
      </c>
      <c r="S3127" s="105">
        <v>0</v>
      </c>
      <c r="T3127" s="105">
        <v>0</v>
      </c>
      <c r="U3127" s="105">
        <v>0</v>
      </c>
    </row>
    <row r="3128" spans="1:21">
      <c r="A3128" s="54">
        <v>3126</v>
      </c>
      <c r="B3128" s="104">
        <v>10056</v>
      </c>
      <c r="C3128" s="104">
        <v>10056</v>
      </c>
      <c r="D3128" s="105">
        <v>0</v>
      </c>
      <c r="E3128" s="105">
        <v>3685630000</v>
      </c>
      <c r="F3128" s="105">
        <v>1</v>
      </c>
      <c r="G3128" s="105">
        <v>0.92811667233979023</v>
      </c>
      <c r="H3128" s="105">
        <v>2.0739594976066962</v>
      </c>
      <c r="I3128" s="105">
        <v>3.650070140995576</v>
      </c>
      <c r="J3128" s="105">
        <v>2.7325756985510936</v>
      </c>
      <c r="K3128" s="105">
        <v>0.55440116167337217</v>
      </c>
      <c r="L3128" s="105">
        <v>0.21107948544892857</v>
      </c>
      <c r="M3128" s="105">
        <v>0.11183470334860368</v>
      </c>
      <c r="N3128" s="105">
        <v>0.1248679225742379</v>
      </c>
      <c r="O3128" s="105">
        <v>0.28922228841467595</v>
      </c>
      <c r="P3128" s="105">
        <v>0.5707084627552701</v>
      </c>
      <c r="Q3128" s="105">
        <v>1.0545763168988029</v>
      </c>
      <c r="R3128" s="105">
        <v>0.96420941670654359</v>
      </c>
      <c r="S3128" s="105">
        <v>0</v>
      </c>
      <c r="T3128" s="105">
        <v>0</v>
      </c>
      <c r="U3128" s="105">
        <v>0</v>
      </c>
    </row>
    <row r="3129" spans="1:21">
      <c r="A3129" s="54">
        <v>3127</v>
      </c>
      <c r="B3129" s="104">
        <v>10057</v>
      </c>
      <c r="C3129" s="104">
        <v>10057</v>
      </c>
      <c r="D3129" s="105">
        <v>0</v>
      </c>
      <c r="E3129" s="105">
        <v>3685630000</v>
      </c>
      <c r="F3129" s="105">
        <v>1</v>
      </c>
      <c r="G3129" s="105">
        <v>0.69384611801302698</v>
      </c>
      <c r="H3129" s="105">
        <v>1.3056301048743684</v>
      </c>
      <c r="I3129" s="105">
        <v>1.7462613587422611</v>
      </c>
      <c r="J3129" s="105">
        <v>1.1629943631347666</v>
      </c>
      <c r="K3129" s="105">
        <v>0.40056784326000722</v>
      </c>
      <c r="L3129" s="105">
        <v>0.2292462160554419</v>
      </c>
      <c r="M3129" s="105">
        <v>0.12755716312658552</v>
      </c>
      <c r="N3129" s="105">
        <v>0.13024619261638068</v>
      </c>
      <c r="O3129" s="105">
        <v>0.27721410086698556</v>
      </c>
      <c r="P3129" s="105">
        <v>0.50125333835036645</v>
      </c>
      <c r="Q3129" s="105">
        <v>0.70093610414007901</v>
      </c>
      <c r="R3129" s="105">
        <v>0.72563462934210177</v>
      </c>
      <c r="S3129" s="105">
        <v>0</v>
      </c>
      <c r="T3129" s="105">
        <v>0</v>
      </c>
      <c r="U3129" s="105">
        <v>0</v>
      </c>
    </row>
    <row r="3130" spans="1:21">
      <c r="A3130" s="54">
        <v>3128</v>
      </c>
      <c r="B3130" s="104">
        <v>10058</v>
      </c>
      <c r="C3130" s="104">
        <v>10058</v>
      </c>
      <c r="D3130" s="105">
        <v>0</v>
      </c>
      <c r="E3130" s="105">
        <v>2481950000</v>
      </c>
      <c r="F3130" s="105">
        <v>1</v>
      </c>
      <c r="G3130" s="105">
        <v>1.0153015733001247</v>
      </c>
      <c r="H3130" s="105">
        <v>2.8374260421284232</v>
      </c>
      <c r="I3130" s="105">
        <v>5.0761726668629787</v>
      </c>
      <c r="J3130" s="105">
        <v>3.9346881985722826</v>
      </c>
      <c r="K3130" s="105">
        <v>0.35214243271743373</v>
      </c>
      <c r="L3130" s="105">
        <v>0.1</v>
      </c>
      <c r="M3130" s="105">
        <v>0.1</v>
      </c>
      <c r="N3130" s="105">
        <v>0.1</v>
      </c>
      <c r="O3130" s="105">
        <v>0.19171385484896641</v>
      </c>
      <c r="P3130" s="105">
        <v>0.43192813780498357</v>
      </c>
      <c r="Q3130" s="105">
        <v>0.74131372815713947</v>
      </c>
      <c r="R3130" s="105">
        <v>0.75594937862902889</v>
      </c>
      <c r="S3130" s="105">
        <v>0</v>
      </c>
      <c r="T3130" s="105">
        <v>0</v>
      </c>
      <c r="U3130" s="105">
        <v>0</v>
      </c>
    </row>
    <row r="3131" spans="1:21">
      <c r="A3131" s="54">
        <v>3129</v>
      </c>
      <c r="B3131" s="104">
        <v>10059</v>
      </c>
      <c r="C3131" s="104">
        <v>10059</v>
      </c>
      <c r="D3131" s="105">
        <v>0</v>
      </c>
      <c r="E3131" s="105">
        <v>1253380000</v>
      </c>
      <c r="F3131" s="105">
        <v>1</v>
      </c>
      <c r="G3131" s="105">
        <v>-99999</v>
      </c>
      <c r="H3131" s="105">
        <v>-99999</v>
      </c>
      <c r="I3131" s="105">
        <v>-99999</v>
      </c>
      <c r="J3131" s="105">
        <v>-99999</v>
      </c>
      <c r="K3131" s="105">
        <v>-99999</v>
      </c>
      <c r="L3131" s="105">
        <v>-99999</v>
      </c>
      <c r="M3131" s="105">
        <v>-99999</v>
      </c>
      <c r="N3131" s="105">
        <v>-99999</v>
      </c>
      <c r="O3131" s="105">
        <v>-99999</v>
      </c>
      <c r="P3131" s="105">
        <v>-99999</v>
      </c>
      <c r="Q3131" s="105">
        <v>-99999</v>
      </c>
      <c r="R3131" s="105">
        <v>-99999</v>
      </c>
      <c r="S3131" s="105">
        <v>0</v>
      </c>
      <c r="T3131" s="105">
        <v>0</v>
      </c>
      <c r="U3131" s="105">
        <v>0</v>
      </c>
    </row>
    <row r="3132" spans="1:21">
      <c r="A3132" s="54">
        <v>3130</v>
      </c>
      <c r="B3132" s="104">
        <v>10060</v>
      </c>
      <c r="C3132" s="104">
        <v>10060</v>
      </c>
      <c r="D3132" s="105">
        <v>68463</v>
      </c>
      <c r="E3132" s="105">
        <v>1253380000</v>
      </c>
      <c r="F3132" s="105">
        <v>0</v>
      </c>
      <c r="G3132" s="105">
        <v>3.2224051919550738</v>
      </c>
      <c r="H3132" s="105">
        <v>4.1560983954374304</v>
      </c>
      <c r="I3132" s="105">
        <v>4.4694142830151602</v>
      </c>
      <c r="J3132" s="105">
        <v>3.6237978771616435</v>
      </c>
      <c r="K3132" s="105">
        <v>3.3591265560969439</v>
      </c>
      <c r="L3132" s="105">
        <v>7.2906085362115371</v>
      </c>
      <c r="M3132" s="105">
        <v>9.2545353030387645</v>
      </c>
      <c r="N3132" s="105">
        <v>8.3445919313549552</v>
      </c>
      <c r="O3132" s="105">
        <v>3.7690812198364103</v>
      </c>
      <c r="P3132" s="105">
        <v>2.3850205880903821</v>
      </c>
      <c r="Q3132" s="105">
        <v>2.3030004258162253</v>
      </c>
      <c r="R3132" s="105">
        <v>2.9135947800879163</v>
      </c>
      <c r="S3132" s="105">
        <v>0</v>
      </c>
      <c r="T3132" s="105">
        <v>4.5909395906752035</v>
      </c>
      <c r="U3132" s="105">
        <v>4.5909395906752035</v>
      </c>
    </row>
    <row r="3133" spans="1:21">
      <c r="A3133" s="54">
        <v>3131</v>
      </c>
      <c r="B3133" s="104">
        <v>10061</v>
      </c>
      <c r="C3133" s="104">
        <v>10061</v>
      </c>
      <c r="D3133" s="105">
        <v>323921</v>
      </c>
      <c r="E3133" s="105">
        <v>1253380000</v>
      </c>
      <c r="F3133" s="105">
        <v>0</v>
      </c>
      <c r="G3133" s="105">
        <v>0.97621783357394043</v>
      </c>
      <c r="H3133" s="105">
        <v>1.2371093272432079</v>
      </c>
      <c r="I3133" s="105">
        <v>1.3816423095665031</v>
      </c>
      <c r="J3133" s="105">
        <v>1.0158785089111824</v>
      </c>
      <c r="K3133" s="105">
        <v>1.0391420091388572</v>
      </c>
      <c r="L3133" s="105">
        <v>1.8602244350596322</v>
      </c>
      <c r="M3133" s="105">
        <v>2.7107558607304596</v>
      </c>
      <c r="N3133" s="105">
        <v>2.8857284031654205</v>
      </c>
      <c r="O3133" s="105">
        <v>1.345532712289363</v>
      </c>
      <c r="P3133" s="105">
        <v>0.69177270856359452</v>
      </c>
      <c r="Q3133" s="105">
        <v>0.6528288866006835</v>
      </c>
      <c r="R3133" s="105">
        <v>0.86109253639826544</v>
      </c>
      <c r="S3133" s="105">
        <v>0</v>
      </c>
      <c r="T3133" s="105">
        <v>1.388160460936759</v>
      </c>
      <c r="U3133" s="105">
        <v>1.388160460936759</v>
      </c>
    </row>
    <row r="3134" spans="1:21">
      <c r="A3134" s="54">
        <v>3132</v>
      </c>
      <c r="B3134" s="104">
        <v>10062</v>
      </c>
      <c r="C3134" s="104">
        <v>10062</v>
      </c>
      <c r="D3134" s="105">
        <v>51042</v>
      </c>
      <c r="E3134" s="105">
        <v>2531450000</v>
      </c>
      <c r="F3134" s="105">
        <v>0</v>
      </c>
      <c r="G3134" s="105">
        <v>0.42082168257574015</v>
      </c>
      <c r="H3134" s="105">
        <v>0.48449013920981265</v>
      </c>
      <c r="I3134" s="105">
        <v>0.34363647538482317</v>
      </c>
      <c r="J3134" s="105">
        <v>0.54104915520680186</v>
      </c>
      <c r="K3134" s="105">
        <v>0.76417311123479825</v>
      </c>
      <c r="L3134" s="105">
        <v>1.5522648556258716</v>
      </c>
      <c r="M3134" s="105">
        <v>2.1371994439239836</v>
      </c>
      <c r="N3134" s="105">
        <v>2.3119387075681277</v>
      </c>
      <c r="O3134" s="105">
        <v>0.78201884203383398</v>
      </c>
      <c r="P3134" s="105">
        <v>0.40441567081575869</v>
      </c>
      <c r="Q3134" s="105">
        <v>0.39721638658190872</v>
      </c>
      <c r="R3134" s="105">
        <v>0.41760171779098543</v>
      </c>
      <c r="S3134" s="105">
        <v>0</v>
      </c>
      <c r="T3134" s="105">
        <v>0.87973551566270369</v>
      </c>
      <c r="U3134" s="105">
        <v>0.87973551566270369</v>
      </c>
    </row>
    <row r="3135" spans="1:21">
      <c r="A3135" s="54">
        <v>3133</v>
      </c>
      <c r="B3135" s="104">
        <v>10063</v>
      </c>
      <c r="C3135" s="104">
        <v>10063</v>
      </c>
      <c r="D3135" s="105">
        <v>8271</v>
      </c>
      <c r="E3135" s="105">
        <v>1253380000</v>
      </c>
      <c r="F3135" s="105">
        <v>0</v>
      </c>
      <c r="G3135" s="105">
        <v>0.61571259973093229</v>
      </c>
      <c r="H3135" s="105">
        <v>0.73809378125812841</v>
      </c>
      <c r="I3135" s="105">
        <v>0.43259219962183432</v>
      </c>
      <c r="J3135" s="105">
        <v>0.62560334719843358</v>
      </c>
      <c r="K3135" s="105">
        <v>0.71178403942584256</v>
      </c>
      <c r="L3135" s="105">
        <v>1.2332081473051728</v>
      </c>
      <c r="M3135" s="105">
        <v>1.8149555547703289</v>
      </c>
      <c r="N3135" s="105">
        <v>1.7904081494903323</v>
      </c>
      <c r="O3135" s="105">
        <v>0.69490617215557082</v>
      </c>
      <c r="P3135" s="105">
        <v>0.42195032504468449</v>
      </c>
      <c r="Q3135" s="105">
        <v>0.45122336497162002</v>
      </c>
      <c r="R3135" s="105">
        <v>0.55636392781541466</v>
      </c>
      <c r="S3135" s="105">
        <v>0</v>
      </c>
      <c r="T3135" s="105">
        <v>0.84056680073235801</v>
      </c>
      <c r="U3135" s="105">
        <v>0.84056680073235801</v>
      </c>
    </row>
    <row r="3136" spans="1:21">
      <c r="A3136" s="54">
        <v>3134</v>
      </c>
      <c r="B3136" s="104">
        <v>10064</v>
      </c>
      <c r="C3136" s="104">
        <v>10064</v>
      </c>
      <c r="D3136" s="105">
        <v>2261</v>
      </c>
      <c r="E3136" s="105">
        <v>1253380000</v>
      </c>
      <c r="F3136" s="105">
        <v>0</v>
      </c>
      <c r="G3136" s="105">
        <v>3.1421419122946888</v>
      </c>
      <c r="H3136" s="105">
        <v>4.0615413009113785</v>
      </c>
      <c r="I3136" s="105">
        <v>4.3600458367441739</v>
      </c>
      <c r="J3136" s="105">
        <v>3.1994297200010813</v>
      </c>
      <c r="K3136" s="105">
        <v>2.7848255156864501</v>
      </c>
      <c r="L3136" s="105">
        <v>3.9534585139584482</v>
      </c>
      <c r="M3136" s="105">
        <v>4.4431400790489048</v>
      </c>
      <c r="N3136" s="105">
        <v>4.4508176666660573</v>
      </c>
      <c r="O3136" s="105">
        <v>2.7404687955497571</v>
      </c>
      <c r="P3136" s="105">
        <v>2.0977609264205097</v>
      </c>
      <c r="Q3136" s="105">
        <v>2.3522264490672375</v>
      </c>
      <c r="R3136" s="105">
        <v>2.8738247531644787</v>
      </c>
      <c r="S3136" s="105">
        <v>0</v>
      </c>
      <c r="T3136" s="105">
        <v>3.3716401224594308</v>
      </c>
      <c r="U3136" s="105">
        <v>3.3716401224594303</v>
      </c>
    </row>
    <row r="3137" spans="1:21">
      <c r="A3137" s="54">
        <v>3135</v>
      </c>
      <c r="B3137" s="104">
        <v>10065</v>
      </c>
      <c r="C3137" s="104">
        <v>10065</v>
      </c>
      <c r="D3137" s="105">
        <v>10615</v>
      </c>
      <c r="E3137" s="105">
        <v>1253380000</v>
      </c>
      <c r="F3137" s="105">
        <v>0</v>
      </c>
      <c r="G3137" s="105">
        <v>10.461158972833996</v>
      </c>
      <c r="H3137" s="105">
        <v>18.086309689658364</v>
      </c>
      <c r="I3137" s="105">
        <v>8.9042932884274606</v>
      </c>
      <c r="J3137" s="105">
        <v>9.2170313930320109</v>
      </c>
      <c r="K3137" s="105">
        <v>8.3822321204733825</v>
      </c>
      <c r="L3137" s="105">
        <v>9.756918188231019</v>
      </c>
      <c r="M3137" s="105">
        <v>12.294397977744174</v>
      </c>
      <c r="N3137" s="105">
        <v>17.469031158746585</v>
      </c>
      <c r="O3137" s="105">
        <v>17.262700511600901</v>
      </c>
      <c r="P3137" s="105">
        <v>14.817843830111915</v>
      </c>
      <c r="Q3137" s="105">
        <v>13.376148392385067</v>
      </c>
      <c r="R3137" s="105">
        <v>14.372248352248539</v>
      </c>
      <c r="S3137" s="105">
        <v>0</v>
      </c>
      <c r="T3137" s="105">
        <v>12.866692822957782</v>
      </c>
      <c r="U3137" s="105">
        <v>12.866692822957786</v>
      </c>
    </row>
    <row r="3138" spans="1:21">
      <c r="A3138" s="54">
        <v>3136</v>
      </c>
      <c r="B3138" s="104">
        <v>10066</v>
      </c>
      <c r="C3138" s="104">
        <v>10066</v>
      </c>
      <c r="D3138" s="105">
        <v>6254.0000000000009</v>
      </c>
      <c r="E3138" s="105">
        <v>1253380000</v>
      </c>
      <c r="F3138" s="105">
        <v>0</v>
      </c>
      <c r="G3138" s="105">
        <v>2.7384804277600963</v>
      </c>
      <c r="H3138" s="105">
        <v>3.2583312265993989</v>
      </c>
      <c r="I3138" s="105">
        <v>3.3425324239539336</v>
      </c>
      <c r="J3138" s="105">
        <v>2.0862977654183767</v>
      </c>
      <c r="K3138" s="105">
        <v>1.6111159479593797</v>
      </c>
      <c r="L3138" s="105">
        <v>3.0241952076781251</v>
      </c>
      <c r="M3138" s="105">
        <v>5.7124813705163948</v>
      </c>
      <c r="N3138" s="105">
        <v>7.4298551099513395</v>
      </c>
      <c r="O3138" s="105">
        <v>3.2609999787249846</v>
      </c>
      <c r="P3138" s="105">
        <v>1.4703099366479884</v>
      </c>
      <c r="Q3138" s="105">
        <v>1.5454314109140985</v>
      </c>
      <c r="R3138" s="105">
        <v>2.100249222228129</v>
      </c>
      <c r="S3138" s="105">
        <v>0</v>
      </c>
      <c r="T3138" s="105">
        <v>3.1316900023626868</v>
      </c>
      <c r="U3138" s="105">
        <v>3.1316900023626859</v>
      </c>
    </row>
    <row r="3139" spans="1:21">
      <c r="A3139" s="54">
        <v>3137</v>
      </c>
      <c r="B3139" s="104">
        <v>10067</v>
      </c>
      <c r="C3139" s="104">
        <v>10067</v>
      </c>
      <c r="D3139" s="105">
        <v>154596</v>
      </c>
      <c r="E3139" s="105">
        <v>1253380000</v>
      </c>
      <c r="F3139" s="105">
        <v>0</v>
      </c>
      <c r="G3139" s="105">
        <v>2.0419634568306622</v>
      </c>
      <c r="H3139" s="105">
        <v>2.176266546238407</v>
      </c>
      <c r="I3139" s="105">
        <v>2.3486915160641728</v>
      </c>
      <c r="J3139" s="105">
        <v>1.6122888508662148</v>
      </c>
      <c r="K3139" s="105">
        <v>1.544184492282842</v>
      </c>
      <c r="L3139" s="105">
        <v>2.8037746012785774</v>
      </c>
      <c r="M3139" s="105">
        <v>2.9123294084575369</v>
      </c>
      <c r="N3139" s="105">
        <v>2.1948412762545213</v>
      </c>
      <c r="O3139" s="105">
        <v>1.050266719803814</v>
      </c>
      <c r="P3139" s="105">
        <v>0.82300456835973068</v>
      </c>
      <c r="Q3139" s="105">
        <v>1.1235308510279292</v>
      </c>
      <c r="R3139" s="105">
        <v>1.5090608394139511</v>
      </c>
      <c r="S3139" s="105">
        <v>0</v>
      </c>
      <c r="T3139" s="105">
        <v>1.8450169272398635</v>
      </c>
      <c r="U3139" s="105">
        <v>1.8450169272398631</v>
      </c>
    </row>
    <row r="3140" spans="1:21">
      <c r="A3140" s="54">
        <v>3138</v>
      </c>
      <c r="B3140" s="104">
        <v>10068</v>
      </c>
      <c r="C3140" s="104">
        <v>10068</v>
      </c>
      <c r="D3140" s="105">
        <v>4075.9999999999995</v>
      </c>
      <c r="E3140" s="105">
        <v>1253380000</v>
      </c>
      <c r="F3140" s="105">
        <v>0</v>
      </c>
      <c r="G3140" s="105">
        <v>3.9598764660914973</v>
      </c>
      <c r="H3140" s="105">
        <v>4.1646310540942775</v>
      </c>
      <c r="I3140" s="105">
        <v>4.732535288743497</v>
      </c>
      <c r="J3140" s="105">
        <v>3.2175938068563195</v>
      </c>
      <c r="K3140" s="105">
        <v>2.5148719109623356</v>
      </c>
      <c r="L3140" s="105">
        <v>5.0607549857102958</v>
      </c>
      <c r="M3140" s="105">
        <v>5.5312560161278066</v>
      </c>
      <c r="N3140" s="105">
        <v>4.6328957313171024</v>
      </c>
      <c r="O3140" s="105">
        <v>2.3846470882213078</v>
      </c>
      <c r="P3140" s="105">
        <v>1.770828846655309</v>
      </c>
      <c r="Q3140" s="105">
        <v>2.2269092236554213</v>
      </c>
      <c r="R3140" s="105">
        <v>3.0580743955986525</v>
      </c>
      <c r="S3140" s="105">
        <v>0</v>
      </c>
      <c r="T3140" s="105">
        <v>3.6045729011694845</v>
      </c>
      <c r="U3140" s="105">
        <v>3.6045729011694858</v>
      </c>
    </row>
    <row r="3141" spans="1:21">
      <c r="A3141" s="54">
        <v>3139</v>
      </c>
      <c r="B3141" s="104">
        <v>10069</v>
      </c>
      <c r="C3141" s="104">
        <v>10069</v>
      </c>
      <c r="D3141" s="105">
        <v>174416</v>
      </c>
      <c r="E3141" s="105">
        <v>9044690000</v>
      </c>
      <c r="F3141" s="105">
        <v>0</v>
      </c>
      <c r="G3141" s="105">
        <v>0.93281113676157101</v>
      </c>
      <c r="H3141" s="105">
        <v>0.97211242718075497</v>
      </c>
      <c r="I3141" s="105">
        <v>1.0947384754874556</v>
      </c>
      <c r="J3141" s="105">
        <v>0.93096901489567152</v>
      </c>
      <c r="K3141" s="105">
        <v>0.51983815629106334</v>
      </c>
      <c r="L3141" s="105">
        <v>0.68713964705365893</v>
      </c>
      <c r="M3141" s="105">
        <v>0.84619085162322272</v>
      </c>
      <c r="N3141" s="105">
        <v>1.0176910272959634</v>
      </c>
      <c r="O3141" s="105">
        <v>0.86368114241118166</v>
      </c>
      <c r="P3141" s="105">
        <v>0.69749524808838004</v>
      </c>
      <c r="Q3141" s="105">
        <v>0.86432108299796961</v>
      </c>
      <c r="R3141" s="105">
        <v>0.86878398763916387</v>
      </c>
      <c r="S3141" s="105">
        <v>0</v>
      </c>
      <c r="T3141" s="105">
        <v>0.85798101647717129</v>
      </c>
      <c r="U3141" s="105">
        <v>0.85798101647717129</v>
      </c>
    </row>
    <row r="3142" spans="1:21">
      <c r="A3142" s="54">
        <v>3140</v>
      </c>
      <c r="B3142" s="104">
        <v>10070</v>
      </c>
      <c r="C3142" s="104">
        <v>10070</v>
      </c>
      <c r="D3142" s="105">
        <v>184509</v>
      </c>
      <c r="E3142" s="105">
        <v>1253380000</v>
      </c>
      <c r="F3142" s="105">
        <v>0</v>
      </c>
      <c r="G3142" s="105">
        <v>2.5014631294735632</v>
      </c>
      <c r="H3142" s="105">
        <v>2.719813208312607</v>
      </c>
      <c r="I3142" s="105">
        <v>2.9138203620796137</v>
      </c>
      <c r="J3142" s="105">
        <v>1.6305743551921601</v>
      </c>
      <c r="K3142" s="105">
        <v>1.6855861127792684</v>
      </c>
      <c r="L3142" s="105">
        <v>3.3362616885085066</v>
      </c>
      <c r="M3142" s="105">
        <v>3.4653788796202347</v>
      </c>
      <c r="N3142" s="105">
        <v>3.5716162526934414</v>
      </c>
      <c r="O3142" s="105">
        <v>1.9018486454683137</v>
      </c>
      <c r="P3142" s="105">
        <v>1.2159101104010575</v>
      </c>
      <c r="Q3142" s="105">
        <v>1.2729795723435999</v>
      </c>
      <c r="R3142" s="105">
        <v>1.7071449130434306</v>
      </c>
      <c r="S3142" s="105">
        <v>0</v>
      </c>
      <c r="T3142" s="105">
        <v>2.3268664358263167</v>
      </c>
      <c r="U3142" s="105">
        <v>2.3268664358263167</v>
      </c>
    </row>
    <row r="3143" spans="1:21">
      <c r="A3143" s="54">
        <v>3141</v>
      </c>
      <c r="B3143" s="104">
        <v>10071</v>
      </c>
      <c r="C3143" s="104">
        <v>10071</v>
      </c>
      <c r="D3143" s="105">
        <v>145569</v>
      </c>
      <c r="E3143" s="105">
        <v>9093670000</v>
      </c>
      <c r="F3143" s="105">
        <v>0</v>
      </c>
      <c r="G3143" s="105">
        <v>0.62613012639786991</v>
      </c>
      <c r="H3143" s="105">
        <v>0.67712381711498826</v>
      </c>
      <c r="I3143" s="105">
        <v>0.82674337724711267</v>
      </c>
      <c r="J3143" s="105">
        <v>0.72232746039129081</v>
      </c>
      <c r="K3143" s="105">
        <v>0.30490499031213336</v>
      </c>
      <c r="L3143" s="105">
        <v>0.22043696109902103</v>
      </c>
      <c r="M3143" s="105">
        <v>0.24573084651476801</v>
      </c>
      <c r="N3143" s="105">
        <v>0.40165459849012897</v>
      </c>
      <c r="O3143" s="105">
        <v>0.3666501192302476</v>
      </c>
      <c r="P3143" s="105">
        <v>0.4073469351853034</v>
      </c>
      <c r="Q3143" s="105">
        <v>0.73680488399103816</v>
      </c>
      <c r="R3143" s="105">
        <v>0.68132971584927238</v>
      </c>
      <c r="S3143" s="105">
        <v>0</v>
      </c>
      <c r="T3143" s="105">
        <v>0.51809865265193122</v>
      </c>
      <c r="U3143" s="105">
        <v>0.51809865265193122</v>
      </c>
    </row>
    <row r="3144" spans="1:21">
      <c r="A3144" s="54">
        <v>3142</v>
      </c>
      <c r="B3144" s="104">
        <v>10072</v>
      </c>
      <c r="C3144" s="104">
        <v>10072</v>
      </c>
      <c r="D3144" s="105">
        <v>100832.00000000001</v>
      </c>
      <c r="E3144" s="105">
        <v>1253380000</v>
      </c>
      <c r="F3144" s="105">
        <v>0</v>
      </c>
      <c r="G3144" s="105">
        <v>0.61074211574650306</v>
      </c>
      <c r="H3144" s="105">
        <v>0.76398153565040439</v>
      </c>
      <c r="I3144" s="105">
        <v>0.81721964783126932</v>
      </c>
      <c r="J3144" s="105">
        <v>0.45219966146138324</v>
      </c>
      <c r="K3144" s="105">
        <v>0.4541119603562736</v>
      </c>
      <c r="L3144" s="105">
        <v>1.0046474065536912</v>
      </c>
      <c r="M3144" s="105">
        <v>1.4782748479671666</v>
      </c>
      <c r="N3144" s="105">
        <v>1.80022984477141</v>
      </c>
      <c r="O3144" s="105">
        <v>1.1554881186214405</v>
      </c>
      <c r="P3144" s="105">
        <v>0.53917765904804826</v>
      </c>
      <c r="Q3144" s="105">
        <v>0.42648963619906349</v>
      </c>
      <c r="R3144" s="105">
        <v>0.525079097205988</v>
      </c>
      <c r="S3144" s="105">
        <v>0</v>
      </c>
      <c r="T3144" s="105">
        <v>0.83563679428438675</v>
      </c>
      <c r="U3144" s="105">
        <v>0.83563679428438653</v>
      </c>
    </row>
    <row r="3145" spans="1:21">
      <c r="A3145" s="54">
        <v>3143</v>
      </c>
      <c r="B3145" s="104">
        <v>10073</v>
      </c>
      <c r="C3145" s="104">
        <v>10073</v>
      </c>
      <c r="D3145" s="105">
        <v>112550.00000000001</v>
      </c>
      <c r="E3145" s="105">
        <v>2531450000</v>
      </c>
      <c r="F3145" s="105">
        <v>0</v>
      </c>
      <c r="G3145" s="105">
        <v>1.1629913070831583</v>
      </c>
      <c r="H3145" s="105">
        <v>1.3381226056783648</v>
      </c>
      <c r="I3145" s="105">
        <v>1.5342259225683712</v>
      </c>
      <c r="J3145" s="105">
        <v>1.122073801089376</v>
      </c>
      <c r="K3145" s="105">
        <v>0.85802606954563088</v>
      </c>
      <c r="L3145" s="105">
        <v>1.5186863786987781</v>
      </c>
      <c r="M3145" s="105">
        <v>2.1479281231973459</v>
      </c>
      <c r="N3145" s="105">
        <v>2.4688662831534041</v>
      </c>
      <c r="O3145" s="105">
        <v>1.7052460537359926</v>
      </c>
      <c r="P3145" s="105">
        <v>1.0037929572752917</v>
      </c>
      <c r="Q3145" s="105">
        <v>0.915219037556258</v>
      </c>
      <c r="R3145" s="105">
        <v>1.2038674708838237</v>
      </c>
      <c r="S3145" s="105">
        <v>0</v>
      </c>
      <c r="T3145" s="105">
        <v>1.4149205008721495</v>
      </c>
      <c r="U3145" s="105">
        <v>1.414920500872149</v>
      </c>
    </row>
    <row r="3146" spans="1:21">
      <c r="A3146" s="54">
        <v>3144</v>
      </c>
      <c r="B3146" s="104">
        <v>10074</v>
      </c>
      <c r="C3146" s="104">
        <v>10074</v>
      </c>
      <c r="D3146" s="105">
        <v>102135</v>
      </c>
      <c r="E3146" s="105">
        <v>1253380000</v>
      </c>
      <c r="F3146" s="105">
        <v>0</v>
      </c>
      <c r="G3146" s="105">
        <v>1.5363816577835943</v>
      </c>
      <c r="H3146" s="105">
        <v>1.7806797410948036</v>
      </c>
      <c r="I3146" s="105">
        <v>1.5493307909693761</v>
      </c>
      <c r="J3146" s="105">
        <v>1.5598460680235462</v>
      </c>
      <c r="K3146" s="105">
        <v>1.6921044162555559</v>
      </c>
      <c r="L3146" s="105">
        <v>2.4281836350663446</v>
      </c>
      <c r="M3146" s="105">
        <v>3.465716576046975</v>
      </c>
      <c r="N3146" s="105">
        <v>4.0064997816843633</v>
      </c>
      <c r="O3146" s="105">
        <v>2.6450293841783008</v>
      </c>
      <c r="P3146" s="105">
        <v>1.4959687508720214</v>
      </c>
      <c r="Q3146" s="105">
        <v>1.2441745244548856</v>
      </c>
      <c r="R3146" s="105">
        <v>1.4115495761955521</v>
      </c>
      <c r="S3146" s="105">
        <v>0</v>
      </c>
      <c r="T3146" s="105">
        <v>2.0679554085521095</v>
      </c>
      <c r="U3146" s="105">
        <v>2.0679554085521099</v>
      </c>
    </row>
    <row r="3147" spans="1:21">
      <c r="A3147" s="54">
        <v>3145</v>
      </c>
      <c r="B3147" s="104">
        <v>10075</v>
      </c>
      <c r="C3147" s="104">
        <v>10075</v>
      </c>
      <c r="D3147" s="105">
        <v>9945</v>
      </c>
      <c r="E3147" s="105">
        <v>1253380000</v>
      </c>
      <c r="F3147" s="105">
        <v>0</v>
      </c>
      <c r="G3147" s="105">
        <v>13.405039862912336</v>
      </c>
      <c r="H3147" s="105">
        <v>17.247688241116514</v>
      </c>
      <c r="I3147" s="105">
        <v>15.602362372542451</v>
      </c>
      <c r="J3147" s="105">
        <v>17.430689379122928</v>
      </c>
      <c r="K3147" s="105">
        <v>18.203624874851041</v>
      </c>
      <c r="L3147" s="105">
        <v>22.703046747150708</v>
      </c>
      <c r="M3147" s="105">
        <v>28.940194582986635</v>
      </c>
      <c r="N3147" s="105">
        <v>27.376900670119845</v>
      </c>
      <c r="O3147" s="105">
        <v>20.226218832101708</v>
      </c>
      <c r="P3147" s="105">
        <v>12.319615672284659</v>
      </c>
      <c r="Q3147" s="105">
        <v>11.037500286223079</v>
      </c>
      <c r="R3147" s="105">
        <v>12.130689561044433</v>
      </c>
      <c r="S3147" s="105">
        <v>0</v>
      </c>
      <c r="T3147" s="105">
        <v>18.051964256871361</v>
      </c>
      <c r="U3147" s="105">
        <v>18.051964256871361</v>
      </c>
    </row>
    <row r="3148" spans="1:21">
      <c r="A3148" s="54">
        <v>3146</v>
      </c>
      <c r="B3148" s="104">
        <v>10076</v>
      </c>
      <c r="C3148" s="104">
        <v>10076</v>
      </c>
      <c r="D3148" s="105">
        <v>15200</v>
      </c>
      <c r="E3148" s="105">
        <v>1253380000</v>
      </c>
      <c r="F3148" s="105">
        <v>0</v>
      </c>
      <c r="G3148" s="105">
        <v>2.0535932927486016</v>
      </c>
      <c r="H3148" s="105">
        <v>2.3621506161295294</v>
      </c>
      <c r="I3148" s="105">
        <v>2.604740646593076</v>
      </c>
      <c r="J3148" s="105">
        <v>3.2109491392793705</v>
      </c>
      <c r="K3148" s="105">
        <v>4.6445992082502627</v>
      </c>
      <c r="L3148" s="105">
        <v>7.7879060773249389</v>
      </c>
      <c r="M3148" s="105">
        <v>9.1038100322003341</v>
      </c>
      <c r="N3148" s="105">
        <v>6.9828461731184239</v>
      </c>
      <c r="O3148" s="105">
        <v>3.6585532191773247</v>
      </c>
      <c r="P3148" s="105">
        <v>2.372558038407012</v>
      </c>
      <c r="Q3148" s="105">
        <v>2.3257312351095929</v>
      </c>
      <c r="R3148" s="105">
        <v>2.1415447943917401</v>
      </c>
      <c r="S3148" s="105">
        <v>8.010022854696107</v>
      </c>
      <c r="T3148" s="105">
        <v>4.1040818727275177</v>
      </c>
      <c r="U3148" s="105">
        <v>4.4777159640289863</v>
      </c>
    </row>
    <row r="3149" spans="1:21">
      <c r="A3149" s="54">
        <v>3147</v>
      </c>
      <c r="B3149" s="104">
        <v>10077</v>
      </c>
      <c r="C3149" s="104">
        <v>10077</v>
      </c>
      <c r="D3149" s="105">
        <v>931325.00000000012</v>
      </c>
      <c r="E3149" s="105">
        <v>6414860000</v>
      </c>
      <c r="F3149" s="105">
        <v>0</v>
      </c>
      <c r="G3149" s="105">
        <v>0.43077172775365685</v>
      </c>
      <c r="H3149" s="105">
        <v>0.4976529070061419</v>
      </c>
      <c r="I3149" s="105">
        <v>0.48060437216124269</v>
      </c>
      <c r="J3149" s="105">
        <v>0.34510424442200482</v>
      </c>
      <c r="K3149" s="105">
        <v>0.1</v>
      </c>
      <c r="L3149" s="105">
        <v>0.1</v>
      </c>
      <c r="M3149" s="105">
        <v>0.22212659357798081</v>
      </c>
      <c r="N3149" s="105">
        <v>0.26488052442570537</v>
      </c>
      <c r="O3149" s="105">
        <v>0.21624999111244597</v>
      </c>
      <c r="P3149" s="105">
        <v>0.17594352445123182</v>
      </c>
      <c r="Q3149" s="105">
        <v>0.24768531768501117</v>
      </c>
      <c r="R3149" s="105">
        <v>0.32981101664801538</v>
      </c>
      <c r="S3149" s="105">
        <v>0.21711072967462239</v>
      </c>
      <c r="T3149" s="105">
        <v>0.28423585160361975</v>
      </c>
      <c r="U3149" s="105">
        <v>0.28104430458819757</v>
      </c>
    </row>
    <row r="3150" spans="1:21">
      <c r="A3150" s="54">
        <v>3148</v>
      </c>
      <c r="B3150" s="104">
        <v>10078</v>
      </c>
      <c r="C3150" s="104">
        <v>10078</v>
      </c>
      <c r="D3150" s="105">
        <v>5941022.9999999991</v>
      </c>
      <c r="E3150" s="105">
        <v>8773530000</v>
      </c>
      <c r="F3150" s="105">
        <v>0</v>
      </c>
      <c r="G3150" s="105">
        <v>0.72405337126190561</v>
      </c>
      <c r="H3150" s="105">
        <v>0.96626803433616681</v>
      </c>
      <c r="I3150" s="105">
        <v>0.83402999206520179</v>
      </c>
      <c r="J3150" s="105">
        <v>0.46303825677362698</v>
      </c>
      <c r="K3150" s="105">
        <v>0.1</v>
      </c>
      <c r="L3150" s="105">
        <v>0.1</v>
      </c>
      <c r="M3150" s="105">
        <v>0.19495870814318617</v>
      </c>
      <c r="N3150" s="105">
        <v>0.2639428723746744</v>
      </c>
      <c r="O3150" s="105">
        <v>0.19465340725367591</v>
      </c>
      <c r="P3150" s="105">
        <v>0.16016805109245438</v>
      </c>
      <c r="Q3150" s="105">
        <v>0.29466745423213825</v>
      </c>
      <c r="R3150" s="105">
        <v>0.46015672330397694</v>
      </c>
      <c r="S3150" s="105">
        <v>0.20937983202106922</v>
      </c>
      <c r="T3150" s="105">
        <v>0.39632807256975067</v>
      </c>
      <c r="U3150" s="105">
        <v>0.39483532449670861</v>
      </c>
    </row>
    <row r="3151" spans="1:21">
      <c r="A3151" s="54">
        <v>3149</v>
      </c>
      <c r="B3151" s="104">
        <v>10119</v>
      </c>
      <c r="C3151" s="104">
        <v>10119</v>
      </c>
      <c r="D3151" s="105">
        <v>709243.00000000012</v>
      </c>
      <c r="E3151" s="105">
        <v>5013510000</v>
      </c>
      <c r="F3151" s="105">
        <v>0</v>
      </c>
      <c r="G3151" s="105">
        <v>1.183758934247521</v>
      </c>
      <c r="H3151" s="105">
        <v>1.4549194545990825</v>
      </c>
      <c r="I3151" s="105">
        <v>1.4775936096795326</v>
      </c>
      <c r="J3151" s="105">
        <v>1.3889041871434906</v>
      </c>
      <c r="K3151" s="105">
        <v>0.81062334836618344</v>
      </c>
      <c r="L3151" s="105">
        <v>0.71417172641415416</v>
      </c>
      <c r="M3151" s="105">
        <v>0.7515775160719943</v>
      </c>
      <c r="N3151" s="105">
        <v>0.8738617644375154</v>
      </c>
      <c r="O3151" s="105">
        <v>0.89424398317660225</v>
      </c>
      <c r="P3151" s="105">
        <v>0.83699563313926773</v>
      </c>
      <c r="Q3151" s="105">
        <v>0.90909848519526293</v>
      </c>
      <c r="R3151" s="105">
        <v>1.0672614886713576</v>
      </c>
      <c r="S3151" s="105">
        <v>0</v>
      </c>
      <c r="T3151" s="105">
        <v>1.0302508442618303</v>
      </c>
      <c r="U3151" s="105">
        <v>1.0302508442618303</v>
      </c>
    </row>
    <row r="3152" spans="1:21">
      <c r="A3152" s="54">
        <v>3150</v>
      </c>
      <c r="B3152" s="104">
        <v>10120</v>
      </c>
      <c r="C3152" s="104">
        <v>10120</v>
      </c>
      <c r="D3152" s="105">
        <v>35902</v>
      </c>
      <c r="E3152" s="105">
        <v>1253380000</v>
      </c>
      <c r="F3152" s="105">
        <v>0</v>
      </c>
      <c r="G3152" s="105">
        <v>7.5685018089636626</v>
      </c>
      <c r="H3152" s="105">
        <v>8.1462606286239456</v>
      </c>
      <c r="I3152" s="105">
        <v>7.4888918757008698</v>
      </c>
      <c r="J3152" s="105">
        <v>5.2323168371614468</v>
      </c>
      <c r="K3152" s="105">
        <v>5.1138027318917452</v>
      </c>
      <c r="L3152" s="105">
        <v>5.9349973311736317</v>
      </c>
      <c r="M3152" s="105">
        <v>7.4664649208462288</v>
      </c>
      <c r="N3152" s="105">
        <v>8.9048567737602902</v>
      </c>
      <c r="O3152" s="105">
        <v>8.7433387185425318</v>
      </c>
      <c r="P3152" s="105">
        <v>6.5837410493316888</v>
      </c>
      <c r="Q3152" s="105">
        <v>5.8636632276346852</v>
      </c>
      <c r="R3152" s="105">
        <v>7.9342555225399432</v>
      </c>
      <c r="S3152" s="105">
        <v>0</v>
      </c>
      <c r="T3152" s="105">
        <v>7.0817576188475568</v>
      </c>
      <c r="U3152" s="105">
        <v>7.0817576188475559</v>
      </c>
    </row>
    <row r="3153" spans="1:21">
      <c r="A3153" s="54">
        <v>3151</v>
      </c>
      <c r="B3153" s="104">
        <v>10121</v>
      </c>
      <c r="C3153" s="104">
        <v>10121</v>
      </c>
      <c r="D3153" s="105">
        <v>10</v>
      </c>
      <c r="E3153" s="105">
        <v>1253380000</v>
      </c>
      <c r="F3153" s="105">
        <v>0</v>
      </c>
      <c r="G3153" s="105">
        <v>80.54091263096079</v>
      </c>
      <c r="H3153" s="105">
        <v>82.089991872210589</v>
      </c>
      <c r="I3153" s="105">
        <v>71.144753027091042</v>
      </c>
      <c r="J3153" s="105">
        <v>43.294011415764501</v>
      </c>
      <c r="K3153" s="105">
        <v>42.794454440567762</v>
      </c>
      <c r="L3153" s="105">
        <v>53.093617587573419</v>
      </c>
      <c r="M3153" s="105">
        <v>100</v>
      </c>
      <c r="N3153" s="105">
        <v>93.612784537510279</v>
      </c>
      <c r="O3153" s="105">
        <v>99.795011848568052</v>
      </c>
      <c r="P3153" s="105">
        <v>72.783792749748528</v>
      </c>
      <c r="Q3153" s="105">
        <v>68.409404334080676</v>
      </c>
      <c r="R3153" s="105">
        <v>88.930591030019201</v>
      </c>
      <c r="S3153" s="105">
        <v>0</v>
      </c>
      <c r="T3153" s="105">
        <v>74.707443789507906</v>
      </c>
      <c r="U3153" s="105">
        <v>74.707443789507892</v>
      </c>
    </row>
    <row r="3154" spans="1:21">
      <c r="A3154" s="54">
        <v>3152</v>
      </c>
      <c r="B3154" s="104">
        <v>10122</v>
      </c>
      <c r="C3154" s="104">
        <v>10122</v>
      </c>
      <c r="D3154" s="105">
        <v>14014.000000000002</v>
      </c>
      <c r="E3154" s="105">
        <v>1253380000</v>
      </c>
      <c r="F3154" s="105">
        <v>0</v>
      </c>
      <c r="G3154" s="105">
        <v>100</v>
      </c>
      <c r="H3154" s="105">
        <v>100</v>
      </c>
      <c r="I3154" s="105">
        <v>100</v>
      </c>
      <c r="J3154" s="105">
        <v>100</v>
      </c>
      <c r="K3154" s="105">
        <v>67.756361293564439</v>
      </c>
      <c r="L3154" s="105">
        <v>51.898605158134615</v>
      </c>
      <c r="M3154" s="105">
        <v>53.027899251351229</v>
      </c>
      <c r="N3154" s="105">
        <v>67.756132089828725</v>
      </c>
      <c r="O3154" s="105">
        <v>76.225680028395146</v>
      </c>
      <c r="P3154" s="105">
        <v>71.862310872428054</v>
      </c>
      <c r="Q3154" s="105">
        <v>76.498248804475523</v>
      </c>
      <c r="R3154" s="105">
        <v>87.831551970526149</v>
      </c>
      <c r="S3154" s="105">
        <v>0</v>
      </c>
      <c r="T3154" s="105">
        <v>79.404732455725323</v>
      </c>
      <c r="U3154" s="105">
        <v>79.404732455725309</v>
      </c>
    </row>
    <row r="3155" spans="1:21">
      <c r="A3155" s="54">
        <v>3153</v>
      </c>
      <c r="B3155" s="104">
        <v>10123</v>
      </c>
      <c r="C3155" s="104">
        <v>10123</v>
      </c>
      <c r="D3155" s="105">
        <v>22004.000000000004</v>
      </c>
      <c r="E3155" s="105">
        <v>1253380000</v>
      </c>
      <c r="F3155" s="105">
        <v>0</v>
      </c>
      <c r="G3155" s="105">
        <v>17.00561988265855</v>
      </c>
      <c r="H3155" s="105">
        <v>17.351262563200386</v>
      </c>
      <c r="I3155" s="105">
        <v>15.029614755448225</v>
      </c>
      <c r="J3155" s="105">
        <v>9.9640959341714623</v>
      </c>
      <c r="K3155" s="105">
        <v>9.7569160148539051</v>
      </c>
      <c r="L3155" s="105">
        <v>12.257432179464708</v>
      </c>
      <c r="M3155" s="105">
        <v>15.382522129683517</v>
      </c>
      <c r="N3155" s="105">
        <v>20.863176228586394</v>
      </c>
      <c r="O3155" s="105">
        <v>21.009531940998784</v>
      </c>
      <c r="P3155" s="105">
        <v>16.838748357600238</v>
      </c>
      <c r="Q3155" s="105">
        <v>16.871680527532803</v>
      </c>
      <c r="R3155" s="105">
        <v>15.04318911078572</v>
      </c>
      <c r="S3155" s="105">
        <v>0</v>
      </c>
      <c r="T3155" s="105">
        <v>15.614482468748726</v>
      </c>
      <c r="U3155" s="105">
        <v>15.614482468748722</v>
      </c>
    </row>
    <row r="3156" spans="1:21">
      <c r="A3156" s="54">
        <v>3154</v>
      </c>
      <c r="B3156" s="104">
        <v>10124</v>
      </c>
      <c r="C3156" s="104">
        <v>10124</v>
      </c>
      <c r="D3156" s="105">
        <v>43288</v>
      </c>
      <c r="E3156" s="105">
        <v>1253380000</v>
      </c>
      <c r="F3156" s="105">
        <v>0</v>
      </c>
      <c r="G3156" s="105">
        <v>10.031512609039353</v>
      </c>
      <c r="H3156" s="105">
        <v>10.513326577702696</v>
      </c>
      <c r="I3156" s="105">
        <v>9.4017854417341322</v>
      </c>
      <c r="J3156" s="105">
        <v>6.8253533817470773</v>
      </c>
      <c r="K3156" s="105">
        <v>6.2774270636669378</v>
      </c>
      <c r="L3156" s="105">
        <v>7.5752453531474426</v>
      </c>
      <c r="M3156" s="105">
        <v>9.7724357299192679</v>
      </c>
      <c r="N3156" s="105">
        <v>12.586048215661494</v>
      </c>
      <c r="O3156" s="105">
        <v>11.387528810597049</v>
      </c>
      <c r="P3156" s="105">
        <v>8.8795944529512365</v>
      </c>
      <c r="Q3156" s="105">
        <v>8.3201140149471158</v>
      </c>
      <c r="R3156" s="105">
        <v>10.724510326465321</v>
      </c>
      <c r="S3156" s="105">
        <v>0</v>
      </c>
      <c r="T3156" s="105">
        <v>9.3579068314649287</v>
      </c>
      <c r="U3156" s="105">
        <v>9.357906831464927</v>
      </c>
    </row>
    <row r="3157" spans="1:21">
      <c r="A3157" s="54">
        <v>3155</v>
      </c>
      <c r="B3157" s="104">
        <v>10125</v>
      </c>
      <c r="C3157" s="104">
        <v>10125</v>
      </c>
      <c r="D3157" s="105">
        <v>1014453</v>
      </c>
      <c r="E3157" s="105">
        <v>9778710000</v>
      </c>
      <c r="F3157" s="105">
        <v>0</v>
      </c>
      <c r="G3157" s="105">
        <v>1.1863876203236736</v>
      </c>
      <c r="H3157" s="105">
        <v>1.3423792459043415</v>
      </c>
      <c r="I3157" s="105">
        <v>1.2361013753454675</v>
      </c>
      <c r="J3157" s="105">
        <v>1.1799635972659979</v>
      </c>
      <c r="K3157" s="105">
        <v>0.65867280877538925</v>
      </c>
      <c r="L3157" s="105">
        <v>0.71220095591225718</v>
      </c>
      <c r="M3157" s="105">
        <v>0.74802189620520532</v>
      </c>
      <c r="N3157" s="105">
        <v>0.87373596830634248</v>
      </c>
      <c r="O3157" s="105">
        <v>0.9164734886547935</v>
      </c>
      <c r="P3157" s="105">
        <v>0.82587801302643604</v>
      </c>
      <c r="Q3157" s="105">
        <v>1.0260372286444102</v>
      </c>
      <c r="R3157" s="105">
        <v>1.0788802595891722</v>
      </c>
      <c r="S3157" s="105">
        <v>0</v>
      </c>
      <c r="T3157" s="105">
        <v>0.98206103816279067</v>
      </c>
      <c r="U3157" s="105">
        <v>0.98206103816279056</v>
      </c>
    </row>
    <row r="3158" spans="1:21">
      <c r="A3158" s="54">
        <v>3156</v>
      </c>
      <c r="B3158" s="104">
        <v>10126</v>
      </c>
      <c r="C3158" s="104">
        <v>10126</v>
      </c>
      <c r="D3158" s="105">
        <v>17842.999999999996</v>
      </c>
      <c r="E3158" s="105">
        <v>1253380000</v>
      </c>
      <c r="F3158" s="105">
        <v>0</v>
      </c>
      <c r="G3158" s="105">
        <v>2.3041350266224243</v>
      </c>
      <c r="H3158" s="105">
        <v>2.7083823544081822</v>
      </c>
      <c r="I3158" s="105">
        <v>2.6429786938373341</v>
      </c>
      <c r="J3158" s="105">
        <v>1.8669842344707179</v>
      </c>
      <c r="K3158" s="105">
        <v>1.5686360152498238</v>
      </c>
      <c r="L3158" s="105">
        <v>1.3938451449791296</v>
      </c>
      <c r="M3158" s="105">
        <v>1.3818181687886479</v>
      </c>
      <c r="N3158" s="105">
        <v>1.5104693161470499</v>
      </c>
      <c r="O3158" s="105">
        <v>1.5541899102184853</v>
      </c>
      <c r="P3158" s="105">
        <v>1.3082359383277535</v>
      </c>
      <c r="Q3158" s="105">
        <v>1.358260735805235</v>
      </c>
      <c r="R3158" s="105">
        <v>1.8822177140162482</v>
      </c>
      <c r="S3158" s="105">
        <v>0</v>
      </c>
      <c r="T3158" s="105">
        <v>1.7900127710725862</v>
      </c>
      <c r="U3158" s="105">
        <v>1.7900127710725866</v>
      </c>
    </row>
    <row r="3159" spans="1:21">
      <c r="A3159" s="54">
        <v>3157</v>
      </c>
      <c r="B3159" s="104">
        <v>10127</v>
      </c>
      <c r="C3159" s="104">
        <v>10127</v>
      </c>
      <c r="D3159" s="105">
        <v>31259.000000000004</v>
      </c>
      <c r="E3159" s="105">
        <v>1253380000</v>
      </c>
      <c r="F3159" s="105">
        <v>0</v>
      </c>
      <c r="G3159" s="105">
        <v>1.2794726347214531</v>
      </c>
      <c r="H3159" s="105">
        <v>1.7242618666961855</v>
      </c>
      <c r="I3159" s="105">
        <v>1.6818008630998014</v>
      </c>
      <c r="J3159" s="105">
        <v>1.1806062680323308</v>
      </c>
      <c r="K3159" s="105">
        <v>1.1962869071669819</v>
      </c>
      <c r="L3159" s="105">
        <v>1.2483259998533656</v>
      </c>
      <c r="M3159" s="105">
        <v>1.2032695579726456</v>
      </c>
      <c r="N3159" s="105">
        <v>1.2570679812555667</v>
      </c>
      <c r="O3159" s="105">
        <v>1.1433737909259629</v>
      </c>
      <c r="P3159" s="105">
        <v>0.94432772206386995</v>
      </c>
      <c r="Q3159" s="105">
        <v>1.0569764568271209</v>
      </c>
      <c r="R3159" s="105">
        <v>1.0431928720698032</v>
      </c>
      <c r="S3159" s="105">
        <v>0</v>
      </c>
      <c r="T3159" s="105">
        <v>1.2465802433904238</v>
      </c>
      <c r="U3159" s="105">
        <v>1.2465802433904241</v>
      </c>
    </row>
    <row r="3160" spans="1:21">
      <c r="A3160" s="54">
        <v>3158</v>
      </c>
      <c r="B3160" s="104">
        <v>10128</v>
      </c>
      <c r="C3160" s="104">
        <v>10128</v>
      </c>
      <c r="D3160" s="105">
        <v>35577</v>
      </c>
      <c r="E3160" s="105">
        <v>1253380000</v>
      </c>
      <c r="F3160" s="105">
        <v>0</v>
      </c>
      <c r="G3160" s="105">
        <v>1.1633860147306105</v>
      </c>
      <c r="H3160" s="105">
        <v>1.340987934607641</v>
      </c>
      <c r="I3160" s="105">
        <v>1.3867480800998362</v>
      </c>
      <c r="J3160" s="105">
        <v>1.0083978920739394</v>
      </c>
      <c r="K3160" s="105">
        <v>0.92150699044710105</v>
      </c>
      <c r="L3160" s="105">
        <v>0.93421256365893401</v>
      </c>
      <c r="M3160" s="105">
        <v>0.96021551550896789</v>
      </c>
      <c r="N3160" s="105">
        <v>1.020136329178442</v>
      </c>
      <c r="O3160" s="105">
        <v>0.99614973258645101</v>
      </c>
      <c r="P3160" s="105">
        <v>0.82293958201274187</v>
      </c>
      <c r="Q3160" s="105">
        <v>0.91623218783866778</v>
      </c>
      <c r="R3160" s="105">
        <v>0.87589334453883005</v>
      </c>
      <c r="S3160" s="105">
        <v>0</v>
      </c>
      <c r="T3160" s="105">
        <v>1.0289005139401803</v>
      </c>
      <c r="U3160" s="105">
        <v>1.0289005139401803</v>
      </c>
    </row>
    <row r="3161" spans="1:21">
      <c r="A3161" s="54">
        <v>3159</v>
      </c>
      <c r="B3161" s="104">
        <v>10129</v>
      </c>
      <c r="C3161" s="104">
        <v>10129</v>
      </c>
      <c r="D3161" s="105">
        <v>73987</v>
      </c>
      <c r="E3161" s="105">
        <v>4939110000</v>
      </c>
      <c r="F3161" s="105">
        <v>0</v>
      </c>
      <c r="G3161" s="105">
        <v>1.5265133846322334</v>
      </c>
      <c r="H3161" s="105">
        <v>1.8960934572622621</v>
      </c>
      <c r="I3161" s="105">
        <v>1.8638477940614018</v>
      </c>
      <c r="J3161" s="105">
        <v>1.3260744198525849</v>
      </c>
      <c r="K3161" s="105">
        <v>0.56274612692933512</v>
      </c>
      <c r="L3161" s="105">
        <v>0.58027567727618312</v>
      </c>
      <c r="M3161" s="105">
        <v>0.76812175172547337</v>
      </c>
      <c r="N3161" s="105">
        <v>1.0307106522559333</v>
      </c>
      <c r="O3161" s="105">
        <v>1.1511771244178368</v>
      </c>
      <c r="P3161" s="105">
        <v>0.96594359499187088</v>
      </c>
      <c r="Q3161" s="105">
        <v>1.1399885944119088</v>
      </c>
      <c r="R3161" s="105">
        <v>1.1712736101085992</v>
      </c>
      <c r="S3161" s="105">
        <v>0</v>
      </c>
      <c r="T3161" s="105">
        <v>1.1652305156604685</v>
      </c>
      <c r="U3161" s="105">
        <v>1.1652305156604683</v>
      </c>
    </row>
    <row r="3162" spans="1:21">
      <c r="A3162" s="54">
        <v>3160</v>
      </c>
      <c r="B3162" s="104">
        <v>10130</v>
      </c>
      <c r="C3162" s="104">
        <v>10130</v>
      </c>
      <c r="D3162" s="105">
        <v>62881.000000000007</v>
      </c>
      <c r="E3162" s="105">
        <v>1253380000</v>
      </c>
      <c r="F3162" s="105">
        <v>0</v>
      </c>
      <c r="G3162" s="105">
        <v>2.0229434078423201</v>
      </c>
      <c r="H3162" s="105">
        <v>2.3799331596832478</v>
      </c>
      <c r="I3162" s="105">
        <v>2.3022710844375922</v>
      </c>
      <c r="J3162" s="105">
        <v>1.4299736279247086</v>
      </c>
      <c r="K3162" s="105">
        <v>0.88104245756985322</v>
      </c>
      <c r="L3162" s="105">
        <v>0.98118624445433467</v>
      </c>
      <c r="M3162" s="105">
        <v>1.3491310861247103</v>
      </c>
      <c r="N3162" s="105">
        <v>1.9696436194686362</v>
      </c>
      <c r="O3162" s="105">
        <v>2.0347413228330304</v>
      </c>
      <c r="P3162" s="105">
        <v>1.5644196760119284</v>
      </c>
      <c r="Q3162" s="105">
        <v>1.4940183543100358</v>
      </c>
      <c r="R3162" s="105">
        <v>1.380888459437382</v>
      </c>
      <c r="S3162" s="105">
        <v>0</v>
      </c>
      <c r="T3162" s="105">
        <v>1.6491827083414818</v>
      </c>
      <c r="U3162" s="105">
        <v>1.6491827083414814</v>
      </c>
    </row>
    <row r="3163" spans="1:21">
      <c r="A3163" s="54">
        <v>3161</v>
      </c>
      <c r="B3163" s="104">
        <v>10131</v>
      </c>
      <c r="C3163" s="104">
        <v>10131</v>
      </c>
      <c r="D3163" s="105">
        <v>47677.999999999993</v>
      </c>
      <c r="E3163" s="105">
        <v>1253380000</v>
      </c>
      <c r="F3163" s="105">
        <v>0</v>
      </c>
      <c r="G3163" s="105">
        <v>2.2586039768155022</v>
      </c>
      <c r="H3163" s="105">
        <v>3.1808843613715507</v>
      </c>
      <c r="I3163" s="105">
        <v>3.2536179976834001</v>
      </c>
      <c r="J3163" s="105">
        <v>1.8308258065608343</v>
      </c>
      <c r="K3163" s="105">
        <v>0.82519753053366152</v>
      </c>
      <c r="L3163" s="105">
        <v>0.97571356010300125</v>
      </c>
      <c r="M3163" s="105">
        <v>1.4539554009978584</v>
      </c>
      <c r="N3163" s="105">
        <v>2.1510493818065535</v>
      </c>
      <c r="O3163" s="105">
        <v>2.2962671431095925</v>
      </c>
      <c r="P3163" s="105">
        <v>1.7834202690401333</v>
      </c>
      <c r="Q3163" s="105">
        <v>1.6633001250681987</v>
      </c>
      <c r="R3163" s="105">
        <v>1.6124313757853277</v>
      </c>
      <c r="S3163" s="105">
        <v>0</v>
      </c>
      <c r="T3163" s="105">
        <v>1.9404389107396343</v>
      </c>
      <c r="U3163" s="105">
        <v>1.9404389107396351</v>
      </c>
    </row>
    <row r="3164" spans="1:21">
      <c r="A3164" s="54">
        <v>3162</v>
      </c>
      <c r="B3164" s="104">
        <v>10132</v>
      </c>
      <c r="C3164" s="104">
        <v>10132</v>
      </c>
      <c r="D3164" s="105">
        <v>54240</v>
      </c>
      <c r="E3164" s="105">
        <v>1253380000</v>
      </c>
      <c r="F3164" s="105">
        <v>0</v>
      </c>
      <c r="G3164" s="105">
        <v>24.199581204932947</v>
      </c>
      <c r="H3164" s="105">
        <v>47.963447533108251</v>
      </c>
      <c r="I3164" s="105">
        <v>42.05661901917864</v>
      </c>
      <c r="J3164" s="105">
        <v>5.7375301278134607</v>
      </c>
      <c r="K3164" s="105">
        <v>2.0636919654080899</v>
      </c>
      <c r="L3164" s="105">
        <v>4.1134635802906621</v>
      </c>
      <c r="M3164" s="105">
        <v>5.5187542419124309</v>
      </c>
      <c r="N3164" s="105">
        <v>6.8098605149666147</v>
      </c>
      <c r="O3164" s="105">
        <v>6.2564075413904403</v>
      </c>
      <c r="P3164" s="105">
        <v>4.0452532785136093</v>
      </c>
      <c r="Q3164" s="105">
        <v>6.0720117852100062</v>
      </c>
      <c r="R3164" s="105">
        <v>11.335015521943831</v>
      </c>
      <c r="S3164" s="105">
        <v>0</v>
      </c>
      <c r="T3164" s="105">
        <v>13.847636359555745</v>
      </c>
      <c r="U3164" s="105">
        <v>13.847636359555747</v>
      </c>
    </row>
    <row r="3165" spans="1:21">
      <c r="A3165" s="54">
        <v>3163</v>
      </c>
      <c r="B3165" s="104">
        <v>10133</v>
      </c>
      <c r="C3165" s="104">
        <v>10133</v>
      </c>
      <c r="D3165" s="105">
        <v>46699.999999999993</v>
      </c>
      <c r="E3165" s="105">
        <v>2531450000</v>
      </c>
      <c r="F3165" s="105">
        <v>0</v>
      </c>
      <c r="G3165" s="105">
        <v>5.4285117029505487</v>
      </c>
      <c r="H3165" s="105">
        <v>7.8306835348528265</v>
      </c>
      <c r="I3165" s="105">
        <v>8.4277444495336855</v>
      </c>
      <c r="J3165" s="105">
        <v>1.5925491143903938</v>
      </c>
      <c r="K3165" s="105">
        <v>0.54182897007748632</v>
      </c>
      <c r="L3165" s="105">
        <v>1.2542308076626363</v>
      </c>
      <c r="M3165" s="105">
        <v>1.6549017912416286</v>
      </c>
      <c r="N3165" s="105">
        <v>2.409207327830047</v>
      </c>
      <c r="O3165" s="105">
        <v>2.5262159482404178</v>
      </c>
      <c r="P3165" s="105">
        <v>2.0227765893888559</v>
      </c>
      <c r="Q3165" s="105">
        <v>2.6641009748693145</v>
      </c>
      <c r="R3165" s="105">
        <v>3.4734037078750521</v>
      </c>
      <c r="S3165" s="105">
        <v>0</v>
      </c>
      <c r="T3165" s="105">
        <v>3.3188462432427404</v>
      </c>
      <c r="U3165" s="105">
        <v>3.3188462432427412</v>
      </c>
    </row>
    <row r="3166" spans="1:21">
      <c r="A3166" s="54">
        <v>3164</v>
      </c>
      <c r="B3166" s="104">
        <v>10134</v>
      </c>
      <c r="C3166" s="104">
        <v>10134</v>
      </c>
      <c r="D3166" s="105">
        <v>72696</v>
      </c>
      <c r="E3166" s="105">
        <v>2531450000</v>
      </c>
      <c r="F3166" s="105">
        <v>0</v>
      </c>
      <c r="G3166" s="105">
        <v>4.3367982035032853</v>
      </c>
      <c r="H3166" s="105">
        <v>5.5911689830563951</v>
      </c>
      <c r="I3166" s="105">
        <v>5.8136092864955913</v>
      </c>
      <c r="J3166" s="105">
        <v>1.7731217281348604</v>
      </c>
      <c r="K3166" s="105">
        <v>0.74290364894103611</v>
      </c>
      <c r="L3166" s="105">
        <v>1.272370509426352</v>
      </c>
      <c r="M3166" s="105">
        <v>1.5252752738752766</v>
      </c>
      <c r="N3166" s="105">
        <v>2.1900233483429945</v>
      </c>
      <c r="O3166" s="105">
        <v>2.4342813567017627</v>
      </c>
      <c r="P3166" s="105">
        <v>2.2716851167099747</v>
      </c>
      <c r="Q3166" s="105">
        <v>2.8133384158164674</v>
      </c>
      <c r="R3166" s="105">
        <v>3.1511529570880659</v>
      </c>
      <c r="S3166" s="105">
        <v>0</v>
      </c>
      <c r="T3166" s="105">
        <v>2.8263107356743387</v>
      </c>
      <c r="U3166" s="105">
        <v>2.8263107356743387</v>
      </c>
    </row>
    <row r="3167" spans="1:21">
      <c r="A3167" s="54">
        <v>3165</v>
      </c>
      <c r="B3167" s="104">
        <v>10135</v>
      </c>
      <c r="C3167" s="104">
        <v>10135</v>
      </c>
      <c r="D3167" s="105">
        <v>53409</v>
      </c>
      <c r="E3167" s="105">
        <v>1253380000</v>
      </c>
      <c r="F3167" s="105">
        <v>0</v>
      </c>
      <c r="G3167" s="105">
        <v>1.364252742232865</v>
      </c>
      <c r="H3167" s="105">
        <v>1.5110608249368618</v>
      </c>
      <c r="I3167" s="105">
        <v>1.4002777859428028</v>
      </c>
      <c r="J3167" s="105">
        <v>0.98953561967181047</v>
      </c>
      <c r="K3167" s="105">
        <v>0.96452507042798041</v>
      </c>
      <c r="L3167" s="105">
        <v>1.0824080711116666</v>
      </c>
      <c r="M3167" s="105">
        <v>1.216642541313335</v>
      </c>
      <c r="N3167" s="105">
        <v>1.453954259630339</v>
      </c>
      <c r="O3167" s="105">
        <v>1.3322069879740455</v>
      </c>
      <c r="P3167" s="105">
        <v>1.0827117702368201</v>
      </c>
      <c r="Q3167" s="105">
        <v>1.1772292272057863</v>
      </c>
      <c r="R3167" s="105">
        <v>1.12042009012762</v>
      </c>
      <c r="S3167" s="105">
        <v>0</v>
      </c>
      <c r="T3167" s="105">
        <v>1.2246020825676611</v>
      </c>
      <c r="U3167" s="105">
        <v>1.2246020825676611</v>
      </c>
    </row>
    <row r="3168" spans="1:21">
      <c r="A3168" s="54">
        <v>3166</v>
      </c>
      <c r="B3168" s="104">
        <v>10136</v>
      </c>
      <c r="C3168" s="104">
        <v>10136</v>
      </c>
      <c r="D3168" s="105">
        <v>36165</v>
      </c>
      <c r="E3168" s="105">
        <v>2531450000</v>
      </c>
      <c r="F3168" s="105">
        <v>0</v>
      </c>
      <c r="G3168" s="105">
        <v>2.360783836766966</v>
      </c>
      <c r="H3168" s="105">
        <v>2.9678425376498998</v>
      </c>
      <c r="I3168" s="105">
        <v>3.0562150201605678</v>
      </c>
      <c r="J3168" s="105">
        <v>1.123511126473387</v>
      </c>
      <c r="K3168" s="105">
        <v>0.3559181196719286</v>
      </c>
      <c r="L3168" s="105">
        <v>0.75910918528487448</v>
      </c>
      <c r="M3168" s="105">
        <v>1.0121615596284483</v>
      </c>
      <c r="N3168" s="105">
        <v>1.3848976912288937</v>
      </c>
      <c r="O3168" s="105">
        <v>1.3841989013628166</v>
      </c>
      <c r="P3168" s="105">
        <v>1.1010098467229061</v>
      </c>
      <c r="Q3168" s="105">
        <v>1.3462506233902101</v>
      </c>
      <c r="R3168" s="105">
        <v>1.9835007081878056</v>
      </c>
      <c r="S3168" s="105">
        <v>0</v>
      </c>
      <c r="T3168" s="105">
        <v>1.5696165963773918</v>
      </c>
      <c r="U3168" s="105">
        <v>1.569616596377392</v>
      </c>
    </row>
    <row r="3169" spans="1:21">
      <c r="A3169" s="54">
        <v>3167</v>
      </c>
      <c r="B3169" s="104">
        <v>10137</v>
      </c>
      <c r="C3169" s="104">
        <v>10137</v>
      </c>
      <c r="D3169" s="105">
        <v>553665</v>
      </c>
      <c r="E3169" s="105">
        <v>15533400000</v>
      </c>
      <c r="F3169" s="105">
        <v>0</v>
      </c>
      <c r="G3169" s="105">
        <v>2.2309902006607754</v>
      </c>
      <c r="H3169" s="105">
        <v>2.7710484052205939</v>
      </c>
      <c r="I3169" s="105">
        <v>2.7416806917635235</v>
      </c>
      <c r="J3169" s="105">
        <v>0.74330929572995141</v>
      </c>
      <c r="K3169" s="105">
        <v>0.35062230135149047</v>
      </c>
      <c r="L3169" s="105">
        <v>0.6991963817080149</v>
      </c>
      <c r="M3169" s="105">
        <v>0.94167206614575394</v>
      </c>
      <c r="N3169" s="105">
        <v>1.342226151594891</v>
      </c>
      <c r="O3169" s="105">
        <v>1.300752250610151</v>
      </c>
      <c r="P3169" s="105">
        <v>1.040134419467571</v>
      </c>
      <c r="Q3169" s="105">
        <v>1.2728099606645336</v>
      </c>
      <c r="R3169" s="105">
        <v>1.8771112108364001</v>
      </c>
      <c r="S3169" s="105">
        <v>0</v>
      </c>
      <c r="T3169" s="105">
        <v>1.4426294446461376</v>
      </c>
      <c r="U3169" s="105">
        <v>1.4426294446461372</v>
      </c>
    </row>
    <row r="3170" spans="1:21">
      <c r="A3170" s="54">
        <v>3168</v>
      </c>
      <c r="B3170" s="104">
        <v>10138</v>
      </c>
      <c r="C3170" s="104">
        <v>10138</v>
      </c>
      <c r="D3170" s="105">
        <v>19111</v>
      </c>
      <c r="E3170" s="105">
        <v>1253380000</v>
      </c>
      <c r="F3170" s="105">
        <v>0</v>
      </c>
      <c r="G3170" s="105">
        <v>5.8556197948513482</v>
      </c>
      <c r="H3170" s="105">
        <v>6.3807874894568517</v>
      </c>
      <c r="I3170" s="105">
        <v>5.8078188169341969</v>
      </c>
      <c r="J3170" s="105">
        <v>3.8802379700352869</v>
      </c>
      <c r="K3170" s="105">
        <v>3.707118393787785</v>
      </c>
      <c r="L3170" s="105">
        <v>4.3403628169259116</v>
      </c>
      <c r="M3170" s="105">
        <v>5.1138332361126748</v>
      </c>
      <c r="N3170" s="105">
        <v>6.2695971907292369</v>
      </c>
      <c r="O3170" s="105">
        <v>5.8532620228128351</v>
      </c>
      <c r="P3170" s="105">
        <v>4.7589112767261073</v>
      </c>
      <c r="Q3170" s="105">
        <v>5.1547030880755873</v>
      </c>
      <c r="R3170" s="105">
        <v>5.0174202970277104</v>
      </c>
      <c r="S3170" s="105">
        <v>0</v>
      </c>
      <c r="T3170" s="105">
        <v>5.1783060327896271</v>
      </c>
      <c r="U3170" s="105">
        <v>5.178306032789628</v>
      </c>
    </row>
    <row r="3171" spans="1:21">
      <c r="A3171" s="54">
        <v>3169</v>
      </c>
      <c r="B3171" s="104">
        <v>10139</v>
      </c>
      <c r="C3171" s="104">
        <v>10139</v>
      </c>
      <c r="D3171" s="105">
        <v>4663302</v>
      </c>
      <c r="E3171" s="105">
        <v>81627800000</v>
      </c>
      <c r="F3171" s="105">
        <v>0</v>
      </c>
      <c r="G3171" s="105">
        <v>2.1475516140646502</v>
      </c>
      <c r="H3171" s="105">
        <v>2.8425346907851146</v>
      </c>
      <c r="I3171" s="105">
        <v>2.9880534514427866</v>
      </c>
      <c r="J3171" s="105">
        <v>0.82812194300417763</v>
      </c>
      <c r="K3171" s="105">
        <v>0.2989532320364533</v>
      </c>
      <c r="L3171" s="105">
        <v>0.50527779191078104</v>
      </c>
      <c r="M3171" s="105">
        <v>0.66947333434839196</v>
      </c>
      <c r="N3171" s="105">
        <v>0.85703470252014002</v>
      </c>
      <c r="O3171" s="105">
        <v>0.8722070901175587</v>
      </c>
      <c r="P3171" s="105">
        <v>0.85401320387234791</v>
      </c>
      <c r="Q3171" s="105">
        <v>1.1502501791032813</v>
      </c>
      <c r="R3171" s="105">
        <v>1.6018225270061666</v>
      </c>
      <c r="S3171" s="105">
        <v>0</v>
      </c>
      <c r="T3171" s="105">
        <v>1.3012744800176543</v>
      </c>
      <c r="U3171" s="105">
        <v>1.3012744800176541</v>
      </c>
    </row>
    <row r="3172" spans="1:21">
      <c r="A3172" s="54">
        <v>3170</v>
      </c>
      <c r="B3172" s="104">
        <v>10191</v>
      </c>
      <c r="C3172" s="104">
        <v>10191</v>
      </c>
      <c r="D3172" s="105">
        <v>2381099</v>
      </c>
      <c r="E3172" s="105">
        <v>2506750000</v>
      </c>
      <c r="F3172" s="105">
        <v>0</v>
      </c>
      <c r="G3172" s="105">
        <v>1.6254087773462425</v>
      </c>
      <c r="H3172" s="105">
        <v>1.8697896633839546</v>
      </c>
      <c r="I3172" s="105">
        <v>1.7814208874305972</v>
      </c>
      <c r="J3172" s="105">
        <v>1.4418438586461968</v>
      </c>
      <c r="K3172" s="105">
        <v>1.0025599753578789</v>
      </c>
      <c r="L3172" s="105">
        <v>0.82063340250984185</v>
      </c>
      <c r="M3172" s="105">
        <v>0.94963539423387988</v>
      </c>
      <c r="N3172" s="105">
        <v>1.1589075024232185</v>
      </c>
      <c r="O3172" s="105">
        <v>1.2251937189918289</v>
      </c>
      <c r="P3172" s="105">
        <v>1.1622194371231223</v>
      </c>
      <c r="Q3172" s="105">
        <v>1.4262106214767689</v>
      </c>
      <c r="R3172" s="105">
        <v>1.5864460843651651</v>
      </c>
      <c r="S3172" s="105">
        <v>0</v>
      </c>
      <c r="T3172" s="105">
        <v>1.3375224436073914</v>
      </c>
      <c r="U3172" s="105">
        <v>1.3375224436073911</v>
      </c>
    </row>
    <row r="3173" spans="1:21">
      <c r="A3173" s="54">
        <v>3171</v>
      </c>
      <c r="B3173" s="104">
        <v>10192</v>
      </c>
      <c r="C3173" s="104">
        <v>10192</v>
      </c>
      <c r="D3173" s="105">
        <v>2010.9999999999998</v>
      </c>
      <c r="E3173" s="105">
        <v>1253380000</v>
      </c>
      <c r="F3173" s="105">
        <v>0</v>
      </c>
      <c r="G3173" s="105">
        <v>2.8344932473085223</v>
      </c>
      <c r="H3173" s="105">
        <v>3.7510956330814014</v>
      </c>
      <c r="I3173" s="105">
        <v>3.9783288261385223</v>
      </c>
      <c r="J3173" s="105">
        <v>1.8534845894140508</v>
      </c>
      <c r="K3173" s="105">
        <v>0.45013424479176695</v>
      </c>
      <c r="L3173" s="105">
        <v>0.32368416973359376</v>
      </c>
      <c r="M3173" s="105">
        <v>0.69733673616705616</v>
      </c>
      <c r="N3173" s="105">
        <v>1.10131443351609</v>
      </c>
      <c r="O3173" s="105">
        <v>1.1639996876571721</v>
      </c>
      <c r="P3173" s="105">
        <v>1.082791125066197</v>
      </c>
      <c r="Q3173" s="105">
        <v>1.8838148335416045</v>
      </c>
      <c r="R3173" s="105">
        <v>2.2730281312282399</v>
      </c>
      <c r="S3173" s="105">
        <v>0</v>
      </c>
      <c r="T3173" s="105">
        <v>1.7827921381370182</v>
      </c>
      <c r="U3173" s="105">
        <v>1.7827921381370182</v>
      </c>
    </row>
    <row r="3174" spans="1:21">
      <c r="A3174" s="54">
        <v>3172</v>
      </c>
      <c r="B3174" s="104">
        <v>10193</v>
      </c>
      <c r="C3174" s="104">
        <v>10193</v>
      </c>
      <c r="D3174" s="105">
        <v>609</v>
      </c>
      <c r="E3174" s="105">
        <v>1253380000</v>
      </c>
      <c r="F3174" s="105">
        <v>0</v>
      </c>
      <c r="G3174" s="105">
        <v>1.4791222558720143</v>
      </c>
      <c r="H3174" s="105">
        <v>1.7786445126860977</v>
      </c>
      <c r="I3174" s="105">
        <v>1.7756850376233921</v>
      </c>
      <c r="J3174" s="105">
        <v>1.26782216962617</v>
      </c>
      <c r="K3174" s="105">
        <v>1.1569125029159324</v>
      </c>
      <c r="L3174" s="105">
        <v>0.87179553363558349</v>
      </c>
      <c r="M3174" s="105">
        <v>0.81228235201876886</v>
      </c>
      <c r="N3174" s="105">
        <v>0.87443622300181267</v>
      </c>
      <c r="O3174" s="105">
        <v>0.98449607152379792</v>
      </c>
      <c r="P3174" s="105">
        <v>1.0581195168092572</v>
      </c>
      <c r="Q3174" s="105">
        <v>1.2057777036177522</v>
      </c>
      <c r="R3174" s="105">
        <v>1.3886619487464653</v>
      </c>
      <c r="S3174" s="105">
        <v>0</v>
      </c>
      <c r="T3174" s="105">
        <v>1.2211463190064202</v>
      </c>
      <c r="U3174" s="105">
        <v>1.2211463190064202</v>
      </c>
    </row>
    <row r="3175" spans="1:21">
      <c r="A3175" s="54">
        <v>3173</v>
      </c>
      <c r="B3175" s="104">
        <v>10194</v>
      </c>
      <c r="C3175" s="104">
        <v>10194</v>
      </c>
      <c r="D3175" s="105">
        <v>3517261.9999999995</v>
      </c>
      <c r="E3175" s="105">
        <v>60823800000</v>
      </c>
      <c r="F3175" s="105">
        <v>0</v>
      </c>
      <c r="G3175" s="105">
        <v>1.1890289108007874</v>
      </c>
      <c r="H3175" s="105">
        <v>1.3214213384613636</v>
      </c>
      <c r="I3175" s="105">
        <v>1.2371736558722319</v>
      </c>
      <c r="J3175" s="105">
        <v>0.89469891411052416</v>
      </c>
      <c r="K3175" s="105">
        <v>0.82887371473350158</v>
      </c>
      <c r="L3175" s="105">
        <v>0.82646806628266312</v>
      </c>
      <c r="M3175" s="105">
        <v>0.89665070426952753</v>
      </c>
      <c r="N3175" s="105">
        <v>0.93128833772536268</v>
      </c>
      <c r="O3175" s="105">
        <v>0.92429610719476407</v>
      </c>
      <c r="P3175" s="105">
        <v>0.91788912801046785</v>
      </c>
      <c r="Q3175" s="105">
        <v>1.0852188188924472</v>
      </c>
      <c r="R3175" s="105">
        <v>1.1818576794320255</v>
      </c>
      <c r="S3175" s="105">
        <v>0</v>
      </c>
      <c r="T3175" s="105">
        <v>1.0195721146488055</v>
      </c>
      <c r="U3175" s="105">
        <v>1.0195721146488057</v>
      </c>
    </row>
    <row r="3176" spans="1:21">
      <c r="A3176" s="54">
        <v>3174</v>
      </c>
      <c r="B3176" s="104">
        <v>10195</v>
      </c>
      <c r="C3176" s="104">
        <v>10195</v>
      </c>
      <c r="D3176" s="105">
        <v>36542</v>
      </c>
      <c r="E3176" s="105">
        <v>6316280000</v>
      </c>
      <c r="F3176" s="105">
        <v>0</v>
      </c>
      <c r="G3176" s="105">
        <v>1.9526993123217495</v>
      </c>
      <c r="H3176" s="105">
        <v>2.2783215393129166</v>
      </c>
      <c r="I3176" s="105">
        <v>2.1977842229457041</v>
      </c>
      <c r="J3176" s="105">
        <v>1.471851092999835</v>
      </c>
      <c r="K3176" s="105">
        <v>1.2218299897710097</v>
      </c>
      <c r="L3176" s="105">
        <v>0.9125463751327787</v>
      </c>
      <c r="M3176" s="105">
        <v>1.0045723346498812</v>
      </c>
      <c r="N3176" s="105">
        <v>1.1695070717987854</v>
      </c>
      <c r="O3176" s="105">
        <v>1.2788330746509848</v>
      </c>
      <c r="P3176" s="105">
        <v>1.3094034411992816</v>
      </c>
      <c r="Q3176" s="105">
        <v>1.6236453540841218</v>
      </c>
      <c r="R3176" s="105">
        <v>1.845407220913833</v>
      </c>
      <c r="S3176" s="105">
        <v>0</v>
      </c>
      <c r="T3176" s="105">
        <v>1.5222000858150733</v>
      </c>
      <c r="U3176" s="105">
        <v>1.5222000858150735</v>
      </c>
    </row>
    <row r="3177" spans="1:21">
      <c r="A3177" s="54">
        <v>3175</v>
      </c>
      <c r="B3177" s="104">
        <v>10411</v>
      </c>
      <c r="C3177" s="104">
        <v>10411</v>
      </c>
      <c r="D3177" s="105">
        <v>1359</v>
      </c>
      <c r="E3177" s="105">
        <v>1278020000</v>
      </c>
      <c r="F3177" s="105">
        <v>0</v>
      </c>
      <c r="G3177" s="105">
        <v>7.4528691356721524</v>
      </c>
      <c r="H3177" s="105">
        <v>10.075174942667909</v>
      </c>
      <c r="I3177" s="105">
        <v>11.305131364240356</v>
      </c>
      <c r="J3177" s="105">
        <v>14.460051744958594</v>
      </c>
      <c r="K3177" s="105">
        <v>12.91535779000753</v>
      </c>
      <c r="L3177" s="105">
        <v>0.11917860442344903</v>
      </c>
      <c r="M3177" s="105">
        <v>0.31781323791141208</v>
      </c>
      <c r="N3177" s="105">
        <v>0.61246156116589767</v>
      </c>
      <c r="O3177" s="105">
        <v>0.78877215766564501</v>
      </c>
      <c r="P3177" s="105">
        <v>1.419690273040886</v>
      </c>
      <c r="Q3177" s="105">
        <v>3.3678566198038222</v>
      </c>
      <c r="R3177" s="105">
        <v>5.9297721050273147</v>
      </c>
      <c r="S3177" s="105">
        <v>0</v>
      </c>
      <c r="T3177" s="105">
        <v>5.7303441280487464</v>
      </c>
      <c r="U3177" s="105">
        <v>5.7303441280487464</v>
      </c>
    </row>
    <row r="3178" spans="1:21">
      <c r="A3178" s="54">
        <v>3176</v>
      </c>
      <c r="B3178" s="104">
        <v>10412</v>
      </c>
      <c r="C3178" s="104">
        <v>10412</v>
      </c>
      <c r="D3178" s="105">
        <v>6771</v>
      </c>
      <c r="E3178" s="105">
        <v>1278070000</v>
      </c>
      <c r="F3178" s="105">
        <v>1</v>
      </c>
      <c r="G3178" s="105">
        <v>-99999</v>
      </c>
      <c r="H3178" s="105">
        <v>-99999</v>
      </c>
      <c r="I3178" s="105">
        <v>-99999</v>
      </c>
      <c r="J3178" s="105">
        <v>-99999</v>
      </c>
      <c r="K3178" s="105">
        <v>-99999</v>
      </c>
      <c r="L3178" s="105">
        <v>-99999</v>
      </c>
      <c r="M3178" s="105">
        <v>-99999</v>
      </c>
      <c r="N3178" s="105">
        <v>-99999</v>
      </c>
      <c r="O3178" s="105">
        <v>-99999</v>
      </c>
      <c r="P3178" s="105">
        <v>-99999</v>
      </c>
      <c r="Q3178" s="105">
        <v>-99999</v>
      </c>
      <c r="R3178" s="105">
        <v>-99999</v>
      </c>
      <c r="S3178" s="105">
        <v>0</v>
      </c>
      <c r="T3178" s="105">
        <v>0</v>
      </c>
      <c r="U3178" s="105">
        <v>0</v>
      </c>
    </row>
    <row r="3179" spans="1:21">
      <c r="A3179" s="54">
        <v>3177</v>
      </c>
      <c r="B3179" s="104">
        <v>10413</v>
      </c>
      <c r="C3179" s="104">
        <v>10413</v>
      </c>
      <c r="D3179" s="105">
        <v>36346</v>
      </c>
      <c r="E3179" s="105">
        <v>2556150000</v>
      </c>
      <c r="F3179" s="105">
        <v>0</v>
      </c>
      <c r="G3179" s="105">
        <v>2.0071155115913069</v>
      </c>
      <c r="H3179" s="105">
        <v>2.5972947848657499</v>
      </c>
      <c r="I3179" s="105">
        <v>2.6847684434234034</v>
      </c>
      <c r="J3179" s="105">
        <v>3.3655992867903493</v>
      </c>
      <c r="K3179" s="105">
        <v>4.1126900565768736</v>
      </c>
      <c r="L3179" s="105">
        <v>1.3523242310298516</v>
      </c>
      <c r="M3179" s="105">
        <v>0.87273289205459659</v>
      </c>
      <c r="N3179" s="105">
        <v>0.81430307492407927</v>
      </c>
      <c r="O3179" s="105">
        <v>0.80360945084040125</v>
      </c>
      <c r="P3179" s="105">
        <v>0.9094772297199385</v>
      </c>
      <c r="Q3179" s="105">
        <v>1.2453882606288298</v>
      </c>
      <c r="R3179" s="105">
        <v>1.6081647793428278</v>
      </c>
      <c r="S3179" s="105">
        <v>0</v>
      </c>
      <c r="T3179" s="105">
        <v>1.8644556668156842</v>
      </c>
      <c r="U3179" s="105">
        <v>1.8644556668156842</v>
      </c>
    </row>
    <row r="3180" spans="1:21">
      <c r="A3180" s="54">
        <v>3178</v>
      </c>
      <c r="B3180" s="104">
        <v>10416</v>
      </c>
      <c r="C3180" s="104">
        <v>10416</v>
      </c>
      <c r="D3180" s="105">
        <v>993</v>
      </c>
      <c r="E3180" s="105">
        <v>1278070000</v>
      </c>
      <c r="F3180" s="105">
        <v>0</v>
      </c>
      <c r="G3180" s="105">
        <v>6.7277213932400723</v>
      </c>
      <c r="H3180" s="105">
        <v>10.029575441074487</v>
      </c>
      <c r="I3180" s="105">
        <v>11.828357993006323</v>
      </c>
      <c r="J3180" s="105">
        <v>15.714208452802621</v>
      </c>
      <c r="K3180" s="105">
        <v>3.3126386412263349</v>
      </c>
      <c r="L3180" s="105">
        <v>0.10117285781519107</v>
      </c>
      <c r="M3180" s="105">
        <v>0.27222662902336359</v>
      </c>
      <c r="N3180" s="105">
        <v>0.37431673579931868</v>
      </c>
      <c r="O3180" s="105">
        <v>0.46264942422389083</v>
      </c>
      <c r="P3180" s="105">
        <v>0.6914483271026457</v>
      </c>
      <c r="Q3180" s="105">
        <v>2.0512515352458931</v>
      </c>
      <c r="R3180" s="105">
        <v>3.9607240595325997</v>
      </c>
      <c r="S3180" s="105">
        <v>0</v>
      </c>
      <c r="T3180" s="105">
        <v>4.6271909575077297</v>
      </c>
      <c r="U3180" s="105">
        <v>4.6271909575077279</v>
      </c>
    </row>
    <row r="3181" spans="1:21">
      <c r="A3181" s="54">
        <v>3179</v>
      </c>
      <c r="B3181" s="104">
        <v>10417</v>
      </c>
      <c r="C3181" s="104">
        <v>10417</v>
      </c>
      <c r="D3181" s="105">
        <v>1250</v>
      </c>
      <c r="E3181" s="105">
        <v>1278070000</v>
      </c>
      <c r="F3181" s="105">
        <v>0</v>
      </c>
      <c r="G3181" s="105">
        <v>3.7328413252996491</v>
      </c>
      <c r="H3181" s="105">
        <v>5.3602130360829916</v>
      </c>
      <c r="I3181" s="105">
        <v>6.208977154492711</v>
      </c>
      <c r="J3181" s="105">
        <v>8.1203227337675212</v>
      </c>
      <c r="K3181" s="105">
        <v>3.7145415274309403</v>
      </c>
      <c r="L3181" s="105">
        <v>0.1518392494997142</v>
      </c>
      <c r="M3181" s="105">
        <v>0.28332141998574079</v>
      </c>
      <c r="N3181" s="105">
        <v>0.41760892311195735</v>
      </c>
      <c r="O3181" s="105">
        <v>0.5372422388777256</v>
      </c>
      <c r="P3181" s="105">
        <v>0.72176025644925734</v>
      </c>
      <c r="Q3181" s="105">
        <v>1.467650729071498</v>
      </c>
      <c r="R3181" s="105">
        <v>2.6000555467738291</v>
      </c>
      <c r="S3181" s="105">
        <v>0</v>
      </c>
      <c r="T3181" s="105">
        <v>2.7763645117369609</v>
      </c>
      <c r="U3181" s="105">
        <v>2.7763645117369613</v>
      </c>
    </row>
    <row r="3182" spans="1:21">
      <c r="A3182" s="54">
        <v>3180</v>
      </c>
      <c r="B3182" s="104">
        <v>10418</v>
      </c>
      <c r="C3182" s="104">
        <v>10418</v>
      </c>
      <c r="D3182" s="105">
        <v>3310.9999999999995</v>
      </c>
      <c r="E3182" s="105">
        <v>3784830000</v>
      </c>
      <c r="F3182" s="105">
        <v>0</v>
      </c>
      <c r="G3182" s="105">
        <v>5.604491036735963</v>
      </c>
      <c r="H3182" s="105">
        <v>8.6628557691483294</v>
      </c>
      <c r="I3182" s="105">
        <v>11.913428266629126</v>
      </c>
      <c r="J3182" s="105">
        <v>14.971346555740666</v>
      </c>
      <c r="K3182" s="105">
        <v>3.3743904982099493</v>
      </c>
      <c r="L3182" s="105">
        <v>0.10291600520608916</v>
      </c>
      <c r="M3182" s="105">
        <v>0.24220381798963195</v>
      </c>
      <c r="N3182" s="105">
        <v>0.35214908986473614</v>
      </c>
      <c r="O3182" s="105">
        <v>0.47553131826156569</v>
      </c>
      <c r="P3182" s="105">
        <v>0.80489979118416388</v>
      </c>
      <c r="Q3182" s="105">
        <v>1.7920627905461608</v>
      </c>
      <c r="R3182" s="105">
        <v>3.4065352496016685</v>
      </c>
      <c r="S3182" s="105">
        <v>0</v>
      </c>
      <c r="T3182" s="105">
        <v>4.3085675157598375</v>
      </c>
      <c r="U3182" s="105">
        <v>4.3085675157598384</v>
      </c>
    </row>
    <row r="3183" spans="1:21">
      <c r="A3183" s="54">
        <v>3181</v>
      </c>
      <c r="B3183" s="104">
        <v>10425</v>
      </c>
      <c r="C3183" s="104">
        <v>10425</v>
      </c>
      <c r="D3183" s="105">
        <v>79357</v>
      </c>
      <c r="E3183" s="105">
        <v>5112200000</v>
      </c>
      <c r="F3183" s="105">
        <v>0</v>
      </c>
      <c r="G3183" s="105">
        <v>3.0264332526765627</v>
      </c>
      <c r="H3183" s="105">
        <v>4.6873254819351908</v>
      </c>
      <c r="I3183" s="105">
        <v>7.7554879744535725</v>
      </c>
      <c r="J3183" s="105">
        <v>10.453960073640509</v>
      </c>
      <c r="K3183" s="105">
        <v>0.84726261876671516</v>
      </c>
      <c r="L3183" s="105">
        <v>0.19195059315423749</v>
      </c>
      <c r="M3183" s="105">
        <v>0.56474900064542422</v>
      </c>
      <c r="N3183" s="105">
        <v>0.65733779469927101</v>
      </c>
      <c r="O3183" s="105">
        <v>0.63187206723097267</v>
      </c>
      <c r="P3183" s="105">
        <v>0.79252019387769368</v>
      </c>
      <c r="Q3183" s="105">
        <v>1.3520728285490924</v>
      </c>
      <c r="R3183" s="105">
        <v>2.2759546452267223</v>
      </c>
      <c r="S3183" s="105">
        <v>0</v>
      </c>
      <c r="T3183" s="105">
        <v>2.7697438770713299</v>
      </c>
      <c r="U3183" s="105">
        <v>2.7697438770713307</v>
      </c>
    </row>
    <row r="3184" spans="1:21">
      <c r="A3184" s="54">
        <v>3182</v>
      </c>
      <c r="B3184" s="104">
        <v>10426</v>
      </c>
      <c r="C3184" s="104">
        <v>10426</v>
      </c>
      <c r="D3184" s="105">
        <v>33429</v>
      </c>
      <c r="E3184" s="105">
        <v>1278070000</v>
      </c>
      <c r="F3184" s="105">
        <v>0</v>
      </c>
      <c r="G3184" s="105">
        <v>3.3355063152692161</v>
      </c>
      <c r="H3184" s="105">
        <v>4.10257845563273</v>
      </c>
      <c r="I3184" s="105">
        <v>5.9709680952350155</v>
      </c>
      <c r="J3184" s="105">
        <v>8.0608069285672741</v>
      </c>
      <c r="K3184" s="105">
        <v>0.8662223768191466</v>
      </c>
      <c r="L3184" s="105">
        <v>0.2831342867827516</v>
      </c>
      <c r="M3184" s="105">
        <v>0.77850851623989759</v>
      </c>
      <c r="N3184" s="105">
        <v>0.79063404621311906</v>
      </c>
      <c r="O3184" s="105">
        <v>0.7297221564132701</v>
      </c>
      <c r="P3184" s="105">
        <v>0.93986408801212418</v>
      </c>
      <c r="Q3184" s="105">
        <v>1.302234259374121</v>
      </c>
      <c r="R3184" s="105">
        <v>2.4873281802013492</v>
      </c>
      <c r="S3184" s="105">
        <v>0</v>
      </c>
      <c r="T3184" s="105">
        <v>2.4706256420633346</v>
      </c>
      <c r="U3184" s="105">
        <v>2.470625642063335</v>
      </c>
    </row>
    <row r="3185" spans="1:21">
      <c r="A3185" s="54">
        <v>3183</v>
      </c>
      <c r="B3185" s="104">
        <v>10427</v>
      </c>
      <c r="C3185" s="104">
        <v>10427</v>
      </c>
      <c r="D3185" s="105">
        <v>32510.000000000004</v>
      </c>
      <c r="E3185" s="105">
        <v>1278070000</v>
      </c>
      <c r="F3185" s="105">
        <v>0</v>
      </c>
      <c r="G3185" s="105">
        <v>5.5445770513368045</v>
      </c>
      <c r="H3185" s="105">
        <v>5.8501249802411177</v>
      </c>
      <c r="I3185" s="105">
        <v>11.131695614576444</v>
      </c>
      <c r="J3185" s="105">
        <v>14.854924864503039</v>
      </c>
      <c r="K3185" s="105">
        <v>0.64100156170945355</v>
      </c>
      <c r="L3185" s="105">
        <v>0.17291982383584664</v>
      </c>
      <c r="M3185" s="105">
        <v>0.49443264358322719</v>
      </c>
      <c r="N3185" s="105">
        <v>0.61627322746650604</v>
      </c>
      <c r="O3185" s="105">
        <v>0.58617820460412284</v>
      </c>
      <c r="P3185" s="105">
        <v>0.98840164349612725</v>
      </c>
      <c r="Q3185" s="105">
        <v>2.2136762720218379</v>
      </c>
      <c r="R3185" s="105">
        <v>3.4488850908924125</v>
      </c>
      <c r="S3185" s="105">
        <v>0</v>
      </c>
      <c r="T3185" s="105">
        <v>3.8785909148555775</v>
      </c>
      <c r="U3185" s="105">
        <v>3.8785909148555771</v>
      </c>
    </row>
    <row r="3186" spans="1:21">
      <c r="A3186" s="54">
        <v>3184</v>
      </c>
      <c r="B3186" s="104">
        <v>10428</v>
      </c>
      <c r="C3186" s="104">
        <v>10428</v>
      </c>
      <c r="D3186" s="105">
        <v>34032</v>
      </c>
      <c r="E3186" s="105">
        <v>1278070000</v>
      </c>
      <c r="F3186" s="105">
        <v>0</v>
      </c>
      <c r="G3186" s="105">
        <v>4.3136699383717216</v>
      </c>
      <c r="H3186" s="105">
        <v>5.7119330286313215</v>
      </c>
      <c r="I3186" s="105">
        <v>6.2897297222789987</v>
      </c>
      <c r="J3186" s="105">
        <v>8.2904627958420338</v>
      </c>
      <c r="K3186" s="105">
        <v>2.2779072991419196</v>
      </c>
      <c r="L3186" s="105">
        <v>0.45919799290747976</v>
      </c>
      <c r="M3186" s="105">
        <v>1.0223093889026882</v>
      </c>
      <c r="N3186" s="105">
        <v>1.165001753255382</v>
      </c>
      <c r="O3186" s="105">
        <v>0.96053499056424008</v>
      </c>
      <c r="P3186" s="105">
        <v>1.2937155666488123</v>
      </c>
      <c r="Q3186" s="105">
        <v>1.8490646335388339</v>
      </c>
      <c r="R3186" s="105">
        <v>2.7566401718906515</v>
      </c>
      <c r="S3186" s="105">
        <v>0</v>
      </c>
      <c r="T3186" s="105">
        <v>3.0325139401645074</v>
      </c>
      <c r="U3186" s="105">
        <v>3.0325139401645065</v>
      </c>
    </row>
    <row r="3187" spans="1:21">
      <c r="A3187" s="54">
        <v>3185</v>
      </c>
      <c r="B3187" s="104">
        <v>10429</v>
      </c>
      <c r="C3187" s="104">
        <v>10429</v>
      </c>
      <c r="D3187" s="105">
        <v>20216</v>
      </c>
      <c r="E3187" s="105">
        <v>1278070000</v>
      </c>
      <c r="F3187" s="105">
        <v>0</v>
      </c>
      <c r="G3187" s="105">
        <v>5.5587394224994462</v>
      </c>
      <c r="H3187" s="105">
        <v>4.3831751941763013</v>
      </c>
      <c r="I3187" s="105">
        <v>8.4678851513950715</v>
      </c>
      <c r="J3187" s="105">
        <v>9.1247232029707899</v>
      </c>
      <c r="K3187" s="105">
        <v>0.46486536242293353</v>
      </c>
      <c r="L3187" s="105">
        <v>0.29362280051944756</v>
      </c>
      <c r="M3187" s="105">
        <v>0.93788791221728518</v>
      </c>
      <c r="N3187" s="105">
        <v>0.77762175200684136</v>
      </c>
      <c r="O3187" s="105">
        <v>0.68680553032609215</v>
      </c>
      <c r="P3187" s="105">
        <v>0.87687408436013237</v>
      </c>
      <c r="Q3187" s="105">
        <v>1.5623331761963855</v>
      </c>
      <c r="R3187" s="105">
        <v>2.9852256682801124</v>
      </c>
      <c r="S3187" s="105">
        <v>0</v>
      </c>
      <c r="T3187" s="105">
        <v>3.0099799381142369</v>
      </c>
      <c r="U3187" s="105">
        <v>3.009979938114236</v>
      </c>
    </row>
    <row r="3188" spans="1:21">
      <c r="A3188" s="54">
        <v>3186</v>
      </c>
      <c r="B3188" s="104">
        <v>10430</v>
      </c>
      <c r="C3188" s="104">
        <v>10430</v>
      </c>
      <c r="D3188" s="105">
        <v>5694</v>
      </c>
      <c r="E3188" s="105">
        <v>1278070000</v>
      </c>
      <c r="F3188" s="105">
        <v>0</v>
      </c>
      <c r="G3188" s="105">
        <v>65.946863148743446</v>
      </c>
      <c r="H3188" s="105">
        <v>100</v>
      </c>
      <c r="I3188" s="105">
        <v>100</v>
      </c>
      <c r="J3188" s="105">
        <v>100</v>
      </c>
      <c r="K3188" s="105">
        <v>14.625981274052835</v>
      </c>
      <c r="L3188" s="105">
        <v>3.3207993901204804</v>
      </c>
      <c r="M3188" s="105">
        <v>6.580102495238731</v>
      </c>
      <c r="N3188" s="105">
        <v>7.8216312679252837</v>
      </c>
      <c r="O3188" s="105">
        <v>7.6767919476566044</v>
      </c>
      <c r="P3188" s="105">
        <v>10.294787087213425</v>
      </c>
      <c r="Q3188" s="105">
        <v>17.070437156161329</v>
      </c>
      <c r="R3188" s="105">
        <v>33.740255564473387</v>
      </c>
      <c r="S3188" s="105">
        <v>0</v>
      </c>
      <c r="T3188" s="105">
        <v>38.923137444298796</v>
      </c>
      <c r="U3188" s="105">
        <v>38.923137444298789</v>
      </c>
    </row>
    <row r="3189" spans="1:21">
      <c r="A3189" s="54">
        <v>3187</v>
      </c>
      <c r="B3189" s="104">
        <v>10431</v>
      </c>
      <c r="C3189" s="104">
        <v>10431</v>
      </c>
      <c r="D3189" s="105">
        <v>299</v>
      </c>
      <c r="E3189" s="105">
        <v>1278070000</v>
      </c>
      <c r="F3189" s="105">
        <v>0</v>
      </c>
      <c r="G3189" s="105">
        <v>8.4672247916255028</v>
      </c>
      <c r="H3189" s="105">
        <v>10.719590007131794</v>
      </c>
      <c r="I3189" s="105">
        <v>10.93505915300379</v>
      </c>
      <c r="J3189" s="105">
        <v>12.294219047727431</v>
      </c>
      <c r="K3189" s="105">
        <v>8.5294309460428881</v>
      </c>
      <c r="L3189" s="105">
        <v>8.6662833364619498</v>
      </c>
      <c r="M3189" s="105">
        <v>7.7483592447494694</v>
      </c>
      <c r="N3189" s="105">
        <v>5.49055919992181</v>
      </c>
      <c r="O3189" s="105">
        <v>4.3504561609166528</v>
      </c>
      <c r="P3189" s="105">
        <v>4.0640229801733776</v>
      </c>
      <c r="Q3189" s="105">
        <v>4.4710011998581249</v>
      </c>
      <c r="R3189" s="105">
        <v>6.1326234507589721</v>
      </c>
      <c r="S3189" s="105">
        <v>0</v>
      </c>
      <c r="T3189" s="105">
        <v>7.6557357931976462</v>
      </c>
      <c r="U3189" s="105">
        <v>7.655735793197648</v>
      </c>
    </row>
    <row r="3190" spans="1:21">
      <c r="A3190" s="54">
        <v>3188</v>
      </c>
      <c r="B3190" s="104">
        <v>10432</v>
      </c>
      <c r="C3190" s="104">
        <v>10432</v>
      </c>
      <c r="D3190" s="105">
        <v>3040.9999999999995</v>
      </c>
      <c r="E3190" s="105">
        <v>1278070000</v>
      </c>
      <c r="F3190" s="105">
        <v>0</v>
      </c>
      <c r="G3190" s="105">
        <v>37.687076927057198</v>
      </c>
      <c r="H3190" s="105">
        <v>40.304034477782714</v>
      </c>
      <c r="I3190" s="105">
        <v>34.546315266670902</v>
      </c>
      <c r="J3190" s="105">
        <v>34.546315266670902</v>
      </c>
      <c r="K3190" s="105">
        <v>22.265315506932062</v>
      </c>
      <c r="L3190" s="105">
        <v>29.967888029832999</v>
      </c>
      <c r="M3190" s="105">
        <v>41.366872358639618</v>
      </c>
      <c r="N3190" s="105">
        <v>49.478023801510126</v>
      </c>
      <c r="O3190" s="105">
        <v>49.478098733585675</v>
      </c>
      <c r="P3190" s="105">
        <v>41.854189429157238</v>
      </c>
      <c r="Q3190" s="105">
        <v>39.356341453701127</v>
      </c>
      <c r="R3190" s="105">
        <v>44.873774481779442</v>
      </c>
      <c r="S3190" s="105">
        <v>0</v>
      </c>
      <c r="T3190" s="105">
        <v>38.810353811110005</v>
      </c>
      <c r="U3190" s="105">
        <v>38.810353811110005</v>
      </c>
    </row>
    <row r="3191" spans="1:21">
      <c r="A3191" s="54">
        <v>3189</v>
      </c>
      <c r="B3191" s="104">
        <v>10433</v>
      </c>
      <c r="C3191" s="104">
        <v>10433</v>
      </c>
      <c r="D3191" s="105">
        <v>1890.9999999999998</v>
      </c>
      <c r="E3191" s="105">
        <v>1278070000</v>
      </c>
      <c r="F3191" s="105">
        <v>0</v>
      </c>
      <c r="G3191" s="105">
        <v>2.5351169829745239</v>
      </c>
      <c r="H3191" s="105">
        <v>2.6269376834196305</v>
      </c>
      <c r="I3191" s="105">
        <v>2.254187333726736</v>
      </c>
      <c r="J3191" s="105">
        <v>2.2506906625782457</v>
      </c>
      <c r="K3191" s="105">
        <v>1.3266816408253974</v>
      </c>
      <c r="L3191" s="105">
        <v>1.4956913465943913</v>
      </c>
      <c r="M3191" s="105">
        <v>1.6845013607531192</v>
      </c>
      <c r="N3191" s="105">
        <v>1.8089720414837216</v>
      </c>
      <c r="O3191" s="105">
        <v>1.9470548136635923</v>
      </c>
      <c r="P3191" s="105">
        <v>2.0351222696675073</v>
      </c>
      <c r="Q3191" s="105">
        <v>2.0840980801198317</v>
      </c>
      <c r="R3191" s="105">
        <v>2.3506126954225692</v>
      </c>
      <c r="S3191" s="105">
        <v>0</v>
      </c>
      <c r="T3191" s="105">
        <v>2.0333055759357723</v>
      </c>
      <c r="U3191" s="105">
        <v>2.0333055759357723</v>
      </c>
    </row>
    <row r="3192" spans="1:21">
      <c r="A3192" s="54">
        <v>3190</v>
      </c>
      <c r="B3192" s="104">
        <v>10434</v>
      </c>
      <c r="C3192" s="104">
        <v>10434</v>
      </c>
      <c r="D3192" s="105">
        <v>459</v>
      </c>
      <c r="E3192" s="105">
        <v>1278070000</v>
      </c>
      <c r="F3192" s="105">
        <v>0</v>
      </c>
      <c r="G3192" s="105">
        <v>1.7712836082239527</v>
      </c>
      <c r="H3192" s="105">
        <v>1.9337215354748498</v>
      </c>
      <c r="I3192" s="105">
        <v>1.6658296553151095</v>
      </c>
      <c r="J3192" s="105">
        <v>1.7103412975787322</v>
      </c>
      <c r="K3192" s="105">
        <v>1.1255087869085927</v>
      </c>
      <c r="L3192" s="105">
        <v>1.3329768003142941</v>
      </c>
      <c r="M3192" s="105">
        <v>1.64175989489898</v>
      </c>
      <c r="N3192" s="105">
        <v>1.9148087566391323</v>
      </c>
      <c r="O3192" s="105">
        <v>1.9837916969402638</v>
      </c>
      <c r="P3192" s="105">
        <v>2.0477021536942206</v>
      </c>
      <c r="Q3192" s="105">
        <v>1.7710701246860021</v>
      </c>
      <c r="R3192" s="105">
        <v>1.7912943282617422</v>
      </c>
      <c r="S3192" s="105">
        <v>0</v>
      </c>
      <c r="T3192" s="105">
        <v>1.7241740532446561</v>
      </c>
      <c r="U3192" s="105">
        <v>1.7241740532446557</v>
      </c>
    </row>
    <row r="3193" spans="1:21">
      <c r="A3193" s="54">
        <v>3191</v>
      </c>
      <c r="B3193" s="104">
        <v>10588</v>
      </c>
      <c r="C3193" s="104">
        <v>10588</v>
      </c>
      <c r="D3193" s="105">
        <v>129</v>
      </c>
      <c r="E3193" s="105">
        <v>12657300000</v>
      </c>
      <c r="F3193" s="105">
        <v>0</v>
      </c>
      <c r="G3193" s="105">
        <v>1.8522124010783692</v>
      </c>
      <c r="H3193" s="105">
        <v>2.499642310724008</v>
      </c>
      <c r="I3193" s="105">
        <v>2.7212641988100192</v>
      </c>
      <c r="J3193" s="105">
        <v>3.4463048950459867</v>
      </c>
      <c r="K3193" s="105">
        <v>4.0732155445374163</v>
      </c>
      <c r="L3193" s="105">
        <v>1.3101567264648328</v>
      </c>
      <c r="M3193" s="105">
        <v>0.76087074504181729</v>
      </c>
      <c r="N3193" s="105">
        <v>0.76796328628332655</v>
      </c>
      <c r="O3193" s="105">
        <v>0.7774166739666365</v>
      </c>
      <c r="P3193" s="105">
        <v>0.98979937102301219</v>
      </c>
      <c r="Q3193" s="105">
        <v>1.2940690734796103</v>
      </c>
      <c r="R3193" s="105">
        <v>1.5331438154743808</v>
      </c>
      <c r="S3193" s="105">
        <v>0</v>
      </c>
      <c r="T3193" s="105">
        <v>1.8355049201607845</v>
      </c>
      <c r="U3193" s="105">
        <v>1.8355049201607849</v>
      </c>
    </row>
    <row r="3194" spans="1:21">
      <c r="A3194" s="54">
        <v>3192</v>
      </c>
      <c r="B3194" s="104">
        <v>10589</v>
      </c>
      <c r="C3194" s="104">
        <v>10589</v>
      </c>
      <c r="D3194" s="105">
        <v>26.000000000000004</v>
      </c>
      <c r="E3194" s="105">
        <v>3784830000</v>
      </c>
      <c r="F3194" s="105">
        <v>0</v>
      </c>
      <c r="G3194" s="105">
        <v>1.9749039013340497</v>
      </c>
      <c r="H3194" s="105">
        <v>2.6352413914566477</v>
      </c>
      <c r="I3194" s="105">
        <v>2.7894079866636061</v>
      </c>
      <c r="J3194" s="105">
        <v>3.3367913650129979</v>
      </c>
      <c r="K3194" s="105">
        <v>3.6715918223433861</v>
      </c>
      <c r="L3194" s="105">
        <v>1.5427523002468626</v>
      </c>
      <c r="M3194" s="105">
        <v>0.94012795349217582</v>
      </c>
      <c r="N3194" s="105">
        <v>0.90993282851221202</v>
      </c>
      <c r="O3194" s="105">
        <v>0.88734251132281639</v>
      </c>
      <c r="P3194" s="105">
        <v>1.0445055206453575</v>
      </c>
      <c r="Q3194" s="105">
        <v>1.3527536152583519</v>
      </c>
      <c r="R3194" s="105">
        <v>1.6355645456599344</v>
      </c>
      <c r="S3194" s="105">
        <v>0</v>
      </c>
      <c r="T3194" s="105">
        <v>1.8934096451623665</v>
      </c>
      <c r="U3194" s="105">
        <v>1.8934096451623661</v>
      </c>
    </row>
    <row r="3195" spans="1:21">
      <c r="A3195" s="54">
        <v>3193</v>
      </c>
      <c r="B3195" s="104">
        <v>10590</v>
      </c>
      <c r="C3195" s="104">
        <v>10590</v>
      </c>
      <c r="D3195" s="105">
        <v>26.000000000000004</v>
      </c>
      <c r="E3195" s="105">
        <v>1278070000</v>
      </c>
      <c r="F3195" s="105">
        <v>0</v>
      </c>
      <c r="G3195" s="105">
        <v>3.4165886150127633</v>
      </c>
      <c r="H3195" s="105">
        <v>4.7519052527314685</v>
      </c>
      <c r="I3195" s="105">
        <v>5.2442781560385194</v>
      </c>
      <c r="J3195" s="105">
        <v>6.5356619662341906</v>
      </c>
      <c r="K3195" s="105">
        <v>7.4918259371978868</v>
      </c>
      <c r="L3195" s="105">
        <v>1.0517271498462886</v>
      </c>
      <c r="M3195" s="105">
        <v>0.54558778446731138</v>
      </c>
      <c r="N3195" s="105">
        <v>0.65079449897128305</v>
      </c>
      <c r="O3195" s="105">
        <v>0.72371270418731803</v>
      </c>
      <c r="P3195" s="105">
        <v>0.97436274354123065</v>
      </c>
      <c r="Q3195" s="105">
        <v>1.954535639655129</v>
      </c>
      <c r="R3195" s="105">
        <v>2.590923136614268</v>
      </c>
      <c r="S3195" s="105">
        <v>0</v>
      </c>
      <c r="T3195" s="105">
        <v>2.9943252987081377</v>
      </c>
      <c r="U3195" s="105">
        <v>2.9943252987081372</v>
      </c>
    </row>
    <row r="3196" spans="1:21">
      <c r="A3196" s="54">
        <v>3194</v>
      </c>
      <c r="B3196" s="104">
        <v>10591</v>
      </c>
      <c r="C3196" s="104">
        <v>10591</v>
      </c>
      <c r="D3196" s="105">
        <v>0</v>
      </c>
      <c r="E3196" s="105">
        <v>1278070000</v>
      </c>
      <c r="F3196" s="105">
        <v>0</v>
      </c>
      <c r="G3196" s="105">
        <v>2.5131846082138138</v>
      </c>
      <c r="H3196" s="105">
        <v>3.3431918136914947</v>
      </c>
      <c r="I3196" s="105">
        <v>3.5649760372041994</v>
      </c>
      <c r="J3196" s="105">
        <v>4.3012210883659359</v>
      </c>
      <c r="K3196" s="105">
        <v>4.8580756042704545</v>
      </c>
      <c r="L3196" s="105">
        <v>1.3704323467694064</v>
      </c>
      <c r="M3196" s="105">
        <v>0.59505615057092642</v>
      </c>
      <c r="N3196" s="105">
        <v>0.64273589836480072</v>
      </c>
      <c r="O3196" s="105">
        <v>0.72415600596633001</v>
      </c>
      <c r="P3196" s="105">
        <v>1.0876249024574018</v>
      </c>
      <c r="Q3196" s="105">
        <v>1.5792660174725774</v>
      </c>
      <c r="R3196" s="105">
        <v>2.0245747634541051</v>
      </c>
      <c r="S3196" s="105">
        <v>0</v>
      </c>
      <c r="T3196" s="105">
        <v>0</v>
      </c>
      <c r="U3196" s="105">
        <v>0</v>
      </c>
    </row>
    <row r="3197" spans="1:21">
      <c r="A3197" s="54">
        <v>3195</v>
      </c>
      <c r="B3197" s="104">
        <v>10594</v>
      </c>
      <c r="C3197" s="104">
        <v>10594</v>
      </c>
      <c r="D3197" s="105">
        <v>77</v>
      </c>
      <c r="E3197" s="105">
        <v>1278070000</v>
      </c>
      <c r="F3197" s="105">
        <v>0</v>
      </c>
      <c r="G3197" s="105">
        <v>3.8619064064142581</v>
      </c>
      <c r="H3197" s="105">
        <v>5.237507244318734</v>
      </c>
      <c r="I3197" s="105">
        <v>5.6597843657627509</v>
      </c>
      <c r="J3197" s="105">
        <v>6.9195317839397177</v>
      </c>
      <c r="K3197" s="105">
        <v>7.8705084097161517</v>
      </c>
      <c r="L3197" s="105">
        <v>1.6016032400602025</v>
      </c>
      <c r="M3197" s="105">
        <v>0.7629689405076131</v>
      </c>
      <c r="N3197" s="105">
        <v>0.87191486528290107</v>
      </c>
      <c r="O3197" s="105">
        <v>0.94259376972503062</v>
      </c>
      <c r="P3197" s="105">
        <v>1.3962226645008955</v>
      </c>
      <c r="Q3197" s="105">
        <v>2.2613990315886485</v>
      </c>
      <c r="R3197" s="105">
        <v>3.0037010783325448</v>
      </c>
      <c r="S3197" s="105">
        <v>0</v>
      </c>
      <c r="T3197" s="105">
        <v>3.3658034833457875</v>
      </c>
      <c r="U3197" s="105">
        <v>3.3658034833457879</v>
      </c>
    </row>
    <row r="3198" spans="1:21">
      <c r="A3198" s="54">
        <v>3196</v>
      </c>
      <c r="B3198" s="104">
        <v>10595</v>
      </c>
      <c r="C3198" s="104">
        <v>10595</v>
      </c>
      <c r="D3198" s="105">
        <v>515.00000000000011</v>
      </c>
      <c r="E3198" s="105">
        <v>9977310000</v>
      </c>
      <c r="F3198" s="105">
        <v>0</v>
      </c>
      <c r="G3198" s="105">
        <v>1.5987073350872325</v>
      </c>
      <c r="H3198" s="105">
        <v>1.9823207917415666</v>
      </c>
      <c r="I3198" s="105">
        <v>2.0320046856061751</v>
      </c>
      <c r="J3198" s="105">
        <v>2.3952831659578742</v>
      </c>
      <c r="K3198" s="105">
        <v>2.712310982670544</v>
      </c>
      <c r="L3198" s="105">
        <v>1.9269751357168849</v>
      </c>
      <c r="M3198" s="105">
        <v>1.1746816970234375</v>
      </c>
      <c r="N3198" s="105">
        <v>1.1233725171921038</v>
      </c>
      <c r="O3198" s="105">
        <v>1.0774021086645496</v>
      </c>
      <c r="P3198" s="105">
        <v>1.1041866204884561</v>
      </c>
      <c r="Q3198" s="105">
        <v>1.2871994572399499</v>
      </c>
      <c r="R3198" s="105">
        <v>1.4089747058131337</v>
      </c>
      <c r="S3198" s="105">
        <v>0</v>
      </c>
      <c r="T3198" s="105">
        <v>1.6519516002668257</v>
      </c>
      <c r="U3198" s="105">
        <v>1.6519516002668251</v>
      </c>
    </row>
    <row r="3199" spans="1:21">
      <c r="A3199" s="54">
        <v>3197</v>
      </c>
      <c r="B3199" s="104">
        <v>10596</v>
      </c>
      <c r="C3199" s="104">
        <v>10596</v>
      </c>
      <c r="D3199" s="105">
        <v>387</v>
      </c>
      <c r="E3199" s="105">
        <v>1278070000</v>
      </c>
      <c r="F3199" s="105">
        <v>0</v>
      </c>
      <c r="G3199" s="105">
        <v>2.2813233942863951</v>
      </c>
      <c r="H3199" s="105">
        <v>2.7587831056759407</v>
      </c>
      <c r="I3199" s="105">
        <v>3.281142340660586</v>
      </c>
      <c r="J3199" s="105">
        <v>3.8422601667332947</v>
      </c>
      <c r="K3199" s="105">
        <v>4.7057069024805829</v>
      </c>
      <c r="L3199" s="105">
        <v>2.3847905799369435</v>
      </c>
      <c r="M3199" s="105">
        <v>1.2703445911064721</v>
      </c>
      <c r="N3199" s="105">
        <v>1.0986460730505623</v>
      </c>
      <c r="O3199" s="105">
        <v>1.084754529339282</v>
      </c>
      <c r="P3199" s="105">
        <v>1.0996748151817271</v>
      </c>
      <c r="Q3199" s="105">
        <v>1.2898103763968118</v>
      </c>
      <c r="R3199" s="105">
        <v>1.6469905911201093</v>
      </c>
      <c r="S3199" s="105">
        <v>0</v>
      </c>
      <c r="T3199" s="105">
        <v>2.228685622164059</v>
      </c>
      <c r="U3199" s="105">
        <v>2.2286856221640594</v>
      </c>
    </row>
    <row r="3200" spans="1:21">
      <c r="A3200" s="54">
        <v>3198</v>
      </c>
      <c r="B3200" s="104">
        <v>10597</v>
      </c>
      <c r="C3200" s="104">
        <v>10597</v>
      </c>
      <c r="D3200" s="105">
        <v>258</v>
      </c>
      <c r="E3200" s="105">
        <v>1278070000</v>
      </c>
      <c r="F3200" s="105">
        <v>0</v>
      </c>
      <c r="G3200" s="105">
        <v>4.90179088660794</v>
      </c>
      <c r="H3200" s="105">
        <v>6.7276250189317892</v>
      </c>
      <c r="I3200" s="105">
        <v>7.3279585720793543</v>
      </c>
      <c r="J3200" s="105">
        <v>9.0120118729494241</v>
      </c>
      <c r="K3200" s="105">
        <v>10.290378314175838</v>
      </c>
      <c r="L3200" s="105">
        <v>1.1952593510252207</v>
      </c>
      <c r="M3200" s="105">
        <v>0.7159858115677814</v>
      </c>
      <c r="N3200" s="105">
        <v>0.94791719107716188</v>
      </c>
      <c r="O3200" s="105">
        <v>1.125983166187208</v>
      </c>
      <c r="P3200" s="105">
        <v>1.5129604320487964</v>
      </c>
      <c r="Q3200" s="105">
        <v>2.6205526221397153</v>
      </c>
      <c r="R3200" s="105">
        <v>3.7298634955828418</v>
      </c>
      <c r="S3200" s="105">
        <v>0</v>
      </c>
      <c r="T3200" s="105">
        <v>4.1756905611977562</v>
      </c>
      <c r="U3200" s="105">
        <v>4.1756905611977571</v>
      </c>
    </row>
    <row r="3201" spans="1:21">
      <c r="A3201" s="54">
        <v>3199</v>
      </c>
      <c r="B3201" s="104">
        <v>10598</v>
      </c>
      <c r="C3201" s="104">
        <v>10598</v>
      </c>
      <c r="D3201" s="105">
        <v>155</v>
      </c>
      <c r="E3201" s="105">
        <v>1278070000</v>
      </c>
      <c r="F3201" s="105">
        <v>0</v>
      </c>
      <c r="G3201" s="105">
        <v>5.7198817706840641</v>
      </c>
      <c r="H3201" s="105">
        <v>7.6098427059224978</v>
      </c>
      <c r="I3201" s="105">
        <v>8.0757514435815025</v>
      </c>
      <c r="J3201" s="105">
        <v>9.7378747832000663</v>
      </c>
      <c r="K3201" s="105">
        <v>10.909348441329399</v>
      </c>
      <c r="L3201" s="105">
        <v>3.2514179207666309</v>
      </c>
      <c r="M3201" s="105">
        <v>1.536340154037352</v>
      </c>
      <c r="N3201" s="105">
        <v>1.5575045143309156</v>
      </c>
      <c r="O3201" s="105">
        <v>1.6568515693400785</v>
      </c>
      <c r="P3201" s="105">
        <v>2.5495355836988667</v>
      </c>
      <c r="Q3201" s="105">
        <v>3.7686446245208094</v>
      </c>
      <c r="R3201" s="105">
        <v>4.572288446915576</v>
      </c>
      <c r="S3201" s="105">
        <v>0</v>
      </c>
      <c r="T3201" s="105">
        <v>5.0787734965273144</v>
      </c>
      <c r="U3201" s="105">
        <v>5.0787734965273117</v>
      </c>
    </row>
    <row r="3202" spans="1:21">
      <c r="A3202" s="54">
        <v>3200</v>
      </c>
      <c r="B3202" s="104">
        <v>10599</v>
      </c>
      <c r="C3202" s="104">
        <v>10599</v>
      </c>
      <c r="D3202" s="105">
        <v>0</v>
      </c>
      <c r="E3202" s="105">
        <v>1278070000</v>
      </c>
      <c r="F3202" s="105">
        <v>0</v>
      </c>
      <c r="G3202" s="105">
        <v>100</v>
      </c>
      <c r="H3202" s="105">
        <v>100</v>
      </c>
      <c r="I3202" s="105">
        <v>100</v>
      </c>
      <c r="J3202" s="105">
        <v>100</v>
      </c>
      <c r="K3202" s="105">
        <v>100</v>
      </c>
      <c r="L3202" s="105">
        <v>1.2677546938768973</v>
      </c>
      <c r="M3202" s="105">
        <v>2.5829020865903143</v>
      </c>
      <c r="N3202" s="105">
        <v>3.0898567818465499</v>
      </c>
      <c r="O3202" s="105">
        <v>3.5697831352056473</v>
      </c>
      <c r="P3202" s="105">
        <v>7.0350305262824193</v>
      </c>
      <c r="Q3202" s="105">
        <v>31.315365035546012</v>
      </c>
      <c r="R3202" s="105">
        <v>82.128976236510709</v>
      </c>
      <c r="S3202" s="105">
        <v>0</v>
      </c>
      <c r="T3202" s="105">
        <v>0</v>
      </c>
      <c r="U3202" s="105">
        <v>0</v>
      </c>
    </row>
    <row r="3203" spans="1:21">
      <c r="A3203" s="54">
        <v>3201</v>
      </c>
      <c r="B3203" s="104">
        <v>10600</v>
      </c>
      <c r="C3203" s="104">
        <v>10600</v>
      </c>
      <c r="D3203" s="105">
        <v>0</v>
      </c>
      <c r="E3203" s="105">
        <v>1278070000</v>
      </c>
      <c r="F3203" s="105">
        <v>0</v>
      </c>
      <c r="G3203" s="105">
        <v>19.26033513905454</v>
      </c>
      <c r="H3203" s="105">
        <v>27.90279321427133</v>
      </c>
      <c r="I3203" s="105">
        <v>31.542287981350196</v>
      </c>
      <c r="J3203" s="105">
        <v>40.304034642836363</v>
      </c>
      <c r="K3203" s="105">
        <v>46.306763206663042</v>
      </c>
      <c r="L3203" s="105">
        <v>1.6225275338463618</v>
      </c>
      <c r="M3203" s="105">
        <v>1.8343176322909092</v>
      </c>
      <c r="N3203" s="105">
        <v>2.3509779861875924</v>
      </c>
      <c r="O3203" s="105">
        <v>2.5254712554584038</v>
      </c>
      <c r="P3203" s="105">
        <v>3.8313529428190378</v>
      </c>
      <c r="Q3203" s="105">
        <v>9.5456924154086096</v>
      </c>
      <c r="R3203" s="105">
        <v>13.731343032890623</v>
      </c>
      <c r="S3203" s="105">
        <v>0</v>
      </c>
      <c r="T3203" s="105">
        <v>0</v>
      </c>
      <c r="U3203" s="105">
        <v>0</v>
      </c>
    </row>
    <row r="3204" spans="1:21">
      <c r="A3204" s="54">
        <v>3202</v>
      </c>
      <c r="B3204" s="104">
        <v>10601</v>
      </c>
      <c r="C3204" s="104">
        <v>10601</v>
      </c>
      <c r="D3204" s="105">
        <v>0</v>
      </c>
      <c r="E3204" s="105">
        <v>1278070000</v>
      </c>
      <c r="F3204" s="105">
        <v>0</v>
      </c>
      <c r="G3204" s="105">
        <v>80.601721949988715</v>
      </c>
      <c r="H3204" s="105">
        <v>100</v>
      </c>
      <c r="I3204" s="105">
        <v>100</v>
      </c>
      <c r="J3204" s="105">
        <v>100</v>
      </c>
      <c r="K3204" s="105">
        <v>100</v>
      </c>
      <c r="L3204" s="105">
        <v>54.071277088148221</v>
      </c>
      <c r="M3204" s="105">
        <v>32.727351921773923</v>
      </c>
      <c r="N3204" s="105">
        <v>31.090984325685231</v>
      </c>
      <c r="O3204" s="105">
        <v>30.572243643095884</v>
      </c>
      <c r="P3204" s="105">
        <v>29.640688945962545</v>
      </c>
      <c r="Q3204" s="105">
        <v>56.525882925966108</v>
      </c>
      <c r="R3204" s="105">
        <v>65.946863413627128</v>
      </c>
      <c r="S3204" s="105">
        <v>0</v>
      </c>
      <c r="T3204" s="105">
        <v>0</v>
      </c>
      <c r="U3204" s="105">
        <v>0</v>
      </c>
    </row>
    <row r="3205" spans="1:21">
      <c r="A3205" s="54">
        <v>3203</v>
      </c>
      <c r="B3205" s="104">
        <v>10602</v>
      </c>
      <c r="C3205" s="104">
        <v>10602</v>
      </c>
      <c r="D3205" s="105">
        <v>0</v>
      </c>
      <c r="E3205" s="105">
        <v>2580740000</v>
      </c>
      <c r="F3205" s="105">
        <v>0</v>
      </c>
      <c r="G3205" s="105">
        <v>9.359752754863095</v>
      </c>
      <c r="H3205" s="105">
        <v>13.689740899729728</v>
      </c>
      <c r="I3205" s="105">
        <v>15.527969890619074</v>
      </c>
      <c r="J3205" s="105">
        <v>19.705950484276975</v>
      </c>
      <c r="K3205" s="105">
        <v>10.172311385999922</v>
      </c>
      <c r="L3205" s="105">
        <v>0.30858467527920763</v>
      </c>
      <c r="M3205" s="105">
        <v>0.31004936386881554</v>
      </c>
      <c r="N3205" s="105">
        <v>1.2465846724524554</v>
      </c>
      <c r="O3205" s="105">
        <v>0.99254988703458935</v>
      </c>
      <c r="P3205" s="105">
        <v>1.5532319383794699</v>
      </c>
      <c r="Q3205" s="105">
        <v>4.6329763294545225</v>
      </c>
      <c r="R3205" s="105">
        <v>6.331973383923577</v>
      </c>
      <c r="S3205" s="105">
        <v>0</v>
      </c>
      <c r="T3205" s="105">
        <v>0</v>
      </c>
      <c r="U3205" s="105">
        <v>0</v>
      </c>
    </row>
    <row r="3206" spans="1:21">
      <c r="A3206" s="54">
        <v>3204</v>
      </c>
      <c r="B3206" s="104">
        <v>10603</v>
      </c>
      <c r="C3206" s="104">
        <v>10603</v>
      </c>
      <c r="D3206" s="105">
        <v>360.99999999999994</v>
      </c>
      <c r="E3206" s="105">
        <v>10347500000</v>
      </c>
      <c r="F3206" s="105">
        <v>0</v>
      </c>
      <c r="G3206" s="105">
        <v>2.768912674013297</v>
      </c>
      <c r="H3206" s="105">
        <v>3.9342511064809385</v>
      </c>
      <c r="I3206" s="105">
        <v>4.3286703893732748</v>
      </c>
      <c r="J3206" s="105">
        <v>5.4125038352604316</v>
      </c>
      <c r="K3206" s="105">
        <v>4.2763641634341516</v>
      </c>
      <c r="L3206" s="105">
        <v>0.24684880995642874</v>
      </c>
      <c r="M3206" s="105">
        <v>0.21670432103082946</v>
      </c>
      <c r="N3206" s="105">
        <v>0.56339355311293704</v>
      </c>
      <c r="O3206" s="105">
        <v>0.53616482915662544</v>
      </c>
      <c r="P3206" s="105">
        <v>0.83581086354317191</v>
      </c>
      <c r="Q3206" s="105">
        <v>1.5479630023703574</v>
      </c>
      <c r="R3206" s="105">
        <v>1.9954750175698039</v>
      </c>
      <c r="S3206" s="105">
        <v>0</v>
      </c>
      <c r="T3206" s="105">
        <v>2.2219218804418541</v>
      </c>
      <c r="U3206" s="105">
        <v>2.2219218804418541</v>
      </c>
    </row>
    <row r="3207" spans="1:21">
      <c r="A3207" s="54">
        <v>3205</v>
      </c>
      <c r="B3207" s="104">
        <v>10614</v>
      </c>
      <c r="C3207" s="104">
        <v>10614</v>
      </c>
      <c r="D3207" s="105">
        <v>129</v>
      </c>
      <c r="E3207" s="105">
        <v>2556150000</v>
      </c>
      <c r="F3207" s="105">
        <v>0</v>
      </c>
      <c r="G3207" s="105">
        <v>1.0011223980291162</v>
      </c>
      <c r="H3207" s="105">
        <v>1.3140753485820906</v>
      </c>
      <c r="I3207" s="105">
        <v>1.4004720166969349</v>
      </c>
      <c r="J3207" s="105">
        <v>1.7354845829320478</v>
      </c>
      <c r="K3207" s="105">
        <v>2.0391296746086658</v>
      </c>
      <c r="L3207" s="105">
        <v>1.0815209597738091</v>
      </c>
      <c r="M3207" s="105">
        <v>0.33669637092520316</v>
      </c>
      <c r="N3207" s="105">
        <v>0.34192651594060602</v>
      </c>
      <c r="O3207" s="105">
        <v>0.40934206597238326</v>
      </c>
      <c r="P3207" s="105">
        <v>0.51247133749860763</v>
      </c>
      <c r="Q3207" s="105">
        <v>0.66719516841699622</v>
      </c>
      <c r="R3207" s="105">
        <v>0.8067989870543627</v>
      </c>
      <c r="S3207" s="105">
        <v>0</v>
      </c>
      <c r="T3207" s="105">
        <v>0.97051961886923543</v>
      </c>
      <c r="U3207" s="105">
        <v>0.97051961886923532</v>
      </c>
    </row>
    <row r="3208" spans="1:21">
      <c r="A3208" s="54">
        <v>3206</v>
      </c>
      <c r="B3208" s="104">
        <v>10615</v>
      </c>
      <c r="C3208" s="104">
        <v>10615</v>
      </c>
      <c r="D3208" s="105">
        <v>3067.0000000000005</v>
      </c>
      <c r="E3208" s="105">
        <v>13246600000</v>
      </c>
      <c r="F3208" s="105">
        <v>0</v>
      </c>
      <c r="G3208" s="105">
        <v>2.9756189655953258</v>
      </c>
      <c r="H3208" s="105">
        <v>4.142745016671828</v>
      </c>
      <c r="I3208" s="105">
        <v>4.5477815730080247</v>
      </c>
      <c r="J3208" s="105">
        <v>5.6594092844771184</v>
      </c>
      <c r="K3208" s="105">
        <v>4.933654821986913</v>
      </c>
      <c r="L3208" s="105">
        <v>0.44128445166892988</v>
      </c>
      <c r="M3208" s="105">
        <v>0.13649779329694697</v>
      </c>
      <c r="N3208" s="105">
        <v>0.33113347065542914</v>
      </c>
      <c r="O3208" s="105">
        <v>0.45481016931395646</v>
      </c>
      <c r="P3208" s="105">
        <v>0.82610568429927045</v>
      </c>
      <c r="Q3208" s="105">
        <v>1.6553933757692494</v>
      </c>
      <c r="R3208" s="105">
        <v>2.2485096794713542</v>
      </c>
      <c r="S3208" s="105">
        <v>0</v>
      </c>
      <c r="T3208" s="105">
        <v>2.3627453571845289</v>
      </c>
      <c r="U3208" s="105">
        <v>2.3627453571845289</v>
      </c>
    </row>
    <row r="3209" spans="1:21">
      <c r="A3209" s="54">
        <v>3207</v>
      </c>
      <c r="B3209" s="104">
        <v>10616</v>
      </c>
      <c r="C3209" s="104">
        <v>10616</v>
      </c>
      <c r="D3209" s="105">
        <v>0</v>
      </c>
      <c r="E3209" s="105">
        <v>1278070000</v>
      </c>
      <c r="F3209" s="105">
        <v>0</v>
      </c>
      <c r="G3209" s="105">
        <v>9.0872085414087458</v>
      </c>
      <c r="H3209" s="105">
        <v>12.29598475770981</v>
      </c>
      <c r="I3209" s="105">
        <v>13.270701314791431</v>
      </c>
      <c r="J3209" s="105">
        <v>16.364001164314178</v>
      </c>
      <c r="K3209" s="105">
        <v>17.98690092162861</v>
      </c>
      <c r="L3209" s="105">
        <v>5.3455308813881617</v>
      </c>
      <c r="M3209" s="105">
        <v>1.6671144164788689</v>
      </c>
      <c r="N3209" s="105">
        <v>1.8729930040560789</v>
      </c>
      <c r="O3209" s="105">
        <v>2.357721657189713</v>
      </c>
      <c r="P3209" s="105">
        <v>4.2006880292674325</v>
      </c>
      <c r="Q3209" s="105">
        <v>5.8036743369884203</v>
      </c>
      <c r="R3209" s="105">
        <v>7.2305197530478242</v>
      </c>
      <c r="S3209" s="105">
        <v>0</v>
      </c>
      <c r="T3209" s="105">
        <v>0</v>
      </c>
      <c r="U3209" s="105">
        <v>0</v>
      </c>
    </row>
    <row r="3210" spans="1:21">
      <c r="A3210" s="54">
        <v>3208</v>
      </c>
      <c r="B3210" s="104">
        <v>10617</v>
      </c>
      <c r="C3210" s="104">
        <v>10617</v>
      </c>
      <c r="D3210" s="105">
        <v>0</v>
      </c>
      <c r="E3210" s="105">
        <v>1278070000</v>
      </c>
      <c r="F3210" s="105">
        <v>0</v>
      </c>
      <c r="G3210" s="105">
        <v>35.678981340993033</v>
      </c>
      <c r="H3210" s="105">
        <v>88.833382114309188</v>
      </c>
      <c r="I3210" s="105">
        <v>100</v>
      </c>
      <c r="J3210" s="105">
        <v>100</v>
      </c>
      <c r="K3210" s="105">
        <v>6.6152518595762153</v>
      </c>
      <c r="L3210" s="105">
        <v>0.30604275161756705</v>
      </c>
      <c r="M3210" s="105">
        <v>0.15768573009231901</v>
      </c>
      <c r="N3210" s="105">
        <v>0.52431170035333896</v>
      </c>
      <c r="O3210" s="105">
        <v>1.0333769919202622</v>
      </c>
      <c r="P3210" s="105">
        <v>2.3579319771636778</v>
      </c>
      <c r="Q3210" s="105">
        <v>8.1974307412451015</v>
      </c>
      <c r="R3210" s="105">
        <v>15.219705327276749</v>
      </c>
      <c r="S3210" s="105">
        <v>0</v>
      </c>
      <c r="T3210" s="105">
        <v>0</v>
      </c>
      <c r="U3210" s="105">
        <v>0</v>
      </c>
    </row>
    <row r="3211" spans="1:21">
      <c r="A3211" s="54">
        <v>3209</v>
      </c>
      <c r="B3211" s="104">
        <v>10618</v>
      </c>
      <c r="C3211" s="104">
        <v>10618</v>
      </c>
      <c r="D3211" s="105">
        <v>0</v>
      </c>
      <c r="E3211" s="105">
        <v>2556150000</v>
      </c>
      <c r="F3211" s="105">
        <v>0</v>
      </c>
      <c r="G3211" s="105">
        <v>6.2944645418584795</v>
      </c>
      <c r="H3211" s="105">
        <v>9.003391166679247</v>
      </c>
      <c r="I3211" s="105">
        <v>10.127489474886547</v>
      </c>
      <c r="J3211" s="105">
        <v>13.07162994104322</v>
      </c>
      <c r="K3211" s="105">
        <v>8.2362398682448301</v>
      </c>
      <c r="L3211" s="105">
        <v>0.42409237916971276</v>
      </c>
      <c r="M3211" s="105">
        <v>0.1</v>
      </c>
      <c r="N3211" s="105">
        <v>0.25202334872181353</v>
      </c>
      <c r="O3211" s="105">
        <v>0.5612243469742797</v>
      </c>
      <c r="P3211" s="105">
        <v>1.2421335765935813</v>
      </c>
      <c r="Q3211" s="105">
        <v>3.3197832294126184</v>
      </c>
      <c r="R3211" s="105">
        <v>4.6780405681059198</v>
      </c>
      <c r="S3211" s="105">
        <v>0</v>
      </c>
      <c r="T3211" s="105">
        <v>0</v>
      </c>
      <c r="U3211" s="105">
        <v>0</v>
      </c>
    </row>
    <row r="3212" spans="1:21">
      <c r="A3212" s="54">
        <v>3210</v>
      </c>
      <c r="B3212" s="104">
        <v>10621</v>
      </c>
      <c r="C3212" s="104">
        <v>10621</v>
      </c>
      <c r="D3212" s="105">
        <v>77</v>
      </c>
      <c r="E3212" s="105">
        <v>2556150000</v>
      </c>
      <c r="F3212" s="105">
        <v>0</v>
      </c>
      <c r="G3212" s="105">
        <v>4.2490485592892258</v>
      </c>
      <c r="H3212" s="105">
        <v>6.1818344890767092</v>
      </c>
      <c r="I3212" s="105">
        <v>6.8122782010517247</v>
      </c>
      <c r="J3212" s="105">
        <v>8.5770118655102543</v>
      </c>
      <c r="K3212" s="105">
        <v>6.878638036358673</v>
      </c>
      <c r="L3212" s="105">
        <v>0.60974069840132017</v>
      </c>
      <c r="M3212" s="105">
        <v>0.1</v>
      </c>
      <c r="N3212" s="105">
        <v>0.20934363996692007</v>
      </c>
      <c r="O3212" s="105">
        <v>0.62513615875308071</v>
      </c>
      <c r="P3212" s="105">
        <v>1.5797384233158842</v>
      </c>
      <c r="Q3212" s="105">
        <v>2.1429540429193015</v>
      </c>
      <c r="R3212" s="105">
        <v>2.8355016566398001</v>
      </c>
      <c r="S3212" s="105">
        <v>0</v>
      </c>
      <c r="T3212" s="105">
        <v>3.4001021476069071</v>
      </c>
      <c r="U3212" s="105">
        <v>3.400102147606908</v>
      </c>
    </row>
    <row r="3213" spans="1:21">
      <c r="A3213" s="54">
        <v>3211</v>
      </c>
      <c r="B3213" s="104">
        <v>10622</v>
      </c>
      <c r="C3213" s="104">
        <v>10622</v>
      </c>
      <c r="D3213" s="105">
        <v>0</v>
      </c>
      <c r="E3213" s="105">
        <v>1278070000</v>
      </c>
      <c r="F3213" s="105">
        <v>0</v>
      </c>
      <c r="G3213" s="105">
        <v>7.7033871947931738</v>
      </c>
      <c r="H3213" s="105">
        <v>11.046749803092512</v>
      </c>
      <c r="I3213" s="105">
        <v>12.506903593050721</v>
      </c>
      <c r="J3213" s="105">
        <v>16.060567398738538</v>
      </c>
      <c r="K3213" s="105">
        <v>11.606255674350912</v>
      </c>
      <c r="L3213" s="105">
        <v>0.37083391178536512</v>
      </c>
      <c r="M3213" s="105">
        <v>0.11815489730655268</v>
      </c>
      <c r="N3213" s="105">
        <v>0.38207046746547468</v>
      </c>
      <c r="O3213" s="105">
        <v>0.67369413412790902</v>
      </c>
      <c r="P3213" s="105">
        <v>1.4304449666153956</v>
      </c>
      <c r="Q3213" s="105">
        <v>3.9459267382266106</v>
      </c>
      <c r="R3213" s="105">
        <v>5.8108756714039957</v>
      </c>
      <c r="S3213" s="105">
        <v>0</v>
      </c>
      <c r="T3213" s="105">
        <v>0</v>
      </c>
      <c r="U3213" s="105">
        <v>0</v>
      </c>
    </row>
    <row r="3214" spans="1:21">
      <c r="A3214" s="54">
        <v>3212</v>
      </c>
      <c r="B3214" s="104">
        <v>10623</v>
      </c>
      <c r="C3214" s="104">
        <v>10623</v>
      </c>
      <c r="D3214" s="105">
        <v>0</v>
      </c>
      <c r="E3214" s="105">
        <v>1278070000</v>
      </c>
      <c r="F3214" s="105">
        <v>0</v>
      </c>
      <c r="G3214" s="105">
        <v>43.093989780367011</v>
      </c>
      <c r="H3214" s="105">
        <v>82.122508826737104</v>
      </c>
      <c r="I3214" s="105">
        <v>100</v>
      </c>
      <c r="J3214" s="105">
        <v>100</v>
      </c>
      <c r="K3214" s="105">
        <v>36.270774731808892</v>
      </c>
      <c r="L3214" s="105">
        <v>1.6270586105697467</v>
      </c>
      <c r="M3214" s="105">
        <v>0.89631666421630285</v>
      </c>
      <c r="N3214" s="105">
        <v>2.3778955479925816</v>
      </c>
      <c r="O3214" s="105">
        <v>3.498282339240844</v>
      </c>
      <c r="P3214" s="105">
        <v>5.8059627420640689</v>
      </c>
      <c r="Q3214" s="105">
        <v>17.135799085893968</v>
      </c>
      <c r="R3214" s="105">
        <v>24.871388387526103</v>
      </c>
      <c r="S3214" s="105">
        <v>0</v>
      </c>
      <c r="T3214" s="105">
        <v>0</v>
      </c>
      <c r="U3214" s="105">
        <v>0</v>
      </c>
    </row>
    <row r="3215" spans="1:21">
      <c r="A3215" s="54">
        <v>3213</v>
      </c>
      <c r="B3215" s="104">
        <v>10624</v>
      </c>
      <c r="C3215" s="104">
        <v>10624</v>
      </c>
      <c r="D3215" s="105">
        <v>0</v>
      </c>
      <c r="E3215" s="105">
        <v>1278070000</v>
      </c>
      <c r="F3215" s="105">
        <v>1</v>
      </c>
      <c r="G3215" s="105">
        <v>2.5217224610759374</v>
      </c>
      <c r="H3215" s="105">
        <v>3.4819943742536532</v>
      </c>
      <c r="I3215" s="105">
        <v>3.016280642977871</v>
      </c>
      <c r="J3215" s="105">
        <v>4.3655897370281522</v>
      </c>
      <c r="K3215" s="105">
        <v>0.39245549151259945</v>
      </c>
      <c r="L3215" s="105">
        <v>0.15384912124699945</v>
      </c>
      <c r="M3215" s="105">
        <v>0.26872069394989634</v>
      </c>
      <c r="N3215" s="105">
        <v>0.40821906174302314</v>
      </c>
      <c r="O3215" s="105">
        <v>0.53868961233554158</v>
      </c>
      <c r="P3215" s="105">
        <v>0.93708460384135372</v>
      </c>
      <c r="Q3215" s="105">
        <v>1.3090204414487421</v>
      </c>
      <c r="R3215" s="105">
        <v>1.4364663260122335</v>
      </c>
      <c r="S3215" s="105">
        <v>0</v>
      </c>
      <c r="T3215" s="105">
        <v>0</v>
      </c>
      <c r="U3215" s="105">
        <v>0</v>
      </c>
    </row>
    <row r="3216" spans="1:21">
      <c r="A3216" s="54">
        <v>3214</v>
      </c>
      <c r="B3216" s="104">
        <v>10625</v>
      </c>
      <c r="C3216" s="104">
        <v>10625</v>
      </c>
      <c r="D3216" s="105">
        <v>0</v>
      </c>
      <c r="E3216" s="105">
        <v>1278070000</v>
      </c>
      <c r="F3216" s="105">
        <v>1</v>
      </c>
      <c r="G3216" s="105">
        <v>3.2581105715577467</v>
      </c>
      <c r="H3216" s="105">
        <v>4.3054754931762105</v>
      </c>
      <c r="I3216" s="105">
        <v>4.6654187819948021</v>
      </c>
      <c r="J3216" s="105">
        <v>3.6547739073057519</v>
      </c>
      <c r="K3216" s="105">
        <v>0.37071699220675697</v>
      </c>
      <c r="L3216" s="105">
        <v>0.13787886399535695</v>
      </c>
      <c r="M3216" s="105">
        <v>0.19605381149808776</v>
      </c>
      <c r="N3216" s="105">
        <v>0.30617118494291479</v>
      </c>
      <c r="O3216" s="105">
        <v>0.44728085937939971</v>
      </c>
      <c r="P3216" s="105">
        <v>1.2701177429585615</v>
      </c>
      <c r="Q3216" s="105">
        <v>1.8114125249801336</v>
      </c>
      <c r="R3216" s="105">
        <v>1.9651628548989388</v>
      </c>
      <c r="S3216" s="105">
        <v>0</v>
      </c>
      <c r="T3216" s="105">
        <v>0</v>
      </c>
      <c r="U3216" s="105">
        <v>0</v>
      </c>
    </row>
    <row r="3217" spans="1:21">
      <c r="A3217" s="54">
        <v>3215</v>
      </c>
      <c r="B3217" s="104">
        <v>10626</v>
      </c>
      <c r="C3217" s="104">
        <v>10626</v>
      </c>
      <c r="D3217" s="105">
        <v>0</v>
      </c>
      <c r="E3217" s="105">
        <v>2531450000</v>
      </c>
      <c r="F3217" s="105">
        <v>1</v>
      </c>
      <c r="G3217" s="105">
        <v>2.3842777356699774</v>
      </c>
      <c r="H3217" s="105">
        <v>3.1592460871648815</v>
      </c>
      <c r="I3217" s="105">
        <v>3.293194259691735</v>
      </c>
      <c r="J3217" s="105">
        <v>3.8523603985133876</v>
      </c>
      <c r="K3217" s="105">
        <v>1.4746862774517331</v>
      </c>
      <c r="L3217" s="105">
        <v>0.24657768949594375</v>
      </c>
      <c r="M3217" s="105">
        <v>0.26363881909877646</v>
      </c>
      <c r="N3217" s="105">
        <v>0.39249670271660575</v>
      </c>
      <c r="O3217" s="105">
        <v>0.73947345438165091</v>
      </c>
      <c r="P3217" s="105">
        <v>1.4283489079863594</v>
      </c>
      <c r="Q3217" s="105">
        <v>1.7909335282200403</v>
      </c>
      <c r="R3217" s="105">
        <v>1.7791025902682005</v>
      </c>
      <c r="S3217" s="105">
        <v>0</v>
      </c>
      <c r="T3217" s="105">
        <v>0</v>
      </c>
      <c r="U3217" s="105">
        <v>0</v>
      </c>
    </row>
    <row r="3218" spans="1:21">
      <c r="A3218" s="54">
        <v>3216</v>
      </c>
      <c r="B3218" s="104">
        <v>10627</v>
      </c>
      <c r="C3218" s="104">
        <v>10627</v>
      </c>
      <c r="D3218" s="105">
        <v>0</v>
      </c>
      <c r="E3218" s="105">
        <v>1278070000</v>
      </c>
      <c r="F3218" s="105">
        <v>1</v>
      </c>
      <c r="G3218" s="105">
        <v>2.1410730258907571</v>
      </c>
      <c r="H3218" s="105">
        <v>2.863688931811768</v>
      </c>
      <c r="I3218" s="105">
        <v>2.7137273081906947</v>
      </c>
      <c r="J3218" s="105">
        <v>3.2556737033854359</v>
      </c>
      <c r="K3218" s="105">
        <v>0.37924375571321223</v>
      </c>
      <c r="L3218" s="105">
        <v>0.20652065006529996</v>
      </c>
      <c r="M3218" s="105">
        <v>0.26995167238837342</v>
      </c>
      <c r="N3218" s="105">
        <v>0.38791870077767826</v>
      </c>
      <c r="O3218" s="105">
        <v>0.51090246352545021</v>
      </c>
      <c r="P3218" s="105">
        <v>0.89213483368998048</v>
      </c>
      <c r="Q3218" s="105">
        <v>1.3198219821942281</v>
      </c>
      <c r="R3218" s="105">
        <v>1.4050286019957088</v>
      </c>
      <c r="S3218" s="105">
        <v>0</v>
      </c>
      <c r="T3218" s="105">
        <v>0</v>
      </c>
      <c r="U3218" s="105">
        <v>0</v>
      </c>
    </row>
    <row r="3219" spans="1:21">
      <c r="A3219" s="54">
        <v>3217</v>
      </c>
      <c r="B3219" s="104">
        <v>10628</v>
      </c>
      <c r="C3219" s="104">
        <v>10628</v>
      </c>
      <c r="D3219" s="105">
        <v>0</v>
      </c>
      <c r="E3219" s="105">
        <v>10175100000</v>
      </c>
      <c r="F3219" s="105">
        <v>1</v>
      </c>
      <c r="G3219" s="105">
        <v>1.7292956588963222</v>
      </c>
      <c r="H3219" s="105">
        <v>2.3363465428864201</v>
      </c>
      <c r="I3219" s="105">
        <v>2.4244870548628721</v>
      </c>
      <c r="J3219" s="105">
        <v>2.8617713402303409</v>
      </c>
      <c r="K3219" s="105">
        <v>1.2139221528103363</v>
      </c>
      <c r="L3219" s="105">
        <v>0.30166049968850644</v>
      </c>
      <c r="M3219" s="105">
        <v>0.41397614046423398</v>
      </c>
      <c r="N3219" s="105">
        <v>0.72263695104069292</v>
      </c>
      <c r="O3219" s="105">
        <v>0.96937153362842798</v>
      </c>
      <c r="P3219" s="105">
        <v>1.3594406703696211</v>
      </c>
      <c r="Q3219" s="105">
        <v>1.5328557605188917</v>
      </c>
      <c r="R3219" s="105">
        <v>1.5885206069278923</v>
      </c>
      <c r="S3219" s="105">
        <v>0</v>
      </c>
      <c r="T3219" s="105">
        <v>0</v>
      </c>
      <c r="U3219" s="105">
        <v>0</v>
      </c>
    </row>
    <row r="3220" spans="1:21">
      <c r="A3220" s="54">
        <v>3218</v>
      </c>
      <c r="B3220" s="104">
        <v>10649</v>
      </c>
      <c r="C3220" s="104">
        <v>10649</v>
      </c>
      <c r="D3220" s="105">
        <v>0</v>
      </c>
      <c r="E3220" s="105">
        <v>48650300000</v>
      </c>
      <c r="F3220" s="105">
        <v>1</v>
      </c>
      <c r="G3220" s="105">
        <v>8.8818486449988043</v>
      </c>
      <c r="H3220" s="105">
        <v>27.118702300536068</v>
      </c>
      <c r="I3220" s="105">
        <v>95.247622561741792</v>
      </c>
      <c r="J3220" s="105">
        <v>100</v>
      </c>
      <c r="K3220" s="105">
        <v>12.566593550688761</v>
      </c>
      <c r="L3220" s="105">
        <v>2.7492676251838994</v>
      </c>
      <c r="M3220" s="105">
        <v>0.56793843522413268</v>
      </c>
      <c r="N3220" s="105">
        <v>0.64862234767579197</v>
      </c>
      <c r="O3220" s="105">
        <v>2.6686949148563945</v>
      </c>
      <c r="P3220" s="105">
        <v>6.9516756928330503</v>
      </c>
      <c r="Q3220" s="105">
        <v>30.231350502327928</v>
      </c>
      <c r="R3220" s="105">
        <v>13.165617186729325</v>
      </c>
      <c r="S3220" s="105">
        <v>0</v>
      </c>
      <c r="T3220" s="105">
        <v>0</v>
      </c>
      <c r="U3220" s="105">
        <v>0</v>
      </c>
    </row>
    <row r="3221" spans="1:21">
      <c r="A3221" s="54">
        <v>3219</v>
      </c>
      <c r="B3221" s="104">
        <v>10650</v>
      </c>
      <c r="C3221" s="104">
        <v>10650</v>
      </c>
      <c r="D3221" s="105">
        <v>28917</v>
      </c>
      <c r="E3221" s="105">
        <v>1278070000</v>
      </c>
      <c r="F3221" s="105">
        <v>0</v>
      </c>
      <c r="G3221" s="105">
        <v>1.3538137096004605</v>
      </c>
      <c r="H3221" s="105">
        <v>1.7395908308764634</v>
      </c>
      <c r="I3221" s="105">
        <v>1.8481816063441714</v>
      </c>
      <c r="J3221" s="105">
        <v>1.5684362389557345</v>
      </c>
      <c r="K3221" s="105">
        <v>0.72964474642020938</v>
      </c>
      <c r="L3221" s="105">
        <v>1.3198116019760275</v>
      </c>
      <c r="M3221" s="105">
        <v>2.727279910305878</v>
      </c>
      <c r="N3221" s="105">
        <v>2.7279200076610697</v>
      </c>
      <c r="O3221" s="105">
        <v>1.3529929043768072</v>
      </c>
      <c r="P3221" s="105">
        <v>0.86326516845332735</v>
      </c>
      <c r="Q3221" s="105">
        <v>0.92986083904141603</v>
      </c>
      <c r="R3221" s="105">
        <v>1.1294051915516814</v>
      </c>
      <c r="S3221" s="105">
        <v>0</v>
      </c>
      <c r="T3221" s="105">
        <v>1.5241835629636042</v>
      </c>
      <c r="U3221" s="105">
        <v>1.5241835629636038</v>
      </c>
    </row>
    <row r="3222" spans="1:21">
      <c r="A3222" s="54">
        <v>3220</v>
      </c>
      <c r="B3222" s="104">
        <v>10651</v>
      </c>
      <c r="C3222" s="104">
        <v>10651</v>
      </c>
      <c r="D3222" s="105">
        <v>163142</v>
      </c>
      <c r="E3222" s="105">
        <v>2556150000</v>
      </c>
      <c r="F3222" s="105">
        <v>0</v>
      </c>
      <c r="G3222" s="105">
        <v>0.22288380494904736</v>
      </c>
      <c r="H3222" s="105">
        <v>0.26601416998529021</v>
      </c>
      <c r="I3222" s="105">
        <v>0.22977805073952492</v>
      </c>
      <c r="J3222" s="105">
        <v>0.31926687065660736</v>
      </c>
      <c r="K3222" s="105">
        <v>0.40173116648065671</v>
      </c>
      <c r="L3222" s="105">
        <v>0.79209957780198392</v>
      </c>
      <c r="M3222" s="105">
        <v>0.83078803507595156</v>
      </c>
      <c r="N3222" s="105">
        <v>0.73820282012914706</v>
      </c>
      <c r="O3222" s="105">
        <v>0.35853266854246496</v>
      </c>
      <c r="P3222" s="105">
        <v>0.24074952681439235</v>
      </c>
      <c r="Q3222" s="105">
        <v>0.23548741401169515</v>
      </c>
      <c r="R3222" s="105">
        <v>0.22906850558877903</v>
      </c>
      <c r="S3222" s="105">
        <v>0</v>
      </c>
      <c r="T3222" s="105">
        <v>0.40538355089796169</v>
      </c>
      <c r="U3222" s="105">
        <v>0.40538355089796163</v>
      </c>
    </row>
    <row r="3223" spans="1:21">
      <c r="A3223" s="54">
        <v>3221</v>
      </c>
      <c r="B3223" s="104">
        <v>10656</v>
      </c>
      <c r="C3223" s="104">
        <v>10656</v>
      </c>
      <c r="D3223" s="105">
        <v>144990</v>
      </c>
      <c r="E3223" s="105">
        <v>3858820000</v>
      </c>
      <c r="F3223" s="105">
        <v>0</v>
      </c>
      <c r="G3223" s="105">
        <v>0.63311793180231313</v>
      </c>
      <c r="H3223" s="105">
        <v>0.72872814830282562</v>
      </c>
      <c r="I3223" s="105">
        <v>0.66612440285495911</v>
      </c>
      <c r="J3223" s="105">
        <v>0.7108509117730416</v>
      </c>
      <c r="K3223" s="105">
        <v>0.78345869072276086</v>
      </c>
      <c r="L3223" s="105">
        <v>1.3005119659790838</v>
      </c>
      <c r="M3223" s="105">
        <v>1.6553725090074636</v>
      </c>
      <c r="N3223" s="105">
        <v>1.9792891926457918</v>
      </c>
      <c r="O3223" s="105">
        <v>1.0412983681874652</v>
      </c>
      <c r="P3223" s="105">
        <v>0.68493927463179527</v>
      </c>
      <c r="Q3223" s="105">
        <v>0.67977135744199846</v>
      </c>
      <c r="R3223" s="105">
        <v>0.69116584277509707</v>
      </c>
      <c r="S3223" s="105">
        <v>0</v>
      </c>
      <c r="T3223" s="105">
        <v>0.96288571634371634</v>
      </c>
      <c r="U3223" s="105">
        <v>0.96288571634371634</v>
      </c>
    </row>
    <row r="3224" spans="1:21">
      <c r="A3224" s="54">
        <v>3222</v>
      </c>
      <c r="B3224" s="104">
        <v>10657</v>
      </c>
      <c r="C3224" s="104">
        <v>10657</v>
      </c>
      <c r="D3224" s="105">
        <v>137754</v>
      </c>
      <c r="E3224" s="105">
        <v>2580740000</v>
      </c>
      <c r="F3224" s="105">
        <v>0</v>
      </c>
      <c r="G3224" s="105">
        <v>0.89108076942522552</v>
      </c>
      <c r="H3224" s="105">
        <v>0.946200071114638</v>
      </c>
      <c r="I3224" s="105">
        <v>0.99083602555558969</v>
      </c>
      <c r="J3224" s="105">
        <v>0.91353629936751224</v>
      </c>
      <c r="K3224" s="105">
        <v>0.93947114891976324</v>
      </c>
      <c r="L3224" s="105">
        <v>1.191992388254711</v>
      </c>
      <c r="M3224" s="105">
        <v>1.4190792292767178</v>
      </c>
      <c r="N3224" s="105">
        <v>1.8934899149272519</v>
      </c>
      <c r="O3224" s="105">
        <v>1.5272551080447865</v>
      </c>
      <c r="P3224" s="105">
        <v>1.1095002336711979</v>
      </c>
      <c r="Q3224" s="105">
        <v>1.0249417456038035</v>
      </c>
      <c r="R3224" s="105">
        <v>1.0041147568012776</v>
      </c>
      <c r="S3224" s="105">
        <v>0</v>
      </c>
      <c r="T3224" s="105">
        <v>1.1542914742468728</v>
      </c>
      <c r="U3224" s="105">
        <v>1.1542914742468728</v>
      </c>
    </row>
    <row r="3225" spans="1:21">
      <c r="A3225" s="54">
        <v>3223</v>
      </c>
      <c r="B3225" s="104">
        <v>10658</v>
      </c>
      <c r="C3225" s="104">
        <v>10658</v>
      </c>
      <c r="D3225" s="105">
        <v>261712.00000000003</v>
      </c>
      <c r="E3225" s="105">
        <v>3883410000</v>
      </c>
      <c r="F3225" s="105">
        <v>0</v>
      </c>
      <c r="G3225" s="105">
        <v>0.95422481812961502</v>
      </c>
      <c r="H3225" s="105">
        <v>1.0218172236743388</v>
      </c>
      <c r="I3225" s="105">
        <v>1.0127058657248291</v>
      </c>
      <c r="J3225" s="105">
        <v>0.79113756040356586</v>
      </c>
      <c r="K3225" s="105">
        <v>0.76278262672123287</v>
      </c>
      <c r="L3225" s="105">
        <v>0.97155873904908974</v>
      </c>
      <c r="M3225" s="105">
        <v>1.2964397120955475</v>
      </c>
      <c r="N3225" s="105">
        <v>1.9044799115553606</v>
      </c>
      <c r="O3225" s="105">
        <v>1.8759647409399796</v>
      </c>
      <c r="P3225" s="105">
        <v>1.4179455948887025</v>
      </c>
      <c r="Q3225" s="105">
        <v>1.2988365310626337</v>
      </c>
      <c r="R3225" s="105">
        <v>1.2039207569861188</v>
      </c>
      <c r="S3225" s="105">
        <v>0</v>
      </c>
      <c r="T3225" s="105">
        <v>1.2093178401025846</v>
      </c>
      <c r="U3225" s="105">
        <v>1.2093178401025844</v>
      </c>
    </row>
    <row r="3226" spans="1:21">
      <c r="A3226" s="54">
        <v>3224</v>
      </c>
      <c r="B3226" s="104">
        <v>10659</v>
      </c>
      <c r="C3226" s="104">
        <v>10659</v>
      </c>
      <c r="D3226" s="105">
        <v>386046</v>
      </c>
      <c r="E3226" s="105">
        <v>5161490000</v>
      </c>
      <c r="F3226" s="105">
        <v>0</v>
      </c>
      <c r="G3226" s="105">
        <v>0.9705355123423709</v>
      </c>
      <c r="H3226" s="105">
        <v>0.98804560737264835</v>
      </c>
      <c r="I3226" s="105">
        <v>1.0056576235176189</v>
      </c>
      <c r="J3226" s="105">
        <v>0.79723058789890289</v>
      </c>
      <c r="K3226" s="105">
        <v>0.7791393406465954</v>
      </c>
      <c r="L3226" s="105">
        <v>1.5097968182138561</v>
      </c>
      <c r="M3226" s="105">
        <v>2.315489732729143</v>
      </c>
      <c r="N3226" s="105">
        <v>2.8601845714045</v>
      </c>
      <c r="O3226" s="105">
        <v>2.2280280451726813</v>
      </c>
      <c r="P3226" s="105">
        <v>1.2694569286121766</v>
      </c>
      <c r="Q3226" s="105">
        <v>1.0313416314491841</v>
      </c>
      <c r="R3226" s="105">
        <v>0.8428497912707984</v>
      </c>
      <c r="S3226" s="105">
        <v>0</v>
      </c>
      <c r="T3226" s="105">
        <v>1.3831463492192064</v>
      </c>
      <c r="U3226" s="105">
        <v>1.3831463492192064</v>
      </c>
    </row>
    <row r="3227" spans="1:21">
      <c r="A3227" s="54">
        <v>3225</v>
      </c>
      <c r="B3227" s="104">
        <v>10662</v>
      </c>
      <c r="C3227" s="104">
        <v>10662</v>
      </c>
      <c r="D3227" s="105">
        <v>1526271.9999999998</v>
      </c>
      <c r="E3227" s="105">
        <v>3858820000</v>
      </c>
      <c r="F3227" s="105">
        <v>0</v>
      </c>
      <c r="G3227" s="105">
        <v>0.95479171690136311</v>
      </c>
      <c r="H3227" s="105">
        <v>0.96577922323771392</v>
      </c>
      <c r="I3227" s="105">
        <v>1.1279028210104487</v>
      </c>
      <c r="J3227" s="105">
        <v>0.79219714882848358</v>
      </c>
      <c r="K3227" s="105">
        <v>0.4851256714188496</v>
      </c>
      <c r="L3227" s="105">
        <v>1.0729522336729571</v>
      </c>
      <c r="M3227" s="105">
        <v>2.544375120457719</v>
      </c>
      <c r="N3227" s="105">
        <v>2.9689532151628497</v>
      </c>
      <c r="O3227" s="105">
        <v>1.5610477659926751</v>
      </c>
      <c r="P3227" s="105">
        <v>0.86670023663012996</v>
      </c>
      <c r="Q3227" s="105">
        <v>1.0308522958857786</v>
      </c>
      <c r="R3227" s="105">
        <v>0.91287045312558057</v>
      </c>
      <c r="S3227" s="105">
        <v>0</v>
      </c>
      <c r="T3227" s="105">
        <v>1.2736289918603794</v>
      </c>
      <c r="U3227" s="105">
        <v>1.2736289918603791</v>
      </c>
    </row>
    <row r="3228" spans="1:21">
      <c r="A3228" s="54">
        <v>3226</v>
      </c>
      <c r="B3228" s="104">
        <v>10669</v>
      </c>
      <c r="C3228" s="104">
        <v>10669</v>
      </c>
      <c r="D3228" s="105">
        <v>90699</v>
      </c>
      <c r="E3228" s="105">
        <v>3858820000</v>
      </c>
      <c r="F3228" s="105">
        <v>0</v>
      </c>
      <c r="G3228" s="105">
        <v>0.70805805040063274</v>
      </c>
      <c r="H3228" s="105">
        <v>0.7795687763732444</v>
      </c>
      <c r="I3228" s="105">
        <v>0.8315415692113276</v>
      </c>
      <c r="J3228" s="105">
        <v>0.71404313800974561</v>
      </c>
      <c r="K3228" s="105">
        <v>0.54067184363688459</v>
      </c>
      <c r="L3228" s="105">
        <v>0.89195742383912535</v>
      </c>
      <c r="M3228" s="105">
        <v>1.0984243645420539</v>
      </c>
      <c r="N3228" s="105">
        <v>1.1291306816825599</v>
      </c>
      <c r="O3228" s="105">
        <v>0.72771184131769218</v>
      </c>
      <c r="P3228" s="105">
        <v>0.48243638847987075</v>
      </c>
      <c r="Q3228" s="105">
        <v>0.47160231675583641</v>
      </c>
      <c r="R3228" s="105">
        <v>0.60234116922375891</v>
      </c>
      <c r="S3228" s="105">
        <v>0</v>
      </c>
      <c r="T3228" s="105">
        <v>0.74812396362272759</v>
      </c>
      <c r="U3228" s="105">
        <v>0.74812396362272771</v>
      </c>
    </row>
    <row r="3229" spans="1:21">
      <c r="A3229" s="54">
        <v>3227</v>
      </c>
      <c r="B3229" s="104">
        <v>10670</v>
      </c>
      <c r="C3229" s="104">
        <v>10670</v>
      </c>
      <c r="D3229" s="105">
        <v>465053.00000000006</v>
      </c>
      <c r="E3229" s="105">
        <v>9167560000</v>
      </c>
      <c r="F3229" s="105">
        <v>0</v>
      </c>
      <c r="G3229" s="105">
        <v>0.39032351053437669</v>
      </c>
      <c r="H3229" s="105">
        <v>0.46293443469325701</v>
      </c>
      <c r="I3229" s="105">
        <v>0.54049902424005614</v>
      </c>
      <c r="J3229" s="105">
        <v>0.42207858722057739</v>
      </c>
      <c r="K3229" s="105">
        <v>0.28400419581491493</v>
      </c>
      <c r="L3229" s="105">
        <v>0.33406211317258727</v>
      </c>
      <c r="M3229" s="105">
        <v>0.47823970124350645</v>
      </c>
      <c r="N3229" s="105">
        <v>0.62249846587888624</v>
      </c>
      <c r="O3229" s="105">
        <v>0.45594752974980174</v>
      </c>
      <c r="P3229" s="105">
        <v>0.28354149931620948</v>
      </c>
      <c r="Q3229" s="105">
        <v>0.31594103042122934</v>
      </c>
      <c r="R3229" s="105">
        <v>0.36529949637484282</v>
      </c>
      <c r="S3229" s="105">
        <v>0</v>
      </c>
      <c r="T3229" s="105">
        <v>0.41294746572168717</v>
      </c>
      <c r="U3229" s="105">
        <v>0.41294746572168711</v>
      </c>
    </row>
    <row r="3230" spans="1:21">
      <c r="A3230" s="54">
        <v>3228</v>
      </c>
      <c r="B3230" s="104">
        <v>10671</v>
      </c>
      <c r="C3230" s="104">
        <v>10671</v>
      </c>
      <c r="D3230" s="105">
        <v>23615.000000000004</v>
      </c>
      <c r="E3230" s="105">
        <v>1278070000</v>
      </c>
      <c r="F3230" s="105">
        <v>0</v>
      </c>
      <c r="G3230" s="105">
        <v>5.1228417036758485</v>
      </c>
      <c r="H3230" s="105">
        <v>6.1461927046222842</v>
      </c>
      <c r="I3230" s="105">
        <v>6.4475307001699154</v>
      </c>
      <c r="J3230" s="105">
        <v>6.901128102159273</v>
      </c>
      <c r="K3230" s="105">
        <v>6.6152815618163388</v>
      </c>
      <c r="L3230" s="105">
        <v>9.716151208540909</v>
      </c>
      <c r="M3230" s="105">
        <v>14.278548053778277</v>
      </c>
      <c r="N3230" s="105">
        <v>16.953541494305572</v>
      </c>
      <c r="O3230" s="105">
        <v>11.273838146512359</v>
      </c>
      <c r="P3230" s="105">
        <v>5.1014775756534751</v>
      </c>
      <c r="Q3230" s="105">
        <v>3.8469719273058889</v>
      </c>
      <c r="R3230" s="105">
        <v>4.6189066340415295</v>
      </c>
      <c r="S3230" s="105">
        <v>0</v>
      </c>
      <c r="T3230" s="105">
        <v>8.0852008177151387</v>
      </c>
      <c r="U3230" s="105">
        <v>8.0852008177151387</v>
      </c>
    </row>
    <row r="3231" spans="1:21">
      <c r="A3231" s="54">
        <v>3229</v>
      </c>
      <c r="B3231" s="104">
        <v>10672</v>
      </c>
      <c r="C3231" s="104">
        <v>10672</v>
      </c>
      <c r="D3231" s="105">
        <v>146938</v>
      </c>
      <c r="E3231" s="105">
        <v>1278070000</v>
      </c>
      <c r="F3231" s="105">
        <v>0</v>
      </c>
      <c r="G3231" s="105">
        <v>1.2922069023210494</v>
      </c>
      <c r="H3231" s="105">
        <v>1.5859844773854361</v>
      </c>
      <c r="I3231" s="105">
        <v>1.6333255346070379</v>
      </c>
      <c r="J3231" s="105">
        <v>1.8914019143784218</v>
      </c>
      <c r="K3231" s="105">
        <v>2.6725131442645331</v>
      </c>
      <c r="L3231" s="105">
        <v>4.4826611008353678</v>
      </c>
      <c r="M3231" s="105">
        <v>6.0570836174892726</v>
      </c>
      <c r="N3231" s="105">
        <v>4.4734676997989595</v>
      </c>
      <c r="O3231" s="105">
        <v>2.218365389047408</v>
      </c>
      <c r="P3231" s="105">
        <v>1.3705502608485738</v>
      </c>
      <c r="Q3231" s="105">
        <v>1.2840277601264625</v>
      </c>
      <c r="R3231" s="105">
        <v>1.1475570449615171</v>
      </c>
      <c r="S3231" s="105">
        <v>4.9980266448498538</v>
      </c>
      <c r="T3231" s="105">
        <v>2.5090954038386699</v>
      </c>
      <c r="U3231" s="105">
        <v>2.8336229844953635</v>
      </c>
    </row>
    <row r="3232" spans="1:21">
      <c r="A3232" s="54">
        <v>3230</v>
      </c>
      <c r="B3232" s="104">
        <v>10673</v>
      </c>
      <c r="C3232" s="104">
        <v>10673</v>
      </c>
      <c r="D3232" s="105">
        <v>232042.99999999997</v>
      </c>
      <c r="E3232" s="105">
        <v>1278070000</v>
      </c>
      <c r="F3232" s="105">
        <v>0</v>
      </c>
      <c r="G3232" s="105">
        <v>1.7282461030722001</v>
      </c>
      <c r="H3232" s="105">
        <v>1.8923139216414699</v>
      </c>
      <c r="I3232" s="105">
        <v>2.0773707887101991</v>
      </c>
      <c r="J3232" s="105">
        <v>2.2414291314982733</v>
      </c>
      <c r="K3232" s="105">
        <v>2.8932151814265108</v>
      </c>
      <c r="L3232" s="105">
        <v>4.3894981891544607</v>
      </c>
      <c r="M3232" s="105">
        <v>6.4969884391626156</v>
      </c>
      <c r="N3232" s="105">
        <v>6.6157545486581011</v>
      </c>
      <c r="O3232" s="105">
        <v>3.4926147856828438</v>
      </c>
      <c r="P3232" s="105">
        <v>2.2287357785961586</v>
      </c>
      <c r="Q3232" s="105">
        <v>1.9475893932628485</v>
      </c>
      <c r="R3232" s="105">
        <v>1.7536418085499716</v>
      </c>
      <c r="S3232" s="105">
        <v>5.7693003124057771</v>
      </c>
      <c r="T3232" s="105">
        <v>3.1464498391179707</v>
      </c>
      <c r="U3232" s="105">
        <v>3.3350905287690287</v>
      </c>
    </row>
    <row r="3233" spans="1:21">
      <c r="A3233" s="54">
        <v>3231</v>
      </c>
      <c r="B3233" s="104">
        <v>10674</v>
      </c>
      <c r="C3233" s="104">
        <v>10674</v>
      </c>
      <c r="D3233" s="105">
        <v>85577</v>
      </c>
      <c r="E3233" s="105">
        <v>1278070000</v>
      </c>
      <c r="F3233" s="105">
        <v>0</v>
      </c>
      <c r="G3233" s="105">
        <v>0.40424214295124766</v>
      </c>
      <c r="H3233" s="105">
        <v>0.49993421715472952</v>
      </c>
      <c r="I3233" s="105">
        <v>0.42128229065877076</v>
      </c>
      <c r="J3233" s="105">
        <v>0.1766530962327704</v>
      </c>
      <c r="K3233" s="105">
        <v>0.1</v>
      </c>
      <c r="L3233" s="105">
        <v>0.1</v>
      </c>
      <c r="M3233" s="105">
        <v>0.24370133047845757</v>
      </c>
      <c r="N3233" s="105">
        <v>0.28071597051617259</v>
      </c>
      <c r="O3233" s="105">
        <v>0.15479986278795471</v>
      </c>
      <c r="P3233" s="105">
        <v>0.12990378988217688</v>
      </c>
      <c r="Q3233" s="105">
        <v>0.16587487744033838</v>
      </c>
      <c r="R3233" s="105">
        <v>0.21910796226870047</v>
      </c>
      <c r="S3233" s="105">
        <v>0.24661183773464693</v>
      </c>
      <c r="T3233" s="105">
        <v>0.24135129503094321</v>
      </c>
      <c r="U3233" s="105">
        <v>0.24138000220042372</v>
      </c>
    </row>
    <row r="3234" spans="1:21">
      <c r="A3234" s="54">
        <v>3232</v>
      </c>
      <c r="B3234" s="104">
        <v>10692</v>
      </c>
      <c r="C3234" s="104">
        <v>10692</v>
      </c>
      <c r="D3234" s="105">
        <v>2082401</v>
      </c>
      <c r="E3234" s="105">
        <v>25525200000</v>
      </c>
      <c r="F3234" s="105">
        <v>0</v>
      </c>
      <c r="G3234" s="105">
        <v>0.84254186410218623</v>
      </c>
      <c r="H3234" s="105">
        <v>0.92706281888979936</v>
      </c>
      <c r="I3234" s="105">
        <v>0.80811560111960612</v>
      </c>
      <c r="J3234" s="105">
        <v>0.65627371066980267</v>
      </c>
      <c r="K3234" s="105">
        <v>0.28381366856566498</v>
      </c>
      <c r="L3234" s="105">
        <v>0.22609321097850762</v>
      </c>
      <c r="M3234" s="105">
        <v>0.27857986999332623</v>
      </c>
      <c r="N3234" s="105">
        <v>0.32171259985744305</v>
      </c>
      <c r="O3234" s="105">
        <v>0.36479683724275785</v>
      </c>
      <c r="P3234" s="105">
        <v>0.4087362933025957</v>
      </c>
      <c r="Q3234" s="105">
        <v>0.61983733447288136</v>
      </c>
      <c r="R3234" s="105">
        <v>0.79467342382426931</v>
      </c>
      <c r="S3234" s="105">
        <v>0.26880479846790267</v>
      </c>
      <c r="T3234" s="105">
        <v>0.54435310275157001</v>
      </c>
      <c r="U3234" s="105">
        <v>0.51132476935626103</v>
      </c>
    </row>
    <row r="3235" spans="1:21">
      <c r="A3235" s="54">
        <v>3233</v>
      </c>
      <c r="B3235" s="104">
        <v>10693</v>
      </c>
      <c r="C3235" s="104">
        <v>10693</v>
      </c>
      <c r="D3235" s="105">
        <v>3199756</v>
      </c>
      <c r="E3235" s="105">
        <v>2531450000</v>
      </c>
      <c r="F3235" s="105">
        <v>0</v>
      </c>
      <c r="G3235" s="105">
        <v>2.2413166294988138</v>
      </c>
      <c r="H3235" s="105">
        <v>2.914544423723497</v>
      </c>
      <c r="I3235" s="105">
        <v>2.9661861460781664</v>
      </c>
      <c r="J3235" s="105">
        <v>1.7357041344965314</v>
      </c>
      <c r="K3235" s="105">
        <v>0.71791845230064288</v>
      </c>
      <c r="L3235" s="105">
        <v>0.58121707008710888</v>
      </c>
      <c r="M3235" s="105">
        <v>0.71985492922448735</v>
      </c>
      <c r="N3235" s="105">
        <v>0.87754909293811167</v>
      </c>
      <c r="O3235" s="105">
        <v>0.96903976590352114</v>
      </c>
      <c r="P3235" s="105">
        <v>0.9646682942568876</v>
      </c>
      <c r="Q3235" s="105">
        <v>1.2371463712819841</v>
      </c>
      <c r="R3235" s="105">
        <v>1.536087170364987</v>
      </c>
      <c r="S3235" s="105">
        <v>0.70090508925273676</v>
      </c>
      <c r="T3235" s="105">
        <v>1.4551027066795614</v>
      </c>
      <c r="U3235" s="105">
        <v>1.4363356605369368</v>
      </c>
    </row>
    <row r="3236" spans="1:21">
      <c r="A3236" s="54">
        <v>3234</v>
      </c>
      <c r="B3236" s="104">
        <v>10694</v>
      </c>
      <c r="C3236" s="104">
        <v>10694</v>
      </c>
      <c r="D3236" s="105">
        <v>234167.99999999997</v>
      </c>
      <c r="E3236" s="105">
        <v>2531450000</v>
      </c>
      <c r="F3236" s="105">
        <v>0</v>
      </c>
      <c r="G3236" s="105">
        <v>3.2557552000570666</v>
      </c>
      <c r="H3236" s="105">
        <v>4.1830372487875369</v>
      </c>
      <c r="I3236" s="105">
        <v>3.8904511596349791</v>
      </c>
      <c r="J3236" s="105">
        <v>0.73406099384534751</v>
      </c>
      <c r="K3236" s="105">
        <v>0.30948522361439479</v>
      </c>
      <c r="L3236" s="105">
        <v>0.79576201634887866</v>
      </c>
      <c r="M3236" s="105">
        <v>1.032198388747241</v>
      </c>
      <c r="N3236" s="105">
        <v>1.1819273071245915</v>
      </c>
      <c r="O3236" s="105">
        <v>1.247552156999491</v>
      </c>
      <c r="P3236" s="105">
        <v>1.1061945777480842</v>
      </c>
      <c r="Q3236" s="105">
        <v>1.4101653936289955</v>
      </c>
      <c r="R3236" s="105">
        <v>2.0541415898234439</v>
      </c>
      <c r="S3236" s="105">
        <v>0.94735373598576988</v>
      </c>
      <c r="T3236" s="105">
        <v>1.7667276046966711</v>
      </c>
      <c r="U3236" s="105">
        <v>1.6966759116746004</v>
      </c>
    </row>
    <row r="3237" spans="1:21">
      <c r="A3237" s="54">
        <v>3235</v>
      </c>
      <c r="B3237" s="104">
        <v>10695</v>
      </c>
      <c r="C3237" s="104">
        <v>10695</v>
      </c>
      <c r="D3237" s="105">
        <v>3401383.9999999995</v>
      </c>
      <c r="E3237" s="105">
        <v>20586100000</v>
      </c>
      <c r="F3237" s="105">
        <v>0</v>
      </c>
      <c r="G3237" s="105">
        <v>1.0539280782985891</v>
      </c>
      <c r="H3237" s="105">
        <v>1.2846237641707554</v>
      </c>
      <c r="I3237" s="105">
        <v>1.259798275376828</v>
      </c>
      <c r="J3237" s="105">
        <v>1.1175525987194601</v>
      </c>
      <c r="K3237" s="105">
        <v>0.36465947234639062</v>
      </c>
      <c r="L3237" s="105">
        <v>0.48166940577454465</v>
      </c>
      <c r="M3237" s="105">
        <v>0.48021868723704114</v>
      </c>
      <c r="N3237" s="105">
        <v>0.45552928882680876</v>
      </c>
      <c r="O3237" s="105">
        <v>0.47492722476582855</v>
      </c>
      <c r="P3237" s="105">
        <v>0.48647849035736535</v>
      </c>
      <c r="Q3237" s="105">
        <v>0.71164724295202386</v>
      </c>
      <c r="R3237" s="105">
        <v>0.94201975541698102</v>
      </c>
      <c r="S3237" s="105">
        <v>0.47013841713397647</v>
      </c>
      <c r="T3237" s="105">
        <v>0.75942102368688469</v>
      </c>
      <c r="U3237" s="105">
        <v>0.74728145596635032</v>
      </c>
    </row>
    <row r="3238" spans="1:21">
      <c r="A3238" s="54">
        <v>3236</v>
      </c>
      <c r="B3238" s="104">
        <v>10696</v>
      </c>
      <c r="C3238" s="104">
        <v>10696</v>
      </c>
      <c r="D3238" s="105">
        <v>175846.99999999994</v>
      </c>
      <c r="E3238" s="105">
        <v>2531450000</v>
      </c>
      <c r="F3238" s="105">
        <v>0</v>
      </c>
      <c r="G3238" s="105">
        <v>2.7756533857552159</v>
      </c>
      <c r="H3238" s="105">
        <v>3.580002303074068</v>
      </c>
      <c r="I3238" s="105">
        <v>3.6153869412221997</v>
      </c>
      <c r="J3238" s="105">
        <v>2.2669018719142513</v>
      </c>
      <c r="K3238" s="105">
        <v>0.68233589259169014</v>
      </c>
      <c r="L3238" s="105">
        <v>0.80373688235490992</v>
      </c>
      <c r="M3238" s="105">
        <v>0.97634858843482053</v>
      </c>
      <c r="N3238" s="105">
        <v>1.2626037456656998</v>
      </c>
      <c r="O3238" s="105">
        <v>1.4598236947279974</v>
      </c>
      <c r="P3238" s="105">
        <v>1.3856352970052432</v>
      </c>
      <c r="Q3238" s="105">
        <v>1.6433603132770385</v>
      </c>
      <c r="R3238" s="105">
        <v>1.9952980029114467</v>
      </c>
      <c r="S3238" s="105">
        <v>0.95674620249364617</v>
      </c>
      <c r="T3238" s="105">
        <v>1.8705905765778821</v>
      </c>
      <c r="U3238" s="105">
        <v>1.7259891918008099</v>
      </c>
    </row>
    <row r="3239" spans="1:21">
      <c r="A3239" s="54">
        <v>3237</v>
      </c>
      <c r="B3239" s="104">
        <v>10697</v>
      </c>
      <c r="C3239" s="104">
        <v>10697</v>
      </c>
      <c r="D3239" s="105">
        <v>4743894</v>
      </c>
      <c r="E3239" s="105">
        <v>40121300000</v>
      </c>
      <c r="F3239" s="105">
        <v>0</v>
      </c>
      <c r="G3239" s="105">
        <v>1.6559518672906748</v>
      </c>
      <c r="H3239" s="105">
        <v>1.9647923378155805</v>
      </c>
      <c r="I3239" s="105">
        <v>1.7616128760805052</v>
      </c>
      <c r="J3239" s="105">
        <v>0.91499550020986276</v>
      </c>
      <c r="K3239" s="105">
        <v>0.41853983170806935</v>
      </c>
      <c r="L3239" s="105">
        <v>0.61487978296423695</v>
      </c>
      <c r="M3239" s="105">
        <v>0.63655131616112937</v>
      </c>
      <c r="N3239" s="105">
        <v>0.66459748761431825</v>
      </c>
      <c r="O3239" s="105">
        <v>0.72167079088826191</v>
      </c>
      <c r="P3239" s="105">
        <v>0.72401439285047475</v>
      </c>
      <c r="Q3239" s="105">
        <v>1.0922297033629871</v>
      </c>
      <c r="R3239" s="105">
        <v>1.4423909075318939</v>
      </c>
      <c r="S3239" s="105">
        <v>0.62269765269325228</v>
      </c>
      <c r="T3239" s="105">
        <v>1.0510188995398329</v>
      </c>
      <c r="U3239" s="105">
        <v>1.0188906572487122</v>
      </c>
    </row>
    <row r="3240" spans="1:21">
      <c r="A3240" s="54">
        <v>3238</v>
      </c>
      <c r="B3240" s="104">
        <v>10698</v>
      </c>
      <c r="C3240" s="104">
        <v>10698</v>
      </c>
      <c r="D3240" s="105">
        <v>3204295.0000000009</v>
      </c>
      <c r="E3240" s="105">
        <v>55414300000</v>
      </c>
      <c r="F3240" s="105">
        <v>0</v>
      </c>
      <c r="G3240" s="105">
        <v>2.1919161391527218</v>
      </c>
      <c r="H3240" s="105">
        <v>2.8062297293377498</v>
      </c>
      <c r="I3240" s="105">
        <v>2.7113368682166477</v>
      </c>
      <c r="J3240" s="105">
        <v>1.3432974556846566</v>
      </c>
      <c r="K3240" s="105">
        <v>0.25644552960795264</v>
      </c>
      <c r="L3240" s="105">
        <v>0.39435096008713744</v>
      </c>
      <c r="M3240" s="105">
        <v>0.61442571531372514</v>
      </c>
      <c r="N3240" s="105">
        <v>0.78275261044362454</v>
      </c>
      <c r="O3240" s="105">
        <v>0.84453041948156371</v>
      </c>
      <c r="P3240" s="105">
        <v>0.81142472855124148</v>
      </c>
      <c r="Q3240" s="105">
        <v>1.0420453416738025</v>
      </c>
      <c r="R3240" s="105">
        <v>1.6605918820537171</v>
      </c>
      <c r="S3240" s="105">
        <v>0.56173141554020067</v>
      </c>
      <c r="T3240" s="105">
        <v>1.2882789483003785</v>
      </c>
      <c r="U3240" s="105">
        <v>1.266972930763496</v>
      </c>
    </row>
    <row r="3241" spans="1:21">
      <c r="A3241" s="54">
        <v>3239</v>
      </c>
      <c r="B3241" s="104">
        <v>10699</v>
      </c>
      <c r="C3241" s="104">
        <v>10699</v>
      </c>
      <c r="D3241" s="105">
        <v>118783.99999999997</v>
      </c>
      <c r="E3241" s="105">
        <v>2556150000</v>
      </c>
      <c r="F3241" s="105">
        <v>0</v>
      </c>
      <c r="G3241" s="105">
        <v>1.9050517734634425</v>
      </c>
      <c r="H3241" s="105">
        <v>2.6782665869050253</v>
      </c>
      <c r="I3241" s="105">
        <v>2.3119653540658041</v>
      </c>
      <c r="J3241" s="105">
        <v>0.33343124909890792</v>
      </c>
      <c r="K3241" s="105">
        <v>0.2133123968620696</v>
      </c>
      <c r="L3241" s="105">
        <v>0.51484109765130759</v>
      </c>
      <c r="M3241" s="105">
        <v>0.62375364799757027</v>
      </c>
      <c r="N3241" s="105">
        <v>0.7643513370681716</v>
      </c>
      <c r="O3241" s="105">
        <v>0.86534181556850853</v>
      </c>
      <c r="P3241" s="105">
        <v>0.71054952090790635</v>
      </c>
      <c r="Q3241" s="105">
        <v>0.7682516380390001</v>
      </c>
      <c r="R3241" s="105">
        <v>1.0306240806991904</v>
      </c>
      <c r="S3241" s="105">
        <v>0.60168319692122441</v>
      </c>
      <c r="T3241" s="105">
        <v>1.0599783748605753</v>
      </c>
      <c r="U3241" s="105">
        <v>0.91240905604807299</v>
      </c>
    </row>
    <row r="3242" spans="1:21">
      <c r="A3242" s="54">
        <v>3240</v>
      </c>
      <c r="B3242" s="104">
        <v>10718</v>
      </c>
      <c r="C3242" s="104">
        <v>10718</v>
      </c>
      <c r="D3242" s="105">
        <v>446511.99999999994</v>
      </c>
      <c r="E3242" s="105">
        <v>6390370000</v>
      </c>
      <c r="F3242" s="105">
        <v>0</v>
      </c>
      <c r="G3242" s="105">
        <v>1.4577357650002853</v>
      </c>
      <c r="H3242" s="105">
        <v>1.6320608874287443</v>
      </c>
      <c r="I3242" s="105">
        <v>1.534813940805658</v>
      </c>
      <c r="J3242" s="105">
        <v>1.5610939590478283</v>
      </c>
      <c r="K3242" s="105">
        <v>1.4146176905084999</v>
      </c>
      <c r="L3242" s="105">
        <v>1.4468744252286658</v>
      </c>
      <c r="M3242" s="105">
        <v>1.6005159238518778</v>
      </c>
      <c r="N3242" s="105">
        <v>1.6761281074760963</v>
      </c>
      <c r="O3242" s="105">
        <v>1.5957569007611661</v>
      </c>
      <c r="P3242" s="105">
        <v>1.4425181383979657</v>
      </c>
      <c r="Q3242" s="105">
        <v>1.4336198419292678</v>
      </c>
      <c r="R3242" s="105">
        <v>1.4344077303823357</v>
      </c>
      <c r="S3242" s="105">
        <v>0</v>
      </c>
      <c r="T3242" s="105">
        <v>1.519178609234866</v>
      </c>
      <c r="U3242" s="105">
        <v>1.5191786092348663</v>
      </c>
    </row>
    <row r="3243" spans="1:21">
      <c r="A3243" s="54">
        <v>3241</v>
      </c>
      <c r="B3243" s="104">
        <v>10719</v>
      </c>
      <c r="C3243" s="104">
        <v>10719</v>
      </c>
      <c r="D3243" s="105">
        <v>8799</v>
      </c>
      <c r="E3243" s="105">
        <v>1278070000</v>
      </c>
      <c r="F3243" s="105">
        <v>0</v>
      </c>
      <c r="G3243" s="105">
        <v>42.094589088085556</v>
      </c>
      <c r="H3243" s="105">
        <v>75.043038695126995</v>
      </c>
      <c r="I3243" s="105">
        <v>70.20155232769946</v>
      </c>
      <c r="J3243" s="105">
        <v>13.191062498813348</v>
      </c>
      <c r="K3243" s="105">
        <v>5.6146259101556666</v>
      </c>
      <c r="L3243" s="105">
        <v>8.5473514714740908</v>
      </c>
      <c r="M3243" s="105">
        <v>11.622809081535147</v>
      </c>
      <c r="N3243" s="105">
        <v>16.969516719181978</v>
      </c>
      <c r="O3243" s="105">
        <v>17.951076543517484</v>
      </c>
      <c r="P3243" s="105">
        <v>13.256329154652102</v>
      </c>
      <c r="Q3243" s="105">
        <v>16.676938844713323</v>
      </c>
      <c r="R3243" s="105">
        <v>23.448532988014176</v>
      </c>
      <c r="S3243" s="105">
        <v>0</v>
      </c>
      <c r="T3243" s="105">
        <v>26.218118610247444</v>
      </c>
      <c r="U3243" s="105">
        <v>26.218118610247441</v>
      </c>
    </row>
    <row r="3244" spans="1:21">
      <c r="A3244" s="54">
        <v>3242</v>
      </c>
      <c r="B3244" s="104">
        <v>10720</v>
      </c>
      <c r="C3244" s="104">
        <v>10720</v>
      </c>
      <c r="D3244" s="105">
        <v>60756</v>
      </c>
      <c r="E3244" s="105">
        <v>2580740000</v>
      </c>
      <c r="F3244" s="105">
        <v>0</v>
      </c>
      <c r="G3244" s="105">
        <v>4.1361949475271516</v>
      </c>
      <c r="H3244" s="105">
        <v>5.1672274385027483</v>
      </c>
      <c r="I3244" s="105">
        <v>5.1687467644182146</v>
      </c>
      <c r="J3244" s="105">
        <v>0.91771115617829313</v>
      </c>
      <c r="K3244" s="105">
        <v>0.46143709958489998</v>
      </c>
      <c r="L3244" s="105">
        <v>1.1241148321899443</v>
      </c>
      <c r="M3244" s="105">
        <v>1.4332704123369946</v>
      </c>
      <c r="N3244" s="105">
        <v>2.0428275350943736</v>
      </c>
      <c r="O3244" s="105">
        <v>1.8878893350043593</v>
      </c>
      <c r="P3244" s="105">
        <v>1.4458396139193883</v>
      </c>
      <c r="Q3244" s="105">
        <v>1.7818239623279486</v>
      </c>
      <c r="R3244" s="105">
        <v>2.5360151513721423</v>
      </c>
      <c r="S3244" s="105">
        <v>0</v>
      </c>
      <c r="T3244" s="105">
        <v>2.3419248540380386</v>
      </c>
      <c r="U3244" s="105">
        <v>2.3419248540380382</v>
      </c>
    </row>
    <row r="3245" spans="1:21">
      <c r="A3245" s="54">
        <v>3243</v>
      </c>
      <c r="B3245" s="104">
        <v>10721</v>
      </c>
      <c r="C3245" s="104">
        <v>10721</v>
      </c>
      <c r="D3245" s="105">
        <v>58116</v>
      </c>
      <c r="E3245" s="105">
        <v>1278070000</v>
      </c>
      <c r="F3245" s="105">
        <v>0</v>
      </c>
      <c r="G3245" s="105">
        <v>3.8272256325186258</v>
      </c>
      <c r="H3245" s="105">
        <v>5.8901701507798743</v>
      </c>
      <c r="I3245" s="105">
        <v>6.0624453223207873</v>
      </c>
      <c r="J3245" s="105">
        <v>0.66150351353211634</v>
      </c>
      <c r="K3245" s="105">
        <v>0.27563549527775633</v>
      </c>
      <c r="L3245" s="105">
        <v>0.71331652118912325</v>
      </c>
      <c r="M3245" s="105">
        <v>1.0203732390882745</v>
      </c>
      <c r="N3245" s="105">
        <v>1.5474961083691612</v>
      </c>
      <c r="O3245" s="105">
        <v>1.5531558446205815</v>
      </c>
      <c r="P3245" s="105">
        <v>1.0918974838897582</v>
      </c>
      <c r="Q3245" s="105">
        <v>1.5632572632309998</v>
      </c>
      <c r="R3245" s="105">
        <v>2.3106211090130202</v>
      </c>
      <c r="S3245" s="105">
        <v>0</v>
      </c>
      <c r="T3245" s="105">
        <v>2.2097581403191735</v>
      </c>
      <c r="U3245" s="105">
        <v>2.2097581403191735</v>
      </c>
    </row>
    <row r="3246" spans="1:21">
      <c r="A3246" s="54">
        <v>3244</v>
      </c>
      <c r="B3246" s="104">
        <v>10816</v>
      </c>
      <c r="C3246" s="104">
        <v>5822</v>
      </c>
      <c r="D3246" s="105">
        <v>2062086</v>
      </c>
      <c r="E3246" s="105">
        <v>479120000000</v>
      </c>
      <c r="F3246" s="105">
        <v>0</v>
      </c>
      <c r="G3246" s="105">
        <v>6.1702762517636858</v>
      </c>
      <c r="H3246" s="105">
        <v>8.3551265672524213</v>
      </c>
      <c r="I3246" s="105">
        <v>9.0353199910592057</v>
      </c>
      <c r="J3246" s="105">
        <v>7.0101375336432996</v>
      </c>
      <c r="K3246" s="105">
        <v>0.52019400228766866</v>
      </c>
      <c r="L3246" s="105">
        <v>0.20828658130343886</v>
      </c>
      <c r="M3246" s="105">
        <v>0.48547848480446126</v>
      </c>
      <c r="N3246" s="105">
        <v>0.60662276128806325</v>
      </c>
      <c r="O3246" s="105">
        <v>0.70922846735127465</v>
      </c>
      <c r="P3246" s="105">
        <v>1.4270229291380099</v>
      </c>
      <c r="Q3246" s="105">
        <v>3.3393260539221177</v>
      </c>
      <c r="R3246" s="105">
        <v>4.7566052982585818</v>
      </c>
      <c r="S3246" s="105">
        <v>0</v>
      </c>
      <c r="T3246" s="105">
        <v>3.5519687435060185</v>
      </c>
      <c r="U3246" s="105">
        <v>3.551968743506019</v>
      </c>
    </row>
    <row r="3247" spans="1:21">
      <c r="A3247" s="54">
        <v>3245</v>
      </c>
      <c r="B3247" s="104">
        <v>10999</v>
      </c>
      <c r="C3247" s="104">
        <v>10999</v>
      </c>
      <c r="D3247" s="105">
        <v>12802.999999999998</v>
      </c>
      <c r="E3247" s="105">
        <v>2556150000</v>
      </c>
      <c r="F3247" s="105">
        <v>0</v>
      </c>
      <c r="G3247" s="105">
        <v>5.1758059100682434</v>
      </c>
      <c r="H3247" s="105">
        <v>6.9701405450238463</v>
      </c>
      <c r="I3247" s="105">
        <v>7.7521865901467359</v>
      </c>
      <c r="J3247" s="105">
        <v>9.8816180939100864</v>
      </c>
      <c r="K3247" s="105">
        <v>10.675298026652097</v>
      </c>
      <c r="L3247" s="105">
        <v>0.1</v>
      </c>
      <c r="M3247" s="105">
        <v>0.24265591339056033</v>
      </c>
      <c r="N3247" s="105">
        <v>0.50985844833656624</v>
      </c>
      <c r="O3247" s="105">
        <v>0.64672716116345985</v>
      </c>
      <c r="P3247" s="105">
        <v>1.2967698142120012</v>
      </c>
      <c r="Q3247" s="105">
        <v>2.5655433823190754</v>
      </c>
      <c r="R3247" s="105">
        <v>4.1337633146888813</v>
      </c>
      <c r="S3247" s="105">
        <v>0</v>
      </c>
      <c r="T3247" s="105">
        <v>4.1625305999926292</v>
      </c>
      <c r="U3247" s="105">
        <v>4.1625305999926292</v>
      </c>
    </row>
    <row r="3248" spans="1:21">
      <c r="A3248" s="54">
        <v>3246</v>
      </c>
      <c r="B3248" s="104">
        <v>11000</v>
      </c>
      <c r="C3248" s="104">
        <v>11000</v>
      </c>
      <c r="D3248" s="105">
        <v>14520</v>
      </c>
      <c r="E3248" s="105">
        <v>1302610000</v>
      </c>
      <c r="F3248" s="105">
        <v>0</v>
      </c>
      <c r="G3248" s="105">
        <v>1.6508637938712099</v>
      </c>
      <c r="H3248" s="105">
        <v>1.9645132923524975</v>
      </c>
      <c r="I3248" s="105">
        <v>1.8716755333890038</v>
      </c>
      <c r="J3248" s="105">
        <v>2.0796394815433374</v>
      </c>
      <c r="K3248" s="105">
        <v>2.2585901293950812</v>
      </c>
      <c r="L3248" s="105">
        <v>1.4330158098896815</v>
      </c>
      <c r="M3248" s="105">
        <v>0.78192627010945315</v>
      </c>
      <c r="N3248" s="105">
        <v>0.71833521328842342</v>
      </c>
      <c r="O3248" s="105">
        <v>0.75884916698710936</v>
      </c>
      <c r="P3248" s="105">
        <v>1.0120033563186919</v>
      </c>
      <c r="Q3248" s="105">
        <v>1.1496195377012866</v>
      </c>
      <c r="R3248" s="105">
        <v>1.3730625695607945</v>
      </c>
      <c r="S3248" s="105">
        <v>0</v>
      </c>
      <c r="T3248" s="105">
        <v>1.4210078462005475</v>
      </c>
      <c r="U3248" s="105">
        <v>1.4210078462005475</v>
      </c>
    </row>
    <row r="3249" spans="1:21">
      <c r="A3249" s="54">
        <v>3247</v>
      </c>
      <c r="B3249" s="104">
        <v>11001</v>
      </c>
      <c r="C3249" s="104">
        <v>11001</v>
      </c>
      <c r="D3249" s="105">
        <v>1535.0000000000002</v>
      </c>
      <c r="E3249" s="105">
        <v>1302670000</v>
      </c>
      <c r="F3249" s="105">
        <v>1</v>
      </c>
      <c r="G3249" s="105">
        <v>-99999</v>
      </c>
      <c r="H3249" s="105">
        <v>-99999</v>
      </c>
      <c r="I3249" s="105">
        <v>-99999</v>
      </c>
      <c r="J3249" s="105">
        <v>-99999</v>
      </c>
      <c r="K3249" s="105">
        <v>-99999</v>
      </c>
      <c r="L3249" s="105">
        <v>-99999</v>
      </c>
      <c r="M3249" s="105">
        <v>-99999</v>
      </c>
      <c r="N3249" s="105">
        <v>-99999</v>
      </c>
      <c r="O3249" s="105">
        <v>-99999</v>
      </c>
      <c r="P3249" s="105">
        <v>-99999</v>
      </c>
      <c r="Q3249" s="105">
        <v>-99999</v>
      </c>
      <c r="R3249" s="105">
        <v>-99999</v>
      </c>
      <c r="S3249" s="105">
        <v>0</v>
      </c>
      <c r="T3249" s="105">
        <v>0</v>
      </c>
      <c r="U3249" s="105">
        <v>0</v>
      </c>
    </row>
    <row r="3250" spans="1:21">
      <c r="A3250" s="54">
        <v>3248</v>
      </c>
      <c r="B3250" s="104">
        <v>11002</v>
      </c>
      <c r="C3250" s="104">
        <v>11002</v>
      </c>
      <c r="D3250" s="105">
        <v>0</v>
      </c>
      <c r="E3250" s="105">
        <v>1302670000</v>
      </c>
      <c r="F3250" s="105">
        <v>0</v>
      </c>
      <c r="G3250" s="105">
        <v>60.766066958055418</v>
      </c>
      <c r="H3250" s="105">
        <v>82.146720147000849</v>
      </c>
      <c r="I3250" s="105">
        <v>94.381338041235011</v>
      </c>
      <c r="J3250" s="105">
        <v>100</v>
      </c>
      <c r="K3250" s="105">
        <v>32.829568516464157</v>
      </c>
      <c r="L3250" s="105">
        <v>2.1357176402559688</v>
      </c>
      <c r="M3250" s="105">
        <v>5.6713575816193176</v>
      </c>
      <c r="N3250" s="105">
        <v>10.833747175144591</v>
      </c>
      <c r="O3250" s="105">
        <v>11.481392006765004</v>
      </c>
      <c r="P3250" s="105">
        <v>12.437012810352842</v>
      </c>
      <c r="Q3250" s="105">
        <v>20.885668499447068</v>
      </c>
      <c r="R3250" s="105">
        <v>41.457223251757441</v>
      </c>
      <c r="S3250" s="105">
        <v>0</v>
      </c>
      <c r="T3250" s="105">
        <v>0</v>
      </c>
      <c r="U3250" s="105">
        <v>0</v>
      </c>
    </row>
    <row r="3251" spans="1:21">
      <c r="A3251" s="54">
        <v>3249</v>
      </c>
      <c r="B3251" s="104">
        <v>11003</v>
      </c>
      <c r="C3251" s="104">
        <v>11003</v>
      </c>
      <c r="D3251" s="105">
        <v>1512.9999999999998</v>
      </c>
      <c r="E3251" s="105">
        <v>2580740000</v>
      </c>
      <c r="F3251" s="105">
        <v>0</v>
      </c>
      <c r="G3251" s="105">
        <v>7.4546920440488389</v>
      </c>
      <c r="H3251" s="105">
        <v>10.160794887266253</v>
      </c>
      <c r="I3251" s="105">
        <v>11.083338685353482</v>
      </c>
      <c r="J3251" s="105">
        <v>14.198849075097433</v>
      </c>
      <c r="K3251" s="105">
        <v>6.8659345349518111</v>
      </c>
      <c r="L3251" s="105">
        <v>0.20960228210517884</v>
      </c>
      <c r="M3251" s="105">
        <v>0.46777386946216681</v>
      </c>
      <c r="N3251" s="105">
        <v>0.63866836678729477</v>
      </c>
      <c r="O3251" s="105">
        <v>0.84646341904073386</v>
      </c>
      <c r="P3251" s="105">
        <v>1.3214713604844497</v>
      </c>
      <c r="Q3251" s="105">
        <v>3.0181943851620363</v>
      </c>
      <c r="R3251" s="105">
        <v>5.3042067621315434</v>
      </c>
      <c r="S3251" s="105">
        <v>0</v>
      </c>
      <c r="T3251" s="105">
        <v>5.1308324726576009</v>
      </c>
      <c r="U3251" s="105">
        <v>5.1308324726576027</v>
      </c>
    </row>
    <row r="3252" spans="1:21">
      <c r="A3252" s="54">
        <v>3250</v>
      </c>
      <c r="B3252" s="104">
        <v>11004</v>
      </c>
      <c r="C3252" s="104">
        <v>11004</v>
      </c>
      <c r="D3252" s="105">
        <v>0</v>
      </c>
      <c r="E3252" s="105">
        <v>1302670000</v>
      </c>
      <c r="F3252" s="105">
        <v>0</v>
      </c>
      <c r="G3252" s="105">
        <v>100</v>
      </c>
      <c r="H3252" s="105">
        <v>100</v>
      </c>
      <c r="I3252" s="105">
        <v>100</v>
      </c>
      <c r="J3252" s="105">
        <v>100</v>
      </c>
      <c r="K3252" s="105">
        <v>85.726152487358817</v>
      </c>
      <c r="L3252" s="105">
        <v>10.787886511075268</v>
      </c>
      <c r="M3252" s="105">
        <v>16.901022200684583</v>
      </c>
      <c r="N3252" s="105">
        <v>21.667977180364851</v>
      </c>
      <c r="O3252" s="105">
        <v>30.98667259916736</v>
      </c>
      <c r="P3252" s="105">
        <v>44.078221826327308</v>
      </c>
      <c r="Q3252" s="105">
        <v>67.066445814998261</v>
      </c>
      <c r="R3252" s="105">
        <v>100</v>
      </c>
      <c r="S3252" s="105">
        <v>0</v>
      </c>
      <c r="T3252" s="105">
        <v>0</v>
      </c>
      <c r="U3252" s="105">
        <v>0</v>
      </c>
    </row>
    <row r="3253" spans="1:21">
      <c r="A3253" s="54">
        <v>3251</v>
      </c>
      <c r="B3253" s="104">
        <v>11005</v>
      </c>
      <c r="C3253" s="104">
        <v>11005</v>
      </c>
      <c r="D3253" s="105">
        <v>5206</v>
      </c>
      <c r="E3253" s="105">
        <v>5112200000</v>
      </c>
      <c r="F3253" s="105">
        <v>0</v>
      </c>
      <c r="G3253" s="105">
        <v>6.055782645900659</v>
      </c>
      <c r="H3253" s="105">
        <v>12.065402014528336</v>
      </c>
      <c r="I3253" s="105">
        <v>22.610876762291412</v>
      </c>
      <c r="J3253" s="105">
        <v>26.024476990978165</v>
      </c>
      <c r="K3253" s="105">
        <v>1.7362126453346505</v>
      </c>
      <c r="L3253" s="105">
        <v>0.13225671646104786</v>
      </c>
      <c r="M3253" s="105">
        <v>0.38049065347797884</v>
      </c>
      <c r="N3253" s="105">
        <v>0.50693312988597727</v>
      </c>
      <c r="O3253" s="105">
        <v>0.65024975952586983</v>
      </c>
      <c r="P3253" s="105">
        <v>0.91997657668428445</v>
      </c>
      <c r="Q3253" s="105">
        <v>1.9205296282861668</v>
      </c>
      <c r="R3253" s="105">
        <v>3.7583107893574517</v>
      </c>
      <c r="S3253" s="105">
        <v>0</v>
      </c>
      <c r="T3253" s="105">
        <v>6.3967915260593315</v>
      </c>
      <c r="U3253" s="105">
        <v>6.3967915260593324</v>
      </c>
    </row>
    <row r="3254" spans="1:21">
      <c r="A3254" s="54">
        <v>3252</v>
      </c>
      <c r="B3254" s="104">
        <v>11006</v>
      </c>
      <c r="C3254" s="104">
        <v>11006</v>
      </c>
      <c r="D3254" s="105">
        <v>12874.000000000002</v>
      </c>
      <c r="E3254" s="105">
        <v>3908010000</v>
      </c>
      <c r="F3254" s="105">
        <v>0</v>
      </c>
      <c r="G3254" s="105">
        <v>4.3284079272310994</v>
      </c>
      <c r="H3254" s="105">
        <v>10.768490595659893</v>
      </c>
      <c r="I3254" s="105">
        <v>41.079797457517373</v>
      </c>
      <c r="J3254" s="105">
        <v>40.089922819986846</v>
      </c>
      <c r="K3254" s="105">
        <v>0.73986216766089385</v>
      </c>
      <c r="L3254" s="105">
        <v>0.1</v>
      </c>
      <c r="M3254" s="105">
        <v>0.23280168593660533</v>
      </c>
      <c r="N3254" s="105">
        <v>0.37638595929870322</v>
      </c>
      <c r="O3254" s="105">
        <v>0.38412306892914733</v>
      </c>
      <c r="P3254" s="105">
        <v>0.49527022445826208</v>
      </c>
      <c r="Q3254" s="105">
        <v>1.0858632051438317</v>
      </c>
      <c r="R3254" s="105">
        <v>2.4182084747747821</v>
      </c>
      <c r="S3254" s="105">
        <v>0</v>
      </c>
      <c r="T3254" s="105">
        <v>8.5082611322164521</v>
      </c>
      <c r="U3254" s="105">
        <v>8.5082611322164521</v>
      </c>
    </row>
    <row r="3255" spans="1:21">
      <c r="A3255" s="54">
        <v>3253</v>
      </c>
      <c r="B3255" s="104">
        <v>11013</v>
      </c>
      <c r="C3255" s="104">
        <v>11013</v>
      </c>
      <c r="D3255" s="105">
        <v>124470</v>
      </c>
      <c r="E3255" s="105">
        <v>2605340000</v>
      </c>
      <c r="F3255" s="105">
        <v>0</v>
      </c>
      <c r="G3255" s="105">
        <v>1.422849097877261</v>
      </c>
      <c r="H3255" s="105">
        <v>1.8450586347187776</v>
      </c>
      <c r="I3255" s="105">
        <v>2.0067594203044203</v>
      </c>
      <c r="J3255" s="105">
        <v>2.5629367343623914</v>
      </c>
      <c r="K3255" s="105">
        <v>1.8251362476434909</v>
      </c>
      <c r="L3255" s="105">
        <v>0.74356411400020928</v>
      </c>
      <c r="M3255" s="105">
        <v>0.58766384948625727</v>
      </c>
      <c r="N3255" s="105">
        <v>0.65457856885450805</v>
      </c>
      <c r="O3255" s="105">
        <v>0.67912720243335489</v>
      </c>
      <c r="P3255" s="105">
        <v>0.70561488924914473</v>
      </c>
      <c r="Q3255" s="105">
        <v>0.88447291717707521</v>
      </c>
      <c r="R3255" s="105">
        <v>1.2439294814580839</v>
      </c>
      <c r="S3255" s="105">
        <v>0</v>
      </c>
      <c r="T3255" s="105">
        <v>1.2634742631304143</v>
      </c>
      <c r="U3255" s="105">
        <v>1.2634742631304146</v>
      </c>
    </row>
    <row r="3256" spans="1:21">
      <c r="A3256" s="54">
        <v>3254</v>
      </c>
      <c r="B3256" s="104">
        <v>11014</v>
      </c>
      <c r="C3256" s="104">
        <v>11014</v>
      </c>
      <c r="D3256" s="105">
        <v>90</v>
      </c>
      <c r="E3256" s="105">
        <v>1302670000</v>
      </c>
      <c r="F3256" s="105">
        <v>1</v>
      </c>
      <c r="G3256" s="105">
        <v>-99999</v>
      </c>
      <c r="H3256" s="105">
        <v>-99999</v>
      </c>
      <c r="I3256" s="105">
        <v>-99999</v>
      </c>
      <c r="J3256" s="105">
        <v>-99999</v>
      </c>
      <c r="K3256" s="105">
        <v>-99999</v>
      </c>
      <c r="L3256" s="105">
        <v>-99999</v>
      </c>
      <c r="M3256" s="105">
        <v>-99999</v>
      </c>
      <c r="N3256" s="105">
        <v>-99999</v>
      </c>
      <c r="O3256" s="105">
        <v>-99999</v>
      </c>
      <c r="P3256" s="105">
        <v>-99999</v>
      </c>
      <c r="Q3256" s="105">
        <v>-99999</v>
      </c>
      <c r="R3256" s="105">
        <v>-99999</v>
      </c>
      <c r="S3256" s="105">
        <v>0</v>
      </c>
      <c r="T3256" s="105">
        <v>0</v>
      </c>
      <c r="U3256" s="105">
        <v>0</v>
      </c>
    </row>
    <row r="3257" spans="1:21">
      <c r="A3257" s="54">
        <v>3255</v>
      </c>
      <c r="B3257" s="104">
        <v>11015</v>
      </c>
      <c r="C3257" s="104">
        <v>11015</v>
      </c>
      <c r="D3257" s="105">
        <v>0</v>
      </c>
      <c r="E3257" s="105">
        <v>1302670000</v>
      </c>
      <c r="F3257" s="105">
        <v>0</v>
      </c>
      <c r="G3257" s="105">
        <v>100</v>
      </c>
      <c r="H3257" s="105">
        <v>100</v>
      </c>
      <c r="I3257" s="105">
        <v>100</v>
      </c>
      <c r="J3257" s="105">
        <v>100</v>
      </c>
      <c r="K3257" s="105">
        <v>100</v>
      </c>
      <c r="L3257" s="105">
        <v>100</v>
      </c>
      <c r="M3257" s="105">
        <v>100</v>
      </c>
      <c r="N3257" s="105">
        <v>100</v>
      </c>
      <c r="O3257" s="105">
        <v>100</v>
      </c>
      <c r="P3257" s="105">
        <v>100</v>
      </c>
      <c r="Q3257" s="105">
        <v>100</v>
      </c>
      <c r="R3257" s="105">
        <v>100</v>
      </c>
      <c r="S3257" s="105">
        <v>0</v>
      </c>
      <c r="T3257" s="105">
        <v>0</v>
      </c>
      <c r="U3257" s="105">
        <v>0</v>
      </c>
    </row>
    <row r="3258" spans="1:21">
      <c r="A3258" s="54">
        <v>3256</v>
      </c>
      <c r="B3258" s="104">
        <v>11016</v>
      </c>
      <c r="C3258" s="104">
        <v>11016</v>
      </c>
      <c r="D3258" s="105">
        <v>1247</v>
      </c>
      <c r="E3258" s="105">
        <v>1302670000</v>
      </c>
      <c r="F3258" s="105">
        <v>0</v>
      </c>
      <c r="G3258" s="105">
        <v>13.23298776061997</v>
      </c>
      <c r="H3258" s="105">
        <v>16.430625325391286</v>
      </c>
      <c r="I3258" s="105">
        <v>20.256935332674193</v>
      </c>
      <c r="J3258" s="105">
        <v>27.726680236597801</v>
      </c>
      <c r="K3258" s="105">
        <v>4.8014162891621917</v>
      </c>
      <c r="L3258" s="105">
        <v>5.0601862876301151</v>
      </c>
      <c r="M3258" s="105">
        <v>8.9926222010540595</v>
      </c>
      <c r="N3258" s="105">
        <v>7.4344672437028967</v>
      </c>
      <c r="O3258" s="105">
        <v>5.3692941288970504</v>
      </c>
      <c r="P3258" s="105">
        <v>4.7758239526183193</v>
      </c>
      <c r="Q3258" s="105">
        <v>5.7509885017851543</v>
      </c>
      <c r="R3258" s="105">
        <v>9.3122809895419056</v>
      </c>
      <c r="S3258" s="105">
        <v>0</v>
      </c>
      <c r="T3258" s="105">
        <v>10.762025687472914</v>
      </c>
      <c r="U3258" s="105">
        <v>10.76202568747291</v>
      </c>
    </row>
    <row r="3259" spans="1:21">
      <c r="A3259" s="54">
        <v>3257</v>
      </c>
      <c r="B3259" s="104">
        <v>11017</v>
      </c>
      <c r="C3259" s="104">
        <v>11017</v>
      </c>
      <c r="D3259" s="105">
        <v>63885</v>
      </c>
      <c r="E3259" s="105">
        <v>11674800000</v>
      </c>
      <c r="F3259" s="105">
        <v>0</v>
      </c>
      <c r="G3259" s="105">
        <v>1.7389903024168403</v>
      </c>
      <c r="H3259" s="105">
        <v>1.886671920524585</v>
      </c>
      <c r="I3259" s="105">
        <v>1.6411526936784502</v>
      </c>
      <c r="J3259" s="105">
        <v>1.6916708271994971</v>
      </c>
      <c r="K3259" s="105">
        <v>1.0542063205465528</v>
      </c>
      <c r="L3259" s="105">
        <v>1.0308553857235969</v>
      </c>
      <c r="M3259" s="105">
        <v>0.99543810802069521</v>
      </c>
      <c r="N3259" s="105">
        <v>1.0640213424796512</v>
      </c>
      <c r="O3259" s="105">
        <v>1.1637119806408813</v>
      </c>
      <c r="P3259" s="105">
        <v>1.2841200387041287</v>
      </c>
      <c r="Q3259" s="105">
        <v>1.4842708498341413</v>
      </c>
      <c r="R3259" s="105">
        <v>1.7442598004362386</v>
      </c>
      <c r="S3259" s="105">
        <v>0</v>
      </c>
      <c r="T3259" s="105">
        <v>1.3982807975171048</v>
      </c>
      <c r="U3259" s="105">
        <v>1.3982807975171048</v>
      </c>
    </row>
    <row r="3260" spans="1:21">
      <c r="A3260" s="54">
        <v>3258</v>
      </c>
      <c r="B3260" s="104">
        <v>11172</v>
      </c>
      <c r="C3260" s="104">
        <v>11172</v>
      </c>
      <c r="D3260" s="105">
        <v>0</v>
      </c>
      <c r="E3260" s="105">
        <v>1302670000</v>
      </c>
      <c r="F3260" s="105">
        <v>0</v>
      </c>
      <c r="G3260" s="105">
        <v>7.7290372261675007</v>
      </c>
      <c r="H3260" s="105">
        <v>11.14694667719643</v>
      </c>
      <c r="I3260" s="105">
        <v>12.639623956667823</v>
      </c>
      <c r="J3260" s="105">
        <v>16.074367459468885</v>
      </c>
      <c r="K3260" s="105">
        <v>18.562964837986812</v>
      </c>
      <c r="L3260" s="105">
        <v>0.25611173363362244</v>
      </c>
      <c r="M3260" s="105">
        <v>0.36832926933578358</v>
      </c>
      <c r="N3260" s="105">
        <v>0.84981092987909268</v>
      </c>
      <c r="O3260" s="105">
        <v>0.77698252540426227</v>
      </c>
      <c r="P3260" s="105">
        <v>1.6766852709307194</v>
      </c>
      <c r="Q3260" s="105">
        <v>3.715600365393847</v>
      </c>
      <c r="R3260" s="105">
        <v>5.5179727200742201</v>
      </c>
      <c r="S3260" s="105">
        <v>0</v>
      </c>
      <c r="T3260" s="105">
        <v>0</v>
      </c>
      <c r="U3260" s="105">
        <v>0</v>
      </c>
    </row>
    <row r="3261" spans="1:21">
      <c r="A3261" s="54">
        <v>3259</v>
      </c>
      <c r="B3261" s="104">
        <v>11173</v>
      </c>
      <c r="C3261" s="104">
        <v>11173</v>
      </c>
      <c r="D3261" s="105">
        <v>0</v>
      </c>
      <c r="E3261" s="105">
        <v>1302670000</v>
      </c>
      <c r="F3261" s="105">
        <v>0</v>
      </c>
      <c r="G3261" s="105">
        <v>2.7990473520525128</v>
      </c>
      <c r="H3261" s="105">
        <v>3.8477797516120331</v>
      </c>
      <c r="I3261" s="105">
        <v>4.2052093610411001</v>
      </c>
      <c r="J3261" s="105">
        <v>5.1828290863324815</v>
      </c>
      <c r="K3261" s="105">
        <v>5.9153511217939831</v>
      </c>
      <c r="L3261" s="105">
        <v>0.95524844439973444</v>
      </c>
      <c r="M3261" s="105">
        <v>0.48885660640921685</v>
      </c>
      <c r="N3261" s="105">
        <v>0.59371018505315687</v>
      </c>
      <c r="O3261" s="105">
        <v>0.68708770240051875</v>
      </c>
      <c r="P3261" s="105">
        <v>0.91147338919292775</v>
      </c>
      <c r="Q3261" s="105">
        <v>1.6855921008274579</v>
      </c>
      <c r="R3261" s="105">
        <v>2.1715508616182215</v>
      </c>
      <c r="S3261" s="105">
        <v>0</v>
      </c>
      <c r="T3261" s="105">
        <v>0</v>
      </c>
      <c r="U3261" s="105">
        <v>0</v>
      </c>
    </row>
    <row r="3262" spans="1:21">
      <c r="A3262" s="54">
        <v>3260</v>
      </c>
      <c r="B3262" s="104">
        <v>11174</v>
      </c>
      <c r="C3262" s="104">
        <v>11174</v>
      </c>
      <c r="D3262" s="105">
        <v>0</v>
      </c>
      <c r="E3262" s="105">
        <v>1302670000</v>
      </c>
      <c r="F3262" s="105">
        <v>0</v>
      </c>
      <c r="G3262" s="105">
        <v>2.8511922383778439</v>
      </c>
      <c r="H3262" s="105">
        <v>3.9191299672402176</v>
      </c>
      <c r="I3262" s="105">
        <v>4.2822982089850319</v>
      </c>
      <c r="J3262" s="105">
        <v>5.2815080549004056</v>
      </c>
      <c r="K3262" s="105">
        <v>6.0525182448520995</v>
      </c>
      <c r="L3262" s="105">
        <v>0.89425946019408209</v>
      </c>
      <c r="M3262" s="105">
        <v>0.46415422205020113</v>
      </c>
      <c r="N3262" s="105">
        <v>0.57371193027264966</v>
      </c>
      <c r="O3262" s="105">
        <v>0.65014015667128222</v>
      </c>
      <c r="P3262" s="105">
        <v>0.84609222699450015</v>
      </c>
      <c r="Q3262" s="105">
        <v>1.6621554249569699</v>
      </c>
      <c r="R3262" s="105">
        <v>2.2028021250132195</v>
      </c>
      <c r="S3262" s="105">
        <v>0</v>
      </c>
      <c r="T3262" s="105">
        <v>0</v>
      </c>
      <c r="U3262" s="105">
        <v>0</v>
      </c>
    </row>
    <row r="3263" spans="1:21">
      <c r="A3263" s="54">
        <v>3261</v>
      </c>
      <c r="B3263" s="104">
        <v>11175</v>
      </c>
      <c r="C3263" s="104">
        <v>11175</v>
      </c>
      <c r="D3263" s="105">
        <v>0</v>
      </c>
      <c r="E3263" s="105">
        <v>1302670000</v>
      </c>
      <c r="F3263" s="105">
        <v>0</v>
      </c>
      <c r="G3263" s="105">
        <v>2.5439324099714442</v>
      </c>
      <c r="H3263" s="105">
        <v>3.4419069999923955</v>
      </c>
      <c r="I3263" s="105">
        <v>3.7126511491991097</v>
      </c>
      <c r="J3263" s="105">
        <v>4.5271613506078294</v>
      </c>
      <c r="K3263" s="105">
        <v>5.1648639407559491</v>
      </c>
      <c r="L3263" s="105">
        <v>1.0541415225068702</v>
      </c>
      <c r="M3263" s="105">
        <v>0.47897418493070065</v>
      </c>
      <c r="N3263" s="105">
        <v>0.5597285179279744</v>
      </c>
      <c r="O3263" s="105">
        <v>0.63405474898319336</v>
      </c>
      <c r="P3263" s="105">
        <v>0.83784693763404761</v>
      </c>
      <c r="Q3263" s="105">
        <v>1.5547462162271881</v>
      </c>
      <c r="R3263" s="105">
        <v>2.0020839902458136</v>
      </c>
      <c r="S3263" s="105">
        <v>0</v>
      </c>
      <c r="T3263" s="105">
        <v>0</v>
      </c>
      <c r="U3263" s="105">
        <v>0</v>
      </c>
    </row>
    <row r="3264" spans="1:21">
      <c r="A3264" s="54">
        <v>3262</v>
      </c>
      <c r="B3264" s="104">
        <v>11176</v>
      </c>
      <c r="C3264" s="104">
        <v>11176</v>
      </c>
      <c r="D3264" s="105">
        <v>26.000000000000004</v>
      </c>
      <c r="E3264" s="105">
        <v>3858820000</v>
      </c>
      <c r="F3264" s="105">
        <v>0</v>
      </c>
      <c r="G3264" s="105">
        <v>1.8168130353084824</v>
      </c>
      <c r="H3264" s="105">
        <v>2.4141918545015941</v>
      </c>
      <c r="I3264" s="105">
        <v>2.5813593151229508</v>
      </c>
      <c r="J3264" s="105">
        <v>3.1968844203570757</v>
      </c>
      <c r="K3264" s="105">
        <v>3.8277901097036735</v>
      </c>
      <c r="L3264" s="105">
        <v>1.3485242068024514</v>
      </c>
      <c r="M3264" s="105">
        <v>0.59550386497962704</v>
      </c>
      <c r="N3264" s="105">
        <v>0.67969125170106437</v>
      </c>
      <c r="O3264" s="105">
        <v>0.74554392966511152</v>
      </c>
      <c r="P3264" s="105">
        <v>0.86056792905253277</v>
      </c>
      <c r="Q3264" s="105">
        <v>1.1601649736713009</v>
      </c>
      <c r="R3264" s="105">
        <v>1.434639150607901</v>
      </c>
      <c r="S3264" s="105">
        <v>0</v>
      </c>
      <c r="T3264" s="105">
        <v>1.7218061701228136</v>
      </c>
      <c r="U3264" s="105">
        <v>1.7218061701228133</v>
      </c>
    </row>
    <row r="3265" spans="1:21">
      <c r="A3265" s="54">
        <v>3263</v>
      </c>
      <c r="B3265" s="104">
        <v>11177</v>
      </c>
      <c r="C3265" s="104">
        <v>11177</v>
      </c>
      <c r="D3265" s="105">
        <v>876</v>
      </c>
      <c r="E3265" s="105">
        <v>2605340000</v>
      </c>
      <c r="F3265" s="105">
        <v>0</v>
      </c>
      <c r="G3265" s="105">
        <v>5.0494135778588483</v>
      </c>
      <c r="H3265" s="105">
        <v>7.2224784535228235</v>
      </c>
      <c r="I3265" s="105">
        <v>8.0581464133312046</v>
      </c>
      <c r="J3265" s="105">
        <v>10.705237528168242</v>
      </c>
      <c r="K3265" s="105">
        <v>12.445404832158994</v>
      </c>
      <c r="L3265" s="105">
        <v>0.4592897861516268</v>
      </c>
      <c r="M3265" s="105">
        <v>0.65994588348121586</v>
      </c>
      <c r="N3265" s="105">
        <v>0.93756734888797744</v>
      </c>
      <c r="O3265" s="105">
        <v>0.95141110147139274</v>
      </c>
      <c r="P3265" s="105">
        <v>1.4996287168439177</v>
      </c>
      <c r="Q3265" s="105">
        <v>2.5711876382507493</v>
      </c>
      <c r="R3265" s="105">
        <v>3.6951626174907153</v>
      </c>
      <c r="S3265" s="105">
        <v>0</v>
      </c>
      <c r="T3265" s="105">
        <v>4.5212394914681413</v>
      </c>
      <c r="U3265" s="105">
        <v>4.5212394914681422</v>
      </c>
    </row>
    <row r="3266" spans="1:21">
      <c r="A3266" s="54">
        <v>3264</v>
      </c>
      <c r="B3266" s="104">
        <v>11180</v>
      </c>
      <c r="C3266" s="104">
        <v>11180</v>
      </c>
      <c r="D3266" s="105">
        <v>954</v>
      </c>
      <c r="E3266" s="105">
        <v>3932500000</v>
      </c>
      <c r="F3266" s="105">
        <v>0</v>
      </c>
      <c r="G3266" s="105">
        <v>3.8598682746155482</v>
      </c>
      <c r="H3266" s="105">
        <v>5.5394678645102804</v>
      </c>
      <c r="I3266" s="105">
        <v>6.1537516307981619</v>
      </c>
      <c r="J3266" s="105">
        <v>7.6460670038520648</v>
      </c>
      <c r="K3266" s="105">
        <v>8.5765421032911568</v>
      </c>
      <c r="L3266" s="105">
        <v>0.37691624924180483</v>
      </c>
      <c r="M3266" s="105">
        <v>0.44154460600300433</v>
      </c>
      <c r="N3266" s="105">
        <v>0.62737049396262601</v>
      </c>
      <c r="O3266" s="105">
        <v>0.68576275873957071</v>
      </c>
      <c r="P3266" s="105">
        <v>1.1042396405084909</v>
      </c>
      <c r="Q3266" s="105">
        <v>1.9832477853146855</v>
      </c>
      <c r="R3266" s="105">
        <v>2.7782333083938697</v>
      </c>
      <c r="S3266" s="105">
        <v>0</v>
      </c>
      <c r="T3266" s="105">
        <v>3.3144176432692718</v>
      </c>
      <c r="U3266" s="105">
        <v>3.3144176432692718</v>
      </c>
    </row>
    <row r="3267" spans="1:21">
      <c r="A3267" s="54">
        <v>3265</v>
      </c>
      <c r="B3267" s="104">
        <v>11181</v>
      </c>
      <c r="C3267" s="104">
        <v>11181</v>
      </c>
      <c r="D3267" s="105">
        <v>258</v>
      </c>
      <c r="E3267" s="105">
        <v>1302670000</v>
      </c>
      <c r="F3267" s="105">
        <v>0</v>
      </c>
      <c r="G3267" s="105">
        <v>27.052514388811225</v>
      </c>
      <c r="H3267" s="105">
        <v>39.612610363154047</v>
      </c>
      <c r="I3267" s="105">
        <v>45.271554700747465</v>
      </c>
      <c r="J3267" s="105">
        <v>57.618342346405882</v>
      </c>
      <c r="K3267" s="105">
        <v>38.579237918897846</v>
      </c>
      <c r="L3267" s="105">
        <v>0.22066414495877071</v>
      </c>
      <c r="M3267" s="105">
        <v>0.46983142343183815</v>
      </c>
      <c r="N3267" s="105">
        <v>0.82285308693222936</v>
      </c>
      <c r="O3267" s="105">
        <v>0.92449838118208638</v>
      </c>
      <c r="P3267" s="105">
        <v>2.1891854412459102</v>
      </c>
      <c r="Q3267" s="105">
        <v>9.1665067982723762</v>
      </c>
      <c r="R3267" s="105">
        <v>17.889519453952992</v>
      </c>
      <c r="S3267" s="105">
        <v>0</v>
      </c>
      <c r="T3267" s="105">
        <v>19.984776537332717</v>
      </c>
      <c r="U3267" s="105">
        <v>19.984776537332721</v>
      </c>
    </row>
    <row r="3268" spans="1:21">
      <c r="A3268" s="54">
        <v>3266</v>
      </c>
      <c r="B3268" s="104">
        <v>11182</v>
      </c>
      <c r="C3268" s="104">
        <v>11182</v>
      </c>
      <c r="D3268" s="105">
        <v>0</v>
      </c>
      <c r="E3268" s="105">
        <v>1302670000</v>
      </c>
      <c r="F3268" s="105">
        <v>0</v>
      </c>
      <c r="G3268" s="105">
        <v>100</v>
      </c>
      <c r="H3268" s="105">
        <v>100</v>
      </c>
      <c r="I3268" s="105">
        <v>100</v>
      </c>
      <c r="J3268" s="105">
        <v>100</v>
      </c>
      <c r="K3268" s="105">
        <v>24.511702383794738</v>
      </c>
      <c r="L3268" s="105">
        <v>0.80662117748590478</v>
      </c>
      <c r="M3268" s="105">
        <v>1.7141381750089237</v>
      </c>
      <c r="N3268" s="105">
        <v>1.9668040037534511</v>
      </c>
      <c r="O3268" s="105">
        <v>2.2239488928785591</v>
      </c>
      <c r="P3268" s="105">
        <v>6.4576982557278715</v>
      </c>
      <c r="Q3268" s="105">
        <v>15.845064755238738</v>
      </c>
      <c r="R3268" s="105">
        <v>41.463720854830349</v>
      </c>
      <c r="S3268" s="105">
        <v>0</v>
      </c>
      <c r="T3268" s="105">
        <v>0</v>
      </c>
      <c r="U3268" s="105">
        <v>0</v>
      </c>
    </row>
    <row r="3269" spans="1:21">
      <c r="A3269" s="54">
        <v>3267</v>
      </c>
      <c r="B3269" s="104">
        <v>11183</v>
      </c>
      <c r="C3269" s="104">
        <v>11183</v>
      </c>
      <c r="D3269" s="105">
        <v>0</v>
      </c>
      <c r="E3269" s="105">
        <v>1302670000</v>
      </c>
      <c r="F3269" s="105">
        <v>1</v>
      </c>
      <c r="G3269" s="105">
        <v>-99999</v>
      </c>
      <c r="H3269" s="105">
        <v>-99999</v>
      </c>
      <c r="I3269" s="105">
        <v>-99999</v>
      </c>
      <c r="J3269" s="105">
        <v>-99999</v>
      </c>
      <c r="K3269" s="105">
        <v>-99999</v>
      </c>
      <c r="L3269" s="105">
        <v>-99999</v>
      </c>
      <c r="M3269" s="105">
        <v>-99999</v>
      </c>
      <c r="N3269" s="105">
        <v>-99999</v>
      </c>
      <c r="O3269" s="105">
        <v>-99999</v>
      </c>
      <c r="P3269" s="105">
        <v>-99999</v>
      </c>
      <c r="Q3269" s="105">
        <v>-99999</v>
      </c>
      <c r="R3269" s="105">
        <v>-99999</v>
      </c>
      <c r="S3269" s="105">
        <v>0</v>
      </c>
      <c r="T3269" s="105">
        <v>0</v>
      </c>
      <c r="U3269" s="105">
        <v>0</v>
      </c>
    </row>
    <row r="3270" spans="1:21">
      <c r="A3270" s="54">
        <v>3268</v>
      </c>
      <c r="B3270" s="104">
        <v>11184</v>
      </c>
      <c r="C3270" s="104">
        <v>11184</v>
      </c>
      <c r="D3270" s="105">
        <v>0</v>
      </c>
      <c r="E3270" s="105">
        <v>1302670000</v>
      </c>
      <c r="F3270" s="105">
        <v>0</v>
      </c>
      <c r="G3270" s="105">
        <v>17.534534353235024</v>
      </c>
      <c r="H3270" s="105">
        <v>25.495649494819528</v>
      </c>
      <c r="I3270" s="105">
        <v>28.806810602883136</v>
      </c>
      <c r="J3270" s="105">
        <v>36.663213494578542</v>
      </c>
      <c r="K3270" s="105">
        <v>32.619519511799176</v>
      </c>
      <c r="L3270" s="105">
        <v>1.5711142196375876</v>
      </c>
      <c r="M3270" s="105">
        <v>1.6755808760454407</v>
      </c>
      <c r="N3270" s="105">
        <v>3.3489483031132785</v>
      </c>
      <c r="O3270" s="105">
        <v>3.0257558319911895</v>
      </c>
      <c r="P3270" s="105">
        <v>3.393908719069755</v>
      </c>
      <c r="Q3270" s="105">
        <v>8.498516379222254</v>
      </c>
      <c r="R3270" s="105">
        <v>12.391723998235923</v>
      </c>
      <c r="S3270" s="105">
        <v>0</v>
      </c>
      <c r="T3270" s="105">
        <v>0</v>
      </c>
      <c r="U3270" s="105">
        <v>0</v>
      </c>
    </row>
    <row r="3271" spans="1:21">
      <c r="A3271" s="54">
        <v>3269</v>
      </c>
      <c r="B3271" s="104">
        <v>11185</v>
      </c>
      <c r="C3271" s="104">
        <v>11185</v>
      </c>
      <c r="D3271" s="105">
        <v>26.000000000000004</v>
      </c>
      <c r="E3271" s="105">
        <v>1302670000</v>
      </c>
      <c r="F3271" s="105">
        <v>0</v>
      </c>
      <c r="G3271" s="105">
        <v>3.4878478370372461</v>
      </c>
      <c r="H3271" s="105">
        <v>4.9625819580907589</v>
      </c>
      <c r="I3271" s="105">
        <v>5.5318774756666098</v>
      </c>
      <c r="J3271" s="105">
        <v>6.8997911904892977</v>
      </c>
      <c r="K3271" s="105">
        <v>6.9757414424017234</v>
      </c>
      <c r="L3271" s="105">
        <v>0.18817322566847691</v>
      </c>
      <c r="M3271" s="105">
        <v>0.22961782092547764</v>
      </c>
      <c r="N3271" s="105">
        <v>0.67069057165031709</v>
      </c>
      <c r="O3271" s="105">
        <v>0.55549688628854732</v>
      </c>
      <c r="P3271" s="105">
        <v>0.63120718311997914</v>
      </c>
      <c r="Q3271" s="105">
        <v>1.7521797638951784</v>
      </c>
      <c r="R3271" s="105">
        <v>2.5193313167015203</v>
      </c>
      <c r="S3271" s="105">
        <v>0</v>
      </c>
      <c r="T3271" s="105">
        <v>2.867044722661261</v>
      </c>
      <c r="U3271" s="105">
        <v>2.8670447226612601</v>
      </c>
    </row>
    <row r="3272" spans="1:21">
      <c r="A3272" s="54">
        <v>3270</v>
      </c>
      <c r="B3272" s="104">
        <v>11186</v>
      </c>
      <c r="C3272" s="104">
        <v>11186</v>
      </c>
      <c r="D3272" s="105">
        <v>0</v>
      </c>
      <c r="E3272" s="105">
        <v>1302670000</v>
      </c>
      <c r="F3272" s="105">
        <v>0</v>
      </c>
      <c r="G3272" s="105">
        <v>2.5164997272672331</v>
      </c>
      <c r="H3272" s="105">
        <v>3.4906286541895168</v>
      </c>
      <c r="I3272" s="105">
        <v>3.8082309187837855</v>
      </c>
      <c r="J3272" s="105">
        <v>4.6700937056664307</v>
      </c>
      <c r="K3272" s="105">
        <v>5.0995276099837392</v>
      </c>
      <c r="L3272" s="105">
        <v>0.52652778276534151</v>
      </c>
      <c r="M3272" s="105">
        <v>0.23252410903771425</v>
      </c>
      <c r="N3272" s="105">
        <v>0.48188754245166293</v>
      </c>
      <c r="O3272" s="105">
        <v>0.56046077497206714</v>
      </c>
      <c r="P3272" s="105">
        <v>0.68371191751846472</v>
      </c>
      <c r="Q3272" s="105">
        <v>1.4215224457318518</v>
      </c>
      <c r="R3272" s="105">
        <v>1.8895158422257963</v>
      </c>
      <c r="S3272" s="105">
        <v>0</v>
      </c>
      <c r="T3272" s="105">
        <v>0</v>
      </c>
      <c r="U3272" s="105">
        <v>0</v>
      </c>
    </row>
    <row r="3273" spans="1:21">
      <c r="A3273" s="54">
        <v>3271</v>
      </c>
      <c r="B3273" s="104">
        <v>11187</v>
      </c>
      <c r="C3273" s="104">
        <v>11187</v>
      </c>
      <c r="D3273" s="105">
        <v>0</v>
      </c>
      <c r="E3273" s="105">
        <v>1302670000</v>
      </c>
      <c r="F3273" s="105">
        <v>0</v>
      </c>
      <c r="G3273" s="105">
        <v>2.7085403062057902</v>
      </c>
      <c r="H3273" s="105">
        <v>3.7002410521810547</v>
      </c>
      <c r="I3273" s="105">
        <v>3.9897383287455801</v>
      </c>
      <c r="J3273" s="105">
        <v>4.8487311711093826</v>
      </c>
      <c r="K3273" s="105">
        <v>5.2691150157189242</v>
      </c>
      <c r="L3273" s="105">
        <v>0.86627423749445565</v>
      </c>
      <c r="M3273" s="105">
        <v>0.35596887964591389</v>
      </c>
      <c r="N3273" s="105">
        <v>0.55767935786146028</v>
      </c>
      <c r="O3273" s="105">
        <v>0.65728406339957157</v>
      </c>
      <c r="P3273" s="105">
        <v>0.79228289068978397</v>
      </c>
      <c r="Q3273" s="105">
        <v>1.4028911175856222</v>
      </c>
      <c r="R3273" s="105">
        <v>2.0760828363553308</v>
      </c>
      <c r="S3273" s="105">
        <v>0</v>
      </c>
      <c r="T3273" s="105">
        <v>0</v>
      </c>
      <c r="U3273" s="105">
        <v>0</v>
      </c>
    </row>
    <row r="3274" spans="1:21">
      <c r="A3274" s="54">
        <v>3272</v>
      </c>
      <c r="B3274" s="104">
        <v>11188</v>
      </c>
      <c r="C3274" s="104">
        <v>11188</v>
      </c>
      <c r="D3274" s="105">
        <v>0</v>
      </c>
      <c r="E3274" s="105">
        <v>1302670000</v>
      </c>
      <c r="F3274" s="105">
        <v>0</v>
      </c>
      <c r="G3274" s="105">
        <v>1.1647678301107531</v>
      </c>
      <c r="H3274" s="105">
        <v>1.4897881200688665</v>
      </c>
      <c r="I3274" s="105">
        <v>1.5246070400562413</v>
      </c>
      <c r="J3274" s="105">
        <v>1.753604003934035</v>
      </c>
      <c r="K3274" s="105">
        <v>1.8617784852101793</v>
      </c>
      <c r="L3274" s="105">
        <v>1.148193098614493</v>
      </c>
      <c r="M3274" s="105">
        <v>0.7629281856269029</v>
      </c>
      <c r="N3274" s="105">
        <v>0.63316989555598435</v>
      </c>
      <c r="O3274" s="105">
        <v>0.59952273659225663</v>
      </c>
      <c r="P3274" s="105">
        <v>0.58561532060469834</v>
      </c>
      <c r="Q3274" s="105">
        <v>0.87132346569663321</v>
      </c>
      <c r="R3274" s="105">
        <v>1.0106085550710735</v>
      </c>
      <c r="S3274" s="105">
        <v>0</v>
      </c>
      <c r="T3274" s="105">
        <v>0</v>
      </c>
      <c r="U3274" s="105">
        <v>0</v>
      </c>
    </row>
    <row r="3275" spans="1:21">
      <c r="A3275" s="54">
        <v>3273</v>
      </c>
      <c r="B3275" s="104">
        <v>11189</v>
      </c>
      <c r="C3275" s="104">
        <v>11189</v>
      </c>
      <c r="D3275" s="105">
        <v>0</v>
      </c>
      <c r="E3275" s="105">
        <v>1302670000</v>
      </c>
      <c r="F3275" s="105">
        <v>0</v>
      </c>
      <c r="G3275" s="105">
        <v>4.0259534169509532</v>
      </c>
      <c r="H3275" s="105">
        <v>5.2628576768269095</v>
      </c>
      <c r="I3275" s="105">
        <v>5.4976680679818726</v>
      </c>
      <c r="J3275" s="105">
        <v>6.5436845596856141</v>
      </c>
      <c r="K3275" s="105">
        <v>7.0088754051608948</v>
      </c>
      <c r="L3275" s="105">
        <v>2.1740950942084232</v>
      </c>
      <c r="M3275" s="105">
        <v>1.0652144373269741</v>
      </c>
      <c r="N3275" s="105">
        <v>1.2294909606872217</v>
      </c>
      <c r="O3275" s="105">
        <v>1.345867367860168</v>
      </c>
      <c r="P3275" s="105">
        <v>1.5064866476458514</v>
      </c>
      <c r="Q3275" s="105">
        <v>2.6590692134028453</v>
      </c>
      <c r="R3275" s="105">
        <v>3.2863493005980629</v>
      </c>
      <c r="S3275" s="105">
        <v>0</v>
      </c>
      <c r="T3275" s="105">
        <v>0</v>
      </c>
      <c r="U3275" s="105">
        <v>0</v>
      </c>
    </row>
    <row r="3276" spans="1:21">
      <c r="A3276" s="54">
        <v>3274</v>
      </c>
      <c r="B3276" s="104">
        <v>11190</v>
      </c>
      <c r="C3276" s="104">
        <v>11190</v>
      </c>
      <c r="D3276" s="105">
        <v>0</v>
      </c>
      <c r="E3276" s="105">
        <v>2605340000</v>
      </c>
      <c r="F3276" s="105">
        <v>0</v>
      </c>
      <c r="G3276" s="105">
        <v>1.7040617348067448</v>
      </c>
      <c r="H3276" s="105">
        <v>2.2745238226341158</v>
      </c>
      <c r="I3276" s="105">
        <v>2.5050853733185474</v>
      </c>
      <c r="J3276" s="105">
        <v>3.1274420579243443</v>
      </c>
      <c r="K3276" s="105">
        <v>3.4399381328294445</v>
      </c>
      <c r="L3276" s="105">
        <v>0.94712960114715417</v>
      </c>
      <c r="M3276" s="105">
        <v>0.31460077692352156</v>
      </c>
      <c r="N3276" s="105">
        <v>0.45852980853163955</v>
      </c>
      <c r="O3276" s="105">
        <v>0.54003902513210689</v>
      </c>
      <c r="P3276" s="105">
        <v>0.63022288841457286</v>
      </c>
      <c r="Q3276" s="105">
        <v>0.97796017946058222</v>
      </c>
      <c r="R3276" s="105">
        <v>1.2818009936819588</v>
      </c>
      <c r="S3276" s="105">
        <v>0</v>
      </c>
      <c r="T3276" s="105">
        <v>0</v>
      </c>
      <c r="U3276" s="105">
        <v>0</v>
      </c>
    </row>
    <row r="3277" spans="1:21">
      <c r="A3277" s="54">
        <v>3275</v>
      </c>
      <c r="B3277" s="104">
        <v>11205</v>
      </c>
      <c r="C3277" s="104">
        <v>11205</v>
      </c>
      <c r="D3277" s="105">
        <v>411.99999999999994</v>
      </c>
      <c r="E3277" s="105">
        <v>2605340000</v>
      </c>
      <c r="F3277" s="105">
        <v>0</v>
      </c>
      <c r="G3277" s="105">
        <v>1.1496430140002158</v>
      </c>
      <c r="H3277" s="105">
        <v>1.5404944005828167</v>
      </c>
      <c r="I3277" s="105">
        <v>1.7233479216552001</v>
      </c>
      <c r="J3277" s="105">
        <v>2.2555640309618803</v>
      </c>
      <c r="K3277" s="105">
        <v>2.5220940619303343</v>
      </c>
      <c r="L3277" s="105">
        <v>1.1061287589483353</v>
      </c>
      <c r="M3277" s="105">
        <v>0.26970363433765171</v>
      </c>
      <c r="N3277" s="105">
        <v>0.32376098088732502</v>
      </c>
      <c r="O3277" s="105">
        <v>0.40521278217937778</v>
      </c>
      <c r="P3277" s="105">
        <v>0.55215171180683786</v>
      </c>
      <c r="Q3277" s="105">
        <v>0.73337548995700663</v>
      </c>
      <c r="R3277" s="105">
        <v>0.93228803887496492</v>
      </c>
      <c r="S3277" s="105">
        <v>0</v>
      </c>
      <c r="T3277" s="105">
        <v>1.1261470688434956</v>
      </c>
      <c r="U3277" s="105">
        <v>1.1261470688434958</v>
      </c>
    </row>
    <row r="3278" spans="1:21">
      <c r="A3278" s="54">
        <v>3276</v>
      </c>
      <c r="B3278" s="104">
        <v>11206</v>
      </c>
      <c r="C3278" s="104">
        <v>11206</v>
      </c>
      <c r="D3278" s="105">
        <v>0</v>
      </c>
      <c r="E3278" s="105">
        <v>1302670000</v>
      </c>
      <c r="F3278" s="105">
        <v>0</v>
      </c>
      <c r="G3278" s="105">
        <v>100</v>
      </c>
      <c r="H3278" s="105">
        <v>100</v>
      </c>
      <c r="I3278" s="105">
        <v>100</v>
      </c>
      <c r="J3278" s="105">
        <v>100</v>
      </c>
      <c r="K3278" s="105">
        <v>83.709667178792671</v>
      </c>
      <c r="L3278" s="105">
        <v>3.0065361307348684</v>
      </c>
      <c r="M3278" s="105">
        <v>1.787877546709185</v>
      </c>
      <c r="N3278" s="105">
        <v>4.3042620727303884</v>
      </c>
      <c r="O3278" s="105">
        <v>8.1810951308671598</v>
      </c>
      <c r="P3278" s="105">
        <v>23.852007242150655</v>
      </c>
      <c r="Q3278" s="105">
        <v>54.771635252540491</v>
      </c>
      <c r="R3278" s="105">
        <v>100</v>
      </c>
      <c r="S3278" s="105">
        <v>0</v>
      </c>
      <c r="T3278" s="105">
        <v>0</v>
      </c>
      <c r="U3278" s="105">
        <v>0</v>
      </c>
    </row>
    <row r="3279" spans="1:21">
      <c r="A3279" s="54">
        <v>3277</v>
      </c>
      <c r="B3279" s="104">
        <v>11207</v>
      </c>
      <c r="C3279" s="104">
        <v>11207</v>
      </c>
      <c r="D3279" s="105">
        <v>0</v>
      </c>
      <c r="E3279" s="105">
        <v>1302670000</v>
      </c>
      <c r="F3279" s="105">
        <v>0</v>
      </c>
      <c r="G3279" s="105">
        <v>100</v>
      </c>
      <c r="H3279" s="105">
        <v>100</v>
      </c>
      <c r="I3279" s="105">
        <v>100</v>
      </c>
      <c r="J3279" s="105">
        <v>100</v>
      </c>
      <c r="K3279" s="105">
        <v>57.609388422095073</v>
      </c>
      <c r="L3279" s="105">
        <v>4.1364741624028447</v>
      </c>
      <c r="M3279" s="105">
        <v>3.0728446573836923</v>
      </c>
      <c r="N3279" s="105">
        <v>7.1815774570582054</v>
      </c>
      <c r="O3279" s="105">
        <v>11.584827987334855</v>
      </c>
      <c r="P3279" s="105">
        <v>28.254286022133016</v>
      </c>
      <c r="Q3279" s="105">
        <v>52.187328335309644</v>
      </c>
      <c r="R3279" s="105">
        <v>70.411474738116212</v>
      </c>
      <c r="S3279" s="105">
        <v>0</v>
      </c>
      <c r="T3279" s="105">
        <v>0</v>
      </c>
      <c r="U3279" s="105">
        <v>0</v>
      </c>
    </row>
    <row r="3280" spans="1:21">
      <c r="A3280" s="54">
        <v>3278</v>
      </c>
      <c r="B3280" s="104">
        <v>11208</v>
      </c>
      <c r="C3280" s="104">
        <v>11208</v>
      </c>
      <c r="D3280" s="105">
        <v>0</v>
      </c>
      <c r="E3280" s="105">
        <v>1302670000</v>
      </c>
      <c r="F3280" s="105">
        <v>0</v>
      </c>
      <c r="G3280" s="105">
        <v>26.56448405901585</v>
      </c>
      <c r="H3280" s="105">
        <v>46.697566714269982</v>
      </c>
      <c r="I3280" s="105">
        <v>52.812724260186293</v>
      </c>
      <c r="J3280" s="105">
        <v>71.552723191220124</v>
      </c>
      <c r="K3280" s="105">
        <v>9.7715172639992218</v>
      </c>
      <c r="L3280" s="105">
        <v>0.53582879340855194</v>
      </c>
      <c r="M3280" s="105">
        <v>0.33542647924089541</v>
      </c>
      <c r="N3280" s="105">
        <v>0.94559989932961119</v>
      </c>
      <c r="O3280" s="105">
        <v>1.673319380443518</v>
      </c>
      <c r="P3280" s="105">
        <v>3.6749538626063467</v>
      </c>
      <c r="Q3280" s="105">
        <v>10.128467666337096</v>
      </c>
      <c r="R3280" s="105">
        <v>15.08934978862465</v>
      </c>
      <c r="S3280" s="105">
        <v>0</v>
      </c>
      <c r="T3280" s="105">
        <v>0</v>
      </c>
      <c r="U3280" s="105">
        <v>0</v>
      </c>
    </row>
    <row r="3281" spans="1:21">
      <c r="A3281" s="54">
        <v>3279</v>
      </c>
      <c r="B3281" s="104">
        <v>11209</v>
      </c>
      <c r="C3281" s="104">
        <v>11209</v>
      </c>
      <c r="D3281" s="105">
        <v>0</v>
      </c>
      <c r="E3281" s="105">
        <v>1302670000</v>
      </c>
      <c r="F3281" s="105">
        <v>0</v>
      </c>
      <c r="G3281" s="105">
        <v>9.2230121369140274</v>
      </c>
      <c r="H3281" s="105">
        <v>13.608186619189102</v>
      </c>
      <c r="I3281" s="105">
        <v>15.565855571423326</v>
      </c>
      <c r="J3281" s="105">
        <v>20.256935332674193</v>
      </c>
      <c r="K3281" s="105">
        <v>8.6815437140032259</v>
      </c>
      <c r="L3281" s="105">
        <v>0.31082835859013702</v>
      </c>
      <c r="M3281" s="105">
        <v>0.14642216299541916</v>
      </c>
      <c r="N3281" s="105">
        <v>0.46363447880444175</v>
      </c>
      <c r="O3281" s="105">
        <v>0.89301801657697477</v>
      </c>
      <c r="P3281" s="105">
        <v>1.4205041005812546</v>
      </c>
      <c r="Q3281" s="105">
        <v>4.4765578585828942</v>
      </c>
      <c r="R3281" s="105">
        <v>6.5239247615524221</v>
      </c>
      <c r="S3281" s="105">
        <v>0</v>
      </c>
      <c r="T3281" s="105">
        <v>0</v>
      </c>
      <c r="U3281" s="105">
        <v>0</v>
      </c>
    </row>
    <row r="3282" spans="1:21">
      <c r="A3282" s="54">
        <v>3280</v>
      </c>
      <c r="B3282" s="104">
        <v>11210</v>
      </c>
      <c r="C3282" s="104">
        <v>11210</v>
      </c>
      <c r="D3282" s="105">
        <v>0</v>
      </c>
      <c r="E3282" s="105">
        <v>1302670000</v>
      </c>
      <c r="F3282" s="105">
        <v>0</v>
      </c>
      <c r="G3282" s="105">
        <v>2.4647878407233228</v>
      </c>
      <c r="H3282" s="105">
        <v>3.3815686839191943</v>
      </c>
      <c r="I3282" s="105">
        <v>3.7033540177812867</v>
      </c>
      <c r="J3282" s="105">
        <v>4.6311253792296263</v>
      </c>
      <c r="K3282" s="105">
        <v>5.2442294483474976</v>
      </c>
      <c r="L3282" s="105">
        <v>0.93553107868287844</v>
      </c>
      <c r="M3282" s="105">
        <v>0.13200782910036482</v>
      </c>
      <c r="N3282" s="105">
        <v>0.2626616616113247</v>
      </c>
      <c r="O3282" s="105">
        <v>0.44298691981006633</v>
      </c>
      <c r="P3282" s="105">
        <v>0.77827563899190699</v>
      </c>
      <c r="Q3282" s="105">
        <v>1.5003781242144005</v>
      </c>
      <c r="R3282" s="105">
        <v>1.9510193989894384</v>
      </c>
      <c r="S3282" s="105">
        <v>0</v>
      </c>
      <c r="T3282" s="105">
        <v>0</v>
      </c>
      <c r="U3282" s="105">
        <v>0</v>
      </c>
    </row>
    <row r="3283" spans="1:21">
      <c r="A3283" s="54">
        <v>3281</v>
      </c>
      <c r="B3283" s="104">
        <v>11211</v>
      </c>
      <c r="C3283" s="104">
        <v>11211</v>
      </c>
      <c r="D3283" s="105">
        <v>0</v>
      </c>
      <c r="E3283" s="105">
        <v>1302670000</v>
      </c>
      <c r="F3283" s="105">
        <v>1</v>
      </c>
      <c r="G3283" s="105">
        <v>-99999</v>
      </c>
      <c r="H3283" s="105">
        <v>-99999</v>
      </c>
      <c r="I3283" s="105">
        <v>-99999</v>
      </c>
      <c r="J3283" s="105">
        <v>-99999</v>
      </c>
      <c r="K3283" s="105">
        <v>-99999</v>
      </c>
      <c r="L3283" s="105">
        <v>-99999</v>
      </c>
      <c r="M3283" s="105">
        <v>-99999</v>
      </c>
      <c r="N3283" s="105">
        <v>-99999</v>
      </c>
      <c r="O3283" s="105">
        <v>-99999</v>
      </c>
      <c r="P3283" s="105">
        <v>-99999</v>
      </c>
      <c r="Q3283" s="105">
        <v>-99999</v>
      </c>
      <c r="R3283" s="105">
        <v>-99999</v>
      </c>
      <c r="S3283" s="105">
        <v>0</v>
      </c>
      <c r="T3283" s="105">
        <v>0</v>
      </c>
      <c r="U3283" s="105">
        <v>0</v>
      </c>
    </row>
    <row r="3284" spans="1:21">
      <c r="A3284" s="54">
        <v>3282</v>
      </c>
      <c r="B3284" s="104">
        <v>11212</v>
      </c>
      <c r="C3284" s="104">
        <v>11212</v>
      </c>
      <c r="D3284" s="105">
        <v>21809</v>
      </c>
      <c r="E3284" s="105">
        <v>1302670000</v>
      </c>
      <c r="F3284" s="105">
        <v>1</v>
      </c>
      <c r="G3284" s="105">
        <v>-99999</v>
      </c>
      <c r="H3284" s="105">
        <v>-99999</v>
      </c>
      <c r="I3284" s="105">
        <v>-99999</v>
      </c>
      <c r="J3284" s="105">
        <v>-99999</v>
      </c>
      <c r="K3284" s="105">
        <v>-99999</v>
      </c>
      <c r="L3284" s="105">
        <v>-99999</v>
      </c>
      <c r="M3284" s="105">
        <v>-99999</v>
      </c>
      <c r="N3284" s="105">
        <v>-99999</v>
      </c>
      <c r="O3284" s="105">
        <v>-99999</v>
      </c>
      <c r="P3284" s="105">
        <v>-99999</v>
      </c>
      <c r="Q3284" s="105">
        <v>-99999</v>
      </c>
      <c r="R3284" s="105">
        <v>-99999</v>
      </c>
      <c r="S3284" s="105">
        <v>0</v>
      </c>
      <c r="T3284" s="105">
        <v>0</v>
      </c>
      <c r="U3284" s="105">
        <v>0</v>
      </c>
    </row>
    <row r="3285" spans="1:21">
      <c r="A3285" s="54">
        <v>3283</v>
      </c>
      <c r="B3285" s="104">
        <v>11213</v>
      </c>
      <c r="C3285" s="104">
        <v>11213</v>
      </c>
      <c r="D3285" s="105">
        <v>0</v>
      </c>
      <c r="E3285" s="105">
        <v>1302670000</v>
      </c>
      <c r="F3285" s="105">
        <v>1</v>
      </c>
      <c r="G3285" s="105">
        <v>1.4861883116792411</v>
      </c>
      <c r="H3285" s="105">
        <v>2.4321667271724428</v>
      </c>
      <c r="I3285" s="105">
        <v>2.3299748478794831</v>
      </c>
      <c r="J3285" s="105">
        <v>2.7033955578077609</v>
      </c>
      <c r="K3285" s="105">
        <v>0.91558728240875509</v>
      </c>
      <c r="L3285" s="105">
        <v>0.29809307573601185</v>
      </c>
      <c r="M3285" s="105">
        <v>0.2845609905095231</v>
      </c>
      <c r="N3285" s="105">
        <v>0.40692678402076105</v>
      </c>
      <c r="O3285" s="105">
        <v>0.55309574342807211</v>
      </c>
      <c r="P3285" s="105">
        <v>0.80305630910770387</v>
      </c>
      <c r="Q3285" s="105">
        <v>1.0129540566567887</v>
      </c>
      <c r="R3285" s="105">
        <v>1.1407171063701143</v>
      </c>
      <c r="S3285" s="105">
        <v>0</v>
      </c>
      <c r="T3285" s="105">
        <v>0</v>
      </c>
      <c r="U3285" s="105">
        <v>0</v>
      </c>
    </row>
    <row r="3286" spans="1:21">
      <c r="A3286" s="54">
        <v>3284</v>
      </c>
      <c r="B3286" s="104">
        <v>11214</v>
      </c>
      <c r="C3286" s="104">
        <v>11214</v>
      </c>
      <c r="D3286" s="105">
        <v>0</v>
      </c>
      <c r="E3286" s="105">
        <v>1302670000</v>
      </c>
      <c r="F3286" s="105">
        <v>1</v>
      </c>
      <c r="G3286" s="105">
        <v>0.80558675639091226</v>
      </c>
      <c r="H3286" s="105">
        <v>1.1955269917557367</v>
      </c>
      <c r="I3286" s="105">
        <v>1.2108673939592924</v>
      </c>
      <c r="J3286" s="105">
        <v>1.3765492185748827</v>
      </c>
      <c r="K3286" s="105">
        <v>0.63897326470835281</v>
      </c>
      <c r="L3286" s="105">
        <v>0.19894925534318436</v>
      </c>
      <c r="M3286" s="105">
        <v>0.23944185500927451</v>
      </c>
      <c r="N3286" s="105">
        <v>0.37923864784415828</v>
      </c>
      <c r="O3286" s="105">
        <v>0.50282475958410833</v>
      </c>
      <c r="P3286" s="105">
        <v>0.66087178628065213</v>
      </c>
      <c r="Q3286" s="105">
        <v>0.78527412035525346</v>
      </c>
      <c r="R3286" s="105">
        <v>0.63606531747609263</v>
      </c>
      <c r="S3286" s="105">
        <v>0</v>
      </c>
      <c r="T3286" s="105">
        <v>0</v>
      </c>
      <c r="U3286" s="105">
        <v>0</v>
      </c>
    </row>
    <row r="3287" spans="1:21">
      <c r="A3287" s="54">
        <v>3285</v>
      </c>
      <c r="B3287" s="104">
        <v>11215</v>
      </c>
      <c r="C3287" s="104">
        <v>11215</v>
      </c>
      <c r="D3287" s="105">
        <v>0</v>
      </c>
      <c r="E3287" s="105">
        <v>1302670000</v>
      </c>
      <c r="F3287" s="105">
        <v>1</v>
      </c>
      <c r="G3287" s="105">
        <v>0.82966778977354472</v>
      </c>
      <c r="H3287" s="105">
        <v>1.0731173731976957</v>
      </c>
      <c r="I3287" s="105">
        <v>1.1407177225390956</v>
      </c>
      <c r="J3287" s="105">
        <v>1.3834169415238065</v>
      </c>
      <c r="K3287" s="105">
        <v>0.67221134541222227</v>
      </c>
      <c r="L3287" s="105">
        <v>0.2203381158385363</v>
      </c>
      <c r="M3287" s="105">
        <v>0.25610772409720156</v>
      </c>
      <c r="N3287" s="105">
        <v>0.37492019533247539</v>
      </c>
      <c r="O3287" s="105">
        <v>0.48595212652117026</v>
      </c>
      <c r="P3287" s="105">
        <v>0.71608552810841963</v>
      </c>
      <c r="Q3287" s="105">
        <v>0.70812773474733159</v>
      </c>
      <c r="R3287" s="105">
        <v>0.68203700071172646</v>
      </c>
      <c r="S3287" s="105">
        <v>0</v>
      </c>
      <c r="T3287" s="105">
        <v>0</v>
      </c>
      <c r="U3287" s="105">
        <v>0</v>
      </c>
    </row>
    <row r="3288" spans="1:21">
      <c r="A3288" s="54">
        <v>3286</v>
      </c>
      <c r="B3288" s="104">
        <v>11216</v>
      </c>
      <c r="C3288" s="104">
        <v>11216</v>
      </c>
      <c r="D3288" s="105">
        <v>0</v>
      </c>
      <c r="E3288" s="105">
        <v>1302670000</v>
      </c>
      <c r="F3288" s="105">
        <v>1</v>
      </c>
      <c r="G3288" s="105">
        <v>0.74099092513816689</v>
      </c>
      <c r="H3288" s="105">
        <v>0.97055587042276859</v>
      </c>
      <c r="I3288" s="105">
        <v>1.0006832469060096</v>
      </c>
      <c r="J3288" s="105">
        <v>1.245191729291846</v>
      </c>
      <c r="K3288" s="105">
        <v>0.59029763934634627</v>
      </c>
      <c r="L3288" s="105">
        <v>0.28552881640254518</v>
      </c>
      <c r="M3288" s="105">
        <v>0.33349254943938417</v>
      </c>
      <c r="N3288" s="105">
        <v>0.43907349512265303</v>
      </c>
      <c r="O3288" s="105">
        <v>0.55740438939423398</v>
      </c>
      <c r="P3288" s="105">
        <v>0.74608025321225679</v>
      </c>
      <c r="Q3288" s="105">
        <v>0.66330060449620709</v>
      </c>
      <c r="R3288" s="105">
        <v>0.69978087823089297</v>
      </c>
      <c r="S3288" s="105">
        <v>0</v>
      </c>
      <c r="T3288" s="105">
        <v>0</v>
      </c>
      <c r="U3288" s="105">
        <v>0</v>
      </c>
    </row>
    <row r="3289" spans="1:21">
      <c r="A3289" s="54">
        <v>3287</v>
      </c>
      <c r="B3289" s="104">
        <v>11236</v>
      </c>
      <c r="C3289" s="104">
        <v>11236</v>
      </c>
      <c r="D3289" s="105">
        <v>0</v>
      </c>
      <c r="E3289" s="105">
        <v>35709700000</v>
      </c>
      <c r="F3289" s="105">
        <v>1</v>
      </c>
      <c r="G3289" s="105">
        <v>3.3630676698551634</v>
      </c>
      <c r="H3289" s="105">
        <v>10.254499048792701</v>
      </c>
      <c r="I3289" s="105">
        <v>26.001754519258871</v>
      </c>
      <c r="J3289" s="105">
        <v>14.541524490767562</v>
      </c>
      <c r="K3289" s="105">
        <v>2.556471866052203</v>
      </c>
      <c r="L3289" s="105">
        <v>0.88049540288055106</v>
      </c>
      <c r="M3289" s="105">
        <v>0.19199162346831466</v>
      </c>
      <c r="N3289" s="105">
        <v>0.26226745077353331</v>
      </c>
      <c r="O3289" s="105">
        <v>1.2139282492922072</v>
      </c>
      <c r="P3289" s="105">
        <v>3.954054390075683</v>
      </c>
      <c r="Q3289" s="105">
        <v>9.0182107064509562</v>
      </c>
      <c r="R3289" s="105">
        <v>5.2757592374500542</v>
      </c>
      <c r="S3289" s="105">
        <v>0</v>
      </c>
      <c r="T3289" s="105">
        <v>0</v>
      </c>
      <c r="U3289" s="105">
        <v>0</v>
      </c>
    </row>
    <row r="3290" spans="1:21">
      <c r="A3290" s="54">
        <v>3288</v>
      </c>
      <c r="B3290" s="104">
        <v>11237</v>
      </c>
      <c r="C3290" s="104">
        <v>11237</v>
      </c>
      <c r="D3290" s="105">
        <v>0</v>
      </c>
      <c r="E3290" s="105">
        <v>1302670000</v>
      </c>
      <c r="F3290" s="105">
        <v>1</v>
      </c>
      <c r="G3290" s="105">
        <v>0.57749699422393874</v>
      </c>
      <c r="H3290" s="105">
        <v>1.2170692349229129</v>
      </c>
      <c r="I3290" s="105">
        <v>1.7862524998246732</v>
      </c>
      <c r="J3290" s="105">
        <v>1.1520934668363081</v>
      </c>
      <c r="K3290" s="105">
        <v>0.20383494586611181</v>
      </c>
      <c r="L3290" s="105">
        <v>0.1</v>
      </c>
      <c r="M3290" s="105">
        <v>0.1</v>
      </c>
      <c r="N3290" s="105">
        <v>0.11460409110304955</v>
      </c>
      <c r="O3290" s="105">
        <v>0.23639684791228197</v>
      </c>
      <c r="P3290" s="105">
        <v>0.72770885277252306</v>
      </c>
      <c r="Q3290" s="105">
        <v>0.80789768681789031</v>
      </c>
      <c r="R3290" s="105">
        <v>0.55361719123996544</v>
      </c>
      <c r="S3290" s="105">
        <v>0</v>
      </c>
      <c r="T3290" s="105">
        <v>0</v>
      </c>
      <c r="U3290" s="105">
        <v>0</v>
      </c>
    </row>
    <row r="3291" spans="1:21">
      <c r="A3291" s="54">
        <v>3289</v>
      </c>
      <c r="B3291" s="104">
        <v>11238</v>
      </c>
      <c r="C3291" s="104">
        <v>11238</v>
      </c>
      <c r="D3291" s="105">
        <v>774</v>
      </c>
      <c r="E3291" s="105">
        <v>1302670000</v>
      </c>
      <c r="F3291" s="105">
        <v>0</v>
      </c>
      <c r="G3291" s="105">
        <v>5.2242510515332112</v>
      </c>
      <c r="H3291" s="105">
        <v>6.4316871768572614</v>
      </c>
      <c r="I3291" s="105">
        <v>6.7635625872649747</v>
      </c>
      <c r="J3291" s="105">
        <v>4.8516624744786663</v>
      </c>
      <c r="K3291" s="105">
        <v>3.7780876859984787</v>
      </c>
      <c r="L3291" s="105">
        <v>7.9470120291692155</v>
      </c>
      <c r="M3291" s="105">
        <v>14.569522053476891</v>
      </c>
      <c r="N3291" s="105">
        <v>13.807656362168057</v>
      </c>
      <c r="O3291" s="105">
        <v>7.6472631382937015</v>
      </c>
      <c r="P3291" s="105">
        <v>4.0758031818223497</v>
      </c>
      <c r="Q3291" s="105">
        <v>3.8219205402774157</v>
      </c>
      <c r="R3291" s="105">
        <v>4.1344664161127334</v>
      </c>
      <c r="S3291" s="105">
        <v>0</v>
      </c>
      <c r="T3291" s="105">
        <v>6.92107455812108</v>
      </c>
      <c r="U3291" s="105">
        <v>6.92107455812108</v>
      </c>
    </row>
    <row r="3292" spans="1:21">
      <c r="A3292" s="54">
        <v>3290</v>
      </c>
      <c r="B3292" s="104">
        <v>11239</v>
      </c>
      <c r="C3292" s="104">
        <v>11239</v>
      </c>
      <c r="D3292" s="105">
        <v>3109.0000000000005</v>
      </c>
      <c r="E3292" s="105">
        <v>1302670000</v>
      </c>
      <c r="F3292" s="105">
        <v>0</v>
      </c>
      <c r="G3292" s="105">
        <v>1.5076081065649636</v>
      </c>
      <c r="H3292" s="105">
        <v>1.9540874065421838</v>
      </c>
      <c r="I3292" s="105">
        <v>2.1036459348804186</v>
      </c>
      <c r="J3292" s="105">
        <v>1.664774106615498</v>
      </c>
      <c r="K3292" s="105">
        <v>1.4006697562654444</v>
      </c>
      <c r="L3292" s="105">
        <v>3.0038037415551018</v>
      </c>
      <c r="M3292" s="105">
        <v>4.4712704724382828</v>
      </c>
      <c r="N3292" s="105">
        <v>3.5219613409823074</v>
      </c>
      <c r="O3292" s="105">
        <v>1.7764783872457672</v>
      </c>
      <c r="P3292" s="105">
        <v>1.1606275182138805</v>
      </c>
      <c r="Q3292" s="105">
        <v>1.2161272507594845</v>
      </c>
      <c r="R3292" s="105">
        <v>1.273828741191996</v>
      </c>
      <c r="S3292" s="105">
        <v>0</v>
      </c>
      <c r="T3292" s="105">
        <v>2.0879068969379437</v>
      </c>
      <c r="U3292" s="105">
        <v>2.0879068969379433</v>
      </c>
    </row>
    <row r="3293" spans="1:21">
      <c r="A3293" s="54">
        <v>3291</v>
      </c>
      <c r="B3293" s="104">
        <v>11240</v>
      </c>
      <c r="C3293" s="104">
        <v>11240</v>
      </c>
      <c r="D3293" s="105">
        <v>0</v>
      </c>
      <c r="E3293" s="105">
        <v>1302670000</v>
      </c>
      <c r="F3293" s="105">
        <v>0</v>
      </c>
      <c r="G3293" s="105">
        <v>8.6145315452250966</v>
      </c>
      <c r="H3293" s="105">
        <v>9.3849596858174174</v>
      </c>
      <c r="I3293" s="105">
        <v>9.6524790694949001</v>
      </c>
      <c r="J3293" s="105">
        <v>9.8681241680714109</v>
      </c>
      <c r="K3293" s="105">
        <v>13.27336262778485</v>
      </c>
      <c r="L3293" s="105">
        <v>24.613692823671833</v>
      </c>
      <c r="M3293" s="105">
        <v>35.851232615587627</v>
      </c>
      <c r="N3293" s="105">
        <v>32.863380162927413</v>
      </c>
      <c r="O3293" s="105">
        <v>15.726992209558292</v>
      </c>
      <c r="P3293" s="105">
        <v>9.1528490512892802</v>
      </c>
      <c r="Q3293" s="105">
        <v>8.7871494673658788</v>
      </c>
      <c r="R3293" s="105">
        <v>8.2986677034432716</v>
      </c>
      <c r="S3293" s="105">
        <v>0</v>
      </c>
      <c r="T3293" s="105">
        <v>0</v>
      </c>
      <c r="U3293" s="105">
        <v>0</v>
      </c>
    </row>
    <row r="3294" spans="1:21">
      <c r="A3294" s="54">
        <v>3292</v>
      </c>
      <c r="B3294" s="104">
        <v>11241</v>
      </c>
      <c r="C3294" s="104">
        <v>11241</v>
      </c>
      <c r="D3294" s="105">
        <v>95964.999999999985</v>
      </c>
      <c r="E3294" s="105">
        <v>2580740000</v>
      </c>
      <c r="F3294" s="105">
        <v>0</v>
      </c>
      <c r="G3294" s="105">
        <v>0.56315005262844842</v>
      </c>
      <c r="H3294" s="105">
        <v>0.65926060707128353</v>
      </c>
      <c r="I3294" s="105">
        <v>0.52441537761961277</v>
      </c>
      <c r="J3294" s="105">
        <v>0.78238932092846203</v>
      </c>
      <c r="K3294" s="105">
        <v>1.0726040482111456</v>
      </c>
      <c r="L3294" s="105">
        <v>2.473024662476528</v>
      </c>
      <c r="M3294" s="105">
        <v>4.0159067841680081</v>
      </c>
      <c r="N3294" s="105">
        <v>4.2049532041744495</v>
      </c>
      <c r="O3294" s="105">
        <v>1.5610920813428426</v>
      </c>
      <c r="P3294" s="105">
        <v>0.69707218563179019</v>
      </c>
      <c r="Q3294" s="105">
        <v>0.59334511701299153</v>
      </c>
      <c r="R3294" s="105">
        <v>0.5713437606526528</v>
      </c>
      <c r="S3294" s="105">
        <v>0</v>
      </c>
      <c r="T3294" s="105">
        <v>1.4765464334931844</v>
      </c>
      <c r="U3294" s="105">
        <v>1.4765464334931848</v>
      </c>
    </row>
    <row r="3295" spans="1:21">
      <c r="A3295" s="54">
        <v>3293</v>
      </c>
      <c r="B3295" s="104">
        <v>11242</v>
      </c>
      <c r="C3295" s="104">
        <v>11242</v>
      </c>
      <c r="D3295" s="105">
        <v>130395</v>
      </c>
      <c r="E3295" s="105">
        <v>2605340000</v>
      </c>
      <c r="F3295" s="105">
        <v>0</v>
      </c>
      <c r="G3295" s="105">
        <v>0.33673283161300421</v>
      </c>
      <c r="H3295" s="105">
        <v>0.36061446116076751</v>
      </c>
      <c r="I3295" s="105">
        <v>0.35357857846362217</v>
      </c>
      <c r="J3295" s="105">
        <v>0.45480376744386458</v>
      </c>
      <c r="K3295" s="105">
        <v>0.59866319853820871</v>
      </c>
      <c r="L3295" s="105">
        <v>1.1653095432862797</v>
      </c>
      <c r="M3295" s="105">
        <v>1.9320336115971954</v>
      </c>
      <c r="N3295" s="105">
        <v>2.3051455461622217</v>
      </c>
      <c r="O3295" s="105">
        <v>1.0462824759641158</v>
      </c>
      <c r="P3295" s="105">
        <v>0.53038014704643921</v>
      </c>
      <c r="Q3295" s="105">
        <v>0.46873794495964022</v>
      </c>
      <c r="R3295" s="105">
        <v>0.37400710974789114</v>
      </c>
      <c r="S3295" s="105">
        <v>0</v>
      </c>
      <c r="T3295" s="105">
        <v>0.82719076799860425</v>
      </c>
      <c r="U3295" s="105">
        <v>0.82719076799860414</v>
      </c>
    </row>
    <row r="3296" spans="1:21">
      <c r="A3296" s="54">
        <v>3294</v>
      </c>
      <c r="B3296" s="104">
        <v>11259</v>
      </c>
      <c r="C3296" s="104">
        <v>11259</v>
      </c>
      <c r="D3296" s="105">
        <v>194341.99999999997</v>
      </c>
      <c r="E3296" s="105">
        <v>1302670000</v>
      </c>
      <c r="F3296" s="105">
        <v>0</v>
      </c>
      <c r="G3296" s="105">
        <v>0.23807593778306221</v>
      </c>
      <c r="H3296" s="105">
        <v>0.29539369784508934</v>
      </c>
      <c r="I3296" s="105">
        <v>0.34055639277557409</v>
      </c>
      <c r="J3296" s="105">
        <v>0.35554028629585399</v>
      </c>
      <c r="K3296" s="105">
        <v>0.3431638511066708</v>
      </c>
      <c r="L3296" s="105">
        <v>0.58038762705189872</v>
      </c>
      <c r="M3296" s="105">
        <v>0.98205111013431545</v>
      </c>
      <c r="N3296" s="105">
        <v>0.71124953500779486</v>
      </c>
      <c r="O3296" s="105">
        <v>0.28843318458096923</v>
      </c>
      <c r="P3296" s="105">
        <v>0.16978208587292409</v>
      </c>
      <c r="Q3296" s="105">
        <v>0.20011967287279828</v>
      </c>
      <c r="R3296" s="105">
        <v>0.24177828581912333</v>
      </c>
      <c r="S3296" s="105">
        <v>0</v>
      </c>
      <c r="T3296" s="105">
        <v>0.39554430559550618</v>
      </c>
      <c r="U3296" s="105">
        <v>0.39554430559550618</v>
      </c>
    </row>
    <row r="3297" spans="1:21">
      <c r="A3297" s="54">
        <v>3295</v>
      </c>
      <c r="B3297" s="104">
        <v>11260</v>
      </c>
      <c r="C3297" s="104">
        <v>11260</v>
      </c>
      <c r="D3297" s="105">
        <v>38433</v>
      </c>
      <c r="E3297" s="105">
        <v>1302670000</v>
      </c>
      <c r="F3297" s="105">
        <v>0</v>
      </c>
      <c r="G3297" s="105">
        <v>1.7417418261971542</v>
      </c>
      <c r="H3297" s="105">
        <v>1.9777887371535428</v>
      </c>
      <c r="I3297" s="105">
        <v>1.9769706004805598</v>
      </c>
      <c r="J3297" s="105">
        <v>2.0628009602604562</v>
      </c>
      <c r="K3297" s="105">
        <v>2.8775866804276409</v>
      </c>
      <c r="L3297" s="105">
        <v>4.3422753476318938</v>
      </c>
      <c r="M3297" s="105">
        <v>5.9207452406564025</v>
      </c>
      <c r="N3297" s="105">
        <v>5.3645129345010876</v>
      </c>
      <c r="O3297" s="105">
        <v>2.8849650748819493</v>
      </c>
      <c r="P3297" s="105">
        <v>1.816012797605123</v>
      </c>
      <c r="Q3297" s="105">
        <v>1.8207489362085632</v>
      </c>
      <c r="R3297" s="105">
        <v>1.8058514576607034</v>
      </c>
      <c r="S3297" s="105">
        <v>5.1556402411107403</v>
      </c>
      <c r="T3297" s="105">
        <v>2.8826667161387558</v>
      </c>
      <c r="U3297" s="105">
        <v>3.0481437781134035</v>
      </c>
    </row>
    <row r="3298" spans="1:21">
      <c r="A3298" s="54">
        <v>3296</v>
      </c>
      <c r="B3298" s="104">
        <v>11261</v>
      </c>
      <c r="C3298" s="104">
        <v>11261</v>
      </c>
      <c r="D3298" s="105">
        <v>251857.99999999994</v>
      </c>
      <c r="E3298" s="105">
        <v>2605340000</v>
      </c>
      <c r="F3298" s="105">
        <v>0</v>
      </c>
      <c r="G3298" s="105">
        <v>0.49293618668021111</v>
      </c>
      <c r="H3298" s="105">
        <v>0.48078344365608933</v>
      </c>
      <c r="I3298" s="105">
        <v>0.49498449402358591</v>
      </c>
      <c r="J3298" s="105">
        <v>0.18329396190166003</v>
      </c>
      <c r="K3298" s="105">
        <v>0.10920536551604339</v>
      </c>
      <c r="L3298" s="105">
        <v>0.197130606392486</v>
      </c>
      <c r="M3298" s="105">
        <v>0.38950805867011773</v>
      </c>
      <c r="N3298" s="105">
        <v>0.44984815856568366</v>
      </c>
      <c r="O3298" s="105">
        <v>0.24346645672105713</v>
      </c>
      <c r="P3298" s="105">
        <v>0.18364340771111434</v>
      </c>
      <c r="Q3298" s="105">
        <v>0.24015065120017001</v>
      </c>
      <c r="R3298" s="105">
        <v>0.29397784050171538</v>
      </c>
      <c r="S3298" s="105">
        <v>0.35281521161026652</v>
      </c>
      <c r="T3298" s="105">
        <v>0.31324405262832783</v>
      </c>
      <c r="U3298" s="105">
        <v>0.32267295460016954</v>
      </c>
    </row>
    <row r="3299" spans="1:21">
      <c r="A3299" s="54">
        <v>3297</v>
      </c>
      <c r="B3299" s="104">
        <v>11279</v>
      </c>
      <c r="C3299" s="104">
        <v>11279</v>
      </c>
      <c r="D3299" s="105">
        <v>2074362.9999999998</v>
      </c>
      <c r="E3299" s="105">
        <v>7766830000</v>
      </c>
      <c r="F3299" s="105">
        <v>0</v>
      </c>
      <c r="G3299" s="105">
        <v>2.090661939894809</v>
      </c>
      <c r="H3299" s="105">
        <v>2.6184931435659742</v>
      </c>
      <c r="I3299" s="105">
        <v>2.3930949653279097</v>
      </c>
      <c r="J3299" s="105">
        <v>0.71778814971661187</v>
      </c>
      <c r="K3299" s="105">
        <v>0.26877722848720004</v>
      </c>
      <c r="L3299" s="105">
        <v>0.46412419022440488</v>
      </c>
      <c r="M3299" s="105">
        <v>0.54491138073916812</v>
      </c>
      <c r="N3299" s="105">
        <v>0.59956423949908078</v>
      </c>
      <c r="O3299" s="105">
        <v>0.65361140643714233</v>
      </c>
      <c r="P3299" s="105">
        <v>0.64870347766972225</v>
      </c>
      <c r="Q3299" s="105">
        <v>0.93958739762130705</v>
      </c>
      <c r="R3299" s="105">
        <v>1.44498999020898</v>
      </c>
      <c r="S3299" s="105">
        <v>0.50849352784297885</v>
      </c>
      <c r="T3299" s="105">
        <v>1.115358959116026</v>
      </c>
      <c r="U3299" s="105">
        <v>1.0036971216857238</v>
      </c>
    </row>
    <row r="3300" spans="1:21">
      <c r="A3300" s="54">
        <v>3298</v>
      </c>
      <c r="B3300" s="104">
        <v>11280</v>
      </c>
      <c r="C3300" s="104">
        <v>11280</v>
      </c>
      <c r="D3300" s="105">
        <v>1199454</v>
      </c>
      <c r="E3300" s="105">
        <v>15114200000</v>
      </c>
      <c r="F3300" s="105">
        <v>0</v>
      </c>
      <c r="G3300" s="105">
        <v>2.1441896799002169</v>
      </c>
      <c r="H3300" s="105">
        <v>2.8249288358996014</v>
      </c>
      <c r="I3300" s="105">
        <v>2.9538887334891819</v>
      </c>
      <c r="J3300" s="105">
        <v>2.1716956603378015</v>
      </c>
      <c r="K3300" s="105">
        <v>0.32952854867118991</v>
      </c>
      <c r="L3300" s="105">
        <v>0.33680547248486498</v>
      </c>
      <c r="M3300" s="105">
        <v>0.52431890998040243</v>
      </c>
      <c r="N3300" s="105">
        <v>0.61455060433193687</v>
      </c>
      <c r="O3300" s="105">
        <v>0.70823597523444537</v>
      </c>
      <c r="P3300" s="105">
        <v>0.72376874534723046</v>
      </c>
      <c r="Q3300" s="105">
        <v>1.0896331518312674</v>
      </c>
      <c r="R3300" s="105">
        <v>1.6843223082533292</v>
      </c>
      <c r="S3300" s="105">
        <v>0.46509982531593169</v>
      </c>
      <c r="T3300" s="105">
        <v>1.3421555521467889</v>
      </c>
      <c r="U3300" s="105">
        <v>1.2141436467424764</v>
      </c>
    </row>
    <row r="3301" spans="1:21">
      <c r="A3301" s="54">
        <v>3299</v>
      </c>
      <c r="B3301" s="104">
        <v>11281</v>
      </c>
      <c r="C3301" s="104">
        <v>11281</v>
      </c>
      <c r="D3301" s="105">
        <v>65749</v>
      </c>
      <c r="E3301" s="105">
        <v>1302670000</v>
      </c>
      <c r="F3301" s="105">
        <v>0</v>
      </c>
      <c r="G3301" s="105">
        <v>41.460487180911123</v>
      </c>
      <c r="H3301" s="105">
        <v>52.812763432827261</v>
      </c>
      <c r="I3301" s="105">
        <v>54.100879614115733</v>
      </c>
      <c r="J3301" s="105">
        <v>29.655812671535553</v>
      </c>
      <c r="K3301" s="105">
        <v>12.962800718146838</v>
      </c>
      <c r="L3301" s="105">
        <v>13.233463178844037</v>
      </c>
      <c r="M3301" s="105">
        <v>18.437073983093022</v>
      </c>
      <c r="N3301" s="105">
        <v>18.890640110857916</v>
      </c>
      <c r="O3301" s="105">
        <v>22.446010027914259</v>
      </c>
      <c r="P3301" s="105">
        <v>20.525111376226398</v>
      </c>
      <c r="Q3301" s="105">
        <v>21.860008432128176</v>
      </c>
      <c r="R3301" s="105">
        <v>22.406633387782566</v>
      </c>
      <c r="S3301" s="105">
        <v>16.234844067551972</v>
      </c>
      <c r="T3301" s="105">
        <v>27.399307009531906</v>
      </c>
      <c r="U3301" s="105">
        <v>19.293189320681304</v>
      </c>
    </row>
    <row r="3302" spans="1:21">
      <c r="A3302" s="54">
        <v>3300</v>
      </c>
      <c r="B3302" s="104">
        <v>11282</v>
      </c>
      <c r="C3302" s="104">
        <v>11282</v>
      </c>
      <c r="D3302" s="105">
        <v>13720989.999999998</v>
      </c>
      <c r="E3302" s="105">
        <v>19367900000</v>
      </c>
      <c r="F3302" s="105">
        <v>0</v>
      </c>
      <c r="G3302" s="105">
        <v>1.7924147959145882</v>
      </c>
      <c r="H3302" s="105">
        <v>2.3241099372388043</v>
      </c>
      <c r="I3302" s="105">
        <v>2.2355438436198294</v>
      </c>
      <c r="J3302" s="105">
        <v>0.68742548060323405</v>
      </c>
      <c r="K3302" s="105">
        <v>0.28027255363623432</v>
      </c>
      <c r="L3302" s="105">
        <v>0.47738884910840801</v>
      </c>
      <c r="M3302" s="105">
        <v>0.59983661153491341</v>
      </c>
      <c r="N3302" s="105">
        <v>0.73458240524238971</v>
      </c>
      <c r="O3302" s="105">
        <v>0.84634085406781756</v>
      </c>
      <c r="P3302" s="105">
        <v>0.74373929614560486</v>
      </c>
      <c r="Q3302" s="105">
        <v>0.85759077264333361</v>
      </c>
      <c r="R3302" s="105">
        <v>1.2141708726293912</v>
      </c>
      <c r="S3302" s="105">
        <v>0.57205672306079702</v>
      </c>
      <c r="T3302" s="105">
        <v>1.0661180226987126</v>
      </c>
      <c r="U3302" s="105">
        <v>1.063200246704979</v>
      </c>
    </row>
    <row r="3303" spans="1:21">
      <c r="A3303" s="54">
        <v>3301</v>
      </c>
      <c r="B3303" s="104">
        <v>11301</v>
      </c>
      <c r="C3303" s="104">
        <v>11301</v>
      </c>
      <c r="D3303" s="105">
        <v>1575059.0000000005</v>
      </c>
      <c r="E3303" s="105">
        <v>23004700000</v>
      </c>
      <c r="F3303" s="105">
        <v>0</v>
      </c>
      <c r="G3303" s="105">
        <v>1.0048080003507149</v>
      </c>
      <c r="H3303" s="105">
        <v>1.1455810544974754</v>
      </c>
      <c r="I3303" s="105">
        <v>1.1205277985530664</v>
      </c>
      <c r="J3303" s="105">
        <v>1.1209877883662094</v>
      </c>
      <c r="K3303" s="105">
        <v>0.90971208224250888</v>
      </c>
      <c r="L3303" s="105">
        <v>0.94566313145616343</v>
      </c>
      <c r="M3303" s="105">
        <v>0.98069158857794014</v>
      </c>
      <c r="N3303" s="105">
        <v>1.0127364956004707</v>
      </c>
      <c r="O3303" s="105">
        <v>0.95687943743171255</v>
      </c>
      <c r="P3303" s="105">
        <v>0.83541533849259852</v>
      </c>
      <c r="Q3303" s="105">
        <v>0.8754247715071134</v>
      </c>
      <c r="R3303" s="105">
        <v>0.96305581781382887</v>
      </c>
      <c r="S3303" s="105">
        <v>0.97694379970344936</v>
      </c>
      <c r="T3303" s="105">
        <v>0.9892902754074836</v>
      </c>
      <c r="U3303" s="105">
        <v>0.98920582867706897</v>
      </c>
    </row>
    <row r="3304" spans="1:21">
      <c r="A3304" s="54">
        <v>3302</v>
      </c>
      <c r="B3304" s="104">
        <v>11302</v>
      </c>
      <c r="C3304" s="104">
        <v>11302</v>
      </c>
      <c r="D3304" s="105">
        <v>86705</v>
      </c>
      <c r="E3304" s="105">
        <v>1302670000</v>
      </c>
      <c r="F3304" s="105">
        <v>0</v>
      </c>
      <c r="G3304" s="105">
        <v>16.309823891681177</v>
      </c>
      <c r="H3304" s="105">
        <v>20.164873175169451</v>
      </c>
      <c r="I3304" s="105">
        <v>20.585930786779024</v>
      </c>
      <c r="J3304" s="105">
        <v>11.736823437585519</v>
      </c>
      <c r="K3304" s="105">
        <v>7.800473423133762</v>
      </c>
      <c r="L3304" s="105">
        <v>8.4251129826071303</v>
      </c>
      <c r="M3304" s="105">
        <v>9.2401528700982105</v>
      </c>
      <c r="N3304" s="105">
        <v>8.8025449231038539</v>
      </c>
      <c r="O3304" s="105">
        <v>9.9039468226625562</v>
      </c>
      <c r="P3304" s="105">
        <v>8.6726822112244495</v>
      </c>
      <c r="Q3304" s="105">
        <v>9.5162330687541932</v>
      </c>
      <c r="R3304" s="105">
        <v>14.787573661790937</v>
      </c>
      <c r="S3304" s="105">
        <v>0</v>
      </c>
      <c r="T3304" s="105">
        <v>12.162180937882523</v>
      </c>
      <c r="U3304" s="105">
        <v>12.162180937882521</v>
      </c>
    </row>
    <row r="3305" spans="1:21">
      <c r="A3305" s="54">
        <v>3303</v>
      </c>
      <c r="B3305" s="104">
        <v>11303</v>
      </c>
      <c r="C3305" s="104">
        <v>11303</v>
      </c>
      <c r="D3305" s="105">
        <v>6078.9999999999991</v>
      </c>
      <c r="E3305" s="105">
        <v>1302670000</v>
      </c>
      <c r="F3305" s="105">
        <v>0</v>
      </c>
      <c r="G3305" s="105">
        <v>100</v>
      </c>
      <c r="H3305" s="105">
        <v>100</v>
      </c>
      <c r="I3305" s="105">
        <v>100</v>
      </c>
      <c r="J3305" s="105">
        <v>44.343040804022436</v>
      </c>
      <c r="K3305" s="105">
        <v>27.858833654049146</v>
      </c>
      <c r="L3305" s="105">
        <v>36.741360326354673</v>
      </c>
      <c r="M3305" s="105">
        <v>47.897447480860691</v>
      </c>
      <c r="N3305" s="105">
        <v>54.169777994782358</v>
      </c>
      <c r="O3305" s="105">
        <v>59.630013161447479</v>
      </c>
      <c r="P3305" s="105">
        <v>48.01402334928283</v>
      </c>
      <c r="Q3305" s="105">
        <v>52.194512198645548</v>
      </c>
      <c r="R3305" s="105">
        <v>84.866940430594539</v>
      </c>
      <c r="S3305" s="105">
        <v>0</v>
      </c>
      <c r="T3305" s="105">
        <v>62.976329116669973</v>
      </c>
      <c r="U3305" s="105">
        <v>62.976329116669987</v>
      </c>
    </row>
    <row r="3306" spans="1:21">
      <c r="A3306" s="54">
        <v>3304</v>
      </c>
      <c r="B3306" s="104">
        <v>11304</v>
      </c>
      <c r="C3306" s="104">
        <v>11304</v>
      </c>
      <c r="D3306" s="105">
        <v>13915.999999999998</v>
      </c>
      <c r="E3306" s="105">
        <v>1302670000</v>
      </c>
      <c r="F3306" s="105">
        <v>0</v>
      </c>
      <c r="G3306" s="105">
        <v>12.639922266443252</v>
      </c>
      <c r="H3306" s="105">
        <v>17.398251347376323</v>
      </c>
      <c r="I3306" s="105">
        <v>17.535809941227523</v>
      </c>
      <c r="J3306" s="105">
        <v>10.880837150993511</v>
      </c>
      <c r="K3306" s="105">
        <v>9.1855447856456465</v>
      </c>
      <c r="L3306" s="105">
        <v>9.0221009282498166</v>
      </c>
      <c r="M3306" s="105">
        <v>9.1571275742751883</v>
      </c>
      <c r="N3306" s="105">
        <v>10.222631160337805</v>
      </c>
      <c r="O3306" s="105">
        <v>9.1927188691252617</v>
      </c>
      <c r="P3306" s="105">
        <v>7.677493465963523</v>
      </c>
      <c r="Q3306" s="105">
        <v>8.7184140345552841</v>
      </c>
      <c r="R3306" s="105">
        <v>10.056927499969827</v>
      </c>
      <c r="S3306" s="105">
        <v>0</v>
      </c>
      <c r="T3306" s="105">
        <v>10.973981585346912</v>
      </c>
      <c r="U3306" s="105">
        <v>10.973981585346916</v>
      </c>
    </row>
    <row r="3307" spans="1:21">
      <c r="A3307" s="54">
        <v>3305</v>
      </c>
      <c r="B3307" s="104">
        <v>11305</v>
      </c>
      <c r="C3307" s="104">
        <v>11305</v>
      </c>
      <c r="D3307" s="105">
        <v>4726</v>
      </c>
      <c r="E3307" s="105">
        <v>1302670000</v>
      </c>
      <c r="F3307" s="105">
        <v>0</v>
      </c>
      <c r="G3307" s="105">
        <v>71.099802840371567</v>
      </c>
      <c r="H3307" s="105">
        <v>100</v>
      </c>
      <c r="I3307" s="105">
        <v>100</v>
      </c>
      <c r="J3307" s="105">
        <v>21.982617562361355</v>
      </c>
      <c r="K3307" s="105">
        <v>11.07078760191353</v>
      </c>
      <c r="L3307" s="105">
        <v>16.5700023584196</v>
      </c>
      <c r="M3307" s="105">
        <v>21.255870641787983</v>
      </c>
      <c r="N3307" s="105">
        <v>25.843208870238946</v>
      </c>
      <c r="O3307" s="105">
        <v>26.622434347041327</v>
      </c>
      <c r="P3307" s="105">
        <v>21.613062996237407</v>
      </c>
      <c r="Q3307" s="105">
        <v>30.078820510677879</v>
      </c>
      <c r="R3307" s="105">
        <v>44.057950590298752</v>
      </c>
      <c r="S3307" s="105">
        <v>0</v>
      </c>
      <c r="T3307" s="105">
        <v>40.849546526612365</v>
      </c>
      <c r="U3307" s="105">
        <v>40.849546526612365</v>
      </c>
    </row>
    <row r="3308" spans="1:21">
      <c r="A3308" s="54">
        <v>3306</v>
      </c>
      <c r="B3308" s="104">
        <v>11306</v>
      </c>
      <c r="C3308" s="104">
        <v>11306</v>
      </c>
      <c r="D3308" s="105">
        <v>21430</v>
      </c>
      <c r="E3308" s="105">
        <v>1302670000</v>
      </c>
      <c r="F3308" s="105">
        <v>0</v>
      </c>
      <c r="G3308" s="105">
        <v>14.577812148046714</v>
      </c>
      <c r="H3308" s="105">
        <v>23.105583940272052</v>
      </c>
      <c r="I3308" s="105">
        <v>24.509790699073118</v>
      </c>
      <c r="J3308" s="105">
        <v>11.496535362817674</v>
      </c>
      <c r="K3308" s="105">
        <v>4.5351589721945471</v>
      </c>
      <c r="L3308" s="105">
        <v>5.0101855048552402</v>
      </c>
      <c r="M3308" s="105">
        <v>6.0373154222067544</v>
      </c>
      <c r="N3308" s="105">
        <v>8.1035476134604369</v>
      </c>
      <c r="O3308" s="105">
        <v>8.9166903363380516</v>
      </c>
      <c r="P3308" s="105">
        <v>7.1585557646233005</v>
      </c>
      <c r="Q3308" s="105">
        <v>8.1948410910817095</v>
      </c>
      <c r="R3308" s="105">
        <v>9.2833006884875147</v>
      </c>
      <c r="S3308" s="105">
        <v>0</v>
      </c>
      <c r="T3308" s="105">
        <v>10.910776461954759</v>
      </c>
      <c r="U3308" s="105">
        <v>10.910776461954757</v>
      </c>
    </row>
    <row r="3309" spans="1:21">
      <c r="A3309" s="54">
        <v>3307</v>
      </c>
      <c r="B3309" s="104">
        <v>11307</v>
      </c>
      <c r="C3309" s="104">
        <v>11307</v>
      </c>
      <c r="D3309" s="105">
        <v>43080</v>
      </c>
      <c r="E3309" s="105">
        <v>1302670000</v>
      </c>
      <c r="F3309" s="105">
        <v>0</v>
      </c>
      <c r="G3309" s="105">
        <v>1.8903186025890784</v>
      </c>
      <c r="H3309" s="105">
        <v>2.2769402778890671</v>
      </c>
      <c r="I3309" s="105">
        <v>2.275188785367614</v>
      </c>
      <c r="J3309" s="105">
        <v>1.3237047819600503</v>
      </c>
      <c r="K3309" s="105">
        <v>0.73145134473115947</v>
      </c>
      <c r="L3309" s="105">
        <v>0.79910268938523921</v>
      </c>
      <c r="M3309" s="105">
        <v>1.0056930157723378</v>
      </c>
      <c r="N3309" s="105">
        <v>1.3632920813782481</v>
      </c>
      <c r="O3309" s="105">
        <v>1.3997498655499698</v>
      </c>
      <c r="P3309" s="105">
        <v>1.2224951200128642</v>
      </c>
      <c r="Q3309" s="105">
        <v>1.3136777803861166</v>
      </c>
      <c r="R3309" s="105">
        <v>1.2896344349158984</v>
      </c>
      <c r="S3309" s="105">
        <v>0</v>
      </c>
      <c r="T3309" s="105">
        <v>1.4076040649948034</v>
      </c>
      <c r="U3309" s="105">
        <v>1.4076040649948034</v>
      </c>
    </row>
    <row r="3310" spans="1:21">
      <c r="A3310" s="54">
        <v>3308</v>
      </c>
      <c r="B3310" s="104">
        <v>11402</v>
      </c>
      <c r="C3310" s="104">
        <v>5822</v>
      </c>
      <c r="D3310" s="105">
        <v>901006.00000000012</v>
      </c>
      <c r="E3310" s="105">
        <v>112995000000</v>
      </c>
      <c r="F3310" s="105">
        <v>0</v>
      </c>
      <c r="G3310" s="105">
        <v>0.17822226026454499</v>
      </c>
      <c r="H3310" s="105">
        <v>0.19335733188799728</v>
      </c>
      <c r="I3310" s="105">
        <v>0.17189994783444565</v>
      </c>
      <c r="J3310" s="105">
        <v>0.1370514458437446</v>
      </c>
      <c r="K3310" s="105">
        <v>0.1</v>
      </c>
      <c r="L3310" s="105">
        <v>0.1</v>
      </c>
      <c r="M3310" s="105">
        <v>0.1</v>
      </c>
      <c r="N3310" s="105">
        <v>0.1</v>
      </c>
      <c r="O3310" s="105">
        <v>0.1</v>
      </c>
      <c r="P3310" s="105">
        <v>0.10255160417704313</v>
      </c>
      <c r="Q3310" s="105">
        <v>0.17936221463816687</v>
      </c>
      <c r="R3310" s="105">
        <v>0.1862901643991946</v>
      </c>
      <c r="S3310" s="105">
        <v>0</v>
      </c>
      <c r="T3310" s="105">
        <v>0.13739458075376143</v>
      </c>
      <c r="U3310" s="105">
        <v>0.13739458075376138</v>
      </c>
    </row>
    <row r="3311" spans="1:21">
      <c r="A3311" s="54">
        <v>3309</v>
      </c>
      <c r="B3311" s="104">
        <v>11586</v>
      </c>
      <c r="C3311" s="104">
        <v>11586</v>
      </c>
      <c r="D3311" s="105">
        <v>69996</v>
      </c>
      <c r="E3311" s="105">
        <v>3908010000</v>
      </c>
      <c r="F3311" s="105">
        <v>0</v>
      </c>
      <c r="G3311" s="105">
        <v>1.5740116910674278</v>
      </c>
      <c r="H3311" s="105">
        <v>1.8493598526700257</v>
      </c>
      <c r="I3311" s="105">
        <v>1.7908830543146084</v>
      </c>
      <c r="J3311" s="105">
        <v>2.1755237650213375</v>
      </c>
      <c r="K3311" s="105">
        <v>2.6959397193438401</v>
      </c>
      <c r="L3311" s="105">
        <v>0.42520439886591355</v>
      </c>
      <c r="M3311" s="105">
        <v>0.22745472464006805</v>
      </c>
      <c r="N3311" s="105">
        <v>0.40492099677977939</v>
      </c>
      <c r="O3311" s="105">
        <v>0.57317886794152395</v>
      </c>
      <c r="P3311" s="105">
        <v>0.9773702474741035</v>
      </c>
      <c r="Q3311" s="105">
        <v>1.2928344431263601</v>
      </c>
      <c r="R3311" s="105">
        <v>1.4721648998635299</v>
      </c>
      <c r="S3311" s="105">
        <v>0</v>
      </c>
      <c r="T3311" s="105">
        <v>1.2882372217590432</v>
      </c>
      <c r="U3311" s="105">
        <v>1.2882372217590432</v>
      </c>
    </row>
    <row r="3312" spans="1:21">
      <c r="A3312" s="54">
        <v>3310</v>
      </c>
      <c r="B3312" s="104">
        <v>11587</v>
      </c>
      <c r="C3312" s="104">
        <v>11587</v>
      </c>
      <c r="D3312" s="105">
        <v>641</v>
      </c>
      <c r="E3312" s="105">
        <v>1327160000</v>
      </c>
      <c r="F3312" s="105">
        <v>0</v>
      </c>
      <c r="G3312" s="105">
        <v>11.558357129078935</v>
      </c>
      <c r="H3312" s="105">
        <v>21.118306717148901</v>
      </c>
      <c r="I3312" s="105">
        <v>40.351050334552347</v>
      </c>
      <c r="J3312" s="105">
        <v>47.076225390311087</v>
      </c>
      <c r="K3312" s="105">
        <v>2.4055615582902186</v>
      </c>
      <c r="L3312" s="105">
        <v>1.2741767582696675</v>
      </c>
      <c r="M3312" s="105">
        <v>4.1859907439426518</v>
      </c>
      <c r="N3312" s="105">
        <v>3.0172386553885704</v>
      </c>
      <c r="O3312" s="105">
        <v>2.7476130734176767</v>
      </c>
      <c r="P3312" s="105">
        <v>3.1729695437542116</v>
      </c>
      <c r="Q3312" s="105">
        <v>4.3094671706812271</v>
      </c>
      <c r="R3312" s="105">
        <v>8.475993961753808</v>
      </c>
      <c r="S3312" s="105">
        <v>0</v>
      </c>
      <c r="T3312" s="105">
        <v>12.474412586382442</v>
      </c>
      <c r="U3312" s="105">
        <v>12.474412586382442</v>
      </c>
    </row>
    <row r="3313" spans="1:21">
      <c r="A3313" s="54">
        <v>3311</v>
      </c>
      <c r="B3313" s="104">
        <v>11588</v>
      </c>
      <c r="C3313" s="104">
        <v>11588</v>
      </c>
      <c r="D3313" s="105">
        <v>16714.999999999996</v>
      </c>
      <c r="E3313" s="105">
        <v>1327160000</v>
      </c>
      <c r="F3313" s="105">
        <v>0</v>
      </c>
      <c r="G3313" s="105">
        <v>4.1655945630713918</v>
      </c>
      <c r="H3313" s="105">
        <v>8.1582492796614794</v>
      </c>
      <c r="I3313" s="105">
        <v>17.055358871443246</v>
      </c>
      <c r="J3313" s="105">
        <v>20.780073617417315</v>
      </c>
      <c r="K3313" s="105">
        <v>0.85556303678350054</v>
      </c>
      <c r="L3313" s="105">
        <v>0.38497746962959367</v>
      </c>
      <c r="M3313" s="105">
        <v>1.5531051375495759</v>
      </c>
      <c r="N3313" s="105">
        <v>1.0372746360421463</v>
      </c>
      <c r="O3313" s="105">
        <v>0.9060308115225848</v>
      </c>
      <c r="P3313" s="105">
        <v>0.96882008583078993</v>
      </c>
      <c r="Q3313" s="105">
        <v>1.2790985343022048</v>
      </c>
      <c r="R3313" s="105">
        <v>3.5227221169597316</v>
      </c>
      <c r="S3313" s="105">
        <v>0</v>
      </c>
      <c r="T3313" s="105">
        <v>5.0555723466844649</v>
      </c>
      <c r="U3313" s="105">
        <v>5.0555723466844649</v>
      </c>
    </row>
    <row r="3314" spans="1:21">
      <c r="A3314" s="54">
        <v>3312</v>
      </c>
      <c r="B3314" s="104">
        <v>11589</v>
      </c>
      <c r="C3314" s="104">
        <v>11589</v>
      </c>
      <c r="D3314" s="105">
        <v>42454</v>
      </c>
      <c r="E3314" s="105">
        <v>1327160000</v>
      </c>
      <c r="F3314" s="105">
        <v>0</v>
      </c>
      <c r="G3314" s="105">
        <v>1.8687904623478016</v>
      </c>
      <c r="H3314" s="105">
        <v>2.3576787172313303</v>
      </c>
      <c r="I3314" s="105">
        <v>2.4942991727000328</v>
      </c>
      <c r="J3314" s="105">
        <v>3.0621071144528869</v>
      </c>
      <c r="K3314" s="105">
        <v>1.8290676556264367</v>
      </c>
      <c r="L3314" s="105">
        <v>0.91104544752908079</v>
      </c>
      <c r="M3314" s="105">
        <v>0.87761258706929801</v>
      </c>
      <c r="N3314" s="105">
        <v>0.96952471612047464</v>
      </c>
      <c r="O3314" s="105">
        <v>0.99026571486473569</v>
      </c>
      <c r="P3314" s="105">
        <v>0.95747561264701198</v>
      </c>
      <c r="Q3314" s="105">
        <v>1.140180744800066</v>
      </c>
      <c r="R3314" s="105">
        <v>1.555643456283593</v>
      </c>
      <c r="S3314" s="105">
        <v>0</v>
      </c>
      <c r="T3314" s="105">
        <v>1.584474283472729</v>
      </c>
      <c r="U3314" s="105">
        <v>1.584474283472729</v>
      </c>
    </row>
    <row r="3315" spans="1:21">
      <c r="A3315" s="54">
        <v>3313</v>
      </c>
      <c r="B3315" s="104">
        <v>11590</v>
      </c>
      <c r="C3315" s="104">
        <v>11590</v>
      </c>
      <c r="D3315" s="105">
        <v>96617.000000000015</v>
      </c>
      <c r="E3315" s="105">
        <v>2654320000</v>
      </c>
      <c r="F3315" s="105">
        <v>0</v>
      </c>
      <c r="G3315" s="105">
        <v>2.4081118143596165</v>
      </c>
      <c r="H3315" s="105">
        <v>5.2375734363302442</v>
      </c>
      <c r="I3315" s="105">
        <v>16.944801782604127</v>
      </c>
      <c r="J3315" s="105">
        <v>22.828413512893942</v>
      </c>
      <c r="K3315" s="105">
        <v>0.54340191333878618</v>
      </c>
      <c r="L3315" s="105">
        <v>0.1</v>
      </c>
      <c r="M3315" s="105">
        <v>0.2731030327954872</v>
      </c>
      <c r="N3315" s="105">
        <v>0.43515658877319852</v>
      </c>
      <c r="O3315" s="105">
        <v>0.4469803229986431</v>
      </c>
      <c r="P3315" s="105">
        <v>0.52090384766803455</v>
      </c>
      <c r="Q3315" s="105">
        <v>0.83074742937617596</v>
      </c>
      <c r="R3315" s="105">
        <v>1.9761797168518949</v>
      </c>
      <c r="S3315" s="105">
        <v>0</v>
      </c>
      <c r="T3315" s="105">
        <v>4.3787811164991792</v>
      </c>
      <c r="U3315" s="105">
        <v>4.3787811164991792</v>
      </c>
    </row>
    <row r="3316" spans="1:21">
      <c r="A3316" s="54">
        <v>3314</v>
      </c>
      <c r="B3316" s="104">
        <v>11592</v>
      </c>
      <c r="C3316" s="104">
        <v>11592</v>
      </c>
      <c r="D3316" s="105">
        <v>5663.0000000000009</v>
      </c>
      <c r="E3316" s="105">
        <v>1327160000</v>
      </c>
      <c r="F3316" s="105">
        <v>0</v>
      </c>
      <c r="G3316" s="105">
        <v>2.1856991706015156</v>
      </c>
      <c r="H3316" s="105">
        <v>4.2641753630225798</v>
      </c>
      <c r="I3316" s="105">
        <v>11.926189669667373</v>
      </c>
      <c r="J3316" s="105">
        <v>21.523932784780634</v>
      </c>
      <c r="K3316" s="105">
        <v>0.49384720450770614</v>
      </c>
      <c r="L3316" s="105">
        <v>0.10439642432293265</v>
      </c>
      <c r="M3316" s="105">
        <v>0.25955903267748737</v>
      </c>
      <c r="N3316" s="105">
        <v>0.3881102735485451</v>
      </c>
      <c r="O3316" s="105">
        <v>0.40829495268209653</v>
      </c>
      <c r="P3316" s="105">
        <v>0.55157520171759777</v>
      </c>
      <c r="Q3316" s="105">
        <v>0.92008547322279832</v>
      </c>
      <c r="R3316" s="105">
        <v>1.6463218049078534</v>
      </c>
      <c r="S3316" s="105">
        <v>0</v>
      </c>
      <c r="T3316" s="105">
        <v>3.7226822796382613</v>
      </c>
      <c r="U3316" s="105">
        <v>3.7226822796382595</v>
      </c>
    </row>
    <row r="3317" spans="1:21">
      <c r="A3317" s="54">
        <v>3315</v>
      </c>
      <c r="B3317" s="104">
        <v>11593</v>
      </c>
      <c r="C3317" s="104">
        <v>11593</v>
      </c>
      <c r="D3317" s="105">
        <v>31962.999999999996</v>
      </c>
      <c r="E3317" s="105">
        <v>1327160000</v>
      </c>
      <c r="F3317" s="105">
        <v>0</v>
      </c>
      <c r="G3317" s="105">
        <v>2.8826695693902646</v>
      </c>
      <c r="H3317" s="105">
        <v>4.1601710858756871</v>
      </c>
      <c r="I3317" s="105">
        <v>8.8368052488835449</v>
      </c>
      <c r="J3317" s="105">
        <v>10.813459054554871</v>
      </c>
      <c r="K3317" s="105">
        <v>0.59085048239453719</v>
      </c>
      <c r="L3317" s="105">
        <v>0.59678187018800299</v>
      </c>
      <c r="M3317" s="105">
        <v>1.4397279454702769</v>
      </c>
      <c r="N3317" s="105">
        <v>0.79234983166079331</v>
      </c>
      <c r="O3317" s="105">
        <v>0.70320499163473216</v>
      </c>
      <c r="P3317" s="105">
        <v>0.79696730462456156</v>
      </c>
      <c r="Q3317" s="105">
        <v>1.0774348748757998</v>
      </c>
      <c r="R3317" s="105">
        <v>2.5181104498911728</v>
      </c>
      <c r="S3317" s="105">
        <v>0</v>
      </c>
      <c r="T3317" s="105">
        <v>2.9340443924536874</v>
      </c>
      <c r="U3317" s="105">
        <v>2.9340443924536879</v>
      </c>
    </row>
    <row r="3318" spans="1:21">
      <c r="A3318" s="54">
        <v>3316</v>
      </c>
      <c r="B3318" s="104">
        <v>11594</v>
      </c>
      <c r="C3318" s="104">
        <v>11594</v>
      </c>
      <c r="D3318" s="105">
        <v>19428</v>
      </c>
      <c r="E3318" s="105">
        <v>1327160000</v>
      </c>
      <c r="F3318" s="105">
        <v>1</v>
      </c>
      <c r="G3318" s="105">
        <v>-99999</v>
      </c>
      <c r="H3318" s="105">
        <v>-99999</v>
      </c>
      <c r="I3318" s="105">
        <v>-99999</v>
      </c>
      <c r="J3318" s="105">
        <v>-99999</v>
      </c>
      <c r="K3318" s="105">
        <v>-99999</v>
      </c>
      <c r="L3318" s="105">
        <v>-99999</v>
      </c>
      <c r="M3318" s="105">
        <v>-99999</v>
      </c>
      <c r="N3318" s="105">
        <v>-99999</v>
      </c>
      <c r="O3318" s="105">
        <v>-99999</v>
      </c>
      <c r="P3318" s="105">
        <v>-99999</v>
      </c>
      <c r="Q3318" s="105">
        <v>-99999</v>
      </c>
      <c r="R3318" s="105">
        <v>-99999</v>
      </c>
      <c r="S3318" s="105">
        <v>0</v>
      </c>
      <c r="T3318" s="105">
        <v>0</v>
      </c>
      <c r="U3318" s="105">
        <v>0</v>
      </c>
    </row>
    <row r="3319" spans="1:21">
      <c r="A3319" s="54">
        <v>3317</v>
      </c>
      <c r="B3319" s="104">
        <v>11595</v>
      </c>
      <c r="C3319" s="104">
        <v>11595</v>
      </c>
      <c r="D3319" s="105">
        <v>1114.9999999999998</v>
      </c>
      <c r="E3319" s="105">
        <v>1327160000</v>
      </c>
      <c r="F3319" s="105">
        <v>0</v>
      </c>
      <c r="G3319" s="105">
        <v>87.416343005895001</v>
      </c>
      <c r="H3319" s="105">
        <v>98.246035597170959</v>
      </c>
      <c r="I3319" s="105">
        <v>83.691067360553035</v>
      </c>
      <c r="J3319" s="105">
        <v>86.909954566728175</v>
      </c>
      <c r="K3319" s="105">
        <v>53.473099431720115</v>
      </c>
      <c r="L3319" s="105">
        <v>64.568907225315414</v>
      </c>
      <c r="M3319" s="105">
        <v>79.399450671341995</v>
      </c>
      <c r="N3319" s="105">
        <v>92.24129603616484</v>
      </c>
      <c r="O3319" s="105">
        <v>93.577924005510198</v>
      </c>
      <c r="P3319" s="105">
        <v>83.084626207095127</v>
      </c>
      <c r="Q3319" s="105">
        <v>89.675691873452138</v>
      </c>
      <c r="R3319" s="105">
        <v>93.570840277440439</v>
      </c>
      <c r="S3319" s="105">
        <v>0</v>
      </c>
      <c r="T3319" s="105">
        <v>83.821269688198953</v>
      </c>
      <c r="U3319" s="105">
        <v>83.821269688198981</v>
      </c>
    </row>
    <row r="3320" spans="1:21">
      <c r="A3320" s="54">
        <v>3318</v>
      </c>
      <c r="B3320" s="104">
        <v>11596</v>
      </c>
      <c r="C3320" s="104">
        <v>11596</v>
      </c>
      <c r="D3320" s="105">
        <v>6009.9999999999991</v>
      </c>
      <c r="E3320" s="105">
        <v>1327160000</v>
      </c>
      <c r="F3320" s="105">
        <v>0</v>
      </c>
      <c r="G3320" s="105">
        <v>1.4835489333370793</v>
      </c>
      <c r="H3320" s="105">
        <v>1.7198135848297034</v>
      </c>
      <c r="I3320" s="105">
        <v>1.5617381136601447</v>
      </c>
      <c r="J3320" s="105">
        <v>1.74572039433467</v>
      </c>
      <c r="K3320" s="105">
        <v>1.0097877178832699</v>
      </c>
      <c r="L3320" s="105">
        <v>0.88271149820401384</v>
      </c>
      <c r="M3320" s="105">
        <v>1.0925616591444731</v>
      </c>
      <c r="N3320" s="105">
        <v>1.2519698709379274</v>
      </c>
      <c r="O3320" s="105">
        <v>1.2371308222531119</v>
      </c>
      <c r="P3320" s="105">
        <v>1.1251684698674802</v>
      </c>
      <c r="Q3320" s="105">
        <v>1.2950087430055774</v>
      </c>
      <c r="R3320" s="105">
        <v>1.4710869474124921</v>
      </c>
      <c r="S3320" s="105">
        <v>0</v>
      </c>
      <c r="T3320" s="105">
        <v>1.3230205629058285</v>
      </c>
      <c r="U3320" s="105">
        <v>1.3230205629058289</v>
      </c>
    </row>
    <row r="3321" spans="1:21">
      <c r="A3321" s="54">
        <v>3319</v>
      </c>
      <c r="B3321" s="104">
        <v>11597</v>
      </c>
      <c r="C3321" s="104">
        <v>11597</v>
      </c>
      <c r="D3321" s="105">
        <v>22146</v>
      </c>
      <c r="E3321" s="105">
        <v>1327160000</v>
      </c>
      <c r="F3321" s="105">
        <v>0</v>
      </c>
      <c r="G3321" s="105">
        <v>1.52794201354271</v>
      </c>
      <c r="H3321" s="105">
        <v>1.708759962545354</v>
      </c>
      <c r="I3321" s="105">
        <v>1.7779976793597405</v>
      </c>
      <c r="J3321" s="105">
        <v>2.2407883494955181</v>
      </c>
      <c r="K3321" s="105">
        <v>0.30585328072943796</v>
      </c>
      <c r="L3321" s="105">
        <v>0.25095354097793859</v>
      </c>
      <c r="M3321" s="105">
        <v>0.58447925859808647</v>
      </c>
      <c r="N3321" s="105">
        <v>0.60757794489412942</v>
      </c>
      <c r="O3321" s="105">
        <v>0.58461469913701269</v>
      </c>
      <c r="P3321" s="105">
        <v>0.63161891940366521</v>
      </c>
      <c r="Q3321" s="105">
        <v>0.76585648254068206</v>
      </c>
      <c r="R3321" s="105">
        <v>1.1767847380352383</v>
      </c>
      <c r="S3321" s="105">
        <v>0</v>
      </c>
      <c r="T3321" s="105">
        <v>1.0136022391049597</v>
      </c>
      <c r="U3321" s="105">
        <v>1.0136022391049593</v>
      </c>
    </row>
    <row r="3322" spans="1:21">
      <c r="A3322" s="54">
        <v>3320</v>
      </c>
      <c r="B3322" s="104">
        <v>11600</v>
      </c>
      <c r="C3322" s="104">
        <v>11600</v>
      </c>
      <c r="D3322" s="105">
        <v>19749</v>
      </c>
      <c r="E3322" s="105">
        <v>1327160000</v>
      </c>
      <c r="F3322" s="105">
        <v>0</v>
      </c>
      <c r="G3322" s="105">
        <v>1.5515517059525559</v>
      </c>
      <c r="H3322" s="105">
        <v>1.8064229094483597</v>
      </c>
      <c r="I3322" s="105">
        <v>1.8653199007180339</v>
      </c>
      <c r="J3322" s="105">
        <v>2.3737763232351869</v>
      </c>
      <c r="K3322" s="105">
        <v>0.29287768326745833</v>
      </c>
      <c r="L3322" s="105">
        <v>0.23218391287009077</v>
      </c>
      <c r="M3322" s="105">
        <v>0.65948192871355771</v>
      </c>
      <c r="N3322" s="105">
        <v>0.73396244579905945</v>
      </c>
      <c r="O3322" s="105">
        <v>0.64894820270524867</v>
      </c>
      <c r="P3322" s="105">
        <v>0.67156932026088001</v>
      </c>
      <c r="Q3322" s="105">
        <v>0.85028390029588863</v>
      </c>
      <c r="R3322" s="105">
        <v>1.2152292047356938</v>
      </c>
      <c r="S3322" s="105">
        <v>0</v>
      </c>
      <c r="T3322" s="105">
        <v>1.0751339531668347</v>
      </c>
      <c r="U3322" s="105">
        <v>1.0751339531668342</v>
      </c>
    </row>
    <row r="3323" spans="1:21">
      <c r="A3323" s="54">
        <v>3321</v>
      </c>
      <c r="B3323" s="104">
        <v>11601</v>
      </c>
      <c r="C3323" s="104">
        <v>11601</v>
      </c>
      <c r="D3323" s="105">
        <v>18261</v>
      </c>
      <c r="E3323" s="105">
        <v>1327160000</v>
      </c>
      <c r="F3323" s="105">
        <v>0</v>
      </c>
      <c r="G3323" s="105">
        <v>1.2348825412383773</v>
      </c>
      <c r="H3323" s="105">
        <v>1.4137222711706163</v>
      </c>
      <c r="I3323" s="105">
        <v>1.3817395600527236</v>
      </c>
      <c r="J3323" s="105">
        <v>1.6519262064811624</v>
      </c>
      <c r="K3323" s="105">
        <v>0.67811673952693874</v>
      </c>
      <c r="L3323" s="105">
        <v>0.4250445930651538</v>
      </c>
      <c r="M3323" s="105">
        <v>0.62326588893459078</v>
      </c>
      <c r="N3323" s="105">
        <v>0.7833830281301013</v>
      </c>
      <c r="O3323" s="105">
        <v>0.75103630233932661</v>
      </c>
      <c r="P3323" s="105">
        <v>0.71766716524775032</v>
      </c>
      <c r="Q3323" s="105">
        <v>0.83390603864868407</v>
      </c>
      <c r="R3323" s="105">
        <v>1.1875041320228421</v>
      </c>
      <c r="S3323" s="105">
        <v>0</v>
      </c>
      <c r="T3323" s="105">
        <v>0.97351620557152219</v>
      </c>
      <c r="U3323" s="105">
        <v>0.97351620557152219</v>
      </c>
    </row>
    <row r="3324" spans="1:21">
      <c r="A3324" s="54">
        <v>3322</v>
      </c>
      <c r="B3324" s="104">
        <v>11602</v>
      </c>
      <c r="C3324" s="104">
        <v>11602</v>
      </c>
      <c r="D3324" s="105">
        <v>14683.999999999998</v>
      </c>
      <c r="E3324" s="105">
        <v>2629830000</v>
      </c>
      <c r="F3324" s="105">
        <v>0</v>
      </c>
      <c r="G3324" s="105">
        <v>0.91506375130439865</v>
      </c>
      <c r="H3324" s="105">
        <v>1.0144573561861425</v>
      </c>
      <c r="I3324" s="105">
        <v>0.94280463134394266</v>
      </c>
      <c r="J3324" s="105">
        <v>1.0893510092152099</v>
      </c>
      <c r="K3324" s="105">
        <v>0.65273026059332873</v>
      </c>
      <c r="L3324" s="105">
        <v>0.50479162560320778</v>
      </c>
      <c r="M3324" s="105">
        <v>0.64917329933928503</v>
      </c>
      <c r="N3324" s="105">
        <v>0.75644136742402079</v>
      </c>
      <c r="O3324" s="105">
        <v>0.68132085889123062</v>
      </c>
      <c r="P3324" s="105">
        <v>0.63292119735040209</v>
      </c>
      <c r="Q3324" s="105">
        <v>0.69922950949707208</v>
      </c>
      <c r="R3324" s="105">
        <v>0.92891673535452624</v>
      </c>
      <c r="S3324" s="105">
        <v>0</v>
      </c>
      <c r="T3324" s="105">
        <v>0.78893346684189725</v>
      </c>
      <c r="U3324" s="105">
        <v>0.78893346684189736</v>
      </c>
    </row>
    <row r="3325" spans="1:21">
      <c r="A3325" s="54">
        <v>3323</v>
      </c>
      <c r="B3325" s="104">
        <v>11603</v>
      </c>
      <c r="C3325" s="104">
        <v>11603</v>
      </c>
      <c r="D3325" s="105">
        <v>4706</v>
      </c>
      <c r="E3325" s="105">
        <v>1327160000</v>
      </c>
      <c r="F3325" s="105">
        <v>0</v>
      </c>
      <c r="G3325" s="105">
        <v>1.1486723976630078</v>
      </c>
      <c r="H3325" s="105">
        <v>1.3776366610191815</v>
      </c>
      <c r="I3325" s="105">
        <v>1.4213917876741928</v>
      </c>
      <c r="J3325" s="105">
        <v>1.7560318122781409</v>
      </c>
      <c r="K3325" s="105">
        <v>0.39243804253878312</v>
      </c>
      <c r="L3325" s="105">
        <v>0.21270459805432568</v>
      </c>
      <c r="M3325" s="105">
        <v>0.45170897764492424</v>
      </c>
      <c r="N3325" s="105">
        <v>0.56198257923709238</v>
      </c>
      <c r="O3325" s="105">
        <v>0.47928594065200908</v>
      </c>
      <c r="P3325" s="105">
        <v>0.48152820592297646</v>
      </c>
      <c r="Q3325" s="105">
        <v>0.66527650771717728</v>
      </c>
      <c r="R3325" s="105">
        <v>1.0242456912646893</v>
      </c>
      <c r="S3325" s="105">
        <v>0</v>
      </c>
      <c r="T3325" s="105">
        <v>0.83107526680554178</v>
      </c>
      <c r="U3325" s="105">
        <v>0.83107526680554178</v>
      </c>
    </row>
    <row r="3326" spans="1:21">
      <c r="A3326" s="54">
        <v>3324</v>
      </c>
      <c r="B3326" s="104">
        <v>11604</v>
      </c>
      <c r="C3326" s="104">
        <v>11604</v>
      </c>
      <c r="D3326" s="105">
        <v>11659.000000000002</v>
      </c>
      <c r="E3326" s="105">
        <v>1327160000</v>
      </c>
      <c r="F3326" s="105">
        <v>0</v>
      </c>
      <c r="G3326" s="105">
        <v>1.2365718521039115</v>
      </c>
      <c r="H3326" s="105">
        <v>1.4509374380224067</v>
      </c>
      <c r="I3326" s="105">
        <v>1.4101934850046167</v>
      </c>
      <c r="J3326" s="105">
        <v>1.6441142668023991</v>
      </c>
      <c r="K3326" s="105">
        <v>0.80666597830578635</v>
      </c>
      <c r="L3326" s="105">
        <v>0.5376381862545565</v>
      </c>
      <c r="M3326" s="105">
        <v>0.69975991513597668</v>
      </c>
      <c r="N3326" s="105">
        <v>0.77144977501997902</v>
      </c>
      <c r="O3326" s="105">
        <v>0.65820944107209223</v>
      </c>
      <c r="P3326" s="105">
        <v>0.611201645427082</v>
      </c>
      <c r="Q3326" s="105">
        <v>0.83263148716996793</v>
      </c>
      <c r="R3326" s="105">
        <v>1.1568134420013156</v>
      </c>
      <c r="S3326" s="105">
        <v>0</v>
      </c>
      <c r="T3326" s="105">
        <v>0.9846822426933407</v>
      </c>
      <c r="U3326" s="105">
        <v>0.98468224269334093</v>
      </c>
    </row>
    <row r="3327" spans="1:21">
      <c r="A3327" s="54">
        <v>3325</v>
      </c>
      <c r="B3327" s="104">
        <v>11605</v>
      </c>
      <c r="C3327" s="104">
        <v>11605</v>
      </c>
      <c r="D3327" s="105">
        <v>3271.9999999999995</v>
      </c>
      <c r="E3327" s="105">
        <v>1327160000</v>
      </c>
      <c r="F3327" s="105">
        <v>0</v>
      </c>
      <c r="G3327" s="105">
        <v>4.7475526270298953</v>
      </c>
      <c r="H3327" s="105">
        <v>4.928756925771494</v>
      </c>
      <c r="I3327" s="105">
        <v>4.2518063037934724</v>
      </c>
      <c r="J3327" s="105">
        <v>4.4704946596760236</v>
      </c>
      <c r="K3327" s="105">
        <v>2.930922881441941</v>
      </c>
      <c r="L3327" s="105">
        <v>4.1259007088577384</v>
      </c>
      <c r="M3327" s="105">
        <v>5.910329161887744</v>
      </c>
      <c r="N3327" s="105">
        <v>6.5888108258799596</v>
      </c>
      <c r="O3327" s="105">
        <v>5.3144317772529712</v>
      </c>
      <c r="P3327" s="105">
        <v>4.227160093176102</v>
      </c>
      <c r="Q3327" s="105">
        <v>4.2804738163011953</v>
      </c>
      <c r="R3327" s="105">
        <v>5.2554303499214647</v>
      </c>
      <c r="S3327" s="105">
        <v>0</v>
      </c>
      <c r="T3327" s="105">
        <v>4.7526725109158336</v>
      </c>
      <c r="U3327" s="105">
        <v>4.7526725109158345</v>
      </c>
    </row>
    <row r="3328" spans="1:21">
      <c r="A3328" s="54">
        <v>3326</v>
      </c>
      <c r="B3328" s="104">
        <v>11606</v>
      </c>
      <c r="C3328" s="104">
        <v>11606</v>
      </c>
      <c r="D3328" s="105">
        <v>26055</v>
      </c>
      <c r="E3328" s="105">
        <v>7840510000</v>
      </c>
      <c r="F3328" s="105">
        <v>0</v>
      </c>
      <c r="G3328" s="105">
        <v>1.0758275864644575</v>
      </c>
      <c r="H3328" s="105">
        <v>1.1493120652334641</v>
      </c>
      <c r="I3328" s="105">
        <v>1.0292201396659975</v>
      </c>
      <c r="J3328" s="105">
        <v>1.1419884755435274</v>
      </c>
      <c r="K3328" s="105">
        <v>0.73044123964262242</v>
      </c>
      <c r="L3328" s="105">
        <v>0.70356527735815333</v>
      </c>
      <c r="M3328" s="105">
        <v>0.94185097267011464</v>
      </c>
      <c r="N3328" s="105">
        <v>1.079437162941683</v>
      </c>
      <c r="O3328" s="105">
        <v>0.92883636080737952</v>
      </c>
      <c r="P3328" s="105">
        <v>0.81572733590060775</v>
      </c>
      <c r="Q3328" s="105">
        <v>0.92814016375677799</v>
      </c>
      <c r="R3328" s="105">
        <v>1.1363028307929488</v>
      </c>
      <c r="S3328" s="105">
        <v>0</v>
      </c>
      <c r="T3328" s="105">
        <v>0.97172080089814461</v>
      </c>
      <c r="U3328" s="105">
        <v>0.9717208008981445</v>
      </c>
    </row>
    <row r="3329" spans="1:21">
      <c r="A3329" s="54">
        <v>3327</v>
      </c>
      <c r="B3329" s="104">
        <v>11607</v>
      </c>
      <c r="C3329" s="104">
        <v>11607</v>
      </c>
      <c r="D3329" s="105">
        <v>13371</v>
      </c>
      <c r="E3329" s="105">
        <v>3932500000</v>
      </c>
      <c r="F3329" s="105">
        <v>0</v>
      </c>
      <c r="G3329" s="105">
        <v>2.7394686332046696</v>
      </c>
      <c r="H3329" s="105">
        <v>2.8481152892584007</v>
      </c>
      <c r="I3329" s="105">
        <v>3.4018953893161368</v>
      </c>
      <c r="J3329" s="105">
        <v>3.3993051136389911</v>
      </c>
      <c r="K3329" s="105">
        <v>0.23987314235403864</v>
      </c>
      <c r="L3329" s="105">
        <v>0.23254512642733657</v>
      </c>
      <c r="M3329" s="105">
        <v>0.85655205999456818</v>
      </c>
      <c r="N3329" s="105">
        <v>0.55696766289571886</v>
      </c>
      <c r="O3329" s="105">
        <v>0.60176856863107986</v>
      </c>
      <c r="P3329" s="105">
        <v>0.85558293741787272</v>
      </c>
      <c r="Q3329" s="105">
        <v>1.7258874606659667</v>
      </c>
      <c r="R3329" s="105">
        <v>2.7244227314356446</v>
      </c>
      <c r="S3329" s="105">
        <v>0</v>
      </c>
      <c r="T3329" s="105">
        <v>1.6818653429367021</v>
      </c>
      <c r="U3329" s="105">
        <v>1.6818653429367016</v>
      </c>
    </row>
    <row r="3330" spans="1:21">
      <c r="A3330" s="54">
        <v>3328</v>
      </c>
      <c r="B3330" s="104">
        <v>11753</v>
      </c>
      <c r="C3330" s="104">
        <v>11753</v>
      </c>
      <c r="D3330" s="105">
        <v>0</v>
      </c>
      <c r="E3330" s="105">
        <v>1327160000</v>
      </c>
      <c r="F3330" s="105">
        <v>0</v>
      </c>
      <c r="G3330" s="105">
        <v>3.8433590307870777</v>
      </c>
      <c r="H3330" s="105">
        <v>5.3615542354850954</v>
      </c>
      <c r="I3330" s="105">
        <v>5.923732574176463</v>
      </c>
      <c r="J3330" s="105">
        <v>7.3612699649114353</v>
      </c>
      <c r="K3330" s="105">
        <v>8.4959904569767666</v>
      </c>
      <c r="L3330" s="105">
        <v>0.63306060850117984</v>
      </c>
      <c r="M3330" s="105">
        <v>0.47830961743956979</v>
      </c>
      <c r="N3330" s="105">
        <v>0.6930184835206854</v>
      </c>
      <c r="O3330" s="105">
        <v>0.77938374872040528</v>
      </c>
      <c r="P3330" s="105">
        <v>1.3013187753233038</v>
      </c>
      <c r="Q3330" s="105">
        <v>2.1729618659174781</v>
      </c>
      <c r="R3330" s="105">
        <v>2.8991409121445395</v>
      </c>
      <c r="S3330" s="105">
        <v>0</v>
      </c>
      <c r="T3330" s="105">
        <v>0</v>
      </c>
      <c r="U3330" s="105">
        <v>0</v>
      </c>
    </row>
    <row r="3331" spans="1:21">
      <c r="A3331" s="54">
        <v>3329</v>
      </c>
      <c r="B3331" s="104">
        <v>11754</v>
      </c>
      <c r="C3331" s="104">
        <v>11754</v>
      </c>
      <c r="D3331" s="105">
        <v>0</v>
      </c>
      <c r="E3331" s="105">
        <v>1327160000</v>
      </c>
      <c r="F3331" s="105">
        <v>0</v>
      </c>
      <c r="G3331" s="105">
        <v>12.767429705482666</v>
      </c>
      <c r="H3331" s="105">
        <v>16.739518947188387</v>
      </c>
      <c r="I3331" s="105">
        <v>17.586265044192658</v>
      </c>
      <c r="J3331" s="105">
        <v>21.119953816195505</v>
      </c>
      <c r="K3331" s="105">
        <v>23.6631943329362</v>
      </c>
      <c r="L3331" s="105">
        <v>7.4218788700197988</v>
      </c>
      <c r="M3331" s="105">
        <v>4.4918501682902434</v>
      </c>
      <c r="N3331" s="105">
        <v>4.6482011617060701</v>
      </c>
      <c r="O3331" s="105">
        <v>4.5761945467707807</v>
      </c>
      <c r="P3331" s="105">
        <v>4.8682614811645237</v>
      </c>
      <c r="Q3331" s="105">
        <v>8.9498418115166096</v>
      </c>
      <c r="R3331" s="105">
        <v>10.486473584259597</v>
      </c>
      <c r="S3331" s="105">
        <v>0</v>
      </c>
      <c r="T3331" s="105">
        <v>0</v>
      </c>
      <c r="U3331" s="105">
        <v>0</v>
      </c>
    </row>
    <row r="3332" spans="1:21">
      <c r="A3332" s="54">
        <v>3330</v>
      </c>
      <c r="B3332" s="104">
        <v>11755</v>
      </c>
      <c r="C3332" s="104">
        <v>11755</v>
      </c>
      <c r="D3332" s="105">
        <v>954</v>
      </c>
      <c r="E3332" s="105">
        <v>2654320000</v>
      </c>
      <c r="F3332" s="105">
        <v>0</v>
      </c>
      <c r="G3332" s="105">
        <v>2.1934278326151024</v>
      </c>
      <c r="H3332" s="105">
        <v>2.8716517020795456</v>
      </c>
      <c r="I3332" s="105">
        <v>3.0682877800220862</v>
      </c>
      <c r="J3332" s="105">
        <v>3.7491443736542784</v>
      </c>
      <c r="K3332" s="105">
        <v>4.4840661567781597</v>
      </c>
      <c r="L3332" s="105">
        <v>1.254763600067474</v>
      </c>
      <c r="M3332" s="105">
        <v>0.68528605826349764</v>
      </c>
      <c r="N3332" s="105">
        <v>0.8728770373758441</v>
      </c>
      <c r="O3332" s="105">
        <v>1.0314930544175205</v>
      </c>
      <c r="P3332" s="105">
        <v>1.1525346347529617</v>
      </c>
      <c r="Q3332" s="105">
        <v>1.4665366370420769</v>
      </c>
      <c r="R3332" s="105">
        <v>1.7714851831225944</v>
      </c>
      <c r="S3332" s="105">
        <v>0</v>
      </c>
      <c r="T3332" s="105">
        <v>2.0501295041825949</v>
      </c>
      <c r="U3332" s="105">
        <v>2.0501295041825949</v>
      </c>
    </row>
    <row r="3333" spans="1:21">
      <c r="A3333" s="54">
        <v>3331</v>
      </c>
      <c r="B3333" s="104">
        <v>11761</v>
      </c>
      <c r="C3333" s="104">
        <v>11761</v>
      </c>
      <c r="D3333" s="105">
        <v>232.00000000000003</v>
      </c>
      <c r="E3333" s="105">
        <v>1327160000</v>
      </c>
      <c r="F3333" s="105">
        <v>0</v>
      </c>
      <c r="G3333" s="105">
        <v>11.989458580381786</v>
      </c>
      <c r="H3333" s="105">
        <v>17.121310169711872</v>
      </c>
      <c r="I3333" s="105">
        <v>19.234152701293336</v>
      </c>
      <c r="J3333" s="105">
        <v>24.301214434429752</v>
      </c>
      <c r="K3333" s="105">
        <v>28.074694936670408</v>
      </c>
      <c r="L3333" s="105">
        <v>0.19623704104039486</v>
      </c>
      <c r="M3333" s="105">
        <v>0.23450807464805493</v>
      </c>
      <c r="N3333" s="105">
        <v>0.57898944948972797</v>
      </c>
      <c r="O3333" s="105">
        <v>0.75000695663816697</v>
      </c>
      <c r="P3333" s="105">
        <v>2.9503238127829969</v>
      </c>
      <c r="Q3333" s="105">
        <v>5.9552383198997827</v>
      </c>
      <c r="R3333" s="105">
        <v>8.6756734833088949</v>
      </c>
      <c r="S3333" s="105">
        <v>0</v>
      </c>
      <c r="T3333" s="105">
        <v>10.005150663357933</v>
      </c>
      <c r="U3333" s="105">
        <v>10.005150663357929</v>
      </c>
    </row>
    <row r="3334" spans="1:21">
      <c r="A3334" s="54">
        <v>3332</v>
      </c>
      <c r="B3334" s="104">
        <v>11762</v>
      </c>
      <c r="C3334" s="104">
        <v>11762</v>
      </c>
      <c r="D3334" s="105">
        <v>77</v>
      </c>
      <c r="E3334" s="105">
        <v>1327160000</v>
      </c>
      <c r="F3334" s="105">
        <v>0</v>
      </c>
      <c r="G3334" s="105">
        <v>12.520798047660781</v>
      </c>
      <c r="H3334" s="105">
        <v>18.225863004258521</v>
      </c>
      <c r="I3334" s="105">
        <v>20.734036490469016</v>
      </c>
      <c r="J3334" s="105">
        <v>26.279185784431654</v>
      </c>
      <c r="K3334" s="105">
        <v>28.074694936670408</v>
      </c>
      <c r="L3334" s="105">
        <v>0.28080820509519111</v>
      </c>
      <c r="M3334" s="105">
        <v>0.47340028119019001</v>
      </c>
      <c r="N3334" s="105">
        <v>0.89683053269919344</v>
      </c>
      <c r="O3334" s="105">
        <v>0.98992036552119211</v>
      </c>
      <c r="P3334" s="105">
        <v>1.8539592511431449</v>
      </c>
      <c r="Q3334" s="105">
        <v>5.7874547571965795</v>
      </c>
      <c r="R3334" s="105">
        <v>8.8109319594649911</v>
      </c>
      <c r="S3334" s="105">
        <v>0</v>
      </c>
      <c r="T3334" s="105">
        <v>10.410656967983407</v>
      </c>
      <c r="U3334" s="105">
        <v>10.410656967983407</v>
      </c>
    </row>
    <row r="3335" spans="1:21">
      <c r="A3335" s="54">
        <v>3333</v>
      </c>
      <c r="B3335" s="104">
        <v>11763</v>
      </c>
      <c r="C3335" s="104">
        <v>11763</v>
      </c>
      <c r="D3335" s="105">
        <v>180</v>
      </c>
      <c r="E3335" s="105">
        <v>1327160000</v>
      </c>
      <c r="F3335" s="105">
        <v>0</v>
      </c>
      <c r="G3335" s="105">
        <v>11.078276807076969</v>
      </c>
      <c r="H3335" s="105">
        <v>15.971571472204939</v>
      </c>
      <c r="I3335" s="105">
        <v>18.079866345515903</v>
      </c>
      <c r="J3335" s="105">
        <v>23.061084265921533</v>
      </c>
      <c r="K3335" s="105">
        <v>24.699335771508537</v>
      </c>
      <c r="L3335" s="105">
        <v>1.2755009190152362</v>
      </c>
      <c r="M3335" s="105">
        <v>1.4609004152566045</v>
      </c>
      <c r="N3335" s="105">
        <v>1.7562338426283117</v>
      </c>
      <c r="O3335" s="105">
        <v>1.7318656945808821</v>
      </c>
      <c r="P3335" s="105">
        <v>2.5559355577513321</v>
      </c>
      <c r="Q3335" s="105">
        <v>5.5188267986335058</v>
      </c>
      <c r="R3335" s="105">
        <v>7.8881867498064775</v>
      </c>
      <c r="S3335" s="105">
        <v>0</v>
      </c>
      <c r="T3335" s="105">
        <v>9.5897987199916859</v>
      </c>
      <c r="U3335" s="105">
        <v>9.5897987199916859</v>
      </c>
    </row>
    <row r="3336" spans="1:21">
      <c r="A3336" s="54">
        <v>3334</v>
      </c>
      <c r="B3336" s="104">
        <v>11764</v>
      </c>
      <c r="C3336" s="104">
        <v>11764</v>
      </c>
      <c r="D3336" s="105">
        <v>0</v>
      </c>
      <c r="E3336" s="105">
        <v>1327160000</v>
      </c>
      <c r="F3336" s="105">
        <v>1</v>
      </c>
      <c r="G3336" s="105">
        <v>-99999</v>
      </c>
      <c r="H3336" s="105">
        <v>-99999</v>
      </c>
      <c r="I3336" s="105">
        <v>-99999</v>
      </c>
      <c r="J3336" s="105">
        <v>-99999</v>
      </c>
      <c r="K3336" s="105">
        <v>-99999</v>
      </c>
      <c r="L3336" s="105">
        <v>-99999</v>
      </c>
      <c r="M3336" s="105">
        <v>-99999</v>
      </c>
      <c r="N3336" s="105">
        <v>-99999</v>
      </c>
      <c r="O3336" s="105">
        <v>-99999</v>
      </c>
      <c r="P3336" s="105">
        <v>-99999</v>
      </c>
      <c r="Q3336" s="105">
        <v>-99999</v>
      </c>
      <c r="R3336" s="105">
        <v>-99999</v>
      </c>
      <c r="S3336" s="105">
        <v>0</v>
      </c>
      <c r="T3336" s="105">
        <v>0</v>
      </c>
      <c r="U3336" s="105">
        <v>0</v>
      </c>
    </row>
    <row r="3337" spans="1:21">
      <c r="A3337" s="54">
        <v>3335</v>
      </c>
      <c r="B3337" s="104">
        <v>11765</v>
      </c>
      <c r="C3337" s="104">
        <v>11765</v>
      </c>
      <c r="D3337" s="105">
        <v>102.99999999999999</v>
      </c>
      <c r="E3337" s="105">
        <v>2654320000</v>
      </c>
      <c r="F3337" s="105">
        <v>0</v>
      </c>
      <c r="G3337" s="105">
        <v>4.5111583439030989</v>
      </c>
      <c r="H3337" s="105">
        <v>6.4501206434486322</v>
      </c>
      <c r="I3337" s="105">
        <v>7.2405161417417858</v>
      </c>
      <c r="J3337" s="105">
        <v>8.9957927821640382</v>
      </c>
      <c r="K3337" s="105">
        <v>8.1886070818196757</v>
      </c>
      <c r="L3337" s="105">
        <v>0.44407621661196672</v>
      </c>
      <c r="M3337" s="105">
        <v>0.30368184696644951</v>
      </c>
      <c r="N3337" s="105">
        <v>0.80398882753296608</v>
      </c>
      <c r="O3337" s="105">
        <v>0.77914945698091798</v>
      </c>
      <c r="P3337" s="105">
        <v>1.0495745246762205</v>
      </c>
      <c r="Q3337" s="105">
        <v>2.2884215927200016</v>
      </c>
      <c r="R3337" s="105">
        <v>3.2975682953079901</v>
      </c>
      <c r="S3337" s="105">
        <v>0</v>
      </c>
      <c r="T3337" s="105">
        <v>3.6960546461561452</v>
      </c>
      <c r="U3337" s="105">
        <v>3.6960546461561465</v>
      </c>
    </row>
    <row r="3338" spans="1:21">
      <c r="A3338" s="54">
        <v>3336</v>
      </c>
      <c r="B3338" s="104">
        <v>11770</v>
      </c>
      <c r="C3338" s="104">
        <v>11770</v>
      </c>
      <c r="D3338" s="105">
        <v>309</v>
      </c>
      <c r="E3338" s="105">
        <v>1327160000</v>
      </c>
      <c r="F3338" s="105">
        <v>0</v>
      </c>
      <c r="G3338" s="105">
        <v>1.486274374271952</v>
      </c>
      <c r="H3338" s="105">
        <v>1.822964992647049</v>
      </c>
      <c r="I3338" s="105">
        <v>2.0012880376931133</v>
      </c>
      <c r="J3338" s="105">
        <v>2.4445563258556375</v>
      </c>
      <c r="K3338" s="105">
        <v>2.6112053448842647</v>
      </c>
      <c r="L3338" s="105">
        <v>0.95632431068241674</v>
      </c>
      <c r="M3338" s="105">
        <v>0.466306541645365</v>
      </c>
      <c r="N3338" s="105">
        <v>0.54205645287576365</v>
      </c>
      <c r="O3338" s="105">
        <v>0.59109065209923395</v>
      </c>
      <c r="P3338" s="105">
        <v>0.60700989269911865</v>
      </c>
      <c r="Q3338" s="105">
        <v>0.85253039245101669</v>
      </c>
      <c r="R3338" s="105">
        <v>1.1147455426198529</v>
      </c>
      <c r="S3338" s="105">
        <v>0</v>
      </c>
      <c r="T3338" s="105">
        <v>1.2913627383687321</v>
      </c>
      <c r="U3338" s="105">
        <v>1.2913627383687318</v>
      </c>
    </row>
    <row r="3339" spans="1:21">
      <c r="A3339" s="54">
        <v>3337</v>
      </c>
      <c r="B3339" s="104">
        <v>11771</v>
      </c>
      <c r="C3339" s="104">
        <v>11771</v>
      </c>
      <c r="D3339" s="105">
        <v>180</v>
      </c>
      <c r="E3339" s="105">
        <v>1327160000</v>
      </c>
      <c r="F3339" s="105">
        <v>0</v>
      </c>
      <c r="G3339" s="105">
        <v>1.4147680471000912</v>
      </c>
      <c r="H3339" s="105">
        <v>1.740825049429676</v>
      </c>
      <c r="I3339" s="105">
        <v>2.0115772732903734</v>
      </c>
      <c r="J3339" s="105">
        <v>2.346846253472068</v>
      </c>
      <c r="K3339" s="105">
        <v>2.5111254913864269</v>
      </c>
      <c r="L3339" s="105">
        <v>0.94151296713561261</v>
      </c>
      <c r="M3339" s="105">
        <v>0.43814621444846086</v>
      </c>
      <c r="N3339" s="105">
        <v>0.49480342006275729</v>
      </c>
      <c r="O3339" s="105">
        <v>0.54967586758042875</v>
      </c>
      <c r="P3339" s="105">
        <v>0.58866671977600005</v>
      </c>
      <c r="Q3339" s="105">
        <v>0.79055860083057239</v>
      </c>
      <c r="R3339" s="105">
        <v>1.056287488149162</v>
      </c>
      <c r="S3339" s="105">
        <v>0</v>
      </c>
      <c r="T3339" s="105">
        <v>1.2403994493884689</v>
      </c>
      <c r="U3339" s="105">
        <v>1.2403994493884691</v>
      </c>
    </row>
    <row r="3340" spans="1:21">
      <c r="A3340" s="54">
        <v>3338</v>
      </c>
      <c r="B3340" s="104">
        <v>11772</v>
      </c>
      <c r="C3340" s="104">
        <v>11772</v>
      </c>
      <c r="D3340" s="105">
        <v>0</v>
      </c>
      <c r="E3340" s="105">
        <v>1327160000</v>
      </c>
      <c r="F3340" s="105">
        <v>0</v>
      </c>
      <c r="G3340" s="105">
        <v>1.8240549871556333</v>
      </c>
      <c r="H3340" s="105">
        <v>2.3480501335895334</v>
      </c>
      <c r="I3340" s="105">
        <v>2.4093954609829069</v>
      </c>
      <c r="J3340" s="105">
        <v>2.8127105692619372</v>
      </c>
      <c r="K3340" s="105">
        <v>2.9993536063728827</v>
      </c>
      <c r="L3340" s="105">
        <v>1.0823241781162485</v>
      </c>
      <c r="M3340" s="105">
        <v>0.5179209813863398</v>
      </c>
      <c r="N3340" s="105">
        <v>0.59933689232823339</v>
      </c>
      <c r="O3340" s="105">
        <v>0.66404076552354385</v>
      </c>
      <c r="P3340" s="105">
        <v>0.7362114203625475</v>
      </c>
      <c r="Q3340" s="105">
        <v>1.1107898970386718</v>
      </c>
      <c r="R3340" s="105">
        <v>1.415712193564215</v>
      </c>
      <c r="S3340" s="105">
        <v>0</v>
      </c>
      <c r="T3340" s="105">
        <v>0</v>
      </c>
      <c r="U3340" s="105">
        <v>0</v>
      </c>
    </row>
    <row r="3341" spans="1:21">
      <c r="A3341" s="54">
        <v>3339</v>
      </c>
      <c r="B3341" s="104">
        <v>11773</v>
      </c>
      <c r="C3341" s="104">
        <v>11773</v>
      </c>
      <c r="D3341" s="105">
        <v>721.99999999999989</v>
      </c>
      <c r="E3341" s="105">
        <v>1327160000</v>
      </c>
      <c r="F3341" s="105">
        <v>0</v>
      </c>
      <c r="G3341" s="105">
        <v>1.9225971436852121</v>
      </c>
      <c r="H3341" s="105">
        <v>2.448551400218816</v>
      </c>
      <c r="I3341" s="105">
        <v>2.4931196275807692</v>
      </c>
      <c r="J3341" s="105">
        <v>2.8900421258337166</v>
      </c>
      <c r="K3341" s="105">
        <v>3.0769406976201039</v>
      </c>
      <c r="L3341" s="105">
        <v>1.2025254097916118</v>
      </c>
      <c r="M3341" s="105">
        <v>0.60531331946887201</v>
      </c>
      <c r="N3341" s="105">
        <v>0.66861915325540999</v>
      </c>
      <c r="O3341" s="105">
        <v>0.74208633632934518</v>
      </c>
      <c r="P3341" s="105">
        <v>0.77762463279918836</v>
      </c>
      <c r="Q3341" s="105">
        <v>1.2076695040619021</v>
      </c>
      <c r="R3341" s="105">
        <v>1.5135675437421006</v>
      </c>
      <c r="S3341" s="105">
        <v>0</v>
      </c>
      <c r="T3341" s="105">
        <v>1.6290547411989207</v>
      </c>
      <c r="U3341" s="105">
        <v>1.6290547411989207</v>
      </c>
    </row>
    <row r="3342" spans="1:21">
      <c r="A3342" s="54">
        <v>3340</v>
      </c>
      <c r="B3342" s="104">
        <v>11788</v>
      </c>
      <c r="C3342" s="104">
        <v>11788</v>
      </c>
      <c r="D3342" s="105">
        <v>411.99999999999994</v>
      </c>
      <c r="E3342" s="105">
        <v>2654320000</v>
      </c>
      <c r="F3342" s="105">
        <v>0</v>
      </c>
      <c r="G3342" s="105">
        <v>1.6978618557109748</v>
      </c>
      <c r="H3342" s="105">
        <v>2.3337561530173039</v>
      </c>
      <c r="I3342" s="105">
        <v>2.5732689824934103</v>
      </c>
      <c r="J3342" s="105">
        <v>3.1929104365883032</v>
      </c>
      <c r="K3342" s="105">
        <v>3.3238671482659616</v>
      </c>
      <c r="L3342" s="105">
        <v>0.85402282378042138</v>
      </c>
      <c r="M3342" s="105">
        <v>0.141310882024863</v>
      </c>
      <c r="N3342" s="105">
        <v>0.24509412671098224</v>
      </c>
      <c r="O3342" s="105">
        <v>0.36124096412405199</v>
      </c>
      <c r="P3342" s="105">
        <v>0.59673419006170214</v>
      </c>
      <c r="Q3342" s="105">
        <v>0.94895591539756774</v>
      </c>
      <c r="R3342" s="105">
        <v>1.2653275666985979</v>
      </c>
      <c r="S3342" s="105">
        <v>0</v>
      </c>
      <c r="T3342" s="105">
        <v>1.4611959204061786</v>
      </c>
      <c r="U3342" s="105">
        <v>1.4611959204061786</v>
      </c>
    </row>
    <row r="3343" spans="1:21">
      <c r="A3343" s="54">
        <v>3341</v>
      </c>
      <c r="B3343" s="104">
        <v>11789</v>
      </c>
      <c r="C3343" s="104">
        <v>11789</v>
      </c>
      <c r="D3343" s="105">
        <v>0</v>
      </c>
      <c r="E3343" s="105">
        <v>1327160000</v>
      </c>
      <c r="F3343" s="105">
        <v>0</v>
      </c>
      <c r="G3343" s="105">
        <v>3.8435342590215451</v>
      </c>
      <c r="H3343" s="105">
        <v>5.5256750840390092</v>
      </c>
      <c r="I3343" s="105">
        <v>6.2088023273077422</v>
      </c>
      <c r="J3343" s="105">
        <v>7.9021120529371283</v>
      </c>
      <c r="K3343" s="105">
        <v>5.5122049930244348</v>
      </c>
      <c r="L3343" s="105">
        <v>0.40693488207936379</v>
      </c>
      <c r="M3343" s="105">
        <v>0.12772583988594979</v>
      </c>
      <c r="N3343" s="105">
        <v>0.34772104660388753</v>
      </c>
      <c r="O3343" s="105">
        <v>0.5601543990834259</v>
      </c>
      <c r="P3343" s="105">
        <v>1.0596673743111313</v>
      </c>
      <c r="Q3343" s="105">
        <v>2.0378543647347329</v>
      </c>
      <c r="R3343" s="105">
        <v>2.8553207404449754</v>
      </c>
      <c r="S3343" s="105">
        <v>0</v>
      </c>
      <c r="T3343" s="105">
        <v>0</v>
      </c>
      <c r="U3343" s="105">
        <v>0</v>
      </c>
    </row>
    <row r="3344" spans="1:21">
      <c r="A3344" s="54">
        <v>3342</v>
      </c>
      <c r="B3344" s="104">
        <v>11790</v>
      </c>
      <c r="C3344" s="104">
        <v>11790</v>
      </c>
      <c r="D3344" s="105">
        <v>0</v>
      </c>
      <c r="E3344" s="105">
        <v>1327160000</v>
      </c>
      <c r="F3344" s="105">
        <v>0</v>
      </c>
      <c r="G3344" s="105">
        <v>6.067124958351874</v>
      </c>
      <c r="H3344" s="105">
        <v>9.0400399079943448</v>
      </c>
      <c r="I3344" s="105">
        <v>10.34329508923838</v>
      </c>
      <c r="J3344" s="105">
        <v>13.412522118685972</v>
      </c>
      <c r="K3344" s="105">
        <v>6.2345184605225334</v>
      </c>
      <c r="L3344" s="105">
        <v>0.36518423397942462</v>
      </c>
      <c r="M3344" s="105">
        <v>0.16204730122176278</v>
      </c>
      <c r="N3344" s="105">
        <v>0.44091361115972633</v>
      </c>
      <c r="O3344" s="105">
        <v>0.71244120731184513</v>
      </c>
      <c r="P3344" s="105">
        <v>1.3427354307563339</v>
      </c>
      <c r="Q3344" s="105">
        <v>2.9914057071570723</v>
      </c>
      <c r="R3344" s="105">
        <v>4.2085791652833668</v>
      </c>
      <c r="S3344" s="105">
        <v>0</v>
      </c>
      <c r="T3344" s="105">
        <v>0</v>
      </c>
      <c r="U3344" s="105">
        <v>0</v>
      </c>
    </row>
    <row r="3345" spans="1:21">
      <c r="A3345" s="54">
        <v>3343</v>
      </c>
      <c r="B3345" s="104">
        <v>11791</v>
      </c>
      <c r="C3345" s="104">
        <v>11791</v>
      </c>
      <c r="D3345" s="105">
        <v>0</v>
      </c>
      <c r="E3345" s="105">
        <v>1327160000</v>
      </c>
      <c r="F3345" s="105">
        <v>1</v>
      </c>
      <c r="G3345" s="105">
        <v>-99999</v>
      </c>
      <c r="H3345" s="105">
        <v>-99999</v>
      </c>
      <c r="I3345" s="105">
        <v>-99999</v>
      </c>
      <c r="J3345" s="105">
        <v>-99999</v>
      </c>
      <c r="K3345" s="105">
        <v>-99999</v>
      </c>
      <c r="L3345" s="105">
        <v>-99999</v>
      </c>
      <c r="M3345" s="105">
        <v>-99999</v>
      </c>
      <c r="N3345" s="105">
        <v>-99999</v>
      </c>
      <c r="O3345" s="105">
        <v>-99999</v>
      </c>
      <c r="P3345" s="105">
        <v>-99999</v>
      </c>
      <c r="Q3345" s="105">
        <v>-99999</v>
      </c>
      <c r="R3345" s="105">
        <v>-99999</v>
      </c>
      <c r="S3345" s="105">
        <v>0</v>
      </c>
      <c r="T3345" s="105">
        <v>0</v>
      </c>
      <c r="U3345" s="105">
        <v>0</v>
      </c>
    </row>
    <row r="3346" spans="1:21">
      <c r="A3346" s="54">
        <v>3344</v>
      </c>
      <c r="B3346" s="104">
        <v>11792</v>
      </c>
      <c r="C3346" s="104">
        <v>11792</v>
      </c>
      <c r="D3346" s="105">
        <v>0</v>
      </c>
      <c r="E3346" s="105">
        <v>1327160000</v>
      </c>
      <c r="F3346" s="105">
        <v>1</v>
      </c>
      <c r="G3346" s="105">
        <v>0.49471502242323057</v>
      </c>
      <c r="H3346" s="105">
        <v>0.73663382791427068</v>
      </c>
      <c r="I3346" s="105">
        <v>0.78323096253750379</v>
      </c>
      <c r="J3346" s="105">
        <v>0.88610583901272955</v>
      </c>
      <c r="K3346" s="105">
        <v>0.40929602865203013</v>
      </c>
      <c r="L3346" s="105">
        <v>0.21972538784973858</v>
      </c>
      <c r="M3346" s="105">
        <v>0.24062529664371873</v>
      </c>
      <c r="N3346" s="105">
        <v>0.37158278437256176</v>
      </c>
      <c r="O3346" s="105">
        <v>0.47955290276167239</v>
      </c>
      <c r="P3346" s="105">
        <v>0.49951403217384005</v>
      </c>
      <c r="Q3346" s="105">
        <v>0.52692602070654659</v>
      </c>
      <c r="R3346" s="105">
        <v>0.39855711412816774</v>
      </c>
      <c r="S3346" s="105">
        <v>0</v>
      </c>
      <c r="T3346" s="105">
        <v>0</v>
      </c>
      <c r="U3346" s="105">
        <v>0</v>
      </c>
    </row>
    <row r="3347" spans="1:21">
      <c r="A3347" s="54">
        <v>3345</v>
      </c>
      <c r="B3347" s="104">
        <v>11793</v>
      </c>
      <c r="C3347" s="104">
        <v>11793</v>
      </c>
      <c r="D3347" s="105">
        <v>0</v>
      </c>
      <c r="E3347" s="105">
        <v>1327160000</v>
      </c>
      <c r="F3347" s="105">
        <v>1</v>
      </c>
      <c r="G3347" s="105">
        <v>0.68965374282008884</v>
      </c>
      <c r="H3347" s="105">
        <v>1.0221637850643726</v>
      </c>
      <c r="I3347" s="105">
        <v>0.95238640640622296</v>
      </c>
      <c r="J3347" s="105">
        <v>1.0148239525828322</v>
      </c>
      <c r="K3347" s="105">
        <v>0.23532647230681858</v>
      </c>
      <c r="L3347" s="105">
        <v>0.16500823295633857</v>
      </c>
      <c r="M3347" s="105">
        <v>0.25069124858523506</v>
      </c>
      <c r="N3347" s="105">
        <v>0.4345343092485997</v>
      </c>
      <c r="O3347" s="105">
        <v>0.55930531272708461</v>
      </c>
      <c r="P3347" s="105">
        <v>0.61041040963381821</v>
      </c>
      <c r="Q3347" s="105">
        <v>0.48716460637456394</v>
      </c>
      <c r="R3347" s="105">
        <v>0.51550621645892414</v>
      </c>
      <c r="S3347" s="105">
        <v>0</v>
      </c>
      <c r="T3347" s="105">
        <v>0</v>
      </c>
      <c r="U3347" s="105">
        <v>0</v>
      </c>
    </row>
    <row r="3348" spans="1:21">
      <c r="A3348" s="54">
        <v>3346</v>
      </c>
      <c r="B3348" s="104">
        <v>11794</v>
      </c>
      <c r="C3348" s="104">
        <v>11794</v>
      </c>
      <c r="D3348" s="105">
        <v>0</v>
      </c>
      <c r="E3348" s="105">
        <v>1327160000</v>
      </c>
      <c r="F3348" s="105">
        <v>1</v>
      </c>
      <c r="G3348" s="105">
        <v>1.2393819261869854</v>
      </c>
      <c r="H3348" s="105">
        <v>1.6329573283251206</v>
      </c>
      <c r="I3348" s="105">
        <v>1.6294253369877199</v>
      </c>
      <c r="J3348" s="105">
        <v>1.0595466209104392</v>
      </c>
      <c r="K3348" s="105">
        <v>0.20718736870138865</v>
      </c>
      <c r="L3348" s="105">
        <v>0.25608486360047306</v>
      </c>
      <c r="M3348" s="105">
        <v>0.70205815008797956</v>
      </c>
      <c r="N3348" s="105">
        <v>0.9078635972490956</v>
      </c>
      <c r="O3348" s="105">
        <v>0.89714204035209333</v>
      </c>
      <c r="P3348" s="105">
        <v>0.89776092403850849</v>
      </c>
      <c r="Q3348" s="105">
        <v>0.82331125129548299</v>
      </c>
      <c r="R3348" s="105">
        <v>0.92775089939151234</v>
      </c>
      <c r="S3348" s="105">
        <v>0</v>
      </c>
      <c r="T3348" s="105">
        <v>0</v>
      </c>
      <c r="U3348" s="105">
        <v>0</v>
      </c>
    </row>
    <row r="3349" spans="1:21">
      <c r="A3349" s="54">
        <v>3347</v>
      </c>
      <c r="B3349" s="104">
        <v>11795</v>
      </c>
      <c r="C3349" s="104">
        <v>11795</v>
      </c>
      <c r="D3349" s="105">
        <v>0</v>
      </c>
      <c r="E3349" s="105">
        <v>7889490000</v>
      </c>
      <c r="F3349" s="105">
        <v>1</v>
      </c>
      <c r="G3349" s="105">
        <v>0.6248631870259943</v>
      </c>
      <c r="H3349" s="105">
        <v>0.9724280293022759</v>
      </c>
      <c r="I3349" s="105">
        <v>1.0675452177793534</v>
      </c>
      <c r="J3349" s="105">
        <v>1.2275165824903502</v>
      </c>
      <c r="K3349" s="105">
        <v>0.39078622500777227</v>
      </c>
      <c r="L3349" s="105">
        <v>0.13803641669081682</v>
      </c>
      <c r="M3349" s="105">
        <v>0.12332630919849195</v>
      </c>
      <c r="N3349" s="105">
        <v>0.24392561226331702</v>
      </c>
      <c r="O3349" s="105">
        <v>0.38153039526666715</v>
      </c>
      <c r="P3349" s="105">
        <v>0.4897914917618556</v>
      </c>
      <c r="Q3349" s="105">
        <v>0.53665905935269564</v>
      </c>
      <c r="R3349" s="105">
        <v>0.55950758080514496</v>
      </c>
      <c r="S3349" s="105">
        <v>0</v>
      </c>
      <c r="T3349" s="105">
        <v>0</v>
      </c>
      <c r="U3349" s="105">
        <v>0</v>
      </c>
    </row>
    <row r="3350" spans="1:21">
      <c r="A3350" s="54">
        <v>3348</v>
      </c>
      <c r="B3350" s="104">
        <v>11813</v>
      </c>
      <c r="C3350" s="104">
        <v>11813</v>
      </c>
      <c r="D3350" s="105">
        <v>0</v>
      </c>
      <c r="E3350" s="105">
        <v>1327160000</v>
      </c>
      <c r="F3350" s="105">
        <v>1</v>
      </c>
      <c r="G3350" s="105">
        <v>0.86851337777789328</v>
      </c>
      <c r="H3350" s="105">
        <v>2.0947897722552606</v>
      </c>
      <c r="I3350" s="105">
        <v>3.5881929975140259</v>
      </c>
      <c r="J3350" s="105">
        <v>2.3136923863027681</v>
      </c>
      <c r="K3350" s="105">
        <v>0.42118419295653697</v>
      </c>
      <c r="L3350" s="105">
        <v>0.16044932210788593</v>
      </c>
      <c r="M3350" s="105">
        <v>0.1</v>
      </c>
      <c r="N3350" s="105">
        <v>0.1</v>
      </c>
      <c r="O3350" s="105">
        <v>0.28010399995812835</v>
      </c>
      <c r="P3350" s="105">
        <v>0.74451669541904986</v>
      </c>
      <c r="Q3350" s="105">
        <v>1.3945822294331738</v>
      </c>
      <c r="R3350" s="105">
        <v>0.86046760283582924</v>
      </c>
      <c r="S3350" s="105">
        <v>0</v>
      </c>
      <c r="T3350" s="105">
        <v>0</v>
      </c>
      <c r="U3350" s="105">
        <v>0</v>
      </c>
    </row>
    <row r="3351" spans="1:21">
      <c r="A3351" s="54">
        <v>3349</v>
      </c>
      <c r="B3351" s="104">
        <v>11814</v>
      </c>
      <c r="C3351" s="104">
        <v>11814</v>
      </c>
      <c r="D3351" s="105">
        <v>177298.00000000003</v>
      </c>
      <c r="E3351" s="105">
        <v>1327160000</v>
      </c>
      <c r="F3351" s="105">
        <v>0</v>
      </c>
      <c r="G3351" s="105">
        <v>0.92159288738255574</v>
      </c>
      <c r="H3351" s="105">
        <v>0.96864260849707851</v>
      </c>
      <c r="I3351" s="105">
        <v>1.2936359326512448</v>
      </c>
      <c r="J3351" s="105">
        <v>1.0819267007031725</v>
      </c>
      <c r="K3351" s="105">
        <v>0.71705227973896546</v>
      </c>
      <c r="L3351" s="105">
        <v>0.99254971914809531</v>
      </c>
      <c r="M3351" s="105">
        <v>1.3353492006288055</v>
      </c>
      <c r="N3351" s="105">
        <v>1.5684538798004002</v>
      </c>
      <c r="O3351" s="105">
        <v>1.1152022974983737</v>
      </c>
      <c r="P3351" s="105">
        <v>0.77743682334600173</v>
      </c>
      <c r="Q3351" s="105">
        <v>0.74134899598597459</v>
      </c>
      <c r="R3351" s="105">
        <v>0.78266986138491679</v>
      </c>
      <c r="S3351" s="105">
        <v>0</v>
      </c>
      <c r="T3351" s="105">
        <v>1.0246550988971321</v>
      </c>
      <c r="U3351" s="105">
        <v>1.0246550988971319</v>
      </c>
    </row>
    <row r="3352" spans="1:21">
      <c r="A3352" s="54">
        <v>3350</v>
      </c>
      <c r="B3352" s="104">
        <v>11815</v>
      </c>
      <c r="C3352" s="104">
        <v>11815</v>
      </c>
      <c r="D3352" s="105">
        <v>92628.999999999985</v>
      </c>
      <c r="E3352" s="105">
        <v>1327160000</v>
      </c>
      <c r="F3352" s="105">
        <v>0</v>
      </c>
      <c r="G3352" s="105">
        <v>0.88601159013046149</v>
      </c>
      <c r="H3352" s="105">
        <v>1.0280845293565983</v>
      </c>
      <c r="I3352" s="105">
        <v>1.1942581228495108</v>
      </c>
      <c r="J3352" s="105">
        <v>0.83360636090777851</v>
      </c>
      <c r="K3352" s="105">
        <v>0.62282935144570739</v>
      </c>
      <c r="L3352" s="105">
        <v>0.89819150003505599</v>
      </c>
      <c r="M3352" s="105">
        <v>1.4796379878414467</v>
      </c>
      <c r="N3352" s="105">
        <v>1.7371577283701614</v>
      </c>
      <c r="O3352" s="105">
        <v>1.1030190932355495</v>
      </c>
      <c r="P3352" s="105">
        <v>0.68791175525069981</v>
      </c>
      <c r="Q3352" s="105">
        <v>0.66740057364925298</v>
      </c>
      <c r="R3352" s="105">
        <v>0.7390779235976106</v>
      </c>
      <c r="S3352" s="105">
        <v>0</v>
      </c>
      <c r="T3352" s="105">
        <v>0.98976554305581932</v>
      </c>
      <c r="U3352" s="105">
        <v>0.98976554305581987</v>
      </c>
    </row>
    <row r="3353" spans="1:21">
      <c r="A3353" s="54">
        <v>3351</v>
      </c>
      <c r="B3353" s="104">
        <v>11816</v>
      </c>
      <c r="C3353" s="104">
        <v>11816</v>
      </c>
      <c r="D3353" s="105">
        <v>55057.000000000007</v>
      </c>
      <c r="E3353" s="105">
        <v>1327160000</v>
      </c>
      <c r="F3353" s="105">
        <v>0</v>
      </c>
      <c r="G3353" s="105">
        <v>0.28679295994888226</v>
      </c>
      <c r="H3353" s="105">
        <v>0.31704691543951369</v>
      </c>
      <c r="I3353" s="105">
        <v>0.27665692567868022</v>
      </c>
      <c r="J3353" s="105">
        <v>0.34438949893112319</v>
      </c>
      <c r="K3353" s="105">
        <v>0.43293225775627475</v>
      </c>
      <c r="L3353" s="105">
        <v>0.79842513384957892</v>
      </c>
      <c r="M3353" s="105">
        <v>1.2757534889876414</v>
      </c>
      <c r="N3353" s="105">
        <v>1.1905729888624901</v>
      </c>
      <c r="O3353" s="105">
        <v>0.62725967420941497</v>
      </c>
      <c r="P3353" s="105">
        <v>0.36172044214659999</v>
      </c>
      <c r="Q3353" s="105">
        <v>0.32439422194292195</v>
      </c>
      <c r="R3353" s="105">
        <v>0.28211282108682234</v>
      </c>
      <c r="S3353" s="105">
        <v>0</v>
      </c>
      <c r="T3353" s="105">
        <v>0.54317144406999529</v>
      </c>
      <c r="U3353" s="105">
        <v>0.54317144406999518</v>
      </c>
    </row>
    <row r="3354" spans="1:21">
      <c r="A3354" s="54">
        <v>3352</v>
      </c>
      <c r="B3354" s="104">
        <v>11817</v>
      </c>
      <c r="C3354" s="104">
        <v>11817</v>
      </c>
      <c r="D3354" s="105">
        <v>101211</v>
      </c>
      <c r="E3354" s="105">
        <v>1327160000</v>
      </c>
      <c r="F3354" s="105">
        <v>0</v>
      </c>
      <c r="G3354" s="105">
        <v>0.19676486194745149</v>
      </c>
      <c r="H3354" s="105">
        <v>0.21541630524781577</v>
      </c>
      <c r="I3354" s="105">
        <v>0.19659288509469169</v>
      </c>
      <c r="J3354" s="105">
        <v>0.23853567455549893</v>
      </c>
      <c r="K3354" s="105">
        <v>0.3338954281559352</v>
      </c>
      <c r="L3354" s="105">
        <v>0.65375921276468218</v>
      </c>
      <c r="M3354" s="105">
        <v>0.98196617977012801</v>
      </c>
      <c r="N3354" s="105">
        <v>1.0234656342841759</v>
      </c>
      <c r="O3354" s="105">
        <v>0.63702263948890425</v>
      </c>
      <c r="P3354" s="105">
        <v>0.35631587227132977</v>
      </c>
      <c r="Q3354" s="105">
        <v>0.25607507426980092</v>
      </c>
      <c r="R3354" s="105">
        <v>0.20783752421632315</v>
      </c>
      <c r="S3354" s="105">
        <v>0</v>
      </c>
      <c r="T3354" s="105">
        <v>0.44147060767222812</v>
      </c>
      <c r="U3354" s="105">
        <v>0.44147060767222812</v>
      </c>
    </row>
    <row r="3355" spans="1:21">
      <c r="A3355" s="54">
        <v>3353</v>
      </c>
      <c r="B3355" s="104">
        <v>11833</v>
      </c>
      <c r="C3355" s="104">
        <v>11833</v>
      </c>
      <c r="D3355" s="105">
        <v>165397</v>
      </c>
      <c r="E3355" s="105">
        <v>1327160000</v>
      </c>
      <c r="F3355" s="105">
        <v>0</v>
      </c>
      <c r="G3355" s="105">
        <v>0.2743967351923684</v>
      </c>
      <c r="H3355" s="105">
        <v>0.315179135908145</v>
      </c>
      <c r="I3355" s="105">
        <v>0.3646203370301826</v>
      </c>
      <c r="J3355" s="105">
        <v>0.34808946398342111</v>
      </c>
      <c r="K3355" s="105">
        <v>0.4034848242006045</v>
      </c>
      <c r="L3355" s="105">
        <v>0.6482733922762941</v>
      </c>
      <c r="M3355" s="105">
        <v>0.97717525101051994</v>
      </c>
      <c r="N3355" s="105">
        <v>0.80321357313503527</v>
      </c>
      <c r="O3355" s="105">
        <v>0.36505123226402381</v>
      </c>
      <c r="P3355" s="105">
        <v>0.21341789331383162</v>
      </c>
      <c r="Q3355" s="105">
        <v>0.22955117670825881</v>
      </c>
      <c r="R3355" s="105">
        <v>0.27220601029683</v>
      </c>
      <c r="S3355" s="105">
        <v>0</v>
      </c>
      <c r="T3355" s="105">
        <v>0.43455491877662622</v>
      </c>
      <c r="U3355" s="105">
        <v>0.43455491877662633</v>
      </c>
    </row>
    <row r="3356" spans="1:21">
      <c r="A3356" s="54">
        <v>3354</v>
      </c>
      <c r="B3356" s="104">
        <v>11834</v>
      </c>
      <c r="C3356" s="104">
        <v>11834</v>
      </c>
      <c r="D3356" s="105">
        <v>77933</v>
      </c>
      <c r="E3356" s="105">
        <v>1327160000</v>
      </c>
      <c r="F3356" s="105">
        <v>0</v>
      </c>
      <c r="G3356" s="105">
        <v>0.89102662551059264</v>
      </c>
      <c r="H3356" s="105">
        <v>1.0788663924747921</v>
      </c>
      <c r="I3356" s="105">
        <v>1.151685075527312</v>
      </c>
      <c r="J3356" s="105">
        <v>1.3673450642686609</v>
      </c>
      <c r="K3356" s="105">
        <v>2.3618188464000616</v>
      </c>
      <c r="L3356" s="105">
        <v>3.9537248532538407</v>
      </c>
      <c r="M3356" s="105">
        <v>5.0647609763203265</v>
      </c>
      <c r="N3356" s="105">
        <v>3.4341350098098373</v>
      </c>
      <c r="O3356" s="105">
        <v>1.303911805380386</v>
      </c>
      <c r="P3356" s="105">
        <v>0.75200468917244745</v>
      </c>
      <c r="Q3356" s="105">
        <v>0.79727140264703555</v>
      </c>
      <c r="R3356" s="105">
        <v>0.87456139277598277</v>
      </c>
      <c r="S3356" s="105">
        <v>0</v>
      </c>
      <c r="T3356" s="105">
        <v>1.9192593444617732</v>
      </c>
      <c r="U3356" s="105">
        <v>1.9192593444617732</v>
      </c>
    </row>
    <row r="3357" spans="1:21">
      <c r="A3357" s="54">
        <v>3355</v>
      </c>
      <c r="B3357" s="104">
        <v>11835</v>
      </c>
      <c r="C3357" s="104">
        <v>11835</v>
      </c>
      <c r="D3357" s="105">
        <v>63376.999999999993</v>
      </c>
      <c r="E3357" s="105">
        <v>1327160000</v>
      </c>
      <c r="F3357" s="105">
        <v>0</v>
      </c>
      <c r="G3357" s="105">
        <v>2.162117432455303</v>
      </c>
      <c r="H3357" s="105">
        <v>2.4382531892020638</v>
      </c>
      <c r="I3357" s="105">
        <v>2.6439954866976794</v>
      </c>
      <c r="J3357" s="105">
        <v>3.0153025825667381</v>
      </c>
      <c r="K3357" s="105">
        <v>4.4918510938823317</v>
      </c>
      <c r="L3357" s="105">
        <v>8.1175852234912362</v>
      </c>
      <c r="M3357" s="105">
        <v>15.465016761603481</v>
      </c>
      <c r="N3357" s="105">
        <v>13.899558635929363</v>
      </c>
      <c r="O3357" s="105">
        <v>5.4919748393374022</v>
      </c>
      <c r="P3357" s="105">
        <v>2.8265843049079717</v>
      </c>
      <c r="Q3357" s="105">
        <v>2.5122201758851177</v>
      </c>
      <c r="R3357" s="105">
        <v>2.2723784934703315</v>
      </c>
      <c r="S3357" s="105">
        <v>0</v>
      </c>
      <c r="T3357" s="105">
        <v>5.4447365182857519</v>
      </c>
      <c r="U3357" s="105">
        <v>5.4447365182857519</v>
      </c>
    </row>
    <row r="3358" spans="1:21">
      <c r="A3358" s="54">
        <v>3356</v>
      </c>
      <c r="B3358" s="104">
        <v>11836</v>
      </c>
      <c r="C3358" s="104">
        <v>11836</v>
      </c>
      <c r="D3358" s="105">
        <v>1022376</v>
      </c>
      <c r="E3358" s="105">
        <v>9314500000</v>
      </c>
      <c r="F3358" s="105">
        <v>0</v>
      </c>
      <c r="G3358" s="105">
        <v>0.37396059758217692</v>
      </c>
      <c r="H3358" s="105">
        <v>0.46149132867816284</v>
      </c>
      <c r="I3358" s="105">
        <v>0.44787357115913723</v>
      </c>
      <c r="J3358" s="105">
        <v>0.27183639262119785</v>
      </c>
      <c r="K3358" s="105">
        <v>0.12053818050552091</v>
      </c>
      <c r="L3358" s="105">
        <v>0.18569000749423145</v>
      </c>
      <c r="M3358" s="105">
        <v>0.29302091872241443</v>
      </c>
      <c r="N3358" s="105">
        <v>0.35877243409821929</v>
      </c>
      <c r="O3358" s="105">
        <v>0.27170297820273837</v>
      </c>
      <c r="P3358" s="105">
        <v>0.20124161855910414</v>
      </c>
      <c r="Q3358" s="105">
        <v>0.23414446214648638</v>
      </c>
      <c r="R3358" s="105">
        <v>0.2738432038698303</v>
      </c>
      <c r="S3358" s="105">
        <v>0.28825601014344021</v>
      </c>
      <c r="T3358" s="105">
        <v>0.29117630780326831</v>
      </c>
      <c r="U3358" s="105">
        <v>0.29103572233351804</v>
      </c>
    </row>
    <row r="3359" spans="1:21">
      <c r="A3359" s="54">
        <v>3357</v>
      </c>
      <c r="B3359" s="104">
        <v>11856</v>
      </c>
      <c r="C3359" s="104">
        <v>11856</v>
      </c>
      <c r="D3359" s="105">
        <v>4443674.9999999991</v>
      </c>
      <c r="E3359" s="105">
        <v>15458800000</v>
      </c>
      <c r="F3359" s="105">
        <v>0</v>
      </c>
      <c r="G3359" s="105">
        <v>1.2339915080624393</v>
      </c>
      <c r="H3359" s="105">
        <v>1.4937331518429335</v>
      </c>
      <c r="I3359" s="105">
        <v>1.4035602615940481</v>
      </c>
      <c r="J3359" s="105">
        <v>0.97157632738026967</v>
      </c>
      <c r="K3359" s="105">
        <v>0.56019365598501702</v>
      </c>
      <c r="L3359" s="105">
        <v>0.62594586804646901</v>
      </c>
      <c r="M3359" s="105">
        <v>0.68774699482692381</v>
      </c>
      <c r="N3359" s="105">
        <v>0.73618213931952026</v>
      </c>
      <c r="O3359" s="105">
        <v>0.78675026078860233</v>
      </c>
      <c r="P3359" s="105">
        <v>0.74768682804646969</v>
      </c>
      <c r="Q3359" s="105">
        <v>0.89783574185208692</v>
      </c>
      <c r="R3359" s="105">
        <v>1.0556356914814704</v>
      </c>
      <c r="S3359" s="105">
        <v>0.66895878016361054</v>
      </c>
      <c r="T3359" s="105">
        <v>0.93340320243552088</v>
      </c>
      <c r="U3359" s="105">
        <v>0.91236631218744491</v>
      </c>
    </row>
    <row r="3360" spans="1:21">
      <c r="A3360" s="54">
        <v>3358</v>
      </c>
      <c r="B3360" s="104">
        <v>11857</v>
      </c>
      <c r="C3360" s="104">
        <v>11857</v>
      </c>
      <c r="D3360" s="105">
        <v>743789</v>
      </c>
      <c r="E3360" s="105">
        <v>1327160000</v>
      </c>
      <c r="F3360" s="105">
        <v>0</v>
      </c>
      <c r="G3360" s="105">
        <v>93.183522873667883</v>
      </c>
      <c r="H3360" s="105">
        <v>100</v>
      </c>
      <c r="I3360" s="105">
        <v>100</v>
      </c>
      <c r="J3360" s="105">
        <v>14.294435242656558</v>
      </c>
      <c r="K3360" s="105">
        <v>8.7510500733782877</v>
      </c>
      <c r="L3360" s="105">
        <v>12.978937661165199</v>
      </c>
      <c r="M3360" s="105">
        <v>19.823915116048003</v>
      </c>
      <c r="N3360" s="105">
        <v>22.145409964278283</v>
      </c>
      <c r="O3360" s="105">
        <v>28.196255244092907</v>
      </c>
      <c r="P3360" s="105">
        <v>25.776326917678169</v>
      </c>
      <c r="Q3360" s="105">
        <v>26.171971304929198</v>
      </c>
      <c r="R3360" s="105">
        <v>38.028943617696036</v>
      </c>
      <c r="S3360" s="105">
        <v>16.729416812430983</v>
      </c>
      <c r="T3360" s="105">
        <v>40.779230667965869</v>
      </c>
      <c r="U3360" s="105">
        <v>40.598353216554436</v>
      </c>
    </row>
    <row r="3361" spans="1:21">
      <c r="A3361" s="54">
        <v>3359</v>
      </c>
      <c r="B3361" s="104">
        <v>11858</v>
      </c>
      <c r="C3361" s="104">
        <v>11858</v>
      </c>
      <c r="D3361" s="105">
        <v>464204.99999999988</v>
      </c>
      <c r="E3361" s="105">
        <v>1327160000</v>
      </c>
      <c r="F3361" s="105">
        <v>0</v>
      </c>
      <c r="G3361" s="105">
        <v>5.3938256381908527</v>
      </c>
      <c r="H3361" s="105">
        <v>6.9325458733861236</v>
      </c>
      <c r="I3361" s="105">
        <v>5.280383166675783</v>
      </c>
      <c r="J3361" s="105">
        <v>0.79507931131115839</v>
      </c>
      <c r="K3361" s="105">
        <v>0.51372687217183999</v>
      </c>
      <c r="L3361" s="105">
        <v>1.1034545950085894</v>
      </c>
      <c r="M3361" s="105">
        <v>1.6598474081788419</v>
      </c>
      <c r="N3361" s="105">
        <v>1.7383363259446682</v>
      </c>
      <c r="O3361" s="105">
        <v>2.1270617151367617</v>
      </c>
      <c r="P3361" s="105">
        <v>1.6722242911026153</v>
      </c>
      <c r="Q3361" s="105">
        <v>1.6774318989549337</v>
      </c>
      <c r="R3361" s="105">
        <v>2.1227561280381386</v>
      </c>
      <c r="S3361" s="105">
        <v>1.3836096248798679</v>
      </c>
      <c r="T3361" s="105">
        <v>2.5847227686750256</v>
      </c>
      <c r="U3361" s="105">
        <v>1.9856708063639805</v>
      </c>
    </row>
    <row r="3362" spans="1:21">
      <c r="A3362" s="54">
        <v>3360</v>
      </c>
      <c r="B3362" s="104">
        <v>11859</v>
      </c>
      <c r="C3362" s="104">
        <v>11859</v>
      </c>
      <c r="D3362" s="105">
        <v>10949930.000000004</v>
      </c>
      <c r="E3362" s="105">
        <v>29392300000</v>
      </c>
      <c r="F3362" s="105">
        <v>0</v>
      </c>
      <c r="G3362" s="105">
        <v>1.3169583193812149</v>
      </c>
      <c r="H3362" s="105">
        <v>1.6918876294792453</v>
      </c>
      <c r="I3362" s="105">
        <v>1.5212039124040273</v>
      </c>
      <c r="J3362" s="105">
        <v>0.65464059859704704</v>
      </c>
      <c r="K3362" s="105">
        <v>0.47743458852733406</v>
      </c>
      <c r="L3362" s="105">
        <v>0.59056288213054009</v>
      </c>
      <c r="M3362" s="105">
        <v>0.78024041838443992</v>
      </c>
      <c r="N3362" s="105">
        <v>0.85245512022285841</v>
      </c>
      <c r="O3362" s="105">
        <v>0.9006289499103578</v>
      </c>
      <c r="P3362" s="105">
        <v>0.7990602598331239</v>
      </c>
      <c r="Q3362" s="105">
        <v>0.80399416175570038</v>
      </c>
      <c r="R3362" s="105">
        <v>0.92573383844116475</v>
      </c>
      <c r="S3362" s="105">
        <v>0.70351306288254101</v>
      </c>
      <c r="T3362" s="105">
        <v>0.94290005658892129</v>
      </c>
      <c r="U3362" s="105">
        <v>0.86762146035480725</v>
      </c>
    </row>
    <row r="3363" spans="1:21">
      <c r="A3363" s="54">
        <v>3361</v>
      </c>
      <c r="B3363" s="104">
        <v>11878</v>
      </c>
      <c r="C3363" s="104">
        <v>11878</v>
      </c>
      <c r="D3363" s="105">
        <v>5071344</v>
      </c>
      <c r="E3363" s="105">
        <v>26640100000</v>
      </c>
      <c r="F3363" s="105">
        <v>0</v>
      </c>
      <c r="G3363" s="105">
        <v>1.0615019714305052</v>
      </c>
      <c r="H3363" s="105">
        <v>1.258230534311485</v>
      </c>
      <c r="I3363" s="105">
        <v>1.2399614085812303</v>
      </c>
      <c r="J3363" s="105">
        <v>0.97203243623452196</v>
      </c>
      <c r="K3363" s="105">
        <v>0.72511631892975947</v>
      </c>
      <c r="L3363" s="105">
        <v>0.70874570573589535</v>
      </c>
      <c r="M3363" s="105">
        <v>0.80690239940827957</v>
      </c>
      <c r="N3363" s="105">
        <v>0.81679954578588188</v>
      </c>
      <c r="O3363" s="105">
        <v>0.75633461770599297</v>
      </c>
      <c r="P3363" s="105">
        <v>0.65452897319031189</v>
      </c>
      <c r="Q3363" s="105">
        <v>0.69322880798259578</v>
      </c>
      <c r="R3363" s="105">
        <v>0.88910587133606378</v>
      </c>
      <c r="S3363" s="105">
        <v>0</v>
      </c>
      <c r="T3363" s="105">
        <v>0.88187404921937695</v>
      </c>
      <c r="U3363" s="105">
        <v>0.88187404921937695</v>
      </c>
    </row>
    <row r="3364" spans="1:21">
      <c r="A3364" s="54">
        <v>3362</v>
      </c>
      <c r="B3364" s="104">
        <v>11879</v>
      </c>
      <c r="C3364" s="104">
        <v>11879</v>
      </c>
      <c r="D3364" s="105">
        <v>64378.000000000007</v>
      </c>
      <c r="E3364" s="105">
        <v>2654320000</v>
      </c>
      <c r="F3364" s="105">
        <v>0</v>
      </c>
      <c r="G3364" s="105">
        <v>2.8772025302277249</v>
      </c>
      <c r="H3364" s="105">
        <v>3.3278273526553961</v>
      </c>
      <c r="I3364" s="105">
        <v>3.234756714320512</v>
      </c>
      <c r="J3364" s="105">
        <v>2.3432269677714177</v>
      </c>
      <c r="K3364" s="105">
        <v>1.5463307045678447</v>
      </c>
      <c r="L3364" s="105">
        <v>1.9500295282208528</v>
      </c>
      <c r="M3364" s="105">
        <v>2.4276562913310649</v>
      </c>
      <c r="N3364" s="105">
        <v>2.8937240891523976</v>
      </c>
      <c r="O3364" s="105">
        <v>2.6653191090572776</v>
      </c>
      <c r="P3364" s="105">
        <v>2.0368566458021862</v>
      </c>
      <c r="Q3364" s="105">
        <v>2.1693633198182734</v>
      </c>
      <c r="R3364" s="105">
        <v>2.5314665934153289</v>
      </c>
      <c r="S3364" s="105">
        <v>0</v>
      </c>
      <c r="T3364" s="105">
        <v>2.5003133205283565</v>
      </c>
      <c r="U3364" s="105">
        <v>2.5003133205283561</v>
      </c>
    </row>
    <row r="3365" spans="1:21">
      <c r="A3365" s="54">
        <v>3363</v>
      </c>
      <c r="B3365" s="104">
        <v>11882</v>
      </c>
      <c r="C3365" s="104">
        <v>11882</v>
      </c>
      <c r="D3365" s="105">
        <v>82124</v>
      </c>
      <c r="E3365" s="105">
        <v>2654320000</v>
      </c>
      <c r="F3365" s="105">
        <v>0</v>
      </c>
      <c r="G3365" s="105">
        <v>2.7014179887942116</v>
      </c>
      <c r="H3365" s="105">
        <v>3.0354415649121438</v>
      </c>
      <c r="I3365" s="105">
        <v>2.946711877746421</v>
      </c>
      <c r="J3365" s="105">
        <v>2.2809971708364691</v>
      </c>
      <c r="K3365" s="105">
        <v>2.3216826374594848</v>
      </c>
      <c r="L3365" s="105">
        <v>2.6388533225156152</v>
      </c>
      <c r="M3365" s="105">
        <v>2.9926437734826172</v>
      </c>
      <c r="N3365" s="105">
        <v>3.6162940491968856</v>
      </c>
      <c r="O3365" s="105">
        <v>3.045132590151729</v>
      </c>
      <c r="P3365" s="105">
        <v>2.3241084215941883</v>
      </c>
      <c r="Q3365" s="105">
        <v>2.4697878340408925</v>
      </c>
      <c r="R3365" s="105">
        <v>2.4590733498187936</v>
      </c>
      <c r="S3365" s="105">
        <v>0</v>
      </c>
      <c r="T3365" s="105">
        <v>2.7360120483791213</v>
      </c>
      <c r="U3365" s="105">
        <v>2.7360120483791208</v>
      </c>
    </row>
    <row r="3366" spans="1:21">
      <c r="A3366" s="54">
        <v>3364</v>
      </c>
      <c r="B3366" s="104">
        <v>11883</v>
      </c>
      <c r="C3366" s="104">
        <v>11883</v>
      </c>
      <c r="D3366" s="105">
        <v>26667.999999999996</v>
      </c>
      <c r="E3366" s="105">
        <v>1327160000</v>
      </c>
      <c r="F3366" s="105">
        <v>0</v>
      </c>
      <c r="G3366" s="105">
        <v>7.5208121369052172</v>
      </c>
      <c r="H3366" s="105">
        <v>10.089343492865925</v>
      </c>
      <c r="I3366" s="105">
        <v>10.438858856360122</v>
      </c>
      <c r="J3366" s="105">
        <v>3.108323584076869</v>
      </c>
      <c r="K3366" s="105">
        <v>1.376063896736109</v>
      </c>
      <c r="L3366" s="105">
        <v>1.9761835762614206</v>
      </c>
      <c r="M3366" s="105">
        <v>2.4180331808908289</v>
      </c>
      <c r="N3366" s="105">
        <v>3.3554966180175425</v>
      </c>
      <c r="O3366" s="105">
        <v>3.3232563903875136</v>
      </c>
      <c r="P3366" s="105">
        <v>2.8285583967830541</v>
      </c>
      <c r="Q3366" s="105">
        <v>3.4596748579590302</v>
      </c>
      <c r="R3366" s="105">
        <v>5.9394396768614826</v>
      </c>
      <c r="S3366" s="105">
        <v>0</v>
      </c>
      <c r="T3366" s="105">
        <v>4.6528370553420926</v>
      </c>
      <c r="U3366" s="105">
        <v>4.6528370553420935</v>
      </c>
    </row>
    <row r="3367" spans="1:21">
      <c r="A3367" s="54">
        <v>3365</v>
      </c>
      <c r="B3367" s="104">
        <v>11884</v>
      </c>
      <c r="C3367" s="104">
        <v>11884</v>
      </c>
      <c r="D3367" s="105">
        <v>220252.00000000003</v>
      </c>
      <c r="E3367" s="105">
        <v>4030240000</v>
      </c>
      <c r="F3367" s="105">
        <v>0</v>
      </c>
      <c r="G3367" s="105">
        <v>2.2112697077392571</v>
      </c>
      <c r="H3367" s="105">
        <v>2.8179314078585738</v>
      </c>
      <c r="I3367" s="105">
        <v>2.8251814114807261</v>
      </c>
      <c r="J3367" s="105">
        <v>1.2181427736884129</v>
      </c>
      <c r="K3367" s="105">
        <v>0.66772767191297688</v>
      </c>
      <c r="L3367" s="105">
        <v>1.0329145997689106</v>
      </c>
      <c r="M3367" s="105">
        <v>1.1680281103207384</v>
      </c>
      <c r="N3367" s="105">
        <v>1.4594560735161008</v>
      </c>
      <c r="O3367" s="105">
        <v>1.5272669257791676</v>
      </c>
      <c r="P3367" s="105">
        <v>1.3087225693273361</v>
      </c>
      <c r="Q3367" s="105">
        <v>1.4881145282911341</v>
      </c>
      <c r="R3367" s="105">
        <v>1.6277466141333943</v>
      </c>
      <c r="S3367" s="105">
        <v>0</v>
      </c>
      <c r="T3367" s="105">
        <v>1.6127085328180606</v>
      </c>
      <c r="U3367" s="105">
        <v>1.6127085328180606</v>
      </c>
    </row>
    <row r="3368" spans="1:21">
      <c r="A3368" s="54">
        <v>3366</v>
      </c>
      <c r="B3368" s="104">
        <v>11885</v>
      </c>
      <c r="C3368" s="104">
        <v>11885</v>
      </c>
      <c r="D3368" s="105">
        <v>7423976.0000000009</v>
      </c>
      <c r="E3368" s="105">
        <v>2678700000</v>
      </c>
      <c r="F3368" s="105">
        <v>0</v>
      </c>
      <c r="G3368" s="105">
        <v>2.5850470277393445</v>
      </c>
      <c r="H3368" s="105">
        <v>3.2746176906825277</v>
      </c>
      <c r="I3368" s="105">
        <v>3.324133680539815</v>
      </c>
      <c r="J3368" s="105">
        <v>1.8548412070175537</v>
      </c>
      <c r="K3368" s="105">
        <v>0.87348220462841897</v>
      </c>
      <c r="L3368" s="105">
        <v>1.0892260258772675</v>
      </c>
      <c r="M3368" s="105">
        <v>1.2341960972403996</v>
      </c>
      <c r="N3368" s="105">
        <v>1.6288389732942001</v>
      </c>
      <c r="O3368" s="105">
        <v>1.7371956177549472</v>
      </c>
      <c r="P3368" s="105">
        <v>1.5208943276340632</v>
      </c>
      <c r="Q3368" s="105">
        <v>1.7731910784364071</v>
      </c>
      <c r="R3368" s="105">
        <v>1.9387345215032057</v>
      </c>
      <c r="S3368" s="105">
        <v>0</v>
      </c>
      <c r="T3368" s="105">
        <v>1.9028665376956793</v>
      </c>
      <c r="U3368" s="105">
        <v>1.9028665376956788</v>
      </c>
    </row>
    <row r="3369" spans="1:21">
      <c r="A3369" s="54">
        <v>3367</v>
      </c>
      <c r="B3369" s="104">
        <v>11886</v>
      </c>
      <c r="C3369" s="104">
        <v>11886</v>
      </c>
      <c r="D3369" s="105">
        <v>122061835.99999999</v>
      </c>
      <c r="E3369" s="105">
        <v>362267000000</v>
      </c>
      <c r="F3369" s="105">
        <v>0</v>
      </c>
      <c r="G3369" s="105">
        <v>2.6694070073839726</v>
      </c>
      <c r="H3369" s="105">
        <v>3.6575485822008149</v>
      </c>
      <c r="I3369" s="105">
        <v>3.759230864882348</v>
      </c>
      <c r="J3369" s="105">
        <v>0.91419198281719294</v>
      </c>
      <c r="K3369" s="105">
        <v>0.31243022340048732</v>
      </c>
      <c r="L3369" s="105">
        <v>0.55572996390006479</v>
      </c>
      <c r="M3369" s="105">
        <v>0.78408641487153352</v>
      </c>
      <c r="N3369" s="105">
        <v>0.94998530566300177</v>
      </c>
      <c r="O3369" s="105">
        <v>1.0153219243523757</v>
      </c>
      <c r="P3369" s="105">
        <v>0.94891692361796243</v>
      </c>
      <c r="Q3369" s="105">
        <v>1.2732172504272767</v>
      </c>
      <c r="R3369" s="105">
        <v>1.9709160016480178</v>
      </c>
      <c r="S3369" s="105">
        <v>0.70100875362540116</v>
      </c>
      <c r="T3369" s="105">
        <v>1.5675818704304207</v>
      </c>
      <c r="U3369" s="105">
        <v>1.5486726718221293</v>
      </c>
    </row>
    <row r="3370" spans="1:21">
      <c r="A3370" s="54">
        <v>3368</v>
      </c>
      <c r="B3370" s="104">
        <v>12158</v>
      </c>
      <c r="C3370" s="104">
        <v>12158</v>
      </c>
      <c r="D3370" s="105">
        <v>981372</v>
      </c>
      <c r="E3370" s="105">
        <v>188620000000</v>
      </c>
      <c r="F3370" s="105">
        <v>0</v>
      </c>
      <c r="G3370" s="105">
        <v>3.9549732730566971</v>
      </c>
      <c r="H3370" s="105">
        <v>5.0263990829985605</v>
      </c>
      <c r="I3370" s="105">
        <v>5.1483706610087152</v>
      </c>
      <c r="J3370" s="105">
        <v>6.1887815852777424</v>
      </c>
      <c r="K3370" s="105">
        <v>4.5125506945933749</v>
      </c>
      <c r="L3370" s="105">
        <v>0.17028719248880184</v>
      </c>
      <c r="M3370" s="105">
        <v>0.44176515651137044</v>
      </c>
      <c r="N3370" s="105">
        <v>0.69633784757007056</v>
      </c>
      <c r="O3370" s="105">
        <v>0.86510423472531117</v>
      </c>
      <c r="P3370" s="105">
        <v>1.6426345491450949</v>
      </c>
      <c r="Q3370" s="105">
        <v>2.6888105436269636</v>
      </c>
      <c r="R3370" s="105">
        <v>3.328589560205875</v>
      </c>
      <c r="S3370" s="105">
        <v>0</v>
      </c>
      <c r="T3370" s="105">
        <v>2.8887170317673814</v>
      </c>
      <c r="U3370" s="105">
        <v>2.8887170317673814</v>
      </c>
    </row>
    <row r="3371" spans="1:21">
      <c r="A3371" s="54">
        <v>3369</v>
      </c>
      <c r="B3371" s="104">
        <v>12159</v>
      </c>
      <c r="C3371" s="104">
        <v>12159</v>
      </c>
      <c r="D3371" s="105">
        <v>256926</v>
      </c>
      <c r="E3371" s="105">
        <v>37483700000</v>
      </c>
      <c r="F3371" s="105">
        <v>0</v>
      </c>
      <c r="G3371" s="105">
        <v>5.5438907053311466</v>
      </c>
      <c r="H3371" s="105">
        <v>7.3117659137778812</v>
      </c>
      <c r="I3371" s="105">
        <v>7.7720397343424281</v>
      </c>
      <c r="J3371" s="105">
        <v>9.8985050727301029</v>
      </c>
      <c r="K3371" s="105">
        <v>2.9689596631484925</v>
      </c>
      <c r="L3371" s="105">
        <v>0.11587266238816056</v>
      </c>
      <c r="M3371" s="105">
        <v>0.60276777663359016</v>
      </c>
      <c r="N3371" s="105">
        <v>0.77160202051751481</v>
      </c>
      <c r="O3371" s="105">
        <v>0.92683787015581265</v>
      </c>
      <c r="P3371" s="105">
        <v>1.8453552120393812</v>
      </c>
      <c r="Q3371" s="105">
        <v>3.2567011255879845</v>
      </c>
      <c r="R3371" s="105">
        <v>4.4370268004095834</v>
      </c>
      <c r="S3371" s="105">
        <v>0</v>
      </c>
      <c r="T3371" s="105">
        <v>3.7876103797551739</v>
      </c>
      <c r="U3371" s="105">
        <v>3.7876103797551726</v>
      </c>
    </row>
    <row r="3372" spans="1:21">
      <c r="A3372" s="54">
        <v>3370</v>
      </c>
      <c r="B3372" s="104">
        <v>12160</v>
      </c>
      <c r="C3372" s="104">
        <v>12160</v>
      </c>
      <c r="D3372" s="105">
        <v>856698</v>
      </c>
      <c r="E3372" s="105">
        <v>22979900000</v>
      </c>
      <c r="F3372" s="105">
        <v>0</v>
      </c>
      <c r="G3372" s="105">
        <v>4.2924678424227025</v>
      </c>
      <c r="H3372" s="105">
        <v>5.4951432712949497</v>
      </c>
      <c r="I3372" s="105">
        <v>5.664983820686543</v>
      </c>
      <c r="J3372" s="105">
        <v>7.0581780464453301</v>
      </c>
      <c r="K3372" s="105">
        <v>7.4962699355174802</v>
      </c>
      <c r="L3372" s="105">
        <v>0.10296223930237806</v>
      </c>
      <c r="M3372" s="105">
        <v>0.19890330805449682</v>
      </c>
      <c r="N3372" s="105">
        <v>0.51299988074802971</v>
      </c>
      <c r="O3372" s="105">
        <v>0.67654570372482292</v>
      </c>
      <c r="P3372" s="105">
        <v>1.498779381361115</v>
      </c>
      <c r="Q3372" s="105">
        <v>2.7310945172781329</v>
      </c>
      <c r="R3372" s="105">
        <v>3.696432820718647</v>
      </c>
      <c r="S3372" s="105">
        <v>0</v>
      </c>
      <c r="T3372" s="105">
        <v>3.2853967306295524</v>
      </c>
      <c r="U3372" s="105">
        <v>3.285396730629552</v>
      </c>
    </row>
    <row r="3373" spans="1:21">
      <c r="A3373" s="54">
        <v>3371</v>
      </c>
      <c r="B3373" s="104">
        <v>12161</v>
      </c>
      <c r="C3373" s="104">
        <v>12161</v>
      </c>
      <c r="D3373" s="105">
        <v>789321</v>
      </c>
      <c r="E3373" s="105">
        <v>3932500000</v>
      </c>
      <c r="F3373" s="105">
        <v>0</v>
      </c>
      <c r="G3373" s="105">
        <v>1.9414815341276379</v>
      </c>
      <c r="H3373" s="105">
        <v>2.2730973810095283</v>
      </c>
      <c r="I3373" s="105">
        <v>2.2024212506306222</v>
      </c>
      <c r="J3373" s="105">
        <v>2.6931944918800763</v>
      </c>
      <c r="K3373" s="105">
        <v>3.2858808315962231</v>
      </c>
      <c r="L3373" s="105">
        <v>0.18479646154386301</v>
      </c>
      <c r="M3373" s="105">
        <v>0.36061799413667645</v>
      </c>
      <c r="N3373" s="105">
        <v>0.66988919499019062</v>
      </c>
      <c r="O3373" s="105">
        <v>0.8864894818334309</v>
      </c>
      <c r="P3373" s="105">
        <v>1.3081823723367654</v>
      </c>
      <c r="Q3373" s="105">
        <v>1.693427099180673</v>
      </c>
      <c r="R3373" s="105">
        <v>1.8099882405123562</v>
      </c>
      <c r="S3373" s="105">
        <v>0</v>
      </c>
      <c r="T3373" s="105">
        <v>1.609122194481504</v>
      </c>
      <c r="U3373" s="105">
        <v>1.6091221944815035</v>
      </c>
    </row>
    <row r="3374" spans="1:21">
      <c r="A3374" s="54">
        <v>3372</v>
      </c>
      <c r="B3374" s="104">
        <v>12162</v>
      </c>
      <c r="C3374" s="104">
        <v>12162</v>
      </c>
      <c r="D3374" s="105">
        <v>8654.0000000000018</v>
      </c>
      <c r="E3374" s="105">
        <v>1327160000</v>
      </c>
      <c r="F3374" s="105">
        <v>0</v>
      </c>
      <c r="G3374" s="105">
        <v>3.6016142498569175</v>
      </c>
      <c r="H3374" s="105">
        <v>4.2282749147603438</v>
      </c>
      <c r="I3374" s="105">
        <v>4.1203517631606044</v>
      </c>
      <c r="J3374" s="105">
        <v>4.9725257255176665</v>
      </c>
      <c r="K3374" s="105">
        <v>6.0267011789162446</v>
      </c>
      <c r="L3374" s="105">
        <v>0.18272882449053252</v>
      </c>
      <c r="M3374" s="105">
        <v>0.36184812751102224</v>
      </c>
      <c r="N3374" s="105">
        <v>0.85327781109140288</v>
      </c>
      <c r="O3374" s="105">
        <v>1.3157926833110114</v>
      </c>
      <c r="P3374" s="105">
        <v>2.1903386585072071</v>
      </c>
      <c r="Q3374" s="105">
        <v>3.1086835510743152</v>
      </c>
      <c r="R3374" s="105">
        <v>3.4716020611140022</v>
      </c>
      <c r="S3374" s="105">
        <v>0</v>
      </c>
      <c r="T3374" s="105">
        <v>2.8694782957759393</v>
      </c>
      <c r="U3374" s="105">
        <v>2.8694782957759384</v>
      </c>
    </row>
    <row r="3375" spans="1:21">
      <c r="A3375" s="54">
        <v>3373</v>
      </c>
      <c r="B3375" s="104">
        <v>12163</v>
      </c>
      <c r="C3375" s="104">
        <v>12163</v>
      </c>
      <c r="D3375" s="105">
        <v>8421.9999999999982</v>
      </c>
      <c r="E3375" s="105">
        <v>1327160000</v>
      </c>
      <c r="F3375" s="105">
        <v>0</v>
      </c>
      <c r="G3375" s="105">
        <v>3.4501298621677829</v>
      </c>
      <c r="H3375" s="105">
        <v>4.0390260227344026</v>
      </c>
      <c r="I3375" s="105">
        <v>3.9233247564581566</v>
      </c>
      <c r="J3375" s="105">
        <v>4.7178184962837113</v>
      </c>
      <c r="K3375" s="105">
        <v>5.7138686718581502</v>
      </c>
      <c r="L3375" s="105">
        <v>0.22523884597252028</v>
      </c>
      <c r="M3375" s="105">
        <v>0.35241013054535264</v>
      </c>
      <c r="N3375" s="105">
        <v>0.81786378934987025</v>
      </c>
      <c r="O3375" s="105">
        <v>1.2212839453467166</v>
      </c>
      <c r="P3375" s="105">
        <v>2.1092607886886063</v>
      </c>
      <c r="Q3375" s="105">
        <v>2.9891998144443099</v>
      </c>
      <c r="R3375" s="105">
        <v>3.3281812367008805</v>
      </c>
      <c r="S3375" s="105">
        <v>0</v>
      </c>
      <c r="T3375" s="105">
        <v>2.7406338633792049</v>
      </c>
      <c r="U3375" s="105">
        <v>2.7406338633792058</v>
      </c>
    </row>
    <row r="3376" spans="1:21">
      <c r="A3376" s="54">
        <v>3374</v>
      </c>
      <c r="B3376" s="104">
        <v>12164</v>
      </c>
      <c r="C3376" s="104">
        <v>12164</v>
      </c>
      <c r="D3376" s="105">
        <v>10406</v>
      </c>
      <c r="E3376" s="105">
        <v>1327160000</v>
      </c>
      <c r="F3376" s="105">
        <v>0</v>
      </c>
      <c r="G3376" s="105">
        <v>6.0262268012432791</v>
      </c>
      <c r="H3376" s="105">
        <v>6.7558596426494173</v>
      </c>
      <c r="I3376" s="105">
        <v>6.2686131774375315</v>
      </c>
      <c r="J3376" s="105">
        <v>7.1063995297680203</v>
      </c>
      <c r="K3376" s="105">
        <v>8.2475731768840514</v>
      </c>
      <c r="L3376" s="105">
        <v>2.6274810211037072</v>
      </c>
      <c r="M3376" s="105">
        <v>1.9596463154362249</v>
      </c>
      <c r="N3376" s="105">
        <v>2.4161027537370856</v>
      </c>
      <c r="O3376" s="105">
        <v>3.0102588678578712</v>
      </c>
      <c r="P3376" s="105">
        <v>4.3464583828021235</v>
      </c>
      <c r="Q3376" s="105">
        <v>5.6994578826386633</v>
      </c>
      <c r="R3376" s="105">
        <v>5.854494949394379</v>
      </c>
      <c r="S3376" s="105">
        <v>0</v>
      </c>
      <c r="T3376" s="105">
        <v>5.0265477084126955</v>
      </c>
      <c r="U3376" s="105">
        <v>5.0265477084126964</v>
      </c>
    </row>
    <row r="3377" spans="1:21">
      <c r="A3377" s="54">
        <v>3375</v>
      </c>
      <c r="B3377" s="104">
        <v>12165</v>
      </c>
      <c r="C3377" s="104">
        <v>12165</v>
      </c>
      <c r="D3377" s="105">
        <v>8447.0000000000018</v>
      </c>
      <c r="E3377" s="105">
        <v>1327160000</v>
      </c>
      <c r="F3377" s="105">
        <v>0</v>
      </c>
      <c r="G3377" s="105">
        <v>20.177098664877054</v>
      </c>
      <c r="H3377" s="105">
        <v>23.059541331288063</v>
      </c>
      <c r="I3377" s="105">
        <v>21.729183177559907</v>
      </c>
      <c r="J3377" s="105">
        <v>24.697650824767539</v>
      </c>
      <c r="K3377" s="105">
        <v>28.425598119072081</v>
      </c>
      <c r="L3377" s="105">
        <v>9.9338993990190154</v>
      </c>
      <c r="M3377" s="105">
        <v>7.732975580074684</v>
      </c>
      <c r="N3377" s="105">
        <v>8.9062546336032558</v>
      </c>
      <c r="O3377" s="105">
        <v>10.226066001199131</v>
      </c>
      <c r="P3377" s="105">
        <v>14.321209821976787</v>
      </c>
      <c r="Q3377" s="105">
        <v>16.67039960776372</v>
      </c>
      <c r="R3377" s="105">
        <v>19.15114449547653</v>
      </c>
      <c r="S3377" s="105">
        <v>0</v>
      </c>
      <c r="T3377" s="105">
        <v>17.085918471389814</v>
      </c>
      <c r="U3377" s="105">
        <v>17.085918471389807</v>
      </c>
    </row>
    <row r="3378" spans="1:21">
      <c r="A3378" s="54">
        <v>3376</v>
      </c>
      <c r="B3378" s="104">
        <v>12166</v>
      </c>
      <c r="C3378" s="104">
        <v>12166</v>
      </c>
      <c r="D3378" s="105">
        <v>8247</v>
      </c>
      <c r="E3378" s="105">
        <v>1351540000</v>
      </c>
      <c r="F3378" s="105">
        <v>0</v>
      </c>
      <c r="G3378" s="105">
        <v>4.1880771078236263</v>
      </c>
      <c r="H3378" s="105">
        <v>5.7176357037244285</v>
      </c>
      <c r="I3378" s="105">
        <v>6.5846877560774884</v>
      </c>
      <c r="J3378" s="105">
        <v>8.7337699079661562</v>
      </c>
      <c r="K3378" s="105">
        <v>3.5596793324298059</v>
      </c>
      <c r="L3378" s="105">
        <v>1.3197492632152823</v>
      </c>
      <c r="M3378" s="105">
        <v>1.8329339941380189</v>
      </c>
      <c r="N3378" s="105">
        <v>2.1737688277587255</v>
      </c>
      <c r="O3378" s="105">
        <v>2.0637292976866459</v>
      </c>
      <c r="P3378" s="105">
        <v>2.0201351969900054</v>
      </c>
      <c r="Q3378" s="105">
        <v>2.8569690209811149</v>
      </c>
      <c r="R3378" s="105">
        <v>3.5378145591838317</v>
      </c>
      <c r="S3378" s="105">
        <v>0</v>
      </c>
      <c r="T3378" s="105">
        <v>3.7157458306645936</v>
      </c>
      <c r="U3378" s="105">
        <v>3.7157458306645941</v>
      </c>
    </row>
    <row r="3379" spans="1:21">
      <c r="A3379" s="54">
        <v>3377</v>
      </c>
      <c r="B3379" s="104">
        <v>12167</v>
      </c>
      <c r="C3379" s="104">
        <v>12167</v>
      </c>
      <c r="D3379" s="105">
        <v>21564</v>
      </c>
      <c r="E3379" s="105">
        <v>1351540000</v>
      </c>
      <c r="F3379" s="105">
        <v>0</v>
      </c>
      <c r="G3379" s="105">
        <v>2.45936214673777</v>
      </c>
      <c r="H3379" s="105">
        <v>3.543261540799203</v>
      </c>
      <c r="I3379" s="105">
        <v>4.6073040455437084</v>
      </c>
      <c r="J3379" s="105">
        <v>5.7461881916331636</v>
      </c>
      <c r="K3379" s="105">
        <v>1.3431105803090573</v>
      </c>
      <c r="L3379" s="105">
        <v>0.87268091625350286</v>
      </c>
      <c r="M3379" s="105">
        <v>1.6936640576870945</v>
      </c>
      <c r="N3379" s="105">
        <v>1.5045383231596161</v>
      </c>
      <c r="O3379" s="105">
        <v>1.2167711390039759</v>
      </c>
      <c r="P3379" s="105">
        <v>1.0496710599977277</v>
      </c>
      <c r="Q3379" s="105">
        <v>1.1744977260452927</v>
      </c>
      <c r="R3379" s="105">
        <v>2.2808209819118761</v>
      </c>
      <c r="S3379" s="105">
        <v>0</v>
      </c>
      <c r="T3379" s="105">
        <v>2.2909892257568321</v>
      </c>
      <c r="U3379" s="105">
        <v>2.2909892257568325</v>
      </c>
    </row>
    <row r="3380" spans="1:21">
      <c r="A3380" s="54">
        <v>3378</v>
      </c>
      <c r="B3380" s="104">
        <v>12168</v>
      </c>
      <c r="C3380" s="104">
        <v>12168</v>
      </c>
      <c r="D3380" s="105">
        <v>10907</v>
      </c>
      <c r="E3380" s="105">
        <v>1351540000</v>
      </c>
      <c r="F3380" s="105">
        <v>0</v>
      </c>
      <c r="G3380" s="105">
        <v>4.2343116297131234</v>
      </c>
      <c r="H3380" s="105">
        <v>5.7247471909181167</v>
      </c>
      <c r="I3380" s="105">
        <v>6.5194004837084485</v>
      </c>
      <c r="J3380" s="105">
        <v>8.5711298724360603</v>
      </c>
      <c r="K3380" s="105">
        <v>4.1046200788016893</v>
      </c>
      <c r="L3380" s="105">
        <v>1.6116790941103292</v>
      </c>
      <c r="M3380" s="105">
        <v>2.1092704744090276</v>
      </c>
      <c r="N3380" s="105">
        <v>2.3653437368407073</v>
      </c>
      <c r="O3380" s="105">
        <v>2.141907357790608</v>
      </c>
      <c r="P3380" s="105">
        <v>1.8694040183266718</v>
      </c>
      <c r="Q3380" s="105">
        <v>2.2021231396995384</v>
      </c>
      <c r="R3380" s="105">
        <v>3.6184722810520165</v>
      </c>
      <c r="S3380" s="105">
        <v>0</v>
      </c>
      <c r="T3380" s="105">
        <v>3.7560341131505273</v>
      </c>
      <c r="U3380" s="105">
        <v>3.7560341131505282</v>
      </c>
    </row>
    <row r="3381" spans="1:21">
      <c r="A3381" s="54">
        <v>3379</v>
      </c>
      <c r="B3381" s="104">
        <v>12169</v>
      </c>
      <c r="C3381" s="104">
        <v>12169</v>
      </c>
      <c r="D3381" s="105">
        <v>7110</v>
      </c>
      <c r="E3381" s="105">
        <v>1351540000</v>
      </c>
      <c r="F3381" s="105">
        <v>1</v>
      </c>
      <c r="G3381" s="105">
        <v>-99999</v>
      </c>
      <c r="H3381" s="105">
        <v>-99999</v>
      </c>
      <c r="I3381" s="105">
        <v>-99999</v>
      </c>
      <c r="J3381" s="105">
        <v>-99999</v>
      </c>
      <c r="K3381" s="105">
        <v>-99999</v>
      </c>
      <c r="L3381" s="105">
        <v>-99999</v>
      </c>
      <c r="M3381" s="105">
        <v>-99999</v>
      </c>
      <c r="N3381" s="105">
        <v>-99999</v>
      </c>
      <c r="O3381" s="105">
        <v>-99999</v>
      </c>
      <c r="P3381" s="105">
        <v>-99999</v>
      </c>
      <c r="Q3381" s="105">
        <v>-99999</v>
      </c>
      <c r="R3381" s="105">
        <v>-99999</v>
      </c>
      <c r="S3381" s="105">
        <v>0</v>
      </c>
      <c r="T3381" s="105">
        <v>0</v>
      </c>
      <c r="U3381" s="105">
        <v>0</v>
      </c>
    </row>
    <row r="3382" spans="1:21">
      <c r="A3382" s="54">
        <v>3380</v>
      </c>
      <c r="B3382" s="104">
        <v>12170</v>
      </c>
      <c r="C3382" s="104">
        <v>12170</v>
      </c>
      <c r="D3382" s="105">
        <v>553776.99999999988</v>
      </c>
      <c r="E3382" s="105">
        <v>2678700000</v>
      </c>
      <c r="F3382" s="105">
        <v>0</v>
      </c>
      <c r="G3382" s="105">
        <v>2.9144938970553467</v>
      </c>
      <c r="H3382" s="105">
        <v>3.2814262196769568</v>
      </c>
      <c r="I3382" s="105">
        <v>3.4844791246856661</v>
      </c>
      <c r="J3382" s="105">
        <v>4.4455980059992486</v>
      </c>
      <c r="K3382" s="105">
        <v>0.53707290136112862</v>
      </c>
      <c r="L3382" s="105">
        <v>0.41521419766820961</v>
      </c>
      <c r="M3382" s="105">
        <v>1.0438076622217189</v>
      </c>
      <c r="N3382" s="105">
        <v>1.0636135091286256</v>
      </c>
      <c r="O3382" s="105">
        <v>0.98708456409823853</v>
      </c>
      <c r="P3382" s="105">
        <v>1.0974040009060648</v>
      </c>
      <c r="Q3382" s="105">
        <v>1.4760824647246134</v>
      </c>
      <c r="R3382" s="105">
        <v>2.4192646952047174</v>
      </c>
      <c r="S3382" s="105">
        <v>0</v>
      </c>
      <c r="T3382" s="105">
        <v>1.9304617702275444</v>
      </c>
      <c r="U3382" s="105">
        <v>1.9304617702275446</v>
      </c>
    </row>
    <row r="3383" spans="1:21">
      <c r="A3383" s="54">
        <v>3381</v>
      </c>
      <c r="B3383" s="104">
        <v>12171</v>
      </c>
      <c r="C3383" s="104">
        <v>12171</v>
      </c>
      <c r="D3383" s="105">
        <v>18835</v>
      </c>
      <c r="E3383" s="105">
        <v>2678700000</v>
      </c>
      <c r="F3383" s="105">
        <v>0</v>
      </c>
      <c r="G3383" s="105">
        <v>2.1576921937048361</v>
      </c>
      <c r="H3383" s="105">
        <v>2.5256707073599252</v>
      </c>
      <c r="I3383" s="105">
        <v>2.4431501325613407</v>
      </c>
      <c r="J3383" s="105">
        <v>2.9099593604414826</v>
      </c>
      <c r="K3383" s="105">
        <v>1.2929435354434813</v>
      </c>
      <c r="L3383" s="105">
        <v>0.69231503483342383</v>
      </c>
      <c r="M3383" s="105">
        <v>0.96772456140628937</v>
      </c>
      <c r="N3383" s="105">
        <v>1.2280641253935645</v>
      </c>
      <c r="O3383" s="105">
        <v>1.2362182149147929</v>
      </c>
      <c r="P3383" s="105">
        <v>1.1900882455283146</v>
      </c>
      <c r="Q3383" s="105">
        <v>1.4054524236502042</v>
      </c>
      <c r="R3383" s="105">
        <v>1.8532868636932052</v>
      </c>
      <c r="S3383" s="105">
        <v>0</v>
      </c>
      <c r="T3383" s="105">
        <v>1.6585471165775714</v>
      </c>
      <c r="U3383" s="105">
        <v>1.6585471165775716</v>
      </c>
    </row>
    <row r="3384" spans="1:21">
      <c r="A3384" s="54">
        <v>3382</v>
      </c>
      <c r="B3384" s="104">
        <v>12172</v>
      </c>
      <c r="C3384" s="104">
        <v>12172</v>
      </c>
      <c r="D3384" s="105">
        <v>2600</v>
      </c>
      <c r="E3384" s="105">
        <v>1351540000</v>
      </c>
      <c r="F3384" s="105">
        <v>0</v>
      </c>
      <c r="G3384" s="105">
        <v>61.364504017491306</v>
      </c>
      <c r="H3384" s="105">
        <v>60.557076333050638</v>
      </c>
      <c r="I3384" s="105">
        <v>85.228477802071254</v>
      </c>
      <c r="J3384" s="105">
        <v>48.445661066440508</v>
      </c>
      <c r="K3384" s="105">
        <v>5.8387631574486596</v>
      </c>
      <c r="L3384" s="105">
        <v>11.74197173774416</v>
      </c>
      <c r="M3384" s="105">
        <v>16.336656330774488</v>
      </c>
      <c r="N3384" s="105">
        <v>8.7382115257630968</v>
      </c>
      <c r="O3384" s="105">
        <v>8.3234230039705448</v>
      </c>
      <c r="P3384" s="105">
        <v>12.679920912022125</v>
      </c>
      <c r="Q3384" s="105">
        <v>24.04760087587157</v>
      </c>
      <c r="R3384" s="105">
        <v>48.445661066440508</v>
      </c>
      <c r="S3384" s="105">
        <v>0</v>
      </c>
      <c r="T3384" s="105">
        <v>32.645660652424077</v>
      </c>
      <c r="U3384" s="105">
        <v>32.64566065242407</v>
      </c>
    </row>
    <row r="3385" spans="1:21">
      <c r="A3385" s="54">
        <v>3383</v>
      </c>
      <c r="B3385" s="104">
        <v>12173</v>
      </c>
      <c r="C3385" s="104">
        <v>12173</v>
      </c>
      <c r="D3385" s="105">
        <v>5204</v>
      </c>
      <c r="E3385" s="105">
        <v>1351540000</v>
      </c>
      <c r="F3385" s="105">
        <v>0</v>
      </c>
      <c r="G3385" s="105">
        <v>27.234891961527609</v>
      </c>
      <c r="H3385" s="105">
        <v>24.879441845936029</v>
      </c>
      <c r="I3385" s="105">
        <v>39.339288388873207</v>
      </c>
      <c r="J3385" s="105">
        <v>21.407891820921698</v>
      </c>
      <c r="K3385" s="105">
        <v>2.218102325094844</v>
      </c>
      <c r="L3385" s="105">
        <v>4.8798892051726481</v>
      </c>
      <c r="M3385" s="105">
        <v>8.2712587471322561</v>
      </c>
      <c r="N3385" s="105">
        <v>4.040338374175203</v>
      </c>
      <c r="O3385" s="105">
        <v>3.6941857887472711</v>
      </c>
      <c r="P3385" s="105">
        <v>5.5869218883239427</v>
      </c>
      <c r="Q3385" s="105">
        <v>11.099952025805994</v>
      </c>
      <c r="R3385" s="105">
        <v>19.482710744783649</v>
      </c>
      <c r="S3385" s="105">
        <v>0</v>
      </c>
      <c r="T3385" s="105">
        <v>14.344572759707864</v>
      </c>
      <c r="U3385" s="105">
        <v>14.344572759707862</v>
      </c>
    </row>
    <row r="3386" spans="1:21">
      <c r="A3386" s="54">
        <v>3384</v>
      </c>
      <c r="B3386" s="104">
        <v>12174</v>
      </c>
      <c r="C3386" s="104">
        <v>12174</v>
      </c>
      <c r="D3386" s="105">
        <v>6699.9999999999991</v>
      </c>
      <c r="E3386" s="105">
        <v>1351540000</v>
      </c>
      <c r="F3386" s="105">
        <v>0</v>
      </c>
      <c r="G3386" s="105">
        <v>15.925044295196709</v>
      </c>
      <c r="H3386" s="105">
        <v>16.436920718970882</v>
      </c>
      <c r="I3386" s="105">
        <v>14.117600617521003</v>
      </c>
      <c r="J3386" s="105">
        <v>14.846250971973705</v>
      </c>
      <c r="K3386" s="105">
        <v>9.5297161929517831</v>
      </c>
      <c r="L3386" s="105">
        <v>13.217093815350209</v>
      </c>
      <c r="M3386" s="105">
        <v>18.802421234655394</v>
      </c>
      <c r="N3386" s="105">
        <v>20.710249364210178</v>
      </c>
      <c r="O3386" s="105">
        <v>17.771632900369543</v>
      </c>
      <c r="P3386" s="105">
        <v>14.378133801109938</v>
      </c>
      <c r="Q3386" s="105">
        <v>14.107925847177988</v>
      </c>
      <c r="R3386" s="105">
        <v>17.701299235814798</v>
      </c>
      <c r="S3386" s="105">
        <v>0</v>
      </c>
      <c r="T3386" s="105">
        <v>15.628690749608511</v>
      </c>
      <c r="U3386" s="105">
        <v>15.628690749608515</v>
      </c>
    </row>
    <row r="3387" spans="1:21">
      <c r="A3387" s="54">
        <v>3385</v>
      </c>
      <c r="B3387" s="104">
        <v>12175</v>
      </c>
      <c r="C3387" s="104">
        <v>12175</v>
      </c>
      <c r="D3387" s="105">
        <v>21493</v>
      </c>
      <c r="E3387" s="105">
        <v>4005860000</v>
      </c>
      <c r="F3387" s="105">
        <v>0</v>
      </c>
      <c r="G3387" s="105">
        <v>3.1134438047023552</v>
      </c>
      <c r="H3387" s="105">
        <v>3.4014237726765697</v>
      </c>
      <c r="I3387" s="105">
        <v>3.8366453183930602</v>
      </c>
      <c r="J3387" s="105">
        <v>4.4790251977037832</v>
      </c>
      <c r="K3387" s="105">
        <v>0.23686915982439441</v>
      </c>
      <c r="L3387" s="105">
        <v>0.33544439975321139</v>
      </c>
      <c r="M3387" s="105">
        <v>1.0386465264104445</v>
      </c>
      <c r="N3387" s="105">
        <v>0.63039243912544562</v>
      </c>
      <c r="O3387" s="105">
        <v>0.60294379695780242</v>
      </c>
      <c r="P3387" s="105">
        <v>0.82161625880028721</v>
      </c>
      <c r="Q3387" s="105">
        <v>1.6539279472612718</v>
      </c>
      <c r="R3387" s="105">
        <v>2.6563689159279056</v>
      </c>
      <c r="S3387" s="105">
        <v>0</v>
      </c>
      <c r="T3387" s="105">
        <v>1.9005622947947112</v>
      </c>
      <c r="U3387" s="105">
        <v>1.9005622947947109</v>
      </c>
    </row>
    <row r="3388" spans="1:21">
      <c r="A3388" s="54">
        <v>3386</v>
      </c>
      <c r="B3388" s="104">
        <v>12317</v>
      </c>
      <c r="C3388" s="104">
        <v>12317</v>
      </c>
      <c r="D3388" s="105">
        <v>102.99999999999999</v>
      </c>
      <c r="E3388" s="105">
        <v>1351540000</v>
      </c>
      <c r="F3388" s="105">
        <v>0</v>
      </c>
      <c r="G3388" s="105">
        <v>2.956279269211306</v>
      </c>
      <c r="H3388" s="105">
        <v>3.8454009011666463</v>
      </c>
      <c r="I3388" s="105">
        <v>3.7494380099790514</v>
      </c>
      <c r="J3388" s="105">
        <v>4.7997652827349739</v>
      </c>
      <c r="K3388" s="105">
        <v>5.364786565510042</v>
      </c>
      <c r="L3388" s="105">
        <v>1.7282006460366872</v>
      </c>
      <c r="M3388" s="105">
        <v>0.9164876060602466</v>
      </c>
      <c r="N3388" s="105">
        <v>0.97745200851447522</v>
      </c>
      <c r="O3388" s="105">
        <v>1.0664362999415213</v>
      </c>
      <c r="P3388" s="105">
        <v>1.2171330023242157</v>
      </c>
      <c r="Q3388" s="105">
        <v>2.0361028538854327</v>
      </c>
      <c r="R3388" s="105">
        <v>2.4880490588614843</v>
      </c>
      <c r="S3388" s="105">
        <v>0</v>
      </c>
      <c r="T3388" s="105">
        <v>2.5954609586855066</v>
      </c>
      <c r="U3388" s="105">
        <v>2.5954609586855066</v>
      </c>
    </row>
    <row r="3389" spans="1:21">
      <c r="A3389" s="54">
        <v>3387</v>
      </c>
      <c r="B3389" s="104">
        <v>12318</v>
      </c>
      <c r="C3389" s="104">
        <v>12318</v>
      </c>
      <c r="D3389" s="105">
        <v>0</v>
      </c>
      <c r="E3389" s="105">
        <v>3981370000</v>
      </c>
      <c r="F3389" s="105">
        <v>0</v>
      </c>
      <c r="G3389" s="105">
        <v>2.9612481619724336</v>
      </c>
      <c r="H3389" s="105">
        <v>4.0250664724905514</v>
      </c>
      <c r="I3389" s="105">
        <v>4.3624197305333885</v>
      </c>
      <c r="J3389" s="105">
        <v>5.4222236512206905</v>
      </c>
      <c r="K3389" s="105">
        <v>6.3073409868793275</v>
      </c>
      <c r="L3389" s="105">
        <v>0.6570688921876251</v>
      </c>
      <c r="M3389" s="105">
        <v>0.45038029373731603</v>
      </c>
      <c r="N3389" s="105">
        <v>0.73370868797569677</v>
      </c>
      <c r="O3389" s="105">
        <v>0.82032505128903943</v>
      </c>
      <c r="P3389" s="105">
        <v>1.1642533125248822</v>
      </c>
      <c r="Q3389" s="105">
        <v>1.7542478039251295</v>
      </c>
      <c r="R3389" s="105">
        <v>2.2437993270309873</v>
      </c>
      <c r="S3389" s="105">
        <v>0</v>
      </c>
      <c r="T3389" s="105">
        <v>0</v>
      </c>
      <c r="U3389" s="105">
        <v>0</v>
      </c>
    </row>
    <row r="3390" spans="1:21">
      <c r="A3390" s="54">
        <v>3388</v>
      </c>
      <c r="B3390" s="104">
        <v>12319</v>
      </c>
      <c r="C3390" s="104">
        <v>12319</v>
      </c>
      <c r="D3390" s="105">
        <v>0</v>
      </c>
      <c r="E3390" s="105">
        <v>2678700000</v>
      </c>
      <c r="F3390" s="105">
        <v>0</v>
      </c>
      <c r="G3390" s="105">
        <v>3.4549580240040223</v>
      </c>
      <c r="H3390" s="105">
        <v>5.023038735077944</v>
      </c>
      <c r="I3390" s="105">
        <v>5.7787219750828909</v>
      </c>
      <c r="J3390" s="105">
        <v>7.4025751398395512</v>
      </c>
      <c r="K3390" s="105">
        <v>9.0726923845300309</v>
      </c>
      <c r="L3390" s="105">
        <v>0.42984182982755481</v>
      </c>
      <c r="M3390" s="105">
        <v>0.42283975671106844</v>
      </c>
      <c r="N3390" s="105">
        <v>0.72594394123031281</v>
      </c>
      <c r="O3390" s="105">
        <v>0.78366012285068898</v>
      </c>
      <c r="P3390" s="105">
        <v>1.0595813663193256</v>
      </c>
      <c r="Q3390" s="105">
        <v>1.779452216361173</v>
      </c>
      <c r="R3390" s="105">
        <v>2.5094343873683362</v>
      </c>
      <c r="S3390" s="105">
        <v>0</v>
      </c>
      <c r="T3390" s="105">
        <v>0</v>
      </c>
      <c r="U3390" s="105">
        <v>0</v>
      </c>
    </row>
    <row r="3391" spans="1:21">
      <c r="A3391" s="54">
        <v>3389</v>
      </c>
      <c r="B3391" s="104">
        <v>12320</v>
      </c>
      <c r="C3391" s="104">
        <v>12320</v>
      </c>
      <c r="D3391" s="105">
        <v>0</v>
      </c>
      <c r="E3391" s="105">
        <v>2678700000</v>
      </c>
      <c r="F3391" s="105">
        <v>0</v>
      </c>
      <c r="G3391" s="105">
        <v>3.1081118702105868</v>
      </c>
      <c r="H3391" s="105">
        <v>4.3377766586249225</v>
      </c>
      <c r="I3391" s="105">
        <v>4.8096327343732552</v>
      </c>
      <c r="J3391" s="105">
        <v>6.0101103449219071</v>
      </c>
      <c r="K3391" s="105">
        <v>7.2431844811796182</v>
      </c>
      <c r="L3391" s="105">
        <v>0.63520871715491056</v>
      </c>
      <c r="M3391" s="105">
        <v>0.55095457782726598</v>
      </c>
      <c r="N3391" s="105">
        <v>0.79284126644258068</v>
      </c>
      <c r="O3391" s="105">
        <v>0.8879417877573007</v>
      </c>
      <c r="P3391" s="105">
        <v>1.1097178730061776</v>
      </c>
      <c r="Q3391" s="105">
        <v>1.6933821133242681</v>
      </c>
      <c r="R3391" s="105">
        <v>2.2955651132213317</v>
      </c>
      <c r="S3391" s="105">
        <v>0</v>
      </c>
      <c r="T3391" s="105">
        <v>0</v>
      </c>
      <c r="U3391" s="105">
        <v>0</v>
      </c>
    </row>
    <row r="3392" spans="1:21">
      <c r="A3392" s="54">
        <v>3390</v>
      </c>
      <c r="B3392" s="104">
        <v>12321</v>
      </c>
      <c r="C3392" s="104">
        <v>12321</v>
      </c>
      <c r="D3392" s="105">
        <v>0</v>
      </c>
      <c r="E3392" s="105">
        <v>2678700000</v>
      </c>
      <c r="F3392" s="105">
        <v>0</v>
      </c>
      <c r="G3392" s="105">
        <v>3.2898099139177748</v>
      </c>
      <c r="H3392" s="105">
        <v>4.34960247036779</v>
      </c>
      <c r="I3392" s="105">
        <v>4.7320093866898381</v>
      </c>
      <c r="J3392" s="105">
        <v>5.7825479965765556</v>
      </c>
      <c r="K3392" s="105">
        <v>7.00477141669269</v>
      </c>
      <c r="L3392" s="105">
        <v>2.1131929053246155</v>
      </c>
      <c r="M3392" s="105">
        <v>1.1005134499252018</v>
      </c>
      <c r="N3392" s="105">
        <v>1.259832486686816</v>
      </c>
      <c r="O3392" s="105">
        <v>1.3908514933559468</v>
      </c>
      <c r="P3392" s="105">
        <v>1.6506946360357704</v>
      </c>
      <c r="Q3392" s="105">
        <v>2.137164121762765</v>
      </c>
      <c r="R3392" s="105">
        <v>2.5795050945363478</v>
      </c>
      <c r="S3392" s="105">
        <v>0</v>
      </c>
      <c r="T3392" s="105">
        <v>0</v>
      </c>
      <c r="U3392" s="105">
        <v>0</v>
      </c>
    </row>
    <row r="3393" spans="1:21">
      <c r="A3393" s="54">
        <v>3391</v>
      </c>
      <c r="B3393" s="104">
        <v>12322</v>
      </c>
      <c r="C3393" s="104">
        <v>12322</v>
      </c>
      <c r="D3393" s="105">
        <v>335</v>
      </c>
      <c r="E3393" s="105">
        <v>2703080000</v>
      </c>
      <c r="F3393" s="105">
        <v>0</v>
      </c>
      <c r="G3393" s="105">
        <v>3.1864528889072359</v>
      </c>
      <c r="H3393" s="105">
        <v>4.2402866863440831</v>
      </c>
      <c r="I3393" s="105">
        <v>4.5303545805962209</v>
      </c>
      <c r="J3393" s="105">
        <v>5.5025024178283699</v>
      </c>
      <c r="K3393" s="105">
        <v>6.501203853700849</v>
      </c>
      <c r="L3393" s="105">
        <v>1.279635184441333</v>
      </c>
      <c r="M3393" s="105">
        <v>0.87391275138938151</v>
      </c>
      <c r="N3393" s="105">
        <v>1.0631734468365253</v>
      </c>
      <c r="O3393" s="105">
        <v>1.1408327564777885</v>
      </c>
      <c r="P3393" s="105">
        <v>1.4762406936563057</v>
      </c>
      <c r="Q3393" s="105">
        <v>2.217693154309071</v>
      </c>
      <c r="R3393" s="105">
        <v>2.5851357577322642</v>
      </c>
      <c r="S3393" s="105">
        <v>0</v>
      </c>
      <c r="T3393" s="105">
        <v>2.8831186810182854</v>
      </c>
      <c r="U3393" s="105">
        <v>2.8831186810182854</v>
      </c>
    </row>
    <row r="3394" spans="1:21">
      <c r="A3394" s="54">
        <v>3392</v>
      </c>
      <c r="B3394" s="104">
        <v>12331</v>
      </c>
      <c r="C3394" s="104">
        <v>12331</v>
      </c>
      <c r="D3394" s="105">
        <v>232.00000000000003</v>
      </c>
      <c r="E3394" s="105">
        <v>1351540000</v>
      </c>
      <c r="F3394" s="105">
        <v>0</v>
      </c>
      <c r="G3394" s="105">
        <v>4.3547485781691462</v>
      </c>
      <c r="H3394" s="105">
        <v>5.6202529886536405</v>
      </c>
      <c r="I3394" s="105">
        <v>5.9470273447547042</v>
      </c>
      <c r="J3394" s="105">
        <v>7.2488270054013846</v>
      </c>
      <c r="K3394" s="105">
        <v>8.4304233187457438</v>
      </c>
      <c r="L3394" s="105">
        <v>1.5239496027646477</v>
      </c>
      <c r="M3394" s="105">
        <v>0.7558389164922148</v>
      </c>
      <c r="N3394" s="105">
        <v>0.96647445154592349</v>
      </c>
      <c r="O3394" s="105">
        <v>1.0882724399164825</v>
      </c>
      <c r="P3394" s="105">
        <v>1.2983536922063379</v>
      </c>
      <c r="Q3394" s="105">
        <v>2.7913152493023881</v>
      </c>
      <c r="R3394" s="105">
        <v>3.5709567599909904</v>
      </c>
      <c r="S3394" s="105">
        <v>0</v>
      </c>
      <c r="T3394" s="105">
        <v>3.6330366956619664</v>
      </c>
      <c r="U3394" s="105">
        <v>3.6330366956619664</v>
      </c>
    </row>
    <row r="3395" spans="1:21">
      <c r="A3395" s="54">
        <v>3393</v>
      </c>
      <c r="B3395" s="104">
        <v>12332</v>
      </c>
      <c r="C3395" s="104">
        <v>12332</v>
      </c>
      <c r="D3395" s="105">
        <v>0</v>
      </c>
      <c r="E3395" s="105">
        <v>1351540000</v>
      </c>
      <c r="F3395" s="105">
        <v>1</v>
      </c>
      <c r="G3395" s="105">
        <v>-99999</v>
      </c>
      <c r="H3395" s="105">
        <v>-99999</v>
      </c>
      <c r="I3395" s="105">
        <v>-99999</v>
      </c>
      <c r="J3395" s="105">
        <v>-99999</v>
      </c>
      <c r="K3395" s="105">
        <v>-99999</v>
      </c>
      <c r="L3395" s="105">
        <v>-99999</v>
      </c>
      <c r="M3395" s="105">
        <v>-99999</v>
      </c>
      <c r="N3395" s="105">
        <v>-99999</v>
      </c>
      <c r="O3395" s="105">
        <v>-99999</v>
      </c>
      <c r="P3395" s="105">
        <v>-99999</v>
      </c>
      <c r="Q3395" s="105">
        <v>-99999</v>
      </c>
      <c r="R3395" s="105">
        <v>-99999</v>
      </c>
      <c r="S3395" s="105">
        <v>0</v>
      </c>
      <c r="T3395" s="105">
        <v>0</v>
      </c>
      <c r="U3395" s="105">
        <v>0</v>
      </c>
    </row>
    <row r="3396" spans="1:21">
      <c r="A3396" s="54">
        <v>3394</v>
      </c>
      <c r="B3396" s="104">
        <v>12333</v>
      </c>
      <c r="C3396" s="104">
        <v>12333</v>
      </c>
      <c r="D3396" s="105">
        <v>26.000000000000004</v>
      </c>
      <c r="E3396" s="105">
        <v>1351540000</v>
      </c>
      <c r="F3396" s="105">
        <v>1</v>
      </c>
      <c r="G3396" s="105">
        <v>-99999</v>
      </c>
      <c r="H3396" s="105">
        <v>-99999</v>
      </c>
      <c r="I3396" s="105">
        <v>-99999</v>
      </c>
      <c r="J3396" s="105">
        <v>-99999</v>
      </c>
      <c r="K3396" s="105">
        <v>-99999</v>
      </c>
      <c r="L3396" s="105">
        <v>-99999</v>
      </c>
      <c r="M3396" s="105">
        <v>-99999</v>
      </c>
      <c r="N3396" s="105">
        <v>-99999</v>
      </c>
      <c r="O3396" s="105">
        <v>-99999</v>
      </c>
      <c r="P3396" s="105">
        <v>-99999</v>
      </c>
      <c r="Q3396" s="105">
        <v>-99999</v>
      </c>
      <c r="R3396" s="105">
        <v>-99999</v>
      </c>
      <c r="S3396" s="105">
        <v>0</v>
      </c>
      <c r="T3396" s="105">
        <v>0</v>
      </c>
      <c r="U3396" s="105">
        <v>0</v>
      </c>
    </row>
    <row r="3397" spans="1:21">
      <c r="A3397" s="54">
        <v>3395</v>
      </c>
      <c r="B3397" s="104">
        <v>12334</v>
      </c>
      <c r="C3397" s="104">
        <v>12334</v>
      </c>
      <c r="D3397" s="105">
        <v>0</v>
      </c>
      <c r="E3397" s="105">
        <v>1351540000</v>
      </c>
      <c r="F3397" s="105">
        <v>1</v>
      </c>
      <c r="G3397" s="105">
        <v>-99999</v>
      </c>
      <c r="H3397" s="105">
        <v>-99999</v>
      </c>
      <c r="I3397" s="105">
        <v>-99999</v>
      </c>
      <c r="J3397" s="105">
        <v>-99999</v>
      </c>
      <c r="K3397" s="105">
        <v>-99999</v>
      </c>
      <c r="L3397" s="105">
        <v>-99999</v>
      </c>
      <c r="M3397" s="105">
        <v>-99999</v>
      </c>
      <c r="N3397" s="105">
        <v>-99999</v>
      </c>
      <c r="O3397" s="105">
        <v>-99999</v>
      </c>
      <c r="P3397" s="105">
        <v>-99999</v>
      </c>
      <c r="Q3397" s="105">
        <v>-99999</v>
      </c>
      <c r="R3397" s="105">
        <v>-99999</v>
      </c>
      <c r="S3397" s="105">
        <v>0</v>
      </c>
      <c r="T3397" s="105">
        <v>0</v>
      </c>
      <c r="U3397" s="105">
        <v>0</v>
      </c>
    </row>
    <row r="3398" spans="1:21">
      <c r="A3398" s="54">
        <v>3396</v>
      </c>
      <c r="B3398" s="104">
        <v>12335</v>
      </c>
      <c r="C3398" s="104">
        <v>12335</v>
      </c>
      <c r="D3398" s="105">
        <v>102.99999999999999</v>
      </c>
      <c r="E3398" s="105">
        <v>1351540000</v>
      </c>
      <c r="F3398" s="105">
        <v>0</v>
      </c>
      <c r="G3398" s="105">
        <v>7.5952144986248165</v>
      </c>
      <c r="H3398" s="105">
        <v>10.580919508429051</v>
      </c>
      <c r="I3398" s="105">
        <v>11.681979660321417</v>
      </c>
      <c r="J3398" s="105">
        <v>14.51955831598309</v>
      </c>
      <c r="K3398" s="105">
        <v>14.847419310214962</v>
      </c>
      <c r="L3398" s="105">
        <v>2.541310125290964</v>
      </c>
      <c r="M3398" s="105">
        <v>1.4539860759475653</v>
      </c>
      <c r="N3398" s="105">
        <v>1.9004788893477944</v>
      </c>
      <c r="O3398" s="105">
        <v>1.992358725345909</v>
      </c>
      <c r="P3398" s="105">
        <v>2.1883609145855338</v>
      </c>
      <c r="Q3398" s="105">
        <v>4.3096441818039697</v>
      </c>
      <c r="R3398" s="105">
        <v>5.6753390704890752</v>
      </c>
      <c r="S3398" s="105">
        <v>0</v>
      </c>
      <c r="T3398" s="105">
        <v>6.6072141063653449</v>
      </c>
      <c r="U3398" s="105">
        <v>6.6072141063653467</v>
      </c>
    </row>
    <row r="3399" spans="1:21">
      <c r="A3399" s="54">
        <v>3397</v>
      </c>
      <c r="B3399" s="104">
        <v>12336</v>
      </c>
      <c r="C3399" s="104">
        <v>12336</v>
      </c>
      <c r="D3399" s="105">
        <v>309</v>
      </c>
      <c r="E3399" s="105">
        <v>1351540000</v>
      </c>
      <c r="F3399" s="105">
        <v>0</v>
      </c>
      <c r="G3399" s="105">
        <v>4.5892911280534285</v>
      </c>
      <c r="H3399" s="105">
        <v>5.8938015383323794</v>
      </c>
      <c r="I3399" s="105">
        <v>6.0806591828766026</v>
      </c>
      <c r="J3399" s="105">
        <v>7.1698738340149344</v>
      </c>
      <c r="K3399" s="105">
        <v>7.5336481201924528</v>
      </c>
      <c r="L3399" s="105">
        <v>2.6341954597511004</v>
      </c>
      <c r="M3399" s="105">
        <v>1.7068912585288172</v>
      </c>
      <c r="N3399" s="105">
        <v>1.8936784949571155</v>
      </c>
      <c r="O3399" s="105">
        <v>1.8911736853721464</v>
      </c>
      <c r="P3399" s="105">
        <v>1.9114256503406948</v>
      </c>
      <c r="Q3399" s="105">
        <v>3.2162915462994213</v>
      </c>
      <c r="R3399" s="105">
        <v>3.842286311717519</v>
      </c>
      <c r="S3399" s="105">
        <v>0</v>
      </c>
      <c r="T3399" s="105">
        <v>4.0302680175363852</v>
      </c>
      <c r="U3399" s="105">
        <v>4.0302680175363843</v>
      </c>
    </row>
    <row r="3400" spans="1:21">
      <c r="A3400" s="54">
        <v>3398</v>
      </c>
      <c r="B3400" s="104">
        <v>12337</v>
      </c>
      <c r="C3400" s="104">
        <v>12337</v>
      </c>
      <c r="D3400" s="105">
        <v>6066</v>
      </c>
      <c r="E3400" s="105">
        <v>1351540000</v>
      </c>
      <c r="F3400" s="105">
        <v>0</v>
      </c>
      <c r="G3400" s="105">
        <v>3.6942688615068926</v>
      </c>
      <c r="H3400" s="105">
        <v>5.1719764061096498</v>
      </c>
      <c r="I3400" s="105">
        <v>5.6898133515915799</v>
      </c>
      <c r="J3400" s="105">
        <v>7.0168582338987608</v>
      </c>
      <c r="K3400" s="105">
        <v>7.3297117857286418</v>
      </c>
      <c r="L3400" s="105">
        <v>1.0169352026450451</v>
      </c>
      <c r="M3400" s="105">
        <v>0.47504414473413542</v>
      </c>
      <c r="N3400" s="105">
        <v>0.76196970724012381</v>
      </c>
      <c r="O3400" s="105">
        <v>0.87231948942150195</v>
      </c>
      <c r="P3400" s="105">
        <v>1.0268856233261827</v>
      </c>
      <c r="Q3400" s="105">
        <v>2.0558494994568548</v>
      </c>
      <c r="R3400" s="105">
        <v>2.7480949262313947</v>
      </c>
      <c r="S3400" s="105">
        <v>0</v>
      </c>
      <c r="T3400" s="105">
        <v>3.1549772693242297</v>
      </c>
      <c r="U3400" s="105">
        <v>3.1549772693242297</v>
      </c>
    </row>
    <row r="3401" spans="1:21">
      <c r="A3401" s="54">
        <v>3399</v>
      </c>
      <c r="B3401" s="104">
        <v>12338</v>
      </c>
      <c r="C3401" s="104">
        <v>12338</v>
      </c>
      <c r="D3401" s="105">
        <v>26.000000000000004</v>
      </c>
      <c r="E3401" s="105">
        <v>1351540000</v>
      </c>
      <c r="F3401" s="105">
        <v>0</v>
      </c>
      <c r="G3401" s="105">
        <v>5.1949173369276584</v>
      </c>
      <c r="H3401" s="105">
        <v>7.1029270995646669</v>
      </c>
      <c r="I3401" s="105">
        <v>7.6968173252807768</v>
      </c>
      <c r="J3401" s="105">
        <v>9.4511227115357404</v>
      </c>
      <c r="K3401" s="105">
        <v>9.7103307183922034</v>
      </c>
      <c r="L3401" s="105">
        <v>2.402495866714379</v>
      </c>
      <c r="M3401" s="105">
        <v>1.2222399092442704</v>
      </c>
      <c r="N3401" s="105">
        <v>1.5073124840651404</v>
      </c>
      <c r="O3401" s="105">
        <v>1.5705586293787439</v>
      </c>
      <c r="P3401" s="105">
        <v>1.6738226370554197</v>
      </c>
      <c r="Q3401" s="105">
        <v>3.1985384020277303</v>
      </c>
      <c r="R3401" s="105">
        <v>4.012813217539585</v>
      </c>
      <c r="S3401" s="105">
        <v>0</v>
      </c>
      <c r="T3401" s="105">
        <v>4.5619913614771939</v>
      </c>
      <c r="U3401" s="105">
        <v>4.5619913614771921</v>
      </c>
    </row>
    <row r="3402" spans="1:21">
      <c r="A3402" s="54">
        <v>3400</v>
      </c>
      <c r="B3402" s="104">
        <v>12339</v>
      </c>
      <c r="C3402" s="104">
        <v>12339</v>
      </c>
      <c r="D3402" s="105">
        <v>335</v>
      </c>
      <c r="E3402" s="105">
        <v>5333020000</v>
      </c>
      <c r="F3402" s="105">
        <v>0</v>
      </c>
      <c r="G3402" s="105">
        <v>1.9403798464066915</v>
      </c>
      <c r="H3402" s="105">
        <v>2.6514827380852544</v>
      </c>
      <c r="I3402" s="105">
        <v>2.8928203809611963</v>
      </c>
      <c r="J3402" s="105">
        <v>3.5014036963367259</v>
      </c>
      <c r="K3402" s="105">
        <v>3.8988109587262709</v>
      </c>
      <c r="L3402" s="105">
        <v>1.2184591891148997</v>
      </c>
      <c r="M3402" s="105">
        <v>0.30903308259632944</v>
      </c>
      <c r="N3402" s="105">
        <v>0.45754170688581053</v>
      </c>
      <c r="O3402" s="105">
        <v>0.53858278270859083</v>
      </c>
      <c r="P3402" s="105">
        <v>0.67076429610011989</v>
      </c>
      <c r="Q3402" s="105">
        <v>1.1195026988849339</v>
      </c>
      <c r="R3402" s="105">
        <v>1.4920774256430691</v>
      </c>
      <c r="S3402" s="105">
        <v>0</v>
      </c>
      <c r="T3402" s="105">
        <v>1.7242382335374906</v>
      </c>
      <c r="U3402" s="105">
        <v>1.7242382335374908</v>
      </c>
    </row>
    <row r="3403" spans="1:21">
      <c r="A3403" s="54">
        <v>3401</v>
      </c>
      <c r="B3403" s="104">
        <v>12340</v>
      </c>
      <c r="C3403" s="104">
        <v>12340</v>
      </c>
      <c r="D3403" s="105">
        <v>0</v>
      </c>
      <c r="E3403" s="105">
        <v>1351540000</v>
      </c>
      <c r="F3403" s="105">
        <v>0</v>
      </c>
      <c r="G3403" s="105">
        <v>63.050476387755282</v>
      </c>
      <c r="H3403" s="105">
        <v>79.356634074243729</v>
      </c>
      <c r="I3403" s="105">
        <v>82.190799576895273</v>
      </c>
      <c r="J3403" s="105">
        <v>95.88926617304449</v>
      </c>
      <c r="K3403" s="105">
        <v>100</v>
      </c>
      <c r="L3403" s="105">
        <v>46.969073151334555</v>
      </c>
      <c r="M3403" s="105">
        <v>30.944238606918326</v>
      </c>
      <c r="N3403" s="105">
        <v>30.23287679986273</v>
      </c>
      <c r="O3403" s="105">
        <v>30.322467012376102</v>
      </c>
      <c r="P3403" s="105">
        <v>30.282487534542923</v>
      </c>
      <c r="Q3403" s="105">
        <v>51.140941958957058</v>
      </c>
      <c r="R3403" s="105">
        <v>54.793866384596853</v>
      </c>
      <c r="S3403" s="105">
        <v>0</v>
      </c>
      <c r="T3403" s="105">
        <v>0</v>
      </c>
      <c r="U3403" s="105">
        <v>0</v>
      </c>
    </row>
    <row r="3404" spans="1:21">
      <c r="A3404" s="54">
        <v>3402</v>
      </c>
      <c r="B3404" s="104">
        <v>12341</v>
      </c>
      <c r="C3404" s="104">
        <v>12341</v>
      </c>
      <c r="D3404" s="105">
        <v>77</v>
      </c>
      <c r="E3404" s="105">
        <v>1351540000</v>
      </c>
      <c r="F3404" s="105">
        <v>0</v>
      </c>
      <c r="G3404" s="105">
        <v>13.379932388076059</v>
      </c>
      <c r="H3404" s="105">
        <v>18.484725869470548</v>
      </c>
      <c r="I3404" s="105">
        <v>20.187266410079673</v>
      </c>
      <c r="J3404" s="105">
        <v>25.014656203794377</v>
      </c>
      <c r="K3404" s="105">
        <v>23.972378861969606</v>
      </c>
      <c r="L3404" s="105">
        <v>5.8008154050634078</v>
      </c>
      <c r="M3404" s="105">
        <v>3.0799300721171639</v>
      </c>
      <c r="N3404" s="105">
        <v>3.949339762144231</v>
      </c>
      <c r="O3404" s="105">
        <v>4.1498866206673357</v>
      </c>
      <c r="P3404" s="105">
        <v>4.2531140076668725</v>
      </c>
      <c r="Q3404" s="105">
        <v>8.1753050470660114</v>
      </c>
      <c r="R3404" s="105">
        <v>10.228214981107033</v>
      </c>
      <c r="S3404" s="105">
        <v>0</v>
      </c>
      <c r="T3404" s="105">
        <v>11.722963802435194</v>
      </c>
      <c r="U3404" s="105">
        <v>11.722963802435194</v>
      </c>
    </row>
    <row r="3405" spans="1:21">
      <c r="A3405" s="54">
        <v>3403</v>
      </c>
      <c r="B3405" s="104">
        <v>12342</v>
      </c>
      <c r="C3405" s="104">
        <v>12342</v>
      </c>
      <c r="D3405" s="105">
        <v>26.000000000000004</v>
      </c>
      <c r="E3405" s="105">
        <v>1351540000</v>
      </c>
      <c r="F3405" s="105">
        <v>0</v>
      </c>
      <c r="G3405" s="105">
        <v>40.023449926070995</v>
      </c>
      <c r="H3405" s="105">
        <v>55.454177608411619</v>
      </c>
      <c r="I3405" s="105">
        <v>60.561799230239018</v>
      </c>
      <c r="J3405" s="105">
        <v>75.454044942592844</v>
      </c>
      <c r="K3405" s="105">
        <v>71.91713658590885</v>
      </c>
      <c r="L3405" s="105">
        <v>18.522973488025439</v>
      </c>
      <c r="M3405" s="105">
        <v>9.6346530461101008</v>
      </c>
      <c r="N3405" s="105">
        <v>11.912388778255211</v>
      </c>
      <c r="O3405" s="105">
        <v>12.771758672475848</v>
      </c>
      <c r="P3405" s="105">
        <v>13.257256358807595</v>
      </c>
      <c r="Q3405" s="105">
        <v>24.879441845936029</v>
      </c>
      <c r="R3405" s="105">
        <v>30.684644943321096</v>
      </c>
      <c r="S3405" s="105">
        <v>0</v>
      </c>
      <c r="T3405" s="105">
        <v>35.422810452179554</v>
      </c>
      <c r="U3405" s="105">
        <v>35.422810452179547</v>
      </c>
    </row>
    <row r="3406" spans="1:21">
      <c r="A3406" s="54">
        <v>3404</v>
      </c>
      <c r="B3406" s="104">
        <v>12343</v>
      </c>
      <c r="C3406" s="104">
        <v>12343</v>
      </c>
      <c r="D3406" s="105">
        <v>1932.9999999999998</v>
      </c>
      <c r="E3406" s="105">
        <v>2678700000</v>
      </c>
      <c r="F3406" s="105">
        <v>0</v>
      </c>
      <c r="G3406" s="105">
        <v>1.8166700246172987</v>
      </c>
      <c r="H3406" s="105">
        <v>2.3708910600632995</v>
      </c>
      <c r="I3406" s="105">
        <v>2.5082355461086623</v>
      </c>
      <c r="J3406" s="105">
        <v>2.9631481104279116</v>
      </c>
      <c r="K3406" s="105">
        <v>2.8605536207039783</v>
      </c>
      <c r="L3406" s="105">
        <v>1.2691465389558139</v>
      </c>
      <c r="M3406" s="105">
        <v>0.70907674269527754</v>
      </c>
      <c r="N3406" s="105">
        <v>0.789031961030631</v>
      </c>
      <c r="O3406" s="105">
        <v>0.84505398589877789</v>
      </c>
      <c r="P3406" s="105">
        <v>0.92540676988094095</v>
      </c>
      <c r="Q3406" s="105">
        <v>1.2495093737442644</v>
      </c>
      <c r="R3406" s="105">
        <v>1.4660689515829732</v>
      </c>
      <c r="S3406" s="105">
        <v>0</v>
      </c>
      <c r="T3406" s="105">
        <v>1.6477327238091524</v>
      </c>
      <c r="U3406" s="105">
        <v>1.6477327238091533</v>
      </c>
    </row>
    <row r="3407" spans="1:21">
      <c r="A3407" s="54">
        <v>3405</v>
      </c>
      <c r="B3407" s="104">
        <v>12344</v>
      </c>
      <c r="C3407" s="104">
        <v>12344</v>
      </c>
      <c r="D3407" s="105">
        <v>438</v>
      </c>
      <c r="E3407" s="105">
        <v>2678700000</v>
      </c>
      <c r="F3407" s="105">
        <v>0</v>
      </c>
      <c r="G3407" s="105">
        <v>2.3742639360983269</v>
      </c>
      <c r="H3407" s="105">
        <v>3.2063990153805415</v>
      </c>
      <c r="I3407" s="105">
        <v>3.4699597274595249</v>
      </c>
      <c r="J3407" s="105">
        <v>4.2201170451538808</v>
      </c>
      <c r="K3407" s="105">
        <v>4.7775045607088149</v>
      </c>
      <c r="L3407" s="105">
        <v>1.7467058611700441</v>
      </c>
      <c r="M3407" s="105">
        <v>0.49315412092476407</v>
      </c>
      <c r="N3407" s="105">
        <v>0.6253757452370059</v>
      </c>
      <c r="O3407" s="105">
        <v>0.7398872706918509</v>
      </c>
      <c r="P3407" s="105">
        <v>0.91836049132784614</v>
      </c>
      <c r="Q3407" s="105">
        <v>1.4362896016635094</v>
      </c>
      <c r="R3407" s="105">
        <v>1.8409683226017457</v>
      </c>
      <c r="S3407" s="105">
        <v>0</v>
      </c>
      <c r="T3407" s="105">
        <v>2.154082141534821</v>
      </c>
      <c r="U3407" s="105">
        <v>2.154082141534821</v>
      </c>
    </row>
    <row r="3408" spans="1:21">
      <c r="A3408" s="54">
        <v>3406</v>
      </c>
      <c r="B3408" s="104">
        <v>12345</v>
      </c>
      <c r="C3408" s="104">
        <v>12345</v>
      </c>
      <c r="D3408" s="105">
        <v>0</v>
      </c>
      <c r="E3408" s="105">
        <v>1351540000</v>
      </c>
      <c r="F3408" s="105">
        <v>0</v>
      </c>
      <c r="G3408" s="105">
        <v>1.5472406828423506</v>
      </c>
      <c r="H3408" s="105">
        <v>2.0530959105512903</v>
      </c>
      <c r="I3408" s="105">
        <v>2.1651237059589334</v>
      </c>
      <c r="J3408" s="105">
        <v>2.5932726662526089</v>
      </c>
      <c r="K3408" s="105">
        <v>2.8118869777632134</v>
      </c>
      <c r="L3408" s="105">
        <v>0.91635988303052385</v>
      </c>
      <c r="M3408" s="105">
        <v>0.36552521210632549</v>
      </c>
      <c r="N3408" s="105">
        <v>0.38743841895965808</v>
      </c>
      <c r="O3408" s="105">
        <v>0.43541191056618561</v>
      </c>
      <c r="P3408" s="105">
        <v>0.60443664670740838</v>
      </c>
      <c r="Q3408" s="105">
        <v>0.92929471291424803</v>
      </c>
      <c r="R3408" s="105">
        <v>1.1829103608358191</v>
      </c>
      <c r="S3408" s="105">
        <v>0</v>
      </c>
      <c r="T3408" s="105">
        <v>0</v>
      </c>
      <c r="U3408" s="105">
        <v>0</v>
      </c>
    </row>
    <row r="3409" spans="1:21">
      <c r="A3409" s="54">
        <v>3407</v>
      </c>
      <c r="B3409" s="104">
        <v>12360</v>
      </c>
      <c r="C3409" s="104">
        <v>12360</v>
      </c>
      <c r="D3409" s="105">
        <v>0</v>
      </c>
      <c r="E3409" s="105">
        <v>4054620000</v>
      </c>
      <c r="F3409" s="105">
        <v>0</v>
      </c>
      <c r="G3409" s="105">
        <v>2.4503394047487839</v>
      </c>
      <c r="H3409" s="105">
        <v>3.5186217217784899</v>
      </c>
      <c r="I3409" s="105">
        <v>3.8938593529471746</v>
      </c>
      <c r="J3409" s="105">
        <v>4.8808346600857213</v>
      </c>
      <c r="K3409" s="105">
        <v>5.0534012787267901</v>
      </c>
      <c r="L3409" s="105">
        <v>1.2547999107730683</v>
      </c>
      <c r="M3409" s="105">
        <v>0.10808939630949979</v>
      </c>
      <c r="N3409" s="105">
        <v>0.23247674890783732</v>
      </c>
      <c r="O3409" s="105">
        <v>0.39444930208341528</v>
      </c>
      <c r="P3409" s="105">
        <v>0.66351079530437151</v>
      </c>
      <c r="Q3409" s="105">
        <v>1.4016587560490543</v>
      </c>
      <c r="R3409" s="105">
        <v>1.8608174521999874</v>
      </c>
      <c r="S3409" s="105">
        <v>0</v>
      </c>
      <c r="T3409" s="105">
        <v>0</v>
      </c>
      <c r="U3409" s="105">
        <v>0</v>
      </c>
    </row>
    <row r="3410" spans="1:21">
      <c r="A3410" s="54">
        <v>3408</v>
      </c>
      <c r="B3410" s="104">
        <v>12361</v>
      </c>
      <c r="C3410" s="104">
        <v>12361</v>
      </c>
      <c r="D3410" s="105">
        <v>0</v>
      </c>
      <c r="E3410" s="105">
        <v>1351540000</v>
      </c>
      <c r="F3410" s="105">
        <v>1</v>
      </c>
      <c r="G3410" s="105">
        <v>-99999</v>
      </c>
      <c r="H3410" s="105">
        <v>-99999</v>
      </c>
      <c r="I3410" s="105">
        <v>-99999</v>
      </c>
      <c r="J3410" s="105">
        <v>-99999</v>
      </c>
      <c r="K3410" s="105">
        <v>-99999</v>
      </c>
      <c r="L3410" s="105">
        <v>-99999</v>
      </c>
      <c r="M3410" s="105">
        <v>-99999</v>
      </c>
      <c r="N3410" s="105">
        <v>-99999</v>
      </c>
      <c r="O3410" s="105">
        <v>-99999</v>
      </c>
      <c r="P3410" s="105">
        <v>-99999</v>
      </c>
      <c r="Q3410" s="105">
        <v>-99999</v>
      </c>
      <c r="R3410" s="105">
        <v>-99999</v>
      </c>
      <c r="S3410" s="105">
        <v>0</v>
      </c>
      <c r="T3410" s="105">
        <v>0</v>
      </c>
      <c r="U3410" s="105">
        <v>0</v>
      </c>
    </row>
    <row r="3411" spans="1:21">
      <c r="A3411" s="54">
        <v>3409</v>
      </c>
      <c r="B3411" s="104">
        <v>12362</v>
      </c>
      <c r="C3411" s="104">
        <v>12362</v>
      </c>
      <c r="D3411" s="105">
        <v>4490</v>
      </c>
      <c r="E3411" s="105">
        <v>1351540000</v>
      </c>
      <c r="F3411" s="105">
        <v>1</v>
      </c>
      <c r="G3411" s="105">
        <v>0.55977854585905373</v>
      </c>
      <c r="H3411" s="105">
        <v>0.78968244683461963</v>
      </c>
      <c r="I3411" s="105">
        <v>0.67741854048550376</v>
      </c>
      <c r="J3411" s="105">
        <v>0.78110622477498703</v>
      </c>
      <c r="K3411" s="105">
        <v>0.27318798027161828</v>
      </c>
      <c r="L3411" s="105">
        <v>0.20008515337876304</v>
      </c>
      <c r="M3411" s="105">
        <v>0.23426428805817773</v>
      </c>
      <c r="N3411" s="105">
        <v>0.38483093289205844</v>
      </c>
      <c r="O3411" s="105">
        <v>0.5006321621859513</v>
      </c>
      <c r="P3411" s="105">
        <v>0.53556549477802895</v>
      </c>
      <c r="Q3411" s="105">
        <v>0.39272656194810573</v>
      </c>
      <c r="R3411" s="105">
        <v>0.37794580606808137</v>
      </c>
      <c r="S3411" s="105">
        <v>0</v>
      </c>
      <c r="T3411" s="105">
        <v>0</v>
      </c>
      <c r="U3411" s="105">
        <v>0</v>
      </c>
    </row>
    <row r="3412" spans="1:21">
      <c r="A3412" s="54">
        <v>3410</v>
      </c>
      <c r="B3412" s="104">
        <v>12363</v>
      </c>
      <c r="C3412" s="104">
        <v>12363</v>
      </c>
      <c r="D3412" s="105">
        <v>0</v>
      </c>
      <c r="E3412" s="105">
        <v>1351540000</v>
      </c>
      <c r="F3412" s="105">
        <v>1</v>
      </c>
      <c r="G3412" s="105">
        <v>0.62857558397345192</v>
      </c>
      <c r="H3412" s="105">
        <v>0.81039771152070217</v>
      </c>
      <c r="I3412" s="105">
        <v>0.93122779717531623</v>
      </c>
      <c r="J3412" s="105">
        <v>0.76526334188488576</v>
      </c>
      <c r="K3412" s="105">
        <v>0.17867249303828597</v>
      </c>
      <c r="L3412" s="105">
        <v>0.12138091292805987</v>
      </c>
      <c r="M3412" s="105">
        <v>0.19626320171563258</v>
      </c>
      <c r="N3412" s="105">
        <v>0.3002305021564784</v>
      </c>
      <c r="O3412" s="105">
        <v>0.28050756418821665</v>
      </c>
      <c r="P3412" s="105">
        <v>0.36004055000370999</v>
      </c>
      <c r="Q3412" s="105">
        <v>0.40591514423932251</v>
      </c>
      <c r="R3412" s="105">
        <v>0.49569232117405782</v>
      </c>
      <c r="S3412" s="105">
        <v>0</v>
      </c>
      <c r="T3412" s="105">
        <v>0</v>
      </c>
      <c r="U3412" s="105">
        <v>0</v>
      </c>
    </row>
    <row r="3413" spans="1:21">
      <c r="A3413" s="54">
        <v>3411</v>
      </c>
      <c r="B3413" s="104">
        <v>12364</v>
      </c>
      <c r="C3413" s="104">
        <v>12364</v>
      </c>
      <c r="D3413" s="105">
        <v>7152</v>
      </c>
      <c r="E3413" s="105">
        <v>1351540000</v>
      </c>
      <c r="F3413" s="105">
        <v>1</v>
      </c>
      <c r="G3413" s="105">
        <v>0.64829946100659075</v>
      </c>
      <c r="H3413" s="105">
        <v>0.93765293300655617</v>
      </c>
      <c r="I3413" s="105">
        <v>0.87392374420382635</v>
      </c>
      <c r="J3413" s="105">
        <v>0.99223290275109455</v>
      </c>
      <c r="K3413" s="105">
        <v>0.32998406397988667</v>
      </c>
      <c r="L3413" s="105">
        <v>0.12281474319057072</v>
      </c>
      <c r="M3413" s="105">
        <v>0.12940027694164941</v>
      </c>
      <c r="N3413" s="105">
        <v>0.20507714247566722</v>
      </c>
      <c r="O3413" s="105">
        <v>0.266335089510847</v>
      </c>
      <c r="P3413" s="105">
        <v>0.40573765209154505</v>
      </c>
      <c r="Q3413" s="105">
        <v>0.47443605445733916</v>
      </c>
      <c r="R3413" s="105">
        <v>0.53379847896029153</v>
      </c>
      <c r="S3413" s="105">
        <v>0</v>
      </c>
      <c r="T3413" s="105">
        <v>0</v>
      </c>
      <c r="U3413" s="105">
        <v>0</v>
      </c>
    </row>
    <row r="3414" spans="1:21">
      <c r="A3414" s="54">
        <v>3412</v>
      </c>
      <c r="B3414" s="104">
        <v>12365</v>
      </c>
      <c r="C3414" s="104">
        <v>12365</v>
      </c>
      <c r="D3414" s="105">
        <v>0</v>
      </c>
      <c r="E3414" s="105">
        <v>39436400000</v>
      </c>
      <c r="F3414" s="105">
        <v>1</v>
      </c>
      <c r="G3414" s="105">
        <v>1.6976943687551544</v>
      </c>
      <c r="H3414" s="105">
        <v>2.9598853514391879</v>
      </c>
      <c r="I3414" s="105">
        <v>3.3526496426445038</v>
      </c>
      <c r="J3414" s="105">
        <v>4.5263277854406514</v>
      </c>
      <c r="K3414" s="105">
        <v>0.88910880439911644</v>
      </c>
      <c r="L3414" s="105">
        <v>0.25004891212766622</v>
      </c>
      <c r="M3414" s="105">
        <v>0.1</v>
      </c>
      <c r="N3414" s="105">
        <v>0.16427366477445426</v>
      </c>
      <c r="O3414" s="105">
        <v>0.55139860925740136</v>
      </c>
      <c r="P3414" s="105">
        <v>1.4059609258707495</v>
      </c>
      <c r="Q3414" s="105">
        <v>1.6483499300423159</v>
      </c>
      <c r="R3414" s="105">
        <v>1.9376388143095509</v>
      </c>
      <c r="S3414" s="105">
        <v>0</v>
      </c>
      <c r="T3414" s="105">
        <v>0</v>
      </c>
      <c r="U3414" s="105">
        <v>0</v>
      </c>
    </row>
    <row r="3415" spans="1:21">
      <c r="A3415" s="54">
        <v>3413</v>
      </c>
      <c r="B3415" s="104">
        <v>12383</v>
      </c>
      <c r="C3415" s="104">
        <v>12383</v>
      </c>
      <c r="D3415" s="105">
        <v>0</v>
      </c>
      <c r="E3415" s="105">
        <v>14745000000</v>
      </c>
      <c r="F3415" s="105">
        <v>1</v>
      </c>
      <c r="G3415" s="105">
        <v>1.4841757644685107</v>
      </c>
      <c r="H3415" s="105">
        <v>4.0521030863649141</v>
      </c>
      <c r="I3415" s="105">
        <v>7.1387372797620845</v>
      </c>
      <c r="J3415" s="105">
        <v>3.700375612361356</v>
      </c>
      <c r="K3415" s="105">
        <v>0.88435829245047637</v>
      </c>
      <c r="L3415" s="105">
        <v>0.3827778283204919</v>
      </c>
      <c r="M3415" s="105">
        <v>0.11221271635766508</v>
      </c>
      <c r="N3415" s="105">
        <v>0.13841550049549059</v>
      </c>
      <c r="O3415" s="105">
        <v>0.50195994070818517</v>
      </c>
      <c r="P3415" s="105">
        <v>1.4843502658916952</v>
      </c>
      <c r="Q3415" s="105">
        <v>2.850650062527067</v>
      </c>
      <c r="R3415" s="105">
        <v>1.7278239766847421</v>
      </c>
      <c r="S3415" s="105">
        <v>0</v>
      </c>
      <c r="T3415" s="105">
        <v>0</v>
      </c>
      <c r="U3415" s="105">
        <v>0</v>
      </c>
    </row>
    <row r="3416" spans="1:21">
      <c r="A3416" s="54">
        <v>3414</v>
      </c>
      <c r="B3416" s="104">
        <v>12384</v>
      </c>
      <c r="C3416" s="104">
        <v>12384</v>
      </c>
      <c r="D3416" s="105">
        <v>537429</v>
      </c>
      <c r="E3416" s="105">
        <v>1351540000</v>
      </c>
      <c r="F3416" s="105">
        <v>0</v>
      </c>
      <c r="G3416" s="105">
        <v>8.5065928542571836</v>
      </c>
      <c r="H3416" s="105">
        <v>8.2860731197237811</v>
      </c>
      <c r="I3416" s="105">
        <v>7.6381172787023663</v>
      </c>
      <c r="J3416" s="105">
        <v>7.9608107960297909</v>
      </c>
      <c r="K3416" s="105">
        <v>9.8935059944297912</v>
      </c>
      <c r="L3416" s="105">
        <v>16.150671659711595</v>
      </c>
      <c r="M3416" s="105">
        <v>27.276336489854682</v>
      </c>
      <c r="N3416" s="105">
        <v>35.708746571000916</v>
      </c>
      <c r="O3416" s="105">
        <v>28.849268613597118</v>
      </c>
      <c r="P3416" s="105">
        <v>16.001900891527612</v>
      </c>
      <c r="Q3416" s="105">
        <v>11.767721887016545</v>
      </c>
      <c r="R3416" s="105">
        <v>9.3214104868890537</v>
      </c>
      <c r="S3416" s="105">
        <v>0</v>
      </c>
      <c r="T3416" s="105">
        <v>15.613429720228369</v>
      </c>
      <c r="U3416" s="105">
        <v>15.613429720228369</v>
      </c>
    </row>
    <row r="3417" spans="1:21">
      <c r="A3417" s="54">
        <v>3415</v>
      </c>
      <c r="B3417" s="104">
        <v>12385</v>
      </c>
      <c r="C3417" s="104">
        <v>12385</v>
      </c>
      <c r="D3417" s="105">
        <v>11183231</v>
      </c>
      <c r="E3417" s="105">
        <v>8011720000</v>
      </c>
      <c r="F3417" s="105">
        <v>0</v>
      </c>
      <c r="G3417" s="105">
        <v>0.28550840180433112</v>
      </c>
      <c r="H3417" s="105">
        <v>0.31561602781464693</v>
      </c>
      <c r="I3417" s="105">
        <v>0.32248596140071667</v>
      </c>
      <c r="J3417" s="105">
        <v>0.3167524584377493</v>
      </c>
      <c r="K3417" s="105">
        <v>0.29845812713189701</v>
      </c>
      <c r="L3417" s="105">
        <v>0.43364346165779982</v>
      </c>
      <c r="M3417" s="105">
        <v>0.54780946280664133</v>
      </c>
      <c r="N3417" s="105">
        <v>0.61914496799865348</v>
      </c>
      <c r="O3417" s="105">
        <v>0.53743361708163384</v>
      </c>
      <c r="P3417" s="105">
        <v>0.38740932940431533</v>
      </c>
      <c r="Q3417" s="105">
        <v>0.34560184283394429</v>
      </c>
      <c r="R3417" s="105">
        <v>0.31541839304363567</v>
      </c>
      <c r="S3417" s="105">
        <v>0</v>
      </c>
      <c r="T3417" s="105">
        <v>0.39377350428466373</v>
      </c>
      <c r="U3417" s="105">
        <v>0.39377350428466368</v>
      </c>
    </row>
    <row r="3418" spans="1:21">
      <c r="A3418" s="54">
        <v>3416</v>
      </c>
      <c r="B3418" s="104">
        <v>12397</v>
      </c>
      <c r="C3418" s="104">
        <v>12397</v>
      </c>
      <c r="D3418" s="105">
        <v>3805.9999999999995</v>
      </c>
      <c r="E3418" s="105">
        <v>1351540000</v>
      </c>
      <c r="F3418" s="105">
        <v>0</v>
      </c>
      <c r="G3418" s="105">
        <v>0.17344889827424217</v>
      </c>
      <c r="H3418" s="105">
        <v>0.12906964345276839</v>
      </c>
      <c r="I3418" s="105">
        <v>0.14076359532911295</v>
      </c>
      <c r="J3418" s="105">
        <v>0.10752116926306336</v>
      </c>
      <c r="K3418" s="105">
        <v>0.1</v>
      </c>
      <c r="L3418" s="105">
        <v>0.1</v>
      </c>
      <c r="M3418" s="105">
        <v>0.1</v>
      </c>
      <c r="N3418" s="105">
        <v>0.1</v>
      </c>
      <c r="O3418" s="105">
        <v>0.1</v>
      </c>
      <c r="P3418" s="105">
        <v>0.10535260467906446</v>
      </c>
      <c r="Q3418" s="105">
        <v>0.26078367753653914</v>
      </c>
      <c r="R3418" s="105">
        <v>0.2306806943529108</v>
      </c>
      <c r="S3418" s="105">
        <v>0</v>
      </c>
      <c r="T3418" s="105">
        <v>0.13730169024064176</v>
      </c>
      <c r="U3418" s="105">
        <v>0.13730169024064182</v>
      </c>
    </row>
    <row r="3419" spans="1:21">
      <c r="A3419" s="54">
        <v>3417</v>
      </c>
      <c r="B3419" s="104">
        <v>12398</v>
      </c>
      <c r="C3419" s="104">
        <v>12398</v>
      </c>
      <c r="D3419" s="105">
        <v>10479</v>
      </c>
      <c r="E3419" s="105">
        <v>1351540000</v>
      </c>
      <c r="F3419" s="105">
        <v>0</v>
      </c>
      <c r="G3419" s="105">
        <v>0.14388191115678139</v>
      </c>
      <c r="H3419" s="105">
        <v>0.1716342768215374</v>
      </c>
      <c r="I3419" s="105">
        <v>0.17304493038458077</v>
      </c>
      <c r="J3419" s="105">
        <v>0.18399892246000721</v>
      </c>
      <c r="K3419" s="105">
        <v>0.19299039861668438</v>
      </c>
      <c r="L3419" s="105">
        <v>0.1992621425445498</v>
      </c>
      <c r="M3419" s="105">
        <v>0.22030837899018887</v>
      </c>
      <c r="N3419" s="105">
        <v>0.27826918024883768</v>
      </c>
      <c r="O3419" s="105">
        <v>0.21548696489777658</v>
      </c>
      <c r="P3419" s="105">
        <v>0.15132338910340687</v>
      </c>
      <c r="Q3419" s="105">
        <v>0.18707157847549991</v>
      </c>
      <c r="R3419" s="105">
        <v>0.16193278207298592</v>
      </c>
      <c r="S3419" s="105">
        <v>0</v>
      </c>
      <c r="T3419" s="105">
        <v>0.18993373798106974</v>
      </c>
      <c r="U3419" s="105">
        <v>0.18993373798106972</v>
      </c>
    </row>
    <row r="3420" spans="1:21">
      <c r="A3420" s="54">
        <v>3418</v>
      </c>
      <c r="B3420" s="104">
        <v>12399</v>
      </c>
      <c r="C3420" s="104">
        <v>12399</v>
      </c>
      <c r="D3420" s="105">
        <v>103250.00000000001</v>
      </c>
      <c r="E3420" s="105">
        <v>1351540000</v>
      </c>
      <c r="F3420" s="105">
        <v>0</v>
      </c>
      <c r="G3420" s="105">
        <v>0.20210232632618713</v>
      </c>
      <c r="H3420" s="105">
        <v>0.22765345735239598</v>
      </c>
      <c r="I3420" s="105">
        <v>0.23665011077579562</v>
      </c>
      <c r="J3420" s="105">
        <v>0.26992995256872393</v>
      </c>
      <c r="K3420" s="105">
        <v>0.37593559879492061</v>
      </c>
      <c r="L3420" s="105">
        <v>0.57176516301013058</v>
      </c>
      <c r="M3420" s="105">
        <v>0.86190677969999052</v>
      </c>
      <c r="N3420" s="105">
        <v>0.86430832222323983</v>
      </c>
      <c r="O3420" s="105">
        <v>0.44702592462330448</v>
      </c>
      <c r="P3420" s="105">
        <v>0.23760002207132386</v>
      </c>
      <c r="Q3420" s="105">
        <v>0.24760994301384404</v>
      </c>
      <c r="R3420" s="105">
        <v>0.22196935436765511</v>
      </c>
      <c r="S3420" s="105">
        <v>0</v>
      </c>
      <c r="T3420" s="105">
        <v>0.39703807956895926</v>
      </c>
      <c r="U3420" s="105">
        <v>0.39703807956895931</v>
      </c>
    </row>
    <row r="3421" spans="1:21">
      <c r="A3421" s="54">
        <v>3419</v>
      </c>
      <c r="B3421" s="104">
        <v>12400</v>
      </c>
      <c r="C3421" s="104">
        <v>12400</v>
      </c>
      <c r="D3421" s="105">
        <v>6840.9999999999991</v>
      </c>
      <c r="E3421" s="105">
        <v>1351540000</v>
      </c>
      <c r="F3421" s="105">
        <v>0</v>
      </c>
      <c r="G3421" s="105">
        <v>0.45075969592364035</v>
      </c>
      <c r="H3421" s="105">
        <v>0.51651562058545497</v>
      </c>
      <c r="I3421" s="105">
        <v>0.56104524323801674</v>
      </c>
      <c r="J3421" s="105">
        <v>0.64513151757987941</v>
      </c>
      <c r="K3421" s="105">
        <v>1.035535543932306</v>
      </c>
      <c r="L3421" s="105">
        <v>1.8381635498270725</v>
      </c>
      <c r="M3421" s="105">
        <v>2.6314695013792275</v>
      </c>
      <c r="N3421" s="105">
        <v>2.3415831370463529</v>
      </c>
      <c r="O3421" s="105">
        <v>1.1623191068078107</v>
      </c>
      <c r="P3421" s="105">
        <v>0.59284094580961944</v>
      </c>
      <c r="Q3421" s="105">
        <v>0.58632764163680451</v>
      </c>
      <c r="R3421" s="105">
        <v>0.50011863002056844</v>
      </c>
      <c r="S3421" s="105">
        <v>0</v>
      </c>
      <c r="T3421" s="105">
        <v>1.0718175111488961</v>
      </c>
      <c r="U3421" s="105">
        <v>1.0718175111488963</v>
      </c>
    </row>
    <row r="3422" spans="1:21">
      <c r="A3422" s="54">
        <v>3420</v>
      </c>
      <c r="B3422" s="104">
        <v>12401</v>
      </c>
      <c r="C3422" s="104">
        <v>12401</v>
      </c>
      <c r="D3422" s="105">
        <v>46816.999999999993</v>
      </c>
      <c r="E3422" s="105">
        <v>1351540000</v>
      </c>
      <c r="F3422" s="105">
        <v>0</v>
      </c>
      <c r="G3422" s="105">
        <v>0.36883809670591838</v>
      </c>
      <c r="H3422" s="105">
        <v>0.42434914974750138</v>
      </c>
      <c r="I3422" s="105">
        <v>0.44901231845758155</v>
      </c>
      <c r="J3422" s="105">
        <v>0.5057580923048598</v>
      </c>
      <c r="K3422" s="105">
        <v>0.69915895403674089</v>
      </c>
      <c r="L3422" s="105">
        <v>1.0678998168435794</v>
      </c>
      <c r="M3422" s="105">
        <v>1.627083159255992</v>
      </c>
      <c r="N3422" s="105">
        <v>1.2238520066001988</v>
      </c>
      <c r="O3422" s="105">
        <v>0.62278119676086696</v>
      </c>
      <c r="P3422" s="105">
        <v>0.42311205731345541</v>
      </c>
      <c r="Q3422" s="105">
        <v>0.40581767287529996</v>
      </c>
      <c r="R3422" s="105">
        <v>0.36460541396566842</v>
      </c>
      <c r="S3422" s="105">
        <v>0</v>
      </c>
      <c r="T3422" s="105">
        <v>0.68185566123897201</v>
      </c>
      <c r="U3422" s="105">
        <v>0.6818556612389719</v>
      </c>
    </row>
    <row r="3423" spans="1:21">
      <c r="A3423" s="54">
        <v>3421</v>
      </c>
      <c r="B3423" s="104">
        <v>12402</v>
      </c>
      <c r="C3423" s="104">
        <v>12402</v>
      </c>
      <c r="D3423" s="105">
        <v>99745.000000000029</v>
      </c>
      <c r="E3423" s="105">
        <v>1351540000</v>
      </c>
      <c r="F3423" s="105">
        <v>0</v>
      </c>
      <c r="G3423" s="105">
        <v>0.13662944391427595</v>
      </c>
      <c r="H3423" s="105">
        <v>0.16866959960872935</v>
      </c>
      <c r="I3423" s="105">
        <v>0.16149018362735532</v>
      </c>
      <c r="J3423" s="105">
        <v>0.12855573125399369</v>
      </c>
      <c r="K3423" s="105">
        <v>0.1706607749116906</v>
      </c>
      <c r="L3423" s="105">
        <v>0.32672626625763646</v>
      </c>
      <c r="M3423" s="105">
        <v>0.47367618978221893</v>
      </c>
      <c r="N3423" s="105">
        <v>0.46698977584090351</v>
      </c>
      <c r="O3423" s="105">
        <v>0.21029992962567676</v>
      </c>
      <c r="P3423" s="105">
        <v>0.14972279059952029</v>
      </c>
      <c r="Q3423" s="105">
        <v>0.15127111463454801</v>
      </c>
      <c r="R3423" s="105">
        <v>0.1418984694867462</v>
      </c>
      <c r="S3423" s="105">
        <v>0.43275723944911143</v>
      </c>
      <c r="T3423" s="105">
        <v>0.22388252246194126</v>
      </c>
      <c r="U3423" s="105">
        <v>0.22851673719644033</v>
      </c>
    </row>
    <row r="3424" spans="1:21">
      <c r="A3424" s="54">
        <v>3422</v>
      </c>
      <c r="B3424" s="104">
        <v>12403</v>
      </c>
      <c r="C3424" s="104">
        <v>12403</v>
      </c>
      <c r="D3424" s="105">
        <v>2707402.9999999991</v>
      </c>
      <c r="E3424" s="105">
        <v>5406170000</v>
      </c>
      <c r="F3424" s="105">
        <v>0</v>
      </c>
      <c r="G3424" s="105">
        <v>0.28341082856443828</v>
      </c>
      <c r="H3424" s="105">
        <v>0.35486843389280409</v>
      </c>
      <c r="I3424" s="105">
        <v>0.34700072061633419</v>
      </c>
      <c r="J3424" s="105">
        <v>0.23715851047769751</v>
      </c>
      <c r="K3424" s="105">
        <v>0.14872833857891379</v>
      </c>
      <c r="L3424" s="105">
        <v>0.2403894594709953</v>
      </c>
      <c r="M3424" s="105">
        <v>0.36126602073866115</v>
      </c>
      <c r="N3424" s="105">
        <v>0.42370423110183919</v>
      </c>
      <c r="O3424" s="105">
        <v>0.30275308164881992</v>
      </c>
      <c r="P3424" s="105">
        <v>0.20797643714699121</v>
      </c>
      <c r="Q3424" s="105">
        <v>0.2115448425202234</v>
      </c>
      <c r="R3424" s="105">
        <v>0.23533165705432074</v>
      </c>
      <c r="S3424" s="105">
        <v>0.34142151493132294</v>
      </c>
      <c r="T3424" s="105">
        <v>0.27951104681766986</v>
      </c>
      <c r="U3424" s="105">
        <v>0.28664448589156855</v>
      </c>
    </row>
    <row r="3425" spans="1:21">
      <c r="A3425" s="54">
        <v>3423</v>
      </c>
      <c r="B3425" s="104">
        <v>12422</v>
      </c>
      <c r="C3425" s="104">
        <v>12422</v>
      </c>
      <c r="D3425" s="105">
        <v>845670.99999999977</v>
      </c>
      <c r="E3425" s="105">
        <v>2703080000</v>
      </c>
      <c r="F3425" s="105">
        <v>0</v>
      </c>
      <c r="G3425" s="105">
        <v>1.1384958315950244</v>
      </c>
      <c r="H3425" s="105">
        <v>1.5686815860405603</v>
      </c>
      <c r="I3425" s="105">
        <v>1.5074738460780222</v>
      </c>
      <c r="J3425" s="105">
        <v>0.56747086679864167</v>
      </c>
      <c r="K3425" s="105">
        <v>0.23436418145744284</v>
      </c>
      <c r="L3425" s="105">
        <v>0.43731930421591009</v>
      </c>
      <c r="M3425" s="105">
        <v>0.60443023613156255</v>
      </c>
      <c r="N3425" s="105">
        <v>0.71615545636823641</v>
      </c>
      <c r="O3425" s="105">
        <v>0.84540617787868411</v>
      </c>
      <c r="P3425" s="105">
        <v>0.665105813920432</v>
      </c>
      <c r="Q3425" s="105">
        <v>0.65831505134772828</v>
      </c>
      <c r="R3425" s="105">
        <v>0.74967781206980399</v>
      </c>
      <c r="S3425" s="105">
        <v>0.56271667830779026</v>
      </c>
      <c r="T3425" s="105">
        <v>0.80774134699183719</v>
      </c>
      <c r="U3425" s="105">
        <v>0.74823658535090543</v>
      </c>
    </row>
    <row r="3426" spans="1:21">
      <c r="A3426" s="54">
        <v>3424</v>
      </c>
      <c r="B3426" s="104">
        <v>12423</v>
      </c>
      <c r="C3426" s="104">
        <v>12423</v>
      </c>
      <c r="D3426" s="105">
        <v>236887.00000000006</v>
      </c>
      <c r="E3426" s="105">
        <v>1351540000</v>
      </c>
      <c r="F3426" s="105">
        <v>0</v>
      </c>
      <c r="G3426" s="105">
        <v>3.9239986665604758</v>
      </c>
      <c r="H3426" s="105">
        <v>5.3587333125376206</v>
      </c>
      <c r="I3426" s="105">
        <v>4.9695242919351816</v>
      </c>
      <c r="J3426" s="105">
        <v>3.1501275052685598</v>
      </c>
      <c r="K3426" s="105">
        <v>2.4790389111156172</v>
      </c>
      <c r="L3426" s="105">
        <v>2.5747198173557106</v>
      </c>
      <c r="M3426" s="105">
        <v>2.9756824442718237</v>
      </c>
      <c r="N3426" s="105">
        <v>3.5378371028224254</v>
      </c>
      <c r="O3426" s="105">
        <v>3.7584176698301643</v>
      </c>
      <c r="P3426" s="105">
        <v>3.3691655447209161</v>
      </c>
      <c r="Q3426" s="105">
        <v>3.3691566697586235</v>
      </c>
      <c r="R3426" s="105">
        <v>3.4531587272798072</v>
      </c>
      <c r="S3426" s="105">
        <v>2.9312479057081622</v>
      </c>
      <c r="T3426" s="105">
        <v>3.5766300552880765</v>
      </c>
      <c r="U3426" s="105">
        <v>3.2694450762498239</v>
      </c>
    </row>
    <row r="3427" spans="1:21">
      <c r="A3427" s="54">
        <v>3425</v>
      </c>
      <c r="B3427" s="104">
        <v>12424</v>
      </c>
      <c r="C3427" s="104">
        <v>12424</v>
      </c>
      <c r="D3427" s="105">
        <v>33069</v>
      </c>
      <c r="E3427" s="105">
        <v>1351540000</v>
      </c>
      <c r="F3427" s="105">
        <v>0</v>
      </c>
      <c r="G3427" s="105">
        <v>100</v>
      </c>
      <c r="H3427" s="105">
        <v>100</v>
      </c>
      <c r="I3427" s="105">
        <v>100</v>
      </c>
      <c r="J3427" s="105">
        <v>42.355233219969229</v>
      </c>
      <c r="K3427" s="105">
        <v>27.812416168660999</v>
      </c>
      <c r="L3427" s="105">
        <v>39.852436584809759</v>
      </c>
      <c r="M3427" s="105">
        <v>67.097307021793839</v>
      </c>
      <c r="N3427" s="105">
        <v>80.752833609520138</v>
      </c>
      <c r="O3427" s="105">
        <v>100</v>
      </c>
      <c r="P3427" s="105">
        <v>94.759615537507997</v>
      </c>
      <c r="Q3427" s="105">
        <v>94.759615541366884</v>
      </c>
      <c r="R3427" s="105">
        <v>94.274352666246344</v>
      </c>
      <c r="S3427" s="105">
        <v>56.735355344304246</v>
      </c>
      <c r="T3427" s="105">
        <v>78.471984195822941</v>
      </c>
      <c r="U3427" s="105">
        <v>61.079526020154347</v>
      </c>
    </row>
    <row r="3428" spans="1:21">
      <c r="A3428" s="54">
        <v>3426</v>
      </c>
      <c r="B3428" s="104">
        <v>12425</v>
      </c>
      <c r="C3428" s="104">
        <v>12425</v>
      </c>
      <c r="D3428" s="105">
        <v>2271392</v>
      </c>
      <c r="E3428" s="105">
        <v>2727360000</v>
      </c>
      <c r="F3428" s="105">
        <v>0</v>
      </c>
      <c r="G3428" s="105">
        <v>4.3486881699139435</v>
      </c>
      <c r="H3428" s="105">
        <v>5.5191981808614807</v>
      </c>
      <c r="I3428" s="105">
        <v>4.2949304841044817</v>
      </c>
      <c r="J3428" s="105">
        <v>1.1233293676452221</v>
      </c>
      <c r="K3428" s="105">
        <v>0.83511816238677694</v>
      </c>
      <c r="L3428" s="105">
        <v>1.3703852889571246</v>
      </c>
      <c r="M3428" s="105">
        <v>1.824930561313483</v>
      </c>
      <c r="N3428" s="105">
        <v>1.8748768080022873</v>
      </c>
      <c r="O3428" s="105">
        <v>2.1928676073967877</v>
      </c>
      <c r="P3428" s="105">
        <v>2.0592303452326748</v>
      </c>
      <c r="Q3428" s="105">
        <v>2.054110850103239</v>
      </c>
      <c r="R3428" s="105">
        <v>2.2537412284625904</v>
      </c>
      <c r="S3428" s="105">
        <v>1.5848061205437354</v>
      </c>
      <c r="T3428" s="105">
        <v>2.4792839211983408</v>
      </c>
      <c r="U3428" s="105">
        <v>2.0851294763627548</v>
      </c>
    </row>
    <row r="3429" spans="1:21">
      <c r="A3429" s="54">
        <v>3427</v>
      </c>
      <c r="B3429" s="104">
        <v>12426</v>
      </c>
      <c r="C3429" s="104">
        <v>12426</v>
      </c>
      <c r="D3429" s="105">
        <v>5311002.0000000019</v>
      </c>
      <c r="E3429" s="105">
        <v>8182070000</v>
      </c>
      <c r="F3429" s="105">
        <v>0</v>
      </c>
      <c r="G3429" s="105">
        <v>1.8925714958414142</v>
      </c>
      <c r="H3429" s="105">
        <v>2.3509276958715173</v>
      </c>
      <c r="I3429" s="105">
        <v>2.0391072272140187</v>
      </c>
      <c r="J3429" s="105">
        <v>0.70515047408036502</v>
      </c>
      <c r="K3429" s="105">
        <v>0.45001510037313047</v>
      </c>
      <c r="L3429" s="105">
        <v>0.68494313067989199</v>
      </c>
      <c r="M3429" s="105">
        <v>0.89147479191860501</v>
      </c>
      <c r="N3429" s="105">
        <v>0.95072561347003015</v>
      </c>
      <c r="O3429" s="105">
        <v>1.081234709775923</v>
      </c>
      <c r="P3429" s="105">
        <v>1.0071876492018654</v>
      </c>
      <c r="Q3429" s="105">
        <v>1.0539691221391032</v>
      </c>
      <c r="R3429" s="105">
        <v>1.2255882946806258</v>
      </c>
      <c r="S3429" s="105">
        <v>0.79261460056021338</v>
      </c>
      <c r="T3429" s="105">
        <v>1.1944079421038742</v>
      </c>
      <c r="U3429" s="105">
        <v>0.91686394349605893</v>
      </c>
    </row>
    <row r="3430" spans="1:21">
      <c r="A3430" s="54">
        <v>3428</v>
      </c>
      <c r="B3430" s="104">
        <v>12447</v>
      </c>
      <c r="C3430" s="104">
        <v>12447</v>
      </c>
      <c r="D3430" s="105">
        <v>4818684</v>
      </c>
      <c r="E3430" s="105">
        <v>26284700000</v>
      </c>
      <c r="F3430" s="105">
        <v>0</v>
      </c>
      <c r="G3430" s="105">
        <v>1.0741929665003249</v>
      </c>
      <c r="H3430" s="105">
        <v>1.2038710624508371</v>
      </c>
      <c r="I3430" s="105">
        <v>1.1339979364081005</v>
      </c>
      <c r="J3430" s="105">
        <v>1.0314522770265637</v>
      </c>
      <c r="K3430" s="105">
        <v>0.85024855490332862</v>
      </c>
      <c r="L3430" s="105">
        <v>0.84660402678271163</v>
      </c>
      <c r="M3430" s="105">
        <v>0.93675341088114761</v>
      </c>
      <c r="N3430" s="105">
        <v>0.97115536974608196</v>
      </c>
      <c r="O3430" s="105">
        <v>0.98254985120774174</v>
      </c>
      <c r="P3430" s="105">
        <v>0.883645396338953</v>
      </c>
      <c r="Q3430" s="105">
        <v>0.91399260254303694</v>
      </c>
      <c r="R3430" s="105">
        <v>0.96526276760010887</v>
      </c>
      <c r="S3430" s="105">
        <v>0</v>
      </c>
      <c r="T3430" s="105">
        <v>0.98281051853241108</v>
      </c>
      <c r="U3430" s="105">
        <v>0.98281051853241141</v>
      </c>
    </row>
    <row r="3431" spans="1:21">
      <c r="A3431" s="54">
        <v>3429</v>
      </c>
      <c r="B3431" s="104">
        <v>12448</v>
      </c>
      <c r="C3431" s="104">
        <v>12448</v>
      </c>
      <c r="D3431" s="105">
        <v>674842</v>
      </c>
      <c r="E3431" s="105">
        <v>5503150000</v>
      </c>
      <c r="F3431" s="105">
        <v>0</v>
      </c>
      <c r="G3431" s="105">
        <v>1.6813734315802493</v>
      </c>
      <c r="H3431" s="105">
        <v>2.0158767754135551</v>
      </c>
      <c r="I3431" s="105">
        <v>1.9567510430374988</v>
      </c>
      <c r="J3431" s="105">
        <v>0.86835347072342484</v>
      </c>
      <c r="K3431" s="105">
        <v>0.56618499405744338</v>
      </c>
      <c r="L3431" s="105">
        <v>0.76969142242157074</v>
      </c>
      <c r="M3431" s="105">
        <v>1.0961752076852462</v>
      </c>
      <c r="N3431" s="105">
        <v>1.2087267149770788</v>
      </c>
      <c r="O3431" s="105">
        <v>1.220552870413129</v>
      </c>
      <c r="P3431" s="105">
        <v>0.9853631024495173</v>
      </c>
      <c r="Q3431" s="105">
        <v>0.96474448000541957</v>
      </c>
      <c r="R3431" s="105">
        <v>1.2160100669546314</v>
      </c>
      <c r="S3431" s="105">
        <v>0</v>
      </c>
      <c r="T3431" s="105">
        <v>1.2124836316432304</v>
      </c>
      <c r="U3431" s="105">
        <v>1.2124836316432306</v>
      </c>
    </row>
    <row r="3432" spans="1:21">
      <c r="A3432" s="54">
        <v>3430</v>
      </c>
      <c r="B3432" s="104">
        <v>12449</v>
      </c>
      <c r="C3432" s="104">
        <v>12449</v>
      </c>
      <c r="D3432" s="105">
        <v>176580</v>
      </c>
      <c r="E3432" s="105">
        <v>1351540000</v>
      </c>
      <c r="F3432" s="105">
        <v>0</v>
      </c>
      <c r="G3432" s="105">
        <v>1.9998293094634483</v>
      </c>
      <c r="H3432" s="105">
        <v>2.5242988762318359</v>
      </c>
      <c r="I3432" s="105">
        <v>2.3930642062951901</v>
      </c>
      <c r="J3432" s="105">
        <v>1.5066333184947511</v>
      </c>
      <c r="K3432" s="105">
        <v>1.1760498215221227</v>
      </c>
      <c r="L3432" s="105">
        <v>1.3381957995312417</v>
      </c>
      <c r="M3432" s="105">
        <v>1.6436101926145705</v>
      </c>
      <c r="N3432" s="105">
        <v>2.1038897841471895</v>
      </c>
      <c r="O3432" s="105">
        <v>2.1234338667920309</v>
      </c>
      <c r="P3432" s="105">
        <v>1.7061610622154277</v>
      </c>
      <c r="Q3432" s="105">
        <v>1.678705644925313</v>
      </c>
      <c r="R3432" s="105">
        <v>1.588976565761955</v>
      </c>
      <c r="S3432" s="105">
        <v>0</v>
      </c>
      <c r="T3432" s="105">
        <v>1.8152373706662563</v>
      </c>
      <c r="U3432" s="105">
        <v>1.8152373706662566</v>
      </c>
    </row>
    <row r="3433" spans="1:21">
      <c r="A3433" s="54">
        <v>3431</v>
      </c>
      <c r="B3433" s="104">
        <v>12450</v>
      </c>
      <c r="C3433" s="104">
        <v>12450</v>
      </c>
      <c r="D3433" s="105">
        <v>408054</v>
      </c>
      <c r="E3433" s="105">
        <v>2727360000</v>
      </c>
      <c r="F3433" s="105">
        <v>0</v>
      </c>
      <c r="G3433" s="105">
        <v>4.8594196099151139</v>
      </c>
      <c r="H3433" s="105">
        <v>6.6089011317591799</v>
      </c>
      <c r="I3433" s="105">
        <v>5.7373752567557323</v>
      </c>
      <c r="J3433" s="105">
        <v>0.77796246207801656</v>
      </c>
      <c r="K3433" s="105">
        <v>0.57233232432338932</v>
      </c>
      <c r="L3433" s="105">
        <v>1.1903390197587655</v>
      </c>
      <c r="M3433" s="105">
        <v>1.8634403067660719</v>
      </c>
      <c r="N3433" s="105">
        <v>2.132736464015343</v>
      </c>
      <c r="O3433" s="105">
        <v>2.1562279730705605</v>
      </c>
      <c r="P3433" s="105">
        <v>1.4536718432663696</v>
      </c>
      <c r="Q3433" s="105">
        <v>1.7396537797786764</v>
      </c>
      <c r="R3433" s="105">
        <v>3.0901804189943092</v>
      </c>
      <c r="S3433" s="105">
        <v>0</v>
      </c>
      <c r="T3433" s="105">
        <v>2.6818533825401278</v>
      </c>
      <c r="U3433" s="105">
        <v>2.6818533825401274</v>
      </c>
    </row>
    <row r="3434" spans="1:21">
      <c r="A3434" s="54">
        <v>3432</v>
      </c>
      <c r="B3434" s="104">
        <v>12451</v>
      </c>
      <c r="C3434" s="104">
        <v>12451</v>
      </c>
      <c r="D3434" s="105">
        <v>24786.999999999996</v>
      </c>
      <c r="E3434" s="105">
        <v>1351540000</v>
      </c>
      <c r="F3434" s="105">
        <v>0</v>
      </c>
      <c r="G3434" s="105">
        <v>19.925272471754425</v>
      </c>
      <c r="H3434" s="105">
        <v>31.742758741541923</v>
      </c>
      <c r="I3434" s="105">
        <v>27.56086105769575</v>
      </c>
      <c r="J3434" s="105">
        <v>5.4699303303686015</v>
      </c>
      <c r="K3434" s="105">
        <v>3.4884095709671299</v>
      </c>
      <c r="L3434" s="105">
        <v>4.9534102005823275</v>
      </c>
      <c r="M3434" s="105">
        <v>6.1258364069937059</v>
      </c>
      <c r="N3434" s="105">
        <v>7.8685718868720294</v>
      </c>
      <c r="O3434" s="105">
        <v>8.1094838371334248</v>
      </c>
      <c r="P3434" s="105">
        <v>6.7020237692500766</v>
      </c>
      <c r="Q3434" s="105">
        <v>8.716758828784327</v>
      </c>
      <c r="R3434" s="105">
        <v>11.441327822225936</v>
      </c>
      <c r="S3434" s="105">
        <v>0</v>
      </c>
      <c r="T3434" s="105">
        <v>11.842053743680802</v>
      </c>
      <c r="U3434" s="105">
        <v>11.842053743680808</v>
      </c>
    </row>
    <row r="3435" spans="1:21">
      <c r="A3435" s="54">
        <v>3433</v>
      </c>
      <c r="B3435" s="104">
        <v>12452</v>
      </c>
      <c r="C3435" s="104">
        <v>12452</v>
      </c>
      <c r="D3435" s="105">
        <v>34442.000000000007</v>
      </c>
      <c r="E3435" s="105">
        <v>1351540000</v>
      </c>
      <c r="F3435" s="105">
        <v>0</v>
      </c>
      <c r="G3435" s="105">
        <v>15.394665139244223</v>
      </c>
      <c r="H3435" s="105">
        <v>18.711621957063361</v>
      </c>
      <c r="I3435" s="105">
        <v>18.787823408878616</v>
      </c>
      <c r="J3435" s="105">
        <v>11.501905223233708</v>
      </c>
      <c r="K3435" s="105">
        <v>8.4849013851384107</v>
      </c>
      <c r="L3435" s="105">
        <v>7.7135467137621925</v>
      </c>
      <c r="M3435" s="105">
        <v>8.6984678780259621</v>
      </c>
      <c r="N3435" s="105">
        <v>9.6783292343002891</v>
      </c>
      <c r="O3435" s="105">
        <v>10.340336974449881</v>
      </c>
      <c r="P3435" s="105">
        <v>8.4351587043345351</v>
      </c>
      <c r="Q3435" s="105">
        <v>8.6908317276682112</v>
      </c>
      <c r="R3435" s="105">
        <v>10.62381097633919</v>
      </c>
      <c r="S3435" s="105">
        <v>0</v>
      </c>
      <c r="T3435" s="105">
        <v>11.421783276869883</v>
      </c>
      <c r="U3435" s="105">
        <v>11.421783276869878</v>
      </c>
    </row>
    <row r="3436" spans="1:21">
      <c r="A3436" s="54">
        <v>3434</v>
      </c>
      <c r="B3436" s="104">
        <v>12453</v>
      </c>
      <c r="C3436" s="104">
        <v>12453</v>
      </c>
      <c r="D3436" s="105">
        <v>138243.99999999997</v>
      </c>
      <c r="E3436" s="105">
        <v>1351540000</v>
      </c>
      <c r="F3436" s="105">
        <v>0</v>
      </c>
      <c r="G3436" s="105">
        <v>2.4001942585586074</v>
      </c>
      <c r="H3436" s="105">
        <v>3.5057570460301508</v>
      </c>
      <c r="I3436" s="105">
        <v>3.3283145330728501</v>
      </c>
      <c r="J3436" s="105">
        <v>0.50257359600147267</v>
      </c>
      <c r="K3436" s="105">
        <v>0.35776923685975348</v>
      </c>
      <c r="L3436" s="105">
        <v>0.7043162728846436</v>
      </c>
      <c r="M3436" s="105">
        <v>0.89094449824556732</v>
      </c>
      <c r="N3436" s="105">
        <v>1.122294960726735</v>
      </c>
      <c r="O3436" s="105">
        <v>1.2707436713326012</v>
      </c>
      <c r="P3436" s="105">
        <v>1.0637027120675353</v>
      </c>
      <c r="Q3436" s="105">
        <v>1.2762482718699497</v>
      </c>
      <c r="R3436" s="105">
        <v>1.4870067307422665</v>
      </c>
      <c r="S3436" s="105">
        <v>0</v>
      </c>
      <c r="T3436" s="105">
        <v>1.4924888156993443</v>
      </c>
      <c r="U3436" s="105">
        <v>1.4924888156993446</v>
      </c>
    </row>
    <row r="3437" spans="1:21">
      <c r="A3437" s="54">
        <v>3435</v>
      </c>
      <c r="B3437" s="104">
        <v>12534</v>
      </c>
      <c r="C3437" s="104">
        <v>12534</v>
      </c>
      <c r="D3437" s="105">
        <v>24425.000000000004</v>
      </c>
      <c r="E3437" s="105">
        <v>2727360000</v>
      </c>
      <c r="F3437" s="105">
        <v>0</v>
      </c>
      <c r="G3437" s="105">
        <v>2.3124928174927359</v>
      </c>
      <c r="H3437" s="105">
        <v>2.38045790191893</v>
      </c>
      <c r="I3437" s="105">
        <v>2.0946887116457313</v>
      </c>
      <c r="J3437" s="105">
        <v>1.8863797903116979</v>
      </c>
      <c r="K3437" s="105">
        <v>1.4458824630845641</v>
      </c>
      <c r="L3437" s="105">
        <v>1.5745748257299705</v>
      </c>
      <c r="M3437" s="105">
        <v>1.7408631477650804</v>
      </c>
      <c r="N3437" s="105">
        <v>2.0488853509595955</v>
      </c>
      <c r="O3437" s="105">
        <v>2.5116475842511585</v>
      </c>
      <c r="P3437" s="105">
        <v>2.4378943458985529</v>
      </c>
      <c r="Q3437" s="105">
        <v>2.7309015164570596</v>
      </c>
      <c r="R3437" s="105">
        <v>2.506982206649754</v>
      </c>
      <c r="S3437" s="105">
        <v>0</v>
      </c>
      <c r="T3437" s="105">
        <v>2.1393042218470693</v>
      </c>
      <c r="U3437" s="105">
        <v>2.1393042218470688</v>
      </c>
    </row>
    <row r="3438" spans="1:21">
      <c r="A3438" s="54">
        <v>3436</v>
      </c>
      <c r="B3438" s="104">
        <v>12535</v>
      </c>
      <c r="C3438" s="104">
        <v>12535</v>
      </c>
      <c r="D3438" s="105">
        <v>118982.00000000001</v>
      </c>
      <c r="E3438" s="105">
        <v>1351540000</v>
      </c>
      <c r="F3438" s="105">
        <v>0</v>
      </c>
      <c r="G3438" s="105">
        <v>0</v>
      </c>
      <c r="H3438" s="105">
        <v>0</v>
      </c>
      <c r="I3438" s="105">
        <v>0</v>
      </c>
      <c r="J3438" s="105">
        <v>0</v>
      </c>
      <c r="K3438" s="105">
        <v>0</v>
      </c>
      <c r="L3438" s="105">
        <v>0</v>
      </c>
      <c r="M3438" s="105">
        <v>0</v>
      </c>
      <c r="N3438" s="105">
        <v>0</v>
      </c>
      <c r="O3438" s="105">
        <v>0</v>
      </c>
      <c r="P3438" s="105">
        <v>0</v>
      </c>
      <c r="Q3438" s="105">
        <v>0</v>
      </c>
      <c r="R3438" s="105">
        <v>0</v>
      </c>
      <c r="S3438" s="105">
        <v>0</v>
      </c>
      <c r="T3438" s="105">
        <v>0</v>
      </c>
      <c r="U3438" s="105">
        <v>0</v>
      </c>
    </row>
    <row r="3439" spans="1:21">
      <c r="A3439" s="54">
        <v>3437</v>
      </c>
      <c r="B3439" s="104">
        <v>12536</v>
      </c>
      <c r="C3439" s="104">
        <v>12536</v>
      </c>
      <c r="D3439" s="105">
        <v>297237</v>
      </c>
      <c r="E3439" s="105">
        <v>1351540000</v>
      </c>
      <c r="F3439" s="105">
        <v>0</v>
      </c>
      <c r="G3439" s="105">
        <v>0</v>
      </c>
      <c r="H3439" s="105">
        <v>0</v>
      </c>
      <c r="I3439" s="105">
        <v>0</v>
      </c>
      <c r="J3439" s="105">
        <v>0</v>
      </c>
      <c r="K3439" s="105">
        <v>0</v>
      </c>
      <c r="L3439" s="105">
        <v>0</v>
      </c>
      <c r="M3439" s="105">
        <v>0</v>
      </c>
      <c r="N3439" s="105">
        <v>0</v>
      </c>
      <c r="O3439" s="105">
        <v>0</v>
      </c>
      <c r="P3439" s="105">
        <v>0</v>
      </c>
      <c r="Q3439" s="105">
        <v>0</v>
      </c>
      <c r="R3439" s="105">
        <v>0</v>
      </c>
      <c r="S3439" s="105">
        <v>0</v>
      </c>
      <c r="T3439" s="105">
        <v>0</v>
      </c>
      <c r="U3439" s="105">
        <v>0</v>
      </c>
    </row>
    <row r="3440" spans="1:21">
      <c r="A3440" s="54">
        <v>3438</v>
      </c>
      <c r="B3440" s="104">
        <v>12630</v>
      </c>
      <c r="C3440" s="104">
        <v>4479</v>
      </c>
      <c r="D3440" s="105">
        <v>2935372.9999999995</v>
      </c>
      <c r="E3440" s="105">
        <v>73659700000</v>
      </c>
      <c r="F3440" s="105">
        <v>0</v>
      </c>
      <c r="G3440" s="105">
        <v>0.3825719561891997</v>
      </c>
      <c r="H3440" s="105">
        <v>0.55591788749685223</v>
      </c>
      <c r="I3440" s="105">
        <v>0.62902345069098464</v>
      </c>
      <c r="J3440" s="105">
        <v>0.78967298913298001</v>
      </c>
      <c r="K3440" s="105">
        <v>0.1</v>
      </c>
      <c r="L3440" s="105">
        <v>0.1</v>
      </c>
      <c r="M3440" s="105">
        <v>0.1</v>
      </c>
      <c r="N3440" s="105">
        <v>0.1</v>
      </c>
      <c r="O3440" s="105">
        <v>0.1</v>
      </c>
      <c r="P3440" s="105">
        <v>0.1</v>
      </c>
      <c r="Q3440" s="105">
        <v>0.12538937853356785</v>
      </c>
      <c r="R3440" s="105">
        <v>0.24674466434853143</v>
      </c>
      <c r="S3440" s="105">
        <v>0</v>
      </c>
      <c r="T3440" s="105">
        <v>0.27744336053267632</v>
      </c>
      <c r="U3440" s="105">
        <v>0.27744336053267632</v>
      </c>
    </row>
    <row r="3441" spans="1:21">
      <c r="A3441" s="54">
        <v>3439</v>
      </c>
      <c r="B3441" s="104">
        <v>12732</v>
      </c>
      <c r="C3441" s="104">
        <v>12732</v>
      </c>
      <c r="D3441" s="105">
        <v>49210.000000000007</v>
      </c>
      <c r="E3441" s="105">
        <v>2703080000</v>
      </c>
      <c r="F3441" s="105">
        <v>0</v>
      </c>
      <c r="G3441" s="105">
        <v>1.1367380185933487</v>
      </c>
      <c r="H3441" s="105">
        <v>1.3457594374805755</v>
      </c>
      <c r="I3441" s="105">
        <v>1.315103252877762</v>
      </c>
      <c r="J3441" s="105">
        <v>1.6202401839921023</v>
      </c>
      <c r="K3441" s="105">
        <v>1.976134368854312</v>
      </c>
      <c r="L3441" s="105">
        <v>1.0304875335525592</v>
      </c>
      <c r="M3441" s="105">
        <v>0.55148745767751495</v>
      </c>
      <c r="N3441" s="105">
        <v>0.65733335733922471</v>
      </c>
      <c r="O3441" s="105">
        <v>0.77846302331797224</v>
      </c>
      <c r="P3441" s="105">
        <v>1.0073260540021738</v>
      </c>
      <c r="Q3441" s="105">
        <v>1.1377917023669821</v>
      </c>
      <c r="R3441" s="105">
        <v>1.1208858073234629</v>
      </c>
      <c r="S3441" s="105">
        <v>0</v>
      </c>
      <c r="T3441" s="105">
        <v>1.1398125164481658</v>
      </c>
      <c r="U3441" s="105">
        <v>1.1398125164481656</v>
      </c>
    </row>
    <row r="3442" spans="1:21">
      <c r="A3442" s="54">
        <v>3440</v>
      </c>
      <c r="B3442" s="104">
        <v>12733</v>
      </c>
      <c r="C3442" s="104">
        <v>12733</v>
      </c>
      <c r="D3442" s="105">
        <v>135366</v>
      </c>
      <c r="E3442" s="105">
        <v>11078900000</v>
      </c>
      <c r="F3442" s="105">
        <v>0</v>
      </c>
      <c r="G3442" s="105">
        <v>3.2775125382177488</v>
      </c>
      <c r="H3442" s="105">
        <v>4.7372693442392908</v>
      </c>
      <c r="I3442" s="105">
        <v>5.103107258233111</v>
      </c>
      <c r="J3442" s="105">
        <v>6.4732168554386496</v>
      </c>
      <c r="K3442" s="105">
        <v>3.0764508385971272</v>
      </c>
      <c r="L3442" s="105">
        <v>0.1</v>
      </c>
      <c r="M3442" s="105">
        <v>0.28225744569304145</v>
      </c>
      <c r="N3442" s="105">
        <v>0.63904463724899696</v>
      </c>
      <c r="O3442" s="105">
        <v>0.59810473204354531</v>
      </c>
      <c r="P3442" s="105">
        <v>0.97899685438282724</v>
      </c>
      <c r="Q3442" s="105">
        <v>1.8254515253041501</v>
      </c>
      <c r="R3442" s="105">
        <v>2.6134961447666378</v>
      </c>
      <c r="S3442" s="105">
        <v>0</v>
      </c>
      <c r="T3442" s="105">
        <v>2.4754090145137608</v>
      </c>
      <c r="U3442" s="105">
        <v>2.4754090145137608</v>
      </c>
    </row>
    <row r="3443" spans="1:21">
      <c r="A3443" s="54">
        <v>3441</v>
      </c>
      <c r="B3443" s="104">
        <v>12734</v>
      </c>
      <c r="C3443" s="104">
        <v>12734</v>
      </c>
      <c r="D3443" s="105">
        <v>21990</v>
      </c>
      <c r="E3443" s="105">
        <v>1375810000</v>
      </c>
      <c r="F3443" s="105">
        <v>0</v>
      </c>
      <c r="G3443" s="105">
        <v>12.249534642787417</v>
      </c>
      <c r="H3443" s="105">
        <v>14.028000055224039</v>
      </c>
      <c r="I3443" s="105">
        <v>11.655104523494598</v>
      </c>
      <c r="J3443" s="105">
        <v>12.106852760839351</v>
      </c>
      <c r="K3443" s="105">
        <v>8.1683787892609256</v>
      </c>
      <c r="L3443" s="105">
        <v>10.180582417321638</v>
      </c>
      <c r="M3443" s="105">
        <v>13.454739576661263</v>
      </c>
      <c r="N3443" s="105">
        <v>16.129476962383077</v>
      </c>
      <c r="O3443" s="105">
        <v>16.909429159854888</v>
      </c>
      <c r="P3443" s="105">
        <v>14.790330132049329</v>
      </c>
      <c r="Q3443" s="105">
        <v>13.352911959108306</v>
      </c>
      <c r="R3443" s="105">
        <v>12.540538971677536</v>
      </c>
      <c r="S3443" s="105">
        <v>0</v>
      </c>
      <c r="T3443" s="105">
        <v>12.963823329221862</v>
      </c>
      <c r="U3443" s="105">
        <v>12.963823329221862</v>
      </c>
    </row>
    <row r="3444" spans="1:21">
      <c r="A3444" s="54">
        <v>3442</v>
      </c>
      <c r="B3444" s="104">
        <v>12735</v>
      </c>
      <c r="C3444" s="104">
        <v>12735</v>
      </c>
      <c r="D3444" s="105">
        <v>1129</v>
      </c>
      <c r="E3444" s="105">
        <v>1375810000</v>
      </c>
      <c r="F3444" s="105">
        <v>0</v>
      </c>
      <c r="G3444" s="105">
        <v>21.593027767427284</v>
      </c>
      <c r="H3444" s="105">
        <v>21.593168116902344</v>
      </c>
      <c r="I3444" s="105">
        <v>17.615479253262439</v>
      </c>
      <c r="J3444" s="105">
        <v>17.816416278965054</v>
      </c>
      <c r="K3444" s="105">
        <v>11.721619715741859</v>
      </c>
      <c r="L3444" s="105">
        <v>14.395445411268229</v>
      </c>
      <c r="M3444" s="105">
        <v>19.125377474970648</v>
      </c>
      <c r="N3444" s="105">
        <v>23.695157933591954</v>
      </c>
      <c r="O3444" s="105">
        <v>25.759834341018852</v>
      </c>
      <c r="P3444" s="105">
        <v>22.202034577234254</v>
      </c>
      <c r="Q3444" s="105">
        <v>22.165069115937719</v>
      </c>
      <c r="R3444" s="105">
        <v>20.551325276917279</v>
      </c>
      <c r="S3444" s="105">
        <v>0</v>
      </c>
      <c r="T3444" s="105">
        <v>19.852829605269829</v>
      </c>
      <c r="U3444" s="105">
        <v>19.852829605269825</v>
      </c>
    </row>
    <row r="3445" spans="1:21">
      <c r="A3445" s="54">
        <v>3443</v>
      </c>
      <c r="B3445" s="104">
        <v>12736</v>
      </c>
      <c r="C3445" s="104">
        <v>12736</v>
      </c>
      <c r="D3445" s="105">
        <v>1854</v>
      </c>
      <c r="E3445" s="105">
        <v>1375810000</v>
      </c>
      <c r="F3445" s="105">
        <v>0</v>
      </c>
      <c r="G3445" s="105">
        <v>10.722465632420612</v>
      </c>
      <c r="H3445" s="105">
        <v>12.014660208635405</v>
      </c>
      <c r="I3445" s="105">
        <v>11.051220474924076</v>
      </c>
      <c r="J3445" s="105">
        <v>12.396077993036531</v>
      </c>
      <c r="K3445" s="105">
        <v>8.4206986473543619</v>
      </c>
      <c r="L3445" s="105">
        <v>7.1401409239890414</v>
      </c>
      <c r="M3445" s="105">
        <v>8.8660690281320882</v>
      </c>
      <c r="N3445" s="105">
        <v>11.06426796072682</v>
      </c>
      <c r="O3445" s="105">
        <v>11.271194780561309</v>
      </c>
      <c r="P3445" s="105">
        <v>9.5617055200848622</v>
      </c>
      <c r="Q3445" s="105">
        <v>9.1849628903455365</v>
      </c>
      <c r="R3445" s="105">
        <v>8.9790792110762823</v>
      </c>
      <c r="S3445" s="105">
        <v>0</v>
      </c>
      <c r="T3445" s="105">
        <v>10.056045272607244</v>
      </c>
      <c r="U3445" s="105">
        <v>10.056045272607244</v>
      </c>
    </row>
    <row r="3446" spans="1:21">
      <c r="A3446" s="54">
        <v>3444</v>
      </c>
      <c r="B3446" s="104">
        <v>12737</v>
      </c>
      <c r="C3446" s="104">
        <v>12737</v>
      </c>
      <c r="D3446" s="105">
        <v>25238.000000000004</v>
      </c>
      <c r="E3446" s="105">
        <v>1375810000</v>
      </c>
      <c r="F3446" s="105">
        <v>0</v>
      </c>
      <c r="G3446" s="105">
        <v>7.7835838560927044</v>
      </c>
      <c r="H3446" s="105">
        <v>10.320963615347596</v>
      </c>
      <c r="I3446" s="105">
        <v>11.236732569227359</v>
      </c>
      <c r="J3446" s="105">
        <v>14.46209099187595</v>
      </c>
      <c r="K3446" s="105">
        <v>7.231063172919967</v>
      </c>
      <c r="L3446" s="105">
        <v>3.1170580285167531</v>
      </c>
      <c r="M3446" s="105">
        <v>4.5459301298741783</v>
      </c>
      <c r="N3446" s="105">
        <v>5.8718264177541464</v>
      </c>
      <c r="O3446" s="105">
        <v>5.090408432438891</v>
      </c>
      <c r="P3446" s="105">
        <v>4.0110480299297953</v>
      </c>
      <c r="Q3446" s="105">
        <v>4.1417849952522401</v>
      </c>
      <c r="R3446" s="105">
        <v>5.4478631710023961</v>
      </c>
      <c r="S3446" s="105">
        <v>0</v>
      </c>
      <c r="T3446" s="105">
        <v>6.9383627841859976</v>
      </c>
      <c r="U3446" s="105">
        <v>6.9383627841859967</v>
      </c>
    </row>
    <row r="3447" spans="1:21">
      <c r="A3447" s="54">
        <v>3445</v>
      </c>
      <c r="B3447" s="104">
        <v>12738</v>
      </c>
      <c r="C3447" s="104">
        <v>12738</v>
      </c>
      <c r="D3447" s="105">
        <v>0</v>
      </c>
      <c r="E3447" s="105">
        <v>1375810000</v>
      </c>
      <c r="F3447" s="105">
        <v>1</v>
      </c>
      <c r="G3447" s="105">
        <v>-99999</v>
      </c>
      <c r="H3447" s="105">
        <v>-99999</v>
      </c>
      <c r="I3447" s="105">
        <v>-99999</v>
      </c>
      <c r="J3447" s="105">
        <v>-99999</v>
      </c>
      <c r="K3447" s="105">
        <v>-99999</v>
      </c>
      <c r="L3447" s="105">
        <v>-99999</v>
      </c>
      <c r="M3447" s="105">
        <v>-99999</v>
      </c>
      <c r="N3447" s="105">
        <v>-99999</v>
      </c>
      <c r="O3447" s="105">
        <v>-99999</v>
      </c>
      <c r="P3447" s="105">
        <v>-99999</v>
      </c>
      <c r="Q3447" s="105">
        <v>-99999</v>
      </c>
      <c r="R3447" s="105">
        <v>-99999</v>
      </c>
      <c r="S3447" s="105">
        <v>0</v>
      </c>
      <c r="T3447" s="105">
        <v>0</v>
      </c>
      <c r="U3447" s="105">
        <v>0</v>
      </c>
    </row>
    <row r="3448" spans="1:21">
      <c r="A3448" s="54">
        <v>3446</v>
      </c>
      <c r="B3448" s="104">
        <v>12739</v>
      </c>
      <c r="C3448" s="104">
        <v>12739</v>
      </c>
      <c r="D3448" s="105">
        <v>3763.0000000000005</v>
      </c>
      <c r="E3448" s="105">
        <v>1375810000</v>
      </c>
      <c r="F3448" s="105">
        <v>1</v>
      </c>
      <c r="G3448" s="105">
        <v>-99999</v>
      </c>
      <c r="H3448" s="105">
        <v>-99999</v>
      </c>
      <c r="I3448" s="105">
        <v>-99999</v>
      </c>
      <c r="J3448" s="105">
        <v>-99999</v>
      </c>
      <c r="K3448" s="105">
        <v>-99999</v>
      </c>
      <c r="L3448" s="105">
        <v>-99999</v>
      </c>
      <c r="M3448" s="105">
        <v>-99999</v>
      </c>
      <c r="N3448" s="105">
        <v>-99999</v>
      </c>
      <c r="O3448" s="105">
        <v>-99999</v>
      </c>
      <c r="P3448" s="105">
        <v>-99999</v>
      </c>
      <c r="Q3448" s="105">
        <v>-99999</v>
      </c>
      <c r="R3448" s="105">
        <v>-99999</v>
      </c>
      <c r="S3448" s="105">
        <v>0</v>
      </c>
      <c r="T3448" s="105">
        <v>0</v>
      </c>
      <c r="U3448" s="105">
        <v>0</v>
      </c>
    </row>
    <row r="3449" spans="1:21">
      <c r="A3449" s="54">
        <v>3447</v>
      </c>
      <c r="B3449" s="104">
        <v>12740</v>
      </c>
      <c r="C3449" s="104">
        <v>12740</v>
      </c>
      <c r="D3449" s="105">
        <v>10899</v>
      </c>
      <c r="E3449" s="105">
        <v>1375810000</v>
      </c>
      <c r="F3449" s="105">
        <v>1</v>
      </c>
      <c r="G3449" s="105">
        <v>-99999</v>
      </c>
      <c r="H3449" s="105">
        <v>-99999</v>
      </c>
      <c r="I3449" s="105">
        <v>-99999</v>
      </c>
      <c r="J3449" s="105">
        <v>-99999</v>
      </c>
      <c r="K3449" s="105">
        <v>-99999</v>
      </c>
      <c r="L3449" s="105">
        <v>-99999</v>
      </c>
      <c r="M3449" s="105">
        <v>-99999</v>
      </c>
      <c r="N3449" s="105">
        <v>-99999</v>
      </c>
      <c r="O3449" s="105">
        <v>-99999</v>
      </c>
      <c r="P3449" s="105">
        <v>-99999</v>
      </c>
      <c r="Q3449" s="105">
        <v>-99999</v>
      </c>
      <c r="R3449" s="105">
        <v>-99999</v>
      </c>
      <c r="S3449" s="105">
        <v>0</v>
      </c>
      <c r="T3449" s="105">
        <v>0</v>
      </c>
      <c r="U3449" s="105">
        <v>0</v>
      </c>
    </row>
    <row r="3450" spans="1:21">
      <c r="A3450" s="54">
        <v>3448</v>
      </c>
      <c r="B3450" s="104">
        <v>12741</v>
      </c>
      <c r="C3450" s="104">
        <v>12741</v>
      </c>
      <c r="D3450" s="105">
        <v>44773.999999999993</v>
      </c>
      <c r="E3450" s="105">
        <v>6830530000</v>
      </c>
      <c r="F3450" s="105">
        <v>0</v>
      </c>
      <c r="G3450" s="105">
        <v>2.8867621743606646</v>
      </c>
      <c r="H3450" s="105">
        <v>3.5952357552368586</v>
      </c>
      <c r="I3450" s="105">
        <v>3.692242353852893</v>
      </c>
      <c r="J3450" s="105">
        <v>4.4046147727864637</v>
      </c>
      <c r="K3450" s="105">
        <v>0.78741622917231813</v>
      </c>
      <c r="L3450" s="105">
        <v>0.78566661949932681</v>
      </c>
      <c r="M3450" s="105">
        <v>1.2867795756941991</v>
      </c>
      <c r="N3450" s="105">
        <v>1.0783373462256605</v>
      </c>
      <c r="O3450" s="105">
        <v>0.86533502491670811</v>
      </c>
      <c r="P3450" s="105">
        <v>0.90785531659681362</v>
      </c>
      <c r="Q3450" s="105">
        <v>1.4019709937142841</v>
      </c>
      <c r="R3450" s="105">
        <v>2.3791136321807191</v>
      </c>
      <c r="S3450" s="105">
        <v>0</v>
      </c>
      <c r="T3450" s="105">
        <v>2.0059441495197423</v>
      </c>
      <c r="U3450" s="105">
        <v>2.0059441495197428</v>
      </c>
    </row>
    <row r="3451" spans="1:21">
      <c r="A3451" s="54">
        <v>3449</v>
      </c>
      <c r="B3451" s="104">
        <v>12880</v>
      </c>
      <c r="C3451" s="104">
        <v>12880</v>
      </c>
      <c r="D3451" s="105">
        <v>141459.99999999997</v>
      </c>
      <c r="E3451" s="105">
        <v>291741000000</v>
      </c>
      <c r="F3451" s="105">
        <v>0</v>
      </c>
      <c r="G3451" s="105">
        <v>1.4336871635383739</v>
      </c>
      <c r="H3451" s="105">
        <v>1.6865072691046852</v>
      </c>
      <c r="I3451" s="105">
        <v>1.6121324304944442</v>
      </c>
      <c r="J3451" s="105">
        <v>1.8004334878137931</v>
      </c>
      <c r="K3451" s="105">
        <v>1.8837875703643641</v>
      </c>
      <c r="L3451" s="105">
        <v>1.5640282923223774</v>
      </c>
      <c r="M3451" s="105">
        <v>0.90858680205460807</v>
      </c>
      <c r="N3451" s="105">
        <v>1.0788935852004935</v>
      </c>
      <c r="O3451" s="105">
        <v>1.1972267739248719</v>
      </c>
      <c r="P3451" s="105">
        <v>1.2054080727462801</v>
      </c>
      <c r="Q3451" s="105">
        <v>1.3058427587760228</v>
      </c>
      <c r="R3451" s="105">
        <v>1.3462857307595075</v>
      </c>
      <c r="S3451" s="105">
        <v>0</v>
      </c>
      <c r="T3451" s="105">
        <v>1.4185683280916519</v>
      </c>
      <c r="U3451" s="105">
        <v>1.4185683280916521</v>
      </c>
    </row>
    <row r="3452" spans="1:21">
      <c r="A3452" s="54">
        <v>3450</v>
      </c>
      <c r="B3452" s="104">
        <v>12881</v>
      </c>
      <c r="C3452" s="104">
        <v>12881</v>
      </c>
      <c r="D3452" s="105">
        <v>0</v>
      </c>
      <c r="E3452" s="105">
        <v>1375810000</v>
      </c>
      <c r="F3452" s="105">
        <v>0</v>
      </c>
      <c r="G3452" s="105">
        <v>2.6637349262461503</v>
      </c>
      <c r="H3452" s="105">
        <v>2.8480678356400948</v>
      </c>
      <c r="I3452" s="105">
        <v>3.541602683768335</v>
      </c>
      <c r="J3452" s="105">
        <v>4.1761043950183101</v>
      </c>
      <c r="K3452" s="105">
        <v>4.5892694008830528</v>
      </c>
      <c r="L3452" s="105">
        <v>1.5468242906539396</v>
      </c>
      <c r="M3452" s="105">
        <v>0.93620728898457717</v>
      </c>
      <c r="N3452" s="105">
        <v>1.0176992862270615</v>
      </c>
      <c r="O3452" s="105">
        <v>1.0865448362781871</v>
      </c>
      <c r="P3452" s="105">
        <v>1.290819068466255</v>
      </c>
      <c r="Q3452" s="105">
        <v>1.6866849022218102</v>
      </c>
      <c r="R3452" s="105">
        <v>2.1366001095033651</v>
      </c>
      <c r="S3452" s="105">
        <v>0</v>
      </c>
      <c r="T3452" s="105">
        <v>0</v>
      </c>
      <c r="U3452" s="105">
        <v>0</v>
      </c>
    </row>
    <row r="3453" spans="1:21">
      <c r="A3453" s="54">
        <v>3451</v>
      </c>
      <c r="B3453" s="104">
        <v>12882</v>
      </c>
      <c r="C3453" s="104">
        <v>12882</v>
      </c>
      <c r="D3453" s="105">
        <v>0</v>
      </c>
      <c r="E3453" s="105">
        <v>1375810000</v>
      </c>
      <c r="F3453" s="105">
        <v>0</v>
      </c>
      <c r="G3453" s="105">
        <v>3.5387830839419423</v>
      </c>
      <c r="H3453" s="105">
        <v>3.9633043101208232</v>
      </c>
      <c r="I3453" s="105">
        <v>4.7422558745927832</v>
      </c>
      <c r="J3453" s="105">
        <v>5.6044842158100288</v>
      </c>
      <c r="K3453" s="105">
        <v>6.1730550791254419</v>
      </c>
      <c r="L3453" s="105">
        <v>1.9179746786352863</v>
      </c>
      <c r="M3453" s="105">
        <v>1.1626107908705428</v>
      </c>
      <c r="N3453" s="105">
        <v>1.3153955912732767</v>
      </c>
      <c r="O3453" s="105">
        <v>1.4303239506603869</v>
      </c>
      <c r="P3453" s="105">
        <v>1.5172910098678984</v>
      </c>
      <c r="Q3453" s="105">
        <v>2.3123024008632229</v>
      </c>
      <c r="R3453" s="105">
        <v>2.8246946723737243</v>
      </c>
      <c r="S3453" s="105">
        <v>0</v>
      </c>
      <c r="T3453" s="105">
        <v>0</v>
      </c>
      <c r="U3453" s="105">
        <v>0</v>
      </c>
    </row>
    <row r="3454" spans="1:21">
      <c r="A3454" s="54">
        <v>3452</v>
      </c>
      <c r="B3454" s="104">
        <v>12883</v>
      </c>
      <c r="C3454" s="104">
        <v>12883</v>
      </c>
      <c r="D3454" s="105">
        <v>0</v>
      </c>
      <c r="E3454" s="105">
        <v>11968400000</v>
      </c>
      <c r="F3454" s="105">
        <v>0</v>
      </c>
      <c r="G3454" s="105">
        <v>2.2296304441439236</v>
      </c>
      <c r="H3454" s="105">
        <v>2.9722641944886452</v>
      </c>
      <c r="I3454" s="105">
        <v>3.1921613982751285</v>
      </c>
      <c r="J3454" s="105">
        <v>3.8582894564784489</v>
      </c>
      <c r="K3454" s="105">
        <v>4.5104712543490821</v>
      </c>
      <c r="L3454" s="105">
        <v>0.92792263025922417</v>
      </c>
      <c r="M3454" s="105">
        <v>0.5891892167038435</v>
      </c>
      <c r="N3454" s="105">
        <v>0.79655380618458349</v>
      </c>
      <c r="O3454" s="105">
        <v>0.86605340957196353</v>
      </c>
      <c r="P3454" s="105">
        <v>1.0896850319177815</v>
      </c>
      <c r="Q3454" s="105">
        <v>1.4408905655559907</v>
      </c>
      <c r="R3454" s="105">
        <v>1.7777556297354788</v>
      </c>
      <c r="S3454" s="105">
        <v>0</v>
      </c>
      <c r="T3454" s="105">
        <v>0</v>
      </c>
      <c r="U3454" s="105">
        <v>0</v>
      </c>
    </row>
    <row r="3455" spans="1:21">
      <c r="A3455" s="54">
        <v>3453</v>
      </c>
      <c r="B3455" s="104">
        <v>12884</v>
      </c>
      <c r="C3455" s="104">
        <v>12884</v>
      </c>
      <c r="D3455" s="105">
        <v>0</v>
      </c>
      <c r="E3455" s="105">
        <v>1375810000</v>
      </c>
      <c r="F3455" s="105">
        <v>0</v>
      </c>
      <c r="G3455" s="105">
        <v>32.088927398988041</v>
      </c>
      <c r="H3455" s="105">
        <v>35.225439099641008</v>
      </c>
      <c r="I3455" s="105">
        <v>32.310230346567273</v>
      </c>
      <c r="J3455" s="105">
        <v>34.962562688449673</v>
      </c>
      <c r="K3455" s="105">
        <v>38.401503280756181</v>
      </c>
      <c r="L3455" s="105">
        <v>27.889926907341916</v>
      </c>
      <c r="M3455" s="105">
        <v>33.054728186479309</v>
      </c>
      <c r="N3455" s="105">
        <v>37.186569209789226</v>
      </c>
      <c r="O3455" s="105">
        <v>36.677164152120881</v>
      </c>
      <c r="P3455" s="105">
        <v>36.921202266141833</v>
      </c>
      <c r="Q3455" s="105">
        <v>41.096345616247845</v>
      </c>
      <c r="R3455" s="105">
        <v>34.448407354795989</v>
      </c>
      <c r="S3455" s="105">
        <v>0</v>
      </c>
      <c r="T3455" s="105">
        <v>0</v>
      </c>
      <c r="U3455" s="105">
        <v>0</v>
      </c>
    </row>
    <row r="3456" spans="1:21">
      <c r="A3456" s="54">
        <v>3454</v>
      </c>
      <c r="B3456" s="104">
        <v>12885</v>
      </c>
      <c r="C3456" s="104">
        <v>12885</v>
      </c>
      <c r="D3456" s="105">
        <v>0</v>
      </c>
      <c r="E3456" s="105">
        <v>1375810000</v>
      </c>
      <c r="F3456" s="105">
        <v>0</v>
      </c>
      <c r="G3456" s="105">
        <v>5.2001651364642614</v>
      </c>
      <c r="H3456" s="105">
        <v>5.8275482437242534</v>
      </c>
      <c r="I3456" s="105">
        <v>5.4607794731402102</v>
      </c>
      <c r="J3456" s="105">
        <v>5.9534292095988555</v>
      </c>
      <c r="K3456" s="105">
        <v>6.5529353677682494</v>
      </c>
      <c r="L3456" s="105">
        <v>4.8069885965341728</v>
      </c>
      <c r="M3456" s="105">
        <v>5.2810505883028283</v>
      </c>
      <c r="N3456" s="105">
        <v>5.7548557043683468</v>
      </c>
      <c r="O3456" s="105">
        <v>5.3657167299990665</v>
      </c>
      <c r="P3456" s="105">
        <v>5.7509797631908102</v>
      </c>
      <c r="Q3456" s="105">
        <v>6.2139904349526507</v>
      </c>
      <c r="R3456" s="105">
        <v>5.3608109701994273</v>
      </c>
      <c r="S3456" s="105">
        <v>0</v>
      </c>
      <c r="T3456" s="105">
        <v>0</v>
      </c>
      <c r="U3456" s="105">
        <v>0</v>
      </c>
    </row>
    <row r="3457" spans="1:21">
      <c r="A3457" s="54">
        <v>3455</v>
      </c>
      <c r="B3457" s="104">
        <v>12886</v>
      </c>
      <c r="C3457" s="104">
        <v>12886</v>
      </c>
      <c r="D3457" s="105">
        <v>0</v>
      </c>
      <c r="E3457" s="105">
        <v>1375810000</v>
      </c>
      <c r="F3457" s="105">
        <v>0</v>
      </c>
      <c r="G3457" s="105">
        <v>4.2134431546351605</v>
      </c>
      <c r="H3457" s="105">
        <v>4.6947382644832656</v>
      </c>
      <c r="I3457" s="105">
        <v>4.3706611827931896</v>
      </c>
      <c r="J3457" s="105">
        <v>4.7470605754349533</v>
      </c>
      <c r="K3457" s="105">
        <v>5.2059430977269976</v>
      </c>
      <c r="L3457" s="105">
        <v>3.8525074075820638</v>
      </c>
      <c r="M3457" s="105">
        <v>4.3965396523309268</v>
      </c>
      <c r="N3457" s="105">
        <v>4.8332632372681381</v>
      </c>
      <c r="O3457" s="105">
        <v>4.5196204533475202</v>
      </c>
      <c r="P3457" s="105">
        <v>5.2368419067029981</v>
      </c>
      <c r="Q3457" s="105">
        <v>4.7119131645031187</v>
      </c>
      <c r="R3457" s="105">
        <v>4.3463346827034304</v>
      </c>
      <c r="S3457" s="105">
        <v>0</v>
      </c>
      <c r="T3457" s="105">
        <v>0</v>
      </c>
      <c r="U3457" s="105">
        <v>0</v>
      </c>
    </row>
    <row r="3458" spans="1:21">
      <c r="A3458" s="54">
        <v>3456</v>
      </c>
      <c r="B3458" s="104">
        <v>12887</v>
      </c>
      <c r="C3458" s="104">
        <v>12887</v>
      </c>
      <c r="D3458" s="105">
        <v>1289</v>
      </c>
      <c r="E3458" s="105">
        <v>6781870000</v>
      </c>
      <c r="F3458" s="105">
        <v>0</v>
      </c>
      <c r="G3458" s="105">
        <v>1.6322345218570669</v>
      </c>
      <c r="H3458" s="105">
        <v>2.0586850633131388</v>
      </c>
      <c r="I3458" s="105">
        <v>2.1422543346881757</v>
      </c>
      <c r="J3458" s="105">
        <v>2.5844039725631807</v>
      </c>
      <c r="K3458" s="105">
        <v>3.2698215227216396</v>
      </c>
      <c r="L3458" s="105">
        <v>1.6361668706638628</v>
      </c>
      <c r="M3458" s="105">
        <v>0.7938551632664238</v>
      </c>
      <c r="N3458" s="105">
        <v>0.93362381978297171</v>
      </c>
      <c r="O3458" s="105">
        <v>0.99439794061710995</v>
      </c>
      <c r="P3458" s="105">
        <v>1.02141277585893</v>
      </c>
      <c r="Q3458" s="105">
        <v>1.2276823262026428</v>
      </c>
      <c r="R3458" s="105">
        <v>1.3912154750435131</v>
      </c>
      <c r="S3458" s="105">
        <v>0</v>
      </c>
      <c r="T3458" s="105">
        <v>1.6404794822148878</v>
      </c>
      <c r="U3458" s="105">
        <v>1.6404794822148883</v>
      </c>
    </row>
    <row r="3459" spans="1:21">
      <c r="A3459" s="54">
        <v>3457</v>
      </c>
      <c r="B3459" s="104">
        <v>12890</v>
      </c>
      <c r="C3459" s="104">
        <v>12890</v>
      </c>
      <c r="D3459" s="105">
        <v>567</v>
      </c>
      <c r="E3459" s="105">
        <v>4103170000</v>
      </c>
      <c r="F3459" s="105">
        <v>0</v>
      </c>
      <c r="G3459" s="105">
        <v>5.1738939299482531</v>
      </c>
      <c r="H3459" s="105">
        <v>7.3487541042294007</v>
      </c>
      <c r="I3459" s="105">
        <v>8.248968968206448</v>
      </c>
      <c r="J3459" s="105">
        <v>10.510203029935642</v>
      </c>
      <c r="K3459" s="105">
        <v>11.712010448115361</v>
      </c>
      <c r="L3459" s="105">
        <v>0.21181145862489642</v>
      </c>
      <c r="M3459" s="105">
        <v>0.48154039595649784</v>
      </c>
      <c r="N3459" s="105">
        <v>0.85984541684623739</v>
      </c>
      <c r="O3459" s="105">
        <v>0.84670278589003978</v>
      </c>
      <c r="P3459" s="105">
        <v>1.4011514857828336</v>
      </c>
      <c r="Q3459" s="105">
        <v>2.5494864901023488</v>
      </c>
      <c r="R3459" s="105">
        <v>3.7488718653038733</v>
      </c>
      <c r="S3459" s="105">
        <v>0</v>
      </c>
      <c r="T3459" s="105">
        <v>4.4244366982451524</v>
      </c>
      <c r="U3459" s="105">
        <v>4.4244366982451524</v>
      </c>
    </row>
    <row r="3460" spans="1:21">
      <c r="A3460" s="54">
        <v>3458</v>
      </c>
      <c r="B3460" s="104">
        <v>12891</v>
      </c>
      <c r="C3460" s="104">
        <v>12891</v>
      </c>
      <c r="D3460" s="105">
        <v>0</v>
      </c>
      <c r="E3460" s="105">
        <v>1375810000</v>
      </c>
      <c r="F3460" s="105">
        <v>0</v>
      </c>
      <c r="G3460" s="105">
        <v>14.027972150385247</v>
      </c>
      <c r="H3460" s="105">
        <v>19.603944344053033</v>
      </c>
      <c r="I3460" s="105">
        <v>21.792319943973485</v>
      </c>
      <c r="J3460" s="105">
        <v>27.240399929966848</v>
      </c>
      <c r="K3460" s="105">
        <v>30.228056696479346</v>
      </c>
      <c r="L3460" s="105">
        <v>4.0753312759049223</v>
      </c>
      <c r="M3460" s="105">
        <v>2.9520315857436983</v>
      </c>
      <c r="N3460" s="105">
        <v>3.198915947753326</v>
      </c>
      <c r="O3460" s="105">
        <v>3.276588531403767</v>
      </c>
      <c r="P3460" s="105">
        <v>4.7967250683016092</v>
      </c>
      <c r="Q3460" s="105">
        <v>7.7700340269305244</v>
      </c>
      <c r="R3460" s="105">
        <v>10.342919863639455</v>
      </c>
      <c r="S3460" s="105">
        <v>0</v>
      </c>
      <c r="T3460" s="105">
        <v>0</v>
      </c>
      <c r="U3460" s="105">
        <v>0</v>
      </c>
    </row>
    <row r="3461" spans="1:21">
      <c r="A3461" s="54">
        <v>3459</v>
      </c>
      <c r="B3461" s="104">
        <v>12892</v>
      </c>
      <c r="C3461" s="104">
        <v>12892</v>
      </c>
      <c r="D3461" s="105">
        <v>8901</v>
      </c>
      <c r="E3461" s="105">
        <v>9436300000</v>
      </c>
      <c r="F3461" s="105">
        <v>0</v>
      </c>
      <c r="G3461" s="105">
        <v>5.4301858284528457</v>
      </c>
      <c r="H3461" s="105">
        <v>7.4190547459789551</v>
      </c>
      <c r="I3461" s="105">
        <v>8.0760343127356897</v>
      </c>
      <c r="J3461" s="105">
        <v>9.9222062697940565</v>
      </c>
      <c r="K3461" s="105">
        <v>11.098660511473984</v>
      </c>
      <c r="L3461" s="105">
        <v>0.24649440821558125</v>
      </c>
      <c r="M3461" s="105">
        <v>0.49204334293479379</v>
      </c>
      <c r="N3461" s="105">
        <v>0.81977206001050384</v>
      </c>
      <c r="O3461" s="105">
        <v>0.92699428309829968</v>
      </c>
      <c r="P3461" s="105">
        <v>2.0023952172820869</v>
      </c>
      <c r="Q3461" s="105">
        <v>3.467682400190883</v>
      </c>
      <c r="R3461" s="105">
        <v>4.2675658148953657</v>
      </c>
      <c r="S3461" s="105">
        <v>0</v>
      </c>
      <c r="T3461" s="105">
        <v>4.5140907662552534</v>
      </c>
      <c r="U3461" s="105">
        <v>4.5140907662552543</v>
      </c>
    </row>
    <row r="3462" spans="1:21">
      <c r="A3462" s="54">
        <v>3460</v>
      </c>
      <c r="B3462" s="104">
        <v>12893</v>
      </c>
      <c r="C3462" s="104">
        <v>12893</v>
      </c>
      <c r="D3462" s="105">
        <v>0</v>
      </c>
      <c r="E3462" s="105">
        <v>1375810000</v>
      </c>
      <c r="F3462" s="105">
        <v>0</v>
      </c>
      <c r="G3462" s="105">
        <v>18.969023433013355</v>
      </c>
      <c r="H3462" s="105">
        <v>24.530621926462295</v>
      </c>
      <c r="I3462" s="105">
        <v>25.463852108447277</v>
      </c>
      <c r="J3462" s="105">
        <v>30.824663078646708</v>
      </c>
      <c r="K3462" s="105">
        <v>36.320533239955793</v>
      </c>
      <c r="L3462" s="105">
        <v>13.873018902950957</v>
      </c>
      <c r="M3462" s="105">
        <v>9.4277910150335718</v>
      </c>
      <c r="N3462" s="105">
        <v>9.8800466725813063</v>
      </c>
      <c r="O3462" s="105">
        <v>9.3665449423191678</v>
      </c>
      <c r="P3462" s="105">
        <v>10.022532806919234</v>
      </c>
      <c r="Q3462" s="105">
        <v>10.517582072997104</v>
      </c>
      <c r="R3462" s="105">
        <v>15.882538264251863</v>
      </c>
      <c r="S3462" s="105">
        <v>0</v>
      </c>
      <c r="T3462" s="105">
        <v>0</v>
      </c>
      <c r="U3462" s="105">
        <v>0</v>
      </c>
    </row>
    <row r="3463" spans="1:21">
      <c r="A3463" s="54">
        <v>3461</v>
      </c>
      <c r="B3463" s="104">
        <v>12894</v>
      </c>
      <c r="C3463" s="104">
        <v>12894</v>
      </c>
      <c r="D3463" s="105">
        <v>26.000000000000004</v>
      </c>
      <c r="E3463" s="105">
        <v>1375810000</v>
      </c>
      <c r="F3463" s="105">
        <v>0</v>
      </c>
      <c r="G3463" s="105">
        <v>5.194399986645565</v>
      </c>
      <c r="H3463" s="105">
        <v>5.7348210378877589</v>
      </c>
      <c r="I3463" s="105">
        <v>5.2644368403980888</v>
      </c>
      <c r="J3463" s="105">
        <v>5.6586338018771736</v>
      </c>
      <c r="K3463" s="105">
        <v>6.1246389385023514</v>
      </c>
      <c r="L3463" s="105">
        <v>4.5151646682454203</v>
      </c>
      <c r="M3463" s="105">
        <v>5.3442967031328026</v>
      </c>
      <c r="N3463" s="105">
        <v>5.9236563014812704</v>
      </c>
      <c r="O3463" s="105">
        <v>5.6707597898636601</v>
      </c>
      <c r="P3463" s="105">
        <v>5.6343236909318835</v>
      </c>
      <c r="Q3463" s="105">
        <v>5.7404358540132119</v>
      </c>
      <c r="R3463" s="105">
        <v>5.3424729623196097</v>
      </c>
      <c r="S3463" s="105">
        <v>0</v>
      </c>
      <c r="T3463" s="105">
        <v>5.5123367146082325</v>
      </c>
      <c r="U3463" s="105">
        <v>5.5123367146082316</v>
      </c>
    </row>
    <row r="3464" spans="1:21">
      <c r="A3464" s="54">
        <v>3462</v>
      </c>
      <c r="B3464" s="104">
        <v>12895</v>
      </c>
      <c r="C3464" s="104">
        <v>12895</v>
      </c>
      <c r="D3464" s="105">
        <v>593</v>
      </c>
      <c r="E3464" s="105">
        <v>1375810000</v>
      </c>
      <c r="F3464" s="105">
        <v>0</v>
      </c>
      <c r="G3464" s="105">
        <v>2.6927291884794813</v>
      </c>
      <c r="H3464" s="105">
        <v>3.6068889822588903</v>
      </c>
      <c r="I3464" s="105">
        <v>3.8626123561041212</v>
      </c>
      <c r="J3464" s="105">
        <v>4.7183774299640469</v>
      </c>
      <c r="K3464" s="105">
        <v>5.5844443241410007</v>
      </c>
      <c r="L3464" s="105">
        <v>1.0528873960949801</v>
      </c>
      <c r="M3464" s="105">
        <v>0.72876773224538227</v>
      </c>
      <c r="N3464" s="105">
        <v>0.94311118290578877</v>
      </c>
      <c r="O3464" s="105">
        <v>1.0285096324667524</v>
      </c>
      <c r="P3464" s="105">
        <v>1.1468788505871264</v>
      </c>
      <c r="Q3464" s="105">
        <v>1.4217958025791431</v>
      </c>
      <c r="R3464" s="105">
        <v>2.1551742354895578</v>
      </c>
      <c r="S3464" s="105">
        <v>0</v>
      </c>
      <c r="T3464" s="105">
        <v>2.4118480927763559</v>
      </c>
      <c r="U3464" s="105">
        <v>2.4118480927763559</v>
      </c>
    </row>
    <row r="3465" spans="1:21">
      <c r="A3465" s="54">
        <v>3463</v>
      </c>
      <c r="B3465" s="104">
        <v>12896</v>
      </c>
      <c r="C3465" s="104">
        <v>12896</v>
      </c>
      <c r="D3465" s="105">
        <v>1521</v>
      </c>
      <c r="E3465" s="105">
        <v>1375810000</v>
      </c>
      <c r="F3465" s="105">
        <v>0</v>
      </c>
      <c r="G3465" s="105">
        <v>2.3093728251326442</v>
      </c>
      <c r="H3465" s="105">
        <v>3.123811641462757</v>
      </c>
      <c r="I3465" s="105">
        <v>3.395447436372562</v>
      </c>
      <c r="J3465" s="105">
        <v>4.2099887351250089</v>
      </c>
      <c r="K3465" s="105">
        <v>5.0061083997800591</v>
      </c>
      <c r="L3465" s="105">
        <v>0.46477223457134093</v>
      </c>
      <c r="M3465" s="105">
        <v>0.49274067783685954</v>
      </c>
      <c r="N3465" s="105">
        <v>0.69438611083130064</v>
      </c>
      <c r="O3465" s="105">
        <v>0.68785970040112443</v>
      </c>
      <c r="P3465" s="105">
        <v>0.90651790396545417</v>
      </c>
      <c r="Q3465" s="105">
        <v>1.189722776761331</v>
      </c>
      <c r="R3465" s="105">
        <v>1.8527945678901288</v>
      </c>
      <c r="S3465" s="105">
        <v>0</v>
      </c>
      <c r="T3465" s="105">
        <v>2.0277935841775476</v>
      </c>
      <c r="U3465" s="105">
        <v>2.0277935841775472</v>
      </c>
    </row>
    <row r="3466" spans="1:21">
      <c r="A3466" s="54">
        <v>3464</v>
      </c>
      <c r="B3466" s="104">
        <v>12897</v>
      </c>
      <c r="C3466" s="104">
        <v>12897</v>
      </c>
      <c r="D3466" s="105">
        <v>155</v>
      </c>
      <c r="E3466" s="105">
        <v>1375810000</v>
      </c>
      <c r="F3466" s="105">
        <v>0</v>
      </c>
      <c r="G3466" s="105">
        <v>6.4984033383804185</v>
      </c>
      <c r="H3466" s="105">
        <v>9.3894765670787184</v>
      </c>
      <c r="I3466" s="105">
        <v>10.600336667358105</v>
      </c>
      <c r="J3466" s="105">
        <v>13.463645997046784</v>
      </c>
      <c r="K3466" s="105">
        <v>8.5343329817345737</v>
      </c>
      <c r="L3466" s="105">
        <v>0.20699595294741863</v>
      </c>
      <c r="M3466" s="105">
        <v>0.55092441386313984</v>
      </c>
      <c r="N3466" s="105">
        <v>0.98594987138221413</v>
      </c>
      <c r="O3466" s="105">
        <v>0.77116781117554933</v>
      </c>
      <c r="P3466" s="105">
        <v>1.0679151248951015</v>
      </c>
      <c r="Q3466" s="105">
        <v>3.0247138868850065</v>
      </c>
      <c r="R3466" s="105">
        <v>4.6025037396584301</v>
      </c>
      <c r="S3466" s="105">
        <v>0</v>
      </c>
      <c r="T3466" s="105">
        <v>4.9746971960337882</v>
      </c>
      <c r="U3466" s="105">
        <v>4.9746971960337873</v>
      </c>
    </row>
    <row r="3467" spans="1:21">
      <c r="A3467" s="54">
        <v>3465</v>
      </c>
      <c r="B3467" s="104">
        <v>12898</v>
      </c>
      <c r="C3467" s="104">
        <v>12898</v>
      </c>
      <c r="D3467" s="105">
        <v>0</v>
      </c>
      <c r="E3467" s="105">
        <v>1375810000</v>
      </c>
      <c r="F3467" s="105">
        <v>0</v>
      </c>
      <c r="G3467" s="105">
        <v>100</v>
      </c>
      <c r="H3467" s="105">
        <v>100</v>
      </c>
      <c r="I3467" s="105">
        <v>100</v>
      </c>
      <c r="J3467" s="105">
        <v>100</v>
      </c>
      <c r="K3467" s="105">
        <v>97.61143308238124</v>
      </c>
      <c r="L3467" s="105">
        <v>2.240579621982874</v>
      </c>
      <c r="M3467" s="105">
        <v>3.2612577932637441</v>
      </c>
      <c r="N3467" s="105">
        <v>7.6300391554626223</v>
      </c>
      <c r="O3467" s="105">
        <v>8.4356891070244089</v>
      </c>
      <c r="P3467" s="105">
        <v>10.922200643610372</v>
      </c>
      <c r="Q3467" s="105">
        <v>40.045716136361534</v>
      </c>
      <c r="R3467" s="105">
        <v>79.412691321259317</v>
      </c>
      <c r="S3467" s="105">
        <v>0</v>
      </c>
      <c r="T3467" s="105">
        <v>0</v>
      </c>
      <c r="U3467" s="105">
        <v>0</v>
      </c>
    </row>
    <row r="3468" spans="1:21">
      <c r="A3468" s="54">
        <v>3466</v>
      </c>
      <c r="B3468" s="104">
        <v>12899</v>
      </c>
      <c r="C3468" s="104">
        <v>12899</v>
      </c>
      <c r="D3468" s="105">
        <v>0</v>
      </c>
      <c r="E3468" s="105">
        <v>1375810000</v>
      </c>
      <c r="F3468" s="105">
        <v>1</v>
      </c>
      <c r="G3468" s="105">
        <v>-99999</v>
      </c>
      <c r="H3468" s="105">
        <v>-99999</v>
      </c>
      <c r="I3468" s="105">
        <v>-99999</v>
      </c>
      <c r="J3468" s="105">
        <v>-99999</v>
      </c>
      <c r="K3468" s="105">
        <v>-99999</v>
      </c>
      <c r="L3468" s="105">
        <v>-99999</v>
      </c>
      <c r="M3468" s="105">
        <v>-99999</v>
      </c>
      <c r="N3468" s="105">
        <v>-99999</v>
      </c>
      <c r="O3468" s="105">
        <v>-99999</v>
      </c>
      <c r="P3468" s="105">
        <v>-99999</v>
      </c>
      <c r="Q3468" s="105">
        <v>-99999</v>
      </c>
      <c r="R3468" s="105">
        <v>-99999</v>
      </c>
      <c r="S3468" s="105">
        <v>0</v>
      </c>
      <c r="T3468" s="105">
        <v>0</v>
      </c>
      <c r="U3468" s="105">
        <v>0</v>
      </c>
    </row>
    <row r="3469" spans="1:21">
      <c r="A3469" s="54">
        <v>3467</v>
      </c>
      <c r="B3469" s="104">
        <v>12900</v>
      </c>
      <c r="C3469" s="104">
        <v>12900</v>
      </c>
      <c r="D3469" s="105">
        <v>1005</v>
      </c>
      <c r="E3469" s="105">
        <v>1375810000</v>
      </c>
      <c r="F3469" s="105">
        <v>0</v>
      </c>
      <c r="G3469" s="105">
        <v>21.395970234556202</v>
      </c>
      <c r="H3469" s="105">
        <v>31.44776833132757</v>
      </c>
      <c r="I3469" s="105">
        <v>36.043980625906222</v>
      </c>
      <c r="J3469" s="105">
        <v>45.93840668007654</v>
      </c>
      <c r="K3469" s="105">
        <v>19.687888577175666</v>
      </c>
      <c r="L3469" s="105">
        <v>2.0547305960209878</v>
      </c>
      <c r="M3469" s="105">
        <v>2.6856096755224579</v>
      </c>
      <c r="N3469" s="105">
        <v>4.2299444481383031</v>
      </c>
      <c r="O3469" s="105">
        <v>3.9679984551905672</v>
      </c>
      <c r="P3469" s="105">
        <v>3.8907417133250939</v>
      </c>
      <c r="Q3469" s="105">
        <v>7.3604570593012708</v>
      </c>
      <c r="R3469" s="105">
        <v>14.970343390951466</v>
      </c>
      <c r="S3469" s="105">
        <v>0</v>
      </c>
      <c r="T3469" s="105">
        <v>16.139486648957693</v>
      </c>
      <c r="U3469" s="105">
        <v>16.139486648957696</v>
      </c>
    </row>
    <row r="3470" spans="1:21">
      <c r="A3470" s="54">
        <v>3468</v>
      </c>
      <c r="B3470" s="104">
        <v>12901</v>
      </c>
      <c r="C3470" s="104">
        <v>12901</v>
      </c>
      <c r="D3470" s="105">
        <v>901.99999999999989</v>
      </c>
      <c r="E3470" s="105">
        <v>1375810000</v>
      </c>
      <c r="F3470" s="105">
        <v>0</v>
      </c>
      <c r="G3470" s="105">
        <v>31.238116542452058</v>
      </c>
      <c r="H3470" s="105">
        <v>45.054975782382776</v>
      </c>
      <c r="I3470" s="105">
        <v>50.931711753997917</v>
      </c>
      <c r="J3470" s="105">
        <v>65.079409463441806</v>
      </c>
      <c r="K3470" s="105">
        <v>49.323341909134832</v>
      </c>
      <c r="L3470" s="105">
        <v>8.6095010786587043</v>
      </c>
      <c r="M3470" s="105">
        <v>6.7786148012554177</v>
      </c>
      <c r="N3470" s="105">
        <v>8.5001741366556782</v>
      </c>
      <c r="O3470" s="105">
        <v>8.5334566826322664</v>
      </c>
      <c r="P3470" s="105">
        <v>8.3021280382872504</v>
      </c>
      <c r="Q3470" s="105">
        <v>17.163465622883713</v>
      </c>
      <c r="R3470" s="105">
        <v>22.636316335110187</v>
      </c>
      <c r="S3470" s="105">
        <v>0</v>
      </c>
      <c r="T3470" s="105">
        <v>26.845934345574388</v>
      </c>
      <c r="U3470" s="105">
        <v>26.845934345574392</v>
      </c>
    </row>
    <row r="3471" spans="1:21">
      <c r="A3471" s="54">
        <v>3469</v>
      </c>
      <c r="B3471" s="104">
        <v>12902</v>
      </c>
      <c r="C3471" s="104">
        <v>12902</v>
      </c>
      <c r="D3471" s="105">
        <v>0</v>
      </c>
      <c r="E3471" s="105">
        <v>1375810000</v>
      </c>
      <c r="F3471" s="105">
        <v>0</v>
      </c>
      <c r="G3471" s="105">
        <v>27.238275582861942</v>
      </c>
      <c r="H3471" s="105">
        <v>40.387787933209083</v>
      </c>
      <c r="I3471" s="105">
        <v>46.385974259923316</v>
      </c>
      <c r="J3471" s="105">
        <v>59.303587344965258</v>
      </c>
      <c r="K3471" s="105">
        <v>25.741667034353043</v>
      </c>
      <c r="L3471" s="105">
        <v>1.5334667715376999</v>
      </c>
      <c r="M3471" s="105">
        <v>1.4158820640427414</v>
      </c>
      <c r="N3471" s="105">
        <v>3.6427659634079239</v>
      </c>
      <c r="O3471" s="105">
        <v>4.1030671986781515</v>
      </c>
      <c r="P3471" s="105">
        <v>5.0297005060946844</v>
      </c>
      <c r="Q3471" s="105">
        <v>12.460062234713444</v>
      </c>
      <c r="R3471" s="105">
        <v>19.044647968505096</v>
      </c>
      <c r="S3471" s="105">
        <v>0</v>
      </c>
      <c r="T3471" s="105">
        <v>0</v>
      </c>
      <c r="U3471" s="105">
        <v>0</v>
      </c>
    </row>
    <row r="3472" spans="1:21">
      <c r="A3472" s="54">
        <v>3470</v>
      </c>
      <c r="B3472" s="104">
        <v>12903</v>
      </c>
      <c r="C3472" s="104">
        <v>12903</v>
      </c>
      <c r="D3472" s="105">
        <v>644</v>
      </c>
      <c r="E3472" s="105">
        <v>2727360000</v>
      </c>
      <c r="F3472" s="105">
        <v>0</v>
      </c>
      <c r="G3472" s="105">
        <v>1.4531233917134763</v>
      </c>
      <c r="H3472" s="105">
        <v>1.9326539470236697</v>
      </c>
      <c r="I3472" s="105">
        <v>2.0665002669328159</v>
      </c>
      <c r="J3472" s="105">
        <v>2.4981996404725129</v>
      </c>
      <c r="K3472" s="105">
        <v>2.7905939549715502</v>
      </c>
      <c r="L3472" s="105">
        <v>1.5093092332928</v>
      </c>
      <c r="M3472" s="105">
        <v>0.59298754729880421</v>
      </c>
      <c r="N3472" s="105">
        <v>0.60329978811907203</v>
      </c>
      <c r="O3472" s="105">
        <v>0.65988162706395803</v>
      </c>
      <c r="P3472" s="105">
        <v>0.73850829472688395</v>
      </c>
      <c r="Q3472" s="105">
        <v>0.96658307748406891</v>
      </c>
      <c r="R3472" s="105">
        <v>1.1551352718010348</v>
      </c>
      <c r="S3472" s="105">
        <v>0</v>
      </c>
      <c r="T3472" s="105">
        <v>1.4138980034083872</v>
      </c>
      <c r="U3472" s="105">
        <v>1.4138980034083872</v>
      </c>
    </row>
    <row r="3473" spans="1:21">
      <c r="A3473" s="54">
        <v>3471</v>
      </c>
      <c r="B3473" s="104">
        <v>12904</v>
      </c>
      <c r="C3473" s="104">
        <v>12904</v>
      </c>
      <c r="D3473" s="105">
        <v>387</v>
      </c>
      <c r="E3473" s="105">
        <v>2727360000</v>
      </c>
      <c r="F3473" s="105">
        <v>0</v>
      </c>
      <c r="G3473" s="105">
        <v>1.5523961727085489</v>
      </c>
      <c r="H3473" s="105">
        <v>2.1176202167990854</v>
      </c>
      <c r="I3473" s="105">
        <v>2.2769492497899542</v>
      </c>
      <c r="J3473" s="105">
        <v>2.8437880624703191</v>
      </c>
      <c r="K3473" s="105">
        <v>3.1954600707927399</v>
      </c>
      <c r="L3473" s="105">
        <v>1.3689584260356082</v>
      </c>
      <c r="M3473" s="105">
        <v>0.46123494390034503</v>
      </c>
      <c r="N3473" s="105">
        <v>0.49371144399638822</v>
      </c>
      <c r="O3473" s="105">
        <v>0.55960946022344682</v>
      </c>
      <c r="P3473" s="105">
        <v>0.67921284930595871</v>
      </c>
      <c r="Q3473" s="105">
        <v>0.97020603720694554</v>
      </c>
      <c r="R3473" s="105">
        <v>1.2048876490127207</v>
      </c>
      <c r="S3473" s="105">
        <v>0</v>
      </c>
      <c r="T3473" s="105">
        <v>1.4770028818535053</v>
      </c>
      <c r="U3473" s="105">
        <v>1.477002881853505</v>
      </c>
    </row>
    <row r="3474" spans="1:21">
      <c r="A3474" s="54">
        <v>3472</v>
      </c>
      <c r="B3474" s="104">
        <v>12905</v>
      </c>
      <c r="C3474" s="104">
        <v>12905</v>
      </c>
      <c r="D3474" s="105">
        <v>180</v>
      </c>
      <c r="E3474" s="105">
        <v>2751630000</v>
      </c>
      <c r="F3474" s="105">
        <v>0</v>
      </c>
      <c r="G3474" s="105">
        <v>3.0264376584759054</v>
      </c>
      <c r="H3474" s="105">
        <v>4.2803744202243879</v>
      </c>
      <c r="I3474" s="105">
        <v>4.7932379311438531</v>
      </c>
      <c r="J3474" s="105">
        <v>6.0695885076714493</v>
      </c>
      <c r="K3474" s="105">
        <v>4.3771400458736087</v>
      </c>
      <c r="L3474" s="105">
        <v>0.30842127723132501</v>
      </c>
      <c r="M3474" s="105">
        <v>0.16267581501985823</v>
      </c>
      <c r="N3474" s="105">
        <v>0.43633383481126969</v>
      </c>
      <c r="O3474" s="105">
        <v>0.48501008447831573</v>
      </c>
      <c r="P3474" s="105">
        <v>0.78825636745078675</v>
      </c>
      <c r="Q3474" s="105">
        <v>1.5632941735264931</v>
      </c>
      <c r="R3474" s="105">
        <v>2.2321441329577518</v>
      </c>
      <c r="S3474" s="105">
        <v>0</v>
      </c>
      <c r="T3474" s="105">
        <v>2.3769095207387503</v>
      </c>
      <c r="U3474" s="105">
        <v>2.3769095207387503</v>
      </c>
    </row>
    <row r="3475" spans="1:21">
      <c r="A3475" s="54">
        <v>3473</v>
      </c>
      <c r="B3475" s="104">
        <v>12910</v>
      </c>
      <c r="C3475" s="104">
        <v>12910</v>
      </c>
      <c r="D3475" s="105">
        <v>593</v>
      </c>
      <c r="E3475" s="105">
        <v>6830530000</v>
      </c>
      <c r="F3475" s="105">
        <v>0</v>
      </c>
      <c r="G3475" s="105">
        <v>3.6311747985406799</v>
      </c>
      <c r="H3475" s="105">
        <v>5.141388170477164</v>
      </c>
      <c r="I3475" s="105">
        <v>5.7242019514814144</v>
      </c>
      <c r="J3475" s="105">
        <v>7.2617854740050136</v>
      </c>
      <c r="K3475" s="105">
        <v>4.0687024152769524</v>
      </c>
      <c r="L3475" s="105">
        <v>0.27272091923433267</v>
      </c>
      <c r="M3475" s="105">
        <v>0.18334624740107236</v>
      </c>
      <c r="N3475" s="105">
        <v>0.43168592328269628</v>
      </c>
      <c r="O3475" s="105">
        <v>0.52843229433776084</v>
      </c>
      <c r="P3475" s="105">
        <v>0.84837577810442732</v>
      </c>
      <c r="Q3475" s="105">
        <v>1.8216517645209158</v>
      </c>
      <c r="R3475" s="105">
        <v>2.6132099307218417</v>
      </c>
      <c r="S3475" s="105">
        <v>0</v>
      </c>
      <c r="T3475" s="105">
        <v>2.7105563056153557</v>
      </c>
      <c r="U3475" s="105">
        <v>2.7105563056153557</v>
      </c>
    </row>
    <row r="3476" spans="1:21">
      <c r="A3476" s="54">
        <v>3474</v>
      </c>
      <c r="B3476" s="104">
        <v>12911</v>
      </c>
      <c r="C3476" s="104">
        <v>12911</v>
      </c>
      <c r="D3476" s="105">
        <v>88916.000000000015</v>
      </c>
      <c r="E3476" s="105">
        <v>1375810000</v>
      </c>
      <c r="F3476" s="105">
        <v>0</v>
      </c>
      <c r="G3476" s="105">
        <v>4.5826087837337983</v>
      </c>
      <c r="H3476" s="105">
        <v>6.8655201192202329</v>
      </c>
      <c r="I3476" s="105">
        <v>7.9083839347979907</v>
      </c>
      <c r="J3476" s="105">
        <v>10.309609419951174</v>
      </c>
      <c r="K3476" s="105">
        <v>5.9237894833979885</v>
      </c>
      <c r="L3476" s="105">
        <v>0.35030179944221929</v>
      </c>
      <c r="M3476" s="105">
        <v>0.29130523189678798</v>
      </c>
      <c r="N3476" s="105">
        <v>0.61067606951229092</v>
      </c>
      <c r="O3476" s="105">
        <v>0.72486077087693312</v>
      </c>
      <c r="P3476" s="105">
        <v>1.0675328172710798</v>
      </c>
      <c r="Q3476" s="105">
        <v>2.2885067064067441</v>
      </c>
      <c r="R3476" s="105">
        <v>3.2870694362453934</v>
      </c>
      <c r="S3476" s="105">
        <v>0</v>
      </c>
      <c r="T3476" s="105">
        <v>3.6841803810627192</v>
      </c>
      <c r="U3476" s="105">
        <v>3.6841803810627187</v>
      </c>
    </row>
    <row r="3477" spans="1:21">
      <c r="A3477" s="54">
        <v>3475</v>
      </c>
      <c r="B3477" s="104">
        <v>12912</v>
      </c>
      <c r="C3477" s="104">
        <v>12912</v>
      </c>
      <c r="D3477" s="105">
        <v>360.99999999999994</v>
      </c>
      <c r="E3477" s="105">
        <v>4127440000</v>
      </c>
      <c r="F3477" s="105">
        <v>0</v>
      </c>
      <c r="G3477" s="105">
        <v>5.221837482164025</v>
      </c>
      <c r="H3477" s="105">
        <v>7.6356254763636899</v>
      </c>
      <c r="I3477" s="105">
        <v>8.6134721213146772</v>
      </c>
      <c r="J3477" s="105">
        <v>11.016603841681471</v>
      </c>
      <c r="K3477" s="105">
        <v>5.3146262767431205</v>
      </c>
      <c r="L3477" s="105">
        <v>0.3351858410331276</v>
      </c>
      <c r="M3477" s="105">
        <v>0.1</v>
      </c>
      <c r="N3477" s="105">
        <v>0.37044263056330029</v>
      </c>
      <c r="O3477" s="105">
        <v>0.52470363833317557</v>
      </c>
      <c r="P3477" s="105">
        <v>1.0696066438575949</v>
      </c>
      <c r="Q3477" s="105">
        <v>2.6324319292107785</v>
      </c>
      <c r="R3477" s="105">
        <v>3.5632918889697227</v>
      </c>
      <c r="S3477" s="105">
        <v>0</v>
      </c>
      <c r="T3477" s="105">
        <v>3.8664856475195584</v>
      </c>
      <c r="U3477" s="105">
        <v>3.8664856475195584</v>
      </c>
    </row>
    <row r="3478" spans="1:21">
      <c r="A3478" s="54">
        <v>3476</v>
      </c>
      <c r="B3478" s="104">
        <v>12917</v>
      </c>
      <c r="C3478" s="104">
        <v>12917</v>
      </c>
      <c r="D3478" s="105">
        <v>0</v>
      </c>
      <c r="E3478" s="105">
        <v>2751630000</v>
      </c>
      <c r="F3478" s="105">
        <v>0</v>
      </c>
      <c r="G3478" s="105">
        <v>9.2512033767203832</v>
      </c>
      <c r="H3478" s="105">
        <v>13.464754339968028</v>
      </c>
      <c r="I3478" s="105">
        <v>15.188766646057937</v>
      </c>
      <c r="J3478" s="105">
        <v>19.402627371879397</v>
      </c>
      <c r="K3478" s="105">
        <v>6.9469748114290208</v>
      </c>
      <c r="L3478" s="105">
        <v>0.41977415950219388</v>
      </c>
      <c r="M3478" s="105">
        <v>0.1</v>
      </c>
      <c r="N3478" s="105">
        <v>0.17558938798080903</v>
      </c>
      <c r="O3478" s="105">
        <v>0.467492374913899</v>
      </c>
      <c r="P3478" s="105">
        <v>1.3665718318198299</v>
      </c>
      <c r="Q3478" s="105">
        <v>4.1411678875947073</v>
      </c>
      <c r="R3478" s="105">
        <v>5.3066075994437982</v>
      </c>
      <c r="S3478" s="105">
        <v>0</v>
      </c>
      <c r="T3478" s="105">
        <v>0</v>
      </c>
      <c r="U3478" s="105">
        <v>0</v>
      </c>
    </row>
    <row r="3479" spans="1:21">
      <c r="A3479" s="54">
        <v>3477</v>
      </c>
      <c r="B3479" s="104">
        <v>12918</v>
      </c>
      <c r="C3479" s="104">
        <v>12918</v>
      </c>
      <c r="D3479" s="105">
        <v>77</v>
      </c>
      <c r="E3479" s="105">
        <v>1375810000</v>
      </c>
      <c r="F3479" s="105">
        <v>0</v>
      </c>
      <c r="G3479" s="105">
        <v>9.1876813360153111</v>
      </c>
      <c r="H3479" s="105">
        <v>13.349622454039341</v>
      </c>
      <c r="I3479" s="105">
        <v>15.262923392077553</v>
      </c>
      <c r="J3479" s="105">
        <v>19.770959836994972</v>
      </c>
      <c r="K3479" s="105">
        <v>18.091573287134391</v>
      </c>
      <c r="L3479" s="105">
        <v>1.3804203823879637</v>
      </c>
      <c r="M3479" s="105">
        <v>0.17347281156435962</v>
      </c>
      <c r="N3479" s="105">
        <v>0.29530747176529071</v>
      </c>
      <c r="O3479" s="105">
        <v>0.64302421865895543</v>
      </c>
      <c r="P3479" s="105">
        <v>1.4981817637741091</v>
      </c>
      <c r="Q3479" s="105">
        <v>4.2988233774016598</v>
      </c>
      <c r="R3479" s="105">
        <v>6.4452785163243584</v>
      </c>
      <c r="S3479" s="105">
        <v>0</v>
      </c>
      <c r="T3479" s="105">
        <v>7.5331057373448571</v>
      </c>
      <c r="U3479" s="105">
        <v>7.5331057373448553</v>
      </c>
    </row>
    <row r="3480" spans="1:21">
      <c r="A3480" s="54">
        <v>3478</v>
      </c>
      <c r="B3480" s="104">
        <v>12919</v>
      </c>
      <c r="C3480" s="104">
        <v>12919</v>
      </c>
      <c r="D3480" s="105">
        <v>0</v>
      </c>
      <c r="E3480" s="105">
        <v>1375810000</v>
      </c>
      <c r="F3480" s="105">
        <v>1</v>
      </c>
      <c r="G3480" s="105">
        <v>-99999</v>
      </c>
      <c r="H3480" s="105">
        <v>-99999</v>
      </c>
      <c r="I3480" s="105">
        <v>-99999</v>
      </c>
      <c r="J3480" s="105">
        <v>-99999</v>
      </c>
      <c r="K3480" s="105">
        <v>-99999</v>
      </c>
      <c r="L3480" s="105">
        <v>-99999</v>
      </c>
      <c r="M3480" s="105">
        <v>-99999</v>
      </c>
      <c r="N3480" s="105">
        <v>-99999</v>
      </c>
      <c r="O3480" s="105">
        <v>-99999</v>
      </c>
      <c r="P3480" s="105">
        <v>-99999</v>
      </c>
      <c r="Q3480" s="105">
        <v>-99999</v>
      </c>
      <c r="R3480" s="105">
        <v>-99999</v>
      </c>
      <c r="S3480" s="105">
        <v>0</v>
      </c>
      <c r="T3480" s="105">
        <v>0</v>
      </c>
      <c r="U3480" s="105">
        <v>0</v>
      </c>
    </row>
    <row r="3481" spans="1:21">
      <c r="A3481" s="54">
        <v>3479</v>
      </c>
      <c r="B3481" s="104">
        <v>12920</v>
      </c>
      <c r="C3481" s="104">
        <v>12920</v>
      </c>
      <c r="D3481" s="105">
        <v>0</v>
      </c>
      <c r="E3481" s="105">
        <v>2751630000</v>
      </c>
      <c r="F3481" s="105">
        <v>1</v>
      </c>
      <c r="G3481" s="105">
        <v>0.52233333458685482</v>
      </c>
      <c r="H3481" s="105">
        <v>0.71073510496812231</v>
      </c>
      <c r="I3481" s="105">
        <v>0.71989521631087028</v>
      </c>
      <c r="J3481" s="105">
        <v>0.9045675163890301</v>
      </c>
      <c r="K3481" s="105">
        <v>0.72213008625833219</v>
      </c>
      <c r="L3481" s="105">
        <v>0.25874211793671936</v>
      </c>
      <c r="M3481" s="105">
        <v>0.16107092834357123</v>
      </c>
      <c r="N3481" s="105">
        <v>0.21421357472853764</v>
      </c>
      <c r="O3481" s="105">
        <v>0.28866453325892755</v>
      </c>
      <c r="P3481" s="105">
        <v>0.45149654927894245</v>
      </c>
      <c r="Q3481" s="105">
        <v>0.46768431441872804</v>
      </c>
      <c r="R3481" s="105">
        <v>0.43730253041439204</v>
      </c>
      <c r="S3481" s="105">
        <v>0</v>
      </c>
      <c r="T3481" s="105">
        <v>0</v>
      </c>
      <c r="U3481" s="105">
        <v>0</v>
      </c>
    </row>
    <row r="3482" spans="1:21">
      <c r="A3482" s="54">
        <v>3480</v>
      </c>
      <c r="B3482" s="104">
        <v>12938</v>
      </c>
      <c r="C3482" s="104">
        <v>12938</v>
      </c>
      <c r="D3482" s="105">
        <v>0</v>
      </c>
      <c r="E3482" s="105">
        <v>2751630000</v>
      </c>
      <c r="F3482" s="105">
        <v>1</v>
      </c>
      <c r="G3482" s="105">
        <v>0.65101281424194513</v>
      </c>
      <c r="H3482" s="105">
        <v>1.3085627631289756</v>
      </c>
      <c r="I3482" s="105">
        <v>1.9900090557785364</v>
      </c>
      <c r="J3482" s="105">
        <v>1.2743306479335361</v>
      </c>
      <c r="K3482" s="105">
        <v>0.45097862019827739</v>
      </c>
      <c r="L3482" s="105">
        <v>0.1962022800309757</v>
      </c>
      <c r="M3482" s="105">
        <v>0.1</v>
      </c>
      <c r="N3482" s="105">
        <v>0.1</v>
      </c>
      <c r="O3482" s="105">
        <v>0.21072748454238369</v>
      </c>
      <c r="P3482" s="105">
        <v>0.62911426283878502</v>
      </c>
      <c r="Q3482" s="105">
        <v>0.99594122543933461</v>
      </c>
      <c r="R3482" s="105">
        <v>0.67425058858548392</v>
      </c>
      <c r="S3482" s="105">
        <v>0</v>
      </c>
      <c r="T3482" s="105">
        <v>0</v>
      </c>
      <c r="U3482" s="105">
        <v>0</v>
      </c>
    </row>
    <row r="3483" spans="1:21">
      <c r="A3483" s="54">
        <v>3481</v>
      </c>
      <c r="B3483" s="104">
        <v>12939</v>
      </c>
      <c r="C3483" s="104">
        <v>12939</v>
      </c>
      <c r="D3483" s="105">
        <v>0</v>
      </c>
      <c r="E3483" s="105">
        <v>1375810000</v>
      </c>
      <c r="F3483" s="105">
        <v>1</v>
      </c>
      <c r="G3483" s="105">
        <v>0.98456683518685317</v>
      </c>
      <c r="H3483" s="105">
        <v>2.1335577959804692</v>
      </c>
      <c r="I3483" s="105">
        <v>3.4155765330189514</v>
      </c>
      <c r="J3483" s="105">
        <v>4.0454237375006592</v>
      </c>
      <c r="K3483" s="105">
        <v>0.64279319987696326</v>
      </c>
      <c r="L3483" s="105">
        <v>0.13643750475415001</v>
      </c>
      <c r="M3483" s="105">
        <v>0.1</v>
      </c>
      <c r="N3483" s="105">
        <v>0.10130350143755026</v>
      </c>
      <c r="O3483" s="105">
        <v>0.23907396867311501</v>
      </c>
      <c r="P3483" s="105">
        <v>0.4759275673835891</v>
      </c>
      <c r="Q3483" s="105">
        <v>1.0304187907770537</v>
      </c>
      <c r="R3483" s="105">
        <v>0.70712423346221454</v>
      </c>
      <c r="S3483" s="105">
        <v>0</v>
      </c>
      <c r="T3483" s="105">
        <v>0</v>
      </c>
      <c r="U3483" s="105">
        <v>0</v>
      </c>
    </row>
    <row r="3484" spans="1:21">
      <c r="A3484" s="54">
        <v>3482</v>
      </c>
      <c r="B3484" s="104">
        <v>12940</v>
      </c>
      <c r="C3484" s="104">
        <v>12940</v>
      </c>
      <c r="D3484" s="105">
        <v>674829</v>
      </c>
      <c r="E3484" s="105">
        <v>1375810000</v>
      </c>
      <c r="F3484" s="105">
        <v>0</v>
      </c>
      <c r="G3484" s="105">
        <v>1.0955959464053144</v>
      </c>
      <c r="H3484" s="105">
        <v>1.0859557016297188</v>
      </c>
      <c r="I3484" s="105">
        <v>1.0310551825385026</v>
      </c>
      <c r="J3484" s="105">
        <v>1.1297363526230146</v>
      </c>
      <c r="K3484" s="105">
        <v>1.6984165219621781</v>
      </c>
      <c r="L3484" s="105">
        <v>3.0704359567954915</v>
      </c>
      <c r="M3484" s="105">
        <v>5.0153358595837316</v>
      </c>
      <c r="N3484" s="105">
        <v>5.7745304485514639</v>
      </c>
      <c r="O3484" s="105">
        <v>3.559128025124854</v>
      </c>
      <c r="P3484" s="105">
        <v>1.7117062028779966</v>
      </c>
      <c r="Q3484" s="105">
        <v>1.3096238812196659</v>
      </c>
      <c r="R3484" s="105">
        <v>1.1191306501364051</v>
      </c>
      <c r="S3484" s="105">
        <v>0</v>
      </c>
      <c r="T3484" s="105">
        <v>2.3000542274540279</v>
      </c>
      <c r="U3484" s="105">
        <v>2.3000542274540283</v>
      </c>
    </row>
    <row r="3485" spans="1:21">
      <c r="A3485" s="54">
        <v>3483</v>
      </c>
      <c r="B3485" s="104">
        <v>12941</v>
      </c>
      <c r="C3485" s="104">
        <v>12941</v>
      </c>
      <c r="D3485" s="105">
        <v>350610</v>
      </c>
      <c r="E3485" s="105">
        <v>1375810000</v>
      </c>
      <c r="F3485" s="105">
        <v>0</v>
      </c>
      <c r="G3485" s="105">
        <v>0.50065017813286694</v>
      </c>
      <c r="H3485" s="105">
        <v>0.50035674637534577</v>
      </c>
      <c r="I3485" s="105">
        <v>0.49001425072352367</v>
      </c>
      <c r="J3485" s="105">
        <v>0.48936481769914641</v>
      </c>
      <c r="K3485" s="105">
        <v>0.62387484578582464</v>
      </c>
      <c r="L3485" s="105">
        <v>1.0901585328129673</v>
      </c>
      <c r="M3485" s="105">
        <v>1.9119758303677967</v>
      </c>
      <c r="N3485" s="105">
        <v>2.4281550688195184</v>
      </c>
      <c r="O3485" s="105">
        <v>1.6400876579309278</v>
      </c>
      <c r="P3485" s="105">
        <v>0.89111319291886248</v>
      </c>
      <c r="Q3485" s="105">
        <v>0.65433848129891659</v>
      </c>
      <c r="R3485" s="105">
        <v>0.52554378751269637</v>
      </c>
      <c r="S3485" s="105">
        <v>0</v>
      </c>
      <c r="T3485" s="105">
        <v>0.97880278253153274</v>
      </c>
      <c r="U3485" s="105">
        <v>0.97880278253153274</v>
      </c>
    </row>
    <row r="3486" spans="1:21">
      <c r="A3486" s="54">
        <v>3484</v>
      </c>
      <c r="B3486" s="104">
        <v>12942</v>
      </c>
      <c r="C3486" s="104">
        <v>12942</v>
      </c>
      <c r="D3486" s="105">
        <v>45162</v>
      </c>
      <c r="E3486" s="105">
        <v>1375810000</v>
      </c>
      <c r="F3486" s="105">
        <v>0</v>
      </c>
      <c r="G3486" s="105">
        <v>0.46698887530982375</v>
      </c>
      <c r="H3486" s="105">
        <v>0.42529802619824586</v>
      </c>
      <c r="I3486" s="105">
        <v>0.44602125217803429</v>
      </c>
      <c r="J3486" s="105">
        <v>0.39530328324555175</v>
      </c>
      <c r="K3486" s="105">
        <v>0.47163865567545077</v>
      </c>
      <c r="L3486" s="105">
        <v>0.80405244360135131</v>
      </c>
      <c r="M3486" s="105">
        <v>1.3423908062613319</v>
      </c>
      <c r="N3486" s="105">
        <v>1.6221993099899141</v>
      </c>
      <c r="O3486" s="105">
        <v>0.99783886637636188</v>
      </c>
      <c r="P3486" s="105">
        <v>0.56418429785637159</v>
      </c>
      <c r="Q3486" s="105">
        <v>0.47924732740653947</v>
      </c>
      <c r="R3486" s="105">
        <v>0.45303642713365683</v>
      </c>
      <c r="S3486" s="105">
        <v>0</v>
      </c>
      <c r="T3486" s="105">
        <v>0.70568329760271942</v>
      </c>
      <c r="U3486" s="105">
        <v>0.70568329760271953</v>
      </c>
    </row>
    <row r="3487" spans="1:21">
      <c r="A3487" s="54">
        <v>3485</v>
      </c>
      <c r="B3487" s="104">
        <v>12943</v>
      </c>
      <c r="C3487" s="104">
        <v>12943</v>
      </c>
      <c r="D3487" s="105">
        <v>689067</v>
      </c>
      <c r="E3487" s="105">
        <v>2727360000</v>
      </c>
      <c r="F3487" s="105">
        <v>0</v>
      </c>
      <c r="G3487" s="105">
        <v>0.21084064201142297</v>
      </c>
      <c r="H3487" s="105">
        <v>0.19197934479501622</v>
      </c>
      <c r="I3487" s="105">
        <v>0.22854396108186067</v>
      </c>
      <c r="J3487" s="105">
        <v>0.18696624552827013</v>
      </c>
      <c r="K3487" s="105">
        <v>0.17825615002180628</v>
      </c>
      <c r="L3487" s="105">
        <v>0.27524138310951468</v>
      </c>
      <c r="M3487" s="105">
        <v>0.3727214187556504</v>
      </c>
      <c r="N3487" s="105">
        <v>0.45027273269651691</v>
      </c>
      <c r="O3487" s="105">
        <v>0.38292570428443246</v>
      </c>
      <c r="P3487" s="105">
        <v>0.24525270218229642</v>
      </c>
      <c r="Q3487" s="105">
        <v>0.21611000778668107</v>
      </c>
      <c r="R3487" s="105">
        <v>0.20425165423580541</v>
      </c>
      <c r="S3487" s="105">
        <v>0</v>
      </c>
      <c r="T3487" s="105">
        <v>0.26194682887410614</v>
      </c>
      <c r="U3487" s="105">
        <v>0.26194682887410614</v>
      </c>
    </row>
    <row r="3488" spans="1:21">
      <c r="A3488" s="54">
        <v>3486</v>
      </c>
      <c r="B3488" s="104">
        <v>12944</v>
      </c>
      <c r="C3488" s="104">
        <v>12944</v>
      </c>
      <c r="D3488" s="105">
        <v>752347.00000000012</v>
      </c>
      <c r="E3488" s="105">
        <v>6733220000</v>
      </c>
      <c r="F3488" s="105">
        <v>0</v>
      </c>
      <c r="G3488" s="105">
        <v>0.23321222979208261</v>
      </c>
      <c r="H3488" s="105">
        <v>0.25762248331151572</v>
      </c>
      <c r="I3488" s="105">
        <v>0.29354050040838303</v>
      </c>
      <c r="J3488" s="105">
        <v>0.22269150123673201</v>
      </c>
      <c r="K3488" s="105">
        <v>0.20681751827335024</v>
      </c>
      <c r="L3488" s="105">
        <v>0.27569990358508756</v>
      </c>
      <c r="M3488" s="105">
        <v>0.36157707869513994</v>
      </c>
      <c r="N3488" s="105">
        <v>0.40875269615031168</v>
      </c>
      <c r="O3488" s="105">
        <v>0.3360831645542991</v>
      </c>
      <c r="P3488" s="105">
        <v>0.24962749416602292</v>
      </c>
      <c r="Q3488" s="105">
        <v>0.26652491401046935</v>
      </c>
      <c r="R3488" s="105">
        <v>0.25797090418251184</v>
      </c>
      <c r="S3488" s="105">
        <v>0</v>
      </c>
      <c r="T3488" s="105">
        <v>0.28084336569715884</v>
      </c>
      <c r="U3488" s="105">
        <v>0.28084336569715879</v>
      </c>
    </row>
    <row r="3489" spans="1:21">
      <c r="A3489" s="54">
        <v>3487</v>
      </c>
      <c r="B3489" s="104">
        <v>12945</v>
      </c>
      <c r="C3489" s="104">
        <v>12945</v>
      </c>
      <c r="D3489" s="105">
        <v>308864</v>
      </c>
      <c r="E3489" s="105">
        <v>8084760000</v>
      </c>
      <c r="F3489" s="105">
        <v>0</v>
      </c>
      <c r="G3489" s="105">
        <v>0.23448998610249028</v>
      </c>
      <c r="H3489" s="105">
        <v>0.26048682515380656</v>
      </c>
      <c r="I3489" s="105">
        <v>0.27688435647544457</v>
      </c>
      <c r="J3489" s="105">
        <v>0.19667802097780682</v>
      </c>
      <c r="K3489" s="105">
        <v>0.20628974029967445</v>
      </c>
      <c r="L3489" s="105">
        <v>0.29515892458363635</v>
      </c>
      <c r="M3489" s="105">
        <v>0.37685573910783504</v>
      </c>
      <c r="N3489" s="105">
        <v>0.41288900654535943</v>
      </c>
      <c r="O3489" s="105">
        <v>0.32226034454923808</v>
      </c>
      <c r="P3489" s="105">
        <v>0.23417990850039436</v>
      </c>
      <c r="Q3489" s="105">
        <v>0.24614539634463017</v>
      </c>
      <c r="R3489" s="105">
        <v>0.22397734751227971</v>
      </c>
      <c r="S3489" s="105">
        <v>0</v>
      </c>
      <c r="T3489" s="105">
        <v>0.27385796634604964</v>
      </c>
      <c r="U3489" s="105">
        <v>0.27385796634604959</v>
      </c>
    </row>
    <row r="3490" spans="1:21">
      <c r="A3490" s="54">
        <v>3488</v>
      </c>
      <c r="B3490" s="104">
        <v>12946</v>
      </c>
      <c r="C3490" s="104">
        <v>12946</v>
      </c>
      <c r="D3490" s="105">
        <v>57640.999999999993</v>
      </c>
      <c r="E3490" s="105">
        <v>2751630000</v>
      </c>
      <c r="F3490" s="105">
        <v>0</v>
      </c>
      <c r="G3490" s="105">
        <v>0.13937669071203951</v>
      </c>
      <c r="H3490" s="105">
        <v>0.15579909272419562</v>
      </c>
      <c r="I3490" s="105">
        <v>0.16690962719175548</v>
      </c>
      <c r="J3490" s="105">
        <v>0.12585023990506342</v>
      </c>
      <c r="K3490" s="105">
        <v>0.1</v>
      </c>
      <c r="L3490" s="105">
        <v>0.1</v>
      </c>
      <c r="M3490" s="105">
        <v>0.11971020386773915</v>
      </c>
      <c r="N3490" s="105">
        <v>0.1339239958716977</v>
      </c>
      <c r="O3490" s="105">
        <v>0.10315549024560837</v>
      </c>
      <c r="P3490" s="105">
        <v>0.1</v>
      </c>
      <c r="Q3490" s="105">
        <v>0.14821487419303567</v>
      </c>
      <c r="R3490" s="105">
        <v>0.13737318590641603</v>
      </c>
      <c r="S3490" s="105">
        <v>0</v>
      </c>
      <c r="T3490" s="105">
        <v>0.12752611671812925</v>
      </c>
      <c r="U3490" s="105">
        <v>0.12752611671812927</v>
      </c>
    </row>
    <row r="3491" spans="1:21">
      <c r="A3491" s="54">
        <v>3489</v>
      </c>
      <c r="B3491" s="104">
        <v>12949</v>
      </c>
      <c r="C3491" s="104">
        <v>12949</v>
      </c>
      <c r="D3491" s="105">
        <v>112040.00000000001</v>
      </c>
      <c r="E3491" s="105">
        <v>2727360000</v>
      </c>
      <c r="F3491" s="105">
        <v>0</v>
      </c>
      <c r="G3491" s="105">
        <v>0.11859927095406267</v>
      </c>
      <c r="H3491" s="105">
        <v>0.12873909564632319</v>
      </c>
      <c r="I3491" s="105">
        <v>0.14096033746486766</v>
      </c>
      <c r="J3491" s="105">
        <v>0.10496203105712237</v>
      </c>
      <c r="K3491" s="105">
        <v>0.11579783946029959</v>
      </c>
      <c r="L3491" s="105">
        <v>0.18031623521863524</v>
      </c>
      <c r="M3491" s="105">
        <v>0.20866354164878959</v>
      </c>
      <c r="N3491" s="105">
        <v>0.15195214750286279</v>
      </c>
      <c r="O3491" s="105">
        <v>0.11425012626988759</v>
      </c>
      <c r="P3491" s="105">
        <v>0.1</v>
      </c>
      <c r="Q3491" s="105">
        <v>0.12622546021294243</v>
      </c>
      <c r="R3491" s="105">
        <v>0.10976223504134747</v>
      </c>
      <c r="S3491" s="105">
        <v>0</v>
      </c>
      <c r="T3491" s="105">
        <v>0.13335236003976172</v>
      </c>
      <c r="U3491" s="105">
        <v>0.13335236003976167</v>
      </c>
    </row>
    <row r="3492" spans="1:21">
      <c r="A3492" s="54">
        <v>3490</v>
      </c>
      <c r="B3492" s="104">
        <v>12950</v>
      </c>
      <c r="C3492" s="104">
        <v>12950</v>
      </c>
      <c r="D3492" s="105">
        <v>28092.999999999996</v>
      </c>
      <c r="E3492" s="105">
        <v>2727360000</v>
      </c>
      <c r="F3492" s="105">
        <v>0</v>
      </c>
      <c r="G3492" s="105">
        <v>0.20485285132997713</v>
      </c>
      <c r="H3492" s="105">
        <v>0.20254675801613242</v>
      </c>
      <c r="I3492" s="105">
        <v>0.22970281760264163</v>
      </c>
      <c r="J3492" s="105">
        <v>0.19216061722806849</v>
      </c>
      <c r="K3492" s="105">
        <v>0.11568439778076837</v>
      </c>
      <c r="L3492" s="105">
        <v>0.1</v>
      </c>
      <c r="M3492" s="105">
        <v>0.11898414100778233</v>
      </c>
      <c r="N3492" s="105">
        <v>0.15935151041170775</v>
      </c>
      <c r="O3492" s="105">
        <v>0.13184538573902449</v>
      </c>
      <c r="P3492" s="105">
        <v>0.1516288276863153</v>
      </c>
      <c r="Q3492" s="105">
        <v>0.26850160263370348</v>
      </c>
      <c r="R3492" s="105">
        <v>0.20563937265685042</v>
      </c>
      <c r="S3492" s="105">
        <v>0</v>
      </c>
      <c r="T3492" s="105">
        <v>0.17340819017441433</v>
      </c>
      <c r="U3492" s="105">
        <v>0.17340819017441436</v>
      </c>
    </row>
    <row r="3493" spans="1:21">
      <c r="A3493" s="54">
        <v>3491</v>
      </c>
      <c r="B3493" s="104">
        <v>12951</v>
      </c>
      <c r="C3493" s="104">
        <v>12951</v>
      </c>
      <c r="D3493" s="105">
        <v>2455</v>
      </c>
      <c r="E3493" s="105">
        <v>2727360000</v>
      </c>
      <c r="F3493" s="105">
        <v>0</v>
      </c>
      <c r="G3493" s="105">
        <v>0.21928452650504349</v>
      </c>
      <c r="H3493" s="105">
        <v>0.17429001683732745</v>
      </c>
      <c r="I3493" s="105">
        <v>0.19463292332739887</v>
      </c>
      <c r="J3493" s="105">
        <v>0.17884214812780413</v>
      </c>
      <c r="K3493" s="105">
        <v>0.12170068425212088</v>
      </c>
      <c r="L3493" s="105">
        <v>0.1</v>
      </c>
      <c r="M3493" s="105">
        <v>0.1</v>
      </c>
      <c r="N3493" s="105">
        <v>0.12764119699575791</v>
      </c>
      <c r="O3493" s="105">
        <v>0.14060480889726082</v>
      </c>
      <c r="P3493" s="105">
        <v>0.17551840894188298</v>
      </c>
      <c r="Q3493" s="105">
        <v>0.2947025727179341</v>
      </c>
      <c r="R3493" s="105">
        <v>0.23233075767493044</v>
      </c>
      <c r="S3493" s="105">
        <v>0</v>
      </c>
      <c r="T3493" s="105">
        <v>0.17162900368978842</v>
      </c>
      <c r="U3493" s="105">
        <v>0.1716290036897884</v>
      </c>
    </row>
    <row r="3494" spans="1:21">
      <c r="A3494" s="54">
        <v>3492</v>
      </c>
      <c r="B3494" s="104">
        <v>12952</v>
      </c>
      <c r="C3494" s="104">
        <v>12952</v>
      </c>
      <c r="D3494" s="105">
        <v>11182.000000000002</v>
      </c>
      <c r="E3494" s="105">
        <v>2727360000</v>
      </c>
      <c r="F3494" s="105">
        <v>0</v>
      </c>
      <c r="G3494" s="105">
        <v>0.26673467014101598</v>
      </c>
      <c r="H3494" s="105">
        <v>0.25375843810817023</v>
      </c>
      <c r="I3494" s="105">
        <v>0.32633413498097857</v>
      </c>
      <c r="J3494" s="105">
        <v>0.22963750100775443</v>
      </c>
      <c r="K3494" s="105">
        <v>0.10932977726733585</v>
      </c>
      <c r="L3494" s="105">
        <v>0.1</v>
      </c>
      <c r="M3494" s="105">
        <v>0.1</v>
      </c>
      <c r="N3494" s="105">
        <v>0.10083266595500753</v>
      </c>
      <c r="O3494" s="105">
        <v>0.14446283097220358</v>
      </c>
      <c r="P3494" s="105">
        <v>0.25090197517576862</v>
      </c>
      <c r="Q3494" s="105">
        <v>0.40388626261020583</v>
      </c>
      <c r="R3494" s="105">
        <v>0.32460146310353644</v>
      </c>
      <c r="S3494" s="105">
        <v>0</v>
      </c>
      <c r="T3494" s="105">
        <v>0.21753997661016478</v>
      </c>
      <c r="U3494" s="105">
        <v>0.21753997661016472</v>
      </c>
    </row>
    <row r="3495" spans="1:21">
      <c r="A3495" s="54">
        <v>3493</v>
      </c>
      <c r="B3495" s="104">
        <v>12953</v>
      </c>
      <c r="C3495" s="104">
        <v>12953</v>
      </c>
      <c r="D3495" s="105">
        <v>2034.9999999999998</v>
      </c>
      <c r="E3495" s="105">
        <v>1375810000</v>
      </c>
      <c r="F3495" s="105">
        <v>1</v>
      </c>
      <c r="G3495" s="105">
        <v>-99999</v>
      </c>
      <c r="H3495" s="105">
        <v>-99999</v>
      </c>
      <c r="I3495" s="105">
        <v>-99999</v>
      </c>
      <c r="J3495" s="105">
        <v>-99999</v>
      </c>
      <c r="K3495" s="105">
        <v>-99999</v>
      </c>
      <c r="L3495" s="105">
        <v>-99999</v>
      </c>
      <c r="M3495" s="105">
        <v>-99999</v>
      </c>
      <c r="N3495" s="105">
        <v>-99999</v>
      </c>
      <c r="O3495" s="105">
        <v>-99999</v>
      </c>
      <c r="P3495" s="105">
        <v>-99999</v>
      </c>
      <c r="Q3495" s="105">
        <v>-99999</v>
      </c>
      <c r="R3495" s="105">
        <v>-99999</v>
      </c>
      <c r="S3495" s="105">
        <v>0</v>
      </c>
      <c r="T3495" s="105">
        <v>0</v>
      </c>
      <c r="U3495" s="105">
        <v>0</v>
      </c>
    </row>
    <row r="3496" spans="1:21">
      <c r="A3496" s="54">
        <v>3494</v>
      </c>
      <c r="B3496" s="104">
        <v>12954</v>
      </c>
      <c r="C3496" s="104">
        <v>12954</v>
      </c>
      <c r="D3496" s="105">
        <v>36521</v>
      </c>
      <c r="E3496" s="105">
        <v>1375810000</v>
      </c>
      <c r="F3496" s="105">
        <v>0</v>
      </c>
      <c r="G3496" s="105">
        <v>7.988404934387221</v>
      </c>
      <c r="H3496" s="105">
        <v>7.698991852194216</v>
      </c>
      <c r="I3496" s="105">
        <v>7.0133418203842286</v>
      </c>
      <c r="J3496" s="105">
        <v>7.5941858021508812</v>
      </c>
      <c r="K3496" s="105">
        <v>8.5115578361841973</v>
      </c>
      <c r="L3496" s="105">
        <v>12.595545069359817</v>
      </c>
      <c r="M3496" s="105">
        <v>21.873560557732056</v>
      </c>
      <c r="N3496" s="105">
        <v>21.326667973032411</v>
      </c>
      <c r="O3496" s="105">
        <v>19.317892736593024</v>
      </c>
      <c r="P3496" s="105">
        <v>15.561631052556132</v>
      </c>
      <c r="Q3496" s="105">
        <v>12.837303790401176</v>
      </c>
      <c r="R3496" s="105">
        <v>10.209401494144835</v>
      </c>
      <c r="S3496" s="105">
        <v>0</v>
      </c>
      <c r="T3496" s="105">
        <v>12.710707076593346</v>
      </c>
      <c r="U3496" s="105">
        <v>12.710707076593348</v>
      </c>
    </row>
    <row r="3497" spans="1:21">
      <c r="A3497" s="54">
        <v>3495</v>
      </c>
      <c r="B3497" s="104">
        <v>12955</v>
      </c>
      <c r="C3497" s="104">
        <v>12955</v>
      </c>
      <c r="D3497" s="105">
        <v>108001.99999999999</v>
      </c>
      <c r="E3497" s="105">
        <v>1375810000</v>
      </c>
      <c r="F3497" s="105">
        <v>0</v>
      </c>
      <c r="G3497" s="105">
        <v>0.26742435937892534</v>
      </c>
      <c r="H3497" s="105">
        <v>0.30250779311359355</v>
      </c>
      <c r="I3497" s="105">
        <v>0.29873754887751275</v>
      </c>
      <c r="J3497" s="105">
        <v>0.37278471549129311</v>
      </c>
      <c r="K3497" s="105">
        <v>0.6849641979606691</v>
      </c>
      <c r="L3497" s="105">
        <v>1.302638879040168</v>
      </c>
      <c r="M3497" s="105">
        <v>2.0761567782732615</v>
      </c>
      <c r="N3497" s="105">
        <v>1.89099407868049</v>
      </c>
      <c r="O3497" s="105">
        <v>1.0951464763750169</v>
      </c>
      <c r="P3497" s="105">
        <v>0.46310365176852403</v>
      </c>
      <c r="Q3497" s="105">
        <v>0.3658615960829415</v>
      </c>
      <c r="R3497" s="105">
        <v>0.30079231978433751</v>
      </c>
      <c r="S3497" s="105">
        <v>1.682534441286105</v>
      </c>
      <c r="T3497" s="105">
        <v>0.78509269956889438</v>
      </c>
      <c r="U3497" s="105">
        <v>0.78998699028454278</v>
      </c>
    </row>
    <row r="3498" spans="1:21">
      <c r="A3498" s="54">
        <v>3496</v>
      </c>
      <c r="B3498" s="104">
        <v>12956</v>
      </c>
      <c r="C3498" s="104">
        <v>12956</v>
      </c>
      <c r="D3498" s="105">
        <v>25132.000000000007</v>
      </c>
      <c r="E3498" s="105">
        <v>1375810000</v>
      </c>
      <c r="F3498" s="105">
        <v>0</v>
      </c>
      <c r="G3498" s="105">
        <v>2.30981483552018</v>
      </c>
      <c r="H3498" s="105">
        <v>2.4819752641946273</v>
      </c>
      <c r="I3498" s="105">
        <v>2.4355287814153361</v>
      </c>
      <c r="J3498" s="105">
        <v>2.497717207552137</v>
      </c>
      <c r="K3498" s="105">
        <v>3.8305533968995387</v>
      </c>
      <c r="L3498" s="105">
        <v>6.2443131764948898</v>
      </c>
      <c r="M3498" s="105">
        <v>10.61074886490918</v>
      </c>
      <c r="N3498" s="105">
        <v>10.114858687920696</v>
      </c>
      <c r="O3498" s="105">
        <v>7.108187823805749</v>
      </c>
      <c r="P3498" s="105">
        <v>3.4447472754036457</v>
      </c>
      <c r="Q3498" s="105">
        <v>2.6043700482460364</v>
      </c>
      <c r="R3498" s="105">
        <v>2.3693622492885664</v>
      </c>
      <c r="S3498" s="105">
        <v>8.2921803445872762</v>
      </c>
      <c r="T3498" s="105">
        <v>4.6710148009708821</v>
      </c>
      <c r="U3498" s="105">
        <v>5.0248896448003366</v>
      </c>
    </row>
    <row r="3499" spans="1:21">
      <c r="A3499" s="54">
        <v>3497</v>
      </c>
      <c r="B3499" s="104">
        <v>12957</v>
      </c>
      <c r="C3499" s="104">
        <v>12957</v>
      </c>
      <c r="D3499" s="105">
        <v>274251</v>
      </c>
      <c r="E3499" s="105">
        <v>1375810000</v>
      </c>
      <c r="F3499" s="105">
        <v>0</v>
      </c>
      <c r="G3499" s="105">
        <v>0.17522205736305332</v>
      </c>
      <c r="H3499" s="105">
        <v>0.20018188827938763</v>
      </c>
      <c r="I3499" s="105">
        <v>0.20364357440542089</v>
      </c>
      <c r="J3499" s="105">
        <v>0.26574853290228156</v>
      </c>
      <c r="K3499" s="105">
        <v>0.46547027614429676</v>
      </c>
      <c r="L3499" s="105">
        <v>0.80709688518676959</v>
      </c>
      <c r="M3499" s="105">
        <v>1.1961478943981272</v>
      </c>
      <c r="N3499" s="105">
        <v>1.0406137763140524</v>
      </c>
      <c r="O3499" s="105">
        <v>0.51103909346968013</v>
      </c>
      <c r="P3499" s="105">
        <v>0.2746415210241237</v>
      </c>
      <c r="Q3499" s="105">
        <v>0.23219681529154645</v>
      </c>
      <c r="R3499" s="105">
        <v>0.19476865799235124</v>
      </c>
      <c r="S3499" s="105">
        <v>0.98849594829392839</v>
      </c>
      <c r="T3499" s="105">
        <v>0.46389758106425755</v>
      </c>
      <c r="U3499" s="105">
        <v>0.63619093326027831</v>
      </c>
    </row>
    <row r="3500" spans="1:21">
      <c r="A3500" s="54">
        <v>3498</v>
      </c>
      <c r="B3500" s="104">
        <v>12958</v>
      </c>
      <c r="C3500" s="104">
        <v>12958</v>
      </c>
      <c r="D3500" s="105">
        <v>218556</v>
      </c>
      <c r="E3500" s="105">
        <v>1375810000</v>
      </c>
      <c r="F3500" s="105">
        <v>0</v>
      </c>
      <c r="G3500" s="105">
        <v>0.13112432025681436</v>
      </c>
      <c r="H3500" s="105">
        <v>0.1672340206166579</v>
      </c>
      <c r="I3500" s="105">
        <v>0.16689091128444106</v>
      </c>
      <c r="J3500" s="105">
        <v>0.13300042701328743</v>
      </c>
      <c r="K3500" s="105">
        <v>0.11619251110293022</v>
      </c>
      <c r="L3500" s="105">
        <v>0.18069314737203407</v>
      </c>
      <c r="M3500" s="105">
        <v>0.29907450229800242</v>
      </c>
      <c r="N3500" s="105">
        <v>0.31990423418765779</v>
      </c>
      <c r="O3500" s="105">
        <v>0.2136496174887384</v>
      </c>
      <c r="P3500" s="105">
        <v>0.14358919578742757</v>
      </c>
      <c r="Q3500" s="105">
        <v>0.13250182701112809</v>
      </c>
      <c r="R3500" s="105">
        <v>0.12428345924037779</v>
      </c>
      <c r="S3500" s="105">
        <v>0.2752152193555451</v>
      </c>
      <c r="T3500" s="105">
        <v>0.1773448478049581</v>
      </c>
      <c r="U3500" s="105">
        <v>0.19617816382603756</v>
      </c>
    </row>
    <row r="3501" spans="1:21">
      <c r="A3501" s="54">
        <v>3499</v>
      </c>
      <c r="B3501" s="104">
        <v>12959</v>
      </c>
      <c r="C3501" s="104">
        <v>12959</v>
      </c>
      <c r="D3501" s="105">
        <v>268266.99999999994</v>
      </c>
      <c r="E3501" s="105">
        <v>1375810000</v>
      </c>
      <c r="F3501" s="105">
        <v>0</v>
      </c>
      <c r="G3501" s="105">
        <v>0.13600634374408194</v>
      </c>
      <c r="H3501" s="105">
        <v>0.15904795335690908</v>
      </c>
      <c r="I3501" s="105">
        <v>0.16516837951108201</v>
      </c>
      <c r="J3501" s="105">
        <v>0.14112098422959465</v>
      </c>
      <c r="K3501" s="105">
        <v>0.15667235018909176</v>
      </c>
      <c r="L3501" s="105">
        <v>0.27601460067447187</v>
      </c>
      <c r="M3501" s="105">
        <v>0.4429941181691337</v>
      </c>
      <c r="N3501" s="105">
        <v>0.50709723490799741</v>
      </c>
      <c r="O3501" s="105">
        <v>0.31275701959751545</v>
      </c>
      <c r="P3501" s="105">
        <v>0.20168931471647669</v>
      </c>
      <c r="Q3501" s="105">
        <v>0.16707415468017647</v>
      </c>
      <c r="R3501" s="105">
        <v>0.13410042001301437</v>
      </c>
      <c r="S3501" s="105">
        <v>0.40710182032789716</v>
      </c>
      <c r="T3501" s="105">
        <v>0.23331190614912881</v>
      </c>
      <c r="U3501" s="105">
        <v>0.28684617289826636</v>
      </c>
    </row>
    <row r="3502" spans="1:21">
      <c r="A3502" s="54">
        <v>3500</v>
      </c>
      <c r="B3502" s="104">
        <v>12960</v>
      </c>
      <c r="C3502" s="104">
        <v>12960</v>
      </c>
      <c r="D3502" s="105">
        <v>3295744</v>
      </c>
      <c r="E3502" s="105">
        <v>4127440000</v>
      </c>
      <c r="F3502" s="105">
        <v>0</v>
      </c>
      <c r="G3502" s="105">
        <v>0.39002176715250042</v>
      </c>
      <c r="H3502" s="105">
        <v>0.45507147438107509</v>
      </c>
      <c r="I3502" s="105">
        <v>0.46930422359552282</v>
      </c>
      <c r="J3502" s="105">
        <v>0.35758510192779491</v>
      </c>
      <c r="K3502" s="105">
        <v>0.14500745282905719</v>
      </c>
      <c r="L3502" s="105">
        <v>0.22031578329231083</v>
      </c>
      <c r="M3502" s="105">
        <v>0.34124580152172929</v>
      </c>
      <c r="N3502" s="105">
        <v>0.38980942235621763</v>
      </c>
      <c r="O3502" s="105">
        <v>0.36585173286764827</v>
      </c>
      <c r="P3502" s="105">
        <v>0.28540185373792704</v>
      </c>
      <c r="Q3502" s="105">
        <v>0.30643147559358064</v>
      </c>
      <c r="R3502" s="105">
        <v>0.34277675894939225</v>
      </c>
      <c r="S3502" s="105">
        <v>0.30374084510546029</v>
      </c>
      <c r="T3502" s="105">
        <v>0.3390685706837297</v>
      </c>
      <c r="U3502" s="105">
        <v>0.32944453358880099</v>
      </c>
    </row>
    <row r="3503" spans="1:21">
      <c r="A3503" s="54">
        <v>3501</v>
      </c>
      <c r="B3503" s="104">
        <v>12978</v>
      </c>
      <c r="C3503" s="104">
        <v>12978</v>
      </c>
      <c r="D3503" s="105">
        <v>7519909.9999999991</v>
      </c>
      <c r="E3503" s="105">
        <v>27500800000</v>
      </c>
      <c r="F3503" s="105">
        <v>0</v>
      </c>
      <c r="G3503" s="105">
        <v>1.245555817820083</v>
      </c>
      <c r="H3503" s="105">
        <v>1.4724917574450962</v>
      </c>
      <c r="I3503" s="105">
        <v>1.3515085130274642</v>
      </c>
      <c r="J3503" s="105">
        <v>0.9947535310674217</v>
      </c>
      <c r="K3503" s="105">
        <v>0.26379291221601514</v>
      </c>
      <c r="L3503" s="105">
        <v>0.27802340799078556</v>
      </c>
      <c r="M3503" s="105">
        <v>0.36434358723303539</v>
      </c>
      <c r="N3503" s="105">
        <v>0.3729900658592748</v>
      </c>
      <c r="O3503" s="105">
        <v>0.42711537757803975</v>
      </c>
      <c r="P3503" s="105">
        <v>0.42439336652640808</v>
      </c>
      <c r="Q3503" s="105">
        <v>0.6655036377972483</v>
      </c>
      <c r="R3503" s="105">
        <v>1.0300253138790463</v>
      </c>
      <c r="S3503" s="105">
        <v>0.33397340473048043</v>
      </c>
      <c r="T3503" s="105">
        <v>0.7408747740366598</v>
      </c>
      <c r="U3503" s="105">
        <v>0.71513151533280062</v>
      </c>
    </row>
    <row r="3504" spans="1:21">
      <c r="A3504" s="54">
        <v>3502</v>
      </c>
      <c r="B3504" s="104">
        <v>12979</v>
      </c>
      <c r="C3504" s="104">
        <v>12979</v>
      </c>
      <c r="D3504" s="105">
        <v>129592</v>
      </c>
      <c r="E3504" s="105">
        <v>1375810000</v>
      </c>
      <c r="F3504" s="105">
        <v>0</v>
      </c>
      <c r="G3504" s="105">
        <v>10.670597241234596</v>
      </c>
      <c r="H3504" s="105">
        <v>16.100854941423705</v>
      </c>
      <c r="I3504" s="105">
        <v>15.775585144627268</v>
      </c>
      <c r="J3504" s="105">
        <v>3.9738599227179527</v>
      </c>
      <c r="K3504" s="105">
        <v>1.7058749571641472</v>
      </c>
      <c r="L3504" s="105">
        <v>3.0989498243860352</v>
      </c>
      <c r="M3504" s="105">
        <v>4.8769444507021849</v>
      </c>
      <c r="N3504" s="105">
        <v>5.7862200768633212</v>
      </c>
      <c r="O3504" s="105">
        <v>6.9076946896963412</v>
      </c>
      <c r="P3504" s="105">
        <v>5.2335486132007105</v>
      </c>
      <c r="Q3504" s="105">
        <v>5.3219797894674477</v>
      </c>
      <c r="R3504" s="105">
        <v>6.2868620584857329</v>
      </c>
      <c r="S3504" s="105">
        <v>4.174834247486567</v>
      </c>
      <c r="T3504" s="105">
        <v>7.1449143091641192</v>
      </c>
      <c r="U3504" s="105">
        <v>6.9636503174994528</v>
      </c>
    </row>
    <row r="3505" spans="1:21">
      <c r="A3505" s="54">
        <v>3503</v>
      </c>
      <c r="B3505" s="104">
        <v>12980</v>
      </c>
      <c r="C3505" s="104">
        <v>12980</v>
      </c>
      <c r="D3505" s="105">
        <v>6153266.9999999981</v>
      </c>
      <c r="E3505" s="105">
        <v>7023820000</v>
      </c>
      <c r="F3505" s="105">
        <v>0</v>
      </c>
      <c r="G3505" s="105">
        <v>2.0801968373881148</v>
      </c>
      <c r="H3505" s="105">
        <v>2.2948763319217762</v>
      </c>
      <c r="I3505" s="105">
        <v>1.3460135435359057</v>
      </c>
      <c r="J3505" s="105">
        <v>0.47537221750380237</v>
      </c>
      <c r="K3505" s="105">
        <v>0.64408511911361699</v>
      </c>
      <c r="L3505" s="105">
        <v>0.97042841117597967</v>
      </c>
      <c r="M3505" s="105">
        <v>1.4017333863904242</v>
      </c>
      <c r="N3505" s="105">
        <v>1.4971025362544994</v>
      </c>
      <c r="O3505" s="105">
        <v>1.6282915548880823</v>
      </c>
      <c r="P3505" s="105">
        <v>1.2574663209523043</v>
      </c>
      <c r="Q3505" s="105">
        <v>1.1177300213615411</v>
      </c>
      <c r="R3505" s="105">
        <v>1.1610818487312338</v>
      </c>
      <c r="S3505" s="105">
        <v>1.2021891586305131</v>
      </c>
      <c r="T3505" s="105">
        <v>1.3228648441014401</v>
      </c>
      <c r="U3505" s="105">
        <v>1.2498322367355823</v>
      </c>
    </row>
    <row r="3506" spans="1:21">
      <c r="A3506" s="54">
        <v>3504</v>
      </c>
      <c r="B3506" s="104">
        <v>12981</v>
      </c>
      <c r="C3506" s="104">
        <v>12981</v>
      </c>
      <c r="D3506" s="105">
        <v>5811564</v>
      </c>
      <c r="E3506" s="105">
        <v>6951560000</v>
      </c>
      <c r="F3506" s="105">
        <v>0</v>
      </c>
      <c r="G3506" s="105">
        <v>1.7861451729883528</v>
      </c>
      <c r="H3506" s="105">
        <v>2.1556765147788499</v>
      </c>
      <c r="I3506" s="105">
        <v>1.7789571070281776</v>
      </c>
      <c r="J3506" s="105">
        <v>0.75432722005224118</v>
      </c>
      <c r="K3506" s="105">
        <v>0.61546067147150352</v>
      </c>
      <c r="L3506" s="105">
        <v>0.77172524214222427</v>
      </c>
      <c r="M3506" s="105">
        <v>1.0069861672036491</v>
      </c>
      <c r="N3506" s="105">
        <v>1.0532662567169762</v>
      </c>
      <c r="O3506" s="105">
        <v>1.1807083523262356</v>
      </c>
      <c r="P3506" s="105">
        <v>1.0492524889412829</v>
      </c>
      <c r="Q3506" s="105">
        <v>1.0680089750886106</v>
      </c>
      <c r="R3506" s="105">
        <v>1.1901521562186417</v>
      </c>
      <c r="S3506" s="105">
        <v>0.89524627303628501</v>
      </c>
      <c r="T3506" s="105">
        <v>1.2008888604130619</v>
      </c>
      <c r="U3506" s="105">
        <v>1.0806881570986195</v>
      </c>
    </row>
    <row r="3507" spans="1:21">
      <c r="A3507" s="54">
        <v>3505</v>
      </c>
      <c r="B3507" s="104">
        <v>13008</v>
      </c>
      <c r="C3507" s="104">
        <v>13008</v>
      </c>
      <c r="D3507" s="105">
        <v>76914</v>
      </c>
      <c r="E3507" s="105">
        <v>1375810000</v>
      </c>
      <c r="F3507" s="105">
        <v>0</v>
      </c>
      <c r="G3507" s="105">
        <v>3.0896271117213665</v>
      </c>
      <c r="H3507" s="105">
        <v>4.8157425296688681</v>
      </c>
      <c r="I3507" s="105">
        <v>3.1789128096118104</v>
      </c>
      <c r="J3507" s="105">
        <v>0.37182036972947435</v>
      </c>
      <c r="K3507" s="105">
        <v>0.37643087958609456</v>
      </c>
      <c r="L3507" s="105">
        <v>0.70276977598317347</v>
      </c>
      <c r="M3507" s="105">
        <v>0.94365106102020724</v>
      </c>
      <c r="N3507" s="105">
        <v>1.2574254279904462</v>
      </c>
      <c r="O3507" s="105">
        <v>1.3332571671671181</v>
      </c>
      <c r="P3507" s="105">
        <v>1.0303642468140657</v>
      </c>
      <c r="Q3507" s="105">
        <v>1.2992103045251353</v>
      </c>
      <c r="R3507" s="105">
        <v>1.7185240660608638</v>
      </c>
      <c r="S3507" s="105">
        <v>0</v>
      </c>
      <c r="T3507" s="105">
        <v>1.6764779791565523</v>
      </c>
      <c r="U3507" s="105">
        <v>1.6764779791565518</v>
      </c>
    </row>
    <row r="3508" spans="1:21">
      <c r="A3508" s="54">
        <v>3506</v>
      </c>
      <c r="B3508" s="104">
        <v>13009</v>
      </c>
      <c r="C3508" s="104">
        <v>13009</v>
      </c>
      <c r="D3508" s="105">
        <v>217885.99999999997</v>
      </c>
      <c r="E3508" s="105">
        <v>1375810000</v>
      </c>
      <c r="F3508" s="105">
        <v>0</v>
      </c>
      <c r="G3508" s="105">
        <v>2.7600194415506767</v>
      </c>
      <c r="H3508" s="105">
        <v>4.3446615497151679</v>
      </c>
      <c r="I3508" s="105">
        <v>3.5252644027369127</v>
      </c>
      <c r="J3508" s="105">
        <v>1.0153886199911279</v>
      </c>
      <c r="K3508" s="105">
        <v>0.55291963907815311</v>
      </c>
      <c r="L3508" s="105">
        <v>0.93569317185718315</v>
      </c>
      <c r="M3508" s="105">
        <v>1.1698628235708857</v>
      </c>
      <c r="N3508" s="105">
        <v>1.4390262765948978</v>
      </c>
      <c r="O3508" s="105">
        <v>1.5800741396799334</v>
      </c>
      <c r="P3508" s="105">
        <v>1.313970536617376</v>
      </c>
      <c r="Q3508" s="105">
        <v>1.5136007312215103</v>
      </c>
      <c r="R3508" s="105">
        <v>1.8307296707603891</v>
      </c>
      <c r="S3508" s="105">
        <v>0</v>
      </c>
      <c r="T3508" s="105">
        <v>1.831767583614518</v>
      </c>
      <c r="U3508" s="105">
        <v>1.8317675836145182</v>
      </c>
    </row>
    <row r="3509" spans="1:21">
      <c r="A3509" s="54">
        <v>3507</v>
      </c>
      <c r="B3509" s="104">
        <v>13010</v>
      </c>
      <c r="C3509" s="104">
        <v>13010</v>
      </c>
      <c r="D3509" s="105">
        <v>137378.00000000003</v>
      </c>
      <c r="E3509" s="105">
        <v>1375810000</v>
      </c>
      <c r="F3509" s="105">
        <v>0</v>
      </c>
      <c r="G3509" s="105">
        <v>3.0540876596233897</v>
      </c>
      <c r="H3509" s="105">
        <v>4.7140014903096672</v>
      </c>
      <c r="I3509" s="105">
        <v>3.849779700211506</v>
      </c>
      <c r="J3509" s="105">
        <v>1.0491935389374694</v>
      </c>
      <c r="K3509" s="105">
        <v>0.45832811477163482</v>
      </c>
      <c r="L3509" s="105">
        <v>0.85094297309866695</v>
      </c>
      <c r="M3509" s="105">
        <v>1.1350234917942355</v>
      </c>
      <c r="N3509" s="105">
        <v>1.4147732397260491</v>
      </c>
      <c r="O3509" s="105">
        <v>1.5640433530384221</v>
      </c>
      <c r="P3509" s="105">
        <v>1.2683449227638748</v>
      </c>
      <c r="Q3509" s="105">
        <v>1.422617138125696</v>
      </c>
      <c r="R3509" s="105">
        <v>1.7581928591145324</v>
      </c>
      <c r="S3509" s="105">
        <v>0</v>
      </c>
      <c r="T3509" s="105">
        <v>1.8782773734595952</v>
      </c>
      <c r="U3509" s="105">
        <v>1.8782773734595948</v>
      </c>
    </row>
    <row r="3510" spans="1:21">
      <c r="A3510" s="54">
        <v>3508</v>
      </c>
      <c r="B3510" s="104">
        <v>13011</v>
      </c>
      <c r="C3510" s="104">
        <v>13011</v>
      </c>
      <c r="D3510" s="105">
        <v>14860398</v>
      </c>
      <c r="E3510" s="105">
        <v>55205100000</v>
      </c>
      <c r="F3510" s="105">
        <v>0</v>
      </c>
      <c r="G3510" s="105">
        <v>2.0076302169761058</v>
      </c>
      <c r="H3510" s="105">
        <v>2.5443069686494129</v>
      </c>
      <c r="I3510" s="105">
        <v>2.3120247408062604</v>
      </c>
      <c r="J3510" s="105">
        <v>0.68460370024242567</v>
      </c>
      <c r="K3510" s="105">
        <v>0.37207432878840324</v>
      </c>
      <c r="L3510" s="105">
        <v>0.6982627616858833</v>
      </c>
      <c r="M3510" s="105">
        <v>0.93006600357141178</v>
      </c>
      <c r="N3510" s="105">
        <v>1.0337937668598798</v>
      </c>
      <c r="O3510" s="105">
        <v>1.0984740425214192</v>
      </c>
      <c r="P3510" s="105">
        <v>0.95099539088062568</v>
      </c>
      <c r="Q3510" s="105">
        <v>1.1121640585169892</v>
      </c>
      <c r="R3510" s="105">
        <v>1.4411895415805138</v>
      </c>
      <c r="S3510" s="105">
        <v>0.82944651545419612</v>
      </c>
      <c r="T3510" s="105">
        <v>1.2654654600899442</v>
      </c>
      <c r="U3510" s="105">
        <v>1.2516954058204723</v>
      </c>
    </row>
    <row r="3511" spans="1:21">
      <c r="A3511" s="54">
        <v>3509</v>
      </c>
      <c r="B3511" s="104">
        <v>13094</v>
      </c>
      <c r="C3511" s="104">
        <v>13094</v>
      </c>
      <c r="D3511" s="105">
        <v>563532.99999999988</v>
      </c>
      <c r="E3511" s="105">
        <v>2751630000</v>
      </c>
      <c r="F3511" s="105">
        <v>0</v>
      </c>
      <c r="G3511" s="105">
        <v>2.3854849421481115</v>
      </c>
      <c r="H3511" s="105">
        <v>2.592360648538429</v>
      </c>
      <c r="I3511" s="105">
        <v>2.3617413900122526</v>
      </c>
      <c r="J3511" s="105">
        <v>1.6791418261285112</v>
      </c>
      <c r="K3511" s="105">
        <v>1.6441919283130095</v>
      </c>
      <c r="L3511" s="105">
        <v>1.9870594265820829</v>
      </c>
      <c r="M3511" s="105">
        <v>2.3657866921548316</v>
      </c>
      <c r="N3511" s="105">
        <v>2.7896292570418018</v>
      </c>
      <c r="O3511" s="105">
        <v>2.8926308002892904</v>
      </c>
      <c r="P3511" s="105">
        <v>2.5888043217114931</v>
      </c>
      <c r="Q3511" s="105">
        <v>2.8121147765247194</v>
      </c>
      <c r="R3511" s="105">
        <v>2.5999088624473781</v>
      </c>
      <c r="S3511" s="105">
        <v>0</v>
      </c>
      <c r="T3511" s="105">
        <v>2.391571239324326</v>
      </c>
      <c r="U3511" s="105">
        <v>2.3915712393243269</v>
      </c>
    </row>
    <row r="3512" spans="1:21">
      <c r="A3512" s="54">
        <v>3510</v>
      </c>
      <c r="B3512" s="104">
        <v>13186</v>
      </c>
      <c r="C3512" s="104">
        <v>4479</v>
      </c>
      <c r="D3512" s="105">
        <v>16013461.999999998</v>
      </c>
      <c r="E3512" s="105">
        <v>445871000000</v>
      </c>
      <c r="F3512" s="105">
        <v>0</v>
      </c>
      <c r="G3512" s="105">
        <v>5.5046389064010937</v>
      </c>
      <c r="H3512" s="105">
        <v>5.3919726552328067</v>
      </c>
      <c r="I3512" s="105">
        <v>4.4777196043737035</v>
      </c>
      <c r="J3512" s="105">
        <v>4.1997633110672039</v>
      </c>
      <c r="K3512" s="105">
        <v>1.4540663483823717</v>
      </c>
      <c r="L3512" s="105">
        <v>0.76943493603969726</v>
      </c>
      <c r="M3512" s="105">
        <v>1.0890293587667541</v>
      </c>
      <c r="N3512" s="105">
        <v>1.6210510915491245</v>
      </c>
      <c r="O3512" s="105">
        <v>2.0245079237045207</v>
      </c>
      <c r="P3512" s="105">
        <v>3.6264453639631653</v>
      </c>
      <c r="Q3512" s="105">
        <v>6.6772134930848095</v>
      </c>
      <c r="R3512" s="105">
        <v>6.4574683702754374</v>
      </c>
      <c r="S3512" s="105">
        <v>0</v>
      </c>
      <c r="T3512" s="105">
        <v>3.6077759469033901</v>
      </c>
      <c r="U3512" s="105">
        <v>3.607775946903391</v>
      </c>
    </row>
    <row r="3513" spans="1:21">
      <c r="A3513" s="54">
        <v>3511</v>
      </c>
      <c r="B3513" s="104">
        <v>13292</v>
      </c>
      <c r="C3513" s="104">
        <v>13292</v>
      </c>
      <c r="D3513" s="105">
        <v>69958.999999999985</v>
      </c>
      <c r="E3513" s="105">
        <v>2751630000</v>
      </c>
      <c r="F3513" s="105">
        <v>0</v>
      </c>
      <c r="G3513" s="105">
        <v>1.5129914466609213</v>
      </c>
      <c r="H3513" s="105">
        <v>1.8664546944070395</v>
      </c>
      <c r="I3513" s="105">
        <v>1.8878865875539375</v>
      </c>
      <c r="J3513" s="105">
        <v>2.27628589279032</v>
      </c>
      <c r="K3513" s="105">
        <v>2.6353962375190516</v>
      </c>
      <c r="L3513" s="105">
        <v>0.63926526854944643</v>
      </c>
      <c r="M3513" s="105">
        <v>0.36107647189257047</v>
      </c>
      <c r="N3513" s="105">
        <v>0.44989709776012038</v>
      </c>
      <c r="O3513" s="105">
        <v>0.56907405274385947</v>
      </c>
      <c r="P3513" s="105">
        <v>0.86024863916051164</v>
      </c>
      <c r="Q3513" s="105">
        <v>1.110994672750871</v>
      </c>
      <c r="R3513" s="105">
        <v>1.3591688209742925</v>
      </c>
      <c r="S3513" s="105">
        <v>0</v>
      </c>
      <c r="T3513" s="105">
        <v>1.2940616568969119</v>
      </c>
      <c r="U3513" s="105">
        <v>1.2940616568969125</v>
      </c>
    </row>
    <row r="3514" spans="1:21">
      <c r="A3514" s="54">
        <v>3512</v>
      </c>
      <c r="B3514" s="104">
        <v>13293</v>
      </c>
      <c r="C3514" s="104">
        <v>13293</v>
      </c>
      <c r="D3514" s="105">
        <v>2911.0000000000005</v>
      </c>
      <c r="E3514" s="105">
        <v>1399980000</v>
      </c>
      <c r="F3514" s="105">
        <v>0</v>
      </c>
      <c r="G3514" s="105">
        <v>15.785723449322214</v>
      </c>
      <c r="H3514" s="105">
        <v>19.618471118087687</v>
      </c>
      <c r="I3514" s="105">
        <v>47.200876056389184</v>
      </c>
      <c r="J3514" s="105">
        <v>41.097314497373347</v>
      </c>
      <c r="K3514" s="105">
        <v>2.1047421862141871</v>
      </c>
      <c r="L3514" s="105">
        <v>2.7299295495981752</v>
      </c>
      <c r="M3514" s="105">
        <v>8.0367837477846003</v>
      </c>
      <c r="N3514" s="105">
        <v>5.4056938303551183</v>
      </c>
      <c r="O3514" s="105">
        <v>5.5426657003835151</v>
      </c>
      <c r="P3514" s="105">
        <v>4.6350878476817963</v>
      </c>
      <c r="Q3514" s="105">
        <v>4.7464489723996044</v>
      </c>
      <c r="R3514" s="105">
        <v>8.4756220846596637</v>
      </c>
      <c r="S3514" s="105">
        <v>0</v>
      </c>
      <c r="T3514" s="105">
        <v>13.781613253354093</v>
      </c>
      <c r="U3514" s="105">
        <v>13.78161325335409</v>
      </c>
    </row>
    <row r="3515" spans="1:21">
      <c r="A3515" s="54">
        <v>3513</v>
      </c>
      <c r="B3515" s="104">
        <v>13294</v>
      </c>
      <c r="C3515" s="104">
        <v>13294</v>
      </c>
      <c r="D3515" s="105">
        <v>1367.0000000000002</v>
      </c>
      <c r="E3515" s="105">
        <v>1399980000</v>
      </c>
      <c r="F3515" s="105">
        <v>0</v>
      </c>
      <c r="G3515" s="105">
        <v>18.994662482726987</v>
      </c>
      <c r="H3515" s="105">
        <v>19.224436625663191</v>
      </c>
      <c r="I3515" s="105">
        <v>15.734852419684728</v>
      </c>
      <c r="J3515" s="105">
        <v>16.106960416096189</v>
      </c>
      <c r="K3515" s="105">
        <v>10.747592504143974</v>
      </c>
      <c r="L3515" s="105">
        <v>13.355541191098292</v>
      </c>
      <c r="M3515" s="105">
        <v>17.807388254797722</v>
      </c>
      <c r="N3515" s="105">
        <v>21.972019378903642</v>
      </c>
      <c r="O3515" s="105">
        <v>23.033461936607605</v>
      </c>
      <c r="P3515" s="105">
        <v>20.693970659354765</v>
      </c>
      <c r="Q3515" s="105">
        <v>18.36618490106456</v>
      </c>
      <c r="R3515" s="105">
        <v>17.104162546047899</v>
      </c>
      <c r="S3515" s="105">
        <v>0</v>
      </c>
      <c r="T3515" s="105">
        <v>17.761769443015798</v>
      </c>
      <c r="U3515" s="105">
        <v>17.76176944301579</v>
      </c>
    </row>
    <row r="3516" spans="1:21">
      <c r="A3516" s="54">
        <v>3514</v>
      </c>
      <c r="B3516" s="104">
        <v>13295</v>
      </c>
      <c r="C3516" s="104">
        <v>13295</v>
      </c>
      <c r="D3516" s="105">
        <v>555.99999999999989</v>
      </c>
      <c r="E3516" s="105">
        <v>1399980000</v>
      </c>
      <c r="F3516" s="105">
        <v>0</v>
      </c>
      <c r="G3516" s="105">
        <v>35.056325611503482</v>
      </c>
      <c r="H3516" s="105">
        <v>35.579554351973677</v>
      </c>
      <c r="I3516" s="105">
        <v>29.430001747928841</v>
      </c>
      <c r="J3516" s="105">
        <v>29.612796789841447</v>
      </c>
      <c r="K3516" s="105">
        <v>19.604814308862405</v>
      </c>
      <c r="L3516" s="105">
        <v>23.28658464088933</v>
      </c>
      <c r="M3516" s="105">
        <v>30.960572761182405</v>
      </c>
      <c r="N3516" s="105">
        <v>38.921862899772165</v>
      </c>
      <c r="O3516" s="105">
        <v>40.066653336734682</v>
      </c>
      <c r="P3516" s="105">
        <v>35.674628257555405</v>
      </c>
      <c r="Q3516" s="105">
        <v>32.76888519938074</v>
      </c>
      <c r="R3516" s="105">
        <v>33.813741593179053</v>
      </c>
      <c r="S3516" s="105">
        <v>0</v>
      </c>
      <c r="T3516" s="105">
        <v>32.064701791566968</v>
      </c>
      <c r="U3516" s="105">
        <v>32.064701791566982</v>
      </c>
    </row>
    <row r="3517" spans="1:21">
      <c r="A3517" s="54">
        <v>3515</v>
      </c>
      <c r="B3517" s="104">
        <v>13296</v>
      </c>
      <c r="C3517" s="104">
        <v>13296</v>
      </c>
      <c r="D3517" s="105">
        <v>2193.9999999999995</v>
      </c>
      <c r="E3517" s="105">
        <v>1399980000</v>
      </c>
      <c r="F3517" s="105">
        <v>0</v>
      </c>
      <c r="G3517" s="105">
        <v>3.4648693918346458</v>
      </c>
      <c r="H3517" s="105">
        <v>3.6200913311803125</v>
      </c>
      <c r="I3517" s="105">
        <v>3.0798839038530188</v>
      </c>
      <c r="J3517" s="105">
        <v>3.249938843329566</v>
      </c>
      <c r="K3517" s="105">
        <v>2.3055813422777973</v>
      </c>
      <c r="L3517" s="105">
        <v>2.8619016838067766</v>
      </c>
      <c r="M3517" s="105">
        <v>3.9683129273574074</v>
      </c>
      <c r="N3517" s="105">
        <v>4.7548523612287124</v>
      </c>
      <c r="O3517" s="105">
        <v>4.4015030742876444</v>
      </c>
      <c r="P3517" s="105">
        <v>3.3914350898003858</v>
      </c>
      <c r="Q3517" s="105">
        <v>2.9272533203445446</v>
      </c>
      <c r="R3517" s="105">
        <v>3.1975275471831126</v>
      </c>
      <c r="S3517" s="105">
        <v>0</v>
      </c>
      <c r="T3517" s="105">
        <v>3.4352625680403279</v>
      </c>
      <c r="U3517" s="105">
        <v>3.4352625680403279</v>
      </c>
    </row>
    <row r="3518" spans="1:21">
      <c r="A3518" s="54">
        <v>3516</v>
      </c>
      <c r="B3518" s="104">
        <v>13297</v>
      </c>
      <c r="C3518" s="104">
        <v>13297</v>
      </c>
      <c r="D3518" s="105">
        <v>4201.9999999999991</v>
      </c>
      <c r="E3518" s="105">
        <v>1399980000</v>
      </c>
      <c r="F3518" s="105">
        <v>0</v>
      </c>
      <c r="G3518" s="105">
        <v>2.9580901848127712</v>
      </c>
      <c r="H3518" s="105">
        <v>3.2213920832192384</v>
      </c>
      <c r="I3518" s="105">
        <v>2.755872996048828</v>
      </c>
      <c r="J3518" s="105">
        <v>2.9430001747928842</v>
      </c>
      <c r="K3518" s="105">
        <v>2.0145248321726772</v>
      </c>
      <c r="L3518" s="105">
        <v>2.7576218653684732</v>
      </c>
      <c r="M3518" s="105">
        <v>4.0483364085944302</v>
      </c>
      <c r="N3518" s="105">
        <v>5.0736134133781219</v>
      </c>
      <c r="O3518" s="105">
        <v>4.5484647796060962</v>
      </c>
      <c r="P3518" s="105">
        <v>3.3388753868470165</v>
      </c>
      <c r="Q3518" s="105">
        <v>2.8448296097700325</v>
      </c>
      <c r="R3518" s="105">
        <v>3.3152924954894916</v>
      </c>
      <c r="S3518" s="105">
        <v>0</v>
      </c>
      <c r="T3518" s="105">
        <v>3.3183261858416717</v>
      </c>
      <c r="U3518" s="105">
        <v>3.3183261858416726</v>
      </c>
    </row>
    <row r="3519" spans="1:21">
      <c r="A3519" s="54">
        <v>3517</v>
      </c>
      <c r="B3519" s="104">
        <v>13298</v>
      </c>
      <c r="C3519" s="104">
        <v>13298</v>
      </c>
      <c r="D3519" s="105">
        <v>8844</v>
      </c>
      <c r="E3519" s="105">
        <v>1399980000</v>
      </c>
      <c r="F3519" s="105">
        <v>0</v>
      </c>
      <c r="G3519" s="105">
        <v>4.915100917337873</v>
      </c>
      <c r="H3519" s="105">
        <v>5.216258515497235</v>
      </c>
      <c r="I3519" s="105">
        <v>4.553639238934549</v>
      </c>
      <c r="J3519" s="105">
        <v>4.8749082649943478</v>
      </c>
      <c r="K3519" s="105">
        <v>3.4875815752556742</v>
      </c>
      <c r="L3519" s="105">
        <v>4.2973665662209015</v>
      </c>
      <c r="M3519" s="105">
        <v>5.9487563383931255</v>
      </c>
      <c r="N3519" s="105">
        <v>7.2268710954484119</v>
      </c>
      <c r="O3519" s="105">
        <v>6.5024591956659945</v>
      </c>
      <c r="P3519" s="105">
        <v>4.7820336199322151</v>
      </c>
      <c r="Q3519" s="105">
        <v>4.1355680296571355</v>
      </c>
      <c r="R3519" s="105">
        <v>4.6880548442491463</v>
      </c>
      <c r="S3519" s="105">
        <v>0</v>
      </c>
      <c r="T3519" s="105">
        <v>5.0523831834655502</v>
      </c>
      <c r="U3519" s="105">
        <v>5.052383183465551</v>
      </c>
    </row>
    <row r="3520" spans="1:21">
      <c r="A3520" s="54">
        <v>3518</v>
      </c>
      <c r="B3520" s="104">
        <v>13299</v>
      </c>
      <c r="C3520" s="104">
        <v>13299</v>
      </c>
      <c r="D3520" s="105">
        <v>4444.0000000000009</v>
      </c>
      <c r="E3520" s="105">
        <v>1399980000</v>
      </c>
      <c r="F3520" s="105">
        <v>0</v>
      </c>
      <c r="G3520" s="105">
        <v>20.374616594719967</v>
      </c>
      <c r="H3520" s="105">
        <v>20.550259841226179</v>
      </c>
      <c r="I3520" s="105">
        <v>17.789777175986838</v>
      </c>
      <c r="J3520" s="105">
        <v>18.844507048080921</v>
      </c>
      <c r="K3520" s="105">
        <v>12.563683326813996</v>
      </c>
      <c r="L3520" s="105">
        <v>15.84029304060495</v>
      </c>
      <c r="M3520" s="105">
        <v>20.957926176800395</v>
      </c>
      <c r="N3520" s="105">
        <v>24.768458208945923</v>
      </c>
      <c r="O3520" s="105">
        <v>24.326164312357601</v>
      </c>
      <c r="P3520" s="105">
        <v>19.884988125112898</v>
      </c>
      <c r="Q3520" s="105">
        <v>19.264065735773727</v>
      </c>
      <c r="R3520" s="105">
        <v>20.322878136646228</v>
      </c>
      <c r="S3520" s="105">
        <v>0</v>
      </c>
      <c r="T3520" s="105">
        <v>19.623968143589135</v>
      </c>
      <c r="U3520" s="105">
        <v>19.623968143589131</v>
      </c>
    </row>
    <row r="3521" spans="1:21">
      <c r="A3521" s="54">
        <v>3519</v>
      </c>
      <c r="B3521" s="104">
        <v>13300</v>
      </c>
      <c r="C3521" s="104">
        <v>13300</v>
      </c>
      <c r="D3521" s="105">
        <v>4377</v>
      </c>
      <c r="E3521" s="105">
        <v>1399980000</v>
      </c>
      <c r="F3521" s="105">
        <v>1</v>
      </c>
      <c r="G3521" s="105">
        <v>-99999</v>
      </c>
      <c r="H3521" s="105">
        <v>-99999</v>
      </c>
      <c r="I3521" s="105">
        <v>-99999</v>
      </c>
      <c r="J3521" s="105">
        <v>-99999</v>
      </c>
      <c r="K3521" s="105">
        <v>-99999</v>
      </c>
      <c r="L3521" s="105">
        <v>-99999</v>
      </c>
      <c r="M3521" s="105">
        <v>-99999</v>
      </c>
      <c r="N3521" s="105">
        <v>-99999</v>
      </c>
      <c r="O3521" s="105">
        <v>-99999</v>
      </c>
      <c r="P3521" s="105">
        <v>-99999</v>
      </c>
      <c r="Q3521" s="105">
        <v>-99999</v>
      </c>
      <c r="R3521" s="105">
        <v>-99999</v>
      </c>
      <c r="S3521" s="105">
        <v>0</v>
      </c>
      <c r="T3521" s="105">
        <v>0</v>
      </c>
      <c r="U3521" s="105">
        <v>0</v>
      </c>
    </row>
    <row r="3522" spans="1:21">
      <c r="A3522" s="54">
        <v>3520</v>
      </c>
      <c r="B3522" s="104">
        <v>13301</v>
      </c>
      <c r="C3522" s="104">
        <v>13301</v>
      </c>
      <c r="D3522" s="105">
        <v>4593</v>
      </c>
      <c r="E3522" s="105">
        <v>1399980000</v>
      </c>
      <c r="F3522" s="105">
        <v>0</v>
      </c>
      <c r="G3522" s="105">
        <v>4.110054768853967</v>
      </c>
      <c r="H3522" s="105">
        <v>4.3580105410151768</v>
      </c>
      <c r="I3522" s="105">
        <v>3.8448899450569378</v>
      </c>
      <c r="J3522" s="105">
        <v>4.0233447526334194</v>
      </c>
      <c r="K3522" s="105">
        <v>2.3691608838489207</v>
      </c>
      <c r="L3522" s="105">
        <v>2.7163817880801679</v>
      </c>
      <c r="M3522" s="105">
        <v>3.0005847284630049</v>
      </c>
      <c r="N3522" s="105">
        <v>3.2746766026976064</v>
      </c>
      <c r="O3522" s="105">
        <v>3.3887200664731449</v>
      </c>
      <c r="P3522" s="105">
        <v>3.184026672683355</v>
      </c>
      <c r="Q3522" s="105">
        <v>3.4170052001953088</v>
      </c>
      <c r="R3522" s="105">
        <v>4.0774331668170252</v>
      </c>
      <c r="S3522" s="105">
        <v>0</v>
      </c>
      <c r="T3522" s="105">
        <v>3.4803574264015023</v>
      </c>
      <c r="U3522" s="105">
        <v>3.4803574264015031</v>
      </c>
    </row>
    <row r="3523" spans="1:21">
      <c r="A3523" s="54">
        <v>3521</v>
      </c>
      <c r="B3523" s="104">
        <v>13302</v>
      </c>
      <c r="C3523" s="104">
        <v>13302</v>
      </c>
      <c r="D3523" s="105">
        <v>15376.000000000002</v>
      </c>
      <c r="E3523" s="105">
        <v>1399980000</v>
      </c>
      <c r="F3523" s="105">
        <v>0</v>
      </c>
      <c r="G3523" s="105">
        <v>5.7794368272445169</v>
      </c>
      <c r="H3523" s="105">
        <v>6.1050389020188556</v>
      </c>
      <c r="I3523" s="105">
        <v>5.3633693841133034</v>
      </c>
      <c r="J3523" s="105">
        <v>5.5766495701482182</v>
      </c>
      <c r="K3523" s="105">
        <v>3.2747544833779934</v>
      </c>
      <c r="L3523" s="105">
        <v>3.7632481313944166</v>
      </c>
      <c r="M3523" s="105">
        <v>4.1724221242412831</v>
      </c>
      <c r="N3523" s="105">
        <v>4.705902817917373</v>
      </c>
      <c r="O3523" s="105">
        <v>4.7716140930465114</v>
      </c>
      <c r="P3523" s="105">
        <v>4.7976371110882088</v>
      </c>
      <c r="Q3523" s="105">
        <v>5.2067248425346095</v>
      </c>
      <c r="R3523" s="105">
        <v>6.3488822766644848</v>
      </c>
      <c r="S3523" s="105">
        <v>0</v>
      </c>
      <c r="T3523" s="105">
        <v>4.9888067136491481</v>
      </c>
      <c r="U3523" s="105">
        <v>4.9888067136491472</v>
      </c>
    </row>
    <row r="3524" spans="1:21">
      <c r="A3524" s="54">
        <v>3522</v>
      </c>
      <c r="B3524" s="104">
        <v>13303</v>
      </c>
      <c r="C3524" s="104">
        <v>13303</v>
      </c>
      <c r="D3524" s="105">
        <v>40428</v>
      </c>
      <c r="E3524" s="105">
        <v>2824000000</v>
      </c>
      <c r="F3524" s="105">
        <v>0</v>
      </c>
      <c r="G3524" s="105">
        <v>1.9481380513016353</v>
      </c>
      <c r="H3524" s="105">
        <v>2.1097751448860591</v>
      </c>
      <c r="I3524" s="105">
        <v>1.9188298388438467</v>
      </c>
      <c r="J3524" s="105">
        <v>2.1210825596866996</v>
      </c>
      <c r="K3524" s="105">
        <v>1.4538776677125098</v>
      </c>
      <c r="L3524" s="105">
        <v>1.8198573157227391</v>
      </c>
      <c r="M3524" s="105">
        <v>2.1130215661217502</v>
      </c>
      <c r="N3524" s="105">
        <v>2.2311399145557034</v>
      </c>
      <c r="O3524" s="105">
        <v>2.10492879872948</v>
      </c>
      <c r="P3524" s="105">
        <v>1.970266375493261</v>
      </c>
      <c r="Q3524" s="105">
        <v>2.0638890842992486</v>
      </c>
      <c r="R3524" s="105">
        <v>2.1464876163337938</v>
      </c>
      <c r="S3524" s="105">
        <v>0</v>
      </c>
      <c r="T3524" s="105">
        <v>2.0001078278072271</v>
      </c>
      <c r="U3524" s="105">
        <v>2.0001078278072275</v>
      </c>
    </row>
    <row r="3525" spans="1:21">
      <c r="A3525" s="54">
        <v>3523</v>
      </c>
      <c r="B3525" s="104">
        <v>13304</v>
      </c>
      <c r="C3525" s="104">
        <v>13304</v>
      </c>
      <c r="D3525" s="105">
        <v>17853</v>
      </c>
      <c r="E3525" s="105">
        <v>1399980000</v>
      </c>
      <c r="F3525" s="105">
        <v>0</v>
      </c>
      <c r="G3525" s="105">
        <v>5.8503501621492173</v>
      </c>
      <c r="H3525" s="105">
        <v>6.4871229689137566</v>
      </c>
      <c r="I3525" s="105">
        <v>5.9451812745032564</v>
      </c>
      <c r="J3525" s="105">
        <v>6.5675418486936792</v>
      </c>
      <c r="K3525" s="105">
        <v>4.0185747361975004</v>
      </c>
      <c r="L3525" s="105">
        <v>4.8308362537758116</v>
      </c>
      <c r="M3525" s="105">
        <v>5.881009145759319</v>
      </c>
      <c r="N3525" s="105">
        <v>6.014560071829175</v>
      </c>
      <c r="O3525" s="105">
        <v>5.373948021951791</v>
      </c>
      <c r="P3525" s="105">
        <v>4.6360283762003167</v>
      </c>
      <c r="Q3525" s="105">
        <v>4.6055122813589806</v>
      </c>
      <c r="R3525" s="105">
        <v>6.0739304231230733</v>
      </c>
      <c r="S3525" s="105">
        <v>0</v>
      </c>
      <c r="T3525" s="105">
        <v>5.5237162970379901</v>
      </c>
      <c r="U3525" s="105">
        <v>5.5237162970379892</v>
      </c>
    </row>
    <row r="3526" spans="1:21">
      <c r="A3526" s="54">
        <v>3524</v>
      </c>
      <c r="B3526" s="104">
        <v>13305</v>
      </c>
      <c r="C3526" s="104">
        <v>13305</v>
      </c>
      <c r="D3526" s="105">
        <v>10751</v>
      </c>
      <c r="E3526" s="105">
        <v>1399980000</v>
      </c>
      <c r="F3526" s="105">
        <v>0</v>
      </c>
      <c r="G3526" s="105">
        <v>2.3840176912383635</v>
      </c>
      <c r="H3526" s="105">
        <v>2.6953280850631578</v>
      </c>
      <c r="I3526" s="105">
        <v>2.4872380711928672</v>
      </c>
      <c r="J3526" s="105">
        <v>2.7505251701625189</v>
      </c>
      <c r="K3526" s="105">
        <v>1.5533589778389725</v>
      </c>
      <c r="L3526" s="105">
        <v>1.6502675028040934</v>
      </c>
      <c r="M3526" s="105">
        <v>2.0908293354585301</v>
      </c>
      <c r="N3526" s="105">
        <v>2.198947016390798</v>
      </c>
      <c r="O3526" s="105">
        <v>1.9392111367470164</v>
      </c>
      <c r="P3526" s="105">
        <v>1.6785955662064993</v>
      </c>
      <c r="Q3526" s="105">
        <v>1.8369736694961865</v>
      </c>
      <c r="R3526" s="105">
        <v>2.3745196127872146</v>
      </c>
      <c r="S3526" s="105">
        <v>0</v>
      </c>
      <c r="T3526" s="105">
        <v>2.1366509862821847</v>
      </c>
      <c r="U3526" s="105">
        <v>2.1366509862821847</v>
      </c>
    </row>
    <row r="3527" spans="1:21">
      <c r="A3527" s="54">
        <v>3525</v>
      </c>
      <c r="B3527" s="104">
        <v>13306</v>
      </c>
      <c r="C3527" s="104">
        <v>13306</v>
      </c>
      <c r="D3527" s="105">
        <v>45484.999999999993</v>
      </c>
      <c r="E3527" s="105">
        <v>1399980000</v>
      </c>
      <c r="F3527" s="105">
        <v>0</v>
      </c>
      <c r="G3527" s="105">
        <v>2.9251750812740651</v>
      </c>
      <c r="H3527" s="105">
        <v>3.7018908249042912</v>
      </c>
      <c r="I3527" s="105">
        <v>3.7992313804595432</v>
      </c>
      <c r="J3527" s="105">
        <v>4.5045209092836327</v>
      </c>
      <c r="K3527" s="105">
        <v>1.3042564131783427</v>
      </c>
      <c r="L3527" s="105">
        <v>0.83999742479220008</v>
      </c>
      <c r="M3527" s="105">
        <v>1.271981961064603</v>
      </c>
      <c r="N3527" s="105">
        <v>1.3266192418117695</v>
      </c>
      <c r="O3527" s="105">
        <v>1.1330891057678858</v>
      </c>
      <c r="P3527" s="105">
        <v>1.0895830878255954</v>
      </c>
      <c r="Q3527" s="105">
        <v>1.2691901960384389</v>
      </c>
      <c r="R3527" s="105">
        <v>2.3798529485783511</v>
      </c>
      <c r="S3527" s="105">
        <v>0</v>
      </c>
      <c r="T3527" s="105">
        <v>2.1287823812482265</v>
      </c>
      <c r="U3527" s="105">
        <v>2.1287823812482269</v>
      </c>
    </row>
    <row r="3528" spans="1:21">
      <c r="A3528" s="54">
        <v>3526</v>
      </c>
      <c r="B3528" s="104">
        <v>13307</v>
      </c>
      <c r="C3528" s="104">
        <v>13307</v>
      </c>
      <c r="D3528" s="105">
        <v>12112.000000000002</v>
      </c>
      <c r="E3528" s="105">
        <v>1399980000</v>
      </c>
      <c r="F3528" s="105">
        <v>0</v>
      </c>
      <c r="G3528" s="105">
        <v>2.749732054484848</v>
      </c>
      <c r="H3528" s="105">
        <v>3.5110717102185016</v>
      </c>
      <c r="I3528" s="105">
        <v>3.6369453718357945</v>
      </c>
      <c r="J3528" s="105">
        <v>4.3543702123075123</v>
      </c>
      <c r="K3528" s="105">
        <v>1.2471973273546237</v>
      </c>
      <c r="L3528" s="105">
        <v>0.73997600410905973</v>
      </c>
      <c r="M3528" s="105">
        <v>1.1208752897271725</v>
      </c>
      <c r="N3528" s="105">
        <v>1.1300687318700193</v>
      </c>
      <c r="O3528" s="105">
        <v>0.94966667432850971</v>
      </c>
      <c r="P3528" s="105">
        <v>0.87913828413953865</v>
      </c>
      <c r="Q3528" s="105">
        <v>1.1758513400160127</v>
      </c>
      <c r="R3528" s="105">
        <v>2.1851674530140817</v>
      </c>
      <c r="S3528" s="105">
        <v>0</v>
      </c>
      <c r="T3528" s="105">
        <v>1.9733383711171395</v>
      </c>
      <c r="U3528" s="105">
        <v>1.9733383711171388</v>
      </c>
    </row>
    <row r="3529" spans="1:21">
      <c r="A3529" s="54">
        <v>3527</v>
      </c>
      <c r="B3529" s="104">
        <v>13448</v>
      </c>
      <c r="C3529" s="104">
        <v>13448</v>
      </c>
      <c r="D3529" s="105">
        <v>4492</v>
      </c>
      <c r="E3529" s="105">
        <v>2799950000</v>
      </c>
      <c r="F3529" s="105">
        <v>0</v>
      </c>
      <c r="G3529" s="105">
        <v>2.9201327448224585</v>
      </c>
      <c r="H3529" s="105">
        <v>4.0880435557429378</v>
      </c>
      <c r="I3529" s="105">
        <v>4.6247471794201189</v>
      </c>
      <c r="J3529" s="105">
        <v>5.856839145743141</v>
      </c>
      <c r="K3529" s="105">
        <v>6.7071852989432452</v>
      </c>
      <c r="L3529" s="105">
        <v>0.83957472983743631</v>
      </c>
      <c r="M3529" s="105">
        <v>0.7209796020921122</v>
      </c>
      <c r="N3529" s="105">
        <v>1.0006260820634563</v>
      </c>
      <c r="O3529" s="105">
        <v>1.0952577174323177</v>
      </c>
      <c r="P3529" s="105">
        <v>1.2280359598316202</v>
      </c>
      <c r="Q3529" s="105">
        <v>1.6686148945560886</v>
      </c>
      <c r="R3529" s="105">
        <v>2.2213587794808554</v>
      </c>
      <c r="S3529" s="105">
        <v>0</v>
      </c>
      <c r="T3529" s="105">
        <v>2.7476163074971489</v>
      </c>
      <c r="U3529" s="105">
        <v>2.747616307497148</v>
      </c>
    </row>
    <row r="3530" spans="1:21">
      <c r="A3530" s="54">
        <v>3528</v>
      </c>
      <c r="B3530" s="104">
        <v>13449</v>
      </c>
      <c r="C3530" s="104">
        <v>13449</v>
      </c>
      <c r="D3530" s="105">
        <v>0</v>
      </c>
      <c r="E3530" s="105">
        <v>1399980000</v>
      </c>
      <c r="F3530" s="105">
        <v>0</v>
      </c>
      <c r="G3530" s="105">
        <v>0</v>
      </c>
      <c r="H3530" s="105">
        <v>0</v>
      </c>
      <c r="I3530" s="105">
        <v>0</v>
      </c>
      <c r="J3530" s="105">
        <v>0</v>
      </c>
      <c r="K3530" s="105">
        <v>0</v>
      </c>
      <c r="L3530" s="105">
        <v>0</v>
      </c>
      <c r="M3530" s="105">
        <v>0</v>
      </c>
      <c r="N3530" s="105">
        <v>0</v>
      </c>
      <c r="O3530" s="105">
        <v>0</v>
      </c>
      <c r="P3530" s="105">
        <v>0</v>
      </c>
      <c r="Q3530" s="105">
        <v>0</v>
      </c>
      <c r="R3530" s="105">
        <v>0</v>
      </c>
      <c r="S3530" s="105">
        <v>0</v>
      </c>
      <c r="T3530" s="105">
        <v>0</v>
      </c>
      <c r="U3530" s="105">
        <v>0</v>
      </c>
    </row>
    <row r="3531" spans="1:21">
      <c r="A3531" s="54">
        <v>3529</v>
      </c>
      <c r="B3531" s="104">
        <v>13450</v>
      </c>
      <c r="C3531" s="104">
        <v>13450</v>
      </c>
      <c r="D3531" s="105">
        <v>0</v>
      </c>
      <c r="E3531" s="105">
        <v>1399980000</v>
      </c>
      <c r="F3531" s="105">
        <v>0</v>
      </c>
      <c r="G3531" s="105">
        <v>50.715834911652223</v>
      </c>
      <c r="H3531" s="105">
        <v>75.671245741195378</v>
      </c>
      <c r="I3531" s="105">
        <v>86.677972394460156</v>
      </c>
      <c r="J3531" s="105">
        <v>100</v>
      </c>
      <c r="K3531" s="105">
        <v>25.769126928082752</v>
      </c>
      <c r="L3531" s="105">
        <v>0.87688113630478903</v>
      </c>
      <c r="M3531" s="105">
        <v>2.2276939415363688</v>
      </c>
      <c r="N3531" s="105">
        <v>2.6815646560029323</v>
      </c>
      <c r="O3531" s="105">
        <v>2.2918314939860354</v>
      </c>
      <c r="P3531" s="105">
        <v>5.259710539980885</v>
      </c>
      <c r="Q3531" s="105">
        <v>16.215266944541863</v>
      </c>
      <c r="R3531" s="105">
        <v>32.877851597898669</v>
      </c>
      <c r="S3531" s="105">
        <v>0</v>
      </c>
      <c r="T3531" s="105">
        <v>0</v>
      </c>
      <c r="U3531" s="105">
        <v>0</v>
      </c>
    </row>
    <row r="3532" spans="1:21">
      <c r="A3532" s="54">
        <v>3530</v>
      </c>
      <c r="B3532" s="104">
        <v>13451</v>
      </c>
      <c r="C3532" s="104">
        <v>13451</v>
      </c>
      <c r="D3532" s="105">
        <v>102.99999999999999</v>
      </c>
      <c r="E3532" s="105">
        <v>1399980000</v>
      </c>
      <c r="F3532" s="105">
        <v>0</v>
      </c>
      <c r="G3532" s="105">
        <v>6.1280980503399372</v>
      </c>
      <c r="H3532" s="105">
        <v>8.6058849876615007</v>
      </c>
      <c r="I3532" s="105">
        <v>9.5544294251793023</v>
      </c>
      <c r="J3532" s="105">
        <v>11.97904593759918</v>
      </c>
      <c r="K3532" s="105">
        <v>13.206815188821253</v>
      </c>
      <c r="L3532" s="105">
        <v>0.41112575871194379</v>
      </c>
      <c r="M3532" s="105">
        <v>0.70822209591475216</v>
      </c>
      <c r="N3532" s="105">
        <v>1.2867836436736815</v>
      </c>
      <c r="O3532" s="105">
        <v>1.4160771449573588</v>
      </c>
      <c r="P3532" s="105">
        <v>2.1958481293579419</v>
      </c>
      <c r="Q3532" s="105">
        <v>3.3386976772860444</v>
      </c>
      <c r="R3532" s="105">
        <v>4.5233968530972231</v>
      </c>
      <c r="S3532" s="105">
        <v>0</v>
      </c>
      <c r="T3532" s="105">
        <v>5.2795354077166765</v>
      </c>
      <c r="U3532" s="105">
        <v>5.2795354077166774</v>
      </c>
    </row>
    <row r="3533" spans="1:21">
      <c r="A3533" s="54">
        <v>3531</v>
      </c>
      <c r="B3533" s="104">
        <v>13452</v>
      </c>
      <c r="C3533" s="104">
        <v>13452</v>
      </c>
      <c r="D3533" s="105">
        <v>309</v>
      </c>
      <c r="E3533" s="105">
        <v>1399980000</v>
      </c>
      <c r="F3533" s="105">
        <v>0</v>
      </c>
      <c r="G3533" s="105">
        <v>10.618397067181453</v>
      </c>
      <c r="H3533" s="105">
        <v>14.852524246618295</v>
      </c>
      <c r="I3533" s="105">
        <v>16.440207872980938</v>
      </c>
      <c r="J3533" s="105">
        <v>20.550259841226179</v>
      </c>
      <c r="K3533" s="105">
        <v>22.175164107741736</v>
      </c>
      <c r="L3533" s="105">
        <v>0.66598152114007614</v>
      </c>
      <c r="M3533" s="105">
        <v>1.1628384135655361</v>
      </c>
      <c r="N3533" s="105">
        <v>2.1831189318092616</v>
      </c>
      <c r="O3533" s="105">
        <v>2.5439126078282461</v>
      </c>
      <c r="P3533" s="105">
        <v>4.4391334244893814</v>
      </c>
      <c r="Q3533" s="105">
        <v>5.9078813917775355</v>
      </c>
      <c r="R3533" s="105">
        <v>7.8934772900074055</v>
      </c>
      <c r="S3533" s="105">
        <v>0</v>
      </c>
      <c r="T3533" s="105">
        <v>9.1194080596971716</v>
      </c>
      <c r="U3533" s="105">
        <v>9.1194080596971681</v>
      </c>
    </row>
    <row r="3534" spans="1:21">
      <c r="A3534" s="54">
        <v>3532</v>
      </c>
      <c r="B3534" s="104">
        <v>13453</v>
      </c>
      <c r="C3534" s="104">
        <v>13453</v>
      </c>
      <c r="D3534" s="105">
        <v>26.000000000000004</v>
      </c>
      <c r="E3534" s="105">
        <v>1399980000</v>
      </c>
      <c r="F3534" s="105">
        <v>1</v>
      </c>
      <c r="G3534" s="105">
        <v>-99999</v>
      </c>
      <c r="H3534" s="105">
        <v>-99999</v>
      </c>
      <c r="I3534" s="105">
        <v>-99999</v>
      </c>
      <c r="J3534" s="105">
        <v>-99999</v>
      </c>
      <c r="K3534" s="105">
        <v>-99999</v>
      </c>
      <c r="L3534" s="105">
        <v>-99999</v>
      </c>
      <c r="M3534" s="105">
        <v>-99999</v>
      </c>
      <c r="N3534" s="105">
        <v>-99999</v>
      </c>
      <c r="O3534" s="105">
        <v>-99999</v>
      </c>
      <c r="P3534" s="105">
        <v>-99999</v>
      </c>
      <c r="Q3534" s="105">
        <v>-99999</v>
      </c>
      <c r="R3534" s="105">
        <v>-99999</v>
      </c>
      <c r="S3534" s="105">
        <v>0</v>
      </c>
      <c r="T3534" s="105">
        <v>0</v>
      </c>
      <c r="U3534" s="105">
        <v>0</v>
      </c>
    </row>
    <row r="3535" spans="1:21">
      <c r="A3535" s="54">
        <v>3533</v>
      </c>
      <c r="B3535" s="104">
        <v>13454</v>
      </c>
      <c r="C3535" s="104">
        <v>13454</v>
      </c>
      <c r="D3535" s="105">
        <v>464.00000000000006</v>
      </c>
      <c r="E3535" s="105">
        <v>1399980000</v>
      </c>
      <c r="F3535" s="105">
        <v>0</v>
      </c>
      <c r="G3535" s="105">
        <v>48.649627545830995</v>
      </c>
      <c r="H3535" s="105">
        <v>73.348669222945162</v>
      </c>
      <c r="I3535" s="105">
        <v>85.136848205204217</v>
      </c>
      <c r="J3535" s="105">
        <v>100</v>
      </c>
      <c r="K3535" s="105">
        <v>10.45540241116543</v>
      </c>
      <c r="L3535" s="105">
        <v>0.87888094456691124</v>
      </c>
      <c r="M3535" s="105">
        <v>2.1006406539378757</v>
      </c>
      <c r="N3535" s="105">
        <v>3.0986679452268784</v>
      </c>
      <c r="O3535" s="105">
        <v>3.1007720019743186</v>
      </c>
      <c r="P3535" s="105">
        <v>3.572843131185139</v>
      </c>
      <c r="Q3535" s="105">
        <v>14.669579981918382</v>
      </c>
      <c r="R3535" s="105">
        <v>30.561945509560491</v>
      </c>
      <c r="S3535" s="105">
        <v>0</v>
      </c>
      <c r="T3535" s="105">
        <v>31.297823129459644</v>
      </c>
      <c r="U3535" s="105">
        <v>31.297823129459644</v>
      </c>
    </row>
    <row r="3536" spans="1:21">
      <c r="A3536" s="54">
        <v>3534</v>
      </c>
      <c r="B3536" s="104">
        <v>13455</v>
      </c>
      <c r="C3536" s="104">
        <v>13455</v>
      </c>
      <c r="D3536" s="105">
        <v>1469.0000000000002</v>
      </c>
      <c r="E3536" s="105">
        <v>1399980000</v>
      </c>
      <c r="F3536" s="105">
        <v>0</v>
      </c>
      <c r="G3536" s="105">
        <v>6.0662027766879465</v>
      </c>
      <c r="H3536" s="105">
        <v>8.7326655356716607</v>
      </c>
      <c r="I3536" s="105">
        <v>9.8310007886118065</v>
      </c>
      <c r="J3536" s="105">
        <v>12.384507486952536</v>
      </c>
      <c r="K3536" s="105">
        <v>7.3129377031851615</v>
      </c>
      <c r="L3536" s="105">
        <v>0.45969152136486552</v>
      </c>
      <c r="M3536" s="105">
        <v>0.61034759120285798</v>
      </c>
      <c r="N3536" s="105">
        <v>1.2178560084219874</v>
      </c>
      <c r="O3536" s="105">
        <v>1.2002095738077689</v>
      </c>
      <c r="P3536" s="105">
        <v>1.2779593303157049</v>
      </c>
      <c r="Q3536" s="105">
        <v>3.0215330254413613</v>
      </c>
      <c r="R3536" s="105">
        <v>4.3149641470377622</v>
      </c>
      <c r="S3536" s="105">
        <v>0</v>
      </c>
      <c r="T3536" s="105">
        <v>4.7024896240584519</v>
      </c>
      <c r="U3536" s="105">
        <v>4.7024896240584519</v>
      </c>
    </row>
    <row r="3537" spans="1:21">
      <c r="A3537" s="54">
        <v>3535</v>
      </c>
      <c r="B3537" s="104">
        <v>13456</v>
      </c>
      <c r="C3537" s="104">
        <v>13456</v>
      </c>
      <c r="D3537" s="105">
        <v>0</v>
      </c>
      <c r="E3537" s="105">
        <v>1399980000</v>
      </c>
      <c r="F3537" s="105">
        <v>0</v>
      </c>
      <c r="G3537" s="105">
        <v>86.684732776267651</v>
      </c>
      <c r="H3537" s="105">
        <v>100</v>
      </c>
      <c r="I3537" s="105">
        <v>100</v>
      </c>
      <c r="J3537" s="105">
        <v>100</v>
      </c>
      <c r="K3537" s="105">
        <v>30.95883313438129</v>
      </c>
      <c r="L3537" s="105">
        <v>3.6521855310630316</v>
      </c>
      <c r="M3537" s="105">
        <v>7.003934206100312</v>
      </c>
      <c r="N3537" s="105">
        <v>10.898137816027974</v>
      </c>
      <c r="O3537" s="105">
        <v>9.4432839339044659</v>
      </c>
      <c r="P3537" s="105">
        <v>9.7623061412933776</v>
      </c>
      <c r="Q3537" s="105">
        <v>30.175065188418735</v>
      </c>
      <c r="R3537" s="105">
        <v>55.437910496450229</v>
      </c>
      <c r="S3537" s="105">
        <v>0</v>
      </c>
      <c r="T3537" s="105">
        <v>0</v>
      </c>
      <c r="U3537" s="105">
        <v>0</v>
      </c>
    </row>
    <row r="3538" spans="1:21">
      <c r="A3538" s="54">
        <v>3536</v>
      </c>
      <c r="B3538" s="104">
        <v>13457</v>
      </c>
      <c r="C3538" s="104">
        <v>13457</v>
      </c>
      <c r="D3538" s="105">
        <v>438</v>
      </c>
      <c r="E3538" s="105">
        <v>1399980000</v>
      </c>
      <c r="F3538" s="105">
        <v>0</v>
      </c>
      <c r="G3538" s="105">
        <v>28.720845079304052</v>
      </c>
      <c r="H3538" s="105">
        <v>42.191683921809492</v>
      </c>
      <c r="I3538" s="105">
        <v>48.649594726168083</v>
      </c>
      <c r="J3538" s="105">
        <v>61.917666015123011</v>
      </c>
      <c r="K3538" s="105">
        <v>24.831563974814966</v>
      </c>
      <c r="L3538" s="105">
        <v>3.1570456581506967</v>
      </c>
      <c r="M3538" s="105">
        <v>4.373243022446311</v>
      </c>
      <c r="N3538" s="105">
        <v>6.6124671450025563</v>
      </c>
      <c r="O3538" s="105">
        <v>6.0575755277696022</v>
      </c>
      <c r="P3538" s="105">
        <v>5.7237995075033927</v>
      </c>
      <c r="Q3538" s="105">
        <v>13.779364980244139</v>
      </c>
      <c r="R3538" s="105">
        <v>19.865251179851967</v>
      </c>
      <c r="S3538" s="105">
        <v>0</v>
      </c>
      <c r="T3538" s="105">
        <v>22.156675061515696</v>
      </c>
      <c r="U3538" s="105">
        <v>22.156675061515688</v>
      </c>
    </row>
    <row r="3539" spans="1:21">
      <c r="A3539" s="54">
        <v>3537</v>
      </c>
      <c r="B3539" s="104">
        <v>13458</v>
      </c>
      <c r="C3539" s="104">
        <v>13458</v>
      </c>
      <c r="D3539" s="105">
        <v>26.000000000000004</v>
      </c>
      <c r="E3539" s="105">
        <v>1399980000</v>
      </c>
      <c r="F3539" s="105">
        <v>0</v>
      </c>
      <c r="G3539" s="105">
        <v>36.115821831025066</v>
      </c>
      <c r="H3539" s="105">
        <v>54.796419329831124</v>
      </c>
      <c r="I3539" s="105">
        <v>63.563846422604115</v>
      </c>
      <c r="J3539" s="105">
        <v>82.194628994746694</v>
      </c>
      <c r="K3539" s="105">
        <v>9.7890933915714768</v>
      </c>
      <c r="L3539" s="105">
        <v>0.9124144978228329</v>
      </c>
      <c r="M3539" s="105">
        <v>1.4798857634432261</v>
      </c>
      <c r="N3539" s="105">
        <v>2.244208970756985</v>
      </c>
      <c r="O3539" s="105">
        <v>2.5568443864451051</v>
      </c>
      <c r="P3539" s="105">
        <v>3.8294806407087858</v>
      </c>
      <c r="Q3539" s="105">
        <v>11.432346478885632</v>
      </c>
      <c r="R3539" s="105">
        <v>23.142177095608293</v>
      </c>
      <c r="S3539" s="105">
        <v>0</v>
      </c>
      <c r="T3539" s="105">
        <v>24.338097316954109</v>
      </c>
      <c r="U3539" s="105">
        <v>24.338097316954109</v>
      </c>
    </row>
    <row r="3540" spans="1:21">
      <c r="A3540" s="54">
        <v>3538</v>
      </c>
      <c r="B3540" s="104">
        <v>13459</v>
      </c>
      <c r="C3540" s="104">
        <v>13459</v>
      </c>
      <c r="D3540" s="105">
        <v>258</v>
      </c>
      <c r="E3540" s="105">
        <v>1399980000</v>
      </c>
      <c r="F3540" s="105">
        <v>0</v>
      </c>
      <c r="G3540" s="105">
        <v>3.3554084186980142</v>
      </c>
      <c r="H3540" s="105">
        <v>4.7919953396682189</v>
      </c>
      <c r="I3540" s="105">
        <v>5.3333728892280527</v>
      </c>
      <c r="J3540" s="105">
        <v>6.7155427647463082</v>
      </c>
      <c r="K3540" s="105">
        <v>4.2046167221956594</v>
      </c>
      <c r="L3540" s="105">
        <v>0.30589578300329162</v>
      </c>
      <c r="M3540" s="105">
        <v>0.19958916152258194</v>
      </c>
      <c r="N3540" s="105">
        <v>0.49891808165990964</v>
      </c>
      <c r="O3540" s="105">
        <v>0.55243737389556169</v>
      </c>
      <c r="P3540" s="105">
        <v>0.78400270818073914</v>
      </c>
      <c r="Q3540" s="105">
        <v>1.7200704772618611</v>
      </c>
      <c r="R3540" s="105">
        <v>2.4552190334551378</v>
      </c>
      <c r="S3540" s="105">
        <v>0</v>
      </c>
      <c r="T3540" s="105">
        <v>2.5764223961262775</v>
      </c>
      <c r="U3540" s="105">
        <v>2.576422396126278</v>
      </c>
    </row>
    <row r="3541" spans="1:21">
      <c r="A3541" s="54">
        <v>3539</v>
      </c>
      <c r="B3541" s="104">
        <v>13464</v>
      </c>
      <c r="C3541" s="104">
        <v>13464</v>
      </c>
      <c r="D3541" s="105">
        <v>0</v>
      </c>
      <c r="E3541" s="105">
        <v>1399980000</v>
      </c>
      <c r="F3541" s="105">
        <v>0</v>
      </c>
      <c r="G3541" s="105">
        <v>4.9053540365989141</v>
      </c>
      <c r="H3541" s="105">
        <v>7.0221157983593434</v>
      </c>
      <c r="I3541" s="105">
        <v>7.8680142361155037</v>
      </c>
      <c r="J3541" s="105">
        <v>9.9958550919633335</v>
      </c>
      <c r="K3541" s="105">
        <v>6.0972159576298068</v>
      </c>
      <c r="L3541" s="105">
        <v>0.27174568500694307</v>
      </c>
      <c r="M3541" s="105">
        <v>0.11588089686668755</v>
      </c>
      <c r="N3541" s="105">
        <v>0.36221638488826879</v>
      </c>
      <c r="O3541" s="105">
        <v>0.48809549138678082</v>
      </c>
      <c r="P3541" s="105">
        <v>0.84837457138026195</v>
      </c>
      <c r="Q3541" s="105">
        <v>2.4564678637682356</v>
      </c>
      <c r="R3541" s="105">
        <v>3.6012115736964843</v>
      </c>
      <c r="S3541" s="105">
        <v>0</v>
      </c>
      <c r="T3541" s="105">
        <v>0</v>
      </c>
      <c r="U3541" s="105">
        <v>0</v>
      </c>
    </row>
    <row r="3542" spans="1:21">
      <c r="A3542" s="54">
        <v>3540</v>
      </c>
      <c r="B3542" s="104">
        <v>13465</v>
      </c>
      <c r="C3542" s="104">
        <v>13465</v>
      </c>
      <c r="D3542" s="105">
        <v>0</v>
      </c>
      <c r="E3542" s="105">
        <v>1399980000</v>
      </c>
      <c r="F3542" s="105">
        <v>0</v>
      </c>
      <c r="G3542" s="105">
        <v>5.629321583059216</v>
      </c>
      <c r="H3542" s="105">
        <v>8.3066818493055479</v>
      </c>
      <c r="I3542" s="105">
        <v>9.4416542207948186</v>
      </c>
      <c r="J3542" s="105">
        <v>12.163355565883917</v>
      </c>
      <c r="K3542" s="105">
        <v>7.7152676081334901</v>
      </c>
      <c r="L3542" s="105">
        <v>0.50832389467996675</v>
      </c>
      <c r="M3542" s="105">
        <v>0.30449169055985226</v>
      </c>
      <c r="N3542" s="105">
        <v>0.68560433999233961</v>
      </c>
      <c r="O3542" s="105">
        <v>0.8629921695323558</v>
      </c>
      <c r="P3542" s="105">
        <v>1.3014315978873481</v>
      </c>
      <c r="Q3542" s="105">
        <v>2.8792484183883795</v>
      </c>
      <c r="R3542" s="105">
        <v>4.0892241688260338</v>
      </c>
      <c r="S3542" s="105">
        <v>0</v>
      </c>
      <c r="T3542" s="105">
        <v>0</v>
      </c>
      <c r="U3542" s="105">
        <v>0</v>
      </c>
    </row>
    <row r="3543" spans="1:21">
      <c r="A3543" s="54">
        <v>3541</v>
      </c>
      <c r="B3543" s="104">
        <v>13466</v>
      </c>
      <c r="C3543" s="104">
        <v>13466</v>
      </c>
      <c r="D3543" s="105">
        <v>7959.9999999999991</v>
      </c>
      <c r="E3543" s="105">
        <v>2824000000</v>
      </c>
      <c r="F3543" s="105">
        <v>0</v>
      </c>
      <c r="G3543" s="105">
        <v>4.010150604676558</v>
      </c>
      <c r="H3543" s="105">
        <v>5.5895404387258907</v>
      </c>
      <c r="I3543" s="105">
        <v>6.1964426570341455</v>
      </c>
      <c r="J3543" s="105">
        <v>7.7790398872047826</v>
      </c>
      <c r="K3543" s="105">
        <v>7.4847828121359354</v>
      </c>
      <c r="L3543" s="105">
        <v>1.2640699550412386</v>
      </c>
      <c r="M3543" s="105">
        <v>0.2434322139116212</v>
      </c>
      <c r="N3543" s="105">
        <v>0.5225298624722069</v>
      </c>
      <c r="O3543" s="105">
        <v>0.66036455828619833</v>
      </c>
      <c r="P3543" s="105">
        <v>1.1848718575917951</v>
      </c>
      <c r="Q3543" s="105">
        <v>2.1472257868569211</v>
      </c>
      <c r="R3543" s="105">
        <v>3.0001482833951219</v>
      </c>
      <c r="S3543" s="105">
        <v>0</v>
      </c>
      <c r="T3543" s="105">
        <v>3.3402165764443676</v>
      </c>
      <c r="U3543" s="105">
        <v>3.3402165764443685</v>
      </c>
    </row>
    <row r="3544" spans="1:21">
      <c r="A3544" s="54">
        <v>3542</v>
      </c>
      <c r="B3544" s="104">
        <v>13467</v>
      </c>
      <c r="C3544" s="104">
        <v>13467</v>
      </c>
      <c r="D3544" s="105">
        <v>309</v>
      </c>
      <c r="E3544" s="105">
        <v>1399980000</v>
      </c>
      <c r="F3544" s="105">
        <v>0</v>
      </c>
      <c r="G3544" s="105">
        <v>25.773164224331804</v>
      </c>
      <c r="H3544" s="105">
        <v>40.067524214297343</v>
      </c>
      <c r="I3544" s="105">
        <v>45.846494056024014</v>
      </c>
      <c r="J3544" s="105">
        <v>59.600442276895151</v>
      </c>
      <c r="K3544" s="105">
        <v>14.361552356857606</v>
      </c>
      <c r="L3544" s="105">
        <v>0.76486064530397802</v>
      </c>
      <c r="M3544" s="105">
        <v>0.76857310215220254</v>
      </c>
      <c r="N3544" s="105">
        <v>1.5187244409863756</v>
      </c>
      <c r="O3544" s="105">
        <v>1.8177073152273733</v>
      </c>
      <c r="P3544" s="105">
        <v>2.6451951553324475</v>
      </c>
      <c r="Q3544" s="105">
        <v>7.765529936239667</v>
      </c>
      <c r="R3544" s="105">
        <v>15.136620258734549</v>
      </c>
      <c r="S3544" s="105">
        <v>0</v>
      </c>
      <c r="T3544" s="105">
        <v>18.005532331865208</v>
      </c>
      <c r="U3544" s="105">
        <v>18.005532331865208</v>
      </c>
    </row>
    <row r="3545" spans="1:21">
      <c r="A3545" s="54">
        <v>3543</v>
      </c>
      <c r="B3545" s="104">
        <v>13468</v>
      </c>
      <c r="C3545" s="104">
        <v>13468</v>
      </c>
      <c r="D3545" s="105">
        <v>0</v>
      </c>
      <c r="E3545" s="105">
        <v>1399980000</v>
      </c>
      <c r="F3545" s="105">
        <v>0</v>
      </c>
      <c r="G3545" s="105">
        <v>9.7306844540341348</v>
      </c>
      <c r="H3545" s="105">
        <v>14.448592068111292</v>
      </c>
      <c r="I3545" s="105">
        <v>16.498392326909087</v>
      </c>
      <c r="J3545" s="105">
        <v>21.191268366563222</v>
      </c>
      <c r="K3545" s="105">
        <v>6.4520099898196568</v>
      </c>
      <c r="L3545" s="105">
        <v>0.26726934754180104</v>
      </c>
      <c r="M3545" s="105">
        <v>0.1469416269620083</v>
      </c>
      <c r="N3545" s="105">
        <v>0.44016020147488816</v>
      </c>
      <c r="O3545" s="105">
        <v>0.59037959248041139</v>
      </c>
      <c r="P3545" s="105">
        <v>1.1811583850184886</v>
      </c>
      <c r="Q3545" s="105">
        <v>3.4701858678869915</v>
      </c>
      <c r="R3545" s="105">
        <v>6.4432910574009821</v>
      </c>
      <c r="S3545" s="105">
        <v>0</v>
      </c>
      <c r="T3545" s="105">
        <v>0</v>
      </c>
      <c r="U3545" s="105">
        <v>0</v>
      </c>
    </row>
    <row r="3546" spans="1:21">
      <c r="A3546" s="54">
        <v>3544</v>
      </c>
      <c r="B3546" s="104">
        <v>13469</v>
      </c>
      <c r="C3546" s="104">
        <v>13469</v>
      </c>
      <c r="D3546" s="105">
        <v>0</v>
      </c>
      <c r="E3546" s="105">
        <v>2775790000</v>
      </c>
      <c r="F3546" s="105">
        <v>0</v>
      </c>
      <c r="G3546" s="105">
        <v>4.3889289061488093</v>
      </c>
      <c r="H3546" s="105">
        <v>6.310916464515711</v>
      </c>
      <c r="I3546" s="105">
        <v>7.1134333061283179</v>
      </c>
      <c r="J3546" s="105">
        <v>9.0293723627932518</v>
      </c>
      <c r="K3546" s="105">
        <v>6.2483495464934133</v>
      </c>
      <c r="L3546" s="105">
        <v>0.51045389523950868</v>
      </c>
      <c r="M3546" s="105">
        <v>0.1</v>
      </c>
      <c r="N3546" s="105">
        <v>0.24126410136329099</v>
      </c>
      <c r="O3546" s="105">
        <v>0.42816410679555517</v>
      </c>
      <c r="P3546" s="105">
        <v>0.92099273824836714</v>
      </c>
      <c r="Q3546" s="105">
        <v>2.1756898609077169</v>
      </c>
      <c r="R3546" s="105">
        <v>3.2144688418376517</v>
      </c>
      <c r="S3546" s="105">
        <v>0</v>
      </c>
      <c r="T3546" s="105">
        <v>0</v>
      </c>
      <c r="U3546" s="105">
        <v>0</v>
      </c>
    </row>
    <row r="3547" spans="1:21">
      <c r="A3547" s="54">
        <v>3545</v>
      </c>
      <c r="B3547" s="104">
        <v>13472</v>
      </c>
      <c r="C3547" s="104">
        <v>13472</v>
      </c>
      <c r="D3547" s="105">
        <v>0</v>
      </c>
      <c r="E3547" s="105">
        <v>2799950000</v>
      </c>
      <c r="F3547" s="105">
        <v>0</v>
      </c>
      <c r="G3547" s="105">
        <v>9.5265101968744474</v>
      </c>
      <c r="H3547" s="105">
        <v>13.941574133145208</v>
      </c>
      <c r="I3547" s="105">
        <v>15.919927724659967</v>
      </c>
      <c r="J3547" s="105">
        <v>20.463598083844037</v>
      </c>
      <c r="K3547" s="105">
        <v>7.2352327064274071</v>
      </c>
      <c r="L3547" s="105">
        <v>0.32582864786249977</v>
      </c>
      <c r="M3547" s="105">
        <v>0.10019055366279665</v>
      </c>
      <c r="N3547" s="105">
        <v>0.27186009941190303</v>
      </c>
      <c r="O3547" s="105">
        <v>0.44937851168714671</v>
      </c>
      <c r="P3547" s="105">
        <v>1.1203336794974945</v>
      </c>
      <c r="Q3547" s="105">
        <v>3.7528676533141767</v>
      </c>
      <c r="R3547" s="105">
        <v>6.3236317686149333</v>
      </c>
      <c r="S3547" s="105">
        <v>0</v>
      </c>
      <c r="T3547" s="105">
        <v>0</v>
      </c>
      <c r="U3547" s="105">
        <v>0</v>
      </c>
    </row>
    <row r="3548" spans="1:21">
      <c r="A3548" s="54">
        <v>3546</v>
      </c>
      <c r="B3548" s="104">
        <v>13473</v>
      </c>
      <c r="C3548" s="104">
        <v>13473</v>
      </c>
      <c r="D3548" s="105">
        <v>0</v>
      </c>
      <c r="E3548" s="105">
        <v>1399980000</v>
      </c>
      <c r="F3548" s="105">
        <v>1</v>
      </c>
      <c r="G3548" s="105">
        <v>-99999</v>
      </c>
      <c r="H3548" s="105">
        <v>-99999</v>
      </c>
      <c r="I3548" s="105">
        <v>-99999</v>
      </c>
      <c r="J3548" s="105">
        <v>-99999</v>
      </c>
      <c r="K3548" s="105">
        <v>-99999</v>
      </c>
      <c r="L3548" s="105">
        <v>-99999</v>
      </c>
      <c r="M3548" s="105">
        <v>-99999</v>
      </c>
      <c r="N3548" s="105">
        <v>-99999</v>
      </c>
      <c r="O3548" s="105">
        <v>-99999</v>
      </c>
      <c r="P3548" s="105">
        <v>-99999</v>
      </c>
      <c r="Q3548" s="105">
        <v>-99999</v>
      </c>
      <c r="R3548" s="105">
        <v>-99999</v>
      </c>
      <c r="S3548" s="105">
        <v>0</v>
      </c>
      <c r="T3548" s="105">
        <v>0</v>
      </c>
      <c r="U3548" s="105">
        <v>0</v>
      </c>
    </row>
    <row r="3549" spans="1:21">
      <c r="A3549" s="54">
        <v>3547</v>
      </c>
      <c r="B3549" s="104">
        <v>13474</v>
      </c>
      <c r="C3549" s="104">
        <v>13474</v>
      </c>
      <c r="D3549" s="105">
        <v>0</v>
      </c>
      <c r="E3549" s="105">
        <v>1399980000</v>
      </c>
      <c r="F3549" s="105">
        <v>1</v>
      </c>
      <c r="G3549" s="105">
        <v>0.54675003247298992</v>
      </c>
      <c r="H3549" s="105">
        <v>0.6563408980127301</v>
      </c>
      <c r="I3549" s="105">
        <v>0.68648816172274607</v>
      </c>
      <c r="J3549" s="105">
        <v>0.62014311695687729</v>
      </c>
      <c r="K3549" s="105">
        <v>0.17917894657654618</v>
      </c>
      <c r="L3549" s="105">
        <v>0.13797885156406622</v>
      </c>
      <c r="M3549" s="105">
        <v>0.19007467580466386</v>
      </c>
      <c r="N3549" s="105">
        <v>0.277221245724873</v>
      </c>
      <c r="O3549" s="105">
        <v>0.28087942298804658</v>
      </c>
      <c r="P3549" s="105">
        <v>0.32099871787121464</v>
      </c>
      <c r="Q3549" s="105">
        <v>0.33885412890972921</v>
      </c>
      <c r="R3549" s="105">
        <v>0.44383357690974429</v>
      </c>
      <c r="S3549" s="105">
        <v>0</v>
      </c>
      <c r="T3549" s="105">
        <v>0</v>
      </c>
      <c r="U3549" s="105">
        <v>0</v>
      </c>
    </row>
    <row r="3550" spans="1:21">
      <c r="A3550" s="54">
        <v>3548</v>
      </c>
      <c r="B3550" s="104">
        <v>13475</v>
      </c>
      <c r="C3550" s="104">
        <v>13475</v>
      </c>
      <c r="D3550" s="105">
        <v>0</v>
      </c>
      <c r="E3550" s="105">
        <v>8327370000</v>
      </c>
      <c r="F3550" s="105">
        <v>1</v>
      </c>
      <c r="G3550" s="105">
        <v>0.39813545834296893</v>
      </c>
      <c r="H3550" s="105">
        <v>0.58339288322218452</v>
      </c>
      <c r="I3550" s="105">
        <v>0.62404295135935761</v>
      </c>
      <c r="J3550" s="105">
        <v>0.83178904232284989</v>
      </c>
      <c r="K3550" s="105">
        <v>0.35958938126183609</v>
      </c>
      <c r="L3550" s="105">
        <v>0.11565729617263426</v>
      </c>
      <c r="M3550" s="105">
        <v>0.1</v>
      </c>
      <c r="N3550" s="105">
        <v>0.11844940035239677</v>
      </c>
      <c r="O3550" s="105">
        <v>0.23347024484059314</v>
      </c>
      <c r="P3550" s="105">
        <v>0.37462754949234889</v>
      </c>
      <c r="Q3550" s="105">
        <v>0.36535899170289293</v>
      </c>
      <c r="R3550" s="105">
        <v>0.38938578033366344</v>
      </c>
      <c r="S3550" s="105">
        <v>0</v>
      </c>
      <c r="T3550" s="105">
        <v>0</v>
      </c>
      <c r="U3550" s="105">
        <v>0</v>
      </c>
    </row>
    <row r="3551" spans="1:21">
      <c r="A3551" s="54">
        <v>3549</v>
      </c>
      <c r="B3551" s="104">
        <v>13491</v>
      </c>
      <c r="C3551" s="104">
        <v>13491</v>
      </c>
      <c r="D3551" s="105">
        <v>0</v>
      </c>
      <c r="E3551" s="105">
        <v>5551580000</v>
      </c>
      <c r="F3551" s="105">
        <v>1</v>
      </c>
      <c r="G3551" s="105">
        <v>1.7302674646079352</v>
      </c>
      <c r="H3551" s="105">
        <v>4.1266332669909334</v>
      </c>
      <c r="I3551" s="105">
        <v>5.9472906423852443</v>
      </c>
      <c r="J3551" s="105">
        <v>3.997248781827746</v>
      </c>
      <c r="K3551" s="105">
        <v>0.89682484565226317</v>
      </c>
      <c r="L3551" s="105">
        <v>0.29182447178276094</v>
      </c>
      <c r="M3551" s="105">
        <v>0.1</v>
      </c>
      <c r="N3551" s="105">
        <v>0.12040481849394796</v>
      </c>
      <c r="O3551" s="105">
        <v>0.37902703590545112</v>
      </c>
      <c r="P3551" s="105">
        <v>0.96720073742054491</v>
      </c>
      <c r="Q3551" s="105">
        <v>2.3466017354339619</v>
      </c>
      <c r="R3551" s="105">
        <v>1.8740679899444126</v>
      </c>
      <c r="S3551" s="105">
        <v>0</v>
      </c>
      <c r="T3551" s="105">
        <v>0</v>
      </c>
      <c r="U3551" s="105">
        <v>0</v>
      </c>
    </row>
    <row r="3552" spans="1:21">
      <c r="A3552" s="54">
        <v>3550</v>
      </c>
      <c r="B3552" s="104">
        <v>13492</v>
      </c>
      <c r="C3552" s="104">
        <v>13492</v>
      </c>
      <c r="D3552" s="105">
        <v>0</v>
      </c>
      <c r="E3552" s="105">
        <v>1399980000</v>
      </c>
      <c r="F3552" s="105">
        <v>1</v>
      </c>
      <c r="G3552" s="105">
        <v>0.90417111311000298</v>
      </c>
      <c r="H3552" s="105">
        <v>1.6187267172508217</v>
      </c>
      <c r="I3552" s="105">
        <v>2.0265012820254644</v>
      </c>
      <c r="J3552" s="105">
        <v>1.9040107074991959</v>
      </c>
      <c r="K3552" s="105">
        <v>0.31502560527126944</v>
      </c>
      <c r="L3552" s="105">
        <v>0.1108026389181275</v>
      </c>
      <c r="M3552" s="105">
        <v>0.10548984230794324</v>
      </c>
      <c r="N3552" s="105">
        <v>0.18185767234878908</v>
      </c>
      <c r="O3552" s="105">
        <v>0.23051275660638879</v>
      </c>
      <c r="P3552" s="105">
        <v>0.6025186974656993</v>
      </c>
      <c r="Q3552" s="105">
        <v>0.96457220965427215</v>
      </c>
      <c r="R3552" s="105">
        <v>0.54888742587355377</v>
      </c>
      <c r="S3552" s="105">
        <v>0</v>
      </c>
      <c r="T3552" s="105">
        <v>0</v>
      </c>
      <c r="U3552" s="105">
        <v>0</v>
      </c>
    </row>
    <row r="3553" spans="1:21">
      <c r="A3553" s="54">
        <v>3551</v>
      </c>
      <c r="B3553" s="104">
        <v>13493</v>
      </c>
      <c r="C3553" s="104">
        <v>13493</v>
      </c>
      <c r="D3553" s="105">
        <v>0</v>
      </c>
      <c r="E3553" s="105">
        <v>1399980000</v>
      </c>
      <c r="F3553" s="105">
        <v>1</v>
      </c>
      <c r="G3553" s="105">
        <v>1.1249481277194613</v>
      </c>
      <c r="H3553" s="105">
        <v>2.0764423234776452</v>
      </c>
      <c r="I3553" s="105">
        <v>2.4817702190228292</v>
      </c>
      <c r="J3553" s="105">
        <v>1.6828513136411452</v>
      </c>
      <c r="K3553" s="105">
        <v>0.25207033392274819</v>
      </c>
      <c r="L3553" s="105">
        <v>0.13222676195520969</v>
      </c>
      <c r="M3553" s="105">
        <v>0.26134584231875507</v>
      </c>
      <c r="N3553" s="105">
        <v>0.36076938641062251</v>
      </c>
      <c r="O3553" s="105">
        <v>0.29867709165611661</v>
      </c>
      <c r="P3553" s="105">
        <v>0.49777445800114561</v>
      </c>
      <c r="Q3553" s="105">
        <v>0.73825647300940223</v>
      </c>
      <c r="R3553" s="105">
        <v>0.78801229652873039</v>
      </c>
      <c r="S3553" s="105">
        <v>0</v>
      </c>
      <c r="T3553" s="105">
        <v>0</v>
      </c>
      <c r="U3553" s="105">
        <v>0</v>
      </c>
    </row>
    <row r="3554" spans="1:21">
      <c r="A3554" s="54">
        <v>3552</v>
      </c>
      <c r="B3554" s="104">
        <v>13494</v>
      </c>
      <c r="C3554" s="104">
        <v>13494</v>
      </c>
      <c r="D3554" s="105">
        <v>40972</v>
      </c>
      <c r="E3554" s="105">
        <v>1399980000</v>
      </c>
      <c r="F3554" s="105">
        <v>0</v>
      </c>
      <c r="G3554" s="105">
        <v>0.69484968812112391</v>
      </c>
      <c r="H3554" s="105">
        <v>0.94020079153832348</v>
      </c>
      <c r="I3554" s="105">
        <v>0.62505984809149018</v>
      </c>
      <c r="J3554" s="105">
        <v>0.49067124065026257</v>
      </c>
      <c r="K3554" s="105">
        <v>0.47885323070156627</v>
      </c>
      <c r="L3554" s="105">
        <v>0.83200800371146222</v>
      </c>
      <c r="M3554" s="105">
        <v>1.1799349027713206</v>
      </c>
      <c r="N3554" s="105">
        <v>1.2594875460753017</v>
      </c>
      <c r="O3554" s="105">
        <v>0.80851476236519348</v>
      </c>
      <c r="P3554" s="105">
        <v>0.5373707476329348</v>
      </c>
      <c r="Q3554" s="105">
        <v>0.53995535332403533</v>
      </c>
      <c r="R3554" s="105">
        <v>0.64268677759421988</v>
      </c>
      <c r="S3554" s="105">
        <v>0</v>
      </c>
      <c r="T3554" s="105">
        <v>0.7524660743814362</v>
      </c>
      <c r="U3554" s="105">
        <v>0.75246607438143631</v>
      </c>
    </row>
    <row r="3555" spans="1:21">
      <c r="A3555" s="54">
        <v>3553</v>
      </c>
      <c r="B3555" s="104">
        <v>13495</v>
      </c>
      <c r="C3555" s="104">
        <v>13495</v>
      </c>
      <c r="D3555" s="105">
        <v>1758.9999999999998</v>
      </c>
      <c r="E3555" s="105">
        <v>1399980000</v>
      </c>
      <c r="F3555" s="105">
        <v>0</v>
      </c>
      <c r="G3555" s="105">
        <v>0.47456706091762363</v>
      </c>
      <c r="H3555" s="105">
        <v>0.49329453761775904</v>
      </c>
      <c r="I3555" s="105">
        <v>0.45641712040472288</v>
      </c>
      <c r="J3555" s="105">
        <v>0.53328566432323243</v>
      </c>
      <c r="K3555" s="105">
        <v>0.79224495579646725</v>
      </c>
      <c r="L3555" s="105">
        <v>0.99987635660761254</v>
      </c>
      <c r="M3555" s="105">
        <v>1.1506999451805056</v>
      </c>
      <c r="N3555" s="105">
        <v>0.90251862797697169</v>
      </c>
      <c r="O3555" s="105">
        <v>0.61069671882251286</v>
      </c>
      <c r="P3555" s="105">
        <v>0.47523642124263937</v>
      </c>
      <c r="Q3555" s="105">
        <v>0.50767432524093536</v>
      </c>
      <c r="R3555" s="105">
        <v>0.48212347307832698</v>
      </c>
      <c r="S3555" s="105">
        <v>0</v>
      </c>
      <c r="T3555" s="105">
        <v>0.65655293393410907</v>
      </c>
      <c r="U3555" s="105">
        <v>0.65655293393410941</v>
      </c>
    </row>
    <row r="3556" spans="1:21">
      <c r="A3556" s="54">
        <v>3554</v>
      </c>
      <c r="B3556" s="104">
        <v>13496</v>
      </c>
      <c r="C3556" s="104">
        <v>13496</v>
      </c>
      <c r="D3556" s="105">
        <v>27315</v>
      </c>
      <c r="E3556" s="105">
        <v>2775790000</v>
      </c>
      <c r="F3556" s="105">
        <v>0</v>
      </c>
      <c r="G3556" s="105">
        <v>0.17035666671365132</v>
      </c>
      <c r="H3556" s="105">
        <v>0.17828409984958543</v>
      </c>
      <c r="I3556" s="105">
        <v>0.18837515272006422</v>
      </c>
      <c r="J3556" s="105">
        <v>0.16285368913425988</v>
      </c>
      <c r="K3556" s="105">
        <v>0.15579642484670114</v>
      </c>
      <c r="L3556" s="105">
        <v>0.16927026718289359</v>
      </c>
      <c r="M3556" s="105">
        <v>0.19296452759796023</v>
      </c>
      <c r="N3556" s="105">
        <v>0.18142208517654368</v>
      </c>
      <c r="O3556" s="105">
        <v>0.15181745055991966</v>
      </c>
      <c r="P3556" s="105">
        <v>0.13069758527345704</v>
      </c>
      <c r="Q3556" s="105">
        <v>0.1603153134857892</v>
      </c>
      <c r="R3556" s="105">
        <v>0.1686717929902668</v>
      </c>
      <c r="S3556" s="105">
        <v>0</v>
      </c>
      <c r="T3556" s="105">
        <v>0.16756875462759102</v>
      </c>
      <c r="U3556" s="105">
        <v>0.16756875462759099</v>
      </c>
    </row>
    <row r="3557" spans="1:21">
      <c r="A3557" s="54">
        <v>3555</v>
      </c>
      <c r="B3557" s="104">
        <v>13497</v>
      </c>
      <c r="C3557" s="104">
        <v>13497</v>
      </c>
      <c r="D3557" s="105">
        <v>130881</v>
      </c>
      <c r="E3557" s="105">
        <v>1399980000</v>
      </c>
      <c r="F3557" s="105">
        <v>0</v>
      </c>
      <c r="G3557" s="105">
        <v>4.2528001900055425</v>
      </c>
      <c r="H3557" s="105">
        <v>4.8163507403084882</v>
      </c>
      <c r="I3557" s="105">
        <v>4.3727640609069569</v>
      </c>
      <c r="J3557" s="105">
        <v>4.8380880485874709</v>
      </c>
      <c r="K3557" s="105">
        <v>7.6756460695672919</v>
      </c>
      <c r="L3557" s="105">
        <v>13.114728675031934</v>
      </c>
      <c r="M3557" s="105">
        <v>21.512552047781632</v>
      </c>
      <c r="N3557" s="105">
        <v>17.790419432713133</v>
      </c>
      <c r="O3557" s="105">
        <v>7.6106984273864144</v>
      </c>
      <c r="P3557" s="105">
        <v>4.3512956731575168</v>
      </c>
      <c r="Q3557" s="105">
        <v>4.0701041627080468</v>
      </c>
      <c r="R3557" s="105">
        <v>4.1388266958746964</v>
      </c>
      <c r="S3557" s="105">
        <v>0</v>
      </c>
      <c r="T3557" s="105">
        <v>8.212022852002427</v>
      </c>
      <c r="U3557" s="105">
        <v>8.2120228520024288</v>
      </c>
    </row>
    <row r="3558" spans="1:21">
      <c r="A3558" s="54">
        <v>3556</v>
      </c>
      <c r="B3558" s="104">
        <v>13498</v>
      </c>
      <c r="C3558" s="104">
        <v>13498</v>
      </c>
      <c r="D3558" s="105">
        <v>1196206</v>
      </c>
      <c r="E3558" s="105">
        <v>1399980000</v>
      </c>
      <c r="F3558" s="105">
        <v>0</v>
      </c>
      <c r="G3558" s="105">
        <v>1.1649837341942777</v>
      </c>
      <c r="H3558" s="105">
        <v>1.3134081790246548</v>
      </c>
      <c r="I3558" s="105">
        <v>1.2109911398204489</v>
      </c>
      <c r="J3558" s="105">
        <v>1.3169649431074788</v>
      </c>
      <c r="K3558" s="105">
        <v>2.2064039806404012</v>
      </c>
      <c r="L3558" s="105">
        <v>4.0595821489244752</v>
      </c>
      <c r="M3558" s="105">
        <v>6.9230215644741611</v>
      </c>
      <c r="N3558" s="105">
        <v>5.6556378965607585</v>
      </c>
      <c r="O3558" s="105">
        <v>2.2796950634212734</v>
      </c>
      <c r="P3558" s="105">
        <v>1.2784126489961194</v>
      </c>
      <c r="Q3558" s="105">
        <v>1.0826749574082586</v>
      </c>
      <c r="R3558" s="105">
        <v>1.0782109475251476</v>
      </c>
      <c r="S3558" s="105">
        <v>5.1096876128711095</v>
      </c>
      <c r="T3558" s="105">
        <v>2.4641656003414547</v>
      </c>
      <c r="U3558" s="105">
        <v>2.4907091515311168</v>
      </c>
    </row>
    <row r="3559" spans="1:21">
      <c r="A3559" s="54">
        <v>3557</v>
      </c>
      <c r="B3559" s="104">
        <v>13499</v>
      </c>
      <c r="C3559" s="104">
        <v>13499</v>
      </c>
      <c r="D3559" s="105">
        <v>1786305.9999999998</v>
      </c>
      <c r="E3559" s="105">
        <v>1399980000</v>
      </c>
      <c r="F3559" s="105">
        <v>0</v>
      </c>
      <c r="G3559" s="105">
        <v>0.32251931382682059</v>
      </c>
      <c r="H3559" s="105">
        <v>0.36471655714125584</v>
      </c>
      <c r="I3559" s="105">
        <v>0.35491638722400959</v>
      </c>
      <c r="J3559" s="105">
        <v>0.35086317677546686</v>
      </c>
      <c r="K3559" s="105">
        <v>0.47153449888306243</v>
      </c>
      <c r="L3559" s="105">
        <v>0.79998981573983874</v>
      </c>
      <c r="M3559" s="105">
        <v>1.2945055037717936</v>
      </c>
      <c r="N3559" s="105">
        <v>1.0151061286547305</v>
      </c>
      <c r="O3559" s="105">
        <v>0.50273006328587788</v>
      </c>
      <c r="P3559" s="105">
        <v>0.33659866300306124</v>
      </c>
      <c r="Q3559" s="105">
        <v>0.29563360436411396</v>
      </c>
      <c r="R3559" s="105">
        <v>0.30417927270435136</v>
      </c>
      <c r="S3559" s="105">
        <v>1.007947420356438</v>
      </c>
      <c r="T3559" s="105">
        <v>0.53444108211453178</v>
      </c>
      <c r="U3559" s="105">
        <v>0.54709473639454653</v>
      </c>
    </row>
    <row r="3560" spans="1:21">
      <c r="A3560" s="54">
        <v>3558</v>
      </c>
      <c r="B3560" s="104">
        <v>13500</v>
      </c>
      <c r="C3560" s="104">
        <v>13500</v>
      </c>
      <c r="D3560" s="105">
        <v>381942</v>
      </c>
      <c r="E3560" s="105">
        <v>1399980000</v>
      </c>
      <c r="F3560" s="105">
        <v>0</v>
      </c>
      <c r="G3560" s="105">
        <v>0.14734471208204605</v>
      </c>
      <c r="H3560" s="105">
        <v>0.16035197677838048</v>
      </c>
      <c r="I3560" s="105">
        <v>0.13982278046847355</v>
      </c>
      <c r="J3560" s="105">
        <v>0.12152933222136394</v>
      </c>
      <c r="K3560" s="105">
        <v>0.18302237854343698</v>
      </c>
      <c r="L3560" s="105">
        <v>0.33969637528967844</v>
      </c>
      <c r="M3560" s="105">
        <v>0.55111151789814894</v>
      </c>
      <c r="N3560" s="105">
        <v>0.36097945563489514</v>
      </c>
      <c r="O3560" s="105">
        <v>0.19808492497944494</v>
      </c>
      <c r="P3560" s="105">
        <v>0.15257992154787756</v>
      </c>
      <c r="Q3560" s="105">
        <v>0.14823893387115369</v>
      </c>
      <c r="R3560" s="105">
        <v>0.15032874639734239</v>
      </c>
      <c r="S3560" s="105">
        <v>0.45051710945436818</v>
      </c>
      <c r="T3560" s="105">
        <v>0.22109092130935348</v>
      </c>
      <c r="U3560" s="105">
        <v>0.23450718323451208</v>
      </c>
    </row>
    <row r="3561" spans="1:21">
      <c r="A3561" s="54">
        <v>3559</v>
      </c>
      <c r="B3561" s="104">
        <v>13501</v>
      </c>
      <c r="C3561" s="104">
        <v>13501</v>
      </c>
      <c r="D3561" s="105">
        <v>458117</v>
      </c>
      <c r="E3561" s="105">
        <v>1399980000</v>
      </c>
      <c r="F3561" s="105">
        <v>0</v>
      </c>
      <c r="G3561" s="105">
        <v>0.14706065968765192</v>
      </c>
      <c r="H3561" s="105">
        <v>0.16109152127150544</v>
      </c>
      <c r="I3561" s="105">
        <v>0.14592096196758964</v>
      </c>
      <c r="J3561" s="105">
        <v>0.13668272181719965</v>
      </c>
      <c r="K3561" s="105">
        <v>0.24509020419549118</v>
      </c>
      <c r="L3561" s="105">
        <v>0.43658993142697228</v>
      </c>
      <c r="M3561" s="105">
        <v>0.67546240215630537</v>
      </c>
      <c r="N3561" s="105">
        <v>0.44845925719293095</v>
      </c>
      <c r="O3561" s="105">
        <v>0.23396655567642491</v>
      </c>
      <c r="P3561" s="105">
        <v>0.16820251480853954</v>
      </c>
      <c r="Q3561" s="105">
        <v>0.15575124258851822</v>
      </c>
      <c r="R3561" s="105">
        <v>0.15462589685285869</v>
      </c>
      <c r="S3561" s="105">
        <v>0.53045262817454064</v>
      </c>
      <c r="T3561" s="105">
        <v>0.25907532247016568</v>
      </c>
      <c r="U3561" s="105">
        <v>0.32573297259380329</v>
      </c>
    </row>
    <row r="3562" spans="1:21">
      <c r="A3562" s="54">
        <v>3560</v>
      </c>
      <c r="B3562" s="104">
        <v>13502</v>
      </c>
      <c r="C3562" s="104">
        <v>13502</v>
      </c>
      <c r="D3562" s="105">
        <v>852886.00000000023</v>
      </c>
      <c r="E3562" s="105">
        <v>4248030000</v>
      </c>
      <c r="F3562" s="105">
        <v>0</v>
      </c>
      <c r="G3562" s="105">
        <v>0.54151102345978663</v>
      </c>
      <c r="H3562" s="105">
        <v>0.5727656397216695</v>
      </c>
      <c r="I3562" s="105">
        <v>0.53414567095642296</v>
      </c>
      <c r="J3562" s="105">
        <v>0.32049384172848122</v>
      </c>
      <c r="K3562" s="105">
        <v>0.14542723626096735</v>
      </c>
      <c r="L3562" s="105">
        <v>0.30885281212813764</v>
      </c>
      <c r="M3562" s="105">
        <v>0.46839513766141089</v>
      </c>
      <c r="N3562" s="105">
        <v>0.52728874228976186</v>
      </c>
      <c r="O3562" s="105">
        <v>0.44548175862109207</v>
      </c>
      <c r="P3562" s="105">
        <v>0.35536469335539755</v>
      </c>
      <c r="Q3562" s="105">
        <v>0.38873654643949612</v>
      </c>
      <c r="R3562" s="105">
        <v>0.42660562601975871</v>
      </c>
      <c r="S3562" s="105">
        <v>0.437064327234437</v>
      </c>
      <c r="T3562" s="105">
        <v>0.41958906072019858</v>
      </c>
      <c r="U3562" s="105">
        <v>0.42527792807395826</v>
      </c>
    </row>
    <row r="3563" spans="1:21">
      <c r="A3563" s="54">
        <v>3561</v>
      </c>
      <c r="B3563" s="104">
        <v>13503</v>
      </c>
      <c r="C3563" s="104">
        <v>13503</v>
      </c>
      <c r="D3563" s="105">
        <v>26511612.000000004</v>
      </c>
      <c r="E3563" s="105">
        <v>8447960000</v>
      </c>
      <c r="F3563" s="105">
        <v>0</v>
      </c>
      <c r="G3563" s="105">
        <v>0.57613013065551777</v>
      </c>
      <c r="H3563" s="105">
        <v>0.62754225469464886</v>
      </c>
      <c r="I3563" s="105">
        <v>0.51896635415302672</v>
      </c>
      <c r="J3563" s="105">
        <v>0.25888038277818631</v>
      </c>
      <c r="K3563" s="105">
        <v>0.16775776306412113</v>
      </c>
      <c r="L3563" s="105">
        <v>0.36884176065562446</v>
      </c>
      <c r="M3563" s="105">
        <v>0.46246421450613084</v>
      </c>
      <c r="N3563" s="105">
        <v>0.4584823272630672</v>
      </c>
      <c r="O3563" s="105">
        <v>0.38388571197058474</v>
      </c>
      <c r="P3563" s="105">
        <v>0.32654493708500848</v>
      </c>
      <c r="Q3563" s="105">
        <v>0.37522533596568786</v>
      </c>
      <c r="R3563" s="105">
        <v>0.43158313144813637</v>
      </c>
      <c r="S3563" s="105">
        <v>0.41965890198291106</v>
      </c>
      <c r="T3563" s="105">
        <v>0.41302535868664508</v>
      </c>
      <c r="U3563" s="105">
        <v>0.41320987332372211</v>
      </c>
    </row>
    <row r="3564" spans="1:21">
      <c r="A3564" s="54">
        <v>3562</v>
      </c>
      <c r="B3564" s="104">
        <v>13519</v>
      </c>
      <c r="C3564" s="104">
        <v>13519</v>
      </c>
      <c r="D3564" s="105">
        <v>742146.00000000023</v>
      </c>
      <c r="E3564" s="105">
        <v>2775790000</v>
      </c>
      <c r="F3564" s="105">
        <v>0</v>
      </c>
      <c r="G3564" s="105">
        <v>1.5099339643097216</v>
      </c>
      <c r="H3564" s="105">
        <v>2.0120789323921544</v>
      </c>
      <c r="I3564" s="105">
        <v>2.0725055568055466</v>
      </c>
      <c r="J3564" s="105">
        <v>0.66592998057828101</v>
      </c>
      <c r="K3564" s="105">
        <v>0.23044023092997606</v>
      </c>
      <c r="L3564" s="105">
        <v>0.38407641361587436</v>
      </c>
      <c r="M3564" s="105">
        <v>0.4644934281720956</v>
      </c>
      <c r="N3564" s="105">
        <v>0.53588408795065356</v>
      </c>
      <c r="O3564" s="105">
        <v>0.60671367652552866</v>
      </c>
      <c r="P3564" s="105">
        <v>0.57767074870219115</v>
      </c>
      <c r="Q3564" s="105">
        <v>0.72239721107127419</v>
      </c>
      <c r="R3564" s="105">
        <v>0.97695827864667406</v>
      </c>
      <c r="S3564" s="105">
        <v>0.44082988389223043</v>
      </c>
      <c r="T3564" s="105">
        <v>0.89659020914166432</v>
      </c>
      <c r="U3564" s="105">
        <v>0.85022111314399806</v>
      </c>
    </row>
    <row r="3565" spans="1:21">
      <c r="A3565" s="54">
        <v>3563</v>
      </c>
      <c r="B3565" s="104">
        <v>13520</v>
      </c>
      <c r="C3565" s="104">
        <v>13520</v>
      </c>
      <c r="D3565" s="105">
        <v>2428596</v>
      </c>
      <c r="E3565" s="105">
        <v>2775790000</v>
      </c>
      <c r="F3565" s="105">
        <v>0</v>
      </c>
      <c r="G3565" s="105">
        <v>2.5796086623328693</v>
      </c>
      <c r="H3565" s="105">
        <v>3.5124476551530868</v>
      </c>
      <c r="I3565" s="105">
        <v>3.7233901184395304</v>
      </c>
      <c r="J3565" s="105">
        <v>2.1057751156904811</v>
      </c>
      <c r="K3565" s="105">
        <v>0.40548812386474231</v>
      </c>
      <c r="L3565" s="105">
        <v>0.60215945246545555</v>
      </c>
      <c r="M3565" s="105">
        <v>0.83934126897523742</v>
      </c>
      <c r="N3565" s="105">
        <v>0.90308072693499186</v>
      </c>
      <c r="O3565" s="105">
        <v>1.0180009373608185</v>
      </c>
      <c r="P3565" s="105">
        <v>0.95780933454469686</v>
      </c>
      <c r="Q3565" s="105">
        <v>1.1649892573142318</v>
      </c>
      <c r="R3565" s="105">
        <v>1.5693066684313051</v>
      </c>
      <c r="S3565" s="105">
        <v>0.73442169271228641</v>
      </c>
      <c r="T3565" s="105">
        <v>1.6151164434589542</v>
      </c>
      <c r="U3565" s="105">
        <v>1.5922196477127102</v>
      </c>
    </row>
    <row r="3566" spans="1:21">
      <c r="A3566" s="54">
        <v>3564</v>
      </c>
      <c r="B3566" s="104">
        <v>13521</v>
      </c>
      <c r="C3566" s="104">
        <v>13521</v>
      </c>
      <c r="D3566" s="105">
        <v>762267.00000000023</v>
      </c>
      <c r="E3566" s="105">
        <v>6806030000</v>
      </c>
      <c r="F3566" s="105">
        <v>0</v>
      </c>
      <c r="G3566" s="105">
        <v>2.372761702085687</v>
      </c>
      <c r="H3566" s="105">
        <v>3.2100153823208459</v>
      </c>
      <c r="I3566" s="105">
        <v>3.3525485649572939</v>
      </c>
      <c r="J3566" s="105">
        <v>1.5852876198001067</v>
      </c>
      <c r="K3566" s="105">
        <v>0.25993454347930772</v>
      </c>
      <c r="L3566" s="105">
        <v>0.51532401518502591</v>
      </c>
      <c r="M3566" s="105">
        <v>0.60713915516767647</v>
      </c>
      <c r="N3566" s="105">
        <v>0.6619432689115351</v>
      </c>
      <c r="O3566" s="105">
        <v>0.78336413575302355</v>
      </c>
      <c r="P3566" s="105">
        <v>0.7959175981779365</v>
      </c>
      <c r="Q3566" s="105">
        <v>1.0838155922611727</v>
      </c>
      <c r="R3566" s="105">
        <v>1.5450616973671987</v>
      </c>
      <c r="S3566" s="105">
        <v>0.56971966877667513</v>
      </c>
      <c r="T3566" s="105">
        <v>1.3977594396222344</v>
      </c>
      <c r="U3566" s="105">
        <v>1.3381592863069092</v>
      </c>
    </row>
    <row r="3567" spans="1:21">
      <c r="A3567" s="54">
        <v>3565</v>
      </c>
      <c r="B3567" s="104">
        <v>13522</v>
      </c>
      <c r="C3567" s="104">
        <v>13522</v>
      </c>
      <c r="D3567" s="105">
        <v>391336.00000000012</v>
      </c>
      <c r="E3567" s="105">
        <v>2775790000</v>
      </c>
      <c r="F3567" s="105">
        <v>0</v>
      </c>
      <c r="G3567" s="105">
        <v>4.2086111259114274</v>
      </c>
      <c r="H3567" s="105">
        <v>5.9793660559917017</v>
      </c>
      <c r="I3567" s="105">
        <v>6.3106660444078013</v>
      </c>
      <c r="J3567" s="105">
        <v>2.8713785911344329</v>
      </c>
      <c r="K3567" s="105">
        <v>0.69664490798078538</v>
      </c>
      <c r="L3567" s="105">
        <v>1.2679245768592273</v>
      </c>
      <c r="M3567" s="105">
        <v>1.5838910407004412</v>
      </c>
      <c r="N3567" s="105">
        <v>1.735019471768785</v>
      </c>
      <c r="O3567" s="105">
        <v>1.9527965159016893</v>
      </c>
      <c r="P3567" s="105">
        <v>1.5218008455255074</v>
      </c>
      <c r="Q3567" s="105">
        <v>1.7812555571147957</v>
      </c>
      <c r="R3567" s="105">
        <v>2.4410243603644965</v>
      </c>
      <c r="S3567" s="105">
        <v>1.4478360128531362</v>
      </c>
      <c r="T3567" s="105">
        <v>2.6958649244717576</v>
      </c>
      <c r="U3567" s="105">
        <v>2.4592842655224034</v>
      </c>
    </row>
    <row r="3568" spans="1:21">
      <c r="A3568" s="54">
        <v>3566</v>
      </c>
      <c r="B3568" s="104">
        <v>13523</v>
      </c>
      <c r="C3568" s="104">
        <v>13523</v>
      </c>
      <c r="D3568" s="105">
        <v>58181</v>
      </c>
      <c r="E3568" s="105">
        <v>1399980000</v>
      </c>
      <c r="F3568" s="105">
        <v>0</v>
      </c>
      <c r="G3568" s="105">
        <v>96.314728403462297</v>
      </c>
      <c r="H3568" s="105">
        <v>100</v>
      </c>
      <c r="I3568" s="105">
        <v>49.937864767862457</v>
      </c>
      <c r="J3568" s="105">
        <v>10.601287658200098</v>
      </c>
      <c r="K3568" s="105">
        <v>8.7444816819568008</v>
      </c>
      <c r="L3568" s="105">
        <v>18.065450378512764</v>
      </c>
      <c r="M3568" s="105">
        <v>38.535197851422481</v>
      </c>
      <c r="N3568" s="105">
        <v>48.318749473899501</v>
      </c>
      <c r="O3568" s="105">
        <v>59.598311611340819</v>
      </c>
      <c r="P3568" s="105">
        <v>45.236420370585421</v>
      </c>
      <c r="Q3568" s="105">
        <v>39.322800477625883</v>
      </c>
      <c r="R3568" s="105">
        <v>39.241677633195152</v>
      </c>
      <c r="S3568" s="105">
        <v>30.733715289277107</v>
      </c>
      <c r="T3568" s="105">
        <v>46.159747525671975</v>
      </c>
      <c r="U3568" s="105">
        <v>44.324192599277417</v>
      </c>
    </row>
    <row r="3569" spans="1:21">
      <c r="A3569" s="54">
        <v>3567</v>
      </c>
      <c r="B3569" s="104">
        <v>13524</v>
      </c>
      <c r="C3569" s="104">
        <v>13524</v>
      </c>
      <c r="D3569" s="105">
        <v>20417880</v>
      </c>
      <c r="E3569" s="105">
        <v>5695990000</v>
      </c>
      <c r="F3569" s="105">
        <v>0</v>
      </c>
      <c r="G3569" s="105">
        <v>2.1700997555819117</v>
      </c>
      <c r="H3569" s="105">
        <v>2.5683911017355592</v>
      </c>
      <c r="I3569" s="105">
        <v>1.2904842877316425</v>
      </c>
      <c r="J3569" s="105">
        <v>0.5060377220618516</v>
      </c>
      <c r="K3569" s="105">
        <v>0.6722284131412205</v>
      </c>
      <c r="L3569" s="105">
        <v>1.0648334821673973</v>
      </c>
      <c r="M3569" s="105">
        <v>1.5370441531296466</v>
      </c>
      <c r="N3569" s="105">
        <v>1.6683902206248258</v>
      </c>
      <c r="O3569" s="105">
        <v>1.8700709429256506</v>
      </c>
      <c r="P3569" s="105">
        <v>1.4203517880853422</v>
      </c>
      <c r="Q3569" s="105">
        <v>1.2466335281685792</v>
      </c>
      <c r="R3569" s="105">
        <v>1.3296073277493836</v>
      </c>
      <c r="S3569" s="105">
        <v>1.3410682370265836</v>
      </c>
      <c r="T3569" s="105">
        <v>1.4453477269252506</v>
      </c>
      <c r="U3569" s="105">
        <v>1.4219229623115819</v>
      </c>
    </row>
    <row r="3570" spans="1:21">
      <c r="A3570" s="54">
        <v>3568</v>
      </c>
      <c r="B3570" s="104">
        <v>13525</v>
      </c>
      <c r="C3570" s="104">
        <v>13525</v>
      </c>
      <c r="D3570" s="105">
        <v>1627218</v>
      </c>
      <c r="E3570" s="105">
        <v>1399980000</v>
      </c>
      <c r="F3570" s="105">
        <v>0</v>
      </c>
      <c r="G3570" s="105">
        <v>1.7329525971560118</v>
      </c>
      <c r="H3570" s="105">
        <v>2.0100951628885722</v>
      </c>
      <c r="I3570" s="105">
        <v>0.95880824822533495</v>
      </c>
      <c r="J3570" s="105">
        <v>0.37605768455530608</v>
      </c>
      <c r="K3570" s="105">
        <v>0.8084156294467153</v>
      </c>
      <c r="L3570" s="105">
        <v>1.6732163127920674</v>
      </c>
      <c r="M3570" s="105">
        <v>2.819409327432679</v>
      </c>
      <c r="N3570" s="105">
        <v>2.9396051236781706</v>
      </c>
      <c r="O3570" s="105">
        <v>2.667425377781063</v>
      </c>
      <c r="P3570" s="105">
        <v>1.3199891041544842</v>
      </c>
      <c r="Q3570" s="105">
        <v>0.9056340048351692</v>
      </c>
      <c r="R3570" s="105">
        <v>1.0068747709651857</v>
      </c>
      <c r="S3570" s="105">
        <v>2.2406262975946758</v>
      </c>
      <c r="T3570" s="105">
        <v>1.6015402786592299</v>
      </c>
      <c r="U3570" s="105">
        <v>2.1470160773566955</v>
      </c>
    </row>
    <row r="3571" spans="1:21">
      <c r="A3571" s="54">
        <v>3569</v>
      </c>
      <c r="B3571" s="104">
        <v>13741</v>
      </c>
      <c r="C3571" s="104">
        <v>4479</v>
      </c>
      <c r="D3571" s="105">
        <v>30950319.999999996</v>
      </c>
      <c r="E3571" s="105">
        <v>720920000000</v>
      </c>
      <c r="F3571" s="105">
        <v>0</v>
      </c>
      <c r="G3571" s="105">
        <v>21.897329540605178</v>
      </c>
      <c r="H3571" s="105">
        <v>31.25671721472623</v>
      </c>
      <c r="I3571" s="105">
        <v>35.281576363734573</v>
      </c>
      <c r="J3571" s="105">
        <v>44.36732844099248</v>
      </c>
      <c r="K3571" s="105">
        <v>0.54410702951665768</v>
      </c>
      <c r="L3571" s="105">
        <v>0.30865415549704406</v>
      </c>
      <c r="M3571" s="105">
        <v>0.56016936138109275</v>
      </c>
      <c r="N3571" s="105">
        <v>0.60018907911025099</v>
      </c>
      <c r="O3571" s="105">
        <v>0.71013664697943268</v>
      </c>
      <c r="P3571" s="105">
        <v>1.4357292418182965</v>
      </c>
      <c r="Q3571" s="105">
        <v>5.8522409651964429</v>
      </c>
      <c r="R3571" s="105">
        <v>13.915868362560159</v>
      </c>
      <c r="S3571" s="105">
        <v>0.50115164331637763</v>
      </c>
      <c r="T3571" s="105">
        <v>13.060837200176486</v>
      </c>
      <c r="U3571" s="105">
        <v>11.128423148511901</v>
      </c>
    </row>
    <row r="3572" spans="1:21">
      <c r="A3572" s="54">
        <v>3570</v>
      </c>
      <c r="B3572" s="104">
        <v>13838</v>
      </c>
      <c r="C3572" s="104">
        <v>13838</v>
      </c>
      <c r="D3572" s="105">
        <v>35915</v>
      </c>
      <c r="E3572" s="105">
        <v>2799950000</v>
      </c>
      <c r="F3572" s="105">
        <v>0</v>
      </c>
      <c r="G3572" s="105">
        <v>2.8063674829521257</v>
      </c>
      <c r="H3572" s="105">
        <v>4.6608195049224435</v>
      </c>
      <c r="I3572" s="105">
        <v>5.3273948084197338</v>
      </c>
      <c r="J3572" s="105">
        <v>7.0899901167816513</v>
      </c>
      <c r="K3572" s="105">
        <v>3.2557312076037288</v>
      </c>
      <c r="L3572" s="105">
        <v>0.1</v>
      </c>
      <c r="M3572" s="105">
        <v>0.16488135291876257</v>
      </c>
      <c r="N3572" s="105">
        <v>0.47024196001140695</v>
      </c>
      <c r="O3572" s="105">
        <v>0.42003158530749668</v>
      </c>
      <c r="P3572" s="105">
        <v>0.94297834588933105</v>
      </c>
      <c r="Q3572" s="105">
        <v>1.997447758365561</v>
      </c>
      <c r="R3572" s="105">
        <v>2.5388809124258045</v>
      </c>
      <c r="S3572" s="105">
        <v>0</v>
      </c>
      <c r="T3572" s="105">
        <v>2.4812304196331705</v>
      </c>
      <c r="U3572" s="105">
        <v>2.4812304196331709</v>
      </c>
    </row>
    <row r="3573" spans="1:21">
      <c r="A3573" s="54">
        <v>3571</v>
      </c>
      <c r="B3573" s="104">
        <v>13839</v>
      </c>
      <c r="C3573" s="104">
        <v>13839</v>
      </c>
      <c r="D3573" s="105">
        <v>130092.99999999999</v>
      </c>
      <c r="E3573" s="105">
        <v>1399980000</v>
      </c>
      <c r="F3573" s="105">
        <v>0</v>
      </c>
      <c r="G3573" s="105">
        <v>4.3149641470377622</v>
      </c>
      <c r="H3573" s="105">
        <v>5.710222014942187</v>
      </c>
      <c r="I3573" s="105">
        <v>6.2164737711560951</v>
      </c>
      <c r="J3573" s="105">
        <v>7.7340395498405945</v>
      </c>
      <c r="K3573" s="105">
        <v>7.9527297096913827</v>
      </c>
      <c r="L3573" s="105">
        <v>0.40510931689090479</v>
      </c>
      <c r="M3573" s="105">
        <v>0.91534562919499451</v>
      </c>
      <c r="N3573" s="105">
        <v>1.3437709807586067</v>
      </c>
      <c r="O3573" s="105">
        <v>1.3858129860140604</v>
      </c>
      <c r="P3573" s="105">
        <v>1.6453078067787115</v>
      </c>
      <c r="Q3573" s="105">
        <v>2.2406170466596671</v>
      </c>
      <c r="R3573" s="105">
        <v>3.6025956799975258</v>
      </c>
      <c r="S3573" s="105">
        <v>0</v>
      </c>
      <c r="T3573" s="105">
        <v>3.6222490532468741</v>
      </c>
      <c r="U3573" s="105">
        <v>3.6222490532468745</v>
      </c>
    </row>
    <row r="3574" spans="1:21">
      <c r="A3574" s="54">
        <v>3572</v>
      </c>
      <c r="B3574" s="104">
        <v>13840</v>
      </c>
      <c r="C3574" s="104">
        <v>13840</v>
      </c>
      <c r="D3574" s="105">
        <v>1</v>
      </c>
      <c r="E3574" s="105">
        <v>1424030000</v>
      </c>
      <c r="F3574" s="105">
        <v>1</v>
      </c>
      <c r="G3574" s="105">
        <v>-99999</v>
      </c>
      <c r="H3574" s="105">
        <v>-99999</v>
      </c>
      <c r="I3574" s="105">
        <v>-99999</v>
      </c>
      <c r="J3574" s="105">
        <v>-99999</v>
      </c>
      <c r="K3574" s="105">
        <v>-99999</v>
      </c>
      <c r="L3574" s="105">
        <v>-99999</v>
      </c>
      <c r="M3574" s="105">
        <v>-99999</v>
      </c>
      <c r="N3574" s="105">
        <v>-99999</v>
      </c>
      <c r="O3574" s="105">
        <v>-99999</v>
      </c>
      <c r="P3574" s="105">
        <v>-99999</v>
      </c>
      <c r="Q3574" s="105">
        <v>-99999</v>
      </c>
      <c r="R3574" s="105">
        <v>-99999</v>
      </c>
      <c r="S3574" s="105">
        <v>0</v>
      </c>
      <c r="T3574" s="105">
        <v>0</v>
      </c>
      <c r="U3574" s="105">
        <v>0</v>
      </c>
    </row>
    <row r="3575" spans="1:21">
      <c r="A3575" s="54">
        <v>3573</v>
      </c>
      <c r="B3575" s="104">
        <v>13841</v>
      </c>
      <c r="C3575" s="104">
        <v>13841</v>
      </c>
      <c r="D3575" s="105">
        <v>2001.9999999999998</v>
      </c>
      <c r="E3575" s="105">
        <v>1424030000</v>
      </c>
      <c r="F3575" s="105">
        <v>1</v>
      </c>
      <c r="G3575" s="105">
        <v>-99999</v>
      </c>
      <c r="H3575" s="105">
        <v>-99999</v>
      </c>
      <c r="I3575" s="105">
        <v>-99999</v>
      </c>
      <c r="J3575" s="105">
        <v>-99999</v>
      </c>
      <c r="K3575" s="105">
        <v>-99999</v>
      </c>
      <c r="L3575" s="105">
        <v>-99999</v>
      </c>
      <c r="M3575" s="105">
        <v>-99999</v>
      </c>
      <c r="N3575" s="105">
        <v>-99999</v>
      </c>
      <c r="O3575" s="105">
        <v>-99999</v>
      </c>
      <c r="P3575" s="105">
        <v>-99999</v>
      </c>
      <c r="Q3575" s="105">
        <v>-99999</v>
      </c>
      <c r="R3575" s="105">
        <v>-99999</v>
      </c>
      <c r="S3575" s="105">
        <v>0</v>
      </c>
      <c r="T3575" s="105">
        <v>0</v>
      </c>
      <c r="U3575" s="105">
        <v>0</v>
      </c>
    </row>
    <row r="3576" spans="1:21">
      <c r="A3576" s="54">
        <v>3574</v>
      </c>
      <c r="B3576" s="104">
        <v>13842</v>
      </c>
      <c r="C3576" s="104">
        <v>13842</v>
      </c>
      <c r="D3576" s="105">
        <v>12092253.999999996</v>
      </c>
      <c r="E3576" s="105">
        <v>831456000000</v>
      </c>
      <c r="F3576" s="105">
        <v>0</v>
      </c>
      <c r="G3576" s="105">
        <v>2.7555032313051679</v>
      </c>
      <c r="H3576" s="105">
        <v>3.3874750441259729</v>
      </c>
      <c r="I3576" s="105">
        <v>3.4084079863142414</v>
      </c>
      <c r="J3576" s="105">
        <v>3.4661395047408923</v>
      </c>
      <c r="K3576" s="105">
        <v>1.3298890271354522</v>
      </c>
      <c r="L3576" s="105">
        <v>0.45697622567075635</v>
      </c>
      <c r="M3576" s="105">
        <v>0.53677198815164806</v>
      </c>
      <c r="N3576" s="105">
        <v>0.68089214775945817</v>
      </c>
      <c r="O3576" s="105">
        <v>0.76139350801144079</v>
      </c>
      <c r="P3576" s="105">
        <v>1.0693751922691521</v>
      </c>
      <c r="Q3576" s="105">
        <v>1.6432589377276552</v>
      </c>
      <c r="R3576" s="105">
        <v>2.2743683954532674</v>
      </c>
      <c r="S3576" s="105">
        <v>0.63161790600283185</v>
      </c>
      <c r="T3576" s="105">
        <v>1.8142042657220923</v>
      </c>
      <c r="U3576" s="105">
        <v>1.6575631761438467</v>
      </c>
    </row>
    <row r="3577" spans="1:21">
      <c r="A3577" s="54">
        <v>3575</v>
      </c>
      <c r="B3577" s="104">
        <v>13987</v>
      </c>
      <c r="C3577" s="104">
        <v>13987</v>
      </c>
      <c r="D3577" s="105">
        <v>84507</v>
      </c>
      <c r="E3577" s="105">
        <v>7072030000</v>
      </c>
      <c r="F3577" s="105">
        <v>0</v>
      </c>
      <c r="G3577" s="105">
        <v>1.1800671918860424</v>
      </c>
      <c r="H3577" s="105">
        <v>1.3681304996883146</v>
      </c>
      <c r="I3577" s="105">
        <v>1.3175922872544163</v>
      </c>
      <c r="J3577" s="105">
        <v>1.4681226521960973</v>
      </c>
      <c r="K3577" s="105">
        <v>1.5750762958600375</v>
      </c>
      <c r="L3577" s="105">
        <v>1.7133757410804666</v>
      </c>
      <c r="M3577" s="105">
        <v>1.5601152993924434</v>
      </c>
      <c r="N3577" s="105">
        <v>1.4527885143792805</v>
      </c>
      <c r="O3577" s="105">
        <v>1.3825769838189446</v>
      </c>
      <c r="P3577" s="105">
        <v>1.2440765794934692</v>
      </c>
      <c r="Q3577" s="105">
        <v>1.2102289548208538</v>
      </c>
      <c r="R3577" s="105">
        <v>1.1676536683087346</v>
      </c>
      <c r="S3577" s="105">
        <v>0</v>
      </c>
      <c r="T3577" s="105">
        <v>1.3866503890149253</v>
      </c>
      <c r="U3577" s="105">
        <v>1.3866503890149251</v>
      </c>
    </row>
    <row r="3578" spans="1:21">
      <c r="A3578" s="54">
        <v>3576</v>
      </c>
      <c r="B3578" s="104">
        <v>13988</v>
      </c>
      <c r="C3578" s="104">
        <v>13988</v>
      </c>
      <c r="D3578" s="105">
        <v>26.000000000000004</v>
      </c>
      <c r="E3578" s="105">
        <v>1424030000</v>
      </c>
      <c r="F3578" s="105">
        <v>0</v>
      </c>
      <c r="G3578" s="105">
        <v>7.6731399655823509</v>
      </c>
      <c r="H3578" s="105">
        <v>9.8766282245377717</v>
      </c>
      <c r="I3578" s="105">
        <v>10.230866585632615</v>
      </c>
      <c r="J3578" s="105">
        <v>12.123592662370147</v>
      </c>
      <c r="K3578" s="105">
        <v>12.829231915636134</v>
      </c>
      <c r="L3578" s="105">
        <v>4.2635917333370443</v>
      </c>
      <c r="M3578" s="105">
        <v>3.2337626915625197</v>
      </c>
      <c r="N3578" s="105">
        <v>3.5660477291227242</v>
      </c>
      <c r="O3578" s="105">
        <v>3.4124832552897995</v>
      </c>
      <c r="P3578" s="105">
        <v>3.2314749445179478</v>
      </c>
      <c r="Q3578" s="105">
        <v>5.7868801292612426</v>
      </c>
      <c r="R3578" s="105">
        <v>6.5978649817549107</v>
      </c>
      <c r="S3578" s="105">
        <v>0</v>
      </c>
      <c r="T3578" s="105">
        <v>6.9021304015504334</v>
      </c>
      <c r="U3578" s="105">
        <v>6.9021304015504317</v>
      </c>
    </row>
    <row r="3579" spans="1:21">
      <c r="A3579" s="54">
        <v>3577</v>
      </c>
      <c r="B3579" s="104">
        <v>13989</v>
      </c>
      <c r="C3579" s="104">
        <v>13989</v>
      </c>
      <c r="D3579" s="105">
        <v>77</v>
      </c>
      <c r="E3579" s="105">
        <v>1424030000</v>
      </c>
      <c r="F3579" s="105">
        <v>0</v>
      </c>
      <c r="G3579" s="105">
        <v>51.591096997344877</v>
      </c>
      <c r="H3579" s="105">
        <v>78.218759963716423</v>
      </c>
      <c r="I3579" s="105">
        <v>91.501190900951272</v>
      </c>
      <c r="J3579" s="105">
        <v>100</v>
      </c>
      <c r="K3579" s="105">
        <v>16.608092869008281</v>
      </c>
      <c r="L3579" s="105">
        <v>1.5193720523467247</v>
      </c>
      <c r="M3579" s="105">
        <v>3.1781360361014053</v>
      </c>
      <c r="N3579" s="105">
        <v>4.1830471841339536</v>
      </c>
      <c r="O3579" s="105">
        <v>3.205436156830737</v>
      </c>
      <c r="P3579" s="105">
        <v>4.2784360751228458</v>
      </c>
      <c r="Q3579" s="105">
        <v>17.136265433747063</v>
      </c>
      <c r="R3579" s="105">
        <v>32.990225290819168</v>
      </c>
      <c r="S3579" s="105">
        <v>0</v>
      </c>
      <c r="T3579" s="105">
        <v>33.700838246676895</v>
      </c>
      <c r="U3579" s="105">
        <v>33.700838246676909</v>
      </c>
    </row>
    <row r="3580" spans="1:21">
      <c r="A3580" s="54">
        <v>3578</v>
      </c>
      <c r="B3580" s="104">
        <v>13990</v>
      </c>
      <c r="C3580" s="104">
        <v>13990</v>
      </c>
      <c r="D3580" s="105">
        <v>0</v>
      </c>
      <c r="E3580" s="105">
        <v>1424030000</v>
      </c>
      <c r="F3580" s="105">
        <v>0</v>
      </c>
      <c r="G3580" s="105">
        <v>55.742104801728949</v>
      </c>
      <c r="H3580" s="105">
        <v>80.826051962506966</v>
      </c>
      <c r="I3580" s="105">
        <v>91.501190900951272</v>
      </c>
      <c r="J3580" s="105">
        <v>100</v>
      </c>
      <c r="K3580" s="105">
        <v>73.148838936075151</v>
      </c>
      <c r="L3580" s="105">
        <v>11.129857925624201</v>
      </c>
      <c r="M3580" s="105">
        <v>12.208522570398351</v>
      </c>
      <c r="N3580" s="105">
        <v>15.174671167975299</v>
      </c>
      <c r="O3580" s="105">
        <v>13.671052655939089</v>
      </c>
      <c r="P3580" s="105">
        <v>12.277302168919151</v>
      </c>
      <c r="Q3580" s="105">
        <v>29.39129162272981</v>
      </c>
      <c r="R3580" s="105">
        <v>40.752631241600163</v>
      </c>
      <c r="S3580" s="105">
        <v>0</v>
      </c>
      <c r="T3580" s="105">
        <v>0</v>
      </c>
      <c r="U3580" s="105">
        <v>0</v>
      </c>
    </row>
    <row r="3581" spans="1:21">
      <c r="A3581" s="54">
        <v>3579</v>
      </c>
      <c r="B3581" s="104">
        <v>13991</v>
      </c>
      <c r="C3581" s="104">
        <v>13991</v>
      </c>
      <c r="D3581" s="105">
        <v>26.000000000000004</v>
      </c>
      <c r="E3581" s="105">
        <v>1424030000</v>
      </c>
      <c r="F3581" s="105">
        <v>0</v>
      </c>
      <c r="G3581" s="105">
        <v>100</v>
      </c>
      <c r="H3581" s="105">
        <v>100</v>
      </c>
      <c r="I3581" s="105">
        <v>100</v>
      </c>
      <c r="J3581" s="105">
        <v>100</v>
      </c>
      <c r="K3581" s="105">
        <v>100</v>
      </c>
      <c r="L3581" s="105">
        <v>79.181004238567894</v>
      </c>
      <c r="M3581" s="105">
        <v>69.283378708746909</v>
      </c>
      <c r="N3581" s="105">
        <v>69.283378708746909</v>
      </c>
      <c r="O3581" s="105">
        <v>70.287356556368039</v>
      </c>
      <c r="P3581" s="105">
        <v>97.971844463556423</v>
      </c>
      <c r="Q3581" s="105">
        <v>100</v>
      </c>
      <c r="R3581" s="105">
        <v>100</v>
      </c>
      <c r="S3581" s="105">
        <v>0</v>
      </c>
      <c r="T3581" s="105">
        <v>90.500580222998849</v>
      </c>
      <c r="U3581" s="105">
        <v>90.500580222998821</v>
      </c>
    </row>
    <row r="3582" spans="1:21">
      <c r="A3582" s="54">
        <v>3580</v>
      </c>
      <c r="B3582" s="104">
        <v>13992</v>
      </c>
      <c r="C3582" s="104">
        <v>13992</v>
      </c>
      <c r="D3582" s="105">
        <v>0</v>
      </c>
      <c r="E3582" s="105">
        <v>1424030000</v>
      </c>
      <c r="F3582" s="105">
        <v>0</v>
      </c>
      <c r="G3582" s="105">
        <v>5.6460356100117348</v>
      </c>
      <c r="H3582" s="105">
        <v>7.4385653205522688</v>
      </c>
      <c r="I3582" s="105">
        <v>7.8605260761751712</v>
      </c>
      <c r="J3582" s="105">
        <v>9.4356898618678589</v>
      </c>
      <c r="K3582" s="105">
        <v>10.167598711453193</v>
      </c>
      <c r="L3582" s="105">
        <v>1.7961094672715787</v>
      </c>
      <c r="M3582" s="105">
        <v>1.0829999640484744</v>
      </c>
      <c r="N3582" s="105">
        <v>1.4168695848670991</v>
      </c>
      <c r="O3582" s="105">
        <v>1.7202973101138221</v>
      </c>
      <c r="P3582" s="105">
        <v>2.3283441244658301</v>
      </c>
      <c r="Q3582" s="105">
        <v>2.9928904767537126</v>
      </c>
      <c r="R3582" s="105">
        <v>4.5496665938087055</v>
      </c>
      <c r="S3582" s="105">
        <v>0</v>
      </c>
      <c r="T3582" s="105">
        <v>0</v>
      </c>
      <c r="U3582" s="105">
        <v>0</v>
      </c>
    </row>
    <row r="3583" spans="1:21">
      <c r="A3583" s="54">
        <v>3581</v>
      </c>
      <c r="B3583" s="104">
        <v>13993</v>
      </c>
      <c r="C3583" s="104">
        <v>13993</v>
      </c>
      <c r="D3583" s="105">
        <v>258</v>
      </c>
      <c r="E3583" s="105">
        <v>1424030000</v>
      </c>
      <c r="F3583" s="105">
        <v>0</v>
      </c>
      <c r="G3583" s="105">
        <v>2.6387076109902505</v>
      </c>
      <c r="H3583" s="105">
        <v>3.366631062903394</v>
      </c>
      <c r="I3583" s="105">
        <v>3.7831081037442118</v>
      </c>
      <c r="J3583" s="105">
        <v>4.5927505577652274</v>
      </c>
      <c r="K3583" s="105">
        <v>4.9288054766260965</v>
      </c>
      <c r="L3583" s="105">
        <v>0.88826823974360447</v>
      </c>
      <c r="M3583" s="105">
        <v>0.55852416525595439</v>
      </c>
      <c r="N3583" s="105">
        <v>0.69406383871776756</v>
      </c>
      <c r="O3583" s="105">
        <v>0.76833905852304485</v>
      </c>
      <c r="P3583" s="105">
        <v>0.9885722188596423</v>
      </c>
      <c r="Q3583" s="105">
        <v>1.4166135742699084</v>
      </c>
      <c r="R3583" s="105">
        <v>1.991814496896704</v>
      </c>
      <c r="S3583" s="105">
        <v>0</v>
      </c>
      <c r="T3583" s="105">
        <v>2.2180165336913169</v>
      </c>
      <c r="U3583" s="105">
        <v>2.2180165336913173</v>
      </c>
    </row>
    <row r="3584" spans="1:21">
      <c r="A3584" s="54">
        <v>3582</v>
      </c>
      <c r="B3584" s="104">
        <v>13994</v>
      </c>
      <c r="C3584" s="104">
        <v>13994</v>
      </c>
      <c r="D3584" s="105">
        <v>0</v>
      </c>
      <c r="E3584" s="105">
        <v>1424030000</v>
      </c>
      <c r="F3584" s="105">
        <v>0</v>
      </c>
      <c r="G3584" s="105">
        <v>33.68017075694501</v>
      </c>
      <c r="H3584" s="105">
        <v>48.989211916289698</v>
      </c>
      <c r="I3584" s="105">
        <v>55.746489528736561</v>
      </c>
      <c r="J3584" s="105">
        <v>70.289052014493919</v>
      </c>
      <c r="K3584" s="105">
        <v>4.8114529652778577</v>
      </c>
      <c r="L3584" s="105">
        <v>0.19472996824058783</v>
      </c>
      <c r="M3584" s="105">
        <v>0.74499916881721673</v>
      </c>
      <c r="N3584" s="105">
        <v>1.8525380401069826</v>
      </c>
      <c r="O3584" s="105">
        <v>1.4206962228882711</v>
      </c>
      <c r="P3584" s="105">
        <v>2.2580374741899703</v>
      </c>
      <c r="Q3584" s="105">
        <v>9.3445920729535406</v>
      </c>
      <c r="R3584" s="105">
        <v>21.555253243167467</v>
      </c>
      <c r="S3584" s="105">
        <v>0</v>
      </c>
      <c r="T3584" s="105">
        <v>0</v>
      </c>
      <c r="U3584" s="105">
        <v>0</v>
      </c>
    </row>
    <row r="3585" spans="1:21">
      <c r="A3585" s="54">
        <v>3583</v>
      </c>
      <c r="B3585" s="104">
        <v>13995</v>
      </c>
      <c r="C3585" s="104">
        <v>13995</v>
      </c>
      <c r="D3585" s="105">
        <v>26.000000000000004</v>
      </c>
      <c r="E3585" s="105">
        <v>1424030000</v>
      </c>
      <c r="F3585" s="105">
        <v>0</v>
      </c>
      <c r="G3585" s="105">
        <v>100</v>
      </c>
      <c r="H3585" s="105">
        <v>100</v>
      </c>
      <c r="I3585" s="105">
        <v>100</v>
      </c>
      <c r="J3585" s="105">
        <v>100</v>
      </c>
      <c r="K3585" s="105">
        <v>100</v>
      </c>
      <c r="L3585" s="105">
        <v>13.196831555567041</v>
      </c>
      <c r="M3585" s="105">
        <v>22.349472795718377</v>
      </c>
      <c r="N3585" s="105">
        <v>27.169947320285079</v>
      </c>
      <c r="O3585" s="105">
        <v>27.83659251699622</v>
      </c>
      <c r="P3585" s="105">
        <v>39.752548635972289</v>
      </c>
      <c r="Q3585" s="105">
        <v>100</v>
      </c>
      <c r="R3585" s="105">
        <v>100</v>
      </c>
      <c r="S3585" s="105">
        <v>0</v>
      </c>
      <c r="T3585" s="105">
        <v>69.192116068711599</v>
      </c>
      <c r="U3585" s="105">
        <v>69.19211606871157</v>
      </c>
    </row>
    <row r="3586" spans="1:21">
      <c r="A3586" s="54">
        <v>3584</v>
      </c>
      <c r="B3586" s="104">
        <v>13996</v>
      </c>
      <c r="C3586" s="104">
        <v>13996</v>
      </c>
      <c r="D3586" s="105">
        <v>52.000000000000007</v>
      </c>
      <c r="E3586" s="105">
        <v>1424030000</v>
      </c>
      <c r="F3586" s="105">
        <v>0</v>
      </c>
      <c r="G3586" s="105">
        <v>100</v>
      </c>
      <c r="H3586" s="105">
        <v>100</v>
      </c>
      <c r="I3586" s="105">
        <v>100</v>
      </c>
      <c r="J3586" s="105">
        <v>100</v>
      </c>
      <c r="K3586" s="105">
        <v>74.614532138462778</v>
      </c>
      <c r="L3586" s="105">
        <v>13.072626924528519</v>
      </c>
      <c r="M3586" s="105">
        <v>21.995213555555921</v>
      </c>
      <c r="N3586" s="105">
        <v>25.55963601648179</v>
      </c>
      <c r="O3586" s="105">
        <v>24.881061608964572</v>
      </c>
      <c r="P3586" s="105">
        <v>36.288083200131091</v>
      </c>
      <c r="Q3586" s="105">
        <v>74.700564752732461</v>
      </c>
      <c r="R3586" s="105">
        <v>100</v>
      </c>
      <c r="S3586" s="105">
        <v>0</v>
      </c>
      <c r="T3586" s="105">
        <v>64.259309849738102</v>
      </c>
      <c r="U3586" s="105">
        <v>64.259309849738074</v>
      </c>
    </row>
    <row r="3587" spans="1:21">
      <c r="A3587" s="54">
        <v>3585</v>
      </c>
      <c r="B3587" s="104">
        <v>13997</v>
      </c>
      <c r="C3587" s="104">
        <v>13997</v>
      </c>
      <c r="D3587" s="105">
        <v>0</v>
      </c>
      <c r="E3587" s="105">
        <v>1424030000</v>
      </c>
      <c r="F3587" s="105">
        <v>1</v>
      </c>
      <c r="G3587" s="105">
        <v>-99999</v>
      </c>
      <c r="H3587" s="105">
        <v>-99999</v>
      </c>
      <c r="I3587" s="105">
        <v>-99999</v>
      </c>
      <c r="J3587" s="105">
        <v>-99999</v>
      </c>
      <c r="K3587" s="105">
        <v>-99999</v>
      </c>
      <c r="L3587" s="105">
        <v>-99999</v>
      </c>
      <c r="M3587" s="105">
        <v>-99999</v>
      </c>
      <c r="N3587" s="105">
        <v>-99999</v>
      </c>
      <c r="O3587" s="105">
        <v>-99999</v>
      </c>
      <c r="P3587" s="105">
        <v>-99999</v>
      </c>
      <c r="Q3587" s="105">
        <v>-99999</v>
      </c>
      <c r="R3587" s="105">
        <v>-99999</v>
      </c>
      <c r="S3587" s="105">
        <v>0</v>
      </c>
      <c r="T3587" s="105">
        <v>0</v>
      </c>
      <c r="U3587" s="105">
        <v>0</v>
      </c>
    </row>
    <row r="3588" spans="1:21">
      <c r="A3588" s="54">
        <v>3586</v>
      </c>
      <c r="B3588" s="104">
        <v>13998</v>
      </c>
      <c r="C3588" s="104">
        <v>13998</v>
      </c>
      <c r="D3588" s="105">
        <v>309</v>
      </c>
      <c r="E3588" s="105">
        <v>1424030000</v>
      </c>
      <c r="F3588" s="105">
        <v>0</v>
      </c>
      <c r="G3588" s="105">
        <v>74.608713106597136</v>
      </c>
      <c r="H3588" s="105">
        <v>100</v>
      </c>
      <c r="I3588" s="105">
        <v>100</v>
      </c>
      <c r="J3588" s="105">
        <v>100</v>
      </c>
      <c r="K3588" s="105">
        <v>16.49512364713728</v>
      </c>
      <c r="L3588" s="105">
        <v>2.8511678514634213</v>
      </c>
      <c r="M3588" s="105">
        <v>6.8428028435122128</v>
      </c>
      <c r="N3588" s="105">
        <v>7.5103933648304766</v>
      </c>
      <c r="O3588" s="105">
        <v>6.4043198234724432</v>
      </c>
      <c r="P3588" s="105">
        <v>6.98242331548773</v>
      </c>
      <c r="Q3588" s="105">
        <v>16.037273192725667</v>
      </c>
      <c r="R3588" s="105">
        <v>44.491434421365284</v>
      </c>
      <c r="S3588" s="105">
        <v>0</v>
      </c>
      <c r="T3588" s="105">
        <v>40.185304297215971</v>
      </c>
      <c r="U3588" s="105">
        <v>40.185304297215971</v>
      </c>
    </row>
    <row r="3589" spans="1:21">
      <c r="A3589" s="54">
        <v>3587</v>
      </c>
      <c r="B3589" s="104">
        <v>13999</v>
      </c>
      <c r="C3589" s="104">
        <v>13999</v>
      </c>
      <c r="D3589" s="105">
        <v>102.99999999999999</v>
      </c>
      <c r="E3589" s="105">
        <v>4223980000</v>
      </c>
      <c r="F3589" s="105">
        <v>0</v>
      </c>
      <c r="G3589" s="105">
        <v>3.6554001344132869</v>
      </c>
      <c r="H3589" s="105">
        <v>5.194981239742531</v>
      </c>
      <c r="I3589" s="105">
        <v>5.8264883681942363</v>
      </c>
      <c r="J3589" s="105">
        <v>7.2875378830149788</v>
      </c>
      <c r="K3589" s="105">
        <v>5.1672413006722584</v>
      </c>
      <c r="L3589" s="105">
        <v>0.41953507784559707</v>
      </c>
      <c r="M3589" s="105">
        <v>0.24002156125051996</v>
      </c>
      <c r="N3589" s="105">
        <v>0.58789233006286623</v>
      </c>
      <c r="O3589" s="105">
        <v>0.63108737552840044</v>
      </c>
      <c r="P3589" s="105">
        <v>0.98300194375824212</v>
      </c>
      <c r="Q3589" s="105">
        <v>1.9200467063963613</v>
      </c>
      <c r="R3589" s="105">
        <v>2.7108413511292047</v>
      </c>
      <c r="S3589" s="105">
        <v>0</v>
      </c>
      <c r="T3589" s="105">
        <v>2.8853396060007075</v>
      </c>
      <c r="U3589" s="105">
        <v>2.8853396060007075</v>
      </c>
    </row>
    <row r="3590" spans="1:21">
      <c r="A3590" s="54">
        <v>3588</v>
      </c>
      <c r="B3590" s="104">
        <v>14000</v>
      </c>
      <c r="C3590" s="104">
        <v>14000</v>
      </c>
      <c r="D3590" s="105">
        <v>0</v>
      </c>
      <c r="E3590" s="105">
        <v>1424030000</v>
      </c>
      <c r="F3590" s="105">
        <v>0</v>
      </c>
      <c r="G3590" s="105">
        <v>5.4921439612122507</v>
      </c>
      <c r="H3590" s="105">
        <v>7.4039131568708676</v>
      </c>
      <c r="I3590" s="105">
        <v>7.9241227414222521</v>
      </c>
      <c r="J3590" s="105">
        <v>9.6604842983076065</v>
      </c>
      <c r="K3590" s="105">
        <v>10.61173548741886</v>
      </c>
      <c r="L3590" s="105">
        <v>3.827818782783373</v>
      </c>
      <c r="M3590" s="105">
        <v>1.9258753464075233</v>
      </c>
      <c r="N3590" s="105">
        <v>1.7375138705206434</v>
      </c>
      <c r="O3590" s="105">
        <v>1.7259042107061981</v>
      </c>
      <c r="P3590" s="105">
        <v>2.071422803812168</v>
      </c>
      <c r="Q3590" s="105">
        <v>3.4863861378507686</v>
      </c>
      <c r="R3590" s="105">
        <v>4.2954500600092285</v>
      </c>
      <c r="S3590" s="105">
        <v>0</v>
      </c>
      <c r="T3590" s="105">
        <v>0</v>
      </c>
      <c r="U3590" s="105">
        <v>0</v>
      </c>
    </row>
    <row r="3591" spans="1:21">
      <c r="A3591" s="54">
        <v>3589</v>
      </c>
      <c r="B3591" s="104">
        <v>14001</v>
      </c>
      <c r="C3591" s="104">
        <v>14001</v>
      </c>
      <c r="D3591" s="105">
        <v>2540</v>
      </c>
      <c r="E3591" s="105">
        <v>2824000000</v>
      </c>
      <c r="F3591" s="105">
        <v>0</v>
      </c>
      <c r="G3591" s="105">
        <v>5.1846608185838425</v>
      </c>
      <c r="H3591" s="105">
        <v>7.3416427600159508</v>
      </c>
      <c r="I3591" s="105">
        <v>8.10924486477432</v>
      </c>
      <c r="J3591" s="105">
        <v>10.198901812961122</v>
      </c>
      <c r="K3591" s="105">
        <v>6.4504120788882249</v>
      </c>
      <c r="L3591" s="105">
        <v>0.42244665476070947</v>
      </c>
      <c r="M3591" s="105">
        <v>0.25860656904550383</v>
      </c>
      <c r="N3591" s="105">
        <v>0.66008969557471153</v>
      </c>
      <c r="O3591" s="105">
        <v>0.75940541759180946</v>
      </c>
      <c r="P3591" s="105">
        <v>1.2285516151221363</v>
      </c>
      <c r="Q3591" s="105">
        <v>2.7447316270927908</v>
      </c>
      <c r="R3591" s="105">
        <v>3.8408729307000904</v>
      </c>
      <c r="S3591" s="105">
        <v>0</v>
      </c>
      <c r="T3591" s="105">
        <v>3.9332972370926007</v>
      </c>
      <c r="U3591" s="105">
        <v>3.9332972370926012</v>
      </c>
    </row>
    <row r="3592" spans="1:21">
      <c r="A3592" s="54">
        <v>3590</v>
      </c>
      <c r="B3592" s="104">
        <v>14002</v>
      </c>
      <c r="C3592" s="104">
        <v>14002</v>
      </c>
      <c r="D3592" s="105">
        <v>284</v>
      </c>
      <c r="E3592" s="105">
        <v>2824000000</v>
      </c>
      <c r="F3592" s="105">
        <v>0</v>
      </c>
      <c r="G3592" s="105">
        <v>2.8960993356686227</v>
      </c>
      <c r="H3592" s="105">
        <v>3.9891936514954365</v>
      </c>
      <c r="I3592" s="105">
        <v>4.3207304104921374</v>
      </c>
      <c r="J3592" s="105">
        <v>5.3344125866641701</v>
      </c>
      <c r="K3592" s="105">
        <v>3.7791361043922094</v>
      </c>
      <c r="L3592" s="105">
        <v>0.29949574820547903</v>
      </c>
      <c r="M3592" s="105">
        <v>0.19733471294544624</v>
      </c>
      <c r="N3592" s="105">
        <v>0.43220895645199925</v>
      </c>
      <c r="O3592" s="105">
        <v>0.49450318270219479</v>
      </c>
      <c r="P3592" s="105">
        <v>0.87900720598443882</v>
      </c>
      <c r="Q3592" s="105">
        <v>1.6903244101503512</v>
      </c>
      <c r="R3592" s="105">
        <v>2.2253461114658721</v>
      </c>
      <c r="S3592" s="105">
        <v>0</v>
      </c>
      <c r="T3592" s="105">
        <v>2.2114827013848628</v>
      </c>
      <c r="U3592" s="105">
        <v>2.2114827013848632</v>
      </c>
    </row>
    <row r="3593" spans="1:21">
      <c r="A3593" s="54">
        <v>3591</v>
      </c>
      <c r="B3593" s="104">
        <v>14006</v>
      </c>
      <c r="C3593" s="104">
        <v>14006</v>
      </c>
      <c r="D3593" s="105">
        <v>0</v>
      </c>
      <c r="E3593" s="105">
        <v>1424030000</v>
      </c>
      <c r="F3593" s="105">
        <v>0</v>
      </c>
      <c r="G3593" s="105">
        <v>3.0970151181951264</v>
      </c>
      <c r="H3593" s="105">
        <v>4.4090233409941533</v>
      </c>
      <c r="I3593" s="105">
        <v>4.9038746003161577</v>
      </c>
      <c r="J3593" s="105">
        <v>6.1625645290319992</v>
      </c>
      <c r="K3593" s="105">
        <v>5.2093926842106129</v>
      </c>
      <c r="L3593" s="105">
        <v>0.65858963052214636</v>
      </c>
      <c r="M3593" s="105">
        <v>0.1634849521000499</v>
      </c>
      <c r="N3593" s="105">
        <v>0.37964341205480084</v>
      </c>
      <c r="O3593" s="105">
        <v>0.46657151708000622</v>
      </c>
      <c r="P3593" s="105">
        <v>0.75507093150345272</v>
      </c>
      <c r="Q3593" s="105">
        <v>1.6296686800826876</v>
      </c>
      <c r="R3593" s="105">
        <v>2.2652618753356224</v>
      </c>
      <c r="S3593" s="105">
        <v>0</v>
      </c>
      <c r="T3593" s="105">
        <v>0</v>
      </c>
      <c r="U3593" s="105">
        <v>0</v>
      </c>
    </row>
    <row r="3594" spans="1:21">
      <c r="A3594" s="54">
        <v>3592</v>
      </c>
      <c r="B3594" s="104">
        <v>14007</v>
      </c>
      <c r="C3594" s="104">
        <v>14007</v>
      </c>
      <c r="D3594" s="105">
        <v>0</v>
      </c>
      <c r="E3594" s="105">
        <v>1424030000</v>
      </c>
      <c r="F3594" s="105">
        <v>0</v>
      </c>
      <c r="G3594" s="105">
        <v>76.983247444445723</v>
      </c>
      <c r="H3594" s="105">
        <v>100</v>
      </c>
      <c r="I3594" s="105">
        <v>100</v>
      </c>
      <c r="J3594" s="105">
        <v>100</v>
      </c>
      <c r="K3594" s="105">
        <v>12.467723879177582</v>
      </c>
      <c r="L3594" s="105">
        <v>0.78491876910660796</v>
      </c>
      <c r="M3594" s="105">
        <v>0.66428497315437351</v>
      </c>
      <c r="N3594" s="105">
        <v>1.3808654250124792</v>
      </c>
      <c r="O3594" s="105">
        <v>1.8668473758809103</v>
      </c>
      <c r="P3594" s="105">
        <v>5.60014927637671</v>
      </c>
      <c r="Q3594" s="105">
        <v>12.309504030477573</v>
      </c>
      <c r="R3594" s="105">
        <v>30.312153681250503</v>
      </c>
      <c r="S3594" s="105">
        <v>0</v>
      </c>
      <c r="T3594" s="105">
        <v>0</v>
      </c>
      <c r="U3594" s="105">
        <v>0</v>
      </c>
    </row>
    <row r="3595" spans="1:21">
      <c r="A3595" s="54">
        <v>3593</v>
      </c>
      <c r="B3595" s="104">
        <v>14008</v>
      </c>
      <c r="C3595" s="104">
        <v>14008</v>
      </c>
      <c r="D3595" s="105">
        <v>26.000000000000004</v>
      </c>
      <c r="E3595" s="105">
        <v>1424030000</v>
      </c>
      <c r="F3595" s="105">
        <v>0</v>
      </c>
      <c r="G3595" s="105">
        <v>23.772368319993745</v>
      </c>
      <c r="H3595" s="105">
        <v>32.990225423664796</v>
      </c>
      <c r="I3595" s="105">
        <v>36.19076968118452</v>
      </c>
      <c r="J3595" s="105">
        <v>45.323019974567515</v>
      </c>
      <c r="K3595" s="105">
        <v>50.516282679986723</v>
      </c>
      <c r="L3595" s="105">
        <v>18.595804354736675</v>
      </c>
      <c r="M3595" s="105">
        <v>7.1059862222284078</v>
      </c>
      <c r="N3595" s="105">
        <v>6.4599874747530972</v>
      </c>
      <c r="O3595" s="105">
        <v>6.9591481297990931</v>
      </c>
      <c r="P3595" s="105">
        <v>9.3133886586101688</v>
      </c>
      <c r="Q3595" s="105">
        <v>14.740313487169377</v>
      </c>
      <c r="R3595" s="105">
        <v>18.231440365709492</v>
      </c>
      <c r="S3595" s="105">
        <v>0</v>
      </c>
      <c r="T3595" s="105">
        <v>22.516561231033634</v>
      </c>
      <c r="U3595" s="105">
        <v>22.516561231033627</v>
      </c>
    </row>
    <row r="3596" spans="1:21">
      <c r="A3596" s="54">
        <v>3594</v>
      </c>
      <c r="B3596" s="104">
        <v>14009</v>
      </c>
      <c r="C3596" s="104">
        <v>14009</v>
      </c>
      <c r="D3596" s="105">
        <v>515.00000000000011</v>
      </c>
      <c r="E3596" s="105">
        <v>2824000000</v>
      </c>
      <c r="F3596" s="105">
        <v>0</v>
      </c>
      <c r="G3596" s="105">
        <v>5.2554996773892571</v>
      </c>
      <c r="H3596" s="105">
        <v>7.6269345040621266</v>
      </c>
      <c r="I3596" s="105">
        <v>8.6566736360237098</v>
      </c>
      <c r="J3596" s="105">
        <v>11.067392876435374</v>
      </c>
      <c r="K3596" s="105">
        <v>6.4202699663700562</v>
      </c>
      <c r="L3596" s="105">
        <v>0.40650779710033585</v>
      </c>
      <c r="M3596" s="105">
        <v>0.10695130685494479</v>
      </c>
      <c r="N3596" s="105">
        <v>0.31120650086948176</v>
      </c>
      <c r="O3596" s="105">
        <v>0.48015996029265168</v>
      </c>
      <c r="P3596" s="105">
        <v>1.0038233176610361</v>
      </c>
      <c r="Q3596" s="105">
        <v>2.5756733823305673</v>
      </c>
      <c r="R3596" s="105">
        <v>3.7819757804256167</v>
      </c>
      <c r="S3596" s="105">
        <v>0</v>
      </c>
      <c r="T3596" s="105">
        <v>3.9744223921512631</v>
      </c>
      <c r="U3596" s="105">
        <v>3.9744223921512623</v>
      </c>
    </row>
    <row r="3597" spans="1:21">
      <c r="A3597" s="54">
        <v>3595</v>
      </c>
      <c r="B3597" s="104">
        <v>14010</v>
      </c>
      <c r="C3597" s="104">
        <v>14010</v>
      </c>
      <c r="D3597" s="105">
        <v>232.00000000000003</v>
      </c>
      <c r="E3597" s="105">
        <v>1424030000</v>
      </c>
      <c r="F3597" s="105">
        <v>0</v>
      </c>
      <c r="G3597" s="105">
        <v>13.251214669840794</v>
      </c>
      <c r="H3597" s="105">
        <v>19.795692119027468</v>
      </c>
      <c r="I3597" s="105">
        <v>22.87709702434778</v>
      </c>
      <c r="J3597" s="105">
        <v>29.572832738791039</v>
      </c>
      <c r="K3597" s="105">
        <v>16.840085309589337</v>
      </c>
      <c r="L3597" s="105">
        <v>1.2246938090840143</v>
      </c>
      <c r="M3597" s="105">
        <v>0.61778798590306094</v>
      </c>
      <c r="N3597" s="105">
        <v>1.1085587619044526</v>
      </c>
      <c r="O3597" s="105">
        <v>1.3552073256008348</v>
      </c>
      <c r="P3597" s="105">
        <v>2.276572600041296</v>
      </c>
      <c r="Q3597" s="105">
        <v>5.6003978858680474</v>
      </c>
      <c r="R3597" s="105">
        <v>9.0822932006773964</v>
      </c>
      <c r="S3597" s="105">
        <v>0</v>
      </c>
      <c r="T3597" s="105">
        <v>10.300202785889626</v>
      </c>
      <c r="U3597" s="105">
        <v>10.300202785889624</v>
      </c>
    </row>
    <row r="3598" spans="1:21">
      <c r="A3598" s="54">
        <v>3596</v>
      </c>
      <c r="B3598" s="104">
        <v>14011</v>
      </c>
      <c r="C3598" s="104">
        <v>14011</v>
      </c>
      <c r="D3598" s="105">
        <v>0</v>
      </c>
      <c r="E3598" s="105">
        <v>1424030000</v>
      </c>
      <c r="F3598" s="105">
        <v>1</v>
      </c>
      <c r="G3598" s="105">
        <v>-99999</v>
      </c>
      <c r="H3598" s="105">
        <v>-99999</v>
      </c>
      <c r="I3598" s="105">
        <v>-99999</v>
      </c>
      <c r="J3598" s="105">
        <v>-99999</v>
      </c>
      <c r="K3598" s="105">
        <v>-99999</v>
      </c>
      <c r="L3598" s="105">
        <v>-99999</v>
      </c>
      <c r="M3598" s="105">
        <v>-99999</v>
      </c>
      <c r="N3598" s="105">
        <v>-99999</v>
      </c>
      <c r="O3598" s="105">
        <v>-99999</v>
      </c>
      <c r="P3598" s="105">
        <v>-99999</v>
      </c>
      <c r="Q3598" s="105">
        <v>-99999</v>
      </c>
      <c r="R3598" s="105">
        <v>-99999</v>
      </c>
      <c r="S3598" s="105">
        <v>0</v>
      </c>
      <c r="T3598" s="105">
        <v>0</v>
      </c>
      <c r="U3598" s="105">
        <v>0</v>
      </c>
    </row>
    <row r="3599" spans="1:21">
      <c r="A3599" s="54">
        <v>3597</v>
      </c>
      <c r="B3599" s="104">
        <v>14012</v>
      </c>
      <c r="C3599" s="104">
        <v>14012</v>
      </c>
      <c r="D3599" s="105">
        <v>0</v>
      </c>
      <c r="E3599" s="105">
        <v>11223800000</v>
      </c>
      <c r="F3599" s="105">
        <v>1</v>
      </c>
      <c r="G3599" s="105">
        <v>0.6753448040845037</v>
      </c>
      <c r="H3599" s="105">
        <v>1.0206003446348346</v>
      </c>
      <c r="I3599" s="105">
        <v>1.3461797878904653</v>
      </c>
      <c r="J3599" s="105">
        <v>2.5131877958068931</v>
      </c>
      <c r="K3599" s="105">
        <v>0.77566707914016131</v>
      </c>
      <c r="L3599" s="105">
        <v>0.18509102613735484</v>
      </c>
      <c r="M3599" s="105">
        <v>0.1</v>
      </c>
      <c r="N3599" s="105">
        <v>0.1</v>
      </c>
      <c r="O3599" s="105">
        <v>0.3054352241432321</v>
      </c>
      <c r="P3599" s="105">
        <v>0.67834605720668739</v>
      </c>
      <c r="Q3599" s="105">
        <v>0.7908004646512421</v>
      </c>
      <c r="R3599" s="105">
        <v>0.75024093799893454</v>
      </c>
      <c r="S3599" s="105">
        <v>0</v>
      </c>
      <c r="T3599" s="105">
        <v>0</v>
      </c>
      <c r="U3599" s="105">
        <v>0</v>
      </c>
    </row>
    <row r="3600" spans="1:21">
      <c r="A3600" s="54">
        <v>3598</v>
      </c>
      <c r="B3600" s="104">
        <v>14026</v>
      </c>
      <c r="C3600" s="104">
        <v>14026</v>
      </c>
      <c r="D3600" s="105">
        <v>0</v>
      </c>
      <c r="E3600" s="105">
        <v>14095600000</v>
      </c>
      <c r="F3600" s="105">
        <v>1</v>
      </c>
      <c r="G3600" s="105">
        <v>2.4357042191975329</v>
      </c>
      <c r="H3600" s="105">
        <v>3.6820218254062285</v>
      </c>
      <c r="I3600" s="105">
        <v>5.2561056506217279</v>
      </c>
      <c r="J3600" s="105">
        <v>3.8358512117948784</v>
      </c>
      <c r="K3600" s="105">
        <v>1.0372261182310016</v>
      </c>
      <c r="L3600" s="105">
        <v>0.30554308804425184</v>
      </c>
      <c r="M3600" s="105">
        <v>0.1</v>
      </c>
      <c r="N3600" s="105">
        <v>0.11937728652668399</v>
      </c>
      <c r="O3600" s="105">
        <v>0.39895545769348262</v>
      </c>
      <c r="P3600" s="105">
        <v>1.1118621418450318</v>
      </c>
      <c r="Q3600" s="105">
        <v>2.4860240837391538</v>
      </c>
      <c r="R3600" s="105">
        <v>2.8606172493787363</v>
      </c>
      <c r="S3600" s="105">
        <v>0</v>
      </c>
      <c r="T3600" s="105">
        <v>0</v>
      </c>
      <c r="U3600" s="105">
        <v>0</v>
      </c>
    </row>
    <row r="3601" spans="1:21">
      <c r="A3601" s="54">
        <v>3599</v>
      </c>
      <c r="B3601" s="104">
        <v>14027</v>
      </c>
      <c r="C3601" s="104">
        <v>14027</v>
      </c>
      <c r="D3601" s="105">
        <v>0</v>
      </c>
      <c r="E3601" s="105">
        <v>1424030000</v>
      </c>
      <c r="F3601" s="105">
        <v>1</v>
      </c>
      <c r="G3601" s="105">
        <v>1.0703596506061481</v>
      </c>
      <c r="H3601" s="105">
        <v>1.6252424237401342</v>
      </c>
      <c r="I3601" s="105">
        <v>2.0831735306909773</v>
      </c>
      <c r="J3601" s="105">
        <v>1.0402462532137944</v>
      </c>
      <c r="K3601" s="105">
        <v>0.28051062219297757</v>
      </c>
      <c r="L3601" s="105">
        <v>0.16483679447113275</v>
      </c>
      <c r="M3601" s="105">
        <v>0.17621904419152068</v>
      </c>
      <c r="N3601" s="105">
        <v>0.20985892079358212</v>
      </c>
      <c r="O3601" s="105">
        <v>0.21767192643903827</v>
      </c>
      <c r="P3601" s="105">
        <v>0.38355784071034443</v>
      </c>
      <c r="Q3601" s="105">
        <v>0.65902884539785611</v>
      </c>
      <c r="R3601" s="105">
        <v>0.89612664551641785</v>
      </c>
      <c r="S3601" s="105">
        <v>0</v>
      </c>
      <c r="T3601" s="105">
        <v>0</v>
      </c>
      <c r="U3601" s="105">
        <v>0</v>
      </c>
    </row>
    <row r="3602" spans="1:21">
      <c r="A3602" s="54">
        <v>3600</v>
      </c>
      <c r="B3602" s="104">
        <v>14028</v>
      </c>
      <c r="C3602" s="104">
        <v>14028</v>
      </c>
      <c r="D3602" s="105">
        <v>272087</v>
      </c>
      <c r="E3602" s="105">
        <v>1424030000</v>
      </c>
      <c r="F3602" s="105">
        <v>0</v>
      </c>
      <c r="G3602" s="105">
        <v>1.5597642573058659</v>
      </c>
      <c r="H3602" s="105">
        <v>1.7867310536121996</v>
      </c>
      <c r="I3602" s="105">
        <v>1.7270498139228052</v>
      </c>
      <c r="J3602" s="105">
        <v>2.1289966567285923</v>
      </c>
      <c r="K3602" s="105">
        <v>3.328581875016452</v>
      </c>
      <c r="L3602" s="105">
        <v>6.1002258988595273</v>
      </c>
      <c r="M3602" s="105">
        <v>9.9661012929144057</v>
      </c>
      <c r="N3602" s="105">
        <v>8.0218964202725331</v>
      </c>
      <c r="O3602" s="105">
        <v>3.4399530907149636</v>
      </c>
      <c r="P3602" s="105">
        <v>1.9011524268372748</v>
      </c>
      <c r="Q3602" s="105">
        <v>1.6464128714736128</v>
      </c>
      <c r="R3602" s="105">
        <v>1.5218598992704413</v>
      </c>
      <c r="S3602" s="105">
        <v>7.5343959856632789</v>
      </c>
      <c r="T3602" s="105">
        <v>3.59406046307739</v>
      </c>
      <c r="U3602" s="105">
        <v>4.6720058786546046</v>
      </c>
    </row>
    <row r="3603" spans="1:21">
      <c r="A3603" s="54">
        <v>3601</v>
      </c>
      <c r="B3603" s="104">
        <v>14029</v>
      </c>
      <c r="C3603" s="104">
        <v>14029</v>
      </c>
      <c r="D3603" s="105">
        <v>1541641.9999999998</v>
      </c>
      <c r="E3603" s="105">
        <v>1424030000</v>
      </c>
      <c r="F3603" s="105">
        <v>0</v>
      </c>
      <c r="G3603" s="105">
        <v>0.45432156295460702</v>
      </c>
      <c r="H3603" s="105">
        <v>0.49839975248403723</v>
      </c>
      <c r="I3603" s="105">
        <v>0.4741201228870906</v>
      </c>
      <c r="J3603" s="105">
        <v>0.47247781672027889</v>
      </c>
      <c r="K3603" s="105">
        <v>0.61107483792579309</v>
      </c>
      <c r="L3603" s="105">
        <v>1.0068408459751883</v>
      </c>
      <c r="M3603" s="105">
        <v>1.8431777304541161</v>
      </c>
      <c r="N3603" s="105">
        <v>1.6272651958196127</v>
      </c>
      <c r="O3603" s="105">
        <v>0.76703887958775707</v>
      </c>
      <c r="P3603" s="105">
        <v>0.44389089331965226</v>
      </c>
      <c r="Q3603" s="105">
        <v>0.38939133837784101</v>
      </c>
      <c r="R3603" s="105">
        <v>0.41175340525327214</v>
      </c>
      <c r="S3603" s="105">
        <v>1.4269522892131714</v>
      </c>
      <c r="T3603" s="105">
        <v>0.74997936514660379</v>
      </c>
      <c r="U3603" s="105">
        <v>0.76586338011852084</v>
      </c>
    </row>
    <row r="3604" spans="1:21">
      <c r="A3604" s="54">
        <v>3602</v>
      </c>
      <c r="B3604" s="104">
        <v>14030</v>
      </c>
      <c r="C3604" s="104">
        <v>14030</v>
      </c>
      <c r="D3604" s="105">
        <v>5075411</v>
      </c>
      <c r="E3604" s="105">
        <v>1424030000</v>
      </c>
      <c r="F3604" s="105">
        <v>0</v>
      </c>
      <c r="G3604" s="105">
        <v>0.15127244360781628</v>
      </c>
      <c r="H3604" s="105">
        <v>0.19393478804157679</v>
      </c>
      <c r="I3604" s="105">
        <v>0.15292236477674104</v>
      </c>
      <c r="J3604" s="105">
        <v>0.10569020202909082</v>
      </c>
      <c r="K3604" s="105">
        <v>0.12265376694253745</v>
      </c>
      <c r="L3604" s="105">
        <v>0.24368016980223545</v>
      </c>
      <c r="M3604" s="105">
        <v>0.47825139595593896</v>
      </c>
      <c r="N3604" s="105">
        <v>0.39583611209540137</v>
      </c>
      <c r="O3604" s="105">
        <v>0.16951455874346655</v>
      </c>
      <c r="P3604" s="105">
        <v>0.12137552879451091</v>
      </c>
      <c r="Q3604" s="105">
        <v>0.11667968326988112</v>
      </c>
      <c r="R3604" s="105">
        <v>0.13873882549934941</v>
      </c>
      <c r="S3604" s="105">
        <v>0.40869562770015022</v>
      </c>
      <c r="T3604" s="105">
        <v>0.19921248662987881</v>
      </c>
      <c r="U3604" s="105">
        <v>0.20593979731391696</v>
      </c>
    </row>
    <row r="3605" spans="1:21">
      <c r="A3605" s="54">
        <v>3603</v>
      </c>
      <c r="B3605" s="104">
        <v>14031</v>
      </c>
      <c r="C3605" s="104">
        <v>14031</v>
      </c>
      <c r="D3605" s="105">
        <v>964739.99999999988</v>
      </c>
      <c r="E3605" s="105">
        <v>1424030000</v>
      </c>
      <c r="F3605" s="105">
        <v>0</v>
      </c>
      <c r="G3605" s="105">
        <v>0.38129000951586722</v>
      </c>
      <c r="H3605" s="105">
        <v>0.50236491326729793</v>
      </c>
      <c r="I3605" s="105">
        <v>0.30290335636743104</v>
      </c>
      <c r="J3605" s="105">
        <v>0.11053743498185312</v>
      </c>
      <c r="K3605" s="105">
        <v>0.1</v>
      </c>
      <c r="L3605" s="105">
        <v>0.1289758822715992</v>
      </c>
      <c r="M3605" s="105">
        <v>0.28941785035772488</v>
      </c>
      <c r="N3605" s="105">
        <v>0.33159542964384769</v>
      </c>
      <c r="O3605" s="105">
        <v>0.16783968809104832</v>
      </c>
      <c r="P3605" s="105">
        <v>0.13218506722846779</v>
      </c>
      <c r="Q3605" s="105">
        <v>0.14478785018652851</v>
      </c>
      <c r="R3605" s="105">
        <v>0.22533180270318587</v>
      </c>
      <c r="S3605" s="105">
        <v>0.27154016447542956</v>
      </c>
      <c r="T3605" s="105">
        <v>0.23476910705123769</v>
      </c>
      <c r="U3605" s="105">
        <v>0.23775583594277022</v>
      </c>
    </row>
    <row r="3606" spans="1:21">
      <c r="A3606" s="54">
        <v>3604</v>
      </c>
      <c r="B3606" s="104">
        <v>14032</v>
      </c>
      <c r="C3606" s="104">
        <v>14032</v>
      </c>
      <c r="D3606" s="105">
        <v>1124622</v>
      </c>
      <c r="E3606" s="105">
        <v>5720040000</v>
      </c>
      <c r="F3606" s="105">
        <v>0</v>
      </c>
      <c r="G3606" s="105">
        <v>1.3021787246452978</v>
      </c>
      <c r="H3606" s="105">
        <v>1.6901999661683136</v>
      </c>
      <c r="I3606" s="105">
        <v>1.3192826995751308</v>
      </c>
      <c r="J3606" s="105">
        <v>0.46176371851825831</v>
      </c>
      <c r="K3606" s="105">
        <v>0.1</v>
      </c>
      <c r="L3606" s="105">
        <v>0.10826071387519128</v>
      </c>
      <c r="M3606" s="105">
        <v>0.25496012791587325</v>
      </c>
      <c r="N3606" s="105">
        <v>0.31049954738541957</v>
      </c>
      <c r="O3606" s="105">
        <v>0.26981614842804152</v>
      </c>
      <c r="P3606" s="105">
        <v>0.29564909297465702</v>
      </c>
      <c r="Q3606" s="105">
        <v>0.58026175946034486</v>
      </c>
      <c r="R3606" s="105">
        <v>0.85327789843982149</v>
      </c>
      <c r="S3606" s="105">
        <v>0.25640315363484151</v>
      </c>
      <c r="T3606" s="105">
        <v>0.62884586644886242</v>
      </c>
      <c r="U3606" s="105">
        <v>0.59080784340547055</v>
      </c>
    </row>
    <row r="3607" spans="1:21">
      <c r="A3607" s="54">
        <v>3605</v>
      </c>
      <c r="B3607" s="104">
        <v>14050</v>
      </c>
      <c r="C3607" s="104">
        <v>14050</v>
      </c>
      <c r="D3607" s="105">
        <v>6915791.0000000009</v>
      </c>
      <c r="E3607" s="105">
        <v>26405800000</v>
      </c>
      <c r="F3607" s="105">
        <v>0</v>
      </c>
      <c r="G3607" s="105">
        <v>0.76389571266806033</v>
      </c>
      <c r="H3607" s="105">
        <v>0.8307060410152477</v>
      </c>
      <c r="I3607" s="105">
        <v>0.72734551843457973</v>
      </c>
      <c r="J3607" s="105">
        <v>0.58914474618119439</v>
      </c>
      <c r="K3607" s="105">
        <v>0.37002251994758878</v>
      </c>
      <c r="L3607" s="105">
        <v>0.42500507976289836</v>
      </c>
      <c r="M3607" s="105">
        <v>0.3840245315368005</v>
      </c>
      <c r="N3607" s="105">
        <v>0.40299053700047655</v>
      </c>
      <c r="O3607" s="105">
        <v>0.42455868816684306</v>
      </c>
      <c r="P3607" s="105">
        <v>0.41239434023856403</v>
      </c>
      <c r="Q3607" s="105">
        <v>0.52730617918824796</v>
      </c>
      <c r="R3607" s="105">
        <v>0.65301127145382343</v>
      </c>
      <c r="S3607" s="105">
        <v>0.39999246757638052</v>
      </c>
      <c r="T3607" s="105">
        <v>0.542533763799527</v>
      </c>
      <c r="U3607" s="105">
        <v>0.53232211084618164</v>
      </c>
    </row>
    <row r="3608" spans="1:21">
      <c r="A3608" s="54">
        <v>3606</v>
      </c>
      <c r="B3608" s="104">
        <v>14051</v>
      </c>
      <c r="C3608" s="104">
        <v>14051</v>
      </c>
      <c r="D3608" s="105">
        <v>5598626</v>
      </c>
      <c r="E3608" s="105">
        <v>33712800000</v>
      </c>
      <c r="F3608" s="105">
        <v>0</v>
      </c>
      <c r="G3608" s="105">
        <v>1.203329272390687</v>
      </c>
      <c r="H3608" s="105">
        <v>1.5384766223074289</v>
      </c>
      <c r="I3608" s="105">
        <v>1.5612761253327039</v>
      </c>
      <c r="J3608" s="105">
        <v>1.2172918856926072</v>
      </c>
      <c r="K3608" s="105">
        <v>0.25695951871693234</v>
      </c>
      <c r="L3608" s="105">
        <v>0.28161206650541598</v>
      </c>
      <c r="M3608" s="105">
        <v>0.38261708349403323</v>
      </c>
      <c r="N3608" s="105">
        <v>0.42335565610925252</v>
      </c>
      <c r="O3608" s="105">
        <v>0.46373798784678061</v>
      </c>
      <c r="P3608" s="105">
        <v>0.4430425830909262</v>
      </c>
      <c r="Q3608" s="105">
        <v>0.60000350480600773</v>
      </c>
      <c r="R3608" s="105">
        <v>0.88833522648029517</v>
      </c>
      <c r="S3608" s="105">
        <v>0.35014520507549535</v>
      </c>
      <c r="T3608" s="105">
        <v>0.77166979439775585</v>
      </c>
      <c r="U3608" s="105">
        <v>0.7187588636141734</v>
      </c>
    </row>
    <row r="3609" spans="1:21">
      <c r="A3609" s="54">
        <v>3607</v>
      </c>
      <c r="B3609" s="104">
        <v>14052</v>
      </c>
      <c r="C3609" s="104">
        <v>14052</v>
      </c>
      <c r="D3609" s="105">
        <v>100931.00000000003</v>
      </c>
      <c r="E3609" s="105">
        <v>1424030000</v>
      </c>
      <c r="F3609" s="105">
        <v>0</v>
      </c>
      <c r="G3609" s="105">
        <v>4.0523896900861756</v>
      </c>
      <c r="H3609" s="105">
        <v>6.6346711172169712</v>
      </c>
      <c r="I3609" s="105">
        <v>6.2313980732848577</v>
      </c>
      <c r="J3609" s="105">
        <v>2.6599792641477773</v>
      </c>
      <c r="K3609" s="105">
        <v>1.2953046909261081</v>
      </c>
      <c r="L3609" s="105">
        <v>1.848830492400273</v>
      </c>
      <c r="M3609" s="105">
        <v>2.4715491599242778</v>
      </c>
      <c r="N3609" s="105">
        <v>3.0464711987954951</v>
      </c>
      <c r="O3609" s="105">
        <v>2.8780941880219739</v>
      </c>
      <c r="P3609" s="105">
        <v>2.4811371384571475</v>
      </c>
      <c r="Q3609" s="105">
        <v>2.3585093102414967</v>
      </c>
      <c r="R3609" s="105">
        <v>2.5200709457038792</v>
      </c>
      <c r="S3609" s="105">
        <v>2.2780695233577681</v>
      </c>
      <c r="T3609" s="105">
        <v>3.2065337724338701</v>
      </c>
      <c r="U3609" s="105">
        <v>2.781236414560317</v>
      </c>
    </row>
    <row r="3610" spans="1:21">
      <c r="A3610" s="54">
        <v>3608</v>
      </c>
      <c r="B3610" s="104">
        <v>14053</v>
      </c>
      <c r="C3610" s="104">
        <v>14053</v>
      </c>
      <c r="D3610" s="105">
        <v>2254667.9999999995</v>
      </c>
      <c r="E3610" s="105">
        <v>2848050000</v>
      </c>
      <c r="F3610" s="105">
        <v>0</v>
      </c>
      <c r="G3610" s="105">
        <v>2.2452699829924558</v>
      </c>
      <c r="H3610" s="105">
        <v>2.580037755549776</v>
      </c>
      <c r="I3610" s="105">
        <v>1.7171522587956094</v>
      </c>
      <c r="J3610" s="105">
        <v>0.74100434618801569</v>
      </c>
      <c r="K3610" s="105">
        <v>0.57060691082664872</v>
      </c>
      <c r="L3610" s="105">
        <v>1.0402711964429903</v>
      </c>
      <c r="M3610" s="105">
        <v>1.5873070785217189</v>
      </c>
      <c r="N3610" s="105">
        <v>1.9216034244568825</v>
      </c>
      <c r="O3610" s="105">
        <v>2.0786756198940717</v>
      </c>
      <c r="P3610" s="105">
        <v>1.6774448406795495</v>
      </c>
      <c r="Q3610" s="105">
        <v>1.4588978371071151</v>
      </c>
      <c r="R3610" s="105">
        <v>1.4675049119378016</v>
      </c>
      <c r="S3610" s="105">
        <v>1.4327985460982442</v>
      </c>
      <c r="T3610" s="105">
        <v>1.5904813469493861</v>
      </c>
      <c r="U3610" s="105">
        <v>1.4721595907745495</v>
      </c>
    </row>
    <row r="3611" spans="1:21">
      <c r="A3611" s="54">
        <v>3609</v>
      </c>
      <c r="B3611" s="104">
        <v>14270</v>
      </c>
      <c r="C3611" s="104">
        <v>4479</v>
      </c>
      <c r="D3611" s="105">
        <v>62359185.999999993</v>
      </c>
      <c r="E3611" s="105">
        <v>922224000000</v>
      </c>
      <c r="F3611" s="105">
        <v>0</v>
      </c>
      <c r="G3611" s="105">
        <v>6.7157447389062419</v>
      </c>
      <c r="H3611" s="105">
        <v>9.6469423327762911</v>
      </c>
      <c r="I3611" s="105">
        <v>10.946338511528444</v>
      </c>
      <c r="J3611" s="105">
        <v>11.1067110850997</v>
      </c>
      <c r="K3611" s="105">
        <v>0.78115246384842019</v>
      </c>
      <c r="L3611" s="105">
        <v>0.338398692791538</v>
      </c>
      <c r="M3611" s="105">
        <v>0.54755891068532103</v>
      </c>
      <c r="N3611" s="105">
        <v>0.51333072624519593</v>
      </c>
      <c r="O3611" s="105">
        <v>0.54340874282081275</v>
      </c>
      <c r="P3611" s="105">
        <v>0.97400747083860806</v>
      </c>
      <c r="Q3611" s="105">
        <v>2.524765272941857</v>
      </c>
      <c r="R3611" s="105">
        <v>4.5385954797159114</v>
      </c>
      <c r="S3611" s="105">
        <v>0.49181413771920063</v>
      </c>
      <c r="T3611" s="105">
        <v>4.0980795356831941</v>
      </c>
      <c r="U3611" s="105">
        <v>3.9148542262943766</v>
      </c>
    </row>
    <row r="3612" spans="1:21">
      <c r="A3612" s="54">
        <v>3610</v>
      </c>
      <c r="B3612" s="104">
        <v>14337</v>
      </c>
      <c r="C3612" s="104">
        <v>14337</v>
      </c>
      <c r="D3612" s="105">
        <v>20400</v>
      </c>
      <c r="E3612" s="105">
        <v>7047980000</v>
      </c>
      <c r="F3612" s="105">
        <v>0</v>
      </c>
      <c r="G3612" s="105">
        <v>5.4492456775632414</v>
      </c>
      <c r="H3612" s="105">
        <v>7.0537546898813046</v>
      </c>
      <c r="I3612" s="105">
        <v>7.3138108499896628</v>
      </c>
      <c r="J3612" s="105">
        <v>8.9466743233939905</v>
      </c>
      <c r="K3612" s="105">
        <v>0.69360169977964647</v>
      </c>
      <c r="L3612" s="105">
        <v>0.44469216515139903</v>
      </c>
      <c r="M3612" s="105">
        <v>0.77637448676602494</v>
      </c>
      <c r="N3612" s="105">
        <v>0.88536785101680138</v>
      </c>
      <c r="O3612" s="105">
        <v>1.0124419401377025</v>
      </c>
      <c r="P3612" s="105">
        <v>1.5808359894711843</v>
      </c>
      <c r="Q3612" s="105">
        <v>3.0819441654298734</v>
      </c>
      <c r="R3612" s="105">
        <v>4.4750050726446817</v>
      </c>
      <c r="S3612" s="105">
        <v>0</v>
      </c>
      <c r="T3612" s="105">
        <v>3.4761457426021263</v>
      </c>
      <c r="U3612" s="105">
        <v>3.4761457426021254</v>
      </c>
    </row>
    <row r="3613" spans="1:21">
      <c r="A3613" s="54">
        <v>3611</v>
      </c>
      <c r="B3613" s="104">
        <v>14338</v>
      </c>
      <c r="C3613" s="104">
        <v>14338</v>
      </c>
      <c r="D3613" s="105">
        <v>1872.9999999999998</v>
      </c>
      <c r="E3613" s="105">
        <v>1424030000</v>
      </c>
      <c r="F3613" s="105">
        <v>0</v>
      </c>
      <c r="G3613" s="105">
        <v>4.308807010263525</v>
      </c>
      <c r="H3613" s="105">
        <v>5.7801706046230334</v>
      </c>
      <c r="I3613" s="105">
        <v>6.1620878491470474</v>
      </c>
      <c r="J3613" s="105">
        <v>7.7345504581797861</v>
      </c>
      <c r="K3613" s="105">
        <v>1.0442112604040485</v>
      </c>
      <c r="L3613" s="105">
        <v>0.32703972464822734</v>
      </c>
      <c r="M3613" s="105">
        <v>0.80421842277895206</v>
      </c>
      <c r="N3613" s="105">
        <v>1.059742120029715</v>
      </c>
      <c r="O3613" s="105">
        <v>1.1170096106525467</v>
      </c>
      <c r="P3613" s="105">
        <v>1.4695366284465876</v>
      </c>
      <c r="Q3613" s="105">
        <v>2.1504195387469447</v>
      </c>
      <c r="R3613" s="105">
        <v>3.3353254039055891</v>
      </c>
      <c r="S3613" s="105">
        <v>0</v>
      </c>
      <c r="T3613" s="105">
        <v>2.9410932193188337</v>
      </c>
      <c r="U3613" s="105">
        <v>2.9410932193188337</v>
      </c>
    </row>
    <row r="3614" spans="1:21">
      <c r="A3614" s="54">
        <v>3612</v>
      </c>
      <c r="B3614" s="104">
        <v>14339</v>
      </c>
      <c r="C3614" s="104">
        <v>14339</v>
      </c>
      <c r="D3614" s="105">
        <v>3031.9999999999995</v>
      </c>
      <c r="E3614" s="105">
        <v>1424030000</v>
      </c>
      <c r="F3614" s="105">
        <v>0</v>
      </c>
      <c r="G3614" s="105">
        <v>12.094624860754113</v>
      </c>
      <c r="H3614" s="105">
        <v>16.957848143924465</v>
      </c>
      <c r="I3614" s="105">
        <v>19.019390467303523</v>
      </c>
      <c r="J3614" s="105">
        <v>24.371580749559786</v>
      </c>
      <c r="K3614" s="105">
        <v>0.39687768935432344</v>
      </c>
      <c r="L3614" s="105">
        <v>0.33087355596480905</v>
      </c>
      <c r="M3614" s="105">
        <v>1.1763162380940122</v>
      </c>
      <c r="N3614" s="105">
        <v>1.1442622277358268</v>
      </c>
      <c r="O3614" s="105">
        <v>1.3072176324641269</v>
      </c>
      <c r="P3614" s="105">
        <v>1.9135294773003695</v>
      </c>
      <c r="Q3614" s="105">
        <v>2.8116380235081242</v>
      </c>
      <c r="R3614" s="105">
        <v>8.0164373044006574</v>
      </c>
      <c r="S3614" s="105">
        <v>0</v>
      </c>
      <c r="T3614" s="105">
        <v>7.4617163641970121</v>
      </c>
      <c r="U3614" s="105">
        <v>7.461716364197013</v>
      </c>
    </row>
    <row r="3615" spans="1:21">
      <c r="A3615" s="54">
        <v>3613</v>
      </c>
      <c r="B3615" s="104">
        <v>14340</v>
      </c>
      <c r="C3615" s="104">
        <v>14340</v>
      </c>
      <c r="D3615" s="105">
        <v>4435.9999999999991</v>
      </c>
      <c r="E3615" s="105">
        <v>1424030000</v>
      </c>
      <c r="F3615" s="105">
        <v>0</v>
      </c>
      <c r="G3615" s="105">
        <v>6.1861538125001019</v>
      </c>
      <c r="H3615" s="105">
        <v>8.7229219226620156</v>
      </c>
      <c r="I3615" s="105">
        <v>9.6612442011953803</v>
      </c>
      <c r="J3615" s="105">
        <v>12.403950355498923</v>
      </c>
      <c r="K3615" s="105">
        <v>0.42772309123262142</v>
      </c>
      <c r="L3615" s="105">
        <v>0.19610790461364605</v>
      </c>
      <c r="M3615" s="105">
        <v>0.80214092857191721</v>
      </c>
      <c r="N3615" s="105">
        <v>0.84831989849761602</v>
      </c>
      <c r="O3615" s="105">
        <v>0.92258496726880856</v>
      </c>
      <c r="P3615" s="105">
        <v>1.2119538034528341</v>
      </c>
      <c r="Q3615" s="105">
        <v>2.0591084354286875</v>
      </c>
      <c r="R3615" s="105">
        <v>4.3380541940966726</v>
      </c>
      <c r="S3615" s="105">
        <v>0</v>
      </c>
      <c r="T3615" s="105">
        <v>3.9816886262516022</v>
      </c>
      <c r="U3615" s="105">
        <v>3.9816886262516031</v>
      </c>
    </row>
    <row r="3616" spans="1:21">
      <c r="A3616" s="54">
        <v>3614</v>
      </c>
      <c r="B3616" s="104">
        <v>14364</v>
      </c>
      <c r="C3616" s="104">
        <v>14364</v>
      </c>
      <c r="D3616" s="105">
        <v>34674.999999999993</v>
      </c>
      <c r="E3616" s="105">
        <v>2848050000</v>
      </c>
      <c r="F3616" s="105">
        <v>0</v>
      </c>
      <c r="G3616" s="105">
        <v>0.63837935569568138</v>
      </c>
      <c r="H3616" s="105">
        <v>0.77320487206999045</v>
      </c>
      <c r="I3616" s="105">
        <v>0.77710744432927659</v>
      </c>
      <c r="J3616" s="105">
        <v>0.93945328039884057</v>
      </c>
      <c r="K3616" s="105">
        <v>0.96329358901446971</v>
      </c>
      <c r="L3616" s="105">
        <v>0.55267467886660282</v>
      </c>
      <c r="M3616" s="105">
        <v>0.31039784702655321</v>
      </c>
      <c r="N3616" s="105">
        <v>0.30438091230169301</v>
      </c>
      <c r="O3616" s="105">
        <v>0.32241272978403873</v>
      </c>
      <c r="P3616" s="105">
        <v>0.53594949660279889</v>
      </c>
      <c r="Q3616" s="105">
        <v>0.56565296063080261</v>
      </c>
      <c r="R3616" s="105">
        <v>0.58131697951084926</v>
      </c>
      <c r="S3616" s="105">
        <v>0</v>
      </c>
      <c r="T3616" s="105">
        <v>0.60535201218596635</v>
      </c>
      <c r="U3616" s="105">
        <v>0.60535201218596657</v>
      </c>
    </row>
    <row r="3617" spans="1:21">
      <c r="A3617" s="54">
        <v>3615</v>
      </c>
      <c r="B3617" s="104">
        <v>14365</v>
      </c>
      <c r="C3617" s="104">
        <v>14365</v>
      </c>
      <c r="D3617" s="105">
        <v>15100.999999999998</v>
      </c>
      <c r="E3617" s="105">
        <v>1424030000</v>
      </c>
      <c r="F3617" s="105">
        <v>0</v>
      </c>
      <c r="G3617" s="105">
        <v>1.1519152345080106</v>
      </c>
      <c r="H3617" s="105">
        <v>1.3362793673323667</v>
      </c>
      <c r="I3617" s="105">
        <v>1.4620329024054044</v>
      </c>
      <c r="J3617" s="105">
        <v>1.7660462990818369</v>
      </c>
      <c r="K3617" s="105">
        <v>1.7197482613465598</v>
      </c>
      <c r="L3617" s="105">
        <v>0.39466457229693525</v>
      </c>
      <c r="M3617" s="105">
        <v>0.41020346753538767</v>
      </c>
      <c r="N3617" s="105">
        <v>0.52977081690499173</v>
      </c>
      <c r="O3617" s="105">
        <v>0.58565907513031501</v>
      </c>
      <c r="P3617" s="105">
        <v>0.6315204100772922</v>
      </c>
      <c r="Q3617" s="105">
        <v>0.85172306224010053</v>
      </c>
      <c r="R3617" s="105">
        <v>0.98395224194449116</v>
      </c>
      <c r="S3617" s="105">
        <v>0</v>
      </c>
      <c r="T3617" s="105">
        <v>0.98529297590030795</v>
      </c>
      <c r="U3617" s="105">
        <v>0.98529297590030795</v>
      </c>
    </row>
    <row r="3618" spans="1:21">
      <c r="A3618" s="54">
        <v>3616</v>
      </c>
      <c r="B3618" s="104">
        <v>14366</v>
      </c>
      <c r="C3618" s="104">
        <v>14366</v>
      </c>
      <c r="D3618" s="105">
        <v>29699.000000000004</v>
      </c>
      <c r="E3618" s="105">
        <v>2848050000</v>
      </c>
      <c r="F3618" s="105">
        <v>0</v>
      </c>
      <c r="G3618" s="105">
        <v>1.3611385931226394</v>
      </c>
      <c r="H3618" s="105">
        <v>1.6487259394772269</v>
      </c>
      <c r="I3618" s="105">
        <v>1.6395323892143212</v>
      </c>
      <c r="J3618" s="105">
        <v>1.9287082152698209</v>
      </c>
      <c r="K3618" s="105">
        <v>2.2119551157283852</v>
      </c>
      <c r="L3618" s="105">
        <v>0.11444891830860644</v>
      </c>
      <c r="M3618" s="105">
        <v>0.18138333876519239</v>
      </c>
      <c r="N3618" s="105">
        <v>0.46347638802505192</v>
      </c>
      <c r="O3618" s="105">
        <v>0.41784485985576708</v>
      </c>
      <c r="P3618" s="105">
        <v>0.66203990699371396</v>
      </c>
      <c r="Q3618" s="105">
        <v>1.0861807781537758</v>
      </c>
      <c r="R3618" s="105">
        <v>1.2404989136544593</v>
      </c>
      <c r="S3618" s="105">
        <v>0</v>
      </c>
      <c r="T3618" s="105">
        <v>1.0796611130474136</v>
      </c>
      <c r="U3618" s="105">
        <v>1.0796611130474132</v>
      </c>
    </row>
    <row r="3619" spans="1:21">
      <c r="A3619" s="54">
        <v>3617</v>
      </c>
      <c r="B3619" s="104">
        <v>14369</v>
      </c>
      <c r="C3619" s="104">
        <v>14369</v>
      </c>
      <c r="D3619" s="105">
        <v>18056</v>
      </c>
      <c r="E3619" s="105">
        <v>2848050000</v>
      </c>
      <c r="F3619" s="105">
        <v>0</v>
      </c>
      <c r="G3619" s="105">
        <v>1.4430013567566247</v>
      </c>
      <c r="H3619" s="105">
        <v>1.8675115749168327</v>
      </c>
      <c r="I3619" s="105">
        <v>1.9497196221342776</v>
      </c>
      <c r="J3619" s="105">
        <v>2.4469866599692307</v>
      </c>
      <c r="K3619" s="105">
        <v>2.9891695285417654</v>
      </c>
      <c r="L3619" s="105">
        <v>0.11394669822901901</v>
      </c>
      <c r="M3619" s="105">
        <v>0.17866661362064146</v>
      </c>
      <c r="N3619" s="105">
        <v>0.40478889610407942</v>
      </c>
      <c r="O3619" s="105">
        <v>0.38133982486089857</v>
      </c>
      <c r="P3619" s="105">
        <v>0.59760981501981658</v>
      </c>
      <c r="Q3619" s="105">
        <v>0.89998519861332382</v>
      </c>
      <c r="R3619" s="105">
        <v>1.2123303487211636</v>
      </c>
      <c r="S3619" s="105">
        <v>0</v>
      </c>
      <c r="T3619" s="105">
        <v>1.2070880114573064</v>
      </c>
      <c r="U3619" s="105">
        <v>1.2070880114573062</v>
      </c>
    </row>
    <row r="3620" spans="1:21">
      <c r="A3620" s="54">
        <v>3618</v>
      </c>
      <c r="B3620" s="104">
        <v>14370</v>
      </c>
      <c r="C3620" s="104">
        <v>14370</v>
      </c>
      <c r="D3620" s="105">
        <v>46.000000000000007</v>
      </c>
      <c r="E3620" s="105">
        <v>1424030000</v>
      </c>
      <c r="F3620" s="105">
        <v>0</v>
      </c>
      <c r="G3620" s="105">
        <v>12.033655427490633</v>
      </c>
      <c r="H3620" s="105">
        <v>15.745334861294561</v>
      </c>
      <c r="I3620" s="105">
        <v>16.551410024842063</v>
      </c>
      <c r="J3620" s="105">
        <v>20.636438882037137</v>
      </c>
      <c r="K3620" s="105">
        <v>24.997748130302707</v>
      </c>
      <c r="L3620" s="105">
        <v>1.4639908223291489</v>
      </c>
      <c r="M3620" s="105">
        <v>2.9799297060957834</v>
      </c>
      <c r="N3620" s="105">
        <v>4.6498903132031524</v>
      </c>
      <c r="O3620" s="105">
        <v>4.8705353720018962</v>
      </c>
      <c r="P3620" s="105">
        <v>6.3989994677034288</v>
      </c>
      <c r="Q3620" s="105">
        <v>7.9563332601443379</v>
      </c>
      <c r="R3620" s="105">
        <v>9.8769106665554514</v>
      </c>
      <c r="S3620" s="105">
        <v>0</v>
      </c>
      <c r="T3620" s="105">
        <v>10.680098077833359</v>
      </c>
      <c r="U3620" s="105">
        <v>10.680098077833359</v>
      </c>
    </row>
    <row r="3621" spans="1:21">
      <c r="A3621" s="54">
        <v>3619</v>
      </c>
      <c r="B3621" s="104">
        <v>14371</v>
      </c>
      <c r="C3621" s="104">
        <v>14371</v>
      </c>
      <c r="D3621" s="105">
        <v>2767.9999999999995</v>
      </c>
      <c r="E3621" s="105">
        <v>1447960000</v>
      </c>
      <c r="F3621" s="105">
        <v>0</v>
      </c>
      <c r="G3621" s="105">
        <v>7.6332005717276541</v>
      </c>
      <c r="H3621" s="105">
        <v>8.400432763257184</v>
      </c>
      <c r="I3621" s="105">
        <v>7.5862469127466845</v>
      </c>
      <c r="J3621" s="105">
        <v>8.4004437705031432</v>
      </c>
      <c r="K3621" s="105">
        <v>5.6385528884621587</v>
      </c>
      <c r="L3621" s="105">
        <v>7.3002741775206523</v>
      </c>
      <c r="M3621" s="105">
        <v>9.2515921353683179</v>
      </c>
      <c r="N3621" s="105">
        <v>9.5199521369019298</v>
      </c>
      <c r="O3621" s="105">
        <v>7.4745512799017799</v>
      </c>
      <c r="P3621" s="105">
        <v>5.2377431831281998</v>
      </c>
      <c r="Q3621" s="105">
        <v>5.6000483013095224</v>
      </c>
      <c r="R3621" s="105">
        <v>6.9393734351409764</v>
      </c>
      <c r="S3621" s="105">
        <v>0</v>
      </c>
      <c r="T3621" s="105">
        <v>7.4152009629973508</v>
      </c>
      <c r="U3621" s="105">
        <v>7.4152009629973499</v>
      </c>
    </row>
    <row r="3622" spans="1:21">
      <c r="A3622" s="54">
        <v>3620</v>
      </c>
      <c r="B3622" s="104">
        <v>14372</v>
      </c>
      <c r="C3622" s="104">
        <v>14372</v>
      </c>
      <c r="D3622" s="105">
        <v>97062</v>
      </c>
      <c r="E3622" s="105">
        <v>4343880000</v>
      </c>
      <c r="F3622" s="105">
        <v>0</v>
      </c>
      <c r="G3622" s="105">
        <v>0.65554144772579959</v>
      </c>
      <c r="H3622" s="105">
        <v>0.73362796313996337</v>
      </c>
      <c r="I3622" s="105">
        <v>0.69383060840502475</v>
      </c>
      <c r="J3622" s="105">
        <v>0.80148154082493916</v>
      </c>
      <c r="K3622" s="105">
        <v>0.65328638658191773</v>
      </c>
      <c r="L3622" s="105">
        <v>0.8273542657390941</v>
      </c>
      <c r="M3622" s="105">
        <v>0.99449469543882185</v>
      </c>
      <c r="N3622" s="105">
        <v>0.908338669596089</v>
      </c>
      <c r="O3622" s="105">
        <v>0.73723780302799902</v>
      </c>
      <c r="P3622" s="105">
        <v>0.58724298270981956</v>
      </c>
      <c r="Q3622" s="105">
        <v>0.59309071353605802</v>
      </c>
      <c r="R3622" s="105">
        <v>0.63466158065089329</v>
      </c>
      <c r="S3622" s="105">
        <v>0</v>
      </c>
      <c r="T3622" s="105">
        <v>0.73501572144803518</v>
      </c>
      <c r="U3622" s="105">
        <v>0.73501572144803495</v>
      </c>
    </row>
    <row r="3623" spans="1:21">
      <c r="A3623" s="54">
        <v>3621</v>
      </c>
      <c r="B3623" s="104">
        <v>14516</v>
      </c>
      <c r="C3623" s="104">
        <v>14516</v>
      </c>
      <c r="D3623" s="105">
        <v>26.000000000000004</v>
      </c>
      <c r="E3623" s="105">
        <v>27007800000</v>
      </c>
      <c r="F3623" s="105">
        <v>0</v>
      </c>
      <c r="G3623" s="105">
        <v>1.1033759043985585</v>
      </c>
      <c r="H3623" s="105">
        <v>1.2813956504717647</v>
      </c>
      <c r="I3623" s="105">
        <v>1.2254782899409939</v>
      </c>
      <c r="J3623" s="105">
        <v>1.3535305568680465</v>
      </c>
      <c r="K3623" s="105">
        <v>1.427326162679055</v>
      </c>
      <c r="L3623" s="105">
        <v>1.4669131776126352</v>
      </c>
      <c r="M3623" s="105">
        <v>1.3352434694713706</v>
      </c>
      <c r="N3623" s="105">
        <v>1.3141755331383782</v>
      </c>
      <c r="O3623" s="105">
        <v>1.2567691350895265</v>
      </c>
      <c r="P3623" s="105">
        <v>1.1185712361775559</v>
      </c>
      <c r="Q3623" s="105">
        <v>1.1082364969847487</v>
      </c>
      <c r="R3623" s="105">
        <v>1.0720326646842553</v>
      </c>
      <c r="S3623" s="105">
        <v>0</v>
      </c>
      <c r="T3623" s="105">
        <v>1.2552540231264073</v>
      </c>
      <c r="U3623" s="105">
        <v>1.2552540231264073</v>
      </c>
    </row>
    <row r="3624" spans="1:21">
      <c r="A3624" s="54">
        <v>3622</v>
      </c>
      <c r="B3624" s="104">
        <v>14517</v>
      </c>
      <c r="C3624" s="104">
        <v>14517</v>
      </c>
      <c r="D3624" s="105">
        <v>3001.0000000000005</v>
      </c>
      <c r="E3624" s="105">
        <v>1447960000</v>
      </c>
      <c r="F3624" s="105">
        <v>0</v>
      </c>
      <c r="G3624" s="105">
        <v>38.673567056151846</v>
      </c>
      <c r="H3624" s="105">
        <v>37.270865321506108</v>
      </c>
      <c r="I3624" s="105">
        <v>33.773267661390769</v>
      </c>
      <c r="J3624" s="105">
        <v>34.242474343787904</v>
      </c>
      <c r="K3624" s="105">
        <v>34.971264834533081</v>
      </c>
      <c r="L3624" s="105">
        <v>25.617321019550758</v>
      </c>
      <c r="M3624" s="105">
        <v>33.950691632003071</v>
      </c>
      <c r="N3624" s="105">
        <v>45.324698571347483</v>
      </c>
      <c r="O3624" s="105">
        <v>48.263372697128929</v>
      </c>
      <c r="P3624" s="105">
        <v>43.833155633582237</v>
      </c>
      <c r="Q3624" s="105">
        <v>49.807781765674918</v>
      </c>
      <c r="R3624" s="105">
        <v>44.422207513443645</v>
      </c>
      <c r="S3624" s="105">
        <v>0</v>
      </c>
      <c r="T3624" s="105">
        <v>39.179222337508399</v>
      </c>
      <c r="U3624" s="105">
        <v>39.179222337508392</v>
      </c>
    </row>
    <row r="3625" spans="1:21">
      <c r="A3625" s="54">
        <v>3623</v>
      </c>
      <c r="B3625" s="104">
        <v>14518</v>
      </c>
      <c r="C3625" s="104">
        <v>14518</v>
      </c>
      <c r="D3625" s="105">
        <v>0</v>
      </c>
      <c r="E3625" s="105">
        <v>1447960000</v>
      </c>
      <c r="F3625" s="105">
        <v>0</v>
      </c>
      <c r="G3625" s="105">
        <v>14.54475739170824</v>
      </c>
      <c r="H3625" s="105">
        <v>20.804526395734577</v>
      </c>
      <c r="I3625" s="105">
        <v>23.479394075186153</v>
      </c>
      <c r="J3625" s="105">
        <v>29.882865186600561</v>
      </c>
      <c r="K3625" s="105">
        <v>13.961776366811359</v>
      </c>
      <c r="L3625" s="105">
        <v>1.9091073969053414</v>
      </c>
      <c r="M3625" s="105">
        <v>2.7410919434166185</v>
      </c>
      <c r="N3625" s="105">
        <v>3.4447952540736968</v>
      </c>
      <c r="O3625" s="105">
        <v>3.1732460786399592</v>
      </c>
      <c r="P3625" s="105">
        <v>4.7525259151310797</v>
      </c>
      <c r="Q3625" s="105">
        <v>7.5277446653268614</v>
      </c>
      <c r="R3625" s="105">
        <v>10.446340584298927</v>
      </c>
      <c r="S3625" s="105">
        <v>0</v>
      </c>
      <c r="T3625" s="105">
        <v>0</v>
      </c>
      <c r="U3625" s="105">
        <v>0</v>
      </c>
    </row>
    <row r="3626" spans="1:21">
      <c r="A3626" s="54">
        <v>3624</v>
      </c>
      <c r="B3626" s="104">
        <v>14519</v>
      </c>
      <c r="C3626" s="104">
        <v>14519</v>
      </c>
      <c r="D3626" s="105">
        <v>0</v>
      </c>
      <c r="E3626" s="105">
        <v>1447960000</v>
      </c>
      <c r="F3626" s="105">
        <v>0</v>
      </c>
      <c r="G3626" s="105">
        <v>7.7168345638822347</v>
      </c>
      <c r="H3626" s="105">
        <v>10.581667996396455</v>
      </c>
      <c r="I3626" s="105">
        <v>11.521161883926982</v>
      </c>
      <c r="J3626" s="105">
        <v>14.169704845749276</v>
      </c>
      <c r="K3626" s="105">
        <v>14.048395400388674</v>
      </c>
      <c r="L3626" s="105">
        <v>0.89230693758021884</v>
      </c>
      <c r="M3626" s="105">
        <v>1.0180293745947726</v>
      </c>
      <c r="N3626" s="105">
        <v>1.6575913581637243</v>
      </c>
      <c r="O3626" s="105">
        <v>2.0449240267622137</v>
      </c>
      <c r="P3626" s="105">
        <v>3.6826082318340148</v>
      </c>
      <c r="Q3626" s="105">
        <v>4.647556349029923</v>
      </c>
      <c r="R3626" s="105">
        <v>5.9196365982241854</v>
      </c>
      <c r="S3626" s="105">
        <v>0</v>
      </c>
      <c r="T3626" s="105">
        <v>0</v>
      </c>
      <c r="U3626" s="105">
        <v>0</v>
      </c>
    </row>
    <row r="3627" spans="1:21">
      <c r="A3627" s="54">
        <v>3625</v>
      </c>
      <c r="B3627" s="104">
        <v>14520</v>
      </c>
      <c r="C3627" s="104">
        <v>14520</v>
      </c>
      <c r="D3627" s="105">
        <v>0</v>
      </c>
      <c r="E3627" s="105">
        <v>1447960000</v>
      </c>
      <c r="F3627" s="105">
        <v>0</v>
      </c>
      <c r="G3627" s="105">
        <v>91.315875672606467</v>
      </c>
      <c r="H3627" s="105">
        <v>100</v>
      </c>
      <c r="I3627" s="105">
        <v>100</v>
      </c>
      <c r="J3627" s="105">
        <v>100</v>
      </c>
      <c r="K3627" s="105">
        <v>48.343698885497524</v>
      </c>
      <c r="L3627" s="105">
        <v>4.581959851834684</v>
      </c>
      <c r="M3627" s="105">
        <v>9.8184853967886099</v>
      </c>
      <c r="N3627" s="105">
        <v>13.418596708944431</v>
      </c>
      <c r="O3627" s="105">
        <v>11.480880558245381</v>
      </c>
      <c r="P3627" s="105">
        <v>14.851189424017027</v>
      </c>
      <c r="Q3627" s="105">
        <v>30.346078965738769</v>
      </c>
      <c r="R3627" s="105">
        <v>61.638216079009354</v>
      </c>
      <c r="S3627" s="105">
        <v>0</v>
      </c>
      <c r="T3627" s="105">
        <v>0</v>
      </c>
      <c r="U3627" s="105">
        <v>0</v>
      </c>
    </row>
    <row r="3628" spans="1:21">
      <c r="A3628" s="54">
        <v>3626</v>
      </c>
      <c r="B3628" s="104">
        <v>14521</v>
      </c>
      <c r="C3628" s="104">
        <v>14521</v>
      </c>
      <c r="D3628" s="105">
        <v>26.000000000000004</v>
      </c>
      <c r="E3628" s="105">
        <v>1447960000</v>
      </c>
      <c r="F3628" s="105">
        <v>0</v>
      </c>
      <c r="G3628" s="105">
        <v>12.61140785996165</v>
      </c>
      <c r="H3628" s="105">
        <v>18.399479377779873</v>
      </c>
      <c r="I3628" s="105">
        <v>21.072908005320542</v>
      </c>
      <c r="J3628" s="105">
        <v>26.945685646147574</v>
      </c>
      <c r="K3628" s="105">
        <v>10.230415919595448</v>
      </c>
      <c r="L3628" s="105">
        <v>1.1829999283168409</v>
      </c>
      <c r="M3628" s="105">
        <v>2.0919865102083999</v>
      </c>
      <c r="N3628" s="105">
        <v>3.2804491609437889</v>
      </c>
      <c r="O3628" s="105">
        <v>2.7917402016225994</v>
      </c>
      <c r="P3628" s="105">
        <v>3.143302413794741</v>
      </c>
      <c r="Q3628" s="105">
        <v>5.1934104127416685</v>
      </c>
      <c r="R3628" s="105">
        <v>8.696755684735459</v>
      </c>
      <c r="S3628" s="105">
        <v>0</v>
      </c>
      <c r="T3628" s="105">
        <v>9.6367117600973824</v>
      </c>
      <c r="U3628" s="105">
        <v>9.6367117600973788</v>
      </c>
    </row>
    <row r="3629" spans="1:21">
      <c r="A3629" s="54">
        <v>3627</v>
      </c>
      <c r="B3629" s="104">
        <v>14522</v>
      </c>
      <c r="C3629" s="104">
        <v>14522</v>
      </c>
      <c r="D3629" s="105">
        <v>335</v>
      </c>
      <c r="E3629" s="105">
        <v>1447960000</v>
      </c>
      <c r="F3629" s="105">
        <v>0</v>
      </c>
      <c r="G3629" s="105">
        <v>4.0223858898351317</v>
      </c>
      <c r="H3629" s="105">
        <v>5.6488489128727037</v>
      </c>
      <c r="I3629" s="105">
        <v>6.2502472762203691</v>
      </c>
      <c r="J3629" s="105">
        <v>7.7905925765211217</v>
      </c>
      <c r="K3629" s="105">
        <v>4.6088271971381962</v>
      </c>
      <c r="L3629" s="105">
        <v>0.30051920967338752</v>
      </c>
      <c r="M3629" s="105">
        <v>0.47802690909369888</v>
      </c>
      <c r="N3629" s="105">
        <v>0.94120599189097698</v>
      </c>
      <c r="O3629" s="105">
        <v>1.1385140398912312</v>
      </c>
      <c r="P3629" s="105">
        <v>1.4948515234551114</v>
      </c>
      <c r="Q3629" s="105">
        <v>2.0488595253159447</v>
      </c>
      <c r="R3629" s="105">
        <v>2.9582754054816265</v>
      </c>
      <c r="S3629" s="105">
        <v>0</v>
      </c>
      <c r="T3629" s="105">
        <v>3.1400962047824592</v>
      </c>
      <c r="U3629" s="105">
        <v>3.1400962047824592</v>
      </c>
    </row>
    <row r="3630" spans="1:21">
      <c r="A3630" s="54">
        <v>3628</v>
      </c>
      <c r="B3630" s="104">
        <v>14523</v>
      </c>
      <c r="C3630" s="104">
        <v>14523</v>
      </c>
      <c r="D3630" s="105">
        <v>309</v>
      </c>
      <c r="E3630" s="105">
        <v>1447960000</v>
      </c>
      <c r="F3630" s="105">
        <v>0</v>
      </c>
      <c r="G3630" s="105">
        <v>26.092302121364394</v>
      </c>
      <c r="H3630" s="105">
        <v>38.830276385337569</v>
      </c>
      <c r="I3630" s="105">
        <v>44.831319099435191</v>
      </c>
      <c r="J3630" s="105">
        <v>58.017001187504356</v>
      </c>
      <c r="K3630" s="105">
        <v>16.275396372732249</v>
      </c>
      <c r="L3630" s="105">
        <v>2.0113980222036796</v>
      </c>
      <c r="M3630" s="105">
        <v>4.0429965984323601</v>
      </c>
      <c r="N3630" s="105">
        <v>6.3467761919304273</v>
      </c>
      <c r="O3630" s="105">
        <v>5.2940902854942253</v>
      </c>
      <c r="P3630" s="105">
        <v>5.4413491099334879</v>
      </c>
      <c r="Q3630" s="105">
        <v>11.057008676678128</v>
      </c>
      <c r="R3630" s="105">
        <v>17.549626693729078</v>
      </c>
      <c r="S3630" s="105">
        <v>0</v>
      </c>
      <c r="T3630" s="105">
        <v>19.649128395397927</v>
      </c>
      <c r="U3630" s="105">
        <v>19.649128395397927</v>
      </c>
    </row>
    <row r="3631" spans="1:21">
      <c r="A3631" s="54">
        <v>3629</v>
      </c>
      <c r="B3631" s="104">
        <v>14524</v>
      </c>
      <c r="C3631" s="104">
        <v>14524</v>
      </c>
      <c r="D3631" s="105">
        <v>0</v>
      </c>
      <c r="E3631" s="105">
        <v>1447960000</v>
      </c>
      <c r="F3631" s="105">
        <v>0</v>
      </c>
      <c r="G3631" s="105">
        <v>13.399620851209258</v>
      </c>
      <c r="H3631" s="105">
        <v>19.49035760175892</v>
      </c>
      <c r="I3631" s="105">
        <v>22.211984113716248</v>
      </c>
      <c r="J3631" s="105">
        <v>28.503239729739924</v>
      </c>
      <c r="K3631" s="105">
        <v>16.382088948423579</v>
      </c>
      <c r="L3631" s="105">
        <v>2.4653594306655422</v>
      </c>
      <c r="M3631" s="105">
        <v>2.8871985955437651</v>
      </c>
      <c r="N3631" s="105">
        <v>3.7814047175417214</v>
      </c>
      <c r="O3631" s="105">
        <v>3.5293110697056069</v>
      </c>
      <c r="P3631" s="105">
        <v>3.8605619560141506</v>
      </c>
      <c r="Q3631" s="105">
        <v>6.353312158082697</v>
      </c>
      <c r="R3631" s="105">
        <v>9.4104207504675692</v>
      </c>
      <c r="S3631" s="105">
        <v>0</v>
      </c>
      <c r="T3631" s="105">
        <v>0</v>
      </c>
      <c r="U3631" s="105">
        <v>0</v>
      </c>
    </row>
    <row r="3632" spans="1:21">
      <c r="A3632" s="54">
        <v>3630</v>
      </c>
      <c r="B3632" s="104">
        <v>14525</v>
      </c>
      <c r="C3632" s="104">
        <v>14525</v>
      </c>
      <c r="D3632" s="105">
        <v>1392</v>
      </c>
      <c r="E3632" s="105">
        <v>1447960000</v>
      </c>
      <c r="F3632" s="105">
        <v>0</v>
      </c>
      <c r="G3632" s="105">
        <v>3.8983602448698864</v>
      </c>
      <c r="H3632" s="105">
        <v>5.6166579837817849</v>
      </c>
      <c r="I3632" s="105">
        <v>6.3304566235691997</v>
      </c>
      <c r="J3632" s="105">
        <v>7.9796741702186154</v>
      </c>
      <c r="K3632" s="105">
        <v>3.119193610530544</v>
      </c>
      <c r="L3632" s="105">
        <v>0.21031858837564221</v>
      </c>
      <c r="M3632" s="105">
        <v>0.35580411983678722</v>
      </c>
      <c r="N3632" s="105">
        <v>0.9098691133567417</v>
      </c>
      <c r="O3632" s="105">
        <v>0.91364863596528989</v>
      </c>
      <c r="P3632" s="105">
        <v>0.92574770047091404</v>
      </c>
      <c r="Q3632" s="105">
        <v>1.4760504379991009</v>
      </c>
      <c r="R3632" s="105">
        <v>2.7580608402648128</v>
      </c>
      <c r="S3632" s="105">
        <v>0</v>
      </c>
      <c r="T3632" s="105">
        <v>2.8744868391032767</v>
      </c>
      <c r="U3632" s="105">
        <v>2.8744868391032763</v>
      </c>
    </row>
    <row r="3633" spans="1:21">
      <c r="A3633" s="54">
        <v>3631</v>
      </c>
      <c r="B3633" s="104">
        <v>14527</v>
      </c>
      <c r="C3633" s="104">
        <v>14527</v>
      </c>
      <c r="D3633" s="105">
        <v>0</v>
      </c>
      <c r="E3633" s="105">
        <v>1447960000</v>
      </c>
      <c r="F3633" s="105">
        <v>0</v>
      </c>
      <c r="G3633" s="105">
        <v>4.6742698716753139</v>
      </c>
      <c r="H3633" s="105">
        <v>6.7184669136477586</v>
      </c>
      <c r="I3633" s="105">
        <v>7.5518646077303728</v>
      </c>
      <c r="J3633" s="105">
        <v>9.520014651583363</v>
      </c>
      <c r="K3633" s="105">
        <v>3.926248080828171</v>
      </c>
      <c r="L3633" s="105">
        <v>0.21026556839198529</v>
      </c>
      <c r="M3633" s="105">
        <v>0.22554575228968743</v>
      </c>
      <c r="N3633" s="105">
        <v>0.82881430267863376</v>
      </c>
      <c r="O3633" s="105">
        <v>0.76664103712917431</v>
      </c>
      <c r="P3633" s="105">
        <v>1.0150862538342966</v>
      </c>
      <c r="Q3633" s="105">
        <v>2.0870419331974177</v>
      </c>
      <c r="R3633" s="105">
        <v>3.3207645634126211</v>
      </c>
      <c r="S3633" s="105">
        <v>0</v>
      </c>
      <c r="T3633" s="105">
        <v>0</v>
      </c>
      <c r="U3633" s="105">
        <v>0</v>
      </c>
    </row>
    <row r="3634" spans="1:21">
      <c r="A3634" s="54">
        <v>3632</v>
      </c>
      <c r="B3634" s="104">
        <v>14528</v>
      </c>
      <c r="C3634" s="104">
        <v>14528</v>
      </c>
      <c r="D3634" s="105">
        <v>0</v>
      </c>
      <c r="E3634" s="105">
        <v>1447960000</v>
      </c>
      <c r="F3634" s="105">
        <v>0</v>
      </c>
      <c r="G3634" s="105">
        <v>9.2693906490015578</v>
      </c>
      <c r="H3634" s="105">
        <v>13.77466131879158</v>
      </c>
      <c r="I3634" s="105">
        <v>15.704868638418809</v>
      </c>
      <c r="J3634" s="105">
        <v>20.127951603585384</v>
      </c>
      <c r="K3634" s="105">
        <v>2.5263153347570815</v>
      </c>
      <c r="L3634" s="105">
        <v>0.17765678012652836</v>
      </c>
      <c r="M3634" s="105">
        <v>0.32179612071569658</v>
      </c>
      <c r="N3634" s="105">
        <v>1.0433056753451888</v>
      </c>
      <c r="O3634" s="105">
        <v>0.82767995999511523</v>
      </c>
      <c r="P3634" s="105">
        <v>1.0075641270736633</v>
      </c>
      <c r="Q3634" s="105">
        <v>3.1794262611045334</v>
      </c>
      <c r="R3634" s="105">
        <v>6.1718515158857681</v>
      </c>
      <c r="S3634" s="105">
        <v>0</v>
      </c>
      <c r="T3634" s="105">
        <v>0</v>
      </c>
      <c r="U3634" s="105">
        <v>0</v>
      </c>
    </row>
    <row r="3635" spans="1:21">
      <c r="A3635" s="54">
        <v>3633</v>
      </c>
      <c r="B3635" s="104">
        <v>14529</v>
      </c>
      <c r="C3635" s="104">
        <v>14529</v>
      </c>
      <c r="D3635" s="105">
        <v>11985</v>
      </c>
      <c r="E3635" s="105">
        <v>5863300000</v>
      </c>
      <c r="F3635" s="105">
        <v>0</v>
      </c>
      <c r="G3635" s="105">
        <v>2.3062239172766783</v>
      </c>
      <c r="H3635" s="105">
        <v>3.1674905547855357</v>
      </c>
      <c r="I3635" s="105">
        <v>3.496266827051512</v>
      </c>
      <c r="J3635" s="105">
        <v>4.3705604059675238</v>
      </c>
      <c r="K3635" s="105">
        <v>1.6452134504511795</v>
      </c>
      <c r="L3635" s="105">
        <v>0.31396647945915768</v>
      </c>
      <c r="M3635" s="105">
        <v>0.36637067341267077</v>
      </c>
      <c r="N3635" s="105">
        <v>0.7209798095281863</v>
      </c>
      <c r="O3635" s="105">
        <v>0.71029875745488147</v>
      </c>
      <c r="P3635" s="105">
        <v>0.78425103173333632</v>
      </c>
      <c r="Q3635" s="105">
        <v>1.2001644850029993</v>
      </c>
      <c r="R3635" s="105">
        <v>1.7212230053517654</v>
      </c>
      <c r="S3635" s="105">
        <v>0</v>
      </c>
      <c r="T3635" s="105">
        <v>1.7335841164562857</v>
      </c>
      <c r="U3635" s="105">
        <v>1.7335841164562855</v>
      </c>
    </row>
    <row r="3636" spans="1:21">
      <c r="A3636" s="54">
        <v>3634</v>
      </c>
      <c r="B3636" s="104">
        <v>14530</v>
      </c>
      <c r="C3636" s="104">
        <v>14530</v>
      </c>
      <c r="D3636" s="105">
        <v>0</v>
      </c>
      <c r="E3636" s="105">
        <v>1447960000</v>
      </c>
      <c r="F3636" s="105">
        <v>0</v>
      </c>
      <c r="G3636" s="105">
        <v>15.704932076331378</v>
      </c>
      <c r="H3636" s="105">
        <v>24.534104886100355</v>
      </c>
      <c r="I3636" s="105">
        <v>27.245161951893618</v>
      </c>
      <c r="J3636" s="105">
        <v>32.658321354489168</v>
      </c>
      <c r="K3636" s="105">
        <v>1.6000711872622595</v>
      </c>
      <c r="L3636" s="105">
        <v>0.21452306217458728</v>
      </c>
      <c r="M3636" s="105">
        <v>0.59425740810145722</v>
      </c>
      <c r="N3636" s="105">
        <v>1.3106830833057466</v>
      </c>
      <c r="O3636" s="105">
        <v>0.99923258564873951</v>
      </c>
      <c r="P3636" s="105">
        <v>1.0754488817523751</v>
      </c>
      <c r="Q3636" s="105">
        <v>2.862910576589484</v>
      </c>
      <c r="R3636" s="105">
        <v>9.6692732044871104</v>
      </c>
      <c r="S3636" s="105">
        <v>0</v>
      </c>
      <c r="T3636" s="105">
        <v>0</v>
      </c>
      <c r="U3636" s="105">
        <v>0</v>
      </c>
    </row>
    <row r="3637" spans="1:21">
      <c r="A3637" s="54">
        <v>3635</v>
      </c>
      <c r="B3637" s="104">
        <v>14531</v>
      </c>
      <c r="C3637" s="104">
        <v>14531</v>
      </c>
      <c r="D3637" s="105">
        <v>1778.0000000000002</v>
      </c>
      <c r="E3637" s="105">
        <v>4391520000</v>
      </c>
      <c r="F3637" s="105">
        <v>0</v>
      </c>
      <c r="G3637" s="105">
        <v>5.4692410371874018</v>
      </c>
      <c r="H3637" s="105">
        <v>7.9174847497967118</v>
      </c>
      <c r="I3637" s="105">
        <v>8.912356705107495</v>
      </c>
      <c r="J3637" s="105">
        <v>11.257385207444884</v>
      </c>
      <c r="K3637" s="105">
        <v>2.6372806562136515</v>
      </c>
      <c r="L3637" s="105">
        <v>0.34182971556102826</v>
      </c>
      <c r="M3637" s="105">
        <v>0.33229475790451735</v>
      </c>
      <c r="N3637" s="105">
        <v>0.9802295186723462</v>
      </c>
      <c r="O3637" s="105">
        <v>0.91057141128920271</v>
      </c>
      <c r="P3637" s="105">
        <v>1.3006664340161727</v>
      </c>
      <c r="Q3637" s="105">
        <v>2.4861758438823749</v>
      </c>
      <c r="R3637" s="105">
        <v>3.8955735142902697</v>
      </c>
      <c r="S3637" s="105">
        <v>0</v>
      </c>
      <c r="T3637" s="105">
        <v>3.8700907959471711</v>
      </c>
      <c r="U3637" s="105">
        <v>3.8700907959471698</v>
      </c>
    </row>
    <row r="3638" spans="1:21">
      <c r="A3638" s="54">
        <v>3636</v>
      </c>
      <c r="B3638" s="104">
        <v>14532</v>
      </c>
      <c r="C3638" s="104">
        <v>14532</v>
      </c>
      <c r="D3638" s="105">
        <v>0</v>
      </c>
      <c r="E3638" s="105">
        <v>1447960000</v>
      </c>
      <c r="F3638" s="105">
        <v>0</v>
      </c>
      <c r="G3638" s="105">
        <v>6.9456518720113918</v>
      </c>
      <c r="H3638" s="105">
        <v>10.44792223046921</v>
      </c>
      <c r="I3638" s="105">
        <v>11.969479862558588</v>
      </c>
      <c r="J3638" s="105">
        <v>15.410705326195332</v>
      </c>
      <c r="K3638" s="105">
        <v>2.1422409351978766</v>
      </c>
      <c r="L3638" s="105">
        <v>0.25749059511150307</v>
      </c>
      <c r="M3638" s="105">
        <v>0.56562999379914791</v>
      </c>
      <c r="N3638" s="105">
        <v>1.2750989271978981</v>
      </c>
      <c r="O3638" s="105">
        <v>1.0537428778256703</v>
      </c>
      <c r="P3638" s="105">
        <v>1.1132718926513339</v>
      </c>
      <c r="Q3638" s="105">
        <v>2.2481254405321609</v>
      </c>
      <c r="R3638" s="105">
        <v>4.7145376343132446</v>
      </c>
      <c r="S3638" s="105">
        <v>0</v>
      </c>
      <c r="T3638" s="105">
        <v>0</v>
      </c>
      <c r="U3638" s="105">
        <v>0</v>
      </c>
    </row>
    <row r="3639" spans="1:21">
      <c r="A3639" s="54">
        <v>3637</v>
      </c>
      <c r="B3639" s="104">
        <v>14533</v>
      </c>
      <c r="C3639" s="104">
        <v>14533</v>
      </c>
      <c r="D3639" s="105">
        <v>0</v>
      </c>
      <c r="E3639" s="105">
        <v>1447960000</v>
      </c>
      <c r="F3639" s="105">
        <v>0</v>
      </c>
      <c r="G3639" s="105">
        <v>33.096946977136447</v>
      </c>
      <c r="H3639" s="105">
        <v>55.409495504825458</v>
      </c>
      <c r="I3639" s="105">
        <v>63.223655127300837</v>
      </c>
      <c r="J3639" s="105">
        <v>74.718865150446433</v>
      </c>
      <c r="K3639" s="105">
        <v>1.5551703250084308</v>
      </c>
      <c r="L3639" s="105">
        <v>0.1651025744176596</v>
      </c>
      <c r="M3639" s="105">
        <v>0.31447033022066229</v>
      </c>
      <c r="N3639" s="105">
        <v>0.93838449187724104</v>
      </c>
      <c r="O3639" s="105">
        <v>0.80421538880566112</v>
      </c>
      <c r="P3639" s="105">
        <v>1.3975769157682116</v>
      </c>
      <c r="Q3639" s="105">
        <v>4.6087792661407505</v>
      </c>
      <c r="R3639" s="105">
        <v>16.275396367185461</v>
      </c>
      <c r="S3639" s="105">
        <v>0</v>
      </c>
      <c r="T3639" s="105">
        <v>0</v>
      </c>
      <c r="U3639" s="105">
        <v>0</v>
      </c>
    </row>
    <row r="3640" spans="1:21">
      <c r="A3640" s="54">
        <v>3638</v>
      </c>
      <c r="B3640" s="104">
        <v>14534</v>
      </c>
      <c r="C3640" s="104">
        <v>14534</v>
      </c>
      <c r="D3640" s="105">
        <v>0</v>
      </c>
      <c r="E3640" s="105">
        <v>1447960000</v>
      </c>
      <c r="F3640" s="105">
        <v>0</v>
      </c>
      <c r="G3640" s="105">
        <v>11.76951243379572</v>
      </c>
      <c r="H3640" s="105">
        <v>17.802980901662117</v>
      </c>
      <c r="I3640" s="105">
        <v>20.547607124001686</v>
      </c>
      <c r="J3640" s="105">
        <v>26.513076201447763</v>
      </c>
      <c r="K3640" s="105">
        <v>2.747319575039056</v>
      </c>
      <c r="L3640" s="105">
        <v>0.29848334847472552</v>
      </c>
      <c r="M3640" s="105">
        <v>0.58500490535755756</v>
      </c>
      <c r="N3640" s="105">
        <v>1.4981226098391041</v>
      </c>
      <c r="O3640" s="105">
        <v>1.24303865421586</v>
      </c>
      <c r="P3640" s="105">
        <v>1.5624374855198491</v>
      </c>
      <c r="Q3640" s="105">
        <v>4.0688330938617225</v>
      </c>
      <c r="R3640" s="105">
        <v>7.9029258169237275</v>
      </c>
      <c r="S3640" s="105">
        <v>0</v>
      </c>
      <c r="T3640" s="105">
        <v>0</v>
      </c>
      <c r="U3640" s="105">
        <v>0</v>
      </c>
    </row>
    <row r="3641" spans="1:21">
      <c r="A3641" s="54">
        <v>3639</v>
      </c>
      <c r="B3641" s="104">
        <v>14535</v>
      </c>
      <c r="C3641" s="104">
        <v>14535</v>
      </c>
      <c r="D3641" s="105">
        <v>0</v>
      </c>
      <c r="E3641" s="105">
        <v>1447960000</v>
      </c>
      <c r="F3641" s="105">
        <v>0</v>
      </c>
      <c r="G3641" s="105">
        <v>17.612303928319516</v>
      </c>
      <c r="H3641" s="105">
        <v>26.092302116028918</v>
      </c>
      <c r="I3641" s="105">
        <v>30.069787194691862</v>
      </c>
      <c r="J3641" s="105">
        <v>38.830276380044111</v>
      </c>
      <c r="K3641" s="105">
        <v>15.755415656874556</v>
      </c>
      <c r="L3641" s="105">
        <v>2.0920331327141088</v>
      </c>
      <c r="M3641" s="105">
        <v>2.6735945247697868</v>
      </c>
      <c r="N3641" s="105">
        <v>3.500582147959447</v>
      </c>
      <c r="O3641" s="105">
        <v>3.2486438632682555</v>
      </c>
      <c r="P3641" s="105">
        <v>4.3210866166992972</v>
      </c>
      <c r="Q3641" s="105">
        <v>7.7538444967444429</v>
      </c>
      <c r="R3641" s="105">
        <v>12.057322982712629</v>
      </c>
      <c r="S3641" s="105">
        <v>0</v>
      </c>
      <c r="T3641" s="105">
        <v>0</v>
      </c>
      <c r="U3641" s="105">
        <v>0</v>
      </c>
    </row>
    <row r="3642" spans="1:21">
      <c r="A3642" s="54">
        <v>3640</v>
      </c>
      <c r="B3642" s="104">
        <v>14536</v>
      </c>
      <c r="C3642" s="104">
        <v>14536</v>
      </c>
      <c r="D3642" s="105">
        <v>0</v>
      </c>
      <c r="E3642" s="105">
        <v>1447960000</v>
      </c>
      <c r="F3642" s="105">
        <v>0</v>
      </c>
      <c r="G3642" s="105">
        <v>41.088939503139478</v>
      </c>
      <c r="H3642" s="105">
        <v>57.333403957869052</v>
      </c>
      <c r="I3642" s="105">
        <v>63.213753081753062</v>
      </c>
      <c r="J3642" s="105">
        <v>79.526979683495782</v>
      </c>
      <c r="K3642" s="105">
        <v>65.570005831235136</v>
      </c>
      <c r="L3642" s="105">
        <v>19.705192414793132</v>
      </c>
      <c r="M3642" s="105">
        <v>12.692984303222604</v>
      </c>
      <c r="N3642" s="105">
        <v>13.880997612391218</v>
      </c>
      <c r="O3642" s="105">
        <v>14.57641964438387</v>
      </c>
      <c r="P3642" s="105">
        <v>14.18020939025701</v>
      </c>
      <c r="Q3642" s="105">
        <v>25.680587189462184</v>
      </c>
      <c r="R3642" s="105">
        <v>31.206789496055308</v>
      </c>
      <c r="S3642" s="105">
        <v>0</v>
      </c>
      <c r="T3642" s="105">
        <v>0</v>
      </c>
      <c r="U3642" s="105">
        <v>0</v>
      </c>
    </row>
    <row r="3643" spans="1:21">
      <c r="A3643" s="54">
        <v>3641</v>
      </c>
      <c r="B3643" s="104">
        <v>14537</v>
      </c>
      <c r="C3643" s="104">
        <v>14537</v>
      </c>
      <c r="D3643" s="105">
        <v>26.000000000000004</v>
      </c>
      <c r="E3643" s="105">
        <v>2871990000</v>
      </c>
      <c r="F3643" s="105">
        <v>0</v>
      </c>
      <c r="G3643" s="105">
        <v>4.6213085541211028</v>
      </c>
      <c r="H3643" s="105">
        <v>6.843525225817654</v>
      </c>
      <c r="I3643" s="105">
        <v>7.654527403552537</v>
      </c>
      <c r="J3643" s="105">
        <v>9.8396139879490416</v>
      </c>
      <c r="K3643" s="105">
        <v>5.5265677011170737</v>
      </c>
      <c r="L3643" s="105">
        <v>0.53044718127101675</v>
      </c>
      <c r="M3643" s="105">
        <v>0.32384855513522409</v>
      </c>
      <c r="N3643" s="105">
        <v>0.72872258319150351</v>
      </c>
      <c r="O3643" s="105">
        <v>0.79702173893353345</v>
      </c>
      <c r="P3643" s="105">
        <v>1.0974851956170022</v>
      </c>
      <c r="Q3643" s="105">
        <v>2.2854262899164661</v>
      </c>
      <c r="R3643" s="105">
        <v>3.3262072764042463</v>
      </c>
      <c r="S3643" s="105">
        <v>0</v>
      </c>
      <c r="T3643" s="105">
        <v>3.6312251410855332</v>
      </c>
      <c r="U3643" s="105">
        <v>3.6312251410855323</v>
      </c>
    </row>
    <row r="3644" spans="1:21">
      <c r="A3644" s="54">
        <v>3642</v>
      </c>
      <c r="B3644" s="104">
        <v>14538</v>
      </c>
      <c r="C3644" s="104">
        <v>14538</v>
      </c>
      <c r="D3644" s="105">
        <v>0</v>
      </c>
      <c r="E3644" s="105">
        <v>2871990000</v>
      </c>
      <c r="F3644" s="105">
        <v>0</v>
      </c>
      <c r="G3644" s="105">
        <v>6.3636762020580058</v>
      </c>
      <c r="H3644" s="105">
        <v>9.1754061258987676</v>
      </c>
      <c r="I3644" s="105">
        <v>10.284945247327116</v>
      </c>
      <c r="J3644" s="105">
        <v>13.076188815565164</v>
      </c>
      <c r="K3644" s="105">
        <v>4.5877060197198611</v>
      </c>
      <c r="L3644" s="105">
        <v>0.26897067051653467</v>
      </c>
      <c r="M3644" s="105">
        <v>0.22203560215623216</v>
      </c>
      <c r="N3644" s="105">
        <v>0.65090278480014352</v>
      </c>
      <c r="O3644" s="105">
        <v>0.70141280572479503</v>
      </c>
      <c r="P3644" s="105">
        <v>1.145465745968268</v>
      </c>
      <c r="Q3644" s="105">
        <v>3.0622950289803241</v>
      </c>
      <c r="R3644" s="105">
        <v>4.5492885221223958</v>
      </c>
      <c r="S3644" s="105">
        <v>0</v>
      </c>
      <c r="T3644" s="105">
        <v>0</v>
      </c>
      <c r="U3644" s="105">
        <v>0</v>
      </c>
    </row>
    <row r="3645" spans="1:21">
      <c r="A3645" s="54">
        <v>3643</v>
      </c>
      <c r="B3645" s="104">
        <v>14539</v>
      </c>
      <c r="C3645" s="104">
        <v>14539</v>
      </c>
      <c r="D3645" s="105">
        <v>26.000000000000004</v>
      </c>
      <c r="E3645" s="105">
        <v>1447960000</v>
      </c>
      <c r="F3645" s="105">
        <v>0</v>
      </c>
      <c r="G3645" s="105">
        <v>3.7356494593338994</v>
      </c>
      <c r="H3645" s="105">
        <v>5.3251158599576103</v>
      </c>
      <c r="I3645" s="105">
        <v>5.9196365982241854</v>
      </c>
      <c r="J3645" s="105">
        <v>7.4712989186677987</v>
      </c>
      <c r="K3645" s="105">
        <v>5.5655274111972313</v>
      </c>
      <c r="L3645" s="105">
        <v>0.69066357898451802</v>
      </c>
      <c r="M3645" s="105">
        <v>0.38448701171760558</v>
      </c>
      <c r="N3645" s="105">
        <v>0.70132038548490061</v>
      </c>
      <c r="O3645" s="105">
        <v>0.81208804213166752</v>
      </c>
      <c r="P3645" s="105">
        <v>0.88489156299492611</v>
      </c>
      <c r="Q3645" s="105">
        <v>1.974002116221276</v>
      </c>
      <c r="R3645" s="105">
        <v>2.7138455070559981</v>
      </c>
      <c r="S3645" s="105">
        <v>0</v>
      </c>
      <c r="T3645" s="105">
        <v>3.0148772043309684</v>
      </c>
      <c r="U3645" s="105">
        <v>3.0148772043309684</v>
      </c>
    </row>
    <row r="3646" spans="1:21">
      <c r="A3646" s="54">
        <v>3644</v>
      </c>
      <c r="B3646" s="104">
        <v>14540</v>
      </c>
      <c r="C3646" s="104">
        <v>14540</v>
      </c>
      <c r="D3646" s="105">
        <v>0</v>
      </c>
      <c r="E3646" s="105">
        <v>1447960000</v>
      </c>
      <c r="F3646" s="105">
        <v>0</v>
      </c>
      <c r="G3646" s="105">
        <v>2.3314691661091009</v>
      </c>
      <c r="H3646" s="105">
        <v>3.2271317318853057</v>
      </c>
      <c r="I3646" s="105">
        <v>3.5221837759433918</v>
      </c>
      <c r="J3646" s="105">
        <v>4.3637675100183611</v>
      </c>
      <c r="K3646" s="105">
        <v>4.5156202255684512</v>
      </c>
      <c r="L3646" s="105">
        <v>0.97570603785973864</v>
      </c>
      <c r="M3646" s="105">
        <v>0.32869535855340382</v>
      </c>
      <c r="N3646" s="105">
        <v>0.4391997052491165</v>
      </c>
      <c r="O3646" s="105">
        <v>0.53255282554845651</v>
      </c>
      <c r="P3646" s="105">
        <v>0.72864905199703178</v>
      </c>
      <c r="Q3646" s="105">
        <v>1.2539881411103739</v>
      </c>
      <c r="R3646" s="105">
        <v>1.7648737603152282</v>
      </c>
      <c r="S3646" s="105">
        <v>0</v>
      </c>
      <c r="T3646" s="105">
        <v>0</v>
      </c>
      <c r="U3646" s="105">
        <v>0</v>
      </c>
    </row>
    <row r="3647" spans="1:21">
      <c r="A3647" s="54">
        <v>3645</v>
      </c>
      <c r="B3647" s="104">
        <v>14541</v>
      </c>
      <c r="C3647" s="104">
        <v>14541</v>
      </c>
      <c r="D3647" s="105">
        <v>77</v>
      </c>
      <c r="E3647" s="105">
        <v>1447960000</v>
      </c>
      <c r="F3647" s="105">
        <v>0</v>
      </c>
      <c r="G3647" s="105">
        <v>5.4977091201446786</v>
      </c>
      <c r="H3647" s="105">
        <v>8.0447717467696194</v>
      </c>
      <c r="I3647" s="105">
        <v>9.1492487583854825</v>
      </c>
      <c r="J3647" s="105">
        <v>11.713646272612296</v>
      </c>
      <c r="K3647" s="105">
        <v>4.1510480477860066</v>
      </c>
      <c r="L3647" s="105">
        <v>0.22181942371284946</v>
      </c>
      <c r="M3647" s="105">
        <v>0.13432970854297857</v>
      </c>
      <c r="N3647" s="105">
        <v>0.40593036960740481</v>
      </c>
      <c r="O3647" s="105">
        <v>0.44992302847022408</v>
      </c>
      <c r="P3647" s="105">
        <v>0.86013531716655933</v>
      </c>
      <c r="Q3647" s="105">
        <v>2.419737904299498</v>
      </c>
      <c r="R3647" s="105">
        <v>3.8466810302416348</v>
      </c>
      <c r="S3647" s="105">
        <v>0</v>
      </c>
      <c r="T3647" s="105">
        <v>3.9079150606449353</v>
      </c>
      <c r="U3647" s="105">
        <v>3.9079150606449353</v>
      </c>
    </row>
    <row r="3648" spans="1:21">
      <c r="A3648" s="54">
        <v>3646</v>
      </c>
      <c r="B3648" s="104">
        <v>14542</v>
      </c>
      <c r="C3648" s="104">
        <v>14542</v>
      </c>
      <c r="D3648" s="105">
        <v>102.99999999999999</v>
      </c>
      <c r="E3648" s="105">
        <v>1447960000</v>
      </c>
      <c r="F3648" s="105">
        <v>0</v>
      </c>
      <c r="G3648" s="105">
        <v>7.1160823967357461</v>
      </c>
      <c r="H3648" s="105">
        <v>10.470159449974249</v>
      </c>
      <c r="I3648" s="105">
        <v>11.940545038590484</v>
      </c>
      <c r="J3648" s="105">
        <v>15.362757323793989</v>
      </c>
      <c r="K3648" s="105">
        <v>6.3142702956950973</v>
      </c>
      <c r="L3648" s="105">
        <v>0.37586202758652748</v>
      </c>
      <c r="M3648" s="105">
        <v>0.29870347987146012</v>
      </c>
      <c r="N3648" s="105">
        <v>0.80169804526525035</v>
      </c>
      <c r="O3648" s="105">
        <v>0.85118774684382714</v>
      </c>
      <c r="P3648" s="105">
        <v>1.2456626404658939</v>
      </c>
      <c r="Q3648" s="105">
        <v>3.1172219348532688</v>
      </c>
      <c r="R3648" s="105">
        <v>4.9216018971435824</v>
      </c>
      <c r="S3648" s="105">
        <v>0</v>
      </c>
      <c r="T3648" s="105">
        <v>5.2346460230682812</v>
      </c>
      <c r="U3648" s="105">
        <v>5.2346460230682821</v>
      </c>
    </row>
    <row r="3649" spans="1:21">
      <c r="A3649" s="54">
        <v>3647</v>
      </c>
      <c r="B3649" s="104">
        <v>14543</v>
      </c>
      <c r="C3649" s="104">
        <v>14543</v>
      </c>
      <c r="D3649" s="105">
        <v>0</v>
      </c>
      <c r="E3649" s="105">
        <v>1447960000</v>
      </c>
      <c r="F3649" s="105">
        <v>0</v>
      </c>
      <c r="G3649" s="105">
        <v>12.54722771828332</v>
      </c>
      <c r="H3649" s="105">
        <v>18.537821403328362</v>
      </c>
      <c r="I3649" s="105">
        <v>21.254571091747177</v>
      </c>
      <c r="J3649" s="105">
        <v>27.243428139698043</v>
      </c>
      <c r="K3649" s="105">
        <v>16.167411439073138</v>
      </c>
      <c r="L3649" s="105">
        <v>1.6335655988343232</v>
      </c>
      <c r="M3649" s="105">
        <v>1.2006415988593828</v>
      </c>
      <c r="N3649" s="105">
        <v>2.3880557902737047</v>
      </c>
      <c r="O3649" s="105">
        <v>2.2742594609652214</v>
      </c>
      <c r="P3649" s="105">
        <v>2.655484965823832</v>
      </c>
      <c r="Q3649" s="105">
        <v>5.8424887361200764</v>
      </c>
      <c r="R3649" s="105">
        <v>8.7430150590165692</v>
      </c>
      <c r="S3649" s="105">
        <v>0</v>
      </c>
      <c r="T3649" s="105">
        <v>0</v>
      </c>
      <c r="U3649" s="105">
        <v>0</v>
      </c>
    </row>
    <row r="3650" spans="1:21">
      <c r="A3650" s="54">
        <v>3648</v>
      </c>
      <c r="B3650" s="104">
        <v>14544</v>
      </c>
      <c r="C3650" s="104">
        <v>14544</v>
      </c>
      <c r="D3650" s="105">
        <v>0</v>
      </c>
      <c r="E3650" s="105">
        <v>1447960000</v>
      </c>
      <c r="F3650" s="105">
        <v>0</v>
      </c>
      <c r="G3650" s="105">
        <v>100</v>
      </c>
      <c r="H3650" s="105">
        <v>100</v>
      </c>
      <c r="I3650" s="105">
        <v>100</v>
      </c>
      <c r="J3650" s="105">
        <v>100</v>
      </c>
      <c r="K3650" s="105">
        <v>96.687398163942035</v>
      </c>
      <c r="L3650" s="105">
        <v>8.933566926290311</v>
      </c>
      <c r="M3650" s="105">
        <v>8.436842251947855</v>
      </c>
      <c r="N3650" s="105">
        <v>14.676590167450957</v>
      </c>
      <c r="O3650" s="105">
        <v>16.674008318039995</v>
      </c>
      <c r="P3650" s="105">
        <v>27.426326271603063</v>
      </c>
      <c r="Q3650" s="105">
        <v>68.486907032792288</v>
      </c>
      <c r="R3650" s="105">
        <v>100</v>
      </c>
      <c r="S3650" s="105">
        <v>0</v>
      </c>
      <c r="T3650" s="105">
        <v>0</v>
      </c>
      <c r="U3650" s="105">
        <v>0</v>
      </c>
    </row>
    <row r="3651" spans="1:21">
      <c r="A3651" s="54">
        <v>3649</v>
      </c>
      <c r="B3651" s="104">
        <v>14545</v>
      </c>
      <c r="C3651" s="104">
        <v>14545</v>
      </c>
      <c r="D3651" s="105">
        <v>14881.000000000002</v>
      </c>
      <c r="E3651" s="105">
        <v>1447960000</v>
      </c>
      <c r="F3651" s="105">
        <v>1</v>
      </c>
      <c r="G3651" s="105">
        <v>0.45989174912809833</v>
      </c>
      <c r="H3651" s="105">
        <v>0.48932775161438535</v>
      </c>
      <c r="I3651" s="105">
        <v>0.56083760727507959</v>
      </c>
      <c r="J3651" s="105">
        <v>0.57528333364367956</v>
      </c>
      <c r="K3651" s="105">
        <v>0.1875907354373843</v>
      </c>
      <c r="L3651" s="105">
        <v>0.16546113709204419</v>
      </c>
      <c r="M3651" s="105">
        <v>0.28199425856245419</v>
      </c>
      <c r="N3651" s="105">
        <v>0.35693106224557486</v>
      </c>
      <c r="O3651" s="105">
        <v>0.45917401569881361</v>
      </c>
      <c r="P3651" s="105">
        <v>0.42432628136593165</v>
      </c>
      <c r="Q3651" s="105">
        <v>0.38919167938127058</v>
      </c>
      <c r="R3651" s="105">
        <v>0.4235004626319458</v>
      </c>
      <c r="S3651" s="105">
        <v>0</v>
      </c>
      <c r="T3651" s="105">
        <v>0</v>
      </c>
      <c r="U3651" s="105">
        <v>0</v>
      </c>
    </row>
    <row r="3652" spans="1:21">
      <c r="A3652" s="54">
        <v>3650</v>
      </c>
      <c r="B3652" s="104">
        <v>14546</v>
      </c>
      <c r="C3652" s="104">
        <v>14546</v>
      </c>
      <c r="D3652" s="105">
        <v>0</v>
      </c>
      <c r="E3652" s="105">
        <v>8615960000</v>
      </c>
      <c r="F3652" s="105">
        <v>1</v>
      </c>
      <c r="G3652" s="105">
        <v>0.35590709501352852</v>
      </c>
      <c r="H3652" s="105">
        <v>0.44993773293008127</v>
      </c>
      <c r="I3652" s="105">
        <v>0.76628656012226637</v>
      </c>
      <c r="J3652" s="105">
        <v>1.2274948809797872</v>
      </c>
      <c r="K3652" s="105">
        <v>0.36592482218513839</v>
      </c>
      <c r="L3652" s="105">
        <v>0.12038319435268953</v>
      </c>
      <c r="M3652" s="105">
        <v>0.1</v>
      </c>
      <c r="N3652" s="105">
        <v>0.1</v>
      </c>
      <c r="O3652" s="105">
        <v>0.23642714144654617</v>
      </c>
      <c r="P3652" s="105">
        <v>0.47385446198686387</v>
      </c>
      <c r="Q3652" s="105">
        <v>0.42782685751624705</v>
      </c>
      <c r="R3652" s="105">
        <v>0.44861629074457693</v>
      </c>
      <c r="S3652" s="105">
        <v>0</v>
      </c>
      <c r="T3652" s="105">
        <v>0</v>
      </c>
      <c r="U3652" s="105">
        <v>0</v>
      </c>
    </row>
    <row r="3653" spans="1:21">
      <c r="A3653" s="54">
        <v>3651</v>
      </c>
      <c r="B3653" s="104">
        <v>14559</v>
      </c>
      <c r="C3653" s="104">
        <v>14559</v>
      </c>
      <c r="D3653" s="105">
        <v>0</v>
      </c>
      <c r="E3653" s="105">
        <v>1447960000</v>
      </c>
      <c r="F3653" s="105">
        <v>1</v>
      </c>
      <c r="G3653" s="105">
        <v>0.96373978431900043</v>
      </c>
      <c r="H3653" s="105">
        <v>1.5438663983104342</v>
      </c>
      <c r="I3653" s="105">
        <v>2.4997840976475221</v>
      </c>
      <c r="J3653" s="105">
        <v>1.7508800538405678</v>
      </c>
      <c r="K3653" s="105">
        <v>0.37594397567660537</v>
      </c>
      <c r="L3653" s="105">
        <v>0.13116829837157937</v>
      </c>
      <c r="M3653" s="105">
        <v>0.1</v>
      </c>
      <c r="N3653" s="105">
        <v>0.1</v>
      </c>
      <c r="O3653" s="105">
        <v>0.20027169761474262</v>
      </c>
      <c r="P3653" s="105">
        <v>0.43119218693026096</v>
      </c>
      <c r="Q3653" s="105">
        <v>0.80581399395267916</v>
      </c>
      <c r="R3653" s="105">
        <v>0.94066178116275478</v>
      </c>
      <c r="S3653" s="105">
        <v>0</v>
      </c>
      <c r="T3653" s="105">
        <v>0</v>
      </c>
      <c r="U3653" s="105">
        <v>0</v>
      </c>
    </row>
    <row r="3654" spans="1:21">
      <c r="A3654" s="54">
        <v>3652</v>
      </c>
      <c r="B3654" s="104">
        <v>14560</v>
      </c>
      <c r="C3654" s="104">
        <v>14560</v>
      </c>
      <c r="D3654" s="105">
        <v>0</v>
      </c>
      <c r="E3654" s="105">
        <v>1447960000</v>
      </c>
      <c r="F3654" s="105">
        <v>1</v>
      </c>
      <c r="G3654" s="105">
        <v>0.81426486855273439</v>
      </c>
      <c r="H3654" s="105">
        <v>1.0348940214473255</v>
      </c>
      <c r="I3654" s="105">
        <v>1.2557772432738643</v>
      </c>
      <c r="J3654" s="105">
        <v>0.65333379262073688</v>
      </c>
      <c r="K3654" s="105">
        <v>0.17355346920079065</v>
      </c>
      <c r="L3654" s="105">
        <v>0.1</v>
      </c>
      <c r="M3654" s="105">
        <v>0.11795599117234637</v>
      </c>
      <c r="N3654" s="105">
        <v>0.17870306481751252</v>
      </c>
      <c r="O3654" s="105">
        <v>0.17513879939502253</v>
      </c>
      <c r="P3654" s="105">
        <v>0.28791978917471461</v>
      </c>
      <c r="Q3654" s="105">
        <v>0.48631937109090301</v>
      </c>
      <c r="R3654" s="105">
        <v>0.67775108360729397</v>
      </c>
      <c r="S3654" s="105">
        <v>0</v>
      </c>
      <c r="T3654" s="105">
        <v>0</v>
      </c>
      <c r="U3654" s="105">
        <v>0</v>
      </c>
    </row>
    <row r="3655" spans="1:21">
      <c r="A3655" s="54">
        <v>3653</v>
      </c>
      <c r="B3655" s="104">
        <v>14561</v>
      </c>
      <c r="C3655" s="104">
        <v>14561</v>
      </c>
      <c r="D3655" s="105">
        <v>51187.000000000007</v>
      </c>
      <c r="E3655" s="105">
        <v>1447960000</v>
      </c>
      <c r="F3655" s="105">
        <v>0</v>
      </c>
      <c r="G3655" s="105">
        <v>0.24501760800922148</v>
      </c>
      <c r="H3655" s="105">
        <v>0.28905183903088988</v>
      </c>
      <c r="I3655" s="105">
        <v>0.27279374753127406</v>
      </c>
      <c r="J3655" s="105">
        <v>0.41001424511078366</v>
      </c>
      <c r="K3655" s="105">
        <v>0.82249673267539247</v>
      </c>
      <c r="L3655" s="105">
        <v>1.4244583420293147</v>
      </c>
      <c r="M3655" s="105">
        <v>1.7673832084824552</v>
      </c>
      <c r="N3655" s="105">
        <v>1.438113066654084</v>
      </c>
      <c r="O3655" s="105">
        <v>0.65648120347713101</v>
      </c>
      <c r="P3655" s="105">
        <v>0.35489200476477123</v>
      </c>
      <c r="Q3655" s="105">
        <v>0.30747127895037968</v>
      </c>
      <c r="R3655" s="105">
        <v>0.28033850427605295</v>
      </c>
      <c r="S3655" s="105">
        <v>0</v>
      </c>
      <c r="T3655" s="105">
        <v>0.68904264841597929</v>
      </c>
      <c r="U3655" s="105">
        <v>0.68904264841597918</v>
      </c>
    </row>
    <row r="3656" spans="1:21">
      <c r="A3656" s="54">
        <v>3654</v>
      </c>
      <c r="B3656" s="104">
        <v>14562</v>
      </c>
      <c r="C3656" s="104">
        <v>14562</v>
      </c>
      <c r="D3656" s="105">
        <v>173525</v>
      </c>
      <c r="E3656" s="105">
        <v>1447960000</v>
      </c>
      <c r="F3656" s="105">
        <v>0</v>
      </c>
      <c r="G3656" s="105">
        <v>0.28992725106485601</v>
      </c>
      <c r="H3656" s="105">
        <v>0.35595821388586035</v>
      </c>
      <c r="I3656" s="105">
        <v>0.3302767748965304</v>
      </c>
      <c r="J3656" s="105">
        <v>0.47249377703947004</v>
      </c>
      <c r="K3656" s="105">
        <v>0.93968496803996093</v>
      </c>
      <c r="L3656" s="105">
        <v>1.8697421934653335</v>
      </c>
      <c r="M3656" s="105">
        <v>2.6163626081976186</v>
      </c>
      <c r="N3656" s="105">
        <v>1.8427873795976002</v>
      </c>
      <c r="O3656" s="105">
        <v>0.76468490684256207</v>
      </c>
      <c r="P3656" s="105">
        <v>0.38271274651146742</v>
      </c>
      <c r="Q3656" s="105">
        <v>0.33985941628674604</v>
      </c>
      <c r="R3656" s="105">
        <v>0.31837342039277505</v>
      </c>
      <c r="S3656" s="105">
        <v>0</v>
      </c>
      <c r="T3656" s="105">
        <v>0.87690530468506511</v>
      </c>
      <c r="U3656" s="105">
        <v>0.87690530468506489</v>
      </c>
    </row>
    <row r="3657" spans="1:21">
      <c r="A3657" s="54">
        <v>3655</v>
      </c>
      <c r="B3657" s="104">
        <v>14563</v>
      </c>
      <c r="C3657" s="104">
        <v>14563</v>
      </c>
      <c r="D3657" s="105">
        <v>542303</v>
      </c>
      <c r="E3657" s="105">
        <v>1447960000</v>
      </c>
      <c r="F3657" s="105">
        <v>0</v>
      </c>
      <c r="G3657" s="105">
        <v>0.41420715407644415</v>
      </c>
      <c r="H3657" s="105">
        <v>0.52056455267919899</v>
      </c>
      <c r="I3657" s="105">
        <v>0.53508856586609288</v>
      </c>
      <c r="J3657" s="105">
        <v>0.71186595646555895</v>
      </c>
      <c r="K3657" s="105">
        <v>1.2205826341567876</v>
      </c>
      <c r="L3657" s="105">
        <v>1.8029997020150541</v>
      </c>
      <c r="M3657" s="105">
        <v>2.6295032434493901</v>
      </c>
      <c r="N3657" s="105">
        <v>1.3040439161640511</v>
      </c>
      <c r="O3657" s="105">
        <v>0.54198098576125731</v>
      </c>
      <c r="P3657" s="105">
        <v>0.37733071083922964</v>
      </c>
      <c r="Q3657" s="105">
        <v>0.36285217338098052</v>
      </c>
      <c r="R3657" s="105">
        <v>0.37129439540689135</v>
      </c>
      <c r="S3657" s="105">
        <v>1.99467867358248</v>
      </c>
      <c r="T3657" s="105">
        <v>0.89935949918841152</v>
      </c>
      <c r="U3657" s="105">
        <v>1.015410579714122</v>
      </c>
    </row>
    <row r="3658" spans="1:21">
      <c r="A3658" s="54">
        <v>3656</v>
      </c>
      <c r="B3658" s="104">
        <v>14564</v>
      </c>
      <c r="C3658" s="104">
        <v>14564</v>
      </c>
      <c r="D3658" s="105">
        <v>1064448</v>
      </c>
      <c r="E3658" s="105">
        <v>1447960000</v>
      </c>
      <c r="F3658" s="105">
        <v>0</v>
      </c>
      <c r="G3658" s="105">
        <v>0.1117267101235368</v>
      </c>
      <c r="H3658" s="105">
        <v>0.1412241218109625</v>
      </c>
      <c r="I3658" s="105">
        <v>0.13495636595877505</v>
      </c>
      <c r="J3658" s="105">
        <v>0.16235416779947071</v>
      </c>
      <c r="K3658" s="105">
        <v>0.23765005816762133</v>
      </c>
      <c r="L3658" s="105">
        <v>0.47068917048680003</v>
      </c>
      <c r="M3658" s="105">
        <v>0.83999791101546972</v>
      </c>
      <c r="N3658" s="105">
        <v>0.56138684495699409</v>
      </c>
      <c r="O3658" s="105">
        <v>0.2172490642227374</v>
      </c>
      <c r="P3658" s="105">
        <v>0.13814539116010566</v>
      </c>
      <c r="Q3658" s="105">
        <v>0.12595417933807906</v>
      </c>
      <c r="R3658" s="105">
        <v>0.11964479627748202</v>
      </c>
      <c r="S3658" s="105">
        <v>0.65337561254886845</v>
      </c>
      <c r="T3658" s="105">
        <v>0.27174823177650287</v>
      </c>
      <c r="U3658" s="105">
        <v>0.28018065496276096</v>
      </c>
    </row>
    <row r="3659" spans="1:21">
      <c r="A3659" s="54">
        <v>3657</v>
      </c>
      <c r="B3659" s="104">
        <v>14565</v>
      </c>
      <c r="C3659" s="104">
        <v>14565</v>
      </c>
      <c r="D3659" s="105">
        <v>9029194.0000000019</v>
      </c>
      <c r="E3659" s="105">
        <v>5791840000</v>
      </c>
      <c r="F3659" s="105">
        <v>0</v>
      </c>
      <c r="G3659" s="105">
        <v>0.28028793693750187</v>
      </c>
      <c r="H3659" s="105">
        <v>0.33418589145755107</v>
      </c>
      <c r="I3659" s="105">
        <v>0.26000861760280525</v>
      </c>
      <c r="J3659" s="105">
        <v>0.17319274255714837</v>
      </c>
      <c r="K3659" s="105">
        <v>0.1</v>
      </c>
      <c r="L3659" s="105">
        <v>0.1446754993618995</v>
      </c>
      <c r="M3659" s="105">
        <v>0.37082040059172683</v>
      </c>
      <c r="N3659" s="105">
        <v>0.34299684730635233</v>
      </c>
      <c r="O3659" s="105">
        <v>0.19557393021654981</v>
      </c>
      <c r="P3659" s="105">
        <v>0.15201023180149933</v>
      </c>
      <c r="Q3659" s="105">
        <v>0.16965269941661756</v>
      </c>
      <c r="R3659" s="105">
        <v>0.21809148957373767</v>
      </c>
      <c r="S3659" s="105">
        <v>0.31047013005606661</v>
      </c>
      <c r="T3659" s="105">
        <v>0.22845802390194922</v>
      </c>
      <c r="U3659" s="105">
        <v>0.23039487225233318</v>
      </c>
    </row>
    <row r="3660" spans="1:21">
      <c r="A3660" s="54">
        <v>3658</v>
      </c>
      <c r="B3660" s="104">
        <v>14587</v>
      </c>
      <c r="C3660" s="104">
        <v>14587</v>
      </c>
      <c r="D3660" s="105">
        <v>6204698</v>
      </c>
      <c r="E3660" s="105">
        <v>17184100000</v>
      </c>
      <c r="F3660" s="105">
        <v>0</v>
      </c>
      <c r="G3660" s="105">
        <v>1.6593725256502057</v>
      </c>
      <c r="H3660" s="105">
        <v>2.0243627068154426</v>
      </c>
      <c r="I3660" s="105">
        <v>1.9718663629638498</v>
      </c>
      <c r="J3660" s="105">
        <v>1.5111689088115337</v>
      </c>
      <c r="K3660" s="105">
        <v>0.63135654392324869</v>
      </c>
      <c r="L3660" s="105">
        <v>0.70941604925593815</v>
      </c>
      <c r="M3660" s="105">
        <v>0.79088169559056787</v>
      </c>
      <c r="N3660" s="105">
        <v>0.8885497731576355</v>
      </c>
      <c r="O3660" s="105">
        <v>0.93418598427888</v>
      </c>
      <c r="P3660" s="105">
        <v>0.92285121018240679</v>
      </c>
      <c r="Q3660" s="105">
        <v>1.157353978856573</v>
      </c>
      <c r="R3660" s="105">
        <v>1.304760047330767</v>
      </c>
      <c r="S3660" s="105">
        <v>0.77543013525948024</v>
      </c>
      <c r="T3660" s="105">
        <v>1.2088438155680872</v>
      </c>
      <c r="U3660" s="105">
        <v>1.1539930463470083</v>
      </c>
    </row>
    <row r="3661" spans="1:21">
      <c r="A3661" s="54">
        <v>3659</v>
      </c>
      <c r="B3661" s="104">
        <v>14588</v>
      </c>
      <c r="C3661" s="104">
        <v>14588</v>
      </c>
      <c r="D3661" s="105">
        <v>52761.999999999985</v>
      </c>
      <c r="E3661" s="105">
        <v>1447960000</v>
      </c>
      <c r="F3661" s="105">
        <v>0</v>
      </c>
      <c r="G3661" s="105">
        <v>31.319096523389224</v>
      </c>
      <c r="H3661" s="105">
        <v>38.502375542515196</v>
      </c>
      <c r="I3661" s="105">
        <v>23.07053350173144</v>
      </c>
      <c r="J3661" s="105">
        <v>8.1679082245413301</v>
      </c>
      <c r="K3661" s="105">
        <v>6.8065345704120395</v>
      </c>
      <c r="L3661" s="105">
        <v>11.080384737872253</v>
      </c>
      <c r="M3661" s="105">
        <v>15.300274142888695</v>
      </c>
      <c r="N3661" s="105">
        <v>19.133800707929367</v>
      </c>
      <c r="O3661" s="105">
        <v>18.915642608912268</v>
      </c>
      <c r="P3661" s="105">
        <v>16.296520835732824</v>
      </c>
      <c r="Q3661" s="105">
        <v>14.803264372166474</v>
      </c>
      <c r="R3661" s="105">
        <v>17.069321508146931</v>
      </c>
      <c r="S3661" s="105">
        <v>13.653797296242411</v>
      </c>
      <c r="T3661" s="105">
        <v>18.372138106353169</v>
      </c>
      <c r="U3661" s="105">
        <v>16.374878266828254</v>
      </c>
    </row>
    <row r="3662" spans="1:21">
      <c r="A3662" s="54">
        <v>3660</v>
      </c>
      <c r="B3662" s="104">
        <v>14589</v>
      </c>
      <c r="C3662" s="104">
        <v>14589</v>
      </c>
      <c r="D3662" s="105">
        <v>3124849.9999999991</v>
      </c>
      <c r="E3662" s="105">
        <v>2895920000</v>
      </c>
      <c r="F3662" s="105">
        <v>0</v>
      </c>
      <c r="G3662" s="105">
        <v>1.8958389946751681</v>
      </c>
      <c r="H3662" s="105">
        <v>1.8267777198735091</v>
      </c>
      <c r="I3662" s="105">
        <v>1.3706782908138158</v>
      </c>
      <c r="J3662" s="105">
        <v>0.6271439640015315</v>
      </c>
      <c r="K3662" s="105">
        <v>0.71632926918787554</v>
      </c>
      <c r="L3662" s="105">
        <v>1.3959073303885379</v>
      </c>
      <c r="M3662" s="105">
        <v>2.3710833930094215</v>
      </c>
      <c r="N3662" s="105">
        <v>2.6653232269136495</v>
      </c>
      <c r="O3662" s="105">
        <v>2.7899322875200228</v>
      </c>
      <c r="P3662" s="105">
        <v>1.6728621528195549</v>
      </c>
      <c r="Q3662" s="105">
        <v>1.2953727260340646</v>
      </c>
      <c r="R3662" s="105">
        <v>1.2467528151986993</v>
      </c>
      <c r="S3662" s="105">
        <v>1.9454217333909047</v>
      </c>
      <c r="T3662" s="105">
        <v>1.6561668475363209</v>
      </c>
      <c r="U3662" s="105">
        <v>1.7693190712252069</v>
      </c>
    </row>
    <row r="3663" spans="1:21">
      <c r="A3663" s="54">
        <v>3661</v>
      </c>
      <c r="B3663" s="104">
        <v>14873</v>
      </c>
      <c r="C3663" s="104">
        <v>14873</v>
      </c>
      <c r="D3663" s="105">
        <v>34398</v>
      </c>
      <c r="E3663" s="105">
        <v>12767900000</v>
      </c>
      <c r="F3663" s="105">
        <v>0</v>
      </c>
      <c r="G3663" s="105">
        <v>4.9057720357780337</v>
      </c>
      <c r="H3663" s="105">
        <v>6.4450516266691116</v>
      </c>
      <c r="I3663" s="105">
        <v>6.7407786893716475</v>
      </c>
      <c r="J3663" s="105">
        <v>8.2341911238660295</v>
      </c>
      <c r="K3663" s="105">
        <v>2.0714735461658429</v>
      </c>
      <c r="L3663" s="105">
        <v>0.57488920680638278</v>
      </c>
      <c r="M3663" s="105">
        <v>0.96838222497067883</v>
      </c>
      <c r="N3663" s="105">
        <v>1.0757221563179633</v>
      </c>
      <c r="O3663" s="105">
        <v>1.1162299828897719</v>
      </c>
      <c r="P3663" s="105">
        <v>2.1087938780193745</v>
      </c>
      <c r="Q3663" s="105">
        <v>3.1671349836224687</v>
      </c>
      <c r="R3663" s="105">
        <v>3.9592791883034231</v>
      </c>
      <c r="S3663" s="105">
        <v>0</v>
      </c>
      <c r="T3663" s="105">
        <v>3.4473082202317271</v>
      </c>
      <c r="U3663" s="105">
        <v>3.4473082202317271</v>
      </c>
    </row>
    <row r="3664" spans="1:21">
      <c r="A3664" s="54">
        <v>3662</v>
      </c>
      <c r="B3664" s="104">
        <v>14874</v>
      </c>
      <c r="C3664" s="104">
        <v>14874</v>
      </c>
      <c r="D3664" s="105">
        <v>1327</v>
      </c>
      <c r="E3664" s="105">
        <v>1447960000</v>
      </c>
      <c r="F3664" s="105">
        <v>0</v>
      </c>
      <c r="G3664" s="105">
        <v>6.8677722933782324</v>
      </c>
      <c r="H3664" s="105">
        <v>9.0978976137372136</v>
      </c>
      <c r="I3664" s="105">
        <v>9.8228296945130893</v>
      </c>
      <c r="J3664" s="105">
        <v>12.452172996579723</v>
      </c>
      <c r="K3664" s="105">
        <v>0.95945255939069551</v>
      </c>
      <c r="L3664" s="105">
        <v>0.6151289750500929</v>
      </c>
      <c r="M3664" s="105">
        <v>1.7359512918962148</v>
      </c>
      <c r="N3664" s="105">
        <v>2.1251128799149659</v>
      </c>
      <c r="O3664" s="105">
        <v>2.2286683808646659</v>
      </c>
      <c r="P3664" s="105">
        <v>2.3294423640183326</v>
      </c>
      <c r="Q3664" s="105">
        <v>4.140269107175123</v>
      </c>
      <c r="R3664" s="105">
        <v>5.2851666737894636</v>
      </c>
      <c r="S3664" s="105">
        <v>0</v>
      </c>
      <c r="T3664" s="105">
        <v>4.8049887358589851</v>
      </c>
      <c r="U3664" s="105">
        <v>4.8049887358589833</v>
      </c>
    </row>
    <row r="3665" spans="1:21">
      <c r="A3665" s="54">
        <v>3663</v>
      </c>
      <c r="B3665" s="104">
        <v>14875</v>
      </c>
      <c r="C3665" s="104">
        <v>14875</v>
      </c>
      <c r="D3665" s="105">
        <v>120846</v>
      </c>
      <c r="E3665" s="105">
        <v>19180400000</v>
      </c>
      <c r="F3665" s="105">
        <v>0</v>
      </c>
      <c r="G3665" s="105">
        <v>2.8194508837882788</v>
      </c>
      <c r="H3665" s="105">
        <v>3.5628067685334104</v>
      </c>
      <c r="I3665" s="105">
        <v>3.7140752900774539</v>
      </c>
      <c r="J3665" s="105">
        <v>4.6098065553632237</v>
      </c>
      <c r="K3665" s="105">
        <v>0.80324711445615271</v>
      </c>
      <c r="L3665" s="105">
        <v>0.15928065234656028</v>
      </c>
      <c r="M3665" s="105">
        <v>0.67959366451196301</v>
      </c>
      <c r="N3665" s="105">
        <v>0.7248112180668369</v>
      </c>
      <c r="O3665" s="105">
        <v>0.80606132485202575</v>
      </c>
      <c r="P3665" s="105">
        <v>0.97528299014019115</v>
      </c>
      <c r="Q3665" s="105">
        <v>1.6110600789972198</v>
      </c>
      <c r="R3665" s="105">
        <v>2.4235273452029338</v>
      </c>
      <c r="S3665" s="105">
        <v>0</v>
      </c>
      <c r="T3665" s="105">
        <v>1.9074169905280207</v>
      </c>
      <c r="U3665" s="105">
        <v>1.9074169905280205</v>
      </c>
    </row>
    <row r="3666" spans="1:21">
      <c r="A3666" s="54">
        <v>3664</v>
      </c>
      <c r="B3666" s="104">
        <v>14876</v>
      </c>
      <c r="C3666" s="104">
        <v>14876</v>
      </c>
      <c r="D3666" s="105">
        <v>282802.99999999994</v>
      </c>
      <c r="E3666" s="105">
        <v>80756400000</v>
      </c>
      <c r="F3666" s="105">
        <v>0</v>
      </c>
      <c r="G3666" s="105">
        <v>2.3490418241990816</v>
      </c>
      <c r="H3666" s="105">
        <v>2.8824716956675984</v>
      </c>
      <c r="I3666" s="105">
        <v>2.8531255053163691</v>
      </c>
      <c r="J3666" s="105">
        <v>3.3878217401145432</v>
      </c>
      <c r="K3666" s="105">
        <v>2.7372913288538756</v>
      </c>
      <c r="L3666" s="105">
        <v>0.4037189624678208</v>
      </c>
      <c r="M3666" s="105">
        <v>0.68294873815914903</v>
      </c>
      <c r="N3666" s="105">
        <v>0.83772519322261452</v>
      </c>
      <c r="O3666" s="105">
        <v>0.92246501302229078</v>
      </c>
      <c r="P3666" s="105">
        <v>1.1391187935631546</v>
      </c>
      <c r="Q3666" s="105">
        <v>1.685930860984048</v>
      </c>
      <c r="R3666" s="105">
        <v>2.1032563623112104</v>
      </c>
      <c r="S3666" s="105">
        <v>0</v>
      </c>
      <c r="T3666" s="105">
        <v>1.8320763348234799</v>
      </c>
      <c r="U3666" s="105">
        <v>1.8320763348234805</v>
      </c>
    </row>
    <row r="3667" spans="1:21">
      <c r="A3667" s="54">
        <v>3665</v>
      </c>
      <c r="B3667" s="104">
        <v>14896</v>
      </c>
      <c r="C3667" s="104">
        <v>14896</v>
      </c>
      <c r="D3667" s="105">
        <v>19251</v>
      </c>
      <c r="E3667" s="105">
        <v>12888000000</v>
      </c>
      <c r="F3667" s="105">
        <v>0</v>
      </c>
      <c r="G3667" s="105">
        <v>3.3245321888602057</v>
      </c>
      <c r="H3667" s="105">
        <v>4.3369033187947146</v>
      </c>
      <c r="I3667" s="105">
        <v>4.4723417891406907</v>
      </c>
      <c r="J3667" s="105">
        <v>5.5250548794161123</v>
      </c>
      <c r="K3667" s="105">
        <v>2.0233928152070915</v>
      </c>
      <c r="L3667" s="105">
        <v>0.12761800624521474</v>
      </c>
      <c r="M3667" s="105">
        <v>0.53097443933783717</v>
      </c>
      <c r="N3667" s="105">
        <v>0.63534292772346435</v>
      </c>
      <c r="O3667" s="105">
        <v>0.70418240426736267</v>
      </c>
      <c r="P3667" s="105">
        <v>1.1025708045306879</v>
      </c>
      <c r="Q3667" s="105">
        <v>2.1114957214904662</v>
      </c>
      <c r="R3667" s="105">
        <v>2.6856215424327772</v>
      </c>
      <c r="S3667" s="105">
        <v>0</v>
      </c>
      <c r="T3667" s="105">
        <v>2.2983359031205524</v>
      </c>
      <c r="U3667" s="105">
        <v>2.2983359031205524</v>
      </c>
    </row>
    <row r="3668" spans="1:21">
      <c r="A3668" s="54">
        <v>3666</v>
      </c>
      <c r="B3668" s="104">
        <v>14897</v>
      </c>
      <c r="C3668" s="104">
        <v>14897</v>
      </c>
      <c r="D3668" s="105">
        <v>846</v>
      </c>
      <c r="E3668" s="105">
        <v>1447960000</v>
      </c>
      <c r="F3668" s="105">
        <v>0</v>
      </c>
      <c r="G3668" s="105">
        <v>1.9428909796536817</v>
      </c>
      <c r="H3668" s="105">
        <v>2.4136354901424593</v>
      </c>
      <c r="I3668" s="105">
        <v>2.3913953959073933</v>
      </c>
      <c r="J3668" s="105">
        <v>2.8853465806676679</v>
      </c>
      <c r="K3668" s="105">
        <v>1.8872421294582529</v>
      </c>
      <c r="L3668" s="105">
        <v>0.54180067528371156</v>
      </c>
      <c r="M3668" s="105">
        <v>0.59587762997474814</v>
      </c>
      <c r="N3668" s="105">
        <v>0.8889291205522345</v>
      </c>
      <c r="O3668" s="105">
        <v>1.0410573820599398</v>
      </c>
      <c r="P3668" s="105">
        <v>1.0914810100029373</v>
      </c>
      <c r="Q3668" s="105">
        <v>1.4755938026811775</v>
      </c>
      <c r="R3668" s="105">
        <v>1.705068224882796</v>
      </c>
      <c r="S3668" s="105">
        <v>0</v>
      </c>
      <c r="T3668" s="105">
        <v>1.57169320177225</v>
      </c>
      <c r="U3668" s="105">
        <v>1.57169320177225</v>
      </c>
    </row>
    <row r="3669" spans="1:21">
      <c r="A3669" s="54">
        <v>3667</v>
      </c>
      <c r="B3669" s="104">
        <v>14898</v>
      </c>
      <c r="C3669" s="104">
        <v>14898</v>
      </c>
      <c r="D3669" s="105">
        <v>5679</v>
      </c>
      <c r="E3669" s="105">
        <v>1447960000</v>
      </c>
      <c r="F3669" s="105">
        <v>0</v>
      </c>
      <c r="G3669" s="105">
        <v>5.5280911281622735</v>
      </c>
      <c r="H3669" s="105">
        <v>7.448727018611403</v>
      </c>
      <c r="I3669" s="105">
        <v>7.9150197212211042</v>
      </c>
      <c r="J3669" s="105">
        <v>9.9416477546789288</v>
      </c>
      <c r="K3669" s="105">
        <v>3.4058865505439759</v>
      </c>
      <c r="L3669" s="105">
        <v>0.59386834749806761</v>
      </c>
      <c r="M3669" s="105">
        <v>1.4646077488972613</v>
      </c>
      <c r="N3669" s="105">
        <v>2.2706730933749641</v>
      </c>
      <c r="O3669" s="105">
        <v>2.4206108493189107</v>
      </c>
      <c r="P3669" s="105">
        <v>2.4267299317424498</v>
      </c>
      <c r="Q3669" s="105">
        <v>3.1049666197812176</v>
      </c>
      <c r="R3669" s="105">
        <v>4.2990909209422385</v>
      </c>
      <c r="S3669" s="105">
        <v>0</v>
      </c>
      <c r="T3669" s="105">
        <v>4.2349933070643999</v>
      </c>
      <c r="U3669" s="105">
        <v>4.2349933070643999</v>
      </c>
    </row>
    <row r="3670" spans="1:21">
      <c r="A3670" s="54">
        <v>3668</v>
      </c>
      <c r="B3670" s="104">
        <v>14899</v>
      </c>
      <c r="C3670" s="104">
        <v>14899</v>
      </c>
      <c r="D3670" s="105">
        <v>4327.0000000000009</v>
      </c>
      <c r="E3670" s="105">
        <v>1447960000</v>
      </c>
      <c r="F3670" s="105">
        <v>0</v>
      </c>
      <c r="G3670" s="105">
        <v>25.952933085898678</v>
      </c>
      <c r="H3670" s="105">
        <v>24.655286431603741</v>
      </c>
      <c r="I3670" s="105">
        <v>20.460818615438789</v>
      </c>
      <c r="J3670" s="105">
        <v>21.439379505742384</v>
      </c>
      <c r="K3670" s="105">
        <v>14.335161795198951</v>
      </c>
      <c r="L3670" s="105">
        <v>15.398389666001808</v>
      </c>
      <c r="M3670" s="105">
        <v>17.287762631155402</v>
      </c>
      <c r="N3670" s="105">
        <v>20.127895063416652</v>
      </c>
      <c r="O3670" s="105">
        <v>23.054366234238984</v>
      </c>
      <c r="P3670" s="105">
        <v>29.404781076756006</v>
      </c>
      <c r="Q3670" s="105">
        <v>35.474955623667114</v>
      </c>
      <c r="R3670" s="105">
        <v>29.885195674671195</v>
      </c>
      <c r="S3670" s="105">
        <v>0</v>
      </c>
      <c r="T3670" s="105">
        <v>23.123077116982472</v>
      </c>
      <c r="U3670" s="105">
        <v>23.123077116982468</v>
      </c>
    </row>
    <row r="3671" spans="1:21">
      <c r="A3671" s="54">
        <v>3669</v>
      </c>
      <c r="B3671" s="104">
        <v>14900</v>
      </c>
      <c r="C3671" s="104">
        <v>14900</v>
      </c>
      <c r="D3671" s="105">
        <v>6</v>
      </c>
      <c r="E3671" s="105">
        <v>1447960000</v>
      </c>
      <c r="F3671" s="105">
        <v>0</v>
      </c>
      <c r="G3671" s="105">
        <v>100</v>
      </c>
      <c r="H3671" s="105">
        <v>100</v>
      </c>
      <c r="I3671" s="105">
        <v>100</v>
      </c>
      <c r="J3671" s="105">
        <v>100</v>
      </c>
      <c r="K3671" s="105">
        <v>30.065077685224008</v>
      </c>
      <c r="L3671" s="105">
        <v>1.7088189904884279</v>
      </c>
      <c r="M3671" s="105">
        <v>5.6697032501316258</v>
      </c>
      <c r="N3671" s="105">
        <v>7.4942620088176</v>
      </c>
      <c r="O3671" s="105">
        <v>7.7413255915258734</v>
      </c>
      <c r="P3671" s="105">
        <v>19.224196673433546</v>
      </c>
      <c r="Q3671" s="105">
        <v>53.364580743592846</v>
      </c>
      <c r="R3671" s="105">
        <v>100</v>
      </c>
      <c r="S3671" s="105">
        <v>0</v>
      </c>
      <c r="T3671" s="105">
        <v>52.105663745267833</v>
      </c>
      <c r="U3671" s="105">
        <v>52.105663745267833</v>
      </c>
    </row>
    <row r="3672" spans="1:21">
      <c r="A3672" s="54">
        <v>3670</v>
      </c>
      <c r="B3672" s="104">
        <v>14901</v>
      </c>
      <c r="C3672" s="104">
        <v>14901</v>
      </c>
      <c r="D3672" s="105">
        <v>675</v>
      </c>
      <c r="E3672" s="105">
        <v>1447960000</v>
      </c>
      <c r="F3672" s="105">
        <v>0</v>
      </c>
      <c r="G3672" s="105">
        <v>26.511060679143799</v>
      </c>
      <c r="H3672" s="105">
        <v>37.64165867420418</v>
      </c>
      <c r="I3672" s="105">
        <v>42.145788771972207</v>
      </c>
      <c r="J3672" s="105">
        <v>53.598448764355972</v>
      </c>
      <c r="K3672" s="105">
        <v>4.214578877197221</v>
      </c>
      <c r="L3672" s="105">
        <v>0.32561882469127928</v>
      </c>
      <c r="M3672" s="105">
        <v>1.9001384415902434</v>
      </c>
      <c r="N3672" s="105">
        <v>1.8551055357987698</v>
      </c>
      <c r="O3672" s="105">
        <v>1.5707387451941643</v>
      </c>
      <c r="P3672" s="105">
        <v>2.7996526694784953</v>
      </c>
      <c r="Q3672" s="105">
        <v>10.136972848596834</v>
      </c>
      <c r="R3672" s="105">
        <v>20.80614888742932</v>
      </c>
      <c r="S3672" s="105">
        <v>0</v>
      </c>
      <c r="T3672" s="105">
        <v>16.958825976637705</v>
      </c>
      <c r="U3672" s="105">
        <v>16.958825976637705</v>
      </c>
    </row>
    <row r="3673" spans="1:21">
      <c r="A3673" s="54">
        <v>3671</v>
      </c>
      <c r="B3673" s="104">
        <v>14902</v>
      </c>
      <c r="C3673" s="104">
        <v>14902</v>
      </c>
      <c r="D3673" s="105">
        <v>7038</v>
      </c>
      <c r="E3673" s="105">
        <v>1447960000</v>
      </c>
      <c r="F3673" s="105">
        <v>0</v>
      </c>
      <c r="G3673" s="105">
        <v>7.8770883168063071</v>
      </c>
      <c r="H3673" s="105">
        <v>9.6309712623452128</v>
      </c>
      <c r="I3673" s="105">
        <v>9.5010737694041385</v>
      </c>
      <c r="J3673" s="105">
        <v>11.131054822394463</v>
      </c>
      <c r="K3673" s="105">
        <v>12.48368933245759</v>
      </c>
      <c r="L3673" s="105">
        <v>4.1808684107987109</v>
      </c>
      <c r="M3673" s="105">
        <v>3.0170292386277633</v>
      </c>
      <c r="N3673" s="105">
        <v>3.3190875251806014</v>
      </c>
      <c r="O3673" s="105">
        <v>3.4788954430596681</v>
      </c>
      <c r="P3673" s="105">
        <v>4.8572967068283859</v>
      </c>
      <c r="Q3673" s="105">
        <v>5.4716180785513755</v>
      </c>
      <c r="R3673" s="105">
        <v>6.9549468072224938</v>
      </c>
      <c r="S3673" s="105">
        <v>0</v>
      </c>
      <c r="T3673" s="105">
        <v>6.8253016428063917</v>
      </c>
      <c r="U3673" s="105">
        <v>6.8253016428063926</v>
      </c>
    </row>
    <row r="3674" spans="1:21">
      <c r="A3674" s="54">
        <v>3672</v>
      </c>
      <c r="B3674" s="104">
        <v>14903</v>
      </c>
      <c r="C3674" s="104">
        <v>14903</v>
      </c>
      <c r="D3674" s="105">
        <v>3972</v>
      </c>
      <c r="E3674" s="105">
        <v>1471780000</v>
      </c>
      <c r="F3674" s="105">
        <v>0</v>
      </c>
      <c r="G3674" s="105">
        <v>8.7778984627064762</v>
      </c>
      <c r="H3674" s="105">
        <v>10.166693757008924</v>
      </c>
      <c r="I3674" s="105">
        <v>9.6573796188928682</v>
      </c>
      <c r="J3674" s="105">
        <v>11.138177827123107</v>
      </c>
      <c r="K3674" s="105">
        <v>7.2644259021028823</v>
      </c>
      <c r="L3674" s="105">
        <v>8.4741492287668247</v>
      </c>
      <c r="M3674" s="105">
        <v>9.9109426966200225</v>
      </c>
      <c r="N3674" s="105">
        <v>10.303102299723692</v>
      </c>
      <c r="O3674" s="105">
        <v>8.1140579017654009</v>
      </c>
      <c r="P3674" s="105">
        <v>5.4766012224152698</v>
      </c>
      <c r="Q3674" s="105">
        <v>6.0855578687009437</v>
      </c>
      <c r="R3674" s="105">
        <v>7.3763832472215469</v>
      </c>
      <c r="S3674" s="105">
        <v>0</v>
      </c>
      <c r="T3674" s="105">
        <v>8.5621141694206617</v>
      </c>
      <c r="U3674" s="105">
        <v>8.5621141694206635</v>
      </c>
    </row>
    <row r="3675" spans="1:21">
      <c r="A3675" s="54">
        <v>3673</v>
      </c>
      <c r="B3675" s="104">
        <v>14904</v>
      </c>
      <c r="C3675" s="104">
        <v>14904</v>
      </c>
      <c r="D3675" s="105">
        <v>65752.999999999985</v>
      </c>
      <c r="E3675" s="105">
        <v>2943560000</v>
      </c>
      <c r="F3675" s="105">
        <v>0</v>
      </c>
      <c r="G3675" s="105">
        <v>0.6693639888092906</v>
      </c>
      <c r="H3675" s="105">
        <v>0.767534528896892</v>
      </c>
      <c r="I3675" s="105">
        <v>0.7212728243806944</v>
      </c>
      <c r="J3675" s="105">
        <v>0.85159074694154413</v>
      </c>
      <c r="K3675" s="105">
        <v>0.64084162353402541</v>
      </c>
      <c r="L3675" s="105">
        <v>0.68746580393577728</v>
      </c>
      <c r="M3675" s="105">
        <v>0.85692566925840863</v>
      </c>
      <c r="N3675" s="105">
        <v>0.81919813301828004</v>
      </c>
      <c r="O3675" s="105">
        <v>0.62166603843698676</v>
      </c>
      <c r="P3675" s="105">
        <v>0.46020666325488691</v>
      </c>
      <c r="Q3675" s="105">
        <v>0.50153328845495204</v>
      </c>
      <c r="R3675" s="105">
        <v>0.6038411113183445</v>
      </c>
      <c r="S3675" s="105">
        <v>0</v>
      </c>
      <c r="T3675" s="105">
        <v>0.68345336835334025</v>
      </c>
      <c r="U3675" s="105">
        <v>0.68345336835334036</v>
      </c>
    </row>
    <row r="3676" spans="1:21">
      <c r="A3676" s="54">
        <v>3674</v>
      </c>
      <c r="B3676" s="104">
        <v>14994</v>
      </c>
      <c r="C3676" s="104">
        <v>6524</v>
      </c>
      <c r="D3676" s="105">
        <v>6118136.0000000009</v>
      </c>
      <c r="E3676" s="105">
        <v>437002000000</v>
      </c>
      <c r="F3676" s="105">
        <v>0</v>
      </c>
      <c r="G3676" s="105">
        <v>0.90632763678447914</v>
      </c>
      <c r="H3676" s="105">
        <v>1.0032434978844555</v>
      </c>
      <c r="I3676" s="105">
        <v>0.90971014215747348</v>
      </c>
      <c r="J3676" s="105">
        <v>0.84818340021336203</v>
      </c>
      <c r="K3676" s="105">
        <v>0.79567312740385343</v>
      </c>
      <c r="L3676" s="105">
        <v>0.83317156063944442</v>
      </c>
      <c r="M3676" s="105">
        <v>0.84214860067908992</v>
      </c>
      <c r="N3676" s="105">
        <v>0.8625978778403246</v>
      </c>
      <c r="O3676" s="105">
        <v>0.8815826489634222</v>
      </c>
      <c r="P3676" s="105">
        <v>0.8521106658686658</v>
      </c>
      <c r="Q3676" s="105">
        <v>0.92796038914926493</v>
      </c>
      <c r="R3676" s="105">
        <v>0.89650600033980676</v>
      </c>
      <c r="S3676" s="105">
        <v>0.83481855464687449</v>
      </c>
      <c r="T3676" s="105">
        <v>0.87993462899363684</v>
      </c>
      <c r="U3676" s="105">
        <v>0.87993458474871555</v>
      </c>
    </row>
    <row r="3677" spans="1:21">
      <c r="A3677" s="54">
        <v>3675</v>
      </c>
      <c r="B3677" s="104">
        <v>15048</v>
      </c>
      <c r="C3677" s="104">
        <v>15048</v>
      </c>
      <c r="D3677" s="105">
        <v>26.000000000000004</v>
      </c>
      <c r="E3677" s="105">
        <v>4415340000</v>
      </c>
      <c r="F3677" s="105">
        <v>0</v>
      </c>
      <c r="G3677" s="105">
        <v>1.6871184574902967</v>
      </c>
      <c r="H3677" s="105">
        <v>1.7810649818464788</v>
      </c>
      <c r="I3677" s="105">
        <v>1.6088842185995387</v>
      </c>
      <c r="J3677" s="105">
        <v>1.6891073398308392</v>
      </c>
      <c r="K3677" s="105">
        <v>1.908967638348517</v>
      </c>
      <c r="L3677" s="105">
        <v>2.2325224256417897</v>
      </c>
      <c r="M3677" s="105">
        <v>2.7971936250961096</v>
      </c>
      <c r="N3677" s="105">
        <v>3.3520780340837266</v>
      </c>
      <c r="O3677" s="105">
        <v>3.248344625320299</v>
      </c>
      <c r="P3677" s="105">
        <v>2.610066509874275</v>
      </c>
      <c r="Q3677" s="105">
        <v>2.1634965196549123</v>
      </c>
      <c r="R3677" s="105">
        <v>1.8649219121800242</v>
      </c>
      <c r="S3677" s="105">
        <v>0</v>
      </c>
      <c r="T3677" s="105">
        <v>2.2453138573305673</v>
      </c>
      <c r="U3677" s="105">
        <v>2.2453138573305669</v>
      </c>
    </row>
    <row r="3678" spans="1:21">
      <c r="A3678" s="54">
        <v>3676</v>
      </c>
      <c r="B3678" s="104">
        <v>15049</v>
      </c>
      <c r="C3678" s="104">
        <v>15049</v>
      </c>
      <c r="D3678" s="105">
        <v>77</v>
      </c>
      <c r="E3678" s="105">
        <v>1471780000</v>
      </c>
      <c r="F3678" s="105">
        <v>0</v>
      </c>
      <c r="G3678" s="105">
        <v>16.989944206587886</v>
      </c>
      <c r="H3678" s="105">
        <v>18.563063061081184</v>
      </c>
      <c r="I3678" s="105">
        <v>17.105960991741615</v>
      </c>
      <c r="J3678" s="105">
        <v>18.701739233068512</v>
      </c>
      <c r="K3678" s="105">
        <v>12.315015937221103</v>
      </c>
      <c r="L3678" s="105">
        <v>14.840735361611546</v>
      </c>
      <c r="M3678" s="105">
        <v>17.254589908379689</v>
      </c>
      <c r="N3678" s="105">
        <v>20.781299091513617</v>
      </c>
      <c r="O3678" s="105">
        <v>20.357127755608264</v>
      </c>
      <c r="P3678" s="105">
        <v>18.485455585446225</v>
      </c>
      <c r="Q3678" s="105">
        <v>22.079270724618475</v>
      </c>
      <c r="R3678" s="105">
        <v>18.494612751857538</v>
      </c>
      <c r="S3678" s="105">
        <v>0</v>
      </c>
      <c r="T3678" s="105">
        <v>17.997401217394639</v>
      </c>
      <c r="U3678" s="105">
        <v>17.997401217394639</v>
      </c>
    </row>
    <row r="3679" spans="1:21">
      <c r="A3679" s="54">
        <v>3677</v>
      </c>
      <c r="B3679" s="104">
        <v>15050</v>
      </c>
      <c r="C3679" s="104">
        <v>15050</v>
      </c>
      <c r="D3679" s="105">
        <v>77</v>
      </c>
      <c r="E3679" s="105">
        <v>1471780000</v>
      </c>
      <c r="F3679" s="105">
        <v>0</v>
      </c>
      <c r="G3679" s="105">
        <v>9.1289362023187586</v>
      </c>
      <c r="H3679" s="105">
        <v>12.253755440276276</v>
      </c>
      <c r="I3679" s="105">
        <v>13.188910460718416</v>
      </c>
      <c r="J3679" s="105">
        <v>16.115067443964623</v>
      </c>
      <c r="K3679" s="105">
        <v>15.187230227493929</v>
      </c>
      <c r="L3679" s="105">
        <v>3.3304629003668027</v>
      </c>
      <c r="M3679" s="105">
        <v>2.674321283207703</v>
      </c>
      <c r="N3679" s="105">
        <v>3.2884019452530997</v>
      </c>
      <c r="O3679" s="105">
        <v>3.5135452599929087</v>
      </c>
      <c r="P3679" s="105">
        <v>4.0007384601768354</v>
      </c>
      <c r="Q3679" s="105">
        <v>5.5174099261182201</v>
      </c>
      <c r="R3679" s="105">
        <v>7.1699370172718142</v>
      </c>
      <c r="S3679" s="105">
        <v>0</v>
      </c>
      <c r="T3679" s="105">
        <v>7.9473930472632821</v>
      </c>
      <c r="U3679" s="105">
        <v>7.9473930472632812</v>
      </c>
    </row>
    <row r="3680" spans="1:21">
      <c r="A3680" s="54">
        <v>3678</v>
      </c>
      <c r="B3680" s="104">
        <v>15051</v>
      </c>
      <c r="C3680" s="104">
        <v>15051</v>
      </c>
      <c r="D3680" s="105">
        <v>232.00000000000003</v>
      </c>
      <c r="E3680" s="105">
        <v>1471780000</v>
      </c>
      <c r="F3680" s="105">
        <v>0</v>
      </c>
      <c r="G3680" s="105">
        <v>5.2483527230328422</v>
      </c>
      <c r="H3680" s="105">
        <v>7.306380248536974</v>
      </c>
      <c r="I3680" s="105">
        <v>8.0323346963082756</v>
      </c>
      <c r="J3680" s="105">
        <v>9.944795338286438</v>
      </c>
      <c r="K3680" s="105">
        <v>5.2648916496810552</v>
      </c>
      <c r="L3680" s="105">
        <v>0.34947070783738454</v>
      </c>
      <c r="M3680" s="105">
        <v>0.6217195401422192</v>
      </c>
      <c r="N3680" s="105">
        <v>1.2995382917014724</v>
      </c>
      <c r="O3680" s="105">
        <v>1.6215233315108284</v>
      </c>
      <c r="P3680" s="105">
        <v>1.9519571025467126</v>
      </c>
      <c r="Q3680" s="105">
        <v>2.9852038743403262</v>
      </c>
      <c r="R3680" s="105">
        <v>3.9157631644502855</v>
      </c>
      <c r="S3680" s="105">
        <v>0</v>
      </c>
      <c r="T3680" s="105">
        <v>4.0451608890312345</v>
      </c>
      <c r="U3680" s="105">
        <v>4.0451608890312345</v>
      </c>
    </row>
    <row r="3681" spans="1:21">
      <c r="A3681" s="54">
        <v>3679</v>
      </c>
      <c r="B3681" s="104">
        <v>15052</v>
      </c>
      <c r="C3681" s="104">
        <v>15052</v>
      </c>
      <c r="D3681" s="105">
        <v>26.000000000000004</v>
      </c>
      <c r="E3681" s="105">
        <v>1471780000</v>
      </c>
      <c r="F3681" s="105">
        <v>0</v>
      </c>
      <c r="G3681" s="105">
        <v>100</v>
      </c>
      <c r="H3681" s="105">
        <v>100</v>
      </c>
      <c r="I3681" s="105">
        <v>100</v>
      </c>
      <c r="J3681" s="105">
        <v>100</v>
      </c>
      <c r="K3681" s="105">
        <v>70.594040147836125</v>
      </c>
      <c r="L3681" s="105">
        <v>11.232399691902758</v>
      </c>
      <c r="M3681" s="105">
        <v>22.377046261212527</v>
      </c>
      <c r="N3681" s="105">
        <v>32.92257527350931</v>
      </c>
      <c r="O3681" s="105">
        <v>30.268435521535466</v>
      </c>
      <c r="P3681" s="105">
        <v>39.92315388007524</v>
      </c>
      <c r="Q3681" s="105">
        <v>100</v>
      </c>
      <c r="R3681" s="105">
        <v>100</v>
      </c>
      <c r="S3681" s="105">
        <v>0</v>
      </c>
      <c r="T3681" s="105">
        <v>67.276470898005954</v>
      </c>
      <c r="U3681" s="105">
        <v>67.27647089800594</v>
      </c>
    </row>
    <row r="3682" spans="1:21">
      <c r="A3682" s="54">
        <v>3680</v>
      </c>
      <c r="B3682" s="104">
        <v>15053</v>
      </c>
      <c r="C3682" s="104">
        <v>15053</v>
      </c>
      <c r="D3682" s="105">
        <v>0</v>
      </c>
      <c r="E3682" s="105">
        <v>1471780000</v>
      </c>
      <c r="F3682" s="105">
        <v>0</v>
      </c>
      <c r="G3682" s="105">
        <v>83.529766251216628</v>
      </c>
      <c r="H3682" s="105">
        <v>100</v>
      </c>
      <c r="I3682" s="105">
        <v>100</v>
      </c>
      <c r="J3682" s="105">
        <v>100</v>
      </c>
      <c r="K3682" s="105">
        <v>100</v>
      </c>
      <c r="L3682" s="105">
        <v>44.064586066391534</v>
      </c>
      <c r="M3682" s="105">
        <v>32.54770561722102</v>
      </c>
      <c r="N3682" s="105">
        <v>35.435389390416283</v>
      </c>
      <c r="O3682" s="105">
        <v>36.321274125176693</v>
      </c>
      <c r="P3682" s="105">
        <v>42.189605580046631</v>
      </c>
      <c r="Q3682" s="105">
        <v>59.664118750869036</v>
      </c>
      <c r="R3682" s="105">
        <v>67.726837500986449</v>
      </c>
      <c r="S3682" s="105">
        <v>0</v>
      </c>
      <c r="T3682" s="105">
        <v>0</v>
      </c>
      <c r="U3682" s="105">
        <v>0</v>
      </c>
    </row>
    <row r="3683" spans="1:21">
      <c r="A3683" s="54">
        <v>3681</v>
      </c>
      <c r="B3683" s="104">
        <v>15054</v>
      </c>
      <c r="C3683" s="104">
        <v>15054</v>
      </c>
      <c r="D3683" s="105">
        <v>0</v>
      </c>
      <c r="E3683" s="105">
        <v>7335080000</v>
      </c>
      <c r="F3683" s="105">
        <v>0</v>
      </c>
      <c r="G3683" s="105">
        <v>2.1299617418068242</v>
      </c>
      <c r="H3683" s="105">
        <v>2.9344418811080457</v>
      </c>
      <c r="I3683" s="105">
        <v>3.2050651132856993</v>
      </c>
      <c r="J3683" s="105">
        <v>4.025559289640519</v>
      </c>
      <c r="K3683" s="105">
        <v>2.8856761815990448</v>
      </c>
      <c r="L3683" s="105">
        <v>0.38418247131731148</v>
      </c>
      <c r="M3683" s="105">
        <v>0.34078812371158546</v>
      </c>
      <c r="N3683" s="105">
        <v>0.65383235141373797</v>
      </c>
      <c r="O3683" s="105">
        <v>0.7311283011579075</v>
      </c>
      <c r="P3683" s="105">
        <v>0.84059746064839724</v>
      </c>
      <c r="Q3683" s="105">
        <v>1.1629683205336931</v>
      </c>
      <c r="R3683" s="105">
        <v>1.5820987165576423</v>
      </c>
      <c r="S3683" s="105">
        <v>0</v>
      </c>
      <c r="T3683" s="105">
        <v>0</v>
      </c>
      <c r="U3683" s="105">
        <v>0</v>
      </c>
    </row>
    <row r="3684" spans="1:21">
      <c r="A3684" s="54">
        <v>3682</v>
      </c>
      <c r="B3684" s="104">
        <v>15064</v>
      </c>
      <c r="C3684" s="104">
        <v>15064</v>
      </c>
      <c r="D3684" s="105">
        <v>0</v>
      </c>
      <c r="E3684" s="105">
        <v>1471780000</v>
      </c>
      <c r="F3684" s="105">
        <v>0</v>
      </c>
      <c r="G3684" s="105">
        <v>6.3050713428911846</v>
      </c>
      <c r="H3684" s="105">
        <v>9.2142127161737015</v>
      </c>
      <c r="I3684" s="105">
        <v>10.508466011492278</v>
      </c>
      <c r="J3684" s="105">
        <v>13.510902435292927</v>
      </c>
      <c r="K3684" s="105">
        <v>2.6676696751050955</v>
      </c>
      <c r="L3684" s="105">
        <v>0.26774588469331656</v>
      </c>
      <c r="M3684" s="105">
        <v>0.25919159099614658</v>
      </c>
      <c r="N3684" s="105">
        <v>0.90930992765029095</v>
      </c>
      <c r="O3684" s="105">
        <v>0.84916307923113465</v>
      </c>
      <c r="P3684" s="105">
        <v>1.2753402140646035</v>
      </c>
      <c r="Q3684" s="105">
        <v>2.6676487550743255</v>
      </c>
      <c r="R3684" s="105">
        <v>4.3854055817437612</v>
      </c>
      <c r="S3684" s="105">
        <v>0</v>
      </c>
      <c r="T3684" s="105">
        <v>0</v>
      </c>
      <c r="U3684" s="105">
        <v>0</v>
      </c>
    </row>
    <row r="3685" spans="1:21">
      <c r="A3685" s="54">
        <v>3683</v>
      </c>
      <c r="B3685" s="104">
        <v>15065</v>
      </c>
      <c r="C3685" s="104">
        <v>15065</v>
      </c>
      <c r="D3685" s="105">
        <v>0</v>
      </c>
      <c r="E3685" s="105">
        <v>1471780000</v>
      </c>
      <c r="F3685" s="105">
        <v>0</v>
      </c>
      <c r="G3685" s="105">
        <v>9.3866156125529301</v>
      </c>
      <c r="H3685" s="105">
        <v>13.884910629094916</v>
      </c>
      <c r="I3685" s="105">
        <v>15.963246197703022</v>
      </c>
      <c r="J3685" s="105">
        <v>20.627458614807331</v>
      </c>
      <c r="K3685" s="105">
        <v>2.9290739058473085</v>
      </c>
      <c r="L3685" s="105">
        <v>0.38303861155262564</v>
      </c>
      <c r="M3685" s="105">
        <v>0.57297985038976118</v>
      </c>
      <c r="N3685" s="105">
        <v>1.5358317812860141</v>
      </c>
      <c r="O3685" s="105">
        <v>1.3642422720546354</v>
      </c>
      <c r="P3685" s="105">
        <v>1.6116295056151846</v>
      </c>
      <c r="Q3685" s="105">
        <v>3.6910308491658941</v>
      </c>
      <c r="R3685" s="105">
        <v>6.3690298120161124</v>
      </c>
      <c r="S3685" s="105">
        <v>0</v>
      </c>
      <c r="T3685" s="105">
        <v>0</v>
      </c>
      <c r="U3685" s="105">
        <v>0</v>
      </c>
    </row>
    <row r="3686" spans="1:21">
      <c r="A3686" s="54">
        <v>3684</v>
      </c>
      <c r="B3686" s="104">
        <v>15066</v>
      </c>
      <c r="C3686" s="104">
        <v>15066</v>
      </c>
      <c r="D3686" s="105">
        <v>0</v>
      </c>
      <c r="E3686" s="105">
        <v>1471780000</v>
      </c>
      <c r="F3686" s="105">
        <v>0</v>
      </c>
      <c r="G3686" s="105">
        <v>52.213801957280779</v>
      </c>
      <c r="H3686" s="105">
        <v>80.847283172938887</v>
      </c>
      <c r="I3686" s="105">
        <v>96.394837635842592</v>
      </c>
      <c r="J3686" s="105">
        <v>100</v>
      </c>
      <c r="K3686" s="105">
        <v>9.9014681085757008</v>
      </c>
      <c r="L3686" s="105">
        <v>1.9445527997248409</v>
      </c>
      <c r="M3686" s="105">
        <v>4.6802716864353204</v>
      </c>
      <c r="N3686" s="105">
        <v>4.6348321554990548</v>
      </c>
      <c r="O3686" s="105">
        <v>4.1334794301013398</v>
      </c>
      <c r="P3686" s="105">
        <v>5.714588408671669</v>
      </c>
      <c r="Q3686" s="105">
        <v>14.321443656641407</v>
      </c>
      <c r="R3686" s="105">
        <v>31.328158001038073</v>
      </c>
      <c r="S3686" s="105">
        <v>0</v>
      </c>
      <c r="T3686" s="105">
        <v>0</v>
      </c>
      <c r="U3686" s="105">
        <v>0</v>
      </c>
    </row>
    <row r="3687" spans="1:21">
      <c r="A3687" s="54">
        <v>3685</v>
      </c>
      <c r="B3687" s="104">
        <v>15067</v>
      </c>
      <c r="C3687" s="104">
        <v>15067</v>
      </c>
      <c r="D3687" s="105">
        <v>26.000000000000004</v>
      </c>
      <c r="E3687" s="105">
        <v>1471780000</v>
      </c>
      <c r="F3687" s="105">
        <v>0</v>
      </c>
      <c r="G3687" s="105">
        <v>100</v>
      </c>
      <c r="H3687" s="105">
        <v>100</v>
      </c>
      <c r="I3687" s="105">
        <v>100</v>
      </c>
      <c r="J3687" s="105">
        <v>100</v>
      </c>
      <c r="K3687" s="105">
        <v>94.561999529679184</v>
      </c>
      <c r="L3687" s="105">
        <v>9.7091460824252529</v>
      </c>
      <c r="M3687" s="105">
        <v>14.53907662089061</v>
      </c>
      <c r="N3687" s="105">
        <v>21.698470411480681</v>
      </c>
      <c r="O3687" s="105">
        <v>22.856017669157882</v>
      </c>
      <c r="P3687" s="105">
        <v>29.337507682189951</v>
      </c>
      <c r="Q3687" s="105">
        <v>89.496178126303533</v>
      </c>
      <c r="R3687" s="105">
        <v>100</v>
      </c>
      <c r="S3687" s="105">
        <v>0</v>
      </c>
      <c r="T3687" s="105">
        <v>65.183199676843927</v>
      </c>
      <c r="U3687" s="105">
        <v>65.183199676843913</v>
      </c>
    </row>
    <row r="3688" spans="1:21">
      <c r="A3688" s="54">
        <v>3686</v>
      </c>
      <c r="B3688" s="104">
        <v>15068</v>
      </c>
      <c r="C3688" s="104">
        <v>15068</v>
      </c>
      <c r="D3688" s="105">
        <v>155</v>
      </c>
      <c r="E3688" s="105">
        <v>1471780000</v>
      </c>
      <c r="F3688" s="105">
        <v>0</v>
      </c>
      <c r="G3688" s="105">
        <v>13.365804934656973</v>
      </c>
      <c r="H3688" s="105">
        <v>18.772197941933946</v>
      </c>
      <c r="I3688" s="105">
        <v>20.797414317412297</v>
      </c>
      <c r="J3688" s="105">
        <v>26.105087763001894</v>
      </c>
      <c r="K3688" s="105">
        <v>22.476129374423163</v>
      </c>
      <c r="L3688" s="105">
        <v>4.6649216961485402</v>
      </c>
      <c r="M3688" s="105">
        <v>3.3461003755084158</v>
      </c>
      <c r="N3688" s="105">
        <v>4.0918027449074339</v>
      </c>
      <c r="O3688" s="105">
        <v>4.4539251130522484</v>
      </c>
      <c r="P3688" s="105">
        <v>4.7877927791585426</v>
      </c>
      <c r="Q3688" s="105">
        <v>7.9432279722604804</v>
      </c>
      <c r="R3688" s="105">
        <v>10.004345010970786</v>
      </c>
      <c r="S3688" s="105">
        <v>0</v>
      </c>
      <c r="T3688" s="105">
        <v>11.734062501952893</v>
      </c>
      <c r="U3688" s="105">
        <v>11.734062501952891</v>
      </c>
    </row>
    <row r="3689" spans="1:21">
      <c r="A3689" s="54">
        <v>3687</v>
      </c>
      <c r="B3689" s="104">
        <v>15069</v>
      </c>
      <c r="C3689" s="104">
        <v>15069</v>
      </c>
      <c r="D3689" s="105">
        <v>155</v>
      </c>
      <c r="E3689" s="105">
        <v>1471780000</v>
      </c>
      <c r="F3689" s="105">
        <v>0</v>
      </c>
      <c r="G3689" s="105">
        <v>54.480217777872888</v>
      </c>
      <c r="H3689" s="105">
        <v>86.416897164901798</v>
      </c>
      <c r="I3689" s="105">
        <v>100</v>
      </c>
      <c r="J3689" s="105">
        <v>100</v>
      </c>
      <c r="K3689" s="105">
        <v>4.0286413799683549</v>
      </c>
      <c r="L3689" s="105">
        <v>0.68621524712613202</v>
      </c>
      <c r="M3689" s="105">
        <v>1.2447902831397111</v>
      </c>
      <c r="N3689" s="105">
        <v>2.0547076337908714</v>
      </c>
      <c r="O3689" s="105">
        <v>1.8840263804547968</v>
      </c>
      <c r="P3689" s="105">
        <v>2.7867852367958235</v>
      </c>
      <c r="Q3689" s="105">
        <v>11.113481231849898</v>
      </c>
      <c r="R3689" s="105">
        <v>30.013054105175474</v>
      </c>
      <c r="S3689" s="105">
        <v>0</v>
      </c>
      <c r="T3689" s="105">
        <v>32.892401370089644</v>
      </c>
      <c r="U3689" s="105">
        <v>32.892401370089644</v>
      </c>
    </row>
    <row r="3690" spans="1:21">
      <c r="A3690" s="54">
        <v>3688</v>
      </c>
      <c r="B3690" s="104">
        <v>15070</v>
      </c>
      <c r="C3690" s="104">
        <v>15070</v>
      </c>
      <c r="D3690" s="105">
        <v>0</v>
      </c>
      <c r="E3690" s="105">
        <v>1471780000</v>
      </c>
      <c r="F3690" s="105">
        <v>0</v>
      </c>
      <c r="G3690" s="105">
        <v>18.428569765339073</v>
      </c>
      <c r="H3690" s="105">
        <v>27.242233566153416</v>
      </c>
      <c r="I3690" s="105">
        <v>31.133981218461052</v>
      </c>
      <c r="J3690" s="105">
        <v>39.782309334700223</v>
      </c>
      <c r="K3690" s="105">
        <v>18.495895699807125</v>
      </c>
      <c r="L3690" s="105">
        <v>1.5366557253746869</v>
      </c>
      <c r="M3690" s="105">
        <v>1.3037443204817551</v>
      </c>
      <c r="N3690" s="105">
        <v>2.6158230795419328</v>
      </c>
      <c r="O3690" s="105">
        <v>2.566208386042216</v>
      </c>
      <c r="P3690" s="105">
        <v>4.0908841921626387</v>
      </c>
      <c r="Q3690" s="105">
        <v>8.539303196204818</v>
      </c>
      <c r="R3690" s="105">
        <v>12.8527460927493</v>
      </c>
      <c r="S3690" s="105">
        <v>0</v>
      </c>
      <c r="T3690" s="105">
        <v>0</v>
      </c>
      <c r="U3690" s="105">
        <v>0</v>
      </c>
    </row>
    <row r="3691" spans="1:21">
      <c r="A3691" s="54">
        <v>3689</v>
      </c>
      <c r="B3691" s="104">
        <v>15071</v>
      </c>
      <c r="C3691" s="104">
        <v>15071</v>
      </c>
      <c r="D3691" s="105">
        <v>0</v>
      </c>
      <c r="E3691" s="105">
        <v>11631100000</v>
      </c>
      <c r="F3691" s="105">
        <v>1</v>
      </c>
      <c r="G3691" s="105">
        <v>0.33890192953734805</v>
      </c>
      <c r="H3691" s="105">
        <v>0.40420720307716346</v>
      </c>
      <c r="I3691" s="105">
        <v>0.73828445426565392</v>
      </c>
      <c r="J3691" s="105">
        <v>1.2575889145733383</v>
      </c>
      <c r="K3691" s="105">
        <v>0.39598664764746133</v>
      </c>
      <c r="L3691" s="105">
        <v>0.12668830672216361</v>
      </c>
      <c r="M3691" s="105">
        <v>0.1</v>
      </c>
      <c r="N3691" s="105">
        <v>0.11060648538927824</v>
      </c>
      <c r="O3691" s="105">
        <v>0.22874604538779678</v>
      </c>
      <c r="P3691" s="105">
        <v>0.40400330564725678</v>
      </c>
      <c r="Q3691" s="105">
        <v>0.38953950786788683</v>
      </c>
      <c r="R3691" s="105">
        <v>0.44613280857831999</v>
      </c>
      <c r="S3691" s="105">
        <v>0</v>
      </c>
      <c r="T3691" s="105">
        <v>0</v>
      </c>
      <c r="U3691" s="105">
        <v>0</v>
      </c>
    </row>
    <row r="3692" spans="1:21">
      <c r="A3692" s="54">
        <v>3690</v>
      </c>
      <c r="B3692" s="104">
        <v>15083</v>
      </c>
      <c r="C3692" s="104">
        <v>15083</v>
      </c>
      <c r="D3692" s="105">
        <v>0</v>
      </c>
      <c r="E3692" s="105">
        <v>7311260000</v>
      </c>
      <c r="F3692" s="105">
        <v>1</v>
      </c>
      <c r="G3692" s="105">
        <v>0.81340101767624984</v>
      </c>
      <c r="H3692" s="105">
        <v>1.2698375215663165</v>
      </c>
      <c r="I3692" s="105">
        <v>2.9136334363945231</v>
      </c>
      <c r="J3692" s="105">
        <v>2.6385251182514868</v>
      </c>
      <c r="K3692" s="105">
        <v>0.62825338764438343</v>
      </c>
      <c r="L3692" s="105">
        <v>0.19099685873132732</v>
      </c>
      <c r="M3692" s="105">
        <v>0.1</v>
      </c>
      <c r="N3692" s="105">
        <v>0.10356788310546133</v>
      </c>
      <c r="O3692" s="105">
        <v>0.27044131475075761</v>
      </c>
      <c r="P3692" s="105">
        <v>0.58098350681165034</v>
      </c>
      <c r="Q3692" s="105">
        <v>0.94664943080297459</v>
      </c>
      <c r="R3692" s="105">
        <v>0.9821543390333648</v>
      </c>
      <c r="S3692" s="105">
        <v>0</v>
      </c>
      <c r="T3692" s="105">
        <v>0</v>
      </c>
      <c r="U3692" s="105">
        <v>0</v>
      </c>
    </row>
    <row r="3693" spans="1:21">
      <c r="A3693" s="54">
        <v>3691</v>
      </c>
      <c r="B3693" s="104">
        <v>15084</v>
      </c>
      <c r="C3693" s="104">
        <v>15084</v>
      </c>
      <c r="D3693" s="105">
        <v>0</v>
      </c>
      <c r="E3693" s="105">
        <v>1471780000</v>
      </c>
      <c r="F3693" s="105">
        <v>1</v>
      </c>
      <c r="G3693" s="105">
        <v>0.44741430615517619</v>
      </c>
      <c r="H3693" s="105">
        <v>0.537183189786264</v>
      </c>
      <c r="I3693" s="105">
        <v>0.89001936237037382</v>
      </c>
      <c r="J3693" s="105">
        <v>0.67229129374534613</v>
      </c>
      <c r="K3693" s="105">
        <v>0.1647042184569267</v>
      </c>
      <c r="L3693" s="105">
        <v>0.1</v>
      </c>
      <c r="M3693" s="105">
        <v>0.1</v>
      </c>
      <c r="N3693" s="105">
        <v>0.11928231674919486</v>
      </c>
      <c r="O3693" s="105">
        <v>0.14140662877574797</v>
      </c>
      <c r="P3693" s="105">
        <v>0.2059958826236554</v>
      </c>
      <c r="Q3693" s="105">
        <v>0.38583089058640824</v>
      </c>
      <c r="R3693" s="105">
        <v>0.50851452030548516</v>
      </c>
      <c r="S3693" s="105">
        <v>0</v>
      </c>
      <c r="T3693" s="105">
        <v>0</v>
      </c>
      <c r="U3693" s="105">
        <v>0</v>
      </c>
    </row>
    <row r="3694" spans="1:21">
      <c r="A3694" s="54">
        <v>3692</v>
      </c>
      <c r="B3694" s="104">
        <v>15085</v>
      </c>
      <c r="C3694" s="104">
        <v>15085</v>
      </c>
      <c r="D3694" s="105">
        <v>12208.000000000002</v>
      </c>
      <c r="E3694" s="105">
        <v>1471780000</v>
      </c>
      <c r="F3694" s="105">
        <v>0</v>
      </c>
      <c r="G3694" s="105">
        <v>0.76613820862819559</v>
      </c>
      <c r="H3694" s="105">
        <v>0.93695205806492476</v>
      </c>
      <c r="I3694" s="105">
        <v>0.87550049759525106</v>
      </c>
      <c r="J3694" s="105">
        <v>1.258144187768701</v>
      </c>
      <c r="K3694" s="105">
        <v>2.4472031529971776</v>
      </c>
      <c r="L3694" s="105">
        <v>5.2850831686048618</v>
      </c>
      <c r="M3694" s="105">
        <v>7.3891209827757693</v>
      </c>
      <c r="N3694" s="105">
        <v>6.5520327936277578</v>
      </c>
      <c r="O3694" s="105">
        <v>3.1354452857228745</v>
      </c>
      <c r="P3694" s="105">
        <v>1.2861528700064997</v>
      </c>
      <c r="Q3694" s="105">
        <v>1.0025419816256476</v>
      </c>
      <c r="R3694" s="105">
        <v>0.87576818796930123</v>
      </c>
      <c r="S3694" s="105">
        <v>0</v>
      </c>
      <c r="T3694" s="105">
        <v>2.6508402812822465</v>
      </c>
      <c r="U3694" s="105">
        <v>2.6508402812822465</v>
      </c>
    </row>
    <row r="3695" spans="1:21">
      <c r="A3695" s="54">
        <v>3693</v>
      </c>
      <c r="B3695" s="104">
        <v>15086</v>
      </c>
      <c r="C3695" s="104">
        <v>15086</v>
      </c>
      <c r="D3695" s="105">
        <v>113562.00000000003</v>
      </c>
      <c r="E3695" s="105">
        <v>1471780000</v>
      </c>
      <c r="F3695" s="105">
        <v>0</v>
      </c>
      <c r="G3695" s="105">
        <v>0.69499410687422936</v>
      </c>
      <c r="H3695" s="105">
        <v>0.86720559124254903</v>
      </c>
      <c r="I3695" s="105">
        <v>0.88357776752312478</v>
      </c>
      <c r="J3695" s="105">
        <v>1.2592020187350128</v>
      </c>
      <c r="K3695" s="105">
        <v>2.1149355322043624</v>
      </c>
      <c r="L3695" s="105">
        <v>2.980217090702312</v>
      </c>
      <c r="M3695" s="105">
        <v>3.3708961181296044</v>
      </c>
      <c r="N3695" s="105">
        <v>2.1007738686492661</v>
      </c>
      <c r="O3695" s="105">
        <v>0.97809593879570322</v>
      </c>
      <c r="P3695" s="105">
        <v>0.730726334784775</v>
      </c>
      <c r="Q3695" s="105">
        <v>0.70656157977830281</v>
      </c>
      <c r="R3695" s="105">
        <v>0.66821580848842954</v>
      </c>
      <c r="S3695" s="105">
        <v>2.8894406086894282</v>
      </c>
      <c r="T3695" s="105">
        <v>1.446283479658973</v>
      </c>
      <c r="U3695" s="105">
        <v>1.9339440674384645</v>
      </c>
    </row>
    <row r="3696" spans="1:21">
      <c r="A3696" s="54">
        <v>3694</v>
      </c>
      <c r="B3696" s="104">
        <v>15087</v>
      </c>
      <c r="C3696" s="104">
        <v>15087</v>
      </c>
      <c r="D3696" s="105">
        <v>3595586.9999999991</v>
      </c>
      <c r="E3696" s="105">
        <v>7358890000</v>
      </c>
      <c r="F3696" s="105">
        <v>0</v>
      </c>
      <c r="G3696" s="105">
        <v>0.14015988075921199</v>
      </c>
      <c r="H3696" s="105">
        <v>0.16877407598720875</v>
      </c>
      <c r="I3696" s="105">
        <v>0.16261494696058859</v>
      </c>
      <c r="J3696" s="105">
        <v>0.13686820216218173</v>
      </c>
      <c r="K3696" s="105">
        <v>0.1</v>
      </c>
      <c r="L3696" s="105">
        <v>0.15139844275582912</v>
      </c>
      <c r="M3696" s="105">
        <v>0.25213268097294966</v>
      </c>
      <c r="N3696" s="105">
        <v>0.26809773530562997</v>
      </c>
      <c r="O3696" s="105">
        <v>0.13844316684940458</v>
      </c>
      <c r="P3696" s="105">
        <v>0.1</v>
      </c>
      <c r="Q3696" s="105">
        <v>0.1</v>
      </c>
      <c r="R3696" s="105">
        <v>0.11625564963014133</v>
      </c>
      <c r="S3696" s="105">
        <v>0.22863924795024496</v>
      </c>
      <c r="T3696" s="105">
        <v>0.15289539844859548</v>
      </c>
      <c r="U3696" s="105">
        <v>0.18332898527825267</v>
      </c>
    </row>
    <row r="3697" spans="1:21">
      <c r="A3697" s="54">
        <v>3695</v>
      </c>
      <c r="B3697" s="104">
        <v>15111</v>
      </c>
      <c r="C3697" s="104">
        <v>15111</v>
      </c>
      <c r="D3697" s="105">
        <v>2366550</v>
      </c>
      <c r="E3697" s="105">
        <v>2943560000</v>
      </c>
      <c r="F3697" s="105">
        <v>0</v>
      </c>
      <c r="G3697" s="105">
        <v>1.1016148742089407</v>
      </c>
      <c r="H3697" s="105">
        <v>1.3533004179723158</v>
      </c>
      <c r="I3697" s="105">
        <v>1.3094965351131007</v>
      </c>
      <c r="J3697" s="105">
        <v>1.0474108553662111</v>
      </c>
      <c r="K3697" s="105">
        <v>0.72455628890374613</v>
      </c>
      <c r="L3697" s="105">
        <v>0.72715773857830579</v>
      </c>
      <c r="M3697" s="105">
        <v>0.85629282300362153</v>
      </c>
      <c r="N3697" s="105">
        <v>0.96947633829273872</v>
      </c>
      <c r="O3697" s="105">
        <v>0.99325334873795057</v>
      </c>
      <c r="P3697" s="105">
        <v>0.93588527600279314</v>
      </c>
      <c r="Q3697" s="105">
        <v>0.91320137789966371</v>
      </c>
      <c r="R3697" s="105">
        <v>0.93049277994341972</v>
      </c>
      <c r="S3697" s="105">
        <v>0.84285848295001609</v>
      </c>
      <c r="T3697" s="105">
        <v>0.98851155450190065</v>
      </c>
      <c r="U3697" s="105">
        <v>0.9780214929488491</v>
      </c>
    </row>
    <row r="3698" spans="1:21">
      <c r="A3698" s="54">
        <v>3696</v>
      </c>
      <c r="B3698" s="104">
        <v>15112</v>
      </c>
      <c r="C3698" s="104">
        <v>15112</v>
      </c>
      <c r="D3698" s="105">
        <v>4855231</v>
      </c>
      <c r="E3698" s="105">
        <v>5863300000</v>
      </c>
      <c r="F3698" s="105">
        <v>0</v>
      </c>
      <c r="G3698" s="105">
        <v>1.4121331314454986</v>
      </c>
      <c r="H3698" s="105">
        <v>1.4172160156254838</v>
      </c>
      <c r="I3698" s="105">
        <v>1.01975937139636</v>
      </c>
      <c r="J3698" s="105">
        <v>0.60109707810532709</v>
      </c>
      <c r="K3698" s="105">
        <v>0.6733219579918458</v>
      </c>
      <c r="L3698" s="105">
        <v>0.97821875565165772</v>
      </c>
      <c r="M3698" s="105">
        <v>1.5469049409282472</v>
      </c>
      <c r="N3698" s="105">
        <v>1.6477535855872756</v>
      </c>
      <c r="O3698" s="105">
        <v>1.757887892280783</v>
      </c>
      <c r="P3698" s="105">
        <v>1.3218592808721279</v>
      </c>
      <c r="Q3698" s="105">
        <v>1.0802993878970744</v>
      </c>
      <c r="R3698" s="105">
        <v>1.0253472451191461</v>
      </c>
      <c r="S3698" s="105">
        <v>1.2893653744939109</v>
      </c>
      <c r="T3698" s="105">
        <v>1.206816553575069</v>
      </c>
      <c r="U3698" s="105">
        <v>1.2535212873878629</v>
      </c>
    </row>
    <row r="3699" spans="1:21">
      <c r="A3699" s="54">
        <v>3697</v>
      </c>
      <c r="B3699" s="104">
        <v>15251</v>
      </c>
      <c r="C3699" s="104">
        <v>5822</v>
      </c>
      <c r="D3699" s="105">
        <v>1490859</v>
      </c>
      <c r="E3699" s="105">
        <v>236640000000</v>
      </c>
      <c r="F3699" s="105">
        <v>0</v>
      </c>
      <c r="G3699" s="105">
        <v>5.4171210211977492</v>
      </c>
      <c r="H3699" s="105">
        <v>7.3365168562933345</v>
      </c>
      <c r="I3699" s="105">
        <v>7.982308218381819</v>
      </c>
      <c r="J3699" s="105">
        <v>2.7724711117532315</v>
      </c>
      <c r="K3699" s="105">
        <v>0.29279925879315039</v>
      </c>
      <c r="L3699" s="105">
        <v>0.34939753618071639</v>
      </c>
      <c r="M3699" s="105">
        <v>0.71422775632065372</v>
      </c>
      <c r="N3699" s="105">
        <v>0.87604477928338564</v>
      </c>
      <c r="O3699" s="105">
        <v>0.99439865192782617</v>
      </c>
      <c r="P3699" s="105">
        <v>1.4353819181115792</v>
      </c>
      <c r="Q3699" s="105">
        <v>3.044750960915402</v>
      </c>
      <c r="R3699" s="105">
        <v>4.2861017923666509</v>
      </c>
      <c r="S3699" s="105">
        <v>0</v>
      </c>
      <c r="T3699" s="105">
        <v>2.9584599884604583</v>
      </c>
      <c r="U3699" s="105">
        <v>2.9584599884604583</v>
      </c>
    </row>
    <row r="3700" spans="1:21">
      <c r="A3700" s="54">
        <v>3698</v>
      </c>
      <c r="B3700" s="104">
        <v>15383</v>
      </c>
      <c r="C3700" s="104">
        <v>15383</v>
      </c>
      <c r="D3700" s="105">
        <v>49398</v>
      </c>
      <c r="E3700" s="105">
        <v>4415340000</v>
      </c>
      <c r="F3700" s="105">
        <v>0</v>
      </c>
      <c r="G3700" s="105">
        <v>3.0305749553641039</v>
      </c>
      <c r="H3700" s="105">
        <v>3.6375696488913123</v>
      </c>
      <c r="I3700" s="105">
        <v>3.4914587714224941</v>
      </c>
      <c r="J3700" s="105">
        <v>4.025083760309605</v>
      </c>
      <c r="K3700" s="105">
        <v>2.8408952920993142</v>
      </c>
      <c r="L3700" s="105">
        <v>1.4717605019345914</v>
      </c>
      <c r="M3700" s="105">
        <v>1.3731210747962692</v>
      </c>
      <c r="N3700" s="105">
        <v>1.4131159914847515</v>
      </c>
      <c r="O3700" s="105">
        <v>1.4866435379379284</v>
      </c>
      <c r="P3700" s="105">
        <v>1.701121265280741</v>
      </c>
      <c r="Q3700" s="105">
        <v>2.6039329746349238</v>
      </c>
      <c r="R3700" s="105">
        <v>2.7461126604303665</v>
      </c>
      <c r="S3700" s="105">
        <v>0</v>
      </c>
      <c r="T3700" s="105">
        <v>2.4851158695488671</v>
      </c>
      <c r="U3700" s="105">
        <v>2.4851158695488667</v>
      </c>
    </row>
    <row r="3701" spans="1:21">
      <c r="A3701" s="54">
        <v>3699</v>
      </c>
      <c r="B3701" s="104">
        <v>15384</v>
      </c>
      <c r="C3701" s="104">
        <v>15384</v>
      </c>
      <c r="D3701" s="105">
        <v>11829</v>
      </c>
      <c r="E3701" s="105">
        <v>2919740000</v>
      </c>
      <c r="F3701" s="105">
        <v>0</v>
      </c>
      <c r="G3701" s="105">
        <v>2.8755413354306207</v>
      </c>
      <c r="H3701" s="105">
        <v>3.7089227668478499</v>
      </c>
      <c r="I3701" s="105">
        <v>3.7909347838044551</v>
      </c>
      <c r="J3701" s="105">
        <v>4.565482983433923</v>
      </c>
      <c r="K3701" s="105">
        <v>2.8314883719602326</v>
      </c>
      <c r="L3701" s="105">
        <v>0.86804621908466739</v>
      </c>
      <c r="M3701" s="105">
        <v>0.8031421273212167</v>
      </c>
      <c r="N3701" s="105">
        <v>0.86632831019937429</v>
      </c>
      <c r="O3701" s="105">
        <v>0.86013101984805429</v>
      </c>
      <c r="P3701" s="105">
        <v>1.3167146452103804</v>
      </c>
      <c r="Q3701" s="105">
        <v>1.972940860698231</v>
      </c>
      <c r="R3701" s="105">
        <v>2.351293908233409</v>
      </c>
      <c r="S3701" s="105">
        <v>0</v>
      </c>
      <c r="T3701" s="105">
        <v>2.2342472776727011</v>
      </c>
      <c r="U3701" s="105">
        <v>2.2342472776727016</v>
      </c>
    </row>
    <row r="3702" spans="1:21">
      <c r="A3702" s="54">
        <v>3700</v>
      </c>
      <c r="B3702" s="104">
        <v>15385</v>
      </c>
      <c r="C3702" s="104">
        <v>15385</v>
      </c>
      <c r="D3702" s="105">
        <v>8634</v>
      </c>
      <c r="E3702" s="105">
        <v>2919740000</v>
      </c>
      <c r="F3702" s="105">
        <v>0</v>
      </c>
      <c r="G3702" s="105">
        <v>3.3570634427291872</v>
      </c>
      <c r="H3702" s="105">
        <v>4.3478889013396831</v>
      </c>
      <c r="I3702" s="105">
        <v>4.4570246155821849</v>
      </c>
      <c r="J3702" s="105">
        <v>5.3259892433657487</v>
      </c>
      <c r="K3702" s="105">
        <v>1.3932961850038457</v>
      </c>
      <c r="L3702" s="105">
        <v>0.80065246537580481</v>
      </c>
      <c r="M3702" s="105">
        <v>0.7877763131529304</v>
      </c>
      <c r="N3702" s="105">
        <v>0.78614234856458787</v>
      </c>
      <c r="O3702" s="105">
        <v>0.81262256635573771</v>
      </c>
      <c r="P3702" s="105">
        <v>1.2040514184688933</v>
      </c>
      <c r="Q3702" s="105">
        <v>2.1777533765580057</v>
      </c>
      <c r="R3702" s="105">
        <v>2.7101722314973706</v>
      </c>
      <c r="S3702" s="105">
        <v>0</v>
      </c>
      <c r="T3702" s="105">
        <v>2.3467027589994984</v>
      </c>
      <c r="U3702" s="105">
        <v>2.346702758999498</v>
      </c>
    </row>
    <row r="3703" spans="1:21">
      <c r="A3703" s="54">
        <v>3701</v>
      </c>
      <c r="B3703" s="104">
        <v>15386</v>
      </c>
      <c r="C3703" s="104">
        <v>15386</v>
      </c>
      <c r="D3703" s="105">
        <v>4249.9999999999991</v>
      </c>
      <c r="E3703" s="105">
        <v>1471780000</v>
      </c>
      <c r="F3703" s="105">
        <v>0</v>
      </c>
      <c r="G3703" s="105">
        <v>11.683395921902946</v>
      </c>
      <c r="H3703" s="105">
        <v>16.933029900325554</v>
      </c>
      <c r="I3703" s="105">
        <v>18.985518373092287</v>
      </c>
      <c r="J3703" s="105">
        <v>24.213414736697413</v>
      </c>
      <c r="K3703" s="105">
        <v>0.90241502455110723</v>
      </c>
      <c r="L3703" s="105">
        <v>1.0011401333223362</v>
      </c>
      <c r="M3703" s="105">
        <v>1.8981192322300886</v>
      </c>
      <c r="N3703" s="105">
        <v>1.6469430123832867</v>
      </c>
      <c r="O3703" s="105">
        <v>1.4668207973771512</v>
      </c>
      <c r="P3703" s="105">
        <v>1.8061905664165905</v>
      </c>
      <c r="Q3703" s="105">
        <v>3.5739230444077021</v>
      </c>
      <c r="R3703" s="105">
        <v>8.0452276894002654</v>
      </c>
      <c r="S3703" s="105">
        <v>0</v>
      </c>
      <c r="T3703" s="105">
        <v>7.6796782026755608</v>
      </c>
      <c r="U3703" s="105">
        <v>7.6796782026755617</v>
      </c>
    </row>
    <row r="3704" spans="1:21">
      <c r="A3704" s="54">
        <v>3702</v>
      </c>
      <c r="B3704" s="104">
        <v>15387</v>
      </c>
      <c r="C3704" s="104">
        <v>15387</v>
      </c>
      <c r="D3704" s="105">
        <v>13735.999999999998</v>
      </c>
      <c r="E3704" s="105">
        <v>4367700000</v>
      </c>
      <c r="F3704" s="105">
        <v>0</v>
      </c>
      <c r="G3704" s="105">
        <v>3.4298056273718824</v>
      </c>
      <c r="H3704" s="105">
        <v>4.4389934365597901</v>
      </c>
      <c r="I3704" s="105">
        <v>4.5545214347556202</v>
      </c>
      <c r="J3704" s="105">
        <v>5.4189679438658844</v>
      </c>
      <c r="K3704" s="105">
        <v>1.2149901333650097</v>
      </c>
      <c r="L3704" s="105">
        <v>0.46665930137033101</v>
      </c>
      <c r="M3704" s="105">
        <v>0.697996319137837</v>
      </c>
      <c r="N3704" s="105">
        <v>0.75989736184390244</v>
      </c>
      <c r="O3704" s="105">
        <v>0.77626050489097498</v>
      </c>
      <c r="P3704" s="105">
        <v>1.188324501204469</v>
      </c>
      <c r="Q3704" s="105">
        <v>2.085116710115249</v>
      </c>
      <c r="R3704" s="105">
        <v>2.7674543266812752</v>
      </c>
      <c r="S3704" s="105">
        <v>0</v>
      </c>
      <c r="T3704" s="105">
        <v>2.3165823000968517</v>
      </c>
      <c r="U3704" s="105">
        <v>2.3165823000968526</v>
      </c>
    </row>
    <row r="3705" spans="1:21">
      <c r="A3705" s="54">
        <v>3703</v>
      </c>
      <c r="B3705" s="104">
        <v>15388</v>
      </c>
      <c r="C3705" s="104">
        <v>15388</v>
      </c>
      <c r="D3705" s="105">
        <v>12693</v>
      </c>
      <c r="E3705" s="105">
        <v>4343770000</v>
      </c>
      <c r="F3705" s="105">
        <v>0</v>
      </c>
      <c r="G3705" s="105">
        <v>5.5866942907358021</v>
      </c>
      <c r="H3705" s="105">
        <v>7.1813429523633028</v>
      </c>
      <c r="I3705" s="105">
        <v>7.3235477633011898</v>
      </c>
      <c r="J3705" s="105">
        <v>8.7535896342416581</v>
      </c>
      <c r="K3705" s="105">
        <v>1.5490974177540668</v>
      </c>
      <c r="L3705" s="105">
        <v>0.37440220786438944</v>
      </c>
      <c r="M3705" s="105">
        <v>0.90297238318415396</v>
      </c>
      <c r="N3705" s="105">
        <v>0.93960514075470147</v>
      </c>
      <c r="O3705" s="105">
        <v>0.9702088946579428</v>
      </c>
      <c r="P3705" s="105">
        <v>1.7126998940657314</v>
      </c>
      <c r="Q3705" s="105">
        <v>3.4268257477019457</v>
      </c>
      <c r="R3705" s="105">
        <v>4.5476687617179223</v>
      </c>
      <c r="S3705" s="105">
        <v>0</v>
      </c>
      <c r="T3705" s="105">
        <v>3.6057212573619002</v>
      </c>
      <c r="U3705" s="105">
        <v>3.6057212573619006</v>
      </c>
    </row>
    <row r="3706" spans="1:21">
      <c r="A3706" s="54">
        <v>3704</v>
      </c>
      <c r="B3706" s="104">
        <v>15389</v>
      </c>
      <c r="C3706" s="104">
        <v>15389</v>
      </c>
      <c r="D3706" s="105">
        <v>2534</v>
      </c>
      <c r="E3706" s="105">
        <v>1471780000</v>
      </c>
      <c r="F3706" s="105">
        <v>0</v>
      </c>
      <c r="G3706" s="105">
        <v>4.9926005534626015</v>
      </c>
      <c r="H3706" s="105">
        <v>6.3370050008551866</v>
      </c>
      <c r="I3706" s="105">
        <v>6.5695556430884023</v>
      </c>
      <c r="J3706" s="105">
        <v>7.9691112172916547</v>
      </c>
      <c r="K3706" s="105">
        <v>3.35795152594656</v>
      </c>
      <c r="L3706" s="105">
        <v>1.5211504348126219</v>
      </c>
      <c r="M3706" s="105">
        <v>1.8372843288981184</v>
      </c>
      <c r="N3706" s="105">
        <v>2.1412958434638751</v>
      </c>
      <c r="O3706" s="105">
        <v>2.2186372491022333</v>
      </c>
      <c r="P3706" s="105">
        <v>2.4947518653425553</v>
      </c>
      <c r="Q3706" s="105">
        <v>3.0822880107949642</v>
      </c>
      <c r="R3706" s="105">
        <v>4.2769376754918529</v>
      </c>
      <c r="S3706" s="105">
        <v>0</v>
      </c>
      <c r="T3706" s="105">
        <v>3.8998807790458856</v>
      </c>
      <c r="U3706" s="105">
        <v>3.8998807790458856</v>
      </c>
    </row>
    <row r="3707" spans="1:21">
      <c r="A3707" s="54">
        <v>3705</v>
      </c>
      <c r="B3707" s="104">
        <v>15390</v>
      </c>
      <c r="C3707" s="104">
        <v>15390</v>
      </c>
      <c r="D3707" s="105">
        <v>122034.99999999999</v>
      </c>
      <c r="E3707" s="105">
        <v>20199200000</v>
      </c>
      <c r="F3707" s="105">
        <v>0</v>
      </c>
      <c r="G3707" s="105">
        <v>7.6391313389174336</v>
      </c>
      <c r="H3707" s="105">
        <v>10.403659322891633</v>
      </c>
      <c r="I3707" s="105">
        <v>11.172423430389113</v>
      </c>
      <c r="J3707" s="105">
        <v>13.947125650810126</v>
      </c>
      <c r="K3707" s="105">
        <v>0.70796314855014786</v>
      </c>
      <c r="L3707" s="105">
        <v>0.34454120205250166</v>
      </c>
      <c r="M3707" s="105">
        <v>0.85863623387665322</v>
      </c>
      <c r="N3707" s="105">
        <v>0.93119202980347038</v>
      </c>
      <c r="O3707" s="105">
        <v>0.96307896052139796</v>
      </c>
      <c r="P3707" s="105">
        <v>1.6225663494831029</v>
      </c>
      <c r="Q3707" s="105">
        <v>4.1588716526169698</v>
      </c>
      <c r="R3707" s="105">
        <v>5.8194135492637109</v>
      </c>
      <c r="S3707" s="105">
        <v>0</v>
      </c>
      <c r="T3707" s="105">
        <v>4.8807169057646886</v>
      </c>
      <c r="U3707" s="105">
        <v>4.8807169057646886</v>
      </c>
    </row>
    <row r="3708" spans="1:21">
      <c r="A3708" s="54">
        <v>3706</v>
      </c>
      <c r="B3708" s="104">
        <v>15394</v>
      </c>
      <c r="C3708" s="104">
        <v>15394</v>
      </c>
      <c r="D3708" s="105">
        <v>4948</v>
      </c>
      <c r="E3708" s="105">
        <v>1471780000</v>
      </c>
      <c r="F3708" s="105">
        <v>0</v>
      </c>
      <c r="G3708" s="105">
        <v>3.7589583623338805</v>
      </c>
      <c r="H3708" s="105">
        <v>4.9926005738767216</v>
      </c>
      <c r="I3708" s="105">
        <v>5.2542672706207849</v>
      </c>
      <c r="J3708" s="105">
        <v>6.4678335176415844</v>
      </c>
      <c r="K3708" s="105">
        <v>2.6326606619439037</v>
      </c>
      <c r="L3708" s="105">
        <v>0.62227379363424207</v>
      </c>
      <c r="M3708" s="105">
        <v>0.88538709769643786</v>
      </c>
      <c r="N3708" s="105">
        <v>1.1002131203187506</v>
      </c>
      <c r="O3708" s="105">
        <v>1.1211279979622888</v>
      </c>
      <c r="P3708" s="105">
        <v>1.1760089522827517</v>
      </c>
      <c r="Q3708" s="105">
        <v>2.3711310199490203</v>
      </c>
      <c r="R3708" s="105">
        <v>2.9625123972649106</v>
      </c>
      <c r="S3708" s="105">
        <v>0</v>
      </c>
      <c r="T3708" s="105">
        <v>2.778747897127106</v>
      </c>
      <c r="U3708" s="105">
        <v>2.778747897127106</v>
      </c>
    </row>
    <row r="3709" spans="1:21">
      <c r="A3709" s="54">
        <v>3707</v>
      </c>
      <c r="B3709" s="104">
        <v>15395</v>
      </c>
      <c r="C3709" s="104">
        <v>15395</v>
      </c>
      <c r="D3709" s="105">
        <v>7680</v>
      </c>
      <c r="E3709" s="105">
        <v>1471780000</v>
      </c>
      <c r="F3709" s="105">
        <v>0</v>
      </c>
      <c r="G3709" s="105">
        <v>5.3321030543068968</v>
      </c>
      <c r="H3709" s="105">
        <v>7.2325784575014183</v>
      </c>
      <c r="I3709" s="105">
        <v>7.7828833401373956</v>
      </c>
      <c r="J3709" s="105">
        <v>9.8277977863695778</v>
      </c>
      <c r="K3709" s="105">
        <v>1.1959339978717092</v>
      </c>
      <c r="L3709" s="105">
        <v>0.70600491121297237</v>
      </c>
      <c r="M3709" s="105">
        <v>1.368709285799014</v>
      </c>
      <c r="N3709" s="105">
        <v>1.7143197659501517</v>
      </c>
      <c r="O3709" s="105">
        <v>1.7865672251042097</v>
      </c>
      <c r="P3709" s="105">
        <v>2.3758978170961149</v>
      </c>
      <c r="Q3709" s="105">
        <v>3.1782985865874971</v>
      </c>
      <c r="R3709" s="105">
        <v>4.0849037253858862</v>
      </c>
      <c r="S3709" s="105">
        <v>0</v>
      </c>
      <c r="T3709" s="105">
        <v>3.8821664961102371</v>
      </c>
      <c r="U3709" s="105">
        <v>3.8821664961102371</v>
      </c>
    </row>
    <row r="3710" spans="1:21">
      <c r="A3710" s="54">
        <v>3708</v>
      </c>
      <c r="B3710" s="104">
        <v>15396</v>
      </c>
      <c r="C3710" s="104">
        <v>15396</v>
      </c>
      <c r="D3710" s="105">
        <v>4991</v>
      </c>
      <c r="E3710" s="105">
        <v>1471780000</v>
      </c>
      <c r="F3710" s="105">
        <v>0</v>
      </c>
      <c r="G3710" s="105">
        <v>43.584146526055335</v>
      </c>
      <c r="H3710" s="105">
        <v>60.387672897546558</v>
      </c>
      <c r="I3710" s="105">
        <v>67.732119601302216</v>
      </c>
      <c r="J3710" s="105">
        <v>91.966216015112664</v>
      </c>
      <c r="K3710" s="105">
        <v>1.0553654832112025</v>
      </c>
      <c r="L3710" s="105">
        <v>1.8220495683430045</v>
      </c>
      <c r="M3710" s="105">
        <v>4.1869881989443867</v>
      </c>
      <c r="N3710" s="105">
        <v>4.0583377235578277</v>
      </c>
      <c r="O3710" s="105">
        <v>4.0501382955463185</v>
      </c>
      <c r="P3710" s="105">
        <v>6.6796367920871003</v>
      </c>
      <c r="Q3710" s="105">
        <v>15.09691822438664</v>
      </c>
      <c r="R3710" s="105">
        <v>30.844127923129335</v>
      </c>
      <c r="S3710" s="105">
        <v>0</v>
      </c>
      <c r="T3710" s="105">
        <v>27.621976437435212</v>
      </c>
      <c r="U3710" s="105">
        <v>27.621976437435219</v>
      </c>
    </row>
    <row r="3711" spans="1:21">
      <c r="A3711" s="54">
        <v>3709</v>
      </c>
      <c r="B3711" s="104">
        <v>15397</v>
      </c>
      <c r="C3711" s="104">
        <v>15397</v>
      </c>
      <c r="D3711" s="105">
        <v>54</v>
      </c>
      <c r="E3711" s="105">
        <v>1471780000</v>
      </c>
      <c r="F3711" s="105">
        <v>0</v>
      </c>
      <c r="G3711" s="105">
        <v>100</v>
      </c>
      <c r="H3711" s="105">
        <v>100</v>
      </c>
      <c r="I3711" s="105">
        <v>100</v>
      </c>
      <c r="J3711" s="105">
        <v>100</v>
      </c>
      <c r="K3711" s="105">
        <v>3.7366575337006549</v>
      </c>
      <c r="L3711" s="105">
        <v>4.4895396061946187</v>
      </c>
      <c r="M3711" s="105">
        <v>11.964475357610759</v>
      </c>
      <c r="N3711" s="105">
        <v>11.420713510666722</v>
      </c>
      <c r="O3711" s="105">
        <v>11.828378269461862</v>
      </c>
      <c r="P3711" s="105">
        <v>14.786550164898529</v>
      </c>
      <c r="Q3711" s="105">
        <v>40.423429574081418</v>
      </c>
      <c r="R3711" s="105">
        <v>79.564618344070666</v>
      </c>
      <c r="S3711" s="105">
        <v>0</v>
      </c>
      <c r="T3711" s="105">
        <v>48.184530196723763</v>
      </c>
      <c r="U3711" s="105">
        <v>48.184530196723777</v>
      </c>
    </row>
    <row r="3712" spans="1:21">
      <c r="A3712" s="54">
        <v>3710</v>
      </c>
      <c r="B3712" s="104">
        <v>15398</v>
      </c>
      <c r="C3712" s="104">
        <v>15398</v>
      </c>
      <c r="D3712" s="105">
        <v>1074</v>
      </c>
      <c r="E3712" s="105">
        <v>1471780000</v>
      </c>
      <c r="F3712" s="105">
        <v>0</v>
      </c>
      <c r="G3712" s="105">
        <v>10.756590077622809</v>
      </c>
      <c r="H3712" s="105">
        <v>14.61390955152253</v>
      </c>
      <c r="I3712" s="105">
        <v>18.294054657562874</v>
      </c>
      <c r="J3712" s="105">
        <v>24.571426353785426</v>
      </c>
      <c r="K3712" s="105">
        <v>0.31654111148476993</v>
      </c>
      <c r="L3712" s="105">
        <v>0.20222580288749054</v>
      </c>
      <c r="M3712" s="105">
        <v>0.94626401239840063</v>
      </c>
      <c r="N3712" s="105">
        <v>0.96642925981470218</v>
      </c>
      <c r="O3712" s="105">
        <v>1.0795742017996954</v>
      </c>
      <c r="P3712" s="105">
        <v>1.2631811400995814</v>
      </c>
      <c r="Q3712" s="105">
        <v>4.0293503641776516</v>
      </c>
      <c r="R3712" s="105">
        <v>8.6572674237241127</v>
      </c>
      <c r="S3712" s="105">
        <v>0</v>
      </c>
      <c r="T3712" s="105">
        <v>7.1414011630733363</v>
      </c>
      <c r="U3712" s="105">
        <v>7.1414011630733372</v>
      </c>
    </row>
    <row r="3713" spans="1:21">
      <c r="A3713" s="54">
        <v>3711</v>
      </c>
      <c r="B3713" s="104">
        <v>15416</v>
      </c>
      <c r="C3713" s="104">
        <v>15416</v>
      </c>
      <c r="D3713" s="105">
        <v>13900.000000000002</v>
      </c>
      <c r="E3713" s="105">
        <v>8783040000</v>
      </c>
      <c r="F3713" s="105">
        <v>0</v>
      </c>
      <c r="G3713" s="105">
        <v>18.672393324946722</v>
      </c>
      <c r="H3713" s="105">
        <v>23.498172903821409</v>
      </c>
      <c r="I3713" s="105">
        <v>22.904421214827451</v>
      </c>
      <c r="J3713" s="105">
        <v>26.193672597692345</v>
      </c>
      <c r="K3713" s="105">
        <v>1.5360413949978207</v>
      </c>
      <c r="L3713" s="105">
        <v>0.1</v>
      </c>
      <c r="M3713" s="105">
        <v>0.47614062819230313</v>
      </c>
      <c r="N3713" s="105">
        <v>0.54235012158619633</v>
      </c>
      <c r="O3713" s="105">
        <v>0.7503127913884462</v>
      </c>
      <c r="P3713" s="105">
        <v>2.0780716635805652</v>
      </c>
      <c r="Q3713" s="105">
        <v>7.4134146524374822</v>
      </c>
      <c r="R3713" s="105">
        <v>14.176859766144386</v>
      </c>
      <c r="S3713" s="105">
        <v>0</v>
      </c>
      <c r="T3713" s="105">
        <v>9.8618209216345925</v>
      </c>
      <c r="U3713" s="105">
        <v>9.8618209216345907</v>
      </c>
    </row>
    <row r="3714" spans="1:21">
      <c r="A3714" s="54">
        <v>3712</v>
      </c>
      <c r="B3714" s="104">
        <v>15417</v>
      </c>
      <c r="C3714" s="104">
        <v>15417</v>
      </c>
      <c r="D3714" s="105">
        <v>40644</v>
      </c>
      <c r="E3714" s="105">
        <v>5815660000</v>
      </c>
      <c r="F3714" s="105">
        <v>0</v>
      </c>
      <c r="G3714" s="105">
        <v>4.9903028777696701</v>
      </c>
      <c r="H3714" s="105">
        <v>6.8087013138081192</v>
      </c>
      <c r="I3714" s="105">
        <v>7.3507187812840451</v>
      </c>
      <c r="J3714" s="105">
        <v>9.4249401156209505</v>
      </c>
      <c r="K3714" s="105">
        <v>2.3487246128388546</v>
      </c>
      <c r="L3714" s="105">
        <v>0.15588474514948095</v>
      </c>
      <c r="M3714" s="105">
        <v>0.71934459173275811</v>
      </c>
      <c r="N3714" s="105">
        <v>0.79705407086783198</v>
      </c>
      <c r="O3714" s="105">
        <v>0.935913970007614</v>
      </c>
      <c r="P3714" s="105">
        <v>1.7501801608838752</v>
      </c>
      <c r="Q3714" s="105">
        <v>2.8396433146203259</v>
      </c>
      <c r="R3714" s="105">
        <v>3.8126106105616602</v>
      </c>
      <c r="S3714" s="105">
        <v>0</v>
      </c>
      <c r="T3714" s="105">
        <v>3.4945015970954318</v>
      </c>
      <c r="U3714" s="105">
        <v>3.4945015970954318</v>
      </c>
    </row>
    <row r="3715" spans="1:21">
      <c r="A3715" s="54">
        <v>3713</v>
      </c>
      <c r="B3715" s="104">
        <v>15418</v>
      </c>
      <c r="C3715" s="104">
        <v>15418</v>
      </c>
      <c r="D3715" s="105">
        <v>14488.000000000002</v>
      </c>
      <c r="E3715" s="105">
        <v>1471780000</v>
      </c>
      <c r="F3715" s="105">
        <v>0</v>
      </c>
      <c r="G3715" s="105">
        <v>4.7151240362148306</v>
      </c>
      <c r="H3715" s="105">
        <v>6.3606305209344711</v>
      </c>
      <c r="I3715" s="105">
        <v>6.8943285426359884</v>
      </c>
      <c r="J3715" s="105">
        <v>8.74725453838807</v>
      </c>
      <c r="K3715" s="105">
        <v>3.7542528516876477</v>
      </c>
      <c r="L3715" s="105">
        <v>1.4787103363114111</v>
      </c>
      <c r="M3715" s="105">
        <v>1.8671850856813583</v>
      </c>
      <c r="N3715" s="105">
        <v>2.0520957769560604</v>
      </c>
      <c r="O3715" s="105">
        <v>2.1987311147207969</v>
      </c>
      <c r="P3715" s="105">
        <v>2.3255145483962472</v>
      </c>
      <c r="Q3715" s="105">
        <v>3.5074715538812908</v>
      </c>
      <c r="R3715" s="105">
        <v>3.846643783957302</v>
      </c>
      <c r="S3715" s="105">
        <v>0</v>
      </c>
      <c r="T3715" s="105">
        <v>3.9789952241471229</v>
      </c>
      <c r="U3715" s="105">
        <v>3.978995224147122</v>
      </c>
    </row>
    <row r="3716" spans="1:21">
      <c r="A3716" s="54">
        <v>3714</v>
      </c>
      <c r="B3716" s="104">
        <v>15419</v>
      </c>
      <c r="C3716" s="104">
        <v>15419</v>
      </c>
      <c r="D3716" s="105">
        <v>5483.0000000000009</v>
      </c>
      <c r="E3716" s="105">
        <v>1471780000</v>
      </c>
      <c r="F3716" s="105">
        <v>0</v>
      </c>
      <c r="G3716" s="105">
        <v>8.2709188952085242</v>
      </c>
      <c r="H3716" s="105">
        <v>9.9645663031736849</v>
      </c>
      <c r="I3716" s="105">
        <v>9.7703252446322875</v>
      </c>
      <c r="J3716" s="105">
        <v>11.339766630082273</v>
      </c>
      <c r="K3716" s="105">
        <v>8.0978905983420884</v>
      </c>
      <c r="L3716" s="105">
        <v>6.1729782789551813</v>
      </c>
      <c r="M3716" s="105">
        <v>4.5249003498186475</v>
      </c>
      <c r="N3716" s="105">
        <v>4.3529848766992911</v>
      </c>
      <c r="O3716" s="105">
        <v>4.4472072772859566</v>
      </c>
      <c r="P3716" s="105">
        <v>5.6670748010375913</v>
      </c>
      <c r="Q3716" s="105">
        <v>7.1910715215155872</v>
      </c>
      <c r="R3716" s="105">
        <v>7.5371080458591946</v>
      </c>
      <c r="S3716" s="105">
        <v>0</v>
      </c>
      <c r="T3716" s="105">
        <v>7.2780660685508591</v>
      </c>
      <c r="U3716" s="105">
        <v>7.2780660685508591</v>
      </c>
    </row>
    <row r="3717" spans="1:21">
      <c r="A3717" s="54">
        <v>3715</v>
      </c>
      <c r="B3717" s="104">
        <v>15420</v>
      </c>
      <c r="C3717" s="104">
        <v>15420</v>
      </c>
      <c r="D3717" s="105">
        <v>0</v>
      </c>
      <c r="E3717" s="105">
        <v>1471780000</v>
      </c>
      <c r="F3717" s="105">
        <v>0</v>
      </c>
      <c r="G3717" s="105">
        <v>100</v>
      </c>
      <c r="H3717" s="105">
        <v>100</v>
      </c>
      <c r="I3717" s="105">
        <v>100</v>
      </c>
      <c r="J3717" s="105">
        <v>100</v>
      </c>
      <c r="K3717" s="105">
        <v>11.909563426196009</v>
      </c>
      <c r="L3717" s="105">
        <v>3.5580893433977683</v>
      </c>
      <c r="M3717" s="105">
        <v>10.808535552585676</v>
      </c>
      <c r="N3717" s="105">
        <v>13.510669440732093</v>
      </c>
      <c r="O3717" s="105">
        <v>15.683502259790366</v>
      </c>
      <c r="P3717" s="105">
        <v>21.828565799873282</v>
      </c>
      <c r="Q3717" s="105">
        <v>58.281126168562359</v>
      </c>
      <c r="R3717" s="105">
        <v>100</v>
      </c>
      <c r="S3717" s="105">
        <v>0</v>
      </c>
      <c r="T3717" s="105">
        <v>0</v>
      </c>
      <c r="U3717" s="105">
        <v>0</v>
      </c>
    </row>
    <row r="3718" spans="1:21">
      <c r="A3718" s="54">
        <v>3716</v>
      </c>
      <c r="B3718" s="104">
        <v>15421</v>
      </c>
      <c r="C3718" s="104">
        <v>15421</v>
      </c>
      <c r="D3718" s="105">
        <v>0</v>
      </c>
      <c r="E3718" s="105">
        <v>1495480000</v>
      </c>
      <c r="F3718" s="105">
        <v>0</v>
      </c>
      <c r="G3718" s="105">
        <v>67.006455229537778</v>
      </c>
      <c r="H3718" s="105">
        <v>74.889567609483407</v>
      </c>
      <c r="I3718" s="105">
        <v>94.305381434164289</v>
      </c>
      <c r="J3718" s="105">
        <v>94.305381434164289</v>
      </c>
      <c r="K3718" s="105">
        <v>19.424291564061562</v>
      </c>
      <c r="L3718" s="105">
        <v>35.064098156440174</v>
      </c>
      <c r="M3718" s="105">
        <v>61.921705254990108</v>
      </c>
      <c r="N3718" s="105">
        <v>66.143639704193973</v>
      </c>
      <c r="O3718" s="105">
        <v>35.064098156440174</v>
      </c>
      <c r="P3718" s="105">
        <v>20.788001049889534</v>
      </c>
      <c r="Q3718" s="105">
        <v>25.826080613431863</v>
      </c>
      <c r="R3718" s="105">
        <v>40.781888086328188</v>
      </c>
      <c r="S3718" s="105">
        <v>0</v>
      </c>
      <c r="T3718" s="105">
        <v>0</v>
      </c>
      <c r="U3718" s="105">
        <v>0</v>
      </c>
    </row>
    <row r="3719" spans="1:21">
      <c r="A3719" s="54">
        <v>3717</v>
      </c>
      <c r="B3719" s="104">
        <v>15422</v>
      </c>
      <c r="C3719" s="104">
        <v>15422</v>
      </c>
      <c r="D3719" s="105">
        <v>3916.0000000000005</v>
      </c>
      <c r="E3719" s="105">
        <v>1495480000</v>
      </c>
      <c r="F3719" s="105">
        <v>0</v>
      </c>
      <c r="G3719" s="105">
        <v>2.4674843815681329</v>
      </c>
      <c r="H3719" s="105">
        <v>2.7410590761876357</v>
      </c>
      <c r="I3719" s="105">
        <v>2.5325150490087651</v>
      </c>
      <c r="J3719" s="105">
        <v>2.8660032434195992</v>
      </c>
      <c r="K3719" s="105">
        <v>1.939922004099957</v>
      </c>
      <c r="L3719" s="105">
        <v>2.4832636530090246</v>
      </c>
      <c r="M3719" s="105">
        <v>3.0159430065560384</v>
      </c>
      <c r="N3719" s="105">
        <v>3.1395738957136756</v>
      </c>
      <c r="O3719" s="105">
        <v>2.5373888416099191</v>
      </c>
      <c r="P3719" s="105">
        <v>1.7606684823512262</v>
      </c>
      <c r="Q3719" s="105">
        <v>1.8633841967112714</v>
      </c>
      <c r="R3719" s="105">
        <v>2.1806730489008577</v>
      </c>
      <c r="S3719" s="105">
        <v>0</v>
      </c>
      <c r="T3719" s="105">
        <v>2.4606565732613417</v>
      </c>
      <c r="U3719" s="105">
        <v>2.4606565732613412</v>
      </c>
    </row>
    <row r="3720" spans="1:21">
      <c r="A3720" s="54">
        <v>3718</v>
      </c>
      <c r="B3720" s="104">
        <v>15423</v>
      </c>
      <c r="C3720" s="104">
        <v>15423</v>
      </c>
      <c r="D3720" s="105">
        <v>277810.00000000006</v>
      </c>
      <c r="E3720" s="105">
        <v>10373600000</v>
      </c>
      <c r="F3720" s="105">
        <v>0</v>
      </c>
      <c r="G3720" s="105">
        <v>0.73505650949424506</v>
      </c>
      <c r="H3720" s="105">
        <v>0.79838821363693468</v>
      </c>
      <c r="I3720" s="105">
        <v>0.72364249176378304</v>
      </c>
      <c r="J3720" s="105">
        <v>0.7946225217964682</v>
      </c>
      <c r="K3720" s="105">
        <v>0.64462641355511585</v>
      </c>
      <c r="L3720" s="105">
        <v>0.75031539141323322</v>
      </c>
      <c r="M3720" s="105">
        <v>0.85106056693963261</v>
      </c>
      <c r="N3720" s="105">
        <v>0.90432573634800839</v>
      </c>
      <c r="O3720" s="105">
        <v>0.86182996143477564</v>
      </c>
      <c r="P3720" s="105">
        <v>0.743659468411355</v>
      </c>
      <c r="Q3720" s="105">
        <v>0.72722670817749724</v>
      </c>
      <c r="R3720" s="105">
        <v>0.74812461963937382</v>
      </c>
      <c r="S3720" s="105">
        <v>0</v>
      </c>
      <c r="T3720" s="105">
        <v>0.77357321688420189</v>
      </c>
      <c r="U3720" s="105">
        <v>0.77357321688420166</v>
      </c>
    </row>
    <row r="3721" spans="1:21">
      <c r="A3721" s="54">
        <v>3719</v>
      </c>
      <c r="B3721" s="104">
        <v>15451</v>
      </c>
      <c r="C3721" s="104">
        <v>15451</v>
      </c>
      <c r="D3721" s="105">
        <v>10379</v>
      </c>
      <c r="E3721" s="105">
        <v>1495480000</v>
      </c>
      <c r="F3721" s="105">
        <v>0</v>
      </c>
      <c r="G3721" s="105">
        <v>0.81256562943802257</v>
      </c>
      <c r="H3721" s="105">
        <v>0.91935043394543337</v>
      </c>
      <c r="I3721" s="105">
        <v>0.75928089057146886</v>
      </c>
      <c r="J3721" s="105">
        <v>0.54626787452978531</v>
      </c>
      <c r="K3721" s="105">
        <v>0.59239867679862046</v>
      </c>
      <c r="L3721" s="105">
        <v>0.78575991724450833</v>
      </c>
      <c r="M3721" s="105">
        <v>1.1619478612584375</v>
      </c>
      <c r="N3721" s="105">
        <v>1.0587627876640582</v>
      </c>
      <c r="O3721" s="105">
        <v>0.87479788229586619</v>
      </c>
      <c r="P3721" s="105">
        <v>0.58679002324223606</v>
      </c>
      <c r="Q3721" s="105">
        <v>0.58292987459993695</v>
      </c>
      <c r="R3721" s="105">
        <v>0.67350150856439361</v>
      </c>
      <c r="S3721" s="105">
        <v>0.94088230448095567</v>
      </c>
      <c r="T3721" s="105">
        <v>0.77952944667939728</v>
      </c>
      <c r="U3721" s="105">
        <v>0.78288740190486561</v>
      </c>
    </row>
    <row r="3722" spans="1:21">
      <c r="A3722" s="54">
        <v>3720</v>
      </c>
      <c r="B3722" s="104">
        <v>15452</v>
      </c>
      <c r="C3722" s="104">
        <v>15452</v>
      </c>
      <c r="D3722" s="105">
        <v>2493459.0000000005</v>
      </c>
      <c r="E3722" s="105">
        <v>56085500000</v>
      </c>
      <c r="F3722" s="105">
        <v>0</v>
      </c>
      <c r="G3722" s="105">
        <v>1.7091688325597585</v>
      </c>
      <c r="H3722" s="105">
        <v>2.06152810523177</v>
      </c>
      <c r="I3722" s="105">
        <v>2.3402436636342281</v>
      </c>
      <c r="J3722" s="105">
        <v>1.0696941415275891</v>
      </c>
      <c r="K3722" s="105">
        <v>0.10928890525959918</v>
      </c>
      <c r="L3722" s="105">
        <v>0.14177831944287825</v>
      </c>
      <c r="M3722" s="105">
        <v>0.22388024669959647</v>
      </c>
      <c r="N3722" s="105">
        <v>0.20914807617521161</v>
      </c>
      <c r="O3722" s="105">
        <v>0.22171613007719945</v>
      </c>
      <c r="P3722" s="105">
        <v>0.3722711871384578</v>
      </c>
      <c r="Q3722" s="105">
        <v>1.1659692000231427</v>
      </c>
      <c r="R3722" s="105">
        <v>1.5291250002969587</v>
      </c>
      <c r="S3722" s="105">
        <v>0.19168341387890619</v>
      </c>
      <c r="T3722" s="105">
        <v>0.92948431733886583</v>
      </c>
      <c r="U3722" s="105">
        <v>0.86912035173512048</v>
      </c>
    </row>
    <row r="3723" spans="1:21">
      <c r="A3723" s="54">
        <v>3721</v>
      </c>
      <c r="B3723" s="104">
        <v>15453</v>
      </c>
      <c r="C3723" s="104">
        <v>15453</v>
      </c>
      <c r="D3723" s="105">
        <v>125646.99999999999</v>
      </c>
      <c r="E3723" s="105">
        <v>1495480000</v>
      </c>
      <c r="F3723" s="105">
        <v>0</v>
      </c>
      <c r="G3723" s="105">
        <v>3.9993868289542891</v>
      </c>
      <c r="H3723" s="105">
        <v>4.626044332470201</v>
      </c>
      <c r="I3723" s="105">
        <v>3.0889794900456313</v>
      </c>
      <c r="J3723" s="105">
        <v>2.7851675630712505</v>
      </c>
      <c r="K3723" s="105">
        <v>3.3186435294484586</v>
      </c>
      <c r="L3723" s="105">
        <v>4.6092963945707739</v>
      </c>
      <c r="M3723" s="105">
        <v>6.6532388636125219</v>
      </c>
      <c r="N3723" s="105">
        <v>6.1647253322320452</v>
      </c>
      <c r="O3723" s="105">
        <v>4.9922036594745434</v>
      </c>
      <c r="P3723" s="105">
        <v>3.5488538992684906</v>
      </c>
      <c r="Q3723" s="105">
        <v>3.2516573338795038</v>
      </c>
      <c r="R3723" s="105">
        <v>3.3959173981606896</v>
      </c>
      <c r="S3723" s="105">
        <v>0</v>
      </c>
      <c r="T3723" s="105">
        <v>4.2028428854323669</v>
      </c>
      <c r="U3723" s="105">
        <v>4.2028428854323669</v>
      </c>
    </row>
    <row r="3724" spans="1:21">
      <c r="A3724" s="54">
        <v>3722</v>
      </c>
      <c r="B3724" s="104">
        <v>15454</v>
      </c>
      <c r="C3724" s="104">
        <v>15454</v>
      </c>
      <c r="D3724" s="105">
        <v>10212080</v>
      </c>
      <c r="E3724" s="105">
        <v>10373600000</v>
      </c>
      <c r="F3724" s="105">
        <v>0</v>
      </c>
      <c r="G3724" s="105">
        <v>2.0278527498397563</v>
      </c>
      <c r="H3724" s="105">
        <v>2.4405266884936854</v>
      </c>
      <c r="I3724" s="105">
        <v>2.4686555863189081</v>
      </c>
      <c r="J3724" s="105">
        <v>1.3681458953902035</v>
      </c>
      <c r="K3724" s="105">
        <v>0.16210026557736731</v>
      </c>
      <c r="L3724" s="105">
        <v>0.24060646345062434</v>
      </c>
      <c r="M3724" s="105">
        <v>0.4862626509300127</v>
      </c>
      <c r="N3724" s="105">
        <v>0.51001376954393673</v>
      </c>
      <c r="O3724" s="105">
        <v>0.4019222784744344</v>
      </c>
      <c r="P3724" s="105">
        <v>0.54597750330432593</v>
      </c>
      <c r="Q3724" s="105">
        <v>1.4084422369689913</v>
      </c>
      <c r="R3724" s="105">
        <v>1.8464085514052677</v>
      </c>
      <c r="S3724" s="105">
        <v>0.37758329512655114</v>
      </c>
      <c r="T3724" s="105">
        <v>1.158909553308126</v>
      </c>
      <c r="U3724" s="105">
        <v>1.1144013900179868</v>
      </c>
    </row>
    <row r="3725" spans="1:21">
      <c r="A3725" s="54">
        <v>3723</v>
      </c>
      <c r="B3725" s="104">
        <v>15457</v>
      </c>
      <c r="C3725" s="104">
        <v>15457</v>
      </c>
      <c r="D3725" s="105">
        <v>13742.999999999998</v>
      </c>
      <c r="E3725" s="105">
        <v>1495480000</v>
      </c>
      <c r="F3725" s="105">
        <v>0</v>
      </c>
      <c r="G3725" s="105">
        <v>1.0270796847793955</v>
      </c>
      <c r="H3725" s="105">
        <v>1.2739590187146128</v>
      </c>
      <c r="I3725" s="105">
        <v>1.2858406337905368</v>
      </c>
      <c r="J3725" s="105">
        <v>0.22579807846671457</v>
      </c>
      <c r="K3725" s="105">
        <v>0.1</v>
      </c>
      <c r="L3725" s="105">
        <v>0.1</v>
      </c>
      <c r="M3725" s="105">
        <v>0.1</v>
      </c>
      <c r="N3725" s="105">
        <v>0.1</v>
      </c>
      <c r="O3725" s="105">
        <v>0.1</v>
      </c>
      <c r="P3725" s="105">
        <v>0.16911531481285372</v>
      </c>
      <c r="Q3725" s="105">
        <v>0.63262308173206638</v>
      </c>
      <c r="R3725" s="105">
        <v>0.90178614674593172</v>
      </c>
      <c r="S3725" s="105">
        <v>0.10000000000000002</v>
      </c>
      <c r="T3725" s="105">
        <v>0.50135016325350912</v>
      </c>
      <c r="U3725" s="105">
        <v>0.49869260196004572</v>
      </c>
    </row>
    <row r="3726" spans="1:21">
      <c r="A3726" s="54">
        <v>3724</v>
      </c>
      <c r="B3726" s="104">
        <v>15458</v>
      </c>
      <c r="C3726" s="104">
        <v>15458</v>
      </c>
      <c r="D3726" s="105">
        <v>52.999999999999993</v>
      </c>
      <c r="E3726" s="105">
        <v>1495480000</v>
      </c>
      <c r="F3726" s="105">
        <v>0</v>
      </c>
      <c r="G3726" s="105">
        <v>0.84462486941881953</v>
      </c>
      <c r="H3726" s="105">
        <v>0.90547345010151503</v>
      </c>
      <c r="I3726" s="105">
        <v>0.80997370394925405</v>
      </c>
      <c r="J3726" s="105">
        <v>0.1326067898661005</v>
      </c>
      <c r="K3726" s="105">
        <v>0.1</v>
      </c>
      <c r="L3726" s="105">
        <v>0.1</v>
      </c>
      <c r="M3726" s="105">
        <v>0.1</v>
      </c>
      <c r="N3726" s="105">
        <v>0.1</v>
      </c>
      <c r="O3726" s="105">
        <v>0.1</v>
      </c>
      <c r="P3726" s="105">
        <v>0.17757035378245917</v>
      </c>
      <c r="Q3726" s="105">
        <v>0.6991473104764615</v>
      </c>
      <c r="R3726" s="105">
        <v>0.89955636821282592</v>
      </c>
      <c r="S3726" s="105">
        <v>0</v>
      </c>
      <c r="T3726" s="105">
        <v>0.41407940381728636</v>
      </c>
      <c r="U3726" s="105">
        <v>0.41407940381728636</v>
      </c>
    </row>
    <row r="3727" spans="1:21">
      <c r="A3727" s="54">
        <v>3725</v>
      </c>
      <c r="B3727" s="104">
        <v>15460</v>
      </c>
      <c r="C3727" s="104">
        <v>15460</v>
      </c>
      <c r="D3727" s="105">
        <v>2653</v>
      </c>
      <c r="E3727" s="105">
        <v>1495480000</v>
      </c>
      <c r="F3727" s="105">
        <v>0</v>
      </c>
      <c r="G3727" s="105">
        <v>1.8553791317553761</v>
      </c>
      <c r="H3727" s="105">
        <v>1.9409715695089154</v>
      </c>
      <c r="I3727" s="105">
        <v>1.0322421056621491</v>
      </c>
      <c r="J3727" s="105">
        <v>0.13048094040149144</v>
      </c>
      <c r="K3727" s="105">
        <v>0.1</v>
      </c>
      <c r="L3727" s="105">
        <v>0.1</v>
      </c>
      <c r="M3727" s="105">
        <v>0.1</v>
      </c>
      <c r="N3727" s="105">
        <v>0.10347547671183058</v>
      </c>
      <c r="O3727" s="105">
        <v>0.1</v>
      </c>
      <c r="P3727" s="105">
        <v>0.1612097308869645</v>
      </c>
      <c r="Q3727" s="105">
        <v>0.96921943229626584</v>
      </c>
      <c r="R3727" s="105">
        <v>1.5822003049232114</v>
      </c>
      <c r="S3727" s="105">
        <v>0</v>
      </c>
      <c r="T3727" s="105">
        <v>0.68126489101218368</v>
      </c>
      <c r="U3727" s="105">
        <v>0.68126489101218379</v>
      </c>
    </row>
    <row r="3728" spans="1:21">
      <c r="A3728" s="54">
        <v>3726</v>
      </c>
      <c r="B3728" s="104">
        <v>15461</v>
      </c>
      <c r="C3728" s="104">
        <v>15461</v>
      </c>
      <c r="D3728" s="105">
        <v>648753</v>
      </c>
      <c r="E3728" s="105">
        <v>2990960000</v>
      </c>
      <c r="F3728" s="105">
        <v>0</v>
      </c>
      <c r="G3728" s="105">
        <v>2.0742366742106575</v>
      </c>
      <c r="H3728" s="105">
        <v>2.518313056524609</v>
      </c>
      <c r="I3728" s="105">
        <v>1.7793146395127926</v>
      </c>
      <c r="J3728" s="105">
        <v>0.24352240858558211</v>
      </c>
      <c r="K3728" s="105">
        <v>0.1</v>
      </c>
      <c r="L3728" s="105">
        <v>0.1</v>
      </c>
      <c r="M3728" s="105">
        <v>0.16476207627404102</v>
      </c>
      <c r="N3728" s="105">
        <v>0.14628407347338862</v>
      </c>
      <c r="O3728" s="105">
        <v>0.10380906890634725</v>
      </c>
      <c r="P3728" s="105">
        <v>0.16900094186276796</v>
      </c>
      <c r="Q3728" s="105">
        <v>1.0931562281012566</v>
      </c>
      <c r="R3728" s="105">
        <v>1.7532833586303003</v>
      </c>
      <c r="S3728" s="105">
        <v>0</v>
      </c>
      <c r="T3728" s="105">
        <v>0.85380687717347847</v>
      </c>
      <c r="U3728" s="105">
        <v>0.8538068771734787</v>
      </c>
    </row>
    <row r="3729" spans="1:21">
      <c r="A3729" s="54">
        <v>3727</v>
      </c>
      <c r="B3729" s="104">
        <v>15510</v>
      </c>
      <c r="C3729" s="104">
        <v>6524</v>
      </c>
      <c r="D3729" s="105">
        <v>834427.99999999977</v>
      </c>
      <c r="E3729" s="105">
        <v>270889000000</v>
      </c>
      <c r="F3729" s="105">
        <v>0</v>
      </c>
      <c r="G3729" s="105">
        <v>4.0320811461420707</v>
      </c>
      <c r="H3729" s="105">
        <v>5.0537184617352136</v>
      </c>
      <c r="I3729" s="105">
        <v>4.8276489273634997</v>
      </c>
      <c r="J3729" s="105">
        <v>2.0704743719591967</v>
      </c>
      <c r="K3729" s="105">
        <v>0.32875799375908177</v>
      </c>
      <c r="L3729" s="105">
        <v>0.35261397180377912</v>
      </c>
      <c r="M3729" s="105">
        <v>0.53088766486124295</v>
      </c>
      <c r="N3729" s="105">
        <v>0.67907251990811857</v>
      </c>
      <c r="O3729" s="105">
        <v>0.7666211644588885</v>
      </c>
      <c r="P3729" s="105">
        <v>1.1217433317184029</v>
      </c>
      <c r="Q3729" s="105">
        <v>2.5849980125216394</v>
      </c>
      <c r="R3729" s="105">
        <v>3.456801366369846</v>
      </c>
      <c r="S3729" s="105">
        <v>0.56808344776454811</v>
      </c>
      <c r="T3729" s="105">
        <v>2.1504515777167481</v>
      </c>
      <c r="U3729" s="105">
        <v>1.6974494238447413</v>
      </c>
    </row>
    <row r="3730" spans="1:21">
      <c r="A3730" s="54">
        <v>3728</v>
      </c>
      <c r="B3730" s="104">
        <v>15566</v>
      </c>
      <c r="C3730" s="104">
        <v>15566</v>
      </c>
      <c r="D3730" s="105">
        <v>15849</v>
      </c>
      <c r="E3730" s="105">
        <v>19085100000</v>
      </c>
      <c r="F3730" s="105">
        <v>0</v>
      </c>
      <c r="G3730" s="105">
        <v>1.3348317538967336</v>
      </c>
      <c r="H3730" s="105">
        <v>1.493361401430457</v>
      </c>
      <c r="I3730" s="105">
        <v>1.3926263599708046</v>
      </c>
      <c r="J3730" s="105">
        <v>1.5218473156554719</v>
      </c>
      <c r="K3730" s="105">
        <v>1.6518810276431846</v>
      </c>
      <c r="L3730" s="105">
        <v>1.6709112710613978</v>
      </c>
      <c r="M3730" s="105">
        <v>1.2890052608822278</v>
      </c>
      <c r="N3730" s="105">
        <v>1.5235902187489079</v>
      </c>
      <c r="O3730" s="105">
        <v>1.5183148968199272</v>
      </c>
      <c r="P3730" s="105">
        <v>1.4011249959376963</v>
      </c>
      <c r="Q3730" s="105">
        <v>1.4238789654102404</v>
      </c>
      <c r="R3730" s="105">
        <v>1.3662771760695056</v>
      </c>
      <c r="S3730" s="105">
        <v>0</v>
      </c>
      <c r="T3730" s="105">
        <v>1.4656375536272126</v>
      </c>
      <c r="U3730" s="105">
        <v>1.4656375536272126</v>
      </c>
    </row>
    <row r="3731" spans="1:21">
      <c r="A3731" s="54">
        <v>3729</v>
      </c>
      <c r="B3731" s="104">
        <v>15567</v>
      </c>
      <c r="C3731" s="104">
        <v>15567</v>
      </c>
      <c r="D3731" s="105">
        <v>0</v>
      </c>
      <c r="E3731" s="105">
        <v>1495480000</v>
      </c>
      <c r="F3731" s="105">
        <v>0</v>
      </c>
      <c r="G3731" s="105">
        <v>4.2796842070928305</v>
      </c>
      <c r="H3731" s="105">
        <v>5.8471154429215595</v>
      </c>
      <c r="I3731" s="105">
        <v>6.3422800687407426</v>
      </c>
      <c r="J3731" s="105">
        <v>7.7872949950209733</v>
      </c>
      <c r="K3731" s="105">
        <v>4.8244026491797021</v>
      </c>
      <c r="L3731" s="105">
        <v>1.0405382616457126</v>
      </c>
      <c r="M3731" s="105">
        <v>0.92159136093193772</v>
      </c>
      <c r="N3731" s="105">
        <v>1.3062771623981413</v>
      </c>
      <c r="O3731" s="105">
        <v>1.5450338028333246</v>
      </c>
      <c r="P3731" s="105">
        <v>1.6272100277851713</v>
      </c>
      <c r="Q3731" s="105">
        <v>2.4164349588686154</v>
      </c>
      <c r="R3731" s="105">
        <v>3.3113161183714381</v>
      </c>
      <c r="S3731" s="105">
        <v>0</v>
      </c>
      <c r="T3731" s="105">
        <v>0</v>
      </c>
      <c r="U3731" s="105">
        <v>0</v>
      </c>
    </row>
    <row r="3732" spans="1:21">
      <c r="A3732" s="54">
        <v>3730</v>
      </c>
      <c r="B3732" s="104">
        <v>15579</v>
      </c>
      <c r="C3732" s="104">
        <v>15579</v>
      </c>
      <c r="D3732" s="105">
        <v>77</v>
      </c>
      <c r="E3732" s="105">
        <v>2990960000</v>
      </c>
      <c r="F3732" s="105">
        <v>0</v>
      </c>
      <c r="G3732" s="105">
        <v>2.8284267063972677</v>
      </c>
      <c r="H3732" s="105">
        <v>3.9856694400260415</v>
      </c>
      <c r="I3732" s="105">
        <v>4.4299562499559162</v>
      </c>
      <c r="J3732" s="105">
        <v>5.8028917261506701</v>
      </c>
      <c r="K3732" s="105">
        <v>2.7960019926778892</v>
      </c>
      <c r="L3732" s="105">
        <v>0.5862139961746774</v>
      </c>
      <c r="M3732" s="105">
        <v>0.42143793445211392</v>
      </c>
      <c r="N3732" s="105">
        <v>0.81116231196385125</v>
      </c>
      <c r="O3732" s="105">
        <v>0.9123675692655645</v>
      </c>
      <c r="P3732" s="105">
        <v>1.0321580935131605</v>
      </c>
      <c r="Q3732" s="105">
        <v>1.4286365791210762</v>
      </c>
      <c r="R3732" s="105">
        <v>1.9697215917065338</v>
      </c>
      <c r="S3732" s="105">
        <v>0</v>
      </c>
      <c r="T3732" s="105">
        <v>2.2503870159503969</v>
      </c>
      <c r="U3732" s="105">
        <v>2.250387015950396</v>
      </c>
    </row>
    <row r="3733" spans="1:21">
      <c r="A3733" s="54">
        <v>3731</v>
      </c>
      <c r="B3733" s="104">
        <v>15580</v>
      </c>
      <c r="C3733" s="104">
        <v>15580</v>
      </c>
      <c r="D3733" s="105">
        <v>0</v>
      </c>
      <c r="E3733" s="105">
        <v>1495480000</v>
      </c>
      <c r="F3733" s="105">
        <v>0</v>
      </c>
      <c r="G3733" s="105">
        <v>9.6642409035842221</v>
      </c>
      <c r="H3733" s="105">
        <v>13.953593361768712</v>
      </c>
      <c r="I3733" s="105">
        <v>15.767992498593125</v>
      </c>
      <c r="J3733" s="105">
        <v>20.051554270394917</v>
      </c>
      <c r="K3733" s="105">
        <v>9.1351404812639849</v>
      </c>
      <c r="L3733" s="105">
        <v>2.6579594790676171</v>
      </c>
      <c r="M3733" s="105">
        <v>2.7797997854119374</v>
      </c>
      <c r="N3733" s="105">
        <v>3.1600981273901176</v>
      </c>
      <c r="O3733" s="105">
        <v>2.9915160564075807</v>
      </c>
      <c r="P3733" s="105">
        <v>3.0893716602399226</v>
      </c>
      <c r="Q3733" s="105">
        <v>5.191663353257403</v>
      </c>
      <c r="R3733" s="105">
        <v>6.948187925710112</v>
      </c>
      <c r="S3733" s="105">
        <v>0</v>
      </c>
      <c r="T3733" s="105">
        <v>0</v>
      </c>
      <c r="U3733" s="105">
        <v>0</v>
      </c>
    </row>
    <row r="3734" spans="1:21">
      <c r="A3734" s="54">
        <v>3732</v>
      </c>
      <c r="B3734" s="104">
        <v>15581</v>
      </c>
      <c r="C3734" s="104">
        <v>15581</v>
      </c>
      <c r="D3734" s="105">
        <v>0</v>
      </c>
      <c r="E3734" s="105">
        <v>1495480000</v>
      </c>
      <c r="F3734" s="105">
        <v>1</v>
      </c>
      <c r="G3734" s="105">
        <v>-99999</v>
      </c>
      <c r="H3734" s="105">
        <v>-99999</v>
      </c>
      <c r="I3734" s="105">
        <v>-99999</v>
      </c>
      <c r="J3734" s="105">
        <v>-99999</v>
      </c>
      <c r="K3734" s="105">
        <v>-99999</v>
      </c>
      <c r="L3734" s="105">
        <v>-99999</v>
      </c>
      <c r="M3734" s="105">
        <v>-99999</v>
      </c>
      <c r="N3734" s="105">
        <v>-99999</v>
      </c>
      <c r="O3734" s="105">
        <v>-99999</v>
      </c>
      <c r="P3734" s="105">
        <v>-99999</v>
      </c>
      <c r="Q3734" s="105">
        <v>-99999</v>
      </c>
      <c r="R3734" s="105">
        <v>-99999</v>
      </c>
      <c r="S3734" s="105">
        <v>0</v>
      </c>
      <c r="T3734" s="105">
        <v>0</v>
      </c>
      <c r="U3734" s="105">
        <v>0</v>
      </c>
    </row>
    <row r="3735" spans="1:21">
      <c r="A3735" s="54">
        <v>3733</v>
      </c>
      <c r="B3735" s="104">
        <v>15582</v>
      </c>
      <c r="C3735" s="104">
        <v>15582</v>
      </c>
      <c r="D3735" s="105">
        <v>0</v>
      </c>
      <c r="E3735" s="105">
        <v>3014540000</v>
      </c>
      <c r="F3735" s="105">
        <v>0</v>
      </c>
      <c r="G3735" s="105">
        <v>3.0854807562050937</v>
      </c>
      <c r="H3735" s="105">
        <v>4.2402289042209453</v>
      </c>
      <c r="I3735" s="105">
        <v>4.6562168957665646</v>
      </c>
      <c r="J3735" s="105">
        <v>5.8415136239154339</v>
      </c>
      <c r="K3735" s="105">
        <v>4.2373904674514105</v>
      </c>
      <c r="L3735" s="105">
        <v>1.4630466113229275</v>
      </c>
      <c r="M3735" s="105">
        <v>0.8088232829101234</v>
      </c>
      <c r="N3735" s="105">
        <v>1.1002862831451112</v>
      </c>
      <c r="O3735" s="105">
        <v>1.3092390840460728</v>
      </c>
      <c r="P3735" s="105">
        <v>1.3704938869205525</v>
      </c>
      <c r="Q3735" s="105">
        <v>1.7906543389562515</v>
      </c>
      <c r="R3735" s="105">
        <v>2.3258408118752603</v>
      </c>
      <c r="S3735" s="105">
        <v>0</v>
      </c>
      <c r="T3735" s="105">
        <v>0</v>
      </c>
      <c r="U3735" s="105">
        <v>0</v>
      </c>
    </row>
    <row r="3736" spans="1:21">
      <c r="A3736" s="54">
        <v>3734</v>
      </c>
      <c r="B3736" s="104">
        <v>15583</v>
      </c>
      <c r="C3736" s="104">
        <v>15583</v>
      </c>
      <c r="D3736" s="105">
        <v>3505.9999999999995</v>
      </c>
      <c r="E3736" s="105">
        <v>1495480000</v>
      </c>
      <c r="F3736" s="105">
        <v>1</v>
      </c>
      <c r="G3736" s="105">
        <v>-99999</v>
      </c>
      <c r="H3736" s="105">
        <v>-99999</v>
      </c>
      <c r="I3736" s="105">
        <v>-99999</v>
      </c>
      <c r="J3736" s="105">
        <v>-99999</v>
      </c>
      <c r="K3736" s="105">
        <v>-99999</v>
      </c>
      <c r="L3736" s="105">
        <v>-99999</v>
      </c>
      <c r="M3736" s="105">
        <v>-99999</v>
      </c>
      <c r="N3736" s="105">
        <v>-99999</v>
      </c>
      <c r="O3736" s="105">
        <v>-99999</v>
      </c>
      <c r="P3736" s="105">
        <v>-99999</v>
      </c>
      <c r="Q3736" s="105">
        <v>-99999</v>
      </c>
      <c r="R3736" s="105">
        <v>-99999</v>
      </c>
      <c r="S3736" s="105">
        <v>0</v>
      </c>
      <c r="T3736" s="105">
        <v>0</v>
      </c>
      <c r="U3736" s="105">
        <v>0</v>
      </c>
    </row>
    <row r="3737" spans="1:21">
      <c r="A3737" s="54">
        <v>3735</v>
      </c>
      <c r="B3737" s="104">
        <v>15584</v>
      </c>
      <c r="C3737" s="104">
        <v>15584</v>
      </c>
      <c r="D3737" s="105">
        <v>0</v>
      </c>
      <c r="E3737" s="105">
        <v>1495480000</v>
      </c>
      <c r="F3737" s="105">
        <v>0</v>
      </c>
      <c r="G3737" s="105">
        <v>100</v>
      </c>
      <c r="H3737" s="105">
        <v>100</v>
      </c>
      <c r="I3737" s="105">
        <v>100</v>
      </c>
      <c r="J3737" s="105">
        <v>100</v>
      </c>
      <c r="K3737" s="105">
        <v>43.865936261585396</v>
      </c>
      <c r="L3737" s="105">
        <v>10.544638222829379</v>
      </c>
      <c r="M3737" s="105">
        <v>18.076522667707508</v>
      </c>
      <c r="N3737" s="105">
        <v>26.457455904553719</v>
      </c>
      <c r="O3737" s="105">
        <v>26.672041105878755</v>
      </c>
      <c r="P3737" s="105">
        <v>39.826808225795865</v>
      </c>
      <c r="Q3737" s="105">
        <v>97.932511785657965</v>
      </c>
      <c r="R3737" s="105">
        <v>100</v>
      </c>
      <c r="S3737" s="105">
        <v>0</v>
      </c>
      <c r="T3737" s="105">
        <v>0</v>
      </c>
      <c r="U3737" s="105">
        <v>0</v>
      </c>
    </row>
    <row r="3738" spans="1:21">
      <c r="A3738" s="54">
        <v>3736</v>
      </c>
      <c r="B3738" s="104">
        <v>15585</v>
      </c>
      <c r="C3738" s="104">
        <v>15585</v>
      </c>
      <c r="D3738" s="105">
        <v>0</v>
      </c>
      <c r="E3738" s="105">
        <v>1495480000</v>
      </c>
      <c r="F3738" s="105">
        <v>0</v>
      </c>
      <c r="G3738" s="105">
        <v>17.685028249995508</v>
      </c>
      <c r="H3738" s="105">
        <v>23.580037666660669</v>
      </c>
      <c r="I3738" s="105">
        <v>25.21429770296389</v>
      </c>
      <c r="J3738" s="105">
        <v>30.498731353285656</v>
      </c>
      <c r="K3738" s="105">
        <v>22.314408940538886</v>
      </c>
      <c r="L3738" s="105">
        <v>9.298563488583822</v>
      </c>
      <c r="M3738" s="105">
        <v>5.618630061634625</v>
      </c>
      <c r="N3738" s="105">
        <v>5.9155495364364565</v>
      </c>
      <c r="O3738" s="105">
        <v>6.4697061894545458</v>
      </c>
      <c r="P3738" s="105">
        <v>6.8022484489706443</v>
      </c>
      <c r="Q3738" s="105">
        <v>11.984207378820482</v>
      </c>
      <c r="R3738" s="105">
        <v>14.227061832398615</v>
      </c>
      <c r="S3738" s="105">
        <v>0</v>
      </c>
      <c r="T3738" s="105">
        <v>0</v>
      </c>
      <c r="U3738" s="105">
        <v>0</v>
      </c>
    </row>
    <row r="3739" spans="1:21">
      <c r="A3739" s="54">
        <v>3737</v>
      </c>
      <c r="B3739" s="104">
        <v>15586</v>
      </c>
      <c r="C3739" s="104">
        <v>15586</v>
      </c>
      <c r="D3739" s="105">
        <v>0</v>
      </c>
      <c r="E3739" s="105">
        <v>1495480000</v>
      </c>
      <c r="F3739" s="105">
        <v>1</v>
      </c>
      <c r="G3739" s="105">
        <v>0.44101903044307472</v>
      </c>
      <c r="H3739" s="105">
        <v>0.49556171680029459</v>
      </c>
      <c r="I3739" s="105">
        <v>0.61972350493509709</v>
      </c>
      <c r="J3739" s="105">
        <v>0.42847785323545562</v>
      </c>
      <c r="K3739" s="105">
        <v>0.13453130062831314</v>
      </c>
      <c r="L3739" s="105">
        <v>0.2042662128949029</v>
      </c>
      <c r="M3739" s="105">
        <v>0.38014433141674203</v>
      </c>
      <c r="N3739" s="105">
        <v>0.36896361578683784</v>
      </c>
      <c r="O3739" s="105">
        <v>0.22713740023198159</v>
      </c>
      <c r="P3739" s="105">
        <v>0.26240976461987542</v>
      </c>
      <c r="Q3739" s="105">
        <v>0.25385025338806011</v>
      </c>
      <c r="R3739" s="105">
        <v>0.46646709686358556</v>
      </c>
      <c r="S3739" s="105">
        <v>0</v>
      </c>
      <c r="T3739" s="105">
        <v>0</v>
      </c>
      <c r="U3739" s="105">
        <v>0</v>
      </c>
    </row>
    <row r="3740" spans="1:21">
      <c r="A3740" s="54">
        <v>3738</v>
      </c>
      <c r="B3740" s="104">
        <v>15587</v>
      </c>
      <c r="C3740" s="104">
        <v>15587</v>
      </c>
      <c r="D3740" s="105">
        <v>0</v>
      </c>
      <c r="E3740" s="105">
        <v>1495480000</v>
      </c>
      <c r="F3740" s="105">
        <v>1</v>
      </c>
      <c r="G3740" s="105">
        <v>0.34589257153608466</v>
      </c>
      <c r="H3740" s="105">
        <v>0.39143007500764071</v>
      </c>
      <c r="I3740" s="105">
        <v>0.48429097042877473</v>
      </c>
      <c r="J3740" s="105">
        <v>0.49622123242629468</v>
      </c>
      <c r="K3740" s="105">
        <v>0.19370255566976682</v>
      </c>
      <c r="L3740" s="105">
        <v>0.18273688528453905</v>
      </c>
      <c r="M3740" s="105">
        <v>0.23899247593421366</v>
      </c>
      <c r="N3740" s="105">
        <v>0.30444064340992538</v>
      </c>
      <c r="O3740" s="105">
        <v>0.22899261764643261</v>
      </c>
      <c r="P3740" s="105">
        <v>0.24837071591424337</v>
      </c>
      <c r="Q3740" s="105">
        <v>0.2444684386675556</v>
      </c>
      <c r="R3740" s="105">
        <v>0.38957280015513296</v>
      </c>
      <c r="S3740" s="105">
        <v>0</v>
      </c>
      <c r="T3740" s="105">
        <v>0</v>
      </c>
      <c r="U3740" s="105">
        <v>0</v>
      </c>
    </row>
    <row r="3741" spans="1:21">
      <c r="A3741" s="54">
        <v>3739</v>
      </c>
      <c r="B3741" s="104">
        <v>15588</v>
      </c>
      <c r="C3741" s="104">
        <v>15588</v>
      </c>
      <c r="D3741" s="105">
        <v>0</v>
      </c>
      <c r="E3741" s="105">
        <v>1495480000</v>
      </c>
      <c r="F3741" s="105">
        <v>1</v>
      </c>
      <c r="G3741" s="105">
        <v>0.45786301111673827</v>
      </c>
      <c r="H3741" s="105">
        <v>0.5049338888361512</v>
      </c>
      <c r="I3741" s="105">
        <v>0.69818891800151095</v>
      </c>
      <c r="J3741" s="105">
        <v>0.74298974866137402</v>
      </c>
      <c r="K3741" s="105">
        <v>0.26570099552761778</v>
      </c>
      <c r="L3741" s="105">
        <v>0.12239068020716141</v>
      </c>
      <c r="M3741" s="105">
        <v>0.10321112008675125</v>
      </c>
      <c r="N3741" s="105">
        <v>0.15063674522593046</v>
      </c>
      <c r="O3741" s="105">
        <v>0.16372945074189113</v>
      </c>
      <c r="P3741" s="105">
        <v>0.27309731625731681</v>
      </c>
      <c r="Q3741" s="105">
        <v>0.36611662832687231</v>
      </c>
      <c r="R3741" s="105">
        <v>0.49909405088974973</v>
      </c>
      <c r="S3741" s="105">
        <v>0</v>
      </c>
      <c r="T3741" s="105">
        <v>0</v>
      </c>
      <c r="U3741" s="105">
        <v>0</v>
      </c>
    </row>
    <row r="3742" spans="1:21">
      <c r="A3742" s="54">
        <v>3740</v>
      </c>
      <c r="B3742" s="104">
        <v>15589</v>
      </c>
      <c r="C3742" s="104">
        <v>15589</v>
      </c>
      <c r="D3742" s="105">
        <v>0</v>
      </c>
      <c r="E3742" s="105">
        <v>1495480000</v>
      </c>
      <c r="F3742" s="105">
        <v>1</v>
      </c>
      <c r="G3742" s="105">
        <v>0.37104404540808472</v>
      </c>
      <c r="H3742" s="105">
        <v>0.43204094319493808</v>
      </c>
      <c r="I3742" s="105">
        <v>0.74513525949344028</v>
      </c>
      <c r="J3742" s="105">
        <v>1.2525007813757121</v>
      </c>
      <c r="K3742" s="105">
        <v>0.23177983680780723</v>
      </c>
      <c r="L3742" s="105">
        <v>0.1</v>
      </c>
      <c r="M3742" s="105">
        <v>0.1</v>
      </c>
      <c r="N3742" s="105">
        <v>0.14188321432455581</v>
      </c>
      <c r="O3742" s="105">
        <v>0.19041625725305472</v>
      </c>
      <c r="P3742" s="105">
        <v>0.32800776935536208</v>
      </c>
      <c r="Q3742" s="105">
        <v>0.35076345454272934</v>
      </c>
      <c r="R3742" s="105">
        <v>0.56265780178736791</v>
      </c>
      <c r="S3742" s="105">
        <v>0</v>
      </c>
      <c r="T3742" s="105">
        <v>0</v>
      </c>
      <c r="U3742" s="105">
        <v>0</v>
      </c>
    </row>
    <row r="3743" spans="1:21">
      <c r="A3743" s="54">
        <v>3741</v>
      </c>
      <c r="B3743" s="104">
        <v>15590</v>
      </c>
      <c r="C3743" s="104">
        <v>15590</v>
      </c>
      <c r="D3743" s="105">
        <v>0</v>
      </c>
      <c r="E3743" s="105">
        <v>4415220000</v>
      </c>
      <c r="F3743" s="105">
        <v>1</v>
      </c>
      <c r="G3743" s="105">
        <v>0.49375943600709982</v>
      </c>
      <c r="H3743" s="105">
        <v>0.53818230440830606</v>
      </c>
      <c r="I3743" s="105">
        <v>1.248555253191896</v>
      </c>
      <c r="J3743" s="105">
        <v>2.3997782503111975</v>
      </c>
      <c r="K3743" s="105">
        <v>0.41352247704451894</v>
      </c>
      <c r="L3743" s="105">
        <v>0.12196258494760159</v>
      </c>
      <c r="M3743" s="105">
        <v>0.1</v>
      </c>
      <c r="N3743" s="105">
        <v>0.1</v>
      </c>
      <c r="O3743" s="105">
        <v>0.24121833490414588</v>
      </c>
      <c r="P3743" s="105">
        <v>0.55262722207427861</v>
      </c>
      <c r="Q3743" s="105">
        <v>0.75798529938787185</v>
      </c>
      <c r="R3743" s="105">
        <v>0.76483659386689906</v>
      </c>
      <c r="S3743" s="105">
        <v>0</v>
      </c>
      <c r="T3743" s="105">
        <v>0</v>
      </c>
      <c r="U3743" s="105">
        <v>0</v>
      </c>
    </row>
    <row r="3744" spans="1:21">
      <c r="A3744" s="54">
        <v>3742</v>
      </c>
      <c r="B3744" s="104">
        <v>15591</v>
      </c>
      <c r="C3744" s="104">
        <v>15591</v>
      </c>
      <c r="D3744" s="105">
        <v>0</v>
      </c>
      <c r="E3744" s="105">
        <v>10135300000</v>
      </c>
      <c r="F3744" s="105">
        <v>1</v>
      </c>
      <c r="G3744" s="105">
        <v>1.1038936645037514</v>
      </c>
      <c r="H3744" s="105">
        <v>1.2708261824305884</v>
      </c>
      <c r="I3744" s="105">
        <v>2.7129837067625715</v>
      </c>
      <c r="J3744" s="105">
        <v>2.8629575227592077</v>
      </c>
      <c r="K3744" s="105">
        <v>1.1182053488244532</v>
      </c>
      <c r="L3744" s="105">
        <v>0.32573633159927035</v>
      </c>
      <c r="M3744" s="105">
        <v>0.1</v>
      </c>
      <c r="N3744" s="105">
        <v>0.14000558484044826</v>
      </c>
      <c r="O3744" s="105">
        <v>0.46892862670041924</v>
      </c>
      <c r="P3744" s="105">
        <v>1.0651959825474986</v>
      </c>
      <c r="Q3744" s="105">
        <v>1.5239262321778804</v>
      </c>
      <c r="R3744" s="105">
        <v>1.7845684540931059</v>
      </c>
      <c r="S3744" s="105">
        <v>0</v>
      </c>
      <c r="T3744" s="105">
        <v>0</v>
      </c>
      <c r="U3744" s="105">
        <v>0</v>
      </c>
    </row>
    <row r="3745" spans="1:21">
      <c r="A3745" s="54">
        <v>3743</v>
      </c>
      <c r="B3745" s="104">
        <v>15592</v>
      </c>
      <c r="C3745" s="104">
        <v>15592</v>
      </c>
      <c r="D3745" s="105">
        <v>0</v>
      </c>
      <c r="E3745" s="105">
        <v>2967260000</v>
      </c>
      <c r="F3745" s="105">
        <v>1</v>
      </c>
      <c r="G3745" s="105">
        <v>0.61962127548312329</v>
      </c>
      <c r="H3745" s="105">
        <v>0.60192359463292144</v>
      </c>
      <c r="I3745" s="105">
        <v>0.99909563238590204</v>
      </c>
      <c r="J3745" s="105">
        <v>0.69140359598325318</v>
      </c>
      <c r="K3745" s="105">
        <v>0.33116673443988093</v>
      </c>
      <c r="L3745" s="105">
        <v>0.20907973673448513</v>
      </c>
      <c r="M3745" s="105">
        <v>0.1</v>
      </c>
      <c r="N3745" s="105">
        <v>0.12937402719184388</v>
      </c>
      <c r="O3745" s="105">
        <v>0.27102538264978543</v>
      </c>
      <c r="P3745" s="105">
        <v>0.43795381432709557</v>
      </c>
      <c r="Q3745" s="105">
        <v>0.54505400114898173</v>
      </c>
      <c r="R3745" s="105">
        <v>0.81579954614643135</v>
      </c>
      <c r="S3745" s="105">
        <v>0</v>
      </c>
      <c r="T3745" s="105">
        <v>0</v>
      </c>
      <c r="U3745" s="105">
        <v>0</v>
      </c>
    </row>
    <row r="3746" spans="1:21">
      <c r="A3746" s="54">
        <v>3744</v>
      </c>
      <c r="B3746" s="104">
        <v>15593</v>
      </c>
      <c r="C3746" s="104">
        <v>15593</v>
      </c>
      <c r="D3746" s="105">
        <v>0</v>
      </c>
      <c r="E3746" s="105">
        <v>13221700000</v>
      </c>
      <c r="F3746" s="105">
        <v>1</v>
      </c>
      <c r="G3746" s="105">
        <v>0.93772035861610925</v>
      </c>
      <c r="H3746" s="105">
        <v>1.0502010880549375</v>
      </c>
      <c r="I3746" s="105">
        <v>2.1586155383794976</v>
      </c>
      <c r="J3746" s="105">
        <v>2.7385389635559121</v>
      </c>
      <c r="K3746" s="105">
        <v>0.74608933164537361</v>
      </c>
      <c r="L3746" s="105">
        <v>0.25216004260631059</v>
      </c>
      <c r="M3746" s="105">
        <v>0.1</v>
      </c>
      <c r="N3746" s="105">
        <v>0.12732017600987214</v>
      </c>
      <c r="O3746" s="105">
        <v>0.38590515383976715</v>
      </c>
      <c r="P3746" s="105">
        <v>0.75616282736683738</v>
      </c>
      <c r="Q3746" s="105">
        <v>1.264330088238699</v>
      </c>
      <c r="R3746" s="105">
        <v>1.3883683259898563</v>
      </c>
      <c r="S3746" s="105">
        <v>0</v>
      </c>
      <c r="T3746" s="105">
        <v>0</v>
      </c>
      <c r="U3746" s="105">
        <v>0</v>
      </c>
    </row>
    <row r="3747" spans="1:21">
      <c r="A3747" s="54">
        <v>3745</v>
      </c>
      <c r="B3747" s="104">
        <v>15597</v>
      </c>
      <c r="C3747" s="104">
        <v>15597</v>
      </c>
      <c r="D3747" s="105">
        <v>0</v>
      </c>
      <c r="E3747" s="105">
        <v>2990960000</v>
      </c>
      <c r="F3747" s="105">
        <v>1</v>
      </c>
      <c r="G3747" s="105">
        <v>0.40229748474061217</v>
      </c>
      <c r="H3747" s="105">
        <v>0.54493545801804111</v>
      </c>
      <c r="I3747" s="105">
        <v>1.1858976059548201</v>
      </c>
      <c r="J3747" s="105">
        <v>1.3049037685844302</v>
      </c>
      <c r="K3747" s="105">
        <v>0.31268651716982138</v>
      </c>
      <c r="L3747" s="105">
        <v>0.1</v>
      </c>
      <c r="M3747" s="105">
        <v>0.1</v>
      </c>
      <c r="N3747" s="105">
        <v>0.1</v>
      </c>
      <c r="O3747" s="105">
        <v>0.15084329655409645</v>
      </c>
      <c r="P3747" s="105">
        <v>0.32483860470134118</v>
      </c>
      <c r="Q3747" s="105">
        <v>0.46957998249024635</v>
      </c>
      <c r="R3747" s="105">
        <v>0.48124992852716897</v>
      </c>
      <c r="S3747" s="105">
        <v>0</v>
      </c>
      <c r="T3747" s="105">
        <v>0</v>
      </c>
      <c r="U3747" s="105">
        <v>0</v>
      </c>
    </row>
    <row r="3748" spans="1:21">
      <c r="A3748" s="54">
        <v>3746</v>
      </c>
      <c r="B3748" s="104">
        <v>15598</v>
      </c>
      <c r="C3748" s="104">
        <v>15598</v>
      </c>
      <c r="D3748" s="105">
        <v>0</v>
      </c>
      <c r="E3748" s="105">
        <v>1495480000</v>
      </c>
      <c r="F3748" s="105">
        <v>1</v>
      </c>
      <c r="G3748" s="105">
        <v>0.37586956490341228</v>
      </c>
      <c r="H3748" s="105">
        <v>0.49356202421894851</v>
      </c>
      <c r="I3748" s="105">
        <v>0.83433307577702476</v>
      </c>
      <c r="J3748" s="105">
        <v>0.77275179874744204</v>
      </c>
      <c r="K3748" s="105">
        <v>0.26732778673612523</v>
      </c>
      <c r="L3748" s="105">
        <v>0.1133089893025355</v>
      </c>
      <c r="M3748" s="105">
        <v>0.1</v>
      </c>
      <c r="N3748" s="105">
        <v>0.1</v>
      </c>
      <c r="O3748" s="105">
        <v>0.1</v>
      </c>
      <c r="P3748" s="105">
        <v>0.18199619992949465</v>
      </c>
      <c r="Q3748" s="105">
        <v>0.36805481269930312</v>
      </c>
      <c r="R3748" s="105">
        <v>0.54659323197175114</v>
      </c>
      <c r="S3748" s="105">
        <v>0</v>
      </c>
      <c r="T3748" s="105">
        <v>0</v>
      </c>
      <c r="U3748" s="105">
        <v>0</v>
      </c>
    </row>
    <row r="3749" spans="1:21">
      <c r="A3749" s="54">
        <v>3747</v>
      </c>
      <c r="B3749" s="104">
        <v>15599</v>
      </c>
      <c r="C3749" s="104">
        <v>15599</v>
      </c>
      <c r="D3749" s="105">
        <v>0</v>
      </c>
      <c r="E3749" s="105">
        <v>1495480000</v>
      </c>
      <c r="F3749" s="105">
        <v>1</v>
      </c>
      <c r="G3749" s="105">
        <v>0.66659188616409937</v>
      </c>
      <c r="H3749" s="105">
        <v>0.85750278732584106</v>
      </c>
      <c r="I3749" s="105">
        <v>1.0952034010771745</v>
      </c>
      <c r="J3749" s="105">
        <v>0.32646098363354825</v>
      </c>
      <c r="K3749" s="105">
        <v>0.1</v>
      </c>
      <c r="L3749" s="105">
        <v>0.12300346581641021</v>
      </c>
      <c r="M3749" s="105">
        <v>0.30262919878154126</v>
      </c>
      <c r="N3749" s="105">
        <v>0.21839899479829522</v>
      </c>
      <c r="O3749" s="105">
        <v>0.16580889925698605</v>
      </c>
      <c r="P3749" s="105">
        <v>0.17813260666741135</v>
      </c>
      <c r="Q3749" s="105">
        <v>0.2274409472694113</v>
      </c>
      <c r="R3749" s="105">
        <v>0.50230671507118929</v>
      </c>
      <c r="S3749" s="105">
        <v>0</v>
      </c>
      <c r="T3749" s="105">
        <v>0</v>
      </c>
      <c r="U3749" s="105">
        <v>0</v>
      </c>
    </row>
    <row r="3750" spans="1:21">
      <c r="A3750" s="54">
        <v>3748</v>
      </c>
      <c r="B3750" s="104">
        <v>15600</v>
      </c>
      <c r="C3750" s="104">
        <v>15600</v>
      </c>
      <c r="D3750" s="105">
        <v>27672.999999999996</v>
      </c>
      <c r="E3750" s="105">
        <v>1495480000</v>
      </c>
      <c r="F3750" s="105">
        <v>0</v>
      </c>
      <c r="G3750" s="105">
        <v>1.9571756217221981</v>
      </c>
      <c r="H3750" s="105">
        <v>2.4132007873141861</v>
      </c>
      <c r="I3750" s="105">
        <v>2.3069006923679867</v>
      </c>
      <c r="J3750" s="105">
        <v>3.3297468043996661</v>
      </c>
      <c r="K3750" s="105">
        <v>6.0345824200981291</v>
      </c>
      <c r="L3750" s="105">
        <v>11.874528852124957</v>
      </c>
      <c r="M3750" s="105">
        <v>16.058599409354521</v>
      </c>
      <c r="N3750" s="105">
        <v>12.720812496338098</v>
      </c>
      <c r="O3750" s="105">
        <v>5.7154373798311626</v>
      </c>
      <c r="P3750" s="105">
        <v>2.9249448738702601</v>
      </c>
      <c r="Q3750" s="105">
        <v>2.3357304570633297</v>
      </c>
      <c r="R3750" s="105">
        <v>2.1532861307510123</v>
      </c>
      <c r="S3750" s="105">
        <v>0</v>
      </c>
      <c r="T3750" s="105">
        <v>5.8187454937696268</v>
      </c>
      <c r="U3750" s="105">
        <v>5.8187454937696259</v>
      </c>
    </row>
    <row r="3751" spans="1:21">
      <c r="A3751" s="54">
        <v>3749</v>
      </c>
      <c r="B3751" s="104">
        <v>15601</v>
      </c>
      <c r="C3751" s="104">
        <v>15601</v>
      </c>
      <c r="D3751" s="105">
        <v>144403</v>
      </c>
      <c r="E3751" s="105">
        <v>1495480000</v>
      </c>
      <c r="F3751" s="105">
        <v>0</v>
      </c>
      <c r="G3751" s="105">
        <v>0.69782344481888603</v>
      </c>
      <c r="H3751" s="105">
        <v>0.87256526796679124</v>
      </c>
      <c r="I3751" s="105">
        <v>0.93330808509179974</v>
      </c>
      <c r="J3751" s="105">
        <v>1.3647523854791757</v>
      </c>
      <c r="K3751" s="105">
        <v>2.3040660244558473</v>
      </c>
      <c r="L3751" s="105">
        <v>3.2879882117345791</v>
      </c>
      <c r="M3751" s="105">
        <v>4.074434957079248</v>
      </c>
      <c r="N3751" s="105">
        <v>2.6007811497270654</v>
      </c>
      <c r="O3751" s="105">
        <v>1.1585122287396423</v>
      </c>
      <c r="P3751" s="105">
        <v>0.81112012348922347</v>
      </c>
      <c r="Q3751" s="105">
        <v>0.74917115922598632</v>
      </c>
      <c r="R3751" s="105">
        <v>0.69617753321851916</v>
      </c>
      <c r="S3751" s="105">
        <v>0</v>
      </c>
      <c r="T3751" s="105">
        <v>1.6292250475855639</v>
      </c>
      <c r="U3751" s="105">
        <v>1.6292250475855636</v>
      </c>
    </row>
    <row r="3752" spans="1:21">
      <c r="A3752" s="54">
        <v>3750</v>
      </c>
      <c r="B3752" s="104">
        <v>15602</v>
      </c>
      <c r="C3752" s="104">
        <v>15602</v>
      </c>
      <c r="D3752" s="105">
        <v>4372377</v>
      </c>
      <c r="E3752" s="105">
        <v>13506500000</v>
      </c>
      <c r="F3752" s="105">
        <v>0</v>
      </c>
      <c r="G3752" s="105">
        <v>0.20854899633232488</v>
      </c>
      <c r="H3752" s="105">
        <v>0.24998153555113106</v>
      </c>
      <c r="I3752" s="105">
        <v>0.24397083461030905</v>
      </c>
      <c r="J3752" s="105">
        <v>0.2196745067913381</v>
      </c>
      <c r="K3752" s="105">
        <v>0.1210104716187699</v>
      </c>
      <c r="L3752" s="105">
        <v>0.22523048265742429</v>
      </c>
      <c r="M3752" s="105">
        <v>0.33860043033132831</v>
      </c>
      <c r="N3752" s="105">
        <v>0.34745577398565719</v>
      </c>
      <c r="O3752" s="105">
        <v>0.18680155888383809</v>
      </c>
      <c r="P3752" s="105">
        <v>0.13698334289929245</v>
      </c>
      <c r="Q3752" s="105">
        <v>0.14042336265471497</v>
      </c>
      <c r="R3752" s="105">
        <v>0.1692877933447457</v>
      </c>
      <c r="S3752" s="105">
        <v>0.30026061500356399</v>
      </c>
      <c r="T3752" s="105">
        <v>0.21566409080507284</v>
      </c>
      <c r="U3752" s="105">
        <v>0.26295465563750592</v>
      </c>
    </row>
    <row r="3753" spans="1:21">
      <c r="A3753" s="54">
        <v>3751</v>
      </c>
      <c r="B3753" s="104">
        <v>15626</v>
      </c>
      <c r="C3753" s="104">
        <v>15626</v>
      </c>
      <c r="D3753" s="105">
        <v>6052688.9999999981</v>
      </c>
      <c r="E3753" s="105">
        <v>26419900000</v>
      </c>
      <c r="F3753" s="105">
        <v>0</v>
      </c>
      <c r="G3753" s="105">
        <v>1.8750424486507489</v>
      </c>
      <c r="H3753" s="105">
        <v>2.2434876247412099</v>
      </c>
      <c r="I3753" s="105">
        <v>2.1361327999360822</v>
      </c>
      <c r="J3753" s="105">
        <v>1.1819860044095805</v>
      </c>
      <c r="K3753" s="105">
        <v>0.54285385944788078</v>
      </c>
      <c r="L3753" s="105">
        <v>0.63837069678590586</v>
      </c>
      <c r="M3753" s="105">
        <v>0.76604616044028773</v>
      </c>
      <c r="N3753" s="105">
        <v>0.93335905458742596</v>
      </c>
      <c r="O3753" s="105">
        <v>0.96700415159601438</v>
      </c>
      <c r="P3753" s="105">
        <v>0.93004479296487474</v>
      </c>
      <c r="Q3753" s="105">
        <v>1.1444234155599835</v>
      </c>
      <c r="R3753" s="105">
        <v>1.356989221990194</v>
      </c>
      <c r="S3753" s="105">
        <v>0.74619173052821264</v>
      </c>
      <c r="T3753" s="105">
        <v>1.2263116859258492</v>
      </c>
      <c r="U3753" s="105">
        <v>1.1730749664668132</v>
      </c>
    </row>
    <row r="3754" spans="1:21">
      <c r="A3754" s="54">
        <v>3752</v>
      </c>
      <c r="B3754" s="104">
        <v>15627</v>
      </c>
      <c r="C3754" s="104">
        <v>15627</v>
      </c>
      <c r="D3754" s="105">
        <v>95987957.00000003</v>
      </c>
      <c r="E3754" s="105">
        <v>31095800000</v>
      </c>
      <c r="F3754" s="105">
        <v>0</v>
      </c>
      <c r="G3754" s="105">
        <v>1.0676315014496782</v>
      </c>
      <c r="H3754" s="105">
        <v>1.2247676651407182</v>
      </c>
      <c r="I3754" s="105">
        <v>0.98694088899794008</v>
      </c>
      <c r="J3754" s="105">
        <v>0.68452822896417964</v>
      </c>
      <c r="K3754" s="105">
        <v>0.69697315848242003</v>
      </c>
      <c r="L3754" s="105">
        <v>0.88677354498262884</v>
      </c>
      <c r="M3754" s="105">
        <v>1.0851786226978495</v>
      </c>
      <c r="N3754" s="105">
        <v>1.1551854919631932</v>
      </c>
      <c r="O3754" s="105">
        <v>1.2221016218590606</v>
      </c>
      <c r="P3754" s="105">
        <v>1.0750977924763592</v>
      </c>
      <c r="Q3754" s="105">
        <v>0.9894877739762481</v>
      </c>
      <c r="R3754" s="105">
        <v>0.94091297778883276</v>
      </c>
      <c r="S3754" s="105">
        <v>1.0124585173028962</v>
      </c>
      <c r="T3754" s="105">
        <v>1.0012982723982591</v>
      </c>
      <c r="U3754" s="105">
        <v>1.0058516623815736</v>
      </c>
    </row>
    <row r="3755" spans="1:21">
      <c r="A3755" s="54">
        <v>3753</v>
      </c>
      <c r="B3755" s="104">
        <v>15723</v>
      </c>
      <c r="C3755" s="104">
        <v>9584</v>
      </c>
      <c r="D3755" s="105">
        <v>666126019.99999988</v>
      </c>
      <c r="E3755" s="105">
        <v>1032990000000</v>
      </c>
      <c r="F3755" s="105">
        <v>0</v>
      </c>
      <c r="G3755" s="105">
        <v>2.4338770804419885</v>
      </c>
      <c r="H3755" s="105">
        <v>3.1339714215338255</v>
      </c>
      <c r="I3755" s="105">
        <v>2.9452761602686883</v>
      </c>
      <c r="J3755" s="105">
        <v>2.1004719715373423</v>
      </c>
      <c r="K3755" s="105">
        <v>1.0076008841996695</v>
      </c>
      <c r="L3755" s="105">
        <v>0.57826299284841476</v>
      </c>
      <c r="M3755" s="105">
        <v>0.83642919684948824</v>
      </c>
      <c r="N3755" s="105">
        <v>1.1623373996722099</v>
      </c>
      <c r="O3755" s="105">
        <v>1.2498090051097361</v>
      </c>
      <c r="P3755" s="105">
        <v>1.3357084611285948</v>
      </c>
      <c r="Q3755" s="105">
        <v>1.855373697128563</v>
      </c>
      <c r="R3755" s="105">
        <v>2.056339984897456</v>
      </c>
      <c r="S3755" s="105">
        <v>0.88153939999351172</v>
      </c>
      <c r="T3755" s="105">
        <v>1.7246215213013312</v>
      </c>
      <c r="U3755" s="105">
        <v>1.585310951209649</v>
      </c>
    </row>
    <row r="3756" spans="1:21">
      <c r="A3756" s="54">
        <v>3754</v>
      </c>
      <c r="B3756" s="104">
        <v>15764</v>
      </c>
      <c r="C3756" s="104">
        <v>5822</v>
      </c>
      <c r="D3756" s="105">
        <v>8852805</v>
      </c>
      <c r="E3756" s="105">
        <v>124409000000</v>
      </c>
      <c r="F3756" s="105">
        <v>0</v>
      </c>
      <c r="G3756" s="105">
        <v>0.20144809127705943</v>
      </c>
      <c r="H3756" s="105">
        <v>0.21385883440835721</v>
      </c>
      <c r="I3756" s="105">
        <v>0.18358142398300931</v>
      </c>
      <c r="J3756" s="105">
        <v>0.11938769585065646</v>
      </c>
      <c r="K3756" s="105">
        <v>0.1</v>
      </c>
      <c r="L3756" s="105">
        <v>0.1</v>
      </c>
      <c r="M3756" s="105">
        <v>0.1</v>
      </c>
      <c r="N3756" s="105">
        <v>0.11553319004253355</v>
      </c>
      <c r="O3756" s="105">
        <v>0.11508341074974585</v>
      </c>
      <c r="P3756" s="105">
        <v>0.14263721346598962</v>
      </c>
      <c r="Q3756" s="105">
        <v>0.23038479813658258</v>
      </c>
      <c r="R3756" s="105">
        <v>0.21778162748467603</v>
      </c>
      <c r="S3756" s="105">
        <v>0.1032355531519608</v>
      </c>
      <c r="T3756" s="105">
        <v>0.15330802378321748</v>
      </c>
      <c r="U3756" s="105">
        <v>0.15315681889873339</v>
      </c>
    </row>
    <row r="3757" spans="1:21">
      <c r="A3757" s="54">
        <v>3755</v>
      </c>
      <c r="B3757" s="104">
        <v>15897</v>
      </c>
      <c r="C3757" s="104">
        <v>15897</v>
      </c>
      <c r="D3757" s="105">
        <v>5183</v>
      </c>
      <c r="E3757" s="105">
        <v>2990960000</v>
      </c>
      <c r="F3757" s="105">
        <v>0</v>
      </c>
      <c r="G3757" s="105">
        <v>3.2471074037204142</v>
      </c>
      <c r="H3757" s="105">
        <v>3.8322708523216487</v>
      </c>
      <c r="I3757" s="105">
        <v>3.6172499735337151</v>
      </c>
      <c r="J3757" s="105">
        <v>4.1306471717238216</v>
      </c>
      <c r="K3757" s="105">
        <v>2.602887261245201</v>
      </c>
      <c r="L3757" s="105">
        <v>1.5766076325351983</v>
      </c>
      <c r="M3757" s="105">
        <v>1.6268405196534244</v>
      </c>
      <c r="N3757" s="105">
        <v>1.6795231242820257</v>
      </c>
      <c r="O3757" s="105">
        <v>1.7369253504743314</v>
      </c>
      <c r="P3757" s="105">
        <v>2.0494868989855384</v>
      </c>
      <c r="Q3757" s="105">
        <v>2.9329328614623278</v>
      </c>
      <c r="R3757" s="105">
        <v>3.0388352999614985</v>
      </c>
      <c r="S3757" s="105">
        <v>0</v>
      </c>
      <c r="T3757" s="105">
        <v>2.6726095291582617</v>
      </c>
      <c r="U3757" s="105">
        <v>2.6726095291582621</v>
      </c>
    </row>
    <row r="3758" spans="1:21">
      <c r="A3758" s="54">
        <v>3756</v>
      </c>
      <c r="B3758" s="104">
        <v>15898</v>
      </c>
      <c r="C3758" s="104">
        <v>15898</v>
      </c>
      <c r="D3758" s="105">
        <v>111</v>
      </c>
      <c r="E3758" s="105">
        <v>1495480000</v>
      </c>
      <c r="F3758" s="105">
        <v>0</v>
      </c>
      <c r="G3758" s="105">
        <v>22.047133175569815</v>
      </c>
      <c r="H3758" s="105">
        <v>29.269469905497864</v>
      </c>
      <c r="I3758" s="105">
        <v>31.054193680223339</v>
      </c>
      <c r="J3758" s="105">
        <v>38.582483057247174</v>
      </c>
      <c r="K3758" s="105">
        <v>13.999929138607133</v>
      </c>
      <c r="L3758" s="105">
        <v>5.5435904787172889</v>
      </c>
      <c r="M3758" s="105">
        <v>6.7298007077280015</v>
      </c>
      <c r="N3758" s="105">
        <v>6.4325954035732789</v>
      </c>
      <c r="O3758" s="105">
        <v>6.7396462100376038</v>
      </c>
      <c r="P3758" s="105">
        <v>7.0635861480557454</v>
      </c>
      <c r="Q3758" s="105">
        <v>14.305864504372547</v>
      </c>
      <c r="R3758" s="105">
        <v>17.561681943298712</v>
      </c>
      <c r="S3758" s="105">
        <v>0</v>
      </c>
      <c r="T3758" s="105">
        <v>16.610831196077374</v>
      </c>
      <c r="U3758" s="105">
        <v>16.610831196077374</v>
      </c>
    </row>
    <row r="3759" spans="1:21">
      <c r="A3759" s="54">
        <v>3757</v>
      </c>
      <c r="B3759" s="104">
        <v>15899</v>
      </c>
      <c r="C3759" s="104">
        <v>15899</v>
      </c>
      <c r="D3759" s="105">
        <v>18180</v>
      </c>
      <c r="E3759" s="105">
        <v>2990960000</v>
      </c>
      <c r="F3759" s="105">
        <v>0</v>
      </c>
      <c r="G3759" s="105">
        <v>7.8055011963526102</v>
      </c>
      <c r="H3759" s="105">
        <v>10.767631142959996</v>
      </c>
      <c r="I3759" s="105">
        <v>11.641347498560181</v>
      </c>
      <c r="J3759" s="105">
        <v>14.656372749985838</v>
      </c>
      <c r="K3759" s="105">
        <v>1.1155300673267361</v>
      </c>
      <c r="L3759" s="105">
        <v>0.66936935272664544</v>
      </c>
      <c r="M3759" s="105">
        <v>1.7277708108747893</v>
      </c>
      <c r="N3759" s="105">
        <v>1.8467883269666108</v>
      </c>
      <c r="O3759" s="105">
        <v>1.7530808663652644</v>
      </c>
      <c r="P3759" s="105">
        <v>2.1305785908210808</v>
      </c>
      <c r="Q3759" s="105">
        <v>3.1637477846167412</v>
      </c>
      <c r="R3759" s="105">
        <v>5.8474047423881519</v>
      </c>
      <c r="S3759" s="105">
        <v>0</v>
      </c>
      <c r="T3759" s="105">
        <v>5.260426927495387</v>
      </c>
      <c r="U3759" s="105">
        <v>5.2604269274953879</v>
      </c>
    </row>
    <row r="3760" spans="1:21">
      <c r="A3760" s="54">
        <v>3758</v>
      </c>
      <c r="B3760" s="104">
        <v>15902</v>
      </c>
      <c r="C3760" s="104">
        <v>15902</v>
      </c>
      <c r="D3760" s="105">
        <v>2830.0000000000005</v>
      </c>
      <c r="E3760" s="105">
        <v>2990960000</v>
      </c>
      <c r="F3760" s="105">
        <v>0</v>
      </c>
      <c r="G3760" s="105">
        <v>7.2245222082567668</v>
      </c>
      <c r="H3760" s="105">
        <v>10.289471023880854</v>
      </c>
      <c r="I3760" s="105">
        <v>11.394380664029134</v>
      </c>
      <c r="J3760" s="105">
        <v>14.53149260148651</v>
      </c>
      <c r="K3760" s="105">
        <v>0.41790386608347679</v>
      </c>
      <c r="L3760" s="105">
        <v>0.27129477771497934</v>
      </c>
      <c r="M3760" s="105">
        <v>0.97882672778096569</v>
      </c>
      <c r="N3760" s="105">
        <v>0.90800950862150753</v>
      </c>
      <c r="O3760" s="105">
        <v>0.86521717336235904</v>
      </c>
      <c r="P3760" s="105">
        <v>1.1378878913309181</v>
      </c>
      <c r="Q3760" s="105">
        <v>3.2347867513792403</v>
      </c>
      <c r="R3760" s="105">
        <v>5.131776480424203</v>
      </c>
      <c r="S3760" s="105">
        <v>0</v>
      </c>
      <c r="T3760" s="105">
        <v>4.6987974728625765</v>
      </c>
      <c r="U3760" s="105">
        <v>4.6987974728625765</v>
      </c>
    </row>
    <row r="3761" spans="1:21">
      <c r="A3761" s="54">
        <v>3759</v>
      </c>
      <c r="B3761" s="104">
        <v>15903</v>
      </c>
      <c r="C3761" s="104">
        <v>15903</v>
      </c>
      <c r="D3761" s="105">
        <v>408</v>
      </c>
      <c r="E3761" s="105">
        <v>1495480000</v>
      </c>
      <c r="F3761" s="105">
        <v>0</v>
      </c>
      <c r="G3761" s="105">
        <v>9.8318296990478551</v>
      </c>
      <c r="H3761" s="105">
        <v>11.983265374368914</v>
      </c>
      <c r="I3761" s="105">
        <v>11.843925079318112</v>
      </c>
      <c r="J3761" s="105">
        <v>13.914993945646966</v>
      </c>
      <c r="K3761" s="105">
        <v>5.8441509374729534</v>
      </c>
      <c r="L3761" s="105">
        <v>4.4230775147144108</v>
      </c>
      <c r="M3761" s="105">
        <v>5.498251943995391</v>
      </c>
      <c r="N3761" s="105">
        <v>6.4707897965118031</v>
      </c>
      <c r="O3761" s="105">
        <v>6.1003332516708957</v>
      </c>
      <c r="P3761" s="105">
        <v>6.4194683344501549</v>
      </c>
      <c r="Q3761" s="105">
        <v>8.3764601655230848</v>
      </c>
      <c r="R3761" s="105">
        <v>8.6320131934013364</v>
      </c>
      <c r="S3761" s="105">
        <v>0</v>
      </c>
      <c r="T3761" s="105">
        <v>8.278213269676824</v>
      </c>
      <c r="U3761" s="105">
        <v>8.278213269676824</v>
      </c>
    </row>
    <row r="3762" spans="1:21">
      <c r="A3762" s="54">
        <v>3760</v>
      </c>
      <c r="B3762" s="104">
        <v>15904</v>
      </c>
      <c r="C3762" s="104">
        <v>15904</v>
      </c>
      <c r="D3762" s="105">
        <v>1254</v>
      </c>
      <c r="E3762" s="105">
        <v>2967260000</v>
      </c>
      <c r="F3762" s="105">
        <v>0</v>
      </c>
      <c r="G3762" s="105">
        <v>7.7377172325095351</v>
      </c>
      <c r="H3762" s="105">
        <v>10.471977933323785</v>
      </c>
      <c r="I3762" s="105">
        <v>11.16625271343365</v>
      </c>
      <c r="J3762" s="105">
        <v>13.843094117338975</v>
      </c>
      <c r="K3762" s="105">
        <v>4.3196623995592338</v>
      </c>
      <c r="L3762" s="105">
        <v>0.66852411086858221</v>
      </c>
      <c r="M3762" s="105">
        <v>1.4687656767102018</v>
      </c>
      <c r="N3762" s="105">
        <v>1.7008724236496098</v>
      </c>
      <c r="O3762" s="105">
        <v>1.6183424125080845</v>
      </c>
      <c r="P3762" s="105">
        <v>2.069391676109039</v>
      </c>
      <c r="Q3762" s="105">
        <v>4.5397388614813359</v>
      </c>
      <c r="R3762" s="105">
        <v>5.9584072556942544</v>
      </c>
      <c r="S3762" s="105">
        <v>0</v>
      </c>
      <c r="T3762" s="105">
        <v>5.4635622344321897</v>
      </c>
      <c r="U3762" s="105">
        <v>5.4635622344321906</v>
      </c>
    </row>
    <row r="3763" spans="1:21">
      <c r="A3763" s="54">
        <v>3761</v>
      </c>
      <c r="B3763" s="104">
        <v>15905</v>
      </c>
      <c r="C3763" s="104">
        <v>15905</v>
      </c>
      <c r="D3763" s="105">
        <v>10932</v>
      </c>
      <c r="E3763" s="105">
        <v>2990960000</v>
      </c>
      <c r="F3763" s="105">
        <v>0</v>
      </c>
      <c r="G3763" s="105">
        <v>5.0128834066467975</v>
      </c>
      <c r="H3763" s="105">
        <v>6.5674913490047011</v>
      </c>
      <c r="I3763" s="105">
        <v>6.9720596045902044</v>
      </c>
      <c r="J3763" s="105">
        <v>8.7210437348512748</v>
      </c>
      <c r="K3763" s="105">
        <v>0.65236257593571989</v>
      </c>
      <c r="L3763" s="105">
        <v>0.38756481088957112</v>
      </c>
      <c r="M3763" s="105">
        <v>1.4287766064679597</v>
      </c>
      <c r="N3763" s="105">
        <v>1.7017978997115217</v>
      </c>
      <c r="O3763" s="105">
        <v>1.7471278992914743</v>
      </c>
      <c r="P3763" s="105">
        <v>1.7094294991959129</v>
      </c>
      <c r="Q3763" s="105">
        <v>2.1419101844470845</v>
      </c>
      <c r="R3763" s="105">
        <v>3.6495667249065988</v>
      </c>
      <c r="S3763" s="105">
        <v>0</v>
      </c>
      <c r="T3763" s="105">
        <v>3.3910011913282347</v>
      </c>
      <c r="U3763" s="105">
        <v>3.3910011913282347</v>
      </c>
    </row>
    <row r="3764" spans="1:21">
      <c r="A3764" s="54">
        <v>3762</v>
      </c>
      <c r="B3764" s="104">
        <v>15922</v>
      </c>
      <c r="C3764" s="104">
        <v>15922</v>
      </c>
      <c r="D3764" s="105">
        <v>2115.9999999999995</v>
      </c>
      <c r="E3764" s="105">
        <v>2990960000</v>
      </c>
      <c r="F3764" s="105">
        <v>0</v>
      </c>
      <c r="G3764" s="105">
        <v>25.402933450478912</v>
      </c>
      <c r="H3764" s="105">
        <v>35.247668905335793</v>
      </c>
      <c r="I3764" s="105">
        <v>37.868313433613551</v>
      </c>
      <c r="J3764" s="105">
        <v>46.942747989133849</v>
      </c>
      <c r="K3764" s="105">
        <v>1.4736280786286806</v>
      </c>
      <c r="L3764" s="105">
        <v>0.1</v>
      </c>
      <c r="M3764" s="105">
        <v>0.36534596921462037</v>
      </c>
      <c r="N3764" s="105">
        <v>0.47978373300435051</v>
      </c>
      <c r="O3764" s="105">
        <v>0.53343854923558498</v>
      </c>
      <c r="P3764" s="105">
        <v>2.0695644294636173</v>
      </c>
      <c r="Q3764" s="105">
        <v>8.0461739223283324</v>
      </c>
      <c r="R3764" s="105">
        <v>17.808699849024553</v>
      </c>
      <c r="S3764" s="105">
        <v>0</v>
      </c>
      <c r="T3764" s="105">
        <v>14.694858192455156</v>
      </c>
      <c r="U3764" s="105">
        <v>14.694858192455159</v>
      </c>
    </row>
    <row r="3765" spans="1:21">
      <c r="A3765" s="54">
        <v>3763</v>
      </c>
      <c r="B3765" s="104">
        <v>15923</v>
      </c>
      <c r="C3765" s="104">
        <v>15923</v>
      </c>
      <c r="D3765" s="105">
        <v>9780</v>
      </c>
      <c r="E3765" s="105">
        <v>1495480000</v>
      </c>
      <c r="F3765" s="105">
        <v>0</v>
      </c>
      <c r="G3765" s="105">
        <v>22.33722712327539</v>
      </c>
      <c r="H3765" s="105">
        <v>33.952585227378592</v>
      </c>
      <c r="I3765" s="105">
        <v>38.87700598554801</v>
      </c>
      <c r="J3765" s="105">
        <v>50.928877841067887</v>
      </c>
      <c r="K3765" s="105">
        <v>0.48718213618967054</v>
      </c>
      <c r="L3765" s="105">
        <v>0.28707684007517087</v>
      </c>
      <c r="M3765" s="105">
        <v>1.1235004068279508</v>
      </c>
      <c r="N3765" s="105">
        <v>1.1245691671878215</v>
      </c>
      <c r="O3765" s="105">
        <v>1.2119651968215808</v>
      </c>
      <c r="P3765" s="105">
        <v>1.5996094206606384</v>
      </c>
      <c r="Q3765" s="105">
        <v>4.3196673290798371</v>
      </c>
      <c r="R3765" s="105">
        <v>12.796200462579874</v>
      </c>
      <c r="S3765" s="105">
        <v>0</v>
      </c>
      <c r="T3765" s="105">
        <v>14.087122261391032</v>
      </c>
      <c r="U3765" s="105">
        <v>14.087122261391034</v>
      </c>
    </row>
    <row r="3766" spans="1:21">
      <c r="A3766" s="54">
        <v>3764</v>
      </c>
      <c r="B3766" s="104">
        <v>15924</v>
      </c>
      <c r="C3766" s="104">
        <v>15924</v>
      </c>
      <c r="D3766" s="105">
        <v>501.99999999999994</v>
      </c>
      <c r="E3766" s="105">
        <v>1495480000</v>
      </c>
      <c r="F3766" s="105">
        <v>0</v>
      </c>
      <c r="G3766" s="105">
        <v>100</v>
      </c>
      <c r="H3766" s="105">
        <v>100</v>
      </c>
      <c r="I3766" s="105">
        <v>100</v>
      </c>
      <c r="J3766" s="105">
        <v>100</v>
      </c>
      <c r="K3766" s="105">
        <v>1.9038252005365257</v>
      </c>
      <c r="L3766" s="105">
        <v>1.1467237987890373</v>
      </c>
      <c r="M3766" s="105">
        <v>3.1912139949892988</v>
      </c>
      <c r="N3766" s="105">
        <v>3.3072556833256557</v>
      </c>
      <c r="O3766" s="105">
        <v>4.0761604933739415</v>
      </c>
      <c r="P3766" s="105">
        <v>6.1451406930382726</v>
      </c>
      <c r="Q3766" s="105">
        <v>15.9944306696308</v>
      </c>
      <c r="R3766" s="105">
        <v>47.156368181079891</v>
      </c>
      <c r="S3766" s="105">
        <v>0</v>
      </c>
      <c r="T3766" s="105">
        <v>40.243426559563616</v>
      </c>
      <c r="U3766" s="105">
        <v>40.243426559563638</v>
      </c>
    </row>
    <row r="3767" spans="1:21">
      <c r="A3767" s="54">
        <v>3765</v>
      </c>
      <c r="B3767" s="104">
        <v>15925</v>
      </c>
      <c r="C3767" s="104">
        <v>15925</v>
      </c>
      <c r="D3767" s="105">
        <v>220093.99999999997</v>
      </c>
      <c r="E3767" s="105">
        <v>12081700000</v>
      </c>
      <c r="F3767" s="105">
        <v>0</v>
      </c>
      <c r="G3767" s="105">
        <v>1.2429141762895424</v>
      </c>
      <c r="H3767" s="105">
        <v>1.4078961035551327</v>
      </c>
      <c r="I3767" s="105">
        <v>1.3067733287019518</v>
      </c>
      <c r="J3767" s="105">
        <v>1.3746399718806215</v>
      </c>
      <c r="K3767" s="105">
        <v>1.111609904625896</v>
      </c>
      <c r="L3767" s="105">
        <v>1.165350035666773</v>
      </c>
      <c r="M3767" s="105">
        <v>1.192388832773899</v>
      </c>
      <c r="N3767" s="105">
        <v>1.1720812286835358</v>
      </c>
      <c r="O3767" s="105">
        <v>1.1359027712490495</v>
      </c>
      <c r="P3767" s="105">
        <v>1.054813617455034</v>
      </c>
      <c r="Q3767" s="105">
        <v>1.1011825971215392</v>
      </c>
      <c r="R3767" s="105">
        <v>1.1748538975114315</v>
      </c>
      <c r="S3767" s="105">
        <v>0</v>
      </c>
      <c r="T3767" s="105">
        <v>1.2033672054595339</v>
      </c>
      <c r="U3767" s="105">
        <v>1.2033672054595341</v>
      </c>
    </row>
    <row r="3768" spans="1:21">
      <c r="A3768" s="54">
        <v>3766</v>
      </c>
      <c r="B3768" s="104">
        <v>15951</v>
      </c>
      <c r="C3768" s="104">
        <v>15951</v>
      </c>
      <c r="D3768" s="105">
        <v>4711.9999999999982</v>
      </c>
      <c r="E3768" s="105">
        <v>3038120000</v>
      </c>
      <c r="F3768" s="105">
        <v>0</v>
      </c>
      <c r="G3768" s="105">
        <v>0.58215332990708357</v>
      </c>
      <c r="H3768" s="105">
        <v>0.63277845436451219</v>
      </c>
      <c r="I3768" s="105">
        <v>0.73037292904415219</v>
      </c>
      <c r="J3768" s="105">
        <v>0.42696444591331345</v>
      </c>
      <c r="K3768" s="105">
        <v>0.1</v>
      </c>
      <c r="L3768" s="105">
        <v>0.1</v>
      </c>
      <c r="M3768" s="105">
        <v>0.17671437592136857</v>
      </c>
      <c r="N3768" s="105">
        <v>0.19723755674002849</v>
      </c>
      <c r="O3768" s="105">
        <v>0.14458555968068673</v>
      </c>
      <c r="P3768" s="105">
        <v>0.16360889354560079</v>
      </c>
      <c r="Q3768" s="105">
        <v>0.4807646624677312</v>
      </c>
      <c r="R3768" s="105">
        <v>0.52764881620441118</v>
      </c>
      <c r="S3768" s="105">
        <v>0.16708777027586594</v>
      </c>
      <c r="T3768" s="105">
        <v>0.35523575198240737</v>
      </c>
      <c r="U3768" s="105">
        <v>0.22654285193143481</v>
      </c>
    </row>
    <row r="3769" spans="1:21">
      <c r="A3769" s="54">
        <v>3767</v>
      </c>
      <c r="B3769" s="104">
        <v>15952</v>
      </c>
      <c r="C3769" s="104">
        <v>15952</v>
      </c>
      <c r="D3769" s="105">
        <v>17338</v>
      </c>
      <c r="E3769" s="105">
        <v>7500970000</v>
      </c>
      <c r="F3769" s="105">
        <v>0</v>
      </c>
      <c r="G3769" s="105">
        <v>0.97491403717733305</v>
      </c>
      <c r="H3769" s="105">
        <v>1.0851061550445682</v>
      </c>
      <c r="I3769" s="105">
        <v>1.2215077718679184</v>
      </c>
      <c r="J3769" s="105">
        <v>1.0877719767279725</v>
      </c>
      <c r="K3769" s="105">
        <v>0.14112130258068004</v>
      </c>
      <c r="L3769" s="105">
        <v>0.1</v>
      </c>
      <c r="M3769" s="105">
        <v>0.13044303278041483</v>
      </c>
      <c r="N3769" s="105">
        <v>0.20764624310146171</v>
      </c>
      <c r="O3769" s="105">
        <v>0.20028165978183335</v>
      </c>
      <c r="P3769" s="105">
        <v>0.28407761170426687</v>
      </c>
      <c r="Q3769" s="105">
        <v>0.80859068455746697</v>
      </c>
      <c r="R3769" s="105">
        <v>0.89139980795415374</v>
      </c>
      <c r="S3769" s="105">
        <v>0.13837914782915675</v>
      </c>
      <c r="T3769" s="105">
        <v>0.59440502360650582</v>
      </c>
      <c r="U3769" s="105">
        <v>0.41171061057446823</v>
      </c>
    </row>
    <row r="3770" spans="1:21">
      <c r="A3770" s="54">
        <v>3768</v>
      </c>
      <c r="B3770" s="104">
        <v>15953</v>
      </c>
      <c r="C3770" s="104">
        <v>15953</v>
      </c>
      <c r="D3770" s="105">
        <v>996916.00000000012</v>
      </c>
      <c r="E3770" s="105">
        <v>1519060000</v>
      </c>
      <c r="F3770" s="105">
        <v>0</v>
      </c>
      <c r="G3770" s="105">
        <v>4.5723072395057596</v>
      </c>
      <c r="H3770" s="105">
        <v>5.3438443132072582</v>
      </c>
      <c r="I3770" s="105">
        <v>3.7885998066335089</v>
      </c>
      <c r="J3770" s="105">
        <v>3.4376522401930152</v>
      </c>
      <c r="K3770" s="105">
        <v>3.8280404312869054</v>
      </c>
      <c r="L3770" s="105">
        <v>4.8189127385268247</v>
      </c>
      <c r="M3770" s="105">
        <v>6.3246303079808444</v>
      </c>
      <c r="N3770" s="105">
        <v>6.4760823369470684</v>
      </c>
      <c r="O3770" s="105">
        <v>6.1979607271724593</v>
      </c>
      <c r="P3770" s="105">
        <v>5.2970333221618899</v>
      </c>
      <c r="Q3770" s="105">
        <v>5.0953352406328696</v>
      </c>
      <c r="R3770" s="105">
        <v>5.3150198042730619</v>
      </c>
      <c r="S3770" s="105">
        <v>0</v>
      </c>
      <c r="T3770" s="105">
        <v>5.0412848757101214</v>
      </c>
      <c r="U3770" s="105">
        <v>5.0412848757101214</v>
      </c>
    </row>
    <row r="3771" spans="1:21">
      <c r="A3771" s="54">
        <v>3769</v>
      </c>
      <c r="B3771" s="104">
        <v>15954</v>
      </c>
      <c r="C3771" s="104">
        <v>15954</v>
      </c>
      <c r="D3771" s="105">
        <v>492681.00000000006</v>
      </c>
      <c r="E3771" s="105">
        <v>4604090000</v>
      </c>
      <c r="F3771" s="105">
        <v>0</v>
      </c>
      <c r="G3771" s="105">
        <v>0.74024361619651036</v>
      </c>
      <c r="H3771" s="105">
        <v>0.88313641501017714</v>
      </c>
      <c r="I3771" s="105">
        <v>0.92112727393954308</v>
      </c>
      <c r="J3771" s="105">
        <v>0.70114758585184689</v>
      </c>
      <c r="K3771" s="105">
        <v>0.11884966387675962</v>
      </c>
      <c r="L3771" s="105">
        <v>0.10952733554858907</v>
      </c>
      <c r="M3771" s="105">
        <v>0.29231749194483941</v>
      </c>
      <c r="N3771" s="105">
        <v>0.35908648585986747</v>
      </c>
      <c r="O3771" s="105">
        <v>0.22166098065911485</v>
      </c>
      <c r="P3771" s="105">
        <v>0.19284186250678684</v>
      </c>
      <c r="Q3771" s="105">
        <v>0.54073232696661921</v>
      </c>
      <c r="R3771" s="105">
        <v>0.72299563008496115</v>
      </c>
      <c r="S3771" s="105">
        <v>0.30737429262125748</v>
      </c>
      <c r="T3771" s="105">
        <v>0.48363888903713453</v>
      </c>
      <c r="U3771" s="105">
        <v>0.48325965689260109</v>
      </c>
    </row>
    <row r="3772" spans="1:21">
      <c r="A3772" s="54">
        <v>3770</v>
      </c>
      <c r="B3772" s="104">
        <v>15955</v>
      </c>
      <c r="C3772" s="104">
        <v>15955</v>
      </c>
      <c r="D3772" s="105">
        <v>76048</v>
      </c>
      <c r="E3772" s="105">
        <v>1519060000</v>
      </c>
      <c r="F3772" s="105">
        <v>0</v>
      </c>
      <c r="G3772" s="105">
        <v>1.7185645904408555</v>
      </c>
      <c r="H3772" s="105">
        <v>1.7337295513091271</v>
      </c>
      <c r="I3772" s="105">
        <v>1.1089601874427375</v>
      </c>
      <c r="J3772" s="105">
        <v>1.0142177188100796</v>
      </c>
      <c r="K3772" s="105">
        <v>1.0797462983729598</v>
      </c>
      <c r="L3772" s="105">
        <v>1.2715444898025812</v>
      </c>
      <c r="M3772" s="105">
        <v>1.5830289934580697</v>
      </c>
      <c r="N3772" s="105">
        <v>1.6788547018239619</v>
      </c>
      <c r="O3772" s="105">
        <v>1.5866959324015359</v>
      </c>
      <c r="P3772" s="105">
        <v>1.424583442427267</v>
      </c>
      <c r="Q3772" s="105">
        <v>1.6023710863932039</v>
      </c>
      <c r="R3772" s="105">
        <v>1.4939105267742052</v>
      </c>
      <c r="S3772" s="105">
        <v>0</v>
      </c>
      <c r="T3772" s="105">
        <v>1.441350626621382</v>
      </c>
      <c r="U3772" s="105">
        <v>1.441350626621382</v>
      </c>
    </row>
    <row r="3773" spans="1:21">
      <c r="A3773" s="54">
        <v>3771</v>
      </c>
      <c r="B3773" s="104">
        <v>15956</v>
      </c>
      <c r="C3773" s="104">
        <v>15956</v>
      </c>
      <c r="D3773" s="105">
        <v>29586.000000000004</v>
      </c>
      <c r="E3773" s="105">
        <v>1519060000</v>
      </c>
      <c r="F3773" s="105">
        <v>0</v>
      </c>
      <c r="G3773" s="105">
        <v>1.3441387158922986</v>
      </c>
      <c r="H3773" s="105">
        <v>1.5185157593402256</v>
      </c>
      <c r="I3773" s="105">
        <v>1.6413289539952656</v>
      </c>
      <c r="J3773" s="105">
        <v>0.76069029729997295</v>
      </c>
      <c r="K3773" s="105">
        <v>0.13596153321639867</v>
      </c>
      <c r="L3773" s="105">
        <v>0.30869175512070601</v>
      </c>
      <c r="M3773" s="105">
        <v>0.86258203705580083</v>
      </c>
      <c r="N3773" s="105">
        <v>0.94445016122517478</v>
      </c>
      <c r="O3773" s="105">
        <v>0.47613691729009588</v>
      </c>
      <c r="P3773" s="105">
        <v>0.32204325000369444</v>
      </c>
      <c r="Q3773" s="105">
        <v>0.6319647476861161</v>
      </c>
      <c r="R3773" s="105">
        <v>1.1296345249308304</v>
      </c>
      <c r="S3773" s="105">
        <v>0.71562168268824022</v>
      </c>
      <c r="T3773" s="105">
        <v>0.83967822108804835</v>
      </c>
      <c r="U3773" s="105">
        <v>0.82950999606203801</v>
      </c>
    </row>
    <row r="3774" spans="1:21">
      <c r="A3774" s="54">
        <v>3772</v>
      </c>
      <c r="B3774" s="104">
        <v>15957</v>
      </c>
      <c r="C3774" s="104">
        <v>15957</v>
      </c>
      <c r="D3774" s="105">
        <v>215351.99999999994</v>
      </c>
      <c r="E3774" s="105">
        <v>1519060000</v>
      </c>
      <c r="F3774" s="105">
        <v>0</v>
      </c>
      <c r="G3774" s="105">
        <v>0.59313231790017218</v>
      </c>
      <c r="H3774" s="105">
        <v>0.71567251941959487</v>
      </c>
      <c r="I3774" s="105">
        <v>0.68788680267042313</v>
      </c>
      <c r="J3774" s="105">
        <v>0.19136778768418874</v>
      </c>
      <c r="K3774" s="105">
        <v>0.1</v>
      </c>
      <c r="L3774" s="105">
        <v>0.1</v>
      </c>
      <c r="M3774" s="105">
        <v>0.11009358860646104</v>
      </c>
      <c r="N3774" s="105">
        <v>0.18924830728500927</v>
      </c>
      <c r="O3774" s="105">
        <v>0.13532297938185991</v>
      </c>
      <c r="P3774" s="105">
        <v>0.12641891313442796</v>
      </c>
      <c r="Q3774" s="105">
        <v>0.44943400849793852</v>
      </c>
      <c r="R3774" s="105">
        <v>0.59854954662568705</v>
      </c>
      <c r="S3774" s="105">
        <v>0.14376987640010622</v>
      </c>
      <c r="T3774" s="105">
        <v>0.33309389760048019</v>
      </c>
      <c r="U3774" s="105">
        <v>0.31334671083554283</v>
      </c>
    </row>
    <row r="3775" spans="1:21">
      <c r="A3775" s="54">
        <v>3773</v>
      </c>
      <c r="B3775" s="104">
        <v>15959</v>
      </c>
      <c r="C3775" s="104">
        <v>15959</v>
      </c>
      <c r="D3775" s="105">
        <v>44648</v>
      </c>
      <c r="E3775" s="105">
        <v>3038120000</v>
      </c>
      <c r="F3775" s="105">
        <v>0</v>
      </c>
      <c r="G3775" s="105">
        <v>0.26583750702074621</v>
      </c>
      <c r="H3775" s="105">
        <v>0.23400939199331713</v>
      </c>
      <c r="I3775" s="105">
        <v>0.15146964487888981</v>
      </c>
      <c r="J3775" s="105">
        <v>0.1</v>
      </c>
      <c r="K3775" s="105">
        <v>0.1</v>
      </c>
      <c r="L3775" s="105">
        <v>0.1</v>
      </c>
      <c r="M3775" s="105">
        <v>0.1</v>
      </c>
      <c r="N3775" s="105">
        <v>0.1</v>
      </c>
      <c r="O3775" s="105">
        <v>0.1</v>
      </c>
      <c r="P3775" s="105">
        <v>0.1</v>
      </c>
      <c r="Q3775" s="105">
        <v>0.31938739029235214</v>
      </c>
      <c r="R3775" s="105">
        <v>0.33679528963360744</v>
      </c>
      <c r="S3775" s="105">
        <v>0.1</v>
      </c>
      <c r="T3775" s="105">
        <v>0.16729160198490942</v>
      </c>
      <c r="U3775" s="105">
        <v>0.16486959866136189</v>
      </c>
    </row>
    <row r="3776" spans="1:21">
      <c r="A3776" s="54">
        <v>3774</v>
      </c>
      <c r="B3776" s="104">
        <v>15960</v>
      </c>
      <c r="C3776" s="104">
        <v>15960</v>
      </c>
      <c r="D3776" s="105">
        <v>1463.0000000000002</v>
      </c>
      <c r="E3776" s="105">
        <v>1519060000</v>
      </c>
      <c r="F3776" s="105">
        <v>0</v>
      </c>
      <c r="G3776" s="105">
        <v>0.83869759947834721</v>
      </c>
      <c r="H3776" s="105">
        <v>1.4232728040947049</v>
      </c>
      <c r="I3776" s="105">
        <v>0.75455999821170705</v>
      </c>
      <c r="J3776" s="105">
        <v>0.28696651338414636</v>
      </c>
      <c r="K3776" s="105">
        <v>0.13252974128260192</v>
      </c>
      <c r="L3776" s="105">
        <v>0.24888017524398087</v>
      </c>
      <c r="M3776" s="105">
        <v>0.56230162137698037</v>
      </c>
      <c r="N3776" s="105">
        <v>0.38814618624747899</v>
      </c>
      <c r="O3776" s="105">
        <v>0.24426513581682238</v>
      </c>
      <c r="P3776" s="105">
        <v>0.2242530144683556</v>
      </c>
      <c r="Q3776" s="105">
        <v>0.87970339155886668</v>
      </c>
      <c r="R3776" s="105">
        <v>1.4110154454126533</v>
      </c>
      <c r="S3776" s="105">
        <v>0</v>
      </c>
      <c r="T3776" s="105">
        <v>0.61621596888138708</v>
      </c>
      <c r="U3776" s="105">
        <v>0.61621596888138708</v>
      </c>
    </row>
    <row r="3777" spans="1:21">
      <c r="A3777" s="54">
        <v>3775</v>
      </c>
      <c r="B3777" s="104">
        <v>15961</v>
      </c>
      <c r="C3777" s="104">
        <v>15961</v>
      </c>
      <c r="D3777" s="105">
        <v>598</v>
      </c>
      <c r="E3777" s="105">
        <v>3014540000</v>
      </c>
      <c r="F3777" s="105">
        <v>0</v>
      </c>
      <c r="G3777" s="105">
        <v>1.0892591562009677</v>
      </c>
      <c r="H3777" s="105">
        <v>1.0518300029621581</v>
      </c>
      <c r="I3777" s="105">
        <v>0.85142446123767324</v>
      </c>
      <c r="J3777" s="105">
        <v>0.16875644164829939</v>
      </c>
      <c r="K3777" s="105">
        <v>0.1</v>
      </c>
      <c r="L3777" s="105">
        <v>0.1</v>
      </c>
      <c r="M3777" s="105">
        <v>0.1</v>
      </c>
      <c r="N3777" s="105">
        <v>0.10409868212876669</v>
      </c>
      <c r="O3777" s="105">
        <v>0.1413106324469105</v>
      </c>
      <c r="P3777" s="105">
        <v>0.28243946558813054</v>
      </c>
      <c r="Q3777" s="105">
        <v>1.3288692893485936</v>
      </c>
      <c r="R3777" s="105">
        <v>1.181704118004713</v>
      </c>
      <c r="S3777" s="105">
        <v>0</v>
      </c>
      <c r="T3777" s="105">
        <v>0.54164102079718435</v>
      </c>
      <c r="U3777" s="105">
        <v>0.54164102079718446</v>
      </c>
    </row>
    <row r="3778" spans="1:21">
      <c r="A3778" s="54">
        <v>3776</v>
      </c>
      <c r="B3778" s="104">
        <v>15962</v>
      </c>
      <c r="C3778" s="104">
        <v>15962</v>
      </c>
      <c r="D3778" s="105">
        <v>13446</v>
      </c>
      <c r="E3778" s="105">
        <v>1519060000</v>
      </c>
      <c r="F3778" s="105">
        <v>0</v>
      </c>
      <c r="G3778" s="105">
        <v>0.9716156021444794</v>
      </c>
      <c r="H3778" s="105">
        <v>1.5297148154731557</v>
      </c>
      <c r="I3778" s="105">
        <v>1.1489986898991464</v>
      </c>
      <c r="J3778" s="105">
        <v>0.39189585759557438</v>
      </c>
      <c r="K3778" s="105">
        <v>0.25430889796051626</v>
      </c>
      <c r="L3778" s="105">
        <v>0.59126818775820034</v>
      </c>
      <c r="M3778" s="105">
        <v>1.1245560676678106</v>
      </c>
      <c r="N3778" s="105">
        <v>0.67945743108515511</v>
      </c>
      <c r="O3778" s="105">
        <v>0.38399025053982139</v>
      </c>
      <c r="P3778" s="105">
        <v>0.31793837095811961</v>
      </c>
      <c r="Q3778" s="105">
        <v>0.9392045305798794</v>
      </c>
      <c r="R3778" s="105">
        <v>1.3573436327278958</v>
      </c>
      <c r="S3778" s="105">
        <v>0</v>
      </c>
      <c r="T3778" s="105">
        <v>0.80752436119914606</v>
      </c>
      <c r="U3778" s="105">
        <v>0.80752436119914617</v>
      </c>
    </row>
    <row r="3779" spans="1:21">
      <c r="A3779" s="54">
        <v>3777</v>
      </c>
      <c r="B3779" s="104">
        <v>15963</v>
      </c>
      <c r="C3779" s="104">
        <v>15963</v>
      </c>
      <c r="D3779" s="105">
        <v>18345</v>
      </c>
      <c r="E3779" s="105">
        <v>1519060000</v>
      </c>
      <c r="F3779" s="105">
        <v>0</v>
      </c>
      <c r="G3779" s="105">
        <v>1.0531975190070484</v>
      </c>
      <c r="H3779" s="105">
        <v>1.1972895632447804</v>
      </c>
      <c r="I3779" s="105">
        <v>0.53389205527081041</v>
      </c>
      <c r="J3779" s="105">
        <v>0.13167404139243774</v>
      </c>
      <c r="K3779" s="105">
        <v>0.1</v>
      </c>
      <c r="L3779" s="105">
        <v>0.1</v>
      </c>
      <c r="M3779" s="105">
        <v>0.11393379779173297</v>
      </c>
      <c r="N3779" s="105">
        <v>0.14390197617537398</v>
      </c>
      <c r="O3779" s="105">
        <v>0.10031696432952159</v>
      </c>
      <c r="P3779" s="105">
        <v>0.10347081119700792</v>
      </c>
      <c r="Q3779" s="105">
        <v>0.56160318234626949</v>
      </c>
      <c r="R3779" s="105">
        <v>0.86390837029898027</v>
      </c>
      <c r="S3779" s="105">
        <v>0</v>
      </c>
      <c r="T3779" s="105">
        <v>0.41693235675449691</v>
      </c>
      <c r="U3779" s="105">
        <v>0.41693235675449691</v>
      </c>
    </row>
    <row r="3780" spans="1:21">
      <c r="A3780" s="54">
        <v>3778</v>
      </c>
      <c r="B3780" s="104">
        <v>15964</v>
      </c>
      <c r="C3780" s="104">
        <v>15964</v>
      </c>
      <c r="D3780" s="105">
        <v>242068.99999999997</v>
      </c>
      <c r="E3780" s="105">
        <v>3038120000</v>
      </c>
      <c r="F3780" s="105">
        <v>0</v>
      </c>
      <c r="G3780" s="105">
        <v>1.1181528283486661</v>
      </c>
      <c r="H3780" s="105">
        <v>1.1520419157655195</v>
      </c>
      <c r="I3780" s="105">
        <v>0.3757276676923581</v>
      </c>
      <c r="J3780" s="105">
        <v>0.1</v>
      </c>
      <c r="K3780" s="105">
        <v>0.1</v>
      </c>
      <c r="L3780" s="105">
        <v>0.1</v>
      </c>
      <c r="M3780" s="105">
        <v>0.11112507076359857</v>
      </c>
      <c r="N3780" s="105">
        <v>0.1</v>
      </c>
      <c r="O3780" s="105">
        <v>0.1</v>
      </c>
      <c r="P3780" s="105">
        <v>0.1</v>
      </c>
      <c r="Q3780" s="105">
        <v>0.5843296365768571</v>
      </c>
      <c r="R3780" s="105">
        <v>0.87336340524938072</v>
      </c>
      <c r="S3780" s="105">
        <v>0</v>
      </c>
      <c r="T3780" s="105">
        <v>0.40122837703303177</v>
      </c>
      <c r="U3780" s="105">
        <v>0.40122837703303177</v>
      </c>
    </row>
    <row r="3781" spans="1:21">
      <c r="A3781" s="54">
        <v>3779</v>
      </c>
      <c r="B3781" s="104">
        <v>16067</v>
      </c>
      <c r="C3781" s="104">
        <v>16067</v>
      </c>
      <c r="D3781" s="105">
        <v>6906.9999999999991</v>
      </c>
      <c r="E3781" s="105">
        <v>16402600000</v>
      </c>
      <c r="F3781" s="105">
        <v>0</v>
      </c>
      <c r="G3781" s="105">
        <v>1.3262557161879798</v>
      </c>
      <c r="H3781" s="105">
        <v>1.5418727186575831</v>
      </c>
      <c r="I3781" s="105">
        <v>1.4838598552337559</v>
      </c>
      <c r="J3781" s="105">
        <v>1.6412040907894663</v>
      </c>
      <c r="K3781" s="105">
        <v>1.7501332645782421</v>
      </c>
      <c r="L3781" s="105">
        <v>1.1321281690631284</v>
      </c>
      <c r="M3781" s="105">
        <v>0.91560273078243948</v>
      </c>
      <c r="N3781" s="105">
        <v>1.4362034794911309</v>
      </c>
      <c r="O3781" s="105">
        <v>1.3846414965387741</v>
      </c>
      <c r="P3781" s="105">
        <v>1.3235041883667571</v>
      </c>
      <c r="Q3781" s="105">
        <v>1.3321960865050899</v>
      </c>
      <c r="R3781" s="105">
        <v>1.3186241093729736</v>
      </c>
      <c r="S3781" s="105">
        <v>0</v>
      </c>
      <c r="T3781" s="105">
        <v>1.3821854921306098</v>
      </c>
      <c r="U3781" s="105">
        <v>1.3821854921306103</v>
      </c>
    </row>
    <row r="3782" spans="1:21">
      <c r="A3782" s="54">
        <v>3780</v>
      </c>
      <c r="B3782" s="104">
        <v>16068</v>
      </c>
      <c r="C3782" s="104">
        <v>16068</v>
      </c>
      <c r="D3782" s="105">
        <v>7860.9999999999991</v>
      </c>
      <c r="E3782" s="105">
        <v>1519060000</v>
      </c>
      <c r="F3782" s="105">
        <v>0</v>
      </c>
      <c r="G3782" s="105">
        <v>83.438548410943824</v>
      </c>
      <c r="H3782" s="105">
        <v>100</v>
      </c>
      <c r="I3782" s="105">
        <v>100</v>
      </c>
      <c r="J3782" s="105">
        <v>100</v>
      </c>
      <c r="K3782" s="105">
        <v>7.4319743293114788</v>
      </c>
      <c r="L3782" s="105">
        <v>1.980090116965763</v>
      </c>
      <c r="M3782" s="105">
        <v>4.5133962513433357</v>
      </c>
      <c r="N3782" s="105">
        <v>6.7188057832497377</v>
      </c>
      <c r="O3782" s="105">
        <v>4.707443542404274</v>
      </c>
      <c r="P3782" s="105">
        <v>5.6447380869710599</v>
      </c>
      <c r="Q3782" s="105">
        <v>14.029430350901189</v>
      </c>
      <c r="R3782" s="105">
        <v>43.109916678987638</v>
      </c>
      <c r="S3782" s="105">
        <v>0</v>
      </c>
      <c r="T3782" s="105">
        <v>39.297861962589863</v>
      </c>
      <c r="U3782" s="105">
        <v>39.297861962589856</v>
      </c>
    </row>
    <row r="3783" spans="1:21">
      <c r="A3783" s="54">
        <v>3781</v>
      </c>
      <c r="B3783" s="104">
        <v>16069</v>
      </c>
      <c r="C3783" s="104">
        <v>16069</v>
      </c>
      <c r="D3783" s="105">
        <v>0</v>
      </c>
      <c r="E3783" s="105">
        <v>9043610000</v>
      </c>
      <c r="F3783" s="105">
        <v>0</v>
      </c>
      <c r="G3783" s="105">
        <v>1.3647486409334417</v>
      </c>
      <c r="H3783" s="105">
        <v>1.8635113006381303</v>
      </c>
      <c r="I3783" s="105">
        <v>2.0473030543479798</v>
      </c>
      <c r="J3783" s="105">
        <v>2.6580583146855301</v>
      </c>
      <c r="K3783" s="105">
        <v>2.4181265298248529</v>
      </c>
      <c r="L3783" s="105">
        <v>0.48261738226232076</v>
      </c>
      <c r="M3783" s="105">
        <v>0.31395006291811051</v>
      </c>
      <c r="N3783" s="105">
        <v>0.54929013411310756</v>
      </c>
      <c r="O3783" s="105">
        <v>0.64519801455709769</v>
      </c>
      <c r="P3783" s="105">
        <v>0.64940906809483556</v>
      </c>
      <c r="Q3783" s="105">
        <v>0.79265606969068536</v>
      </c>
      <c r="R3783" s="105">
        <v>1.0365927506358661</v>
      </c>
      <c r="S3783" s="105">
        <v>0</v>
      </c>
      <c r="T3783" s="105">
        <v>0</v>
      </c>
      <c r="U3783" s="105">
        <v>0</v>
      </c>
    </row>
    <row r="3784" spans="1:21">
      <c r="A3784" s="54">
        <v>3782</v>
      </c>
      <c r="B3784" s="104">
        <v>16085</v>
      </c>
      <c r="C3784" s="104">
        <v>16085</v>
      </c>
      <c r="D3784" s="105">
        <v>52.000000000000007</v>
      </c>
      <c r="E3784" s="105">
        <v>1519060000</v>
      </c>
      <c r="F3784" s="105">
        <v>0</v>
      </c>
      <c r="G3784" s="105">
        <v>5.1374122037404844</v>
      </c>
      <c r="H3784" s="105">
        <v>7.411759125024652</v>
      </c>
      <c r="I3784" s="105">
        <v>8.3442170869810024</v>
      </c>
      <c r="J3784" s="105">
        <v>10.601314642322638</v>
      </c>
      <c r="K3784" s="105">
        <v>3.4115880534411738</v>
      </c>
      <c r="L3784" s="105">
        <v>0.64775795160200922</v>
      </c>
      <c r="M3784" s="105">
        <v>0.79131181445155285</v>
      </c>
      <c r="N3784" s="105">
        <v>1.4274944175717053</v>
      </c>
      <c r="O3784" s="105">
        <v>1.6190269178428622</v>
      </c>
      <c r="P3784" s="105">
        <v>1.5420464198312995</v>
      </c>
      <c r="Q3784" s="105">
        <v>2.1281400648910349</v>
      </c>
      <c r="R3784" s="105">
        <v>3.6847201842568942</v>
      </c>
      <c r="S3784" s="105">
        <v>0</v>
      </c>
      <c r="T3784" s="105">
        <v>3.8955657401631094</v>
      </c>
      <c r="U3784" s="105">
        <v>3.8955657401631076</v>
      </c>
    </row>
    <row r="3785" spans="1:21">
      <c r="A3785" s="54">
        <v>3783</v>
      </c>
      <c r="B3785" s="104">
        <v>16086</v>
      </c>
      <c r="C3785" s="104">
        <v>16086</v>
      </c>
      <c r="D3785" s="105">
        <v>0</v>
      </c>
      <c r="E3785" s="105">
        <v>1519060000</v>
      </c>
      <c r="F3785" s="105">
        <v>0</v>
      </c>
      <c r="G3785" s="105">
        <v>100</v>
      </c>
      <c r="H3785" s="105">
        <v>100</v>
      </c>
      <c r="I3785" s="105">
        <v>100</v>
      </c>
      <c r="J3785" s="105">
        <v>100</v>
      </c>
      <c r="K3785" s="105">
        <v>84.948950136262553</v>
      </c>
      <c r="L3785" s="105">
        <v>30.477057196587005</v>
      </c>
      <c r="M3785" s="105">
        <v>34.779700565516933</v>
      </c>
      <c r="N3785" s="105">
        <v>40.496911617382729</v>
      </c>
      <c r="O3785" s="105">
        <v>36.052128636392709</v>
      </c>
      <c r="P3785" s="105">
        <v>38.004374634073073</v>
      </c>
      <c r="Q3785" s="105">
        <v>63.086699124379656</v>
      </c>
      <c r="R3785" s="105">
        <v>83.438548676778709</v>
      </c>
      <c r="S3785" s="105">
        <v>0</v>
      </c>
      <c r="T3785" s="105">
        <v>0</v>
      </c>
      <c r="U3785" s="105">
        <v>0</v>
      </c>
    </row>
    <row r="3786" spans="1:21">
      <c r="A3786" s="54">
        <v>3784</v>
      </c>
      <c r="B3786" s="104">
        <v>16087</v>
      </c>
      <c r="C3786" s="104">
        <v>16087</v>
      </c>
      <c r="D3786" s="105">
        <v>0</v>
      </c>
      <c r="E3786" s="105">
        <v>1519060000</v>
      </c>
      <c r="F3786" s="105">
        <v>0</v>
      </c>
      <c r="G3786" s="105">
        <v>100</v>
      </c>
      <c r="H3786" s="105">
        <v>100</v>
      </c>
      <c r="I3786" s="105">
        <v>100</v>
      </c>
      <c r="J3786" s="105">
        <v>100</v>
      </c>
      <c r="K3786" s="105">
        <v>22.590185467189169</v>
      </c>
      <c r="L3786" s="105">
        <v>6.4688732059521055</v>
      </c>
      <c r="M3786" s="105">
        <v>13.080863075752712</v>
      </c>
      <c r="N3786" s="105">
        <v>14.077500262476727</v>
      </c>
      <c r="O3786" s="105">
        <v>12.816726987854603</v>
      </c>
      <c r="P3786" s="105">
        <v>18.088642986295646</v>
      </c>
      <c r="Q3786" s="105">
        <v>33.290954411393834</v>
      </c>
      <c r="R3786" s="105">
        <v>100</v>
      </c>
      <c r="S3786" s="105">
        <v>0</v>
      </c>
      <c r="T3786" s="105">
        <v>0</v>
      </c>
      <c r="U3786" s="105">
        <v>0</v>
      </c>
    </row>
    <row r="3787" spans="1:21">
      <c r="A3787" s="54">
        <v>3785</v>
      </c>
      <c r="B3787" s="104">
        <v>16088</v>
      </c>
      <c r="C3787" s="104">
        <v>16088</v>
      </c>
      <c r="D3787" s="105">
        <v>0</v>
      </c>
      <c r="E3787" s="105">
        <v>1519060000</v>
      </c>
      <c r="F3787" s="105">
        <v>0</v>
      </c>
      <c r="G3787" s="105">
        <v>100</v>
      </c>
      <c r="H3787" s="105">
        <v>100</v>
      </c>
      <c r="I3787" s="105">
        <v>100</v>
      </c>
      <c r="J3787" s="105">
        <v>100</v>
      </c>
      <c r="K3787" s="105">
        <v>46.567302067738922</v>
      </c>
      <c r="L3787" s="105">
        <v>14.855984617040209</v>
      </c>
      <c r="M3787" s="105">
        <v>25.053736769415266</v>
      </c>
      <c r="N3787" s="105">
        <v>27.890008856518882</v>
      </c>
      <c r="O3787" s="105">
        <v>26.541473093138034</v>
      </c>
      <c r="P3787" s="105">
        <v>39.104849419443937</v>
      </c>
      <c r="Q3787" s="105">
        <v>63.694809190550558</v>
      </c>
      <c r="R3787" s="105">
        <v>100</v>
      </c>
      <c r="S3787" s="105">
        <v>0</v>
      </c>
      <c r="T3787" s="105">
        <v>0</v>
      </c>
      <c r="U3787" s="105">
        <v>0</v>
      </c>
    </row>
    <row r="3788" spans="1:21">
      <c r="A3788" s="54">
        <v>3786</v>
      </c>
      <c r="B3788" s="104">
        <v>16089</v>
      </c>
      <c r="C3788" s="104">
        <v>16089</v>
      </c>
      <c r="D3788" s="105">
        <v>22643.000000000004</v>
      </c>
      <c r="E3788" s="105">
        <v>1519060000</v>
      </c>
      <c r="F3788" s="105">
        <v>1</v>
      </c>
      <c r="G3788" s="105">
        <v>0.58640418553951912</v>
      </c>
      <c r="H3788" s="105">
        <v>0.66144866404277158</v>
      </c>
      <c r="I3788" s="105">
        <v>0.74306090225201327</v>
      </c>
      <c r="J3788" s="105">
        <v>0.2962307851844776</v>
      </c>
      <c r="K3788" s="105">
        <v>0.14488700963683024</v>
      </c>
      <c r="L3788" s="105">
        <v>0.25752481743437033</v>
      </c>
      <c r="M3788" s="105">
        <v>0.358466659952696</v>
      </c>
      <c r="N3788" s="105">
        <v>0.33945076828010734</v>
      </c>
      <c r="O3788" s="105">
        <v>0.26079268255584126</v>
      </c>
      <c r="P3788" s="105">
        <v>0.26729974455943994</v>
      </c>
      <c r="Q3788" s="105">
        <v>0.30561728715968361</v>
      </c>
      <c r="R3788" s="105">
        <v>0.61492552996527194</v>
      </c>
      <c r="S3788" s="105">
        <v>0</v>
      </c>
      <c r="T3788" s="105">
        <v>0</v>
      </c>
      <c r="U3788" s="105">
        <v>0</v>
      </c>
    </row>
    <row r="3789" spans="1:21">
      <c r="A3789" s="54">
        <v>3787</v>
      </c>
      <c r="B3789" s="104">
        <v>16090</v>
      </c>
      <c r="C3789" s="104">
        <v>16090</v>
      </c>
      <c r="D3789" s="105">
        <v>0</v>
      </c>
      <c r="E3789" s="105">
        <v>1519060000</v>
      </c>
      <c r="F3789" s="105">
        <v>1</v>
      </c>
      <c r="G3789" s="105">
        <v>0.61843482359537338</v>
      </c>
      <c r="H3789" s="105">
        <v>0.67912793669427329</v>
      </c>
      <c r="I3789" s="105">
        <v>0.71785716965963287</v>
      </c>
      <c r="J3789" s="105">
        <v>0.35356055911672135</v>
      </c>
      <c r="K3789" s="105">
        <v>0.14732938035079579</v>
      </c>
      <c r="L3789" s="105">
        <v>0.1721605482959693</v>
      </c>
      <c r="M3789" s="105">
        <v>0.25992095439936563</v>
      </c>
      <c r="N3789" s="105">
        <v>0.37317210349647262</v>
      </c>
      <c r="O3789" s="105">
        <v>0.31814879958189912</v>
      </c>
      <c r="P3789" s="105">
        <v>0.27472143084436496</v>
      </c>
      <c r="Q3789" s="105">
        <v>0.3294471352675295</v>
      </c>
      <c r="R3789" s="105">
        <v>0.59340046230501442</v>
      </c>
      <c r="S3789" s="105">
        <v>0</v>
      </c>
      <c r="T3789" s="105">
        <v>0</v>
      </c>
      <c r="U3789" s="105">
        <v>0</v>
      </c>
    </row>
    <row r="3790" spans="1:21">
      <c r="A3790" s="54">
        <v>3788</v>
      </c>
      <c r="B3790" s="104">
        <v>16091</v>
      </c>
      <c r="C3790" s="104">
        <v>16091</v>
      </c>
      <c r="D3790" s="105">
        <v>0</v>
      </c>
      <c r="E3790" s="105">
        <v>1519060000</v>
      </c>
      <c r="F3790" s="105">
        <v>1</v>
      </c>
      <c r="G3790" s="105">
        <v>0.76622874210490555</v>
      </c>
      <c r="H3790" s="105">
        <v>0.54499822433371836</v>
      </c>
      <c r="I3790" s="105">
        <v>0.74236123617384564</v>
      </c>
      <c r="J3790" s="105">
        <v>0.56042551120657391</v>
      </c>
      <c r="K3790" s="105">
        <v>0.21823501608373089</v>
      </c>
      <c r="L3790" s="105">
        <v>0.1</v>
      </c>
      <c r="M3790" s="105">
        <v>0.1</v>
      </c>
      <c r="N3790" s="105">
        <v>0.12734076218831578</v>
      </c>
      <c r="O3790" s="105">
        <v>0.16740334853224617</v>
      </c>
      <c r="P3790" s="105">
        <v>0.31535651004565435</v>
      </c>
      <c r="Q3790" s="105">
        <v>0.58669641433613662</v>
      </c>
      <c r="R3790" s="105">
        <v>0.78458746456323691</v>
      </c>
      <c r="S3790" s="105">
        <v>0</v>
      </c>
      <c r="T3790" s="105">
        <v>0</v>
      </c>
      <c r="U3790" s="105">
        <v>0</v>
      </c>
    </row>
    <row r="3791" spans="1:21">
      <c r="A3791" s="54">
        <v>3789</v>
      </c>
      <c r="B3791" s="104">
        <v>16093</v>
      </c>
      <c r="C3791" s="104">
        <v>16093</v>
      </c>
      <c r="D3791" s="105">
        <v>0</v>
      </c>
      <c r="E3791" s="105">
        <v>3038120000</v>
      </c>
      <c r="F3791" s="105">
        <v>1</v>
      </c>
      <c r="G3791" s="105">
        <v>0.33070680959376986</v>
      </c>
      <c r="H3791" s="105">
        <v>0.43601274098894016</v>
      </c>
      <c r="I3791" s="105">
        <v>0.93083215399254915</v>
      </c>
      <c r="J3791" s="105">
        <v>0.93309723908337694</v>
      </c>
      <c r="K3791" s="105">
        <v>0.25079148167418536</v>
      </c>
      <c r="L3791" s="105">
        <v>0.1</v>
      </c>
      <c r="M3791" s="105">
        <v>0.1</v>
      </c>
      <c r="N3791" s="105">
        <v>0.1</v>
      </c>
      <c r="O3791" s="105">
        <v>0.14724791571006798</v>
      </c>
      <c r="P3791" s="105">
        <v>0.28214364622246024</v>
      </c>
      <c r="Q3791" s="105">
        <v>0.46045392395993068</v>
      </c>
      <c r="R3791" s="105">
        <v>0.44273549323760669</v>
      </c>
      <c r="S3791" s="105">
        <v>0</v>
      </c>
      <c r="T3791" s="105">
        <v>0</v>
      </c>
      <c r="U3791" s="105">
        <v>0</v>
      </c>
    </row>
    <row r="3792" spans="1:21">
      <c r="A3792" s="54">
        <v>3790</v>
      </c>
      <c r="B3792" s="104">
        <v>16094</v>
      </c>
      <c r="C3792" s="104">
        <v>16094</v>
      </c>
      <c r="D3792" s="105">
        <v>0</v>
      </c>
      <c r="E3792" s="105">
        <v>1519060000</v>
      </c>
      <c r="F3792" s="105">
        <v>1</v>
      </c>
      <c r="G3792" s="105">
        <v>0.4110357319541485</v>
      </c>
      <c r="H3792" s="105">
        <v>0.48094751759716375</v>
      </c>
      <c r="I3792" s="105">
        <v>0.76753899281661364</v>
      </c>
      <c r="J3792" s="105">
        <v>0.95705507762091524</v>
      </c>
      <c r="K3792" s="105">
        <v>0.27179816921865341</v>
      </c>
      <c r="L3792" s="105">
        <v>0.1</v>
      </c>
      <c r="M3792" s="105">
        <v>0.1</v>
      </c>
      <c r="N3792" s="105">
        <v>0.1</v>
      </c>
      <c r="O3792" s="105">
        <v>0.10598274189231006</v>
      </c>
      <c r="P3792" s="105">
        <v>0.24534184123153099</v>
      </c>
      <c r="Q3792" s="105">
        <v>0.36379639297306199</v>
      </c>
      <c r="R3792" s="105">
        <v>0.36165375213224699</v>
      </c>
      <c r="S3792" s="105">
        <v>0</v>
      </c>
      <c r="T3792" s="105">
        <v>0</v>
      </c>
      <c r="U3792" s="105">
        <v>0</v>
      </c>
    </row>
    <row r="3793" spans="1:21">
      <c r="A3793" s="54">
        <v>3791</v>
      </c>
      <c r="B3793" s="104">
        <v>16095</v>
      </c>
      <c r="C3793" s="104">
        <v>16095</v>
      </c>
      <c r="D3793" s="105">
        <v>525452.00000000012</v>
      </c>
      <c r="E3793" s="105">
        <v>1519060000</v>
      </c>
      <c r="F3793" s="105">
        <v>0</v>
      </c>
      <c r="G3793" s="105">
        <v>1.1843636794790253</v>
      </c>
      <c r="H3793" s="105">
        <v>1.3578993813344495</v>
      </c>
      <c r="I3793" s="105">
        <v>1.2441764306821987</v>
      </c>
      <c r="J3793" s="105">
        <v>1.926639335699988</v>
      </c>
      <c r="K3793" s="105">
        <v>3.6513524274994769</v>
      </c>
      <c r="L3793" s="105">
        <v>6.1981570547774085</v>
      </c>
      <c r="M3793" s="105">
        <v>10.364281614772628</v>
      </c>
      <c r="N3793" s="105">
        <v>12.337194722004046</v>
      </c>
      <c r="O3793" s="105">
        <v>11.734136593944479</v>
      </c>
      <c r="P3793" s="105">
        <v>4.5652701630101733</v>
      </c>
      <c r="Q3793" s="105">
        <v>1.9217505512298074</v>
      </c>
      <c r="R3793" s="105">
        <v>1.373946791364826</v>
      </c>
      <c r="S3793" s="105">
        <v>0</v>
      </c>
      <c r="T3793" s="105">
        <v>4.8215973954832085</v>
      </c>
      <c r="U3793" s="105">
        <v>4.8215973954832085</v>
      </c>
    </row>
    <row r="3794" spans="1:21">
      <c r="A3794" s="54">
        <v>3792</v>
      </c>
      <c r="B3794" s="104">
        <v>16096</v>
      </c>
      <c r="C3794" s="104">
        <v>16096</v>
      </c>
      <c r="D3794" s="105">
        <v>592321</v>
      </c>
      <c r="E3794" s="105">
        <v>1519060000</v>
      </c>
      <c r="F3794" s="105">
        <v>0</v>
      </c>
      <c r="G3794" s="105">
        <v>2.051746929672071</v>
      </c>
      <c r="H3794" s="105">
        <v>2.2648483968489916</v>
      </c>
      <c r="I3794" s="105">
        <v>2.2683239941781395</v>
      </c>
      <c r="J3794" s="105">
        <v>3.3038305475219056</v>
      </c>
      <c r="K3794" s="105">
        <v>5.9454041136402411</v>
      </c>
      <c r="L3794" s="105">
        <v>9.7151146342475663</v>
      </c>
      <c r="M3794" s="105">
        <v>13.93831505032348</v>
      </c>
      <c r="N3794" s="105">
        <v>15.549350311624138</v>
      </c>
      <c r="O3794" s="105">
        <v>15.404911225735804</v>
      </c>
      <c r="P3794" s="105">
        <v>8.0308265041252263</v>
      </c>
      <c r="Q3794" s="105">
        <v>3.2491652823195598</v>
      </c>
      <c r="R3794" s="105">
        <v>2.2683239941781395</v>
      </c>
      <c r="S3794" s="105">
        <v>0</v>
      </c>
      <c r="T3794" s="105">
        <v>6.9991800820346057</v>
      </c>
      <c r="U3794" s="105">
        <v>6.9991800820346057</v>
      </c>
    </row>
    <row r="3795" spans="1:21">
      <c r="A3795" s="54">
        <v>3793</v>
      </c>
      <c r="B3795" s="104">
        <v>16097</v>
      </c>
      <c r="C3795" s="104">
        <v>16097</v>
      </c>
      <c r="D3795" s="105">
        <v>585143</v>
      </c>
      <c r="E3795" s="105">
        <v>1519060000</v>
      </c>
      <c r="F3795" s="105">
        <v>0</v>
      </c>
      <c r="G3795" s="105">
        <v>3.3564848192480454</v>
      </c>
      <c r="H3795" s="105">
        <v>4.1616429796379162</v>
      </c>
      <c r="I3795" s="105">
        <v>4.2587864845797956</v>
      </c>
      <c r="J3795" s="105">
        <v>6.0232117346646614</v>
      </c>
      <c r="K3795" s="105">
        <v>11.297480849585355</v>
      </c>
      <c r="L3795" s="105">
        <v>16.612341371155054</v>
      </c>
      <c r="M3795" s="105">
        <v>22.878843800767193</v>
      </c>
      <c r="N3795" s="105">
        <v>18.207196716030047</v>
      </c>
      <c r="O3795" s="105">
        <v>7.8672691303969469</v>
      </c>
      <c r="P3795" s="105">
        <v>4.4975958579413788</v>
      </c>
      <c r="Q3795" s="105">
        <v>3.6133134499233872</v>
      </c>
      <c r="R3795" s="105">
        <v>3.309892410349049</v>
      </c>
      <c r="S3795" s="105">
        <v>17.883747418617212</v>
      </c>
      <c r="T3795" s="105">
        <v>8.840338300356569</v>
      </c>
      <c r="U3795" s="105">
        <v>9.6230743122432845</v>
      </c>
    </row>
    <row r="3796" spans="1:21">
      <c r="A3796" s="54">
        <v>3794</v>
      </c>
      <c r="B3796" s="104">
        <v>16098</v>
      </c>
      <c r="C3796" s="104">
        <v>16098</v>
      </c>
      <c r="D3796" s="105">
        <v>3387485</v>
      </c>
      <c r="E3796" s="105">
        <v>6076230000</v>
      </c>
      <c r="F3796" s="105">
        <v>0</v>
      </c>
      <c r="G3796" s="105">
        <v>0.1</v>
      </c>
      <c r="H3796" s="105">
        <v>0.12431662568637852</v>
      </c>
      <c r="I3796" s="105">
        <v>0.13241143229321672</v>
      </c>
      <c r="J3796" s="105">
        <v>0.12235802039262066</v>
      </c>
      <c r="K3796" s="105">
        <v>0.1146292659349045</v>
      </c>
      <c r="L3796" s="105">
        <v>0.21701352810697036</v>
      </c>
      <c r="M3796" s="105">
        <v>0.28819190563412039</v>
      </c>
      <c r="N3796" s="105">
        <v>0.22943408737371865</v>
      </c>
      <c r="O3796" s="105">
        <v>0.11420368173304393</v>
      </c>
      <c r="P3796" s="105">
        <v>0.1</v>
      </c>
      <c r="Q3796" s="105">
        <v>0.1</v>
      </c>
      <c r="R3796" s="105">
        <v>0.1</v>
      </c>
      <c r="S3796" s="105">
        <v>0.25298412342708138</v>
      </c>
      <c r="T3796" s="105">
        <v>0.1452132122629145</v>
      </c>
      <c r="U3796" s="105">
        <v>0.15925852044202429</v>
      </c>
    </row>
    <row r="3797" spans="1:21">
      <c r="A3797" s="54">
        <v>3795</v>
      </c>
      <c r="B3797" s="104">
        <v>16122</v>
      </c>
      <c r="C3797" s="104">
        <v>16122</v>
      </c>
      <c r="D3797" s="105">
        <v>8715634.9999999981</v>
      </c>
      <c r="E3797" s="105">
        <v>4557170000</v>
      </c>
      <c r="F3797" s="105">
        <v>0</v>
      </c>
      <c r="G3797" s="105">
        <v>1.2685737194668631</v>
      </c>
      <c r="H3797" s="105">
        <v>1.5364052528740122</v>
      </c>
      <c r="I3797" s="105">
        <v>1.2879362755636152</v>
      </c>
      <c r="J3797" s="105">
        <v>0.79634286783186503</v>
      </c>
      <c r="K3797" s="105">
        <v>0.69551459168607588</v>
      </c>
      <c r="L3797" s="105">
        <v>0.85773726834874975</v>
      </c>
      <c r="M3797" s="105">
        <v>1.0624826237940337</v>
      </c>
      <c r="N3797" s="105">
        <v>1.1450680113296816</v>
      </c>
      <c r="O3797" s="105">
        <v>1.1532547996438018</v>
      </c>
      <c r="P3797" s="105">
        <v>1.0708180637223148</v>
      </c>
      <c r="Q3797" s="105">
        <v>1.0054655609092074</v>
      </c>
      <c r="R3797" s="105">
        <v>1.0482726084509941</v>
      </c>
      <c r="S3797" s="105">
        <v>1.0038581376202174</v>
      </c>
      <c r="T3797" s="105">
        <v>1.0773226369684348</v>
      </c>
      <c r="U3797" s="105">
        <v>1.0739573651355416</v>
      </c>
    </row>
    <row r="3798" spans="1:21">
      <c r="A3798" s="54">
        <v>3796</v>
      </c>
      <c r="B3798" s="104">
        <v>16123</v>
      </c>
      <c r="C3798" s="104">
        <v>16123</v>
      </c>
      <c r="D3798" s="105">
        <v>16781072</v>
      </c>
      <c r="E3798" s="105">
        <v>28648700000</v>
      </c>
      <c r="F3798" s="105">
        <v>0</v>
      </c>
      <c r="G3798" s="105">
        <v>0.9943756083296329</v>
      </c>
      <c r="H3798" s="105">
        <v>1.0184080007051461</v>
      </c>
      <c r="I3798" s="105">
        <v>0.83536090948134423</v>
      </c>
      <c r="J3798" s="105">
        <v>0.66507617865599955</v>
      </c>
      <c r="K3798" s="105">
        <v>0.58529094790743796</v>
      </c>
      <c r="L3798" s="105">
        <v>0.61221717732015202</v>
      </c>
      <c r="M3798" s="105">
        <v>0.64188112913075113</v>
      </c>
      <c r="N3798" s="105">
        <v>0.67037978209987947</v>
      </c>
      <c r="O3798" s="105">
        <v>0.64122053087111985</v>
      </c>
      <c r="P3798" s="105">
        <v>0.58914158584571408</v>
      </c>
      <c r="Q3798" s="105">
        <v>0.65641632027098606</v>
      </c>
      <c r="R3798" s="105">
        <v>0.76307652926972058</v>
      </c>
      <c r="S3798" s="105">
        <v>0.63838283233607251</v>
      </c>
      <c r="T3798" s="105">
        <v>0.72273705832399016</v>
      </c>
      <c r="U3798" s="105">
        <v>0.70692550181691027</v>
      </c>
    </row>
    <row r="3799" spans="1:21">
      <c r="A3799" s="54">
        <v>3797</v>
      </c>
      <c r="B3799" s="104">
        <v>16124</v>
      </c>
      <c r="C3799" s="104">
        <v>16124</v>
      </c>
      <c r="D3799" s="105">
        <v>58.000000000000007</v>
      </c>
      <c r="E3799" s="105">
        <v>1519060000</v>
      </c>
      <c r="F3799" s="105">
        <v>1</v>
      </c>
      <c r="G3799" s="105">
        <v>-99999</v>
      </c>
      <c r="H3799" s="105">
        <v>-99999</v>
      </c>
      <c r="I3799" s="105">
        <v>-99999</v>
      </c>
      <c r="J3799" s="105">
        <v>-99999</v>
      </c>
      <c r="K3799" s="105">
        <v>-99999</v>
      </c>
      <c r="L3799" s="105">
        <v>-99999</v>
      </c>
      <c r="M3799" s="105">
        <v>-99999</v>
      </c>
      <c r="N3799" s="105">
        <v>-99999</v>
      </c>
      <c r="O3799" s="105">
        <v>-99999</v>
      </c>
      <c r="P3799" s="105">
        <v>-99999</v>
      </c>
      <c r="Q3799" s="105">
        <v>-99999</v>
      </c>
      <c r="R3799" s="105">
        <v>-99999</v>
      </c>
      <c r="S3799" s="105">
        <v>0</v>
      </c>
      <c r="T3799" s="105">
        <v>0</v>
      </c>
      <c r="U3799" s="105">
        <v>0</v>
      </c>
    </row>
    <row r="3800" spans="1:21">
      <c r="A3800" s="54">
        <v>3798</v>
      </c>
      <c r="B3800" s="104">
        <v>16125</v>
      </c>
      <c r="C3800" s="104">
        <v>16125</v>
      </c>
      <c r="D3800" s="105">
        <v>5535945.0000000019</v>
      </c>
      <c r="E3800" s="105">
        <v>3038120000</v>
      </c>
      <c r="F3800" s="105">
        <v>0</v>
      </c>
      <c r="G3800" s="105">
        <v>1.1244945772820734</v>
      </c>
      <c r="H3800" s="105">
        <v>1.2844109852306558</v>
      </c>
      <c r="I3800" s="105">
        <v>1.0579822639776915</v>
      </c>
      <c r="J3800" s="105">
        <v>0.63516997552113474</v>
      </c>
      <c r="K3800" s="105">
        <v>1.0187640931505415</v>
      </c>
      <c r="L3800" s="105">
        <v>1.8563885135051208</v>
      </c>
      <c r="M3800" s="105">
        <v>3.0495058536588573</v>
      </c>
      <c r="N3800" s="105">
        <v>2.9046648815284062</v>
      </c>
      <c r="O3800" s="105">
        <v>2.8547443092547904</v>
      </c>
      <c r="P3800" s="105">
        <v>1.9035822130533275</v>
      </c>
      <c r="Q3800" s="105">
        <v>1.1557756312020644</v>
      </c>
      <c r="R3800" s="105">
        <v>1.047724478563943</v>
      </c>
      <c r="S3800" s="105">
        <v>2.5048975458870273</v>
      </c>
      <c r="T3800" s="105">
        <v>1.6577673146607175</v>
      </c>
      <c r="U3800" s="105">
        <v>2.3293366305091965</v>
      </c>
    </row>
    <row r="3801" spans="1:21">
      <c r="A3801" s="54">
        <v>3799</v>
      </c>
      <c r="B3801" s="104">
        <v>16137</v>
      </c>
      <c r="C3801" s="104">
        <v>16137</v>
      </c>
      <c r="D3801" s="105">
        <v>2197411</v>
      </c>
      <c r="E3801" s="105">
        <v>1519060000</v>
      </c>
      <c r="F3801" s="105">
        <v>0</v>
      </c>
      <c r="G3801" s="105">
        <v>1.0080866854736292</v>
      </c>
      <c r="H3801" s="105">
        <v>1.1155436347382002</v>
      </c>
      <c r="I3801" s="105">
        <v>0.90791178002752249</v>
      </c>
      <c r="J3801" s="105">
        <v>0.47567889219411869</v>
      </c>
      <c r="K3801" s="105">
        <v>0.35159658189243087</v>
      </c>
      <c r="L3801" s="105">
        <v>0.60639179026818268</v>
      </c>
      <c r="M3801" s="105">
        <v>1.0295120349776308</v>
      </c>
      <c r="N3801" s="105">
        <v>0.99573436522509684</v>
      </c>
      <c r="O3801" s="105">
        <v>1.0512995648303622</v>
      </c>
      <c r="P3801" s="105">
        <v>0.90464086005458599</v>
      </c>
      <c r="Q3801" s="105">
        <v>0.75371207713339261</v>
      </c>
      <c r="R3801" s="105">
        <v>0.72114650515645939</v>
      </c>
      <c r="S3801" s="105">
        <v>0.82596802957634863</v>
      </c>
      <c r="T3801" s="105">
        <v>0.82677123099763439</v>
      </c>
      <c r="U3801" s="105">
        <v>0.82636238180876653</v>
      </c>
    </row>
    <row r="3802" spans="1:21">
      <c r="A3802" s="54">
        <v>3800</v>
      </c>
      <c r="B3802" s="104">
        <v>16138</v>
      </c>
      <c r="C3802" s="104">
        <v>16138</v>
      </c>
      <c r="D3802" s="105">
        <v>1261316.0000000005</v>
      </c>
      <c r="E3802" s="105">
        <v>1519060000</v>
      </c>
      <c r="F3802" s="105">
        <v>0</v>
      </c>
      <c r="G3802" s="105">
        <v>0.8875902632229985</v>
      </c>
      <c r="H3802" s="105">
        <v>0.96184148537209579</v>
      </c>
      <c r="I3802" s="105">
        <v>0.77262025402940104</v>
      </c>
      <c r="J3802" s="105">
        <v>0.57486309470818264</v>
      </c>
      <c r="K3802" s="105">
        <v>0.42077920961591309</v>
      </c>
      <c r="L3802" s="105">
        <v>0.53165187738052422</v>
      </c>
      <c r="M3802" s="105">
        <v>0.84536099930131015</v>
      </c>
      <c r="N3802" s="105">
        <v>0.81695083117873135</v>
      </c>
      <c r="O3802" s="105">
        <v>0.88748901943790792</v>
      </c>
      <c r="P3802" s="105">
        <v>0.8018892930986643</v>
      </c>
      <c r="Q3802" s="105">
        <v>0.71500233551792247</v>
      </c>
      <c r="R3802" s="105">
        <v>0.68311984532600423</v>
      </c>
      <c r="S3802" s="105">
        <v>0.70387878628866929</v>
      </c>
      <c r="T3802" s="105">
        <v>0.74159654234913797</v>
      </c>
      <c r="U3802" s="105">
        <v>0.70812538154168037</v>
      </c>
    </row>
    <row r="3803" spans="1:21">
      <c r="A3803" s="54">
        <v>3801</v>
      </c>
      <c r="B3803" s="104">
        <v>16139</v>
      </c>
      <c r="C3803" s="104">
        <v>16139</v>
      </c>
      <c r="D3803" s="105">
        <v>980890.00000000023</v>
      </c>
      <c r="E3803" s="105">
        <v>1519060000</v>
      </c>
      <c r="F3803" s="105">
        <v>0</v>
      </c>
      <c r="G3803" s="105">
        <v>1.2721276418460643</v>
      </c>
      <c r="H3803" s="105">
        <v>1.3229873019566725</v>
      </c>
      <c r="I3803" s="105">
        <v>1.0197079277033285</v>
      </c>
      <c r="J3803" s="105">
        <v>0.45814433579968505</v>
      </c>
      <c r="K3803" s="105">
        <v>0.60760822695581529</v>
      </c>
      <c r="L3803" s="105">
        <v>1.0011534146776404</v>
      </c>
      <c r="M3803" s="105">
        <v>1.615952761837423</v>
      </c>
      <c r="N3803" s="105">
        <v>1.471732382006804</v>
      </c>
      <c r="O3803" s="105">
        <v>1.5480082850303802</v>
      </c>
      <c r="P3803" s="105">
        <v>1.1891938478302639</v>
      </c>
      <c r="Q3803" s="105">
        <v>0.92482735901331803</v>
      </c>
      <c r="R3803" s="105">
        <v>0.95352353185762584</v>
      </c>
      <c r="S3803" s="105">
        <v>1.2580611981721828</v>
      </c>
      <c r="T3803" s="105">
        <v>1.1154139180429183</v>
      </c>
      <c r="U3803" s="105">
        <v>1.183281936508358</v>
      </c>
    </row>
    <row r="3804" spans="1:21">
      <c r="A3804" s="54">
        <v>3802</v>
      </c>
      <c r="B3804" s="104">
        <v>16140</v>
      </c>
      <c r="C3804" s="104">
        <v>16140</v>
      </c>
      <c r="D3804" s="105">
        <v>2444474</v>
      </c>
      <c r="E3804" s="105">
        <v>1519060000</v>
      </c>
      <c r="F3804" s="105">
        <v>0</v>
      </c>
      <c r="G3804" s="105">
        <v>1.4111380070750059</v>
      </c>
      <c r="H3804" s="105">
        <v>1.3382587518173601</v>
      </c>
      <c r="I3804" s="105">
        <v>1.0096784379820578</v>
      </c>
      <c r="J3804" s="105">
        <v>0.42669718029722331</v>
      </c>
      <c r="K3804" s="105">
        <v>0.49022567269729533</v>
      </c>
      <c r="L3804" s="105">
        <v>0.84594218466493731</v>
      </c>
      <c r="M3804" s="105">
        <v>1.3231127121167716</v>
      </c>
      <c r="N3804" s="105">
        <v>1.2288753243585193</v>
      </c>
      <c r="O3804" s="105">
        <v>1.2673384470766713</v>
      </c>
      <c r="P3804" s="105">
        <v>1.0171338712091336</v>
      </c>
      <c r="Q3804" s="105">
        <v>0.86216618623988084</v>
      </c>
      <c r="R3804" s="105">
        <v>0.88929217772510982</v>
      </c>
      <c r="S3804" s="105">
        <v>1.1087423744327918</v>
      </c>
      <c r="T3804" s="105">
        <v>1.0091549127716639</v>
      </c>
      <c r="U3804" s="105">
        <v>1.0201070427210202</v>
      </c>
    </row>
    <row r="3805" spans="1:21">
      <c r="A3805" s="54">
        <v>3803</v>
      </c>
      <c r="B3805" s="104">
        <v>16221</v>
      </c>
      <c r="C3805" s="104">
        <v>9584</v>
      </c>
      <c r="D3805" s="105">
        <v>20270703</v>
      </c>
      <c r="E3805" s="105">
        <v>152677000000</v>
      </c>
      <c r="F3805" s="105">
        <v>0</v>
      </c>
      <c r="G3805" s="105">
        <v>0.76599737015588154</v>
      </c>
      <c r="H3805" s="105">
        <v>0.8614436455957627</v>
      </c>
      <c r="I3805" s="105">
        <v>0.78201359528036563</v>
      </c>
      <c r="J3805" s="105">
        <v>0.49872367266859419</v>
      </c>
      <c r="K3805" s="105">
        <v>0.33667445866739554</v>
      </c>
      <c r="L3805" s="105">
        <v>0.31069919264308321</v>
      </c>
      <c r="M3805" s="105">
        <v>0.38414154449879562</v>
      </c>
      <c r="N3805" s="105">
        <v>0.49526632741571269</v>
      </c>
      <c r="O3805" s="105">
        <v>0.54436689435258911</v>
      </c>
      <c r="P3805" s="105">
        <v>0.54465304086076127</v>
      </c>
      <c r="Q3805" s="105">
        <v>0.74829663182629147</v>
      </c>
      <c r="R3805" s="105">
        <v>0.76121808561091187</v>
      </c>
      <c r="S3805" s="105">
        <v>0.37697919817677134</v>
      </c>
      <c r="T3805" s="105">
        <v>0.58612453829801203</v>
      </c>
      <c r="U3805" s="105">
        <v>0.58533167073900561</v>
      </c>
    </row>
    <row r="3806" spans="1:21">
      <c r="A3806" s="54">
        <v>3804</v>
      </c>
      <c r="B3806" s="104">
        <v>16394</v>
      </c>
      <c r="C3806" s="104">
        <v>16394</v>
      </c>
      <c r="D3806" s="105">
        <v>10798</v>
      </c>
      <c r="E3806" s="105">
        <v>3014540000</v>
      </c>
      <c r="F3806" s="105">
        <v>0</v>
      </c>
      <c r="G3806" s="105">
        <v>2.2698381923374273</v>
      </c>
      <c r="H3806" s="105">
        <v>2.7989307916963422</v>
      </c>
      <c r="I3806" s="105">
        <v>2.7384577604540374</v>
      </c>
      <c r="J3806" s="105">
        <v>3.2365946229325924</v>
      </c>
      <c r="K3806" s="105">
        <v>1.9152617802191345</v>
      </c>
      <c r="L3806" s="105">
        <v>0.77051811392976488</v>
      </c>
      <c r="M3806" s="105">
        <v>0.85670632585590389</v>
      </c>
      <c r="N3806" s="105">
        <v>1.0643767944519686</v>
      </c>
      <c r="O3806" s="105">
        <v>1.0917589184302925</v>
      </c>
      <c r="P3806" s="105">
        <v>1.1379816406852619</v>
      </c>
      <c r="Q3806" s="105">
        <v>1.5642969502783974</v>
      </c>
      <c r="R3806" s="105">
        <v>2.0051715124887082</v>
      </c>
      <c r="S3806" s="105">
        <v>0</v>
      </c>
      <c r="T3806" s="105">
        <v>1.7874911169799859</v>
      </c>
      <c r="U3806" s="105">
        <v>1.7874911169799863</v>
      </c>
    </row>
    <row r="3807" spans="1:21">
      <c r="A3807" s="54">
        <v>3805</v>
      </c>
      <c r="B3807" s="104">
        <v>16395</v>
      </c>
      <c r="C3807" s="104">
        <v>16395</v>
      </c>
      <c r="D3807" s="105">
        <v>1</v>
      </c>
      <c r="E3807" s="105">
        <v>1519060000</v>
      </c>
      <c r="F3807" s="105">
        <v>1</v>
      </c>
      <c r="G3807" s="105">
        <v>-99999</v>
      </c>
      <c r="H3807" s="105">
        <v>-99999</v>
      </c>
      <c r="I3807" s="105">
        <v>-99999</v>
      </c>
      <c r="J3807" s="105">
        <v>-99999</v>
      </c>
      <c r="K3807" s="105">
        <v>-99999</v>
      </c>
      <c r="L3807" s="105">
        <v>-99999</v>
      </c>
      <c r="M3807" s="105">
        <v>-99999</v>
      </c>
      <c r="N3807" s="105">
        <v>-99999</v>
      </c>
      <c r="O3807" s="105">
        <v>-99999</v>
      </c>
      <c r="P3807" s="105">
        <v>-99999</v>
      </c>
      <c r="Q3807" s="105">
        <v>-99999</v>
      </c>
      <c r="R3807" s="105">
        <v>-99999</v>
      </c>
      <c r="S3807" s="105">
        <v>0</v>
      </c>
      <c r="T3807" s="105">
        <v>0</v>
      </c>
      <c r="U3807" s="105">
        <v>0</v>
      </c>
    </row>
    <row r="3808" spans="1:21">
      <c r="A3808" s="54">
        <v>3806</v>
      </c>
      <c r="B3808" s="104">
        <v>16396</v>
      </c>
      <c r="C3808" s="104">
        <v>16396</v>
      </c>
      <c r="D3808" s="105">
        <v>6.9999999999999991</v>
      </c>
      <c r="E3808" s="105">
        <v>1519060000</v>
      </c>
      <c r="F3808" s="105">
        <v>0</v>
      </c>
      <c r="G3808" s="105">
        <v>55.029644591741913</v>
      </c>
      <c r="H3808" s="105">
        <v>69.902521508428919</v>
      </c>
      <c r="I3808" s="105">
        <v>72.856149177799168</v>
      </c>
      <c r="J3808" s="105">
        <v>89.185975717650692</v>
      </c>
      <c r="K3808" s="105">
        <v>37.420362920649353</v>
      </c>
      <c r="L3808" s="105">
        <v>25.484557506304295</v>
      </c>
      <c r="M3808" s="105">
        <v>33.161773005014595</v>
      </c>
      <c r="N3808" s="105">
        <v>33.210275255519825</v>
      </c>
      <c r="O3808" s="105">
        <v>31.699402462286432</v>
      </c>
      <c r="P3808" s="105">
        <v>30.839054212298411</v>
      </c>
      <c r="Q3808" s="105">
        <v>44.592987858825346</v>
      </c>
      <c r="R3808" s="105">
        <v>47.02533265112492</v>
      </c>
      <c r="S3808" s="105">
        <v>0</v>
      </c>
      <c r="T3808" s="105">
        <v>47.534003072303655</v>
      </c>
      <c r="U3808" s="105">
        <v>47.534003072303669</v>
      </c>
    </row>
    <row r="3809" spans="1:21">
      <c r="A3809" s="54">
        <v>3807</v>
      </c>
      <c r="B3809" s="104">
        <v>16397</v>
      </c>
      <c r="C3809" s="104">
        <v>16397</v>
      </c>
      <c r="D3809" s="105">
        <v>440.00000000000006</v>
      </c>
      <c r="E3809" s="105">
        <v>1519060000</v>
      </c>
      <c r="F3809" s="105">
        <v>0</v>
      </c>
      <c r="G3809" s="105">
        <v>9.8913766758671446</v>
      </c>
      <c r="H3809" s="105">
        <v>12.868631844473922</v>
      </c>
      <c r="I3809" s="105">
        <v>13.436857146697447</v>
      </c>
      <c r="J3809" s="105">
        <v>16.370854435058597</v>
      </c>
      <c r="K3809" s="105">
        <v>7.580191140076626</v>
      </c>
      <c r="L3809" s="105">
        <v>5.0362428358260374</v>
      </c>
      <c r="M3809" s="105">
        <v>5.7344860236975963</v>
      </c>
      <c r="N3809" s="105">
        <v>6.2617683597973191</v>
      </c>
      <c r="O3809" s="105">
        <v>5.6670709412072613</v>
      </c>
      <c r="P3809" s="105">
        <v>4.5962039821767</v>
      </c>
      <c r="Q3809" s="105">
        <v>7.3902714306835939</v>
      </c>
      <c r="R3809" s="105">
        <v>8.2244674109356382</v>
      </c>
      <c r="S3809" s="105">
        <v>0</v>
      </c>
      <c r="T3809" s="105">
        <v>8.588201852208158</v>
      </c>
      <c r="U3809" s="105">
        <v>8.5882018522081562</v>
      </c>
    </row>
    <row r="3810" spans="1:21">
      <c r="A3810" s="54">
        <v>3808</v>
      </c>
      <c r="B3810" s="104">
        <v>16398</v>
      </c>
      <c r="C3810" s="104">
        <v>16398</v>
      </c>
      <c r="D3810" s="105">
        <v>443.00000000000006</v>
      </c>
      <c r="E3810" s="105">
        <v>1519060000</v>
      </c>
      <c r="F3810" s="105">
        <v>0</v>
      </c>
      <c r="G3810" s="105">
        <v>20.366889769600466</v>
      </c>
      <c r="H3810" s="105">
        <v>29.730977019991474</v>
      </c>
      <c r="I3810" s="105">
        <v>33.375419364377528</v>
      </c>
      <c r="J3810" s="105">
        <v>34.03414474656919</v>
      </c>
      <c r="K3810" s="105">
        <v>0.34319416584976598</v>
      </c>
      <c r="L3810" s="105">
        <v>0.78043150597409827</v>
      </c>
      <c r="M3810" s="105">
        <v>1.6460569974710069</v>
      </c>
      <c r="N3810" s="105">
        <v>1.5242700697738092</v>
      </c>
      <c r="O3810" s="105">
        <v>1.418749228637902</v>
      </c>
      <c r="P3810" s="105">
        <v>1.4077642176876937</v>
      </c>
      <c r="Q3810" s="105">
        <v>4.4248245058206708</v>
      </c>
      <c r="R3810" s="105">
        <v>13.030705293396769</v>
      </c>
      <c r="S3810" s="105">
        <v>0</v>
      </c>
      <c r="T3810" s="105">
        <v>11.840285573762531</v>
      </c>
      <c r="U3810" s="105">
        <v>11.840285573762529</v>
      </c>
    </row>
    <row r="3811" spans="1:21">
      <c r="A3811" s="54">
        <v>3809</v>
      </c>
      <c r="B3811" s="104">
        <v>16399</v>
      </c>
      <c r="C3811" s="104">
        <v>16399</v>
      </c>
      <c r="D3811" s="105">
        <v>13.999999999999998</v>
      </c>
      <c r="E3811" s="105">
        <v>1519060000</v>
      </c>
      <c r="F3811" s="105">
        <v>0</v>
      </c>
      <c r="G3811" s="105">
        <v>100</v>
      </c>
      <c r="H3811" s="105">
        <v>100</v>
      </c>
      <c r="I3811" s="105">
        <v>100</v>
      </c>
      <c r="J3811" s="105">
        <v>100</v>
      </c>
      <c r="K3811" s="105">
        <v>6.1461009243864533</v>
      </c>
      <c r="L3811" s="105">
        <v>8.2577501246644811</v>
      </c>
      <c r="M3811" s="105">
        <v>15.065419647756867</v>
      </c>
      <c r="N3811" s="105">
        <v>17.137843599779618</v>
      </c>
      <c r="O3811" s="105">
        <v>17.538702396751734</v>
      </c>
      <c r="P3811" s="105">
        <v>20.631592321908382</v>
      </c>
      <c r="Q3811" s="105">
        <v>47.570760122355757</v>
      </c>
      <c r="R3811" s="105">
        <v>100</v>
      </c>
      <c r="S3811" s="105">
        <v>0</v>
      </c>
      <c r="T3811" s="105">
        <v>52.695680761466946</v>
      </c>
      <c r="U3811" s="105">
        <v>52.695680761466946</v>
      </c>
    </row>
    <row r="3812" spans="1:21">
      <c r="A3812" s="54">
        <v>3810</v>
      </c>
      <c r="B3812" s="104">
        <v>16400</v>
      </c>
      <c r="C3812" s="104">
        <v>16400</v>
      </c>
      <c r="D3812" s="105">
        <v>2040</v>
      </c>
      <c r="E3812" s="105">
        <v>1519060000</v>
      </c>
      <c r="F3812" s="105">
        <v>0</v>
      </c>
      <c r="G3812" s="105">
        <v>45.780470344631198</v>
      </c>
      <c r="H3812" s="105">
        <v>70.865659574566124</v>
      </c>
      <c r="I3812" s="105">
        <v>87.681239812598747</v>
      </c>
      <c r="J3812" s="105">
        <v>100</v>
      </c>
      <c r="K3812" s="105">
        <v>1.028628139191762</v>
      </c>
      <c r="L3812" s="105">
        <v>1.5876880013744208</v>
      </c>
      <c r="M3812" s="105">
        <v>4.6409341578636907</v>
      </c>
      <c r="N3812" s="105">
        <v>5.9743309151549466</v>
      </c>
      <c r="O3812" s="105">
        <v>5.7196860739390276</v>
      </c>
      <c r="P3812" s="105">
        <v>4.2156635168760417</v>
      </c>
      <c r="Q3812" s="105">
        <v>8.5237154577889491</v>
      </c>
      <c r="R3812" s="105">
        <v>24.582163080080282</v>
      </c>
      <c r="S3812" s="105">
        <v>0</v>
      </c>
      <c r="T3812" s="105">
        <v>30.05001492283877</v>
      </c>
      <c r="U3812" s="105">
        <v>30.05001492283877</v>
      </c>
    </row>
    <row r="3813" spans="1:21">
      <c r="A3813" s="54">
        <v>3811</v>
      </c>
      <c r="B3813" s="104">
        <v>16401</v>
      </c>
      <c r="C3813" s="104">
        <v>16401</v>
      </c>
      <c r="D3813" s="105">
        <v>47238</v>
      </c>
      <c r="E3813" s="105">
        <v>6169940000</v>
      </c>
      <c r="F3813" s="105">
        <v>0</v>
      </c>
      <c r="G3813" s="105">
        <v>4.4586269737105555</v>
      </c>
      <c r="H3813" s="105">
        <v>6.3360497292621281</v>
      </c>
      <c r="I3813" s="105">
        <v>7.2736271814115101</v>
      </c>
      <c r="J3813" s="105">
        <v>9.6836446668653711</v>
      </c>
      <c r="K3813" s="105">
        <v>0.2695973860533602</v>
      </c>
      <c r="L3813" s="105">
        <v>0.1623147339332377</v>
      </c>
      <c r="M3813" s="105">
        <v>0.7549379436530903</v>
      </c>
      <c r="N3813" s="105">
        <v>0.94085616319796639</v>
      </c>
      <c r="O3813" s="105">
        <v>0.8685869938502756</v>
      </c>
      <c r="P3813" s="105">
        <v>0.7340918217072091</v>
      </c>
      <c r="Q3813" s="105">
        <v>1.7334593579115389</v>
      </c>
      <c r="R3813" s="105">
        <v>3.2902260312500466</v>
      </c>
      <c r="S3813" s="105">
        <v>0</v>
      </c>
      <c r="T3813" s="105">
        <v>3.0421682485671901</v>
      </c>
      <c r="U3813" s="105">
        <v>3.042168248567191</v>
      </c>
    </row>
    <row r="3814" spans="1:21">
      <c r="A3814" s="54">
        <v>3812</v>
      </c>
      <c r="B3814" s="104">
        <v>16402</v>
      </c>
      <c r="C3814" s="104">
        <v>16402</v>
      </c>
      <c r="D3814" s="105">
        <v>57304.000000000007</v>
      </c>
      <c r="E3814" s="105">
        <v>6099690000</v>
      </c>
      <c r="F3814" s="105">
        <v>0</v>
      </c>
      <c r="G3814" s="105">
        <v>6.1626378834567008</v>
      </c>
      <c r="H3814" s="105">
        <v>8.5070648260166042</v>
      </c>
      <c r="I3814" s="105">
        <v>9.5338468587115859</v>
      </c>
      <c r="J3814" s="105">
        <v>12.230940421037706</v>
      </c>
      <c r="K3814" s="105">
        <v>0.24137399860469916</v>
      </c>
      <c r="L3814" s="105">
        <v>0.20311406137768154</v>
      </c>
      <c r="M3814" s="105">
        <v>0.97538569876435177</v>
      </c>
      <c r="N3814" s="105">
        <v>0.99288602160070716</v>
      </c>
      <c r="O3814" s="105">
        <v>1.0361169306249698</v>
      </c>
      <c r="P3814" s="105">
        <v>0.86407476251642867</v>
      </c>
      <c r="Q3814" s="105">
        <v>2.0122417766808534</v>
      </c>
      <c r="R3814" s="105">
        <v>4.8639869804934923</v>
      </c>
      <c r="S3814" s="105">
        <v>0</v>
      </c>
      <c r="T3814" s="105">
        <v>3.9686391849904816</v>
      </c>
      <c r="U3814" s="105">
        <v>3.9686391849904807</v>
      </c>
    </row>
    <row r="3815" spans="1:21">
      <c r="A3815" s="54">
        <v>3813</v>
      </c>
      <c r="B3815" s="104">
        <v>16411</v>
      </c>
      <c r="C3815" s="104">
        <v>16411</v>
      </c>
      <c r="D3815" s="105">
        <v>8934.9999999999982</v>
      </c>
      <c r="E3815" s="105">
        <v>1519060000</v>
      </c>
      <c r="F3815" s="105">
        <v>0</v>
      </c>
      <c r="G3815" s="105">
        <v>9.6335009730733017</v>
      </c>
      <c r="H3815" s="105">
        <v>13.096683601368008</v>
      </c>
      <c r="I3815" s="105">
        <v>15.038343088780126</v>
      </c>
      <c r="J3815" s="105">
        <v>19.745000086031926</v>
      </c>
      <c r="K3815" s="105">
        <v>0.26193388423852187</v>
      </c>
      <c r="L3815" s="105">
        <v>0.13804046264797065</v>
      </c>
      <c r="M3815" s="105">
        <v>0.73120814941106593</v>
      </c>
      <c r="N3815" s="105">
        <v>0.77694469077906814</v>
      </c>
      <c r="O3815" s="105">
        <v>0.81347814858177969</v>
      </c>
      <c r="P3815" s="105">
        <v>0.79494794005731473</v>
      </c>
      <c r="Q3815" s="105">
        <v>2.09173562679283</v>
      </c>
      <c r="R3815" s="105">
        <v>6.4423287951934798</v>
      </c>
      <c r="S3815" s="105">
        <v>0</v>
      </c>
      <c r="T3815" s="105">
        <v>5.7970121205796161</v>
      </c>
      <c r="U3815" s="105">
        <v>5.7970121205796179</v>
      </c>
    </row>
    <row r="3816" spans="1:21">
      <c r="A3816" s="54">
        <v>3814</v>
      </c>
      <c r="B3816" s="104">
        <v>16412</v>
      </c>
      <c r="C3816" s="104">
        <v>16412</v>
      </c>
      <c r="D3816" s="105">
        <v>8853.9999999999982</v>
      </c>
      <c r="E3816" s="105">
        <v>1519060000</v>
      </c>
      <c r="F3816" s="105">
        <v>0</v>
      </c>
      <c r="G3816" s="105">
        <v>5.905468038217486</v>
      </c>
      <c r="H3816" s="105">
        <v>8.0080340580162801</v>
      </c>
      <c r="I3816" s="105">
        <v>8.7979421793852328</v>
      </c>
      <c r="J3816" s="105">
        <v>11.419845477877521</v>
      </c>
      <c r="K3816" s="105">
        <v>0.31923823258598116</v>
      </c>
      <c r="L3816" s="105">
        <v>0.13783450879475403</v>
      </c>
      <c r="M3816" s="105">
        <v>0.70370734221135067</v>
      </c>
      <c r="N3816" s="105">
        <v>0.76926217658857254</v>
      </c>
      <c r="O3816" s="105">
        <v>0.82144475988335364</v>
      </c>
      <c r="P3816" s="105">
        <v>0.74485261873664554</v>
      </c>
      <c r="Q3816" s="105">
        <v>1.5683531975269132</v>
      </c>
      <c r="R3816" s="105">
        <v>3.8647194694219866</v>
      </c>
      <c r="S3816" s="105">
        <v>0</v>
      </c>
      <c r="T3816" s="105">
        <v>3.5883918382705069</v>
      </c>
      <c r="U3816" s="105">
        <v>3.5883918382705078</v>
      </c>
    </row>
    <row r="3817" spans="1:21">
      <c r="A3817" s="54">
        <v>3815</v>
      </c>
      <c r="B3817" s="104">
        <v>16413</v>
      </c>
      <c r="C3817" s="104">
        <v>16413</v>
      </c>
      <c r="D3817" s="105">
        <v>83905</v>
      </c>
      <c r="E3817" s="105">
        <v>11963600000</v>
      </c>
      <c r="F3817" s="105">
        <v>0</v>
      </c>
      <c r="G3817" s="105">
        <v>5.7014605533114491</v>
      </c>
      <c r="H3817" s="105">
        <v>7.6560480729514602</v>
      </c>
      <c r="I3817" s="105">
        <v>8.2472397215336457</v>
      </c>
      <c r="J3817" s="105">
        <v>10.38366153013447</v>
      </c>
      <c r="K3817" s="105">
        <v>0.80116300366254145</v>
      </c>
      <c r="L3817" s="105">
        <v>0.1</v>
      </c>
      <c r="M3817" s="105">
        <v>0.47674220729004196</v>
      </c>
      <c r="N3817" s="105">
        <v>0.57884654823334658</v>
      </c>
      <c r="O3817" s="105">
        <v>0.63489298104416469</v>
      </c>
      <c r="P3817" s="105">
        <v>0.88062001791512368</v>
      </c>
      <c r="Q3817" s="105">
        <v>1.9823421550451563</v>
      </c>
      <c r="R3817" s="105">
        <v>4.3043911659491307</v>
      </c>
      <c r="S3817" s="105">
        <v>0</v>
      </c>
      <c r="T3817" s="105">
        <v>3.4789506630892113</v>
      </c>
      <c r="U3817" s="105">
        <v>3.4789506630892109</v>
      </c>
    </row>
    <row r="3818" spans="1:21">
      <c r="A3818" s="54">
        <v>3816</v>
      </c>
      <c r="B3818" s="104">
        <v>16416</v>
      </c>
      <c r="C3818" s="104">
        <v>16416</v>
      </c>
      <c r="D3818" s="105">
        <v>4161</v>
      </c>
      <c r="E3818" s="105">
        <v>1519060000</v>
      </c>
      <c r="F3818" s="105">
        <v>0</v>
      </c>
      <c r="G3818" s="105">
        <v>15.918758901182315</v>
      </c>
      <c r="H3818" s="105">
        <v>21.829521699933554</v>
      </c>
      <c r="I3818" s="105">
        <v>22.396522263568187</v>
      </c>
      <c r="J3818" s="105">
        <v>27.519131079171547</v>
      </c>
      <c r="K3818" s="105">
        <v>0.66659596258303777</v>
      </c>
      <c r="L3818" s="105">
        <v>0.1</v>
      </c>
      <c r="M3818" s="105">
        <v>0.41720871278450483</v>
      </c>
      <c r="N3818" s="105">
        <v>0.52961247862840444</v>
      </c>
      <c r="O3818" s="105">
        <v>0.53920963152424362</v>
      </c>
      <c r="P3818" s="105">
        <v>0.78097417461547103</v>
      </c>
      <c r="Q3818" s="105">
        <v>3.5539003172350223</v>
      </c>
      <c r="R3818" s="105">
        <v>10.558360495682148</v>
      </c>
      <c r="S3818" s="105">
        <v>0</v>
      </c>
      <c r="T3818" s="105">
        <v>8.7341496430757015</v>
      </c>
      <c r="U3818" s="105">
        <v>8.7341496430757015</v>
      </c>
    </row>
    <row r="3819" spans="1:21">
      <c r="A3819" s="54">
        <v>3817</v>
      </c>
      <c r="B3819" s="104">
        <v>16417</v>
      </c>
      <c r="C3819" s="104">
        <v>16417</v>
      </c>
      <c r="D3819" s="105">
        <v>2636</v>
      </c>
      <c r="E3819" s="105">
        <v>1519060000</v>
      </c>
      <c r="F3819" s="105">
        <v>0</v>
      </c>
      <c r="G3819" s="105">
        <v>4.7157611873658745</v>
      </c>
      <c r="H3819" s="105">
        <v>6.8428439451592125</v>
      </c>
      <c r="I3819" s="105">
        <v>7.6867608061521011</v>
      </c>
      <c r="J3819" s="105">
        <v>9.7977083760234169</v>
      </c>
      <c r="K3819" s="105">
        <v>0.5895819884275072</v>
      </c>
      <c r="L3819" s="105">
        <v>0.1064058794251499</v>
      </c>
      <c r="M3819" s="105">
        <v>0.47898161828725527</v>
      </c>
      <c r="N3819" s="105">
        <v>0.57403517209576482</v>
      </c>
      <c r="O3819" s="105">
        <v>0.57354261205421608</v>
      </c>
      <c r="P3819" s="105">
        <v>0.70459680005838676</v>
      </c>
      <c r="Q3819" s="105">
        <v>1.4208799100434919</v>
      </c>
      <c r="R3819" s="105">
        <v>3.2638422855144249</v>
      </c>
      <c r="S3819" s="105">
        <v>0</v>
      </c>
      <c r="T3819" s="105">
        <v>3.0629117150505665</v>
      </c>
      <c r="U3819" s="105">
        <v>3.0629117150505665</v>
      </c>
    </row>
    <row r="3820" spans="1:21">
      <c r="A3820" s="54">
        <v>3818</v>
      </c>
      <c r="B3820" s="104">
        <v>16418</v>
      </c>
      <c r="C3820" s="104">
        <v>16418</v>
      </c>
      <c r="D3820" s="105">
        <v>1316</v>
      </c>
      <c r="E3820" s="105">
        <v>1519060000</v>
      </c>
      <c r="F3820" s="105">
        <v>0</v>
      </c>
      <c r="G3820" s="105">
        <v>6.4024628731169786</v>
      </c>
      <c r="H3820" s="105">
        <v>9.0917223224578496</v>
      </c>
      <c r="I3820" s="105">
        <v>10.123659494087118</v>
      </c>
      <c r="J3820" s="105">
        <v>12.804925746233957</v>
      </c>
      <c r="K3820" s="105">
        <v>7.8531721074984358</v>
      </c>
      <c r="L3820" s="105">
        <v>0.53594534891767298</v>
      </c>
      <c r="M3820" s="105">
        <v>0.96014113174078741</v>
      </c>
      <c r="N3820" s="105">
        <v>1.2246373424316006</v>
      </c>
      <c r="O3820" s="105">
        <v>1.4542780767739909</v>
      </c>
      <c r="P3820" s="105">
        <v>1.8344116062855924</v>
      </c>
      <c r="Q3820" s="105">
        <v>2.7333896263121891</v>
      </c>
      <c r="R3820" s="105">
        <v>4.668944044655702</v>
      </c>
      <c r="S3820" s="105">
        <v>0</v>
      </c>
      <c r="T3820" s="105">
        <v>4.9739741433759894</v>
      </c>
      <c r="U3820" s="105">
        <v>4.9739741433759903</v>
      </c>
    </row>
    <row r="3821" spans="1:21">
      <c r="A3821" s="54">
        <v>3819</v>
      </c>
      <c r="B3821" s="104">
        <v>16419</v>
      </c>
      <c r="C3821" s="104">
        <v>16419</v>
      </c>
      <c r="D3821" s="105">
        <v>497.00000000000006</v>
      </c>
      <c r="E3821" s="105">
        <v>1519060000</v>
      </c>
      <c r="F3821" s="105">
        <v>0</v>
      </c>
      <c r="G3821" s="105">
        <v>40.733779539200931</v>
      </c>
      <c r="H3821" s="105">
        <v>59.461954039982949</v>
      </c>
      <c r="I3821" s="105">
        <v>67.184285733487229</v>
      </c>
      <c r="J3821" s="105">
        <v>86.219833357975276</v>
      </c>
      <c r="K3821" s="105">
        <v>29.402338436884655</v>
      </c>
      <c r="L3821" s="105">
        <v>4.4388506676124386</v>
      </c>
      <c r="M3821" s="105">
        <v>7.4465353769014726</v>
      </c>
      <c r="N3821" s="105">
        <v>9.3849985543805854</v>
      </c>
      <c r="O3821" s="105">
        <v>10.650472727436734</v>
      </c>
      <c r="P3821" s="105">
        <v>12.554392178757478</v>
      </c>
      <c r="Q3821" s="105">
        <v>17.028684913602007</v>
      </c>
      <c r="R3821" s="105">
        <v>28.900502801555952</v>
      </c>
      <c r="S3821" s="105">
        <v>0</v>
      </c>
      <c r="T3821" s="105">
        <v>31.117219027314803</v>
      </c>
      <c r="U3821" s="105">
        <v>31.117219027314803</v>
      </c>
    </row>
    <row r="3822" spans="1:21">
      <c r="A3822" s="54">
        <v>3820</v>
      </c>
      <c r="B3822" s="104">
        <v>16420</v>
      </c>
      <c r="C3822" s="104">
        <v>16420</v>
      </c>
      <c r="D3822" s="105">
        <v>4</v>
      </c>
      <c r="E3822" s="105">
        <v>1542520000</v>
      </c>
      <c r="F3822" s="105">
        <v>1</v>
      </c>
      <c r="G3822" s="105">
        <v>-99999</v>
      </c>
      <c r="H3822" s="105">
        <v>-99999</v>
      </c>
      <c r="I3822" s="105">
        <v>-99999</v>
      </c>
      <c r="J3822" s="105">
        <v>-99999</v>
      </c>
      <c r="K3822" s="105">
        <v>-99999</v>
      </c>
      <c r="L3822" s="105">
        <v>-99999</v>
      </c>
      <c r="M3822" s="105">
        <v>-99999</v>
      </c>
      <c r="N3822" s="105">
        <v>-99999</v>
      </c>
      <c r="O3822" s="105">
        <v>-99999</v>
      </c>
      <c r="P3822" s="105">
        <v>-99999</v>
      </c>
      <c r="Q3822" s="105">
        <v>-99999</v>
      </c>
      <c r="R3822" s="105">
        <v>-99999</v>
      </c>
      <c r="S3822" s="105">
        <v>0</v>
      </c>
      <c r="T3822" s="105">
        <v>0</v>
      </c>
      <c r="U3822" s="105">
        <v>0</v>
      </c>
    </row>
    <row r="3823" spans="1:21">
      <c r="A3823" s="54">
        <v>3821</v>
      </c>
      <c r="B3823" s="104">
        <v>16421</v>
      </c>
      <c r="C3823" s="104">
        <v>16421</v>
      </c>
      <c r="D3823" s="105">
        <v>1622.0000000000002</v>
      </c>
      <c r="E3823" s="105">
        <v>1542520000</v>
      </c>
      <c r="F3823" s="105">
        <v>0</v>
      </c>
      <c r="G3823" s="105">
        <v>15.813041768301717</v>
      </c>
      <c r="H3823" s="105">
        <v>17.746914489223055</v>
      </c>
      <c r="I3823" s="105">
        <v>15.226338228434855</v>
      </c>
      <c r="J3823" s="105">
        <v>14.012189319081582</v>
      </c>
      <c r="K3823" s="105">
        <v>10.42337174143219</v>
      </c>
      <c r="L3823" s="105">
        <v>14.363306514509432</v>
      </c>
      <c r="M3823" s="105">
        <v>19.904797582402921</v>
      </c>
      <c r="N3823" s="105">
        <v>25.12369121172199</v>
      </c>
      <c r="O3823" s="105">
        <v>24.209121463971538</v>
      </c>
      <c r="P3823" s="105">
        <v>17.603664913917036</v>
      </c>
      <c r="Q3823" s="105">
        <v>15.092565495139773</v>
      </c>
      <c r="R3823" s="105">
        <v>14.417078642768853</v>
      </c>
      <c r="S3823" s="105">
        <v>0</v>
      </c>
      <c r="T3823" s="105">
        <v>16.994673447575412</v>
      </c>
      <c r="U3823" s="105">
        <v>16.994673447575408</v>
      </c>
    </row>
    <row r="3824" spans="1:21">
      <c r="A3824" s="54">
        <v>3822</v>
      </c>
      <c r="B3824" s="104">
        <v>16422</v>
      </c>
      <c r="C3824" s="104">
        <v>16422</v>
      </c>
      <c r="D3824" s="105">
        <v>11511</v>
      </c>
      <c r="E3824" s="105">
        <v>1542520000</v>
      </c>
      <c r="F3824" s="105">
        <v>0</v>
      </c>
      <c r="G3824" s="105">
        <v>2.5833294906497382</v>
      </c>
      <c r="H3824" s="105">
        <v>2.8691952126498741</v>
      </c>
      <c r="I3824" s="105">
        <v>2.4333008033172394</v>
      </c>
      <c r="J3824" s="105">
        <v>1.8983006687152149</v>
      </c>
      <c r="K3824" s="105">
        <v>1.6105139283758183</v>
      </c>
      <c r="L3824" s="105">
        <v>2.1381751869604884</v>
      </c>
      <c r="M3824" s="105">
        <v>3.0995884222894556</v>
      </c>
      <c r="N3824" s="105">
        <v>3.9117620507456619</v>
      </c>
      <c r="O3824" s="105">
        <v>3.7153440129857986</v>
      </c>
      <c r="P3824" s="105">
        <v>2.7313947796773483</v>
      </c>
      <c r="Q3824" s="105">
        <v>2.4258549221845676</v>
      </c>
      <c r="R3824" s="105">
        <v>2.6918998114362815</v>
      </c>
      <c r="S3824" s="105">
        <v>0</v>
      </c>
      <c r="T3824" s="105">
        <v>2.6757216074989572</v>
      </c>
      <c r="U3824" s="105">
        <v>2.6757216074989572</v>
      </c>
    </row>
    <row r="3825" spans="1:21">
      <c r="A3825" s="54">
        <v>3823</v>
      </c>
      <c r="B3825" s="104">
        <v>16423</v>
      </c>
      <c r="C3825" s="104">
        <v>16423</v>
      </c>
      <c r="D3825" s="105">
        <v>20996</v>
      </c>
      <c r="E3825" s="105">
        <v>1542520000</v>
      </c>
      <c r="F3825" s="105">
        <v>0</v>
      </c>
      <c r="G3825" s="105">
        <v>2.0655001986551333</v>
      </c>
      <c r="H3825" s="105">
        <v>2.3001297873738702</v>
      </c>
      <c r="I3825" s="105">
        <v>2.0066831300083727</v>
      </c>
      <c r="J3825" s="105">
        <v>1.5221639274013707</v>
      </c>
      <c r="K3825" s="105">
        <v>1.2747337420350426</v>
      </c>
      <c r="L3825" s="105">
        <v>1.4824681296259385</v>
      </c>
      <c r="M3825" s="105">
        <v>2.1520155997385286</v>
      </c>
      <c r="N3825" s="105">
        <v>2.7966508264785523</v>
      </c>
      <c r="O3825" s="105">
        <v>2.7167422709411624</v>
      </c>
      <c r="P3825" s="105">
        <v>2.0158429719547297</v>
      </c>
      <c r="Q3825" s="105">
        <v>1.8009342656179606</v>
      </c>
      <c r="R3825" s="105">
        <v>2.0195657672382112</v>
      </c>
      <c r="S3825" s="105">
        <v>0</v>
      </c>
      <c r="T3825" s="105">
        <v>2.0127858847557398</v>
      </c>
      <c r="U3825" s="105">
        <v>2.0127858847557398</v>
      </c>
    </row>
    <row r="3826" spans="1:21">
      <c r="A3826" s="54">
        <v>3824</v>
      </c>
      <c r="B3826" s="104">
        <v>16424</v>
      </c>
      <c r="C3826" s="104">
        <v>16424</v>
      </c>
      <c r="D3826" s="105">
        <v>11103</v>
      </c>
      <c r="E3826" s="105">
        <v>1542520000</v>
      </c>
      <c r="F3826" s="105">
        <v>0</v>
      </c>
      <c r="G3826" s="105">
        <v>5.9715995371911346</v>
      </c>
      <c r="H3826" s="105">
        <v>6.5179856505731006</v>
      </c>
      <c r="I3826" s="105">
        <v>5.3497927030162122</v>
      </c>
      <c r="J3826" s="105">
        <v>3.9799064333801746</v>
      </c>
      <c r="K3826" s="105">
        <v>3.5995179406385196</v>
      </c>
      <c r="L3826" s="105">
        <v>5.1758585560215948</v>
      </c>
      <c r="M3826" s="105">
        <v>7.784116879972192</v>
      </c>
      <c r="N3826" s="105">
        <v>10.740566505512847</v>
      </c>
      <c r="O3826" s="105">
        <v>10.176271896635285</v>
      </c>
      <c r="P3826" s="105">
        <v>7.4828250292664826</v>
      </c>
      <c r="Q3826" s="105">
        <v>6.784128127546353</v>
      </c>
      <c r="R3826" s="105">
        <v>6.7972401309146466</v>
      </c>
      <c r="S3826" s="105">
        <v>0</v>
      </c>
      <c r="T3826" s="105">
        <v>6.6966507825557118</v>
      </c>
      <c r="U3826" s="105">
        <v>6.6966507825557118</v>
      </c>
    </row>
    <row r="3827" spans="1:21">
      <c r="A3827" s="54">
        <v>3825</v>
      </c>
      <c r="B3827" s="104">
        <v>16425</v>
      </c>
      <c r="C3827" s="104">
        <v>16425</v>
      </c>
      <c r="D3827" s="105">
        <v>4685</v>
      </c>
      <c r="E3827" s="105">
        <v>1542520000</v>
      </c>
      <c r="F3827" s="105">
        <v>0</v>
      </c>
      <c r="G3827" s="105">
        <v>41.526797935256745</v>
      </c>
      <c r="H3827" s="105">
        <v>49.557392450067205</v>
      </c>
      <c r="I3827" s="105">
        <v>44.898150424847209</v>
      </c>
      <c r="J3827" s="105">
        <v>34.425196964216525</v>
      </c>
      <c r="K3827" s="105">
        <v>27.044419433628185</v>
      </c>
      <c r="L3827" s="105">
        <v>32.27882319497558</v>
      </c>
      <c r="M3827" s="105">
        <v>42.919664304192537</v>
      </c>
      <c r="N3827" s="105">
        <v>54.89403118090862</v>
      </c>
      <c r="O3827" s="105">
        <v>54.382699978321931</v>
      </c>
      <c r="P3827" s="105">
        <v>41.202846225293584</v>
      </c>
      <c r="Q3827" s="105">
        <v>38.80538663846697</v>
      </c>
      <c r="R3827" s="105">
        <v>40.424619276214898</v>
      </c>
      <c r="S3827" s="105">
        <v>0</v>
      </c>
      <c r="T3827" s="105">
        <v>41.863335667199159</v>
      </c>
      <c r="U3827" s="105">
        <v>41.863335667199166</v>
      </c>
    </row>
    <row r="3828" spans="1:21">
      <c r="A3828" s="54">
        <v>3826</v>
      </c>
      <c r="B3828" s="104">
        <v>16426</v>
      </c>
      <c r="C3828" s="104">
        <v>16426</v>
      </c>
      <c r="D3828" s="105">
        <v>124943.00000000001</v>
      </c>
      <c r="E3828" s="105">
        <v>4627550000</v>
      </c>
      <c r="F3828" s="105">
        <v>0</v>
      </c>
      <c r="G3828" s="105">
        <v>1.4692648790316367</v>
      </c>
      <c r="H3828" s="105">
        <v>1.5393616738626128</v>
      </c>
      <c r="I3828" s="105">
        <v>1.3229063339890474</v>
      </c>
      <c r="J3828" s="105">
        <v>1.3034131358719205</v>
      </c>
      <c r="K3828" s="105">
        <v>1.2405807064846013</v>
      </c>
      <c r="L3828" s="105">
        <v>1.4665212526545028</v>
      </c>
      <c r="M3828" s="105">
        <v>1.6799627327491138</v>
      </c>
      <c r="N3828" s="105">
        <v>1.8774060536417196</v>
      </c>
      <c r="O3828" s="105">
        <v>1.920078341768052</v>
      </c>
      <c r="P3828" s="105">
        <v>1.7098151344242252</v>
      </c>
      <c r="Q3828" s="105">
        <v>1.6543643883608361</v>
      </c>
      <c r="R3828" s="105">
        <v>1.5091764229330538</v>
      </c>
      <c r="S3828" s="105">
        <v>0</v>
      </c>
      <c r="T3828" s="105">
        <v>1.5577375879809434</v>
      </c>
      <c r="U3828" s="105">
        <v>1.557737587980943</v>
      </c>
    </row>
    <row r="3829" spans="1:21">
      <c r="A3829" s="54">
        <v>3827</v>
      </c>
      <c r="B3829" s="104">
        <v>16431</v>
      </c>
      <c r="C3829" s="104">
        <v>16431</v>
      </c>
      <c r="D3829" s="105">
        <v>1789530</v>
      </c>
      <c r="E3829" s="105">
        <v>124914000000</v>
      </c>
      <c r="F3829" s="105">
        <v>0</v>
      </c>
      <c r="G3829" s="105">
        <v>1.5491617865073248</v>
      </c>
      <c r="H3829" s="105">
        <v>1.8382613071003646</v>
      </c>
      <c r="I3829" s="105">
        <v>1.8121214595591715</v>
      </c>
      <c r="J3829" s="105">
        <v>1.5129145157865824</v>
      </c>
      <c r="K3829" s="105">
        <v>0.55025453867345731</v>
      </c>
      <c r="L3829" s="105">
        <v>0.43537259622047414</v>
      </c>
      <c r="M3829" s="105">
        <v>0.58257528801692327</v>
      </c>
      <c r="N3829" s="105">
        <v>0.55272527369074465</v>
      </c>
      <c r="O3829" s="105">
        <v>0.54888465909673301</v>
      </c>
      <c r="P3829" s="105">
        <v>0.62828000135013196</v>
      </c>
      <c r="Q3829" s="105">
        <v>0.97221986406872274</v>
      </c>
      <c r="R3829" s="105">
        <v>1.3632393743874018</v>
      </c>
      <c r="S3829" s="105">
        <v>0.54027708029655186</v>
      </c>
      <c r="T3829" s="105">
        <v>1.0288342220381697</v>
      </c>
      <c r="U3829" s="105">
        <v>1.0264574088659943</v>
      </c>
    </row>
    <row r="3830" spans="1:21">
      <c r="A3830" s="54">
        <v>3828</v>
      </c>
      <c r="B3830" s="104">
        <v>16450</v>
      </c>
      <c r="C3830" s="104">
        <v>16450</v>
      </c>
      <c r="D3830" s="105">
        <v>5802.0000000000009</v>
      </c>
      <c r="E3830" s="105">
        <v>3085030000</v>
      </c>
      <c r="F3830" s="105">
        <v>0</v>
      </c>
      <c r="G3830" s="105">
        <v>1.0603776877548612</v>
      </c>
      <c r="H3830" s="105">
        <v>1.1662629005810659</v>
      </c>
      <c r="I3830" s="105">
        <v>1.2763388220985854</v>
      </c>
      <c r="J3830" s="105">
        <v>0.72862005333439772</v>
      </c>
      <c r="K3830" s="105">
        <v>0.11958260589131915</v>
      </c>
      <c r="L3830" s="105">
        <v>0.17724962251167947</v>
      </c>
      <c r="M3830" s="105">
        <v>0.35118905725201593</v>
      </c>
      <c r="N3830" s="105">
        <v>0.38715632607682748</v>
      </c>
      <c r="O3830" s="105">
        <v>0.27180894102361897</v>
      </c>
      <c r="P3830" s="105">
        <v>0.24412929265513011</v>
      </c>
      <c r="Q3830" s="105">
        <v>0.58118924661454086</v>
      </c>
      <c r="R3830" s="105">
        <v>0.9202100902821605</v>
      </c>
      <c r="S3830" s="105">
        <v>0.32005635165076879</v>
      </c>
      <c r="T3830" s="105">
        <v>0.60700955383968358</v>
      </c>
      <c r="U3830" s="105">
        <v>0.3244580812258831</v>
      </c>
    </row>
    <row r="3831" spans="1:21">
      <c r="A3831" s="54">
        <v>3829</v>
      </c>
      <c r="B3831" s="104">
        <v>16451</v>
      </c>
      <c r="C3831" s="104">
        <v>16451</v>
      </c>
      <c r="D3831" s="105">
        <v>1249.0000000000002</v>
      </c>
      <c r="E3831" s="105">
        <v>1542520000</v>
      </c>
      <c r="F3831" s="105">
        <v>0</v>
      </c>
      <c r="G3831" s="105">
        <v>9.025916837984747</v>
      </c>
      <c r="H3831" s="105">
        <v>9.5684582872625192</v>
      </c>
      <c r="I3831" s="105">
        <v>11.321300861437765</v>
      </c>
      <c r="J3831" s="105">
        <v>2.8776697935305315</v>
      </c>
      <c r="K3831" s="105">
        <v>1.0588820307346487</v>
      </c>
      <c r="L3831" s="105">
        <v>2.1705933167987919</v>
      </c>
      <c r="M3831" s="105">
        <v>3.7597944372343721</v>
      </c>
      <c r="N3831" s="105">
        <v>5.490537084735295</v>
      </c>
      <c r="O3831" s="105">
        <v>4.2161946030429691</v>
      </c>
      <c r="P3831" s="105">
        <v>2.1978758653575614</v>
      </c>
      <c r="Q3831" s="105">
        <v>3.2051806638345766</v>
      </c>
      <c r="R3831" s="105">
        <v>6.165591079468455</v>
      </c>
      <c r="S3831" s="105">
        <v>3.6015989152619157</v>
      </c>
      <c r="T3831" s="105">
        <v>5.0881662384518522</v>
      </c>
      <c r="U3831" s="105">
        <v>3.8753463006371636</v>
      </c>
    </row>
    <row r="3832" spans="1:21">
      <c r="A3832" s="54">
        <v>3830</v>
      </c>
      <c r="B3832" s="104">
        <v>16452</v>
      </c>
      <c r="C3832" s="104">
        <v>16452</v>
      </c>
      <c r="D3832" s="105">
        <v>116328</v>
      </c>
      <c r="E3832" s="105">
        <v>1542520000</v>
      </c>
      <c r="F3832" s="105">
        <v>0</v>
      </c>
      <c r="G3832" s="105">
        <v>16.546444105057752</v>
      </c>
      <c r="H3832" s="105">
        <v>17.362568570182564</v>
      </c>
      <c r="I3832" s="105">
        <v>14.203544144193621</v>
      </c>
      <c r="J3832" s="105">
        <v>10.387628781630122</v>
      </c>
      <c r="K3832" s="105">
        <v>9.4999935410989274</v>
      </c>
      <c r="L3832" s="105">
        <v>10.570423260157428</v>
      </c>
      <c r="M3832" s="105">
        <v>13.291522994944335</v>
      </c>
      <c r="N3832" s="105">
        <v>15.922126447023864</v>
      </c>
      <c r="O3832" s="105">
        <v>17.04571156506239</v>
      </c>
      <c r="P3832" s="105">
        <v>16.862424144308918</v>
      </c>
      <c r="Q3832" s="105">
        <v>17.230148877729423</v>
      </c>
      <c r="R3832" s="105">
        <v>15.671613644266653</v>
      </c>
      <c r="S3832" s="105">
        <v>0</v>
      </c>
      <c r="T3832" s="105">
        <v>14.549512506304664</v>
      </c>
      <c r="U3832" s="105">
        <v>14.549512506304668</v>
      </c>
    </row>
    <row r="3833" spans="1:21">
      <c r="A3833" s="54">
        <v>3831</v>
      </c>
      <c r="B3833" s="104">
        <v>16453</v>
      </c>
      <c r="C3833" s="104">
        <v>16453</v>
      </c>
      <c r="D3833" s="105">
        <v>1241324</v>
      </c>
      <c r="E3833" s="105">
        <v>3085030000</v>
      </c>
      <c r="F3833" s="105">
        <v>0</v>
      </c>
      <c r="G3833" s="105">
        <v>0.88439412040985266</v>
      </c>
      <c r="H3833" s="105">
        <v>0.97459486915782489</v>
      </c>
      <c r="I3833" s="105">
        <v>0.86256032397973037</v>
      </c>
      <c r="J3833" s="105">
        <v>0.83753513725040585</v>
      </c>
      <c r="K3833" s="105">
        <v>0.80925473183977426</v>
      </c>
      <c r="L3833" s="105">
        <v>0.89646630334905941</v>
      </c>
      <c r="M3833" s="105">
        <v>1.0310913129518036</v>
      </c>
      <c r="N3833" s="105">
        <v>1.114824584721382</v>
      </c>
      <c r="O3833" s="105">
        <v>1.1366336925201812</v>
      </c>
      <c r="P3833" s="105">
        <v>1.0147237553946171</v>
      </c>
      <c r="Q3833" s="105">
        <v>0.99702260743043947</v>
      </c>
      <c r="R3833" s="105">
        <v>0.93305784312368101</v>
      </c>
      <c r="S3833" s="105">
        <v>0</v>
      </c>
      <c r="T3833" s="105">
        <v>0.95767994017739599</v>
      </c>
      <c r="U3833" s="105">
        <v>0.95767994017739611</v>
      </c>
    </row>
    <row r="3834" spans="1:21">
      <c r="A3834" s="54">
        <v>3832</v>
      </c>
      <c r="B3834" s="104">
        <v>16459</v>
      </c>
      <c r="C3834" s="104">
        <v>16459</v>
      </c>
      <c r="D3834" s="105">
        <v>9747</v>
      </c>
      <c r="E3834" s="105">
        <v>3085030000</v>
      </c>
      <c r="F3834" s="105">
        <v>0</v>
      </c>
      <c r="G3834" s="105">
        <v>0.42257756349816739</v>
      </c>
      <c r="H3834" s="105">
        <v>0.33661340578898147</v>
      </c>
      <c r="I3834" s="105">
        <v>0.17421251436030111</v>
      </c>
      <c r="J3834" s="105">
        <v>0.1</v>
      </c>
      <c r="K3834" s="105">
        <v>0.1</v>
      </c>
      <c r="L3834" s="105">
        <v>0.1</v>
      </c>
      <c r="M3834" s="105">
        <v>0.14557048437183859</v>
      </c>
      <c r="N3834" s="105">
        <v>0.1050076601618995</v>
      </c>
      <c r="O3834" s="105">
        <v>0.1</v>
      </c>
      <c r="P3834" s="105">
        <v>0.1</v>
      </c>
      <c r="Q3834" s="105">
        <v>0.36149525731878446</v>
      </c>
      <c r="R3834" s="105">
        <v>0.53106277604402208</v>
      </c>
      <c r="S3834" s="105">
        <v>0.12149153190254917</v>
      </c>
      <c r="T3834" s="105">
        <v>0.21471163846199959</v>
      </c>
      <c r="U3834" s="105">
        <v>0.21459687071000269</v>
      </c>
    </row>
    <row r="3835" spans="1:21">
      <c r="A3835" s="54">
        <v>3833</v>
      </c>
      <c r="B3835" s="104">
        <v>16460</v>
      </c>
      <c r="C3835" s="104">
        <v>16460</v>
      </c>
      <c r="D3835" s="105">
        <v>1257</v>
      </c>
      <c r="E3835" s="105">
        <v>1542520000</v>
      </c>
      <c r="F3835" s="105">
        <v>0</v>
      </c>
      <c r="G3835" s="105">
        <v>0.60512238912674743</v>
      </c>
      <c r="H3835" s="105">
        <v>1.0435918483357862</v>
      </c>
      <c r="I3835" s="105">
        <v>0.48906257816028986</v>
      </c>
      <c r="J3835" s="105">
        <v>0.2724152282881715</v>
      </c>
      <c r="K3835" s="105">
        <v>0.25555443593999694</v>
      </c>
      <c r="L3835" s="105">
        <v>0.27765426923669478</v>
      </c>
      <c r="M3835" s="105">
        <v>0.34673137051104097</v>
      </c>
      <c r="N3835" s="105">
        <v>0.45125383472237857</v>
      </c>
      <c r="O3835" s="105">
        <v>0.34988347387932311</v>
      </c>
      <c r="P3835" s="105">
        <v>0.24329007494691865</v>
      </c>
      <c r="Q3835" s="105">
        <v>0.64210146846356542</v>
      </c>
      <c r="R3835" s="105">
        <v>0.73811314684788654</v>
      </c>
      <c r="S3835" s="105">
        <v>0</v>
      </c>
      <c r="T3835" s="105">
        <v>0.47623117653823338</v>
      </c>
      <c r="U3835" s="105">
        <v>0.47623117653823338</v>
      </c>
    </row>
    <row r="3836" spans="1:21">
      <c r="A3836" s="54">
        <v>3834</v>
      </c>
      <c r="B3836" s="104">
        <v>16461</v>
      </c>
      <c r="C3836" s="104">
        <v>16461</v>
      </c>
      <c r="D3836" s="105">
        <v>14995.000000000002</v>
      </c>
      <c r="E3836" s="105">
        <v>1542520000</v>
      </c>
      <c r="F3836" s="105">
        <v>0</v>
      </c>
      <c r="G3836" s="105">
        <v>0.32514744441464394</v>
      </c>
      <c r="H3836" s="105">
        <v>0.61025599405739617</v>
      </c>
      <c r="I3836" s="105">
        <v>0.2687315066045029</v>
      </c>
      <c r="J3836" s="105">
        <v>0.15025068818323686</v>
      </c>
      <c r="K3836" s="105">
        <v>0.13187763287496063</v>
      </c>
      <c r="L3836" s="105">
        <v>0.28685432939634292</v>
      </c>
      <c r="M3836" s="105">
        <v>0.60571641590995751</v>
      </c>
      <c r="N3836" s="105">
        <v>0.48126319439946674</v>
      </c>
      <c r="O3836" s="105">
        <v>0.24006236786899163</v>
      </c>
      <c r="P3836" s="105">
        <v>0.13792477771246794</v>
      </c>
      <c r="Q3836" s="105">
        <v>0.38273660052221214</v>
      </c>
      <c r="R3836" s="105">
        <v>0.4098315934042403</v>
      </c>
      <c r="S3836" s="105">
        <v>0</v>
      </c>
      <c r="T3836" s="105">
        <v>0.33588771211236829</v>
      </c>
      <c r="U3836" s="105">
        <v>0.33588771211236829</v>
      </c>
    </row>
    <row r="3837" spans="1:21">
      <c r="A3837" s="54">
        <v>3835</v>
      </c>
      <c r="B3837" s="104">
        <v>16462</v>
      </c>
      <c r="C3837" s="104">
        <v>16462</v>
      </c>
      <c r="D3837" s="105">
        <v>6216.9999999999991</v>
      </c>
      <c r="E3837" s="105">
        <v>1542520000</v>
      </c>
      <c r="F3837" s="105">
        <v>0</v>
      </c>
      <c r="G3837" s="105">
        <v>1.6727394158173434</v>
      </c>
      <c r="H3837" s="105">
        <v>2.8045060396856774</v>
      </c>
      <c r="I3837" s="105">
        <v>1.7151999856180129</v>
      </c>
      <c r="J3837" s="105">
        <v>1.0085029366758846</v>
      </c>
      <c r="K3837" s="105">
        <v>1.024200120644883</v>
      </c>
      <c r="L3837" s="105">
        <v>2.0120177973258389</v>
      </c>
      <c r="M3837" s="105">
        <v>3.3061695356870935</v>
      </c>
      <c r="N3837" s="105">
        <v>2.0221340911755439</v>
      </c>
      <c r="O3837" s="105">
        <v>1.0394504097607682</v>
      </c>
      <c r="P3837" s="105">
        <v>0.78168151823397802</v>
      </c>
      <c r="Q3837" s="105">
        <v>1.793680935664725</v>
      </c>
      <c r="R3837" s="105">
        <v>1.9288571181608951</v>
      </c>
      <c r="S3837" s="105">
        <v>0</v>
      </c>
      <c r="T3837" s="105">
        <v>1.7590949920375536</v>
      </c>
      <c r="U3837" s="105">
        <v>1.7590949920375538</v>
      </c>
    </row>
    <row r="3838" spans="1:21">
      <c r="A3838" s="54">
        <v>3836</v>
      </c>
      <c r="B3838" s="104">
        <v>16463</v>
      </c>
      <c r="C3838" s="104">
        <v>16463</v>
      </c>
      <c r="D3838" s="105">
        <v>7431.9999999999991</v>
      </c>
      <c r="E3838" s="105">
        <v>1542520000</v>
      </c>
      <c r="F3838" s="105">
        <v>0</v>
      </c>
      <c r="G3838" s="105">
        <v>0.49240269510574625</v>
      </c>
      <c r="H3838" s="105">
        <v>0.67561780711794195</v>
      </c>
      <c r="I3838" s="105">
        <v>0.63457194297744945</v>
      </c>
      <c r="J3838" s="105">
        <v>0.6703007645185014</v>
      </c>
      <c r="K3838" s="105">
        <v>0.69975071179723825</v>
      </c>
      <c r="L3838" s="105">
        <v>0.90121001309221016</v>
      </c>
      <c r="M3838" s="105">
        <v>1.2720141013905581</v>
      </c>
      <c r="N3838" s="105">
        <v>1.2555383680017429</v>
      </c>
      <c r="O3838" s="105">
        <v>0.84513810630916442</v>
      </c>
      <c r="P3838" s="105">
        <v>0.49438855356045119</v>
      </c>
      <c r="Q3838" s="105">
        <v>0.65125940674616667</v>
      </c>
      <c r="R3838" s="105">
        <v>0.60885274409327628</v>
      </c>
      <c r="S3838" s="105">
        <v>0</v>
      </c>
      <c r="T3838" s="105">
        <v>0.76675376789253724</v>
      </c>
      <c r="U3838" s="105">
        <v>0.76675376789253735</v>
      </c>
    </row>
    <row r="3839" spans="1:21">
      <c r="A3839" s="54">
        <v>3837</v>
      </c>
      <c r="B3839" s="104">
        <v>16464</v>
      </c>
      <c r="C3839" s="104">
        <v>16464</v>
      </c>
      <c r="D3839" s="105">
        <v>4931</v>
      </c>
      <c r="E3839" s="105">
        <v>1542520000</v>
      </c>
      <c r="F3839" s="105">
        <v>0</v>
      </c>
      <c r="G3839" s="105">
        <v>1.2633083892053829</v>
      </c>
      <c r="H3839" s="105">
        <v>1.6159583649420795</v>
      </c>
      <c r="I3839" s="105">
        <v>1.662669588195238</v>
      </c>
      <c r="J3839" s="105">
        <v>1.7518243700320111</v>
      </c>
      <c r="K3839" s="105">
        <v>2.0201416915276931</v>
      </c>
      <c r="L3839" s="105">
        <v>2.5613741925001299</v>
      </c>
      <c r="M3839" s="105">
        <v>3.4202151333310851</v>
      </c>
      <c r="N3839" s="105">
        <v>3.3951372127640203</v>
      </c>
      <c r="O3839" s="105">
        <v>2.3674531179890788</v>
      </c>
      <c r="P3839" s="105">
        <v>1.3836590140537843</v>
      </c>
      <c r="Q3839" s="105">
        <v>1.5846449420914213</v>
      </c>
      <c r="R3839" s="105">
        <v>1.9125561059883287</v>
      </c>
      <c r="S3839" s="105">
        <v>0</v>
      </c>
      <c r="T3839" s="105">
        <v>2.0782451768850212</v>
      </c>
      <c r="U3839" s="105">
        <v>2.0782451768850212</v>
      </c>
    </row>
    <row r="3840" spans="1:21">
      <c r="A3840" s="54">
        <v>3838</v>
      </c>
      <c r="B3840" s="104">
        <v>16465</v>
      </c>
      <c r="C3840" s="104">
        <v>16465</v>
      </c>
      <c r="D3840" s="105">
        <v>30620.000000000004</v>
      </c>
      <c r="E3840" s="105">
        <v>1542520000</v>
      </c>
      <c r="F3840" s="105">
        <v>0</v>
      </c>
      <c r="G3840" s="105">
        <v>0.62280994457275207</v>
      </c>
      <c r="H3840" s="105">
        <v>1.2615162933838506</v>
      </c>
      <c r="I3840" s="105">
        <v>0.93856492323327523</v>
      </c>
      <c r="J3840" s="105">
        <v>0.94354163936527469</v>
      </c>
      <c r="K3840" s="105">
        <v>1.1028400270426715</v>
      </c>
      <c r="L3840" s="105">
        <v>1.4513097728543358</v>
      </c>
      <c r="M3840" s="105">
        <v>1.9545972098269877</v>
      </c>
      <c r="N3840" s="105">
        <v>1.9632868251812512</v>
      </c>
      <c r="O3840" s="105">
        <v>1.3564982167239727</v>
      </c>
      <c r="P3840" s="105">
        <v>0.8054571515293254</v>
      </c>
      <c r="Q3840" s="105">
        <v>0.98122532630888315</v>
      </c>
      <c r="R3840" s="105">
        <v>1.1412259599340011</v>
      </c>
      <c r="S3840" s="105">
        <v>0</v>
      </c>
      <c r="T3840" s="105">
        <v>1.2102394408297148</v>
      </c>
      <c r="U3840" s="105">
        <v>1.2102394408297148</v>
      </c>
    </row>
    <row r="3841" spans="1:21">
      <c r="A3841" s="54">
        <v>3839</v>
      </c>
      <c r="B3841" s="104">
        <v>16466</v>
      </c>
      <c r="C3841" s="104">
        <v>16466</v>
      </c>
      <c r="D3841" s="105">
        <v>334515</v>
      </c>
      <c r="E3841" s="105">
        <v>63423000000</v>
      </c>
      <c r="F3841" s="105">
        <v>0</v>
      </c>
      <c r="G3841" s="105">
        <v>2.9606945600779446</v>
      </c>
      <c r="H3841" s="105">
        <v>3.875033813381711</v>
      </c>
      <c r="I3841" s="105">
        <v>4.2104808424750955</v>
      </c>
      <c r="J3841" s="105">
        <v>1.4878782910117601</v>
      </c>
      <c r="K3841" s="105">
        <v>0.19084239272844536</v>
      </c>
      <c r="L3841" s="105">
        <v>0.14121278988999122</v>
      </c>
      <c r="M3841" s="105">
        <v>0.20386940815798976</v>
      </c>
      <c r="N3841" s="105">
        <v>0.27376470973067424</v>
      </c>
      <c r="O3841" s="105">
        <v>0.32222844260299427</v>
      </c>
      <c r="P3841" s="105">
        <v>0.60442127657087319</v>
      </c>
      <c r="Q3841" s="105">
        <v>1.8286118011423564</v>
      </c>
      <c r="R3841" s="105">
        <v>2.437511978946969</v>
      </c>
      <c r="S3841" s="105">
        <v>0</v>
      </c>
      <c r="T3841" s="105">
        <v>1.544712525559734</v>
      </c>
      <c r="U3841" s="105">
        <v>1.5447125255597336</v>
      </c>
    </row>
    <row r="3842" spans="1:21">
      <c r="A3842" s="54">
        <v>3840</v>
      </c>
      <c r="B3842" s="104">
        <v>16467</v>
      </c>
      <c r="C3842" s="104">
        <v>16467</v>
      </c>
      <c r="D3842" s="105">
        <v>16368</v>
      </c>
      <c r="E3842" s="105">
        <v>1542520000</v>
      </c>
      <c r="F3842" s="105">
        <v>0</v>
      </c>
      <c r="G3842" s="105">
        <v>0.26033650176248102</v>
      </c>
      <c r="H3842" s="105">
        <v>0.32432447916124624</v>
      </c>
      <c r="I3842" s="105">
        <v>0.24816108004423579</v>
      </c>
      <c r="J3842" s="105">
        <v>0.20750139120097388</v>
      </c>
      <c r="K3842" s="105">
        <v>0.13349033071561406</v>
      </c>
      <c r="L3842" s="105">
        <v>0.10520538855865735</v>
      </c>
      <c r="M3842" s="105">
        <v>0.17052263020036743</v>
      </c>
      <c r="N3842" s="105">
        <v>0.18420263488353242</v>
      </c>
      <c r="O3842" s="105">
        <v>0.1420561497791373</v>
      </c>
      <c r="P3842" s="105">
        <v>0.1</v>
      </c>
      <c r="Q3842" s="105">
        <v>0.22689976416602689</v>
      </c>
      <c r="R3842" s="105">
        <v>0.23330356702569402</v>
      </c>
      <c r="S3842" s="105">
        <v>0</v>
      </c>
      <c r="T3842" s="105">
        <v>0.19466699312483057</v>
      </c>
      <c r="U3842" s="105">
        <v>0.19466699312483055</v>
      </c>
    </row>
    <row r="3843" spans="1:21">
      <c r="A3843" s="54">
        <v>3841</v>
      </c>
      <c r="B3843" s="104">
        <v>16468</v>
      </c>
      <c r="C3843" s="104">
        <v>16468</v>
      </c>
      <c r="D3843" s="105">
        <v>10844</v>
      </c>
      <c r="E3843" s="105">
        <v>1542520000</v>
      </c>
      <c r="F3843" s="105">
        <v>0</v>
      </c>
      <c r="G3843" s="105">
        <v>0.28966548542231929</v>
      </c>
      <c r="H3843" s="105">
        <v>0.35679437466099029</v>
      </c>
      <c r="I3843" s="105">
        <v>0.31391230244085488</v>
      </c>
      <c r="J3843" s="105">
        <v>0.13561356177923442</v>
      </c>
      <c r="K3843" s="105">
        <v>0.1</v>
      </c>
      <c r="L3843" s="105">
        <v>0.1</v>
      </c>
      <c r="M3843" s="105">
        <v>0.10792892116679616</v>
      </c>
      <c r="N3843" s="105">
        <v>0.10986661175157209</v>
      </c>
      <c r="O3843" s="105">
        <v>0.1</v>
      </c>
      <c r="P3843" s="105">
        <v>0.1</v>
      </c>
      <c r="Q3843" s="105">
        <v>0.22282432993144263</v>
      </c>
      <c r="R3843" s="105">
        <v>0.24414777738119356</v>
      </c>
      <c r="S3843" s="105">
        <v>0</v>
      </c>
      <c r="T3843" s="105">
        <v>0.18172944704453364</v>
      </c>
      <c r="U3843" s="105">
        <v>0.18172944704453359</v>
      </c>
    </row>
    <row r="3844" spans="1:21">
      <c r="A3844" s="54">
        <v>3842</v>
      </c>
      <c r="B3844" s="104">
        <v>16469</v>
      </c>
      <c r="C3844" s="104">
        <v>16469</v>
      </c>
      <c r="D3844" s="105">
        <v>6528</v>
      </c>
      <c r="E3844" s="105">
        <v>1542520000</v>
      </c>
      <c r="F3844" s="105">
        <v>0</v>
      </c>
      <c r="G3844" s="105">
        <v>0.43231697622695753</v>
      </c>
      <c r="H3844" s="105">
        <v>0.53217339460376467</v>
      </c>
      <c r="I3844" s="105">
        <v>0.38894443788936489</v>
      </c>
      <c r="J3844" s="105">
        <v>0.1</v>
      </c>
      <c r="K3844" s="105">
        <v>0.1</v>
      </c>
      <c r="L3844" s="105">
        <v>0.1</v>
      </c>
      <c r="M3844" s="105">
        <v>0.17941253607519436</v>
      </c>
      <c r="N3844" s="105">
        <v>0.10694079346418968</v>
      </c>
      <c r="O3844" s="105">
        <v>0.1</v>
      </c>
      <c r="P3844" s="105">
        <v>0.1</v>
      </c>
      <c r="Q3844" s="105">
        <v>0.26230007380704851</v>
      </c>
      <c r="R3844" s="105">
        <v>0.34802461760525771</v>
      </c>
      <c r="S3844" s="105">
        <v>0</v>
      </c>
      <c r="T3844" s="105">
        <v>0.22917606913931485</v>
      </c>
      <c r="U3844" s="105">
        <v>0.22917606913931485</v>
      </c>
    </row>
    <row r="3845" spans="1:21">
      <c r="A3845" s="54">
        <v>3843</v>
      </c>
      <c r="B3845" s="104">
        <v>16470</v>
      </c>
      <c r="C3845" s="104">
        <v>16470</v>
      </c>
      <c r="D3845" s="105">
        <v>15031.000000000002</v>
      </c>
      <c r="E3845" s="105">
        <v>1542520000</v>
      </c>
      <c r="F3845" s="105">
        <v>0</v>
      </c>
      <c r="G3845" s="105">
        <v>0.42562660655758883</v>
      </c>
      <c r="H3845" s="105">
        <v>0.54960070915816717</v>
      </c>
      <c r="I3845" s="105">
        <v>0.51485676547424875</v>
      </c>
      <c r="J3845" s="105">
        <v>0.18717195142698323</v>
      </c>
      <c r="K3845" s="105">
        <v>0.1</v>
      </c>
      <c r="L3845" s="105">
        <v>0.1</v>
      </c>
      <c r="M3845" s="105">
        <v>0.13154246324044308</v>
      </c>
      <c r="N3845" s="105">
        <v>0.13423048442184549</v>
      </c>
      <c r="O3845" s="105">
        <v>0.1</v>
      </c>
      <c r="P3845" s="105">
        <v>0.1</v>
      </c>
      <c r="Q3845" s="105">
        <v>0.29229265402480309</v>
      </c>
      <c r="R3845" s="105">
        <v>0.35062632346374062</v>
      </c>
      <c r="S3845" s="105">
        <v>0</v>
      </c>
      <c r="T3845" s="105">
        <v>0.24882899648065171</v>
      </c>
      <c r="U3845" s="105">
        <v>0.2488289964806516</v>
      </c>
    </row>
    <row r="3846" spans="1:21">
      <c r="A3846" s="54">
        <v>3844</v>
      </c>
      <c r="B3846" s="104">
        <v>16471</v>
      </c>
      <c r="C3846" s="104">
        <v>16471</v>
      </c>
      <c r="D3846" s="105">
        <v>12636</v>
      </c>
      <c r="E3846" s="105">
        <v>1542520000</v>
      </c>
      <c r="F3846" s="105">
        <v>0</v>
      </c>
      <c r="G3846" s="105">
        <v>0.41512560041300789</v>
      </c>
      <c r="H3846" s="105">
        <v>0.46013728224795097</v>
      </c>
      <c r="I3846" s="105">
        <v>0.33058989262171901</v>
      </c>
      <c r="J3846" s="105">
        <v>0.1</v>
      </c>
      <c r="K3846" s="105">
        <v>0.1</v>
      </c>
      <c r="L3846" s="105">
        <v>0.1</v>
      </c>
      <c r="M3846" s="105">
        <v>0.1</v>
      </c>
      <c r="N3846" s="105">
        <v>0.1</v>
      </c>
      <c r="O3846" s="105">
        <v>0.1</v>
      </c>
      <c r="P3846" s="105">
        <v>0.11139340549161815</v>
      </c>
      <c r="Q3846" s="105">
        <v>0.37339329031340701</v>
      </c>
      <c r="R3846" s="105">
        <v>0.45945666946316677</v>
      </c>
      <c r="S3846" s="105">
        <v>0</v>
      </c>
      <c r="T3846" s="105">
        <v>0.22917467837923922</v>
      </c>
      <c r="U3846" s="105">
        <v>0.22917467837923916</v>
      </c>
    </row>
    <row r="3847" spans="1:21">
      <c r="A3847" s="54">
        <v>3845</v>
      </c>
      <c r="B3847" s="104">
        <v>16566</v>
      </c>
      <c r="C3847" s="104">
        <v>16566</v>
      </c>
      <c r="D3847" s="105">
        <v>36267</v>
      </c>
      <c r="E3847" s="105">
        <v>67656100000</v>
      </c>
      <c r="F3847" s="105">
        <v>0</v>
      </c>
      <c r="G3847" s="105">
        <v>1.135409450173354</v>
      </c>
      <c r="H3847" s="105">
        <v>1.2804356310157869</v>
      </c>
      <c r="I3847" s="105">
        <v>1.2101258258892844</v>
      </c>
      <c r="J3847" s="105">
        <v>1.293061495555786</v>
      </c>
      <c r="K3847" s="105">
        <v>1.3399186072723113</v>
      </c>
      <c r="L3847" s="105">
        <v>1.1011431589728697</v>
      </c>
      <c r="M3847" s="105">
        <v>0.78942353736626147</v>
      </c>
      <c r="N3847" s="105">
        <v>1.1889216319488936</v>
      </c>
      <c r="O3847" s="105">
        <v>1.2090545629994958</v>
      </c>
      <c r="P3847" s="105">
        <v>1.1329260659562432</v>
      </c>
      <c r="Q3847" s="105">
        <v>1.1303315100210303</v>
      </c>
      <c r="R3847" s="105">
        <v>1.1294364139436721</v>
      </c>
      <c r="S3847" s="105">
        <v>0</v>
      </c>
      <c r="T3847" s="105">
        <v>1.1616823242595824</v>
      </c>
      <c r="U3847" s="105">
        <v>1.1616823242595826</v>
      </c>
    </row>
    <row r="3848" spans="1:21">
      <c r="A3848" s="54">
        <v>3846</v>
      </c>
      <c r="B3848" s="104">
        <v>16567</v>
      </c>
      <c r="C3848" s="104">
        <v>16567</v>
      </c>
      <c r="D3848" s="105">
        <v>13236</v>
      </c>
      <c r="E3848" s="105">
        <v>30520300000</v>
      </c>
      <c r="F3848" s="105">
        <v>0</v>
      </c>
      <c r="G3848" s="105">
        <v>0.83706721445335674</v>
      </c>
      <c r="H3848" s="105">
        <v>1.0222981610868815</v>
      </c>
      <c r="I3848" s="105">
        <v>1.0064691579948828</v>
      </c>
      <c r="J3848" s="105">
        <v>1.1765491780428554</v>
      </c>
      <c r="K3848" s="105">
        <v>1.2287000579032423</v>
      </c>
      <c r="L3848" s="105">
        <v>0.79501197859336092</v>
      </c>
      <c r="M3848" s="105">
        <v>0.54227421054570391</v>
      </c>
      <c r="N3848" s="105">
        <v>0.57958168248986097</v>
      </c>
      <c r="O3848" s="105">
        <v>0.5935650956525198</v>
      </c>
      <c r="P3848" s="105">
        <v>0.61378231306573383</v>
      </c>
      <c r="Q3848" s="105">
        <v>0.67341341112210518</v>
      </c>
      <c r="R3848" s="105">
        <v>0.7448886659211964</v>
      </c>
      <c r="S3848" s="105">
        <v>0</v>
      </c>
      <c r="T3848" s="105">
        <v>0.81780009390597508</v>
      </c>
      <c r="U3848" s="105">
        <v>0.81780009390597497</v>
      </c>
    </row>
    <row r="3849" spans="1:21">
      <c r="A3849" s="54">
        <v>3847</v>
      </c>
      <c r="B3849" s="104">
        <v>16583</v>
      </c>
      <c r="C3849" s="104">
        <v>16583</v>
      </c>
      <c r="D3849" s="105">
        <v>26.000000000000004</v>
      </c>
      <c r="E3849" s="105">
        <v>7689120000</v>
      </c>
      <c r="F3849" s="105">
        <v>0</v>
      </c>
      <c r="G3849" s="105">
        <v>1.853336411708268</v>
      </c>
      <c r="H3849" s="105">
        <v>2.5539800996242894</v>
      </c>
      <c r="I3849" s="105">
        <v>2.7749463951208018</v>
      </c>
      <c r="J3849" s="105">
        <v>3.4838246859684761</v>
      </c>
      <c r="K3849" s="105">
        <v>2.2061705406521375</v>
      </c>
      <c r="L3849" s="105">
        <v>0.46336457883048032</v>
      </c>
      <c r="M3849" s="105">
        <v>0.50177031355860591</v>
      </c>
      <c r="N3849" s="105">
        <v>0.73989554328061036</v>
      </c>
      <c r="O3849" s="105">
        <v>0.81154879981659933</v>
      </c>
      <c r="P3849" s="105">
        <v>0.81101028942970377</v>
      </c>
      <c r="Q3849" s="105">
        <v>1.0798519690931874</v>
      </c>
      <c r="R3849" s="105">
        <v>1.4136465636639641</v>
      </c>
      <c r="S3849" s="105">
        <v>0</v>
      </c>
      <c r="T3849" s="105">
        <v>1.5577788492289271</v>
      </c>
      <c r="U3849" s="105">
        <v>1.5577788492289264</v>
      </c>
    </row>
    <row r="3850" spans="1:21">
      <c r="A3850" s="54">
        <v>3848</v>
      </c>
      <c r="B3850" s="104">
        <v>16584</v>
      </c>
      <c r="C3850" s="104">
        <v>16584</v>
      </c>
      <c r="D3850" s="105">
        <v>77</v>
      </c>
      <c r="E3850" s="105">
        <v>1542520000</v>
      </c>
      <c r="F3850" s="105">
        <v>0</v>
      </c>
      <c r="G3850" s="105">
        <v>45.281671694191417</v>
      </c>
      <c r="H3850" s="105">
        <v>78.398118157107518</v>
      </c>
      <c r="I3850" s="105">
        <v>78.398118157107518</v>
      </c>
      <c r="J3850" s="105">
        <v>87.54456527543671</v>
      </c>
      <c r="K3850" s="105">
        <v>1.8278103251183206</v>
      </c>
      <c r="L3850" s="105">
        <v>0.58767886821588589</v>
      </c>
      <c r="M3850" s="105">
        <v>1.9059451802201559</v>
      </c>
      <c r="N3850" s="105">
        <v>3.0506744500475058</v>
      </c>
      <c r="O3850" s="105">
        <v>2.4208577893925365</v>
      </c>
      <c r="P3850" s="105">
        <v>2.7147962992659105</v>
      </c>
      <c r="Q3850" s="105">
        <v>6.2442176053720617</v>
      </c>
      <c r="R3850" s="105">
        <v>19.896492108053806</v>
      </c>
      <c r="S3850" s="105">
        <v>0</v>
      </c>
      <c r="T3850" s="105">
        <v>27.355912159127442</v>
      </c>
      <c r="U3850" s="105">
        <v>27.355912159127445</v>
      </c>
    </row>
    <row r="3851" spans="1:21">
      <c r="A3851" s="54">
        <v>3849</v>
      </c>
      <c r="B3851" s="104">
        <v>16585</v>
      </c>
      <c r="C3851" s="104">
        <v>16585</v>
      </c>
      <c r="D3851" s="105">
        <v>26.000000000000004</v>
      </c>
      <c r="E3851" s="105">
        <v>1542520000</v>
      </c>
      <c r="F3851" s="105">
        <v>0</v>
      </c>
      <c r="G3851" s="105">
        <v>100</v>
      </c>
      <c r="H3851" s="105">
        <v>100</v>
      </c>
      <c r="I3851" s="105">
        <v>100</v>
      </c>
      <c r="J3851" s="105">
        <v>100</v>
      </c>
      <c r="K3851" s="105">
        <v>9.4518690577753848</v>
      </c>
      <c r="L3851" s="105">
        <v>4.4539028985313829</v>
      </c>
      <c r="M3851" s="105">
        <v>9.2367093957235422</v>
      </c>
      <c r="N3851" s="105">
        <v>9.4104406069283772</v>
      </c>
      <c r="O3851" s="105">
        <v>8.1211498532320441</v>
      </c>
      <c r="P3851" s="105">
        <v>11.392946643639695</v>
      </c>
      <c r="Q3851" s="105">
        <v>24.334897804983541</v>
      </c>
      <c r="R3851" s="105">
        <v>76.131646059909571</v>
      </c>
      <c r="S3851" s="105">
        <v>0</v>
      </c>
      <c r="T3851" s="105">
        <v>46.044463526726965</v>
      </c>
      <c r="U3851" s="105">
        <v>46.04446352672695</v>
      </c>
    </row>
    <row r="3852" spans="1:21">
      <c r="A3852" s="54">
        <v>3850</v>
      </c>
      <c r="B3852" s="104">
        <v>16586</v>
      </c>
      <c r="C3852" s="104">
        <v>16586</v>
      </c>
      <c r="D3852" s="105">
        <v>0</v>
      </c>
      <c r="E3852" s="105">
        <v>1542520000</v>
      </c>
      <c r="F3852" s="105">
        <v>1</v>
      </c>
      <c r="G3852" s="105">
        <v>-99999</v>
      </c>
      <c r="H3852" s="105">
        <v>-99999</v>
      </c>
      <c r="I3852" s="105">
        <v>-99999</v>
      </c>
      <c r="J3852" s="105">
        <v>-99999</v>
      </c>
      <c r="K3852" s="105">
        <v>-99999</v>
      </c>
      <c r="L3852" s="105">
        <v>-99999</v>
      </c>
      <c r="M3852" s="105">
        <v>-99999</v>
      </c>
      <c r="N3852" s="105">
        <v>-99999</v>
      </c>
      <c r="O3852" s="105">
        <v>-99999</v>
      </c>
      <c r="P3852" s="105">
        <v>-99999</v>
      </c>
      <c r="Q3852" s="105">
        <v>-99999</v>
      </c>
      <c r="R3852" s="105">
        <v>-99999</v>
      </c>
      <c r="S3852" s="105">
        <v>0</v>
      </c>
      <c r="T3852" s="105">
        <v>0</v>
      </c>
      <c r="U3852" s="105">
        <v>0</v>
      </c>
    </row>
    <row r="3853" spans="1:21">
      <c r="A3853" s="54">
        <v>3851</v>
      </c>
      <c r="B3853" s="104">
        <v>16587</v>
      </c>
      <c r="C3853" s="104">
        <v>16587</v>
      </c>
      <c r="D3853" s="105">
        <v>0</v>
      </c>
      <c r="E3853" s="105">
        <v>1542520000</v>
      </c>
      <c r="F3853" s="105">
        <v>0</v>
      </c>
      <c r="G3853" s="105">
        <v>3.1119937384643084</v>
      </c>
      <c r="H3853" s="105">
        <v>4.4329613421432805</v>
      </c>
      <c r="I3853" s="105">
        <v>4.9557227079460739</v>
      </c>
      <c r="J3853" s="105">
        <v>6.1439369244711557</v>
      </c>
      <c r="K3853" s="105">
        <v>2.7691439464883532</v>
      </c>
      <c r="L3853" s="105">
        <v>0.28984757037473458</v>
      </c>
      <c r="M3853" s="105">
        <v>0.3692866361243759</v>
      </c>
      <c r="N3853" s="105">
        <v>0.63412147558212006</v>
      </c>
      <c r="O3853" s="105">
        <v>0.72659741004829903</v>
      </c>
      <c r="P3853" s="105">
        <v>0.82411794445052344</v>
      </c>
      <c r="Q3853" s="105">
        <v>1.5572398802677014</v>
      </c>
      <c r="R3853" s="105">
        <v>2.2593743787216143</v>
      </c>
      <c r="S3853" s="105">
        <v>0</v>
      </c>
      <c r="T3853" s="105">
        <v>0</v>
      </c>
      <c r="U3853" s="105">
        <v>0</v>
      </c>
    </row>
    <row r="3854" spans="1:21">
      <c r="A3854" s="54">
        <v>3852</v>
      </c>
      <c r="B3854" s="104">
        <v>16588</v>
      </c>
      <c r="C3854" s="104">
        <v>16588</v>
      </c>
      <c r="D3854" s="105">
        <v>3387</v>
      </c>
      <c r="E3854" s="105">
        <v>1542520000</v>
      </c>
      <c r="F3854" s="105">
        <v>0</v>
      </c>
      <c r="G3854" s="105">
        <v>100</v>
      </c>
      <c r="H3854" s="105">
        <v>100</v>
      </c>
      <c r="I3854" s="105">
        <v>100</v>
      </c>
      <c r="J3854" s="105">
        <v>89.042312428616896</v>
      </c>
      <c r="K3854" s="105">
        <v>4.9569072186909739</v>
      </c>
      <c r="L3854" s="105">
        <v>2.6059029604527724</v>
      </c>
      <c r="M3854" s="105">
        <v>6.1390551380215239</v>
      </c>
      <c r="N3854" s="105">
        <v>7.5508392876204375</v>
      </c>
      <c r="O3854" s="105">
        <v>5.8455037901185873</v>
      </c>
      <c r="P3854" s="105">
        <v>7.7417248850108429</v>
      </c>
      <c r="Q3854" s="105">
        <v>20.215638895845501</v>
      </c>
      <c r="R3854" s="105">
        <v>53.065620527422972</v>
      </c>
      <c r="S3854" s="105">
        <v>0</v>
      </c>
      <c r="T3854" s="105">
        <v>41.430292094316712</v>
      </c>
      <c r="U3854" s="105">
        <v>41.430292094316705</v>
      </c>
    </row>
    <row r="3855" spans="1:21">
      <c r="A3855" s="54">
        <v>3853</v>
      </c>
      <c r="B3855" s="104">
        <v>16589</v>
      </c>
      <c r="C3855" s="104">
        <v>16589</v>
      </c>
      <c r="D3855" s="105">
        <v>0</v>
      </c>
      <c r="E3855" s="105">
        <v>1542520000</v>
      </c>
      <c r="F3855" s="105">
        <v>1</v>
      </c>
      <c r="G3855" s="105">
        <v>-99999</v>
      </c>
      <c r="H3855" s="105">
        <v>-99999</v>
      </c>
      <c r="I3855" s="105">
        <v>-99999</v>
      </c>
      <c r="J3855" s="105">
        <v>-99999</v>
      </c>
      <c r="K3855" s="105">
        <v>-99999</v>
      </c>
      <c r="L3855" s="105">
        <v>-99999</v>
      </c>
      <c r="M3855" s="105">
        <v>-99999</v>
      </c>
      <c r="N3855" s="105">
        <v>-99999</v>
      </c>
      <c r="O3855" s="105">
        <v>-99999</v>
      </c>
      <c r="P3855" s="105">
        <v>-99999</v>
      </c>
      <c r="Q3855" s="105">
        <v>-99999</v>
      </c>
      <c r="R3855" s="105">
        <v>-99999</v>
      </c>
      <c r="S3855" s="105">
        <v>0</v>
      </c>
      <c r="T3855" s="105">
        <v>0</v>
      </c>
      <c r="U3855" s="105">
        <v>0</v>
      </c>
    </row>
    <row r="3856" spans="1:21">
      <c r="A3856" s="54">
        <v>3854</v>
      </c>
      <c r="B3856" s="104">
        <v>16590</v>
      </c>
      <c r="C3856" s="104">
        <v>16590</v>
      </c>
      <c r="D3856" s="105">
        <v>9811</v>
      </c>
      <c r="E3856" s="105">
        <v>1542520000</v>
      </c>
      <c r="F3856" s="105">
        <v>1</v>
      </c>
      <c r="G3856" s="105">
        <v>0.47531209089912263</v>
      </c>
      <c r="H3856" s="105">
        <v>0.48982829531405919</v>
      </c>
      <c r="I3856" s="105">
        <v>0.56767252961484971</v>
      </c>
      <c r="J3856" s="105">
        <v>0.20108197670962091</v>
      </c>
      <c r="K3856" s="105">
        <v>0.10266189143218257</v>
      </c>
      <c r="L3856" s="105">
        <v>0.15189311637133762</v>
      </c>
      <c r="M3856" s="105">
        <v>0.29158461960628906</v>
      </c>
      <c r="N3856" s="105">
        <v>0.38735211745666026</v>
      </c>
      <c r="O3856" s="105">
        <v>0.24126641261994178</v>
      </c>
      <c r="P3856" s="105">
        <v>0.20075452517921138</v>
      </c>
      <c r="Q3856" s="105">
        <v>0.23169375755027738</v>
      </c>
      <c r="R3856" s="105">
        <v>0.47851634476871679</v>
      </c>
      <c r="S3856" s="105">
        <v>0</v>
      </c>
      <c r="T3856" s="105">
        <v>0</v>
      </c>
      <c r="U3856" s="105">
        <v>0</v>
      </c>
    </row>
    <row r="3857" spans="1:21">
      <c r="A3857" s="54">
        <v>3855</v>
      </c>
      <c r="B3857" s="104">
        <v>16591</v>
      </c>
      <c r="C3857" s="104">
        <v>16591</v>
      </c>
      <c r="D3857" s="105">
        <v>0</v>
      </c>
      <c r="E3857" s="105">
        <v>1542520000</v>
      </c>
      <c r="F3857" s="105">
        <v>1</v>
      </c>
      <c r="G3857" s="105">
        <v>0.49361048697655341</v>
      </c>
      <c r="H3857" s="105">
        <v>0.55906102084616982</v>
      </c>
      <c r="I3857" s="105">
        <v>0.68209509385762912</v>
      </c>
      <c r="J3857" s="105">
        <v>0.42926225354371145</v>
      </c>
      <c r="K3857" s="105">
        <v>0.11679970318354277</v>
      </c>
      <c r="L3857" s="105">
        <v>0.1</v>
      </c>
      <c r="M3857" s="105">
        <v>0.10356002342304209</v>
      </c>
      <c r="N3857" s="105">
        <v>0.16540857286644248</v>
      </c>
      <c r="O3857" s="105">
        <v>0.15190782405233771</v>
      </c>
      <c r="P3857" s="105">
        <v>0.16790006158669396</v>
      </c>
      <c r="Q3857" s="105">
        <v>0.32096894152241118</v>
      </c>
      <c r="R3857" s="105">
        <v>0.47933361431491406</v>
      </c>
      <c r="S3857" s="105">
        <v>0</v>
      </c>
      <c r="T3857" s="105">
        <v>0</v>
      </c>
      <c r="U3857" s="105">
        <v>0</v>
      </c>
    </row>
    <row r="3858" spans="1:21">
      <c r="A3858" s="54">
        <v>3856</v>
      </c>
      <c r="B3858" s="104">
        <v>16592</v>
      </c>
      <c r="C3858" s="104">
        <v>16592</v>
      </c>
      <c r="D3858" s="105">
        <v>75721</v>
      </c>
      <c r="E3858" s="105">
        <v>1542520000</v>
      </c>
      <c r="F3858" s="105">
        <v>1</v>
      </c>
      <c r="G3858" s="105">
        <v>0.39171730779399122</v>
      </c>
      <c r="H3858" s="105">
        <v>0.45105169141524054</v>
      </c>
      <c r="I3858" s="105">
        <v>0.65812224526039076</v>
      </c>
      <c r="J3858" s="105">
        <v>0.51567496870193219</v>
      </c>
      <c r="K3858" s="105">
        <v>0.11229387794156591</v>
      </c>
      <c r="L3858" s="105">
        <v>0.1</v>
      </c>
      <c r="M3858" s="105">
        <v>0.1</v>
      </c>
      <c r="N3858" s="105">
        <v>0.1</v>
      </c>
      <c r="O3858" s="105">
        <v>0.11407686778304903</v>
      </c>
      <c r="P3858" s="105">
        <v>0.24553067849494881</v>
      </c>
      <c r="Q3858" s="105">
        <v>0.43013680240877955</v>
      </c>
      <c r="R3858" s="105">
        <v>0.42010263467325976</v>
      </c>
      <c r="S3858" s="105">
        <v>0</v>
      </c>
      <c r="T3858" s="105">
        <v>0</v>
      </c>
      <c r="U3858" s="105">
        <v>0</v>
      </c>
    </row>
    <row r="3859" spans="1:21">
      <c r="A3859" s="54">
        <v>3857</v>
      </c>
      <c r="B3859" s="104">
        <v>16593</v>
      </c>
      <c r="C3859" s="104">
        <v>16593</v>
      </c>
      <c r="D3859" s="105">
        <v>0</v>
      </c>
      <c r="E3859" s="105">
        <v>1542520000</v>
      </c>
      <c r="F3859" s="105">
        <v>1</v>
      </c>
      <c r="G3859" s="105">
        <v>0.42922660457445438</v>
      </c>
      <c r="H3859" s="105">
        <v>0.46305666167492909</v>
      </c>
      <c r="I3859" s="105">
        <v>0.78331013942470307</v>
      </c>
      <c r="J3859" s="105">
        <v>0.74399180506772655</v>
      </c>
      <c r="K3859" s="105">
        <v>0.13530146060966527</v>
      </c>
      <c r="L3859" s="105">
        <v>0.1</v>
      </c>
      <c r="M3859" s="105">
        <v>0.1</v>
      </c>
      <c r="N3859" s="105">
        <v>0.1</v>
      </c>
      <c r="O3859" s="105">
        <v>0.1</v>
      </c>
      <c r="P3859" s="105">
        <v>0.17264403271057505</v>
      </c>
      <c r="Q3859" s="105">
        <v>0.43932902104417637</v>
      </c>
      <c r="R3859" s="105">
        <v>0.36968293132708629</v>
      </c>
      <c r="S3859" s="105">
        <v>0</v>
      </c>
      <c r="T3859" s="105">
        <v>0</v>
      </c>
      <c r="U3859" s="105">
        <v>0</v>
      </c>
    </row>
    <row r="3860" spans="1:21">
      <c r="A3860" s="54">
        <v>3858</v>
      </c>
      <c r="B3860" s="104">
        <v>16594</v>
      </c>
      <c r="C3860" s="104">
        <v>16594</v>
      </c>
      <c r="D3860" s="105">
        <v>0</v>
      </c>
      <c r="E3860" s="105">
        <v>1542520000</v>
      </c>
      <c r="F3860" s="105">
        <v>1</v>
      </c>
      <c r="G3860" s="105">
        <v>0.34071438549725125</v>
      </c>
      <c r="H3860" s="105">
        <v>0.36119215417663192</v>
      </c>
      <c r="I3860" s="105">
        <v>0.57488847210791205</v>
      </c>
      <c r="J3860" s="105">
        <v>0.41945046115034862</v>
      </c>
      <c r="K3860" s="105">
        <v>0.1</v>
      </c>
      <c r="L3860" s="105">
        <v>0.1</v>
      </c>
      <c r="M3860" s="105">
        <v>0.1</v>
      </c>
      <c r="N3860" s="105">
        <v>0.1</v>
      </c>
      <c r="O3860" s="105">
        <v>0.1</v>
      </c>
      <c r="P3860" s="105">
        <v>0.13827387108189654</v>
      </c>
      <c r="Q3860" s="105">
        <v>0.28148338488115088</v>
      </c>
      <c r="R3860" s="105">
        <v>0.30412694165951754</v>
      </c>
      <c r="S3860" s="105">
        <v>0</v>
      </c>
      <c r="T3860" s="105">
        <v>0</v>
      </c>
      <c r="U3860" s="105">
        <v>0</v>
      </c>
    </row>
    <row r="3861" spans="1:21">
      <c r="A3861" s="54">
        <v>3859</v>
      </c>
      <c r="B3861" s="104">
        <v>16595</v>
      </c>
      <c r="C3861" s="104">
        <v>16595</v>
      </c>
      <c r="D3861" s="105">
        <v>212143.99999999997</v>
      </c>
      <c r="E3861" s="105">
        <v>1542520000</v>
      </c>
      <c r="F3861" s="105">
        <v>0</v>
      </c>
      <c r="G3861" s="105">
        <v>1.3641291224124867</v>
      </c>
      <c r="H3861" s="105">
        <v>1.5202608111555214</v>
      </c>
      <c r="I3861" s="105">
        <v>1.4297506274943279</v>
      </c>
      <c r="J3861" s="105">
        <v>2.1488443450632451</v>
      </c>
      <c r="K3861" s="105">
        <v>3.7568303793095734</v>
      </c>
      <c r="L3861" s="105">
        <v>5.5284646043615044</v>
      </c>
      <c r="M3861" s="105">
        <v>8.4879479823174488</v>
      </c>
      <c r="N3861" s="105">
        <v>10.150440005490408</v>
      </c>
      <c r="O3861" s="105">
        <v>10.048867739387825</v>
      </c>
      <c r="P3861" s="105">
        <v>6.6317818652389349</v>
      </c>
      <c r="Q3861" s="105">
        <v>2.5999807533711419</v>
      </c>
      <c r="R3861" s="105">
        <v>1.585291957955332</v>
      </c>
      <c r="S3861" s="105">
        <v>0</v>
      </c>
      <c r="T3861" s="105">
        <v>4.6043825161298129</v>
      </c>
      <c r="U3861" s="105">
        <v>4.6043825161298138</v>
      </c>
    </row>
    <row r="3862" spans="1:21">
      <c r="A3862" s="54">
        <v>3860</v>
      </c>
      <c r="B3862" s="104">
        <v>16596</v>
      </c>
      <c r="C3862" s="104">
        <v>16596</v>
      </c>
      <c r="D3862" s="105">
        <v>2609277</v>
      </c>
      <c r="E3862" s="105">
        <v>1542520000</v>
      </c>
      <c r="F3862" s="105">
        <v>0</v>
      </c>
      <c r="G3862" s="105">
        <v>0.61078290111350564</v>
      </c>
      <c r="H3862" s="105">
        <v>0.6739355925983036</v>
      </c>
      <c r="I3862" s="105">
        <v>0.61787667488391018</v>
      </c>
      <c r="J3862" s="105">
        <v>0.98734930101403118</v>
      </c>
      <c r="K3862" s="105">
        <v>1.721078476465066</v>
      </c>
      <c r="L3862" s="105">
        <v>2.4756444317941457</v>
      </c>
      <c r="M3862" s="105">
        <v>3.9334498546266978</v>
      </c>
      <c r="N3862" s="105">
        <v>4.381108277949286</v>
      </c>
      <c r="O3862" s="105">
        <v>3.0024356257293738</v>
      </c>
      <c r="P3862" s="105">
        <v>1.3659647726308179</v>
      </c>
      <c r="Q3862" s="105">
        <v>0.86623462272798879</v>
      </c>
      <c r="R3862" s="105">
        <v>0.70179960968463706</v>
      </c>
      <c r="S3862" s="105">
        <v>0</v>
      </c>
      <c r="T3862" s="105">
        <v>1.7781383451014807</v>
      </c>
      <c r="U3862" s="105">
        <v>1.7781383451014805</v>
      </c>
    </row>
    <row r="3863" spans="1:21">
      <c r="A3863" s="54">
        <v>3861</v>
      </c>
      <c r="B3863" s="104">
        <v>16597</v>
      </c>
      <c r="C3863" s="104">
        <v>16597</v>
      </c>
      <c r="D3863" s="105">
        <v>37206931</v>
      </c>
      <c r="E3863" s="105">
        <v>1542520000</v>
      </c>
      <c r="F3863" s="105">
        <v>0</v>
      </c>
      <c r="G3863" s="105">
        <v>0.16932500107613083</v>
      </c>
      <c r="H3863" s="105">
        <v>0.21127105880858446</v>
      </c>
      <c r="I3863" s="105">
        <v>0.20825244467787435</v>
      </c>
      <c r="J3863" s="105">
        <v>0.36224301896729666</v>
      </c>
      <c r="K3863" s="105">
        <v>0.76067565199356102</v>
      </c>
      <c r="L3863" s="105">
        <v>1.1169923224624216</v>
      </c>
      <c r="M3863" s="105">
        <v>1.4216337360196687</v>
      </c>
      <c r="N3863" s="105">
        <v>0.78446480296903742</v>
      </c>
      <c r="O3863" s="105">
        <v>0.32232586079431746</v>
      </c>
      <c r="P3863" s="105">
        <v>0.20591968897411031</v>
      </c>
      <c r="Q3863" s="105">
        <v>0.1772572555978312</v>
      </c>
      <c r="R3863" s="105">
        <v>0.16857185775670575</v>
      </c>
      <c r="S3863" s="105">
        <v>1.1486544258028866</v>
      </c>
      <c r="T3863" s="105">
        <v>0.49241105834146165</v>
      </c>
      <c r="U3863" s="105">
        <v>0.49342906906325806</v>
      </c>
    </row>
    <row r="3864" spans="1:21">
      <c r="A3864" s="54">
        <v>3862</v>
      </c>
      <c r="B3864" s="104">
        <v>16598</v>
      </c>
      <c r="C3864" s="104">
        <v>16598</v>
      </c>
      <c r="D3864" s="105">
        <v>1207518.9999999998</v>
      </c>
      <c r="E3864" s="105">
        <v>6170060000</v>
      </c>
      <c r="F3864" s="105">
        <v>0</v>
      </c>
      <c r="G3864" s="105">
        <v>0.14127960829862818</v>
      </c>
      <c r="H3864" s="105">
        <v>0.18317761481775874</v>
      </c>
      <c r="I3864" s="105">
        <v>0.17769507351071318</v>
      </c>
      <c r="J3864" s="105">
        <v>0.14859324099744423</v>
      </c>
      <c r="K3864" s="105">
        <v>0.1</v>
      </c>
      <c r="L3864" s="105">
        <v>0.16389483129372462</v>
      </c>
      <c r="M3864" s="105">
        <v>0.25361534364135474</v>
      </c>
      <c r="N3864" s="105">
        <v>0.26138557870696871</v>
      </c>
      <c r="O3864" s="105">
        <v>0.15005489728626445</v>
      </c>
      <c r="P3864" s="105">
        <v>0.10372009113277045</v>
      </c>
      <c r="Q3864" s="105">
        <v>0.10582258420658357</v>
      </c>
      <c r="R3864" s="105">
        <v>0.11964098587259156</v>
      </c>
      <c r="S3864" s="105">
        <v>0.23247846673865086</v>
      </c>
      <c r="T3864" s="105">
        <v>0.15907332081373354</v>
      </c>
      <c r="U3864" s="105">
        <v>0.17409934571650951</v>
      </c>
    </row>
    <row r="3865" spans="1:21">
      <c r="A3865" s="54">
        <v>3863</v>
      </c>
      <c r="B3865" s="104">
        <v>16623</v>
      </c>
      <c r="C3865" s="104">
        <v>16623</v>
      </c>
      <c r="D3865" s="105">
        <v>3983019.0000000009</v>
      </c>
      <c r="E3865" s="105">
        <v>3085030000</v>
      </c>
      <c r="F3865" s="105">
        <v>0</v>
      </c>
      <c r="G3865" s="105">
        <v>1.0680849106649513</v>
      </c>
      <c r="H3865" s="105">
        <v>1.0772641223020778</v>
      </c>
      <c r="I3865" s="105">
        <v>0.89364103262390227</v>
      </c>
      <c r="J3865" s="105">
        <v>0.68726888091529914</v>
      </c>
      <c r="K3865" s="105">
        <v>0.61933196016066094</v>
      </c>
      <c r="L3865" s="105">
        <v>0.94364066411170733</v>
      </c>
      <c r="M3865" s="105">
        <v>1.3110899081414247</v>
      </c>
      <c r="N3865" s="105">
        <v>1.4224176286973005</v>
      </c>
      <c r="O3865" s="105">
        <v>1.5880528162318326</v>
      </c>
      <c r="P3865" s="105">
        <v>1.5543496244291628</v>
      </c>
      <c r="Q3865" s="105">
        <v>1.3550627846853991</v>
      </c>
      <c r="R3865" s="105">
        <v>1.1476324421089794</v>
      </c>
      <c r="S3865" s="105">
        <v>1.2460025381786743</v>
      </c>
      <c r="T3865" s="105">
        <v>1.1389863979227248</v>
      </c>
      <c r="U3865" s="105">
        <v>1.1866980657422528</v>
      </c>
    </row>
    <row r="3866" spans="1:21">
      <c r="A3866" s="54">
        <v>3864</v>
      </c>
      <c r="B3866" s="104">
        <v>16624</v>
      </c>
      <c r="C3866" s="104">
        <v>16624</v>
      </c>
      <c r="D3866" s="105">
        <v>1026076.0000000001</v>
      </c>
      <c r="E3866" s="105">
        <v>1542520000</v>
      </c>
      <c r="F3866" s="105">
        <v>0</v>
      </c>
      <c r="G3866" s="105">
        <v>6.4144729287433133</v>
      </c>
      <c r="H3866" s="105">
        <v>7.016799753486703</v>
      </c>
      <c r="I3866" s="105">
        <v>5.6274259757332166</v>
      </c>
      <c r="J3866" s="105">
        <v>4.0923049147901995</v>
      </c>
      <c r="K3866" s="105">
        <v>4.2982241831288146</v>
      </c>
      <c r="L3866" s="105">
        <v>6.9753819011995377</v>
      </c>
      <c r="M3866" s="105">
        <v>9.184475152103758</v>
      </c>
      <c r="N3866" s="105">
        <v>10.269789071600133</v>
      </c>
      <c r="O3866" s="105">
        <v>10.923165474263493</v>
      </c>
      <c r="P3866" s="105">
        <v>9.7976349369279241</v>
      </c>
      <c r="Q3866" s="105">
        <v>6.8240520033902774</v>
      </c>
      <c r="R3866" s="105">
        <v>5.9150955223022752</v>
      </c>
      <c r="S3866" s="105">
        <v>8.0399057758990011</v>
      </c>
      <c r="T3866" s="105">
        <v>7.2782351514724715</v>
      </c>
      <c r="U3866" s="105">
        <v>7.3527931739945824</v>
      </c>
    </row>
    <row r="3867" spans="1:21">
      <c r="A3867" s="54">
        <v>3865</v>
      </c>
      <c r="B3867" s="104">
        <v>16625</v>
      </c>
      <c r="C3867" s="104">
        <v>16625</v>
      </c>
      <c r="D3867" s="105">
        <v>3993684.9999999995</v>
      </c>
      <c r="E3867" s="105">
        <v>1542520000</v>
      </c>
      <c r="F3867" s="105">
        <v>0</v>
      </c>
      <c r="G3867" s="105">
        <v>3.9045941509553765</v>
      </c>
      <c r="H3867" s="105">
        <v>3.0974009529942803</v>
      </c>
      <c r="I3867" s="105">
        <v>2.7092344300918887</v>
      </c>
      <c r="J3867" s="105">
        <v>2.299017611512653</v>
      </c>
      <c r="K3867" s="105">
        <v>2.3586283903024245</v>
      </c>
      <c r="L3867" s="105">
        <v>3.6276332607820088</v>
      </c>
      <c r="M3867" s="105">
        <v>6.1878709942201775</v>
      </c>
      <c r="N3867" s="105">
        <v>6.1547805008254102</v>
      </c>
      <c r="O3867" s="105">
        <v>7.2053641691091261</v>
      </c>
      <c r="P3867" s="105">
        <v>5.5738453119207927</v>
      </c>
      <c r="Q3867" s="105">
        <v>4.0667706232758931</v>
      </c>
      <c r="R3867" s="105">
        <v>3.0185769563165468</v>
      </c>
      <c r="S3867" s="105">
        <v>4.8487090831956214</v>
      </c>
      <c r="T3867" s="105">
        <v>4.1836431126922147</v>
      </c>
      <c r="U3867" s="105">
        <v>4.6372960120251721</v>
      </c>
    </row>
    <row r="3868" spans="1:21">
      <c r="A3868" s="54">
        <v>3866</v>
      </c>
      <c r="B3868" s="104">
        <v>16626</v>
      </c>
      <c r="C3868" s="104">
        <v>16626</v>
      </c>
      <c r="D3868" s="105">
        <v>1580254</v>
      </c>
      <c r="E3868" s="105">
        <v>1542520000</v>
      </c>
      <c r="F3868" s="105">
        <v>0</v>
      </c>
      <c r="G3868" s="105">
        <v>5.5380742428837237</v>
      </c>
      <c r="H3868" s="105">
        <v>4.9016996515876201</v>
      </c>
      <c r="I3868" s="105">
        <v>4.6536076355838514</v>
      </c>
      <c r="J3868" s="105">
        <v>3.5798138747167103</v>
      </c>
      <c r="K3868" s="105">
        <v>4.507401713945705</v>
      </c>
      <c r="L3868" s="105">
        <v>7.7556696349742724</v>
      </c>
      <c r="M3868" s="105">
        <v>12.603594010099869</v>
      </c>
      <c r="N3868" s="105">
        <v>12.498099926215538</v>
      </c>
      <c r="O3868" s="105">
        <v>13.164483466054605</v>
      </c>
      <c r="P3868" s="105">
        <v>9.1259366443393546</v>
      </c>
      <c r="Q3868" s="105">
        <v>5.4270410401994384</v>
      </c>
      <c r="R3868" s="105">
        <v>4.3323227013721857</v>
      </c>
      <c r="S3868" s="105">
        <v>10.576387625584347</v>
      </c>
      <c r="T3868" s="105">
        <v>7.3406453784977401</v>
      </c>
      <c r="U3868" s="105">
        <v>9.7783791290196653</v>
      </c>
    </row>
    <row r="3869" spans="1:21">
      <c r="A3869" s="54">
        <v>3867</v>
      </c>
      <c r="B3869" s="104">
        <v>16627</v>
      </c>
      <c r="C3869" s="104">
        <v>16627</v>
      </c>
      <c r="D3869" s="105">
        <v>6757150.9999999981</v>
      </c>
      <c r="E3869" s="105">
        <v>3061570000</v>
      </c>
      <c r="F3869" s="105">
        <v>0</v>
      </c>
      <c r="G3869" s="105">
        <v>1.7532229883192707</v>
      </c>
      <c r="H3869" s="105">
        <v>2.2394027621528316</v>
      </c>
      <c r="I3869" s="105">
        <v>1.5052903058956104</v>
      </c>
      <c r="J3869" s="105">
        <v>0.77697015548727866</v>
      </c>
      <c r="K3869" s="105">
        <v>1.01545435772993</v>
      </c>
      <c r="L3869" s="105">
        <v>1.991766447535674</v>
      </c>
      <c r="M3869" s="105">
        <v>2.9889593981586824</v>
      </c>
      <c r="N3869" s="105">
        <v>3.5590107800636077</v>
      </c>
      <c r="O3869" s="105">
        <v>3.3541778654091878</v>
      </c>
      <c r="P3869" s="105">
        <v>2.2838533820900828</v>
      </c>
      <c r="Q3869" s="105">
        <v>1.5011745521590283</v>
      </c>
      <c r="R3869" s="105">
        <v>1.4558824726187338</v>
      </c>
      <c r="S3869" s="105">
        <v>2.6371237866384196</v>
      </c>
      <c r="T3869" s="105">
        <v>2.0354304556349931</v>
      </c>
      <c r="U3869" s="105">
        <v>2.3340314402334328</v>
      </c>
    </row>
    <row r="3870" spans="1:21">
      <c r="A3870" s="54">
        <v>3868</v>
      </c>
      <c r="B3870" s="104">
        <v>16628</v>
      </c>
      <c r="C3870" s="104">
        <v>16628</v>
      </c>
      <c r="D3870" s="105">
        <v>35477031</v>
      </c>
      <c r="E3870" s="105">
        <v>3061570000</v>
      </c>
      <c r="F3870" s="105">
        <v>0</v>
      </c>
      <c r="G3870" s="105">
        <v>1.6942771117747537</v>
      </c>
      <c r="H3870" s="105">
        <v>1.9198195166294041</v>
      </c>
      <c r="I3870" s="105">
        <v>1.3133032601077173</v>
      </c>
      <c r="J3870" s="105">
        <v>0.61585606359481893</v>
      </c>
      <c r="K3870" s="105">
        <v>0.94808683510422853</v>
      </c>
      <c r="L3870" s="105">
        <v>2.0806898570155776</v>
      </c>
      <c r="M3870" s="105">
        <v>3.8239436199690888</v>
      </c>
      <c r="N3870" s="105">
        <v>4.4282151777819427</v>
      </c>
      <c r="O3870" s="105">
        <v>4.0691504838483823</v>
      </c>
      <c r="P3870" s="105">
        <v>2.0379393535823045</v>
      </c>
      <c r="Q3870" s="105">
        <v>1.2352207671552755</v>
      </c>
      <c r="R3870" s="105">
        <v>1.2868266031570288</v>
      </c>
      <c r="S3870" s="105">
        <v>3.2223029944950148</v>
      </c>
      <c r="T3870" s="105">
        <v>2.1211107208100435</v>
      </c>
      <c r="U3870" s="105">
        <v>2.4109672308618721</v>
      </c>
    </row>
    <row r="3871" spans="1:21">
      <c r="A3871" s="54">
        <v>3869</v>
      </c>
      <c r="B3871" s="104">
        <v>16629</v>
      </c>
      <c r="C3871" s="104">
        <v>16629</v>
      </c>
      <c r="D3871" s="105">
        <v>4233058</v>
      </c>
      <c r="E3871" s="105">
        <v>1542520000</v>
      </c>
      <c r="F3871" s="105">
        <v>0</v>
      </c>
      <c r="G3871" s="105">
        <v>0.61272382771567135</v>
      </c>
      <c r="H3871" s="105">
        <v>0.80602718545587315</v>
      </c>
      <c r="I3871" s="105">
        <v>0.6595478430645324</v>
      </c>
      <c r="J3871" s="105">
        <v>0.48030869551433525</v>
      </c>
      <c r="K3871" s="105">
        <v>0.89163211716936852</v>
      </c>
      <c r="L3871" s="105">
        <v>1.7650520502881668</v>
      </c>
      <c r="M3871" s="105">
        <v>2.6880882654055154</v>
      </c>
      <c r="N3871" s="105">
        <v>2.7453577529618607</v>
      </c>
      <c r="O3871" s="105">
        <v>2.1798893798967658</v>
      </c>
      <c r="P3871" s="105">
        <v>0.99347042314700085</v>
      </c>
      <c r="Q3871" s="105">
        <v>0.60693762401369611</v>
      </c>
      <c r="R3871" s="105">
        <v>0.57142308146076382</v>
      </c>
      <c r="S3871" s="105">
        <v>2.2834341306386192</v>
      </c>
      <c r="T3871" s="105">
        <v>1.2500381871744624</v>
      </c>
      <c r="U3871" s="105">
        <v>2.2230453791159985</v>
      </c>
    </row>
    <row r="3872" spans="1:21">
      <c r="A3872" s="54">
        <v>3870</v>
      </c>
      <c r="B3872" s="104">
        <v>16630</v>
      </c>
      <c r="C3872" s="104">
        <v>16630</v>
      </c>
      <c r="D3872" s="105">
        <v>5410551</v>
      </c>
      <c r="E3872" s="105">
        <v>1542520000</v>
      </c>
      <c r="F3872" s="105">
        <v>0</v>
      </c>
      <c r="G3872" s="105">
        <v>0.40327789533564179</v>
      </c>
      <c r="H3872" s="105">
        <v>0.52607132402244161</v>
      </c>
      <c r="I3872" s="105">
        <v>0.46260087541321698</v>
      </c>
      <c r="J3872" s="105">
        <v>0.29980576581418245</v>
      </c>
      <c r="K3872" s="105">
        <v>0.46136926114667659</v>
      </c>
      <c r="L3872" s="105">
        <v>0.78133170439511845</v>
      </c>
      <c r="M3872" s="105">
        <v>1.1131226944513897</v>
      </c>
      <c r="N3872" s="105">
        <v>1.3941924351853905</v>
      </c>
      <c r="O3872" s="105">
        <v>1.3980963273895752</v>
      </c>
      <c r="P3872" s="105">
        <v>0.8213375096327169</v>
      </c>
      <c r="Q3872" s="105">
        <v>0.41064596051526536</v>
      </c>
      <c r="R3872" s="105">
        <v>0.35752088598128112</v>
      </c>
      <c r="S3872" s="105">
        <v>1.0154606649672098</v>
      </c>
      <c r="T3872" s="105">
        <v>0.70244771994024136</v>
      </c>
      <c r="U3872" s="105">
        <v>0.94947378447864839</v>
      </c>
    </row>
    <row r="3873" spans="1:21">
      <c r="A3873" s="54">
        <v>3871</v>
      </c>
      <c r="B3873" s="104">
        <v>16632</v>
      </c>
      <c r="C3873" s="104">
        <v>16632</v>
      </c>
      <c r="D3873" s="105">
        <v>4441996.0000000019</v>
      </c>
      <c r="E3873" s="105">
        <v>1542520000</v>
      </c>
      <c r="F3873" s="105">
        <v>0</v>
      </c>
      <c r="G3873" s="105">
        <v>0.95303929189394143</v>
      </c>
      <c r="H3873" s="105">
        <v>1.3676400325681308</v>
      </c>
      <c r="I3873" s="105">
        <v>0.95642610276707674</v>
      </c>
      <c r="J3873" s="105">
        <v>0.63524839734730798</v>
      </c>
      <c r="K3873" s="105">
        <v>0.46060070002953934</v>
      </c>
      <c r="L3873" s="105">
        <v>0.65428796153811875</v>
      </c>
      <c r="M3873" s="105">
        <v>1.0556089769533477</v>
      </c>
      <c r="N3873" s="105">
        <v>0.97626116181806177</v>
      </c>
      <c r="O3873" s="105">
        <v>1.0923116349844297</v>
      </c>
      <c r="P3873" s="105">
        <v>0.96282397000308573</v>
      </c>
      <c r="Q3873" s="105">
        <v>0.79613746409018238</v>
      </c>
      <c r="R3873" s="105">
        <v>0.73956390894967017</v>
      </c>
      <c r="S3873" s="105">
        <v>0.83665827997534892</v>
      </c>
      <c r="T3873" s="105">
        <v>0.88749580024524111</v>
      </c>
      <c r="U3873" s="105">
        <v>0.83937558335937679</v>
      </c>
    </row>
    <row r="3874" spans="1:21">
      <c r="A3874" s="54">
        <v>3872</v>
      </c>
      <c r="B3874" s="104">
        <v>16633</v>
      </c>
      <c r="C3874" s="104">
        <v>16633</v>
      </c>
      <c r="D3874" s="105">
        <v>87799442</v>
      </c>
      <c r="E3874" s="105">
        <v>3061570000</v>
      </c>
      <c r="F3874" s="105">
        <v>0</v>
      </c>
      <c r="G3874" s="105">
        <v>2.2941133304785684</v>
      </c>
      <c r="H3874" s="105">
        <v>4.3758374763772894</v>
      </c>
      <c r="I3874" s="105">
        <v>1.9376196371592678</v>
      </c>
      <c r="J3874" s="105">
        <v>0.67742347826545513</v>
      </c>
      <c r="K3874" s="105">
        <v>0.71087304455365286</v>
      </c>
      <c r="L3874" s="105">
        <v>1.4811537712190361</v>
      </c>
      <c r="M3874" s="105">
        <v>2.4906978529258361</v>
      </c>
      <c r="N3874" s="105">
        <v>3.2311812530286317</v>
      </c>
      <c r="O3874" s="105">
        <v>4.0462840987076465</v>
      </c>
      <c r="P3874" s="105">
        <v>2.5175377965929764</v>
      </c>
      <c r="Q3874" s="105">
        <v>1.4211278429912459</v>
      </c>
      <c r="R3874" s="105">
        <v>1.3718839636786331</v>
      </c>
      <c r="S3874" s="105">
        <v>2.1606216706599422</v>
      </c>
      <c r="T3874" s="105">
        <v>2.2129777954981869</v>
      </c>
      <c r="U3874" s="105">
        <v>2.2090779943431245</v>
      </c>
    </row>
    <row r="3875" spans="1:21">
      <c r="A3875" s="54">
        <v>3873</v>
      </c>
      <c r="B3875" s="104">
        <v>16634</v>
      </c>
      <c r="C3875" s="104">
        <v>16634</v>
      </c>
      <c r="D3875" s="105">
        <v>49684158</v>
      </c>
      <c r="E3875" s="105">
        <v>3061570000</v>
      </c>
      <c r="F3875" s="105">
        <v>0</v>
      </c>
      <c r="G3875" s="105">
        <v>1.7286042771652652</v>
      </c>
      <c r="H3875" s="105">
        <v>2.3017697486268967</v>
      </c>
      <c r="I3875" s="105">
        <v>0.96317733568027952</v>
      </c>
      <c r="J3875" s="105">
        <v>0.42370821475030757</v>
      </c>
      <c r="K3875" s="105">
        <v>1.0976277076722609</v>
      </c>
      <c r="L3875" s="105">
        <v>2.0858674137734909</v>
      </c>
      <c r="M3875" s="105">
        <v>3.1794145512816092</v>
      </c>
      <c r="N3875" s="105">
        <v>3.903962483497097</v>
      </c>
      <c r="O3875" s="105">
        <v>4.1899715292182984</v>
      </c>
      <c r="P3875" s="105">
        <v>1.8778360280463655</v>
      </c>
      <c r="Q3875" s="105">
        <v>0.99814179490571664</v>
      </c>
      <c r="R3875" s="105">
        <v>1.043688537260641</v>
      </c>
      <c r="S3875" s="105">
        <v>2.7885923735791547</v>
      </c>
      <c r="T3875" s="105">
        <v>1.9828141351565192</v>
      </c>
      <c r="U3875" s="105">
        <v>2.09192051459803</v>
      </c>
    </row>
    <row r="3876" spans="1:21">
      <c r="A3876" s="54">
        <v>3874</v>
      </c>
      <c r="B3876" s="104">
        <v>16635</v>
      </c>
      <c r="C3876" s="104">
        <v>16635</v>
      </c>
      <c r="D3876" s="105">
        <v>19350437</v>
      </c>
      <c r="E3876" s="105">
        <v>3061570000</v>
      </c>
      <c r="F3876" s="105">
        <v>0</v>
      </c>
      <c r="G3876" s="105">
        <v>1.2382123264447673</v>
      </c>
      <c r="H3876" s="105">
        <v>1.7621505571484035</v>
      </c>
      <c r="I3876" s="105">
        <v>0.97025602015170054</v>
      </c>
      <c r="J3876" s="105">
        <v>0.43394096709223051</v>
      </c>
      <c r="K3876" s="105">
        <v>0.8030698562011952</v>
      </c>
      <c r="L3876" s="105">
        <v>1.2778952559755781</v>
      </c>
      <c r="M3876" s="105">
        <v>2.0291469474132331</v>
      </c>
      <c r="N3876" s="105">
        <v>2.2883426103694471</v>
      </c>
      <c r="O3876" s="105">
        <v>2.4390768256357993</v>
      </c>
      <c r="P3876" s="105">
        <v>1.6100059556614836</v>
      </c>
      <c r="Q3876" s="105">
        <v>0.95477442103918175</v>
      </c>
      <c r="R3876" s="105">
        <v>0.93498145361897134</v>
      </c>
      <c r="S3876" s="105">
        <v>1.7709192028809582</v>
      </c>
      <c r="T3876" s="105">
        <v>1.3951544330626662</v>
      </c>
      <c r="U3876" s="105">
        <v>1.5033701261182526</v>
      </c>
    </row>
    <row r="3877" spans="1:21">
      <c r="A3877" s="54">
        <v>3875</v>
      </c>
      <c r="B3877" s="104">
        <v>16636</v>
      </c>
      <c r="C3877" s="104">
        <v>16636</v>
      </c>
      <c r="D3877" s="105">
        <v>5467895</v>
      </c>
      <c r="E3877" s="105">
        <v>3061570000</v>
      </c>
      <c r="F3877" s="105">
        <v>0</v>
      </c>
      <c r="G3877" s="105">
        <v>1.2838910129356886</v>
      </c>
      <c r="H3877" s="105">
        <v>1.5552532671358121</v>
      </c>
      <c r="I3877" s="105">
        <v>1.1950849183424945</v>
      </c>
      <c r="J3877" s="105">
        <v>0.67223706729811838</v>
      </c>
      <c r="K3877" s="105">
        <v>0.6845832757891861</v>
      </c>
      <c r="L3877" s="105">
        <v>0.99894499027901251</v>
      </c>
      <c r="M3877" s="105">
        <v>1.5227410811339648</v>
      </c>
      <c r="N3877" s="105">
        <v>1.8062090994106708</v>
      </c>
      <c r="O3877" s="105">
        <v>1.901529314653051</v>
      </c>
      <c r="P3877" s="105">
        <v>1.5481265423550628</v>
      </c>
      <c r="Q3877" s="105">
        <v>1.2107672679848696</v>
      </c>
      <c r="R3877" s="105">
        <v>1.0597866792700541</v>
      </c>
      <c r="S3877" s="105">
        <v>1.3688147702287308</v>
      </c>
      <c r="T3877" s="105">
        <v>1.2865962097156654</v>
      </c>
      <c r="U3877" s="105">
        <v>1.3579216092163546</v>
      </c>
    </row>
    <row r="3878" spans="1:21">
      <c r="A3878" s="54">
        <v>3876</v>
      </c>
      <c r="B3878" s="104">
        <v>16637</v>
      </c>
      <c r="C3878" s="104">
        <v>16637</v>
      </c>
      <c r="D3878" s="105">
        <v>50316764.000000015</v>
      </c>
      <c r="E3878" s="105">
        <v>37786200000</v>
      </c>
      <c r="F3878" s="105">
        <v>0</v>
      </c>
      <c r="G3878" s="105">
        <v>0.91079452338043898</v>
      </c>
      <c r="H3878" s="105">
        <v>1.0370024511979234</v>
      </c>
      <c r="I3878" s="105">
        <v>0.97127546493188943</v>
      </c>
      <c r="J3878" s="105">
        <v>0.94176795427864779</v>
      </c>
      <c r="K3878" s="105">
        <v>0.87859371376409134</v>
      </c>
      <c r="L3878" s="105">
        <v>0.94533226017650396</v>
      </c>
      <c r="M3878" s="105">
        <v>0.99199424144888471</v>
      </c>
      <c r="N3878" s="105">
        <v>0.97324662352885183</v>
      </c>
      <c r="O3878" s="105">
        <v>1.0029817275620878</v>
      </c>
      <c r="P3878" s="105">
        <v>0.93777044439730262</v>
      </c>
      <c r="Q3878" s="105">
        <v>0.93901792414087404</v>
      </c>
      <c r="R3878" s="105">
        <v>0.90023294943720367</v>
      </c>
      <c r="S3878" s="105">
        <v>0.96363643657994968</v>
      </c>
      <c r="T3878" s="105">
        <v>0.95250085652039163</v>
      </c>
      <c r="U3878" s="105">
        <v>0.95490818029014757</v>
      </c>
    </row>
    <row r="3879" spans="1:21">
      <c r="A3879" s="54">
        <v>3877</v>
      </c>
      <c r="B3879" s="104">
        <v>16638</v>
      </c>
      <c r="C3879" s="104">
        <v>16638</v>
      </c>
      <c r="D3879" s="105">
        <v>3382044</v>
      </c>
      <c r="E3879" s="105">
        <v>1542520000</v>
      </c>
      <c r="F3879" s="105">
        <v>0</v>
      </c>
      <c r="G3879" s="105">
        <v>4.1330128347927921</v>
      </c>
      <c r="H3879" s="105">
        <v>2.9293759266515358</v>
      </c>
      <c r="I3879" s="105">
        <v>2.5730944991957569</v>
      </c>
      <c r="J3879" s="105">
        <v>1.8399014264314928</v>
      </c>
      <c r="K3879" s="105">
        <v>1.8176208140293546</v>
      </c>
      <c r="L3879" s="105">
        <v>3.6934629328619297</v>
      </c>
      <c r="M3879" s="105">
        <v>4.2652903739331949</v>
      </c>
      <c r="N3879" s="105">
        <v>3.7026130771626278</v>
      </c>
      <c r="O3879" s="105">
        <v>4.110211413509524</v>
      </c>
      <c r="P3879" s="105">
        <v>3.5560658595206762</v>
      </c>
      <c r="Q3879" s="105">
        <v>2.9754809393660238</v>
      </c>
      <c r="R3879" s="105">
        <v>2.9575833358753809</v>
      </c>
      <c r="S3879" s="105">
        <v>3.8169556295627509</v>
      </c>
      <c r="T3879" s="105">
        <v>3.2128094527775244</v>
      </c>
      <c r="U3879" s="105">
        <v>3.220603587326186</v>
      </c>
    </row>
    <row r="3880" spans="1:21">
      <c r="A3880" s="54">
        <v>3878</v>
      </c>
      <c r="B3880" s="104">
        <v>16639</v>
      </c>
      <c r="C3880" s="104">
        <v>16639</v>
      </c>
      <c r="D3880" s="105">
        <v>1165431</v>
      </c>
      <c r="E3880" s="105">
        <v>1542520000</v>
      </c>
      <c r="F3880" s="105">
        <v>0</v>
      </c>
      <c r="G3880" s="105">
        <v>3.1743180865732352</v>
      </c>
      <c r="H3880" s="105">
        <v>2.2306765079403257</v>
      </c>
      <c r="I3880" s="105">
        <v>1.9300518617448355</v>
      </c>
      <c r="J3880" s="105">
        <v>1.5328605833720677</v>
      </c>
      <c r="K3880" s="105">
        <v>1.3827719771960043</v>
      </c>
      <c r="L3880" s="105">
        <v>1.7987822644248901</v>
      </c>
      <c r="M3880" s="105">
        <v>2.131385169237038</v>
      </c>
      <c r="N3880" s="105">
        <v>2.0906925623332056</v>
      </c>
      <c r="O3880" s="105">
        <v>2.3123783037239329</v>
      </c>
      <c r="P3880" s="105">
        <v>2.1914188124629002</v>
      </c>
      <c r="Q3880" s="105">
        <v>2.042180140334215</v>
      </c>
      <c r="R3880" s="105">
        <v>1.9880224306360732</v>
      </c>
      <c r="S3880" s="105">
        <v>2.0153065058478599</v>
      </c>
      <c r="T3880" s="105">
        <v>2.0671282249982266</v>
      </c>
      <c r="U3880" s="105">
        <v>2.0641524906227202</v>
      </c>
    </row>
    <row r="3881" spans="1:21">
      <c r="A3881" s="54">
        <v>3879</v>
      </c>
      <c r="B3881" s="104">
        <v>16640</v>
      </c>
      <c r="C3881" s="104">
        <v>16640</v>
      </c>
      <c r="D3881" s="105">
        <v>2476777</v>
      </c>
      <c r="E3881" s="105">
        <v>1542520000</v>
      </c>
      <c r="F3881" s="105">
        <v>0</v>
      </c>
      <c r="G3881" s="105">
        <v>4.075637264826935</v>
      </c>
      <c r="H3881" s="105">
        <v>2.705723611715618</v>
      </c>
      <c r="I3881" s="105">
        <v>2.29275875884646</v>
      </c>
      <c r="J3881" s="105">
        <v>1.8612919165144086</v>
      </c>
      <c r="K3881" s="105">
        <v>1.7023590250386462</v>
      </c>
      <c r="L3881" s="105">
        <v>2.3184367919862643</v>
      </c>
      <c r="M3881" s="105">
        <v>2.9575790901498684</v>
      </c>
      <c r="N3881" s="105">
        <v>2.5831553054012679</v>
      </c>
      <c r="O3881" s="105">
        <v>2.8323835756838496</v>
      </c>
      <c r="P3881" s="105">
        <v>2.6498390441748523</v>
      </c>
      <c r="Q3881" s="105">
        <v>2.5714849975006264</v>
      </c>
      <c r="R3881" s="105">
        <v>2.7710922906898912</v>
      </c>
      <c r="S3881" s="105">
        <v>2.666190134999451</v>
      </c>
      <c r="T3881" s="105">
        <v>2.6101451393773907</v>
      </c>
      <c r="U3881" s="105">
        <v>2.6156971030567391</v>
      </c>
    </row>
    <row r="3882" spans="1:21">
      <c r="A3882" s="54">
        <v>3880</v>
      </c>
      <c r="B3882" s="104">
        <v>16890</v>
      </c>
      <c r="C3882" s="104">
        <v>16890</v>
      </c>
      <c r="D3882" s="105">
        <v>33147</v>
      </c>
      <c r="E3882" s="105">
        <v>7665660000</v>
      </c>
      <c r="F3882" s="105">
        <v>0</v>
      </c>
      <c r="G3882" s="105">
        <v>1.4163294958820358</v>
      </c>
      <c r="H3882" s="105">
        <v>1.666594420529433</v>
      </c>
      <c r="I3882" s="105">
        <v>1.5712558475804224</v>
      </c>
      <c r="J3882" s="105">
        <v>1.823892804079472</v>
      </c>
      <c r="K3882" s="105">
        <v>1.4170167385535166</v>
      </c>
      <c r="L3882" s="105">
        <v>0.6996468335956455</v>
      </c>
      <c r="M3882" s="105">
        <v>0.75483553090264877</v>
      </c>
      <c r="N3882" s="105">
        <v>0.93032472730203941</v>
      </c>
      <c r="O3882" s="105">
        <v>1.0062025438990219</v>
      </c>
      <c r="P3882" s="105">
        <v>1.1630433616026545</v>
      </c>
      <c r="Q3882" s="105">
        <v>1.3667976335057626</v>
      </c>
      <c r="R3882" s="105">
        <v>1.3304388522444865</v>
      </c>
      <c r="S3882" s="105">
        <v>0</v>
      </c>
      <c r="T3882" s="105">
        <v>1.2621982324730949</v>
      </c>
      <c r="U3882" s="105">
        <v>1.2621982324730949</v>
      </c>
    </row>
    <row r="3883" spans="1:21">
      <c r="A3883" s="54">
        <v>3881</v>
      </c>
      <c r="B3883" s="104">
        <v>16891</v>
      </c>
      <c r="C3883" s="104">
        <v>16891</v>
      </c>
      <c r="D3883" s="105">
        <v>8471.0000000000018</v>
      </c>
      <c r="E3883" s="105">
        <v>4580630000</v>
      </c>
      <c r="F3883" s="105">
        <v>0</v>
      </c>
      <c r="G3883" s="105">
        <v>2.0137140517210024</v>
      </c>
      <c r="H3883" s="105">
        <v>2.432217455360556</v>
      </c>
      <c r="I3883" s="105">
        <v>2.3228473434607806</v>
      </c>
      <c r="J3883" s="105">
        <v>2.7027447606865223</v>
      </c>
      <c r="K3883" s="105">
        <v>1.3552727506610445</v>
      </c>
      <c r="L3883" s="105">
        <v>0.63259955750256025</v>
      </c>
      <c r="M3883" s="105">
        <v>0.69945805918603987</v>
      </c>
      <c r="N3883" s="105">
        <v>0.92123132004170127</v>
      </c>
      <c r="O3883" s="105">
        <v>1.0062971353496166</v>
      </c>
      <c r="P3883" s="105">
        <v>1.1558237715463837</v>
      </c>
      <c r="Q3883" s="105">
        <v>1.730860175156175</v>
      </c>
      <c r="R3883" s="105">
        <v>1.8148258211589812</v>
      </c>
      <c r="S3883" s="105">
        <v>0</v>
      </c>
      <c r="T3883" s="105">
        <v>1.5656576834859468</v>
      </c>
      <c r="U3883" s="105">
        <v>1.5656576834859466</v>
      </c>
    </row>
    <row r="3884" spans="1:21">
      <c r="A3884" s="54">
        <v>3882</v>
      </c>
      <c r="B3884" s="104">
        <v>16892</v>
      </c>
      <c r="C3884" s="104">
        <v>16892</v>
      </c>
      <c r="D3884" s="105">
        <v>13684.000000000002</v>
      </c>
      <c r="E3884" s="105">
        <v>3108360000</v>
      </c>
      <c r="F3884" s="105">
        <v>0</v>
      </c>
      <c r="G3884" s="105">
        <v>14.442027465899621</v>
      </c>
      <c r="H3884" s="105">
        <v>21.582067368648133</v>
      </c>
      <c r="I3884" s="105">
        <v>25.882655580695406</v>
      </c>
      <c r="J3884" s="105">
        <v>32.572326561552067</v>
      </c>
      <c r="K3884" s="105">
        <v>0.31380683560784445</v>
      </c>
      <c r="L3884" s="105">
        <v>0.1571046251435437</v>
      </c>
      <c r="M3884" s="105">
        <v>0.64108996508417304</v>
      </c>
      <c r="N3884" s="105">
        <v>0.92997401741372077</v>
      </c>
      <c r="O3884" s="105">
        <v>0.74868866381579269</v>
      </c>
      <c r="P3884" s="105">
        <v>0.88301542877321226</v>
      </c>
      <c r="Q3884" s="105">
        <v>4.9676171576401345</v>
      </c>
      <c r="R3884" s="105">
        <v>10.081910602385166</v>
      </c>
      <c r="S3884" s="105">
        <v>0</v>
      </c>
      <c r="T3884" s="105">
        <v>9.4335236893882364</v>
      </c>
      <c r="U3884" s="105">
        <v>9.4335236893882346</v>
      </c>
    </row>
    <row r="3885" spans="1:21">
      <c r="A3885" s="54">
        <v>3883</v>
      </c>
      <c r="B3885" s="104">
        <v>16893</v>
      </c>
      <c r="C3885" s="104">
        <v>16893</v>
      </c>
      <c r="D3885" s="105">
        <v>1312</v>
      </c>
      <c r="E3885" s="105">
        <v>1542520000</v>
      </c>
      <c r="F3885" s="105">
        <v>0</v>
      </c>
      <c r="G3885" s="105">
        <v>7.9478009597003325</v>
      </c>
      <c r="H3885" s="105">
        <v>11.832199176490809</v>
      </c>
      <c r="I3885" s="105">
        <v>14.27580552815739</v>
      </c>
      <c r="J3885" s="105">
        <v>19.243576682644392</v>
      </c>
      <c r="K3885" s="105">
        <v>0.16957284165287242</v>
      </c>
      <c r="L3885" s="105">
        <v>0.12769568941650114</v>
      </c>
      <c r="M3885" s="105">
        <v>0.66094186756770701</v>
      </c>
      <c r="N3885" s="105">
        <v>0.90502107930536324</v>
      </c>
      <c r="O3885" s="105">
        <v>0.68354064939067705</v>
      </c>
      <c r="P3885" s="105">
        <v>0.54442888321966887</v>
      </c>
      <c r="Q3885" s="105">
        <v>2.045899660361838</v>
      </c>
      <c r="R3885" s="105">
        <v>5.5241523764803944</v>
      </c>
      <c r="S3885" s="105">
        <v>0</v>
      </c>
      <c r="T3885" s="105">
        <v>5.3300529495323294</v>
      </c>
      <c r="U3885" s="105">
        <v>5.3300529495323286</v>
      </c>
    </row>
    <row r="3886" spans="1:21">
      <c r="A3886" s="54">
        <v>3884</v>
      </c>
      <c r="B3886" s="104">
        <v>16898</v>
      </c>
      <c r="C3886" s="104">
        <v>16898</v>
      </c>
      <c r="D3886" s="105">
        <v>13138.000000000002</v>
      </c>
      <c r="E3886" s="105">
        <v>1542520000</v>
      </c>
      <c r="F3886" s="105">
        <v>0</v>
      </c>
      <c r="G3886" s="105">
        <v>13.199739784828942</v>
      </c>
      <c r="H3886" s="105">
        <v>18.368868651615102</v>
      </c>
      <c r="I3886" s="105">
        <v>22.16665162178025</v>
      </c>
      <c r="J3886" s="105">
        <v>27.649981233483786</v>
      </c>
      <c r="K3886" s="105">
        <v>0.19655999558865378</v>
      </c>
      <c r="L3886" s="105">
        <v>0.16747547907908092</v>
      </c>
      <c r="M3886" s="105">
        <v>0.81113157592340601</v>
      </c>
      <c r="N3886" s="105">
        <v>0.86156087452973351</v>
      </c>
      <c r="O3886" s="105">
        <v>0.88664081333255385</v>
      </c>
      <c r="P3886" s="105">
        <v>0.71921161798056632</v>
      </c>
      <c r="Q3886" s="105">
        <v>1.7193816328195664</v>
      </c>
      <c r="R3886" s="105">
        <v>8.6122892319658888</v>
      </c>
      <c r="S3886" s="105">
        <v>0</v>
      </c>
      <c r="T3886" s="105">
        <v>7.9466243760772945</v>
      </c>
      <c r="U3886" s="105">
        <v>7.9466243760772919</v>
      </c>
    </row>
    <row r="3887" spans="1:21">
      <c r="A3887" s="54">
        <v>3885</v>
      </c>
      <c r="B3887" s="104">
        <v>16899</v>
      </c>
      <c r="C3887" s="104">
        <v>16899</v>
      </c>
      <c r="D3887" s="105">
        <v>203788.00000000003</v>
      </c>
      <c r="E3887" s="105">
        <v>15119700000</v>
      </c>
      <c r="F3887" s="105">
        <v>0</v>
      </c>
      <c r="G3887" s="105">
        <v>4.5065852224687131</v>
      </c>
      <c r="H3887" s="105">
        <v>6.1102932120485018</v>
      </c>
      <c r="I3887" s="105">
        <v>6.7282283980582411</v>
      </c>
      <c r="J3887" s="105">
        <v>8.4382623587937289</v>
      </c>
      <c r="K3887" s="105">
        <v>0.58271816179901403</v>
      </c>
      <c r="L3887" s="105">
        <v>0.13169855210619044</v>
      </c>
      <c r="M3887" s="105">
        <v>0.63808313528793048</v>
      </c>
      <c r="N3887" s="105">
        <v>0.72287934699186507</v>
      </c>
      <c r="O3887" s="105">
        <v>0.78901735789853955</v>
      </c>
      <c r="P3887" s="105">
        <v>0.76716616763115675</v>
      </c>
      <c r="Q3887" s="105">
        <v>1.7043368088914204</v>
      </c>
      <c r="R3887" s="105">
        <v>3.3622413296460865</v>
      </c>
      <c r="S3887" s="105">
        <v>0</v>
      </c>
      <c r="T3887" s="105">
        <v>2.8734591709684492</v>
      </c>
      <c r="U3887" s="105">
        <v>2.8734591709684483</v>
      </c>
    </row>
    <row r="3888" spans="1:21">
      <c r="A3888" s="54">
        <v>3886</v>
      </c>
      <c r="B3888" s="104">
        <v>16900</v>
      </c>
      <c r="C3888" s="104">
        <v>16900</v>
      </c>
      <c r="D3888" s="105">
        <v>25788</v>
      </c>
      <c r="E3888" s="105">
        <v>1542520000</v>
      </c>
      <c r="F3888" s="105">
        <v>0</v>
      </c>
      <c r="G3888" s="105">
        <v>24.319831480125568</v>
      </c>
      <c r="H3888" s="105">
        <v>40.40833538236248</v>
      </c>
      <c r="I3888" s="105">
        <v>59.694131814853677</v>
      </c>
      <c r="J3888" s="105">
        <v>38.484073547530492</v>
      </c>
      <c r="K3888" s="105">
        <v>0.49244633465234944</v>
      </c>
      <c r="L3888" s="105">
        <v>1.0603781551157645</v>
      </c>
      <c r="M3888" s="105">
        <v>2.8537887010802305</v>
      </c>
      <c r="N3888" s="105">
        <v>2.2415538963028983</v>
      </c>
      <c r="O3888" s="105">
        <v>2.3654170135745565</v>
      </c>
      <c r="P3888" s="105">
        <v>1.8177767978925048</v>
      </c>
      <c r="Q3888" s="105">
        <v>4.2534592237075586</v>
      </c>
      <c r="R3888" s="105">
        <v>12.360196698461106</v>
      </c>
      <c r="S3888" s="105">
        <v>0</v>
      </c>
      <c r="T3888" s="105">
        <v>15.862615753804929</v>
      </c>
      <c r="U3888" s="105">
        <v>15.862615753804935</v>
      </c>
    </row>
    <row r="3889" spans="1:21">
      <c r="A3889" s="54">
        <v>3887</v>
      </c>
      <c r="B3889" s="104">
        <v>16901</v>
      </c>
      <c r="C3889" s="104">
        <v>16901</v>
      </c>
      <c r="D3889" s="105">
        <v>54856.999999999993</v>
      </c>
      <c r="E3889" s="105">
        <v>1542520000</v>
      </c>
      <c r="F3889" s="105">
        <v>0</v>
      </c>
      <c r="G3889" s="105">
        <v>11.597122324263708</v>
      </c>
      <c r="H3889" s="105">
        <v>15.451460037916053</v>
      </c>
      <c r="I3889" s="105">
        <v>17.453476454788898</v>
      </c>
      <c r="J3889" s="105">
        <v>21.312358672104281</v>
      </c>
      <c r="K3889" s="105">
        <v>0.52541649980294147</v>
      </c>
      <c r="L3889" s="105">
        <v>0.81932258705980998</v>
      </c>
      <c r="M3889" s="105">
        <v>2.3977815405706759</v>
      </c>
      <c r="N3889" s="105">
        <v>2.2476273921481638</v>
      </c>
      <c r="O3889" s="105">
        <v>2.4777721622394648</v>
      </c>
      <c r="P3889" s="105">
        <v>1.7930714961550387</v>
      </c>
      <c r="Q3889" s="105">
        <v>2.5077574831760407</v>
      </c>
      <c r="R3889" s="105">
        <v>6.9388243059085237</v>
      </c>
      <c r="S3889" s="105">
        <v>0</v>
      </c>
      <c r="T3889" s="105">
        <v>7.1268325796777994</v>
      </c>
      <c r="U3889" s="105">
        <v>7.126832579677802</v>
      </c>
    </row>
    <row r="3890" spans="1:21">
      <c r="A3890" s="54">
        <v>3888</v>
      </c>
      <c r="B3890" s="104">
        <v>16902</v>
      </c>
      <c r="C3890" s="104">
        <v>16902</v>
      </c>
      <c r="D3890" s="105">
        <v>16333.999999999998</v>
      </c>
      <c r="E3890" s="105">
        <v>1542520000</v>
      </c>
      <c r="F3890" s="105">
        <v>0</v>
      </c>
      <c r="G3890" s="105">
        <v>14.51128066217437</v>
      </c>
      <c r="H3890" s="105">
        <v>22.939229693044204</v>
      </c>
      <c r="I3890" s="105">
        <v>31.645081925946528</v>
      </c>
      <c r="J3890" s="105">
        <v>42.024668797656986</v>
      </c>
      <c r="K3890" s="105">
        <v>0.32775890664435259</v>
      </c>
      <c r="L3890" s="105">
        <v>0.15647279422114824</v>
      </c>
      <c r="M3890" s="105">
        <v>0.6679863277998952</v>
      </c>
      <c r="N3890" s="105">
        <v>0.74932431315136627</v>
      </c>
      <c r="O3890" s="105">
        <v>0.81888701870041369</v>
      </c>
      <c r="P3890" s="105">
        <v>0.80854336568891405</v>
      </c>
      <c r="Q3890" s="105">
        <v>2.0387907531912983</v>
      </c>
      <c r="R3890" s="105">
        <v>9.3972262234546982</v>
      </c>
      <c r="S3890" s="105">
        <v>0</v>
      </c>
      <c r="T3890" s="105">
        <v>10.50710423180618</v>
      </c>
      <c r="U3890" s="105">
        <v>10.507104231806181</v>
      </c>
    </row>
    <row r="3891" spans="1:21">
      <c r="A3891" s="54">
        <v>3889</v>
      </c>
      <c r="B3891" s="104">
        <v>16903</v>
      </c>
      <c r="C3891" s="104">
        <v>16903</v>
      </c>
      <c r="D3891" s="105">
        <v>2433</v>
      </c>
      <c r="E3891" s="105">
        <v>1542520000</v>
      </c>
      <c r="F3891" s="105">
        <v>0</v>
      </c>
      <c r="G3891" s="105">
        <v>7.8521428671655622</v>
      </c>
      <c r="H3891" s="105">
        <v>11.296953931470453</v>
      </c>
      <c r="I3891" s="105">
        <v>12.719330697660439</v>
      </c>
      <c r="J3891" s="105">
        <v>16.263416650568917</v>
      </c>
      <c r="K3891" s="105">
        <v>2.9733221277556288</v>
      </c>
      <c r="L3891" s="105">
        <v>0.95329646033983872</v>
      </c>
      <c r="M3891" s="105">
        <v>1.7555149436316682</v>
      </c>
      <c r="N3891" s="105">
        <v>2.0286755557892451</v>
      </c>
      <c r="O3891" s="105">
        <v>2.1454506653982865</v>
      </c>
      <c r="P3891" s="105">
        <v>1.9386563291947729</v>
      </c>
      <c r="Q3891" s="105">
        <v>2.8725804521027456</v>
      </c>
      <c r="R3891" s="105">
        <v>5.5529424716001703</v>
      </c>
      <c r="S3891" s="105">
        <v>0</v>
      </c>
      <c r="T3891" s="105">
        <v>5.6960235960564773</v>
      </c>
      <c r="U3891" s="105">
        <v>5.6960235960564765</v>
      </c>
    </row>
    <row r="3892" spans="1:21">
      <c r="A3892" s="54">
        <v>3890</v>
      </c>
      <c r="B3892" s="104">
        <v>16904</v>
      </c>
      <c r="C3892" s="104">
        <v>16904</v>
      </c>
      <c r="D3892" s="105">
        <v>193.99999999999997</v>
      </c>
      <c r="E3892" s="105">
        <v>1542520000</v>
      </c>
      <c r="F3892" s="105">
        <v>0</v>
      </c>
      <c r="G3892" s="105">
        <v>100</v>
      </c>
      <c r="H3892" s="105">
        <v>100</v>
      </c>
      <c r="I3892" s="105">
        <v>100</v>
      </c>
      <c r="J3892" s="105">
        <v>100</v>
      </c>
      <c r="K3892" s="105">
        <v>6.3599504214524263</v>
      </c>
      <c r="L3892" s="105">
        <v>4.2460120984584897</v>
      </c>
      <c r="M3892" s="105">
        <v>10.496260676958574</v>
      </c>
      <c r="N3892" s="105">
        <v>12.749328631172171</v>
      </c>
      <c r="O3892" s="105">
        <v>14.672125787007221</v>
      </c>
      <c r="P3892" s="105">
        <v>14.001483970234037</v>
      </c>
      <c r="Q3892" s="105">
        <v>34.245284247298116</v>
      </c>
      <c r="R3892" s="105">
        <v>99.114784493089843</v>
      </c>
      <c r="S3892" s="105">
        <v>0</v>
      </c>
      <c r="T3892" s="105">
        <v>49.657102527139244</v>
      </c>
      <c r="U3892" s="105">
        <v>49.657102527139259</v>
      </c>
    </row>
    <row r="3893" spans="1:21">
      <c r="A3893" s="54">
        <v>3891</v>
      </c>
      <c r="B3893" s="104">
        <v>16905</v>
      </c>
      <c r="C3893" s="104">
        <v>16905</v>
      </c>
      <c r="D3893" s="105">
        <v>281929.99999999994</v>
      </c>
      <c r="E3893" s="105">
        <v>16378300000</v>
      </c>
      <c r="F3893" s="105">
        <v>0</v>
      </c>
      <c r="G3893" s="105">
        <v>5.0601540363678694</v>
      </c>
      <c r="H3893" s="105">
        <v>6.707221546253348</v>
      </c>
      <c r="I3893" s="105">
        <v>6.9504215294890823</v>
      </c>
      <c r="J3893" s="105">
        <v>8.5454780475514447</v>
      </c>
      <c r="K3893" s="105">
        <v>1.7283750466884122</v>
      </c>
      <c r="L3893" s="105">
        <v>0.10108294193107402</v>
      </c>
      <c r="M3893" s="105">
        <v>0.3521393831591168</v>
      </c>
      <c r="N3893" s="105">
        <v>0.51966315130036878</v>
      </c>
      <c r="O3893" s="105">
        <v>0.65963798131750884</v>
      </c>
      <c r="P3893" s="105">
        <v>1.2685768191628812</v>
      </c>
      <c r="Q3893" s="105">
        <v>2.8839614497410762</v>
      </c>
      <c r="R3893" s="105">
        <v>4.0893344850839082</v>
      </c>
      <c r="S3893" s="105">
        <v>0</v>
      </c>
      <c r="T3893" s="105">
        <v>3.2388372015038409</v>
      </c>
      <c r="U3893" s="105">
        <v>3.2388372015038409</v>
      </c>
    </row>
    <row r="3894" spans="1:21">
      <c r="A3894" s="54">
        <v>3892</v>
      </c>
      <c r="B3894" s="104">
        <v>16906</v>
      </c>
      <c r="C3894" s="104">
        <v>16906</v>
      </c>
      <c r="D3894" s="105">
        <v>5598</v>
      </c>
      <c r="E3894" s="105">
        <v>1542520000</v>
      </c>
      <c r="F3894" s="105">
        <v>0</v>
      </c>
      <c r="G3894" s="105">
        <v>2.7988792823076496</v>
      </c>
      <c r="H3894" s="105">
        <v>3.9263799797395054</v>
      </c>
      <c r="I3894" s="105">
        <v>4.306144600730704</v>
      </c>
      <c r="J3894" s="105">
        <v>5.4159756833932562</v>
      </c>
      <c r="K3894" s="105">
        <v>2.7551165039137291</v>
      </c>
      <c r="L3894" s="105">
        <v>0.1</v>
      </c>
      <c r="M3894" s="105">
        <v>0.37524974487339308</v>
      </c>
      <c r="N3894" s="105">
        <v>0.54159922592352772</v>
      </c>
      <c r="O3894" s="105">
        <v>0.57990181278573782</v>
      </c>
      <c r="P3894" s="105">
        <v>0.57633726727831291</v>
      </c>
      <c r="Q3894" s="105">
        <v>1.2814878612892606</v>
      </c>
      <c r="R3894" s="105">
        <v>2.0585585284178483</v>
      </c>
      <c r="S3894" s="105">
        <v>0</v>
      </c>
      <c r="T3894" s="105">
        <v>2.059635874221077</v>
      </c>
      <c r="U3894" s="105">
        <v>2.0596358742210765</v>
      </c>
    </row>
    <row r="3895" spans="1:21">
      <c r="A3895" s="54">
        <v>3893</v>
      </c>
      <c r="B3895" s="104">
        <v>16907</v>
      </c>
      <c r="C3895" s="104">
        <v>16907</v>
      </c>
      <c r="D3895" s="105">
        <v>2613</v>
      </c>
      <c r="E3895" s="105">
        <v>1542520000</v>
      </c>
      <c r="F3895" s="105">
        <v>0</v>
      </c>
      <c r="G3895" s="105">
        <v>8.5001352746069934</v>
      </c>
      <c r="H3895" s="105">
        <v>11.035889915351099</v>
      </c>
      <c r="I3895" s="105">
        <v>11.444626578882625</v>
      </c>
      <c r="J3895" s="105">
        <v>13.679905207570634</v>
      </c>
      <c r="K3895" s="105">
        <v>9.8229603598417032</v>
      </c>
      <c r="L3895" s="105">
        <v>3.1433827823379361</v>
      </c>
      <c r="M3895" s="105">
        <v>2.6565757142767512</v>
      </c>
      <c r="N3895" s="105">
        <v>2.8726672217492104</v>
      </c>
      <c r="O3895" s="105">
        <v>3.3691495063478558</v>
      </c>
      <c r="P3895" s="105">
        <v>3.5638555725014158</v>
      </c>
      <c r="Q3895" s="105">
        <v>4.8416065344864903</v>
      </c>
      <c r="R3895" s="105">
        <v>7.1083675194126794</v>
      </c>
      <c r="S3895" s="105">
        <v>0</v>
      </c>
      <c r="T3895" s="105">
        <v>6.8365935156137816</v>
      </c>
      <c r="U3895" s="105">
        <v>6.8365935156137816</v>
      </c>
    </row>
    <row r="3896" spans="1:21">
      <c r="A3896" s="54">
        <v>3894</v>
      </c>
      <c r="B3896" s="104">
        <v>16908</v>
      </c>
      <c r="C3896" s="104">
        <v>16908</v>
      </c>
      <c r="D3896" s="105">
        <v>982.00000000000011</v>
      </c>
      <c r="E3896" s="105">
        <v>1565850000</v>
      </c>
      <c r="F3896" s="105">
        <v>0</v>
      </c>
      <c r="G3896" s="105">
        <v>29.625874789840061</v>
      </c>
      <c r="H3896" s="105">
        <v>37.553059308151298</v>
      </c>
      <c r="I3896" s="105">
        <v>31.741276319985026</v>
      </c>
      <c r="J3896" s="105">
        <v>25.478844954676859</v>
      </c>
      <c r="K3896" s="105">
        <v>21.310024925549644</v>
      </c>
      <c r="L3896" s="105">
        <v>29.022224422415224</v>
      </c>
      <c r="M3896" s="105">
        <v>41.532829300967009</v>
      </c>
      <c r="N3896" s="105">
        <v>52.282528641441537</v>
      </c>
      <c r="O3896" s="105">
        <v>52.540233868165501</v>
      </c>
      <c r="P3896" s="105">
        <v>39.132841338609751</v>
      </c>
      <c r="Q3896" s="105">
        <v>32.67652769108588</v>
      </c>
      <c r="R3896" s="105">
        <v>28.026589558679841</v>
      </c>
      <c r="S3896" s="105">
        <v>0</v>
      </c>
      <c r="T3896" s="105">
        <v>35.076904593297307</v>
      </c>
      <c r="U3896" s="105">
        <v>35.0769045932973</v>
      </c>
    </row>
    <row r="3897" spans="1:21">
      <c r="A3897" s="54">
        <v>3895</v>
      </c>
      <c r="B3897" s="104">
        <v>16909</v>
      </c>
      <c r="C3897" s="104">
        <v>16909</v>
      </c>
      <c r="D3897" s="105">
        <v>2295</v>
      </c>
      <c r="E3897" s="105">
        <v>1565850000</v>
      </c>
      <c r="F3897" s="105">
        <v>0</v>
      </c>
      <c r="G3897" s="105">
        <v>16.816508566466155</v>
      </c>
      <c r="H3897" s="105">
        <v>17.71606120185211</v>
      </c>
      <c r="I3897" s="105">
        <v>14.979029274599673</v>
      </c>
      <c r="J3897" s="105">
        <v>11.406930515599251</v>
      </c>
      <c r="K3897" s="105">
        <v>10.090508491237083</v>
      </c>
      <c r="L3897" s="105">
        <v>13.978594331897243</v>
      </c>
      <c r="M3897" s="105">
        <v>20.150431621165332</v>
      </c>
      <c r="N3897" s="105">
        <v>26.68062658817022</v>
      </c>
      <c r="O3897" s="105">
        <v>25.978925513688964</v>
      </c>
      <c r="P3897" s="105">
        <v>18.966223716258714</v>
      </c>
      <c r="Q3897" s="105">
        <v>17.053840198461117</v>
      </c>
      <c r="R3897" s="105">
        <v>17.110691985944658</v>
      </c>
      <c r="S3897" s="105">
        <v>0</v>
      </c>
      <c r="T3897" s="105">
        <v>17.57736433377838</v>
      </c>
      <c r="U3897" s="105">
        <v>17.577364333778377</v>
      </c>
    </row>
    <row r="3898" spans="1:21">
      <c r="A3898" s="54">
        <v>3896</v>
      </c>
      <c r="B3898" s="104">
        <v>16910</v>
      </c>
      <c r="C3898" s="104">
        <v>16910</v>
      </c>
      <c r="D3898" s="105">
        <v>3106.9999999999995</v>
      </c>
      <c r="E3898" s="105">
        <v>1565850000</v>
      </c>
      <c r="F3898" s="105">
        <v>0</v>
      </c>
      <c r="G3898" s="105">
        <v>51.029765678395052</v>
      </c>
      <c r="H3898" s="105">
        <v>55.547233559973805</v>
      </c>
      <c r="I3898" s="105">
        <v>46.776617734714769</v>
      </c>
      <c r="J3898" s="105">
        <v>33.714256003187735</v>
      </c>
      <c r="K3898" s="105">
        <v>30.171619449045533</v>
      </c>
      <c r="L3898" s="105">
        <v>40.096494267810513</v>
      </c>
      <c r="M3898" s="105">
        <v>55.855625735239578</v>
      </c>
      <c r="N3898" s="105">
        <v>73.454734857295577</v>
      </c>
      <c r="O3898" s="105">
        <v>75.402304042687064</v>
      </c>
      <c r="P3898" s="105">
        <v>60.325994586278711</v>
      </c>
      <c r="Q3898" s="105">
        <v>50.500170306939793</v>
      </c>
      <c r="R3898" s="105">
        <v>44.02721341474814</v>
      </c>
      <c r="S3898" s="105">
        <v>0</v>
      </c>
      <c r="T3898" s="105">
        <v>51.408502469693026</v>
      </c>
      <c r="U3898" s="105">
        <v>51.40850246969304</v>
      </c>
    </row>
    <row r="3899" spans="1:21">
      <c r="A3899" s="54">
        <v>3897</v>
      </c>
      <c r="B3899" s="104">
        <v>16911</v>
      </c>
      <c r="C3899" s="104">
        <v>16911</v>
      </c>
      <c r="D3899" s="105">
        <v>15010.000000000002</v>
      </c>
      <c r="E3899" s="105">
        <v>1565850000</v>
      </c>
      <c r="F3899" s="105">
        <v>0</v>
      </c>
      <c r="G3899" s="105">
        <v>32.712383935331083</v>
      </c>
      <c r="H3899" s="105">
        <v>32.914312231228187</v>
      </c>
      <c r="I3899" s="105">
        <v>28.063782007678771</v>
      </c>
      <c r="J3899" s="105">
        <v>17.660760766155224</v>
      </c>
      <c r="K3899" s="105">
        <v>18.247099764406631</v>
      </c>
      <c r="L3899" s="105">
        <v>24.184648100443709</v>
      </c>
      <c r="M3899" s="105">
        <v>31.870332476925974</v>
      </c>
      <c r="N3899" s="105">
        <v>41.434861797518032</v>
      </c>
      <c r="O3899" s="105">
        <v>42.390234645096733</v>
      </c>
      <c r="P3899" s="105">
        <v>33.371035784437851</v>
      </c>
      <c r="Q3899" s="105">
        <v>27.623241198345344</v>
      </c>
      <c r="R3899" s="105">
        <v>28.82380741017824</v>
      </c>
      <c r="S3899" s="105">
        <v>0</v>
      </c>
      <c r="T3899" s="105">
        <v>29.941375009812145</v>
      </c>
      <c r="U3899" s="105">
        <v>29.941375009812145</v>
      </c>
    </row>
    <row r="3900" spans="1:21">
      <c r="A3900" s="54">
        <v>3898</v>
      </c>
      <c r="B3900" s="104">
        <v>16912</v>
      </c>
      <c r="C3900" s="104">
        <v>16912</v>
      </c>
      <c r="D3900" s="105">
        <v>22485.999999999996</v>
      </c>
      <c r="E3900" s="105">
        <v>1565850000</v>
      </c>
      <c r="F3900" s="105">
        <v>0</v>
      </c>
      <c r="G3900" s="105">
        <v>5.1458096010411349</v>
      </c>
      <c r="H3900" s="105">
        <v>4.7473494181426332</v>
      </c>
      <c r="I3900" s="105">
        <v>4.3890064417275756</v>
      </c>
      <c r="J3900" s="105">
        <v>3.4888711103002588</v>
      </c>
      <c r="K3900" s="105">
        <v>3.3304191960148617</v>
      </c>
      <c r="L3900" s="105">
        <v>4.4292639016767428</v>
      </c>
      <c r="M3900" s="105">
        <v>6.0981097145821064</v>
      </c>
      <c r="N3900" s="105">
        <v>7.2629343537358872</v>
      </c>
      <c r="O3900" s="105">
        <v>6.7121984395956513</v>
      </c>
      <c r="P3900" s="105">
        <v>5.2282568618714444</v>
      </c>
      <c r="Q3900" s="105">
        <v>4.5470563235328703</v>
      </c>
      <c r="R3900" s="105">
        <v>4.4383986888326055</v>
      </c>
      <c r="S3900" s="105">
        <v>0</v>
      </c>
      <c r="T3900" s="105">
        <v>4.9848061709211482</v>
      </c>
      <c r="U3900" s="105">
        <v>4.9848061709211482</v>
      </c>
    </row>
    <row r="3901" spans="1:21">
      <c r="A3901" s="54">
        <v>3899</v>
      </c>
      <c r="B3901" s="104">
        <v>16913</v>
      </c>
      <c r="C3901" s="104">
        <v>16913</v>
      </c>
      <c r="D3901" s="105">
        <v>77766</v>
      </c>
      <c r="E3901" s="105">
        <v>3108360000</v>
      </c>
      <c r="F3901" s="105">
        <v>0</v>
      </c>
      <c r="G3901" s="105">
        <v>1.6704605595432434</v>
      </c>
      <c r="H3901" s="105">
        <v>1.7353910444910614</v>
      </c>
      <c r="I3901" s="105">
        <v>1.5663729319196649</v>
      </c>
      <c r="J3901" s="105">
        <v>1.5888702000295361</v>
      </c>
      <c r="K3901" s="105">
        <v>1.6395306769262286</v>
      </c>
      <c r="L3901" s="105">
        <v>2.2297501146722212</v>
      </c>
      <c r="M3901" s="105">
        <v>2.9586930683225523</v>
      </c>
      <c r="N3901" s="105">
        <v>3.3332464346227972</v>
      </c>
      <c r="O3901" s="105">
        <v>3.0368054822698811</v>
      </c>
      <c r="P3901" s="105">
        <v>2.322092183261379</v>
      </c>
      <c r="Q3901" s="105">
        <v>2.0047063145032324</v>
      </c>
      <c r="R3901" s="105">
        <v>1.7008195242840911</v>
      </c>
      <c r="S3901" s="105">
        <v>0</v>
      </c>
      <c r="T3901" s="105">
        <v>2.1488948779038242</v>
      </c>
      <c r="U3901" s="105">
        <v>2.1488948779038237</v>
      </c>
    </row>
    <row r="3902" spans="1:21">
      <c r="A3902" s="54">
        <v>3900</v>
      </c>
      <c r="B3902" s="104">
        <v>16914</v>
      </c>
      <c r="C3902" s="104">
        <v>16914</v>
      </c>
      <c r="D3902" s="105">
        <v>18718</v>
      </c>
      <c r="E3902" s="105">
        <v>1565850000</v>
      </c>
      <c r="F3902" s="105">
        <v>0</v>
      </c>
      <c r="G3902" s="105">
        <v>15.546444467065241</v>
      </c>
      <c r="H3902" s="105">
        <v>16.874779912036004</v>
      </c>
      <c r="I3902" s="105">
        <v>15.235614595308691</v>
      </c>
      <c r="J3902" s="105">
        <v>10.22397747252421</v>
      </c>
      <c r="K3902" s="105">
        <v>9.6434606466886041</v>
      </c>
      <c r="L3902" s="105">
        <v>12.287635340135479</v>
      </c>
      <c r="M3902" s="105">
        <v>16.018118111220819</v>
      </c>
      <c r="N3902" s="105">
        <v>18.511942908683654</v>
      </c>
      <c r="O3902" s="105">
        <v>16.704258967051086</v>
      </c>
      <c r="P3902" s="105">
        <v>12.979912243889626</v>
      </c>
      <c r="Q3902" s="105">
        <v>11.298278932710488</v>
      </c>
      <c r="R3902" s="105">
        <v>12.337614090591432</v>
      </c>
      <c r="S3902" s="105">
        <v>0</v>
      </c>
      <c r="T3902" s="105">
        <v>13.971836473992113</v>
      </c>
      <c r="U3902" s="105">
        <v>13.971836473992111</v>
      </c>
    </row>
    <row r="3903" spans="1:21">
      <c r="A3903" s="54">
        <v>3901</v>
      </c>
      <c r="B3903" s="104">
        <v>16915</v>
      </c>
      <c r="C3903" s="104">
        <v>16915</v>
      </c>
      <c r="D3903" s="105">
        <v>5187</v>
      </c>
      <c r="E3903" s="105">
        <v>1565850000</v>
      </c>
      <c r="F3903" s="105">
        <v>0</v>
      </c>
      <c r="G3903" s="105">
        <v>21.415800890592308</v>
      </c>
      <c r="H3903" s="105">
        <v>22.886413827285342</v>
      </c>
      <c r="I3903" s="105">
        <v>17.522976197898753</v>
      </c>
      <c r="J3903" s="105">
        <v>14.00419202021685</v>
      </c>
      <c r="K3903" s="105">
        <v>14.173644485365577</v>
      </c>
      <c r="L3903" s="105">
        <v>17.925491555021171</v>
      </c>
      <c r="M3903" s="105">
        <v>21.766684485604745</v>
      </c>
      <c r="N3903" s="105">
        <v>25.134101347562357</v>
      </c>
      <c r="O3903" s="105">
        <v>24.152282313507705</v>
      </c>
      <c r="P3903" s="105">
        <v>18.897342858742803</v>
      </c>
      <c r="Q3903" s="105">
        <v>17.100480972161431</v>
      </c>
      <c r="R3903" s="105">
        <v>17.797864175701921</v>
      </c>
      <c r="S3903" s="105">
        <v>0</v>
      </c>
      <c r="T3903" s="105">
        <v>19.398106260805079</v>
      </c>
      <c r="U3903" s="105">
        <v>19.398106260805079</v>
      </c>
    </row>
    <row r="3904" spans="1:21">
      <c r="A3904" s="54">
        <v>3902</v>
      </c>
      <c r="B3904" s="104">
        <v>16916</v>
      </c>
      <c r="C3904" s="104">
        <v>16916</v>
      </c>
      <c r="D3904" s="105">
        <v>87039</v>
      </c>
      <c r="E3904" s="105">
        <v>6263390000</v>
      </c>
      <c r="F3904" s="105">
        <v>0</v>
      </c>
      <c r="G3904" s="105">
        <v>1.2546260734485888</v>
      </c>
      <c r="H3904" s="105">
        <v>1.3653212886464947</v>
      </c>
      <c r="I3904" s="105">
        <v>1.3340669972551324</v>
      </c>
      <c r="J3904" s="105">
        <v>1.1052802174803948</v>
      </c>
      <c r="K3904" s="105">
        <v>0.28002092727714289</v>
      </c>
      <c r="L3904" s="105">
        <v>0.53524143645959621</v>
      </c>
      <c r="M3904" s="105">
        <v>0.8826702827876014</v>
      </c>
      <c r="N3904" s="105">
        <v>0.81449908462843246</v>
      </c>
      <c r="O3904" s="105">
        <v>0.59723619488580948</v>
      </c>
      <c r="P3904" s="105">
        <v>0.5196137866843491</v>
      </c>
      <c r="Q3904" s="105">
        <v>0.8037192304988765</v>
      </c>
      <c r="R3904" s="105">
        <v>1.1578215130315099</v>
      </c>
      <c r="S3904" s="105">
        <v>0</v>
      </c>
      <c r="T3904" s="105">
        <v>0.88750975275699417</v>
      </c>
      <c r="U3904" s="105">
        <v>0.88750975275699417</v>
      </c>
    </row>
    <row r="3905" spans="1:21">
      <c r="A3905" s="54">
        <v>3903</v>
      </c>
      <c r="B3905" s="104">
        <v>16932</v>
      </c>
      <c r="C3905" s="104">
        <v>16932</v>
      </c>
      <c r="D3905" s="105">
        <v>8550</v>
      </c>
      <c r="E3905" s="105">
        <v>1565850000</v>
      </c>
      <c r="F3905" s="105">
        <v>0</v>
      </c>
      <c r="G3905" s="105">
        <v>1.0616681987708358</v>
      </c>
      <c r="H3905" s="105">
        <v>1.018480958456442</v>
      </c>
      <c r="I3905" s="105">
        <v>0.94467977991073593</v>
      </c>
      <c r="J3905" s="105">
        <v>0.27396720596540836</v>
      </c>
      <c r="K3905" s="105">
        <v>0.11647771708794824</v>
      </c>
      <c r="L3905" s="105">
        <v>0.25460790248006843</v>
      </c>
      <c r="M3905" s="105">
        <v>0.6040320350226166</v>
      </c>
      <c r="N3905" s="105">
        <v>0.56558318455285062</v>
      </c>
      <c r="O3905" s="105">
        <v>0.36065907352560117</v>
      </c>
      <c r="P3905" s="105">
        <v>0.29858675209429703</v>
      </c>
      <c r="Q3905" s="105">
        <v>0.65312101431080982</v>
      </c>
      <c r="R3905" s="105">
        <v>0.98901194959251848</v>
      </c>
      <c r="S3905" s="105">
        <v>0.49001610145205804</v>
      </c>
      <c r="T3905" s="105">
        <v>0.59507298098084427</v>
      </c>
      <c r="U3905" s="105">
        <v>0.56942927249235586</v>
      </c>
    </row>
    <row r="3906" spans="1:21">
      <c r="A3906" s="54">
        <v>3904</v>
      </c>
      <c r="B3906" s="104">
        <v>16933</v>
      </c>
      <c r="C3906" s="104">
        <v>16933</v>
      </c>
      <c r="D3906" s="105">
        <v>6950.9999999999982</v>
      </c>
      <c r="E3906" s="105">
        <v>1565850000</v>
      </c>
      <c r="F3906" s="105">
        <v>0</v>
      </c>
      <c r="G3906" s="105">
        <v>0.57595945581627594</v>
      </c>
      <c r="H3906" s="105">
        <v>0.7691224456978133</v>
      </c>
      <c r="I3906" s="105">
        <v>0.63204262660802035</v>
      </c>
      <c r="J3906" s="105">
        <v>0.47076383710376291</v>
      </c>
      <c r="K3906" s="105">
        <v>0.41613185415262466</v>
      </c>
      <c r="L3906" s="105">
        <v>0.79648028435955831</v>
      </c>
      <c r="M3906" s="105">
        <v>1.8010429759275779</v>
      </c>
      <c r="N3906" s="105">
        <v>1.5599257780207798</v>
      </c>
      <c r="O3906" s="105">
        <v>0.77976138367200021</v>
      </c>
      <c r="P3906" s="105">
        <v>0.47833737731474946</v>
      </c>
      <c r="Q3906" s="105">
        <v>0.57102000031300215</v>
      </c>
      <c r="R3906" s="105">
        <v>0.95291894993605997</v>
      </c>
      <c r="S3906" s="105">
        <v>1.3623550356142815</v>
      </c>
      <c r="T3906" s="105">
        <v>0.81695891407685206</v>
      </c>
      <c r="U3906" s="105">
        <v>1.115118209407342</v>
      </c>
    </row>
    <row r="3907" spans="1:21">
      <c r="A3907" s="54">
        <v>3905</v>
      </c>
      <c r="B3907" s="104">
        <v>16934</v>
      </c>
      <c r="C3907" s="104">
        <v>16934</v>
      </c>
      <c r="D3907" s="105">
        <v>695</v>
      </c>
      <c r="E3907" s="105">
        <v>1565850000</v>
      </c>
      <c r="F3907" s="105">
        <v>0</v>
      </c>
      <c r="G3907" s="105">
        <v>6.5427318852050762</v>
      </c>
      <c r="H3907" s="105">
        <v>7.2649010673000971</v>
      </c>
      <c r="I3907" s="105">
        <v>6.6989896940944442</v>
      </c>
      <c r="J3907" s="105">
        <v>2.6232729377818003</v>
      </c>
      <c r="K3907" s="105">
        <v>2.1891764111735625</v>
      </c>
      <c r="L3907" s="105">
        <v>3.5026822578776997</v>
      </c>
      <c r="M3907" s="105">
        <v>5.0026575036204131</v>
      </c>
      <c r="N3907" s="105">
        <v>6.4289102885523075</v>
      </c>
      <c r="O3907" s="105">
        <v>5.6217858707157102</v>
      </c>
      <c r="P3907" s="105">
        <v>2.9414790349668607</v>
      </c>
      <c r="Q3907" s="105">
        <v>3.1797837485257316</v>
      </c>
      <c r="R3907" s="105">
        <v>5.3218906404765303</v>
      </c>
      <c r="S3907" s="105">
        <v>4.7019050403915168</v>
      </c>
      <c r="T3907" s="105">
        <v>4.7765217783575196</v>
      </c>
      <c r="U3907" s="105">
        <v>4.7386229172035641</v>
      </c>
    </row>
    <row r="3908" spans="1:21">
      <c r="A3908" s="54">
        <v>3906</v>
      </c>
      <c r="B3908" s="104">
        <v>16935</v>
      </c>
      <c r="C3908" s="104">
        <v>16935</v>
      </c>
      <c r="D3908" s="105">
        <v>900679.99999999988</v>
      </c>
      <c r="E3908" s="105">
        <v>1565850000</v>
      </c>
      <c r="F3908" s="105">
        <v>0</v>
      </c>
      <c r="G3908" s="105">
        <v>0.96800263199858216</v>
      </c>
      <c r="H3908" s="105">
        <v>1.1063573533842879</v>
      </c>
      <c r="I3908" s="105">
        <v>1.0301558521020935</v>
      </c>
      <c r="J3908" s="105">
        <v>1.121521452175644</v>
      </c>
      <c r="K3908" s="105">
        <v>1.3984094596154044</v>
      </c>
      <c r="L3908" s="105">
        <v>1.8510834987475526</v>
      </c>
      <c r="M3908" s="105">
        <v>2.6538134670548832</v>
      </c>
      <c r="N3908" s="105">
        <v>3.3307037086889166</v>
      </c>
      <c r="O3908" s="105">
        <v>2.6689406258413406</v>
      </c>
      <c r="P3908" s="105">
        <v>1.5874791386849925</v>
      </c>
      <c r="Q3908" s="105">
        <v>1.2899849157619041</v>
      </c>
      <c r="R3908" s="105">
        <v>1.0068271561401883</v>
      </c>
      <c r="S3908" s="105">
        <v>0</v>
      </c>
      <c r="T3908" s="105">
        <v>1.6677732716829829</v>
      </c>
      <c r="U3908" s="105">
        <v>1.6677732716829827</v>
      </c>
    </row>
    <row r="3909" spans="1:21">
      <c r="A3909" s="54">
        <v>3907</v>
      </c>
      <c r="B3909" s="104">
        <v>16936</v>
      </c>
      <c r="C3909" s="104">
        <v>16936</v>
      </c>
      <c r="D3909" s="105">
        <v>359280</v>
      </c>
      <c r="E3909" s="105">
        <v>1565850000</v>
      </c>
      <c r="F3909" s="105">
        <v>0</v>
      </c>
      <c r="G3909" s="105">
        <v>0.44967505919803596</v>
      </c>
      <c r="H3909" s="105">
        <v>0.6052119252561371</v>
      </c>
      <c r="I3909" s="105">
        <v>0.59280695927443594</v>
      </c>
      <c r="J3909" s="105">
        <v>0.52001765881426409</v>
      </c>
      <c r="K3909" s="105">
        <v>0.49218554932944719</v>
      </c>
      <c r="L3909" s="105">
        <v>0.8126417411329554</v>
      </c>
      <c r="M3909" s="105">
        <v>1.1834117315356272</v>
      </c>
      <c r="N3909" s="105">
        <v>1.4458552668885725</v>
      </c>
      <c r="O3909" s="105">
        <v>1.2369266875588483</v>
      </c>
      <c r="P3909" s="105">
        <v>0.61406111777019934</v>
      </c>
      <c r="Q3909" s="105">
        <v>0.52907332700070719</v>
      </c>
      <c r="R3909" s="105">
        <v>0.47902415401845883</v>
      </c>
      <c r="S3909" s="105">
        <v>1.0686876877673388</v>
      </c>
      <c r="T3909" s="105">
        <v>0.74674093148147414</v>
      </c>
      <c r="U3909" s="105">
        <v>0.7474882694761924</v>
      </c>
    </row>
    <row r="3910" spans="1:21">
      <c r="A3910" s="54">
        <v>3908</v>
      </c>
      <c r="B3910" s="104">
        <v>16937</v>
      </c>
      <c r="C3910" s="104">
        <v>16937</v>
      </c>
      <c r="D3910" s="105">
        <v>35930</v>
      </c>
      <c r="E3910" s="105">
        <v>1565850000</v>
      </c>
      <c r="F3910" s="105">
        <v>0</v>
      </c>
      <c r="G3910" s="105">
        <v>0.4310907853059181</v>
      </c>
      <c r="H3910" s="105">
        <v>0.56506532366419049</v>
      </c>
      <c r="I3910" s="105">
        <v>1.0389288434125779</v>
      </c>
      <c r="J3910" s="105">
        <v>0.51698225655484686</v>
      </c>
      <c r="K3910" s="105">
        <v>0.16114441249981165</v>
      </c>
      <c r="L3910" s="105">
        <v>0.20240448890160298</v>
      </c>
      <c r="M3910" s="105">
        <v>0.54900921171338779</v>
      </c>
      <c r="N3910" s="105">
        <v>0.70816717019531983</v>
      </c>
      <c r="O3910" s="105">
        <v>0.36934425253576075</v>
      </c>
      <c r="P3910" s="105">
        <v>0.29530772446066306</v>
      </c>
      <c r="Q3910" s="105">
        <v>0.52473522212678814</v>
      </c>
      <c r="R3910" s="105">
        <v>0.68273404389330106</v>
      </c>
      <c r="S3910" s="105">
        <v>0.49605875870728627</v>
      </c>
      <c r="T3910" s="105">
        <v>0.50374281127201403</v>
      </c>
      <c r="U3910" s="105">
        <v>0.50361085857420063</v>
      </c>
    </row>
    <row r="3911" spans="1:21">
      <c r="A3911" s="54">
        <v>3909</v>
      </c>
      <c r="B3911" s="104">
        <v>16938</v>
      </c>
      <c r="C3911" s="104">
        <v>16938</v>
      </c>
      <c r="D3911" s="105">
        <v>10700</v>
      </c>
      <c r="E3911" s="105">
        <v>1565850000</v>
      </c>
      <c r="F3911" s="105">
        <v>0</v>
      </c>
      <c r="G3911" s="105">
        <v>0.44941683509083369</v>
      </c>
      <c r="H3911" s="105">
        <v>0.56455432618969215</v>
      </c>
      <c r="I3911" s="105">
        <v>0.65675476721868564</v>
      </c>
      <c r="J3911" s="105">
        <v>0.32601928861611351</v>
      </c>
      <c r="K3911" s="105">
        <v>0.1</v>
      </c>
      <c r="L3911" s="105">
        <v>0.1</v>
      </c>
      <c r="M3911" s="105">
        <v>0.15891016301045993</v>
      </c>
      <c r="N3911" s="105">
        <v>0.206142978568255</v>
      </c>
      <c r="O3911" s="105">
        <v>0.13211711412448954</v>
      </c>
      <c r="P3911" s="105">
        <v>0.14369248713501429</v>
      </c>
      <c r="Q3911" s="105">
        <v>0.51663330800987906</v>
      </c>
      <c r="R3911" s="105">
        <v>0.45969773927867363</v>
      </c>
      <c r="S3911" s="105">
        <v>0.17297016362238229</v>
      </c>
      <c r="T3911" s="105">
        <v>0.317828250603508</v>
      </c>
      <c r="U3911" s="105">
        <v>0.31686704273662397</v>
      </c>
    </row>
    <row r="3912" spans="1:21">
      <c r="A3912" s="54">
        <v>3910</v>
      </c>
      <c r="B3912" s="104">
        <v>16939</v>
      </c>
      <c r="C3912" s="104">
        <v>16939</v>
      </c>
      <c r="D3912" s="105">
        <v>17347.000000000004</v>
      </c>
      <c r="E3912" s="105">
        <v>1565850000</v>
      </c>
      <c r="F3912" s="105">
        <v>0</v>
      </c>
      <c r="G3912" s="105">
        <v>0.33059248000910346</v>
      </c>
      <c r="H3912" s="105">
        <v>0.62757849168438196</v>
      </c>
      <c r="I3912" s="105">
        <v>0.44360084544033296</v>
      </c>
      <c r="J3912" s="105">
        <v>0.31425832681770299</v>
      </c>
      <c r="K3912" s="105">
        <v>0.29916881680342339</v>
      </c>
      <c r="L3912" s="105">
        <v>0.41196884790586324</v>
      </c>
      <c r="M3912" s="105">
        <v>0.86534585084539928</v>
      </c>
      <c r="N3912" s="105">
        <v>0.52494076368234766</v>
      </c>
      <c r="O3912" s="105">
        <v>0.2643877813912579</v>
      </c>
      <c r="P3912" s="105">
        <v>0.21418189403696192</v>
      </c>
      <c r="Q3912" s="105">
        <v>0.36324442506236643</v>
      </c>
      <c r="R3912" s="105">
        <v>0.34461172460973838</v>
      </c>
      <c r="S3912" s="105">
        <v>0.67929573672682375</v>
      </c>
      <c r="T3912" s="105">
        <v>0.41699002069073993</v>
      </c>
      <c r="U3912" s="105">
        <v>0.4201654516221735</v>
      </c>
    </row>
    <row r="3913" spans="1:21">
      <c r="A3913" s="54">
        <v>3911</v>
      </c>
      <c r="B3913" s="104">
        <v>16940</v>
      </c>
      <c r="C3913" s="104">
        <v>16940</v>
      </c>
      <c r="D3913" s="105">
        <v>527935</v>
      </c>
      <c r="E3913" s="105">
        <v>3108360000</v>
      </c>
      <c r="F3913" s="105">
        <v>0</v>
      </c>
      <c r="G3913" s="105">
        <v>1.1505666664262881</v>
      </c>
      <c r="H3913" s="105">
        <v>1.356135890532179</v>
      </c>
      <c r="I3913" s="105">
        <v>1.4439836645086341</v>
      </c>
      <c r="J3913" s="105">
        <v>0.32098593405924492</v>
      </c>
      <c r="K3913" s="105">
        <v>0.1</v>
      </c>
      <c r="L3913" s="105">
        <v>0.14079112802582494</v>
      </c>
      <c r="M3913" s="105">
        <v>0.5029619753390917</v>
      </c>
      <c r="N3913" s="105">
        <v>0.49762128592919797</v>
      </c>
      <c r="O3913" s="105">
        <v>0.2554925449093039</v>
      </c>
      <c r="P3913" s="105">
        <v>0.20868737219475197</v>
      </c>
      <c r="Q3913" s="105">
        <v>0.77888579196126928</v>
      </c>
      <c r="R3913" s="105">
        <v>1.1844239396057317</v>
      </c>
      <c r="S3913" s="105">
        <v>0.45888270755649313</v>
      </c>
      <c r="T3913" s="105">
        <v>0.66171134945762644</v>
      </c>
      <c r="U3913" s="105">
        <v>0.66144010958684285</v>
      </c>
    </row>
    <row r="3914" spans="1:21">
      <c r="A3914" s="54">
        <v>3912</v>
      </c>
      <c r="B3914" s="104">
        <v>16941</v>
      </c>
      <c r="C3914" s="104">
        <v>16941</v>
      </c>
      <c r="D3914" s="105">
        <v>6068.0000000000009</v>
      </c>
      <c r="E3914" s="105">
        <v>1565850000</v>
      </c>
      <c r="F3914" s="105">
        <v>0</v>
      </c>
      <c r="G3914" s="105">
        <v>4.3213406983448008</v>
      </c>
      <c r="H3914" s="105">
        <v>4.5538295659756489</v>
      </c>
      <c r="I3914" s="105">
        <v>5.0212188528789881</v>
      </c>
      <c r="J3914" s="105">
        <v>0.92207251037442106</v>
      </c>
      <c r="K3914" s="105">
        <v>0.25746104274010173</v>
      </c>
      <c r="L3914" s="105">
        <v>0.28114526841531495</v>
      </c>
      <c r="M3914" s="105">
        <v>1.0450389452515769</v>
      </c>
      <c r="N3914" s="105">
        <v>1.1460475198087812</v>
      </c>
      <c r="O3914" s="105">
        <v>0.58885716482795447</v>
      </c>
      <c r="P3914" s="105">
        <v>0.44762438905343777</v>
      </c>
      <c r="Q3914" s="105">
        <v>1.8743408664193932</v>
      </c>
      <c r="R3914" s="105">
        <v>3.3559058664301342</v>
      </c>
      <c r="S3914" s="105">
        <v>0</v>
      </c>
      <c r="T3914" s="105">
        <v>1.9845735575433796</v>
      </c>
      <c r="U3914" s="105">
        <v>1.9845735575433789</v>
      </c>
    </row>
    <row r="3915" spans="1:21">
      <c r="A3915" s="54">
        <v>3913</v>
      </c>
      <c r="B3915" s="104">
        <v>16942</v>
      </c>
      <c r="C3915" s="104">
        <v>16942</v>
      </c>
      <c r="D3915" s="105">
        <v>23046.999999999996</v>
      </c>
      <c r="E3915" s="105">
        <v>1565850000</v>
      </c>
      <c r="F3915" s="105">
        <v>0</v>
      </c>
      <c r="G3915" s="105">
        <v>0.33060981930729333</v>
      </c>
      <c r="H3915" s="105">
        <v>0.48761389027851881</v>
      </c>
      <c r="I3915" s="105">
        <v>0.27134207324282672</v>
      </c>
      <c r="J3915" s="105">
        <v>0.16115426406643721</v>
      </c>
      <c r="K3915" s="105">
        <v>0.17188028981557268</v>
      </c>
      <c r="L3915" s="105">
        <v>0.36361072283375545</v>
      </c>
      <c r="M3915" s="105">
        <v>0.73693021396578429</v>
      </c>
      <c r="N3915" s="105">
        <v>0.61419297519075289</v>
      </c>
      <c r="O3915" s="105">
        <v>0.27700916197011338</v>
      </c>
      <c r="P3915" s="105">
        <v>0.1555316850220517</v>
      </c>
      <c r="Q3915" s="105">
        <v>0.36165373447324473</v>
      </c>
      <c r="R3915" s="105">
        <v>0.40576482900341693</v>
      </c>
      <c r="S3915" s="105">
        <v>0</v>
      </c>
      <c r="T3915" s="105">
        <v>0.36144113826414737</v>
      </c>
      <c r="U3915" s="105">
        <v>0.36144113826414737</v>
      </c>
    </row>
    <row r="3916" spans="1:21">
      <c r="A3916" s="54">
        <v>3914</v>
      </c>
      <c r="B3916" s="104">
        <v>16943</v>
      </c>
      <c r="C3916" s="104">
        <v>16943</v>
      </c>
      <c r="D3916" s="105">
        <v>4246.9999999999991</v>
      </c>
      <c r="E3916" s="105">
        <v>1565850000</v>
      </c>
      <c r="F3916" s="105">
        <v>1</v>
      </c>
      <c r="G3916" s="105">
        <v>-99999</v>
      </c>
      <c r="H3916" s="105">
        <v>-99999</v>
      </c>
      <c r="I3916" s="105">
        <v>-99999</v>
      </c>
      <c r="J3916" s="105">
        <v>-99999</v>
      </c>
      <c r="K3916" s="105">
        <v>-99999</v>
      </c>
      <c r="L3916" s="105">
        <v>-99999</v>
      </c>
      <c r="M3916" s="105">
        <v>-99999</v>
      </c>
      <c r="N3916" s="105">
        <v>-99999</v>
      </c>
      <c r="O3916" s="105">
        <v>-99999</v>
      </c>
      <c r="P3916" s="105">
        <v>-99999</v>
      </c>
      <c r="Q3916" s="105">
        <v>-99999</v>
      </c>
      <c r="R3916" s="105">
        <v>-99999</v>
      </c>
      <c r="S3916" s="105">
        <v>0</v>
      </c>
      <c r="T3916" s="105">
        <v>0</v>
      </c>
      <c r="U3916" s="105">
        <v>0</v>
      </c>
    </row>
    <row r="3917" spans="1:21">
      <c r="A3917" s="54">
        <v>3915</v>
      </c>
      <c r="B3917" s="104">
        <v>16944</v>
      </c>
      <c r="C3917" s="104">
        <v>16944</v>
      </c>
      <c r="D3917" s="105">
        <v>11196</v>
      </c>
      <c r="E3917" s="105">
        <v>3108360000</v>
      </c>
      <c r="F3917" s="105">
        <v>0</v>
      </c>
      <c r="G3917" s="105">
        <v>0.76035460032627011</v>
      </c>
      <c r="H3917" s="105">
        <v>0.71170737434329057</v>
      </c>
      <c r="I3917" s="105">
        <v>0.46718461936284716</v>
      </c>
      <c r="J3917" s="105">
        <v>0.12429017848423603</v>
      </c>
      <c r="K3917" s="105">
        <v>0.1</v>
      </c>
      <c r="L3917" s="105">
        <v>0.1</v>
      </c>
      <c r="M3917" s="105">
        <v>0.12109629155705895</v>
      </c>
      <c r="N3917" s="105">
        <v>0.1364994053848709</v>
      </c>
      <c r="O3917" s="105">
        <v>0.10802993336026363</v>
      </c>
      <c r="P3917" s="105">
        <v>0.17634453170520265</v>
      </c>
      <c r="Q3917" s="105">
        <v>0.69281895618965283</v>
      </c>
      <c r="R3917" s="105">
        <v>0.66195577718355181</v>
      </c>
      <c r="S3917" s="105">
        <v>0</v>
      </c>
      <c r="T3917" s="105">
        <v>0.34669013899143702</v>
      </c>
      <c r="U3917" s="105">
        <v>0.34669013899143708</v>
      </c>
    </row>
    <row r="3918" spans="1:21">
      <c r="A3918" s="54">
        <v>3916</v>
      </c>
      <c r="B3918" s="104">
        <v>16945</v>
      </c>
      <c r="C3918" s="104">
        <v>16945</v>
      </c>
      <c r="D3918" s="105">
        <v>6278.0000000000009</v>
      </c>
      <c r="E3918" s="105">
        <v>4650880000</v>
      </c>
      <c r="F3918" s="105">
        <v>0</v>
      </c>
      <c r="G3918" s="105">
        <v>0.41070600784230515</v>
      </c>
      <c r="H3918" s="105">
        <v>0.50490463602335645</v>
      </c>
      <c r="I3918" s="105">
        <v>0.39146913783332971</v>
      </c>
      <c r="J3918" s="105">
        <v>0.1</v>
      </c>
      <c r="K3918" s="105">
        <v>0.1</v>
      </c>
      <c r="L3918" s="105">
        <v>0.1</v>
      </c>
      <c r="M3918" s="105">
        <v>0.1</v>
      </c>
      <c r="N3918" s="105">
        <v>0.1</v>
      </c>
      <c r="O3918" s="105">
        <v>0.1</v>
      </c>
      <c r="P3918" s="105">
        <v>0.12192988057357658</v>
      </c>
      <c r="Q3918" s="105">
        <v>0.28483075559117638</v>
      </c>
      <c r="R3918" s="105">
        <v>0.38000298985171033</v>
      </c>
      <c r="S3918" s="105">
        <v>0</v>
      </c>
      <c r="T3918" s="105">
        <v>0.22448695064295454</v>
      </c>
      <c r="U3918" s="105">
        <v>0.22448695064295446</v>
      </c>
    </row>
    <row r="3919" spans="1:21">
      <c r="A3919" s="54">
        <v>3917</v>
      </c>
      <c r="B3919" s="104">
        <v>16946</v>
      </c>
      <c r="C3919" s="104">
        <v>16946</v>
      </c>
      <c r="D3919" s="105">
        <v>296</v>
      </c>
      <c r="E3919" s="105">
        <v>1565850000</v>
      </c>
      <c r="F3919" s="105">
        <v>0</v>
      </c>
      <c r="G3919" s="105">
        <v>0.23826970843159795</v>
      </c>
      <c r="H3919" s="105">
        <v>0.35675404613661477</v>
      </c>
      <c r="I3919" s="105">
        <v>0.15810205275863279</v>
      </c>
      <c r="J3919" s="105">
        <v>0.1</v>
      </c>
      <c r="K3919" s="105">
        <v>0.1</v>
      </c>
      <c r="L3919" s="105">
        <v>0.18682689990519274</v>
      </c>
      <c r="M3919" s="105">
        <v>0.36020491304416058</v>
      </c>
      <c r="N3919" s="105">
        <v>0.18364068725765934</v>
      </c>
      <c r="O3919" s="105">
        <v>0.1</v>
      </c>
      <c r="P3919" s="105">
        <v>0.1</v>
      </c>
      <c r="Q3919" s="105">
        <v>0.18411157113566162</v>
      </c>
      <c r="R3919" s="105">
        <v>0.26956984688566982</v>
      </c>
      <c r="S3919" s="105">
        <v>0</v>
      </c>
      <c r="T3919" s="105">
        <v>0.19478997712959911</v>
      </c>
      <c r="U3919" s="105">
        <v>0.19478997712959917</v>
      </c>
    </row>
    <row r="3920" spans="1:21">
      <c r="A3920" s="54">
        <v>3918</v>
      </c>
      <c r="B3920" s="104">
        <v>16947</v>
      </c>
      <c r="C3920" s="104">
        <v>16947</v>
      </c>
      <c r="D3920" s="105">
        <v>865.00000000000011</v>
      </c>
      <c r="E3920" s="105">
        <v>3108360000</v>
      </c>
      <c r="F3920" s="105">
        <v>0</v>
      </c>
      <c r="G3920" s="105">
        <v>0.26884428689897433</v>
      </c>
      <c r="H3920" s="105">
        <v>0.32190326765315985</v>
      </c>
      <c r="I3920" s="105">
        <v>0.24379531580690125</v>
      </c>
      <c r="J3920" s="105">
        <v>0.10369357778736076</v>
      </c>
      <c r="K3920" s="105">
        <v>0.1</v>
      </c>
      <c r="L3920" s="105">
        <v>0.1</v>
      </c>
      <c r="M3920" s="105">
        <v>0.1</v>
      </c>
      <c r="N3920" s="105">
        <v>0.1</v>
      </c>
      <c r="O3920" s="105">
        <v>0.1</v>
      </c>
      <c r="P3920" s="105">
        <v>0.1</v>
      </c>
      <c r="Q3920" s="105">
        <v>0.18689936441668001</v>
      </c>
      <c r="R3920" s="105">
        <v>0.21521278476178327</v>
      </c>
      <c r="S3920" s="105">
        <v>0</v>
      </c>
      <c r="T3920" s="105">
        <v>0.16169571644373834</v>
      </c>
      <c r="U3920" s="105">
        <v>0.16169571644373823</v>
      </c>
    </row>
    <row r="3921" spans="1:21">
      <c r="A3921" s="54">
        <v>3919</v>
      </c>
      <c r="B3921" s="104">
        <v>16948</v>
      </c>
      <c r="C3921" s="104">
        <v>16948</v>
      </c>
      <c r="D3921" s="105">
        <v>23658.999999999996</v>
      </c>
      <c r="E3921" s="105">
        <v>7688990000</v>
      </c>
      <c r="F3921" s="105">
        <v>0</v>
      </c>
      <c r="G3921" s="105">
        <v>0.74710026264743823</v>
      </c>
      <c r="H3921" s="105">
        <v>0.69918016285194018</v>
      </c>
      <c r="I3921" s="105">
        <v>0.40468688700728556</v>
      </c>
      <c r="J3921" s="105">
        <v>0.13734552745295428</v>
      </c>
      <c r="K3921" s="105">
        <v>0.1</v>
      </c>
      <c r="L3921" s="105">
        <v>0.1</v>
      </c>
      <c r="M3921" s="105">
        <v>0.1</v>
      </c>
      <c r="N3921" s="105">
        <v>0.1</v>
      </c>
      <c r="O3921" s="105">
        <v>0.11320907305245384</v>
      </c>
      <c r="P3921" s="105">
        <v>0.19453813241628487</v>
      </c>
      <c r="Q3921" s="105">
        <v>0.53492619476230696</v>
      </c>
      <c r="R3921" s="105">
        <v>0.61606365970481913</v>
      </c>
      <c r="S3921" s="105">
        <v>0</v>
      </c>
      <c r="T3921" s="105">
        <v>0.32058749165795691</v>
      </c>
      <c r="U3921" s="105">
        <v>0.32058749165795702</v>
      </c>
    </row>
    <row r="3922" spans="1:21">
      <c r="A3922" s="54">
        <v>3920</v>
      </c>
      <c r="B3922" s="104">
        <v>16949</v>
      </c>
      <c r="C3922" s="104">
        <v>16949</v>
      </c>
      <c r="D3922" s="105">
        <v>4649</v>
      </c>
      <c r="E3922" s="105">
        <v>1565850000</v>
      </c>
      <c r="F3922" s="105">
        <v>0</v>
      </c>
      <c r="G3922" s="105">
        <v>0.28719857423046868</v>
      </c>
      <c r="H3922" s="105">
        <v>0.29973221768961195</v>
      </c>
      <c r="I3922" s="105">
        <v>0.17309362050487415</v>
      </c>
      <c r="J3922" s="105">
        <v>0.1</v>
      </c>
      <c r="K3922" s="105">
        <v>0.1</v>
      </c>
      <c r="L3922" s="105">
        <v>0.1</v>
      </c>
      <c r="M3922" s="105">
        <v>0.1</v>
      </c>
      <c r="N3922" s="105">
        <v>0.1</v>
      </c>
      <c r="O3922" s="105">
        <v>0.1</v>
      </c>
      <c r="P3922" s="105">
        <v>0.1</v>
      </c>
      <c r="Q3922" s="105">
        <v>0.21082960496147093</v>
      </c>
      <c r="R3922" s="105">
        <v>0.31136807155807594</v>
      </c>
      <c r="S3922" s="105">
        <v>0</v>
      </c>
      <c r="T3922" s="105">
        <v>0.1651851740787085</v>
      </c>
      <c r="U3922" s="105">
        <v>0.16518517407870847</v>
      </c>
    </row>
    <row r="3923" spans="1:21">
      <c r="A3923" s="54">
        <v>3921</v>
      </c>
      <c r="B3923" s="104">
        <v>17038</v>
      </c>
      <c r="C3923" s="104">
        <v>17038</v>
      </c>
      <c r="D3923" s="105">
        <v>1</v>
      </c>
      <c r="E3923" s="105">
        <v>4697550000</v>
      </c>
      <c r="F3923" s="105">
        <v>0</v>
      </c>
      <c r="G3923" s="105">
        <v>0.71855144076680411</v>
      </c>
      <c r="H3923" s="105">
        <v>0.78684262731185994</v>
      </c>
      <c r="I3923" s="105">
        <v>0.725396775359746</v>
      </c>
      <c r="J3923" s="105">
        <v>0.78928345646446452</v>
      </c>
      <c r="K3923" s="105">
        <v>0.78244921459097061</v>
      </c>
      <c r="L3923" s="105">
        <v>0.81651634260091277</v>
      </c>
      <c r="M3923" s="105">
        <v>0.85761824727473435</v>
      </c>
      <c r="N3923" s="105">
        <v>0.9470348224061087</v>
      </c>
      <c r="O3923" s="105">
        <v>0.96208140095251526</v>
      </c>
      <c r="P3923" s="105">
        <v>0.8695363301415151</v>
      </c>
      <c r="Q3923" s="105">
        <v>0.84383825949994584</v>
      </c>
      <c r="R3923" s="105">
        <v>0.76296042272543896</v>
      </c>
      <c r="S3923" s="105">
        <v>0</v>
      </c>
      <c r="T3923" s="105">
        <v>0.82184244500791814</v>
      </c>
      <c r="U3923" s="105">
        <v>0.82184244500791803</v>
      </c>
    </row>
    <row r="3924" spans="1:21">
      <c r="A3924" s="54">
        <v>3922</v>
      </c>
      <c r="B3924" s="104">
        <v>17039</v>
      </c>
      <c r="C3924" s="104">
        <v>17039</v>
      </c>
      <c r="D3924" s="105">
        <v>360.99999999999994</v>
      </c>
      <c r="E3924" s="105">
        <v>1565850000</v>
      </c>
      <c r="F3924" s="105">
        <v>1</v>
      </c>
      <c r="G3924" s="105">
        <v>-99999</v>
      </c>
      <c r="H3924" s="105">
        <v>-99999</v>
      </c>
      <c r="I3924" s="105">
        <v>-99999</v>
      </c>
      <c r="J3924" s="105">
        <v>-99999</v>
      </c>
      <c r="K3924" s="105">
        <v>-99999</v>
      </c>
      <c r="L3924" s="105">
        <v>-99999</v>
      </c>
      <c r="M3924" s="105">
        <v>-99999</v>
      </c>
      <c r="N3924" s="105">
        <v>-99999</v>
      </c>
      <c r="O3924" s="105">
        <v>-99999</v>
      </c>
      <c r="P3924" s="105">
        <v>-99999</v>
      </c>
      <c r="Q3924" s="105">
        <v>-99999</v>
      </c>
      <c r="R3924" s="105">
        <v>-99999</v>
      </c>
      <c r="S3924" s="105">
        <v>0</v>
      </c>
      <c r="T3924" s="105">
        <v>0</v>
      </c>
      <c r="U3924" s="105">
        <v>0</v>
      </c>
    </row>
    <row r="3925" spans="1:21">
      <c r="A3925" s="54">
        <v>3923</v>
      </c>
      <c r="B3925" s="104">
        <v>17040</v>
      </c>
      <c r="C3925" s="104">
        <v>17040</v>
      </c>
      <c r="D3925" s="105">
        <v>0</v>
      </c>
      <c r="E3925" s="105">
        <v>15890200000</v>
      </c>
      <c r="F3925" s="105">
        <v>0</v>
      </c>
      <c r="G3925" s="105">
        <v>0.72243862300940875</v>
      </c>
      <c r="H3925" s="105">
        <v>0.92157867085071554</v>
      </c>
      <c r="I3925" s="105">
        <v>0.93866572074030219</v>
      </c>
      <c r="J3925" s="105">
        <v>1.167627261441037</v>
      </c>
      <c r="K3925" s="105">
        <v>1.2442806199165539</v>
      </c>
      <c r="L3925" s="105">
        <v>0.66513194832273903</v>
      </c>
      <c r="M3925" s="105">
        <v>0.45546752144819896</v>
      </c>
      <c r="N3925" s="105">
        <v>0.52620444860147353</v>
      </c>
      <c r="O3925" s="105">
        <v>0.55046063196454909</v>
      </c>
      <c r="P3925" s="105">
        <v>0.51048337385057596</v>
      </c>
      <c r="Q3925" s="105">
        <v>0.5440116910802747</v>
      </c>
      <c r="R3925" s="105">
        <v>0.6206807565848953</v>
      </c>
      <c r="S3925" s="105">
        <v>0</v>
      </c>
      <c r="T3925" s="105">
        <v>0</v>
      </c>
      <c r="U3925" s="105">
        <v>0</v>
      </c>
    </row>
    <row r="3926" spans="1:21">
      <c r="A3926" s="54">
        <v>3924</v>
      </c>
      <c r="B3926" s="104">
        <v>17056</v>
      </c>
      <c r="C3926" s="104">
        <v>17056</v>
      </c>
      <c r="D3926" s="105">
        <v>0</v>
      </c>
      <c r="E3926" s="105">
        <v>49638400000</v>
      </c>
      <c r="F3926" s="105">
        <v>0</v>
      </c>
      <c r="G3926" s="105">
        <v>0.75411011771202718</v>
      </c>
      <c r="H3926" s="105">
        <v>0.93852217451045039</v>
      </c>
      <c r="I3926" s="105">
        <v>0.93936449748149409</v>
      </c>
      <c r="J3926" s="105">
        <v>1.1088904915829485</v>
      </c>
      <c r="K3926" s="105">
        <v>0.92517378531383976</v>
      </c>
      <c r="L3926" s="105">
        <v>0.34608545831763882</v>
      </c>
      <c r="M3926" s="105">
        <v>0.37554084109816405</v>
      </c>
      <c r="N3926" s="105">
        <v>0.51687193547791321</v>
      </c>
      <c r="O3926" s="105">
        <v>0.52922222127984087</v>
      </c>
      <c r="P3926" s="105">
        <v>0.5083477056680259</v>
      </c>
      <c r="Q3926" s="105">
        <v>0.57926771448611303</v>
      </c>
      <c r="R3926" s="105">
        <v>0.66076883570007783</v>
      </c>
      <c r="S3926" s="105">
        <v>0</v>
      </c>
      <c r="T3926" s="105">
        <v>0</v>
      </c>
      <c r="U3926" s="105">
        <v>0</v>
      </c>
    </row>
    <row r="3927" spans="1:21">
      <c r="A3927" s="54">
        <v>3925</v>
      </c>
      <c r="B3927" s="104">
        <v>17057</v>
      </c>
      <c r="C3927" s="104">
        <v>17057</v>
      </c>
      <c r="D3927" s="105">
        <v>0</v>
      </c>
      <c r="E3927" s="105">
        <v>1565850000</v>
      </c>
      <c r="F3927" s="105">
        <v>1</v>
      </c>
      <c r="G3927" s="105">
        <v>-99999</v>
      </c>
      <c r="H3927" s="105">
        <v>-99999</v>
      </c>
      <c r="I3927" s="105">
        <v>-99999</v>
      </c>
      <c r="J3927" s="105">
        <v>-99999</v>
      </c>
      <c r="K3927" s="105">
        <v>-99999</v>
      </c>
      <c r="L3927" s="105">
        <v>-99999</v>
      </c>
      <c r="M3927" s="105">
        <v>-99999</v>
      </c>
      <c r="N3927" s="105">
        <v>-99999</v>
      </c>
      <c r="O3927" s="105">
        <v>-99999</v>
      </c>
      <c r="P3927" s="105">
        <v>-99999</v>
      </c>
      <c r="Q3927" s="105">
        <v>-99999</v>
      </c>
      <c r="R3927" s="105">
        <v>-99999</v>
      </c>
      <c r="S3927" s="105">
        <v>0</v>
      </c>
      <c r="T3927" s="105">
        <v>0</v>
      </c>
      <c r="U3927" s="105">
        <v>0</v>
      </c>
    </row>
    <row r="3928" spans="1:21">
      <c r="A3928" s="54">
        <v>3926</v>
      </c>
      <c r="B3928" s="104">
        <v>17058</v>
      </c>
      <c r="C3928" s="104">
        <v>17058</v>
      </c>
      <c r="D3928" s="105">
        <v>0</v>
      </c>
      <c r="E3928" s="105">
        <v>1565850000</v>
      </c>
      <c r="F3928" s="105">
        <v>0</v>
      </c>
      <c r="G3928" s="105">
        <v>2.8934007417438443</v>
      </c>
      <c r="H3928" s="105">
        <v>4.0768635833592555</v>
      </c>
      <c r="I3928" s="105">
        <v>4.5190996330795814</v>
      </c>
      <c r="J3928" s="105">
        <v>5.5605188394514133</v>
      </c>
      <c r="K3928" s="105">
        <v>2.0353026377733006</v>
      </c>
      <c r="L3928" s="105">
        <v>0.33001235411799323</v>
      </c>
      <c r="M3928" s="105">
        <v>0.40234144150060064</v>
      </c>
      <c r="N3928" s="105">
        <v>0.63421589948124046</v>
      </c>
      <c r="O3928" s="105">
        <v>0.71481169365895403</v>
      </c>
      <c r="P3928" s="105">
        <v>0.753902187094044</v>
      </c>
      <c r="Q3928" s="105">
        <v>1.5975247354804993</v>
      </c>
      <c r="R3928" s="105">
        <v>2.1279080474995635</v>
      </c>
      <c r="S3928" s="105">
        <v>0</v>
      </c>
      <c r="T3928" s="105">
        <v>0</v>
      </c>
      <c r="U3928" s="105">
        <v>0</v>
      </c>
    </row>
    <row r="3929" spans="1:21">
      <c r="A3929" s="54">
        <v>3927</v>
      </c>
      <c r="B3929" s="104">
        <v>17060</v>
      </c>
      <c r="C3929" s="104">
        <v>17060</v>
      </c>
      <c r="D3929" s="105">
        <v>0</v>
      </c>
      <c r="E3929" s="105">
        <v>3131700000</v>
      </c>
      <c r="F3929" s="105">
        <v>0</v>
      </c>
      <c r="G3929" s="105">
        <v>3.3621855188753793</v>
      </c>
      <c r="H3929" s="105">
        <v>4.9048920649385046</v>
      </c>
      <c r="I3929" s="105">
        <v>5.5449899285499429</v>
      </c>
      <c r="J3929" s="105">
        <v>6.9135247663292496</v>
      </c>
      <c r="K3929" s="105">
        <v>4.4931558559951856</v>
      </c>
      <c r="L3929" s="105">
        <v>0.37384657725442005</v>
      </c>
      <c r="M3929" s="105">
        <v>0.21661941887858535</v>
      </c>
      <c r="N3929" s="105">
        <v>0.53703504807908609</v>
      </c>
      <c r="O3929" s="105">
        <v>0.62998996552563535</v>
      </c>
      <c r="P3929" s="105">
        <v>0.96444143340620281</v>
      </c>
      <c r="Q3929" s="105">
        <v>1.7382287081641983</v>
      </c>
      <c r="R3929" s="105">
        <v>2.4288395266098508</v>
      </c>
      <c r="S3929" s="105">
        <v>0</v>
      </c>
      <c r="T3929" s="105">
        <v>0</v>
      </c>
      <c r="U3929" s="105">
        <v>0</v>
      </c>
    </row>
    <row r="3930" spans="1:21">
      <c r="A3930" s="54">
        <v>3928</v>
      </c>
      <c r="B3930" s="104">
        <v>17061</v>
      </c>
      <c r="C3930" s="104">
        <v>17061</v>
      </c>
      <c r="D3930" s="105">
        <v>0</v>
      </c>
      <c r="E3930" s="105">
        <v>1565850000</v>
      </c>
      <c r="F3930" s="105">
        <v>0</v>
      </c>
      <c r="G3930" s="105">
        <v>18.077808384311499</v>
      </c>
      <c r="H3930" s="105">
        <v>25.03734025057226</v>
      </c>
      <c r="I3930" s="105">
        <v>27.34847935062508</v>
      </c>
      <c r="J3930" s="105">
        <v>31.933853133963432</v>
      </c>
      <c r="K3930" s="105">
        <v>16.26793681458151</v>
      </c>
      <c r="L3930" s="105">
        <v>5.883024188576564</v>
      </c>
      <c r="M3930" s="105">
        <v>5.6225128870552377</v>
      </c>
      <c r="N3930" s="105">
        <v>6.3224107568131505</v>
      </c>
      <c r="O3930" s="105">
        <v>6.6772510392750579</v>
      </c>
      <c r="P3930" s="105">
        <v>7.6955617446105764</v>
      </c>
      <c r="Q3930" s="105">
        <v>10.726074179844543</v>
      </c>
      <c r="R3930" s="105">
        <v>13.997253210949848</v>
      </c>
      <c r="S3930" s="105">
        <v>0</v>
      </c>
      <c r="T3930" s="105">
        <v>0</v>
      </c>
      <c r="U3930" s="105">
        <v>0</v>
      </c>
    </row>
    <row r="3931" spans="1:21">
      <c r="A3931" s="54">
        <v>3929</v>
      </c>
      <c r="B3931" s="104">
        <v>17062</v>
      </c>
      <c r="C3931" s="104">
        <v>17062</v>
      </c>
      <c r="D3931" s="105">
        <v>203012</v>
      </c>
      <c r="E3931" s="105">
        <v>1565850000</v>
      </c>
      <c r="F3931" s="105">
        <v>0</v>
      </c>
      <c r="G3931" s="105">
        <v>3.4216968361041724</v>
      </c>
      <c r="H3931" s="105">
        <v>3.7343941888974119</v>
      </c>
      <c r="I3931" s="105">
        <v>3.6320210466511189</v>
      </c>
      <c r="J3931" s="105">
        <v>4.9657349798854611</v>
      </c>
      <c r="K3931" s="105">
        <v>8.4235556236710991</v>
      </c>
      <c r="L3931" s="105">
        <v>17.425224072072698</v>
      </c>
      <c r="M3931" s="105">
        <v>20.845102845281858</v>
      </c>
      <c r="N3931" s="105">
        <v>23.448712678597126</v>
      </c>
      <c r="O3931" s="105">
        <v>22.172306250786711</v>
      </c>
      <c r="P3931" s="105">
        <v>10.437835646364697</v>
      </c>
      <c r="Q3931" s="105">
        <v>5.2128194709208548</v>
      </c>
      <c r="R3931" s="105">
        <v>3.87411149180604</v>
      </c>
      <c r="S3931" s="105">
        <v>16.64461901804923</v>
      </c>
      <c r="T3931" s="105">
        <v>10.632792927586602</v>
      </c>
      <c r="U3931" s="105">
        <v>11.119781283238774</v>
      </c>
    </row>
    <row r="3932" spans="1:21">
      <c r="A3932" s="54">
        <v>3930</v>
      </c>
      <c r="B3932" s="104">
        <v>17063</v>
      </c>
      <c r="C3932" s="104">
        <v>17063</v>
      </c>
      <c r="D3932" s="105">
        <v>2971419.9999999995</v>
      </c>
      <c r="E3932" s="105">
        <v>1565850000</v>
      </c>
      <c r="F3932" s="105">
        <v>0</v>
      </c>
      <c r="G3932" s="105">
        <v>0.36436810501727851</v>
      </c>
      <c r="H3932" s="105">
        <v>0.46620021168461123</v>
      </c>
      <c r="I3932" s="105">
        <v>0.47314764904961515</v>
      </c>
      <c r="J3932" s="105">
        <v>0.7599509728167736</v>
      </c>
      <c r="K3932" s="105">
        <v>1.3135044841662733</v>
      </c>
      <c r="L3932" s="105">
        <v>2.0307903635878537</v>
      </c>
      <c r="M3932" s="105">
        <v>2.2567017161145646</v>
      </c>
      <c r="N3932" s="105">
        <v>1.7442424479520675</v>
      </c>
      <c r="O3932" s="105">
        <v>0.95491294703398633</v>
      </c>
      <c r="P3932" s="105">
        <v>0.47827025587702149</v>
      </c>
      <c r="Q3932" s="105">
        <v>0.36672571075472826</v>
      </c>
      <c r="R3932" s="105">
        <v>0.35817272134788292</v>
      </c>
      <c r="S3932" s="105">
        <v>1.9826144303101694</v>
      </c>
      <c r="T3932" s="105">
        <v>0.96391563211688791</v>
      </c>
      <c r="U3932" s="105">
        <v>0.97593636158665364</v>
      </c>
    </row>
    <row r="3933" spans="1:21">
      <c r="A3933" s="54">
        <v>3931</v>
      </c>
      <c r="B3933" s="104">
        <v>17064</v>
      </c>
      <c r="C3933" s="104">
        <v>17064</v>
      </c>
      <c r="D3933" s="105">
        <v>1695384.0000000005</v>
      </c>
      <c r="E3933" s="105">
        <v>1565850000</v>
      </c>
      <c r="F3933" s="105">
        <v>0</v>
      </c>
      <c r="G3933" s="105">
        <v>0.11271415488014337</v>
      </c>
      <c r="H3933" s="105">
        <v>0.14537942570558923</v>
      </c>
      <c r="I3933" s="105">
        <v>0.14444580250761008</v>
      </c>
      <c r="J3933" s="105">
        <v>0.23994179636019258</v>
      </c>
      <c r="K3933" s="105">
        <v>0.37821828831205645</v>
      </c>
      <c r="L3933" s="105">
        <v>0.55912162311633562</v>
      </c>
      <c r="M3933" s="105">
        <v>0.63280719787306927</v>
      </c>
      <c r="N3933" s="105">
        <v>0.40768912295374982</v>
      </c>
      <c r="O3933" s="105">
        <v>0.22758825512740719</v>
      </c>
      <c r="P3933" s="105">
        <v>0.13714063205003998</v>
      </c>
      <c r="Q3933" s="105">
        <v>0.12389614507247422</v>
      </c>
      <c r="R3933" s="105">
        <v>0.11506949916112443</v>
      </c>
      <c r="S3933" s="105">
        <v>0.53518749949352817</v>
      </c>
      <c r="T3933" s="105">
        <v>0.26866766192664931</v>
      </c>
      <c r="U3933" s="105">
        <v>0.40145424179046113</v>
      </c>
    </row>
    <row r="3934" spans="1:21">
      <c r="A3934" s="54">
        <v>3932</v>
      </c>
      <c r="B3934" s="104">
        <v>17065</v>
      </c>
      <c r="C3934" s="104">
        <v>17065</v>
      </c>
      <c r="D3934" s="105">
        <v>518253.00000000012</v>
      </c>
      <c r="E3934" s="105">
        <v>3131700000</v>
      </c>
      <c r="F3934" s="105">
        <v>0</v>
      </c>
      <c r="G3934" s="105">
        <v>0.15717686887801349</v>
      </c>
      <c r="H3934" s="105">
        <v>0.21780970396498867</v>
      </c>
      <c r="I3934" s="105">
        <v>0.23920003933359943</v>
      </c>
      <c r="J3934" s="105">
        <v>0.15161410782473328</v>
      </c>
      <c r="K3934" s="105">
        <v>0.1</v>
      </c>
      <c r="L3934" s="105">
        <v>0.10672812825131192</v>
      </c>
      <c r="M3934" s="105">
        <v>0.19118732181753725</v>
      </c>
      <c r="N3934" s="105">
        <v>0.17912549744998896</v>
      </c>
      <c r="O3934" s="105">
        <v>0.11991149564082987</v>
      </c>
      <c r="P3934" s="105">
        <v>0.1</v>
      </c>
      <c r="Q3934" s="105">
        <v>0.1</v>
      </c>
      <c r="R3934" s="105">
        <v>0.11635304381961313</v>
      </c>
      <c r="S3934" s="105">
        <v>0.16972194192173218</v>
      </c>
      <c r="T3934" s="105">
        <v>0.14825885058171803</v>
      </c>
      <c r="U3934" s="105">
        <v>0.15401891872591497</v>
      </c>
    </row>
    <row r="3935" spans="1:21">
      <c r="A3935" s="54">
        <v>3933</v>
      </c>
      <c r="B3935" s="104">
        <v>17073</v>
      </c>
      <c r="C3935" s="104">
        <v>17073</v>
      </c>
      <c r="D3935" s="105">
        <v>52533115</v>
      </c>
      <c r="E3935" s="105">
        <v>15237100000</v>
      </c>
      <c r="F3935" s="105">
        <v>0</v>
      </c>
      <c r="G3935" s="105">
        <v>0.67163688029603597</v>
      </c>
      <c r="H3935" s="105">
        <v>0.68917240220391773</v>
      </c>
      <c r="I3935" s="105">
        <v>0.57593484582933541</v>
      </c>
      <c r="J3935" s="105">
        <v>0.40866515998350672</v>
      </c>
      <c r="K3935" s="105">
        <v>0.3443696927814508</v>
      </c>
      <c r="L3935" s="105">
        <v>0.42207282216002429</v>
      </c>
      <c r="M3935" s="105">
        <v>0.42233374620631586</v>
      </c>
      <c r="N3935" s="105">
        <v>0.42808396037080138</v>
      </c>
      <c r="O3935" s="105">
        <v>0.42342171382363619</v>
      </c>
      <c r="P3935" s="105">
        <v>0.33479994874799213</v>
      </c>
      <c r="Q3935" s="105">
        <v>0.37141107407093171</v>
      </c>
      <c r="R3935" s="105">
        <v>0.50963578278380495</v>
      </c>
      <c r="S3935" s="105">
        <v>0.417381982226258</v>
      </c>
      <c r="T3935" s="105">
        <v>0.46679483577147951</v>
      </c>
      <c r="U3935" s="105">
        <v>0.44976888344545685</v>
      </c>
    </row>
    <row r="3936" spans="1:21">
      <c r="A3936" s="54">
        <v>3934</v>
      </c>
      <c r="B3936" s="104">
        <v>17074</v>
      </c>
      <c r="C3936" s="104">
        <v>17074</v>
      </c>
      <c r="D3936" s="105">
        <v>82828316</v>
      </c>
      <c r="E3936" s="105">
        <v>1565850000</v>
      </c>
      <c r="F3936" s="105">
        <v>0</v>
      </c>
      <c r="G3936" s="105">
        <v>0.85378581570063294</v>
      </c>
      <c r="H3936" s="105">
        <v>1.0458202952654332</v>
      </c>
      <c r="I3936" s="105">
        <v>0.75794160100489083</v>
      </c>
      <c r="J3936" s="105">
        <v>0.4545863017608508</v>
      </c>
      <c r="K3936" s="105">
        <v>0.72854555659480003</v>
      </c>
      <c r="L3936" s="105">
        <v>1.8104309401877507</v>
      </c>
      <c r="M3936" s="105">
        <v>3.5661702749592759</v>
      </c>
      <c r="N3936" s="105">
        <v>3.0389939709134235</v>
      </c>
      <c r="O3936" s="105">
        <v>2.1732825024318845</v>
      </c>
      <c r="P3936" s="105">
        <v>0.94310819195856577</v>
      </c>
      <c r="Q3936" s="105">
        <v>0.59088109716915327</v>
      </c>
      <c r="R3936" s="105">
        <v>0.68503635668344232</v>
      </c>
      <c r="S3936" s="105">
        <v>2.8928218096444414</v>
      </c>
      <c r="T3936" s="105">
        <v>1.3873819087191757</v>
      </c>
      <c r="U3936" s="105">
        <v>1.4158931718821779</v>
      </c>
    </row>
    <row r="3937" spans="1:21">
      <c r="A3937" s="54">
        <v>3935</v>
      </c>
      <c r="B3937" s="104">
        <v>17090</v>
      </c>
      <c r="C3937" s="104">
        <v>17090</v>
      </c>
      <c r="D3937" s="105">
        <v>4743932</v>
      </c>
      <c r="E3937" s="105">
        <v>3131700000</v>
      </c>
      <c r="F3937" s="105">
        <v>0</v>
      </c>
      <c r="G3937" s="105">
        <v>1.3490204188549799</v>
      </c>
      <c r="H3937" s="105">
        <v>1.4784914453289477</v>
      </c>
      <c r="I3937" s="105">
        <v>1.2665447167307156</v>
      </c>
      <c r="J3937" s="105">
        <v>1.1473034955890695</v>
      </c>
      <c r="K3937" s="105">
        <v>1.1448366049056347</v>
      </c>
      <c r="L3937" s="105">
        <v>1.437820787518127</v>
      </c>
      <c r="M3937" s="105">
        <v>1.7874988710180644</v>
      </c>
      <c r="N3937" s="105">
        <v>2.0784021992980626</v>
      </c>
      <c r="O3937" s="105">
        <v>2.1668734986680134</v>
      </c>
      <c r="P3937" s="105">
        <v>2.0179170925551233</v>
      </c>
      <c r="Q3937" s="105">
        <v>1.8390936186077458</v>
      </c>
      <c r="R3937" s="105">
        <v>1.5376970877027873</v>
      </c>
      <c r="S3937" s="105">
        <v>1.8484543496661976</v>
      </c>
      <c r="T3937" s="105">
        <v>1.6042916530647726</v>
      </c>
      <c r="U3937" s="105">
        <v>1.6922389891422587</v>
      </c>
    </row>
    <row r="3938" spans="1:21">
      <c r="A3938" s="54">
        <v>3936</v>
      </c>
      <c r="B3938" s="104">
        <v>17091</v>
      </c>
      <c r="C3938" s="104">
        <v>17091</v>
      </c>
      <c r="D3938" s="105">
        <v>1447702</v>
      </c>
      <c r="E3938" s="105">
        <v>1565850000</v>
      </c>
      <c r="F3938" s="105">
        <v>0</v>
      </c>
      <c r="G3938" s="105">
        <v>10.157997095615471</v>
      </c>
      <c r="H3938" s="105">
        <v>12.781938025758617</v>
      </c>
      <c r="I3938" s="105">
        <v>10.736759757002654</v>
      </c>
      <c r="J3938" s="105">
        <v>6.1421865437461296</v>
      </c>
      <c r="K3938" s="105">
        <v>10.345205560174069</v>
      </c>
      <c r="L3938" s="105">
        <v>27.278663223920006</v>
      </c>
      <c r="M3938" s="105">
        <v>60.653197543060799</v>
      </c>
      <c r="N3938" s="105">
        <v>70.681665742503796</v>
      </c>
      <c r="O3938" s="105">
        <v>53.382454852409225</v>
      </c>
      <c r="P3938" s="105">
        <v>14.39100963293872</v>
      </c>
      <c r="Q3938" s="105">
        <v>8.2777702233924302</v>
      </c>
      <c r="R3938" s="105">
        <v>8.4811601458214838</v>
      </c>
      <c r="S3938" s="105">
        <v>48.572424328441542</v>
      </c>
      <c r="T3938" s="105">
        <v>24.442500695528622</v>
      </c>
      <c r="U3938" s="105">
        <v>25.231418266543255</v>
      </c>
    </row>
    <row r="3939" spans="1:21">
      <c r="A3939" s="54">
        <v>3937</v>
      </c>
      <c r="B3939" s="104">
        <v>17092</v>
      </c>
      <c r="C3939" s="104">
        <v>17092</v>
      </c>
      <c r="D3939" s="105">
        <v>8286462.9999999981</v>
      </c>
      <c r="E3939" s="105">
        <v>3108360000</v>
      </c>
      <c r="F3939" s="105">
        <v>0</v>
      </c>
      <c r="G3939" s="105">
        <v>1.277165963635911</v>
      </c>
      <c r="H3939" s="105">
        <v>1.6559350680195355</v>
      </c>
      <c r="I3939" s="105">
        <v>1.4680675633029459</v>
      </c>
      <c r="J3939" s="105">
        <v>1.1078389285297265</v>
      </c>
      <c r="K3939" s="105">
        <v>0.84987081843629275</v>
      </c>
      <c r="L3939" s="105">
        <v>1.1119821436819606</v>
      </c>
      <c r="M3939" s="105">
        <v>1.547412003905972</v>
      </c>
      <c r="N3939" s="105">
        <v>1.7506534955246622</v>
      </c>
      <c r="O3939" s="105">
        <v>1.9112470596773203</v>
      </c>
      <c r="P3939" s="105">
        <v>1.5600745346648994</v>
      </c>
      <c r="Q3939" s="105">
        <v>1.3000517314091116</v>
      </c>
      <c r="R3939" s="105">
        <v>1.142525400839848</v>
      </c>
      <c r="S3939" s="105">
        <v>1.4036720052646114</v>
      </c>
      <c r="T3939" s="105">
        <v>1.3902353926356821</v>
      </c>
      <c r="U3939" s="105">
        <v>1.3955786091859388</v>
      </c>
    </row>
    <row r="3940" spans="1:21">
      <c r="A3940" s="54">
        <v>3938</v>
      </c>
      <c r="B3940" s="104">
        <v>17093</v>
      </c>
      <c r="C3940" s="104">
        <v>17093</v>
      </c>
      <c r="D3940" s="105">
        <v>443646</v>
      </c>
      <c r="E3940" s="105">
        <v>1565850000</v>
      </c>
      <c r="F3940" s="105">
        <v>0</v>
      </c>
      <c r="G3940" s="105">
        <v>23.227272059548813</v>
      </c>
      <c r="H3940" s="105">
        <v>22.082939731676902</v>
      </c>
      <c r="I3940" s="105">
        <v>20.868621108597583</v>
      </c>
      <c r="J3940" s="105">
        <v>19.660657966347991</v>
      </c>
      <c r="K3940" s="105">
        <v>20.452362313986164</v>
      </c>
      <c r="L3940" s="105">
        <v>28.776276606555715</v>
      </c>
      <c r="M3940" s="105">
        <v>39.620888540200873</v>
      </c>
      <c r="N3940" s="105">
        <v>42.091232119576162</v>
      </c>
      <c r="O3940" s="105">
        <v>45.242446923561253</v>
      </c>
      <c r="P3940" s="105">
        <v>34.981656104470346</v>
      </c>
      <c r="Q3940" s="105">
        <v>29.022876045561318</v>
      </c>
      <c r="R3940" s="105">
        <v>25.173165810174435</v>
      </c>
      <c r="S3940" s="105">
        <v>32.922494596176932</v>
      </c>
      <c r="T3940" s="105">
        <v>29.266699610854797</v>
      </c>
      <c r="U3940" s="105">
        <v>30.223205605986621</v>
      </c>
    </row>
    <row r="3941" spans="1:21">
      <c r="A3941" s="54">
        <v>3939</v>
      </c>
      <c r="B3941" s="104">
        <v>17094</v>
      </c>
      <c r="C3941" s="104">
        <v>17094</v>
      </c>
      <c r="D3941" s="105">
        <v>32304</v>
      </c>
      <c r="E3941" s="105">
        <v>1565850000</v>
      </c>
      <c r="F3941" s="105">
        <v>1</v>
      </c>
      <c r="G3941" s="105">
        <v>-99999</v>
      </c>
      <c r="H3941" s="105">
        <v>-99999</v>
      </c>
      <c r="I3941" s="105">
        <v>-99999</v>
      </c>
      <c r="J3941" s="105">
        <v>-99999</v>
      </c>
      <c r="K3941" s="105">
        <v>-99999</v>
      </c>
      <c r="L3941" s="105">
        <v>-99999</v>
      </c>
      <c r="M3941" s="105">
        <v>-99999</v>
      </c>
      <c r="N3941" s="105">
        <v>-99999</v>
      </c>
      <c r="O3941" s="105">
        <v>-99999</v>
      </c>
      <c r="P3941" s="105">
        <v>-99999</v>
      </c>
      <c r="Q3941" s="105">
        <v>-99999</v>
      </c>
      <c r="R3941" s="105">
        <v>-99999</v>
      </c>
      <c r="S3941" s="105">
        <v>0</v>
      </c>
      <c r="T3941" s="105">
        <v>0</v>
      </c>
      <c r="U3941" s="105">
        <v>0</v>
      </c>
    </row>
    <row r="3942" spans="1:21">
      <c r="A3942" s="54">
        <v>3940</v>
      </c>
      <c r="B3942" s="104">
        <v>17095</v>
      </c>
      <c r="C3942" s="104">
        <v>17095</v>
      </c>
      <c r="D3942" s="105">
        <v>401514.99999999994</v>
      </c>
      <c r="E3942" s="105">
        <v>3154910000</v>
      </c>
      <c r="F3942" s="105">
        <v>0</v>
      </c>
      <c r="G3942" s="105">
        <v>1.2315803406083277</v>
      </c>
      <c r="H3942" s="105">
        <v>1.3253505697347054</v>
      </c>
      <c r="I3942" s="105">
        <v>0.90593383852291542</v>
      </c>
      <c r="J3942" s="105">
        <v>0.68740555233763012</v>
      </c>
      <c r="K3942" s="105">
        <v>1.1771292724607554</v>
      </c>
      <c r="L3942" s="105">
        <v>1.7878960623707065</v>
      </c>
      <c r="M3942" s="105">
        <v>2.347163195149371</v>
      </c>
      <c r="N3942" s="105">
        <v>2.2993038129895536</v>
      </c>
      <c r="O3942" s="105">
        <v>2.1472499981729434</v>
      </c>
      <c r="P3942" s="105">
        <v>1.2261089691169127</v>
      </c>
      <c r="Q3942" s="105">
        <v>0.97009081810524866</v>
      </c>
      <c r="R3942" s="105">
        <v>1.1007625691162473</v>
      </c>
      <c r="S3942" s="105">
        <v>0</v>
      </c>
      <c r="T3942" s="105">
        <v>1.4338312498904433</v>
      </c>
      <c r="U3942" s="105">
        <v>1.4338312498904435</v>
      </c>
    </row>
    <row r="3943" spans="1:21">
      <c r="A3943" s="54">
        <v>3941</v>
      </c>
      <c r="B3943" s="104">
        <v>17096</v>
      </c>
      <c r="C3943" s="104">
        <v>17096</v>
      </c>
      <c r="D3943" s="105">
        <v>24288</v>
      </c>
      <c r="E3943" s="105">
        <v>1565850000</v>
      </c>
      <c r="F3943" s="105">
        <v>0</v>
      </c>
      <c r="G3943" s="105">
        <v>9.6433999626139713</v>
      </c>
      <c r="H3943" s="105">
        <v>6.4079750952524277</v>
      </c>
      <c r="I3943" s="105">
        <v>5.2856595197573917</v>
      </c>
      <c r="J3943" s="105">
        <v>3.5827702206059069</v>
      </c>
      <c r="K3943" s="105">
        <v>4.438579669889215</v>
      </c>
      <c r="L3943" s="105">
        <v>6.135052175008612</v>
      </c>
      <c r="M3943" s="105">
        <v>7.2122531968871977</v>
      </c>
      <c r="N3943" s="105">
        <v>7.1611929182844944</v>
      </c>
      <c r="O3943" s="105">
        <v>7.3672416307374879</v>
      </c>
      <c r="P3943" s="105">
        <v>5.6154127966157832</v>
      </c>
      <c r="Q3943" s="105">
        <v>5.0306365389719376</v>
      </c>
      <c r="R3943" s="105">
        <v>5.9321157746838535</v>
      </c>
      <c r="S3943" s="105">
        <v>0</v>
      </c>
      <c r="T3943" s="105">
        <v>6.1510241249423565</v>
      </c>
      <c r="U3943" s="105">
        <v>6.1510241249423556</v>
      </c>
    </row>
    <row r="3944" spans="1:21">
      <c r="A3944" s="54">
        <v>3942</v>
      </c>
      <c r="B3944" s="104">
        <v>17097</v>
      </c>
      <c r="C3944" s="104">
        <v>17097</v>
      </c>
      <c r="D3944" s="105">
        <v>322585</v>
      </c>
      <c r="E3944" s="105">
        <v>3154910000</v>
      </c>
      <c r="F3944" s="105">
        <v>0</v>
      </c>
      <c r="G3944" s="105">
        <v>2.2469871955098188</v>
      </c>
      <c r="H3944" s="105">
        <v>2.4875227952658312</v>
      </c>
      <c r="I3944" s="105">
        <v>1.6227284094553929</v>
      </c>
      <c r="J3944" s="105">
        <v>0.77269872471230927</v>
      </c>
      <c r="K3944" s="105">
        <v>1.0051408130185402</v>
      </c>
      <c r="L3944" s="105">
        <v>1.5024824437578972</v>
      </c>
      <c r="M3944" s="105">
        <v>2.0340259395464177</v>
      </c>
      <c r="N3944" s="105">
        <v>2.251342603196528</v>
      </c>
      <c r="O3944" s="105">
        <v>2.4171973549000869</v>
      </c>
      <c r="P3944" s="105">
        <v>1.9076699864544997</v>
      </c>
      <c r="Q3944" s="105">
        <v>1.7005954710429732</v>
      </c>
      <c r="R3944" s="105">
        <v>1.9411721218602362</v>
      </c>
      <c r="S3944" s="105">
        <v>0</v>
      </c>
      <c r="T3944" s="105">
        <v>1.8241303215600444</v>
      </c>
      <c r="U3944" s="105">
        <v>1.8241303215600442</v>
      </c>
    </row>
    <row r="3945" spans="1:21">
      <c r="A3945" s="54">
        <v>3943</v>
      </c>
      <c r="B3945" s="104">
        <v>17098</v>
      </c>
      <c r="C3945" s="104">
        <v>17098</v>
      </c>
      <c r="D3945" s="105">
        <v>14123685.999999996</v>
      </c>
      <c r="E3945" s="105">
        <v>12758500000</v>
      </c>
      <c r="F3945" s="105">
        <v>0</v>
      </c>
      <c r="G3945" s="105">
        <v>1.7252807274406816</v>
      </c>
      <c r="H3945" s="105">
        <v>1.3552741676601519</v>
      </c>
      <c r="I3945" s="105">
        <v>0.88401324705616713</v>
      </c>
      <c r="J3945" s="105">
        <v>0.48841152013752204</v>
      </c>
      <c r="K3945" s="105">
        <v>0.61436961042495086</v>
      </c>
      <c r="L3945" s="105">
        <v>0.84775014165317852</v>
      </c>
      <c r="M3945" s="105">
        <v>1.0908750989897968</v>
      </c>
      <c r="N3945" s="105">
        <v>1.1460865766635489</v>
      </c>
      <c r="O3945" s="105">
        <v>1.273877317468707</v>
      </c>
      <c r="P3945" s="105">
        <v>1.1566262458559484</v>
      </c>
      <c r="Q3945" s="105">
        <v>1.1087046876126976</v>
      </c>
      <c r="R3945" s="105">
        <v>1.4073013129219298</v>
      </c>
      <c r="S3945" s="105">
        <v>1.0618430276778499</v>
      </c>
      <c r="T3945" s="105">
        <v>1.0915475544904401</v>
      </c>
      <c r="U3945" s="105">
        <v>1.0864589532869162</v>
      </c>
    </row>
    <row r="3946" spans="1:21">
      <c r="A3946" s="54">
        <v>3944</v>
      </c>
      <c r="B3946" s="104">
        <v>17099</v>
      </c>
      <c r="C3946" s="104">
        <v>17099</v>
      </c>
      <c r="D3946" s="105">
        <v>3127077.9999999991</v>
      </c>
      <c r="E3946" s="105">
        <v>3131700000</v>
      </c>
      <c r="F3946" s="105">
        <v>0</v>
      </c>
      <c r="G3946" s="105">
        <v>2.3047261942680466</v>
      </c>
      <c r="H3946" s="105">
        <v>1.947575492365252</v>
      </c>
      <c r="I3946" s="105">
        <v>1.3560383594091936</v>
      </c>
      <c r="J3946" s="105">
        <v>0.80770200842420892</v>
      </c>
      <c r="K3946" s="105">
        <v>0.88189899720549247</v>
      </c>
      <c r="L3946" s="105">
        <v>1.1811933255065008</v>
      </c>
      <c r="M3946" s="105">
        <v>1.475372610358654</v>
      </c>
      <c r="N3946" s="105">
        <v>1.3542751369105952</v>
      </c>
      <c r="O3946" s="105">
        <v>1.4838077609400451</v>
      </c>
      <c r="P3946" s="105">
        <v>1.3115017526574446</v>
      </c>
      <c r="Q3946" s="105">
        <v>1.271261198609986</v>
      </c>
      <c r="R3946" s="105">
        <v>1.4808877997076222</v>
      </c>
      <c r="S3946" s="105">
        <v>1.3749619341282537</v>
      </c>
      <c r="T3946" s="105">
        <v>1.4046867196969204</v>
      </c>
      <c r="U3946" s="105">
        <v>1.4010928955009496</v>
      </c>
    </row>
    <row r="3947" spans="1:21">
      <c r="A3947" s="54">
        <v>3945</v>
      </c>
      <c r="B3947" s="104">
        <v>17101</v>
      </c>
      <c r="C3947" s="104">
        <v>17101</v>
      </c>
      <c r="D3947" s="105">
        <v>5870038.0000000019</v>
      </c>
      <c r="E3947" s="105">
        <v>1565850000</v>
      </c>
      <c r="F3947" s="105">
        <v>0</v>
      </c>
      <c r="G3947" s="105">
        <v>1.9449137393770579</v>
      </c>
      <c r="H3947" s="105">
        <v>1.2900763729236251</v>
      </c>
      <c r="I3947" s="105">
        <v>0.84913829202448987</v>
      </c>
      <c r="J3947" s="105">
        <v>0.68478745123712137</v>
      </c>
      <c r="K3947" s="105">
        <v>1.0945004563102909</v>
      </c>
      <c r="L3947" s="105">
        <v>2.0515127415646868</v>
      </c>
      <c r="M3947" s="105">
        <v>2.8359290864401738</v>
      </c>
      <c r="N3947" s="105">
        <v>2.7664054684648773</v>
      </c>
      <c r="O3947" s="105">
        <v>2.5427617364015229</v>
      </c>
      <c r="P3947" s="105">
        <v>1.4973897249863246</v>
      </c>
      <c r="Q3947" s="105">
        <v>1.1059165593407339</v>
      </c>
      <c r="R3947" s="105">
        <v>1.2071493280128875</v>
      </c>
      <c r="S3947" s="105">
        <v>2.5609598917089365</v>
      </c>
      <c r="T3947" s="105">
        <v>1.6558734130903161</v>
      </c>
      <c r="U3947" s="105">
        <v>1.7741310618083581</v>
      </c>
    </row>
    <row r="3948" spans="1:21">
      <c r="A3948" s="54">
        <v>3946</v>
      </c>
      <c r="B3948" s="104">
        <v>17102</v>
      </c>
      <c r="C3948" s="104">
        <v>17102</v>
      </c>
      <c r="D3948" s="105">
        <v>320314209</v>
      </c>
      <c r="E3948" s="105">
        <v>288123000000</v>
      </c>
      <c r="F3948" s="105">
        <v>0</v>
      </c>
      <c r="G3948" s="105">
        <v>1.2747193047110992</v>
      </c>
      <c r="H3948" s="105">
        <v>1.3693590237623228</v>
      </c>
      <c r="I3948" s="105">
        <v>1.1348366363533562</v>
      </c>
      <c r="J3948" s="105">
        <v>0.93638468558569898</v>
      </c>
      <c r="K3948" s="105">
        <v>0.82004737674522465</v>
      </c>
      <c r="L3948" s="105">
        <v>0.87232347977279256</v>
      </c>
      <c r="M3948" s="105">
        <v>1.0158499780675292</v>
      </c>
      <c r="N3948" s="105">
        <v>1.031223046124975</v>
      </c>
      <c r="O3948" s="105">
        <v>1.0652186816705933</v>
      </c>
      <c r="P3948" s="105">
        <v>0.98222900314431694</v>
      </c>
      <c r="Q3948" s="105">
        <v>1.0477966997606656</v>
      </c>
      <c r="R3948" s="105">
        <v>1.1348092481021361</v>
      </c>
      <c r="S3948" s="105">
        <v>0.96803399054918038</v>
      </c>
      <c r="T3948" s="105">
        <v>1.0570664303167261</v>
      </c>
      <c r="U3948" s="105">
        <v>1.0500794126901998</v>
      </c>
    </row>
    <row r="3949" spans="1:21">
      <c r="A3949" s="54">
        <v>3947</v>
      </c>
      <c r="B3949" s="104">
        <v>17340</v>
      </c>
      <c r="C3949" s="104">
        <v>17340</v>
      </c>
      <c r="D3949" s="105">
        <v>116357</v>
      </c>
      <c r="E3949" s="105">
        <v>10774000000</v>
      </c>
      <c r="F3949" s="105">
        <v>0</v>
      </c>
      <c r="G3949" s="105">
        <v>1.9107457929169667</v>
      </c>
      <c r="H3949" s="105">
        <v>2.4048998693916253</v>
      </c>
      <c r="I3949" s="105">
        <v>2.4319964347280898</v>
      </c>
      <c r="J3949" s="105">
        <v>2.932467210675092</v>
      </c>
      <c r="K3949" s="105">
        <v>2.1242586322503971</v>
      </c>
      <c r="L3949" s="105">
        <v>0.88138840812782049</v>
      </c>
      <c r="M3949" s="105">
        <v>0.91171044000092882</v>
      </c>
      <c r="N3949" s="105">
        <v>0.94928079343365623</v>
      </c>
      <c r="O3949" s="105">
        <v>0.85415839669734772</v>
      </c>
      <c r="P3949" s="105">
        <v>0.96713930668007564</v>
      </c>
      <c r="Q3949" s="105">
        <v>1.4724113079767129</v>
      </c>
      <c r="R3949" s="105">
        <v>1.6259288464718817</v>
      </c>
      <c r="S3949" s="105">
        <v>0.93824088932394412</v>
      </c>
      <c r="T3949" s="105">
        <v>1.6221987866125496</v>
      </c>
      <c r="U3949" s="105">
        <v>1.5226943366413273</v>
      </c>
    </row>
    <row r="3950" spans="1:21">
      <c r="A3950" s="54">
        <v>3948</v>
      </c>
      <c r="B3950" s="104">
        <v>17341</v>
      </c>
      <c r="C3950" s="104">
        <v>17341</v>
      </c>
      <c r="D3950" s="105">
        <v>46986</v>
      </c>
      <c r="E3950" s="105">
        <v>1565850000</v>
      </c>
      <c r="F3950" s="105">
        <v>0</v>
      </c>
      <c r="G3950" s="105">
        <v>2.2595484931534715</v>
      </c>
      <c r="H3950" s="105">
        <v>2.9494106437180263</v>
      </c>
      <c r="I3950" s="105">
        <v>3.0841726106663923</v>
      </c>
      <c r="J3950" s="105">
        <v>3.7739097267106807</v>
      </c>
      <c r="K3950" s="105">
        <v>1.9194966492922207</v>
      </c>
      <c r="L3950" s="105">
        <v>1.2037319962456627</v>
      </c>
      <c r="M3950" s="105">
        <v>1.6013843191977721</v>
      </c>
      <c r="N3950" s="105">
        <v>1.760296321107377</v>
      </c>
      <c r="O3950" s="105">
        <v>1.5922810442413369</v>
      </c>
      <c r="P3950" s="105">
        <v>1.2440762231687972</v>
      </c>
      <c r="Q3950" s="105">
        <v>1.8554399595832265</v>
      </c>
      <c r="R3950" s="105">
        <v>1.8783143514766438</v>
      </c>
      <c r="S3950" s="105">
        <v>1.56691927301546</v>
      </c>
      <c r="T3950" s="105">
        <v>2.0935051948801338</v>
      </c>
      <c r="U3950" s="105">
        <v>2.0337927317699527</v>
      </c>
    </row>
    <row r="3951" spans="1:21">
      <c r="A3951" s="54">
        <v>3949</v>
      </c>
      <c r="B3951" s="104">
        <v>17342</v>
      </c>
      <c r="C3951" s="104">
        <v>17342</v>
      </c>
      <c r="D3951" s="105">
        <v>4221123</v>
      </c>
      <c r="E3951" s="105">
        <v>7735790000</v>
      </c>
      <c r="F3951" s="105">
        <v>0</v>
      </c>
      <c r="G3951" s="105">
        <v>1.8197921118773412</v>
      </c>
      <c r="H3951" s="105">
        <v>2.4598328596258998</v>
      </c>
      <c r="I3951" s="105">
        <v>2.6276406922082409</v>
      </c>
      <c r="J3951" s="105">
        <v>3.2707683233131033</v>
      </c>
      <c r="K3951" s="105">
        <v>1.6458460800394366</v>
      </c>
      <c r="L3951" s="105">
        <v>0.52789817658121829</v>
      </c>
      <c r="M3951" s="105">
        <v>0.59452835851648733</v>
      </c>
      <c r="N3951" s="105">
        <v>0.65590256446386774</v>
      </c>
      <c r="O3951" s="105">
        <v>0.60960439664442301</v>
      </c>
      <c r="P3951" s="105">
        <v>0.7150262887291321</v>
      </c>
      <c r="Q3951" s="105">
        <v>1.1210751771574428</v>
      </c>
      <c r="R3951" s="105">
        <v>1.3983727011305707</v>
      </c>
      <c r="S3951" s="105">
        <v>0.60488520241523236</v>
      </c>
      <c r="T3951" s="105">
        <v>1.4538573108572634</v>
      </c>
      <c r="U3951" s="105">
        <v>1.4439585563643971</v>
      </c>
    </row>
    <row r="3952" spans="1:21">
      <c r="A3952" s="54">
        <v>3950</v>
      </c>
      <c r="B3952" s="104">
        <v>17344</v>
      </c>
      <c r="C3952" s="104">
        <v>17344</v>
      </c>
      <c r="D3952" s="105">
        <v>535333.00000000012</v>
      </c>
      <c r="E3952" s="105">
        <v>10890900000</v>
      </c>
      <c r="F3952" s="105">
        <v>0</v>
      </c>
      <c r="G3952" s="105">
        <v>1.2650352596869325</v>
      </c>
      <c r="H3952" s="105">
        <v>1.4557338637865211</v>
      </c>
      <c r="I3952" s="105">
        <v>1.3867241980439859</v>
      </c>
      <c r="J3952" s="105">
        <v>1.5495070118339269</v>
      </c>
      <c r="K3952" s="105">
        <v>1.1182338504541589</v>
      </c>
      <c r="L3952" s="105">
        <v>1.0371060771503018</v>
      </c>
      <c r="M3952" s="105">
        <v>0.95786642435164793</v>
      </c>
      <c r="N3952" s="105">
        <v>0.94361515222962677</v>
      </c>
      <c r="O3952" s="105">
        <v>0.882456190367233</v>
      </c>
      <c r="P3952" s="105">
        <v>0.8950073633537049</v>
      </c>
      <c r="Q3952" s="105">
        <v>1.2473743676343754</v>
      </c>
      <c r="R3952" s="105">
        <v>1.1979878189161084</v>
      </c>
      <c r="S3952" s="105">
        <v>0.95580307989496416</v>
      </c>
      <c r="T3952" s="105">
        <v>1.1613872981507101</v>
      </c>
      <c r="U3952" s="105">
        <v>1.1613692487155769</v>
      </c>
    </row>
    <row r="3953" spans="1:21">
      <c r="A3953" s="54">
        <v>3951</v>
      </c>
      <c r="B3953" s="104">
        <v>17350</v>
      </c>
      <c r="C3953" s="104">
        <v>17350</v>
      </c>
      <c r="D3953" s="105">
        <v>96636.999999999985</v>
      </c>
      <c r="E3953" s="105">
        <v>12339700000</v>
      </c>
      <c r="F3953" s="105">
        <v>0</v>
      </c>
      <c r="G3953" s="105">
        <v>2.388678231915276</v>
      </c>
      <c r="H3953" s="105">
        <v>2.8240704775941512</v>
      </c>
      <c r="I3953" s="105">
        <v>2.6950368611207751</v>
      </c>
      <c r="J3953" s="105">
        <v>3.1756388705090943</v>
      </c>
      <c r="K3953" s="105">
        <v>0.56065813201285808</v>
      </c>
      <c r="L3953" s="105">
        <v>0.42651353773483325</v>
      </c>
      <c r="M3953" s="105">
        <v>1.0433638835701062</v>
      </c>
      <c r="N3953" s="105">
        <v>1.0129638974047963</v>
      </c>
      <c r="O3953" s="105">
        <v>1.01912752790698</v>
      </c>
      <c r="P3953" s="105">
        <v>1.172483936590949</v>
      </c>
      <c r="Q3953" s="105">
        <v>1.9691798878764015</v>
      </c>
      <c r="R3953" s="105">
        <v>2.1905848260182963</v>
      </c>
      <c r="S3953" s="105">
        <v>0</v>
      </c>
      <c r="T3953" s="105">
        <v>1.7065250058545429</v>
      </c>
      <c r="U3953" s="105">
        <v>1.7065250058545436</v>
      </c>
    </row>
    <row r="3954" spans="1:21">
      <c r="A3954" s="54">
        <v>3952</v>
      </c>
      <c r="B3954" s="104">
        <v>17351</v>
      </c>
      <c r="C3954" s="104">
        <v>17351</v>
      </c>
      <c r="D3954" s="105">
        <v>8427.9999999999982</v>
      </c>
      <c r="E3954" s="105">
        <v>1565850000</v>
      </c>
      <c r="F3954" s="105">
        <v>0</v>
      </c>
      <c r="G3954" s="105">
        <v>40.706393531703355</v>
      </c>
      <c r="H3954" s="105">
        <v>63.482589912537378</v>
      </c>
      <c r="I3954" s="105">
        <v>77.283152937002015</v>
      </c>
      <c r="J3954" s="105">
        <v>86.008670204082904</v>
      </c>
      <c r="K3954" s="105">
        <v>2.1535962096615142</v>
      </c>
      <c r="L3954" s="105">
        <v>1.6374712926262265</v>
      </c>
      <c r="M3954" s="105">
        <v>3.6511052896518703</v>
      </c>
      <c r="N3954" s="105">
        <v>4.4262818727658475</v>
      </c>
      <c r="O3954" s="105">
        <v>3.720804196473094</v>
      </c>
      <c r="P3954" s="105">
        <v>2.999007595770955</v>
      </c>
      <c r="Q3954" s="105">
        <v>10.601466307461513</v>
      </c>
      <c r="R3954" s="105">
        <v>24.687673854875644</v>
      </c>
      <c r="S3954" s="105">
        <v>0</v>
      </c>
      <c r="T3954" s="105">
        <v>26.779851100384359</v>
      </c>
      <c r="U3954" s="105">
        <v>26.779851100384366</v>
      </c>
    </row>
    <row r="3955" spans="1:21">
      <c r="A3955" s="54">
        <v>3953</v>
      </c>
      <c r="B3955" s="104">
        <v>17352</v>
      </c>
      <c r="C3955" s="104">
        <v>17352</v>
      </c>
      <c r="D3955" s="105">
        <v>1153</v>
      </c>
      <c r="E3955" s="105">
        <v>1565850000</v>
      </c>
      <c r="F3955" s="105">
        <v>0</v>
      </c>
      <c r="G3955" s="105">
        <v>14.259233886021104</v>
      </c>
      <c r="H3955" s="105">
        <v>21.678672655983299</v>
      </c>
      <c r="I3955" s="105">
        <v>26.270706765378772</v>
      </c>
      <c r="J3955" s="105">
        <v>18.263539292369494</v>
      </c>
      <c r="K3955" s="105">
        <v>0.18848608588509538</v>
      </c>
      <c r="L3955" s="105">
        <v>0.26802128274265069</v>
      </c>
      <c r="M3955" s="105">
        <v>1.1422899568235516</v>
      </c>
      <c r="N3955" s="105">
        <v>1.374062359531566</v>
      </c>
      <c r="O3955" s="105">
        <v>0.92839857311718377</v>
      </c>
      <c r="P3955" s="105">
        <v>0.70957989213234518</v>
      </c>
      <c r="Q3955" s="105">
        <v>3.356152005047901</v>
      </c>
      <c r="R3955" s="105">
        <v>8.8882557889531544</v>
      </c>
      <c r="S3955" s="105">
        <v>0</v>
      </c>
      <c r="T3955" s="105">
        <v>8.1106165453321744</v>
      </c>
      <c r="U3955" s="105">
        <v>8.1106165453321761</v>
      </c>
    </row>
    <row r="3956" spans="1:21">
      <c r="A3956" s="54">
        <v>3954</v>
      </c>
      <c r="B3956" s="104">
        <v>17356</v>
      </c>
      <c r="C3956" s="104">
        <v>17356</v>
      </c>
      <c r="D3956" s="105">
        <v>49156.000000000007</v>
      </c>
      <c r="E3956" s="105">
        <v>3131700000</v>
      </c>
      <c r="F3956" s="105">
        <v>0</v>
      </c>
      <c r="G3956" s="105">
        <v>3.7437370820441509</v>
      </c>
      <c r="H3956" s="105">
        <v>5.1813975937545713</v>
      </c>
      <c r="I3956" s="105">
        <v>5.7021689103147741</v>
      </c>
      <c r="J3956" s="105">
        <v>7.1969682501644954</v>
      </c>
      <c r="K3956" s="105">
        <v>0.28064788486870645</v>
      </c>
      <c r="L3956" s="105">
        <v>0.14533386402245277</v>
      </c>
      <c r="M3956" s="105">
        <v>0.70574517978867968</v>
      </c>
      <c r="N3956" s="105">
        <v>0.94818917950509907</v>
      </c>
      <c r="O3956" s="105">
        <v>0.82575127708283247</v>
      </c>
      <c r="P3956" s="105">
        <v>0.60868722806258468</v>
      </c>
      <c r="Q3956" s="105">
        <v>1.4462330217519697</v>
      </c>
      <c r="R3956" s="105">
        <v>2.8442344577590979</v>
      </c>
      <c r="S3956" s="105">
        <v>0</v>
      </c>
      <c r="T3956" s="105">
        <v>2.4690911607599513</v>
      </c>
      <c r="U3956" s="105">
        <v>2.4690911607599504</v>
      </c>
    </row>
    <row r="3957" spans="1:21">
      <c r="A3957" s="54">
        <v>3955</v>
      </c>
      <c r="B3957" s="104">
        <v>17357</v>
      </c>
      <c r="C3957" s="104">
        <v>17357</v>
      </c>
      <c r="D3957" s="105">
        <v>18563</v>
      </c>
      <c r="E3957" s="105">
        <v>1565850000</v>
      </c>
      <c r="F3957" s="105">
        <v>0</v>
      </c>
      <c r="G3957" s="105">
        <v>14.690177531245709</v>
      </c>
      <c r="H3957" s="105">
        <v>17.599123577036938</v>
      </c>
      <c r="I3957" s="105">
        <v>17.257393022143013</v>
      </c>
      <c r="J3957" s="105">
        <v>19.677248870266396</v>
      </c>
      <c r="K3957" s="105">
        <v>11.324744119398765</v>
      </c>
      <c r="L3957" s="105">
        <v>7.3077543596155161</v>
      </c>
      <c r="M3957" s="105">
        <v>6.989297175579833</v>
      </c>
      <c r="N3957" s="105">
        <v>7.8664040711259586</v>
      </c>
      <c r="O3957" s="105">
        <v>8.9431691019678627</v>
      </c>
      <c r="P3957" s="105">
        <v>8.887986660943346</v>
      </c>
      <c r="Q3957" s="105">
        <v>9.5956397311129571</v>
      </c>
      <c r="R3957" s="105">
        <v>11.769282052729281</v>
      </c>
      <c r="S3957" s="105">
        <v>0</v>
      </c>
      <c r="T3957" s="105">
        <v>11.825685022763798</v>
      </c>
      <c r="U3957" s="105">
        <v>11.8256850227638</v>
      </c>
    </row>
    <row r="3958" spans="1:21">
      <c r="A3958" s="54">
        <v>3956</v>
      </c>
      <c r="B3958" s="104">
        <v>17358</v>
      </c>
      <c r="C3958" s="104">
        <v>17358</v>
      </c>
      <c r="D3958" s="105">
        <v>25002.999999999996</v>
      </c>
      <c r="E3958" s="105">
        <v>3108360000</v>
      </c>
      <c r="F3958" s="105">
        <v>0</v>
      </c>
      <c r="G3958" s="105">
        <v>4.3727450756128503</v>
      </c>
      <c r="H3958" s="105">
        <v>5.6733203794526839</v>
      </c>
      <c r="I3958" s="105">
        <v>5.9043033062234862</v>
      </c>
      <c r="J3958" s="105">
        <v>7.2758871670506604</v>
      </c>
      <c r="K3958" s="105">
        <v>1.2055388628599828</v>
      </c>
      <c r="L3958" s="105">
        <v>0.40640782546667764</v>
      </c>
      <c r="M3958" s="105">
        <v>1.1620068864525068</v>
      </c>
      <c r="N3958" s="105">
        <v>1.5675777265025888</v>
      </c>
      <c r="O3958" s="105">
        <v>1.7275092672895425</v>
      </c>
      <c r="P3958" s="105">
        <v>1.5437716416265961</v>
      </c>
      <c r="Q3958" s="105">
        <v>2.1643871281387113</v>
      </c>
      <c r="R3958" s="105">
        <v>2.869056350280629</v>
      </c>
      <c r="S3958" s="105">
        <v>0</v>
      </c>
      <c r="T3958" s="105">
        <v>2.9893759680797429</v>
      </c>
      <c r="U3958" s="105">
        <v>2.9893759680797438</v>
      </c>
    </row>
    <row r="3959" spans="1:21">
      <c r="A3959" s="54">
        <v>3957</v>
      </c>
      <c r="B3959" s="104">
        <v>17359</v>
      </c>
      <c r="C3959" s="104">
        <v>17359</v>
      </c>
      <c r="D3959" s="105">
        <v>9373</v>
      </c>
      <c r="E3959" s="105">
        <v>1565850000</v>
      </c>
      <c r="F3959" s="105">
        <v>0</v>
      </c>
      <c r="G3959" s="105">
        <v>100</v>
      </c>
      <c r="H3959" s="105">
        <v>100</v>
      </c>
      <c r="I3959" s="105">
        <v>100</v>
      </c>
      <c r="J3959" s="105">
        <v>100</v>
      </c>
      <c r="K3959" s="105">
        <v>1.8513999182976089</v>
      </c>
      <c r="L3959" s="105">
        <v>2.3227149274267824</v>
      </c>
      <c r="M3959" s="105">
        <v>6.6976469314645311</v>
      </c>
      <c r="N3959" s="105">
        <v>7.2743200222928968</v>
      </c>
      <c r="O3959" s="105">
        <v>8.0436704432228812</v>
      </c>
      <c r="P3959" s="105">
        <v>6.6653309582285099</v>
      </c>
      <c r="Q3959" s="105">
        <v>16.099650873650514</v>
      </c>
      <c r="R3959" s="105">
        <v>53.867656702297175</v>
      </c>
      <c r="S3959" s="105">
        <v>0</v>
      </c>
      <c r="T3959" s="105">
        <v>41.901865898073403</v>
      </c>
      <c r="U3959" s="105">
        <v>41.901865898073417</v>
      </c>
    </row>
    <row r="3960" spans="1:21">
      <c r="A3960" s="54">
        <v>3958</v>
      </c>
      <c r="B3960" s="104">
        <v>17360</v>
      </c>
      <c r="C3960" s="104">
        <v>17360</v>
      </c>
      <c r="D3960" s="105">
        <v>1142</v>
      </c>
      <c r="E3960" s="105">
        <v>1565850000</v>
      </c>
      <c r="F3960" s="105">
        <v>0</v>
      </c>
      <c r="G3960" s="105">
        <v>100</v>
      </c>
      <c r="H3960" s="105">
        <v>100</v>
      </c>
      <c r="I3960" s="105">
        <v>100</v>
      </c>
      <c r="J3960" s="105">
        <v>100</v>
      </c>
      <c r="K3960" s="105">
        <v>2.4020917948440035</v>
      </c>
      <c r="L3960" s="105">
        <v>2.6338233085217548</v>
      </c>
      <c r="M3960" s="105">
        <v>7.021505920237292</v>
      </c>
      <c r="N3960" s="105">
        <v>7.467377948217087</v>
      </c>
      <c r="O3960" s="105">
        <v>8.8673104770519249</v>
      </c>
      <c r="P3960" s="105">
        <v>8.0385555855150006</v>
      </c>
      <c r="Q3960" s="105">
        <v>17.549157103963832</v>
      </c>
      <c r="R3960" s="105">
        <v>53.541135031103771</v>
      </c>
      <c r="S3960" s="105">
        <v>0</v>
      </c>
      <c r="T3960" s="105">
        <v>42.293413097454554</v>
      </c>
      <c r="U3960" s="105">
        <v>42.293413097454561</v>
      </c>
    </row>
    <row r="3961" spans="1:21">
      <c r="A3961" s="54">
        <v>3959</v>
      </c>
      <c r="B3961" s="104">
        <v>17361</v>
      </c>
      <c r="C3961" s="104">
        <v>17361</v>
      </c>
      <c r="D3961" s="105">
        <v>958.00000000000011</v>
      </c>
      <c r="E3961" s="105">
        <v>1565850000</v>
      </c>
      <c r="F3961" s="105">
        <v>0</v>
      </c>
      <c r="G3961" s="105">
        <v>50.303005340134384</v>
      </c>
      <c r="H3961" s="105">
        <v>82.03259332391147</v>
      </c>
      <c r="I3961" s="105">
        <v>100</v>
      </c>
      <c r="J3961" s="105">
        <v>100</v>
      </c>
      <c r="K3961" s="105">
        <v>1.2254384649203713</v>
      </c>
      <c r="L3961" s="105">
        <v>1.4510788848287088</v>
      </c>
      <c r="M3961" s="105">
        <v>3.9523549392221633</v>
      </c>
      <c r="N3961" s="105">
        <v>4.4904438106190083</v>
      </c>
      <c r="O3961" s="105">
        <v>4.8527315570561207</v>
      </c>
      <c r="P3961" s="105">
        <v>3.9207994234767543</v>
      </c>
      <c r="Q3961" s="105">
        <v>9.1347269198206131</v>
      </c>
      <c r="R3961" s="105">
        <v>27.771450864865869</v>
      </c>
      <c r="S3961" s="105">
        <v>0</v>
      </c>
      <c r="T3961" s="105">
        <v>32.427885294071288</v>
      </c>
      <c r="U3961" s="105">
        <v>32.427885294071281</v>
      </c>
    </row>
    <row r="3962" spans="1:21">
      <c r="A3962" s="54">
        <v>3960</v>
      </c>
      <c r="B3962" s="104">
        <v>17362</v>
      </c>
      <c r="C3962" s="104">
        <v>17362</v>
      </c>
      <c r="D3962" s="105">
        <v>21</v>
      </c>
      <c r="E3962" s="105">
        <v>1565850000</v>
      </c>
      <c r="F3962" s="105">
        <v>0</v>
      </c>
      <c r="G3962" s="105">
        <v>100</v>
      </c>
      <c r="H3962" s="105">
        <v>100</v>
      </c>
      <c r="I3962" s="105">
        <v>100</v>
      </c>
      <c r="J3962" s="105">
        <v>100</v>
      </c>
      <c r="K3962" s="105">
        <v>4.501372035643894</v>
      </c>
      <c r="L3962" s="105">
        <v>2.1264938298257419</v>
      </c>
      <c r="M3962" s="105">
        <v>5.6222613618824511</v>
      </c>
      <c r="N3962" s="105">
        <v>6.6972871607478872</v>
      </c>
      <c r="O3962" s="105">
        <v>8.0804292686881336</v>
      </c>
      <c r="P3962" s="105">
        <v>9.4299800759890626</v>
      </c>
      <c r="Q3962" s="105">
        <v>25.563356224168668</v>
      </c>
      <c r="R3962" s="105">
        <v>64.400367856639747</v>
      </c>
      <c r="S3962" s="105">
        <v>0</v>
      </c>
      <c r="T3962" s="105">
        <v>43.868462317798794</v>
      </c>
      <c r="U3962" s="105">
        <v>43.868462317798809</v>
      </c>
    </row>
    <row r="3963" spans="1:21">
      <c r="A3963" s="54">
        <v>3961</v>
      </c>
      <c r="B3963" s="104">
        <v>17363</v>
      </c>
      <c r="C3963" s="104">
        <v>17363</v>
      </c>
      <c r="D3963" s="105">
        <v>62548.000000000007</v>
      </c>
      <c r="E3963" s="105">
        <v>4767170000</v>
      </c>
      <c r="F3963" s="105">
        <v>0</v>
      </c>
      <c r="G3963" s="105">
        <v>0.93576652833186391</v>
      </c>
      <c r="H3963" s="105">
        <v>1.1228292260157704</v>
      </c>
      <c r="I3963" s="105">
        <v>1.0955771592737809</v>
      </c>
      <c r="J3963" s="105">
        <v>0.93055996672509189</v>
      </c>
      <c r="K3963" s="105">
        <v>0.33886461317406835</v>
      </c>
      <c r="L3963" s="105">
        <v>0.43919849554997092</v>
      </c>
      <c r="M3963" s="105">
        <v>0.5074626774360268</v>
      </c>
      <c r="N3963" s="105">
        <v>0.5530991877217154</v>
      </c>
      <c r="O3963" s="105">
        <v>0.53783356637667157</v>
      </c>
      <c r="P3963" s="105">
        <v>0.45059798102808024</v>
      </c>
      <c r="Q3963" s="105">
        <v>0.56302622813821412</v>
      </c>
      <c r="R3963" s="105">
        <v>0.8520782858212772</v>
      </c>
      <c r="S3963" s="105">
        <v>0</v>
      </c>
      <c r="T3963" s="105">
        <v>0.69390782629937764</v>
      </c>
      <c r="U3963" s="105">
        <v>0.69390782629937753</v>
      </c>
    </row>
    <row r="3964" spans="1:21">
      <c r="A3964" s="54">
        <v>3962</v>
      </c>
      <c r="B3964" s="104">
        <v>17378</v>
      </c>
      <c r="C3964" s="104">
        <v>17378</v>
      </c>
      <c r="D3964" s="105">
        <v>18830</v>
      </c>
      <c r="E3964" s="105">
        <v>3201190000</v>
      </c>
      <c r="F3964" s="105">
        <v>0</v>
      </c>
      <c r="G3964" s="105">
        <v>0.28972970292004452</v>
      </c>
      <c r="H3964" s="105">
        <v>0.37516571138926719</v>
      </c>
      <c r="I3964" s="105">
        <v>0.31854777963182396</v>
      </c>
      <c r="J3964" s="105">
        <v>0.18810817453883058</v>
      </c>
      <c r="K3964" s="105">
        <v>0.11687324599879717</v>
      </c>
      <c r="L3964" s="105">
        <v>0.19961688414275991</v>
      </c>
      <c r="M3964" s="105">
        <v>0.45080923393713346</v>
      </c>
      <c r="N3964" s="105">
        <v>0.50720183163526322</v>
      </c>
      <c r="O3964" s="105">
        <v>0.32132293723943095</v>
      </c>
      <c r="P3964" s="105">
        <v>0.21120446769570178</v>
      </c>
      <c r="Q3964" s="105">
        <v>0.29243635559655634</v>
      </c>
      <c r="R3964" s="105">
        <v>0.30621204276291192</v>
      </c>
      <c r="S3964" s="105">
        <v>0.39472257026317148</v>
      </c>
      <c r="T3964" s="105">
        <v>0.29810236395737671</v>
      </c>
      <c r="U3964" s="105">
        <v>0.38191513346342298</v>
      </c>
    </row>
    <row r="3965" spans="1:21">
      <c r="A3965" s="54">
        <v>3963</v>
      </c>
      <c r="B3965" s="104">
        <v>17379</v>
      </c>
      <c r="C3965" s="104">
        <v>17379</v>
      </c>
      <c r="D3965" s="105">
        <v>2335.0000000000005</v>
      </c>
      <c r="E3965" s="105">
        <v>1589060000</v>
      </c>
      <c r="F3965" s="105">
        <v>0</v>
      </c>
      <c r="G3965" s="105">
        <v>2.7610776483268946</v>
      </c>
      <c r="H3965" s="105">
        <v>3.2290379042831736</v>
      </c>
      <c r="I3965" s="105">
        <v>2.3489643604224244</v>
      </c>
      <c r="J3965" s="105">
        <v>1.489659337390479</v>
      </c>
      <c r="K3965" s="105">
        <v>1.299946392312809</v>
      </c>
      <c r="L3965" s="105">
        <v>1.8674954512754667</v>
      </c>
      <c r="M3965" s="105">
        <v>2.616212553635163</v>
      </c>
      <c r="N3965" s="105">
        <v>3.4258926424499911</v>
      </c>
      <c r="O3965" s="105">
        <v>3.0204250748139301</v>
      </c>
      <c r="P3965" s="105">
        <v>1.7305029509503507</v>
      </c>
      <c r="Q3965" s="105">
        <v>1.7762013431676484</v>
      </c>
      <c r="R3965" s="105">
        <v>2.5218396243881251</v>
      </c>
      <c r="S3965" s="105">
        <v>2.5035266592867882</v>
      </c>
      <c r="T3965" s="105">
        <v>2.3406046069513713</v>
      </c>
      <c r="U3965" s="105">
        <v>2.4948746959079466</v>
      </c>
    </row>
    <row r="3966" spans="1:21">
      <c r="A3966" s="54">
        <v>3964</v>
      </c>
      <c r="B3966" s="104">
        <v>17380</v>
      </c>
      <c r="C3966" s="104">
        <v>17380</v>
      </c>
      <c r="D3966" s="105">
        <v>0</v>
      </c>
      <c r="E3966" s="105">
        <v>1589060000</v>
      </c>
      <c r="F3966" s="105">
        <v>1</v>
      </c>
      <c r="G3966" s="105">
        <v>-99999</v>
      </c>
      <c r="H3966" s="105">
        <v>-99999</v>
      </c>
      <c r="I3966" s="105">
        <v>-99999</v>
      </c>
      <c r="J3966" s="105">
        <v>-99999</v>
      </c>
      <c r="K3966" s="105">
        <v>-99999</v>
      </c>
      <c r="L3966" s="105">
        <v>-99999</v>
      </c>
      <c r="M3966" s="105">
        <v>-99999</v>
      </c>
      <c r="N3966" s="105">
        <v>-99999</v>
      </c>
      <c r="O3966" s="105">
        <v>-99999</v>
      </c>
      <c r="P3966" s="105">
        <v>-99999</v>
      </c>
      <c r="Q3966" s="105">
        <v>-99999</v>
      </c>
      <c r="R3966" s="105">
        <v>-99999</v>
      </c>
      <c r="S3966" s="105">
        <v>0</v>
      </c>
      <c r="T3966" s="105">
        <v>0</v>
      </c>
      <c r="U3966" s="105">
        <v>0</v>
      </c>
    </row>
    <row r="3967" spans="1:21">
      <c r="A3967" s="54">
        <v>3965</v>
      </c>
      <c r="B3967" s="104">
        <v>17381</v>
      </c>
      <c r="C3967" s="104">
        <v>17381</v>
      </c>
      <c r="D3967" s="105">
        <v>58715</v>
      </c>
      <c r="E3967" s="105">
        <v>1589060000</v>
      </c>
      <c r="F3967" s="105">
        <v>0</v>
      </c>
      <c r="G3967" s="105">
        <v>0.65101582056856155</v>
      </c>
      <c r="H3967" s="105">
        <v>0.82088277196935622</v>
      </c>
      <c r="I3967" s="105">
        <v>0.71769878406889842</v>
      </c>
      <c r="J3967" s="105">
        <v>1.0020849425484983</v>
      </c>
      <c r="K3967" s="105">
        <v>1.4782189926886546</v>
      </c>
      <c r="L3967" s="105">
        <v>2.3633066944059347</v>
      </c>
      <c r="M3967" s="105">
        <v>4.6927362452631751</v>
      </c>
      <c r="N3967" s="105">
        <v>5.0156982809121518</v>
      </c>
      <c r="O3967" s="105">
        <v>2.3343948360566587</v>
      </c>
      <c r="P3967" s="105">
        <v>0.99735958697699245</v>
      </c>
      <c r="Q3967" s="105">
        <v>0.83393015399253012</v>
      </c>
      <c r="R3967" s="105">
        <v>0.67975589361214339</v>
      </c>
      <c r="S3967" s="105">
        <v>3.6384248450638084</v>
      </c>
      <c r="T3967" s="105">
        <v>1.7989235835886295</v>
      </c>
      <c r="U3967" s="105">
        <v>1.8062233160918011</v>
      </c>
    </row>
    <row r="3968" spans="1:21">
      <c r="A3968" s="54">
        <v>3966</v>
      </c>
      <c r="B3968" s="104">
        <v>17382</v>
      </c>
      <c r="C3968" s="104">
        <v>17382</v>
      </c>
      <c r="D3968" s="105">
        <v>21401</v>
      </c>
      <c r="E3968" s="105">
        <v>1589060000</v>
      </c>
      <c r="F3968" s="105">
        <v>0</v>
      </c>
      <c r="G3968" s="105">
        <v>0.43743983898000494</v>
      </c>
      <c r="H3968" s="105">
        <v>0.60569052055244621</v>
      </c>
      <c r="I3968" s="105">
        <v>0.55799718054779368</v>
      </c>
      <c r="J3968" s="105">
        <v>0.69918676076206465</v>
      </c>
      <c r="K3968" s="105">
        <v>0.81338849101804611</v>
      </c>
      <c r="L3968" s="105">
        <v>1.1525793127796027</v>
      </c>
      <c r="M3968" s="105">
        <v>2.3594759899541531</v>
      </c>
      <c r="N3968" s="105">
        <v>2.8331152858660937</v>
      </c>
      <c r="O3968" s="105">
        <v>1.716563554466966</v>
      </c>
      <c r="P3968" s="105">
        <v>0.71106758416784488</v>
      </c>
      <c r="Q3968" s="105">
        <v>0.56609861515059468</v>
      </c>
      <c r="R3968" s="105">
        <v>0.44247637671964823</v>
      </c>
      <c r="S3968" s="105">
        <v>1.9047866519406669</v>
      </c>
      <c r="T3968" s="105">
        <v>1.0745899592471049</v>
      </c>
      <c r="U3968" s="105">
        <v>1.0813398412399406</v>
      </c>
    </row>
    <row r="3969" spans="1:21">
      <c r="A3969" s="54">
        <v>3967</v>
      </c>
      <c r="B3969" s="104">
        <v>17383</v>
      </c>
      <c r="C3969" s="104">
        <v>17383</v>
      </c>
      <c r="D3969" s="105">
        <v>9834</v>
      </c>
      <c r="E3969" s="105">
        <v>1589060000</v>
      </c>
      <c r="F3969" s="105">
        <v>0</v>
      </c>
      <c r="G3969" s="105">
        <v>3.5908245789182378</v>
      </c>
      <c r="H3969" s="105">
        <v>4.2744081945280916</v>
      </c>
      <c r="I3969" s="105">
        <v>3.6963071999893735</v>
      </c>
      <c r="J3969" s="105">
        <v>1.2006642133705663</v>
      </c>
      <c r="K3969" s="105">
        <v>0.92923769316424643</v>
      </c>
      <c r="L3969" s="105">
        <v>1.7132993573446946</v>
      </c>
      <c r="M3969" s="105">
        <v>2.5018903801633008</v>
      </c>
      <c r="N3969" s="105">
        <v>3.537738034123286</v>
      </c>
      <c r="O3969" s="105">
        <v>2.0501110658270116</v>
      </c>
      <c r="P3969" s="105">
        <v>1.348349008202554</v>
      </c>
      <c r="Q3969" s="105">
        <v>1.6883372755110575</v>
      </c>
      <c r="R3969" s="105">
        <v>3.3927189387552397</v>
      </c>
      <c r="S3969" s="105">
        <v>2.4690803205762824</v>
      </c>
      <c r="T3969" s="105">
        <v>2.4936571616581382</v>
      </c>
      <c r="U3969" s="105">
        <v>2.493197314316359</v>
      </c>
    </row>
    <row r="3970" spans="1:21">
      <c r="A3970" s="54">
        <v>3968</v>
      </c>
      <c r="B3970" s="104">
        <v>17384</v>
      </c>
      <c r="C3970" s="104">
        <v>17384</v>
      </c>
      <c r="D3970" s="105">
        <v>7088.0000000000009</v>
      </c>
      <c r="E3970" s="105">
        <v>1589060000</v>
      </c>
      <c r="F3970" s="105">
        <v>0</v>
      </c>
      <c r="G3970" s="105">
        <v>1.2303426349270097</v>
      </c>
      <c r="H3970" s="105">
        <v>1.9512470058461537</v>
      </c>
      <c r="I3970" s="105">
        <v>1.4329928920878918</v>
      </c>
      <c r="J3970" s="105">
        <v>1.4925048699547172</v>
      </c>
      <c r="K3970" s="105">
        <v>1.3593117055777153</v>
      </c>
      <c r="L3970" s="105">
        <v>1.6501782978598196</v>
      </c>
      <c r="M3970" s="105">
        <v>2.7021922796251645</v>
      </c>
      <c r="N3970" s="105">
        <v>2.4722184685932347</v>
      </c>
      <c r="O3970" s="105">
        <v>1.2419414177467076</v>
      </c>
      <c r="P3970" s="105">
        <v>0.68537990474053689</v>
      </c>
      <c r="Q3970" s="105">
        <v>1.0779516513231588</v>
      </c>
      <c r="R3970" s="105">
        <v>1.7858596031892624</v>
      </c>
      <c r="S3970" s="105">
        <v>0</v>
      </c>
      <c r="T3970" s="105">
        <v>1.5901767276226142</v>
      </c>
      <c r="U3970" s="105">
        <v>1.5901767276226142</v>
      </c>
    </row>
    <row r="3971" spans="1:21">
      <c r="A3971" s="54">
        <v>3969</v>
      </c>
      <c r="B3971" s="104">
        <v>17385</v>
      </c>
      <c r="C3971" s="104">
        <v>17385</v>
      </c>
      <c r="D3971" s="105">
        <v>3970.0000000000005</v>
      </c>
      <c r="E3971" s="105">
        <v>1589060000</v>
      </c>
      <c r="F3971" s="105">
        <v>0</v>
      </c>
      <c r="G3971" s="105">
        <v>0.33702585990390077</v>
      </c>
      <c r="H3971" s="105">
        <v>0.6015419193460535</v>
      </c>
      <c r="I3971" s="105">
        <v>0.34966175726747811</v>
      </c>
      <c r="J3971" s="105">
        <v>0.34130967419110048</v>
      </c>
      <c r="K3971" s="105">
        <v>0.32361898732216532</v>
      </c>
      <c r="L3971" s="105">
        <v>0.31549714781173355</v>
      </c>
      <c r="M3971" s="105">
        <v>0.41796260847254496</v>
      </c>
      <c r="N3971" s="105">
        <v>0.39398700554622573</v>
      </c>
      <c r="O3971" s="105">
        <v>0.21836626485317126</v>
      </c>
      <c r="P3971" s="105">
        <v>0.13342406777334592</v>
      </c>
      <c r="Q3971" s="105">
        <v>0.26353581322488778</v>
      </c>
      <c r="R3971" s="105">
        <v>0.38862309636138909</v>
      </c>
      <c r="S3971" s="105">
        <v>0</v>
      </c>
      <c r="T3971" s="105">
        <v>0.34037951683949969</v>
      </c>
      <c r="U3971" s="105">
        <v>0.34037951683949969</v>
      </c>
    </row>
    <row r="3972" spans="1:21">
      <c r="A3972" s="54">
        <v>3970</v>
      </c>
      <c r="B3972" s="104">
        <v>17386</v>
      </c>
      <c r="C3972" s="104">
        <v>17386</v>
      </c>
      <c r="D3972" s="105">
        <v>5233</v>
      </c>
      <c r="E3972" s="105">
        <v>3154910000</v>
      </c>
      <c r="F3972" s="105">
        <v>0</v>
      </c>
      <c r="G3972" s="105">
        <v>0.22286809440400562</v>
      </c>
      <c r="H3972" s="105">
        <v>0.17429559165591427</v>
      </c>
      <c r="I3972" s="105">
        <v>0.10759930379091429</v>
      </c>
      <c r="J3972" s="105">
        <v>0.1</v>
      </c>
      <c r="K3972" s="105">
        <v>0.1</v>
      </c>
      <c r="L3972" s="105">
        <v>0.1</v>
      </c>
      <c r="M3972" s="105">
        <v>0.10345248565039061</v>
      </c>
      <c r="N3972" s="105">
        <v>0.1</v>
      </c>
      <c r="O3972" s="105">
        <v>0.1</v>
      </c>
      <c r="P3972" s="105">
        <v>0.1</v>
      </c>
      <c r="Q3972" s="105">
        <v>0.18937951636384326</v>
      </c>
      <c r="R3972" s="105">
        <v>0.24015757950720479</v>
      </c>
      <c r="S3972" s="105">
        <v>0</v>
      </c>
      <c r="T3972" s="105">
        <v>0.13647938094768944</v>
      </c>
      <c r="U3972" s="105">
        <v>0.13647938094768941</v>
      </c>
    </row>
    <row r="3973" spans="1:21">
      <c r="A3973" s="54">
        <v>3971</v>
      </c>
      <c r="B3973" s="104">
        <v>17387</v>
      </c>
      <c r="C3973" s="104">
        <v>17387</v>
      </c>
      <c r="D3973" s="105">
        <v>100249.00000000003</v>
      </c>
      <c r="E3973" s="105">
        <v>30894900000</v>
      </c>
      <c r="F3973" s="105">
        <v>0</v>
      </c>
      <c r="G3973" s="105">
        <v>1.0787169964117151</v>
      </c>
      <c r="H3973" s="105">
        <v>1.4439671068457165</v>
      </c>
      <c r="I3973" s="105">
        <v>1.1116182491493161</v>
      </c>
      <c r="J3973" s="105">
        <v>0.50561588475291641</v>
      </c>
      <c r="K3973" s="105">
        <v>0.11216012332840533</v>
      </c>
      <c r="L3973" s="105">
        <v>0.1</v>
      </c>
      <c r="M3973" s="105">
        <v>0.19120443846474322</v>
      </c>
      <c r="N3973" s="105">
        <v>0.29571065231238725</v>
      </c>
      <c r="O3973" s="105">
        <v>0.2466610870220739</v>
      </c>
      <c r="P3973" s="105">
        <v>0.22735695540118694</v>
      </c>
      <c r="Q3973" s="105">
        <v>0.7421478606016636</v>
      </c>
      <c r="R3973" s="105">
        <v>1.0399589293894662</v>
      </c>
      <c r="S3973" s="105">
        <v>0.22598552692432086</v>
      </c>
      <c r="T3973" s="105">
        <v>0.59125985697329919</v>
      </c>
      <c r="U3973" s="105">
        <v>0.38277631482582192</v>
      </c>
    </row>
    <row r="3974" spans="1:21">
      <c r="A3974" s="54">
        <v>3972</v>
      </c>
      <c r="B3974" s="104">
        <v>17393</v>
      </c>
      <c r="C3974" s="104">
        <v>17393</v>
      </c>
      <c r="D3974" s="105">
        <v>278176.00000000006</v>
      </c>
      <c r="E3974" s="105">
        <v>3178110000</v>
      </c>
      <c r="F3974" s="105">
        <v>0</v>
      </c>
      <c r="G3974" s="105">
        <v>1.2570638522681832</v>
      </c>
      <c r="H3974" s="105">
        <v>2.0027698348005987</v>
      </c>
      <c r="I3974" s="105">
        <v>1.5097106242786067</v>
      </c>
      <c r="J3974" s="105">
        <v>0.51632146775316057</v>
      </c>
      <c r="K3974" s="105">
        <v>0.1</v>
      </c>
      <c r="L3974" s="105">
        <v>0.10232045732108025</v>
      </c>
      <c r="M3974" s="105">
        <v>0.35360737267357828</v>
      </c>
      <c r="N3974" s="105">
        <v>0.39735861101533421</v>
      </c>
      <c r="O3974" s="105">
        <v>0.21785859789129217</v>
      </c>
      <c r="P3974" s="105">
        <v>0.18309889718029085</v>
      </c>
      <c r="Q3974" s="105">
        <v>0.63422630969835647</v>
      </c>
      <c r="R3974" s="105">
        <v>0.92705961320104791</v>
      </c>
      <c r="S3974" s="105">
        <v>0</v>
      </c>
      <c r="T3974" s="105">
        <v>0.68344963650679402</v>
      </c>
      <c r="U3974" s="105">
        <v>0.68344963650679402</v>
      </c>
    </row>
    <row r="3975" spans="1:21">
      <c r="A3975" s="54">
        <v>3973</v>
      </c>
      <c r="B3975" s="104">
        <v>17440</v>
      </c>
      <c r="C3975" s="104">
        <v>6524</v>
      </c>
      <c r="D3975" s="105">
        <v>22007796</v>
      </c>
      <c r="E3975" s="105">
        <v>325326000000</v>
      </c>
      <c r="F3975" s="105">
        <v>0</v>
      </c>
      <c r="G3975" s="105">
        <v>1.9713870792861314</v>
      </c>
      <c r="H3975" s="105">
        <v>2.0555493384785199</v>
      </c>
      <c r="I3975" s="105">
        <v>1.6680584010701445</v>
      </c>
      <c r="J3975" s="105">
        <v>1.1809863989180671</v>
      </c>
      <c r="K3975" s="105">
        <v>0.93914314201534055</v>
      </c>
      <c r="L3975" s="105">
        <v>1.1669335158744434</v>
      </c>
      <c r="M3975" s="105">
        <v>1.1277040761898198</v>
      </c>
      <c r="N3975" s="105">
        <v>1.2779100034176023</v>
      </c>
      <c r="O3975" s="105">
        <v>1.3982162774113092</v>
      </c>
      <c r="P3975" s="105">
        <v>1.5395885854763345</v>
      </c>
      <c r="Q3975" s="105">
        <v>2.0828915243823611</v>
      </c>
      <c r="R3975" s="105">
        <v>2.129415264578185</v>
      </c>
      <c r="S3975" s="105">
        <v>1.1811273174686274</v>
      </c>
      <c r="T3975" s="105">
        <v>1.5448153005915215</v>
      </c>
      <c r="U3975" s="105">
        <v>1.438560065414884</v>
      </c>
    </row>
    <row r="3976" spans="1:21">
      <c r="A3976" s="54">
        <v>3974</v>
      </c>
      <c r="B3976" s="104">
        <v>17474</v>
      </c>
      <c r="C3976" s="104">
        <v>17474</v>
      </c>
      <c r="D3976" s="105">
        <v>7877.0000000000009</v>
      </c>
      <c r="E3976" s="105">
        <v>64389900000</v>
      </c>
      <c r="F3976" s="105">
        <v>0</v>
      </c>
      <c r="G3976" s="105">
        <v>0.80284034620133959</v>
      </c>
      <c r="H3976" s="105">
        <v>0.91947502023863914</v>
      </c>
      <c r="I3976" s="105">
        <v>0.89113087426682436</v>
      </c>
      <c r="J3976" s="105">
        <v>1.0065686437443904</v>
      </c>
      <c r="K3976" s="105">
        <v>0.92315015324407246</v>
      </c>
      <c r="L3976" s="105">
        <v>0.98681253327933716</v>
      </c>
      <c r="M3976" s="105">
        <v>0.98764411070074021</v>
      </c>
      <c r="N3976" s="105">
        <v>1.0952291090335067</v>
      </c>
      <c r="O3976" s="105">
        <v>0.99216129009237464</v>
      </c>
      <c r="P3976" s="105">
        <v>0.86162120490352345</v>
      </c>
      <c r="Q3976" s="105">
        <v>0.82657755535153521</v>
      </c>
      <c r="R3976" s="105">
        <v>0.79289165240967729</v>
      </c>
      <c r="S3976" s="105">
        <v>0</v>
      </c>
      <c r="T3976" s="105">
        <v>0.92384187445549681</v>
      </c>
      <c r="U3976" s="105">
        <v>0.92384187445549637</v>
      </c>
    </row>
    <row r="3977" spans="1:21">
      <c r="A3977" s="54">
        <v>3975</v>
      </c>
      <c r="B3977" s="104">
        <v>17475</v>
      </c>
      <c r="C3977" s="104">
        <v>17475</v>
      </c>
      <c r="D3977" s="105">
        <v>0</v>
      </c>
      <c r="E3977" s="105">
        <v>1589060000</v>
      </c>
      <c r="F3977" s="105">
        <v>1</v>
      </c>
      <c r="G3977" s="105">
        <v>-99999</v>
      </c>
      <c r="H3977" s="105">
        <v>-99999</v>
      </c>
      <c r="I3977" s="105">
        <v>-99999</v>
      </c>
      <c r="J3977" s="105">
        <v>-99999</v>
      </c>
      <c r="K3977" s="105">
        <v>-99999</v>
      </c>
      <c r="L3977" s="105">
        <v>-99999</v>
      </c>
      <c r="M3977" s="105">
        <v>-99999</v>
      </c>
      <c r="N3977" s="105">
        <v>-99999</v>
      </c>
      <c r="O3977" s="105">
        <v>-99999</v>
      </c>
      <c r="P3977" s="105">
        <v>-99999</v>
      </c>
      <c r="Q3977" s="105">
        <v>-99999</v>
      </c>
      <c r="R3977" s="105">
        <v>-99999</v>
      </c>
      <c r="S3977" s="105">
        <v>0</v>
      </c>
      <c r="T3977" s="105">
        <v>0</v>
      </c>
      <c r="U3977" s="105">
        <v>0</v>
      </c>
    </row>
    <row r="3978" spans="1:21">
      <c r="A3978" s="54">
        <v>3976</v>
      </c>
      <c r="B3978" s="104">
        <v>17476</v>
      </c>
      <c r="C3978" s="104">
        <v>17476</v>
      </c>
      <c r="D3978" s="105">
        <v>0</v>
      </c>
      <c r="E3978" s="105">
        <v>1589060000</v>
      </c>
      <c r="F3978" s="105">
        <v>0</v>
      </c>
      <c r="G3978" s="105">
        <v>6.4964942755009796</v>
      </c>
      <c r="H3978" s="105">
        <v>9.8392358754405755</v>
      </c>
      <c r="I3978" s="105">
        <v>11.489478351776841</v>
      </c>
      <c r="J3978" s="105">
        <v>14.705379705142166</v>
      </c>
      <c r="K3978" s="105">
        <v>1.318403019679478</v>
      </c>
      <c r="L3978" s="105">
        <v>0.48102403972987962</v>
      </c>
      <c r="M3978" s="105">
        <v>1.1024968097766119</v>
      </c>
      <c r="N3978" s="105">
        <v>1.4990322595363046</v>
      </c>
      <c r="O3978" s="105">
        <v>0.97034940431249384</v>
      </c>
      <c r="P3978" s="105">
        <v>0.97790782103688711</v>
      </c>
      <c r="Q3978" s="105">
        <v>1.6383793080233022</v>
      </c>
      <c r="R3978" s="105">
        <v>4.2576892567316893</v>
      </c>
      <c r="S3978" s="105">
        <v>0</v>
      </c>
      <c r="T3978" s="105">
        <v>0</v>
      </c>
      <c r="U3978" s="105">
        <v>0</v>
      </c>
    </row>
    <row r="3979" spans="1:21">
      <c r="A3979" s="54">
        <v>3977</v>
      </c>
      <c r="B3979" s="104">
        <v>17477</v>
      </c>
      <c r="C3979" s="104">
        <v>17477</v>
      </c>
      <c r="D3979" s="105">
        <v>0</v>
      </c>
      <c r="E3979" s="105">
        <v>4767170000</v>
      </c>
      <c r="F3979" s="105">
        <v>0</v>
      </c>
      <c r="G3979" s="105">
        <v>1.0502691231043468</v>
      </c>
      <c r="H3979" s="105">
        <v>1.487253060189873</v>
      </c>
      <c r="I3979" s="105">
        <v>1.6424318003602327</v>
      </c>
      <c r="J3979" s="105">
        <v>2.1705483315899952</v>
      </c>
      <c r="K3979" s="105">
        <v>1.4285758340128898</v>
      </c>
      <c r="L3979" s="105">
        <v>0.26009483363755231</v>
      </c>
      <c r="M3979" s="105">
        <v>0.27300194033338004</v>
      </c>
      <c r="N3979" s="105">
        <v>0.48548311517411025</v>
      </c>
      <c r="O3979" s="105">
        <v>0.53637613113774563</v>
      </c>
      <c r="P3979" s="105">
        <v>0.47030228015580805</v>
      </c>
      <c r="Q3979" s="105">
        <v>0.55571369993365993</v>
      </c>
      <c r="R3979" s="105">
        <v>0.7789945087394099</v>
      </c>
      <c r="S3979" s="105">
        <v>0</v>
      </c>
      <c r="T3979" s="105">
        <v>0</v>
      </c>
      <c r="U3979" s="105">
        <v>0</v>
      </c>
    </row>
    <row r="3980" spans="1:21">
      <c r="A3980" s="54">
        <v>3978</v>
      </c>
      <c r="B3980" s="104">
        <v>17493</v>
      </c>
      <c r="C3980" s="104">
        <v>17493</v>
      </c>
      <c r="D3980" s="105">
        <v>3177</v>
      </c>
      <c r="E3980" s="105">
        <v>6356230000</v>
      </c>
      <c r="F3980" s="105">
        <v>0</v>
      </c>
      <c r="G3980" s="105">
        <v>1.1430222709218369</v>
      </c>
      <c r="H3980" s="105">
        <v>1.6138556817271485</v>
      </c>
      <c r="I3980" s="105">
        <v>1.8022703831357625</v>
      </c>
      <c r="J3980" s="105">
        <v>2.2406466493055381</v>
      </c>
      <c r="K3980" s="105">
        <v>1.2084472447626553</v>
      </c>
      <c r="L3980" s="105">
        <v>0.30844832714872095</v>
      </c>
      <c r="M3980" s="105">
        <v>0.34198469555462119</v>
      </c>
      <c r="N3980" s="105">
        <v>0.46042618854363193</v>
      </c>
      <c r="O3980" s="105">
        <v>0.52523236760354197</v>
      </c>
      <c r="P3980" s="105">
        <v>0.52361415180831838</v>
      </c>
      <c r="Q3980" s="105">
        <v>0.60963981454008831</v>
      </c>
      <c r="R3980" s="105">
        <v>0.85140962983908441</v>
      </c>
      <c r="S3980" s="105">
        <v>0</v>
      </c>
      <c r="T3980" s="105">
        <v>0.96908311707424577</v>
      </c>
      <c r="U3980" s="105">
        <v>0.96908311707424577</v>
      </c>
    </row>
    <row r="3981" spans="1:21">
      <c r="A3981" s="54">
        <v>3979</v>
      </c>
      <c r="B3981" s="104">
        <v>17494</v>
      </c>
      <c r="C3981" s="104">
        <v>17494</v>
      </c>
      <c r="D3981" s="105">
        <v>0</v>
      </c>
      <c r="E3981" s="105">
        <v>1589060000</v>
      </c>
      <c r="F3981" s="105">
        <v>0</v>
      </c>
      <c r="G3981" s="105">
        <v>13.912201068061666</v>
      </c>
      <c r="H3981" s="105">
        <v>21.390780127226556</v>
      </c>
      <c r="I3981" s="105">
        <v>21.561252624024053</v>
      </c>
      <c r="J3981" s="105">
        <v>25.527843192137166</v>
      </c>
      <c r="K3981" s="105">
        <v>0.79158788693767668</v>
      </c>
      <c r="L3981" s="105">
        <v>0.45265990446606741</v>
      </c>
      <c r="M3981" s="105">
        <v>1.963538074483919</v>
      </c>
      <c r="N3981" s="105">
        <v>2.6591336778264596</v>
      </c>
      <c r="O3981" s="105">
        <v>1.8715583231617696</v>
      </c>
      <c r="P3981" s="105">
        <v>1.50908596936123</v>
      </c>
      <c r="Q3981" s="105">
        <v>2.4158316076572044</v>
      </c>
      <c r="R3981" s="105">
        <v>6.0216609272407453</v>
      </c>
      <c r="S3981" s="105">
        <v>0</v>
      </c>
      <c r="T3981" s="105">
        <v>0</v>
      </c>
      <c r="U3981" s="105">
        <v>0</v>
      </c>
    </row>
    <row r="3982" spans="1:21">
      <c r="A3982" s="54">
        <v>3980</v>
      </c>
      <c r="B3982" s="104">
        <v>17495</v>
      </c>
      <c r="C3982" s="104">
        <v>17495</v>
      </c>
      <c r="D3982" s="105">
        <v>26.000000000000004</v>
      </c>
      <c r="E3982" s="105">
        <v>4767170000</v>
      </c>
      <c r="F3982" s="105">
        <v>0</v>
      </c>
      <c r="G3982" s="105">
        <v>4.0639672848064077</v>
      </c>
      <c r="H3982" s="105">
        <v>5.873932453980319</v>
      </c>
      <c r="I3982" s="105">
        <v>6.5545213172392423</v>
      </c>
      <c r="J3982" s="105">
        <v>7.8546440750702038</v>
      </c>
      <c r="K3982" s="105">
        <v>1.3854039851263829</v>
      </c>
      <c r="L3982" s="105">
        <v>0.18632688437361195</v>
      </c>
      <c r="M3982" s="105">
        <v>0.3531912983872173</v>
      </c>
      <c r="N3982" s="105">
        <v>0.62602085195920543</v>
      </c>
      <c r="O3982" s="105">
        <v>0.62310465957089933</v>
      </c>
      <c r="P3982" s="105">
        <v>0.83632357248603728</v>
      </c>
      <c r="Q3982" s="105">
        <v>1.9658008596505072</v>
      </c>
      <c r="R3982" s="105">
        <v>2.8776230596301122</v>
      </c>
      <c r="S3982" s="105">
        <v>0</v>
      </c>
      <c r="T3982" s="105">
        <v>2.7667383585233458</v>
      </c>
      <c r="U3982" s="105">
        <v>2.7667383585233454</v>
      </c>
    </row>
    <row r="3983" spans="1:21">
      <c r="A3983" s="54">
        <v>3981</v>
      </c>
      <c r="B3983" s="104">
        <v>17499</v>
      </c>
      <c r="C3983" s="104">
        <v>17499</v>
      </c>
      <c r="D3983" s="105">
        <v>1085</v>
      </c>
      <c r="E3983" s="105">
        <v>3178110000</v>
      </c>
      <c r="F3983" s="105">
        <v>0</v>
      </c>
      <c r="G3983" s="105">
        <v>7.3134929579124819</v>
      </c>
      <c r="H3983" s="105">
        <v>10.611734880108308</v>
      </c>
      <c r="I3983" s="105">
        <v>10.977656772525835</v>
      </c>
      <c r="J3983" s="105">
        <v>8.7219738740616215</v>
      </c>
      <c r="K3983" s="105">
        <v>0.87928266268972166</v>
      </c>
      <c r="L3983" s="105">
        <v>0.13603808980809973</v>
      </c>
      <c r="M3983" s="105">
        <v>0.24115429947666148</v>
      </c>
      <c r="N3983" s="105">
        <v>0.61445713023816939</v>
      </c>
      <c r="O3983" s="105">
        <v>0.53499987301110508</v>
      </c>
      <c r="P3983" s="105">
        <v>1.0553130037789713</v>
      </c>
      <c r="Q3983" s="105">
        <v>2.8268360940240931</v>
      </c>
      <c r="R3983" s="105">
        <v>4.7515230806455122</v>
      </c>
      <c r="S3983" s="105">
        <v>0.48979510945460203</v>
      </c>
      <c r="T3983" s="105">
        <v>4.0553718931900473</v>
      </c>
      <c r="U3983" s="105">
        <v>0.48979510945460203</v>
      </c>
    </row>
    <row r="3984" spans="1:21">
      <c r="A3984" s="54">
        <v>3982</v>
      </c>
      <c r="B3984" s="104">
        <v>17500</v>
      </c>
      <c r="C3984" s="104">
        <v>17500</v>
      </c>
      <c r="D3984" s="105">
        <v>0</v>
      </c>
      <c r="E3984" s="105">
        <v>1589060000</v>
      </c>
      <c r="F3984" s="105">
        <v>0</v>
      </c>
      <c r="G3984" s="105">
        <v>56.375018935378144</v>
      </c>
      <c r="H3984" s="105">
        <v>100</v>
      </c>
      <c r="I3984" s="105">
        <v>83.261566427635415</v>
      </c>
      <c r="J3984" s="105">
        <v>15.964607132142481</v>
      </c>
      <c r="K3984" s="105">
        <v>2.1569698987675419</v>
      </c>
      <c r="L3984" s="105">
        <v>1.4635953996033126</v>
      </c>
      <c r="M3984" s="105">
        <v>2.9793569049250217</v>
      </c>
      <c r="N3984" s="105">
        <v>3.8369385450523232</v>
      </c>
      <c r="O3984" s="105">
        <v>3.3199893929942506</v>
      </c>
      <c r="P3984" s="105">
        <v>4.7085889863730603</v>
      </c>
      <c r="Q3984" s="105">
        <v>11.446903488373593</v>
      </c>
      <c r="R3984" s="105">
        <v>24.160722400876345</v>
      </c>
      <c r="S3984" s="105">
        <v>0</v>
      </c>
      <c r="T3984" s="105">
        <v>0</v>
      </c>
      <c r="U3984" s="105">
        <v>0</v>
      </c>
    </row>
    <row r="3985" spans="1:21">
      <c r="A3985" s="54">
        <v>3983</v>
      </c>
      <c r="B3985" s="104">
        <v>17501</v>
      </c>
      <c r="C3985" s="104">
        <v>17501</v>
      </c>
      <c r="D3985" s="105">
        <v>727836.00000000012</v>
      </c>
      <c r="E3985" s="105">
        <v>1589060000</v>
      </c>
      <c r="F3985" s="105">
        <v>0</v>
      </c>
      <c r="G3985" s="105">
        <v>1.1075168264509538</v>
      </c>
      <c r="H3985" s="105">
        <v>1.1435564636918498</v>
      </c>
      <c r="I3985" s="105">
        <v>1.0553590062549132</v>
      </c>
      <c r="J3985" s="105">
        <v>1.233390551608206</v>
      </c>
      <c r="K3985" s="105">
        <v>1.7800156333178214</v>
      </c>
      <c r="L3985" s="105">
        <v>2.8125669636378925</v>
      </c>
      <c r="M3985" s="105">
        <v>4.0276346804187888</v>
      </c>
      <c r="N3985" s="105">
        <v>4.7583602250697687</v>
      </c>
      <c r="O3985" s="105">
        <v>4.9893876510535744</v>
      </c>
      <c r="P3985" s="105">
        <v>3.4527626991682654</v>
      </c>
      <c r="Q3985" s="105">
        <v>2.1426826653440565</v>
      </c>
      <c r="R3985" s="105">
        <v>1.4112734610508795</v>
      </c>
      <c r="S3985" s="105">
        <v>2.9541849776885387</v>
      </c>
      <c r="T3985" s="105">
        <v>2.4928755689222473</v>
      </c>
      <c r="U3985" s="105">
        <v>2.4984556282141459</v>
      </c>
    </row>
    <row r="3986" spans="1:21">
      <c r="A3986" s="54">
        <v>3984</v>
      </c>
      <c r="B3986" s="104">
        <v>17502</v>
      </c>
      <c r="C3986" s="104">
        <v>17502</v>
      </c>
      <c r="D3986" s="105">
        <v>160175</v>
      </c>
      <c r="E3986" s="105">
        <v>1589060000</v>
      </c>
      <c r="F3986" s="105">
        <v>0</v>
      </c>
      <c r="G3986" s="105">
        <v>6.1534983715705538</v>
      </c>
      <c r="H3986" s="105">
        <v>7.0675831770111675</v>
      </c>
      <c r="I3986" s="105">
        <v>6.9030635431075282</v>
      </c>
      <c r="J3986" s="105">
        <v>10.120612827030863</v>
      </c>
      <c r="K3986" s="105">
        <v>18.919672334277411</v>
      </c>
      <c r="L3986" s="105">
        <v>33.677531043471554</v>
      </c>
      <c r="M3986" s="105">
        <v>48.712540124950593</v>
      </c>
      <c r="N3986" s="105">
        <v>53.637099302690203</v>
      </c>
      <c r="O3986" s="105">
        <v>49.492376018801565</v>
      </c>
      <c r="P3986" s="105">
        <v>21.082966149298628</v>
      </c>
      <c r="Q3986" s="105">
        <v>8.5592246135656875</v>
      </c>
      <c r="R3986" s="105">
        <v>6.7734691086311667</v>
      </c>
      <c r="S3986" s="105">
        <v>33.716921229414844</v>
      </c>
      <c r="T3986" s="105">
        <v>22.59163638453391</v>
      </c>
      <c r="U3986" s="105">
        <v>23.147292877488791</v>
      </c>
    </row>
    <row r="3987" spans="1:21">
      <c r="A3987" s="54">
        <v>3985</v>
      </c>
      <c r="B3987" s="104">
        <v>17503</v>
      </c>
      <c r="C3987" s="104">
        <v>17503</v>
      </c>
      <c r="D3987" s="105">
        <v>6261166.9999999981</v>
      </c>
      <c r="E3987" s="105">
        <v>1589060000</v>
      </c>
      <c r="F3987" s="105">
        <v>0</v>
      </c>
      <c r="G3987" s="105">
        <v>0.27904042215785246</v>
      </c>
      <c r="H3987" s="105">
        <v>0.34464552114219765</v>
      </c>
      <c r="I3987" s="105">
        <v>0.34456615488824149</v>
      </c>
      <c r="J3987" s="105">
        <v>0.65764712593685193</v>
      </c>
      <c r="K3987" s="105">
        <v>1.2798963524662677</v>
      </c>
      <c r="L3987" s="105">
        <v>2.0000969720253456</v>
      </c>
      <c r="M3987" s="105">
        <v>2.1923660350910916</v>
      </c>
      <c r="N3987" s="105">
        <v>1.7464203108399516</v>
      </c>
      <c r="O3987" s="105">
        <v>0.84427182940155432</v>
      </c>
      <c r="P3987" s="105">
        <v>0.39665439746455</v>
      </c>
      <c r="Q3987" s="105">
        <v>0.31936245058552426</v>
      </c>
      <c r="R3987" s="105">
        <v>0.31441306319083767</v>
      </c>
      <c r="S3987" s="105">
        <v>1.998294710892031</v>
      </c>
      <c r="T3987" s="105">
        <v>0.89328171959918901</v>
      </c>
      <c r="U3987" s="105">
        <v>0.94392053222831729</v>
      </c>
    </row>
    <row r="3988" spans="1:21">
      <c r="A3988" s="54">
        <v>3986</v>
      </c>
      <c r="B3988" s="104">
        <v>17504</v>
      </c>
      <c r="C3988" s="104">
        <v>17504</v>
      </c>
      <c r="D3988" s="105">
        <v>1529819</v>
      </c>
      <c r="E3988" s="105">
        <v>1589060000</v>
      </c>
      <c r="F3988" s="105">
        <v>0</v>
      </c>
      <c r="G3988" s="105">
        <v>0.30141649710450308</v>
      </c>
      <c r="H3988" s="105">
        <v>0.38301228168072632</v>
      </c>
      <c r="I3988" s="105">
        <v>0.38722915817812137</v>
      </c>
      <c r="J3988" s="105">
        <v>0.612682760770075</v>
      </c>
      <c r="K3988" s="105">
        <v>0.94941057083516212</v>
      </c>
      <c r="L3988" s="105">
        <v>1.367668706369952</v>
      </c>
      <c r="M3988" s="105">
        <v>1.5531368851037557</v>
      </c>
      <c r="N3988" s="105">
        <v>1.3793094915047523</v>
      </c>
      <c r="O3988" s="105">
        <v>0.88810950961729762</v>
      </c>
      <c r="P3988" s="105">
        <v>0.44938983737078619</v>
      </c>
      <c r="Q3988" s="105">
        <v>0.31502215174643422</v>
      </c>
      <c r="R3988" s="105">
        <v>0.29640999049579259</v>
      </c>
      <c r="S3988" s="105">
        <v>1.430300605147643</v>
      </c>
      <c r="T3988" s="105">
        <v>0.74023315339811335</v>
      </c>
      <c r="U3988" s="105">
        <v>0.82424414590839779</v>
      </c>
    </row>
    <row r="3989" spans="1:21">
      <c r="A3989" s="54">
        <v>3987</v>
      </c>
      <c r="B3989" s="104">
        <v>17505</v>
      </c>
      <c r="C3989" s="104">
        <v>17505</v>
      </c>
      <c r="D3989" s="105">
        <v>376171.99999999988</v>
      </c>
      <c r="E3989" s="105">
        <v>3178110000</v>
      </c>
      <c r="F3989" s="105">
        <v>0</v>
      </c>
      <c r="G3989" s="105">
        <v>0.11581772586963535</v>
      </c>
      <c r="H3989" s="105">
        <v>0.1290857331187964</v>
      </c>
      <c r="I3989" s="105">
        <v>0.12122252548870029</v>
      </c>
      <c r="J3989" s="105">
        <v>0.16886842508186894</v>
      </c>
      <c r="K3989" s="105">
        <v>0.16125311594141553</v>
      </c>
      <c r="L3989" s="105">
        <v>0.17294636765447455</v>
      </c>
      <c r="M3989" s="105">
        <v>0.16735375070960054</v>
      </c>
      <c r="N3989" s="105">
        <v>0.16786679406884708</v>
      </c>
      <c r="O3989" s="105">
        <v>0.15022930892651984</v>
      </c>
      <c r="P3989" s="105">
        <v>0.11655910165794023</v>
      </c>
      <c r="Q3989" s="105">
        <v>0.12059204069361293</v>
      </c>
      <c r="R3989" s="105">
        <v>0.12701516706362045</v>
      </c>
      <c r="S3989" s="105">
        <v>0.16800793340133491</v>
      </c>
      <c r="T3989" s="105">
        <v>0.14323417135625269</v>
      </c>
      <c r="U3989" s="105">
        <v>0.15456206315661644</v>
      </c>
    </row>
    <row r="3990" spans="1:21">
      <c r="A3990" s="54">
        <v>3988</v>
      </c>
      <c r="B3990" s="104">
        <v>17512</v>
      </c>
      <c r="C3990" s="104">
        <v>17512</v>
      </c>
      <c r="D3990" s="105">
        <v>26508538.000000007</v>
      </c>
      <c r="E3990" s="105">
        <v>9324970000</v>
      </c>
      <c r="F3990" s="105">
        <v>0</v>
      </c>
      <c r="G3990" s="105">
        <v>0.73236323703511697</v>
      </c>
      <c r="H3990" s="105">
        <v>0.76830598616378931</v>
      </c>
      <c r="I3990" s="105">
        <v>0.64032939594115235</v>
      </c>
      <c r="J3990" s="105">
        <v>0.29538303367383811</v>
      </c>
      <c r="K3990" s="105">
        <v>0.24660145683056064</v>
      </c>
      <c r="L3990" s="105">
        <v>0.45356063836883803</v>
      </c>
      <c r="M3990" s="105">
        <v>0.6457715489774758</v>
      </c>
      <c r="N3990" s="105">
        <v>0.70873079127327454</v>
      </c>
      <c r="O3990" s="105">
        <v>0.67540484898413744</v>
      </c>
      <c r="P3990" s="105">
        <v>0.42755954229875676</v>
      </c>
      <c r="Q3990" s="105">
        <v>0.38295924124508851</v>
      </c>
      <c r="R3990" s="105">
        <v>0.49407083571839933</v>
      </c>
      <c r="S3990" s="105">
        <v>0.57361720358025514</v>
      </c>
      <c r="T3990" s="105">
        <v>0.53925337970920229</v>
      </c>
      <c r="U3990" s="105">
        <v>0.54973373919057278</v>
      </c>
    </row>
    <row r="3991" spans="1:21">
      <c r="A3991" s="54">
        <v>3989</v>
      </c>
      <c r="B3991" s="104">
        <v>17513</v>
      </c>
      <c r="C3991" s="104">
        <v>17513</v>
      </c>
      <c r="D3991" s="105">
        <v>36722360</v>
      </c>
      <c r="E3991" s="105">
        <v>1589060000</v>
      </c>
      <c r="F3991" s="105">
        <v>0</v>
      </c>
      <c r="G3991" s="105">
        <v>0.36023864888490936</v>
      </c>
      <c r="H3991" s="105">
        <v>0.43569508180887473</v>
      </c>
      <c r="I3991" s="105">
        <v>0.3150557859328994</v>
      </c>
      <c r="J3991" s="105">
        <v>0.35863998961429933</v>
      </c>
      <c r="K3991" s="105">
        <v>0.76629570091682953</v>
      </c>
      <c r="L3991" s="105">
        <v>2.0229692255520102</v>
      </c>
      <c r="M3991" s="105">
        <v>2.6915943766842667</v>
      </c>
      <c r="N3991" s="105">
        <v>1.6257027052329831</v>
      </c>
      <c r="O3991" s="105">
        <v>0.8925690762222952</v>
      </c>
      <c r="P3991" s="105">
        <v>0.35032263471157987</v>
      </c>
      <c r="Q3991" s="105">
        <v>0.26723349966861804</v>
      </c>
      <c r="R3991" s="105">
        <v>0.31617046615117667</v>
      </c>
      <c r="S3991" s="105">
        <v>2.089619978911927</v>
      </c>
      <c r="T3991" s="105">
        <v>0.86687393261506196</v>
      </c>
      <c r="U3991" s="105">
        <v>1.3137462382953078</v>
      </c>
    </row>
    <row r="3992" spans="1:21">
      <c r="A3992" s="54">
        <v>3990</v>
      </c>
      <c r="B3992" s="104">
        <v>17514</v>
      </c>
      <c r="C3992" s="104">
        <v>17514</v>
      </c>
      <c r="D3992" s="105">
        <v>129781042.00000003</v>
      </c>
      <c r="E3992" s="105">
        <v>43222100000</v>
      </c>
      <c r="F3992" s="105">
        <v>0</v>
      </c>
      <c r="G3992" s="105">
        <v>0.84340301711543852</v>
      </c>
      <c r="H3992" s="105">
        <v>0.93960064251208864</v>
      </c>
      <c r="I3992" s="105">
        <v>0.82402438012074042</v>
      </c>
      <c r="J3992" s="105">
        <v>0.59879477521698488</v>
      </c>
      <c r="K3992" s="105">
        <v>0.30069288511612163</v>
      </c>
      <c r="L3992" s="105">
        <v>0.36752880173623931</v>
      </c>
      <c r="M3992" s="105">
        <v>0.43576223374328937</v>
      </c>
      <c r="N3992" s="105">
        <v>0.48655109094831261</v>
      </c>
      <c r="O3992" s="105">
        <v>0.49550703114894601</v>
      </c>
      <c r="P3992" s="105">
        <v>0.44768792529369955</v>
      </c>
      <c r="Q3992" s="105">
        <v>0.55688107774796858</v>
      </c>
      <c r="R3992" s="105">
        <v>0.71285487062337427</v>
      </c>
      <c r="S3992" s="105">
        <v>0.41722374898843484</v>
      </c>
      <c r="T3992" s="105">
        <v>0.58410739427693359</v>
      </c>
      <c r="U3992" s="105">
        <v>0.49575216848140968</v>
      </c>
    </row>
    <row r="3993" spans="1:21">
      <c r="A3993" s="54">
        <v>3991</v>
      </c>
      <c r="B3993" s="104">
        <v>17515</v>
      </c>
      <c r="C3993" s="104">
        <v>17515</v>
      </c>
      <c r="D3993" s="105">
        <v>18464080</v>
      </c>
      <c r="E3993" s="105">
        <v>4743960000</v>
      </c>
      <c r="F3993" s="105">
        <v>0</v>
      </c>
      <c r="G3993" s="105">
        <v>0.57326372799888947</v>
      </c>
      <c r="H3993" s="105">
        <v>0.56814850464257716</v>
      </c>
      <c r="I3993" s="105">
        <v>0.49607660002754822</v>
      </c>
      <c r="J3993" s="105">
        <v>0.4417968139393435</v>
      </c>
      <c r="K3993" s="105">
        <v>0.43819964746614265</v>
      </c>
      <c r="L3993" s="105">
        <v>0.5372414280911203</v>
      </c>
      <c r="M3993" s="105">
        <v>0.75450794525638409</v>
      </c>
      <c r="N3993" s="105">
        <v>0.78808488187416392</v>
      </c>
      <c r="O3993" s="105">
        <v>0.74483401713215425</v>
      </c>
      <c r="P3993" s="105">
        <v>0.6358602831475324</v>
      </c>
      <c r="Q3993" s="105">
        <v>0.57806181567546833</v>
      </c>
      <c r="R3993" s="105">
        <v>0.51045199788975504</v>
      </c>
      <c r="S3993" s="105">
        <v>0.71334306493676525</v>
      </c>
      <c r="T3993" s="105">
        <v>0.58887730526175652</v>
      </c>
      <c r="U3993" s="105">
        <v>0.63725830619487023</v>
      </c>
    </row>
    <row r="3994" spans="1:21">
      <c r="A3994" s="54">
        <v>3992</v>
      </c>
      <c r="B3994" s="104">
        <v>17528</v>
      </c>
      <c r="C3994" s="104">
        <v>17528</v>
      </c>
      <c r="D3994" s="105">
        <v>89153983</v>
      </c>
      <c r="E3994" s="105">
        <v>22037700000</v>
      </c>
      <c r="F3994" s="105">
        <v>0</v>
      </c>
      <c r="G3994" s="105">
        <v>1.4310663698429682</v>
      </c>
      <c r="H3994" s="105">
        <v>1.4285786135367291</v>
      </c>
      <c r="I3994" s="105">
        <v>1.1708822511838881</v>
      </c>
      <c r="J3994" s="105">
        <v>1.0128015930949013</v>
      </c>
      <c r="K3994" s="105">
        <v>0.9499484168893424</v>
      </c>
      <c r="L3994" s="105">
        <v>1.0148147999669233</v>
      </c>
      <c r="M3994" s="105">
        <v>1.1264895208909886</v>
      </c>
      <c r="N3994" s="105">
        <v>1.2356372397953679</v>
      </c>
      <c r="O3994" s="105">
        <v>1.2764005477761575</v>
      </c>
      <c r="P3994" s="105">
        <v>1.1730045597201697</v>
      </c>
      <c r="Q3994" s="105">
        <v>1.2473207873307979</v>
      </c>
      <c r="R3994" s="105">
        <v>1.2902398306201226</v>
      </c>
      <c r="S3994" s="105">
        <v>1.124442414475475</v>
      </c>
      <c r="T3994" s="105">
        <v>1.1964320442206964</v>
      </c>
      <c r="U3994" s="105">
        <v>1.1807707083457075</v>
      </c>
    </row>
    <row r="3995" spans="1:21">
      <c r="A3995" s="54">
        <v>3993</v>
      </c>
      <c r="B3995" s="104">
        <v>17529</v>
      </c>
      <c r="C3995" s="104">
        <v>17529</v>
      </c>
      <c r="D3995" s="105">
        <v>47230875.000000015</v>
      </c>
      <c r="E3995" s="105">
        <v>3154910000</v>
      </c>
      <c r="F3995" s="105">
        <v>0</v>
      </c>
      <c r="G3995" s="105">
        <v>1.8261601197287416</v>
      </c>
      <c r="H3995" s="105">
        <v>1.8080270431406398</v>
      </c>
      <c r="I3995" s="105">
        <v>1.2871295706491306</v>
      </c>
      <c r="J3995" s="105">
        <v>1.1489166020121568</v>
      </c>
      <c r="K3995" s="105">
        <v>1.7876499831826245</v>
      </c>
      <c r="L3995" s="105">
        <v>2.962743171766232</v>
      </c>
      <c r="M3995" s="105">
        <v>5.1377330429649577</v>
      </c>
      <c r="N3995" s="105">
        <v>6.5446862209999983</v>
      </c>
      <c r="O3995" s="105">
        <v>7.1494406706651619</v>
      </c>
      <c r="P3995" s="105">
        <v>5.555644560790113</v>
      </c>
      <c r="Q3995" s="105">
        <v>3.1108959338874675</v>
      </c>
      <c r="R3995" s="105">
        <v>2.1689503988966923</v>
      </c>
      <c r="S3995" s="105">
        <v>5.2589831302994234</v>
      </c>
      <c r="T3995" s="105">
        <v>3.3739981098903264</v>
      </c>
      <c r="U3995" s="105">
        <v>3.5049462278471482</v>
      </c>
    </row>
    <row r="3996" spans="1:21">
      <c r="A3996" s="54">
        <v>3994</v>
      </c>
      <c r="B3996" s="104">
        <v>17530</v>
      </c>
      <c r="C3996" s="104">
        <v>17530</v>
      </c>
      <c r="D3996" s="105">
        <v>171287.00000000006</v>
      </c>
      <c r="E3996" s="105">
        <v>1589060000</v>
      </c>
      <c r="F3996" s="105">
        <v>0</v>
      </c>
      <c r="G3996" s="105">
        <v>14.903576474331132</v>
      </c>
      <c r="H3996" s="105">
        <v>15.132829475059467</v>
      </c>
      <c r="I3996" s="105">
        <v>11.51096008769929</v>
      </c>
      <c r="J3996" s="105">
        <v>10.889095234001125</v>
      </c>
      <c r="K3996" s="105">
        <v>15.229701597083809</v>
      </c>
      <c r="L3996" s="105">
        <v>24.663855088056486</v>
      </c>
      <c r="M3996" s="105">
        <v>34.791577072150552</v>
      </c>
      <c r="N3996" s="105">
        <v>45.688440758816576</v>
      </c>
      <c r="O3996" s="105">
        <v>49.707115230286227</v>
      </c>
      <c r="P3996" s="105">
        <v>46.255121217724991</v>
      </c>
      <c r="Q3996" s="105">
        <v>32.319247156392045</v>
      </c>
      <c r="R3996" s="105">
        <v>20.310989024750604</v>
      </c>
      <c r="S3996" s="105">
        <v>37.1645602628113</v>
      </c>
      <c r="T3996" s="105">
        <v>26.783542368029359</v>
      </c>
      <c r="U3996" s="105">
        <v>30.907961680607624</v>
      </c>
    </row>
    <row r="3997" spans="1:21">
      <c r="A3997" s="54">
        <v>3995</v>
      </c>
      <c r="B3997" s="104">
        <v>17531</v>
      </c>
      <c r="C3997" s="104">
        <v>17531</v>
      </c>
      <c r="D3997" s="105">
        <v>3676.9999999999995</v>
      </c>
      <c r="E3997" s="105">
        <v>1589060000</v>
      </c>
      <c r="F3997" s="105">
        <v>0</v>
      </c>
      <c r="G3997" s="105">
        <v>5.9898537341207749</v>
      </c>
      <c r="H3997" s="105">
        <v>6.5519192066117817</v>
      </c>
      <c r="I3997" s="105">
        <v>6.0504927218214863</v>
      </c>
      <c r="J3997" s="105">
        <v>5.8792843182954302</v>
      </c>
      <c r="K3997" s="105">
        <v>7.6358226654323387</v>
      </c>
      <c r="L3997" s="105">
        <v>12.651846564688162</v>
      </c>
      <c r="M3997" s="105">
        <v>18.823434530260556</v>
      </c>
      <c r="N3997" s="105">
        <v>23.64244543283283</v>
      </c>
      <c r="O3997" s="105">
        <v>23.221632536356235</v>
      </c>
      <c r="P3997" s="105">
        <v>13.631931857429635</v>
      </c>
      <c r="Q3997" s="105">
        <v>7.8291229153010571</v>
      </c>
      <c r="R3997" s="105">
        <v>6.3097360897127359</v>
      </c>
      <c r="S3997" s="105">
        <v>0</v>
      </c>
      <c r="T3997" s="105">
        <v>11.51812688107192</v>
      </c>
      <c r="U3997" s="105">
        <v>11.518126881071922</v>
      </c>
    </row>
    <row r="3998" spans="1:21">
      <c r="A3998" s="54">
        <v>3996</v>
      </c>
      <c r="B3998" s="104">
        <v>17532</v>
      </c>
      <c r="C3998" s="104">
        <v>17532</v>
      </c>
      <c r="D3998" s="105">
        <v>5072</v>
      </c>
      <c r="E3998" s="105">
        <v>1589060000</v>
      </c>
      <c r="F3998" s="105">
        <v>0</v>
      </c>
      <c r="G3998" s="105">
        <v>6.8109151641191374</v>
      </c>
      <c r="H3998" s="105">
        <v>6.8268861141048571</v>
      </c>
      <c r="I3998" s="105">
        <v>6.0280706368860564</v>
      </c>
      <c r="J3998" s="105">
        <v>6.363317833975664</v>
      </c>
      <c r="K3998" s="105">
        <v>10.591001601208399</v>
      </c>
      <c r="L3998" s="105">
        <v>19.425452350347378</v>
      </c>
      <c r="M3998" s="105">
        <v>30.083057409727335</v>
      </c>
      <c r="N3998" s="105">
        <v>34.859880793968372</v>
      </c>
      <c r="O3998" s="105">
        <v>30.846154834892896</v>
      </c>
      <c r="P3998" s="105">
        <v>12.215320153773032</v>
      </c>
      <c r="Q3998" s="105">
        <v>6.4621111221042549</v>
      </c>
      <c r="R3998" s="105">
        <v>6.2799060852452078</v>
      </c>
      <c r="S3998" s="105">
        <v>0</v>
      </c>
      <c r="T3998" s="105">
        <v>14.732672841696051</v>
      </c>
      <c r="U3998" s="105">
        <v>14.732672841696051</v>
      </c>
    </row>
    <row r="3999" spans="1:21">
      <c r="A3999" s="54">
        <v>3997</v>
      </c>
      <c r="B3999" s="104">
        <v>17533</v>
      </c>
      <c r="C3999" s="104">
        <v>17533</v>
      </c>
      <c r="D3999" s="105">
        <v>140361</v>
      </c>
      <c r="E3999" s="105">
        <v>1589060000</v>
      </c>
      <c r="F3999" s="105">
        <v>0</v>
      </c>
      <c r="G3999" s="105">
        <v>0.96700791550323617</v>
      </c>
      <c r="H3999" s="105">
        <v>1.0361415117546093</v>
      </c>
      <c r="I3999" s="105">
        <v>1.0150223274815267</v>
      </c>
      <c r="J3999" s="105">
        <v>0.82815636079514954</v>
      </c>
      <c r="K3999" s="105">
        <v>1.1815952879856564</v>
      </c>
      <c r="L3999" s="105">
        <v>1.9996258825495488</v>
      </c>
      <c r="M3999" s="105">
        <v>2.925114537725904</v>
      </c>
      <c r="N3999" s="105">
        <v>3.2016071144691276</v>
      </c>
      <c r="O3999" s="105">
        <v>3.607747617275467</v>
      </c>
      <c r="P3999" s="105">
        <v>3.016214246821014</v>
      </c>
      <c r="Q3999" s="105">
        <v>1.8403516210359423</v>
      </c>
      <c r="R3999" s="105">
        <v>1.347828994689577</v>
      </c>
      <c r="S3999" s="105">
        <v>0</v>
      </c>
      <c r="T3999" s="105">
        <v>1.9138677848405636</v>
      </c>
      <c r="U3999" s="105">
        <v>1.913867784840563</v>
      </c>
    </row>
    <row r="4000" spans="1:21">
      <c r="A4000" s="54">
        <v>3998</v>
      </c>
      <c r="B4000" s="104">
        <v>17534</v>
      </c>
      <c r="C4000" s="104">
        <v>17534</v>
      </c>
      <c r="D4000" s="105">
        <v>3296839.9999999995</v>
      </c>
      <c r="E4000" s="105">
        <v>3178110000</v>
      </c>
      <c r="F4000" s="105">
        <v>0</v>
      </c>
      <c r="G4000" s="105">
        <v>0.67330080838344464</v>
      </c>
      <c r="H4000" s="105">
        <v>0.73262948288443674</v>
      </c>
      <c r="I4000" s="105">
        <v>0.62634246401891491</v>
      </c>
      <c r="J4000" s="105">
        <v>0.45594766434467759</v>
      </c>
      <c r="K4000" s="105">
        <v>0.73310776373805231</v>
      </c>
      <c r="L4000" s="105">
        <v>1.1162254588135176</v>
      </c>
      <c r="M4000" s="105">
        <v>1.6977125447499206</v>
      </c>
      <c r="N4000" s="105">
        <v>1.7737629275002209</v>
      </c>
      <c r="O4000" s="105">
        <v>2.008080176415501</v>
      </c>
      <c r="P4000" s="105">
        <v>1.4365894136598976</v>
      </c>
      <c r="Q4000" s="105">
        <v>0.94951513195031478</v>
      </c>
      <c r="R4000" s="105">
        <v>0.82009111842306248</v>
      </c>
      <c r="S4000" s="105">
        <v>1.4416382765173854</v>
      </c>
      <c r="T4000" s="105">
        <v>1.0852754129068303</v>
      </c>
      <c r="U4000" s="105">
        <v>1.1012706883315895</v>
      </c>
    </row>
    <row r="4001" spans="1:21">
      <c r="A4001" s="54">
        <v>3999</v>
      </c>
      <c r="B4001" s="104">
        <v>17536</v>
      </c>
      <c r="C4001" s="104">
        <v>17536</v>
      </c>
      <c r="D4001" s="105">
        <v>1912139.0000000002</v>
      </c>
      <c r="E4001" s="105">
        <v>3178110000</v>
      </c>
      <c r="F4001" s="105">
        <v>0</v>
      </c>
      <c r="G4001" s="105">
        <v>0.60090007329537565</v>
      </c>
      <c r="H4001" s="105">
        <v>0.6533361402568012</v>
      </c>
      <c r="I4001" s="105">
        <v>0.47600061427370943</v>
      </c>
      <c r="J4001" s="105">
        <v>0.39421530311798353</v>
      </c>
      <c r="K4001" s="105">
        <v>0.6448692758432788</v>
      </c>
      <c r="L4001" s="105">
        <v>0.92126639850824943</v>
      </c>
      <c r="M4001" s="105">
        <v>1.2291690828714437</v>
      </c>
      <c r="N4001" s="105">
        <v>1.2193691342373907</v>
      </c>
      <c r="O4001" s="105">
        <v>1.1268197649914986</v>
      </c>
      <c r="P4001" s="105">
        <v>0.66993507704298927</v>
      </c>
      <c r="Q4001" s="105">
        <v>0.55734095306117104</v>
      </c>
      <c r="R4001" s="105">
        <v>0.61198774010003198</v>
      </c>
      <c r="S4001" s="105">
        <v>1.0711428187214052</v>
      </c>
      <c r="T4001" s="105">
        <v>0.75876746313332699</v>
      </c>
      <c r="U4001" s="105">
        <v>0.76382424339714294</v>
      </c>
    </row>
    <row r="4002" spans="1:21">
      <c r="A4002" s="54">
        <v>4000</v>
      </c>
      <c r="B4002" s="104">
        <v>17540</v>
      </c>
      <c r="C4002" s="104">
        <v>17540</v>
      </c>
      <c r="D4002" s="105">
        <v>931884</v>
      </c>
      <c r="E4002" s="105">
        <v>1589060000</v>
      </c>
      <c r="F4002" s="105">
        <v>0</v>
      </c>
      <c r="G4002" s="105">
        <v>1.1151993079754645</v>
      </c>
      <c r="H4002" s="105">
        <v>1.1297642672027033</v>
      </c>
      <c r="I4002" s="105">
        <v>0.7930999594343372</v>
      </c>
      <c r="J4002" s="105">
        <v>0.46238641700169186</v>
      </c>
      <c r="K4002" s="105">
        <v>0.67544535464372335</v>
      </c>
      <c r="L4002" s="105">
        <v>0.93978424344222833</v>
      </c>
      <c r="M4002" s="105">
        <v>1.2193068304100394</v>
      </c>
      <c r="N4002" s="105">
        <v>1.3053580989150055</v>
      </c>
      <c r="O4002" s="105">
        <v>1.4266735953341643</v>
      </c>
      <c r="P4002" s="105">
        <v>1.1016142083104556</v>
      </c>
      <c r="Q4002" s="105">
        <v>0.92418852391449569</v>
      </c>
      <c r="R4002" s="105">
        <v>0.978051793857725</v>
      </c>
      <c r="S4002" s="105">
        <v>0</v>
      </c>
      <c r="T4002" s="105">
        <v>1.005906050036836</v>
      </c>
      <c r="U4002" s="105">
        <v>1.005906050036836</v>
      </c>
    </row>
    <row r="4003" spans="1:21">
      <c r="A4003" s="54">
        <v>4001</v>
      </c>
      <c r="B4003" s="104">
        <v>17541</v>
      </c>
      <c r="C4003" s="104">
        <v>17541</v>
      </c>
      <c r="D4003" s="105">
        <v>7570412.9999999991</v>
      </c>
      <c r="E4003" s="105">
        <v>1589060000</v>
      </c>
      <c r="F4003" s="105">
        <v>0</v>
      </c>
      <c r="G4003" s="105">
        <v>0.74903980169568896</v>
      </c>
      <c r="H4003" s="105">
        <v>0.82923721807292772</v>
      </c>
      <c r="I4003" s="105">
        <v>0.51034358136483837</v>
      </c>
      <c r="J4003" s="105">
        <v>0.45772295742013336</v>
      </c>
      <c r="K4003" s="105">
        <v>0.76603057905902905</v>
      </c>
      <c r="L4003" s="105">
        <v>1.0728226651807504</v>
      </c>
      <c r="M4003" s="105">
        <v>1.2890958995744146</v>
      </c>
      <c r="N4003" s="105">
        <v>1.087376007313829</v>
      </c>
      <c r="O4003" s="105">
        <v>0.92516789708968072</v>
      </c>
      <c r="P4003" s="105">
        <v>0.62898404293320864</v>
      </c>
      <c r="Q4003" s="105">
        <v>0.56709375372399196</v>
      </c>
      <c r="R4003" s="105">
        <v>0.64892887118821474</v>
      </c>
      <c r="S4003" s="105">
        <v>1.162366992306167</v>
      </c>
      <c r="T4003" s="105">
        <v>0.79432027288472551</v>
      </c>
      <c r="U4003" s="105">
        <v>0.79434808150276404</v>
      </c>
    </row>
    <row r="4004" spans="1:21">
      <c r="A4004" s="54">
        <v>4002</v>
      </c>
      <c r="B4004" s="104">
        <v>17542</v>
      </c>
      <c r="C4004" s="104">
        <v>17542</v>
      </c>
      <c r="D4004" s="105">
        <v>44663230</v>
      </c>
      <c r="E4004" s="105">
        <v>54681800000</v>
      </c>
      <c r="F4004" s="105">
        <v>0</v>
      </c>
      <c r="G4004" s="105">
        <v>1.6420301519268423</v>
      </c>
      <c r="H4004" s="105">
        <v>1.4649792193292313</v>
      </c>
      <c r="I4004" s="105">
        <v>1.0241044329311497</v>
      </c>
      <c r="J4004" s="105">
        <v>0.82193400994545363</v>
      </c>
      <c r="K4004" s="105">
        <v>0.8722750912251519</v>
      </c>
      <c r="L4004" s="105">
        <v>1.0233764772285499</v>
      </c>
      <c r="M4004" s="105">
        <v>1.1828215160503972</v>
      </c>
      <c r="N4004" s="105">
        <v>1.2344802640563424</v>
      </c>
      <c r="O4004" s="105">
        <v>1.3353532162311368</v>
      </c>
      <c r="P4004" s="105">
        <v>1.2550323264495018</v>
      </c>
      <c r="Q4004" s="105">
        <v>1.3088840148763203</v>
      </c>
      <c r="R4004" s="105">
        <v>1.5346540992580131</v>
      </c>
      <c r="S4004" s="105">
        <v>1.1605399564072141</v>
      </c>
      <c r="T4004" s="105">
        <v>1.2249937349590077</v>
      </c>
      <c r="U4004" s="105">
        <v>1.2224747197063071</v>
      </c>
    </row>
    <row r="4005" spans="1:21">
      <c r="A4005" s="54">
        <v>4003</v>
      </c>
      <c r="B4005" s="104">
        <v>17770</v>
      </c>
      <c r="C4005" s="104">
        <v>17770</v>
      </c>
      <c r="D4005" s="105">
        <v>22277.000000000004</v>
      </c>
      <c r="E4005" s="105">
        <v>3178110000</v>
      </c>
      <c r="F4005" s="105">
        <v>0</v>
      </c>
      <c r="G4005" s="105">
        <v>16.374499823132414</v>
      </c>
      <c r="H4005" s="105">
        <v>24.487656975317933</v>
      </c>
      <c r="I4005" s="105">
        <v>29.491946547930588</v>
      </c>
      <c r="J4005" s="105">
        <v>20.155576132384592</v>
      </c>
      <c r="K4005" s="105">
        <v>0.22871233051771997</v>
      </c>
      <c r="L4005" s="105">
        <v>0.29442032687162117</v>
      </c>
      <c r="M4005" s="105">
        <v>0.56541891029845393</v>
      </c>
      <c r="N4005" s="105">
        <v>0.5205839357772436</v>
      </c>
      <c r="O4005" s="105">
        <v>0.47293515320986912</v>
      </c>
      <c r="P4005" s="105">
        <v>0.76659323470076102</v>
      </c>
      <c r="Q4005" s="105">
        <v>4.5959848760469324</v>
      </c>
      <c r="R4005" s="105">
        <v>10.674106886677043</v>
      </c>
      <c r="S4005" s="105">
        <v>0</v>
      </c>
      <c r="T4005" s="105">
        <v>9.0523695944054285</v>
      </c>
      <c r="U4005" s="105">
        <v>9.0523695944054321</v>
      </c>
    </row>
    <row r="4006" spans="1:21">
      <c r="A4006" s="54">
        <v>4004</v>
      </c>
      <c r="B4006" s="104">
        <v>17771</v>
      </c>
      <c r="C4006" s="104">
        <v>17771</v>
      </c>
      <c r="D4006" s="105">
        <v>415427.00000000006</v>
      </c>
      <c r="E4006" s="105">
        <v>30495600000</v>
      </c>
      <c r="F4006" s="105">
        <v>0</v>
      </c>
      <c r="G4006" s="105">
        <v>18.19093256760808</v>
      </c>
      <c r="H4006" s="105">
        <v>25.264200720913674</v>
      </c>
      <c r="I4006" s="105">
        <v>28.230804322622951</v>
      </c>
      <c r="J4006" s="105">
        <v>32.732785695160487</v>
      </c>
      <c r="K4006" s="105">
        <v>0.42577483753525441</v>
      </c>
      <c r="L4006" s="105">
        <v>0.19648528414334659</v>
      </c>
      <c r="M4006" s="105">
        <v>0.45975663503155534</v>
      </c>
      <c r="N4006" s="105">
        <v>0.45744029466950115</v>
      </c>
      <c r="O4006" s="105">
        <v>0.50896835730587653</v>
      </c>
      <c r="P4006" s="105">
        <v>2.0742706245984341</v>
      </c>
      <c r="Q4006" s="105">
        <v>9.2386799337150904</v>
      </c>
      <c r="R4006" s="105">
        <v>13.683943267562778</v>
      </c>
      <c r="S4006" s="105">
        <v>0</v>
      </c>
      <c r="T4006" s="105">
        <v>10.955336878405587</v>
      </c>
      <c r="U4006" s="105">
        <v>10.955336878405584</v>
      </c>
    </row>
    <row r="4007" spans="1:21">
      <c r="A4007" s="54">
        <v>4005</v>
      </c>
      <c r="B4007" s="104">
        <v>17772</v>
      </c>
      <c r="C4007" s="104">
        <v>17772</v>
      </c>
      <c r="D4007" s="105">
        <v>149837</v>
      </c>
      <c r="E4007" s="105">
        <v>10726300000</v>
      </c>
      <c r="F4007" s="105">
        <v>0</v>
      </c>
      <c r="G4007" s="105">
        <v>11.193834977326876</v>
      </c>
      <c r="H4007" s="105">
        <v>15.685307331184996</v>
      </c>
      <c r="I4007" s="105">
        <v>17.325624979855675</v>
      </c>
      <c r="J4007" s="105">
        <v>20.528845280577816</v>
      </c>
      <c r="K4007" s="105">
        <v>0.47307752958070598</v>
      </c>
      <c r="L4007" s="105">
        <v>0.24648643351794985</v>
      </c>
      <c r="M4007" s="105">
        <v>0.55629992614450152</v>
      </c>
      <c r="N4007" s="105">
        <v>0.53482473970602262</v>
      </c>
      <c r="O4007" s="105">
        <v>0.5962343092041128</v>
      </c>
      <c r="P4007" s="105">
        <v>1.6906229377319928</v>
      </c>
      <c r="Q4007" s="105">
        <v>5.9159644978671819</v>
      </c>
      <c r="R4007" s="105">
        <v>8.3623853796320073</v>
      </c>
      <c r="S4007" s="105">
        <v>0</v>
      </c>
      <c r="T4007" s="105">
        <v>6.9257923601941513</v>
      </c>
      <c r="U4007" s="105">
        <v>6.9257923601941513</v>
      </c>
    </row>
    <row r="4008" spans="1:21">
      <c r="A4008" s="54">
        <v>4006</v>
      </c>
      <c r="B4008" s="104">
        <v>17773</v>
      </c>
      <c r="C4008" s="104">
        <v>17773</v>
      </c>
      <c r="D4008" s="105">
        <v>8304.9999999999982</v>
      </c>
      <c r="E4008" s="105">
        <v>1589060000</v>
      </c>
      <c r="F4008" s="105">
        <v>0</v>
      </c>
      <c r="G4008" s="105">
        <v>9.6808168458539239</v>
      </c>
      <c r="H4008" s="105">
        <v>11.274117951734047</v>
      </c>
      <c r="I4008" s="105">
        <v>10.910436727484564</v>
      </c>
      <c r="J4008" s="105">
        <v>12.440406015706536</v>
      </c>
      <c r="K4008" s="105">
        <v>7.889044234919286</v>
      </c>
      <c r="L4008" s="105">
        <v>9.0424065580427246</v>
      </c>
      <c r="M4008" s="105">
        <v>8.686806300142166</v>
      </c>
      <c r="N4008" s="105">
        <v>8.3221096438279503</v>
      </c>
      <c r="O4008" s="105">
        <v>7.4956703807694955</v>
      </c>
      <c r="P4008" s="105">
        <v>6.0919265387552279</v>
      </c>
      <c r="Q4008" s="105">
        <v>7.4205267391776504</v>
      </c>
      <c r="R4008" s="105">
        <v>8.5898789836840095</v>
      </c>
      <c r="S4008" s="105">
        <v>0</v>
      </c>
      <c r="T4008" s="105">
        <v>8.9870122433414661</v>
      </c>
      <c r="U4008" s="105">
        <v>8.9870122433414661</v>
      </c>
    </row>
    <row r="4009" spans="1:21">
      <c r="A4009" s="54">
        <v>4007</v>
      </c>
      <c r="B4009" s="104">
        <v>17774</v>
      </c>
      <c r="C4009" s="104">
        <v>17774</v>
      </c>
      <c r="D4009" s="105">
        <v>89823.999999999985</v>
      </c>
      <c r="E4009" s="105">
        <v>13763900000</v>
      </c>
      <c r="F4009" s="105">
        <v>0</v>
      </c>
      <c r="G4009" s="105">
        <v>11.443061830139778</v>
      </c>
      <c r="H4009" s="105">
        <v>16.075618328785879</v>
      </c>
      <c r="I4009" s="105">
        <v>18.01556612096066</v>
      </c>
      <c r="J4009" s="105">
        <v>22.269122587524759</v>
      </c>
      <c r="K4009" s="105">
        <v>0.52956539992022733</v>
      </c>
      <c r="L4009" s="105">
        <v>0.20229237234697217</v>
      </c>
      <c r="M4009" s="105">
        <v>0.53997449025163691</v>
      </c>
      <c r="N4009" s="105">
        <v>0.5104278300706393</v>
      </c>
      <c r="O4009" s="105">
        <v>0.54162608870812656</v>
      </c>
      <c r="P4009" s="105">
        <v>1.7134369899273614</v>
      </c>
      <c r="Q4009" s="105">
        <v>5.8566095489910568</v>
      </c>
      <c r="R4009" s="105">
        <v>8.4325373269107278</v>
      </c>
      <c r="S4009" s="105">
        <v>0</v>
      </c>
      <c r="T4009" s="105">
        <v>7.1774865762114866</v>
      </c>
      <c r="U4009" s="105">
        <v>7.1774865762114866</v>
      </c>
    </row>
    <row r="4010" spans="1:21">
      <c r="A4010" s="54">
        <v>4008</v>
      </c>
      <c r="B4010" s="104">
        <v>17775</v>
      </c>
      <c r="C4010" s="104">
        <v>17775</v>
      </c>
      <c r="D4010" s="105">
        <v>154137</v>
      </c>
      <c r="E4010" s="105">
        <v>21312600000</v>
      </c>
      <c r="F4010" s="105">
        <v>0</v>
      </c>
      <c r="G4010" s="105">
        <v>3.1083988810285001</v>
      </c>
      <c r="H4010" s="105">
        <v>4.1311161580691653</v>
      </c>
      <c r="I4010" s="105">
        <v>4.4158647270681506</v>
      </c>
      <c r="J4010" s="105">
        <v>5.5095659368598513</v>
      </c>
      <c r="K4010" s="105">
        <v>1.6463093813226799</v>
      </c>
      <c r="L4010" s="105">
        <v>0.40954536732751884</v>
      </c>
      <c r="M4010" s="105">
        <v>0.58633615726799326</v>
      </c>
      <c r="N4010" s="105">
        <v>0.55663017343786392</v>
      </c>
      <c r="O4010" s="105">
        <v>0.55791383183675702</v>
      </c>
      <c r="P4010" s="105">
        <v>1.1731984419761097</v>
      </c>
      <c r="Q4010" s="105">
        <v>1.9098766851107547</v>
      </c>
      <c r="R4010" s="105">
        <v>2.4327030240548266</v>
      </c>
      <c r="S4010" s="105">
        <v>0</v>
      </c>
      <c r="T4010" s="105">
        <v>2.2031215637800141</v>
      </c>
      <c r="U4010" s="105">
        <v>2.2031215637800141</v>
      </c>
    </row>
    <row r="4011" spans="1:21">
      <c r="A4011" s="54">
        <v>4009</v>
      </c>
      <c r="B4011" s="104">
        <v>17776</v>
      </c>
      <c r="C4011" s="104">
        <v>17776</v>
      </c>
      <c r="D4011" s="105">
        <v>19365</v>
      </c>
      <c r="E4011" s="105">
        <v>1589060000</v>
      </c>
      <c r="F4011" s="105">
        <v>0</v>
      </c>
      <c r="G4011" s="105">
        <v>37.321218047119594</v>
      </c>
      <c r="H4011" s="105">
        <v>55.789449658065386</v>
      </c>
      <c r="I4011" s="105">
        <v>67.64470771040429</v>
      </c>
      <c r="J4011" s="105">
        <v>68.500969833320809</v>
      </c>
      <c r="K4011" s="105">
        <v>1.4076099783543461</v>
      </c>
      <c r="L4011" s="105">
        <v>2.1625895404549733</v>
      </c>
      <c r="M4011" s="105">
        <v>3.7744801178450551</v>
      </c>
      <c r="N4011" s="105">
        <v>4.1960486860003208</v>
      </c>
      <c r="O4011" s="105">
        <v>3.6144222640145109</v>
      </c>
      <c r="P4011" s="105">
        <v>3.656706687517445</v>
      </c>
      <c r="Q4011" s="105">
        <v>13.247427208883614</v>
      </c>
      <c r="R4011" s="105">
        <v>24.051451630365968</v>
      </c>
      <c r="S4011" s="105">
        <v>0</v>
      </c>
      <c r="T4011" s="105">
        <v>23.780590113528859</v>
      </c>
      <c r="U4011" s="105">
        <v>23.780590113528859</v>
      </c>
    </row>
    <row r="4012" spans="1:21">
      <c r="A4012" s="54">
        <v>4010</v>
      </c>
      <c r="B4012" s="104">
        <v>17777</v>
      </c>
      <c r="C4012" s="104">
        <v>17777</v>
      </c>
      <c r="D4012" s="105">
        <v>1764.9999999999998</v>
      </c>
      <c r="E4012" s="105">
        <v>1589060000</v>
      </c>
      <c r="F4012" s="105">
        <v>0</v>
      </c>
      <c r="G4012" s="105">
        <v>18.790196586223416</v>
      </c>
      <c r="H4012" s="105">
        <v>26.397934716255328</v>
      </c>
      <c r="I4012" s="105">
        <v>29.733937455122764</v>
      </c>
      <c r="J4012" s="105">
        <v>32.797434041408145</v>
      </c>
      <c r="K4012" s="105">
        <v>0.65853983024927842</v>
      </c>
      <c r="L4012" s="105">
        <v>1.5416266415008038</v>
      </c>
      <c r="M4012" s="105">
        <v>3.1519350917157443</v>
      </c>
      <c r="N4012" s="105">
        <v>2.489018328876389</v>
      </c>
      <c r="O4012" s="105">
        <v>1.7969234979704671</v>
      </c>
      <c r="P4012" s="105">
        <v>1.57916423509434</v>
      </c>
      <c r="Q4012" s="105">
        <v>6.9290353608608735</v>
      </c>
      <c r="R4012" s="105">
        <v>13.296257043814109</v>
      </c>
      <c r="S4012" s="105">
        <v>0</v>
      </c>
      <c r="T4012" s="105">
        <v>11.59683356909097</v>
      </c>
      <c r="U4012" s="105">
        <v>11.596833569090974</v>
      </c>
    </row>
    <row r="4013" spans="1:21">
      <c r="A4013" s="54">
        <v>4011</v>
      </c>
      <c r="B4013" s="104">
        <v>17778</v>
      </c>
      <c r="C4013" s="104">
        <v>17778</v>
      </c>
      <c r="D4013" s="105">
        <v>2394</v>
      </c>
      <c r="E4013" s="105">
        <v>1589060000</v>
      </c>
      <c r="F4013" s="105">
        <v>0</v>
      </c>
      <c r="G4013" s="105">
        <v>12.854101227630268</v>
      </c>
      <c r="H4013" s="105">
        <v>17.919127870305772</v>
      </c>
      <c r="I4013" s="105">
        <v>20.576336946130581</v>
      </c>
      <c r="J4013" s="105">
        <v>15.15847791829788</v>
      </c>
      <c r="K4013" s="105">
        <v>0.31698473173950509</v>
      </c>
      <c r="L4013" s="105">
        <v>0.86673291559714438</v>
      </c>
      <c r="M4013" s="105">
        <v>1.852614676358382</v>
      </c>
      <c r="N4013" s="105">
        <v>1.5522515036724711</v>
      </c>
      <c r="O4013" s="105">
        <v>1.1027473325659247</v>
      </c>
      <c r="P4013" s="105">
        <v>0.9211310542444141</v>
      </c>
      <c r="Q4013" s="105">
        <v>4.0115467878668216</v>
      </c>
      <c r="R4013" s="105">
        <v>8.770788682062145</v>
      </c>
      <c r="S4013" s="105">
        <v>0</v>
      </c>
      <c r="T4013" s="105">
        <v>7.1585701372059418</v>
      </c>
      <c r="U4013" s="105">
        <v>7.1585701372059427</v>
      </c>
    </row>
    <row r="4014" spans="1:21">
      <c r="A4014" s="54">
        <v>4012</v>
      </c>
      <c r="B4014" s="104">
        <v>17779</v>
      </c>
      <c r="C4014" s="104">
        <v>17779</v>
      </c>
      <c r="D4014" s="105">
        <v>480.99999999999994</v>
      </c>
      <c r="E4014" s="105">
        <v>1589060000</v>
      </c>
      <c r="F4014" s="105">
        <v>0</v>
      </c>
      <c r="G4014" s="105">
        <v>34.250484916660405</v>
      </c>
      <c r="H4014" s="105">
        <v>49.196151062112207</v>
      </c>
      <c r="I4014" s="105">
        <v>55.789449658065386</v>
      </c>
      <c r="J4014" s="105">
        <v>58.821484965568935</v>
      </c>
      <c r="K4014" s="105">
        <v>1.3781207855840514</v>
      </c>
      <c r="L4014" s="105">
        <v>2.8874911697951555</v>
      </c>
      <c r="M4014" s="105">
        <v>5.9357196437286044</v>
      </c>
      <c r="N4014" s="105">
        <v>5.3683927098940183</v>
      </c>
      <c r="O4014" s="105">
        <v>3.8259982014202385</v>
      </c>
      <c r="P4014" s="105">
        <v>3.0089430486528759</v>
      </c>
      <c r="Q4014" s="105">
        <v>9.0763515649603477</v>
      </c>
      <c r="R4014" s="105">
        <v>22.548235903468093</v>
      </c>
      <c r="S4014" s="105">
        <v>0</v>
      </c>
      <c r="T4014" s="105">
        <v>21.007235302492528</v>
      </c>
      <c r="U4014" s="105">
        <v>21.007235302492525</v>
      </c>
    </row>
    <row r="4015" spans="1:21">
      <c r="A4015" s="54">
        <v>4013</v>
      </c>
      <c r="B4015" s="104">
        <v>17780</v>
      </c>
      <c r="C4015" s="104">
        <v>17780</v>
      </c>
      <c r="D4015" s="105">
        <v>1760.0000000000002</v>
      </c>
      <c r="E4015" s="105">
        <v>1589060000</v>
      </c>
      <c r="F4015" s="105">
        <v>0</v>
      </c>
      <c r="G4015" s="105">
        <v>13.329006445399854</v>
      </c>
      <c r="H4015" s="105">
        <v>18.987988129236292</v>
      </c>
      <c r="I4015" s="105">
        <v>21.474510384255328</v>
      </c>
      <c r="J4015" s="105">
        <v>26.397934716255328</v>
      </c>
      <c r="K4015" s="105">
        <v>1.926793173115646</v>
      </c>
      <c r="L4015" s="105">
        <v>1.6233611773494026</v>
      </c>
      <c r="M4015" s="105">
        <v>3.0588556309105952</v>
      </c>
      <c r="N4015" s="105">
        <v>3.4298938380899053</v>
      </c>
      <c r="O4015" s="105">
        <v>2.7851702311755813</v>
      </c>
      <c r="P4015" s="105">
        <v>2.0161190679963465</v>
      </c>
      <c r="Q4015" s="105">
        <v>4.1634576661972478</v>
      </c>
      <c r="R4015" s="105">
        <v>8.9893299282929302</v>
      </c>
      <c r="S4015" s="105">
        <v>0</v>
      </c>
      <c r="T4015" s="105">
        <v>9.0152016990228727</v>
      </c>
      <c r="U4015" s="105">
        <v>9.0152016990228692</v>
      </c>
    </row>
    <row r="4016" spans="1:21">
      <c r="A4016" s="54">
        <v>4014</v>
      </c>
      <c r="B4016" s="104">
        <v>17781</v>
      </c>
      <c r="C4016" s="104">
        <v>17781</v>
      </c>
      <c r="D4016" s="105">
        <v>12534</v>
      </c>
      <c r="E4016" s="105">
        <v>1589060000</v>
      </c>
      <c r="F4016" s="105">
        <v>0</v>
      </c>
      <c r="G4016" s="105">
        <v>7.4952584720669559</v>
      </c>
      <c r="H4016" s="105">
        <v>10.621343534118077</v>
      </c>
      <c r="I4016" s="105">
        <v>11.867492580772682</v>
      </c>
      <c r="J4016" s="105">
        <v>15.201057912450404</v>
      </c>
      <c r="K4016" s="105">
        <v>0.96580357365728042</v>
      </c>
      <c r="L4016" s="105">
        <v>0.99277786287339065</v>
      </c>
      <c r="M4016" s="105">
        <v>2.004214544945309</v>
      </c>
      <c r="N4016" s="105">
        <v>2.4563691687646161</v>
      </c>
      <c r="O4016" s="105">
        <v>2.0085280982520097</v>
      </c>
      <c r="P4016" s="105">
        <v>1.5009203245479632</v>
      </c>
      <c r="Q4016" s="105">
        <v>3.236424991681504</v>
      </c>
      <c r="R4016" s="105">
        <v>5.3739589045008378</v>
      </c>
      <c r="S4016" s="105">
        <v>0</v>
      </c>
      <c r="T4016" s="105">
        <v>5.3103458307192524</v>
      </c>
      <c r="U4016" s="105">
        <v>5.3103458307192533</v>
      </c>
    </row>
    <row r="4017" spans="1:21">
      <c r="A4017" s="54">
        <v>4015</v>
      </c>
      <c r="B4017" s="104">
        <v>17782</v>
      </c>
      <c r="C4017" s="104">
        <v>17782</v>
      </c>
      <c r="D4017" s="105">
        <v>4287</v>
      </c>
      <c r="E4017" s="105">
        <v>1589060000</v>
      </c>
      <c r="F4017" s="105">
        <v>0</v>
      </c>
      <c r="G4017" s="105">
        <v>12.497867475363376</v>
      </c>
      <c r="H4017" s="105">
        <v>17.801238871159022</v>
      </c>
      <c r="I4017" s="105">
        <v>20.11738519268529</v>
      </c>
      <c r="J4017" s="105">
        <v>25.287741200151135</v>
      </c>
      <c r="K4017" s="105">
        <v>1.7218836541484475</v>
      </c>
      <c r="L4017" s="105">
        <v>2.0853021192519297</v>
      </c>
      <c r="M4017" s="105">
        <v>4.1288425138192411</v>
      </c>
      <c r="N4017" s="105">
        <v>4.6678181940853811</v>
      </c>
      <c r="O4017" s="105">
        <v>3.3340260628741718</v>
      </c>
      <c r="P4017" s="105">
        <v>2.3407735355634047</v>
      </c>
      <c r="Q4017" s="105">
        <v>4.7421192132323737</v>
      </c>
      <c r="R4017" s="105">
        <v>8.742450107968244</v>
      </c>
      <c r="S4017" s="105">
        <v>0</v>
      </c>
      <c r="T4017" s="105">
        <v>8.9556206783585015</v>
      </c>
      <c r="U4017" s="105">
        <v>8.9556206783585015</v>
      </c>
    </row>
    <row r="4018" spans="1:21">
      <c r="A4018" s="54">
        <v>4016</v>
      </c>
      <c r="B4018" s="104">
        <v>17783</v>
      </c>
      <c r="C4018" s="104">
        <v>17783</v>
      </c>
      <c r="D4018" s="105">
        <v>8529</v>
      </c>
      <c r="E4018" s="105">
        <v>1589060000</v>
      </c>
      <c r="F4018" s="105">
        <v>0</v>
      </c>
      <c r="G4018" s="105">
        <v>10.467266183428128</v>
      </c>
      <c r="H4018" s="105">
        <v>14.745440372840172</v>
      </c>
      <c r="I4018" s="105">
        <v>16.549163965848141</v>
      </c>
      <c r="J4018" s="105">
        <v>20.654872583329553</v>
      </c>
      <c r="K4018" s="105">
        <v>0.99661715850809263</v>
      </c>
      <c r="L4018" s="105">
        <v>1.3762808379397473</v>
      </c>
      <c r="M4018" s="105">
        <v>3.080182313596227</v>
      </c>
      <c r="N4018" s="105">
        <v>3.6262177278122243</v>
      </c>
      <c r="O4018" s="105">
        <v>2.6057462833592986</v>
      </c>
      <c r="P4018" s="105">
        <v>1.5529034187152346</v>
      </c>
      <c r="Q4018" s="105">
        <v>4.0304566170286522</v>
      </c>
      <c r="R4018" s="105">
        <v>7.3526856206961169</v>
      </c>
      <c r="S4018" s="105">
        <v>0</v>
      </c>
      <c r="T4018" s="105">
        <v>7.2531527569251315</v>
      </c>
      <c r="U4018" s="105">
        <v>7.2531527569251324</v>
      </c>
    </row>
    <row r="4019" spans="1:21">
      <c r="A4019" s="54">
        <v>4017</v>
      </c>
      <c r="B4019" s="104">
        <v>17784</v>
      </c>
      <c r="C4019" s="104">
        <v>17784</v>
      </c>
      <c r="D4019" s="105">
        <v>328396</v>
      </c>
      <c r="E4019" s="105">
        <v>24866500000</v>
      </c>
      <c r="F4019" s="105">
        <v>0</v>
      </c>
      <c r="G4019" s="105">
        <v>4.1156412223190593</v>
      </c>
      <c r="H4019" s="105">
        <v>5.4293430288667253</v>
      </c>
      <c r="I4019" s="105">
        <v>5.8098104656693383</v>
      </c>
      <c r="J4019" s="105">
        <v>7.4672316016570131</v>
      </c>
      <c r="K4019" s="105">
        <v>0.4648391645712639</v>
      </c>
      <c r="L4019" s="105">
        <v>0.39687993224414064</v>
      </c>
      <c r="M4019" s="105">
        <v>0.84315320898821844</v>
      </c>
      <c r="N4019" s="105">
        <v>0.74696708960735569</v>
      </c>
      <c r="O4019" s="105">
        <v>0.68496924065414577</v>
      </c>
      <c r="P4019" s="105">
        <v>0.96625600618202423</v>
      </c>
      <c r="Q4019" s="105">
        <v>2.4146926151560302</v>
      </c>
      <c r="R4019" s="105">
        <v>3.2735976213386619</v>
      </c>
      <c r="S4019" s="105">
        <v>0.72235765398958973</v>
      </c>
      <c r="T4019" s="105">
        <v>2.7177817664378314</v>
      </c>
      <c r="U4019" s="105">
        <v>2.6662428094414428</v>
      </c>
    </row>
    <row r="4020" spans="1:21">
      <c r="A4020" s="54">
        <v>4018</v>
      </c>
      <c r="B4020" s="104">
        <v>17785</v>
      </c>
      <c r="C4020" s="104">
        <v>17785</v>
      </c>
      <c r="D4020" s="105">
        <v>10635.000000000004</v>
      </c>
      <c r="E4020" s="105">
        <v>1589060000</v>
      </c>
      <c r="F4020" s="105">
        <v>0</v>
      </c>
      <c r="G4020" s="105">
        <v>9.6283889912217457</v>
      </c>
      <c r="H4020" s="105">
        <v>12.792327690464825</v>
      </c>
      <c r="I4020" s="105">
        <v>13.699125602700304</v>
      </c>
      <c r="J4020" s="105">
        <v>16.497422600812868</v>
      </c>
      <c r="K4020" s="105">
        <v>6.5936761891357474</v>
      </c>
      <c r="L4020" s="105">
        <v>5.0731278789921612</v>
      </c>
      <c r="M4020" s="105">
        <v>6.8403082970673967</v>
      </c>
      <c r="N4020" s="105">
        <v>7.7167362515221427</v>
      </c>
      <c r="O4020" s="105">
        <v>6.9477128392916248</v>
      </c>
      <c r="P4020" s="105">
        <v>5.1179648189144595</v>
      </c>
      <c r="Q4020" s="105">
        <v>7.3222660528641699</v>
      </c>
      <c r="R4020" s="105">
        <v>7.7412798470194852</v>
      </c>
      <c r="S4020" s="105">
        <v>6.697187337858991</v>
      </c>
      <c r="T4020" s="105">
        <v>8.8308614216672439</v>
      </c>
      <c r="U4020" s="105">
        <v>8.1744080505134473</v>
      </c>
    </row>
    <row r="4021" spans="1:21">
      <c r="A4021" s="54">
        <v>4019</v>
      </c>
      <c r="B4021" s="104">
        <v>17786</v>
      </c>
      <c r="C4021" s="104">
        <v>17786</v>
      </c>
      <c r="D4021" s="105">
        <v>193.99999999999997</v>
      </c>
      <c r="E4021" s="105">
        <v>1589060000</v>
      </c>
      <c r="F4021" s="105">
        <v>0</v>
      </c>
      <c r="G4021" s="105">
        <v>9.8400032648796927</v>
      </c>
      <c r="H4021" s="105">
        <v>12.412848155238144</v>
      </c>
      <c r="I4021" s="105">
        <v>12.644864008607083</v>
      </c>
      <c r="J4021" s="105">
        <v>14.666671533018517</v>
      </c>
      <c r="K4021" s="105">
        <v>7.7452310022260402</v>
      </c>
      <c r="L4021" s="105">
        <v>6.9652532966260665</v>
      </c>
      <c r="M4021" s="105">
        <v>8.2689349003186514</v>
      </c>
      <c r="N4021" s="105">
        <v>9.3358449801398695</v>
      </c>
      <c r="O4021" s="105">
        <v>8.0860627688230124</v>
      </c>
      <c r="P4021" s="105">
        <v>6.0218800036627407</v>
      </c>
      <c r="Q4021" s="105">
        <v>6.5774003421223135</v>
      </c>
      <c r="R4021" s="105">
        <v>8.5632603404323842</v>
      </c>
      <c r="S4021" s="105">
        <v>0</v>
      </c>
      <c r="T4021" s="105">
        <v>9.2606878830078774</v>
      </c>
      <c r="U4021" s="105">
        <v>9.2606878830078792</v>
      </c>
    </row>
    <row r="4022" spans="1:21">
      <c r="A4022" s="54">
        <v>4020</v>
      </c>
      <c r="B4022" s="104">
        <v>17787</v>
      </c>
      <c r="C4022" s="104">
        <v>17787</v>
      </c>
      <c r="D4022" s="105">
        <v>9453</v>
      </c>
      <c r="E4022" s="105">
        <v>1589060000</v>
      </c>
      <c r="F4022" s="105">
        <v>0</v>
      </c>
      <c r="G4022" s="105">
        <v>2.3489591223074231</v>
      </c>
      <c r="H4022" s="105">
        <v>2.8695661812281554</v>
      </c>
      <c r="I4022" s="105">
        <v>2.9049929242062813</v>
      </c>
      <c r="J4022" s="105">
        <v>3.4253176062001902</v>
      </c>
      <c r="K4022" s="105">
        <v>2.1328356714179133</v>
      </c>
      <c r="L4022" s="105">
        <v>2.1491122080001199</v>
      </c>
      <c r="M4022" s="105">
        <v>2.1853254044645301</v>
      </c>
      <c r="N4022" s="105">
        <v>2.0472849058513463</v>
      </c>
      <c r="O4022" s="105">
        <v>1.8663845081158739</v>
      </c>
      <c r="P4022" s="105">
        <v>1.6229543523579224</v>
      </c>
      <c r="Q4022" s="105">
        <v>2.3705257791991423</v>
      </c>
      <c r="R4022" s="105">
        <v>2.1884358336800149</v>
      </c>
      <c r="S4022" s="105">
        <v>0</v>
      </c>
      <c r="T4022" s="105">
        <v>2.3426412080857424</v>
      </c>
      <c r="U4022" s="105">
        <v>2.3426412080857428</v>
      </c>
    </row>
    <row r="4023" spans="1:21">
      <c r="A4023" s="54">
        <v>4021</v>
      </c>
      <c r="B4023" s="104">
        <v>17788</v>
      </c>
      <c r="C4023" s="104">
        <v>17788</v>
      </c>
      <c r="D4023" s="105">
        <v>66190.000000000015</v>
      </c>
      <c r="E4023" s="105">
        <v>1589060000</v>
      </c>
      <c r="F4023" s="105">
        <v>0</v>
      </c>
      <c r="G4023" s="105">
        <v>2.0907868718548586</v>
      </c>
      <c r="H4023" s="105">
        <v>2.49631080156656</v>
      </c>
      <c r="I4023" s="105">
        <v>2.4312676629812673</v>
      </c>
      <c r="J4023" s="105">
        <v>2.8305448837846776</v>
      </c>
      <c r="K4023" s="105">
        <v>1.6608887125877825</v>
      </c>
      <c r="L4023" s="105">
        <v>1.6520152068975282</v>
      </c>
      <c r="M4023" s="105">
        <v>2.083956129293155</v>
      </c>
      <c r="N4023" s="105">
        <v>2.3722283762512113</v>
      </c>
      <c r="O4023" s="105">
        <v>2.036803034024965</v>
      </c>
      <c r="P4023" s="105">
        <v>1.4586448805892747</v>
      </c>
      <c r="Q4023" s="105">
        <v>1.5580758241889832</v>
      </c>
      <c r="R4023" s="105">
        <v>1.9252941365337253</v>
      </c>
      <c r="S4023" s="105">
        <v>0</v>
      </c>
      <c r="T4023" s="105">
        <v>2.0497347100461658</v>
      </c>
      <c r="U4023" s="105">
        <v>2.0497347100461654</v>
      </c>
    </row>
    <row r="4024" spans="1:21">
      <c r="A4024" s="54">
        <v>4022</v>
      </c>
      <c r="B4024" s="104">
        <v>17789</v>
      </c>
      <c r="C4024" s="104">
        <v>17789</v>
      </c>
      <c r="D4024" s="105">
        <v>11281.000000000002</v>
      </c>
      <c r="E4024" s="105">
        <v>1589060000</v>
      </c>
      <c r="F4024" s="105">
        <v>0</v>
      </c>
      <c r="G4024" s="105">
        <v>1.2674477325049889</v>
      </c>
      <c r="H4024" s="105">
        <v>1.6530243792902573</v>
      </c>
      <c r="I4024" s="105">
        <v>1.7040307990542514</v>
      </c>
      <c r="J4024" s="105">
        <v>2.0775438839909026</v>
      </c>
      <c r="K4024" s="105">
        <v>1.0336130079243351</v>
      </c>
      <c r="L4024" s="105">
        <v>0.35267105340542509</v>
      </c>
      <c r="M4024" s="105">
        <v>0.42665136153193739</v>
      </c>
      <c r="N4024" s="105">
        <v>0.57609945288724118</v>
      </c>
      <c r="O4024" s="105">
        <v>0.59976958943559311</v>
      </c>
      <c r="P4024" s="105">
        <v>0.55255996178453393</v>
      </c>
      <c r="Q4024" s="105">
        <v>0.91062297780010404</v>
      </c>
      <c r="R4024" s="105">
        <v>1.0351954509939369</v>
      </c>
      <c r="S4024" s="105">
        <v>0</v>
      </c>
      <c r="T4024" s="105">
        <v>1.0157691375502924</v>
      </c>
      <c r="U4024" s="105">
        <v>1.0157691375502922</v>
      </c>
    </row>
    <row r="4025" spans="1:21">
      <c r="A4025" s="54">
        <v>4023</v>
      </c>
      <c r="B4025" s="104">
        <v>17790</v>
      </c>
      <c r="C4025" s="104">
        <v>17790</v>
      </c>
      <c r="D4025" s="105">
        <v>8874.9999999999982</v>
      </c>
      <c r="E4025" s="105">
        <v>1589060000</v>
      </c>
      <c r="F4025" s="105">
        <v>0</v>
      </c>
      <c r="G4025" s="105">
        <v>1.6423601332063198</v>
      </c>
      <c r="H4025" s="105">
        <v>2.1381179924594327</v>
      </c>
      <c r="I4025" s="105">
        <v>2.1918090882603578</v>
      </c>
      <c r="J4025" s="105">
        <v>2.6671151497855221</v>
      </c>
      <c r="K4025" s="105">
        <v>1.3428786223834503</v>
      </c>
      <c r="L4025" s="105">
        <v>0.35431978075805676</v>
      </c>
      <c r="M4025" s="105">
        <v>0.41449000643191397</v>
      </c>
      <c r="N4025" s="105">
        <v>0.63453299027049015</v>
      </c>
      <c r="O4025" s="105">
        <v>0.71292089411090898</v>
      </c>
      <c r="P4025" s="105">
        <v>0.72556117056010727</v>
      </c>
      <c r="Q4025" s="105">
        <v>1.1433713573830953</v>
      </c>
      <c r="R4025" s="105">
        <v>1.3325724301686341</v>
      </c>
      <c r="S4025" s="105">
        <v>0</v>
      </c>
      <c r="T4025" s="105">
        <v>1.2750041346481906</v>
      </c>
      <c r="U4025" s="105">
        <v>1.2750041346481913</v>
      </c>
    </row>
    <row r="4026" spans="1:21">
      <c r="A4026" s="54">
        <v>4024</v>
      </c>
      <c r="B4026" s="104">
        <v>17791</v>
      </c>
      <c r="C4026" s="104">
        <v>17791</v>
      </c>
      <c r="D4026" s="105">
        <v>1237</v>
      </c>
      <c r="E4026" s="105">
        <v>1589060000</v>
      </c>
      <c r="F4026" s="105">
        <v>0</v>
      </c>
      <c r="G4026" s="105">
        <v>1.5902370310997187</v>
      </c>
      <c r="H4026" s="105">
        <v>1.95363776780951</v>
      </c>
      <c r="I4026" s="105">
        <v>1.9149244928635325</v>
      </c>
      <c r="J4026" s="105">
        <v>2.2709091971600266</v>
      </c>
      <c r="K4026" s="105">
        <v>1.0272871888551971</v>
      </c>
      <c r="L4026" s="105">
        <v>0.53726599076626325</v>
      </c>
      <c r="M4026" s="105">
        <v>0.71312166095227336</v>
      </c>
      <c r="N4026" s="105">
        <v>0.9527133817725737</v>
      </c>
      <c r="O4026" s="105">
        <v>1.0624910952599114</v>
      </c>
      <c r="P4026" s="105">
        <v>0.98275679983808395</v>
      </c>
      <c r="Q4026" s="105">
        <v>1.0175366318883938</v>
      </c>
      <c r="R4026" s="105">
        <v>1.3976179279009147</v>
      </c>
      <c r="S4026" s="105">
        <v>0</v>
      </c>
      <c r="T4026" s="105">
        <v>1.2850415971805333</v>
      </c>
      <c r="U4026" s="105">
        <v>1.2850415971805329</v>
      </c>
    </row>
    <row r="4027" spans="1:21">
      <c r="A4027" s="54">
        <v>4025</v>
      </c>
      <c r="B4027" s="104">
        <v>17792</v>
      </c>
      <c r="C4027" s="104">
        <v>17792</v>
      </c>
      <c r="D4027" s="105">
        <v>829.99999999999989</v>
      </c>
      <c r="E4027" s="105">
        <v>1589060000</v>
      </c>
      <c r="F4027" s="105">
        <v>0</v>
      </c>
      <c r="G4027" s="105">
        <v>1.9678460424844886</v>
      </c>
      <c r="H4027" s="105">
        <v>2.5111724440057275</v>
      </c>
      <c r="I4027" s="105">
        <v>2.5287741200151133</v>
      </c>
      <c r="J4027" s="105">
        <v>3.0660490746925455</v>
      </c>
      <c r="K4027" s="105">
        <v>0.99919397092315798</v>
      </c>
      <c r="L4027" s="105">
        <v>0.33195610163703432</v>
      </c>
      <c r="M4027" s="105">
        <v>0.57353543079573654</v>
      </c>
      <c r="N4027" s="105">
        <v>0.88375103130987498</v>
      </c>
      <c r="O4027" s="105">
        <v>1.0529137080290041</v>
      </c>
      <c r="P4027" s="105">
        <v>0.95198697400371823</v>
      </c>
      <c r="Q4027" s="105">
        <v>1.121396311607805</v>
      </c>
      <c r="R4027" s="105">
        <v>1.4441273201368117</v>
      </c>
      <c r="S4027" s="105">
        <v>0</v>
      </c>
      <c r="T4027" s="105">
        <v>1.4527252108034183</v>
      </c>
      <c r="U4027" s="105">
        <v>1.4527252108034183</v>
      </c>
    </row>
    <row r="4028" spans="1:21">
      <c r="A4028" s="54">
        <v>4026</v>
      </c>
      <c r="B4028" s="104">
        <v>17793</v>
      </c>
      <c r="C4028" s="104">
        <v>17793</v>
      </c>
      <c r="D4028" s="105">
        <v>808.99999999999989</v>
      </c>
      <c r="E4028" s="105">
        <v>1589060000</v>
      </c>
      <c r="F4028" s="105">
        <v>0</v>
      </c>
      <c r="G4028" s="105">
        <v>2.8377433753709189</v>
      </c>
      <c r="H4028" s="105">
        <v>3.7321218047119609</v>
      </c>
      <c r="I4028" s="105">
        <v>3.8654118691659591</v>
      </c>
      <c r="J4028" s="105">
        <v>4.7890058556038415</v>
      </c>
      <c r="K4028" s="105">
        <v>0.3798677119334985</v>
      </c>
      <c r="L4028" s="105">
        <v>0.25385840115339114</v>
      </c>
      <c r="M4028" s="105">
        <v>0.86819288120455118</v>
      </c>
      <c r="N4028" s="105">
        <v>1.2009729475756012</v>
      </c>
      <c r="O4028" s="105">
        <v>1.249669314213357</v>
      </c>
      <c r="P4028" s="105">
        <v>0.9642353288676222</v>
      </c>
      <c r="Q4028" s="105">
        <v>1.1590984151425123</v>
      </c>
      <c r="R4028" s="105">
        <v>1.8853512777462242</v>
      </c>
      <c r="S4028" s="105">
        <v>0</v>
      </c>
      <c r="T4028" s="105">
        <v>1.9321274318907864</v>
      </c>
      <c r="U4028" s="105">
        <v>1.9321274318907868</v>
      </c>
    </row>
    <row r="4029" spans="1:21">
      <c r="A4029" s="54">
        <v>4027</v>
      </c>
      <c r="B4029" s="104">
        <v>17794</v>
      </c>
      <c r="C4029" s="104">
        <v>17794</v>
      </c>
      <c r="D4029" s="105">
        <v>119.00000000000001</v>
      </c>
      <c r="E4029" s="105">
        <v>1589060000</v>
      </c>
      <c r="F4029" s="105">
        <v>0</v>
      </c>
      <c r="G4029" s="105">
        <v>9.1566440217129337</v>
      </c>
      <c r="H4029" s="105">
        <v>11.999061234661516</v>
      </c>
      <c r="I4029" s="105">
        <v>12.440406015706536</v>
      </c>
      <c r="J4029" s="105">
        <v>15.15847791829788</v>
      </c>
      <c r="K4029" s="105">
        <v>4.5302517396067401</v>
      </c>
      <c r="L4029" s="105">
        <v>1.7641203895325794</v>
      </c>
      <c r="M4029" s="105">
        <v>2.842374120267106</v>
      </c>
      <c r="N4029" s="105">
        <v>4.4404738699859028</v>
      </c>
      <c r="O4029" s="105">
        <v>4.7397618193171152</v>
      </c>
      <c r="P4029" s="105">
        <v>4.1065064298030149</v>
      </c>
      <c r="Q4029" s="105">
        <v>4.7000229182091555</v>
      </c>
      <c r="R4029" s="105">
        <v>7.3927873584263173</v>
      </c>
      <c r="S4029" s="105">
        <v>0</v>
      </c>
      <c r="T4029" s="105">
        <v>6.9392406529605672</v>
      </c>
      <c r="U4029" s="105">
        <v>6.9392406529605646</v>
      </c>
    </row>
    <row r="4030" spans="1:21">
      <c r="A4030" s="54">
        <v>4028</v>
      </c>
      <c r="B4030" s="104">
        <v>17795</v>
      </c>
      <c r="C4030" s="104">
        <v>17795</v>
      </c>
      <c r="D4030" s="105">
        <v>17797.999999999996</v>
      </c>
      <c r="E4030" s="105">
        <v>1589060000</v>
      </c>
      <c r="F4030" s="105">
        <v>0</v>
      </c>
      <c r="G4030" s="105">
        <v>85.898091212463228</v>
      </c>
      <c r="H4030" s="105">
        <v>100</v>
      </c>
      <c r="I4030" s="105">
        <v>100</v>
      </c>
      <c r="J4030" s="105">
        <v>100</v>
      </c>
      <c r="K4030" s="105">
        <v>3.0801874322030556</v>
      </c>
      <c r="L4030" s="105">
        <v>5.0040510580180504</v>
      </c>
      <c r="M4030" s="105">
        <v>9.7864036514403647</v>
      </c>
      <c r="N4030" s="105">
        <v>11.085941521283631</v>
      </c>
      <c r="O4030" s="105">
        <v>10.718712089333039</v>
      </c>
      <c r="P4030" s="105">
        <v>7.997439708758777</v>
      </c>
      <c r="Q4030" s="105">
        <v>15.09910737844822</v>
      </c>
      <c r="R4030" s="105">
        <v>41.87022613132757</v>
      </c>
      <c r="S4030" s="105">
        <v>0</v>
      </c>
      <c r="T4030" s="105">
        <v>40.878346681939661</v>
      </c>
      <c r="U4030" s="105">
        <v>40.878346681939675</v>
      </c>
    </row>
    <row r="4031" spans="1:21">
      <c r="A4031" s="54">
        <v>4029</v>
      </c>
      <c r="B4031" s="104">
        <v>17796</v>
      </c>
      <c r="C4031" s="104">
        <v>17796</v>
      </c>
      <c r="D4031" s="105">
        <v>78067</v>
      </c>
      <c r="E4031" s="105">
        <v>4767170000</v>
      </c>
      <c r="F4031" s="105">
        <v>0</v>
      </c>
      <c r="G4031" s="105">
        <v>8.001957316661791</v>
      </c>
      <c r="H4031" s="105">
        <v>11.151079255155748</v>
      </c>
      <c r="I4031" s="105">
        <v>12.161776326222302</v>
      </c>
      <c r="J4031" s="105">
        <v>13.829617883736606</v>
      </c>
      <c r="K4031" s="105">
        <v>0.27067496803983854</v>
      </c>
      <c r="L4031" s="105">
        <v>0.14258558812932293</v>
      </c>
      <c r="M4031" s="105">
        <v>0.55500004770310984</v>
      </c>
      <c r="N4031" s="105">
        <v>0.70543933639538348</v>
      </c>
      <c r="O4031" s="105">
        <v>0.62436246222812386</v>
      </c>
      <c r="P4031" s="105">
        <v>0.6707797418993271</v>
      </c>
      <c r="Q4031" s="105">
        <v>3.268865227572336</v>
      </c>
      <c r="R4031" s="105">
        <v>5.8783208358345691</v>
      </c>
      <c r="S4031" s="105">
        <v>0</v>
      </c>
      <c r="T4031" s="105">
        <v>4.7717049157982059</v>
      </c>
      <c r="U4031" s="105">
        <v>4.771704915798205</v>
      </c>
    </row>
    <row r="4032" spans="1:21">
      <c r="A4032" s="54">
        <v>4030</v>
      </c>
      <c r="B4032" s="104">
        <v>17801</v>
      </c>
      <c r="C4032" s="104">
        <v>17801</v>
      </c>
      <c r="D4032" s="105">
        <v>114030</v>
      </c>
      <c r="E4032" s="105">
        <v>4767170000</v>
      </c>
      <c r="F4032" s="105">
        <v>0</v>
      </c>
      <c r="G4032" s="105">
        <v>3.4253104209929903</v>
      </c>
      <c r="H4032" s="105">
        <v>4.7218180588939287</v>
      </c>
      <c r="I4032" s="105">
        <v>5.1330924424618321</v>
      </c>
      <c r="J4032" s="105">
        <v>6.468514500201902</v>
      </c>
      <c r="K4032" s="105">
        <v>0.79676871106263503</v>
      </c>
      <c r="L4032" s="105">
        <v>0.1</v>
      </c>
      <c r="M4032" s="105">
        <v>0.33028472553540711</v>
      </c>
      <c r="N4032" s="105">
        <v>0.6407708438364681</v>
      </c>
      <c r="O4032" s="105">
        <v>0.57139758954168529</v>
      </c>
      <c r="P4032" s="105">
        <v>0.81143808945991425</v>
      </c>
      <c r="Q4032" s="105">
        <v>1.7992719173192122</v>
      </c>
      <c r="R4032" s="105">
        <v>2.6611937463832183</v>
      </c>
      <c r="S4032" s="105">
        <v>0</v>
      </c>
      <c r="T4032" s="105">
        <v>2.2883217538074332</v>
      </c>
      <c r="U4032" s="105">
        <v>2.2883217538074327</v>
      </c>
    </row>
    <row r="4033" spans="1:21">
      <c r="A4033" s="54">
        <v>4031</v>
      </c>
      <c r="B4033" s="104">
        <v>17802</v>
      </c>
      <c r="C4033" s="104">
        <v>17802</v>
      </c>
      <c r="D4033" s="105">
        <v>41949</v>
      </c>
      <c r="E4033" s="105">
        <v>1589060000</v>
      </c>
      <c r="F4033" s="105">
        <v>0</v>
      </c>
      <c r="G4033" s="105">
        <v>10.631781215942677</v>
      </c>
      <c r="H4033" s="105">
        <v>14.625882807877899</v>
      </c>
      <c r="I4033" s="105">
        <v>15.869726213826464</v>
      </c>
      <c r="J4033" s="105">
        <v>19.895502348951563</v>
      </c>
      <c r="K4033" s="105">
        <v>1.0267696923788232</v>
      </c>
      <c r="L4033" s="105">
        <v>0.74036462687486704</v>
      </c>
      <c r="M4033" s="105">
        <v>2.7939223210329915</v>
      </c>
      <c r="N4033" s="105">
        <v>4.300458169841864</v>
      </c>
      <c r="O4033" s="105">
        <v>3.719181681256619</v>
      </c>
      <c r="P4033" s="105">
        <v>1.9231994308394769</v>
      </c>
      <c r="Q4033" s="105">
        <v>4.3466139989837878</v>
      </c>
      <c r="R4033" s="105">
        <v>7.7976608629896589</v>
      </c>
      <c r="S4033" s="105">
        <v>0</v>
      </c>
      <c r="T4033" s="105">
        <v>7.3059219475663895</v>
      </c>
      <c r="U4033" s="105">
        <v>7.3059219475663921</v>
      </c>
    </row>
    <row r="4034" spans="1:21">
      <c r="A4034" s="54">
        <v>4032</v>
      </c>
      <c r="B4034" s="104">
        <v>17803</v>
      </c>
      <c r="C4034" s="104">
        <v>17803</v>
      </c>
      <c r="D4034" s="105">
        <v>829.00000000000011</v>
      </c>
      <c r="E4034" s="105">
        <v>1589060000</v>
      </c>
      <c r="F4034" s="105">
        <v>0</v>
      </c>
      <c r="G4034" s="105">
        <v>68.501009447913702</v>
      </c>
      <c r="H4034" s="105">
        <v>100</v>
      </c>
      <c r="I4034" s="105">
        <v>100</v>
      </c>
      <c r="J4034" s="105">
        <v>100</v>
      </c>
      <c r="K4034" s="105">
        <v>2.1371367078326617</v>
      </c>
      <c r="L4034" s="105">
        <v>1.7199686061485846</v>
      </c>
      <c r="M4034" s="105">
        <v>4.6134585911884223</v>
      </c>
      <c r="N4034" s="105">
        <v>4.284074240006329</v>
      </c>
      <c r="O4034" s="105">
        <v>4.161379134889196</v>
      </c>
      <c r="P4034" s="105">
        <v>3.3369498258913248</v>
      </c>
      <c r="Q4034" s="105">
        <v>11.465211327087252</v>
      </c>
      <c r="R4034" s="105">
        <v>32.599877990272184</v>
      </c>
      <c r="S4034" s="105">
        <v>0</v>
      </c>
      <c r="T4034" s="105">
        <v>36.068255489269141</v>
      </c>
      <c r="U4034" s="105">
        <v>36.068255489269134</v>
      </c>
    </row>
    <row r="4035" spans="1:21">
      <c r="A4035" s="54">
        <v>4033</v>
      </c>
      <c r="B4035" s="104">
        <v>17804</v>
      </c>
      <c r="C4035" s="104">
        <v>17804</v>
      </c>
      <c r="D4035" s="105">
        <v>1030.9999999999998</v>
      </c>
      <c r="E4035" s="105">
        <v>1589060000</v>
      </c>
      <c r="F4035" s="105">
        <v>0</v>
      </c>
      <c r="G4035" s="105">
        <v>47.473700156107903</v>
      </c>
      <c r="H4035" s="105">
        <v>71.210550234161872</v>
      </c>
      <c r="I4035" s="105">
        <v>82.000027542368201</v>
      </c>
      <c r="J4035" s="105">
        <v>100</v>
      </c>
      <c r="K4035" s="105">
        <v>3.07889572096374</v>
      </c>
      <c r="L4035" s="105">
        <v>3.165376118026789</v>
      </c>
      <c r="M4035" s="105">
        <v>10.006456584701002</v>
      </c>
      <c r="N4035" s="105">
        <v>10.139547099549041</v>
      </c>
      <c r="O4035" s="105">
        <v>9.6737824963951464</v>
      </c>
      <c r="P4035" s="105">
        <v>6.9357909122581978</v>
      </c>
      <c r="Q4035" s="105">
        <v>14.90909591679422</v>
      </c>
      <c r="R4035" s="105">
        <v>29.254063879980009</v>
      </c>
      <c r="S4035" s="105">
        <v>0</v>
      </c>
      <c r="T4035" s="105">
        <v>32.320607221775511</v>
      </c>
      <c r="U4035" s="105">
        <v>32.320607221775518</v>
      </c>
    </row>
    <row r="4036" spans="1:21">
      <c r="A4036" s="54">
        <v>4034</v>
      </c>
      <c r="B4036" s="104">
        <v>17805</v>
      </c>
      <c r="C4036" s="104">
        <v>17805</v>
      </c>
      <c r="D4036" s="105">
        <v>17130</v>
      </c>
      <c r="E4036" s="105">
        <v>1612140000</v>
      </c>
      <c r="F4036" s="105">
        <v>0</v>
      </c>
      <c r="G4036" s="105">
        <v>1.0551120408479571</v>
      </c>
      <c r="H4036" s="105">
        <v>1.2591165019568626</v>
      </c>
      <c r="I4036" s="105">
        <v>0.93595462970991961</v>
      </c>
      <c r="J4036" s="105">
        <v>1.026850181838985</v>
      </c>
      <c r="K4036" s="105">
        <v>0.89485157231605195</v>
      </c>
      <c r="L4036" s="105">
        <v>0.97191747600374157</v>
      </c>
      <c r="M4036" s="105">
        <v>1.1258398696334326</v>
      </c>
      <c r="N4036" s="105">
        <v>1.0768957781793129</v>
      </c>
      <c r="O4036" s="105">
        <v>0.90911318821793041</v>
      </c>
      <c r="P4036" s="105">
        <v>0.69487256091696081</v>
      </c>
      <c r="Q4036" s="105">
        <v>0.75425890346934099</v>
      </c>
      <c r="R4036" s="105">
        <v>0.8467393003729945</v>
      </c>
      <c r="S4036" s="105">
        <v>0</v>
      </c>
      <c r="T4036" s="105">
        <v>0.96262683362195745</v>
      </c>
      <c r="U4036" s="105">
        <v>0.96262683362195767</v>
      </c>
    </row>
    <row r="4037" spans="1:21">
      <c r="A4037" s="54">
        <v>4035</v>
      </c>
      <c r="B4037" s="104">
        <v>17806</v>
      </c>
      <c r="C4037" s="104">
        <v>17806</v>
      </c>
      <c r="D4037" s="105">
        <v>4574</v>
      </c>
      <c r="E4037" s="105">
        <v>1612140000</v>
      </c>
      <c r="F4037" s="105">
        <v>0</v>
      </c>
      <c r="G4037" s="105">
        <v>1.3489376153031081</v>
      </c>
      <c r="H4037" s="105">
        <v>1.6682394695483591</v>
      </c>
      <c r="I4037" s="105">
        <v>1.232405778660002</v>
      </c>
      <c r="J4037" s="105">
        <v>1.1954881806509245</v>
      </c>
      <c r="K4037" s="105">
        <v>0.94131998968697062</v>
      </c>
      <c r="L4037" s="105">
        <v>1.09776750371822</v>
      </c>
      <c r="M4037" s="105">
        <v>1.4754323334260893</v>
      </c>
      <c r="N4037" s="105">
        <v>1.4967522703303255</v>
      </c>
      <c r="O4037" s="105">
        <v>1.1293806787713006</v>
      </c>
      <c r="P4037" s="105">
        <v>0.74986126329509395</v>
      </c>
      <c r="Q4037" s="105">
        <v>0.81785302519172176</v>
      </c>
      <c r="R4037" s="105">
        <v>1.1758676678236641</v>
      </c>
      <c r="S4037" s="105">
        <v>0</v>
      </c>
      <c r="T4037" s="105">
        <v>1.1941088147004815</v>
      </c>
      <c r="U4037" s="105">
        <v>1.1941088147004817</v>
      </c>
    </row>
    <row r="4038" spans="1:21">
      <c r="A4038" s="54">
        <v>4036</v>
      </c>
      <c r="B4038" s="104">
        <v>17807</v>
      </c>
      <c r="C4038" s="104">
        <v>17807</v>
      </c>
      <c r="D4038" s="105">
        <v>2031.9999999999998</v>
      </c>
      <c r="E4038" s="105">
        <v>1612140000</v>
      </c>
      <c r="F4038" s="105">
        <v>0</v>
      </c>
      <c r="G4038" s="105">
        <v>2.8039714475401691</v>
      </c>
      <c r="H4038" s="105">
        <v>2.9951860852611292</v>
      </c>
      <c r="I4038" s="105">
        <v>3.0653691743868734</v>
      </c>
      <c r="J4038" s="105">
        <v>1.469988270518193</v>
      </c>
      <c r="K4038" s="105">
        <v>1.2630513388191116</v>
      </c>
      <c r="L4038" s="105">
        <v>2.2266994504092779</v>
      </c>
      <c r="M4038" s="105">
        <v>2.7584612129932831</v>
      </c>
      <c r="N4038" s="105">
        <v>1.6124066462053204</v>
      </c>
      <c r="O4038" s="105">
        <v>0.98444290104382581</v>
      </c>
      <c r="P4038" s="105">
        <v>0.73099243374340006</v>
      </c>
      <c r="Q4038" s="105">
        <v>1.1782585937853827</v>
      </c>
      <c r="R4038" s="105">
        <v>2.3583230645548321</v>
      </c>
      <c r="S4038" s="105">
        <v>0</v>
      </c>
      <c r="T4038" s="105">
        <v>1.9539292182717336</v>
      </c>
      <c r="U4038" s="105">
        <v>1.9539292182717329</v>
      </c>
    </row>
    <row r="4039" spans="1:21">
      <c r="A4039" s="54">
        <v>4037</v>
      </c>
      <c r="B4039" s="104">
        <v>17808</v>
      </c>
      <c r="C4039" s="104">
        <v>17808</v>
      </c>
      <c r="D4039" s="105">
        <v>66399</v>
      </c>
      <c r="E4039" s="105">
        <v>6356100000</v>
      </c>
      <c r="F4039" s="105">
        <v>0</v>
      </c>
      <c r="G4039" s="105">
        <v>1.0482455129577699</v>
      </c>
      <c r="H4039" s="105">
        <v>1.2519556734425201</v>
      </c>
      <c r="I4039" s="105">
        <v>1.2129753142729249</v>
      </c>
      <c r="J4039" s="105">
        <v>1.1741859264703618</v>
      </c>
      <c r="K4039" s="105">
        <v>0.54563641550070852</v>
      </c>
      <c r="L4039" s="105">
        <v>0.51470673553645219</v>
      </c>
      <c r="M4039" s="105">
        <v>0.72950657563288057</v>
      </c>
      <c r="N4039" s="105">
        <v>0.81402520072570861</v>
      </c>
      <c r="O4039" s="105">
        <v>0.71162407240826986</v>
      </c>
      <c r="P4039" s="105">
        <v>0.57175484848564395</v>
      </c>
      <c r="Q4039" s="105">
        <v>0.71231814450170394</v>
      </c>
      <c r="R4039" s="105">
        <v>0.95846364269875139</v>
      </c>
      <c r="S4039" s="105">
        <v>0</v>
      </c>
      <c r="T4039" s="105">
        <v>0.85378317188614161</v>
      </c>
      <c r="U4039" s="105">
        <v>0.85378317188614139</v>
      </c>
    </row>
    <row r="4040" spans="1:21">
      <c r="A4040" s="54">
        <v>4038</v>
      </c>
      <c r="B4040" s="104">
        <v>17809</v>
      </c>
      <c r="C4040" s="104">
        <v>17809</v>
      </c>
      <c r="D4040" s="105">
        <v>5786.0000000000009</v>
      </c>
      <c r="E4040" s="105">
        <v>1612140000</v>
      </c>
      <c r="F4040" s="105">
        <v>0</v>
      </c>
      <c r="G4040" s="105">
        <v>3.737356088688665</v>
      </c>
      <c r="H4040" s="105">
        <v>4.4239936295597495</v>
      </c>
      <c r="I4040" s="105">
        <v>2.9288663406039626</v>
      </c>
      <c r="J4040" s="105">
        <v>2.4601401616328507</v>
      </c>
      <c r="K4040" s="105">
        <v>1.9744616272036957</v>
      </c>
      <c r="L4040" s="105">
        <v>2.6166968520656155</v>
      </c>
      <c r="M4040" s="105">
        <v>3.3788597903739199</v>
      </c>
      <c r="N4040" s="105">
        <v>3.4982817670273763</v>
      </c>
      <c r="O4040" s="105">
        <v>2.7545386528767981</v>
      </c>
      <c r="P4040" s="105">
        <v>2.0338094857759303</v>
      </c>
      <c r="Q4040" s="105">
        <v>2.4035637124498592</v>
      </c>
      <c r="R4040" s="105">
        <v>3.1171564974162598</v>
      </c>
      <c r="S4040" s="105">
        <v>0</v>
      </c>
      <c r="T4040" s="105">
        <v>2.9439770504728897</v>
      </c>
      <c r="U4040" s="105">
        <v>2.9439770504728902</v>
      </c>
    </row>
    <row r="4041" spans="1:21">
      <c r="A4041" s="54">
        <v>4039</v>
      </c>
      <c r="B4041" s="104">
        <v>17810</v>
      </c>
      <c r="C4041" s="104">
        <v>17810</v>
      </c>
      <c r="D4041" s="105">
        <v>8210.0000000000018</v>
      </c>
      <c r="E4041" s="105">
        <v>1612140000</v>
      </c>
      <c r="F4041" s="105">
        <v>0</v>
      </c>
      <c r="G4041" s="105">
        <v>1.2958612827439742</v>
      </c>
      <c r="H4041" s="105">
        <v>1.3624335948691177</v>
      </c>
      <c r="I4041" s="105">
        <v>0.9493658558734186</v>
      </c>
      <c r="J4041" s="105">
        <v>0.80203505271859965</v>
      </c>
      <c r="K4041" s="105">
        <v>0.86887010378515028</v>
      </c>
      <c r="L4041" s="105">
        <v>1.1314424611497214</v>
      </c>
      <c r="M4041" s="105">
        <v>1.4153227829523705</v>
      </c>
      <c r="N4041" s="105">
        <v>1.5520737183452709</v>
      </c>
      <c r="O4041" s="105">
        <v>1.4115114921051075</v>
      </c>
      <c r="P4041" s="105">
        <v>1.1211573187378672</v>
      </c>
      <c r="Q4041" s="105">
        <v>1.14173676226839</v>
      </c>
      <c r="R4041" s="105">
        <v>1.1681298006832308</v>
      </c>
      <c r="S4041" s="105">
        <v>0</v>
      </c>
      <c r="T4041" s="105">
        <v>1.1849950188526848</v>
      </c>
      <c r="U4041" s="105">
        <v>1.1849950188526845</v>
      </c>
    </row>
    <row r="4042" spans="1:21">
      <c r="A4042" s="54">
        <v>4040</v>
      </c>
      <c r="B4042" s="104">
        <v>17811</v>
      </c>
      <c r="C4042" s="104">
        <v>17811</v>
      </c>
      <c r="D4042" s="105">
        <v>308309</v>
      </c>
      <c r="E4042" s="105">
        <v>7921950000</v>
      </c>
      <c r="F4042" s="105">
        <v>0</v>
      </c>
      <c r="G4042" s="105">
        <v>0.87785466340522855</v>
      </c>
      <c r="H4042" s="105">
        <v>1.0384078222410513</v>
      </c>
      <c r="I4042" s="105">
        <v>1.0491392021171999</v>
      </c>
      <c r="J4042" s="105">
        <v>1.0171472772876329</v>
      </c>
      <c r="K4042" s="105">
        <v>0.35780548563380893</v>
      </c>
      <c r="L4042" s="105">
        <v>0.46638088415806667</v>
      </c>
      <c r="M4042" s="105">
        <v>0.67165495420940602</v>
      </c>
      <c r="N4042" s="105">
        <v>0.68058060872917903</v>
      </c>
      <c r="O4042" s="105">
        <v>0.60891038677274056</v>
      </c>
      <c r="P4042" s="105">
        <v>0.56035277401915562</v>
      </c>
      <c r="Q4042" s="105">
        <v>0.69318554994819392</v>
      </c>
      <c r="R4042" s="105">
        <v>0.79154615358117519</v>
      </c>
      <c r="S4042" s="105">
        <v>0</v>
      </c>
      <c r="T4042" s="105">
        <v>0.73441381350856982</v>
      </c>
      <c r="U4042" s="105">
        <v>0.73441381350856982</v>
      </c>
    </row>
    <row r="4043" spans="1:21">
      <c r="A4043" s="54">
        <v>4041</v>
      </c>
      <c r="B4043" s="104">
        <v>17812</v>
      </c>
      <c r="C4043" s="104">
        <v>17812</v>
      </c>
      <c r="D4043" s="105">
        <v>341667</v>
      </c>
      <c r="E4043" s="105">
        <v>34144000000</v>
      </c>
      <c r="F4043" s="105">
        <v>0</v>
      </c>
      <c r="G4043" s="105">
        <v>0.64483647153584822</v>
      </c>
      <c r="H4043" s="105">
        <v>0.77513772785175739</v>
      </c>
      <c r="I4043" s="105">
        <v>0.76916749914131088</v>
      </c>
      <c r="J4043" s="105">
        <v>0.58466560160211622</v>
      </c>
      <c r="K4043" s="105">
        <v>0.24514590717730841</v>
      </c>
      <c r="L4043" s="105">
        <v>0.30162412502107117</v>
      </c>
      <c r="M4043" s="105">
        <v>0.41698810499503608</v>
      </c>
      <c r="N4043" s="105">
        <v>0.40336015824349619</v>
      </c>
      <c r="O4043" s="105">
        <v>0.35623575964199911</v>
      </c>
      <c r="P4043" s="105">
        <v>0.30334435108525537</v>
      </c>
      <c r="Q4043" s="105">
        <v>0.43310632035975954</v>
      </c>
      <c r="R4043" s="105">
        <v>0.56678987774369627</v>
      </c>
      <c r="S4043" s="105">
        <v>0</v>
      </c>
      <c r="T4043" s="105">
        <v>0.48336682536655456</v>
      </c>
      <c r="U4043" s="105">
        <v>0.48336682536655456</v>
      </c>
    </row>
    <row r="4044" spans="1:21">
      <c r="A4044" s="54">
        <v>4042</v>
      </c>
      <c r="B4044" s="104">
        <v>17813</v>
      </c>
      <c r="C4044" s="104">
        <v>17813</v>
      </c>
      <c r="D4044" s="105">
        <v>8900.0000000000018</v>
      </c>
      <c r="E4044" s="105">
        <v>1612140000</v>
      </c>
      <c r="F4044" s="105">
        <v>0</v>
      </c>
      <c r="G4044" s="105">
        <v>2.1883218643891031</v>
      </c>
      <c r="H4044" s="105">
        <v>2.2953833889336845</v>
      </c>
      <c r="I4044" s="105">
        <v>1.6310422944320013</v>
      </c>
      <c r="J4044" s="105">
        <v>1.2091403916475081</v>
      </c>
      <c r="K4044" s="105">
        <v>1.1857482784460234</v>
      </c>
      <c r="L4044" s="105">
        <v>1.3975456324134421</v>
      </c>
      <c r="M4044" s="105">
        <v>1.5918058505846122</v>
      </c>
      <c r="N4044" s="105">
        <v>1.8729655973616621</v>
      </c>
      <c r="O4044" s="105">
        <v>1.9174448281307328</v>
      </c>
      <c r="P4044" s="105">
        <v>1.8579763191328058</v>
      </c>
      <c r="Q4044" s="105">
        <v>1.8577937797493678</v>
      </c>
      <c r="R4044" s="105">
        <v>1.88049431787437</v>
      </c>
      <c r="S4044" s="105">
        <v>0</v>
      </c>
      <c r="T4044" s="105">
        <v>1.7404718785912758</v>
      </c>
      <c r="U4044" s="105">
        <v>1.7404718785912756</v>
      </c>
    </row>
    <row r="4045" spans="1:21">
      <c r="A4045" s="54">
        <v>4043</v>
      </c>
      <c r="B4045" s="104">
        <v>17814</v>
      </c>
      <c r="C4045" s="104">
        <v>17814</v>
      </c>
      <c r="D4045" s="105">
        <v>343303</v>
      </c>
      <c r="E4045" s="105">
        <v>33205700000</v>
      </c>
      <c r="F4045" s="105">
        <v>0</v>
      </c>
      <c r="G4045" s="105">
        <v>0.60737956805381954</v>
      </c>
      <c r="H4045" s="105">
        <v>0.73010316316065549</v>
      </c>
      <c r="I4045" s="105">
        <v>0.7085684184524792</v>
      </c>
      <c r="J4045" s="105">
        <v>0.69674187130275578</v>
      </c>
      <c r="K4045" s="105">
        <v>0.48574590325524708</v>
      </c>
      <c r="L4045" s="105">
        <v>0.45472864195650903</v>
      </c>
      <c r="M4045" s="105">
        <v>0.45700933758110684</v>
      </c>
      <c r="N4045" s="105">
        <v>0.48287912703609631</v>
      </c>
      <c r="O4045" s="105">
        <v>0.48742031764657034</v>
      </c>
      <c r="P4045" s="105">
        <v>0.44823505855335466</v>
      </c>
      <c r="Q4045" s="105">
        <v>0.50972407818766818</v>
      </c>
      <c r="R4045" s="105">
        <v>0.54947197165561623</v>
      </c>
      <c r="S4045" s="105">
        <v>0.46511372542464374</v>
      </c>
      <c r="T4045" s="105">
        <v>0.55150062140348988</v>
      </c>
      <c r="U4045" s="105">
        <v>0.55074546611841368</v>
      </c>
    </row>
    <row r="4046" spans="1:21">
      <c r="A4046" s="54">
        <v>4044</v>
      </c>
      <c r="B4046" s="104">
        <v>17821</v>
      </c>
      <c r="C4046" s="104">
        <v>17821</v>
      </c>
      <c r="D4046" s="105">
        <v>1563.9999999999995</v>
      </c>
      <c r="E4046" s="105">
        <v>1612140000</v>
      </c>
      <c r="F4046" s="105">
        <v>0</v>
      </c>
      <c r="G4046" s="105">
        <v>0.20026351277767676</v>
      </c>
      <c r="H4046" s="105">
        <v>0.27741357180443077</v>
      </c>
      <c r="I4046" s="105">
        <v>0.38365511867943985</v>
      </c>
      <c r="J4046" s="105">
        <v>0.22494237767014497</v>
      </c>
      <c r="K4046" s="105">
        <v>0.10476573711276095</v>
      </c>
      <c r="L4046" s="105">
        <v>0.112743263235441</v>
      </c>
      <c r="M4046" s="105">
        <v>0.18608670584702841</v>
      </c>
      <c r="N4046" s="105">
        <v>0.22662357149181928</v>
      </c>
      <c r="O4046" s="105">
        <v>0.18004798764891819</v>
      </c>
      <c r="P4046" s="105">
        <v>0.16683895415764435</v>
      </c>
      <c r="Q4046" s="105">
        <v>0.28026593156125484</v>
      </c>
      <c r="R4046" s="105">
        <v>0.28512168894685708</v>
      </c>
      <c r="S4046" s="105">
        <v>0.20132333210774836</v>
      </c>
      <c r="T4046" s="105">
        <v>0.21906403507778471</v>
      </c>
      <c r="U4046" s="105">
        <v>0.21341514116533075</v>
      </c>
    </row>
    <row r="4047" spans="1:21">
      <c r="A4047" s="54">
        <v>4045</v>
      </c>
      <c r="B4047" s="104">
        <v>17822</v>
      </c>
      <c r="C4047" s="104">
        <v>17822</v>
      </c>
      <c r="D4047" s="105">
        <v>53.000000000000014</v>
      </c>
      <c r="E4047" s="105">
        <v>1612140000</v>
      </c>
      <c r="F4047" s="105">
        <v>0</v>
      </c>
      <c r="G4047" s="105">
        <v>4.7867857276023145</v>
      </c>
      <c r="H4047" s="105">
        <v>6.0870529252433645</v>
      </c>
      <c r="I4047" s="105">
        <v>6.6472244398577995</v>
      </c>
      <c r="J4047" s="105">
        <v>3.6049475710609529</v>
      </c>
      <c r="K4047" s="105">
        <v>0.49651003481944861</v>
      </c>
      <c r="L4047" s="105">
        <v>0.46508893340767532</v>
      </c>
      <c r="M4047" s="105">
        <v>0.98787466774816679</v>
      </c>
      <c r="N4047" s="105">
        <v>1.1106258452325317</v>
      </c>
      <c r="O4047" s="105">
        <v>0.93796761280329488</v>
      </c>
      <c r="P4047" s="105">
        <v>0.92321873366370777</v>
      </c>
      <c r="Q4047" s="105">
        <v>1.9854400364925082</v>
      </c>
      <c r="R4047" s="105">
        <v>3.248854770776354</v>
      </c>
      <c r="S4047" s="105">
        <v>0.99879278611978761</v>
      </c>
      <c r="T4047" s="105">
        <v>2.6067992748923432</v>
      </c>
      <c r="U4047" s="105">
        <v>1.3932094720451307</v>
      </c>
    </row>
    <row r="4048" spans="1:21">
      <c r="A4048" s="54">
        <v>4046</v>
      </c>
      <c r="B4048" s="104">
        <v>17823</v>
      </c>
      <c r="C4048" s="104">
        <v>17823</v>
      </c>
      <c r="D4048" s="105">
        <v>0</v>
      </c>
      <c r="E4048" s="105">
        <v>1612140000</v>
      </c>
      <c r="F4048" s="105">
        <v>1</v>
      </c>
      <c r="G4048" s="105">
        <v>-99999</v>
      </c>
      <c r="H4048" s="105">
        <v>-99999</v>
      </c>
      <c r="I4048" s="105">
        <v>-99999</v>
      </c>
      <c r="J4048" s="105">
        <v>-99999</v>
      </c>
      <c r="K4048" s="105">
        <v>-99999</v>
      </c>
      <c r="L4048" s="105">
        <v>-99999</v>
      </c>
      <c r="M4048" s="105">
        <v>-99999</v>
      </c>
      <c r="N4048" s="105">
        <v>-99999</v>
      </c>
      <c r="O4048" s="105">
        <v>-99999</v>
      </c>
      <c r="P4048" s="105">
        <v>-99999</v>
      </c>
      <c r="Q4048" s="105">
        <v>-99999</v>
      </c>
      <c r="R4048" s="105">
        <v>-99999</v>
      </c>
      <c r="S4048" s="105">
        <v>0</v>
      </c>
      <c r="T4048" s="105">
        <v>0</v>
      </c>
      <c r="U4048" s="105">
        <v>0</v>
      </c>
    </row>
    <row r="4049" spans="1:21">
      <c r="A4049" s="54">
        <v>4047</v>
      </c>
      <c r="B4049" s="104">
        <v>17824</v>
      </c>
      <c r="C4049" s="104">
        <v>17824</v>
      </c>
      <c r="D4049" s="105">
        <v>0</v>
      </c>
      <c r="E4049" s="105">
        <v>1612140000</v>
      </c>
      <c r="F4049" s="105">
        <v>1</v>
      </c>
      <c r="G4049" s="105">
        <v>-99999</v>
      </c>
      <c r="H4049" s="105">
        <v>-99999</v>
      </c>
      <c r="I4049" s="105">
        <v>-99999</v>
      </c>
      <c r="J4049" s="105">
        <v>-99999</v>
      </c>
      <c r="K4049" s="105">
        <v>-99999</v>
      </c>
      <c r="L4049" s="105">
        <v>-99999</v>
      </c>
      <c r="M4049" s="105">
        <v>-99999</v>
      </c>
      <c r="N4049" s="105">
        <v>-99999</v>
      </c>
      <c r="O4049" s="105">
        <v>-99999</v>
      </c>
      <c r="P4049" s="105">
        <v>-99999</v>
      </c>
      <c r="Q4049" s="105">
        <v>-99999</v>
      </c>
      <c r="R4049" s="105">
        <v>-99999</v>
      </c>
      <c r="S4049" s="105">
        <v>0</v>
      </c>
      <c r="T4049" s="105">
        <v>0</v>
      </c>
      <c r="U4049" s="105">
        <v>0</v>
      </c>
    </row>
    <row r="4050" spans="1:21">
      <c r="A4050" s="54">
        <v>4048</v>
      </c>
      <c r="B4050" s="104">
        <v>17825</v>
      </c>
      <c r="C4050" s="104">
        <v>17825</v>
      </c>
      <c r="D4050" s="105">
        <v>274.00000000000006</v>
      </c>
      <c r="E4050" s="105">
        <v>1612140000</v>
      </c>
      <c r="F4050" s="105">
        <v>0</v>
      </c>
      <c r="G4050" s="105">
        <v>3.1562873390897175</v>
      </c>
      <c r="H4050" s="105">
        <v>7.1667727988687586</v>
      </c>
      <c r="I4050" s="105">
        <v>4.4737689170136896</v>
      </c>
      <c r="J4050" s="105">
        <v>4.1720074668286955</v>
      </c>
      <c r="K4050" s="105">
        <v>3.6909995471237393</v>
      </c>
      <c r="L4050" s="105">
        <v>4.194317667186068</v>
      </c>
      <c r="M4050" s="105">
        <v>5.7568813575804629</v>
      </c>
      <c r="N4050" s="105">
        <v>7.0497075195230234</v>
      </c>
      <c r="O4050" s="105">
        <v>5.3999132789245756</v>
      </c>
      <c r="P4050" s="105">
        <v>2.6364282479455281</v>
      </c>
      <c r="Q4050" s="105">
        <v>2.7315050616870375</v>
      </c>
      <c r="R4050" s="105">
        <v>4.941267294269549</v>
      </c>
      <c r="S4050" s="105">
        <v>0</v>
      </c>
      <c r="T4050" s="105">
        <v>4.6141547080034035</v>
      </c>
      <c r="U4050" s="105">
        <v>4.6141547080034035</v>
      </c>
    </row>
    <row r="4051" spans="1:21">
      <c r="A4051" s="54">
        <v>4049</v>
      </c>
      <c r="B4051" s="104">
        <v>17826</v>
      </c>
      <c r="C4051" s="104">
        <v>17826</v>
      </c>
      <c r="D4051" s="105">
        <v>2073.9999999999995</v>
      </c>
      <c r="E4051" s="105">
        <v>1612140000</v>
      </c>
      <c r="F4051" s="105">
        <v>0</v>
      </c>
      <c r="G4051" s="105">
        <v>0.14948635056349691</v>
      </c>
      <c r="H4051" s="105">
        <v>0.31172928084735685</v>
      </c>
      <c r="I4051" s="105">
        <v>0.19769773854647502</v>
      </c>
      <c r="J4051" s="105">
        <v>0.20051611024858415</v>
      </c>
      <c r="K4051" s="105">
        <v>0.17007749366437214</v>
      </c>
      <c r="L4051" s="105">
        <v>0.20366241646391903</v>
      </c>
      <c r="M4051" s="105">
        <v>0.24050779506542377</v>
      </c>
      <c r="N4051" s="105">
        <v>0.20520231565175362</v>
      </c>
      <c r="O4051" s="105">
        <v>0.14193899410182195</v>
      </c>
      <c r="P4051" s="105">
        <v>0.10226936324488796</v>
      </c>
      <c r="Q4051" s="105">
        <v>0.16988264628312322</v>
      </c>
      <c r="R4051" s="105">
        <v>0.22845273361699606</v>
      </c>
      <c r="S4051" s="105">
        <v>0</v>
      </c>
      <c r="T4051" s="105">
        <v>0.19345193652485085</v>
      </c>
      <c r="U4051" s="105">
        <v>0.19345193652485096</v>
      </c>
    </row>
    <row r="4052" spans="1:21">
      <c r="A4052" s="54">
        <v>4050</v>
      </c>
      <c r="B4052" s="104">
        <v>17827</v>
      </c>
      <c r="C4052" s="104">
        <v>17827</v>
      </c>
      <c r="D4052" s="105">
        <v>162</v>
      </c>
      <c r="E4052" s="105">
        <v>1612140000</v>
      </c>
      <c r="F4052" s="105">
        <v>0</v>
      </c>
      <c r="G4052" s="105">
        <v>0.27553606648829909</v>
      </c>
      <c r="H4052" s="105">
        <v>0.38368178148231302</v>
      </c>
      <c r="I4052" s="105">
        <v>0.51421570945652784</v>
      </c>
      <c r="J4052" s="105">
        <v>0.33097152957812703</v>
      </c>
      <c r="K4052" s="105">
        <v>0.1</v>
      </c>
      <c r="L4052" s="105">
        <v>0.1</v>
      </c>
      <c r="M4052" s="105">
        <v>0.1</v>
      </c>
      <c r="N4052" s="105">
        <v>0.1</v>
      </c>
      <c r="O4052" s="105">
        <v>0.1</v>
      </c>
      <c r="P4052" s="105">
        <v>0.13498729457591821</v>
      </c>
      <c r="Q4052" s="105">
        <v>0.2708032881522075</v>
      </c>
      <c r="R4052" s="105">
        <v>0.3211921106775899</v>
      </c>
      <c r="S4052" s="105">
        <v>0</v>
      </c>
      <c r="T4052" s="105">
        <v>0.22761564836758189</v>
      </c>
      <c r="U4052" s="105">
        <v>0.22761564836758191</v>
      </c>
    </row>
    <row r="4053" spans="1:21">
      <c r="A4053" s="54">
        <v>4051</v>
      </c>
      <c r="B4053" s="104">
        <v>17828</v>
      </c>
      <c r="C4053" s="104">
        <v>17828</v>
      </c>
      <c r="D4053" s="105">
        <v>120.99999999999999</v>
      </c>
      <c r="E4053" s="105">
        <v>1612140000</v>
      </c>
      <c r="F4053" s="105">
        <v>0</v>
      </c>
      <c r="G4053" s="105">
        <v>0.23176802820507109</v>
      </c>
      <c r="H4053" s="105">
        <v>0.53664427285729455</v>
      </c>
      <c r="I4053" s="105">
        <v>0.57689244095771841</v>
      </c>
      <c r="J4053" s="105">
        <v>0.20489153981118829</v>
      </c>
      <c r="K4053" s="105">
        <v>0.1</v>
      </c>
      <c r="L4053" s="105">
        <v>0.1</v>
      </c>
      <c r="M4053" s="105">
        <v>0.1428014177065357</v>
      </c>
      <c r="N4053" s="105">
        <v>0.15414611125234823</v>
      </c>
      <c r="O4053" s="105">
        <v>0.1</v>
      </c>
      <c r="P4053" s="105">
        <v>0.1</v>
      </c>
      <c r="Q4053" s="105">
        <v>0.29975194466077199</v>
      </c>
      <c r="R4053" s="105">
        <v>0.34830981201654715</v>
      </c>
      <c r="S4053" s="105">
        <v>0</v>
      </c>
      <c r="T4053" s="105">
        <v>0.24126713062228966</v>
      </c>
      <c r="U4053" s="105">
        <v>0.24126713062228966</v>
      </c>
    </row>
    <row r="4054" spans="1:21">
      <c r="A4054" s="54">
        <v>4052</v>
      </c>
      <c r="B4054" s="104">
        <v>17829</v>
      </c>
      <c r="C4054" s="104">
        <v>17829</v>
      </c>
      <c r="D4054" s="105">
        <v>921</v>
      </c>
      <c r="E4054" s="105">
        <v>1612140000</v>
      </c>
      <c r="F4054" s="105">
        <v>0</v>
      </c>
      <c r="G4054" s="105">
        <v>0.23218593195337078</v>
      </c>
      <c r="H4054" s="105">
        <v>0.45505106866520567</v>
      </c>
      <c r="I4054" s="105">
        <v>0.33250487720924643</v>
      </c>
      <c r="J4054" s="105">
        <v>0.24905912131006308</v>
      </c>
      <c r="K4054" s="105">
        <v>0.23830244177656812</v>
      </c>
      <c r="L4054" s="105">
        <v>0.48025291532045794</v>
      </c>
      <c r="M4054" s="105">
        <v>1.0699839309868056</v>
      </c>
      <c r="N4054" s="105">
        <v>0.66948109280530765</v>
      </c>
      <c r="O4054" s="105">
        <v>0.21444519952138227</v>
      </c>
      <c r="P4054" s="105">
        <v>0.12556498495404503</v>
      </c>
      <c r="Q4054" s="105">
        <v>0.19150062607046744</v>
      </c>
      <c r="R4054" s="105">
        <v>0.25073032397226508</v>
      </c>
      <c r="S4054" s="105">
        <v>0</v>
      </c>
      <c r="T4054" s="105">
        <v>0.37575520954543201</v>
      </c>
      <c r="U4054" s="105">
        <v>0.37575520954543201</v>
      </c>
    </row>
    <row r="4055" spans="1:21">
      <c r="A4055" s="54">
        <v>4053</v>
      </c>
      <c r="B4055" s="104">
        <v>17830</v>
      </c>
      <c r="C4055" s="104">
        <v>17830</v>
      </c>
      <c r="D4055" s="105">
        <v>1574.0000000000002</v>
      </c>
      <c r="E4055" s="105">
        <v>1612140000</v>
      </c>
      <c r="F4055" s="105">
        <v>0</v>
      </c>
      <c r="G4055" s="105">
        <v>0.1661429330193962</v>
      </c>
      <c r="H4055" s="105">
        <v>0.29145256128705543</v>
      </c>
      <c r="I4055" s="105">
        <v>0.29054394637378272</v>
      </c>
      <c r="J4055" s="105">
        <v>0.17581504880461002</v>
      </c>
      <c r="K4055" s="105">
        <v>0.1</v>
      </c>
      <c r="L4055" s="105">
        <v>0.17535766476673598</v>
      </c>
      <c r="M4055" s="105">
        <v>0.44898922324157869</v>
      </c>
      <c r="N4055" s="105">
        <v>0.40515892709267376</v>
      </c>
      <c r="O4055" s="105">
        <v>0.14620869158394856</v>
      </c>
      <c r="P4055" s="105">
        <v>0.1</v>
      </c>
      <c r="Q4055" s="105">
        <v>0.15104985997946313</v>
      </c>
      <c r="R4055" s="105">
        <v>0.22955126419379202</v>
      </c>
      <c r="S4055" s="105">
        <v>0</v>
      </c>
      <c r="T4055" s="105">
        <v>0.22335584336191971</v>
      </c>
      <c r="U4055" s="105">
        <v>0.22335584336191969</v>
      </c>
    </row>
    <row r="4056" spans="1:21">
      <c r="A4056" s="54">
        <v>4054</v>
      </c>
      <c r="B4056" s="104">
        <v>17831</v>
      </c>
      <c r="C4056" s="104">
        <v>17831</v>
      </c>
      <c r="D4056" s="105">
        <v>65458.999999999993</v>
      </c>
      <c r="E4056" s="105">
        <v>6356100000</v>
      </c>
      <c r="F4056" s="105">
        <v>0</v>
      </c>
      <c r="G4056" s="105">
        <v>0.5107170313886451</v>
      </c>
      <c r="H4056" s="105">
        <v>0.74239643608958694</v>
      </c>
      <c r="I4056" s="105">
        <v>0.71492644353538004</v>
      </c>
      <c r="J4056" s="105">
        <v>0.44382781676580008</v>
      </c>
      <c r="K4056" s="105">
        <v>0.11145412704664626</v>
      </c>
      <c r="L4056" s="105">
        <v>0.1</v>
      </c>
      <c r="M4056" s="105">
        <v>0.25913104296619022</v>
      </c>
      <c r="N4056" s="105">
        <v>0.44943794519567565</v>
      </c>
      <c r="O4056" s="105">
        <v>0.24406055513918731</v>
      </c>
      <c r="P4056" s="105">
        <v>0.14630340311455409</v>
      </c>
      <c r="Q4056" s="105">
        <v>0.33816029425374938</v>
      </c>
      <c r="R4056" s="105">
        <v>0.44069679650285248</v>
      </c>
      <c r="S4056" s="105">
        <v>0</v>
      </c>
      <c r="T4056" s="105">
        <v>0.37509265766652228</v>
      </c>
      <c r="U4056" s="105">
        <v>0.37509265766652233</v>
      </c>
    </row>
    <row r="4057" spans="1:21">
      <c r="A4057" s="54">
        <v>4055</v>
      </c>
      <c r="B4057" s="104">
        <v>17832</v>
      </c>
      <c r="C4057" s="104">
        <v>17832</v>
      </c>
      <c r="D4057" s="105">
        <v>36962</v>
      </c>
      <c r="E4057" s="105">
        <v>1612140000</v>
      </c>
      <c r="F4057" s="105">
        <v>0</v>
      </c>
      <c r="G4057" s="105">
        <v>0.39256803914257732</v>
      </c>
      <c r="H4057" s="105">
        <v>0.52006019412952997</v>
      </c>
      <c r="I4057" s="105">
        <v>0.40369209408301193</v>
      </c>
      <c r="J4057" s="105">
        <v>0.20352434220296833</v>
      </c>
      <c r="K4057" s="105">
        <v>0.11087712296110173</v>
      </c>
      <c r="L4057" s="105">
        <v>0.1514898547379008</v>
      </c>
      <c r="M4057" s="105">
        <v>0.30417114712930343</v>
      </c>
      <c r="N4057" s="105">
        <v>0.27994554107810576</v>
      </c>
      <c r="O4057" s="105">
        <v>0.13555810235673896</v>
      </c>
      <c r="P4057" s="105">
        <v>0.10307128608509512</v>
      </c>
      <c r="Q4057" s="105">
        <v>0.17374473891617703</v>
      </c>
      <c r="R4057" s="105">
        <v>0.25894273593249628</v>
      </c>
      <c r="S4057" s="105">
        <v>0.26296187002882854</v>
      </c>
      <c r="T4057" s="105">
        <v>0.25313709989625055</v>
      </c>
      <c r="U4057" s="105">
        <v>0.25320142526749895</v>
      </c>
    </row>
    <row r="4058" spans="1:21">
      <c r="A4058" s="54">
        <v>4056</v>
      </c>
      <c r="B4058" s="104">
        <v>17879</v>
      </c>
      <c r="C4058" s="104">
        <v>6524</v>
      </c>
      <c r="D4058" s="105">
        <v>27533233.999999996</v>
      </c>
      <c r="E4058" s="105">
        <v>264488000000</v>
      </c>
      <c r="F4058" s="105">
        <v>0</v>
      </c>
      <c r="G4058" s="105">
        <v>2.1111110543243288</v>
      </c>
      <c r="H4058" s="105">
        <v>2.4108246560475362</v>
      </c>
      <c r="I4058" s="105">
        <v>2.1642121468723814</v>
      </c>
      <c r="J4058" s="105">
        <v>1.9624847369959231</v>
      </c>
      <c r="K4058" s="105">
        <v>1.8046236231093598</v>
      </c>
      <c r="L4058" s="105">
        <v>1.7781480845541109</v>
      </c>
      <c r="M4058" s="105">
        <v>1.7203782738544564</v>
      </c>
      <c r="N4058" s="105">
        <v>1.734965567632984</v>
      </c>
      <c r="O4058" s="105">
        <v>1.7661359474869482</v>
      </c>
      <c r="P4058" s="105">
        <v>1.7638921591332277</v>
      </c>
      <c r="Q4058" s="105">
        <v>2.0310685274353806</v>
      </c>
      <c r="R4058" s="105">
        <v>2.03412590230114</v>
      </c>
      <c r="S4058" s="105">
        <v>1.745381964229419</v>
      </c>
      <c r="T4058" s="105">
        <v>1.9401642233123149</v>
      </c>
      <c r="U4058" s="105">
        <v>1.9331562955010382</v>
      </c>
    </row>
    <row r="4059" spans="1:21">
      <c r="A4059" s="54">
        <v>4057</v>
      </c>
      <c r="B4059" s="104">
        <v>17912</v>
      </c>
      <c r="C4059" s="104">
        <v>17912</v>
      </c>
      <c r="D4059" s="105">
        <v>2</v>
      </c>
      <c r="E4059" s="105">
        <v>11422700000</v>
      </c>
      <c r="F4059" s="105">
        <v>0</v>
      </c>
      <c r="G4059" s="105">
        <v>0.91667932821545028</v>
      </c>
      <c r="H4059" s="105">
        <v>1.0144014813351221</v>
      </c>
      <c r="I4059" s="105">
        <v>0.94321589525970895</v>
      </c>
      <c r="J4059" s="105">
        <v>1.0612420106502016</v>
      </c>
      <c r="K4059" s="105">
        <v>0.81878838860700032</v>
      </c>
      <c r="L4059" s="105">
        <v>0.89660625314810061</v>
      </c>
      <c r="M4059" s="105">
        <v>0.98486156453696871</v>
      </c>
      <c r="N4059" s="105">
        <v>1.0955739050081772</v>
      </c>
      <c r="O4059" s="105">
        <v>1.080397411878333</v>
      </c>
      <c r="P4059" s="105">
        <v>1.0111603637875921</v>
      </c>
      <c r="Q4059" s="105">
        <v>1.059668839014138</v>
      </c>
      <c r="R4059" s="105">
        <v>0.97741050919293437</v>
      </c>
      <c r="S4059" s="105">
        <v>0</v>
      </c>
      <c r="T4059" s="105">
        <v>0.98833382921947743</v>
      </c>
      <c r="U4059" s="105">
        <v>0.98833382921947732</v>
      </c>
    </row>
    <row r="4060" spans="1:21">
      <c r="A4060" s="54">
        <v>4058</v>
      </c>
      <c r="B4060" s="104">
        <v>17913</v>
      </c>
      <c r="C4060" s="104">
        <v>17913</v>
      </c>
      <c r="D4060" s="105">
        <v>9223619</v>
      </c>
      <c r="E4060" s="105">
        <v>306933000000</v>
      </c>
      <c r="F4060" s="105">
        <v>0</v>
      </c>
      <c r="G4060" s="105">
        <v>6.3273445943952309</v>
      </c>
      <c r="H4060" s="105">
        <v>6.9938260782868404</v>
      </c>
      <c r="I4060" s="105">
        <v>6.5713151311440789</v>
      </c>
      <c r="J4060" s="105">
        <v>6.5626489649992061</v>
      </c>
      <c r="K4060" s="105">
        <v>6.3635766207026885</v>
      </c>
      <c r="L4060" s="105">
        <v>7.1153948690939197</v>
      </c>
      <c r="M4060" s="105">
        <v>7.7055907798084773</v>
      </c>
      <c r="N4060" s="105">
        <v>8.0215816556654715</v>
      </c>
      <c r="O4060" s="105">
        <v>7.8103254901726071</v>
      </c>
      <c r="P4060" s="105">
        <v>6.9387641349556199</v>
      </c>
      <c r="Q4060" s="105">
        <v>6.5444734783077676</v>
      </c>
      <c r="R4060" s="105">
        <v>6.2065363790454438</v>
      </c>
      <c r="S4060" s="105">
        <v>7.6066592838926557</v>
      </c>
      <c r="T4060" s="105">
        <v>6.9301148480481132</v>
      </c>
      <c r="U4060" s="105">
        <v>6.9839561906682066</v>
      </c>
    </row>
    <row r="4061" spans="1:21">
      <c r="A4061" s="54">
        <v>4059</v>
      </c>
      <c r="B4061" s="104">
        <v>17914</v>
      </c>
      <c r="C4061" s="104">
        <v>17914</v>
      </c>
      <c r="D4061" s="105">
        <v>6030.9999999999991</v>
      </c>
      <c r="E4061" s="105">
        <v>1612140000</v>
      </c>
      <c r="F4061" s="105">
        <v>0</v>
      </c>
      <c r="G4061" s="105">
        <v>1.2244024231741872</v>
      </c>
      <c r="H4061" s="105">
        <v>1.4613404709930469</v>
      </c>
      <c r="I4061" s="105">
        <v>1.4099307714253664</v>
      </c>
      <c r="J4061" s="105">
        <v>1.5813073515861849</v>
      </c>
      <c r="K4061" s="105">
        <v>0.932112294311642</v>
      </c>
      <c r="L4061" s="105">
        <v>1.0216509112439909</v>
      </c>
      <c r="M4061" s="105">
        <v>1.1477475550585867</v>
      </c>
      <c r="N4061" s="105">
        <v>1.1833870581022667</v>
      </c>
      <c r="O4061" s="105">
        <v>1.0293632780175577</v>
      </c>
      <c r="P4061" s="105">
        <v>0.91105179046409612</v>
      </c>
      <c r="Q4061" s="105">
        <v>1.1877604805301083</v>
      </c>
      <c r="R4061" s="105">
        <v>1.1974292974199594</v>
      </c>
      <c r="S4061" s="105">
        <v>0</v>
      </c>
      <c r="T4061" s="105">
        <v>1.1906236401939161</v>
      </c>
      <c r="U4061" s="105">
        <v>1.1906236401939163</v>
      </c>
    </row>
    <row r="4062" spans="1:21">
      <c r="A4062" s="54">
        <v>4060</v>
      </c>
      <c r="B4062" s="104">
        <v>17915</v>
      </c>
      <c r="C4062" s="104">
        <v>17915</v>
      </c>
      <c r="D4062" s="105">
        <v>0</v>
      </c>
      <c r="E4062" s="105">
        <v>1612140000</v>
      </c>
      <c r="F4062" s="105">
        <v>0</v>
      </c>
      <c r="G4062" s="105">
        <v>2.1822392472173333</v>
      </c>
      <c r="H4062" s="105">
        <v>2.4555135613173071</v>
      </c>
      <c r="I4062" s="105">
        <v>2.2744554729441093</v>
      </c>
      <c r="J4062" s="105">
        <v>2.4698797577188207</v>
      </c>
      <c r="K4062" s="105">
        <v>1.4560673450144852</v>
      </c>
      <c r="L4062" s="105">
        <v>1.6504418455709078</v>
      </c>
      <c r="M4062" s="105">
        <v>1.899864155471702</v>
      </c>
      <c r="N4062" s="105">
        <v>2.0532559020620882</v>
      </c>
      <c r="O4062" s="105">
        <v>1.9272051280284372</v>
      </c>
      <c r="P4062" s="105">
        <v>1.8692910405410315</v>
      </c>
      <c r="Q4062" s="105">
        <v>2.6383707885252159</v>
      </c>
      <c r="R4062" s="105">
        <v>2.2566788199619459</v>
      </c>
      <c r="S4062" s="105">
        <v>0</v>
      </c>
      <c r="T4062" s="105">
        <v>0</v>
      </c>
      <c r="U4062" s="105">
        <v>0</v>
      </c>
    </row>
    <row r="4063" spans="1:21">
      <c r="A4063" s="54">
        <v>4061</v>
      </c>
      <c r="B4063" s="104">
        <v>17916</v>
      </c>
      <c r="C4063" s="104">
        <v>17916</v>
      </c>
      <c r="D4063" s="105">
        <v>464.00000000000006</v>
      </c>
      <c r="E4063" s="105">
        <v>1612140000</v>
      </c>
      <c r="F4063" s="105">
        <v>0</v>
      </c>
      <c r="G4063" s="105">
        <v>49.015606820834549</v>
      </c>
      <c r="H4063" s="105">
        <v>100</v>
      </c>
      <c r="I4063" s="105">
        <v>100</v>
      </c>
      <c r="J4063" s="105">
        <v>56.595339834365674</v>
      </c>
      <c r="K4063" s="105">
        <v>0.83678260759643741</v>
      </c>
      <c r="L4063" s="105">
        <v>0.55984111617686994</v>
      </c>
      <c r="M4063" s="105">
        <v>1.5861221511906869</v>
      </c>
      <c r="N4063" s="105">
        <v>1.82616392028823</v>
      </c>
      <c r="O4063" s="105">
        <v>1.0669834303507639</v>
      </c>
      <c r="P4063" s="105">
        <v>1.367075574862312</v>
      </c>
      <c r="Q4063" s="105">
        <v>3.8333426765760956</v>
      </c>
      <c r="R4063" s="105">
        <v>15.596244788925505</v>
      </c>
      <c r="S4063" s="105">
        <v>0</v>
      </c>
      <c r="T4063" s="105">
        <v>27.690291910097262</v>
      </c>
      <c r="U4063" s="105">
        <v>27.690291910097255</v>
      </c>
    </row>
    <row r="4064" spans="1:21">
      <c r="A4064" s="54">
        <v>4062</v>
      </c>
      <c r="B4064" s="104">
        <v>17917</v>
      </c>
      <c r="C4064" s="104">
        <v>17917</v>
      </c>
      <c r="D4064" s="105">
        <v>52.000000000000007</v>
      </c>
      <c r="E4064" s="105">
        <v>1612140000</v>
      </c>
      <c r="F4064" s="105">
        <v>0</v>
      </c>
      <c r="G4064" s="105">
        <v>1.2427812103491493</v>
      </c>
      <c r="H4064" s="105">
        <v>1.6888979967156392</v>
      </c>
      <c r="I4064" s="105">
        <v>1.6118218301640375</v>
      </c>
      <c r="J4064" s="105">
        <v>2.1980013560138278</v>
      </c>
      <c r="K4064" s="105">
        <v>1.2248039473501371</v>
      </c>
      <c r="L4064" s="105">
        <v>0.3194674620474674</v>
      </c>
      <c r="M4064" s="105">
        <v>0.29139871317620297</v>
      </c>
      <c r="N4064" s="105">
        <v>0.43127041816170864</v>
      </c>
      <c r="O4064" s="105">
        <v>0.50361031707617998</v>
      </c>
      <c r="P4064" s="105">
        <v>0.44103364513461224</v>
      </c>
      <c r="Q4064" s="105">
        <v>0.51776710772645396</v>
      </c>
      <c r="R4064" s="105">
        <v>0.81881995812696762</v>
      </c>
      <c r="S4064" s="105">
        <v>0</v>
      </c>
      <c r="T4064" s="105">
        <v>0.94080616350353219</v>
      </c>
      <c r="U4064" s="105">
        <v>0.94080616350353174</v>
      </c>
    </row>
    <row r="4065" spans="1:21">
      <c r="A4065" s="54">
        <v>4063</v>
      </c>
      <c r="B4065" s="104">
        <v>17918</v>
      </c>
      <c r="C4065" s="104">
        <v>17918</v>
      </c>
      <c r="D4065" s="105">
        <v>438</v>
      </c>
      <c r="E4065" s="105">
        <v>19529000000</v>
      </c>
      <c r="F4065" s="105">
        <v>0</v>
      </c>
      <c r="G4065" s="105">
        <v>0.63314004824398329</v>
      </c>
      <c r="H4065" s="105">
        <v>0.80686043314714639</v>
      </c>
      <c r="I4065" s="105">
        <v>0.82954293313021643</v>
      </c>
      <c r="J4065" s="105">
        <v>1.0295986884811839</v>
      </c>
      <c r="K4065" s="105">
        <v>1.0136598902582639</v>
      </c>
      <c r="L4065" s="105">
        <v>0.51563877215604059</v>
      </c>
      <c r="M4065" s="105">
        <v>0.40250622496916671</v>
      </c>
      <c r="N4065" s="105">
        <v>0.48431638169561408</v>
      </c>
      <c r="O4065" s="105">
        <v>0.50646496399015983</v>
      </c>
      <c r="P4065" s="105">
        <v>0.44964048358341691</v>
      </c>
      <c r="Q4065" s="105">
        <v>0.46095514615577121</v>
      </c>
      <c r="R4065" s="105">
        <v>0.52080085553015254</v>
      </c>
      <c r="S4065" s="105">
        <v>0</v>
      </c>
      <c r="T4065" s="105">
        <v>0.63776040177842641</v>
      </c>
      <c r="U4065" s="105">
        <v>0.63776040177842619</v>
      </c>
    </row>
    <row r="4066" spans="1:21">
      <c r="A4066" s="54">
        <v>4064</v>
      </c>
      <c r="B4066" s="104">
        <v>17934</v>
      </c>
      <c r="C4066" s="104">
        <v>17934</v>
      </c>
      <c r="D4066" s="105">
        <v>20</v>
      </c>
      <c r="E4066" s="105">
        <v>45940500000</v>
      </c>
      <c r="F4066" s="105">
        <v>0</v>
      </c>
      <c r="G4066" s="105">
        <v>0.62983201841424152</v>
      </c>
      <c r="H4066" s="105">
        <v>0.80676612299498662</v>
      </c>
      <c r="I4066" s="105">
        <v>0.84609045480037237</v>
      </c>
      <c r="J4066" s="105">
        <v>1.0534139310877693</v>
      </c>
      <c r="K4066" s="105">
        <v>0.65533393994809352</v>
      </c>
      <c r="L4066" s="105">
        <v>0.29833883560054436</v>
      </c>
      <c r="M4066" s="105">
        <v>0.40608335832647341</v>
      </c>
      <c r="N4066" s="105">
        <v>0.42528151683365367</v>
      </c>
      <c r="O4066" s="105">
        <v>0.4171720366740837</v>
      </c>
      <c r="P4066" s="105">
        <v>0.39388778473302777</v>
      </c>
      <c r="Q4066" s="105">
        <v>0.45665494598831091</v>
      </c>
      <c r="R4066" s="105">
        <v>0.54196619150035885</v>
      </c>
      <c r="S4066" s="105">
        <v>0</v>
      </c>
      <c r="T4066" s="105">
        <v>0.57756842807515973</v>
      </c>
      <c r="U4066" s="105">
        <v>0.57756842807515985</v>
      </c>
    </row>
    <row r="4067" spans="1:21">
      <c r="A4067" s="54">
        <v>4065</v>
      </c>
      <c r="B4067" s="104">
        <v>17935</v>
      </c>
      <c r="C4067" s="104">
        <v>17935</v>
      </c>
      <c r="D4067" s="105">
        <v>102.99999999999999</v>
      </c>
      <c r="E4067" s="105">
        <v>3247230000</v>
      </c>
      <c r="F4067" s="105">
        <v>0</v>
      </c>
      <c r="G4067" s="105">
        <v>0.86079301286794074</v>
      </c>
      <c r="H4067" s="105">
        <v>1.15688100071213</v>
      </c>
      <c r="I4067" s="105">
        <v>1.2101348719165996</v>
      </c>
      <c r="J4067" s="105">
        <v>1.5173436062049901</v>
      </c>
      <c r="K4067" s="105">
        <v>0.86579307966726604</v>
      </c>
      <c r="L4067" s="105">
        <v>0.35021141283836105</v>
      </c>
      <c r="M4067" s="105">
        <v>0.41267104457154263</v>
      </c>
      <c r="N4067" s="105">
        <v>0.52159494690429209</v>
      </c>
      <c r="O4067" s="105">
        <v>0.56309760104861484</v>
      </c>
      <c r="P4067" s="105">
        <v>0.50972189900646669</v>
      </c>
      <c r="Q4067" s="105">
        <v>0.54934261844298771</v>
      </c>
      <c r="R4067" s="105">
        <v>0.68009988814121392</v>
      </c>
      <c r="S4067" s="105">
        <v>0</v>
      </c>
      <c r="T4067" s="105">
        <v>0.766473748526867</v>
      </c>
      <c r="U4067" s="105">
        <v>0.76647374852686745</v>
      </c>
    </row>
    <row r="4068" spans="1:21">
      <c r="A4068" s="54">
        <v>4066</v>
      </c>
      <c r="B4068" s="104">
        <v>17936</v>
      </c>
      <c r="C4068" s="104">
        <v>17936</v>
      </c>
      <c r="D4068" s="105">
        <v>16.999999999999996</v>
      </c>
      <c r="E4068" s="105">
        <v>3247230000</v>
      </c>
      <c r="F4068" s="105">
        <v>0</v>
      </c>
      <c r="G4068" s="105">
        <v>0.90767341063387386</v>
      </c>
      <c r="H4068" s="105">
        <v>1.2585867839879572</v>
      </c>
      <c r="I4068" s="105">
        <v>1.3485886993189038</v>
      </c>
      <c r="J4068" s="105">
        <v>1.727272758366073</v>
      </c>
      <c r="K4068" s="105">
        <v>0.71591417381622069</v>
      </c>
      <c r="L4068" s="105">
        <v>0.26293673344581997</v>
      </c>
      <c r="M4068" s="105">
        <v>0.35140371310990903</v>
      </c>
      <c r="N4068" s="105">
        <v>0.46649770255913514</v>
      </c>
      <c r="O4068" s="105">
        <v>0.5125005576651207</v>
      </c>
      <c r="P4068" s="105">
        <v>0.46185712368235299</v>
      </c>
      <c r="Q4068" s="105">
        <v>0.52625726585636545</v>
      </c>
      <c r="R4068" s="105">
        <v>0.68094792672367699</v>
      </c>
      <c r="S4068" s="105">
        <v>0</v>
      </c>
      <c r="T4068" s="105">
        <v>0.76836973743045078</v>
      </c>
      <c r="U4068" s="105">
        <v>0.76836973743045089</v>
      </c>
    </row>
    <row r="4069" spans="1:21">
      <c r="A4069" s="54">
        <v>4067</v>
      </c>
      <c r="B4069" s="104">
        <v>17937</v>
      </c>
      <c r="C4069" s="104">
        <v>17937</v>
      </c>
      <c r="D4069" s="105">
        <v>0</v>
      </c>
      <c r="E4069" s="105">
        <v>1612140000</v>
      </c>
      <c r="F4069" s="105">
        <v>0</v>
      </c>
      <c r="G4069" s="105">
        <v>40.670160264939348</v>
      </c>
      <c r="H4069" s="105">
        <v>61.690853498309373</v>
      </c>
      <c r="I4069" s="105">
        <v>45.754049677912768</v>
      </c>
      <c r="J4069" s="105">
        <v>22.410321989601087</v>
      </c>
      <c r="K4069" s="105">
        <v>1.3403260624109425</v>
      </c>
      <c r="L4069" s="105">
        <v>1.2666491516158123</v>
      </c>
      <c r="M4069" s="105">
        <v>2.4042068570347093</v>
      </c>
      <c r="N4069" s="105">
        <v>2.2868002539579417</v>
      </c>
      <c r="O4069" s="105">
        <v>2.1417500994638852</v>
      </c>
      <c r="P4069" s="105">
        <v>2.4549775828669778</v>
      </c>
      <c r="Q4069" s="105">
        <v>5.2246981335227174</v>
      </c>
      <c r="R4069" s="105">
        <v>15.100533319515542</v>
      </c>
      <c r="S4069" s="105">
        <v>0</v>
      </c>
      <c r="T4069" s="105">
        <v>0</v>
      </c>
      <c r="U4069" s="105">
        <v>0</v>
      </c>
    </row>
    <row r="4070" spans="1:21">
      <c r="A4070" s="54">
        <v>4068</v>
      </c>
      <c r="B4070" s="104">
        <v>17938</v>
      </c>
      <c r="C4070" s="104">
        <v>17938</v>
      </c>
      <c r="D4070" s="105">
        <v>0</v>
      </c>
      <c r="E4070" s="105">
        <v>3247230000</v>
      </c>
      <c r="F4070" s="105">
        <v>0</v>
      </c>
      <c r="G4070" s="105">
        <v>1.7469695296530772</v>
      </c>
      <c r="H4070" s="105">
        <v>2.3322427873851486</v>
      </c>
      <c r="I4070" s="105">
        <v>2.5491184866734891</v>
      </c>
      <c r="J4070" s="105">
        <v>3.1841028210260842</v>
      </c>
      <c r="K4070" s="105">
        <v>1.4032154919791384</v>
      </c>
      <c r="L4070" s="105">
        <v>0.52021573416242284</v>
      </c>
      <c r="M4070" s="105">
        <v>0.5425458845097475</v>
      </c>
      <c r="N4070" s="105">
        <v>0.67965334382901066</v>
      </c>
      <c r="O4070" s="105">
        <v>0.75332936995725719</v>
      </c>
      <c r="P4070" s="105">
        <v>0.74220740968030963</v>
      </c>
      <c r="Q4070" s="105">
        <v>0.99859683356682494</v>
      </c>
      <c r="R4070" s="105">
        <v>1.33014809757443</v>
      </c>
      <c r="S4070" s="105">
        <v>0</v>
      </c>
      <c r="T4070" s="105">
        <v>0</v>
      </c>
      <c r="U4070" s="105">
        <v>0</v>
      </c>
    </row>
    <row r="4071" spans="1:21">
      <c r="A4071" s="54">
        <v>4069</v>
      </c>
      <c r="B4071" s="104">
        <v>17939</v>
      </c>
      <c r="C4071" s="104">
        <v>17939</v>
      </c>
      <c r="D4071" s="105">
        <v>9897</v>
      </c>
      <c r="E4071" s="105">
        <v>42816500000</v>
      </c>
      <c r="F4071" s="105">
        <v>0</v>
      </c>
      <c r="G4071" s="105">
        <v>0.78779453896293861</v>
      </c>
      <c r="H4071" s="105">
        <v>1.0071115677595617</v>
      </c>
      <c r="I4071" s="105">
        <v>1.0318457566639521</v>
      </c>
      <c r="J4071" s="105">
        <v>1.2191846223978073</v>
      </c>
      <c r="K4071" s="105">
        <v>0.72182515193821706</v>
      </c>
      <c r="L4071" s="105">
        <v>0.21663819975922266</v>
      </c>
      <c r="M4071" s="105">
        <v>0.29982760896018329</v>
      </c>
      <c r="N4071" s="105">
        <v>0.3618514096608656</v>
      </c>
      <c r="O4071" s="105">
        <v>0.37329440236600014</v>
      </c>
      <c r="P4071" s="105">
        <v>0.38515831113385912</v>
      </c>
      <c r="Q4071" s="105">
        <v>0.56633858455980812</v>
      </c>
      <c r="R4071" s="105">
        <v>0.67511613021886285</v>
      </c>
      <c r="S4071" s="105">
        <v>0</v>
      </c>
      <c r="T4071" s="105">
        <v>0.63716552369844004</v>
      </c>
      <c r="U4071" s="105">
        <v>0.63716552369843982</v>
      </c>
    </row>
    <row r="4072" spans="1:21">
      <c r="A4072" s="54">
        <v>4070</v>
      </c>
      <c r="B4072" s="104">
        <v>17940</v>
      </c>
      <c r="C4072" s="104">
        <v>17940</v>
      </c>
      <c r="D4072" s="105">
        <v>0</v>
      </c>
      <c r="E4072" s="105">
        <v>9695770000</v>
      </c>
      <c r="F4072" s="105">
        <v>0</v>
      </c>
      <c r="G4072" s="105">
        <v>2.5191904308437074</v>
      </c>
      <c r="H4072" s="105">
        <v>3.5120184170398367</v>
      </c>
      <c r="I4072" s="105">
        <v>3.7666731905611082</v>
      </c>
      <c r="J4072" s="105">
        <v>4.483036324689798</v>
      </c>
      <c r="K4072" s="105">
        <v>1.0772033124986995</v>
      </c>
      <c r="L4072" s="105">
        <v>0.12463282103289287</v>
      </c>
      <c r="M4072" s="105">
        <v>0.13685796214739168</v>
      </c>
      <c r="N4072" s="105">
        <v>0.35695230990781318</v>
      </c>
      <c r="O4072" s="105">
        <v>0.3888864375769811</v>
      </c>
      <c r="P4072" s="105">
        <v>0.64741198783266685</v>
      </c>
      <c r="Q4072" s="105">
        <v>1.356691251092538</v>
      </c>
      <c r="R4072" s="105">
        <v>1.8386018734810954</v>
      </c>
      <c r="S4072" s="105">
        <v>0</v>
      </c>
      <c r="T4072" s="105">
        <v>0</v>
      </c>
      <c r="U4072" s="105">
        <v>0</v>
      </c>
    </row>
    <row r="4073" spans="1:21">
      <c r="A4073" s="54">
        <v>4071</v>
      </c>
      <c r="B4073" s="104">
        <v>17945</v>
      </c>
      <c r="C4073" s="104">
        <v>17945</v>
      </c>
      <c r="D4073" s="105">
        <v>0</v>
      </c>
      <c r="E4073" s="105">
        <v>1612140000</v>
      </c>
      <c r="F4073" s="105">
        <v>0</v>
      </c>
      <c r="G4073" s="105">
        <v>7.4197397429094831</v>
      </c>
      <c r="H4073" s="105">
        <v>10.661373611170909</v>
      </c>
      <c r="I4073" s="105">
        <v>10.05605752702018</v>
      </c>
      <c r="J4073" s="105">
        <v>7.4905967390900647</v>
      </c>
      <c r="K4073" s="105">
        <v>0.63896280807087369</v>
      </c>
      <c r="L4073" s="105">
        <v>0.1</v>
      </c>
      <c r="M4073" s="105">
        <v>0.1</v>
      </c>
      <c r="N4073" s="105">
        <v>0.41539652435195229</v>
      </c>
      <c r="O4073" s="105">
        <v>0.4201245244282667</v>
      </c>
      <c r="P4073" s="105">
        <v>0.75219726577074431</v>
      </c>
      <c r="Q4073" s="105">
        <v>2.6796452585530104</v>
      </c>
      <c r="R4073" s="105">
        <v>4.5716964277710384</v>
      </c>
      <c r="S4073" s="105">
        <v>0</v>
      </c>
      <c r="T4073" s="105">
        <v>0</v>
      </c>
      <c r="U4073" s="105">
        <v>0</v>
      </c>
    </row>
    <row r="4074" spans="1:21">
      <c r="A4074" s="54">
        <v>4072</v>
      </c>
      <c r="B4074" s="104">
        <v>17946</v>
      </c>
      <c r="C4074" s="104">
        <v>17946</v>
      </c>
      <c r="D4074" s="105">
        <v>0</v>
      </c>
      <c r="E4074" s="105">
        <v>1612140000</v>
      </c>
      <c r="F4074" s="105">
        <v>0</v>
      </c>
      <c r="G4074" s="105">
        <v>72.244834338855497</v>
      </c>
      <c r="H4074" s="105">
        <v>100</v>
      </c>
      <c r="I4074" s="105">
        <v>99.829225631873058</v>
      </c>
      <c r="J4074" s="105">
        <v>23.167119872375601</v>
      </c>
      <c r="K4074" s="105">
        <v>3.0151605764706302</v>
      </c>
      <c r="L4074" s="105">
        <v>1.1795083755814748</v>
      </c>
      <c r="M4074" s="105">
        <v>2.8088540272428792</v>
      </c>
      <c r="N4074" s="105">
        <v>4.5014202990391619</v>
      </c>
      <c r="O4074" s="105">
        <v>4.3636888675779586</v>
      </c>
      <c r="P4074" s="105">
        <v>5.8915688888137012</v>
      </c>
      <c r="Q4074" s="105">
        <v>14.024702641769201</v>
      </c>
      <c r="R4074" s="105">
        <v>28.8979337355422</v>
      </c>
      <c r="S4074" s="105">
        <v>0</v>
      </c>
      <c r="T4074" s="105">
        <v>0</v>
      </c>
      <c r="U4074" s="105">
        <v>0</v>
      </c>
    </row>
    <row r="4075" spans="1:21">
      <c r="A4075" s="54">
        <v>4073</v>
      </c>
      <c r="B4075" s="104">
        <v>17947</v>
      </c>
      <c r="C4075" s="104">
        <v>17947</v>
      </c>
      <c r="D4075" s="105">
        <v>3318</v>
      </c>
      <c r="E4075" s="105">
        <v>1612140000</v>
      </c>
      <c r="F4075" s="105">
        <v>0</v>
      </c>
      <c r="G4075" s="105">
        <v>6.0451252946862537</v>
      </c>
      <c r="H4075" s="105">
        <v>6.039632745246001</v>
      </c>
      <c r="I4075" s="105">
        <v>5.3448382077379302</v>
      </c>
      <c r="J4075" s="105">
        <v>6.6380135365685842</v>
      </c>
      <c r="K4075" s="105">
        <v>9.9081958850857994</v>
      </c>
      <c r="L4075" s="105">
        <v>14.976433329628737</v>
      </c>
      <c r="M4075" s="105">
        <v>19.552526353354448</v>
      </c>
      <c r="N4075" s="105">
        <v>24.13337964867878</v>
      </c>
      <c r="O4075" s="105">
        <v>21.386445293025815</v>
      </c>
      <c r="P4075" s="105">
        <v>15.083750134337334</v>
      </c>
      <c r="Q4075" s="105">
        <v>10.893819541465854</v>
      </c>
      <c r="R4075" s="105">
        <v>7.5237946651424981</v>
      </c>
      <c r="S4075" s="105">
        <v>0</v>
      </c>
      <c r="T4075" s="105">
        <v>12.293829552913172</v>
      </c>
      <c r="U4075" s="105">
        <v>12.293829552913172</v>
      </c>
    </row>
    <row r="4076" spans="1:21">
      <c r="A4076" s="54">
        <v>4074</v>
      </c>
      <c r="B4076" s="104">
        <v>17948</v>
      </c>
      <c r="C4076" s="104">
        <v>17948</v>
      </c>
      <c r="D4076" s="105">
        <v>90078.999999999985</v>
      </c>
      <c r="E4076" s="105">
        <v>1612140000</v>
      </c>
      <c r="F4076" s="105">
        <v>0</v>
      </c>
      <c r="G4076" s="105">
        <v>1.5145458684926607</v>
      </c>
      <c r="H4076" s="105">
        <v>1.5062372919668299</v>
      </c>
      <c r="I4076" s="105">
        <v>1.3694849185640749</v>
      </c>
      <c r="J4076" s="105">
        <v>1.7327388585990582</v>
      </c>
      <c r="K4076" s="105">
        <v>2.6198243692456886</v>
      </c>
      <c r="L4076" s="105">
        <v>4.1983582661351111</v>
      </c>
      <c r="M4076" s="105">
        <v>6.0490702965740573</v>
      </c>
      <c r="N4076" s="105">
        <v>7.3108184811589467</v>
      </c>
      <c r="O4076" s="105">
        <v>6.128583733164163</v>
      </c>
      <c r="P4076" s="105">
        <v>3.8911472108410448</v>
      </c>
      <c r="Q4076" s="105">
        <v>2.6189398567865574</v>
      </c>
      <c r="R4076" s="105">
        <v>1.883906740516528</v>
      </c>
      <c r="S4076" s="105">
        <v>0</v>
      </c>
      <c r="T4076" s="105">
        <v>3.40197132433706</v>
      </c>
      <c r="U4076" s="105">
        <v>3.4019713243370604</v>
      </c>
    </row>
    <row r="4077" spans="1:21">
      <c r="A4077" s="54">
        <v>4075</v>
      </c>
      <c r="B4077" s="104">
        <v>17949</v>
      </c>
      <c r="C4077" s="104">
        <v>17949</v>
      </c>
      <c r="D4077" s="105">
        <v>938613</v>
      </c>
      <c r="E4077" s="105">
        <v>3247230000</v>
      </c>
      <c r="F4077" s="105">
        <v>0</v>
      </c>
      <c r="G4077" s="105">
        <v>0.32909182681520444</v>
      </c>
      <c r="H4077" s="105">
        <v>0.37430415308056991</v>
      </c>
      <c r="I4077" s="105">
        <v>0.36685140716644604</v>
      </c>
      <c r="J4077" s="105">
        <v>0.53008693934847795</v>
      </c>
      <c r="K4077" s="105">
        <v>0.7615262621122455</v>
      </c>
      <c r="L4077" s="105">
        <v>1.1100510136513095</v>
      </c>
      <c r="M4077" s="105">
        <v>1.4175631595673326</v>
      </c>
      <c r="N4077" s="105">
        <v>1.6702837234429786</v>
      </c>
      <c r="O4077" s="105">
        <v>1.5927216358238645</v>
      </c>
      <c r="P4077" s="105">
        <v>1.1481914463877838</v>
      </c>
      <c r="Q4077" s="105">
        <v>0.63366126802852851</v>
      </c>
      <c r="R4077" s="105">
        <v>0.43462677883449857</v>
      </c>
      <c r="S4077" s="105">
        <v>0</v>
      </c>
      <c r="T4077" s="105">
        <v>0.86407996785493679</v>
      </c>
      <c r="U4077" s="105">
        <v>0.86407996785493657</v>
      </c>
    </row>
    <row r="4078" spans="1:21">
      <c r="A4078" s="54">
        <v>4076</v>
      </c>
      <c r="B4078" s="104">
        <v>17950</v>
      </c>
      <c r="C4078" s="104">
        <v>17950</v>
      </c>
      <c r="D4078" s="105">
        <v>850183</v>
      </c>
      <c r="E4078" s="105">
        <v>1612140000</v>
      </c>
      <c r="F4078" s="105">
        <v>0</v>
      </c>
      <c r="G4078" s="105">
        <v>1.8728088717499847</v>
      </c>
      <c r="H4078" s="105">
        <v>1.9637365557056572</v>
      </c>
      <c r="I4078" s="105">
        <v>1.9748610411844314</v>
      </c>
      <c r="J4078" s="105">
        <v>2.6959364452921442</v>
      </c>
      <c r="K4078" s="105">
        <v>4.1878703160850028</v>
      </c>
      <c r="L4078" s="105">
        <v>6.3347131163970332</v>
      </c>
      <c r="M4078" s="105">
        <v>8.347242460486763</v>
      </c>
      <c r="N4078" s="105">
        <v>9.6814246954566769</v>
      </c>
      <c r="O4078" s="105">
        <v>9.3465188117864688</v>
      </c>
      <c r="P4078" s="105">
        <v>7.7332498732252954</v>
      </c>
      <c r="Q4078" s="105">
        <v>3.8080295521399714</v>
      </c>
      <c r="R4078" s="105">
        <v>2.4438017184926362</v>
      </c>
      <c r="S4078" s="105">
        <v>6.439423283426307</v>
      </c>
      <c r="T4078" s="105">
        <v>5.0325161215001719</v>
      </c>
      <c r="U4078" s="105">
        <v>5.0461006096541947</v>
      </c>
    </row>
    <row r="4079" spans="1:21">
      <c r="A4079" s="54">
        <v>4077</v>
      </c>
      <c r="B4079" s="104">
        <v>17951</v>
      </c>
      <c r="C4079" s="104">
        <v>17951</v>
      </c>
      <c r="D4079" s="105">
        <v>1501701.0000000002</v>
      </c>
      <c r="E4079" s="105">
        <v>1612140000</v>
      </c>
      <c r="F4079" s="105">
        <v>0</v>
      </c>
      <c r="G4079" s="105">
        <v>0.53582584266156119</v>
      </c>
      <c r="H4079" s="105">
        <v>0.59502654128995047</v>
      </c>
      <c r="I4079" s="105">
        <v>0.59406085039253631</v>
      </c>
      <c r="J4079" s="105">
        <v>0.86326976109733455</v>
      </c>
      <c r="K4079" s="105">
        <v>1.4743051697621679</v>
      </c>
      <c r="L4079" s="105">
        <v>2.8705672041262704</v>
      </c>
      <c r="M4079" s="105">
        <v>3.4748480537643296</v>
      </c>
      <c r="N4079" s="105">
        <v>3.7768540510976059</v>
      </c>
      <c r="O4079" s="105">
        <v>3.6093987347112111</v>
      </c>
      <c r="P4079" s="105">
        <v>2.2545241854803399</v>
      </c>
      <c r="Q4079" s="105">
        <v>0.80516475407376287</v>
      </c>
      <c r="R4079" s="105">
        <v>0.60394416716656318</v>
      </c>
      <c r="S4079" s="105">
        <v>2.5856722959127976</v>
      </c>
      <c r="T4079" s="105">
        <v>1.7881491096353026</v>
      </c>
      <c r="U4079" s="105">
        <v>1.7957223087184202</v>
      </c>
    </row>
    <row r="4080" spans="1:21">
      <c r="A4080" s="54">
        <v>4078</v>
      </c>
      <c r="B4080" s="104">
        <v>17952</v>
      </c>
      <c r="C4080" s="104">
        <v>17952</v>
      </c>
      <c r="D4080" s="105">
        <v>634515</v>
      </c>
      <c r="E4080" s="105">
        <v>1612140000</v>
      </c>
      <c r="F4080" s="105">
        <v>0</v>
      </c>
      <c r="G4080" s="105">
        <v>3.2468855396560614</v>
      </c>
      <c r="H4080" s="105">
        <v>3.8863799709981528</v>
      </c>
      <c r="I4080" s="105">
        <v>3.7293145452742742</v>
      </c>
      <c r="J4080" s="105">
        <v>5.3973781910965712</v>
      </c>
      <c r="K4080" s="105">
        <v>9.062734521646215</v>
      </c>
      <c r="L4080" s="105">
        <v>16.05376210343195</v>
      </c>
      <c r="M4080" s="105">
        <v>24.647787670314401</v>
      </c>
      <c r="N4080" s="105">
        <v>32.743633016928143</v>
      </c>
      <c r="O4080" s="105">
        <v>31.212968867805859</v>
      </c>
      <c r="P4080" s="105">
        <v>10.044226671180624</v>
      </c>
      <c r="Q4080" s="105">
        <v>4.2171149477989749</v>
      </c>
      <c r="R4080" s="105">
        <v>3.5681451668260391</v>
      </c>
      <c r="S4080" s="105">
        <v>16.450384701459196</v>
      </c>
      <c r="T4080" s="105">
        <v>12.317527601079773</v>
      </c>
      <c r="U4080" s="105">
        <v>12.326718024266986</v>
      </c>
    </row>
    <row r="4081" spans="1:21">
      <c r="A4081" s="54">
        <v>4079</v>
      </c>
      <c r="B4081" s="104">
        <v>17953</v>
      </c>
      <c r="C4081" s="104">
        <v>17953</v>
      </c>
      <c r="D4081" s="105">
        <v>36705945</v>
      </c>
      <c r="E4081" s="105">
        <v>3224270000</v>
      </c>
      <c r="F4081" s="105">
        <v>0</v>
      </c>
      <c r="G4081" s="105">
        <v>0.1</v>
      </c>
      <c r="H4081" s="105">
        <v>0.1310548807933932</v>
      </c>
      <c r="I4081" s="105">
        <v>0.13294795357331865</v>
      </c>
      <c r="J4081" s="105">
        <v>0.17817682389214648</v>
      </c>
      <c r="K4081" s="105">
        <v>0.23272577967868405</v>
      </c>
      <c r="L4081" s="105">
        <v>0.41611531575896382</v>
      </c>
      <c r="M4081" s="105">
        <v>0.48864801456531143</v>
      </c>
      <c r="N4081" s="105">
        <v>0.33051215589689048</v>
      </c>
      <c r="O4081" s="105">
        <v>0.1754936476531562</v>
      </c>
      <c r="P4081" s="105">
        <v>0.1</v>
      </c>
      <c r="Q4081" s="105">
        <v>0.1</v>
      </c>
      <c r="R4081" s="105">
        <v>0.1</v>
      </c>
      <c r="S4081" s="105">
        <v>0.4200832591030278</v>
      </c>
      <c r="T4081" s="105">
        <v>0.20713954765098874</v>
      </c>
      <c r="U4081" s="105">
        <v>0.22880611254365699</v>
      </c>
    </row>
    <row r="4082" spans="1:21">
      <c r="A4082" s="54">
        <v>4080</v>
      </c>
      <c r="B4082" s="104">
        <v>17959</v>
      </c>
      <c r="C4082" s="104">
        <v>17959</v>
      </c>
      <c r="D4082" s="105">
        <v>2567620.0000000009</v>
      </c>
      <c r="E4082" s="105">
        <v>4790250000</v>
      </c>
      <c r="F4082" s="105">
        <v>0</v>
      </c>
      <c r="G4082" s="105">
        <v>0.48317423808372967</v>
      </c>
      <c r="H4082" s="105">
        <v>0.63510405798661385</v>
      </c>
      <c r="I4082" s="105">
        <v>0.59866553460852734</v>
      </c>
      <c r="J4082" s="105">
        <v>0.26529410803211889</v>
      </c>
      <c r="K4082" s="105">
        <v>0.15422731319718427</v>
      </c>
      <c r="L4082" s="105">
        <v>0.28270567728449336</v>
      </c>
      <c r="M4082" s="105">
        <v>0.42520474110369294</v>
      </c>
      <c r="N4082" s="105">
        <v>0.47610131854468879</v>
      </c>
      <c r="O4082" s="105">
        <v>0.37762573869514415</v>
      </c>
      <c r="P4082" s="105">
        <v>0.23412984012978277</v>
      </c>
      <c r="Q4082" s="105">
        <v>0.2054603525357373</v>
      </c>
      <c r="R4082" s="105">
        <v>0.29128336125667587</v>
      </c>
      <c r="S4082" s="105">
        <v>0.37438207046733568</v>
      </c>
      <c r="T4082" s="105">
        <v>0.36908135678819914</v>
      </c>
      <c r="U4082" s="105">
        <v>0.37302546704555589</v>
      </c>
    </row>
    <row r="4083" spans="1:21">
      <c r="A4083" s="54">
        <v>4081</v>
      </c>
      <c r="B4083" s="104">
        <v>17960</v>
      </c>
      <c r="C4083" s="104">
        <v>17960</v>
      </c>
      <c r="D4083" s="105">
        <v>898255.99999999988</v>
      </c>
      <c r="E4083" s="105">
        <v>1612140000</v>
      </c>
      <c r="F4083" s="105">
        <v>0</v>
      </c>
      <c r="G4083" s="105">
        <v>0.46419826910635059</v>
      </c>
      <c r="H4083" s="105">
        <v>0.57296225439930437</v>
      </c>
      <c r="I4083" s="105">
        <v>0.46223327418345639</v>
      </c>
      <c r="J4083" s="105">
        <v>0.38079525425395744</v>
      </c>
      <c r="K4083" s="105">
        <v>0.5501634996921323</v>
      </c>
      <c r="L4083" s="105">
        <v>1.1590675499648051</v>
      </c>
      <c r="M4083" s="105">
        <v>1.3338110171773812</v>
      </c>
      <c r="N4083" s="105">
        <v>1.2657101825044459</v>
      </c>
      <c r="O4083" s="105">
        <v>1.0132802450370673</v>
      </c>
      <c r="P4083" s="105">
        <v>0.61476701498129549</v>
      </c>
      <c r="Q4083" s="105">
        <v>0.40769973674183674</v>
      </c>
      <c r="R4083" s="105">
        <v>0.43494226750684994</v>
      </c>
      <c r="S4083" s="105">
        <v>1.2414585334157526</v>
      </c>
      <c r="T4083" s="105">
        <v>0.7216358804624069</v>
      </c>
      <c r="U4083" s="105">
        <v>1.0827546848819511</v>
      </c>
    </row>
    <row r="4084" spans="1:21">
      <c r="A4084" s="54">
        <v>4082</v>
      </c>
      <c r="B4084" s="104">
        <v>17961</v>
      </c>
      <c r="C4084" s="104">
        <v>17961</v>
      </c>
      <c r="D4084" s="105">
        <v>6035525.9999999991</v>
      </c>
      <c r="E4084" s="105">
        <v>11053600000</v>
      </c>
      <c r="F4084" s="105">
        <v>0</v>
      </c>
      <c r="G4084" s="105">
        <v>0.74223387100694593</v>
      </c>
      <c r="H4084" s="105">
        <v>0.81001668816842165</v>
      </c>
      <c r="I4084" s="105">
        <v>0.76503165058965283</v>
      </c>
      <c r="J4084" s="105">
        <v>0.54982525726035947</v>
      </c>
      <c r="K4084" s="105">
        <v>0.27724012348467991</v>
      </c>
      <c r="L4084" s="105">
        <v>0.35085803367251289</v>
      </c>
      <c r="M4084" s="105">
        <v>0.3945357608330447</v>
      </c>
      <c r="N4084" s="105">
        <v>0.49258944996563508</v>
      </c>
      <c r="O4084" s="105">
        <v>0.45872661590015612</v>
      </c>
      <c r="P4084" s="105">
        <v>0.37823961187734839</v>
      </c>
      <c r="Q4084" s="105">
        <v>0.39341121531248852</v>
      </c>
      <c r="R4084" s="105">
        <v>0.54052831222913444</v>
      </c>
      <c r="S4084" s="105">
        <v>0.39717655768708982</v>
      </c>
      <c r="T4084" s="105">
        <v>0.51276971585836495</v>
      </c>
      <c r="U4084" s="105">
        <v>0.42429231092505382</v>
      </c>
    </row>
    <row r="4085" spans="1:21">
      <c r="A4085" s="54">
        <v>4083</v>
      </c>
      <c r="B4085" s="104">
        <v>17962</v>
      </c>
      <c r="C4085" s="104">
        <v>17962</v>
      </c>
      <c r="D4085" s="105">
        <v>512873</v>
      </c>
      <c r="E4085" s="105">
        <v>1612140000</v>
      </c>
      <c r="F4085" s="105">
        <v>0</v>
      </c>
      <c r="G4085" s="105">
        <v>0.4507500729791038</v>
      </c>
      <c r="H4085" s="105">
        <v>0.52265815599008159</v>
      </c>
      <c r="I4085" s="105">
        <v>0.42521771764878374</v>
      </c>
      <c r="J4085" s="105">
        <v>0.52208214546727905</v>
      </c>
      <c r="K4085" s="105">
        <v>0.89364708362881617</v>
      </c>
      <c r="L4085" s="105">
        <v>1.4309801943599592</v>
      </c>
      <c r="M4085" s="105">
        <v>2.0544685464294079</v>
      </c>
      <c r="N4085" s="105">
        <v>2.1804327561248154</v>
      </c>
      <c r="O4085" s="105">
        <v>1.8712324788288732</v>
      </c>
      <c r="P4085" s="105">
        <v>0.84544304539441295</v>
      </c>
      <c r="Q4085" s="105">
        <v>0.54648678750213953</v>
      </c>
      <c r="R4085" s="105">
        <v>0.47975783266626071</v>
      </c>
      <c r="S4085" s="105">
        <v>1.9228855440685959</v>
      </c>
      <c r="T4085" s="105">
        <v>1.0185964014183277</v>
      </c>
      <c r="U4085" s="105">
        <v>1.4392037934612341</v>
      </c>
    </row>
    <row r="4086" spans="1:21">
      <c r="A4086" s="54">
        <v>4084</v>
      </c>
      <c r="B4086" s="104">
        <v>17974</v>
      </c>
      <c r="C4086" s="104">
        <v>17974</v>
      </c>
      <c r="D4086" s="105">
        <v>12237006.999999996</v>
      </c>
      <c r="E4086" s="105">
        <v>4836410000</v>
      </c>
      <c r="F4086" s="105">
        <v>0</v>
      </c>
      <c r="G4086" s="105">
        <v>1.556456656272118</v>
      </c>
      <c r="H4086" s="105">
        <v>1.6155909717575088</v>
      </c>
      <c r="I4086" s="105">
        <v>1.2528452468280371</v>
      </c>
      <c r="J4086" s="105">
        <v>1.1396115351187621</v>
      </c>
      <c r="K4086" s="105">
        <v>1.1445517864087356</v>
      </c>
      <c r="L4086" s="105">
        <v>1.4596747313749014</v>
      </c>
      <c r="M4086" s="105">
        <v>1.8002610516270736</v>
      </c>
      <c r="N4086" s="105">
        <v>2.1715919998054667</v>
      </c>
      <c r="O4086" s="105">
        <v>2.3340663460275928</v>
      </c>
      <c r="P4086" s="105">
        <v>2.1278777121976296</v>
      </c>
      <c r="Q4086" s="105">
        <v>1.9828877371870923</v>
      </c>
      <c r="R4086" s="105">
        <v>1.6890353863352126</v>
      </c>
      <c r="S4086" s="105">
        <v>1.9065284638928743</v>
      </c>
      <c r="T4086" s="105">
        <v>1.6895375967450106</v>
      </c>
      <c r="U4086" s="105">
        <v>1.7361118571369523</v>
      </c>
    </row>
    <row r="4087" spans="1:21">
      <c r="A4087" s="54">
        <v>4085</v>
      </c>
      <c r="B4087" s="104">
        <v>17975</v>
      </c>
      <c r="C4087" s="104">
        <v>17975</v>
      </c>
      <c r="D4087" s="105">
        <v>635456</v>
      </c>
      <c r="E4087" s="105">
        <v>1612140000</v>
      </c>
      <c r="F4087" s="105">
        <v>0</v>
      </c>
      <c r="G4087" s="105">
        <v>18.392072447826912</v>
      </c>
      <c r="H4087" s="105">
        <v>17.157824404858957</v>
      </c>
      <c r="I4087" s="105">
        <v>14.017943453112418</v>
      </c>
      <c r="J4087" s="105">
        <v>12.738924145474119</v>
      </c>
      <c r="K4087" s="105">
        <v>13.320672402407336</v>
      </c>
      <c r="L4087" s="105">
        <v>22.408979386093034</v>
      </c>
      <c r="M4087" s="105">
        <v>24.186493200301211</v>
      </c>
      <c r="N4087" s="105">
        <v>30.801327333220168</v>
      </c>
      <c r="O4087" s="105">
        <v>34.859539337064426</v>
      </c>
      <c r="P4087" s="105">
        <v>36.645284872069283</v>
      </c>
      <c r="Q4087" s="105">
        <v>33.828950941212263</v>
      </c>
      <c r="R4087" s="105">
        <v>24.759853463501329</v>
      </c>
      <c r="S4087" s="105">
        <v>27.169199780462737</v>
      </c>
      <c r="T4087" s="105">
        <v>23.593155448928453</v>
      </c>
      <c r="U4087" s="105">
        <v>24.566109448210273</v>
      </c>
    </row>
    <row r="4088" spans="1:21">
      <c r="A4088" s="54">
        <v>4086</v>
      </c>
      <c r="B4088" s="104">
        <v>17976</v>
      </c>
      <c r="C4088" s="104">
        <v>17976</v>
      </c>
      <c r="D4088" s="105">
        <v>14013</v>
      </c>
      <c r="E4088" s="105">
        <v>1612140000</v>
      </c>
      <c r="F4088" s="105">
        <v>0</v>
      </c>
      <c r="G4088" s="105">
        <v>3.8791387363114769</v>
      </c>
      <c r="H4088" s="105">
        <v>4.2364852004879499</v>
      </c>
      <c r="I4088" s="105">
        <v>3.8315099359689695</v>
      </c>
      <c r="J4088" s="105">
        <v>4.1035013651708621</v>
      </c>
      <c r="K4088" s="105">
        <v>5.6984920532511882</v>
      </c>
      <c r="L4088" s="105">
        <v>10.37488820232443</v>
      </c>
      <c r="M4088" s="105">
        <v>15.200144363585595</v>
      </c>
      <c r="N4088" s="105">
        <v>18.605009671884773</v>
      </c>
      <c r="O4088" s="105">
        <v>18.770656689986097</v>
      </c>
      <c r="P4088" s="105">
        <v>10.318530302641291</v>
      </c>
      <c r="Q4088" s="105">
        <v>5.2302727689994475</v>
      </c>
      <c r="R4088" s="105">
        <v>4.0340735684374858</v>
      </c>
      <c r="S4088" s="105">
        <v>0</v>
      </c>
      <c r="T4088" s="105">
        <v>8.690225238254131</v>
      </c>
      <c r="U4088" s="105">
        <v>8.690225238254131</v>
      </c>
    </row>
    <row r="4089" spans="1:21">
      <c r="A4089" s="54">
        <v>4087</v>
      </c>
      <c r="B4089" s="104">
        <v>17977</v>
      </c>
      <c r="C4089" s="104">
        <v>17977</v>
      </c>
      <c r="D4089" s="105">
        <v>62374.000000000007</v>
      </c>
      <c r="E4089" s="105">
        <v>1612140000</v>
      </c>
      <c r="F4089" s="105">
        <v>0</v>
      </c>
      <c r="G4089" s="105">
        <v>0.71149206045282076</v>
      </c>
      <c r="H4089" s="105">
        <v>0.79660547948562255</v>
      </c>
      <c r="I4089" s="105">
        <v>0.80529516733412343</v>
      </c>
      <c r="J4089" s="105">
        <v>0.89521989316480133</v>
      </c>
      <c r="K4089" s="105">
        <v>1.1567679351254305</v>
      </c>
      <c r="L4089" s="105">
        <v>2.0803019528441347</v>
      </c>
      <c r="M4089" s="105">
        <v>2.9825030950246707</v>
      </c>
      <c r="N4089" s="105">
        <v>3.754217198153428</v>
      </c>
      <c r="O4089" s="105">
        <v>3.3986897777864415</v>
      </c>
      <c r="P4089" s="105">
        <v>1.8885869393881363</v>
      </c>
      <c r="Q4089" s="105">
        <v>0.99157880091896633</v>
      </c>
      <c r="R4089" s="105">
        <v>0.78423361613506748</v>
      </c>
      <c r="S4089" s="105">
        <v>0</v>
      </c>
      <c r="T4089" s="105">
        <v>1.6871243263178037</v>
      </c>
      <c r="U4089" s="105">
        <v>1.6871243263178033</v>
      </c>
    </row>
    <row r="4090" spans="1:21">
      <c r="A4090" s="54">
        <v>4088</v>
      </c>
      <c r="B4090" s="104">
        <v>17978</v>
      </c>
      <c r="C4090" s="104">
        <v>17978</v>
      </c>
      <c r="D4090" s="105">
        <v>32673.999999999996</v>
      </c>
      <c r="E4090" s="105">
        <v>1612140000</v>
      </c>
      <c r="F4090" s="105">
        <v>0</v>
      </c>
      <c r="G4090" s="105">
        <v>3.8191184531851019</v>
      </c>
      <c r="H4090" s="105">
        <v>3.9804975960002746</v>
      </c>
      <c r="I4090" s="105">
        <v>3.365425403104028</v>
      </c>
      <c r="J4090" s="105">
        <v>3.7729650642522032</v>
      </c>
      <c r="K4090" s="105">
        <v>5.5321064064820336</v>
      </c>
      <c r="L4090" s="105">
        <v>8.0840386924317968</v>
      </c>
      <c r="M4090" s="105">
        <v>12.925255742774231</v>
      </c>
      <c r="N4090" s="105">
        <v>16.881330889361546</v>
      </c>
      <c r="O4090" s="105">
        <v>16.935959146290624</v>
      </c>
      <c r="P4090" s="105">
        <v>9.7702063079518098</v>
      </c>
      <c r="Q4090" s="105">
        <v>5.076589801198101</v>
      </c>
      <c r="R4090" s="105">
        <v>4.3655527173042357</v>
      </c>
      <c r="S4090" s="105">
        <v>0</v>
      </c>
      <c r="T4090" s="105">
        <v>7.8757538516946655</v>
      </c>
      <c r="U4090" s="105">
        <v>7.8757538516946672</v>
      </c>
    </row>
    <row r="4091" spans="1:21">
      <c r="A4091" s="54">
        <v>4089</v>
      </c>
      <c r="B4091" s="104">
        <v>17979</v>
      </c>
      <c r="C4091" s="104">
        <v>17979</v>
      </c>
      <c r="D4091" s="105">
        <v>632064</v>
      </c>
      <c r="E4091" s="105">
        <v>4836410000</v>
      </c>
      <c r="F4091" s="105">
        <v>0</v>
      </c>
      <c r="G4091" s="105">
        <v>0.51942727818677259</v>
      </c>
      <c r="H4091" s="105">
        <v>0.60046246747431209</v>
      </c>
      <c r="I4091" s="105">
        <v>0.47785009482940766</v>
      </c>
      <c r="J4091" s="105">
        <v>0.44647764591625516</v>
      </c>
      <c r="K4091" s="105">
        <v>0.77778745010102213</v>
      </c>
      <c r="L4091" s="105">
        <v>1.142042490519052</v>
      </c>
      <c r="M4091" s="105">
        <v>1.6216942917366286</v>
      </c>
      <c r="N4091" s="105">
        <v>2.021079799976504</v>
      </c>
      <c r="O4091" s="105">
        <v>2.0342342949156489</v>
      </c>
      <c r="P4091" s="105">
        <v>1.074140808133268</v>
      </c>
      <c r="Q4091" s="105">
        <v>0.62015623989706581</v>
      </c>
      <c r="R4091" s="105">
        <v>0.59919865830504815</v>
      </c>
      <c r="S4091" s="105">
        <v>1.590927172456579</v>
      </c>
      <c r="T4091" s="105">
        <v>0.99454595999924889</v>
      </c>
      <c r="U4091" s="105">
        <v>1.2203826582140647</v>
      </c>
    </row>
    <row r="4092" spans="1:21">
      <c r="A4092" s="54">
        <v>4090</v>
      </c>
      <c r="B4092" s="104">
        <v>18215</v>
      </c>
      <c r="C4092" s="104">
        <v>18215</v>
      </c>
      <c r="D4092" s="105">
        <v>146289</v>
      </c>
      <c r="E4092" s="105">
        <v>19321800000</v>
      </c>
      <c r="F4092" s="105">
        <v>0</v>
      </c>
      <c r="G4092" s="105">
        <v>21.368899827077701</v>
      </c>
      <c r="H4092" s="105">
        <v>30.923650078779747</v>
      </c>
      <c r="I4092" s="105">
        <v>35.580171281219478</v>
      </c>
      <c r="J4092" s="105">
        <v>28.116012350747912</v>
      </c>
      <c r="K4092" s="105">
        <v>0.31171974502382055</v>
      </c>
      <c r="L4092" s="105">
        <v>0.22002091503761337</v>
      </c>
      <c r="M4092" s="105">
        <v>0.41618940005939797</v>
      </c>
      <c r="N4092" s="105">
        <v>0.4688320136820201</v>
      </c>
      <c r="O4092" s="105">
        <v>0.44567895409891228</v>
      </c>
      <c r="P4092" s="105">
        <v>0.95890979270699417</v>
      </c>
      <c r="Q4092" s="105">
        <v>6.3670386081195289</v>
      </c>
      <c r="R4092" s="105">
        <v>14.383721828993075</v>
      </c>
      <c r="S4092" s="105">
        <v>0</v>
      </c>
      <c r="T4092" s="105">
        <v>11.630070399628849</v>
      </c>
      <c r="U4092" s="105">
        <v>11.630070399628849</v>
      </c>
    </row>
    <row r="4093" spans="1:21">
      <c r="A4093" s="54">
        <v>4091</v>
      </c>
      <c r="B4093" s="104">
        <v>18216</v>
      </c>
      <c r="C4093" s="104">
        <v>18216</v>
      </c>
      <c r="D4093" s="105">
        <v>98.000000000000014</v>
      </c>
      <c r="E4093" s="105">
        <v>1612140000</v>
      </c>
      <c r="F4093" s="105">
        <v>0</v>
      </c>
      <c r="G4093" s="105">
        <v>11.557364102172466</v>
      </c>
      <c r="H4093" s="105">
        <v>15.958569617825352</v>
      </c>
      <c r="I4093" s="105">
        <v>17.372620090290891</v>
      </c>
      <c r="J4093" s="105">
        <v>21.444327923952816</v>
      </c>
      <c r="K4093" s="105">
        <v>10.525375229812871</v>
      </c>
      <c r="L4093" s="105">
        <v>5.9759040238858629</v>
      </c>
      <c r="M4093" s="105">
        <v>6.3509101468422626</v>
      </c>
      <c r="N4093" s="105">
        <v>6.6894448028573095</v>
      </c>
      <c r="O4093" s="105">
        <v>5.8940955001139352</v>
      </c>
      <c r="P4093" s="105">
        <v>4.6759002439437527</v>
      </c>
      <c r="Q4093" s="105">
        <v>5.2276180175324205</v>
      </c>
      <c r="R4093" s="105">
        <v>8.1840308170221814</v>
      </c>
      <c r="S4093" s="105">
        <v>0</v>
      </c>
      <c r="T4093" s="105">
        <v>9.9880133763543437</v>
      </c>
      <c r="U4093" s="105">
        <v>9.9880133763543402</v>
      </c>
    </row>
    <row r="4094" spans="1:21">
      <c r="A4094" s="54">
        <v>4092</v>
      </c>
      <c r="B4094" s="104">
        <v>18217</v>
      </c>
      <c r="C4094" s="104">
        <v>18217</v>
      </c>
      <c r="D4094" s="105">
        <v>261</v>
      </c>
      <c r="E4094" s="105">
        <v>1612140000</v>
      </c>
      <c r="F4094" s="105">
        <v>0</v>
      </c>
      <c r="G4094" s="105">
        <v>4.2134889441931307</v>
      </c>
      <c r="H4094" s="105">
        <v>5.371992264465411</v>
      </c>
      <c r="I4094" s="105">
        <v>5.51776491887804</v>
      </c>
      <c r="J4094" s="105">
        <v>6.5829449571746395</v>
      </c>
      <c r="K4094" s="105">
        <v>4.1112469403218723</v>
      </c>
      <c r="L4094" s="105">
        <v>2.4999358769933653</v>
      </c>
      <c r="M4094" s="105">
        <v>2.796274087011295</v>
      </c>
      <c r="N4094" s="105">
        <v>3.1828835241525661</v>
      </c>
      <c r="O4094" s="105">
        <v>2.8882812364176345</v>
      </c>
      <c r="P4094" s="105">
        <v>2.3002736952313341</v>
      </c>
      <c r="Q4094" s="105">
        <v>3.4593917955957805</v>
      </c>
      <c r="R4094" s="105">
        <v>3.5930331715781461</v>
      </c>
      <c r="S4094" s="105">
        <v>0</v>
      </c>
      <c r="T4094" s="105">
        <v>3.8764592843344343</v>
      </c>
      <c r="U4094" s="105">
        <v>3.8764592843344348</v>
      </c>
    </row>
    <row r="4095" spans="1:21">
      <c r="A4095" s="54">
        <v>4093</v>
      </c>
      <c r="B4095" s="104">
        <v>18218</v>
      </c>
      <c r="C4095" s="104">
        <v>18218</v>
      </c>
      <c r="D4095" s="105">
        <v>49.999999999999993</v>
      </c>
      <c r="E4095" s="105">
        <v>1612140000</v>
      </c>
      <c r="F4095" s="105">
        <v>0</v>
      </c>
      <c r="G4095" s="105">
        <v>11.987284048654256</v>
      </c>
      <c r="H4095" s="105">
        <v>16.687465332169147</v>
      </c>
      <c r="I4095" s="105">
        <v>18.361792957470396</v>
      </c>
      <c r="J4095" s="105">
        <v>23.067966782704417</v>
      </c>
      <c r="K4095" s="105">
        <v>7.0731384596502052</v>
      </c>
      <c r="L4095" s="105">
        <v>3.4363850225921935</v>
      </c>
      <c r="M4095" s="105">
        <v>4.8850706174606868</v>
      </c>
      <c r="N4095" s="105">
        <v>5.8935894050803608</v>
      </c>
      <c r="O4095" s="105">
        <v>5.3907592032323146</v>
      </c>
      <c r="P4095" s="105">
        <v>4.4303044350889582</v>
      </c>
      <c r="Q4095" s="105">
        <v>7.291070510336854</v>
      </c>
      <c r="R4095" s="105">
        <v>9.0002886791535257</v>
      </c>
      <c r="S4095" s="105">
        <v>0</v>
      </c>
      <c r="T4095" s="105">
        <v>9.7920929544661099</v>
      </c>
      <c r="U4095" s="105">
        <v>9.7920929544661099</v>
      </c>
    </row>
    <row r="4096" spans="1:21">
      <c r="A4096" s="54">
        <v>4094</v>
      </c>
      <c r="B4096" s="104">
        <v>18219</v>
      </c>
      <c r="C4096" s="104">
        <v>18219</v>
      </c>
      <c r="D4096" s="105">
        <v>342.99999999999994</v>
      </c>
      <c r="E4096" s="105">
        <v>1612140000</v>
      </c>
      <c r="F4096" s="105">
        <v>0</v>
      </c>
      <c r="G4096" s="105">
        <v>9.1808964787351979</v>
      </c>
      <c r="H4096" s="105">
        <v>11.136259826133166</v>
      </c>
      <c r="I4096" s="105">
        <v>10.9803521885673</v>
      </c>
      <c r="J4096" s="105">
        <v>12.827514238980489</v>
      </c>
      <c r="K4096" s="105">
        <v>6.9890936634707739</v>
      </c>
      <c r="L4096" s="105">
        <v>5.1098037876655908</v>
      </c>
      <c r="M4096" s="105">
        <v>6.2374284638242914</v>
      </c>
      <c r="N4096" s="105">
        <v>7.5237990090903635</v>
      </c>
      <c r="O4096" s="105">
        <v>7.4020547073315486</v>
      </c>
      <c r="P4096" s="105">
        <v>6.0832647752010942</v>
      </c>
      <c r="Q4096" s="105">
        <v>6.5580600290615898</v>
      </c>
      <c r="R4096" s="105">
        <v>8.3310714632528828</v>
      </c>
      <c r="S4096" s="105">
        <v>0</v>
      </c>
      <c r="T4096" s="105">
        <v>8.1966332192761922</v>
      </c>
      <c r="U4096" s="105">
        <v>8.1966332192761922</v>
      </c>
    </row>
    <row r="4097" spans="1:21">
      <c r="A4097" s="54">
        <v>4095</v>
      </c>
      <c r="B4097" s="104">
        <v>18220</v>
      </c>
      <c r="C4097" s="104">
        <v>18220</v>
      </c>
      <c r="D4097" s="105">
        <v>101361.99999999999</v>
      </c>
      <c r="E4097" s="105">
        <v>11468300000</v>
      </c>
      <c r="F4097" s="105">
        <v>0</v>
      </c>
      <c r="G4097" s="105">
        <v>9.0109983938231188</v>
      </c>
      <c r="H4097" s="105">
        <v>13.004219220438641</v>
      </c>
      <c r="I4097" s="105">
        <v>15.130029971073853</v>
      </c>
      <c r="J4097" s="105">
        <v>13.830797728393474</v>
      </c>
      <c r="K4097" s="105">
        <v>0.22302039024140333</v>
      </c>
      <c r="L4097" s="105">
        <v>0.20926081404240446</v>
      </c>
      <c r="M4097" s="105">
        <v>0.65350676776576699</v>
      </c>
      <c r="N4097" s="105">
        <v>0.8227911808026912</v>
      </c>
      <c r="O4097" s="105">
        <v>1.0200416456513555</v>
      </c>
      <c r="P4097" s="105">
        <v>0.86444727779382879</v>
      </c>
      <c r="Q4097" s="105">
        <v>3.7547676796750595</v>
      </c>
      <c r="R4097" s="105">
        <v>6.6754696265566853</v>
      </c>
      <c r="S4097" s="105">
        <v>0</v>
      </c>
      <c r="T4097" s="105">
        <v>5.4332792246881896</v>
      </c>
      <c r="U4097" s="105">
        <v>5.4332792246881914</v>
      </c>
    </row>
    <row r="4098" spans="1:21">
      <c r="A4098" s="54">
        <v>4096</v>
      </c>
      <c r="B4098" s="104">
        <v>18221</v>
      </c>
      <c r="C4098" s="104">
        <v>18221</v>
      </c>
      <c r="D4098" s="105">
        <v>78379</v>
      </c>
      <c r="E4098" s="105">
        <v>6448550000</v>
      </c>
      <c r="F4098" s="105">
        <v>0</v>
      </c>
      <c r="G4098" s="105">
        <v>6.5933340081446836</v>
      </c>
      <c r="H4098" s="105">
        <v>9.3736216735509768</v>
      </c>
      <c r="I4098" s="105">
        <v>10.594498591958486</v>
      </c>
      <c r="J4098" s="105">
        <v>11.881198583245844</v>
      </c>
      <c r="K4098" s="105">
        <v>0.27304517688478003</v>
      </c>
      <c r="L4098" s="105">
        <v>0.13049939440345787</v>
      </c>
      <c r="M4098" s="105">
        <v>0.52026947732668316</v>
      </c>
      <c r="N4098" s="105">
        <v>0.63561048229384232</v>
      </c>
      <c r="O4098" s="105">
        <v>0.6469862232672301</v>
      </c>
      <c r="P4098" s="105">
        <v>0.75242596290842434</v>
      </c>
      <c r="Q4098" s="105">
        <v>2.8719121933416618</v>
      </c>
      <c r="R4098" s="105">
        <v>4.9154869250514643</v>
      </c>
      <c r="S4098" s="105">
        <v>0</v>
      </c>
      <c r="T4098" s="105">
        <v>4.0990740576981279</v>
      </c>
      <c r="U4098" s="105">
        <v>4.099074057698127</v>
      </c>
    </row>
    <row r="4099" spans="1:21">
      <c r="A4099" s="54">
        <v>4097</v>
      </c>
      <c r="B4099" s="104">
        <v>18226</v>
      </c>
      <c r="C4099" s="104">
        <v>18226</v>
      </c>
      <c r="D4099" s="105">
        <v>106424.00000000001</v>
      </c>
      <c r="E4099" s="105">
        <v>3224270000</v>
      </c>
      <c r="F4099" s="105">
        <v>0</v>
      </c>
      <c r="G4099" s="105">
        <v>3.1573262684370049</v>
      </c>
      <c r="H4099" s="105">
        <v>4.2414757673325241</v>
      </c>
      <c r="I4099" s="105">
        <v>4.4931181512372769</v>
      </c>
      <c r="J4099" s="105">
        <v>5.5997862119448767</v>
      </c>
      <c r="K4099" s="105">
        <v>0.23382609956849054</v>
      </c>
      <c r="L4099" s="105">
        <v>0.15756730703127914</v>
      </c>
      <c r="M4099" s="105">
        <v>0.57415687027300399</v>
      </c>
      <c r="N4099" s="105">
        <v>0.71194817293669899</v>
      </c>
      <c r="O4099" s="105">
        <v>0.63130528985459466</v>
      </c>
      <c r="P4099" s="105">
        <v>0.50531578108517883</v>
      </c>
      <c r="Q4099" s="105">
        <v>1.1078951830040862</v>
      </c>
      <c r="R4099" s="105">
        <v>2.2671249106029014</v>
      </c>
      <c r="S4099" s="105">
        <v>0</v>
      </c>
      <c r="T4099" s="105">
        <v>1.9734038344423264</v>
      </c>
      <c r="U4099" s="105">
        <v>1.9734038344423261</v>
      </c>
    </row>
    <row r="4100" spans="1:21">
      <c r="A4100" s="54">
        <v>4098</v>
      </c>
      <c r="B4100" s="104">
        <v>18227</v>
      </c>
      <c r="C4100" s="104">
        <v>18227</v>
      </c>
      <c r="D4100" s="105">
        <v>65203.000000000007</v>
      </c>
      <c r="E4100" s="105">
        <v>1612140000</v>
      </c>
      <c r="F4100" s="105">
        <v>0</v>
      </c>
      <c r="G4100" s="105">
        <v>4.7991049972703976</v>
      </c>
      <c r="H4100" s="105">
        <v>6.2317549567279631</v>
      </c>
      <c r="I4100" s="105">
        <v>6.5750612178171668</v>
      </c>
      <c r="J4100" s="105">
        <v>8.0737884071725485</v>
      </c>
      <c r="K4100" s="105">
        <v>4.332738560772726</v>
      </c>
      <c r="L4100" s="105">
        <v>1.9026194841211954</v>
      </c>
      <c r="M4100" s="105">
        <v>1.9189110271044965</v>
      </c>
      <c r="N4100" s="105">
        <v>2.4557572539067607</v>
      </c>
      <c r="O4100" s="105">
        <v>2.7323958858640887</v>
      </c>
      <c r="P4100" s="105">
        <v>2.4039942034790931</v>
      </c>
      <c r="Q4100" s="105">
        <v>2.5243356285441121</v>
      </c>
      <c r="R4100" s="105">
        <v>4.0652908670308925</v>
      </c>
      <c r="S4100" s="105">
        <v>0</v>
      </c>
      <c r="T4100" s="105">
        <v>4.0013127074842876</v>
      </c>
      <c r="U4100" s="105">
        <v>4.0013127074842867</v>
      </c>
    </row>
    <row r="4101" spans="1:21">
      <c r="A4101" s="54">
        <v>4099</v>
      </c>
      <c r="B4101" s="104">
        <v>18228</v>
      </c>
      <c r="C4101" s="104">
        <v>18228</v>
      </c>
      <c r="D4101" s="105">
        <v>2336</v>
      </c>
      <c r="E4101" s="105">
        <v>1612140000</v>
      </c>
      <c r="F4101" s="105">
        <v>1</v>
      </c>
      <c r="G4101" s="105">
        <v>-99999</v>
      </c>
      <c r="H4101" s="105">
        <v>-99999</v>
      </c>
      <c r="I4101" s="105">
        <v>-99999</v>
      </c>
      <c r="J4101" s="105">
        <v>-99999</v>
      </c>
      <c r="K4101" s="105">
        <v>-99999</v>
      </c>
      <c r="L4101" s="105">
        <v>-99999</v>
      </c>
      <c r="M4101" s="105">
        <v>-99999</v>
      </c>
      <c r="N4101" s="105">
        <v>-99999</v>
      </c>
      <c r="O4101" s="105">
        <v>-99999</v>
      </c>
      <c r="P4101" s="105">
        <v>-99999</v>
      </c>
      <c r="Q4101" s="105">
        <v>-99999</v>
      </c>
      <c r="R4101" s="105">
        <v>-99999</v>
      </c>
      <c r="S4101" s="105">
        <v>0</v>
      </c>
      <c r="T4101" s="105">
        <v>0</v>
      </c>
      <c r="U4101" s="105">
        <v>0</v>
      </c>
    </row>
    <row r="4102" spans="1:21">
      <c r="A4102" s="54">
        <v>4100</v>
      </c>
      <c r="B4102" s="104">
        <v>18229</v>
      </c>
      <c r="C4102" s="104">
        <v>18229</v>
      </c>
      <c r="D4102" s="105">
        <v>13828.000000000002</v>
      </c>
      <c r="E4102" s="105">
        <v>1612140000</v>
      </c>
      <c r="F4102" s="105">
        <v>0</v>
      </c>
      <c r="G4102" s="105">
        <v>13.96882433570857</v>
      </c>
      <c r="H4102" s="105">
        <v>19.89039117367199</v>
      </c>
      <c r="I4102" s="105">
        <v>22.13608049973173</v>
      </c>
      <c r="J4102" s="105">
        <v>18.421973033333789</v>
      </c>
      <c r="K4102" s="105">
        <v>0.33500796743781941</v>
      </c>
      <c r="L4102" s="105">
        <v>0.74239224208593912</v>
      </c>
      <c r="M4102" s="105">
        <v>1.969633777100164</v>
      </c>
      <c r="N4102" s="105">
        <v>2.135915495755135</v>
      </c>
      <c r="O4102" s="105">
        <v>1.7638505961783941</v>
      </c>
      <c r="P4102" s="105">
        <v>1.2331699235708364</v>
      </c>
      <c r="Q4102" s="105">
        <v>3.5486412177979765</v>
      </c>
      <c r="R4102" s="105">
        <v>8.7416368852443789</v>
      </c>
      <c r="S4102" s="105">
        <v>0</v>
      </c>
      <c r="T4102" s="105">
        <v>7.9072930956347278</v>
      </c>
      <c r="U4102" s="105">
        <v>7.9072930956347243</v>
      </c>
    </row>
    <row r="4103" spans="1:21">
      <c r="A4103" s="54">
        <v>4101</v>
      </c>
      <c r="B4103" s="104">
        <v>18230</v>
      </c>
      <c r="C4103" s="104">
        <v>18230</v>
      </c>
      <c r="D4103" s="105">
        <v>1895.0000000000002</v>
      </c>
      <c r="E4103" s="105">
        <v>1612140000</v>
      </c>
      <c r="F4103" s="105">
        <v>0</v>
      </c>
      <c r="G4103" s="105">
        <v>30.000962263845089</v>
      </c>
      <c r="H4103" s="105">
        <v>50.834963835959712</v>
      </c>
      <c r="I4103" s="105">
        <v>57.18933431545468</v>
      </c>
      <c r="J4103" s="105">
        <v>20.25895237743044</v>
      </c>
      <c r="K4103" s="105">
        <v>0.37964902294611241</v>
      </c>
      <c r="L4103" s="105">
        <v>1.1572923370072568</v>
      </c>
      <c r="M4103" s="105">
        <v>2.7874758889344116</v>
      </c>
      <c r="N4103" s="105">
        <v>2.2409720302656226</v>
      </c>
      <c r="O4103" s="105">
        <v>1.9651603549830519</v>
      </c>
      <c r="P4103" s="105">
        <v>1.3435567423099337</v>
      </c>
      <c r="Q4103" s="105">
        <v>4.1372841705227206</v>
      </c>
      <c r="R4103" s="105">
        <v>13.13439257005658</v>
      </c>
      <c r="S4103" s="105">
        <v>0</v>
      </c>
      <c r="T4103" s="105">
        <v>15.452499659142967</v>
      </c>
      <c r="U4103" s="105">
        <v>15.452499659142964</v>
      </c>
    </row>
    <row r="4104" spans="1:21">
      <c r="A4104" s="54">
        <v>4102</v>
      </c>
      <c r="B4104" s="104">
        <v>18231</v>
      </c>
      <c r="C4104" s="104">
        <v>18231</v>
      </c>
      <c r="D4104" s="105">
        <v>2869.0000000000005</v>
      </c>
      <c r="E4104" s="105">
        <v>1612140000</v>
      </c>
      <c r="F4104" s="105">
        <v>0</v>
      </c>
      <c r="G4104" s="105">
        <v>70.386873003636538</v>
      </c>
      <c r="H4104" s="105">
        <v>100</v>
      </c>
      <c r="I4104" s="105">
        <v>100</v>
      </c>
      <c r="J4104" s="105">
        <v>100</v>
      </c>
      <c r="K4104" s="105">
        <v>2.3994684430845434</v>
      </c>
      <c r="L4104" s="105">
        <v>3.2377910481183418</v>
      </c>
      <c r="M4104" s="105">
        <v>9.0826207678093613</v>
      </c>
      <c r="N4104" s="105">
        <v>8.2489202891072342</v>
      </c>
      <c r="O4104" s="105">
        <v>8.6033858679912107</v>
      </c>
      <c r="P4104" s="105">
        <v>5.9828682754365277</v>
      </c>
      <c r="Q4104" s="105">
        <v>14.601532165648008</v>
      </c>
      <c r="R4104" s="105">
        <v>35.193436501818269</v>
      </c>
      <c r="S4104" s="105">
        <v>0</v>
      </c>
      <c r="T4104" s="105">
        <v>38.144741363554168</v>
      </c>
      <c r="U4104" s="105">
        <v>38.144741363554168</v>
      </c>
    </row>
    <row r="4105" spans="1:21">
      <c r="A4105" s="54">
        <v>4103</v>
      </c>
      <c r="B4105" s="104">
        <v>18232</v>
      </c>
      <c r="C4105" s="104">
        <v>18232</v>
      </c>
      <c r="D4105" s="105">
        <v>581</v>
      </c>
      <c r="E4105" s="105">
        <v>1635090000</v>
      </c>
      <c r="F4105" s="105">
        <v>0</v>
      </c>
      <c r="G4105" s="105">
        <v>13.127712809273145</v>
      </c>
      <c r="H4105" s="105">
        <v>16.140095232283318</v>
      </c>
      <c r="I4105" s="105">
        <v>9.680299249373606</v>
      </c>
      <c r="J4105" s="105">
        <v>9.3124667379090287</v>
      </c>
      <c r="K4105" s="105">
        <v>10.264783912417311</v>
      </c>
      <c r="L4105" s="105">
        <v>13.540778778082412</v>
      </c>
      <c r="M4105" s="105">
        <v>17.150086295550437</v>
      </c>
      <c r="N4105" s="105">
        <v>19.887863191677948</v>
      </c>
      <c r="O4105" s="105">
        <v>17.263083732787749</v>
      </c>
      <c r="P4105" s="105">
        <v>13.339665663117104</v>
      </c>
      <c r="Q4105" s="105">
        <v>12.739857059639235</v>
      </c>
      <c r="R4105" s="105">
        <v>12.125284541534572</v>
      </c>
      <c r="S4105" s="105">
        <v>0</v>
      </c>
      <c r="T4105" s="105">
        <v>13.714331433637156</v>
      </c>
      <c r="U4105" s="105">
        <v>13.714331433637154</v>
      </c>
    </row>
    <row r="4106" spans="1:21">
      <c r="A4106" s="54">
        <v>4104</v>
      </c>
      <c r="B4106" s="104">
        <v>18233</v>
      </c>
      <c r="C4106" s="104">
        <v>18233</v>
      </c>
      <c r="D4106" s="105">
        <v>3295.9999999999995</v>
      </c>
      <c r="E4106" s="105">
        <v>1635090000</v>
      </c>
      <c r="F4106" s="105">
        <v>0</v>
      </c>
      <c r="G4106" s="105">
        <v>58.693480190265468</v>
      </c>
      <c r="H4106" s="105">
        <v>70.732693722965976</v>
      </c>
      <c r="I4106" s="105">
        <v>46.521652791727391</v>
      </c>
      <c r="J4106" s="105">
        <v>44.81814468768043</v>
      </c>
      <c r="K4106" s="105">
        <v>49.720054880386847</v>
      </c>
      <c r="L4106" s="105">
        <v>62.393887702457071</v>
      </c>
      <c r="M4106" s="105">
        <v>82.86611323100847</v>
      </c>
      <c r="N4106" s="105">
        <v>94.064467522199479</v>
      </c>
      <c r="O4106" s="105">
        <v>89.672144145681699</v>
      </c>
      <c r="P4106" s="105">
        <v>75.557981978118079</v>
      </c>
      <c r="Q4106" s="105">
        <v>67.193095430564071</v>
      </c>
      <c r="R4106" s="105">
        <v>56.135384531973244</v>
      </c>
      <c r="S4106" s="105">
        <v>0</v>
      </c>
      <c r="T4106" s="105">
        <v>66.530758401252356</v>
      </c>
      <c r="U4106" s="105">
        <v>66.530758401252356</v>
      </c>
    </row>
    <row r="4107" spans="1:21">
      <c r="A4107" s="54">
        <v>4105</v>
      </c>
      <c r="B4107" s="104">
        <v>18234</v>
      </c>
      <c r="C4107" s="104">
        <v>18234</v>
      </c>
      <c r="D4107" s="105">
        <v>46587</v>
      </c>
      <c r="E4107" s="105">
        <v>8198260000</v>
      </c>
      <c r="F4107" s="105">
        <v>0</v>
      </c>
      <c r="G4107" s="105">
        <v>0.9166547773325453</v>
      </c>
      <c r="H4107" s="105">
        <v>1.0299450490938415</v>
      </c>
      <c r="I4107" s="105">
        <v>0.92297161017689411</v>
      </c>
      <c r="J4107" s="105">
        <v>0.75513481275483441</v>
      </c>
      <c r="K4107" s="105">
        <v>0.71644203670150475</v>
      </c>
      <c r="L4107" s="105">
        <v>0.77826296042943899</v>
      </c>
      <c r="M4107" s="105">
        <v>0.82609911652092438</v>
      </c>
      <c r="N4107" s="105">
        <v>0.8742476505176795</v>
      </c>
      <c r="O4107" s="105">
        <v>0.83133809898598843</v>
      </c>
      <c r="P4107" s="105">
        <v>0.75303584224615827</v>
      </c>
      <c r="Q4107" s="105">
        <v>0.79254946157830053</v>
      </c>
      <c r="R4107" s="105">
        <v>0.82133749941965617</v>
      </c>
      <c r="S4107" s="105">
        <v>0</v>
      </c>
      <c r="T4107" s="105">
        <v>0.83483490964648055</v>
      </c>
      <c r="U4107" s="105">
        <v>0.83483490964648044</v>
      </c>
    </row>
    <row r="4108" spans="1:21">
      <c r="A4108" s="54">
        <v>4106</v>
      </c>
      <c r="B4108" s="104">
        <v>18239</v>
      </c>
      <c r="C4108" s="104">
        <v>18239</v>
      </c>
      <c r="D4108" s="105">
        <v>657</v>
      </c>
      <c r="E4108" s="105">
        <v>1635090000</v>
      </c>
      <c r="F4108" s="105">
        <v>0</v>
      </c>
      <c r="G4108" s="105">
        <v>0.58564712639135696</v>
      </c>
      <c r="H4108" s="105">
        <v>0.61521742102850752</v>
      </c>
      <c r="I4108" s="105">
        <v>0.71462177540294136</v>
      </c>
      <c r="J4108" s="105">
        <v>0.35937121240280562</v>
      </c>
      <c r="K4108" s="105">
        <v>0.10142428061427575</v>
      </c>
      <c r="L4108" s="105">
        <v>0.10268096213417724</v>
      </c>
      <c r="M4108" s="105">
        <v>0.18370182527449735</v>
      </c>
      <c r="N4108" s="105">
        <v>0.29774154939888781</v>
      </c>
      <c r="O4108" s="105">
        <v>0.22493040423189223</v>
      </c>
      <c r="P4108" s="105">
        <v>0.20070917634797406</v>
      </c>
      <c r="Q4108" s="105">
        <v>0.42722062310051578</v>
      </c>
      <c r="R4108" s="105">
        <v>0.58239840627422457</v>
      </c>
      <c r="S4108" s="105">
        <v>0</v>
      </c>
      <c r="T4108" s="105">
        <v>0.36630539688350466</v>
      </c>
      <c r="U4108" s="105">
        <v>0.36630539688350472</v>
      </c>
    </row>
    <row r="4109" spans="1:21">
      <c r="A4109" s="54">
        <v>4107</v>
      </c>
      <c r="B4109" s="104">
        <v>18240</v>
      </c>
      <c r="C4109" s="104">
        <v>18240</v>
      </c>
      <c r="D4109" s="105">
        <v>66</v>
      </c>
      <c r="E4109" s="105">
        <v>1635090000</v>
      </c>
      <c r="F4109" s="105">
        <v>0</v>
      </c>
      <c r="G4109" s="105">
        <v>0.21470715054492287</v>
      </c>
      <c r="H4109" s="105">
        <v>0.30365259308585268</v>
      </c>
      <c r="I4109" s="105">
        <v>0.23168350413989011</v>
      </c>
      <c r="J4109" s="105">
        <v>0.17118440596979312</v>
      </c>
      <c r="K4109" s="105">
        <v>0.17233438529242226</v>
      </c>
      <c r="L4109" s="105">
        <v>0.21965585866118428</v>
      </c>
      <c r="M4109" s="105">
        <v>0.31341785100617719</v>
      </c>
      <c r="N4109" s="105">
        <v>0.43493696209185956</v>
      </c>
      <c r="O4109" s="105">
        <v>0.28427435161186038</v>
      </c>
      <c r="P4109" s="105">
        <v>0.19979407131493343</v>
      </c>
      <c r="Q4109" s="105">
        <v>0.27258045209914811</v>
      </c>
      <c r="R4109" s="105">
        <v>0.23510379475799018</v>
      </c>
      <c r="S4109" s="105">
        <v>0</v>
      </c>
      <c r="T4109" s="105">
        <v>0.25444378171466947</v>
      </c>
      <c r="U4109" s="105">
        <v>0.25444378171466953</v>
      </c>
    </row>
    <row r="4110" spans="1:21">
      <c r="A4110" s="54">
        <v>4108</v>
      </c>
      <c r="B4110" s="104">
        <v>18241</v>
      </c>
      <c r="C4110" s="104">
        <v>18241</v>
      </c>
      <c r="D4110" s="105">
        <v>3679.0000000000005</v>
      </c>
      <c r="E4110" s="105">
        <v>1635090000</v>
      </c>
      <c r="F4110" s="105">
        <v>0</v>
      </c>
      <c r="G4110" s="105">
        <v>2.4230497322910556</v>
      </c>
      <c r="H4110" s="105">
        <v>2.5695655125296137</v>
      </c>
      <c r="I4110" s="105">
        <v>1.9703278197309397</v>
      </c>
      <c r="J4110" s="105">
        <v>0.58609921200478621</v>
      </c>
      <c r="K4110" s="105">
        <v>0.27827577752807592</v>
      </c>
      <c r="L4110" s="105">
        <v>0.48611113902131803</v>
      </c>
      <c r="M4110" s="105">
        <v>1.0976536041938396</v>
      </c>
      <c r="N4110" s="105">
        <v>1.7375976462667446</v>
      </c>
      <c r="O4110" s="105">
        <v>1.2166274499453544</v>
      </c>
      <c r="P4110" s="105">
        <v>0.68758648321426985</v>
      </c>
      <c r="Q4110" s="105">
        <v>1.3149309921298686</v>
      </c>
      <c r="R4110" s="105">
        <v>2.1196003625519961</v>
      </c>
      <c r="S4110" s="105">
        <v>0</v>
      </c>
      <c r="T4110" s="105">
        <v>1.3739521442839884</v>
      </c>
      <c r="U4110" s="105">
        <v>1.3739521442839882</v>
      </c>
    </row>
    <row r="4111" spans="1:21">
      <c r="A4111" s="54">
        <v>4109</v>
      </c>
      <c r="B4111" s="104">
        <v>18242</v>
      </c>
      <c r="C4111" s="104">
        <v>18242</v>
      </c>
      <c r="D4111" s="105">
        <v>14391</v>
      </c>
      <c r="E4111" s="105">
        <v>1635090000</v>
      </c>
      <c r="F4111" s="105">
        <v>0</v>
      </c>
      <c r="G4111" s="105">
        <v>0.17332326481520727</v>
      </c>
      <c r="H4111" s="105">
        <v>0.18990446289482688</v>
      </c>
      <c r="I4111" s="105">
        <v>0.16880484572972221</v>
      </c>
      <c r="J4111" s="105">
        <v>0.13437127129314022</v>
      </c>
      <c r="K4111" s="105">
        <v>0.14404755004926478</v>
      </c>
      <c r="L4111" s="105">
        <v>0.2153596662248449</v>
      </c>
      <c r="M4111" s="105">
        <v>0.42953578868807651</v>
      </c>
      <c r="N4111" s="105">
        <v>0.49748087878782682</v>
      </c>
      <c r="O4111" s="105">
        <v>0.31256298706519681</v>
      </c>
      <c r="P4111" s="105">
        <v>0.19074017671442114</v>
      </c>
      <c r="Q4111" s="105">
        <v>0.2262287603915627</v>
      </c>
      <c r="R4111" s="105">
        <v>0.16628076862571434</v>
      </c>
      <c r="S4111" s="105">
        <v>0</v>
      </c>
      <c r="T4111" s="105">
        <v>0.23738670177331708</v>
      </c>
      <c r="U4111" s="105">
        <v>0.23738670177331705</v>
      </c>
    </row>
    <row r="4112" spans="1:21">
      <c r="A4112" s="54">
        <v>4110</v>
      </c>
      <c r="B4112" s="104">
        <v>18243</v>
      </c>
      <c r="C4112" s="104">
        <v>18243</v>
      </c>
      <c r="D4112" s="105">
        <v>2262</v>
      </c>
      <c r="E4112" s="105">
        <v>1635090000</v>
      </c>
      <c r="F4112" s="105">
        <v>0</v>
      </c>
      <c r="G4112" s="105">
        <v>0.8864426460494863</v>
      </c>
      <c r="H4112" s="105">
        <v>0.97746756210250041</v>
      </c>
      <c r="I4112" s="105">
        <v>0.60598256698007213</v>
      </c>
      <c r="J4112" s="105">
        <v>0.27032910529697363</v>
      </c>
      <c r="K4112" s="105">
        <v>0.20617820578840923</v>
      </c>
      <c r="L4112" s="105">
        <v>0.35212508887222621</v>
      </c>
      <c r="M4112" s="105">
        <v>0.63911823349555363</v>
      </c>
      <c r="N4112" s="105">
        <v>0.7636323942001233</v>
      </c>
      <c r="O4112" s="105">
        <v>0.55732196802396883</v>
      </c>
      <c r="P4112" s="105">
        <v>0.3710627750365264</v>
      </c>
      <c r="Q4112" s="105">
        <v>0.52440596092033998</v>
      </c>
      <c r="R4112" s="105">
        <v>0.86201296379817682</v>
      </c>
      <c r="S4112" s="105">
        <v>0</v>
      </c>
      <c r="T4112" s="105">
        <v>0.58467328921369643</v>
      </c>
      <c r="U4112" s="105">
        <v>0.58467328921369643</v>
      </c>
    </row>
    <row r="4113" spans="1:21">
      <c r="A4113" s="54">
        <v>4111</v>
      </c>
      <c r="B4113" s="104">
        <v>18244</v>
      </c>
      <c r="C4113" s="104">
        <v>18244</v>
      </c>
      <c r="D4113" s="105">
        <v>8</v>
      </c>
      <c r="E4113" s="105">
        <v>1635090000</v>
      </c>
      <c r="F4113" s="105">
        <v>0</v>
      </c>
      <c r="G4113" s="105">
        <v>16.822757938758372</v>
      </c>
      <c r="H4113" s="105">
        <v>18.685680797748397</v>
      </c>
      <c r="I4113" s="105">
        <v>9.6250610338599039</v>
      </c>
      <c r="J4113" s="105">
        <v>4.9894847943652731</v>
      </c>
      <c r="K4113" s="105">
        <v>4.3530547421862558</v>
      </c>
      <c r="L4113" s="105">
        <v>7.3319885173690151</v>
      </c>
      <c r="M4113" s="105">
        <v>10.913499727478024</v>
      </c>
      <c r="N4113" s="105">
        <v>13.956215433214966</v>
      </c>
      <c r="O4113" s="105">
        <v>9.5614804707467176</v>
      </c>
      <c r="P4113" s="105">
        <v>6.2872677283852738</v>
      </c>
      <c r="Q4113" s="105">
        <v>8.9203382361485772</v>
      </c>
      <c r="R4113" s="105">
        <v>14.888590582163159</v>
      </c>
      <c r="S4113" s="105">
        <v>0</v>
      </c>
      <c r="T4113" s="105">
        <v>10.527951666868661</v>
      </c>
      <c r="U4113" s="105">
        <v>10.527951666868661</v>
      </c>
    </row>
    <row r="4114" spans="1:21">
      <c r="A4114" s="54">
        <v>4112</v>
      </c>
      <c r="B4114" s="104">
        <v>18245</v>
      </c>
      <c r="C4114" s="104">
        <v>18245</v>
      </c>
      <c r="D4114" s="105">
        <v>90.999999999999986</v>
      </c>
      <c r="E4114" s="105">
        <v>1635090000</v>
      </c>
      <c r="F4114" s="105">
        <v>0</v>
      </c>
      <c r="G4114" s="105">
        <v>4.0820371140521106</v>
      </c>
      <c r="H4114" s="105">
        <v>3.0744078318782746</v>
      </c>
      <c r="I4114" s="105">
        <v>3.1294456348872317</v>
      </c>
      <c r="J4114" s="105">
        <v>2.1598234310704036</v>
      </c>
      <c r="K4114" s="105">
        <v>0.62817366764397187</v>
      </c>
      <c r="L4114" s="105">
        <v>0.58893431537923646</v>
      </c>
      <c r="M4114" s="105">
        <v>1.3586729743783152</v>
      </c>
      <c r="N4114" s="105">
        <v>1.617698071171334</v>
      </c>
      <c r="O4114" s="105">
        <v>0.94872155813775028</v>
      </c>
      <c r="P4114" s="105">
        <v>0.68175739148656378</v>
      </c>
      <c r="Q4114" s="105">
        <v>2.2007504440976602</v>
      </c>
      <c r="R4114" s="105">
        <v>3.5084427369672846</v>
      </c>
      <c r="S4114" s="105">
        <v>0</v>
      </c>
      <c r="T4114" s="105">
        <v>1.9982387642625117</v>
      </c>
      <c r="U4114" s="105">
        <v>1.9982387642625117</v>
      </c>
    </row>
    <row r="4115" spans="1:21">
      <c r="A4115" s="54">
        <v>4113</v>
      </c>
      <c r="B4115" s="104">
        <v>18246</v>
      </c>
      <c r="C4115" s="104">
        <v>18246</v>
      </c>
      <c r="D4115" s="105">
        <v>470.00000000000006</v>
      </c>
      <c r="E4115" s="105">
        <v>1635090000</v>
      </c>
      <c r="F4115" s="105">
        <v>0</v>
      </c>
      <c r="G4115" s="105">
        <v>0.39161764150818873</v>
      </c>
      <c r="H4115" s="105">
        <v>0.6217190400242274</v>
      </c>
      <c r="I4115" s="105">
        <v>0.40165752429313295</v>
      </c>
      <c r="J4115" s="105">
        <v>0.36256835225306622</v>
      </c>
      <c r="K4115" s="105">
        <v>0.24298273688507668</v>
      </c>
      <c r="L4115" s="105">
        <v>0.41277506976901895</v>
      </c>
      <c r="M4115" s="105">
        <v>0.68211854509096825</v>
      </c>
      <c r="N4115" s="105">
        <v>0.49388219972828912</v>
      </c>
      <c r="O4115" s="105">
        <v>0.22547176453265549</v>
      </c>
      <c r="P4115" s="105">
        <v>0.15636783175938462</v>
      </c>
      <c r="Q4115" s="105">
        <v>0.25157393951493562</v>
      </c>
      <c r="R4115" s="105">
        <v>0.43550233498652791</v>
      </c>
      <c r="S4115" s="105">
        <v>0</v>
      </c>
      <c r="T4115" s="105">
        <v>0.38985308169545602</v>
      </c>
      <c r="U4115" s="105">
        <v>0.38985308169545591</v>
      </c>
    </row>
    <row r="4116" spans="1:21">
      <c r="A4116" s="54">
        <v>4114</v>
      </c>
      <c r="B4116" s="104">
        <v>18247</v>
      </c>
      <c r="C4116" s="104">
        <v>18247</v>
      </c>
      <c r="D4116" s="105">
        <v>17754</v>
      </c>
      <c r="E4116" s="105">
        <v>1635090000</v>
      </c>
      <c r="F4116" s="105">
        <v>0</v>
      </c>
      <c r="G4116" s="105">
        <v>0.17851930527145574</v>
      </c>
      <c r="H4116" s="105">
        <v>0.29463477895451379</v>
      </c>
      <c r="I4116" s="105">
        <v>0.226838953532675</v>
      </c>
      <c r="J4116" s="105">
        <v>0.24359008136178709</v>
      </c>
      <c r="K4116" s="105">
        <v>0.26758802597262443</v>
      </c>
      <c r="L4116" s="105">
        <v>0.38796690559360125</v>
      </c>
      <c r="M4116" s="105">
        <v>0.6636982701587657</v>
      </c>
      <c r="N4116" s="105">
        <v>0.69048659020360714</v>
      </c>
      <c r="O4116" s="105">
        <v>0.26611092360131938</v>
      </c>
      <c r="P4116" s="105">
        <v>0.1098051906288674</v>
      </c>
      <c r="Q4116" s="105">
        <v>0.13393698598148646</v>
      </c>
      <c r="R4116" s="105">
        <v>0.15791206115306447</v>
      </c>
      <c r="S4116" s="105">
        <v>0</v>
      </c>
      <c r="T4116" s="105">
        <v>0.30175733936781401</v>
      </c>
      <c r="U4116" s="105">
        <v>0.30175733936781401</v>
      </c>
    </row>
    <row r="4117" spans="1:21">
      <c r="A4117" s="54">
        <v>4115</v>
      </c>
      <c r="B4117" s="104">
        <v>18248</v>
      </c>
      <c r="C4117" s="104">
        <v>18248</v>
      </c>
      <c r="D4117" s="105">
        <v>61942.000000000007</v>
      </c>
      <c r="E4117" s="105">
        <v>1635090000</v>
      </c>
      <c r="F4117" s="105">
        <v>0</v>
      </c>
      <c r="G4117" s="105">
        <v>0.15912252919696787</v>
      </c>
      <c r="H4117" s="105">
        <v>0.21580991991068271</v>
      </c>
      <c r="I4117" s="105">
        <v>0.21041042779831023</v>
      </c>
      <c r="J4117" s="105">
        <v>0.22425380922105773</v>
      </c>
      <c r="K4117" s="105">
        <v>0.26227268015017713</v>
      </c>
      <c r="L4117" s="105">
        <v>0.37806582101159453</v>
      </c>
      <c r="M4117" s="105">
        <v>0.64451675155638311</v>
      </c>
      <c r="N4117" s="105">
        <v>0.62985513781902536</v>
      </c>
      <c r="O4117" s="105">
        <v>0.33722633713378614</v>
      </c>
      <c r="P4117" s="105">
        <v>0.13328953791314016</v>
      </c>
      <c r="Q4117" s="105">
        <v>0.13002866747259498</v>
      </c>
      <c r="R4117" s="105">
        <v>0.13695897890164169</v>
      </c>
      <c r="S4117" s="105">
        <v>0</v>
      </c>
      <c r="T4117" s="105">
        <v>0.28848421650711348</v>
      </c>
      <c r="U4117" s="105">
        <v>0.28848421650711348</v>
      </c>
    </row>
    <row r="4118" spans="1:21">
      <c r="A4118" s="54">
        <v>4116</v>
      </c>
      <c r="B4118" s="104">
        <v>18249</v>
      </c>
      <c r="C4118" s="104">
        <v>18249</v>
      </c>
      <c r="D4118" s="105">
        <v>63484.000000000007</v>
      </c>
      <c r="E4118" s="105">
        <v>1635090000</v>
      </c>
      <c r="F4118" s="105">
        <v>0</v>
      </c>
      <c r="G4118" s="105">
        <v>0.23155123569560065</v>
      </c>
      <c r="H4118" s="105">
        <v>0.31794736579111876</v>
      </c>
      <c r="I4118" s="105">
        <v>0.3018360917270092</v>
      </c>
      <c r="J4118" s="105">
        <v>0.32162466427995656</v>
      </c>
      <c r="K4118" s="105">
        <v>0.34578970158912348</v>
      </c>
      <c r="L4118" s="105">
        <v>0.5191037090199303</v>
      </c>
      <c r="M4118" s="105">
        <v>0.74291486556583419</v>
      </c>
      <c r="N4118" s="105">
        <v>0.61547084411189523</v>
      </c>
      <c r="O4118" s="105">
        <v>0.30317827480848997</v>
      </c>
      <c r="P4118" s="105">
        <v>0.16442693267908376</v>
      </c>
      <c r="Q4118" s="105">
        <v>0.18141513762571554</v>
      </c>
      <c r="R4118" s="105">
        <v>0.17877114267764124</v>
      </c>
      <c r="S4118" s="105">
        <v>0</v>
      </c>
      <c r="T4118" s="105">
        <v>0.35200249713094989</v>
      </c>
      <c r="U4118" s="105">
        <v>0.35200249713094989</v>
      </c>
    </row>
    <row r="4119" spans="1:21">
      <c r="A4119" s="54">
        <v>4117</v>
      </c>
      <c r="B4119" s="104">
        <v>18250</v>
      </c>
      <c r="C4119" s="104">
        <v>18250</v>
      </c>
      <c r="D4119" s="105">
        <v>1635094</v>
      </c>
      <c r="E4119" s="105">
        <v>1635090000</v>
      </c>
      <c r="F4119" s="105">
        <v>0</v>
      </c>
      <c r="G4119" s="105">
        <v>0.22684465954249466</v>
      </c>
      <c r="H4119" s="105">
        <v>0.32591570452756996</v>
      </c>
      <c r="I4119" s="105">
        <v>0.27000183475022682</v>
      </c>
      <c r="J4119" s="105">
        <v>0.27070008225067466</v>
      </c>
      <c r="K4119" s="105">
        <v>0.27479066636609212</v>
      </c>
      <c r="L4119" s="105">
        <v>0.38461367220670467</v>
      </c>
      <c r="M4119" s="105">
        <v>0.53667832928186188</v>
      </c>
      <c r="N4119" s="105">
        <v>0.4629698661069987</v>
      </c>
      <c r="O4119" s="105">
        <v>0.22782497314874678</v>
      </c>
      <c r="P4119" s="105">
        <v>0.14132499871185766</v>
      </c>
      <c r="Q4119" s="105">
        <v>0.17140505527212768</v>
      </c>
      <c r="R4119" s="105">
        <v>0.16913093185259154</v>
      </c>
      <c r="S4119" s="105">
        <v>0.46307973679775571</v>
      </c>
      <c r="T4119" s="105">
        <v>0.28851673116816229</v>
      </c>
      <c r="U4119" s="105">
        <v>0.28853157083963227</v>
      </c>
    </row>
    <row r="4120" spans="1:21">
      <c r="A4120" s="54">
        <v>4118</v>
      </c>
      <c r="B4120" s="104">
        <v>18251</v>
      </c>
      <c r="C4120" s="104">
        <v>18251</v>
      </c>
      <c r="D4120" s="105">
        <v>1135305.0000000002</v>
      </c>
      <c r="E4120" s="105">
        <v>20957400000</v>
      </c>
      <c r="F4120" s="105">
        <v>0</v>
      </c>
      <c r="G4120" s="105">
        <v>1.091252386369882</v>
      </c>
      <c r="H4120" s="105">
        <v>1.4795492910612509</v>
      </c>
      <c r="I4120" s="105">
        <v>1.0030298481647528</v>
      </c>
      <c r="J4120" s="105">
        <v>0.29306100830421428</v>
      </c>
      <c r="K4120" s="105">
        <v>0.1</v>
      </c>
      <c r="L4120" s="105">
        <v>0.17016983412323938</v>
      </c>
      <c r="M4120" s="105">
        <v>0.43152872160157085</v>
      </c>
      <c r="N4120" s="105">
        <v>0.42896489725867637</v>
      </c>
      <c r="O4120" s="105">
        <v>0.18627578481302567</v>
      </c>
      <c r="P4120" s="105">
        <v>0.15691807561717483</v>
      </c>
      <c r="Q4120" s="105">
        <v>0.46668792779812424</v>
      </c>
      <c r="R4120" s="105">
        <v>0.63945171311892512</v>
      </c>
      <c r="S4120" s="105">
        <v>0.36818956750243081</v>
      </c>
      <c r="T4120" s="105">
        <v>0.53724079068590302</v>
      </c>
      <c r="U4120" s="105">
        <v>0.53715695784921824</v>
      </c>
    </row>
    <row r="4121" spans="1:21">
      <c r="A4121" s="54">
        <v>4119</v>
      </c>
      <c r="B4121" s="104">
        <v>18334</v>
      </c>
      <c r="C4121" s="104">
        <v>18334</v>
      </c>
      <c r="D4121" s="105">
        <v>1</v>
      </c>
      <c r="E4121" s="105">
        <v>4905270000</v>
      </c>
      <c r="F4121" s="105">
        <v>0</v>
      </c>
      <c r="G4121" s="105">
        <v>0.77510711514931241</v>
      </c>
      <c r="H4121" s="105">
        <v>0.86140742539830173</v>
      </c>
      <c r="I4121" s="105">
        <v>0.80867479405073506</v>
      </c>
      <c r="J4121" s="105">
        <v>0.90717675094709394</v>
      </c>
      <c r="K4121" s="105">
        <v>0.69790669244693859</v>
      </c>
      <c r="L4121" s="105">
        <v>0.76438972571182029</v>
      </c>
      <c r="M4121" s="105">
        <v>0.85089107868913383</v>
      </c>
      <c r="N4121" s="105">
        <v>0.92472977092956754</v>
      </c>
      <c r="O4121" s="105">
        <v>0.92936937907742156</v>
      </c>
      <c r="P4121" s="105">
        <v>0.8652415294036494</v>
      </c>
      <c r="Q4121" s="105">
        <v>0.93491782363110332</v>
      </c>
      <c r="R4121" s="105">
        <v>0.82076833327276999</v>
      </c>
      <c r="S4121" s="105">
        <v>0</v>
      </c>
      <c r="T4121" s="105">
        <v>0.84504836822565388</v>
      </c>
      <c r="U4121" s="105">
        <v>0.84504836822565399</v>
      </c>
    </row>
    <row r="4122" spans="1:21">
      <c r="A4122" s="54">
        <v>4120</v>
      </c>
      <c r="B4122" s="104">
        <v>18335</v>
      </c>
      <c r="C4122" s="104">
        <v>18335</v>
      </c>
      <c r="D4122" s="105">
        <v>7611</v>
      </c>
      <c r="E4122" s="105">
        <v>1635090000</v>
      </c>
      <c r="F4122" s="105">
        <v>0</v>
      </c>
      <c r="G4122" s="105">
        <v>100</v>
      </c>
      <c r="H4122" s="105">
        <v>100</v>
      </c>
      <c r="I4122" s="105">
        <v>100</v>
      </c>
      <c r="J4122" s="105">
        <v>100</v>
      </c>
      <c r="K4122" s="105">
        <v>16.300932952947395</v>
      </c>
      <c r="L4122" s="105">
        <v>8.6467720203238247</v>
      </c>
      <c r="M4122" s="105">
        <v>19.05396469149202</v>
      </c>
      <c r="N4122" s="105">
        <v>31.340982971013066</v>
      </c>
      <c r="O4122" s="105">
        <v>21.500081780264647</v>
      </c>
      <c r="P4122" s="105">
        <v>20.300548205095875</v>
      </c>
      <c r="Q4122" s="105">
        <v>35.231568636056757</v>
      </c>
      <c r="R4122" s="105">
        <v>100</v>
      </c>
      <c r="S4122" s="105">
        <v>0</v>
      </c>
      <c r="T4122" s="105">
        <v>54.364570938099462</v>
      </c>
      <c r="U4122" s="105">
        <v>54.364570938099469</v>
      </c>
    </row>
    <row r="4123" spans="1:21">
      <c r="A4123" s="54">
        <v>4121</v>
      </c>
      <c r="B4123" s="104">
        <v>18336</v>
      </c>
      <c r="C4123" s="104">
        <v>18336</v>
      </c>
      <c r="D4123" s="105">
        <v>129</v>
      </c>
      <c r="E4123" s="105">
        <v>1635090000</v>
      </c>
      <c r="F4123" s="105">
        <v>0</v>
      </c>
      <c r="G4123" s="105">
        <v>3.3973964948979534</v>
      </c>
      <c r="H4123" s="105">
        <v>4.7961523300066702</v>
      </c>
      <c r="I4123" s="105">
        <v>5.3132947091009015</v>
      </c>
      <c r="J4123" s="105">
        <v>6.4597828945913491</v>
      </c>
      <c r="K4123" s="105">
        <v>1.7196615952206502</v>
      </c>
      <c r="L4123" s="105">
        <v>0.59234605600323287</v>
      </c>
      <c r="M4123" s="105">
        <v>0.77498368554538888</v>
      </c>
      <c r="N4123" s="105">
        <v>1.221998992436051</v>
      </c>
      <c r="O4123" s="105">
        <v>1.4231140486803968</v>
      </c>
      <c r="P4123" s="105">
        <v>1.2317250163850648</v>
      </c>
      <c r="Q4123" s="105">
        <v>1.3839088704698983</v>
      </c>
      <c r="R4123" s="105">
        <v>2.2550021838071137</v>
      </c>
      <c r="S4123" s="105">
        <v>0</v>
      </c>
      <c r="T4123" s="105">
        <v>2.5474472397620564</v>
      </c>
      <c r="U4123" s="105">
        <v>2.5474472397620564</v>
      </c>
    </row>
    <row r="4124" spans="1:21">
      <c r="A4124" s="54">
        <v>4122</v>
      </c>
      <c r="B4124" s="104">
        <v>18337</v>
      </c>
      <c r="C4124" s="104">
        <v>18337</v>
      </c>
      <c r="D4124" s="105">
        <v>0</v>
      </c>
      <c r="E4124" s="105">
        <v>3270180000</v>
      </c>
      <c r="F4124" s="105">
        <v>0</v>
      </c>
      <c r="G4124" s="105">
        <v>0.83622904082286775</v>
      </c>
      <c r="H4124" s="105">
        <v>1.1546015388549831</v>
      </c>
      <c r="I4124" s="105">
        <v>1.2702528832074338</v>
      </c>
      <c r="J4124" s="105">
        <v>1.6093056675892328</v>
      </c>
      <c r="K4124" s="105">
        <v>1.2207705492574177</v>
      </c>
      <c r="L4124" s="105">
        <v>0.35687241519723284</v>
      </c>
      <c r="M4124" s="105">
        <v>0.31639616468122783</v>
      </c>
      <c r="N4124" s="105">
        <v>0.44888622179171223</v>
      </c>
      <c r="O4124" s="105">
        <v>0.50550507168887182</v>
      </c>
      <c r="P4124" s="105">
        <v>0.44031602532376363</v>
      </c>
      <c r="Q4124" s="105">
        <v>0.48595538785223302</v>
      </c>
      <c r="R4124" s="105">
        <v>0.63940756520847986</v>
      </c>
      <c r="S4124" s="105">
        <v>0</v>
      </c>
      <c r="T4124" s="105">
        <v>0</v>
      </c>
      <c r="U4124" s="105">
        <v>0</v>
      </c>
    </row>
    <row r="4125" spans="1:21">
      <c r="A4125" s="54">
        <v>4123</v>
      </c>
      <c r="B4125" s="104">
        <v>18355</v>
      </c>
      <c r="C4125" s="104">
        <v>18355</v>
      </c>
      <c r="D4125" s="105">
        <v>351429.99999999994</v>
      </c>
      <c r="E4125" s="105">
        <v>140069000000</v>
      </c>
      <c r="F4125" s="105">
        <v>0</v>
      </c>
      <c r="G4125" s="105">
        <v>0.91492245135249861</v>
      </c>
      <c r="H4125" s="105">
        <v>1.1383066512308855</v>
      </c>
      <c r="I4125" s="105">
        <v>1.1256561899126447</v>
      </c>
      <c r="J4125" s="105">
        <v>1.3170738223689669</v>
      </c>
      <c r="K4125" s="105">
        <v>0.65620049139605841</v>
      </c>
      <c r="L4125" s="105">
        <v>0.30930026926015819</v>
      </c>
      <c r="M4125" s="105">
        <v>0.46061598316912555</v>
      </c>
      <c r="N4125" s="105">
        <v>0.55226223890543458</v>
      </c>
      <c r="O4125" s="105">
        <v>0.54666586377531123</v>
      </c>
      <c r="P4125" s="105">
        <v>0.49565346324615134</v>
      </c>
      <c r="Q4125" s="105">
        <v>0.63461727723644923</v>
      </c>
      <c r="R4125" s="105">
        <v>0.78835724371423987</v>
      </c>
      <c r="S4125" s="105">
        <v>0</v>
      </c>
      <c r="T4125" s="105">
        <v>0.74496932879732691</v>
      </c>
      <c r="U4125" s="105">
        <v>0.74496932879732713</v>
      </c>
    </row>
    <row r="4126" spans="1:21">
      <c r="A4126" s="54">
        <v>4124</v>
      </c>
      <c r="B4126" s="104">
        <v>18356</v>
      </c>
      <c r="C4126" s="104">
        <v>18356</v>
      </c>
      <c r="D4126" s="105">
        <v>2217</v>
      </c>
      <c r="E4126" s="105">
        <v>35763100000</v>
      </c>
      <c r="F4126" s="105">
        <v>0</v>
      </c>
      <c r="G4126" s="105">
        <v>0.63867419131901293</v>
      </c>
      <c r="H4126" s="105">
        <v>0.81908665512091405</v>
      </c>
      <c r="I4126" s="105">
        <v>0.84919851444656169</v>
      </c>
      <c r="J4126" s="105">
        <v>1.0217425550275163</v>
      </c>
      <c r="K4126" s="105">
        <v>0.57371495257757166</v>
      </c>
      <c r="L4126" s="105">
        <v>0.31674475999589169</v>
      </c>
      <c r="M4126" s="105">
        <v>0.41198337015843173</v>
      </c>
      <c r="N4126" s="105">
        <v>0.4393863017835824</v>
      </c>
      <c r="O4126" s="105">
        <v>0.42719365054172548</v>
      </c>
      <c r="P4126" s="105">
        <v>0.40278182208865082</v>
      </c>
      <c r="Q4126" s="105">
        <v>0.48385488691862011</v>
      </c>
      <c r="R4126" s="105">
        <v>0.55117497332072507</v>
      </c>
      <c r="S4126" s="105">
        <v>0</v>
      </c>
      <c r="T4126" s="105">
        <v>0.57796138610826697</v>
      </c>
      <c r="U4126" s="105">
        <v>0.57796138610826697</v>
      </c>
    </row>
    <row r="4127" spans="1:21">
      <c r="A4127" s="54">
        <v>4125</v>
      </c>
      <c r="B4127" s="104">
        <v>18357</v>
      </c>
      <c r="C4127" s="104">
        <v>18357</v>
      </c>
      <c r="D4127" s="105">
        <v>0</v>
      </c>
      <c r="E4127" s="105">
        <v>4973600000</v>
      </c>
      <c r="F4127" s="105">
        <v>0</v>
      </c>
      <c r="G4127" s="105">
        <v>0.8792457650248493</v>
      </c>
      <c r="H4127" s="105">
        <v>1.1445152858112315</v>
      </c>
      <c r="I4127" s="105">
        <v>1.2103271261448429</v>
      </c>
      <c r="J4127" s="105">
        <v>1.4436049120050853</v>
      </c>
      <c r="K4127" s="105">
        <v>0.65981096498621772</v>
      </c>
      <c r="L4127" s="105">
        <v>0.29815030220185618</v>
      </c>
      <c r="M4127" s="105">
        <v>0.41373988963019959</v>
      </c>
      <c r="N4127" s="105">
        <v>0.52096826657357143</v>
      </c>
      <c r="O4127" s="105">
        <v>0.56570832200166021</v>
      </c>
      <c r="P4127" s="105">
        <v>0.50362000755958303</v>
      </c>
      <c r="Q4127" s="105">
        <v>0.59311737876842152</v>
      </c>
      <c r="R4127" s="105">
        <v>0.70929894079563893</v>
      </c>
      <c r="S4127" s="105">
        <v>0</v>
      </c>
      <c r="T4127" s="105">
        <v>0</v>
      </c>
      <c r="U4127" s="105">
        <v>0</v>
      </c>
    </row>
    <row r="4128" spans="1:21">
      <c r="A4128" s="54">
        <v>4126</v>
      </c>
      <c r="B4128" s="104">
        <v>18358</v>
      </c>
      <c r="C4128" s="104">
        <v>18358</v>
      </c>
      <c r="D4128" s="105">
        <v>0</v>
      </c>
      <c r="E4128" s="105">
        <v>6676750000</v>
      </c>
      <c r="F4128" s="105">
        <v>0</v>
      </c>
      <c r="G4128" s="105">
        <v>1.1569582798229541</v>
      </c>
      <c r="H4128" s="105">
        <v>1.5311103565607942</v>
      </c>
      <c r="I4128" s="105">
        <v>1.6300249774563056</v>
      </c>
      <c r="J4128" s="105">
        <v>1.9859824062749145</v>
      </c>
      <c r="K4128" s="105">
        <v>1.1386091620327765</v>
      </c>
      <c r="L4128" s="105">
        <v>0.33550387249065838</v>
      </c>
      <c r="M4128" s="105">
        <v>0.35131411347374125</v>
      </c>
      <c r="N4128" s="105">
        <v>0.46788943523689114</v>
      </c>
      <c r="O4128" s="105">
        <v>0.50643087367022677</v>
      </c>
      <c r="P4128" s="105">
        <v>0.46040657489162778</v>
      </c>
      <c r="Q4128" s="105">
        <v>0.67273885210136153</v>
      </c>
      <c r="R4128" s="105">
        <v>0.87731370115219243</v>
      </c>
      <c r="S4128" s="105">
        <v>0</v>
      </c>
      <c r="T4128" s="105">
        <v>0</v>
      </c>
      <c r="U4128" s="105">
        <v>0</v>
      </c>
    </row>
    <row r="4129" spans="1:21">
      <c r="A4129" s="54">
        <v>4127</v>
      </c>
      <c r="B4129" s="104">
        <v>18366</v>
      </c>
      <c r="C4129" s="104">
        <v>18366</v>
      </c>
      <c r="D4129" s="105">
        <v>1</v>
      </c>
      <c r="E4129" s="105">
        <v>9856170000</v>
      </c>
      <c r="F4129" s="105">
        <v>0</v>
      </c>
      <c r="G4129" s="105">
        <v>3.0323395076627886</v>
      </c>
      <c r="H4129" s="105">
        <v>4.3307958134211137</v>
      </c>
      <c r="I4129" s="105">
        <v>4.5739199277595119</v>
      </c>
      <c r="J4129" s="105">
        <v>4.3157621946293476</v>
      </c>
      <c r="K4129" s="105">
        <v>0.56636724458797372</v>
      </c>
      <c r="L4129" s="105">
        <v>0.1</v>
      </c>
      <c r="M4129" s="105">
        <v>0.13694779649435782</v>
      </c>
      <c r="N4129" s="105">
        <v>0.40058746269690759</v>
      </c>
      <c r="O4129" s="105">
        <v>0.38853654653182373</v>
      </c>
      <c r="P4129" s="105">
        <v>0.57952296229609246</v>
      </c>
      <c r="Q4129" s="105">
        <v>1.4554276739380636</v>
      </c>
      <c r="R4129" s="105">
        <v>2.0430913640289732</v>
      </c>
      <c r="S4129" s="105">
        <v>0</v>
      </c>
      <c r="T4129" s="105">
        <v>1.8269415411705798</v>
      </c>
      <c r="U4129" s="105">
        <v>1.8269415411705796</v>
      </c>
    </row>
    <row r="4130" spans="1:21">
      <c r="A4130" s="54">
        <v>4128</v>
      </c>
      <c r="B4130" s="104">
        <v>18367</v>
      </c>
      <c r="C4130" s="104">
        <v>18367</v>
      </c>
      <c r="D4130" s="105">
        <v>0</v>
      </c>
      <c r="E4130" s="105">
        <v>1635090000</v>
      </c>
      <c r="F4130" s="105">
        <v>0</v>
      </c>
      <c r="G4130" s="105">
        <v>36.879273173788341</v>
      </c>
      <c r="H4130" s="105">
        <v>56.250204537798375</v>
      </c>
      <c r="I4130" s="105">
        <v>59.242236694064232</v>
      </c>
      <c r="J4130" s="105">
        <v>38.142261981109854</v>
      </c>
      <c r="K4130" s="105">
        <v>4.4708310172581474</v>
      </c>
      <c r="L4130" s="105">
        <v>1.8393956232013342</v>
      </c>
      <c r="M4130" s="105">
        <v>4.048542529438051</v>
      </c>
      <c r="N4130" s="105">
        <v>6.5883114454209286</v>
      </c>
      <c r="O4130" s="105">
        <v>7.3777976979552795</v>
      </c>
      <c r="P4130" s="105">
        <v>8.1414992014098928</v>
      </c>
      <c r="Q4130" s="105">
        <v>15.045821887481484</v>
      </c>
      <c r="R4130" s="105">
        <v>23.596484106957796</v>
      </c>
      <c r="S4130" s="105">
        <v>0</v>
      </c>
      <c r="T4130" s="105">
        <v>0</v>
      </c>
      <c r="U4130" s="105">
        <v>0</v>
      </c>
    </row>
    <row r="4131" spans="1:21">
      <c r="A4131" s="54">
        <v>4129</v>
      </c>
      <c r="B4131" s="104">
        <v>18368</v>
      </c>
      <c r="C4131" s="104">
        <v>18368</v>
      </c>
      <c r="D4131" s="105">
        <v>143109</v>
      </c>
      <c r="E4131" s="105">
        <v>1635090000</v>
      </c>
      <c r="F4131" s="105">
        <v>0</v>
      </c>
      <c r="G4131" s="105">
        <v>1.2005273437478767</v>
      </c>
      <c r="H4131" s="105">
        <v>1.4398567940162925</v>
      </c>
      <c r="I4131" s="105">
        <v>1.3953009454080045</v>
      </c>
      <c r="J4131" s="105">
        <v>2.1841958076235848</v>
      </c>
      <c r="K4131" s="105">
        <v>3.5644314033245639</v>
      </c>
      <c r="L4131" s="105">
        <v>5.4010900867494156</v>
      </c>
      <c r="M4131" s="105">
        <v>7.8528407335651842</v>
      </c>
      <c r="N4131" s="105">
        <v>7.8728759234646031</v>
      </c>
      <c r="O4131" s="105">
        <v>4.7216364071737482</v>
      </c>
      <c r="P4131" s="105">
        <v>2.128645959061592</v>
      </c>
      <c r="Q4131" s="105">
        <v>1.5464029925688458</v>
      </c>
      <c r="R4131" s="105">
        <v>1.3523516849876775</v>
      </c>
      <c r="S4131" s="105">
        <v>0</v>
      </c>
      <c r="T4131" s="105">
        <v>3.3883463401409486</v>
      </c>
      <c r="U4131" s="105">
        <v>3.3883463401409495</v>
      </c>
    </row>
    <row r="4132" spans="1:21">
      <c r="A4132" s="54">
        <v>4130</v>
      </c>
      <c r="B4132" s="104">
        <v>18369</v>
      </c>
      <c r="C4132" s="104">
        <v>18369</v>
      </c>
      <c r="D4132" s="105">
        <v>1164574</v>
      </c>
      <c r="E4132" s="105">
        <v>1635090000</v>
      </c>
      <c r="F4132" s="105">
        <v>0</v>
      </c>
      <c r="G4132" s="105">
        <v>0.23941145298275121</v>
      </c>
      <c r="H4132" s="105">
        <v>0.29076703473486004</v>
      </c>
      <c r="I4132" s="105">
        <v>0.28791077702626616</v>
      </c>
      <c r="J4132" s="105">
        <v>0.45364563480887232</v>
      </c>
      <c r="K4132" s="105">
        <v>0.70147261519636983</v>
      </c>
      <c r="L4132" s="105">
        <v>1.0646908183319146</v>
      </c>
      <c r="M4132" s="105">
        <v>1.4699789026534082</v>
      </c>
      <c r="N4132" s="105">
        <v>1.6647920155999416</v>
      </c>
      <c r="O4132" s="105">
        <v>1.3485244538908956</v>
      </c>
      <c r="P4132" s="105">
        <v>0.72324398101026588</v>
      </c>
      <c r="Q4132" s="105">
        <v>0.37032032929617109</v>
      </c>
      <c r="R4132" s="105">
        <v>0.2741683405579125</v>
      </c>
      <c r="S4132" s="105">
        <v>1.0197009332334053</v>
      </c>
      <c r="T4132" s="105">
        <v>0.74074386300746886</v>
      </c>
      <c r="U4132" s="105">
        <v>0.74245726200429218</v>
      </c>
    </row>
    <row r="4133" spans="1:21">
      <c r="A4133" s="54">
        <v>4131</v>
      </c>
      <c r="B4133" s="104">
        <v>18370</v>
      </c>
      <c r="C4133" s="104">
        <v>18370</v>
      </c>
      <c r="D4133" s="105">
        <v>2009279.0000000002</v>
      </c>
      <c r="E4133" s="105">
        <v>1635090000</v>
      </c>
      <c r="F4133" s="105">
        <v>0</v>
      </c>
      <c r="G4133" s="105">
        <v>0.48556034870775278</v>
      </c>
      <c r="H4133" s="105">
        <v>0.56221851816005508</v>
      </c>
      <c r="I4133" s="105">
        <v>0.54992053021695941</v>
      </c>
      <c r="J4133" s="105">
        <v>0.83944348174880756</v>
      </c>
      <c r="K4133" s="105">
        <v>1.4625667233938366</v>
      </c>
      <c r="L4133" s="105">
        <v>2.4639660938610692</v>
      </c>
      <c r="M4133" s="105">
        <v>3.6497338324222408</v>
      </c>
      <c r="N4133" s="105">
        <v>4.0129053949762126</v>
      </c>
      <c r="O4133" s="105">
        <v>3.0099614902823295</v>
      </c>
      <c r="P4133" s="105">
        <v>1.3462322794912094</v>
      </c>
      <c r="Q4133" s="105">
        <v>0.76131160694594602</v>
      </c>
      <c r="R4133" s="105">
        <v>0.59462056530707019</v>
      </c>
      <c r="S4133" s="105">
        <v>2.4286759812116849</v>
      </c>
      <c r="T4133" s="105">
        <v>1.6448700721261238</v>
      </c>
      <c r="U4133" s="105">
        <v>1.6496471524433232</v>
      </c>
    </row>
    <row r="4134" spans="1:21">
      <c r="A4134" s="54">
        <v>4132</v>
      </c>
      <c r="B4134" s="104">
        <v>18371</v>
      </c>
      <c r="C4134" s="104">
        <v>18371</v>
      </c>
      <c r="D4134" s="105">
        <v>370185</v>
      </c>
      <c r="E4134" s="105">
        <v>1635090000</v>
      </c>
      <c r="F4134" s="105">
        <v>0</v>
      </c>
      <c r="G4134" s="105">
        <v>0.22436576645617842</v>
      </c>
      <c r="H4134" s="105">
        <v>0.26612103663642017</v>
      </c>
      <c r="I4134" s="105">
        <v>0.25460450694115855</v>
      </c>
      <c r="J4134" s="105">
        <v>0.41933911019604386</v>
      </c>
      <c r="K4134" s="105">
        <v>0.60250525622758955</v>
      </c>
      <c r="L4134" s="105">
        <v>0.83057416614611501</v>
      </c>
      <c r="M4134" s="105">
        <v>0.89240358055921454</v>
      </c>
      <c r="N4134" s="105">
        <v>0.95228683152303462</v>
      </c>
      <c r="O4134" s="105">
        <v>0.74736435696073167</v>
      </c>
      <c r="P4134" s="105">
        <v>0.48417746758925445</v>
      </c>
      <c r="Q4134" s="105">
        <v>0.3071892688653764</v>
      </c>
      <c r="R4134" s="105">
        <v>0.25890697365155635</v>
      </c>
      <c r="S4134" s="105">
        <v>0</v>
      </c>
      <c r="T4134" s="105">
        <v>0.51998652681272273</v>
      </c>
      <c r="U4134" s="105">
        <v>0.51998652681272273</v>
      </c>
    </row>
    <row r="4135" spans="1:21">
      <c r="A4135" s="54">
        <v>4133</v>
      </c>
      <c r="B4135" s="104">
        <v>18374</v>
      </c>
      <c r="C4135" s="104">
        <v>18374</v>
      </c>
      <c r="D4135" s="105">
        <v>961852.99999999988</v>
      </c>
      <c r="E4135" s="105">
        <v>1635090000</v>
      </c>
      <c r="F4135" s="105">
        <v>0</v>
      </c>
      <c r="G4135" s="105">
        <v>0.27040084727679908</v>
      </c>
      <c r="H4135" s="105">
        <v>0.30415480087618324</v>
      </c>
      <c r="I4135" s="105">
        <v>0.29496386287995124</v>
      </c>
      <c r="J4135" s="105">
        <v>0.40327241366916156</v>
      </c>
      <c r="K4135" s="105">
        <v>0.57812345738282822</v>
      </c>
      <c r="L4135" s="105">
        <v>0.86875421936876185</v>
      </c>
      <c r="M4135" s="105">
        <v>1.2404181663824407</v>
      </c>
      <c r="N4135" s="105">
        <v>1.3723896885522284</v>
      </c>
      <c r="O4135" s="105">
        <v>1.3290621203811361</v>
      </c>
      <c r="P4135" s="105">
        <v>0.67195514721073679</v>
      </c>
      <c r="Q4135" s="105">
        <v>0.38047923977822379</v>
      </c>
      <c r="R4135" s="105">
        <v>0.33576643398453687</v>
      </c>
      <c r="S4135" s="105">
        <v>0</v>
      </c>
      <c r="T4135" s="105">
        <v>0.67081169981191568</v>
      </c>
      <c r="U4135" s="105">
        <v>0.6708116998119158</v>
      </c>
    </row>
    <row r="4136" spans="1:21">
      <c r="A4136" s="54">
        <v>4134</v>
      </c>
      <c r="B4136" s="104">
        <v>18375</v>
      </c>
      <c r="C4136" s="104">
        <v>18375</v>
      </c>
      <c r="D4136" s="105">
        <v>1115776</v>
      </c>
      <c r="E4136" s="105">
        <v>1635090000</v>
      </c>
      <c r="F4136" s="105">
        <v>0</v>
      </c>
      <c r="G4136" s="105">
        <v>0.79006458810272251</v>
      </c>
      <c r="H4136" s="105">
        <v>0.82939572539628992</v>
      </c>
      <c r="I4136" s="105">
        <v>0.79400730722778068</v>
      </c>
      <c r="J4136" s="105">
        <v>1.0537939998182357</v>
      </c>
      <c r="K4136" s="105">
        <v>1.5663757075377536</v>
      </c>
      <c r="L4136" s="105">
        <v>2.7098827915778352</v>
      </c>
      <c r="M4136" s="105">
        <v>4.5014617047202785</v>
      </c>
      <c r="N4136" s="105">
        <v>5.0925956925287217</v>
      </c>
      <c r="O4136" s="105">
        <v>4.9374092792059088</v>
      </c>
      <c r="P4136" s="105">
        <v>3.1473117505527739</v>
      </c>
      <c r="Q4136" s="105">
        <v>1.378576970127761</v>
      </c>
      <c r="R4136" s="105">
        <v>0.96345506042249807</v>
      </c>
      <c r="S4136" s="105">
        <v>2.9461899693321389</v>
      </c>
      <c r="T4136" s="105">
        <v>2.3136942147682134</v>
      </c>
      <c r="U4136" s="105">
        <v>2.3216977993216434</v>
      </c>
    </row>
    <row r="4137" spans="1:21">
      <c r="A4137" s="54">
        <v>4135</v>
      </c>
      <c r="B4137" s="104">
        <v>18376</v>
      </c>
      <c r="C4137" s="104">
        <v>18376</v>
      </c>
      <c r="D4137" s="105">
        <v>113237</v>
      </c>
      <c r="E4137" s="105">
        <v>1635090000</v>
      </c>
      <c r="F4137" s="105">
        <v>0</v>
      </c>
      <c r="G4137" s="105">
        <v>4.0374186088173545</v>
      </c>
      <c r="H4137" s="105">
        <v>5.0792498197421896</v>
      </c>
      <c r="I4137" s="105">
        <v>5.2272967461694639</v>
      </c>
      <c r="J4137" s="105">
        <v>9.7896406134214669</v>
      </c>
      <c r="K4137" s="105">
        <v>17.575162469953021</v>
      </c>
      <c r="L4137" s="105">
        <v>32.486029185087133</v>
      </c>
      <c r="M4137" s="105">
        <v>36.827026426103366</v>
      </c>
      <c r="N4137" s="105">
        <v>24.881304981526423</v>
      </c>
      <c r="O4137" s="105">
        <v>11.166044789158958</v>
      </c>
      <c r="P4137" s="105">
        <v>4.8170593831150388</v>
      </c>
      <c r="Q4137" s="105">
        <v>3.8872745206581261</v>
      </c>
      <c r="R4137" s="105">
        <v>4.0869876906512221</v>
      </c>
      <c r="S4137" s="105">
        <v>31.807028273353851</v>
      </c>
      <c r="T4137" s="105">
        <v>13.321707936200314</v>
      </c>
      <c r="U4137" s="105">
        <v>17.994092745847411</v>
      </c>
    </row>
    <row r="4138" spans="1:21">
      <c r="A4138" s="54">
        <v>4136</v>
      </c>
      <c r="B4138" s="104">
        <v>18377</v>
      </c>
      <c r="C4138" s="104">
        <v>18377</v>
      </c>
      <c r="D4138" s="105">
        <v>284469</v>
      </c>
      <c r="E4138" s="105">
        <v>1635090000</v>
      </c>
      <c r="F4138" s="105">
        <v>0</v>
      </c>
      <c r="G4138" s="105">
        <v>0.25040861555223709</v>
      </c>
      <c r="H4138" s="105">
        <v>0.31908373774231918</v>
      </c>
      <c r="I4138" s="105">
        <v>0.32370822030702456</v>
      </c>
      <c r="J4138" s="105">
        <v>0.52888007113066393</v>
      </c>
      <c r="K4138" s="105">
        <v>0.75564625533330321</v>
      </c>
      <c r="L4138" s="105">
        <v>1.1936753644675828</v>
      </c>
      <c r="M4138" s="105">
        <v>1.2328952970201168</v>
      </c>
      <c r="N4138" s="105">
        <v>0.96568844975752832</v>
      </c>
      <c r="O4138" s="105">
        <v>0.65154545799266739</v>
      </c>
      <c r="P4138" s="105">
        <v>0.31435520363821456</v>
      </c>
      <c r="Q4138" s="105">
        <v>0.26221122121624729</v>
      </c>
      <c r="R4138" s="105">
        <v>0.26635951773572825</v>
      </c>
      <c r="S4138" s="105">
        <v>1.1161772758516537</v>
      </c>
      <c r="T4138" s="105">
        <v>0.58870478432446949</v>
      </c>
      <c r="U4138" s="105">
        <v>0.84383088798327521</v>
      </c>
    </row>
    <row r="4139" spans="1:21">
      <c r="A4139" s="54">
        <v>4137</v>
      </c>
      <c r="B4139" s="104">
        <v>18378</v>
      </c>
      <c r="C4139" s="104">
        <v>18378</v>
      </c>
      <c r="D4139" s="105">
        <v>2949201.0000000009</v>
      </c>
      <c r="E4139" s="105">
        <v>3247230000</v>
      </c>
      <c r="F4139" s="105">
        <v>0</v>
      </c>
      <c r="G4139" s="105">
        <v>0.10403759401552894</v>
      </c>
      <c r="H4139" s="105">
        <v>0.14448689441262338</v>
      </c>
      <c r="I4139" s="105">
        <v>0.14416498215759216</v>
      </c>
      <c r="J4139" s="105">
        <v>0.13693946811386329</v>
      </c>
      <c r="K4139" s="105">
        <v>0.15459705964460049</v>
      </c>
      <c r="L4139" s="105">
        <v>0.29511442907524371</v>
      </c>
      <c r="M4139" s="105">
        <v>0.37432536842704234</v>
      </c>
      <c r="N4139" s="105">
        <v>0.33756270980357334</v>
      </c>
      <c r="O4139" s="105">
        <v>0.19464093315404765</v>
      </c>
      <c r="P4139" s="105">
        <v>0.1</v>
      </c>
      <c r="Q4139" s="105">
        <v>0.1</v>
      </c>
      <c r="R4139" s="105">
        <v>0.1</v>
      </c>
      <c r="S4139" s="105">
        <v>0.31512365834256578</v>
      </c>
      <c r="T4139" s="105">
        <v>0.18215578656700962</v>
      </c>
      <c r="U4139" s="105">
        <v>0.2315688077201043</v>
      </c>
    </row>
    <row r="4140" spans="1:21">
      <c r="A4140" s="54">
        <v>4138</v>
      </c>
      <c r="B4140" s="104">
        <v>18379</v>
      </c>
      <c r="C4140" s="104">
        <v>18379</v>
      </c>
      <c r="D4140" s="105">
        <v>1746654.0000000005</v>
      </c>
      <c r="E4140" s="105">
        <v>3247230000</v>
      </c>
      <c r="F4140" s="105">
        <v>0</v>
      </c>
      <c r="G4140" s="105">
        <v>0.12928234859989568</v>
      </c>
      <c r="H4140" s="105">
        <v>0.16581643444970778</v>
      </c>
      <c r="I4140" s="105">
        <v>0.14935445156232771</v>
      </c>
      <c r="J4140" s="105">
        <v>0.11187615123759607</v>
      </c>
      <c r="K4140" s="105">
        <v>0.14600058933678359</v>
      </c>
      <c r="L4140" s="105">
        <v>0.28479465694670519</v>
      </c>
      <c r="M4140" s="105">
        <v>0.39905917513913547</v>
      </c>
      <c r="N4140" s="105">
        <v>0.34579971360550943</v>
      </c>
      <c r="O4140" s="105">
        <v>0.21763197580154228</v>
      </c>
      <c r="P4140" s="105">
        <v>0.10463166090104545</v>
      </c>
      <c r="Q4140" s="105">
        <v>0.10016075662159732</v>
      </c>
      <c r="R4140" s="105">
        <v>0.11562195388329857</v>
      </c>
      <c r="S4140" s="105">
        <v>0.34796462593943794</v>
      </c>
      <c r="T4140" s="105">
        <v>0.18916915567376205</v>
      </c>
      <c r="U4140" s="105">
        <v>0.26916919669575151</v>
      </c>
    </row>
    <row r="4141" spans="1:21">
      <c r="A4141" s="54">
        <v>4139</v>
      </c>
      <c r="B4141" s="104">
        <v>18380</v>
      </c>
      <c r="C4141" s="104">
        <v>18380</v>
      </c>
      <c r="D4141" s="105">
        <v>9085820</v>
      </c>
      <c r="E4141" s="105">
        <v>6402130000</v>
      </c>
      <c r="F4141" s="105">
        <v>0</v>
      </c>
      <c r="G4141" s="105">
        <v>0.25847948611228433</v>
      </c>
      <c r="H4141" s="105">
        <v>0.26531340780586987</v>
      </c>
      <c r="I4141" s="105">
        <v>0.23131154482828645</v>
      </c>
      <c r="J4141" s="105">
        <v>0.21857270686836469</v>
      </c>
      <c r="K4141" s="105">
        <v>0.16081065627469171</v>
      </c>
      <c r="L4141" s="105">
        <v>0.22919829352083734</v>
      </c>
      <c r="M4141" s="105">
        <v>0.24562339374899553</v>
      </c>
      <c r="N4141" s="105">
        <v>0.27367395471881018</v>
      </c>
      <c r="O4141" s="105">
        <v>0.26725278242874329</v>
      </c>
      <c r="P4141" s="105">
        <v>0.19226835541812698</v>
      </c>
      <c r="Q4141" s="105">
        <v>0.18384106317219395</v>
      </c>
      <c r="R4141" s="105">
        <v>0.217082853484554</v>
      </c>
      <c r="S4141" s="105">
        <v>0.24478108677296476</v>
      </c>
      <c r="T4141" s="105">
        <v>0.2286190415318132</v>
      </c>
      <c r="U4141" s="105">
        <v>0.2307924118521387</v>
      </c>
    </row>
    <row r="4142" spans="1:21">
      <c r="A4142" s="54">
        <v>4140</v>
      </c>
      <c r="B4142" s="104">
        <v>18381</v>
      </c>
      <c r="C4142" s="104">
        <v>18381</v>
      </c>
      <c r="D4142" s="105">
        <v>6752436.0000000019</v>
      </c>
      <c r="E4142" s="105">
        <v>3247230000</v>
      </c>
      <c r="F4142" s="105">
        <v>0</v>
      </c>
      <c r="G4142" s="105">
        <v>0.29271143207654621</v>
      </c>
      <c r="H4142" s="105">
        <v>0.35804835053457029</v>
      </c>
      <c r="I4142" s="105">
        <v>0.30786893837068496</v>
      </c>
      <c r="J4142" s="105">
        <v>0.21889869686938379</v>
      </c>
      <c r="K4142" s="105">
        <v>0.23250819233181153</v>
      </c>
      <c r="L4142" s="105">
        <v>0.50272916279879065</v>
      </c>
      <c r="M4142" s="105">
        <v>0.64464160667883841</v>
      </c>
      <c r="N4142" s="105">
        <v>0.60105202715233164</v>
      </c>
      <c r="O4142" s="105">
        <v>0.45744255246752163</v>
      </c>
      <c r="P4142" s="105">
        <v>0.24250618387599271</v>
      </c>
      <c r="Q4142" s="105">
        <v>0.1983060863104395</v>
      </c>
      <c r="R4142" s="105">
        <v>0.24574802312073649</v>
      </c>
      <c r="S4142" s="105">
        <v>0.58147749966881113</v>
      </c>
      <c r="T4142" s="105">
        <v>0.35853843771563731</v>
      </c>
      <c r="U4142" s="105">
        <v>0.40050602024810816</v>
      </c>
    </row>
    <row r="4143" spans="1:21">
      <c r="A4143" s="54">
        <v>4141</v>
      </c>
      <c r="B4143" s="104">
        <v>18382</v>
      </c>
      <c r="C4143" s="104">
        <v>18382</v>
      </c>
      <c r="D4143" s="105">
        <v>8584964</v>
      </c>
      <c r="E4143" s="105">
        <v>1635090000</v>
      </c>
      <c r="F4143" s="105">
        <v>0</v>
      </c>
      <c r="G4143" s="105">
        <v>2.0259487010385904</v>
      </c>
      <c r="H4143" s="105">
        <v>2.1396400025013147</v>
      </c>
      <c r="I4143" s="105">
        <v>2.0328421430146446</v>
      </c>
      <c r="J4143" s="105">
        <v>2.0534395637233107</v>
      </c>
      <c r="K4143" s="105">
        <v>2.3217468538050268</v>
      </c>
      <c r="L4143" s="105">
        <v>4.4553643106537812</v>
      </c>
      <c r="M4143" s="105">
        <v>4.8895403686055054</v>
      </c>
      <c r="N4143" s="105">
        <v>4.9033054721099303</v>
      </c>
      <c r="O4143" s="105">
        <v>4.8614922350072192</v>
      </c>
      <c r="P4143" s="105">
        <v>3.8069528505077779</v>
      </c>
      <c r="Q4143" s="105">
        <v>2.622072555140766</v>
      </c>
      <c r="R4143" s="105">
        <v>2.0422608968686005</v>
      </c>
      <c r="S4143" s="105">
        <v>4.6062603777630917</v>
      </c>
      <c r="T4143" s="105">
        <v>3.1795504960813723</v>
      </c>
      <c r="U4143" s="105">
        <v>3.4021505774058811</v>
      </c>
    </row>
    <row r="4144" spans="1:21">
      <c r="A4144" s="54">
        <v>4142</v>
      </c>
      <c r="B4144" s="104">
        <v>18383</v>
      </c>
      <c r="C4144" s="104">
        <v>18383</v>
      </c>
      <c r="D4144" s="105">
        <v>212690.00000000006</v>
      </c>
      <c r="E4144" s="105">
        <v>1635090000</v>
      </c>
      <c r="F4144" s="105">
        <v>0</v>
      </c>
      <c r="G4144" s="105">
        <v>3.067920157617225</v>
      </c>
      <c r="H4144" s="105">
        <v>3.4738890243233946</v>
      </c>
      <c r="I4144" s="105">
        <v>2.5700357500304567</v>
      </c>
      <c r="J4144" s="105">
        <v>2.411398039077425</v>
      </c>
      <c r="K4144" s="105">
        <v>3.9304893257976263</v>
      </c>
      <c r="L4144" s="105">
        <v>6.7162319707560885</v>
      </c>
      <c r="M4144" s="105">
        <v>10.606190517115754</v>
      </c>
      <c r="N4144" s="105">
        <v>13.292598046151165</v>
      </c>
      <c r="O4144" s="105">
        <v>12.457152316838153</v>
      </c>
      <c r="P4144" s="105">
        <v>5.2560133511160858</v>
      </c>
      <c r="Q4144" s="105">
        <v>2.9258598234058408</v>
      </c>
      <c r="R4144" s="105">
        <v>2.9301884740591797</v>
      </c>
      <c r="S4144" s="105">
        <v>10.462492336914924</v>
      </c>
      <c r="T4144" s="105">
        <v>5.8031638996906993</v>
      </c>
      <c r="U4144" s="105">
        <v>7.0644181920633873</v>
      </c>
    </row>
    <row r="4145" spans="1:21">
      <c r="A4145" s="54">
        <v>4143</v>
      </c>
      <c r="B4145" s="104">
        <v>18384</v>
      </c>
      <c r="C4145" s="104">
        <v>18384</v>
      </c>
      <c r="D4145" s="105">
        <v>3118689.9999999991</v>
      </c>
      <c r="E4145" s="105">
        <v>3247230000</v>
      </c>
      <c r="F4145" s="105">
        <v>0</v>
      </c>
      <c r="G4145" s="105">
        <v>0.30038496073950244</v>
      </c>
      <c r="H4145" s="105">
        <v>0.3394128726380739</v>
      </c>
      <c r="I4145" s="105">
        <v>0.29833436193924939</v>
      </c>
      <c r="J4145" s="105">
        <v>0.32345412852680661</v>
      </c>
      <c r="K4145" s="105">
        <v>0.45497865317215502</v>
      </c>
      <c r="L4145" s="105">
        <v>0.64119910973717076</v>
      </c>
      <c r="M4145" s="105">
        <v>0.90819517049663645</v>
      </c>
      <c r="N4145" s="105">
        <v>1.0879742903458312</v>
      </c>
      <c r="O4145" s="105">
        <v>1.0123020868505146</v>
      </c>
      <c r="P4145" s="105">
        <v>0.59392028010067721</v>
      </c>
      <c r="Q4145" s="105">
        <v>0.36729591799902089</v>
      </c>
      <c r="R4145" s="105">
        <v>0.3150958771799775</v>
      </c>
      <c r="S4145" s="105">
        <v>0.89717469662048965</v>
      </c>
      <c r="T4145" s="105">
        <v>0.55354564247713467</v>
      </c>
      <c r="U4145" s="105">
        <v>0.60619707213236063</v>
      </c>
    </row>
    <row r="4146" spans="1:21">
      <c r="A4146" s="54">
        <v>4144</v>
      </c>
      <c r="B4146" s="104">
        <v>18394</v>
      </c>
      <c r="C4146" s="104">
        <v>18394</v>
      </c>
      <c r="D4146" s="105">
        <v>46882037.000000015</v>
      </c>
      <c r="E4146" s="105">
        <v>19620700000</v>
      </c>
      <c r="F4146" s="105">
        <v>0</v>
      </c>
      <c r="G4146" s="105">
        <v>1.6622983785379286</v>
      </c>
      <c r="H4146" s="105">
        <v>1.7549070458754972</v>
      </c>
      <c r="I4146" s="105">
        <v>1.4901844931592072</v>
      </c>
      <c r="J4146" s="105">
        <v>1.3920642732608528</v>
      </c>
      <c r="K4146" s="105">
        <v>1.3369775133620971</v>
      </c>
      <c r="L4146" s="105">
        <v>1.524566867497164</v>
      </c>
      <c r="M4146" s="105">
        <v>1.6522740353666294</v>
      </c>
      <c r="N4146" s="105">
        <v>1.8074821502288165</v>
      </c>
      <c r="O4146" s="105">
        <v>1.8472971053473732</v>
      </c>
      <c r="P4146" s="105">
        <v>1.7795514837135729</v>
      </c>
      <c r="Q4146" s="105">
        <v>1.8436168532437414</v>
      </c>
      <c r="R4146" s="105">
        <v>1.7384696516516636</v>
      </c>
      <c r="S4146" s="105">
        <v>1.6786098771112907</v>
      </c>
      <c r="T4146" s="105">
        <v>1.6524741542703785</v>
      </c>
      <c r="U4146" s="105">
        <v>1.6629540635529358</v>
      </c>
    </row>
    <row r="4147" spans="1:21">
      <c r="A4147" s="54">
        <v>4145</v>
      </c>
      <c r="B4147" s="104">
        <v>18395</v>
      </c>
      <c r="C4147" s="104">
        <v>18395</v>
      </c>
      <c r="D4147" s="105">
        <v>6113.0000000000009</v>
      </c>
      <c r="E4147" s="105">
        <v>1635090000</v>
      </c>
      <c r="F4147" s="105">
        <v>0</v>
      </c>
      <c r="G4147" s="105">
        <v>7.830438947587119</v>
      </c>
      <c r="H4147" s="105">
        <v>8.5572314073895708</v>
      </c>
      <c r="I4147" s="105">
        <v>7.1365240182973739</v>
      </c>
      <c r="J4147" s="105">
        <v>8.2651519801162543</v>
      </c>
      <c r="K4147" s="105">
        <v>10.906088137473871</v>
      </c>
      <c r="L4147" s="105">
        <v>14.484873032581778</v>
      </c>
      <c r="M4147" s="105">
        <v>20.938336450401913</v>
      </c>
      <c r="N4147" s="105">
        <v>25.311587429693212</v>
      </c>
      <c r="O4147" s="105">
        <v>26.979885513660388</v>
      </c>
      <c r="P4147" s="105">
        <v>26.679396598170584</v>
      </c>
      <c r="Q4147" s="105">
        <v>16.752780728112143</v>
      </c>
      <c r="R4147" s="105">
        <v>10.369815764894716</v>
      </c>
      <c r="S4147" s="105">
        <v>0</v>
      </c>
      <c r="T4147" s="105">
        <v>15.351009167364912</v>
      </c>
      <c r="U4147" s="105">
        <v>15.351009167364909</v>
      </c>
    </row>
    <row r="4148" spans="1:21">
      <c r="A4148" s="54">
        <v>4146</v>
      </c>
      <c r="B4148" s="104">
        <v>18396</v>
      </c>
      <c r="C4148" s="104">
        <v>18396</v>
      </c>
      <c r="D4148" s="105">
        <v>78950</v>
      </c>
      <c r="E4148" s="105">
        <v>1635090000</v>
      </c>
      <c r="F4148" s="105">
        <v>0</v>
      </c>
      <c r="G4148" s="105">
        <v>1.9223897599532316</v>
      </c>
      <c r="H4148" s="105">
        <v>1.7562982601294925</v>
      </c>
      <c r="I4148" s="105">
        <v>1.4163422508363075</v>
      </c>
      <c r="J4148" s="105">
        <v>1.4157290578980652</v>
      </c>
      <c r="K4148" s="105">
        <v>1.5253967592536335</v>
      </c>
      <c r="L4148" s="105">
        <v>2.4388768284980511</v>
      </c>
      <c r="M4148" s="105">
        <v>2.7787888729508929</v>
      </c>
      <c r="N4148" s="105">
        <v>3.0807536660300081</v>
      </c>
      <c r="O4148" s="105">
        <v>3.2834673573675817</v>
      </c>
      <c r="P4148" s="105">
        <v>3.3025454451123104</v>
      </c>
      <c r="Q4148" s="105">
        <v>3.1127861695564452</v>
      </c>
      <c r="R4148" s="105">
        <v>2.4662493463583406</v>
      </c>
      <c r="S4148" s="105">
        <v>0</v>
      </c>
      <c r="T4148" s="105">
        <v>2.3749686478286964</v>
      </c>
      <c r="U4148" s="105">
        <v>2.3749686478286964</v>
      </c>
    </row>
    <row r="4149" spans="1:21">
      <c r="A4149" s="54">
        <v>4147</v>
      </c>
      <c r="B4149" s="104">
        <v>18397</v>
      </c>
      <c r="C4149" s="104">
        <v>18397</v>
      </c>
      <c r="D4149" s="105">
        <v>52819.999999999993</v>
      </c>
      <c r="E4149" s="105">
        <v>1635090000</v>
      </c>
      <c r="F4149" s="105">
        <v>0</v>
      </c>
      <c r="G4149" s="105">
        <v>1.2030224825160396</v>
      </c>
      <c r="H4149" s="105">
        <v>1.4401939187642181</v>
      </c>
      <c r="I4149" s="105">
        <v>1.3499711493407824</v>
      </c>
      <c r="J4149" s="105">
        <v>1.5981547565625025</v>
      </c>
      <c r="K4149" s="105">
        <v>2.2359134034846209</v>
      </c>
      <c r="L4149" s="105">
        <v>3.4754473479301726</v>
      </c>
      <c r="M4149" s="105">
        <v>5.3320333413745624</v>
      </c>
      <c r="N4149" s="105">
        <v>6.5214048431701572</v>
      </c>
      <c r="O4149" s="105">
        <v>6.8203491653441857</v>
      </c>
      <c r="P4149" s="105">
        <v>3.8568349947792822</v>
      </c>
      <c r="Q4149" s="105">
        <v>1.9353464862815801</v>
      </c>
      <c r="R4149" s="105">
        <v>1.3857305424985042</v>
      </c>
      <c r="S4149" s="105">
        <v>0</v>
      </c>
      <c r="T4149" s="105">
        <v>3.0962002026705506</v>
      </c>
      <c r="U4149" s="105">
        <v>3.0962002026705511</v>
      </c>
    </row>
    <row r="4150" spans="1:21">
      <c r="A4150" s="54">
        <v>4148</v>
      </c>
      <c r="B4150" s="104">
        <v>18398</v>
      </c>
      <c r="C4150" s="104">
        <v>18398</v>
      </c>
      <c r="D4150" s="105">
        <v>9892</v>
      </c>
      <c r="E4150" s="105">
        <v>1635090000</v>
      </c>
      <c r="F4150" s="105">
        <v>0</v>
      </c>
      <c r="G4150" s="105">
        <v>12.024569313087476</v>
      </c>
      <c r="H4150" s="105">
        <v>12.244774109586988</v>
      </c>
      <c r="I4150" s="105">
        <v>10.706828674639311</v>
      </c>
      <c r="J4150" s="105">
        <v>12.007860439766613</v>
      </c>
      <c r="K4150" s="105">
        <v>16.874705052723616</v>
      </c>
      <c r="L4150" s="105">
        <v>24.996737688632045</v>
      </c>
      <c r="M4150" s="105">
        <v>38.981918798632357</v>
      </c>
      <c r="N4150" s="105">
        <v>52.33586437878558</v>
      </c>
      <c r="O4150" s="105">
        <v>57.113981921490875</v>
      </c>
      <c r="P4150" s="105">
        <v>37.779013754178507</v>
      </c>
      <c r="Q4150" s="105">
        <v>18.835180293654748</v>
      </c>
      <c r="R4150" s="105">
        <v>14.142403599417342</v>
      </c>
      <c r="S4150" s="105">
        <v>0</v>
      </c>
      <c r="T4150" s="105">
        <v>25.670319835382951</v>
      </c>
      <c r="U4150" s="105">
        <v>25.670319835382955</v>
      </c>
    </row>
    <row r="4151" spans="1:21">
      <c r="A4151" s="54">
        <v>4149</v>
      </c>
      <c r="B4151" s="104">
        <v>18399</v>
      </c>
      <c r="C4151" s="104">
        <v>18399</v>
      </c>
      <c r="D4151" s="105">
        <v>25473.999999999996</v>
      </c>
      <c r="E4151" s="105">
        <v>1635090000</v>
      </c>
      <c r="F4151" s="105">
        <v>0</v>
      </c>
      <c r="G4151" s="105">
        <v>4.3572905974570766</v>
      </c>
      <c r="H4151" s="105">
        <v>3.7587968215280445</v>
      </c>
      <c r="I4151" s="105">
        <v>3.2772110887658883</v>
      </c>
      <c r="J4151" s="105">
        <v>3.3058148334877226</v>
      </c>
      <c r="K4151" s="105">
        <v>3.8108778596998412</v>
      </c>
      <c r="L4151" s="105">
        <v>6.609396453318678</v>
      </c>
      <c r="M4151" s="105">
        <v>7.722236640534673</v>
      </c>
      <c r="N4151" s="105">
        <v>9.728328557895157</v>
      </c>
      <c r="O4151" s="105">
        <v>10.72522758374336</v>
      </c>
      <c r="P4151" s="105">
        <v>9.8651430439264534</v>
      </c>
      <c r="Q4151" s="105">
        <v>7.5825670992168055</v>
      </c>
      <c r="R4151" s="105">
        <v>5.2105678867168725</v>
      </c>
      <c r="S4151" s="105">
        <v>0</v>
      </c>
      <c r="T4151" s="105">
        <v>6.3294548721908805</v>
      </c>
      <c r="U4151" s="105">
        <v>6.3294548721908823</v>
      </c>
    </row>
    <row r="4152" spans="1:21">
      <c r="A4152" s="54">
        <v>4150</v>
      </c>
      <c r="B4152" s="104">
        <v>18400</v>
      </c>
      <c r="C4152" s="104">
        <v>18400</v>
      </c>
      <c r="D4152" s="105">
        <v>1138688.9999999998</v>
      </c>
      <c r="E4152" s="105">
        <v>8129540000</v>
      </c>
      <c r="F4152" s="105">
        <v>0</v>
      </c>
      <c r="G4152" s="105">
        <v>0.64713322084038438</v>
      </c>
      <c r="H4152" s="105">
        <v>0.66181373209469441</v>
      </c>
      <c r="I4152" s="105">
        <v>0.50807235826505037</v>
      </c>
      <c r="J4152" s="105">
        <v>0.47336530139965849</v>
      </c>
      <c r="K4152" s="105">
        <v>0.76422505148662889</v>
      </c>
      <c r="L4152" s="105">
        <v>1.1498916923694076</v>
      </c>
      <c r="M4152" s="105">
        <v>1.606263809837114</v>
      </c>
      <c r="N4152" s="105">
        <v>1.765578537973</v>
      </c>
      <c r="O4152" s="105">
        <v>1.7330917544496602</v>
      </c>
      <c r="P4152" s="105">
        <v>0.98892126878094555</v>
      </c>
      <c r="Q4152" s="105">
        <v>0.68858575261341137</v>
      </c>
      <c r="R4152" s="105">
        <v>0.68481908934906199</v>
      </c>
      <c r="S4152" s="105">
        <v>1.5293767727047669</v>
      </c>
      <c r="T4152" s="105">
        <v>0.97264679745491822</v>
      </c>
      <c r="U4152" s="105">
        <v>1.0921319729518575</v>
      </c>
    </row>
    <row r="4153" spans="1:21">
      <c r="A4153" s="54">
        <v>4151</v>
      </c>
      <c r="B4153" s="104">
        <v>18489</v>
      </c>
      <c r="C4153" s="104">
        <v>9584</v>
      </c>
      <c r="D4153" s="105">
        <v>2624152253</v>
      </c>
      <c r="E4153" s="105">
        <v>598199000000</v>
      </c>
      <c r="F4153" s="105">
        <v>0</v>
      </c>
      <c r="G4153" s="105">
        <v>7.2994129296309209</v>
      </c>
      <c r="H4153" s="105">
        <v>7.7623918175854882</v>
      </c>
      <c r="I4153" s="105">
        <v>5.8542032376762636</v>
      </c>
      <c r="J4153" s="105">
        <v>4.0966609705090464</v>
      </c>
      <c r="K4153" s="105">
        <v>2.8317043179086001</v>
      </c>
      <c r="L4153" s="105">
        <v>2.604900613982029</v>
      </c>
      <c r="M4153" s="105">
        <v>3.5880890583242442</v>
      </c>
      <c r="N4153" s="105">
        <v>5.8945718842460568</v>
      </c>
      <c r="O4153" s="105">
        <v>7.32449461200678</v>
      </c>
      <c r="P4153" s="105">
        <v>6.2224977048299657</v>
      </c>
      <c r="Q4153" s="105">
        <v>8.344157937918192</v>
      </c>
      <c r="R4153" s="105">
        <v>7.8542286886139827</v>
      </c>
      <c r="S4153" s="105">
        <v>4.1274888681647086</v>
      </c>
      <c r="T4153" s="105">
        <v>5.8064428144359637</v>
      </c>
      <c r="U4153" s="105">
        <v>4.3638224723436414</v>
      </c>
    </row>
    <row r="4154" spans="1:21">
      <c r="A4154" s="54">
        <v>4152</v>
      </c>
      <c r="B4154" s="104">
        <v>18538</v>
      </c>
      <c r="C4154" s="104">
        <v>5822</v>
      </c>
      <c r="D4154" s="105">
        <v>394878515.00000012</v>
      </c>
      <c r="E4154" s="105">
        <v>1043460000000</v>
      </c>
      <c r="F4154" s="105">
        <v>0</v>
      </c>
      <c r="G4154" s="105">
        <v>4.4198481262895637</v>
      </c>
      <c r="H4154" s="105">
        <v>4.5148646603369356</v>
      </c>
      <c r="I4154" s="105">
        <v>3.6354794872540674</v>
      </c>
      <c r="J4154" s="105">
        <v>1.8135546291812281</v>
      </c>
      <c r="K4154" s="105">
        <v>1.080721194489594</v>
      </c>
      <c r="L4154" s="105">
        <v>1.4794701471129668</v>
      </c>
      <c r="M4154" s="105">
        <v>1.3984382208057555</v>
      </c>
      <c r="N4154" s="105">
        <v>1.3712590141009362</v>
      </c>
      <c r="O4154" s="105">
        <v>1.7154511165997315</v>
      </c>
      <c r="P4154" s="105">
        <v>3.1900306344942875</v>
      </c>
      <c r="Q4154" s="105">
        <v>6.0779880273372058</v>
      </c>
      <c r="R4154" s="105">
        <v>5.1552944451971285</v>
      </c>
      <c r="S4154" s="105">
        <v>1.4091688761020165</v>
      </c>
      <c r="T4154" s="105">
        <v>2.9876999752666165</v>
      </c>
      <c r="U4154" s="105">
        <v>2.4606683370462066</v>
      </c>
    </row>
    <row r="4155" spans="1:21">
      <c r="A4155" s="54">
        <v>4153</v>
      </c>
      <c r="B4155" s="104">
        <v>18633</v>
      </c>
      <c r="C4155" s="104">
        <v>18633</v>
      </c>
      <c r="D4155" s="105">
        <v>32712</v>
      </c>
      <c r="E4155" s="105">
        <v>1635090000</v>
      </c>
      <c r="F4155" s="105">
        <v>0</v>
      </c>
      <c r="G4155" s="105">
        <v>21.922570384759933</v>
      </c>
      <c r="H4155" s="105">
        <v>33.343310645083967</v>
      </c>
      <c r="I4155" s="105">
        <v>40.350238244413205</v>
      </c>
      <c r="J4155" s="105">
        <v>14.653507572971114</v>
      </c>
      <c r="K4155" s="105">
        <v>0.51775169627197037</v>
      </c>
      <c r="L4155" s="105">
        <v>0.92837831481795297</v>
      </c>
      <c r="M4155" s="105">
        <v>1.3258521621615817</v>
      </c>
      <c r="N4155" s="105">
        <v>1.1652814755315</v>
      </c>
      <c r="O4155" s="105">
        <v>1.0348245138322834</v>
      </c>
      <c r="P4155" s="105">
        <v>1.1636568520690509</v>
      </c>
      <c r="Q4155" s="105">
        <v>5.7583587153350795</v>
      </c>
      <c r="R4155" s="105">
        <v>13.482646193048479</v>
      </c>
      <c r="S4155" s="105">
        <v>0</v>
      </c>
      <c r="T4155" s="105">
        <v>11.303864730858008</v>
      </c>
      <c r="U4155" s="105">
        <v>11.303864730858008</v>
      </c>
    </row>
    <row r="4156" spans="1:21">
      <c r="A4156" s="54">
        <v>4154</v>
      </c>
      <c r="B4156" s="104">
        <v>18634</v>
      </c>
      <c r="C4156" s="104">
        <v>18634</v>
      </c>
      <c r="D4156" s="105">
        <v>10498</v>
      </c>
      <c r="E4156" s="105">
        <v>3247230000</v>
      </c>
      <c r="F4156" s="105">
        <v>0</v>
      </c>
      <c r="G4156" s="105">
        <v>18.524187980167522</v>
      </c>
      <c r="H4156" s="105">
        <v>25.718465637581414</v>
      </c>
      <c r="I4156" s="105">
        <v>28.87451755655356</v>
      </c>
      <c r="J4156" s="105">
        <v>29.490507264426697</v>
      </c>
      <c r="K4156" s="105">
        <v>0.5026711961604402</v>
      </c>
      <c r="L4156" s="105">
        <v>0.47013636040905887</v>
      </c>
      <c r="M4156" s="105">
        <v>0.98328909052699764</v>
      </c>
      <c r="N4156" s="105">
        <v>0.95068684550418725</v>
      </c>
      <c r="O4156" s="105">
        <v>0.86427002392538377</v>
      </c>
      <c r="P4156" s="105">
        <v>1.6366374178116361</v>
      </c>
      <c r="Q4156" s="105">
        <v>7.6638532391961265</v>
      </c>
      <c r="R4156" s="105">
        <v>13.686807208118827</v>
      </c>
      <c r="S4156" s="105">
        <v>0</v>
      </c>
      <c r="T4156" s="105">
        <v>10.780502485031823</v>
      </c>
      <c r="U4156" s="105">
        <v>10.780502485031821</v>
      </c>
    </row>
    <row r="4157" spans="1:21">
      <c r="A4157" s="54">
        <v>4155</v>
      </c>
      <c r="B4157" s="104">
        <v>18635</v>
      </c>
      <c r="C4157" s="104">
        <v>18635</v>
      </c>
      <c r="D4157" s="105">
        <v>301484</v>
      </c>
      <c r="E4157" s="105">
        <v>18418100000</v>
      </c>
      <c r="F4157" s="105">
        <v>0</v>
      </c>
      <c r="G4157" s="105">
        <v>3.0473275314597954</v>
      </c>
      <c r="H4157" s="105">
        <v>3.8531719989795237</v>
      </c>
      <c r="I4157" s="105">
        <v>3.9378331746710122</v>
      </c>
      <c r="J4157" s="105">
        <v>4.1359386511385763</v>
      </c>
      <c r="K4157" s="105">
        <v>0.22164212879324763</v>
      </c>
      <c r="L4157" s="105">
        <v>0.21669152028161134</v>
      </c>
      <c r="M4157" s="105">
        <v>0.84314380139409617</v>
      </c>
      <c r="N4157" s="105">
        <v>0.98966838506972865</v>
      </c>
      <c r="O4157" s="105">
        <v>1.1610257017041583</v>
      </c>
      <c r="P4157" s="105">
        <v>0.76968172962170722</v>
      </c>
      <c r="Q4157" s="105">
        <v>1.895836110648772</v>
      </c>
      <c r="R4157" s="105">
        <v>2.6298171503431567</v>
      </c>
      <c r="S4157" s="105">
        <v>0</v>
      </c>
      <c r="T4157" s="105">
        <v>1.9751481570087821</v>
      </c>
      <c r="U4157" s="105">
        <v>1.9751481570087825</v>
      </c>
    </row>
    <row r="4158" spans="1:21">
      <c r="A4158" s="54">
        <v>4156</v>
      </c>
      <c r="B4158" s="104">
        <v>18636</v>
      </c>
      <c r="C4158" s="104">
        <v>18636</v>
      </c>
      <c r="D4158" s="105">
        <v>14287.000000000002</v>
      </c>
      <c r="E4158" s="105">
        <v>1635090000</v>
      </c>
      <c r="F4158" s="105">
        <v>0</v>
      </c>
      <c r="G4158" s="105">
        <v>16.211849342771583</v>
      </c>
      <c r="H4158" s="105">
        <v>24.21204456192191</v>
      </c>
      <c r="I4158" s="105">
        <v>28.853731861357716</v>
      </c>
      <c r="J4158" s="105">
        <v>15.215219260224153</v>
      </c>
      <c r="K4158" s="105">
        <v>0.3414328785556125</v>
      </c>
      <c r="L4158" s="105">
        <v>0.90156963601279627</v>
      </c>
      <c r="M4158" s="105">
        <v>2.5270671603415211</v>
      </c>
      <c r="N4158" s="105">
        <v>2.3730581660890691</v>
      </c>
      <c r="O4158" s="105">
        <v>2.6119998481208202</v>
      </c>
      <c r="P4158" s="105">
        <v>1.6902001956843293</v>
      </c>
      <c r="Q4158" s="105">
        <v>5.3443092566708899</v>
      </c>
      <c r="R4158" s="105">
        <v>10.919157351454981</v>
      </c>
      <c r="S4158" s="105">
        <v>0</v>
      </c>
      <c r="T4158" s="105">
        <v>9.2668032932671149</v>
      </c>
      <c r="U4158" s="105">
        <v>9.2668032932671132</v>
      </c>
    </row>
    <row r="4159" spans="1:21">
      <c r="A4159" s="54">
        <v>4157</v>
      </c>
      <c r="B4159" s="104">
        <v>18642</v>
      </c>
      <c r="C4159" s="104">
        <v>18642</v>
      </c>
      <c r="D4159" s="105">
        <v>45469.000000000007</v>
      </c>
      <c r="E4159" s="105">
        <v>3270180000</v>
      </c>
      <c r="F4159" s="105">
        <v>0</v>
      </c>
      <c r="G4159" s="105">
        <v>3.4793940951215494</v>
      </c>
      <c r="H4159" s="105">
        <v>4.7667624645769653</v>
      </c>
      <c r="I4159" s="105">
        <v>5.2093267064939566</v>
      </c>
      <c r="J4159" s="105">
        <v>6.5630763102440044</v>
      </c>
      <c r="K4159" s="105">
        <v>0.19594627511674803</v>
      </c>
      <c r="L4159" s="105">
        <v>0.15891872164153459</v>
      </c>
      <c r="M4159" s="105">
        <v>0.63560459964811911</v>
      </c>
      <c r="N4159" s="105">
        <v>0.67510575534773143</v>
      </c>
      <c r="O4159" s="105">
        <v>0.69871178900642328</v>
      </c>
      <c r="P4159" s="105">
        <v>0.54007753957831162</v>
      </c>
      <c r="Q4159" s="105">
        <v>1.3052034193858901</v>
      </c>
      <c r="R4159" s="105">
        <v>2.6866579419814447</v>
      </c>
      <c r="S4159" s="105">
        <v>0</v>
      </c>
      <c r="T4159" s="105">
        <v>2.2428988015118896</v>
      </c>
      <c r="U4159" s="105">
        <v>2.2428988015118905</v>
      </c>
    </row>
    <row r="4160" spans="1:21">
      <c r="A4160" s="54">
        <v>4158</v>
      </c>
      <c r="B4160" s="104">
        <v>18643</v>
      </c>
      <c r="C4160" s="104">
        <v>18643</v>
      </c>
      <c r="D4160" s="105">
        <v>52567.000000000007</v>
      </c>
      <c r="E4160" s="105">
        <v>1635090000</v>
      </c>
      <c r="F4160" s="105">
        <v>0</v>
      </c>
      <c r="G4160" s="105">
        <v>5.8866493120951793</v>
      </c>
      <c r="H4160" s="105">
        <v>7.2227889095227491</v>
      </c>
      <c r="I4160" s="105">
        <v>7.405279586758029</v>
      </c>
      <c r="J4160" s="105">
        <v>9.0109550958609042</v>
      </c>
      <c r="K4160" s="105">
        <v>6.0844252932808613</v>
      </c>
      <c r="L4160" s="105">
        <v>5.7692517474665008</v>
      </c>
      <c r="M4160" s="105">
        <v>4.5009256409311291</v>
      </c>
      <c r="N4160" s="105">
        <v>4.2713577443256563</v>
      </c>
      <c r="O4160" s="105">
        <v>4.3413104332001051</v>
      </c>
      <c r="P4160" s="105">
        <v>4.1197894229425902</v>
      </c>
      <c r="Q4160" s="105">
        <v>4.7491126604477794</v>
      </c>
      <c r="R4160" s="105">
        <v>4.7584865505070573</v>
      </c>
      <c r="S4160" s="105">
        <v>0</v>
      </c>
      <c r="T4160" s="105">
        <v>5.6766943664448775</v>
      </c>
      <c r="U4160" s="105">
        <v>5.6766943664448783</v>
      </c>
    </row>
    <row r="4161" spans="1:21">
      <c r="A4161" s="54">
        <v>4159</v>
      </c>
      <c r="B4161" s="104">
        <v>18644</v>
      </c>
      <c r="C4161" s="104">
        <v>18644</v>
      </c>
      <c r="D4161" s="105">
        <v>0</v>
      </c>
      <c r="E4161" s="105">
        <v>1635090000</v>
      </c>
      <c r="F4161" s="105">
        <v>1</v>
      </c>
      <c r="G4161" s="105">
        <v>-99999</v>
      </c>
      <c r="H4161" s="105">
        <v>-99999</v>
      </c>
      <c r="I4161" s="105">
        <v>-99999</v>
      </c>
      <c r="J4161" s="105">
        <v>-99999</v>
      </c>
      <c r="K4161" s="105">
        <v>-99999</v>
      </c>
      <c r="L4161" s="105">
        <v>-99999</v>
      </c>
      <c r="M4161" s="105">
        <v>-99999</v>
      </c>
      <c r="N4161" s="105">
        <v>-99999</v>
      </c>
      <c r="O4161" s="105">
        <v>-99999</v>
      </c>
      <c r="P4161" s="105">
        <v>-99999</v>
      </c>
      <c r="Q4161" s="105">
        <v>-99999</v>
      </c>
      <c r="R4161" s="105">
        <v>-99999</v>
      </c>
      <c r="S4161" s="105">
        <v>0</v>
      </c>
      <c r="T4161" s="105">
        <v>0</v>
      </c>
      <c r="U4161" s="105">
        <v>0</v>
      </c>
    </row>
    <row r="4162" spans="1:21">
      <c r="A4162" s="54">
        <v>4160</v>
      </c>
      <c r="B4162" s="104">
        <v>18645</v>
      </c>
      <c r="C4162" s="104">
        <v>18645</v>
      </c>
      <c r="D4162" s="105">
        <v>45172.000000000007</v>
      </c>
      <c r="E4162" s="105">
        <v>8334920000</v>
      </c>
      <c r="F4162" s="105">
        <v>0</v>
      </c>
      <c r="G4162" s="105">
        <v>1.455511812023075</v>
      </c>
      <c r="H4162" s="105">
        <v>1.5981410806581466</v>
      </c>
      <c r="I4162" s="105">
        <v>1.3996071998079376</v>
      </c>
      <c r="J4162" s="105">
        <v>1.2945972687546505</v>
      </c>
      <c r="K4162" s="105">
        <v>1.3130660400351537</v>
      </c>
      <c r="L4162" s="105">
        <v>1.5576414976276585</v>
      </c>
      <c r="M4162" s="105">
        <v>1.764367024419037</v>
      </c>
      <c r="N4162" s="105">
        <v>2.000794420405819</v>
      </c>
      <c r="O4162" s="105">
        <v>1.8903951092415403</v>
      </c>
      <c r="P4162" s="105">
        <v>1.6446306886216091</v>
      </c>
      <c r="Q4162" s="105">
        <v>1.6233465980048993</v>
      </c>
      <c r="R4162" s="105">
        <v>1.4730007449644906</v>
      </c>
      <c r="S4162" s="105">
        <v>0</v>
      </c>
      <c r="T4162" s="105">
        <v>1.5845916237136681</v>
      </c>
      <c r="U4162" s="105">
        <v>1.5845916237136677</v>
      </c>
    </row>
    <row r="4163" spans="1:21">
      <c r="A4163" s="54">
        <v>4161</v>
      </c>
      <c r="B4163" s="104">
        <v>18649</v>
      </c>
      <c r="C4163" s="104">
        <v>18649</v>
      </c>
      <c r="D4163" s="105">
        <v>3537</v>
      </c>
      <c r="E4163" s="105">
        <v>1657910000</v>
      </c>
      <c r="F4163" s="105">
        <v>0</v>
      </c>
      <c r="G4163" s="105">
        <v>1.1040381395835057</v>
      </c>
      <c r="H4163" s="105">
        <v>1.340733024767782</v>
      </c>
      <c r="I4163" s="105">
        <v>0.75335346191567309</v>
      </c>
      <c r="J4163" s="105">
        <v>0.67253919637341053</v>
      </c>
      <c r="K4163" s="105">
        <v>0.65366562149193541</v>
      </c>
      <c r="L4163" s="105">
        <v>0.8343660480501377</v>
      </c>
      <c r="M4163" s="105">
        <v>1.4156921006340266</v>
      </c>
      <c r="N4163" s="105">
        <v>1.5244733800400698</v>
      </c>
      <c r="O4163" s="105">
        <v>1.2979202774932657</v>
      </c>
      <c r="P4163" s="105">
        <v>0.83140672307579089</v>
      </c>
      <c r="Q4163" s="105">
        <v>0.75404761885219884</v>
      </c>
      <c r="R4163" s="105">
        <v>0.94682122653546941</v>
      </c>
      <c r="S4163" s="105">
        <v>0</v>
      </c>
      <c r="T4163" s="105">
        <v>1.0107547349011055</v>
      </c>
      <c r="U4163" s="105">
        <v>1.0107547349011052</v>
      </c>
    </row>
    <row r="4164" spans="1:21">
      <c r="A4164" s="54">
        <v>4162</v>
      </c>
      <c r="B4164" s="104">
        <v>18650</v>
      </c>
      <c r="C4164" s="104">
        <v>18650</v>
      </c>
      <c r="D4164" s="105">
        <v>596</v>
      </c>
      <c r="E4164" s="105">
        <v>1657910000</v>
      </c>
      <c r="F4164" s="105">
        <v>0</v>
      </c>
      <c r="G4164" s="105">
        <v>2.2886167584159107</v>
      </c>
      <c r="H4164" s="105">
        <v>2.3702967658237553</v>
      </c>
      <c r="I4164" s="105">
        <v>1.6000352102914916</v>
      </c>
      <c r="J4164" s="105">
        <v>0.88779216244430104</v>
      </c>
      <c r="K4164" s="105">
        <v>0.78771814062397161</v>
      </c>
      <c r="L4164" s="105">
        <v>1.3677378143263195</v>
      </c>
      <c r="M4164" s="105">
        <v>2.1001713974852714</v>
      </c>
      <c r="N4164" s="105">
        <v>2.822117916865615</v>
      </c>
      <c r="O4164" s="105">
        <v>1.7244979568478926</v>
      </c>
      <c r="P4164" s="105">
        <v>0.92423256970391998</v>
      </c>
      <c r="Q4164" s="105">
        <v>1.12919123505691</v>
      </c>
      <c r="R4164" s="105">
        <v>1.9638245311878504</v>
      </c>
      <c r="S4164" s="105">
        <v>0</v>
      </c>
      <c r="T4164" s="105">
        <v>1.6638527049227676</v>
      </c>
      <c r="U4164" s="105">
        <v>1.6638527049227674</v>
      </c>
    </row>
    <row r="4165" spans="1:21">
      <c r="A4165" s="54">
        <v>4163</v>
      </c>
      <c r="B4165" s="104">
        <v>18651</v>
      </c>
      <c r="C4165" s="104">
        <v>18651</v>
      </c>
      <c r="D4165" s="105">
        <v>0</v>
      </c>
      <c r="E4165" s="105">
        <v>1657910000</v>
      </c>
      <c r="F4165" s="105">
        <v>1</v>
      </c>
      <c r="G4165" s="105">
        <v>-99999</v>
      </c>
      <c r="H4165" s="105">
        <v>-99999</v>
      </c>
      <c r="I4165" s="105">
        <v>-99999</v>
      </c>
      <c r="J4165" s="105">
        <v>-99999</v>
      </c>
      <c r="K4165" s="105">
        <v>-99999</v>
      </c>
      <c r="L4165" s="105">
        <v>-99999</v>
      </c>
      <c r="M4165" s="105">
        <v>-99999</v>
      </c>
      <c r="N4165" s="105">
        <v>-99999</v>
      </c>
      <c r="O4165" s="105">
        <v>-99999</v>
      </c>
      <c r="P4165" s="105">
        <v>-99999</v>
      </c>
      <c r="Q4165" s="105">
        <v>-99999</v>
      </c>
      <c r="R4165" s="105">
        <v>-99999</v>
      </c>
      <c r="S4165" s="105">
        <v>0</v>
      </c>
      <c r="T4165" s="105">
        <v>0</v>
      </c>
      <c r="U4165" s="105">
        <v>0</v>
      </c>
    </row>
    <row r="4166" spans="1:21">
      <c r="A4166" s="54">
        <v>4164</v>
      </c>
      <c r="B4166" s="104">
        <v>18652</v>
      </c>
      <c r="C4166" s="104">
        <v>18652</v>
      </c>
      <c r="D4166" s="105">
        <v>2066.0000000000005</v>
      </c>
      <c r="E4166" s="105">
        <v>1657910000</v>
      </c>
      <c r="F4166" s="105">
        <v>0</v>
      </c>
      <c r="G4166" s="105">
        <v>1.9190894928208078</v>
      </c>
      <c r="H4166" s="105">
        <v>2.0207687164678743</v>
      </c>
      <c r="I4166" s="105">
        <v>1.4566936275807394</v>
      </c>
      <c r="J4166" s="105">
        <v>0.80127107327073666</v>
      </c>
      <c r="K4166" s="105">
        <v>0.69837532563757176</v>
      </c>
      <c r="L4166" s="105">
        <v>1.0455262490102335</v>
      </c>
      <c r="M4166" s="105">
        <v>1.6907405048652959</v>
      </c>
      <c r="N4166" s="105">
        <v>2.840359291281545</v>
      </c>
      <c r="O4166" s="105">
        <v>2.2446162770699054</v>
      </c>
      <c r="P4166" s="105">
        <v>1.0046811735217775</v>
      </c>
      <c r="Q4166" s="105">
        <v>1.2626827414095403</v>
      </c>
      <c r="R4166" s="105">
        <v>1.799784615890033</v>
      </c>
      <c r="S4166" s="105">
        <v>0</v>
      </c>
      <c r="T4166" s="105">
        <v>1.5653824240688385</v>
      </c>
      <c r="U4166" s="105">
        <v>1.5653824240688377</v>
      </c>
    </row>
    <row r="4167" spans="1:21">
      <c r="A4167" s="54">
        <v>4165</v>
      </c>
      <c r="B4167" s="104">
        <v>18653</v>
      </c>
      <c r="C4167" s="104">
        <v>18653</v>
      </c>
      <c r="D4167" s="105">
        <v>1224</v>
      </c>
      <c r="E4167" s="105">
        <v>1657910000</v>
      </c>
      <c r="F4167" s="105">
        <v>0</v>
      </c>
      <c r="G4167" s="105">
        <v>0.19957876274814285</v>
      </c>
      <c r="H4167" s="105">
        <v>0.26927408232847588</v>
      </c>
      <c r="I4167" s="105">
        <v>0.20307167945862617</v>
      </c>
      <c r="J4167" s="105">
        <v>0.16710080311880257</v>
      </c>
      <c r="K4167" s="105">
        <v>0.16855069249523116</v>
      </c>
      <c r="L4167" s="105">
        <v>0.25554933521592027</v>
      </c>
      <c r="M4167" s="105">
        <v>0.53244660865539462</v>
      </c>
      <c r="N4167" s="105">
        <v>0.8034691179010619</v>
      </c>
      <c r="O4167" s="105">
        <v>0.36451659905575973</v>
      </c>
      <c r="P4167" s="105">
        <v>0.19728349392280436</v>
      </c>
      <c r="Q4167" s="105">
        <v>0.24959853058251771</v>
      </c>
      <c r="R4167" s="105">
        <v>0.21253646092476663</v>
      </c>
      <c r="S4167" s="105">
        <v>0</v>
      </c>
      <c r="T4167" s="105">
        <v>0.3019146805339587</v>
      </c>
      <c r="U4167" s="105">
        <v>0.30191468053395865</v>
      </c>
    </row>
    <row r="4168" spans="1:21">
      <c r="A4168" s="54">
        <v>4166</v>
      </c>
      <c r="B4168" s="104">
        <v>18654</v>
      </c>
      <c r="C4168" s="104">
        <v>18654</v>
      </c>
      <c r="D4168" s="105">
        <v>2272</v>
      </c>
      <c r="E4168" s="105">
        <v>1657910000</v>
      </c>
      <c r="F4168" s="105">
        <v>0</v>
      </c>
      <c r="G4168" s="105">
        <v>0.13891909826067983</v>
      </c>
      <c r="H4168" s="105">
        <v>0.17752931209147527</v>
      </c>
      <c r="I4168" s="105">
        <v>0.14588887563348496</v>
      </c>
      <c r="J4168" s="105">
        <v>0.11098550897545782</v>
      </c>
      <c r="K4168" s="105">
        <v>0.1</v>
      </c>
      <c r="L4168" s="105">
        <v>0.11917140928665597</v>
      </c>
      <c r="M4168" s="105">
        <v>0.27976328548359358</v>
      </c>
      <c r="N4168" s="105">
        <v>0.47469950643839498</v>
      </c>
      <c r="O4168" s="105">
        <v>0.2275094694363422</v>
      </c>
      <c r="P4168" s="105">
        <v>0.12556704221227241</v>
      </c>
      <c r="Q4168" s="105">
        <v>0.17014032811499888</v>
      </c>
      <c r="R4168" s="105">
        <v>0.14749328361172717</v>
      </c>
      <c r="S4168" s="105">
        <v>0</v>
      </c>
      <c r="T4168" s="105">
        <v>0.18480559329542356</v>
      </c>
      <c r="U4168" s="105">
        <v>0.18480559329542362</v>
      </c>
    </row>
    <row r="4169" spans="1:21">
      <c r="A4169" s="54">
        <v>4167</v>
      </c>
      <c r="B4169" s="104">
        <v>18655</v>
      </c>
      <c r="C4169" s="104">
        <v>18655</v>
      </c>
      <c r="D4169" s="105">
        <v>202498.99999999997</v>
      </c>
      <c r="E4169" s="105">
        <v>1657910000</v>
      </c>
      <c r="F4169" s="105">
        <v>0</v>
      </c>
      <c r="G4169" s="105">
        <v>0.12198260498817616</v>
      </c>
      <c r="H4169" s="105">
        <v>0.12803379851605018</v>
      </c>
      <c r="I4169" s="105">
        <v>0.13072685334460316</v>
      </c>
      <c r="J4169" s="105">
        <v>0.11102593458700737</v>
      </c>
      <c r="K4169" s="105">
        <v>0.10629788187508103</v>
      </c>
      <c r="L4169" s="105">
        <v>0.13695931929569749</v>
      </c>
      <c r="M4169" s="105">
        <v>0.30898620723674575</v>
      </c>
      <c r="N4169" s="105">
        <v>0.49792722437033177</v>
      </c>
      <c r="O4169" s="105">
        <v>0.23585723784868834</v>
      </c>
      <c r="P4169" s="105">
        <v>0.13145680643102431</v>
      </c>
      <c r="Q4169" s="105">
        <v>0.16126741206698925</v>
      </c>
      <c r="R4169" s="105">
        <v>0.11668892836277389</v>
      </c>
      <c r="S4169" s="105">
        <v>0</v>
      </c>
      <c r="T4169" s="105">
        <v>0.18226751741026406</v>
      </c>
      <c r="U4169" s="105">
        <v>0.18226751741026412</v>
      </c>
    </row>
    <row r="4170" spans="1:21">
      <c r="A4170" s="54">
        <v>4168</v>
      </c>
      <c r="B4170" s="104">
        <v>18656</v>
      </c>
      <c r="C4170" s="104">
        <v>18656</v>
      </c>
      <c r="D4170" s="105">
        <v>866206.00000000012</v>
      </c>
      <c r="E4170" s="105">
        <v>1657910000</v>
      </c>
      <c r="F4170" s="105">
        <v>0</v>
      </c>
      <c r="G4170" s="105">
        <v>1.1611910432333514</v>
      </c>
      <c r="H4170" s="105">
        <v>1.3406930000798167</v>
      </c>
      <c r="I4170" s="105">
        <v>0.61306542002198583</v>
      </c>
      <c r="J4170" s="105">
        <v>0.31039571498163804</v>
      </c>
      <c r="K4170" s="105">
        <v>0.26207283823830346</v>
      </c>
      <c r="L4170" s="105">
        <v>0.52749985624993501</v>
      </c>
      <c r="M4170" s="105">
        <v>0.92930721287582252</v>
      </c>
      <c r="N4170" s="105">
        <v>1.4663365864285294</v>
      </c>
      <c r="O4170" s="105">
        <v>0.92318871072256836</v>
      </c>
      <c r="P4170" s="105">
        <v>0.4655798805695418</v>
      </c>
      <c r="Q4170" s="105">
        <v>0.58162916729476544</v>
      </c>
      <c r="R4170" s="105">
        <v>1.0751783441757041</v>
      </c>
      <c r="S4170" s="105">
        <v>0</v>
      </c>
      <c r="T4170" s="105">
        <v>0.80467814790599679</v>
      </c>
      <c r="U4170" s="105">
        <v>0.80467814790599668</v>
      </c>
    </row>
    <row r="4171" spans="1:21">
      <c r="A4171" s="54">
        <v>4169</v>
      </c>
      <c r="B4171" s="104">
        <v>18657</v>
      </c>
      <c r="C4171" s="104">
        <v>18657</v>
      </c>
      <c r="D4171" s="105">
        <v>3892.0000000000005</v>
      </c>
      <c r="E4171" s="105">
        <v>1657910000</v>
      </c>
      <c r="F4171" s="105">
        <v>0</v>
      </c>
      <c r="G4171" s="105">
        <v>0.14402951578515721</v>
      </c>
      <c r="H4171" s="105">
        <v>0.189592871261097</v>
      </c>
      <c r="I4171" s="105">
        <v>0.1694663238941195</v>
      </c>
      <c r="J4171" s="105">
        <v>0.17400612693317305</v>
      </c>
      <c r="K4171" s="105">
        <v>0.21616525341803952</v>
      </c>
      <c r="L4171" s="105">
        <v>0.33953197671049767</v>
      </c>
      <c r="M4171" s="105">
        <v>0.42366922486493253</v>
      </c>
      <c r="N4171" s="105">
        <v>0.32610763730232284</v>
      </c>
      <c r="O4171" s="105">
        <v>0.11693322722509768</v>
      </c>
      <c r="P4171" s="105">
        <v>0.1</v>
      </c>
      <c r="Q4171" s="105">
        <v>0.1038296172371542</v>
      </c>
      <c r="R4171" s="105">
        <v>0.12021288749575407</v>
      </c>
      <c r="S4171" s="105">
        <v>0</v>
      </c>
      <c r="T4171" s="105">
        <v>0.2019620551772788</v>
      </c>
      <c r="U4171" s="105">
        <v>0.20196205517727869</v>
      </c>
    </row>
    <row r="4172" spans="1:21">
      <c r="A4172" s="54">
        <v>4170</v>
      </c>
      <c r="B4172" s="104">
        <v>18658</v>
      </c>
      <c r="C4172" s="104">
        <v>18658</v>
      </c>
      <c r="D4172" s="105">
        <v>20230</v>
      </c>
      <c r="E4172" s="105">
        <v>1657910000</v>
      </c>
      <c r="F4172" s="105">
        <v>0</v>
      </c>
      <c r="G4172" s="105">
        <v>0.1</v>
      </c>
      <c r="H4172" s="105">
        <v>0.13281640586698351</v>
      </c>
      <c r="I4172" s="105">
        <v>0.10896440382469438</v>
      </c>
      <c r="J4172" s="105">
        <v>0.1</v>
      </c>
      <c r="K4172" s="105">
        <v>0.1</v>
      </c>
      <c r="L4172" s="105">
        <v>0.16069631840556881</v>
      </c>
      <c r="M4172" s="105">
        <v>0.21899876392220535</v>
      </c>
      <c r="N4172" s="105">
        <v>0.17176563685654403</v>
      </c>
      <c r="O4172" s="105">
        <v>0.1</v>
      </c>
      <c r="P4172" s="105">
        <v>0.1</v>
      </c>
      <c r="Q4172" s="105">
        <v>0.1</v>
      </c>
      <c r="R4172" s="105">
        <v>0.1</v>
      </c>
      <c r="S4172" s="105">
        <v>0</v>
      </c>
      <c r="T4172" s="105">
        <v>0.12443679407299969</v>
      </c>
      <c r="U4172" s="105">
        <v>0.12443679407299969</v>
      </c>
    </row>
    <row r="4173" spans="1:21">
      <c r="A4173" s="54">
        <v>4171</v>
      </c>
      <c r="B4173" s="104">
        <v>18659</v>
      </c>
      <c r="C4173" s="104">
        <v>18659</v>
      </c>
      <c r="D4173" s="105">
        <v>25022.000000000004</v>
      </c>
      <c r="E4173" s="105">
        <v>1657910000</v>
      </c>
      <c r="F4173" s="105">
        <v>0</v>
      </c>
      <c r="G4173" s="105">
        <v>0.14119160909384293</v>
      </c>
      <c r="H4173" s="105">
        <v>0.19466849888953885</v>
      </c>
      <c r="I4173" s="105">
        <v>0.19121814854646005</v>
      </c>
      <c r="J4173" s="105">
        <v>0.18546762969371342</v>
      </c>
      <c r="K4173" s="105">
        <v>0.25930790971123574</v>
      </c>
      <c r="L4173" s="105">
        <v>0.55563307928005712</v>
      </c>
      <c r="M4173" s="105">
        <v>0.75115944591917838</v>
      </c>
      <c r="N4173" s="105">
        <v>0.47167348226660794</v>
      </c>
      <c r="O4173" s="105">
        <v>0.12869879941838111</v>
      </c>
      <c r="P4173" s="105">
        <v>0.1</v>
      </c>
      <c r="Q4173" s="105">
        <v>0.11002436019486787</v>
      </c>
      <c r="R4173" s="105">
        <v>0.11665223727439904</v>
      </c>
      <c r="S4173" s="105">
        <v>0</v>
      </c>
      <c r="T4173" s="105">
        <v>0.26714126669069022</v>
      </c>
      <c r="U4173" s="105">
        <v>0.26714126669069016</v>
      </c>
    </row>
    <row r="4174" spans="1:21">
      <c r="A4174" s="54">
        <v>4172</v>
      </c>
      <c r="B4174" s="104">
        <v>18660</v>
      </c>
      <c r="C4174" s="104">
        <v>18660</v>
      </c>
      <c r="D4174" s="105">
        <v>18010</v>
      </c>
      <c r="E4174" s="105">
        <v>1657910000</v>
      </c>
      <c r="F4174" s="105">
        <v>0</v>
      </c>
      <c r="G4174" s="105">
        <v>0.33372058577637653</v>
      </c>
      <c r="H4174" s="105">
        <v>0.45093390002501965</v>
      </c>
      <c r="I4174" s="105">
        <v>0.43055943913904365</v>
      </c>
      <c r="J4174" s="105">
        <v>0.48601674551055668</v>
      </c>
      <c r="K4174" s="105">
        <v>0.51641618436409298</v>
      </c>
      <c r="L4174" s="105">
        <v>0.85429409916613908</v>
      </c>
      <c r="M4174" s="105">
        <v>0.96304081265342767</v>
      </c>
      <c r="N4174" s="105">
        <v>0.87956748407651864</v>
      </c>
      <c r="O4174" s="105">
        <v>0.45480722338559332</v>
      </c>
      <c r="P4174" s="105">
        <v>0.22738308008711838</v>
      </c>
      <c r="Q4174" s="105">
        <v>0.26592982216320021</v>
      </c>
      <c r="R4174" s="105">
        <v>0.26810744625050503</v>
      </c>
      <c r="S4174" s="105">
        <v>0</v>
      </c>
      <c r="T4174" s="105">
        <v>0.51089806854979936</v>
      </c>
      <c r="U4174" s="105">
        <v>0.51089806854979936</v>
      </c>
    </row>
    <row r="4175" spans="1:21">
      <c r="A4175" s="54">
        <v>4173</v>
      </c>
      <c r="B4175" s="104">
        <v>18661</v>
      </c>
      <c r="C4175" s="104">
        <v>18661</v>
      </c>
      <c r="D4175" s="105">
        <v>38874</v>
      </c>
      <c r="E4175" s="105">
        <v>1657910000</v>
      </c>
      <c r="F4175" s="105">
        <v>0</v>
      </c>
      <c r="G4175" s="105">
        <v>0.19624183959479449</v>
      </c>
      <c r="H4175" s="105">
        <v>0.29695997762413201</v>
      </c>
      <c r="I4175" s="105">
        <v>0.24798708611967635</v>
      </c>
      <c r="J4175" s="105">
        <v>0.2385188288843359</v>
      </c>
      <c r="K4175" s="105">
        <v>0.24088608760406205</v>
      </c>
      <c r="L4175" s="105">
        <v>0.29787828293866253</v>
      </c>
      <c r="M4175" s="105">
        <v>0.39443308902733248</v>
      </c>
      <c r="N4175" s="105">
        <v>0.39641357345201356</v>
      </c>
      <c r="O4175" s="105">
        <v>0.25265032667670484</v>
      </c>
      <c r="P4175" s="105">
        <v>0.13551874948280945</v>
      </c>
      <c r="Q4175" s="105">
        <v>0.14214307565505668</v>
      </c>
      <c r="R4175" s="105">
        <v>0.1479717018804195</v>
      </c>
      <c r="S4175" s="105">
        <v>0</v>
      </c>
      <c r="T4175" s="105">
        <v>0.24896688491166671</v>
      </c>
      <c r="U4175" s="105">
        <v>0.24896688491166669</v>
      </c>
    </row>
    <row r="4176" spans="1:21">
      <c r="A4176" s="54">
        <v>4174</v>
      </c>
      <c r="B4176" s="104">
        <v>18662</v>
      </c>
      <c r="C4176" s="104">
        <v>18662</v>
      </c>
      <c r="D4176" s="105">
        <v>17443</v>
      </c>
      <c r="E4176" s="105">
        <v>9878990000</v>
      </c>
      <c r="F4176" s="105">
        <v>0</v>
      </c>
      <c r="G4176" s="105">
        <v>0.66422919753087739</v>
      </c>
      <c r="H4176" s="105">
        <v>0.89428698056135725</v>
      </c>
      <c r="I4176" s="105">
        <v>0.58000956176057672</v>
      </c>
      <c r="J4176" s="105">
        <v>0.17134473874485601</v>
      </c>
      <c r="K4176" s="105">
        <v>0.1</v>
      </c>
      <c r="L4176" s="105">
        <v>0.1</v>
      </c>
      <c r="M4176" s="105">
        <v>0.14810257780796382</v>
      </c>
      <c r="N4176" s="105">
        <v>0.14912161665183057</v>
      </c>
      <c r="O4176" s="105">
        <v>0.1</v>
      </c>
      <c r="P4176" s="105">
        <v>0.1</v>
      </c>
      <c r="Q4176" s="105">
        <v>0.27765757187299051</v>
      </c>
      <c r="R4176" s="105">
        <v>0.3826359572681215</v>
      </c>
      <c r="S4176" s="105">
        <v>0.14243662795174181</v>
      </c>
      <c r="T4176" s="105">
        <v>0.30561568351654783</v>
      </c>
      <c r="U4176" s="105">
        <v>0.30181755839132213</v>
      </c>
    </row>
    <row r="4177" spans="1:21">
      <c r="A4177" s="54">
        <v>4175</v>
      </c>
      <c r="B4177" s="104">
        <v>18744</v>
      </c>
      <c r="C4177" s="104">
        <v>18744</v>
      </c>
      <c r="D4177" s="105">
        <v>3</v>
      </c>
      <c r="E4177" s="105">
        <v>10015500000</v>
      </c>
      <c r="F4177" s="105">
        <v>0</v>
      </c>
      <c r="G4177" s="105">
        <v>1.2084821924868108</v>
      </c>
      <c r="H4177" s="105">
        <v>1.3357427461823401</v>
      </c>
      <c r="I4177" s="105">
        <v>1.222908610946722</v>
      </c>
      <c r="J4177" s="105">
        <v>1.2628742908024411</v>
      </c>
      <c r="K4177" s="105">
        <v>0.82149537832159025</v>
      </c>
      <c r="L4177" s="105">
        <v>0.90277488232781422</v>
      </c>
      <c r="M4177" s="105">
        <v>0.96388839331531184</v>
      </c>
      <c r="N4177" s="105">
        <v>1.0411038929243339</v>
      </c>
      <c r="O4177" s="105">
        <v>1.0200349383785865</v>
      </c>
      <c r="P4177" s="105">
        <v>1.0006018343741487</v>
      </c>
      <c r="Q4177" s="105">
        <v>1.1702582854977615</v>
      </c>
      <c r="R4177" s="105">
        <v>1.1824861849057675</v>
      </c>
      <c r="S4177" s="105">
        <v>0</v>
      </c>
      <c r="T4177" s="105">
        <v>1.0943876358719689</v>
      </c>
      <c r="U4177" s="105">
        <v>1.0943876358719689</v>
      </c>
    </row>
    <row r="4178" spans="1:21">
      <c r="A4178" s="54">
        <v>4176</v>
      </c>
      <c r="B4178" s="104">
        <v>18745</v>
      </c>
      <c r="C4178" s="104">
        <v>18745</v>
      </c>
      <c r="D4178" s="105">
        <v>0</v>
      </c>
      <c r="E4178" s="105">
        <v>1657910000</v>
      </c>
      <c r="F4178" s="105">
        <v>0</v>
      </c>
      <c r="G4178" s="105">
        <v>48.669022348438865</v>
      </c>
      <c r="H4178" s="105">
        <v>78.411202672484848</v>
      </c>
      <c r="I4178" s="105">
        <v>92.550927744572235</v>
      </c>
      <c r="J4178" s="105">
        <v>97.338044696877731</v>
      </c>
      <c r="K4178" s="105">
        <v>4.4556178187346713</v>
      </c>
      <c r="L4178" s="105">
        <v>3.0815870158499474</v>
      </c>
      <c r="M4178" s="105">
        <v>7.7187119751074045</v>
      </c>
      <c r="N4178" s="105">
        <v>12.175175870169415</v>
      </c>
      <c r="O4178" s="105">
        <v>7.7372220757671339</v>
      </c>
      <c r="P4178" s="105">
        <v>6.0139391778074893</v>
      </c>
      <c r="Q4178" s="105">
        <v>9.5176596143617029</v>
      </c>
      <c r="R4178" s="105">
        <v>28.657901484359932</v>
      </c>
      <c r="S4178" s="105">
        <v>0</v>
      </c>
      <c r="T4178" s="105">
        <v>0</v>
      </c>
      <c r="U4178" s="105">
        <v>0</v>
      </c>
    </row>
    <row r="4179" spans="1:21">
      <c r="A4179" s="54">
        <v>4177</v>
      </c>
      <c r="B4179" s="104">
        <v>18746</v>
      </c>
      <c r="C4179" s="104">
        <v>18746</v>
      </c>
      <c r="D4179" s="105">
        <v>102.99999999999999</v>
      </c>
      <c r="E4179" s="105">
        <v>4973730000</v>
      </c>
      <c r="F4179" s="105">
        <v>0</v>
      </c>
      <c r="G4179" s="105">
        <v>0.72753043442364096</v>
      </c>
      <c r="H4179" s="105">
        <v>0.99429548853893912</v>
      </c>
      <c r="I4179" s="105">
        <v>1.0540618349622697</v>
      </c>
      <c r="J4179" s="105">
        <v>1.2890218030769842</v>
      </c>
      <c r="K4179" s="105">
        <v>0.92147882789705671</v>
      </c>
      <c r="L4179" s="105">
        <v>0.34776348764134773</v>
      </c>
      <c r="M4179" s="105">
        <v>0.33284154169395452</v>
      </c>
      <c r="N4179" s="105">
        <v>0.45007196333954452</v>
      </c>
      <c r="O4179" s="105">
        <v>0.50112330273056449</v>
      </c>
      <c r="P4179" s="105">
        <v>0.42611858232690253</v>
      </c>
      <c r="Q4179" s="105">
        <v>0.45130780642685214</v>
      </c>
      <c r="R4179" s="105">
        <v>0.56743940323799091</v>
      </c>
      <c r="S4179" s="105">
        <v>0</v>
      </c>
      <c r="T4179" s="105">
        <v>0.67192120635800412</v>
      </c>
      <c r="U4179" s="105">
        <v>0.67192120635800401</v>
      </c>
    </row>
    <row r="4180" spans="1:21">
      <c r="A4180" s="54">
        <v>4178</v>
      </c>
      <c r="B4180" s="104">
        <v>18775</v>
      </c>
      <c r="C4180" s="104">
        <v>18775</v>
      </c>
      <c r="D4180" s="105">
        <v>1</v>
      </c>
      <c r="E4180" s="105">
        <v>3315820000</v>
      </c>
      <c r="F4180" s="105">
        <v>0</v>
      </c>
      <c r="G4180" s="105">
        <v>3.1820176592073079</v>
      </c>
      <c r="H4180" s="105">
        <v>4.5554581171951325</v>
      </c>
      <c r="I4180" s="105">
        <v>4.6282707674289894</v>
      </c>
      <c r="J4180" s="105">
        <v>3.9638401798970637</v>
      </c>
      <c r="K4180" s="105">
        <v>0.53339224789943007</v>
      </c>
      <c r="L4180" s="105">
        <v>0.1</v>
      </c>
      <c r="M4180" s="105">
        <v>0.11413795700011356</v>
      </c>
      <c r="N4180" s="105">
        <v>0.39386790850051395</v>
      </c>
      <c r="O4180" s="105">
        <v>0.39918630867104721</v>
      </c>
      <c r="P4180" s="105">
        <v>0.49023383767727241</v>
      </c>
      <c r="Q4180" s="105">
        <v>1.3836045910961448</v>
      </c>
      <c r="R4180" s="105">
        <v>2.0281933679106925</v>
      </c>
      <c r="S4180" s="105">
        <v>0</v>
      </c>
      <c r="T4180" s="105">
        <v>1.8143502452069764</v>
      </c>
      <c r="U4180" s="105">
        <v>1.8143502452069753</v>
      </c>
    </row>
    <row r="4181" spans="1:21">
      <c r="A4181" s="54">
        <v>4179</v>
      </c>
      <c r="B4181" s="104">
        <v>18776</v>
      </c>
      <c r="C4181" s="104">
        <v>18776</v>
      </c>
      <c r="D4181" s="105">
        <v>0</v>
      </c>
      <c r="E4181" s="105">
        <v>1657910000</v>
      </c>
      <c r="F4181" s="105">
        <v>0</v>
      </c>
      <c r="G4181" s="105">
        <v>27.277731093059746</v>
      </c>
      <c r="H4181" s="105">
        <v>40.046030753640906</v>
      </c>
      <c r="I4181" s="105">
        <v>26.385468861043773</v>
      </c>
      <c r="J4181" s="105">
        <v>5.3168458910201188</v>
      </c>
      <c r="K4181" s="105">
        <v>0.76902198222065665</v>
      </c>
      <c r="L4181" s="105">
        <v>0.23934173328656705</v>
      </c>
      <c r="M4181" s="105">
        <v>0.63715756446212679</v>
      </c>
      <c r="N4181" s="105">
        <v>1.3539932465112088</v>
      </c>
      <c r="O4181" s="105">
        <v>1.4336401854866914</v>
      </c>
      <c r="P4181" s="105">
        <v>1.5998031025764774</v>
      </c>
      <c r="Q4181" s="105">
        <v>4.8718512118710233</v>
      </c>
      <c r="R4181" s="105">
        <v>9.3639972409011065</v>
      </c>
      <c r="S4181" s="105">
        <v>0</v>
      </c>
      <c r="T4181" s="105">
        <v>0</v>
      </c>
      <c r="U4181" s="105">
        <v>0</v>
      </c>
    </row>
    <row r="4182" spans="1:21">
      <c r="A4182" s="54">
        <v>4180</v>
      </c>
      <c r="B4182" s="104">
        <v>18777</v>
      </c>
      <c r="C4182" s="104">
        <v>18777</v>
      </c>
      <c r="D4182" s="105">
        <v>385776</v>
      </c>
      <c r="E4182" s="105">
        <v>1657910000</v>
      </c>
      <c r="F4182" s="105">
        <v>0</v>
      </c>
      <c r="G4182" s="105">
        <v>0.52926810363520094</v>
      </c>
      <c r="H4182" s="105">
        <v>0.58170962480514576</v>
      </c>
      <c r="I4182" s="105">
        <v>0.60956155279931523</v>
      </c>
      <c r="J4182" s="105">
        <v>0.89991389323548632</v>
      </c>
      <c r="K4182" s="105">
        <v>1.3284147244196109</v>
      </c>
      <c r="L4182" s="105">
        <v>1.8653202105282762</v>
      </c>
      <c r="M4182" s="105">
        <v>2.239663028174717</v>
      </c>
      <c r="N4182" s="105">
        <v>2.3208092707999817</v>
      </c>
      <c r="O4182" s="105">
        <v>2.2215098375366282</v>
      </c>
      <c r="P4182" s="105">
        <v>1.6540257239943894</v>
      </c>
      <c r="Q4182" s="105">
        <v>1.0505849132177898</v>
      </c>
      <c r="R4182" s="105">
        <v>0.71570357458983835</v>
      </c>
      <c r="S4182" s="105">
        <v>0</v>
      </c>
      <c r="T4182" s="105">
        <v>1.3347070381446986</v>
      </c>
      <c r="U4182" s="105">
        <v>1.3347070381446984</v>
      </c>
    </row>
    <row r="4183" spans="1:21">
      <c r="A4183" s="54">
        <v>4181</v>
      </c>
      <c r="B4183" s="104">
        <v>18778</v>
      </c>
      <c r="C4183" s="104">
        <v>18778</v>
      </c>
      <c r="D4183" s="105">
        <v>337762</v>
      </c>
      <c r="E4183" s="105">
        <v>1657910000</v>
      </c>
      <c r="F4183" s="105">
        <v>0</v>
      </c>
      <c r="G4183" s="105">
        <v>0.40033284142419645</v>
      </c>
      <c r="H4183" s="105">
        <v>0.48841939852072064</v>
      </c>
      <c r="I4183" s="105">
        <v>0.48782864093492057</v>
      </c>
      <c r="J4183" s="105">
        <v>0.81234530577725028</v>
      </c>
      <c r="K4183" s="105">
        <v>1.2767680001444461</v>
      </c>
      <c r="L4183" s="105">
        <v>1.9287854384061316</v>
      </c>
      <c r="M4183" s="105">
        <v>2.5999070045259227</v>
      </c>
      <c r="N4183" s="105">
        <v>2.660761634874941</v>
      </c>
      <c r="O4183" s="105">
        <v>2.0365274489983869</v>
      </c>
      <c r="P4183" s="105">
        <v>0.88166896531094963</v>
      </c>
      <c r="Q4183" s="105">
        <v>0.52267799097316392</v>
      </c>
      <c r="R4183" s="105">
        <v>0.4534423076702162</v>
      </c>
      <c r="S4183" s="105">
        <v>1.8423756662725421</v>
      </c>
      <c r="T4183" s="105">
        <v>1.2124554147967703</v>
      </c>
      <c r="U4183" s="105">
        <v>1.2131286735138043</v>
      </c>
    </row>
    <row r="4184" spans="1:21">
      <c r="A4184" s="54">
        <v>4182</v>
      </c>
      <c r="B4184" s="104">
        <v>18779</v>
      </c>
      <c r="C4184" s="104">
        <v>18779</v>
      </c>
      <c r="D4184" s="105">
        <v>192181.00000000003</v>
      </c>
      <c r="E4184" s="105">
        <v>1657910000</v>
      </c>
      <c r="F4184" s="105">
        <v>0</v>
      </c>
      <c r="G4184" s="105">
        <v>0.73171870754955992</v>
      </c>
      <c r="H4184" s="105">
        <v>0.82377840132036406</v>
      </c>
      <c r="I4184" s="105">
        <v>0.79265733997603161</v>
      </c>
      <c r="J4184" s="105">
        <v>1.1549002811512157</v>
      </c>
      <c r="K4184" s="105">
        <v>1.8019001179435201</v>
      </c>
      <c r="L4184" s="105">
        <v>3.0864239957914963</v>
      </c>
      <c r="M4184" s="105">
        <v>4.0611914768199835</v>
      </c>
      <c r="N4184" s="105">
        <v>4.0122823922401487</v>
      </c>
      <c r="O4184" s="105">
        <v>3.2356229505404115</v>
      </c>
      <c r="P4184" s="105">
        <v>1.8571523642218954</v>
      </c>
      <c r="Q4184" s="105">
        <v>1.1952150207666326</v>
      </c>
      <c r="R4184" s="105">
        <v>0.85459008456821939</v>
      </c>
      <c r="S4184" s="105">
        <v>0</v>
      </c>
      <c r="T4184" s="105">
        <v>1.9672860944074566</v>
      </c>
      <c r="U4184" s="105">
        <v>1.9672860944074562</v>
      </c>
    </row>
    <row r="4185" spans="1:21">
      <c r="A4185" s="54">
        <v>4183</v>
      </c>
      <c r="B4185" s="104">
        <v>18780</v>
      </c>
      <c r="C4185" s="104">
        <v>18780</v>
      </c>
      <c r="D4185" s="105">
        <v>337575</v>
      </c>
      <c r="E4185" s="105">
        <v>1657910000</v>
      </c>
      <c r="F4185" s="105">
        <v>0</v>
      </c>
      <c r="G4185" s="105">
        <v>0.2446936865004764</v>
      </c>
      <c r="H4185" s="105">
        <v>0.28398133364001737</v>
      </c>
      <c r="I4185" s="105">
        <v>0.2858876022888352</v>
      </c>
      <c r="J4185" s="105">
        <v>0.51652120119072698</v>
      </c>
      <c r="K4185" s="105">
        <v>0.80627127604781224</v>
      </c>
      <c r="L4185" s="105">
        <v>1.1209834491304391</v>
      </c>
      <c r="M4185" s="105">
        <v>1.316041774644668</v>
      </c>
      <c r="N4185" s="105">
        <v>1.237765639801822</v>
      </c>
      <c r="O4185" s="105">
        <v>0.93375485523529711</v>
      </c>
      <c r="P4185" s="105">
        <v>0.53184774376393706</v>
      </c>
      <c r="Q4185" s="105">
        <v>0.33198074851272008</v>
      </c>
      <c r="R4185" s="105">
        <v>0.28567404499068416</v>
      </c>
      <c r="S4185" s="105">
        <v>0</v>
      </c>
      <c r="T4185" s="105">
        <v>0.6579502796456197</v>
      </c>
      <c r="U4185" s="105">
        <v>0.65795027964561958</v>
      </c>
    </row>
    <row r="4186" spans="1:21">
      <c r="A4186" s="54">
        <v>4184</v>
      </c>
      <c r="B4186" s="104">
        <v>18781</v>
      </c>
      <c r="C4186" s="104">
        <v>18781</v>
      </c>
      <c r="D4186" s="105">
        <v>473132.00000000006</v>
      </c>
      <c r="E4186" s="105">
        <v>1657910000</v>
      </c>
      <c r="F4186" s="105">
        <v>0</v>
      </c>
      <c r="G4186" s="105">
        <v>0.1</v>
      </c>
      <c r="H4186" s="105">
        <v>0.1155849616658344</v>
      </c>
      <c r="I4186" s="105">
        <v>0.11818613508768541</v>
      </c>
      <c r="J4186" s="105">
        <v>0.20991975613692598</v>
      </c>
      <c r="K4186" s="105">
        <v>0.30876397606918393</v>
      </c>
      <c r="L4186" s="105">
        <v>0.42664125391726293</v>
      </c>
      <c r="M4186" s="105">
        <v>0.48565851281104266</v>
      </c>
      <c r="N4186" s="105">
        <v>0.50899775963080074</v>
      </c>
      <c r="O4186" s="105">
        <v>0.43464751732254475</v>
      </c>
      <c r="P4186" s="105">
        <v>0.26359314050769717</v>
      </c>
      <c r="Q4186" s="105">
        <v>0.14244109498229302</v>
      </c>
      <c r="R4186" s="105">
        <v>0.1115273502953039</v>
      </c>
      <c r="S4186" s="105">
        <v>0</v>
      </c>
      <c r="T4186" s="105">
        <v>0.26883012153554792</v>
      </c>
      <c r="U4186" s="105">
        <v>0.26883012153554786</v>
      </c>
    </row>
    <row r="4187" spans="1:21">
      <c r="A4187" s="54">
        <v>4185</v>
      </c>
      <c r="B4187" s="104">
        <v>18783</v>
      </c>
      <c r="C4187" s="104">
        <v>18783</v>
      </c>
      <c r="D4187" s="105">
        <v>8296072</v>
      </c>
      <c r="E4187" s="105">
        <v>8312100000</v>
      </c>
      <c r="F4187" s="105">
        <v>0</v>
      </c>
      <c r="G4187" s="105">
        <v>0.12487116214604493</v>
      </c>
      <c r="H4187" s="105">
        <v>0.14650249916091715</v>
      </c>
      <c r="I4187" s="105">
        <v>0.14150117879541149</v>
      </c>
      <c r="J4187" s="105">
        <v>0.23422460326814926</v>
      </c>
      <c r="K4187" s="105">
        <v>0.34434133339526052</v>
      </c>
      <c r="L4187" s="105">
        <v>0.4847939168553505</v>
      </c>
      <c r="M4187" s="105">
        <v>0.5839070438496089</v>
      </c>
      <c r="N4187" s="105">
        <v>0.61357722710831475</v>
      </c>
      <c r="O4187" s="105">
        <v>0.5193870646801505</v>
      </c>
      <c r="P4187" s="105">
        <v>0.32392978143356699</v>
      </c>
      <c r="Q4187" s="105">
        <v>0.20427191507302078</v>
      </c>
      <c r="R4187" s="105">
        <v>0.15233277510631463</v>
      </c>
      <c r="S4187" s="105">
        <v>0.48597861172966361</v>
      </c>
      <c r="T4187" s="105">
        <v>0.32280337507267587</v>
      </c>
      <c r="U4187" s="105">
        <v>0.32755002991568116</v>
      </c>
    </row>
    <row r="4188" spans="1:21">
      <c r="A4188" s="54">
        <v>4186</v>
      </c>
      <c r="B4188" s="104">
        <v>18784</v>
      </c>
      <c r="C4188" s="104">
        <v>18784</v>
      </c>
      <c r="D4188" s="105">
        <v>8727185.0000000019</v>
      </c>
      <c r="E4188" s="105">
        <v>3338510000</v>
      </c>
      <c r="F4188" s="105">
        <v>0</v>
      </c>
      <c r="G4188" s="105">
        <v>0.32800435261250349</v>
      </c>
      <c r="H4188" s="105">
        <v>0.36020612638377958</v>
      </c>
      <c r="I4188" s="105">
        <v>0.33102163954162861</v>
      </c>
      <c r="J4188" s="105">
        <v>0.49124201178662907</v>
      </c>
      <c r="K4188" s="105">
        <v>0.69314411937339337</v>
      </c>
      <c r="L4188" s="105">
        <v>0.9615982889021486</v>
      </c>
      <c r="M4188" s="105">
        <v>1.2367596913817283</v>
      </c>
      <c r="N4188" s="105">
        <v>1.404363397788265</v>
      </c>
      <c r="O4188" s="105">
        <v>1.3340422842488129</v>
      </c>
      <c r="P4188" s="105">
        <v>0.88550973704307456</v>
      </c>
      <c r="Q4188" s="105">
        <v>0.64896859289514519</v>
      </c>
      <c r="R4188" s="105">
        <v>0.42997512883499733</v>
      </c>
      <c r="S4188" s="105">
        <v>1.3069141251602705</v>
      </c>
      <c r="T4188" s="105">
        <v>0.75873628089934197</v>
      </c>
      <c r="U4188" s="105">
        <v>0.76796371426225429</v>
      </c>
    </row>
    <row r="4189" spans="1:21">
      <c r="A4189" s="54">
        <v>4187</v>
      </c>
      <c r="B4189" s="104">
        <v>18785</v>
      </c>
      <c r="C4189" s="104">
        <v>18785</v>
      </c>
      <c r="D4189" s="105">
        <v>5138444.0000000009</v>
      </c>
      <c r="E4189" s="105">
        <v>3338510000</v>
      </c>
      <c r="F4189" s="105">
        <v>0</v>
      </c>
      <c r="G4189" s="105">
        <v>0.45575863915302745</v>
      </c>
      <c r="H4189" s="105">
        <v>0.51055874179832095</v>
      </c>
      <c r="I4189" s="105">
        <v>0.44365246090049026</v>
      </c>
      <c r="J4189" s="105">
        <v>0.61956621655595689</v>
      </c>
      <c r="K4189" s="105">
        <v>0.85836576142618448</v>
      </c>
      <c r="L4189" s="105">
        <v>1.2036100417368643</v>
      </c>
      <c r="M4189" s="105">
        <v>1.5890231530556269</v>
      </c>
      <c r="N4189" s="105">
        <v>1.6984354682424065</v>
      </c>
      <c r="O4189" s="105">
        <v>1.5919439604005843</v>
      </c>
      <c r="P4189" s="105">
        <v>0.83549762895506852</v>
      </c>
      <c r="Q4189" s="105">
        <v>0.58628874389823082</v>
      </c>
      <c r="R4189" s="105">
        <v>0.54500284034001134</v>
      </c>
      <c r="S4189" s="105">
        <v>1.1715705890162349</v>
      </c>
      <c r="T4189" s="105">
        <v>0.91147530470523108</v>
      </c>
      <c r="U4189" s="105">
        <v>0.9423753256757389</v>
      </c>
    </row>
    <row r="4190" spans="1:21">
      <c r="A4190" s="54">
        <v>4188</v>
      </c>
      <c r="B4190" s="104">
        <v>18786</v>
      </c>
      <c r="C4190" s="104">
        <v>18786</v>
      </c>
      <c r="D4190" s="105">
        <v>3274666</v>
      </c>
      <c r="E4190" s="105">
        <v>1657910000</v>
      </c>
      <c r="F4190" s="105">
        <v>0</v>
      </c>
      <c r="G4190" s="105">
        <v>1.1218935697366412</v>
      </c>
      <c r="H4190" s="105">
        <v>1.196417064622181</v>
      </c>
      <c r="I4190" s="105">
        <v>1.1120611198943118</v>
      </c>
      <c r="J4190" s="105">
        <v>1.3441624320093715</v>
      </c>
      <c r="K4190" s="105">
        <v>1.8369868947226577</v>
      </c>
      <c r="L4190" s="105">
        <v>2.9798801561346533</v>
      </c>
      <c r="M4190" s="105">
        <v>4.1002336604065377</v>
      </c>
      <c r="N4190" s="105">
        <v>4.572191087398755</v>
      </c>
      <c r="O4190" s="105">
        <v>3.8742651019937058</v>
      </c>
      <c r="P4190" s="105">
        <v>2.1192352141169257</v>
      </c>
      <c r="Q4190" s="105">
        <v>1.3200434871830413</v>
      </c>
      <c r="R4190" s="105">
        <v>1.1675951894671976</v>
      </c>
      <c r="S4190" s="105">
        <v>3.3187542892474964</v>
      </c>
      <c r="T4190" s="105">
        <v>2.2287470814738319</v>
      </c>
      <c r="U4190" s="105">
        <v>2.4208086318447788</v>
      </c>
    </row>
    <row r="4191" spans="1:21">
      <c r="A4191" s="54">
        <v>4189</v>
      </c>
      <c r="B4191" s="104">
        <v>18787</v>
      </c>
      <c r="C4191" s="104">
        <v>18787</v>
      </c>
      <c r="D4191" s="105">
        <v>3040605</v>
      </c>
      <c r="E4191" s="105">
        <v>1657910000</v>
      </c>
      <c r="F4191" s="105">
        <v>0</v>
      </c>
      <c r="G4191" s="105">
        <v>1.1180062045863512</v>
      </c>
      <c r="H4191" s="105">
        <v>1.181088811643229</v>
      </c>
      <c r="I4191" s="105">
        <v>1.1137610999089438</v>
      </c>
      <c r="J4191" s="105">
        <v>1.3396975707369043</v>
      </c>
      <c r="K4191" s="105">
        <v>1.8561841863261872</v>
      </c>
      <c r="L4191" s="105">
        <v>3.0796293050641381</v>
      </c>
      <c r="M4191" s="105">
        <v>4.5508778031345045</v>
      </c>
      <c r="N4191" s="105">
        <v>5.617275156052683</v>
      </c>
      <c r="O4191" s="105">
        <v>5.5822890325868348</v>
      </c>
      <c r="P4191" s="105">
        <v>2.8023954186686462</v>
      </c>
      <c r="Q4191" s="105">
        <v>1.3854123147794293</v>
      </c>
      <c r="R4191" s="105">
        <v>1.1377171743428103</v>
      </c>
      <c r="S4191" s="105">
        <v>3.2793343888424737</v>
      </c>
      <c r="T4191" s="105">
        <v>2.5636945064858883</v>
      </c>
      <c r="U4191" s="105">
        <v>2.6348648534221213</v>
      </c>
    </row>
    <row r="4192" spans="1:21">
      <c r="A4192" s="54">
        <v>4190</v>
      </c>
      <c r="B4192" s="104">
        <v>18788</v>
      </c>
      <c r="C4192" s="104">
        <v>18788</v>
      </c>
      <c r="D4192" s="105">
        <v>907613.99999999988</v>
      </c>
      <c r="E4192" s="105">
        <v>1657910000</v>
      </c>
      <c r="F4192" s="105">
        <v>0</v>
      </c>
      <c r="G4192" s="105">
        <v>4.8147434118638825</v>
      </c>
      <c r="H4192" s="105">
        <v>4.9869643067020251</v>
      </c>
      <c r="I4192" s="105">
        <v>4.6694152046833715</v>
      </c>
      <c r="J4192" s="105">
        <v>5.7426845800286568</v>
      </c>
      <c r="K4192" s="105">
        <v>7.8227782587129644</v>
      </c>
      <c r="L4192" s="105">
        <v>11.203373685875162</v>
      </c>
      <c r="M4192" s="105">
        <v>15.231982626252847</v>
      </c>
      <c r="N4192" s="105">
        <v>18.243875127749639</v>
      </c>
      <c r="O4192" s="105">
        <v>20.202093857828292</v>
      </c>
      <c r="P4192" s="105">
        <v>17.307235489440131</v>
      </c>
      <c r="Q4192" s="105">
        <v>8.8826755642973279</v>
      </c>
      <c r="R4192" s="105">
        <v>5.5758125413590083</v>
      </c>
      <c r="S4192" s="105">
        <v>14.505297611407626</v>
      </c>
      <c r="T4192" s="105">
        <v>10.390302887899443</v>
      </c>
      <c r="U4192" s="105">
        <v>10.692072069293715</v>
      </c>
    </row>
    <row r="4193" spans="1:21">
      <c r="A4193" s="54">
        <v>4191</v>
      </c>
      <c r="B4193" s="104">
        <v>18789</v>
      </c>
      <c r="C4193" s="104">
        <v>18789</v>
      </c>
      <c r="D4193" s="105">
        <v>595515.99999999988</v>
      </c>
      <c r="E4193" s="105">
        <v>1657910000</v>
      </c>
      <c r="F4193" s="105">
        <v>0</v>
      </c>
      <c r="G4193" s="105">
        <v>16.150853050777751</v>
      </c>
      <c r="H4193" s="105">
        <v>17.41360255132777</v>
      </c>
      <c r="I4193" s="105">
        <v>15.281056723863708</v>
      </c>
      <c r="J4193" s="105">
        <v>17.392114433923876</v>
      </c>
      <c r="K4193" s="105">
        <v>25.482393748681712</v>
      </c>
      <c r="L4193" s="105">
        <v>38.932557464577947</v>
      </c>
      <c r="M4193" s="105">
        <v>65.650285148023656</v>
      </c>
      <c r="N4193" s="105">
        <v>75.989663105131001</v>
      </c>
      <c r="O4193" s="105">
        <v>60.7125673176457</v>
      </c>
      <c r="P4193" s="105">
        <v>34.908071275416432</v>
      </c>
      <c r="Q4193" s="105">
        <v>21.107948824640808</v>
      </c>
      <c r="R4193" s="105">
        <v>17.513454663632512</v>
      </c>
      <c r="S4193" s="105">
        <v>60.88634844400223</v>
      </c>
      <c r="T4193" s="105">
        <v>33.87788069230357</v>
      </c>
      <c r="U4193" s="105">
        <v>44.00539847994542</v>
      </c>
    </row>
    <row r="4194" spans="1:21">
      <c r="A4194" s="54">
        <v>4192</v>
      </c>
      <c r="B4194" s="104">
        <v>18790</v>
      </c>
      <c r="C4194" s="104">
        <v>18790</v>
      </c>
      <c r="D4194" s="105">
        <v>1546175.9999999995</v>
      </c>
      <c r="E4194" s="105">
        <v>1657910000</v>
      </c>
      <c r="F4194" s="105">
        <v>0</v>
      </c>
      <c r="G4194" s="105">
        <v>1.8739959364270709</v>
      </c>
      <c r="H4194" s="105">
        <v>2.0753433194021382</v>
      </c>
      <c r="I4194" s="105">
        <v>1.7146974848876122</v>
      </c>
      <c r="J4194" s="105">
        <v>1.9793207724335602</v>
      </c>
      <c r="K4194" s="105">
        <v>2.8311981036596272</v>
      </c>
      <c r="L4194" s="105">
        <v>5.4866319846755491</v>
      </c>
      <c r="M4194" s="105">
        <v>7.9921573957794898</v>
      </c>
      <c r="N4194" s="105">
        <v>9.6356368903711829</v>
      </c>
      <c r="O4194" s="105">
        <v>7.5407399219451579</v>
      </c>
      <c r="P4194" s="105">
        <v>4.7469592965545706</v>
      </c>
      <c r="Q4194" s="105">
        <v>2.6537376746147148</v>
      </c>
      <c r="R4194" s="105">
        <v>2.0460707532822933</v>
      </c>
      <c r="S4194" s="105">
        <v>7.6659345607932527</v>
      </c>
      <c r="T4194" s="105">
        <v>4.2147074611694144</v>
      </c>
      <c r="U4194" s="105">
        <v>6.1976581582973802</v>
      </c>
    </row>
    <row r="4195" spans="1:21">
      <c r="A4195" s="54">
        <v>4193</v>
      </c>
      <c r="B4195" s="104">
        <v>18791</v>
      </c>
      <c r="C4195" s="104">
        <v>18791</v>
      </c>
      <c r="D4195" s="105">
        <v>8466.9999999999982</v>
      </c>
      <c r="E4195" s="105">
        <v>1657910000</v>
      </c>
      <c r="F4195" s="105">
        <v>0</v>
      </c>
      <c r="G4195" s="105">
        <v>17.299296463832874</v>
      </c>
      <c r="H4195" s="105">
        <v>18.916215531870577</v>
      </c>
      <c r="I4195" s="105">
        <v>16.442857755882699</v>
      </c>
      <c r="J4195" s="105">
        <v>17.925366148959458</v>
      </c>
      <c r="K4195" s="105">
        <v>23.390705484866501</v>
      </c>
      <c r="L4195" s="105">
        <v>40.976268946745122</v>
      </c>
      <c r="M4195" s="105">
        <v>54.874152550173598</v>
      </c>
      <c r="N4195" s="105">
        <v>58.453151212437753</v>
      </c>
      <c r="O4195" s="105">
        <v>55.155201324662606</v>
      </c>
      <c r="P4195" s="105">
        <v>38.177757922069397</v>
      </c>
      <c r="Q4195" s="105">
        <v>23.724694761086326</v>
      </c>
      <c r="R4195" s="105">
        <v>18.493362978743921</v>
      </c>
      <c r="S4195" s="105">
        <v>0</v>
      </c>
      <c r="T4195" s="105">
        <v>31.985752590110902</v>
      </c>
      <c r="U4195" s="105">
        <v>31.985752590110913</v>
      </c>
    </row>
    <row r="4196" spans="1:21">
      <c r="A4196" s="54">
        <v>4194</v>
      </c>
      <c r="B4196" s="104">
        <v>18792</v>
      </c>
      <c r="C4196" s="104">
        <v>18792</v>
      </c>
      <c r="D4196" s="105">
        <v>84459065</v>
      </c>
      <c r="E4196" s="105">
        <v>50399600000</v>
      </c>
      <c r="F4196" s="105">
        <v>0</v>
      </c>
      <c r="G4196" s="105">
        <v>0.78564881740033921</v>
      </c>
      <c r="H4196" s="105">
        <v>0.846490127779993</v>
      </c>
      <c r="I4196" s="105">
        <v>0.73024333816887521</v>
      </c>
      <c r="J4196" s="105">
        <v>0.70158697855157504</v>
      </c>
      <c r="K4196" s="105">
        <v>0.73212896602718791</v>
      </c>
      <c r="L4196" s="105">
        <v>0.83702761949109517</v>
      </c>
      <c r="M4196" s="105">
        <v>1.0339438405952455</v>
      </c>
      <c r="N4196" s="105">
        <v>0.95972848206158723</v>
      </c>
      <c r="O4196" s="105">
        <v>0.89818191332424835</v>
      </c>
      <c r="P4196" s="105">
        <v>0.75755391760611512</v>
      </c>
      <c r="Q4196" s="105">
        <v>0.76642925514024551</v>
      </c>
      <c r="R4196" s="105">
        <v>0.71556663403217891</v>
      </c>
      <c r="S4196" s="105">
        <v>0.95840021311086554</v>
      </c>
      <c r="T4196" s="105">
        <v>0.81371082418155716</v>
      </c>
      <c r="U4196" s="105">
        <v>0.86938724928446043</v>
      </c>
    </row>
    <row r="4197" spans="1:21">
      <c r="A4197" s="54">
        <v>4195</v>
      </c>
      <c r="B4197" s="104">
        <v>18802</v>
      </c>
      <c r="C4197" s="104">
        <v>18802</v>
      </c>
      <c r="D4197" s="105">
        <v>5480006</v>
      </c>
      <c r="E4197" s="105">
        <v>3315820000</v>
      </c>
      <c r="F4197" s="105">
        <v>0</v>
      </c>
      <c r="G4197" s="105">
        <v>1.9873309973311115</v>
      </c>
      <c r="H4197" s="105">
        <v>2.0006899168786405</v>
      </c>
      <c r="I4197" s="105">
        <v>1.6950775825150233</v>
      </c>
      <c r="J4197" s="105">
        <v>1.4825048470661943</v>
      </c>
      <c r="K4197" s="105">
        <v>1.3727892861677591</v>
      </c>
      <c r="L4197" s="105">
        <v>1.6500254872290692</v>
      </c>
      <c r="M4197" s="105">
        <v>1.8739634501428983</v>
      </c>
      <c r="N4197" s="105">
        <v>2.3289870920461957</v>
      </c>
      <c r="O4197" s="105">
        <v>2.481498589861872</v>
      </c>
      <c r="P4197" s="105">
        <v>2.5530831283651327</v>
      </c>
      <c r="Q4197" s="105">
        <v>2.5237804835142965</v>
      </c>
      <c r="R4197" s="105">
        <v>2.215052783913193</v>
      </c>
      <c r="S4197" s="105">
        <v>1.9565088408746729</v>
      </c>
      <c r="T4197" s="105">
        <v>2.0137319704192822</v>
      </c>
      <c r="U4197" s="105">
        <v>1.9965492095867472</v>
      </c>
    </row>
    <row r="4198" spans="1:21">
      <c r="A4198" s="54">
        <v>4196</v>
      </c>
      <c r="B4198" s="104">
        <v>18803</v>
      </c>
      <c r="C4198" s="104">
        <v>18803</v>
      </c>
      <c r="D4198" s="105">
        <v>2732849.9999999991</v>
      </c>
      <c r="E4198" s="105">
        <v>1657910000</v>
      </c>
      <c r="F4198" s="105">
        <v>0</v>
      </c>
      <c r="G4198" s="105">
        <v>6.9863287102907954</v>
      </c>
      <c r="H4198" s="105">
        <v>6.8289461877967126</v>
      </c>
      <c r="I4198" s="105">
        <v>5.8558412237620292</v>
      </c>
      <c r="J4198" s="105">
        <v>5.7513216745315283</v>
      </c>
      <c r="K4198" s="105">
        <v>7.6034795290055417</v>
      </c>
      <c r="L4198" s="105">
        <v>11.567373984672299</v>
      </c>
      <c r="M4198" s="105">
        <v>17.425216431570732</v>
      </c>
      <c r="N4198" s="105">
        <v>28.372357251064663</v>
      </c>
      <c r="O4198" s="105">
        <v>29.059470178939545</v>
      </c>
      <c r="P4198" s="105">
        <v>24.942118206220904</v>
      </c>
      <c r="Q4198" s="105">
        <v>15.977144431923254</v>
      </c>
      <c r="R4198" s="105">
        <v>9.9180204513650079</v>
      </c>
      <c r="S4198" s="105">
        <v>21.455035441540701</v>
      </c>
      <c r="T4198" s="105">
        <v>14.190634855095253</v>
      </c>
      <c r="U4198" s="105">
        <v>17.62302791452127</v>
      </c>
    </row>
    <row r="4199" spans="1:21">
      <c r="A4199" s="54">
        <v>4197</v>
      </c>
      <c r="B4199" s="104">
        <v>18804</v>
      </c>
      <c r="C4199" s="104">
        <v>18804</v>
      </c>
      <c r="D4199" s="105">
        <v>3348951.9999999991</v>
      </c>
      <c r="E4199" s="105">
        <v>1657910000</v>
      </c>
      <c r="F4199" s="105">
        <v>0</v>
      </c>
      <c r="G4199" s="105">
        <v>4.8735420773569178</v>
      </c>
      <c r="H4199" s="105">
        <v>4.2692283321363291</v>
      </c>
      <c r="I4199" s="105">
        <v>3.3575560433816922</v>
      </c>
      <c r="J4199" s="105">
        <v>3.2656082510464932</v>
      </c>
      <c r="K4199" s="105">
        <v>3.5353916672664631</v>
      </c>
      <c r="L4199" s="105">
        <v>4.5816742767834864</v>
      </c>
      <c r="M4199" s="105">
        <v>5.1557192892922092</v>
      </c>
      <c r="N4199" s="105">
        <v>7.1540500385491166</v>
      </c>
      <c r="O4199" s="105">
        <v>7.4788080690784176</v>
      </c>
      <c r="P4199" s="105">
        <v>7.4887505095395976</v>
      </c>
      <c r="Q4199" s="105">
        <v>7.6718618699230543</v>
      </c>
      <c r="R4199" s="105">
        <v>6.3025999342367687</v>
      </c>
      <c r="S4199" s="105">
        <v>6.0760543161090244</v>
      </c>
      <c r="T4199" s="105">
        <v>5.4278991965492125</v>
      </c>
      <c r="U4199" s="105">
        <v>5.7498354332397437</v>
      </c>
    </row>
    <row r="4200" spans="1:21">
      <c r="A4200" s="54">
        <v>4198</v>
      </c>
      <c r="B4200" s="104">
        <v>18805</v>
      </c>
      <c r="C4200" s="104">
        <v>18805</v>
      </c>
      <c r="D4200" s="105">
        <v>218216</v>
      </c>
      <c r="E4200" s="105">
        <v>1657910000</v>
      </c>
      <c r="F4200" s="105">
        <v>0</v>
      </c>
      <c r="G4200" s="105">
        <v>10.728344320855898</v>
      </c>
      <c r="H4200" s="105">
        <v>9.4180580244341137</v>
      </c>
      <c r="I4200" s="105">
        <v>8.1447774242975051</v>
      </c>
      <c r="J4200" s="105">
        <v>8.8018197280114574</v>
      </c>
      <c r="K4200" s="105">
        <v>10.78167455691341</v>
      </c>
      <c r="L4200" s="105">
        <v>15.314176225698725</v>
      </c>
      <c r="M4200" s="105">
        <v>19.930449393285638</v>
      </c>
      <c r="N4200" s="105">
        <v>33.662737942188684</v>
      </c>
      <c r="O4200" s="105">
        <v>32.017518580174517</v>
      </c>
      <c r="P4200" s="105">
        <v>31.543725680982295</v>
      </c>
      <c r="Q4200" s="105">
        <v>26.332455870043521</v>
      </c>
      <c r="R4200" s="105">
        <v>16.068077240941779</v>
      </c>
      <c r="S4200" s="105">
        <v>25.15338313250486</v>
      </c>
      <c r="T4200" s="105">
        <v>18.561984582318964</v>
      </c>
      <c r="U4200" s="105">
        <v>21.627092440961608</v>
      </c>
    </row>
    <row r="4201" spans="1:21">
      <c r="A4201" s="54">
        <v>4199</v>
      </c>
      <c r="B4201" s="104">
        <v>18806</v>
      </c>
      <c r="C4201" s="104">
        <v>18806</v>
      </c>
      <c r="D4201" s="105">
        <v>326969</v>
      </c>
      <c r="E4201" s="105">
        <v>3338510000</v>
      </c>
      <c r="F4201" s="105">
        <v>0</v>
      </c>
      <c r="G4201" s="105">
        <v>1.2938408547511664</v>
      </c>
      <c r="H4201" s="105">
        <v>1.2515249252015841</v>
      </c>
      <c r="I4201" s="105">
        <v>1.068996316338048</v>
      </c>
      <c r="J4201" s="105">
        <v>1.1333086365802991</v>
      </c>
      <c r="K4201" s="105">
        <v>1.287198709990576</v>
      </c>
      <c r="L4201" s="105">
        <v>2.2722393046727878</v>
      </c>
      <c r="M4201" s="105">
        <v>2.4631245495415341</v>
      </c>
      <c r="N4201" s="105">
        <v>2.7733799050352874</v>
      </c>
      <c r="O4201" s="105">
        <v>2.9375762691359339</v>
      </c>
      <c r="P4201" s="105">
        <v>2.4394880499372733</v>
      </c>
      <c r="Q4201" s="105">
        <v>1.9399673781560443</v>
      </c>
      <c r="R4201" s="105">
        <v>1.4975063892856213</v>
      </c>
      <c r="S4201" s="105">
        <v>2.4685486374527712</v>
      </c>
      <c r="T4201" s="105">
        <v>1.86317927405218</v>
      </c>
      <c r="U4201" s="105">
        <v>1.8665137498694113</v>
      </c>
    </row>
    <row r="4202" spans="1:21">
      <c r="A4202" s="54">
        <v>4200</v>
      </c>
      <c r="B4202" s="104">
        <v>18807</v>
      </c>
      <c r="C4202" s="104">
        <v>18807</v>
      </c>
      <c r="D4202" s="105">
        <v>149393</v>
      </c>
      <c r="E4202" s="105">
        <v>1657910000</v>
      </c>
      <c r="F4202" s="105">
        <v>0</v>
      </c>
      <c r="G4202" s="105">
        <v>1.1651291571532059</v>
      </c>
      <c r="H4202" s="105">
        <v>1.3708431661156075</v>
      </c>
      <c r="I4202" s="105">
        <v>1.2835558037977506</v>
      </c>
      <c r="J4202" s="105">
        <v>1.5139069832951995</v>
      </c>
      <c r="K4202" s="105">
        <v>2.2200542084875123</v>
      </c>
      <c r="L4202" s="105">
        <v>4.5484806392412054</v>
      </c>
      <c r="M4202" s="105">
        <v>4.8045678334010455</v>
      </c>
      <c r="N4202" s="105">
        <v>6.9944994040972821</v>
      </c>
      <c r="O4202" s="105">
        <v>7.0440568285838943</v>
      </c>
      <c r="P4202" s="105">
        <v>3.4919997125814475</v>
      </c>
      <c r="Q4202" s="105">
        <v>1.6836322835980559</v>
      </c>
      <c r="R4202" s="105">
        <v>1.252896285998494</v>
      </c>
      <c r="S4202" s="105">
        <v>5.4542536882509953</v>
      </c>
      <c r="T4202" s="105">
        <v>3.1144685255292255</v>
      </c>
      <c r="U4202" s="105">
        <v>3.1151106653327738</v>
      </c>
    </row>
    <row r="4203" spans="1:21">
      <c r="A4203" s="54">
        <v>4201</v>
      </c>
      <c r="B4203" s="104">
        <v>18808</v>
      </c>
      <c r="C4203" s="104">
        <v>18808</v>
      </c>
      <c r="D4203" s="105">
        <v>178039.00000000003</v>
      </c>
      <c r="E4203" s="105">
        <v>1657910000</v>
      </c>
      <c r="F4203" s="105">
        <v>0</v>
      </c>
      <c r="G4203" s="105">
        <v>10.696093275543836</v>
      </c>
      <c r="H4203" s="105">
        <v>11.412832564869083</v>
      </c>
      <c r="I4203" s="105">
        <v>10.201412020499689</v>
      </c>
      <c r="J4203" s="105">
        <v>11.332644930228403</v>
      </c>
      <c r="K4203" s="105">
        <v>16.029854584797455</v>
      </c>
      <c r="L4203" s="105">
        <v>32.525546957601129</v>
      </c>
      <c r="M4203" s="105">
        <v>39.211542694316364</v>
      </c>
      <c r="N4203" s="105">
        <v>50.325421063088861</v>
      </c>
      <c r="O4203" s="105">
        <v>55.357643977809907</v>
      </c>
      <c r="P4203" s="105">
        <v>27.496999331973448</v>
      </c>
      <c r="Q4203" s="105">
        <v>14.953629148363605</v>
      </c>
      <c r="R4203" s="105">
        <v>11.01381545530205</v>
      </c>
      <c r="S4203" s="105">
        <v>0</v>
      </c>
      <c r="T4203" s="105">
        <v>24.213119667032824</v>
      </c>
      <c r="U4203" s="105">
        <v>24.213119667032817</v>
      </c>
    </row>
    <row r="4204" spans="1:21">
      <c r="A4204" s="54">
        <v>4202</v>
      </c>
      <c r="B4204" s="104">
        <v>18809</v>
      </c>
      <c r="C4204" s="104">
        <v>18809</v>
      </c>
      <c r="D4204" s="105">
        <v>4063902.9999999995</v>
      </c>
      <c r="E4204" s="105">
        <v>4973730000</v>
      </c>
      <c r="F4204" s="105">
        <v>0</v>
      </c>
      <c r="G4204" s="105">
        <v>0.82888697393218125</v>
      </c>
      <c r="H4204" s="105">
        <v>0.80033326646903369</v>
      </c>
      <c r="I4204" s="105">
        <v>0.6536607747233063</v>
      </c>
      <c r="J4204" s="105">
        <v>0.64812926286997896</v>
      </c>
      <c r="K4204" s="105">
        <v>0.89039629599433923</v>
      </c>
      <c r="L4204" s="105">
        <v>1.3044933742852201</v>
      </c>
      <c r="M4204" s="105">
        <v>1.8526744149156529</v>
      </c>
      <c r="N4204" s="105">
        <v>2.2354648838845939</v>
      </c>
      <c r="O4204" s="105">
        <v>2.4531764709435224</v>
      </c>
      <c r="P4204" s="105">
        <v>1.6253620143027001</v>
      </c>
      <c r="Q4204" s="105">
        <v>1.0561406526376842</v>
      </c>
      <c r="R4204" s="105">
        <v>0.90885980247755394</v>
      </c>
      <c r="S4204" s="105">
        <v>1.8785150437196283</v>
      </c>
      <c r="T4204" s="105">
        <v>1.2714648489529805</v>
      </c>
      <c r="U4204" s="105">
        <v>1.2891491929095256</v>
      </c>
    </row>
    <row r="4205" spans="1:21">
      <c r="A4205" s="54">
        <v>4203</v>
      </c>
      <c r="B4205" s="104">
        <v>18896</v>
      </c>
      <c r="C4205" s="104">
        <v>9584</v>
      </c>
      <c r="D4205" s="105">
        <v>672017840.00000012</v>
      </c>
      <c r="E4205" s="105">
        <v>408372000000</v>
      </c>
      <c r="F4205" s="105">
        <v>0</v>
      </c>
      <c r="G4205" s="105">
        <v>7.2796734554461109</v>
      </c>
      <c r="H4205" s="105">
        <v>8.8526947375862317</v>
      </c>
      <c r="I4205" s="105">
        <v>7.9013804211462286</v>
      </c>
      <c r="J4205" s="105">
        <v>3.0112803869692373</v>
      </c>
      <c r="K4205" s="105">
        <v>1.9135129471699226</v>
      </c>
      <c r="L4205" s="105">
        <v>2.6173546819902502</v>
      </c>
      <c r="M4205" s="105">
        <v>3.4397010401731585</v>
      </c>
      <c r="N4205" s="105">
        <v>4.114690297900558</v>
      </c>
      <c r="O4205" s="105">
        <v>4.3236998797312847</v>
      </c>
      <c r="P4205" s="105">
        <v>4.0594957882237246</v>
      </c>
      <c r="Q4205" s="105">
        <v>5.5402114562588221</v>
      </c>
      <c r="R4205" s="105">
        <v>6.5109953449348161</v>
      </c>
      <c r="S4205" s="105">
        <v>3.3043059563788524</v>
      </c>
      <c r="T4205" s="105">
        <v>4.9637242031275299</v>
      </c>
      <c r="U4205" s="105">
        <v>4.6540053853011347</v>
      </c>
    </row>
    <row r="4206" spans="1:21">
      <c r="A4206" s="54">
        <v>4204</v>
      </c>
      <c r="B4206" s="104">
        <v>18947</v>
      </c>
      <c r="C4206" s="104">
        <v>5822</v>
      </c>
      <c r="D4206" s="105">
        <v>187462810.99999994</v>
      </c>
      <c r="E4206" s="105">
        <v>362672000000</v>
      </c>
      <c r="F4206" s="105">
        <v>0</v>
      </c>
      <c r="G4206" s="105">
        <v>0.96234501522604299</v>
      </c>
      <c r="H4206" s="105">
        <v>1.026280951282516</v>
      </c>
      <c r="I4206" s="105">
        <v>0.88834147300754984</v>
      </c>
      <c r="J4206" s="105">
        <v>0.74444678504855999</v>
      </c>
      <c r="K4206" s="105">
        <v>0.95839352824659796</v>
      </c>
      <c r="L4206" s="105">
        <v>1.1688698196567726</v>
      </c>
      <c r="M4206" s="105">
        <v>1.0666705337699962</v>
      </c>
      <c r="N4206" s="105">
        <v>1.1253192218170849</v>
      </c>
      <c r="O4206" s="105">
        <v>0.94480655210813191</v>
      </c>
      <c r="P4206" s="105">
        <v>1.1527030613219229</v>
      </c>
      <c r="Q4206" s="105">
        <v>1.164070548691303</v>
      </c>
      <c r="R4206" s="105">
        <v>0.99568133000677794</v>
      </c>
      <c r="S4206" s="105">
        <v>1.0920285728199568</v>
      </c>
      <c r="T4206" s="105">
        <v>1.0164940683486046</v>
      </c>
      <c r="U4206" s="105">
        <v>1.0331964442246024</v>
      </c>
    </row>
    <row r="4207" spans="1:21">
      <c r="A4207" s="54">
        <v>4205</v>
      </c>
      <c r="B4207" s="104">
        <v>19041</v>
      </c>
      <c r="C4207" s="104">
        <v>19041</v>
      </c>
      <c r="D4207" s="105">
        <v>1962</v>
      </c>
      <c r="E4207" s="105">
        <v>1657910000</v>
      </c>
      <c r="F4207" s="105">
        <v>0</v>
      </c>
      <c r="G4207" s="105">
        <v>17.754864524468971</v>
      </c>
      <c r="H4207" s="105">
        <v>25.318596048345889</v>
      </c>
      <c r="I4207" s="105">
        <v>33.808664184318154</v>
      </c>
      <c r="J4207" s="105">
        <v>4.6894077398514389</v>
      </c>
      <c r="K4207" s="105">
        <v>0.32686664958848427</v>
      </c>
      <c r="L4207" s="105">
        <v>0.59838529445181621</v>
      </c>
      <c r="M4207" s="105">
        <v>0.68008533867199872</v>
      </c>
      <c r="N4207" s="105">
        <v>0.56106415298831636</v>
      </c>
      <c r="O4207" s="105">
        <v>0.51620418467565532</v>
      </c>
      <c r="P4207" s="105">
        <v>0.73858541885405238</v>
      </c>
      <c r="Q4207" s="105">
        <v>3.4960042840750045</v>
      </c>
      <c r="R4207" s="105">
        <v>9.836318673834727</v>
      </c>
      <c r="S4207" s="105">
        <v>0</v>
      </c>
      <c r="T4207" s="105">
        <v>8.1937538745103762</v>
      </c>
      <c r="U4207" s="105">
        <v>8.193753874510378</v>
      </c>
    </row>
    <row r="4208" spans="1:21">
      <c r="A4208" s="54">
        <v>4206</v>
      </c>
      <c r="B4208" s="104">
        <v>19042</v>
      </c>
      <c r="C4208" s="104">
        <v>19042</v>
      </c>
      <c r="D4208" s="105">
        <v>31332.999999999996</v>
      </c>
      <c r="E4208" s="105">
        <v>3338510000</v>
      </c>
      <c r="F4208" s="105">
        <v>0</v>
      </c>
      <c r="G4208" s="105">
        <v>2.9168336622421385</v>
      </c>
      <c r="H4208" s="105">
        <v>3.978242692589173</v>
      </c>
      <c r="I4208" s="105">
        <v>4.2969832257822596</v>
      </c>
      <c r="J4208" s="105">
        <v>5.401338534641261</v>
      </c>
      <c r="K4208" s="105">
        <v>0.84013577577209508</v>
      </c>
      <c r="L4208" s="105">
        <v>0.52388472722881074</v>
      </c>
      <c r="M4208" s="105">
        <v>1.2068390282948014</v>
      </c>
      <c r="N4208" s="105">
        <v>1.5439568844591303</v>
      </c>
      <c r="O4208" s="105">
        <v>1.6061060798392277</v>
      </c>
      <c r="P4208" s="105">
        <v>1.2223018799257057</v>
      </c>
      <c r="Q4208" s="105">
        <v>1.9684419738453525</v>
      </c>
      <c r="R4208" s="105">
        <v>2.3313138436374525</v>
      </c>
      <c r="S4208" s="105">
        <v>0</v>
      </c>
      <c r="T4208" s="105">
        <v>2.3196981923547839</v>
      </c>
      <c r="U4208" s="105">
        <v>2.3196981923547839</v>
      </c>
    </row>
    <row r="4209" spans="1:21">
      <c r="A4209" s="54">
        <v>4207</v>
      </c>
      <c r="B4209" s="104">
        <v>19043</v>
      </c>
      <c r="C4209" s="104">
        <v>19043</v>
      </c>
      <c r="D4209" s="105">
        <v>28911.999999999996</v>
      </c>
      <c r="E4209" s="105">
        <v>1657910000</v>
      </c>
      <c r="F4209" s="105">
        <v>0</v>
      </c>
      <c r="G4209" s="105">
        <v>3.109300845960004</v>
      </c>
      <c r="H4209" s="105">
        <v>3.2413836603119228</v>
      </c>
      <c r="I4209" s="105">
        <v>2.8604307681172076</v>
      </c>
      <c r="J4209" s="105">
        <v>3.0439301004115191</v>
      </c>
      <c r="K4209" s="105">
        <v>1.802550785928891</v>
      </c>
      <c r="L4209" s="105">
        <v>2.1019973331831987</v>
      </c>
      <c r="M4209" s="105">
        <v>2.4388489650525518</v>
      </c>
      <c r="N4209" s="105">
        <v>2.983906152714396</v>
      </c>
      <c r="O4209" s="105">
        <v>3.4526741587971399</v>
      </c>
      <c r="P4209" s="105">
        <v>3.3310506473479511</v>
      </c>
      <c r="Q4209" s="105">
        <v>3.4710220669962846</v>
      </c>
      <c r="R4209" s="105">
        <v>3.1350285076256932</v>
      </c>
      <c r="S4209" s="105">
        <v>0</v>
      </c>
      <c r="T4209" s="105">
        <v>2.9143436660372299</v>
      </c>
      <c r="U4209" s="105">
        <v>2.9143436660372308</v>
      </c>
    </row>
    <row r="4210" spans="1:21">
      <c r="A4210" s="54">
        <v>4208</v>
      </c>
      <c r="B4210" s="104">
        <v>19044</v>
      </c>
      <c r="C4210" s="104">
        <v>19044</v>
      </c>
      <c r="D4210" s="105">
        <v>46680</v>
      </c>
      <c r="E4210" s="105">
        <v>1657910000</v>
      </c>
      <c r="F4210" s="105">
        <v>0</v>
      </c>
      <c r="G4210" s="105">
        <v>1.5928040440799345</v>
      </c>
      <c r="H4210" s="105">
        <v>2.0820392095366396</v>
      </c>
      <c r="I4210" s="105">
        <v>2.1839065311403472</v>
      </c>
      <c r="J4210" s="105">
        <v>2.7159645677072466</v>
      </c>
      <c r="K4210" s="105">
        <v>1.0404920691506643</v>
      </c>
      <c r="L4210" s="105">
        <v>0.62433550821134098</v>
      </c>
      <c r="M4210" s="105">
        <v>0.90837412688185204</v>
      </c>
      <c r="N4210" s="105">
        <v>1.145666070411774</v>
      </c>
      <c r="O4210" s="105">
        <v>1.2483326245975517</v>
      </c>
      <c r="P4210" s="105">
        <v>0.97594965663558986</v>
      </c>
      <c r="Q4210" s="105">
        <v>1.393821993624011</v>
      </c>
      <c r="R4210" s="105">
        <v>1.3846098468910688</v>
      </c>
      <c r="S4210" s="105">
        <v>0</v>
      </c>
      <c r="T4210" s="105">
        <v>1.441358020739002</v>
      </c>
      <c r="U4210" s="105">
        <v>1.4413580207390018</v>
      </c>
    </row>
    <row r="4211" spans="1:21">
      <c r="A4211" s="54">
        <v>4209</v>
      </c>
      <c r="B4211" s="104">
        <v>19053</v>
      </c>
      <c r="C4211" s="104">
        <v>19053</v>
      </c>
      <c r="D4211" s="105">
        <v>107327.00000000001</v>
      </c>
      <c r="E4211" s="105">
        <v>6631640000</v>
      </c>
      <c r="F4211" s="105">
        <v>0</v>
      </c>
      <c r="G4211" s="105">
        <v>3.3770875216886176</v>
      </c>
      <c r="H4211" s="105">
        <v>4.4822308682384335</v>
      </c>
      <c r="I4211" s="105">
        <v>4.8603316860455053</v>
      </c>
      <c r="J4211" s="105">
        <v>5.8376741651727775</v>
      </c>
      <c r="K4211" s="105">
        <v>0.21356848229547815</v>
      </c>
      <c r="L4211" s="105">
        <v>0.14842194688352459</v>
      </c>
      <c r="M4211" s="105">
        <v>0.43418050538600189</v>
      </c>
      <c r="N4211" s="105">
        <v>0.61473609263070306</v>
      </c>
      <c r="O4211" s="105">
        <v>0.87859527523463421</v>
      </c>
      <c r="P4211" s="105">
        <v>0.92425149363077252</v>
      </c>
      <c r="Q4211" s="105">
        <v>1.8617538773686453</v>
      </c>
      <c r="R4211" s="105">
        <v>2.7490215853278324</v>
      </c>
      <c r="S4211" s="105">
        <v>0</v>
      </c>
      <c r="T4211" s="105">
        <v>2.1984877916585774</v>
      </c>
      <c r="U4211" s="105">
        <v>2.1984877916585766</v>
      </c>
    </row>
    <row r="4212" spans="1:21">
      <c r="A4212" s="54">
        <v>4210</v>
      </c>
      <c r="B4212" s="104">
        <v>19054</v>
      </c>
      <c r="C4212" s="104">
        <v>19054</v>
      </c>
      <c r="D4212" s="105">
        <v>5931</v>
      </c>
      <c r="E4212" s="105">
        <v>1657910000</v>
      </c>
      <c r="F4212" s="105">
        <v>0</v>
      </c>
      <c r="G4212" s="105">
        <v>3.4262684079268007</v>
      </c>
      <c r="H4212" s="105">
        <v>4.5389793699866292</v>
      </c>
      <c r="I4212" s="105">
        <v>4.9968941028879366</v>
      </c>
      <c r="J4212" s="105">
        <v>6.4753329544304679</v>
      </c>
      <c r="K4212" s="105">
        <v>0.14686903848314489</v>
      </c>
      <c r="L4212" s="105">
        <v>0.15101403662062202</v>
      </c>
      <c r="M4212" s="105">
        <v>0.72752331599463593</v>
      </c>
      <c r="N4212" s="105">
        <v>1.2533122203142188</v>
      </c>
      <c r="O4212" s="105">
        <v>1.3662179602666775</v>
      </c>
      <c r="P4212" s="105">
        <v>0.7564193077469985</v>
      </c>
      <c r="Q4212" s="105">
        <v>1.2233759109865507</v>
      </c>
      <c r="R4212" s="105">
        <v>2.7808373978150049</v>
      </c>
      <c r="S4212" s="105">
        <v>0</v>
      </c>
      <c r="T4212" s="105">
        <v>2.3202536686216404</v>
      </c>
      <c r="U4212" s="105">
        <v>2.3202536686216413</v>
      </c>
    </row>
    <row r="4213" spans="1:21">
      <c r="A4213" s="54">
        <v>4211</v>
      </c>
      <c r="B4213" s="104">
        <v>19055</v>
      </c>
      <c r="C4213" s="104">
        <v>19055</v>
      </c>
      <c r="D4213" s="105">
        <v>2169</v>
      </c>
      <c r="E4213" s="105">
        <v>1657910000</v>
      </c>
      <c r="F4213" s="105">
        <v>0</v>
      </c>
      <c r="G4213" s="105">
        <v>8.159027339279092</v>
      </c>
      <c r="H4213" s="105">
        <v>12.115980512405864</v>
      </c>
      <c r="I4213" s="105">
        <v>14.665056931899045</v>
      </c>
      <c r="J4213" s="105">
        <v>14.044892832788888</v>
      </c>
      <c r="K4213" s="105">
        <v>0.57914348064780674</v>
      </c>
      <c r="L4213" s="105">
        <v>0.29800438788992267</v>
      </c>
      <c r="M4213" s="105">
        <v>1.3516939705421838</v>
      </c>
      <c r="N4213" s="105">
        <v>2.406029332981503</v>
      </c>
      <c r="O4213" s="105">
        <v>3.0113590128721417</v>
      </c>
      <c r="P4213" s="105">
        <v>1.5599098372596536</v>
      </c>
      <c r="Q4213" s="105">
        <v>1.7251169981618992</v>
      </c>
      <c r="R4213" s="105">
        <v>5.3415770281751485</v>
      </c>
      <c r="S4213" s="105">
        <v>0</v>
      </c>
      <c r="T4213" s="105">
        <v>5.4381493054085963</v>
      </c>
      <c r="U4213" s="105">
        <v>5.4381493054085963</v>
      </c>
    </row>
    <row r="4214" spans="1:21">
      <c r="A4214" s="54">
        <v>4212</v>
      </c>
      <c r="B4214" s="104">
        <v>19056</v>
      </c>
      <c r="C4214" s="104">
        <v>19056</v>
      </c>
      <c r="D4214" s="105">
        <v>274.00000000000006</v>
      </c>
      <c r="E4214" s="105">
        <v>1680600000</v>
      </c>
      <c r="F4214" s="105">
        <v>0</v>
      </c>
      <c r="G4214" s="105">
        <v>40.00246473330165</v>
      </c>
      <c r="H4214" s="105">
        <v>47.843502851824809</v>
      </c>
      <c r="I4214" s="105">
        <v>62.205129245338775</v>
      </c>
      <c r="J4214" s="105">
        <v>49.253859015680227</v>
      </c>
      <c r="K4214" s="105">
        <v>36.86634035472504</v>
      </c>
      <c r="L4214" s="105">
        <v>34.79338422486471</v>
      </c>
      <c r="M4214" s="105">
        <v>37.592851921118189</v>
      </c>
      <c r="N4214" s="105">
        <v>46.343692926433796</v>
      </c>
      <c r="O4214" s="105">
        <v>50.24998685776081</v>
      </c>
      <c r="P4214" s="105">
        <v>46.760511532137201</v>
      </c>
      <c r="Q4214" s="105">
        <v>42.617175067264277</v>
      </c>
      <c r="R4214" s="105">
        <v>38.463922851910418</v>
      </c>
      <c r="S4214" s="105">
        <v>0</v>
      </c>
      <c r="T4214" s="105">
        <v>44.416068465196666</v>
      </c>
      <c r="U4214" s="105">
        <v>44.416068465196645</v>
      </c>
    </row>
    <row r="4215" spans="1:21">
      <c r="A4215" s="54">
        <v>4213</v>
      </c>
      <c r="B4215" s="104">
        <v>19057</v>
      </c>
      <c r="C4215" s="104">
        <v>19057</v>
      </c>
      <c r="D4215" s="105">
        <v>414.99999999999994</v>
      </c>
      <c r="E4215" s="105">
        <v>1680600000</v>
      </c>
      <c r="F4215" s="105">
        <v>0</v>
      </c>
      <c r="G4215" s="105">
        <v>27.654001878511675</v>
      </c>
      <c r="H4215" s="105">
        <v>37.555742760781904</v>
      </c>
      <c r="I4215" s="105">
        <v>21.281450576413295</v>
      </c>
      <c r="J4215" s="105">
        <v>21.950697608386051</v>
      </c>
      <c r="K4215" s="105">
        <v>25.551964823337482</v>
      </c>
      <c r="L4215" s="105">
        <v>33.515643150011222</v>
      </c>
      <c r="M4215" s="105">
        <v>45.281499503481299</v>
      </c>
      <c r="N4215" s="105">
        <v>61.543594433433178</v>
      </c>
      <c r="O4215" s="105">
        <v>66.016415339589685</v>
      </c>
      <c r="P4215" s="105">
        <v>58.211380205613843</v>
      </c>
      <c r="Q4215" s="105">
        <v>46.177034645742665</v>
      </c>
      <c r="R4215" s="105">
        <v>28.391036875011835</v>
      </c>
      <c r="S4215" s="105">
        <v>0</v>
      </c>
      <c r="T4215" s="105">
        <v>39.427538483359506</v>
      </c>
      <c r="U4215" s="105">
        <v>39.42753848335952</v>
      </c>
    </row>
    <row r="4216" spans="1:21">
      <c r="A4216" s="54">
        <v>4214</v>
      </c>
      <c r="B4216" s="104">
        <v>19058</v>
      </c>
      <c r="C4216" s="104">
        <v>19058</v>
      </c>
      <c r="D4216" s="105">
        <v>6168</v>
      </c>
      <c r="E4216" s="105">
        <v>1680600000</v>
      </c>
      <c r="F4216" s="105">
        <v>0</v>
      </c>
      <c r="G4216" s="105">
        <v>3.140444344632066</v>
      </c>
      <c r="H4216" s="105">
        <v>4.2810083370190739</v>
      </c>
      <c r="I4216" s="105">
        <v>2.2807144074716161</v>
      </c>
      <c r="J4216" s="105">
        <v>2.2872232696225416</v>
      </c>
      <c r="K4216" s="105">
        <v>2.5632636232946719</v>
      </c>
      <c r="L4216" s="105">
        <v>3.3720794572976325</v>
      </c>
      <c r="M4216" s="105">
        <v>4.2304269099889371</v>
      </c>
      <c r="N4216" s="105">
        <v>4.9963259029866895</v>
      </c>
      <c r="O4216" s="105">
        <v>4.7065655127676562</v>
      </c>
      <c r="P4216" s="105">
        <v>3.8303947582791729</v>
      </c>
      <c r="Q4216" s="105">
        <v>3.6061953974388343</v>
      </c>
      <c r="R4216" s="105">
        <v>3.1989068593476482</v>
      </c>
      <c r="S4216" s="105">
        <v>0</v>
      </c>
      <c r="T4216" s="105">
        <v>3.5411290650122118</v>
      </c>
      <c r="U4216" s="105">
        <v>3.5411290650122118</v>
      </c>
    </row>
    <row r="4217" spans="1:21">
      <c r="A4217" s="54">
        <v>4215</v>
      </c>
      <c r="B4217" s="104">
        <v>19061</v>
      </c>
      <c r="C4217" s="104">
        <v>19061</v>
      </c>
      <c r="D4217" s="105">
        <v>4987</v>
      </c>
      <c r="E4217" s="105">
        <v>1680600000</v>
      </c>
      <c r="F4217" s="105">
        <v>0</v>
      </c>
      <c r="G4217" s="105">
        <v>1.3795266483286059</v>
      </c>
      <c r="H4217" s="105">
        <v>1.7006873947001222</v>
      </c>
      <c r="I4217" s="105">
        <v>1.0915765877948262</v>
      </c>
      <c r="J4217" s="105">
        <v>0.92169040024721349</v>
      </c>
      <c r="K4217" s="105">
        <v>0.68929913241812457</v>
      </c>
      <c r="L4217" s="105">
        <v>0.73442312648612496</v>
      </c>
      <c r="M4217" s="105">
        <v>1.0601537651705493</v>
      </c>
      <c r="N4217" s="105">
        <v>1.2471315282551547</v>
      </c>
      <c r="O4217" s="105">
        <v>1.1545341698718301</v>
      </c>
      <c r="P4217" s="105">
        <v>0.75894926486296221</v>
      </c>
      <c r="Q4217" s="105">
        <v>0.7324635192942679</v>
      </c>
      <c r="R4217" s="105">
        <v>1.1487890937227141</v>
      </c>
      <c r="S4217" s="105">
        <v>0</v>
      </c>
      <c r="T4217" s="105">
        <v>1.0516020525960414</v>
      </c>
      <c r="U4217" s="105">
        <v>1.0516020525960414</v>
      </c>
    </row>
    <row r="4218" spans="1:21">
      <c r="A4218" s="54">
        <v>4216</v>
      </c>
      <c r="B4218" s="104">
        <v>19062</v>
      </c>
      <c r="C4218" s="104">
        <v>19062</v>
      </c>
      <c r="D4218" s="105">
        <v>1020</v>
      </c>
      <c r="E4218" s="105">
        <v>1680600000</v>
      </c>
      <c r="F4218" s="105">
        <v>0</v>
      </c>
      <c r="G4218" s="105">
        <v>7.3659179462835844</v>
      </c>
      <c r="H4218" s="105">
        <v>8.2946641221193396</v>
      </c>
      <c r="I4218" s="105">
        <v>4.220923952230442</v>
      </c>
      <c r="J4218" s="105">
        <v>3.0865587415570794</v>
      </c>
      <c r="K4218" s="105">
        <v>3.2739249283728187</v>
      </c>
      <c r="L4218" s="105">
        <v>5.3173848500192111</v>
      </c>
      <c r="M4218" s="105">
        <v>8.7082554238059622</v>
      </c>
      <c r="N4218" s="105">
        <v>9.2614207084602125</v>
      </c>
      <c r="O4218" s="105">
        <v>6.5375468769869078</v>
      </c>
      <c r="P4218" s="105">
        <v>3.1067866539438089</v>
      </c>
      <c r="Q4218" s="105">
        <v>3.1552119822108571</v>
      </c>
      <c r="R4218" s="105">
        <v>4.3721246052713436</v>
      </c>
      <c r="S4218" s="105">
        <v>0</v>
      </c>
      <c r="T4218" s="105">
        <v>5.5583933992717967</v>
      </c>
      <c r="U4218" s="105">
        <v>5.5583933992717975</v>
      </c>
    </row>
    <row r="4219" spans="1:21">
      <c r="A4219" s="54">
        <v>4217</v>
      </c>
      <c r="B4219" s="104">
        <v>19063</v>
      </c>
      <c r="C4219" s="104">
        <v>19063</v>
      </c>
      <c r="D4219" s="105">
        <v>1518</v>
      </c>
      <c r="E4219" s="105">
        <v>1680600000</v>
      </c>
      <c r="F4219" s="105">
        <v>0</v>
      </c>
      <c r="G4219" s="105">
        <v>1.8993932593996568</v>
      </c>
      <c r="H4219" s="105">
        <v>2.095522479154583</v>
      </c>
      <c r="I4219" s="105">
        <v>1.3985871701339236</v>
      </c>
      <c r="J4219" s="105">
        <v>1.082906667839781</v>
      </c>
      <c r="K4219" s="105">
        <v>0.83093956228081356</v>
      </c>
      <c r="L4219" s="105">
        <v>1.0179203601423226</v>
      </c>
      <c r="M4219" s="105">
        <v>1.4644992359288849</v>
      </c>
      <c r="N4219" s="105">
        <v>2.4284625134823563</v>
      </c>
      <c r="O4219" s="105">
        <v>2.3480804416059784</v>
      </c>
      <c r="P4219" s="105">
        <v>1.5178273705056056</v>
      </c>
      <c r="Q4219" s="105">
        <v>1.3564094114575562</v>
      </c>
      <c r="R4219" s="105">
        <v>1.8059714645454545</v>
      </c>
      <c r="S4219" s="105">
        <v>0</v>
      </c>
      <c r="T4219" s="105">
        <v>1.6038766613730766</v>
      </c>
      <c r="U4219" s="105">
        <v>1.6038766613730766</v>
      </c>
    </row>
    <row r="4220" spans="1:21">
      <c r="A4220" s="54">
        <v>4218</v>
      </c>
      <c r="B4220" s="104">
        <v>19064</v>
      </c>
      <c r="C4220" s="104">
        <v>19064</v>
      </c>
      <c r="D4220" s="105">
        <v>4540</v>
      </c>
      <c r="E4220" s="105">
        <v>1680600000</v>
      </c>
      <c r="F4220" s="105">
        <v>0</v>
      </c>
      <c r="G4220" s="105">
        <v>0.13920187995593838</v>
      </c>
      <c r="H4220" s="105">
        <v>0.17417886702262164</v>
      </c>
      <c r="I4220" s="105">
        <v>0.11940264739417111</v>
      </c>
      <c r="J4220" s="105">
        <v>0.1</v>
      </c>
      <c r="K4220" s="105">
        <v>0.1</v>
      </c>
      <c r="L4220" s="105">
        <v>0.12081130201706215</v>
      </c>
      <c r="M4220" s="105">
        <v>0.17850128239807611</v>
      </c>
      <c r="N4220" s="105">
        <v>0.22677860314717932</v>
      </c>
      <c r="O4220" s="105">
        <v>0.20903950888163114</v>
      </c>
      <c r="P4220" s="105">
        <v>0.15145728418488519</v>
      </c>
      <c r="Q4220" s="105">
        <v>0.145041609514479</v>
      </c>
      <c r="R4220" s="105">
        <v>0.13051658085049983</v>
      </c>
      <c r="S4220" s="105">
        <v>0</v>
      </c>
      <c r="T4220" s="105">
        <v>0.14957746378054532</v>
      </c>
      <c r="U4220" s="105">
        <v>0.14957746378054534</v>
      </c>
    </row>
    <row r="4221" spans="1:21">
      <c r="A4221" s="54">
        <v>4219</v>
      </c>
      <c r="B4221" s="104">
        <v>19065</v>
      </c>
      <c r="C4221" s="104">
        <v>19065</v>
      </c>
      <c r="D4221" s="105">
        <v>2181</v>
      </c>
      <c r="E4221" s="105">
        <v>1680600000</v>
      </c>
      <c r="F4221" s="105">
        <v>0</v>
      </c>
      <c r="G4221" s="105">
        <v>0.14085307378797562</v>
      </c>
      <c r="H4221" s="105">
        <v>0.17757267434094848</v>
      </c>
      <c r="I4221" s="105">
        <v>0.13557238238777577</v>
      </c>
      <c r="J4221" s="105">
        <v>0.1</v>
      </c>
      <c r="K4221" s="105">
        <v>0.1</v>
      </c>
      <c r="L4221" s="105">
        <v>0.1</v>
      </c>
      <c r="M4221" s="105">
        <v>0.21933256122345668</v>
      </c>
      <c r="N4221" s="105">
        <v>0.38633319022205487</v>
      </c>
      <c r="O4221" s="105">
        <v>0.18613939278495933</v>
      </c>
      <c r="P4221" s="105">
        <v>0.10546791856523538</v>
      </c>
      <c r="Q4221" s="105">
        <v>0.13738448870718939</v>
      </c>
      <c r="R4221" s="105">
        <v>0.14042531085862742</v>
      </c>
      <c r="S4221" s="105">
        <v>0</v>
      </c>
      <c r="T4221" s="105">
        <v>0.16075674940651855</v>
      </c>
      <c r="U4221" s="105">
        <v>0.16075674940651857</v>
      </c>
    </row>
    <row r="4222" spans="1:21">
      <c r="A4222" s="54">
        <v>4220</v>
      </c>
      <c r="B4222" s="104">
        <v>19066</v>
      </c>
      <c r="C4222" s="104">
        <v>19066</v>
      </c>
      <c r="D4222" s="105">
        <v>1637.0000000000002</v>
      </c>
      <c r="E4222" s="105">
        <v>1680600000</v>
      </c>
      <c r="F4222" s="105">
        <v>0</v>
      </c>
      <c r="G4222" s="105">
        <v>0.1259866254238288</v>
      </c>
      <c r="H4222" s="105">
        <v>0.13694210939257934</v>
      </c>
      <c r="I4222" s="105">
        <v>0.13433757083470405</v>
      </c>
      <c r="J4222" s="105">
        <v>0.1110682582688351</v>
      </c>
      <c r="K4222" s="105">
        <v>0.10064470577113106</v>
      </c>
      <c r="L4222" s="105">
        <v>0.11885496778270391</v>
      </c>
      <c r="M4222" s="105">
        <v>0.25714792507271539</v>
      </c>
      <c r="N4222" s="105">
        <v>0.46384687240394212</v>
      </c>
      <c r="O4222" s="105">
        <v>0.21386230599918701</v>
      </c>
      <c r="P4222" s="105">
        <v>0.118379112576688</v>
      </c>
      <c r="Q4222" s="105">
        <v>0.14554235774252497</v>
      </c>
      <c r="R4222" s="105">
        <v>0.12090421505319678</v>
      </c>
      <c r="S4222" s="105">
        <v>0</v>
      </c>
      <c r="T4222" s="105">
        <v>0.17062641886016972</v>
      </c>
      <c r="U4222" s="105">
        <v>0.17062641886016966</v>
      </c>
    </row>
    <row r="4223" spans="1:21">
      <c r="A4223" s="54">
        <v>4221</v>
      </c>
      <c r="B4223" s="104">
        <v>19067</v>
      </c>
      <c r="C4223" s="104">
        <v>19067</v>
      </c>
      <c r="D4223" s="105">
        <v>597</v>
      </c>
      <c r="E4223" s="105">
        <v>1680600000</v>
      </c>
      <c r="F4223" s="105">
        <v>0</v>
      </c>
      <c r="G4223" s="105">
        <v>1.1189021146419014</v>
      </c>
      <c r="H4223" s="105">
        <v>1.2684329428904944</v>
      </c>
      <c r="I4223" s="105">
        <v>0.63954115794800914</v>
      </c>
      <c r="J4223" s="105">
        <v>0.29142531266348376</v>
      </c>
      <c r="K4223" s="105">
        <v>0.22340512292273187</v>
      </c>
      <c r="L4223" s="105">
        <v>0.3755483981615334</v>
      </c>
      <c r="M4223" s="105">
        <v>0.66815609042306334</v>
      </c>
      <c r="N4223" s="105">
        <v>1.1458017276659083</v>
      </c>
      <c r="O4223" s="105">
        <v>0.74300643973623093</v>
      </c>
      <c r="P4223" s="105">
        <v>0.41584761778562518</v>
      </c>
      <c r="Q4223" s="105">
        <v>0.60238559861918262</v>
      </c>
      <c r="R4223" s="105">
        <v>1.0054733942951255</v>
      </c>
      <c r="S4223" s="105">
        <v>0</v>
      </c>
      <c r="T4223" s="105">
        <v>0.70816049314610741</v>
      </c>
      <c r="U4223" s="105">
        <v>0.70816049314610752</v>
      </c>
    </row>
    <row r="4224" spans="1:21">
      <c r="A4224" s="54">
        <v>4222</v>
      </c>
      <c r="B4224" s="104">
        <v>19068</v>
      </c>
      <c r="C4224" s="104">
        <v>19068</v>
      </c>
      <c r="D4224" s="105">
        <v>4291.0000000000009</v>
      </c>
      <c r="E4224" s="105">
        <v>1680600000</v>
      </c>
      <c r="F4224" s="105">
        <v>0</v>
      </c>
      <c r="G4224" s="105">
        <v>2.6735298303443473</v>
      </c>
      <c r="H4224" s="105">
        <v>3.7164404030189142</v>
      </c>
      <c r="I4224" s="105">
        <v>1.8076489903697333</v>
      </c>
      <c r="J4224" s="105">
        <v>1.051319787474057</v>
      </c>
      <c r="K4224" s="105">
        <v>1.0369850981575126</v>
      </c>
      <c r="L4224" s="105">
        <v>1.87322508567514</v>
      </c>
      <c r="M4224" s="105">
        <v>3.1364274309846181</v>
      </c>
      <c r="N4224" s="105">
        <v>4.8101997290732719</v>
      </c>
      <c r="O4224" s="105">
        <v>3.2730714715966722</v>
      </c>
      <c r="P4224" s="105">
        <v>1.7371979802678026</v>
      </c>
      <c r="Q4224" s="105">
        <v>1.8017121776630778</v>
      </c>
      <c r="R4224" s="105">
        <v>2.7816535403271998</v>
      </c>
      <c r="S4224" s="105">
        <v>0</v>
      </c>
      <c r="T4224" s="105">
        <v>2.4749509604126954</v>
      </c>
      <c r="U4224" s="105">
        <v>2.4749509604126949</v>
      </c>
    </row>
    <row r="4225" spans="1:21">
      <c r="A4225" s="54">
        <v>4223</v>
      </c>
      <c r="B4225" s="104">
        <v>19069</v>
      </c>
      <c r="C4225" s="104">
        <v>19069</v>
      </c>
      <c r="D4225" s="105">
        <v>5447</v>
      </c>
      <c r="E4225" s="105">
        <v>1680600000</v>
      </c>
      <c r="F4225" s="105">
        <v>0</v>
      </c>
      <c r="G4225" s="105">
        <v>0.16522407554410978</v>
      </c>
      <c r="H4225" s="105">
        <v>0.19761441746280908</v>
      </c>
      <c r="I4225" s="105">
        <v>0.20795286166237667</v>
      </c>
      <c r="J4225" s="105">
        <v>0.26605926234740596</v>
      </c>
      <c r="K4225" s="105">
        <v>0.37685891542642946</v>
      </c>
      <c r="L4225" s="105">
        <v>0.76740407080293171</v>
      </c>
      <c r="M4225" s="105">
        <v>1.0979899033034206</v>
      </c>
      <c r="N4225" s="105">
        <v>0.68868046792004611</v>
      </c>
      <c r="O4225" s="105">
        <v>0.2246729842852962</v>
      </c>
      <c r="P4225" s="105">
        <v>0.123960662414239</v>
      </c>
      <c r="Q4225" s="105">
        <v>0.13642187858251784</v>
      </c>
      <c r="R4225" s="105">
        <v>0.13507549971169019</v>
      </c>
      <c r="S4225" s="105">
        <v>0</v>
      </c>
      <c r="T4225" s="105">
        <v>0.36565958328860609</v>
      </c>
      <c r="U4225" s="105">
        <v>0.36565958328860604</v>
      </c>
    </row>
    <row r="4226" spans="1:21">
      <c r="A4226" s="54">
        <v>4224</v>
      </c>
      <c r="B4226" s="104">
        <v>19070</v>
      </c>
      <c r="C4226" s="104">
        <v>19070</v>
      </c>
      <c r="D4226" s="105">
        <v>958606.99999999988</v>
      </c>
      <c r="E4226" s="105">
        <v>1680600000</v>
      </c>
      <c r="F4226" s="105">
        <v>0</v>
      </c>
      <c r="G4226" s="105">
        <v>0.1</v>
      </c>
      <c r="H4226" s="105">
        <v>0.1472216291510498</v>
      </c>
      <c r="I4226" s="105">
        <v>0.14016463440514634</v>
      </c>
      <c r="J4226" s="105">
        <v>0.13140700548457057</v>
      </c>
      <c r="K4226" s="105">
        <v>0.11332222855117707</v>
      </c>
      <c r="L4226" s="105">
        <v>0.1647685487900169</v>
      </c>
      <c r="M4226" s="105">
        <v>0.269767795369383</v>
      </c>
      <c r="N4226" s="105">
        <v>0.24389063833101746</v>
      </c>
      <c r="O4226" s="105">
        <v>0.10056557542817134</v>
      </c>
      <c r="P4226" s="105">
        <v>0.1</v>
      </c>
      <c r="Q4226" s="105">
        <v>0.1</v>
      </c>
      <c r="R4226" s="105">
        <v>0.1</v>
      </c>
      <c r="S4226" s="105">
        <v>0</v>
      </c>
      <c r="T4226" s="105">
        <v>0.14259233795921109</v>
      </c>
      <c r="U4226" s="105">
        <v>0.14259233795921106</v>
      </c>
    </row>
    <row r="4227" spans="1:21">
      <c r="A4227" s="54">
        <v>4225</v>
      </c>
      <c r="B4227" s="104">
        <v>19071</v>
      </c>
      <c r="C4227" s="104">
        <v>19071</v>
      </c>
      <c r="D4227" s="105">
        <v>2255</v>
      </c>
      <c r="E4227" s="105">
        <v>1680600000</v>
      </c>
      <c r="F4227" s="105">
        <v>0</v>
      </c>
      <c r="G4227" s="105">
        <v>0.17997821538164124</v>
      </c>
      <c r="H4227" s="105">
        <v>0.24054415814414987</v>
      </c>
      <c r="I4227" s="105">
        <v>0.22173642297724322</v>
      </c>
      <c r="J4227" s="105">
        <v>0.23093529252008529</v>
      </c>
      <c r="K4227" s="105">
        <v>0.29395186959347069</v>
      </c>
      <c r="L4227" s="105">
        <v>0.50364503854236131</v>
      </c>
      <c r="M4227" s="105">
        <v>0.7098253898235487</v>
      </c>
      <c r="N4227" s="105">
        <v>0.74709686198010516</v>
      </c>
      <c r="O4227" s="105">
        <v>0.25825877000583075</v>
      </c>
      <c r="P4227" s="105">
        <v>0.11451314275344868</v>
      </c>
      <c r="Q4227" s="105">
        <v>0.12739461098784596</v>
      </c>
      <c r="R4227" s="105">
        <v>0.13885809052789888</v>
      </c>
      <c r="S4227" s="105">
        <v>0</v>
      </c>
      <c r="T4227" s="105">
        <v>0.31389482193646912</v>
      </c>
      <c r="U4227" s="105">
        <v>0.31389482193646917</v>
      </c>
    </row>
    <row r="4228" spans="1:21">
      <c r="A4228" s="54">
        <v>4226</v>
      </c>
      <c r="B4228" s="104">
        <v>19072</v>
      </c>
      <c r="C4228" s="104">
        <v>19072</v>
      </c>
      <c r="D4228" s="105">
        <v>13728</v>
      </c>
      <c r="E4228" s="105">
        <v>1680600000</v>
      </c>
      <c r="F4228" s="105">
        <v>0</v>
      </c>
      <c r="G4228" s="105">
        <v>0.16697118141909034</v>
      </c>
      <c r="H4228" s="105">
        <v>0.23934075213261422</v>
      </c>
      <c r="I4228" s="105">
        <v>0.21457122381993016</v>
      </c>
      <c r="J4228" s="105">
        <v>0.20149884644900409</v>
      </c>
      <c r="K4228" s="105">
        <v>0.2715437057330447</v>
      </c>
      <c r="L4228" s="105">
        <v>0.55509187424813389</v>
      </c>
      <c r="M4228" s="105">
        <v>0.79287645756538239</v>
      </c>
      <c r="N4228" s="105">
        <v>0.62580943992455096</v>
      </c>
      <c r="O4228" s="105">
        <v>0.24577750724309766</v>
      </c>
      <c r="P4228" s="105">
        <v>0.11549983697026629</v>
      </c>
      <c r="Q4228" s="105">
        <v>0.12610959401190869</v>
      </c>
      <c r="R4228" s="105">
        <v>0.1273521007077246</v>
      </c>
      <c r="S4228" s="105">
        <v>0</v>
      </c>
      <c r="T4228" s="105">
        <v>0.30687021001872899</v>
      </c>
      <c r="U4228" s="105">
        <v>0.30687021001872905</v>
      </c>
    </row>
    <row r="4229" spans="1:21">
      <c r="A4229" s="54">
        <v>4227</v>
      </c>
      <c r="B4229" s="104">
        <v>19073</v>
      </c>
      <c r="C4229" s="104">
        <v>19073</v>
      </c>
      <c r="D4229" s="105">
        <v>4297.0000000000009</v>
      </c>
      <c r="E4229" s="105">
        <v>1680600000</v>
      </c>
      <c r="F4229" s="105">
        <v>0</v>
      </c>
      <c r="G4229" s="105">
        <v>0.67423980302109299</v>
      </c>
      <c r="H4229" s="105">
        <v>0.77487556651030542</v>
      </c>
      <c r="I4229" s="105">
        <v>0.77076392292423745</v>
      </c>
      <c r="J4229" s="105">
        <v>0.95814371379678398</v>
      </c>
      <c r="K4229" s="105">
        <v>1.2320077483249801</v>
      </c>
      <c r="L4229" s="105">
        <v>2.3872490933023367</v>
      </c>
      <c r="M4229" s="105">
        <v>3.4368482857341744</v>
      </c>
      <c r="N4229" s="105">
        <v>2.9886059676576391</v>
      </c>
      <c r="O4229" s="105">
        <v>2.011305097862087</v>
      </c>
      <c r="P4229" s="105">
        <v>1.1553247556778528</v>
      </c>
      <c r="Q4229" s="105">
        <v>0.84624360315396907</v>
      </c>
      <c r="R4229" s="105">
        <v>0.70413710332427759</v>
      </c>
      <c r="S4229" s="105">
        <v>0</v>
      </c>
      <c r="T4229" s="105">
        <v>1.4949787217741448</v>
      </c>
      <c r="U4229" s="105">
        <v>1.4949787217741441</v>
      </c>
    </row>
    <row r="4230" spans="1:21">
      <c r="A4230" s="54">
        <v>4228</v>
      </c>
      <c r="B4230" s="104">
        <v>19074</v>
      </c>
      <c r="C4230" s="104">
        <v>19074</v>
      </c>
      <c r="D4230" s="105">
        <v>27852</v>
      </c>
      <c r="E4230" s="105">
        <v>5041790000</v>
      </c>
      <c r="F4230" s="105">
        <v>0</v>
      </c>
      <c r="G4230" s="105">
        <v>0.40042891926121665</v>
      </c>
      <c r="H4230" s="105">
        <v>0.56578649388186053</v>
      </c>
      <c r="I4230" s="105">
        <v>0.4901155755603494</v>
      </c>
      <c r="J4230" s="105">
        <v>0.22194952694741002</v>
      </c>
      <c r="K4230" s="105">
        <v>0.1</v>
      </c>
      <c r="L4230" s="105">
        <v>0.1</v>
      </c>
      <c r="M4230" s="105">
        <v>0.1</v>
      </c>
      <c r="N4230" s="105">
        <v>0.12192467216408846</v>
      </c>
      <c r="O4230" s="105">
        <v>0.10937054134432994</v>
      </c>
      <c r="P4230" s="105">
        <v>0.11195313189955063</v>
      </c>
      <c r="Q4230" s="105">
        <v>0.27439295393079793</v>
      </c>
      <c r="R4230" s="105">
        <v>0.30998859231055648</v>
      </c>
      <c r="S4230" s="105">
        <v>0</v>
      </c>
      <c r="T4230" s="105">
        <v>0.2421592006083467</v>
      </c>
      <c r="U4230" s="105">
        <v>0.2421592006083467</v>
      </c>
    </row>
    <row r="4231" spans="1:21">
      <c r="A4231" s="54">
        <v>4229</v>
      </c>
      <c r="B4231" s="104">
        <v>19155</v>
      </c>
      <c r="C4231" s="104">
        <v>19155</v>
      </c>
      <c r="D4231" s="105">
        <v>78</v>
      </c>
      <c r="E4231" s="105">
        <v>3361200000</v>
      </c>
      <c r="F4231" s="105">
        <v>0</v>
      </c>
      <c r="G4231" s="105">
        <v>0.83954578822011472</v>
      </c>
      <c r="H4231" s="105">
        <v>0.98701177921167704</v>
      </c>
      <c r="I4231" s="105">
        <v>0.95677296050087701</v>
      </c>
      <c r="J4231" s="105">
        <v>1.0907967614388203</v>
      </c>
      <c r="K4231" s="105">
        <v>0.68759204738388446</v>
      </c>
      <c r="L4231" s="105">
        <v>0.74351543153534916</v>
      </c>
      <c r="M4231" s="105">
        <v>0.74175316623456589</v>
      </c>
      <c r="N4231" s="105">
        <v>0.71117004345027257</v>
      </c>
      <c r="O4231" s="105">
        <v>0.64089272429762056</v>
      </c>
      <c r="P4231" s="105">
        <v>0.61370347083866328</v>
      </c>
      <c r="Q4231" s="105">
        <v>0.77910285278963365</v>
      </c>
      <c r="R4231" s="105">
        <v>0.7648909399391921</v>
      </c>
      <c r="S4231" s="105">
        <v>0</v>
      </c>
      <c r="T4231" s="105">
        <v>0.79639566382005611</v>
      </c>
      <c r="U4231" s="105">
        <v>0.796395663820056</v>
      </c>
    </row>
    <row r="4232" spans="1:21">
      <c r="A4232" s="54">
        <v>4230</v>
      </c>
      <c r="B4232" s="104">
        <v>19156</v>
      </c>
      <c r="C4232" s="104">
        <v>19156</v>
      </c>
      <c r="D4232" s="105">
        <v>1369519</v>
      </c>
      <c r="E4232" s="105">
        <v>213377000000</v>
      </c>
      <c r="F4232" s="105">
        <v>0</v>
      </c>
      <c r="G4232" s="105">
        <v>0.60080969841798415</v>
      </c>
      <c r="H4232" s="105">
        <v>0.67034120816651288</v>
      </c>
      <c r="I4232" s="105">
        <v>0.61193162316719707</v>
      </c>
      <c r="J4232" s="105">
        <v>0.56561584485123073</v>
      </c>
      <c r="K4232" s="105">
        <v>0.52960971438456328</v>
      </c>
      <c r="L4232" s="105">
        <v>0.5854636082304121</v>
      </c>
      <c r="M4232" s="105">
        <v>0.59312264891870259</v>
      </c>
      <c r="N4232" s="105">
        <v>0.61124770402985229</v>
      </c>
      <c r="O4232" s="105">
        <v>0.6087631694969986</v>
      </c>
      <c r="P4232" s="105">
        <v>0.56947529338878145</v>
      </c>
      <c r="Q4232" s="105">
        <v>0.61592754630144309</v>
      </c>
      <c r="R4232" s="105">
        <v>0.59972522496590708</v>
      </c>
      <c r="S4232" s="105">
        <v>0</v>
      </c>
      <c r="T4232" s="105">
        <v>0.59683610702663215</v>
      </c>
      <c r="U4232" s="105">
        <v>0.59683610702663215</v>
      </c>
    </row>
    <row r="4233" spans="1:21">
      <c r="A4233" s="54">
        <v>4231</v>
      </c>
      <c r="B4233" s="104">
        <v>19157</v>
      </c>
      <c r="C4233" s="104">
        <v>19157</v>
      </c>
      <c r="D4233" s="105">
        <v>0</v>
      </c>
      <c r="E4233" s="105">
        <v>1680600000</v>
      </c>
      <c r="F4233" s="105">
        <v>0</v>
      </c>
      <c r="G4233" s="105">
        <v>11.728894889659301</v>
      </c>
      <c r="H4233" s="105">
        <v>14.202823594419344</v>
      </c>
      <c r="I4233" s="105">
        <v>13.792175396735686</v>
      </c>
      <c r="J4233" s="105">
        <v>15.344562566266843</v>
      </c>
      <c r="K4233" s="105">
        <v>8.7686980786166249</v>
      </c>
      <c r="L4233" s="105">
        <v>9.0601783471578976</v>
      </c>
      <c r="M4233" s="105">
        <v>8.2386066231150981</v>
      </c>
      <c r="N4233" s="105">
        <v>7.5491644480287272</v>
      </c>
      <c r="O4233" s="105">
        <v>6.676330392593723</v>
      </c>
      <c r="P4233" s="105">
        <v>6.7385841395229695</v>
      </c>
      <c r="Q4233" s="105">
        <v>6.8311606073978259</v>
      </c>
      <c r="R4233" s="105">
        <v>8.4863347513994487</v>
      </c>
      <c r="S4233" s="105">
        <v>0</v>
      </c>
      <c r="T4233" s="105">
        <v>0</v>
      </c>
      <c r="U4233" s="105">
        <v>0</v>
      </c>
    </row>
    <row r="4234" spans="1:21">
      <c r="A4234" s="54">
        <v>4232</v>
      </c>
      <c r="B4234" s="104">
        <v>19158</v>
      </c>
      <c r="C4234" s="104">
        <v>19158</v>
      </c>
      <c r="D4234" s="105">
        <v>1</v>
      </c>
      <c r="E4234" s="105">
        <v>3383750000</v>
      </c>
      <c r="F4234" s="105">
        <v>0</v>
      </c>
      <c r="G4234" s="105">
        <v>1.3829738010816557</v>
      </c>
      <c r="H4234" s="105">
        <v>1.5957263730044051</v>
      </c>
      <c r="I4234" s="105">
        <v>1.5292377741292218</v>
      </c>
      <c r="J4234" s="105">
        <v>1.7215850929584284</v>
      </c>
      <c r="K4234" s="105">
        <v>1.0512986558874124</v>
      </c>
      <c r="L4234" s="105">
        <v>1.1865468072934686</v>
      </c>
      <c r="M4234" s="105">
        <v>1.1950253826230073</v>
      </c>
      <c r="N4234" s="105">
        <v>1.1742965111109842</v>
      </c>
      <c r="O4234" s="105">
        <v>1.0624134990142726</v>
      </c>
      <c r="P4234" s="105">
        <v>1.0075697111841211</v>
      </c>
      <c r="Q4234" s="105">
        <v>1.3397409535195617</v>
      </c>
      <c r="R4234" s="105">
        <v>1.3099895175745249</v>
      </c>
      <c r="S4234" s="105">
        <v>0</v>
      </c>
      <c r="T4234" s="105">
        <v>1.2963670066150887</v>
      </c>
      <c r="U4234" s="105">
        <v>1.2963670066150887</v>
      </c>
    </row>
    <row r="4235" spans="1:21">
      <c r="A4235" s="54">
        <v>4233</v>
      </c>
      <c r="B4235" s="104">
        <v>19159</v>
      </c>
      <c r="C4235" s="104">
        <v>19159</v>
      </c>
      <c r="D4235" s="105">
        <v>0</v>
      </c>
      <c r="E4235" s="105">
        <v>1680600000</v>
      </c>
      <c r="F4235" s="105">
        <v>0</v>
      </c>
      <c r="G4235" s="105">
        <v>1.6155144427933963</v>
      </c>
      <c r="H4235" s="105">
        <v>2.0132844427777004</v>
      </c>
      <c r="I4235" s="105">
        <v>2.0427436369796581</v>
      </c>
      <c r="J4235" s="105">
        <v>2.3477307919675967</v>
      </c>
      <c r="K4235" s="105">
        <v>1.3311861551990236</v>
      </c>
      <c r="L4235" s="105">
        <v>1.34930873899505</v>
      </c>
      <c r="M4235" s="105">
        <v>1.2328408642710798</v>
      </c>
      <c r="N4235" s="105">
        <v>1.1440156440729734</v>
      </c>
      <c r="O4235" s="105">
        <v>0.97620805745509109</v>
      </c>
      <c r="P4235" s="105">
        <v>0.93184928012257928</v>
      </c>
      <c r="Q4235" s="105">
        <v>1.1502162120173793</v>
      </c>
      <c r="R4235" s="105">
        <v>1.1373950984016823</v>
      </c>
      <c r="S4235" s="105">
        <v>0</v>
      </c>
      <c r="T4235" s="105">
        <v>0</v>
      </c>
      <c r="U4235" s="105">
        <v>0</v>
      </c>
    </row>
    <row r="4236" spans="1:21">
      <c r="A4236" s="54">
        <v>4234</v>
      </c>
      <c r="B4236" s="104">
        <v>19160</v>
      </c>
      <c r="C4236" s="104">
        <v>19160</v>
      </c>
      <c r="D4236" s="105">
        <v>2</v>
      </c>
      <c r="E4236" s="105">
        <v>6812470000</v>
      </c>
      <c r="F4236" s="105">
        <v>0</v>
      </c>
      <c r="G4236" s="105">
        <v>1.3831186137594831</v>
      </c>
      <c r="H4236" s="105">
        <v>1.5209328107253721</v>
      </c>
      <c r="I4236" s="105">
        <v>1.3930013225033357</v>
      </c>
      <c r="J4236" s="105">
        <v>1.4954450546191893</v>
      </c>
      <c r="K4236" s="105">
        <v>0.88612408683390509</v>
      </c>
      <c r="L4236" s="105">
        <v>1.0041039523787403</v>
      </c>
      <c r="M4236" s="105">
        <v>1.0589609490574119</v>
      </c>
      <c r="N4236" s="105">
        <v>1.1445918608375001</v>
      </c>
      <c r="O4236" s="105">
        <v>1.1015846834982257</v>
      </c>
      <c r="P4236" s="105">
        <v>1.1077675245860497</v>
      </c>
      <c r="Q4236" s="105">
        <v>1.4917809662182424</v>
      </c>
      <c r="R4236" s="105">
        <v>1.4158973445805525</v>
      </c>
      <c r="S4236" s="105">
        <v>0</v>
      </c>
      <c r="T4236" s="105">
        <v>1.2502757641331674</v>
      </c>
      <c r="U4236" s="105">
        <v>1.2502757641331674</v>
      </c>
    </row>
    <row r="4237" spans="1:21">
      <c r="A4237" s="54">
        <v>4235</v>
      </c>
      <c r="B4237" s="104">
        <v>19161</v>
      </c>
      <c r="C4237" s="104">
        <v>19161</v>
      </c>
      <c r="D4237" s="105">
        <v>2187</v>
      </c>
      <c r="E4237" s="105">
        <v>5041790000</v>
      </c>
      <c r="F4237" s="105">
        <v>0</v>
      </c>
      <c r="G4237" s="105">
        <v>1.1587320343641754</v>
      </c>
      <c r="H4237" s="105">
        <v>1.5795568354956548</v>
      </c>
      <c r="I4237" s="105">
        <v>1.6826189854321927</v>
      </c>
      <c r="J4237" s="105">
        <v>1.7579555489336243</v>
      </c>
      <c r="K4237" s="105">
        <v>0.59559104000559149</v>
      </c>
      <c r="L4237" s="105">
        <v>0.414014287298898</v>
      </c>
      <c r="M4237" s="105">
        <v>0.56609247087536707</v>
      </c>
      <c r="N4237" s="105">
        <v>0.70758497134800136</v>
      </c>
      <c r="O4237" s="105">
        <v>0.6534852346109048</v>
      </c>
      <c r="P4237" s="105">
        <v>0.51897816660021401</v>
      </c>
      <c r="Q4237" s="105">
        <v>0.64039494901472971</v>
      </c>
      <c r="R4237" s="105">
        <v>0.89400573699051455</v>
      </c>
      <c r="S4237" s="105">
        <v>0</v>
      </c>
      <c r="T4237" s="105">
        <v>0.93075085508082234</v>
      </c>
      <c r="U4237" s="105">
        <v>0.93075085508082223</v>
      </c>
    </row>
    <row r="4238" spans="1:21">
      <c r="A4238" s="54">
        <v>4236</v>
      </c>
      <c r="B4238" s="104">
        <v>19191</v>
      </c>
      <c r="C4238" s="104">
        <v>19191</v>
      </c>
      <c r="D4238" s="105">
        <v>1695.9999999999998</v>
      </c>
      <c r="E4238" s="105">
        <v>8402990000</v>
      </c>
      <c r="F4238" s="105">
        <v>0</v>
      </c>
      <c r="G4238" s="105">
        <v>1.6602382990332829</v>
      </c>
      <c r="H4238" s="105">
        <v>2.2944484744353817</v>
      </c>
      <c r="I4238" s="105">
        <v>2.4652769939201811</v>
      </c>
      <c r="J4238" s="105">
        <v>2.7879787112940768</v>
      </c>
      <c r="K4238" s="105">
        <v>0.92796104131928936</v>
      </c>
      <c r="L4238" s="105">
        <v>0.10552725562145986</v>
      </c>
      <c r="M4238" s="105">
        <v>0.15211804415542457</v>
      </c>
      <c r="N4238" s="105">
        <v>0.3244762391884975</v>
      </c>
      <c r="O4238" s="105">
        <v>0.37844721689408445</v>
      </c>
      <c r="P4238" s="105">
        <v>0.48360065231062244</v>
      </c>
      <c r="Q4238" s="105">
        <v>0.96936314695747017</v>
      </c>
      <c r="R4238" s="105">
        <v>1.2556835963842166</v>
      </c>
      <c r="S4238" s="105">
        <v>0</v>
      </c>
      <c r="T4238" s="105">
        <v>1.1504266392928322</v>
      </c>
      <c r="U4238" s="105">
        <v>1.1504266392928324</v>
      </c>
    </row>
    <row r="4239" spans="1:21">
      <c r="A4239" s="54">
        <v>4237</v>
      </c>
      <c r="B4239" s="104">
        <v>19192</v>
      </c>
      <c r="C4239" s="104">
        <v>19192</v>
      </c>
      <c r="D4239" s="105">
        <v>0</v>
      </c>
      <c r="E4239" s="105">
        <v>1680600000</v>
      </c>
      <c r="F4239" s="105">
        <v>0</v>
      </c>
      <c r="G4239" s="105">
        <v>35.551351992652194</v>
      </c>
      <c r="H4239" s="105">
        <v>57.237676708170014</v>
      </c>
      <c r="I4239" s="105">
        <v>46.534696510707327</v>
      </c>
      <c r="J4239" s="105">
        <v>12.152372974133764</v>
      </c>
      <c r="K4239" s="105">
        <v>1.9972494376064893</v>
      </c>
      <c r="L4239" s="105">
        <v>1.3204377809140091</v>
      </c>
      <c r="M4239" s="105">
        <v>3.2160515076932166</v>
      </c>
      <c r="N4239" s="105">
        <v>4.8599173600653804</v>
      </c>
      <c r="O4239" s="105">
        <v>5.1472521749931621</v>
      </c>
      <c r="P4239" s="105">
        <v>4.9515872260544276</v>
      </c>
      <c r="Q4239" s="105">
        <v>10.008348650405422</v>
      </c>
      <c r="R4239" s="105">
        <v>16.687369302673474</v>
      </c>
      <c r="S4239" s="105">
        <v>0</v>
      </c>
      <c r="T4239" s="105">
        <v>0</v>
      </c>
      <c r="U4239" s="105">
        <v>0</v>
      </c>
    </row>
    <row r="4240" spans="1:21">
      <c r="A4240" s="54">
        <v>4238</v>
      </c>
      <c r="B4240" s="104">
        <v>19193</v>
      </c>
      <c r="C4240" s="104">
        <v>19193</v>
      </c>
      <c r="D4240" s="105">
        <v>611636</v>
      </c>
      <c r="E4240" s="105">
        <v>1680600000</v>
      </c>
      <c r="F4240" s="105">
        <v>0</v>
      </c>
      <c r="G4240" s="105">
        <v>0.59454036133641397</v>
      </c>
      <c r="H4240" s="105">
        <v>0.72970709718255555</v>
      </c>
      <c r="I4240" s="105">
        <v>0.73018806071816511</v>
      </c>
      <c r="J4240" s="105">
        <v>1.1318037105917058</v>
      </c>
      <c r="K4240" s="105">
        <v>1.7038419756010128</v>
      </c>
      <c r="L4240" s="105">
        <v>2.3925863149094564</v>
      </c>
      <c r="M4240" s="105">
        <v>2.5867478491070575</v>
      </c>
      <c r="N4240" s="105">
        <v>2.2945087883430575</v>
      </c>
      <c r="O4240" s="105">
        <v>1.9151426416691184</v>
      </c>
      <c r="P4240" s="105">
        <v>1.2952767657130806</v>
      </c>
      <c r="Q4240" s="105">
        <v>0.89203195044261607</v>
      </c>
      <c r="R4240" s="105">
        <v>0.70690585811407847</v>
      </c>
      <c r="S4240" s="105">
        <v>2.1057838623874736</v>
      </c>
      <c r="T4240" s="105">
        <v>1.41444011447736</v>
      </c>
      <c r="U4240" s="105">
        <v>1.4151612579534905</v>
      </c>
    </row>
    <row r="4241" spans="1:21">
      <c r="A4241" s="54">
        <v>4239</v>
      </c>
      <c r="B4241" s="104">
        <v>19194</v>
      </c>
      <c r="C4241" s="104">
        <v>19194</v>
      </c>
      <c r="D4241" s="105">
        <v>88155.999999999985</v>
      </c>
      <c r="E4241" s="105">
        <v>1680600000</v>
      </c>
      <c r="F4241" s="105">
        <v>0</v>
      </c>
      <c r="G4241" s="105">
        <v>0.50550292016555642</v>
      </c>
      <c r="H4241" s="105">
        <v>0.55173323668412078</v>
      </c>
      <c r="I4241" s="105">
        <v>0.5249369064991094</v>
      </c>
      <c r="J4241" s="105">
        <v>0.74026938289463906</v>
      </c>
      <c r="K4241" s="105">
        <v>1.228483521341047</v>
      </c>
      <c r="L4241" s="105">
        <v>2.0966926240349477</v>
      </c>
      <c r="M4241" s="105">
        <v>2.5743654847568029</v>
      </c>
      <c r="N4241" s="105">
        <v>2.4971240269312567</v>
      </c>
      <c r="O4241" s="105">
        <v>1.9877660182311707</v>
      </c>
      <c r="P4241" s="105">
        <v>1.1770569948627614</v>
      </c>
      <c r="Q4241" s="105">
        <v>0.77781908656481624</v>
      </c>
      <c r="R4241" s="105">
        <v>0.58006259648512815</v>
      </c>
      <c r="S4241" s="105">
        <v>0</v>
      </c>
      <c r="T4241" s="105">
        <v>1.2701510666209463</v>
      </c>
      <c r="U4241" s="105">
        <v>1.2701510666209466</v>
      </c>
    </row>
    <row r="4242" spans="1:21">
      <c r="A4242" s="54">
        <v>4240</v>
      </c>
      <c r="B4242" s="104">
        <v>19195</v>
      </c>
      <c r="C4242" s="104">
        <v>19195</v>
      </c>
      <c r="D4242" s="105">
        <v>507231.99999999994</v>
      </c>
      <c r="E4242" s="105">
        <v>1680600000</v>
      </c>
      <c r="F4242" s="105">
        <v>0</v>
      </c>
      <c r="G4242" s="105">
        <v>0.1635924294958889</v>
      </c>
      <c r="H4242" s="105">
        <v>0.18515655310865536</v>
      </c>
      <c r="I4242" s="105">
        <v>0.18156540444881852</v>
      </c>
      <c r="J4242" s="105">
        <v>0.26304276128932397</v>
      </c>
      <c r="K4242" s="105">
        <v>0.40832649128797049</v>
      </c>
      <c r="L4242" s="105">
        <v>0.6904457991852555</v>
      </c>
      <c r="M4242" s="105">
        <v>0.88174403352454078</v>
      </c>
      <c r="N4242" s="105">
        <v>0.79384025776493206</v>
      </c>
      <c r="O4242" s="105">
        <v>0.59757189197718841</v>
      </c>
      <c r="P4242" s="105">
        <v>0.35109780245671496</v>
      </c>
      <c r="Q4242" s="105">
        <v>0.24623102777028905</v>
      </c>
      <c r="R4242" s="105">
        <v>0.18522321114545992</v>
      </c>
      <c r="S4242" s="105">
        <v>0</v>
      </c>
      <c r="T4242" s="105">
        <v>0.41231980528791978</v>
      </c>
      <c r="U4242" s="105">
        <v>0.41231980528791989</v>
      </c>
    </row>
    <row r="4243" spans="1:21">
      <c r="A4243" s="54">
        <v>4241</v>
      </c>
      <c r="B4243" s="104">
        <v>19196</v>
      </c>
      <c r="C4243" s="104">
        <v>19196</v>
      </c>
      <c r="D4243" s="105">
        <v>282634.00000000006</v>
      </c>
      <c r="E4243" s="105">
        <v>1680600000</v>
      </c>
      <c r="F4243" s="105">
        <v>0</v>
      </c>
      <c r="G4243" s="105">
        <v>0.12714115530813661</v>
      </c>
      <c r="H4243" s="105">
        <v>0.13953282962203595</v>
      </c>
      <c r="I4243" s="105">
        <v>0.14486744176953598</v>
      </c>
      <c r="J4243" s="105">
        <v>0.20837489721291019</v>
      </c>
      <c r="K4243" s="105">
        <v>0.32693433573622727</v>
      </c>
      <c r="L4243" s="105">
        <v>0.48661402600386977</v>
      </c>
      <c r="M4243" s="105">
        <v>0.64673363976956266</v>
      </c>
      <c r="N4243" s="105">
        <v>0.57617598833686756</v>
      </c>
      <c r="O4243" s="105">
        <v>0.43913047394470373</v>
      </c>
      <c r="P4243" s="105">
        <v>0.27183244653847105</v>
      </c>
      <c r="Q4243" s="105">
        <v>0.19857008026272407</v>
      </c>
      <c r="R4243" s="105">
        <v>0.14832448388336211</v>
      </c>
      <c r="S4243" s="105">
        <v>0</v>
      </c>
      <c r="T4243" s="105">
        <v>0.30951931653236725</v>
      </c>
      <c r="U4243" s="105">
        <v>0.30951931653236719</v>
      </c>
    </row>
    <row r="4244" spans="1:21">
      <c r="A4244" s="54">
        <v>4242</v>
      </c>
      <c r="B4244" s="104">
        <v>19203</v>
      </c>
      <c r="C4244" s="104">
        <v>19203</v>
      </c>
      <c r="D4244" s="105">
        <v>21962009</v>
      </c>
      <c r="E4244" s="105">
        <v>5041790000</v>
      </c>
      <c r="F4244" s="105">
        <v>0</v>
      </c>
      <c r="G4244" s="105">
        <v>0.35060381694134302</v>
      </c>
      <c r="H4244" s="105">
        <v>0.39857284652381775</v>
      </c>
      <c r="I4244" s="105">
        <v>0.36009413667821188</v>
      </c>
      <c r="J4244" s="105">
        <v>0.4287889402829399</v>
      </c>
      <c r="K4244" s="105">
        <v>0.61133999332198463</v>
      </c>
      <c r="L4244" s="105">
        <v>0.90850740260858742</v>
      </c>
      <c r="M4244" s="105">
        <v>1.3557737336453688</v>
      </c>
      <c r="N4244" s="105">
        <v>1.4038434609830377</v>
      </c>
      <c r="O4244" s="105">
        <v>1.1378943400550496</v>
      </c>
      <c r="P4244" s="105">
        <v>0.52827279091215784</v>
      </c>
      <c r="Q4244" s="105">
        <v>0.37387092250869292</v>
      </c>
      <c r="R4244" s="105">
        <v>0.36598290812972573</v>
      </c>
      <c r="S4244" s="105">
        <v>1.0966459762111576</v>
      </c>
      <c r="T4244" s="105">
        <v>0.68529544104924323</v>
      </c>
      <c r="U4244" s="105">
        <v>0.70516357759714976</v>
      </c>
    </row>
    <row r="4245" spans="1:21">
      <c r="A4245" s="54">
        <v>4243</v>
      </c>
      <c r="B4245" s="104">
        <v>19204</v>
      </c>
      <c r="C4245" s="104">
        <v>19204</v>
      </c>
      <c r="D4245" s="105">
        <v>910104</v>
      </c>
      <c r="E4245" s="105">
        <v>1680600000</v>
      </c>
      <c r="F4245" s="105">
        <v>0</v>
      </c>
      <c r="G4245" s="105">
        <v>3.4059140088656386</v>
      </c>
      <c r="H4245" s="105">
        <v>3.8087763203242879</v>
      </c>
      <c r="I4245" s="105">
        <v>3.60317195451012</v>
      </c>
      <c r="J4245" s="105">
        <v>4.5412102852314948</v>
      </c>
      <c r="K4245" s="105">
        <v>6.4904701444383432</v>
      </c>
      <c r="L4245" s="105">
        <v>11.000465819500342</v>
      </c>
      <c r="M4245" s="105">
        <v>16.341206984705558</v>
      </c>
      <c r="N4245" s="105">
        <v>19.655103585095294</v>
      </c>
      <c r="O4245" s="105">
        <v>21.19454110980589</v>
      </c>
      <c r="P4245" s="105">
        <v>12.06748111745871</v>
      </c>
      <c r="Q4245" s="105">
        <v>4.9909498950692353</v>
      </c>
      <c r="R4245" s="105">
        <v>3.5652904093496365</v>
      </c>
      <c r="S4245" s="105">
        <v>11.114696911817624</v>
      </c>
      <c r="T4245" s="105">
        <v>9.222048469529545</v>
      </c>
      <c r="U4245" s="105">
        <v>9.4163367853365365</v>
      </c>
    </row>
    <row r="4246" spans="1:21">
      <c r="A4246" s="54">
        <v>4244</v>
      </c>
      <c r="B4246" s="104">
        <v>19205</v>
      </c>
      <c r="C4246" s="104">
        <v>19205</v>
      </c>
      <c r="D4246" s="105">
        <v>2478282.9999999995</v>
      </c>
      <c r="E4246" s="105">
        <v>1680600000</v>
      </c>
      <c r="F4246" s="105">
        <v>0</v>
      </c>
      <c r="G4246" s="105">
        <v>1.64189383997445</v>
      </c>
      <c r="H4246" s="105">
        <v>1.6847870391035271</v>
      </c>
      <c r="I4246" s="105">
        <v>1.5679054643300114</v>
      </c>
      <c r="J4246" s="105">
        <v>1.7626165409744352</v>
      </c>
      <c r="K4246" s="105">
        <v>2.1741529058037505</v>
      </c>
      <c r="L4246" s="105">
        <v>3.5367007187914892</v>
      </c>
      <c r="M4246" s="105">
        <v>4.7030604965782121</v>
      </c>
      <c r="N4246" s="105">
        <v>5.1597867908917117</v>
      </c>
      <c r="O4246" s="105">
        <v>5.5554608440272908</v>
      </c>
      <c r="P4246" s="105">
        <v>4.1061841671503858</v>
      </c>
      <c r="Q4246" s="105">
        <v>2.7828540948261518</v>
      </c>
      <c r="R4246" s="105">
        <v>1.9043874607206672</v>
      </c>
      <c r="S4246" s="105">
        <v>4.5254389587524839</v>
      </c>
      <c r="T4246" s="105">
        <v>3.0483158635976739</v>
      </c>
      <c r="U4246" s="105">
        <v>4.3109324882615674</v>
      </c>
    </row>
    <row r="4247" spans="1:21">
      <c r="A4247" s="54">
        <v>4245</v>
      </c>
      <c r="B4247" s="104">
        <v>19206</v>
      </c>
      <c r="C4247" s="104">
        <v>19206</v>
      </c>
      <c r="D4247" s="105">
        <v>5633186.0000000009</v>
      </c>
      <c r="E4247" s="105">
        <v>1680600000</v>
      </c>
      <c r="F4247" s="105">
        <v>0</v>
      </c>
      <c r="G4247" s="105">
        <v>1.5464417888675237</v>
      </c>
      <c r="H4247" s="105">
        <v>1.6393447067418936</v>
      </c>
      <c r="I4247" s="105">
        <v>1.460144813983929</v>
      </c>
      <c r="J4247" s="105">
        <v>1.8754277949135849</v>
      </c>
      <c r="K4247" s="105">
        <v>2.2599601730532681</v>
      </c>
      <c r="L4247" s="105">
        <v>3.8372519551615123</v>
      </c>
      <c r="M4247" s="105">
        <v>5.1104864739621405</v>
      </c>
      <c r="N4247" s="105">
        <v>6.5153060015657065</v>
      </c>
      <c r="O4247" s="105">
        <v>5.5243555379281073</v>
      </c>
      <c r="P4247" s="105">
        <v>4.3743878346891236</v>
      </c>
      <c r="Q4247" s="105">
        <v>3.0417258779418108</v>
      </c>
      <c r="R4247" s="105">
        <v>2.0166538080919585</v>
      </c>
      <c r="S4247" s="105">
        <v>5.1521448631756535</v>
      </c>
      <c r="T4247" s="105">
        <v>3.2667905639083799</v>
      </c>
      <c r="U4247" s="105">
        <v>5.0345485584736336</v>
      </c>
    </row>
    <row r="4248" spans="1:21">
      <c r="A4248" s="54">
        <v>4246</v>
      </c>
      <c r="B4248" s="104">
        <v>19207</v>
      </c>
      <c r="C4248" s="104">
        <v>19207</v>
      </c>
      <c r="D4248" s="105">
        <v>8873982</v>
      </c>
      <c r="E4248" s="105">
        <v>1680600000</v>
      </c>
      <c r="F4248" s="105">
        <v>0</v>
      </c>
      <c r="G4248" s="105">
        <v>0.42965583882125113</v>
      </c>
      <c r="H4248" s="105">
        <v>0.46725623111967468</v>
      </c>
      <c r="I4248" s="105">
        <v>0.45179317000686731</v>
      </c>
      <c r="J4248" s="105">
        <v>0.59834766015284691</v>
      </c>
      <c r="K4248" s="105">
        <v>0.84027315261979962</v>
      </c>
      <c r="L4248" s="105">
        <v>1.210738976801903</v>
      </c>
      <c r="M4248" s="105">
        <v>1.7098545052305272</v>
      </c>
      <c r="N4248" s="105">
        <v>2.0188523449077538</v>
      </c>
      <c r="O4248" s="105">
        <v>1.7202119250532</v>
      </c>
      <c r="P4248" s="105">
        <v>0.76830634313371871</v>
      </c>
      <c r="Q4248" s="105">
        <v>0.53522114271758137</v>
      </c>
      <c r="R4248" s="105">
        <v>0.47796644502761959</v>
      </c>
      <c r="S4248" s="105">
        <v>1.6662876370288897</v>
      </c>
      <c r="T4248" s="105">
        <v>0.9357064779660621</v>
      </c>
      <c r="U4248" s="105">
        <v>1.2250532636520131</v>
      </c>
    </row>
    <row r="4249" spans="1:21">
      <c r="A4249" s="54">
        <v>4247</v>
      </c>
      <c r="B4249" s="104">
        <v>19208</v>
      </c>
      <c r="C4249" s="104">
        <v>19208</v>
      </c>
      <c r="D4249" s="105">
        <v>27220280.000000004</v>
      </c>
      <c r="E4249" s="105">
        <v>1680600000</v>
      </c>
      <c r="F4249" s="105">
        <v>0</v>
      </c>
      <c r="G4249" s="105">
        <v>0.40893547936606728</v>
      </c>
      <c r="H4249" s="105">
        <v>0.45436644275884691</v>
      </c>
      <c r="I4249" s="105">
        <v>0.44181766363008013</v>
      </c>
      <c r="J4249" s="105">
        <v>0.56055887067293786</v>
      </c>
      <c r="K4249" s="105">
        <v>0.81260363001613067</v>
      </c>
      <c r="L4249" s="105">
        <v>1.3544770959819876</v>
      </c>
      <c r="M4249" s="105">
        <v>1.6360960830511733</v>
      </c>
      <c r="N4249" s="105">
        <v>2.0671306926106885</v>
      </c>
      <c r="O4249" s="105">
        <v>1.6125040984464545</v>
      </c>
      <c r="P4249" s="105">
        <v>1.2367313409285583</v>
      </c>
      <c r="Q4249" s="105">
        <v>0.6987049803935208</v>
      </c>
      <c r="R4249" s="105">
        <v>0.5001107619761469</v>
      </c>
      <c r="S4249" s="105">
        <v>1.6773397425752903</v>
      </c>
      <c r="T4249" s="105">
        <v>0.98200309498604943</v>
      </c>
      <c r="U4249" s="105">
        <v>1.5852525726299187</v>
      </c>
    </row>
    <row r="4250" spans="1:21">
      <c r="A4250" s="54">
        <v>4248</v>
      </c>
      <c r="B4250" s="104">
        <v>19209</v>
      </c>
      <c r="C4250" s="104">
        <v>19209</v>
      </c>
      <c r="D4250" s="105">
        <v>1068984</v>
      </c>
      <c r="E4250" s="105">
        <v>1680600000</v>
      </c>
      <c r="F4250" s="105">
        <v>0</v>
      </c>
      <c r="G4250" s="105">
        <v>3.3174400218059157</v>
      </c>
      <c r="H4250" s="105">
        <v>3.5745648700650605</v>
      </c>
      <c r="I4250" s="105">
        <v>3.0727490469283447</v>
      </c>
      <c r="J4250" s="105">
        <v>3.6649787406657741</v>
      </c>
      <c r="K4250" s="105">
        <v>5.1362206688822587</v>
      </c>
      <c r="L4250" s="105">
        <v>8.9574381103030252</v>
      </c>
      <c r="M4250" s="105">
        <v>12.610209398820134</v>
      </c>
      <c r="N4250" s="105">
        <v>15.949248263723486</v>
      </c>
      <c r="O4250" s="105">
        <v>14.435731741189077</v>
      </c>
      <c r="P4250" s="105">
        <v>9.8177996212242498</v>
      </c>
      <c r="Q4250" s="105">
        <v>5.1519021159418674</v>
      </c>
      <c r="R4250" s="105">
        <v>3.7011134953813967</v>
      </c>
      <c r="S4250" s="105">
        <v>12.553753928864671</v>
      </c>
      <c r="T4250" s="105">
        <v>7.4491163412442143</v>
      </c>
      <c r="U4250" s="105">
        <v>10.346101221543362</v>
      </c>
    </row>
    <row r="4251" spans="1:21">
      <c r="A4251" s="54">
        <v>4249</v>
      </c>
      <c r="B4251" s="104">
        <v>19210</v>
      </c>
      <c r="C4251" s="104">
        <v>19210</v>
      </c>
      <c r="D4251" s="105">
        <v>755016</v>
      </c>
      <c r="E4251" s="105">
        <v>1680600000</v>
      </c>
      <c r="F4251" s="105">
        <v>0</v>
      </c>
      <c r="G4251" s="105">
        <v>17.70373587167521</v>
      </c>
      <c r="H4251" s="105">
        <v>19.685768006768956</v>
      </c>
      <c r="I4251" s="105">
        <v>17.858476040585078</v>
      </c>
      <c r="J4251" s="105">
        <v>22.013992389608308</v>
      </c>
      <c r="K4251" s="105">
        <v>29.919674293397815</v>
      </c>
      <c r="L4251" s="105">
        <v>60.501055118725617</v>
      </c>
      <c r="M4251" s="105">
        <v>81.529899596650537</v>
      </c>
      <c r="N4251" s="105">
        <v>100</v>
      </c>
      <c r="O4251" s="105">
        <v>99.713006020627247</v>
      </c>
      <c r="P4251" s="105">
        <v>48.794649026734234</v>
      </c>
      <c r="Q4251" s="105">
        <v>23.749542092582047</v>
      </c>
      <c r="R4251" s="105">
        <v>18.889891542068632</v>
      </c>
      <c r="S4251" s="105">
        <v>82.161914812872268</v>
      </c>
      <c r="T4251" s="105">
        <v>45.029974166618643</v>
      </c>
      <c r="U4251" s="105">
        <v>78.392389591269804</v>
      </c>
    </row>
    <row r="4252" spans="1:21">
      <c r="A4252" s="54">
        <v>4250</v>
      </c>
      <c r="B4252" s="104">
        <v>19211</v>
      </c>
      <c r="C4252" s="104">
        <v>19211</v>
      </c>
      <c r="D4252" s="105">
        <v>200664.00000000006</v>
      </c>
      <c r="E4252" s="105">
        <v>1680600000</v>
      </c>
      <c r="F4252" s="105">
        <v>0</v>
      </c>
      <c r="G4252" s="105">
        <v>9.6797206737932111</v>
      </c>
      <c r="H4252" s="105">
        <v>11.278063387046066</v>
      </c>
      <c r="I4252" s="105">
        <v>9.2540471645910358</v>
      </c>
      <c r="J4252" s="105">
        <v>10.298944978135294</v>
      </c>
      <c r="K4252" s="105">
        <v>14.604811839061414</v>
      </c>
      <c r="L4252" s="105">
        <v>25.421275408787242</v>
      </c>
      <c r="M4252" s="105">
        <v>37.816504631106753</v>
      </c>
      <c r="N4252" s="105">
        <v>41.132857267511518</v>
      </c>
      <c r="O4252" s="105">
        <v>42.054428347544579</v>
      </c>
      <c r="P4252" s="105">
        <v>29.594521463954059</v>
      </c>
      <c r="Q4252" s="105">
        <v>16.117154499939005</v>
      </c>
      <c r="R4252" s="105">
        <v>11.782420052714544</v>
      </c>
      <c r="S4252" s="105">
        <v>34.336651687528168</v>
      </c>
      <c r="T4252" s="105">
        <v>21.586229142848726</v>
      </c>
      <c r="U4252" s="105">
        <v>26.306955793042153</v>
      </c>
    </row>
    <row r="4253" spans="1:21">
      <c r="A4253" s="54">
        <v>4251</v>
      </c>
      <c r="B4253" s="104">
        <v>19212</v>
      </c>
      <c r="C4253" s="104">
        <v>19212</v>
      </c>
      <c r="D4253" s="105">
        <v>9704216.0000000019</v>
      </c>
      <c r="E4253" s="105">
        <v>3338510000</v>
      </c>
      <c r="F4253" s="105">
        <v>0</v>
      </c>
      <c r="G4253" s="105">
        <v>0.35277896953961507</v>
      </c>
      <c r="H4253" s="105">
        <v>0.43115149788880758</v>
      </c>
      <c r="I4253" s="105">
        <v>0.38307716323221536</v>
      </c>
      <c r="J4253" s="105">
        <v>0.44670722060988211</v>
      </c>
      <c r="K4253" s="105">
        <v>0.58143072542351537</v>
      </c>
      <c r="L4253" s="105">
        <v>0.77388867682190343</v>
      </c>
      <c r="M4253" s="105">
        <v>0.95037993616591365</v>
      </c>
      <c r="N4253" s="105">
        <v>1.0276391884246314</v>
      </c>
      <c r="O4253" s="105">
        <v>0.99592989638711149</v>
      </c>
      <c r="P4253" s="105">
        <v>0.76241913492334112</v>
      </c>
      <c r="Q4253" s="105">
        <v>0.56782694480184603</v>
      </c>
      <c r="R4253" s="105">
        <v>0.40824646199065096</v>
      </c>
      <c r="S4253" s="105">
        <v>0.92479386023867083</v>
      </c>
      <c r="T4253" s="105">
        <v>0.64012298468411954</v>
      </c>
      <c r="U4253" s="105">
        <v>0.71110120100438046</v>
      </c>
    </row>
    <row r="4254" spans="1:21">
      <c r="A4254" s="54">
        <v>4252</v>
      </c>
      <c r="B4254" s="104">
        <v>19220</v>
      </c>
      <c r="C4254" s="104">
        <v>19220</v>
      </c>
      <c r="D4254" s="105">
        <v>8750487.9999999981</v>
      </c>
      <c r="E4254" s="105">
        <v>6699700000</v>
      </c>
      <c r="F4254" s="105">
        <v>0</v>
      </c>
      <c r="G4254" s="105">
        <v>1.005306064723029</v>
      </c>
      <c r="H4254" s="105">
        <v>1.0750170050335373</v>
      </c>
      <c r="I4254" s="105">
        <v>0.88133287749516898</v>
      </c>
      <c r="J4254" s="105">
        <v>0.78441187824469627</v>
      </c>
      <c r="K4254" s="105">
        <v>0.74464186877855476</v>
      </c>
      <c r="L4254" s="105">
        <v>0.88798876902585766</v>
      </c>
      <c r="M4254" s="105">
        <v>1.0206562926619005</v>
      </c>
      <c r="N4254" s="105">
        <v>1.2094753185104121</v>
      </c>
      <c r="O4254" s="105">
        <v>1.2346142456793288</v>
      </c>
      <c r="P4254" s="105">
        <v>1.2253829749117107</v>
      </c>
      <c r="Q4254" s="105">
        <v>1.1813290154524909</v>
      </c>
      <c r="R4254" s="105">
        <v>1.0874632722833972</v>
      </c>
      <c r="S4254" s="105">
        <v>1.0624705593370192</v>
      </c>
      <c r="T4254" s="105">
        <v>1.0281349652333402</v>
      </c>
      <c r="U4254" s="105">
        <v>1.0421156315824882</v>
      </c>
    </row>
    <row r="4255" spans="1:21">
      <c r="A4255" s="54">
        <v>4253</v>
      </c>
      <c r="B4255" s="104">
        <v>19221</v>
      </c>
      <c r="C4255" s="104">
        <v>19221</v>
      </c>
      <c r="D4255" s="105">
        <v>749653.99999999977</v>
      </c>
      <c r="E4255" s="105">
        <v>1680600000</v>
      </c>
      <c r="F4255" s="105">
        <v>0</v>
      </c>
      <c r="G4255" s="105">
        <v>14.073696578270265</v>
      </c>
      <c r="H4255" s="105">
        <v>11.161828342886681</v>
      </c>
      <c r="I4255" s="105">
        <v>8.4670987051395574</v>
      </c>
      <c r="J4255" s="105">
        <v>7.3100481108773971</v>
      </c>
      <c r="K4255" s="105">
        <v>7.7358417310917575</v>
      </c>
      <c r="L4255" s="105">
        <v>9.6783278090817078</v>
      </c>
      <c r="M4255" s="105">
        <v>11.46537097641451</v>
      </c>
      <c r="N4255" s="105">
        <v>15.175467716907741</v>
      </c>
      <c r="O4255" s="105">
        <v>17.842197760805025</v>
      </c>
      <c r="P4255" s="105">
        <v>19.694684459578419</v>
      </c>
      <c r="Q4255" s="105">
        <v>20.458450678980086</v>
      </c>
      <c r="R4255" s="105">
        <v>17.297616399925001</v>
      </c>
      <c r="S4255" s="105">
        <v>12.138294391773407</v>
      </c>
      <c r="T4255" s="105">
        <v>13.363385772496512</v>
      </c>
      <c r="U4255" s="105">
        <v>12.682459871206195</v>
      </c>
    </row>
    <row r="4256" spans="1:21">
      <c r="A4256" s="54">
        <v>4254</v>
      </c>
      <c r="B4256" s="104">
        <v>19222</v>
      </c>
      <c r="C4256" s="104">
        <v>19222</v>
      </c>
      <c r="D4256" s="105">
        <v>230884.99999999997</v>
      </c>
      <c r="E4256" s="105">
        <v>1680600000</v>
      </c>
      <c r="F4256" s="105">
        <v>0</v>
      </c>
      <c r="G4256" s="105">
        <v>18.741310961987821</v>
      </c>
      <c r="H4256" s="105">
        <v>19.514577103904699</v>
      </c>
      <c r="I4256" s="105">
        <v>17.232083051490712</v>
      </c>
      <c r="J4256" s="105">
        <v>18.735313273957537</v>
      </c>
      <c r="K4256" s="105">
        <v>26.400525349053883</v>
      </c>
      <c r="L4256" s="105">
        <v>44.829005303406468</v>
      </c>
      <c r="M4256" s="105">
        <v>56.89439471586266</v>
      </c>
      <c r="N4256" s="105">
        <v>89.991723532032779</v>
      </c>
      <c r="O4256" s="105">
        <v>100</v>
      </c>
      <c r="P4256" s="105">
        <v>94.022171735172947</v>
      </c>
      <c r="Q4256" s="105">
        <v>40.307243933010433</v>
      </c>
      <c r="R4256" s="105">
        <v>22.186695230186942</v>
      </c>
      <c r="S4256" s="105">
        <v>67.733170335102599</v>
      </c>
      <c r="T4256" s="105">
        <v>45.737920349172242</v>
      </c>
      <c r="U4256" s="105">
        <v>58.679855516414001</v>
      </c>
    </row>
    <row r="4257" spans="1:21">
      <c r="A4257" s="54">
        <v>4255</v>
      </c>
      <c r="B4257" s="104">
        <v>19223</v>
      </c>
      <c r="C4257" s="104">
        <v>19223</v>
      </c>
      <c r="D4257" s="105">
        <v>3838288.9999999995</v>
      </c>
      <c r="E4257" s="105">
        <v>1680600000</v>
      </c>
      <c r="F4257" s="105">
        <v>0</v>
      </c>
      <c r="G4257" s="105">
        <v>0.9292054688127479</v>
      </c>
      <c r="H4257" s="105">
        <v>1.012184110056948</v>
      </c>
      <c r="I4257" s="105">
        <v>1.0541480943973622</v>
      </c>
      <c r="J4257" s="105">
        <v>1.4625905046789673</v>
      </c>
      <c r="K4257" s="105">
        <v>2.284008168745379</v>
      </c>
      <c r="L4257" s="105">
        <v>3.7193948133477139</v>
      </c>
      <c r="M4257" s="105">
        <v>4.9731628705626916</v>
      </c>
      <c r="N4257" s="105">
        <v>7.2680260738171878</v>
      </c>
      <c r="O4257" s="105">
        <v>7.3079448270873471</v>
      </c>
      <c r="P4257" s="105">
        <v>4.9501524226431295</v>
      </c>
      <c r="Q4257" s="105">
        <v>1.8705897687523725</v>
      </c>
      <c r="R4257" s="105">
        <v>1.0814466493561441</v>
      </c>
      <c r="S4257" s="105">
        <v>5.9951019143429312</v>
      </c>
      <c r="T4257" s="105">
        <v>3.1594044810214998</v>
      </c>
      <c r="U4257" s="105">
        <v>5.1368686043800968</v>
      </c>
    </row>
    <row r="4258" spans="1:21">
      <c r="A4258" s="54">
        <v>4256</v>
      </c>
      <c r="B4258" s="104">
        <v>19224</v>
      </c>
      <c r="C4258" s="104">
        <v>19224</v>
      </c>
      <c r="D4258" s="105">
        <v>1602381.9999999995</v>
      </c>
      <c r="E4258" s="105">
        <v>1680600000</v>
      </c>
      <c r="F4258" s="105">
        <v>0</v>
      </c>
      <c r="G4258" s="105">
        <v>2.287071886532388</v>
      </c>
      <c r="H4258" s="105">
        <v>2.2312166336188222</v>
      </c>
      <c r="I4258" s="105">
        <v>1.9287761396225755</v>
      </c>
      <c r="J4258" s="105">
        <v>2.0547992007994442</v>
      </c>
      <c r="K4258" s="105">
        <v>3.2605847441464126</v>
      </c>
      <c r="L4258" s="105">
        <v>5.3571760941787012</v>
      </c>
      <c r="M4258" s="105">
        <v>8.0268095326432753</v>
      </c>
      <c r="N4258" s="105">
        <v>11.719434341872327</v>
      </c>
      <c r="O4258" s="105">
        <v>12.727579650221346</v>
      </c>
      <c r="P4258" s="105">
        <v>11.668905952424108</v>
      </c>
      <c r="Q4258" s="105">
        <v>6.3391572768222586</v>
      </c>
      <c r="R4258" s="105">
        <v>3.3530295483318615</v>
      </c>
      <c r="S4258" s="105">
        <v>9.4838791081126033</v>
      </c>
      <c r="T4258" s="105">
        <v>5.9128784167677937</v>
      </c>
      <c r="U4258" s="105">
        <v>8.2977448898279285</v>
      </c>
    </row>
    <row r="4259" spans="1:21">
      <c r="A4259" s="54">
        <v>4257</v>
      </c>
      <c r="B4259" s="104">
        <v>19225</v>
      </c>
      <c r="C4259" s="104">
        <v>19225</v>
      </c>
      <c r="D4259" s="105">
        <v>21529</v>
      </c>
      <c r="E4259" s="105">
        <v>1680600000</v>
      </c>
      <c r="F4259" s="105">
        <v>0</v>
      </c>
      <c r="G4259" s="105">
        <v>5.0847403787370382</v>
      </c>
      <c r="H4259" s="105">
        <v>5.7625412377153484</v>
      </c>
      <c r="I4259" s="105">
        <v>5.2455097816437153</v>
      </c>
      <c r="J4259" s="105">
        <v>6.1412443900516553</v>
      </c>
      <c r="K4259" s="105">
        <v>9.2226315017188121</v>
      </c>
      <c r="L4259" s="105">
        <v>18.926208147698077</v>
      </c>
      <c r="M4259" s="105">
        <v>20.440943055403817</v>
      </c>
      <c r="N4259" s="105">
        <v>24.365700473706951</v>
      </c>
      <c r="O4259" s="105">
        <v>25.869270416050746</v>
      </c>
      <c r="P4259" s="105">
        <v>13.114826819397154</v>
      </c>
      <c r="Q4259" s="105">
        <v>6.9651837245188339</v>
      </c>
      <c r="R4259" s="105">
        <v>5.2163500694282972</v>
      </c>
      <c r="S4259" s="105">
        <v>20.576737516048219</v>
      </c>
      <c r="T4259" s="105">
        <v>12.196262499672537</v>
      </c>
      <c r="U4259" s="105">
        <v>12.329780216734028</v>
      </c>
    </row>
    <row r="4260" spans="1:21">
      <c r="A4260" s="54">
        <v>4258</v>
      </c>
      <c r="B4260" s="104">
        <v>19226</v>
      </c>
      <c r="C4260" s="104">
        <v>19226</v>
      </c>
      <c r="D4260" s="105">
        <v>5705720.0000000009</v>
      </c>
      <c r="E4260" s="105">
        <v>8538040000</v>
      </c>
      <c r="F4260" s="105">
        <v>0</v>
      </c>
      <c r="G4260" s="105">
        <v>0.46604342735627985</v>
      </c>
      <c r="H4260" s="105">
        <v>0.50542538075951082</v>
      </c>
      <c r="I4260" s="105">
        <v>0.43577935086072589</v>
      </c>
      <c r="J4260" s="105">
        <v>0.52080032586108982</v>
      </c>
      <c r="K4260" s="105">
        <v>0.82464168317202791</v>
      </c>
      <c r="L4260" s="105">
        <v>1.2995816098247883</v>
      </c>
      <c r="M4260" s="105">
        <v>1.7704196313378071</v>
      </c>
      <c r="N4260" s="105">
        <v>2.1079209006128199</v>
      </c>
      <c r="O4260" s="105">
        <v>2.053447880315352</v>
      </c>
      <c r="P4260" s="105">
        <v>0.98362789636349246</v>
      </c>
      <c r="Q4260" s="105">
        <v>0.58495285396222951</v>
      </c>
      <c r="R4260" s="105">
        <v>0.5453644521530735</v>
      </c>
      <c r="S4260" s="105">
        <v>1.7474712730436459</v>
      </c>
      <c r="T4260" s="105">
        <v>1.0081671160482666</v>
      </c>
      <c r="U4260" s="105">
        <v>1.0325338643716624</v>
      </c>
    </row>
    <row r="4261" spans="1:21">
      <c r="A4261" s="54">
        <v>4259</v>
      </c>
      <c r="B4261" s="104">
        <v>19228</v>
      </c>
      <c r="C4261" s="104">
        <v>19228</v>
      </c>
      <c r="D4261" s="105">
        <v>1974761</v>
      </c>
      <c r="E4261" s="105">
        <v>1680600000</v>
      </c>
      <c r="F4261" s="105">
        <v>0</v>
      </c>
      <c r="G4261" s="105">
        <v>0.46786316096272457</v>
      </c>
      <c r="H4261" s="105">
        <v>0.5564677972260581</v>
      </c>
      <c r="I4261" s="105">
        <v>0.47270304152786352</v>
      </c>
      <c r="J4261" s="105">
        <v>0.55135672105759681</v>
      </c>
      <c r="K4261" s="105">
        <v>0.92635586365786493</v>
      </c>
      <c r="L4261" s="105">
        <v>1.4921370881799869</v>
      </c>
      <c r="M4261" s="105">
        <v>2.0236179798314944</v>
      </c>
      <c r="N4261" s="105">
        <v>2.3067066700397305</v>
      </c>
      <c r="O4261" s="105">
        <v>1.9600078359488309</v>
      </c>
      <c r="P4261" s="105">
        <v>0.83025282305384451</v>
      </c>
      <c r="Q4261" s="105">
        <v>0.53994115745869931</v>
      </c>
      <c r="R4261" s="105">
        <v>0.52006874414740156</v>
      </c>
      <c r="S4261" s="105">
        <v>1.935288827110212</v>
      </c>
      <c r="T4261" s="105">
        <v>1.0539565735910081</v>
      </c>
      <c r="U4261" s="105">
        <v>1.0541087612726816</v>
      </c>
    </row>
    <row r="4262" spans="1:21">
      <c r="A4262" s="54">
        <v>4260</v>
      </c>
      <c r="B4262" s="104">
        <v>19229</v>
      </c>
      <c r="C4262" s="104">
        <v>19229</v>
      </c>
      <c r="D4262" s="105">
        <v>620002</v>
      </c>
      <c r="E4262" s="105">
        <v>1680600000</v>
      </c>
      <c r="F4262" s="105">
        <v>0</v>
      </c>
      <c r="G4262" s="105">
        <v>2.4879010957019414</v>
      </c>
      <c r="H4262" s="105">
        <v>2.4897621536393908</v>
      </c>
      <c r="I4262" s="105">
        <v>2.1056617417465695</v>
      </c>
      <c r="J4262" s="105">
        <v>2.0680219206275869</v>
      </c>
      <c r="K4262" s="105">
        <v>2.1438937901599213</v>
      </c>
      <c r="L4262" s="105">
        <v>3.0870372075976578</v>
      </c>
      <c r="M4262" s="105">
        <v>3.2498641291467143</v>
      </c>
      <c r="N4262" s="105">
        <v>3.917139603028307</v>
      </c>
      <c r="O4262" s="105">
        <v>4.0047214514477973</v>
      </c>
      <c r="P4262" s="105">
        <v>3.7166145553206631</v>
      </c>
      <c r="Q4262" s="105">
        <v>3.4311093310134919</v>
      </c>
      <c r="R4262" s="105">
        <v>2.8663955649237427</v>
      </c>
      <c r="S4262" s="105">
        <v>3.3716417392448315</v>
      </c>
      <c r="T4262" s="105">
        <v>2.964010212029482</v>
      </c>
      <c r="U4262" s="105">
        <v>2.9640614945400587</v>
      </c>
    </row>
    <row r="4263" spans="1:21">
      <c r="A4263" s="54">
        <v>4261</v>
      </c>
      <c r="B4263" s="104">
        <v>19230</v>
      </c>
      <c r="C4263" s="104">
        <v>19230</v>
      </c>
      <c r="D4263" s="105">
        <v>144441567.00000003</v>
      </c>
      <c r="E4263" s="105">
        <v>102177000000</v>
      </c>
      <c r="F4263" s="105">
        <v>0</v>
      </c>
      <c r="G4263" s="105">
        <v>1.3209041703841111</v>
      </c>
      <c r="H4263" s="105">
        <v>1.1245412723544896</v>
      </c>
      <c r="I4263" s="105">
        <v>0.76171893399095514</v>
      </c>
      <c r="J4263" s="105">
        <v>0.60081938252132872</v>
      </c>
      <c r="K4263" s="105">
        <v>0.70502375860816913</v>
      </c>
      <c r="L4263" s="105">
        <v>0.99398432738711129</v>
      </c>
      <c r="M4263" s="105">
        <v>1.2111754484151578</v>
      </c>
      <c r="N4263" s="105">
        <v>1.4064520142140071</v>
      </c>
      <c r="O4263" s="105">
        <v>1.5011492821072152</v>
      </c>
      <c r="P4263" s="105">
        <v>1.3269381224807961</v>
      </c>
      <c r="Q4263" s="105">
        <v>1.2586584253681443</v>
      </c>
      <c r="R4263" s="105">
        <v>1.3604386531018395</v>
      </c>
      <c r="S4263" s="105">
        <v>1.2210719241036199</v>
      </c>
      <c r="T4263" s="105">
        <v>1.1309836492444438</v>
      </c>
      <c r="U4263" s="105">
        <v>1.1396877574444186</v>
      </c>
    </row>
    <row r="4264" spans="1:21">
      <c r="A4264" s="54">
        <v>4262</v>
      </c>
      <c r="B4264" s="104">
        <v>19459</v>
      </c>
      <c r="C4264" s="104">
        <v>19459</v>
      </c>
      <c r="D4264" s="105">
        <v>1907.0000000000002</v>
      </c>
      <c r="E4264" s="105">
        <v>1680600000</v>
      </c>
      <c r="F4264" s="105">
        <v>0</v>
      </c>
      <c r="G4264" s="105">
        <v>10.944106445156791</v>
      </c>
      <c r="H4264" s="105">
        <v>16.400480432140405</v>
      </c>
      <c r="I4264" s="105">
        <v>19.943441361731715</v>
      </c>
      <c r="J4264" s="105">
        <v>8.4546051267607112</v>
      </c>
      <c r="K4264" s="105">
        <v>0.22389678676197131</v>
      </c>
      <c r="L4264" s="105">
        <v>0.10524920785570863</v>
      </c>
      <c r="M4264" s="105">
        <v>0.2218041762731589</v>
      </c>
      <c r="N4264" s="105">
        <v>0.23682024352501635</v>
      </c>
      <c r="O4264" s="105">
        <v>0.23352308892269052</v>
      </c>
      <c r="P4264" s="105">
        <v>0.48313697181076382</v>
      </c>
      <c r="Q4264" s="105">
        <v>2.4192161624919004</v>
      </c>
      <c r="R4264" s="105">
        <v>6.887807064761736</v>
      </c>
      <c r="S4264" s="105">
        <v>0</v>
      </c>
      <c r="T4264" s="105">
        <v>5.5461739223493796</v>
      </c>
      <c r="U4264" s="105">
        <v>5.5461739223493796</v>
      </c>
    </row>
    <row r="4265" spans="1:21">
      <c r="A4265" s="54">
        <v>4263</v>
      </c>
      <c r="B4265" s="104">
        <v>19460</v>
      </c>
      <c r="C4265" s="104">
        <v>19460</v>
      </c>
      <c r="D4265" s="105">
        <v>10963.000000000002</v>
      </c>
      <c r="E4265" s="105">
        <v>1680600000</v>
      </c>
      <c r="F4265" s="105">
        <v>0</v>
      </c>
      <c r="G4265" s="105">
        <v>12.832552117180144</v>
      </c>
      <c r="H4265" s="105">
        <v>19.014346326452973</v>
      </c>
      <c r="I4265" s="105">
        <v>25.212855701596226</v>
      </c>
      <c r="J4265" s="105">
        <v>4.8461627809164627</v>
      </c>
      <c r="K4265" s="105">
        <v>0.3994796716978623</v>
      </c>
      <c r="L4265" s="105">
        <v>0.64484444074220149</v>
      </c>
      <c r="M4265" s="105">
        <v>0.69514367767150809</v>
      </c>
      <c r="N4265" s="105">
        <v>0.59683412471613972</v>
      </c>
      <c r="O4265" s="105">
        <v>0.56419717154466897</v>
      </c>
      <c r="P4265" s="105">
        <v>0.77103017431358278</v>
      </c>
      <c r="Q4265" s="105">
        <v>2.3175008712119873</v>
      </c>
      <c r="R4265" s="105">
        <v>7.4425464814854942</v>
      </c>
      <c r="S4265" s="105">
        <v>0</v>
      </c>
      <c r="T4265" s="105">
        <v>6.2781244616274376</v>
      </c>
      <c r="U4265" s="105">
        <v>6.2781244616274359</v>
      </c>
    </row>
    <row r="4266" spans="1:21">
      <c r="A4266" s="54">
        <v>4264</v>
      </c>
      <c r="B4266" s="104">
        <v>19461</v>
      </c>
      <c r="C4266" s="104">
        <v>19461</v>
      </c>
      <c r="D4266" s="105">
        <v>1451.0000000000002</v>
      </c>
      <c r="E4266" s="105">
        <v>3338510000</v>
      </c>
      <c r="F4266" s="105">
        <v>0</v>
      </c>
      <c r="G4266" s="105">
        <v>16.96986345706123</v>
      </c>
      <c r="H4266" s="105">
        <v>25.154443619980135</v>
      </c>
      <c r="I4266" s="105">
        <v>30.482060365230616</v>
      </c>
      <c r="J4266" s="105">
        <v>11.268392979416273</v>
      </c>
      <c r="K4266" s="105">
        <v>0.28902041027224923</v>
      </c>
      <c r="L4266" s="105">
        <v>0.24756961215618076</v>
      </c>
      <c r="M4266" s="105">
        <v>0.50181735069197353</v>
      </c>
      <c r="N4266" s="105">
        <v>0.48328004324805179</v>
      </c>
      <c r="O4266" s="105">
        <v>0.45974564888048458</v>
      </c>
      <c r="P4266" s="105">
        <v>0.89370111207408187</v>
      </c>
      <c r="Q4266" s="105">
        <v>5.6341559312803398</v>
      </c>
      <c r="R4266" s="105">
        <v>11.392593703638298</v>
      </c>
      <c r="S4266" s="105">
        <v>0</v>
      </c>
      <c r="T4266" s="105">
        <v>8.6480536861608268</v>
      </c>
      <c r="U4266" s="105">
        <v>8.648053686160825</v>
      </c>
    </row>
    <row r="4267" spans="1:21">
      <c r="A4267" s="54">
        <v>4265</v>
      </c>
      <c r="B4267" s="104">
        <v>19462</v>
      </c>
      <c r="C4267" s="104">
        <v>19462</v>
      </c>
      <c r="D4267" s="105">
        <v>170051</v>
      </c>
      <c r="E4267" s="105">
        <v>17165600000</v>
      </c>
      <c r="F4267" s="105">
        <v>0</v>
      </c>
      <c r="G4267" s="105">
        <v>4.3454827154710678</v>
      </c>
      <c r="H4267" s="105">
        <v>6.097408405875389</v>
      </c>
      <c r="I4267" s="105">
        <v>6.8945045891781644</v>
      </c>
      <c r="J4267" s="105">
        <v>6.3342490573302959</v>
      </c>
      <c r="K4267" s="105">
        <v>0.28923565915496824</v>
      </c>
      <c r="L4267" s="105">
        <v>0.13729855695581314</v>
      </c>
      <c r="M4267" s="105">
        <v>0.27662138797010344</v>
      </c>
      <c r="N4267" s="105">
        <v>0.47803872881809256</v>
      </c>
      <c r="O4267" s="105">
        <v>0.55667266815931815</v>
      </c>
      <c r="P4267" s="105">
        <v>0.52732145426845012</v>
      </c>
      <c r="Q4267" s="105">
        <v>1.612082602036111</v>
      </c>
      <c r="R4267" s="105">
        <v>3.3471834737196144</v>
      </c>
      <c r="S4267" s="105">
        <v>0</v>
      </c>
      <c r="T4267" s="105">
        <v>2.5746749415781154</v>
      </c>
      <c r="U4267" s="105">
        <v>2.5746749415781154</v>
      </c>
    </row>
    <row r="4268" spans="1:21">
      <c r="A4268" s="54">
        <v>4266</v>
      </c>
      <c r="B4268" s="104">
        <v>19474</v>
      </c>
      <c r="C4268" s="104">
        <v>19474</v>
      </c>
      <c r="D4268" s="105">
        <v>59499</v>
      </c>
      <c r="E4268" s="105">
        <v>6744940000</v>
      </c>
      <c r="F4268" s="105">
        <v>0</v>
      </c>
      <c r="G4268" s="105">
        <v>3.9335337584913845</v>
      </c>
      <c r="H4268" s="105">
        <v>5.6924388922288909</v>
      </c>
      <c r="I4268" s="105">
        <v>6.9485290833604614</v>
      </c>
      <c r="J4268" s="105">
        <v>7.4583886849317169</v>
      </c>
      <c r="K4268" s="105">
        <v>0.1089146268950911</v>
      </c>
      <c r="L4268" s="105">
        <v>0.11565634712047633</v>
      </c>
      <c r="M4268" s="105">
        <v>0.5964542023573165</v>
      </c>
      <c r="N4268" s="105">
        <v>1.0374775300600196</v>
      </c>
      <c r="O4268" s="105">
        <v>1.4418693783744823</v>
      </c>
      <c r="P4268" s="105">
        <v>0.79789351656455376</v>
      </c>
      <c r="Q4268" s="105">
        <v>1.4119746736847116</v>
      </c>
      <c r="R4268" s="105">
        <v>2.9155777572775334</v>
      </c>
      <c r="S4268" s="105">
        <v>0</v>
      </c>
      <c r="T4268" s="105">
        <v>2.704892370945553</v>
      </c>
      <c r="U4268" s="105">
        <v>2.7048923709455535</v>
      </c>
    </row>
    <row r="4269" spans="1:21">
      <c r="A4269" s="54">
        <v>4267</v>
      </c>
      <c r="B4269" s="104">
        <v>19475</v>
      </c>
      <c r="C4269" s="104">
        <v>19475</v>
      </c>
      <c r="D4269" s="105">
        <v>449.00000000000006</v>
      </c>
      <c r="E4269" s="105">
        <v>1680600000</v>
      </c>
      <c r="F4269" s="105">
        <v>1</v>
      </c>
      <c r="G4269" s="105">
        <v>-99999</v>
      </c>
      <c r="H4269" s="105">
        <v>-99999</v>
      </c>
      <c r="I4269" s="105">
        <v>-99999</v>
      </c>
      <c r="J4269" s="105">
        <v>-99999</v>
      </c>
      <c r="K4269" s="105">
        <v>-99999</v>
      </c>
      <c r="L4269" s="105">
        <v>-99999</v>
      </c>
      <c r="M4269" s="105">
        <v>-99999</v>
      </c>
      <c r="N4269" s="105">
        <v>-99999</v>
      </c>
      <c r="O4269" s="105">
        <v>-99999</v>
      </c>
      <c r="P4269" s="105">
        <v>-99999</v>
      </c>
      <c r="Q4269" s="105">
        <v>-99999</v>
      </c>
      <c r="R4269" s="105">
        <v>-99999</v>
      </c>
      <c r="S4269" s="105">
        <v>0</v>
      </c>
      <c r="T4269" s="105">
        <v>0</v>
      </c>
      <c r="U4269" s="105">
        <v>0</v>
      </c>
    </row>
    <row r="4270" spans="1:21">
      <c r="A4270" s="54">
        <v>4268</v>
      </c>
      <c r="B4270" s="104">
        <v>19476</v>
      </c>
      <c r="C4270" s="104">
        <v>19476</v>
      </c>
      <c r="D4270" s="105">
        <v>2113.0000000000005</v>
      </c>
      <c r="E4270" s="105">
        <v>1703150000</v>
      </c>
      <c r="F4270" s="105">
        <v>0</v>
      </c>
      <c r="G4270" s="105">
        <v>17.578566914997566</v>
      </c>
      <c r="H4270" s="105">
        <v>22.378026116486339</v>
      </c>
      <c r="I4270" s="105">
        <v>16.151638498390664</v>
      </c>
      <c r="J4270" s="105">
        <v>16.012289717026889</v>
      </c>
      <c r="K4270" s="105">
        <v>18.112221506685952</v>
      </c>
      <c r="L4270" s="105">
        <v>24.366428455564783</v>
      </c>
      <c r="M4270" s="105">
        <v>35.74938692871148</v>
      </c>
      <c r="N4270" s="105">
        <v>45.226910950305125</v>
      </c>
      <c r="O4270" s="105">
        <v>40.619262823142975</v>
      </c>
      <c r="P4270" s="105">
        <v>31.134904419421087</v>
      </c>
      <c r="Q4270" s="105">
        <v>25.274207977813788</v>
      </c>
      <c r="R4270" s="105">
        <v>19.95336816517375</v>
      </c>
      <c r="S4270" s="105">
        <v>33.068382638070027</v>
      </c>
      <c r="T4270" s="105">
        <v>26.04643437281003</v>
      </c>
      <c r="U4270" s="105">
        <v>26.073020073766997</v>
      </c>
    </row>
    <row r="4271" spans="1:21">
      <c r="A4271" s="54">
        <v>4269</v>
      </c>
      <c r="B4271" s="104">
        <v>19477</v>
      </c>
      <c r="C4271" s="104">
        <v>19477</v>
      </c>
      <c r="D4271" s="105">
        <v>5099</v>
      </c>
      <c r="E4271" s="105">
        <v>1703150000</v>
      </c>
      <c r="F4271" s="105">
        <v>0</v>
      </c>
      <c r="G4271" s="105">
        <v>5.5265419469148798</v>
      </c>
      <c r="H4271" s="105">
        <v>6.6226926982794119</v>
      </c>
      <c r="I4271" s="105">
        <v>4.8224531525766352</v>
      </c>
      <c r="J4271" s="105">
        <v>4.9252336920761897</v>
      </c>
      <c r="K4271" s="105">
        <v>5.6563317357589593</v>
      </c>
      <c r="L4271" s="105">
        <v>7.8079887323953283</v>
      </c>
      <c r="M4271" s="105">
        <v>10.86751899925974</v>
      </c>
      <c r="N4271" s="105">
        <v>14.08492826704193</v>
      </c>
      <c r="O4271" s="105">
        <v>12.095866055175964</v>
      </c>
      <c r="P4271" s="105">
        <v>9.238058600737757</v>
      </c>
      <c r="Q4271" s="105">
        <v>7.5778198721689147</v>
      </c>
      <c r="R4271" s="105">
        <v>6.2624925033866825</v>
      </c>
      <c r="S4271" s="105">
        <v>10.289957478695898</v>
      </c>
      <c r="T4271" s="105">
        <v>7.9573271879810328</v>
      </c>
      <c r="U4271" s="105">
        <v>7.9696788290575782</v>
      </c>
    </row>
    <row r="4272" spans="1:21">
      <c r="A4272" s="54">
        <v>4270</v>
      </c>
      <c r="B4272" s="104">
        <v>19478</v>
      </c>
      <c r="C4272" s="104">
        <v>19478</v>
      </c>
      <c r="D4272" s="105">
        <v>19227</v>
      </c>
      <c r="E4272" s="105">
        <v>3406300000</v>
      </c>
      <c r="F4272" s="105">
        <v>0</v>
      </c>
      <c r="G4272" s="105">
        <v>1.7757108232095211</v>
      </c>
      <c r="H4272" s="105">
        <v>2.1192912884597597</v>
      </c>
      <c r="I4272" s="105">
        <v>1.2840263243257606</v>
      </c>
      <c r="J4272" s="105">
        <v>1.1171536968386966</v>
      </c>
      <c r="K4272" s="105">
        <v>1.0155056363831954</v>
      </c>
      <c r="L4272" s="105">
        <v>1.2521492999727295</v>
      </c>
      <c r="M4272" s="105">
        <v>1.6279160352288113</v>
      </c>
      <c r="N4272" s="105">
        <v>2.1811787207610922</v>
      </c>
      <c r="O4272" s="105">
        <v>2.1006371713058662</v>
      </c>
      <c r="P4272" s="105">
        <v>1.5824232962869822</v>
      </c>
      <c r="Q4272" s="105">
        <v>1.4269911737207741</v>
      </c>
      <c r="R4272" s="105">
        <v>1.468972708329932</v>
      </c>
      <c r="S4272" s="105">
        <v>0</v>
      </c>
      <c r="T4272" s="105">
        <v>1.5793296812352604</v>
      </c>
      <c r="U4272" s="105">
        <v>1.5793296812352602</v>
      </c>
    </row>
    <row r="4273" spans="1:21">
      <c r="A4273" s="54">
        <v>4271</v>
      </c>
      <c r="B4273" s="104">
        <v>19480</v>
      </c>
      <c r="C4273" s="104">
        <v>19480</v>
      </c>
      <c r="D4273" s="105">
        <v>6069</v>
      </c>
      <c r="E4273" s="105">
        <v>1703150000</v>
      </c>
      <c r="F4273" s="105">
        <v>0</v>
      </c>
      <c r="G4273" s="105">
        <v>2.1626073121854037</v>
      </c>
      <c r="H4273" s="105">
        <v>2.4177210551401638</v>
      </c>
      <c r="I4273" s="105">
        <v>1.1748765840758173</v>
      </c>
      <c r="J4273" s="105">
        <v>0.86183755893330538</v>
      </c>
      <c r="K4273" s="105">
        <v>0.90117891372592041</v>
      </c>
      <c r="L4273" s="105">
        <v>1.470061303916703</v>
      </c>
      <c r="M4273" s="105">
        <v>2.0598374752472051</v>
      </c>
      <c r="N4273" s="105">
        <v>2.2840522604262889</v>
      </c>
      <c r="O4273" s="105">
        <v>1.9906722791876494</v>
      </c>
      <c r="P4273" s="105">
        <v>1.0478557666179442</v>
      </c>
      <c r="Q4273" s="105">
        <v>0.95854959008464835</v>
      </c>
      <c r="R4273" s="105">
        <v>1.0394699250982746</v>
      </c>
      <c r="S4273" s="105">
        <v>0</v>
      </c>
      <c r="T4273" s="105">
        <v>1.5307266687199437</v>
      </c>
      <c r="U4273" s="105">
        <v>1.5307266687199437</v>
      </c>
    </row>
    <row r="4274" spans="1:21">
      <c r="A4274" s="54">
        <v>4272</v>
      </c>
      <c r="B4274" s="104">
        <v>19481</v>
      </c>
      <c r="C4274" s="104">
        <v>19481</v>
      </c>
      <c r="D4274" s="105">
        <v>3430.9999999999995</v>
      </c>
      <c r="E4274" s="105">
        <v>1703150000</v>
      </c>
      <c r="F4274" s="105">
        <v>0</v>
      </c>
      <c r="G4274" s="105">
        <v>5.6586466220007239</v>
      </c>
      <c r="H4274" s="105">
        <v>6.5279814364181306</v>
      </c>
      <c r="I4274" s="105">
        <v>3.0692124653936692</v>
      </c>
      <c r="J4274" s="105">
        <v>2.864771793639453</v>
      </c>
      <c r="K4274" s="105">
        <v>3.324509569453252</v>
      </c>
      <c r="L4274" s="105">
        <v>5.3459009303828635</v>
      </c>
      <c r="M4274" s="105">
        <v>8.7327419770078549</v>
      </c>
      <c r="N4274" s="105">
        <v>10.238821475829283</v>
      </c>
      <c r="O4274" s="105">
        <v>6.8845602795951955</v>
      </c>
      <c r="P4274" s="105">
        <v>2.7539468885240068</v>
      </c>
      <c r="Q4274" s="105">
        <v>2.6495264982210087</v>
      </c>
      <c r="R4274" s="105">
        <v>3.3331950099148941</v>
      </c>
      <c r="S4274" s="105">
        <v>0</v>
      </c>
      <c r="T4274" s="105">
        <v>5.1153179121983605</v>
      </c>
      <c r="U4274" s="105">
        <v>5.1153179121983614</v>
      </c>
    </row>
    <row r="4275" spans="1:21">
      <c r="A4275" s="54">
        <v>4273</v>
      </c>
      <c r="B4275" s="104">
        <v>19482</v>
      </c>
      <c r="C4275" s="104">
        <v>19482</v>
      </c>
      <c r="D4275" s="105">
        <v>1240</v>
      </c>
      <c r="E4275" s="105">
        <v>1703150000</v>
      </c>
      <c r="F4275" s="105">
        <v>0</v>
      </c>
      <c r="G4275" s="105">
        <v>28.019868538892474</v>
      </c>
      <c r="H4275" s="105">
        <v>32.955186292901949</v>
      </c>
      <c r="I4275" s="105">
        <v>21.69939441350019</v>
      </c>
      <c r="J4275" s="105">
        <v>14.041192070804019</v>
      </c>
      <c r="K4275" s="105">
        <v>13.696429920433438</v>
      </c>
      <c r="L4275" s="105">
        <v>17.981653213303808</v>
      </c>
      <c r="M4275" s="105">
        <v>24.269431555721418</v>
      </c>
      <c r="N4275" s="105">
        <v>28.384652529876025</v>
      </c>
      <c r="O4275" s="105">
        <v>30.464441966382264</v>
      </c>
      <c r="P4275" s="105">
        <v>21.693994521856851</v>
      </c>
      <c r="Q4275" s="105">
        <v>16.81037139647567</v>
      </c>
      <c r="R4275" s="105">
        <v>18.104799896204064</v>
      </c>
      <c r="S4275" s="105">
        <v>0</v>
      </c>
      <c r="T4275" s="105">
        <v>22.343451359696008</v>
      </c>
      <c r="U4275" s="105">
        <v>22.343451359696015</v>
      </c>
    </row>
    <row r="4276" spans="1:21">
      <c r="A4276" s="54">
        <v>4274</v>
      </c>
      <c r="B4276" s="104">
        <v>19483</v>
      </c>
      <c r="C4276" s="104">
        <v>19483</v>
      </c>
      <c r="D4276" s="105">
        <v>0</v>
      </c>
      <c r="E4276" s="105">
        <v>1703150000</v>
      </c>
      <c r="F4276" s="105">
        <v>1</v>
      </c>
      <c r="G4276" s="105">
        <v>-99999</v>
      </c>
      <c r="H4276" s="105">
        <v>-99999</v>
      </c>
      <c r="I4276" s="105">
        <v>-99999</v>
      </c>
      <c r="J4276" s="105">
        <v>-99999</v>
      </c>
      <c r="K4276" s="105">
        <v>-99999</v>
      </c>
      <c r="L4276" s="105">
        <v>-99999</v>
      </c>
      <c r="M4276" s="105">
        <v>-99999</v>
      </c>
      <c r="N4276" s="105">
        <v>-99999</v>
      </c>
      <c r="O4276" s="105">
        <v>-99999</v>
      </c>
      <c r="P4276" s="105">
        <v>-99999</v>
      </c>
      <c r="Q4276" s="105">
        <v>-99999</v>
      </c>
      <c r="R4276" s="105">
        <v>-99999</v>
      </c>
      <c r="S4276" s="105">
        <v>0</v>
      </c>
      <c r="T4276" s="105">
        <v>0</v>
      </c>
      <c r="U4276" s="105">
        <v>0</v>
      </c>
    </row>
    <row r="4277" spans="1:21">
      <c r="A4277" s="54">
        <v>4275</v>
      </c>
      <c r="B4277" s="104">
        <v>19484</v>
      </c>
      <c r="C4277" s="104">
        <v>19484</v>
      </c>
      <c r="D4277" s="105">
        <v>1144</v>
      </c>
      <c r="E4277" s="105">
        <v>1703150000</v>
      </c>
      <c r="F4277" s="105">
        <v>0</v>
      </c>
      <c r="G4277" s="105">
        <v>1.1182972733118863</v>
      </c>
      <c r="H4277" s="105">
        <v>1.5271420342232414</v>
      </c>
      <c r="I4277" s="105">
        <v>0.90090756780195802</v>
      </c>
      <c r="J4277" s="105">
        <v>0.9022188554875159</v>
      </c>
      <c r="K4277" s="105">
        <v>0.81719342532678363</v>
      </c>
      <c r="L4277" s="105">
        <v>0.90117904652676284</v>
      </c>
      <c r="M4277" s="105">
        <v>1.1621685712641103</v>
      </c>
      <c r="N4277" s="105">
        <v>1.6960878550621461</v>
      </c>
      <c r="O4277" s="105">
        <v>1.5431989839638094</v>
      </c>
      <c r="P4277" s="105">
        <v>1.2317105034924558</v>
      </c>
      <c r="Q4277" s="105">
        <v>1.1164891263025607</v>
      </c>
      <c r="R4277" s="105">
        <v>1.3807356697224726</v>
      </c>
      <c r="S4277" s="105">
        <v>0</v>
      </c>
      <c r="T4277" s="105">
        <v>1.1914440760404752</v>
      </c>
      <c r="U4277" s="105">
        <v>1.1914440760404752</v>
      </c>
    </row>
    <row r="4278" spans="1:21">
      <c r="A4278" s="54">
        <v>4276</v>
      </c>
      <c r="B4278" s="104">
        <v>19485</v>
      </c>
      <c r="C4278" s="104">
        <v>19485</v>
      </c>
      <c r="D4278" s="105">
        <v>2070</v>
      </c>
      <c r="E4278" s="105">
        <v>1703150000</v>
      </c>
      <c r="F4278" s="105">
        <v>0</v>
      </c>
      <c r="G4278" s="105">
        <v>0.70146740043039746</v>
      </c>
      <c r="H4278" s="105">
        <v>0.9520868040212197</v>
      </c>
      <c r="I4278" s="105">
        <v>0.55106898027268214</v>
      </c>
      <c r="J4278" s="105">
        <v>0.29550656077660453</v>
      </c>
      <c r="K4278" s="105">
        <v>0.32139397311004897</v>
      </c>
      <c r="L4278" s="105">
        <v>0.53288360847008598</v>
      </c>
      <c r="M4278" s="105">
        <v>0.90744787925182069</v>
      </c>
      <c r="N4278" s="105">
        <v>1.4117879433158644</v>
      </c>
      <c r="O4278" s="105">
        <v>0.86586233664090828</v>
      </c>
      <c r="P4278" s="105">
        <v>0.4429678771014337</v>
      </c>
      <c r="Q4278" s="105">
        <v>0.50024125648086692</v>
      </c>
      <c r="R4278" s="105">
        <v>0.69905310269480969</v>
      </c>
      <c r="S4278" s="105">
        <v>0</v>
      </c>
      <c r="T4278" s="105">
        <v>0.68181397688056178</v>
      </c>
      <c r="U4278" s="105">
        <v>0.68181397688056189</v>
      </c>
    </row>
    <row r="4279" spans="1:21">
      <c r="A4279" s="54">
        <v>4277</v>
      </c>
      <c r="B4279" s="104">
        <v>19486</v>
      </c>
      <c r="C4279" s="104">
        <v>19486</v>
      </c>
      <c r="D4279" s="105">
        <v>3364.0000000000005</v>
      </c>
      <c r="E4279" s="105">
        <v>1703150000</v>
      </c>
      <c r="F4279" s="105">
        <v>0</v>
      </c>
      <c r="G4279" s="105">
        <v>0.13652071057898121</v>
      </c>
      <c r="H4279" s="105">
        <v>0.15976863065728095</v>
      </c>
      <c r="I4279" s="105">
        <v>0.16257723945072608</v>
      </c>
      <c r="J4279" s="105">
        <v>0.19932998801140889</v>
      </c>
      <c r="K4279" s="105">
        <v>0.27067414003480056</v>
      </c>
      <c r="L4279" s="105">
        <v>0.53815862775650924</v>
      </c>
      <c r="M4279" s="105">
        <v>0.90952655420029349</v>
      </c>
      <c r="N4279" s="105">
        <v>0.50956555657882363</v>
      </c>
      <c r="O4279" s="105">
        <v>0.18316214188981014</v>
      </c>
      <c r="P4279" s="105">
        <v>0.10158336951949097</v>
      </c>
      <c r="Q4279" s="105">
        <v>0.11080710686954907</v>
      </c>
      <c r="R4279" s="105">
        <v>0.11258590373043376</v>
      </c>
      <c r="S4279" s="105">
        <v>0</v>
      </c>
      <c r="T4279" s="105">
        <v>0.28285499743984233</v>
      </c>
      <c r="U4279" s="105">
        <v>0.28285499743984233</v>
      </c>
    </row>
    <row r="4280" spans="1:21">
      <c r="A4280" s="54">
        <v>4278</v>
      </c>
      <c r="B4280" s="104">
        <v>19487</v>
      </c>
      <c r="C4280" s="104">
        <v>19487</v>
      </c>
      <c r="D4280" s="105">
        <v>714</v>
      </c>
      <c r="E4280" s="105">
        <v>1703150000</v>
      </c>
      <c r="F4280" s="105">
        <v>0</v>
      </c>
      <c r="G4280" s="105">
        <v>0.1</v>
      </c>
      <c r="H4280" s="105">
        <v>0.1</v>
      </c>
      <c r="I4280" s="105">
        <v>0.1</v>
      </c>
      <c r="J4280" s="105">
        <v>0.1</v>
      </c>
      <c r="K4280" s="105">
        <v>0.10182104820104247</v>
      </c>
      <c r="L4280" s="105">
        <v>0.1748967609426646</v>
      </c>
      <c r="M4280" s="105">
        <v>0.29355584534833978</v>
      </c>
      <c r="N4280" s="105">
        <v>0.20161951173723419</v>
      </c>
      <c r="O4280" s="105">
        <v>0.1</v>
      </c>
      <c r="P4280" s="105">
        <v>0.1</v>
      </c>
      <c r="Q4280" s="105">
        <v>0.1</v>
      </c>
      <c r="R4280" s="105">
        <v>0.1</v>
      </c>
      <c r="S4280" s="105">
        <v>0</v>
      </c>
      <c r="T4280" s="105">
        <v>0.13099109718577345</v>
      </c>
      <c r="U4280" s="105">
        <v>0.13099109718577343</v>
      </c>
    </row>
    <row r="4281" spans="1:21">
      <c r="A4281" s="54">
        <v>4279</v>
      </c>
      <c r="B4281" s="104">
        <v>19488</v>
      </c>
      <c r="C4281" s="104">
        <v>19488</v>
      </c>
      <c r="D4281" s="105">
        <v>12288</v>
      </c>
      <c r="E4281" s="105">
        <v>1703150000</v>
      </c>
      <c r="F4281" s="105">
        <v>0</v>
      </c>
      <c r="G4281" s="105">
        <v>0.1</v>
      </c>
      <c r="H4281" s="105">
        <v>0.11937112218594434</v>
      </c>
      <c r="I4281" s="105">
        <v>0.12170297915856139</v>
      </c>
      <c r="J4281" s="105">
        <v>0.14825566841511495</v>
      </c>
      <c r="K4281" s="105">
        <v>0.22028252897553882</v>
      </c>
      <c r="L4281" s="105">
        <v>0.45730437424345033</v>
      </c>
      <c r="M4281" s="105">
        <v>0.70582135671471069</v>
      </c>
      <c r="N4281" s="105">
        <v>0.43389253707576481</v>
      </c>
      <c r="O4281" s="105">
        <v>0.14724447899290932</v>
      </c>
      <c r="P4281" s="105">
        <v>0.1</v>
      </c>
      <c r="Q4281" s="105">
        <v>0.1</v>
      </c>
      <c r="R4281" s="105">
        <v>0.1</v>
      </c>
      <c r="S4281" s="105">
        <v>0</v>
      </c>
      <c r="T4281" s="105">
        <v>0.2294895871468329</v>
      </c>
      <c r="U4281" s="105">
        <v>0.2294895871468329</v>
      </c>
    </row>
    <row r="4282" spans="1:21">
      <c r="A4282" s="54">
        <v>4280</v>
      </c>
      <c r="B4282" s="104">
        <v>19489</v>
      </c>
      <c r="C4282" s="104">
        <v>19489</v>
      </c>
      <c r="D4282" s="105">
        <v>23337</v>
      </c>
      <c r="E4282" s="105">
        <v>1703150000</v>
      </c>
      <c r="F4282" s="105">
        <v>0</v>
      </c>
      <c r="G4282" s="105">
        <v>0.1</v>
      </c>
      <c r="H4282" s="105">
        <v>0.10134079625655043</v>
      </c>
      <c r="I4282" s="105">
        <v>0.10093200804317036</v>
      </c>
      <c r="J4282" s="105">
        <v>0.12123735757109126</v>
      </c>
      <c r="K4282" s="105">
        <v>0.16064335783756045</v>
      </c>
      <c r="L4282" s="105">
        <v>0.29689433773090418</v>
      </c>
      <c r="M4282" s="105">
        <v>0.44553849144694802</v>
      </c>
      <c r="N4282" s="105">
        <v>0.37882958061913979</v>
      </c>
      <c r="O4282" s="105">
        <v>0.21981574142599367</v>
      </c>
      <c r="P4282" s="105">
        <v>0.11384545413548856</v>
      </c>
      <c r="Q4282" s="105">
        <v>0.1</v>
      </c>
      <c r="R4282" s="105">
        <v>0.1</v>
      </c>
      <c r="S4282" s="105">
        <v>0</v>
      </c>
      <c r="T4282" s="105">
        <v>0.18658976042223721</v>
      </c>
      <c r="U4282" s="105">
        <v>0.18658976042223724</v>
      </c>
    </row>
    <row r="4283" spans="1:21">
      <c r="A4283" s="54">
        <v>4281</v>
      </c>
      <c r="B4283" s="104">
        <v>19490</v>
      </c>
      <c r="C4283" s="104">
        <v>19490</v>
      </c>
      <c r="D4283" s="105">
        <v>15811.999999999998</v>
      </c>
      <c r="E4283" s="105">
        <v>1703150000</v>
      </c>
      <c r="F4283" s="105">
        <v>0</v>
      </c>
      <c r="G4283" s="105">
        <v>0.10024582380927125</v>
      </c>
      <c r="H4283" s="105">
        <v>0.11501676852026303</v>
      </c>
      <c r="I4283" s="105">
        <v>0.11476552093141414</v>
      </c>
      <c r="J4283" s="105">
        <v>0.12482564882120872</v>
      </c>
      <c r="K4283" s="105">
        <v>0.14951701254094593</v>
      </c>
      <c r="L4283" s="105">
        <v>0.28062533150201496</v>
      </c>
      <c r="M4283" s="105">
        <v>0.39626058044207174</v>
      </c>
      <c r="N4283" s="105">
        <v>0.33449089655811826</v>
      </c>
      <c r="O4283" s="105">
        <v>0.2120522812846117</v>
      </c>
      <c r="P4283" s="105">
        <v>0.10780623161239673</v>
      </c>
      <c r="Q4283" s="105">
        <v>0.1</v>
      </c>
      <c r="R4283" s="105">
        <v>0.1</v>
      </c>
      <c r="S4283" s="105">
        <v>0</v>
      </c>
      <c r="T4283" s="105">
        <v>0.17796717466852638</v>
      </c>
      <c r="U4283" s="105">
        <v>0.17796717466852643</v>
      </c>
    </row>
    <row r="4284" spans="1:21">
      <c r="A4284" s="54">
        <v>4282</v>
      </c>
      <c r="B4284" s="104">
        <v>19491</v>
      </c>
      <c r="C4284" s="104">
        <v>19491</v>
      </c>
      <c r="D4284" s="105">
        <v>396206.00000000006</v>
      </c>
      <c r="E4284" s="105">
        <v>1703150000</v>
      </c>
      <c r="F4284" s="105">
        <v>0</v>
      </c>
      <c r="G4284" s="105">
        <v>0.14979058290236377</v>
      </c>
      <c r="H4284" s="105">
        <v>0.17217414515391855</v>
      </c>
      <c r="I4284" s="105">
        <v>0.15650990988189595</v>
      </c>
      <c r="J4284" s="105">
        <v>0.15593658829305057</v>
      </c>
      <c r="K4284" s="105">
        <v>0.18614659687938137</v>
      </c>
      <c r="L4284" s="105">
        <v>0.3135826441332073</v>
      </c>
      <c r="M4284" s="105">
        <v>0.44637762800618352</v>
      </c>
      <c r="N4284" s="105">
        <v>0.30267413853192127</v>
      </c>
      <c r="O4284" s="105">
        <v>0.15709970383142155</v>
      </c>
      <c r="P4284" s="105">
        <v>0.1</v>
      </c>
      <c r="Q4284" s="105">
        <v>0.10407935105998575</v>
      </c>
      <c r="R4284" s="105">
        <v>0.11516909885807257</v>
      </c>
      <c r="S4284" s="105">
        <v>0</v>
      </c>
      <c r="T4284" s="105">
        <v>0.19662836562761687</v>
      </c>
      <c r="U4284" s="105">
        <v>0.19662836562761679</v>
      </c>
    </row>
    <row r="4285" spans="1:21">
      <c r="A4285" s="54">
        <v>4283</v>
      </c>
      <c r="B4285" s="104">
        <v>19492</v>
      </c>
      <c r="C4285" s="104">
        <v>19492</v>
      </c>
      <c r="D4285" s="105">
        <v>322230.00000000012</v>
      </c>
      <c r="E4285" s="105">
        <v>53255300000</v>
      </c>
      <c r="F4285" s="105">
        <v>0</v>
      </c>
      <c r="G4285" s="105">
        <v>1.0350221946263085</v>
      </c>
      <c r="H4285" s="105">
        <v>1.3699156616708221</v>
      </c>
      <c r="I4285" s="105">
        <v>0.97680326418236318</v>
      </c>
      <c r="J4285" s="105">
        <v>0.40756698632247096</v>
      </c>
      <c r="K4285" s="105">
        <v>0.10005844637294677</v>
      </c>
      <c r="L4285" s="105">
        <v>0.12125441760410476</v>
      </c>
      <c r="M4285" s="105">
        <v>0.21652661895770814</v>
      </c>
      <c r="N4285" s="105">
        <v>0.27416277947972928</v>
      </c>
      <c r="O4285" s="105">
        <v>0.18048320350930175</v>
      </c>
      <c r="P4285" s="105">
        <v>0.16404789909640322</v>
      </c>
      <c r="Q4285" s="105">
        <v>0.35888030148244698</v>
      </c>
      <c r="R4285" s="105">
        <v>0.80927378157904406</v>
      </c>
      <c r="S4285" s="105">
        <v>0.20805460401338532</v>
      </c>
      <c r="T4285" s="105">
        <v>0.50116629624030418</v>
      </c>
      <c r="U4285" s="105">
        <v>0.40768947276541073</v>
      </c>
    </row>
    <row r="4286" spans="1:21">
      <c r="A4286" s="54">
        <v>4284</v>
      </c>
      <c r="B4286" s="104">
        <v>19577</v>
      </c>
      <c r="C4286" s="104">
        <v>19577</v>
      </c>
      <c r="D4286" s="105">
        <v>1</v>
      </c>
      <c r="E4286" s="105">
        <v>1703150000</v>
      </c>
      <c r="F4286" s="105">
        <v>0</v>
      </c>
      <c r="G4286" s="105">
        <v>0.82184304264959074</v>
      </c>
      <c r="H4286" s="105">
        <v>1.0192528896539821</v>
      </c>
      <c r="I4286" s="105">
        <v>1.0244733654222553</v>
      </c>
      <c r="J4286" s="105">
        <v>1.1557218958001219</v>
      </c>
      <c r="K4286" s="105">
        <v>0.65923038925114363</v>
      </c>
      <c r="L4286" s="105">
        <v>0.65338269212591171</v>
      </c>
      <c r="M4286" s="105">
        <v>0.56323031387506373</v>
      </c>
      <c r="N4286" s="105">
        <v>0.49898402048134316</v>
      </c>
      <c r="O4286" s="105">
        <v>0.44757729658763151</v>
      </c>
      <c r="P4286" s="105">
        <v>0.48168345565409598</v>
      </c>
      <c r="Q4286" s="105">
        <v>0.70781520118925567</v>
      </c>
      <c r="R4286" s="105">
        <v>0.72734397429728048</v>
      </c>
      <c r="S4286" s="105">
        <v>0</v>
      </c>
      <c r="T4286" s="105">
        <v>0.73004487808230634</v>
      </c>
      <c r="U4286" s="105">
        <v>0.73004487808230623</v>
      </c>
    </row>
    <row r="4287" spans="1:21">
      <c r="A4287" s="54">
        <v>4285</v>
      </c>
      <c r="B4287" s="104">
        <v>19578</v>
      </c>
      <c r="C4287" s="104">
        <v>19578</v>
      </c>
      <c r="D4287" s="105">
        <v>3135</v>
      </c>
      <c r="E4287" s="105">
        <v>6902140000</v>
      </c>
      <c r="F4287" s="105">
        <v>0</v>
      </c>
      <c r="G4287" s="105">
        <v>1.414053600618256</v>
      </c>
      <c r="H4287" s="105">
        <v>1.5717589634045126</v>
      </c>
      <c r="I4287" s="105">
        <v>1.4401290851361812</v>
      </c>
      <c r="J4287" s="105">
        <v>1.5388257681624766</v>
      </c>
      <c r="K4287" s="105">
        <v>0.90681841458479095</v>
      </c>
      <c r="L4287" s="105">
        <v>1.0173976501737867</v>
      </c>
      <c r="M4287" s="105">
        <v>1.0350363056899761</v>
      </c>
      <c r="N4287" s="105">
        <v>1.0735152734553328</v>
      </c>
      <c r="O4287" s="105">
        <v>1.0236274949554878</v>
      </c>
      <c r="P4287" s="105">
        <v>1.0853221133466373</v>
      </c>
      <c r="Q4287" s="105">
        <v>1.509192377689889</v>
      </c>
      <c r="R4287" s="105">
        <v>1.416439326143522</v>
      </c>
      <c r="S4287" s="105">
        <v>0</v>
      </c>
      <c r="T4287" s="105">
        <v>1.2526763644467374</v>
      </c>
      <c r="U4287" s="105">
        <v>1.2526763644467374</v>
      </c>
    </row>
    <row r="4288" spans="1:21">
      <c r="A4288" s="54">
        <v>4286</v>
      </c>
      <c r="B4288" s="104">
        <v>19579</v>
      </c>
      <c r="C4288" s="104">
        <v>19579</v>
      </c>
      <c r="D4288" s="105">
        <v>2803.0000000000005</v>
      </c>
      <c r="E4288" s="105">
        <v>3428720000</v>
      </c>
      <c r="F4288" s="105">
        <v>0</v>
      </c>
      <c r="G4288" s="105">
        <v>1.0660483989207357</v>
      </c>
      <c r="H4288" s="105">
        <v>1.2477288344671162</v>
      </c>
      <c r="I4288" s="105">
        <v>1.2117354116195642</v>
      </c>
      <c r="J4288" s="105">
        <v>1.3669078967315629</v>
      </c>
      <c r="K4288" s="105">
        <v>0.83714136328316868</v>
      </c>
      <c r="L4288" s="105">
        <v>0.94436085575009021</v>
      </c>
      <c r="M4288" s="105">
        <v>0.9094798700736183</v>
      </c>
      <c r="N4288" s="105">
        <v>0.86870163418589441</v>
      </c>
      <c r="O4288" s="105">
        <v>0.77990402855164742</v>
      </c>
      <c r="P4288" s="105">
        <v>0.77830864587743753</v>
      </c>
      <c r="Q4288" s="105">
        <v>1.0914494592436761</v>
      </c>
      <c r="R4288" s="105">
        <v>1.035055323681771</v>
      </c>
      <c r="S4288" s="105">
        <v>0</v>
      </c>
      <c r="T4288" s="105">
        <v>1.0114018101988569</v>
      </c>
      <c r="U4288" s="105">
        <v>1.0114018101988567</v>
      </c>
    </row>
    <row r="4289" spans="1:21">
      <c r="A4289" s="54">
        <v>4287</v>
      </c>
      <c r="B4289" s="104">
        <v>19580</v>
      </c>
      <c r="C4289" s="104">
        <v>19580</v>
      </c>
      <c r="D4289" s="105">
        <v>78</v>
      </c>
      <c r="E4289" s="105">
        <v>1703150000</v>
      </c>
      <c r="F4289" s="105">
        <v>0</v>
      </c>
      <c r="G4289" s="105">
        <v>10.140853487798623</v>
      </c>
      <c r="H4289" s="105">
        <v>12.748501527518268</v>
      </c>
      <c r="I4289" s="105">
        <v>12.833115475709759</v>
      </c>
      <c r="J4289" s="105">
        <v>14.465257344191551</v>
      </c>
      <c r="K4289" s="105">
        <v>8.4341231479764627</v>
      </c>
      <c r="L4289" s="105">
        <v>8.5648847471698968</v>
      </c>
      <c r="M4289" s="105">
        <v>7.0523625471377658</v>
      </c>
      <c r="N4289" s="105">
        <v>6.1813433457654616</v>
      </c>
      <c r="O4289" s="105">
        <v>5.4338037621478632</v>
      </c>
      <c r="P4289" s="105">
        <v>5.8829239301899268</v>
      </c>
      <c r="Q4289" s="105">
        <v>8.8288247061384837</v>
      </c>
      <c r="R4289" s="105">
        <v>9.091799678716006</v>
      </c>
      <c r="S4289" s="105">
        <v>0</v>
      </c>
      <c r="T4289" s="105">
        <v>9.1381494750383379</v>
      </c>
      <c r="U4289" s="105">
        <v>9.1381494750383379</v>
      </c>
    </row>
    <row r="4290" spans="1:21">
      <c r="A4290" s="54">
        <v>4288</v>
      </c>
      <c r="B4290" s="104">
        <v>19581</v>
      </c>
      <c r="C4290" s="104">
        <v>19581</v>
      </c>
      <c r="D4290" s="105">
        <v>2010</v>
      </c>
      <c r="E4290" s="105">
        <v>1703150000</v>
      </c>
      <c r="F4290" s="105">
        <v>0</v>
      </c>
      <c r="G4290" s="105">
        <v>21.01491230197572</v>
      </c>
      <c r="H4290" s="105">
        <v>31.18341825454463</v>
      </c>
      <c r="I4290" s="105">
        <v>36.250723720908134</v>
      </c>
      <c r="J4290" s="105">
        <v>42.963820706261487</v>
      </c>
      <c r="K4290" s="105">
        <v>10.431450801828124</v>
      </c>
      <c r="L4290" s="105">
        <v>6.7095881211908743</v>
      </c>
      <c r="M4290" s="105">
        <v>6.9633120417401102</v>
      </c>
      <c r="N4290" s="105">
        <v>7.3820467942063805</v>
      </c>
      <c r="O4290" s="105">
        <v>6.5375474001346978</v>
      </c>
      <c r="P4290" s="105">
        <v>5.6676415419288917</v>
      </c>
      <c r="Q4290" s="105">
        <v>7.9418010592159307</v>
      </c>
      <c r="R4290" s="105">
        <v>13.590677379513526</v>
      </c>
      <c r="S4290" s="105">
        <v>0</v>
      </c>
      <c r="T4290" s="105">
        <v>16.386411676954044</v>
      </c>
      <c r="U4290" s="105">
        <v>16.386411676954044</v>
      </c>
    </row>
    <row r="4291" spans="1:21">
      <c r="A4291" s="54">
        <v>4289</v>
      </c>
      <c r="B4291" s="104">
        <v>19582</v>
      </c>
      <c r="C4291" s="104">
        <v>19582</v>
      </c>
      <c r="D4291" s="105">
        <v>747</v>
      </c>
      <c r="E4291" s="105">
        <v>1703150000</v>
      </c>
      <c r="F4291" s="105">
        <v>0</v>
      </c>
      <c r="G4291" s="105">
        <v>42.339747621570964</v>
      </c>
      <c r="H4291" s="105">
        <v>59.799515612617405</v>
      </c>
      <c r="I4291" s="105">
        <v>67.448467383962921</v>
      </c>
      <c r="J4291" s="105">
        <v>81.698143591842424</v>
      </c>
      <c r="K4291" s="105">
        <v>28.350863126156479</v>
      </c>
      <c r="L4291" s="105">
        <v>17.353981136935865</v>
      </c>
      <c r="M4291" s="105">
        <v>16.740456551286616</v>
      </c>
      <c r="N4291" s="105">
        <v>18.014213881704425</v>
      </c>
      <c r="O4291" s="105">
        <v>17.263595818514322</v>
      </c>
      <c r="P4291" s="105">
        <v>14.899983817596466</v>
      </c>
      <c r="Q4291" s="105">
        <v>18.350321572627259</v>
      </c>
      <c r="R4291" s="105">
        <v>29.811078130901912</v>
      </c>
      <c r="S4291" s="105">
        <v>0</v>
      </c>
      <c r="T4291" s="105">
        <v>34.339197353809759</v>
      </c>
      <c r="U4291" s="105">
        <v>34.339197353809752</v>
      </c>
    </row>
    <row r="4292" spans="1:21">
      <c r="A4292" s="54">
        <v>4290</v>
      </c>
      <c r="B4292" s="104">
        <v>19583</v>
      </c>
      <c r="C4292" s="104">
        <v>19583</v>
      </c>
      <c r="D4292" s="105">
        <v>180</v>
      </c>
      <c r="E4292" s="105">
        <v>13647600000</v>
      </c>
      <c r="F4292" s="105">
        <v>0</v>
      </c>
      <c r="G4292" s="105">
        <v>0.45780672630400526</v>
      </c>
      <c r="H4292" s="105">
        <v>0.56397783138773183</v>
      </c>
      <c r="I4292" s="105">
        <v>0.5778971750337587</v>
      </c>
      <c r="J4292" s="105">
        <v>0.70215494697005443</v>
      </c>
      <c r="K4292" s="105">
        <v>0.71269273518624687</v>
      </c>
      <c r="L4292" s="105">
        <v>0.54267922154228476</v>
      </c>
      <c r="M4292" s="105">
        <v>0.45492733054201107</v>
      </c>
      <c r="N4292" s="105">
        <v>0.438436567819319</v>
      </c>
      <c r="O4292" s="105">
        <v>0.44408087721726752</v>
      </c>
      <c r="P4292" s="105">
        <v>0.40421372610315132</v>
      </c>
      <c r="Q4292" s="105">
        <v>0.39128949251394041</v>
      </c>
      <c r="R4292" s="105">
        <v>0.41209800970947036</v>
      </c>
      <c r="S4292" s="105">
        <v>0</v>
      </c>
      <c r="T4292" s="105">
        <v>0.50852122002743672</v>
      </c>
      <c r="U4292" s="105">
        <v>0.50852122002743683</v>
      </c>
    </row>
    <row r="4293" spans="1:21">
      <c r="A4293" s="54">
        <v>4291</v>
      </c>
      <c r="B4293" s="104">
        <v>19612</v>
      </c>
      <c r="C4293" s="104">
        <v>19612</v>
      </c>
      <c r="D4293" s="105">
        <v>8925.9999999999982</v>
      </c>
      <c r="E4293" s="105">
        <v>8515760000</v>
      </c>
      <c r="F4293" s="105">
        <v>0</v>
      </c>
      <c r="G4293" s="105">
        <v>1.5060284137981463</v>
      </c>
      <c r="H4293" s="105">
        <v>2.0695302551082255</v>
      </c>
      <c r="I4293" s="105">
        <v>2.2556153195317505</v>
      </c>
      <c r="J4293" s="105">
        <v>2.5725080207679731</v>
      </c>
      <c r="K4293" s="105">
        <v>0.8298329457574708</v>
      </c>
      <c r="L4293" s="105">
        <v>0.10039665901293027</v>
      </c>
      <c r="M4293" s="105">
        <v>0.16886828725133665</v>
      </c>
      <c r="N4293" s="105">
        <v>0.33017380037065702</v>
      </c>
      <c r="O4293" s="105">
        <v>0.39814915814958046</v>
      </c>
      <c r="P4293" s="105">
        <v>0.46320592545288586</v>
      </c>
      <c r="Q4293" s="105">
        <v>0.88716621926902184</v>
      </c>
      <c r="R4293" s="105">
        <v>1.1306616334672581</v>
      </c>
      <c r="S4293" s="105">
        <v>0</v>
      </c>
      <c r="T4293" s="105">
        <v>1.059344719828103</v>
      </c>
      <c r="U4293" s="105">
        <v>1.0593447198281032</v>
      </c>
    </row>
    <row r="4294" spans="1:21">
      <c r="A4294" s="54">
        <v>4292</v>
      </c>
      <c r="B4294" s="104">
        <v>19613</v>
      </c>
      <c r="C4294" s="104">
        <v>19613</v>
      </c>
      <c r="D4294" s="105">
        <v>0</v>
      </c>
      <c r="E4294" s="105">
        <v>1703150000</v>
      </c>
      <c r="F4294" s="105">
        <v>0</v>
      </c>
      <c r="G4294" s="105">
        <v>17.161444363966897</v>
      </c>
      <c r="H4294" s="105">
        <v>24.270159811802568</v>
      </c>
      <c r="I4294" s="105">
        <v>22.396016196991546</v>
      </c>
      <c r="J4294" s="105">
        <v>10.546487627310565</v>
      </c>
      <c r="K4294" s="105">
        <v>1.3618846559169466</v>
      </c>
      <c r="L4294" s="105">
        <v>0.6747985336227097</v>
      </c>
      <c r="M4294" s="105">
        <v>1.9203999983515352</v>
      </c>
      <c r="N4294" s="105">
        <v>3.583367950383507</v>
      </c>
      <c r="O4294" s="105">
        <v>4.0551905981069583</v>
      </c>
      <c r="P4294" s="105">
        <v>3.7704554856827288</v>
      </c>
      <c r="Q4294" s="105">
        <v>6.7533128478650895</v>
      </c>
      <c r="R4294" s="105">
        <v>10.47033970220363</v>
      </c>
      <c r="S4294" s="105">
        <v>0</v>
      </c>
      <c r="T4294" s="105">
        <v>0</v>
      </c>
      <c r="U4294" s="105">
        <v>0</v>
      </c>
    </row>
    <row r="4295" spans="1:21">
      <c r="A4295" s="54">
        <v>4293</v>
      </c>
      <c r="B4295" s="104">
        <v>19614</v>
      </c>
      <c r="C4295" s="104">
        <v>19614</v>
      </c>
      <c r="D4295" s="105">
        <v>8426.0000000000018</v>
      </c>
      <c r="E4295" s="105">
        <v>1703150000</v>
      </c>
      <c r="F4295" s="105">
        <v>0</v>
      </c>
      <c r="G4295" s="105">
        <v>4.0272930537010687</v>
      </c>
      <c r="H4295" s="105">
        <v>4.9766699447387071</v>
      </c>
      <c r="I4295" s="105">
        <v>5.0869751943824451</v>
      </c>
      <c r="J4295" s="105">
        <v>8.0474467829803249</v>
      </c>
      <c r="K4295" s="105">
        <v>13.345677698296743</v>
      </c>
      <c r="L4295" s="105">
        <v>23.241265437294047</v>
      </c>
      <c r="M4295" s="105">
        <v>29.292487873197466</v>
      </c>
      <c r="N4295" s="105">
        <v>23.722555148103609</v>
      </c>
      <c r="O4295" s="105">
        <v>15.124491051018898</v>
      </c>
      <c r="P4295" s="105">
        <v>7.0370746989298913</v>
      </c>
      <c r="Q4295" s="105">
        <v>5.0991725895322748</v>
      </c>
      <c r="R4295" s="105">
        <v>4.4370310350682454</v>
      </c>
      <c r="S4295" s="105">
        <v>0</v>
      </c>
      <c r="T4295" s="105">
        <v>11.953178375603647</v>
      </c>
      <c r="U4295" s="105">
        <v>11.953178375603638</v>
      </c>
    </row>
    <row r="4296" spans="1:21">
      <c r="A4296" s="54">
        <v>4294</v>
      </c>
      <c r="B4296" s="104">
        <v>19615</v>
      </c>
      <c r="C4296" s="104">
        <v>19615</v>
      </c>
      <c r="D4296" s="105">
        <v>123285.99999999999</v>
      </c>
      <c r="E4296" s="105">
        <v>1703150000</v>
      </c>
      <c r="F4296" s="105">
        <v>0</v>
      </c>
      <c r="G4296" s="105">
        <v>3.9763963586925759</v>
      </c>
      <c r="H4296" s="105">
        <v>4.7697065817047859</v>
      </c>
      <c r="I4296" s="105">
        <v>4.7832833924402758</v>
      </c>
      <c r="J4296" s="105">
        <v>6.9768505114135975</v>
      </c>
      <c r="K4296" s="105">
        <v>10.505420890042684</v>
      </c>
      <c r="L4296" s="105">
        <v>17.823122638295676</v>
      </c>
      <c r="M4296" s="105">
        <v>22.378759818422317</v>
      </c>
      <c r="N4296" s="105">
        <v>22.693949410732692</v>
      </c>
      <c r="O4296" s="105">
        <v>18.399913901628118</v>
      </c>
      <c r="P4296" s="105">
        <v>10.503534401698113</v>
      </c>
      <c r="Q4296" s="105">
        <v>5.8076781935334081</v>
      </c>
      <c r="R4296" s="105">
        <v>4.2604246700362767</v>
      </c>
      <c r="S4296" s="105">
        <v>0</v>
      </c>
      <c r="T4296" s="105">
        <v>11.07325339738671</v>
      </c>
      <c r="U4296" s="105">
        <v>11.073253397386713</v>
      </c>
    </row>
    <row r="4297" spans="1:21">
      <c r="A4297" s="54">
        <v>4295</v>
      </c>
      <c r="B4297" s="104">
        <v>19616</v>
      </c>
      <c r="C4297" s="104">
        <v>19616</v>
      </c>
      <c r="D4297" s="105">
        <v>262533</v>
      </c>
      <c r="E4297" s="105">
        <v>1703150000</v>
      </c>
      <c r="F4297" s="105">
        <v>0</v>
      </c>
      <c r="G4297" s="105">
        <v>0.32399073896281799</v>
      </c>
      <c r="H4297" s="105">
        <v>0.35683452311381153</v>
      </c>
      <c r="I4297" s="105">
        <v>0.34314284116478938</v>
      </c>
      <c r="J4297" s="105">
        <v>0.47639944601535839</v>
      </c>
      <c r="K4297" s="105">
        <v>0.7377417387032702</v>
      </c>
      <c r="L4297" s="105">
        <v>1.2514116607553794</v>
      </c>
      <c r="M4297" s="105">
        <v>1.4510591405734474</v>
      </c>
      <c r="N4297" s="105">
        <v>1.3789582833084344</v>
      </c>
      <c r="O4297" s="105">
        <v>1.1108209589972629</v>
      </c>
      <c r="P4297" s="105">
        <v>0.67720186023519913</v>
      </c>
      <c r="Q4297" s="105">
        <v>0.48723082145301855</v>
      </c>
      <c r="R4297" s="105">
        <v>0.37320089398728101</v>
      </c>
      <c r="S4297" s="105">
        <v>0</v>
      </c>
      <c r="T4297" s="105">
        <v>0.74733274227250579</v>
      </c>
      <c r="U4297" s="105">
        <v>0.7473327422725059</v>
      </c>
    </row>
    <row r="4298" spans="1:21">
      <c r="A4298" s="54">
        <v>4296</v>
      </c>
      <c r="B4298" s="104">
        <v>19617</v>
      </c>
      <c r="C4298" s="104">
        <v>19617</v>
      </c>
      <c r="D4298" s="105">
        <v>331629</v>
      </c>
      <c r="E4298" s="105">
        <v>1703150000</v>
      </c>
      <c r="F4298" s="105">
        <v>0</v>
      </c>
      <c r="G4298" s="105">
        <v>0.1</v>
      </c>
      <c r="H4298" s="105">
        <v>0.10704102399952417</v>
      </c>
      <c r="I4298" s="105">
        <v>0.10435742176309289</v>
      </c>
      <c r="J4298" s="105">
        <v>0.17878711667498287</v>
      </c>
      <c r="K4298" s="105">
        <v>0.25892991362915657</v>
      </c>
      <c r="L4298" s="105">
        <v>0.35198001838977488</v>
      </c>
      <c r="M4298" s="105">
        <v>0.36164884926813151</v>
      </c>
      <c r="N4298" s="105">
        <v>0.34846619177400084</v>
      </c>
      <c r="O4298" s="105">
        <v>0.29569325080305647</v>
      </c>
      <c r="P4298" s="105">
        <v>0.1710564829074912</v>
      </c>
      <c r="Q4298" s="105">
        <v>0.11338214533230541</v>
      </c>
      <c r="R4298" s="105">
        <v>0.1</v>
      </c>
      <c r="S4298" s="105">
        <v>0</v>
      </c>
      <c r="T4298" s="105">
        <v>0.20761186787845975</v>
      </c>
      <c r="U4298" s="105">
        <v>0.20761186787845973</v>
      </c>
    </row>
    <row r="4299" spans="1:21">
      <c r="A4299" s="54">
        <v>4297</v>
      </c>
      <c r="B4299" s="104">
        <v>19618</v>
      </c>
      <c r="C4299" s="104">
        <v>19618</v>
      </c>
      <c r="D4299" s="105">
        <v>2180079.9999999995</v>
      </c>
      <c r="E4299" s="105">
        <v>3406300000</v>
      </c>
      <c r="F4299" s="105">
        <v>0</v>
      </c>
      <c r="G4299" s="105">
        <v>0.1</v>
      </c>
      <c r="H4299" s="105">
        <v>0.11210601956155646</v>
      </c>
      <c r="I4299" s="105">
        <v>0.1</v>
      </c>
      <c r="J4299" s="105">
        <v>0.14735698694858723</v>
      </c>
      <c r="K4299" s="105">
        <v>0.19861577355844337</v>
      </c>
      <c r="L4299" s="105">
        <v>0.3066486065626956</v>
      </c>
      <c r="M4299" s="105">
        <v>0.36572584707727285</v>
      </c>
      <c r="N4299" s="105">
        <v>0.2924266612330827</v>
      </c>
      <c r="O4299" s="105">
        <v>0.24438620813502462</v>
      </c>
      <c r="P4299" s="105">
        <v>0.16003327800598238</v>
      </c>
      <c r="Q4299" s="105">
        <v>0.12884435865580318</v>
      </c>
      <c r="R4299" s="105">
        <v>0.10633415801487729</v>
      </c>
      <c r="S4299" s="105">
        <v>0</v>
      </c>
      <c r="T4299" s="105">
        <v>0.18853982481277712</v>
      </c>
      <c r="U4299" s="105">
        <v>0.18853982481277717</v>
      </c>
    </row>
    <row r="4300" spans="1:21">
      <c r="A4300" s="54">
        <v>4298</v>
      </c>
      <c r="B4300" s="104">
        <v>19624</v>
      </c>
      <c r="C4300" s="104">
        <v>19624</v>
      </c>
      <c r="D4300" s="105">
        <v>11162028.000000004</v>
      </c>
      <c r="E4300" s="105">
        <v>3406300000</v>
      </c>
      <c r="F4300" s="105">
        <v>0</v>
      </c>
      <c r="G4300" s="105">
        <v>0.47947469655058877</v>
      </c>
      <c r="H4300" s="105">
        <v>0.54681539744333418</v>
      </c>
      <c r="I4300" s="105">
        <v>0.51999712127877495</v>
      </c>
      <c r="J4300" s="105">
        <v>0.63706138941086954</v>
      </c>
      <c r="K4300" s="105">
        <v>0.91059799045784529</v>
      </c>
      <c r="L4300" s="105">
        <v>1.612672279793848</v>
      </c>
      <c r="M4300" s="105">
        <v>2.4042879309444878</v>
      </c>
      <c r="N4300" s="105">
        <v>2.5618203409926985</v>
      </c>
      <c r="O4300" s="105">
        <v>2.0665264579760532</v>
      </c>
      <c r="P4300" s="105">
        <v>0.92738020860413561</v>
      </c>
      <c r="Q4300" s="105">
        <v>0.58705648743532157</v>
      </c>
      <c r="R4300" s="105">
        <v>0.53286622477441503</v>
      </c>
      <c r="S4300" s="105">
        <v>2.2265908265220369</v>
      </c>
      <c r="T4300" s="105">
        <v>1.1488797104718642</v>
      </c>
      <c r="U4300" s="105">
        <v>1.3514811679178493</v>
      </c>
    </row>
    <row r="4301" spans="1:21">
      <c r="A4301" s="54">
        <v>4299</v>
      </c>
      <c r="B4301" s="104">
        <v>19625</v>
      </c>
      <c r="C4301" s="104">
        <v>19625</v>
      </c>
      <c r="D4301" s="105">
        <v>4044488</v>
      </c>
      <c r="E4301" s="105">
        <v>1703150000</v>
      </c>
      <c r="F4301" s="105">
        <v>0</v>
      </c>
      <c r="G4301" s="105">
        <v>0.69422666472255801</v>
      </c>
      <c r="H4301" s="105">
        <v>0.8002817646007564</v>
      </c>
      <c r="I4301" s="105">
        <v>0.81421145859470667</v>
      </c>
      <c r="J4301" s="105">
        <v>1.0544451049005024</v>
      </c>
      <c r="K4301" s="105">
        <v>1.5333088534357968</v>
      </c>
      <c r="L4301" s="105">
        <v>2.258393732586665</v>
      </c>
      <c r="M4301" s="105">
        <v>2.7028065971788728</v>
      </c>
      <c r="N4301" s="105">
        <v>3.0009983396100433</v>
      </c>
      <c r="O4301" s="105">
        <v>3.3211540266049124</v>
      </c>
      <c r="P4301" s="105">
        <v>1.9167669306140973</v>
      </c>
      <c r="Q4301" s="105">
        <v>1.0554331860397494</v>
      </c>
      <c r="R4301" s="105">
        <v>0.78882619866882808</v>
      </c>
      <c r="S4301" s="105">
        <v>2.6230975688634777</v>
      </c>
      <c r="T4301" s="105">
        <v>1.6617377381297909</v>
      </c>
      <c r="U4301" s="105">
        <v>2.4159538009673924</v>
      </c>
    </row>
    <row r="4302" spans="1:21">
      <c r="A4302" s="54">
        <v>4300</v>
      </c>
      <c r="B4302" s="104">
        <v>19626</v>
      </c>
      <c r="C4302" s="104">
        <v>19626</v>
      </c>
      <c r="D4302" s="105">
        <v>79206893</v>
      </c>
      <c r="E4302" s="105">
        <v>5131870000</v>
      </c>
      <c r="F4302" s="105">
        <v>0</v>
      </c>
      <c r="G4302" s="105">
        <v>0.31048432905810286</v>
      </c>
      <c r="H4302" s="105">
        <v>0.32420467877664866</v>
      </c>
      <c r="I4302" s="105">
        <v>0.28531070330889174</v>
      </c>
      <c r="J4302" s="105">
        <v>0.32878539815618019</v>
      </c>
      <c r="K4302" s="105">
        <v>0.42128466597719294</v>
      </c>
      <c r="L4302" s="105">
        <v>0.61130129529246025</v>
      </c>
      <c r="M4302" s="105">
        <v>0.78433545693862528</v>
      </c>
      <c r="N4302" s="105">
        <v>0.9060617078706803</v>
      </c>
      <c r="O4302" s="105">
        <v>0.71933107076430636</v>
      </c>
      <c r="P4302" s="105">
        <v>0.49551842991711514</v>
      </c>
      <c r="Q4302" s="105">
        <v>0.40035428350828528</v>
      </c>
      <c r="R4302" s="105">
        <v>0.34491864221180024</v>
      </c>
      <c r="S4302" s="105">
        <v>0.76930379166872165</v>
      </c>
      <c r="T4302" s="105">
        <v>0.49432422181502411</v>
      </c>
      <c r="U4302" s="105">
        <v>0.74157046397662474</v>
      </c>
    </row>
    <row r="4303" spans="1:21">
      <c r="A4303" s="54">
        <v>4301</v>
      </c>
      <c r="B4303" s="104">
        <v>19629</v>
      </c>
      <c r="C4303" s="104">
        <v>19629</v>
      </c>
      <c r="D4303" s="105">
        <v>41106057.000000015</v>
      </c>
      <c r="E4303" s="105">
        <v>5131870000</v>
      </c>
      <c r="F4303" s="105">
        <v>0</v>
      </c>
      <c r="G4303" s="105">
        <v>0.40356196260383259</v>
      </c>
      <c r="H4303" s="105">
        <v>0.42035457001527021</v>
      </c>
      <c r="I4303" s="105">
        <v>0.40226384475678068</v>
      </c>
      <c r="J4303" s="105">
        <v>0.51538479279919003</v>
      </c>
      <c r="K4303" s="105">
        <v>0.69141321401681577</v>
      </c>
      <c r="L4303" s="105">
        <v>1.1312502584241719</v>
      </c>
      <c r="M4303" s="105">
        <v>1.4460546399621752</v>
      </c>
      <c r="N4303" s="105">
        <v>1.8569945155103937</v>
      </c>
      <c r="O4303" s="105">
        <v>1.5374656611852187</v>
      </c>
      <c r="P4303" s="105">
        <v>0.99234852424354092</v>
      </c>
      <c r="Q4303" s="105">
        <v>0.66836794977971614</v>
      </c>
      <c r="R4303" s="105">
        <v>0.49363296401272494</v>
      </c>
      <c r="S4303" s="105">
        <v>1.4698325574161493</v>
      </c>
      <c r="T4303" s="105">
        <v>0.87992440810915262</v>
      </c>
      <c r="U4303" s="105">
        <v>1.3257046032230351</v>
      </c>
    </row>
    <row r="4304" spans="1:21">
      <c r="A4304" s="54">
        <v>4302</v>
      </c>
      <c r="B4304" s="104">
        <v>19630</v>
      </c>
      <c r="C4304" s="104">
        <v>19630</v>
      </c>
      <c r="D4304" s="105">
        <v>5917461.0000000019</v>
      </c>
      <c r="E4304" s="105">
        <v>5041660000</v>
      </c>
      <c r="F4304" s="105">
        <v>0</v>
      </c>
      <c r="G4304" s="105">
        <v>0.42983645699147632</v>
      </c>
      <c r="H4304" s="105">
        <v>0.48976509210143154</v>
      </c>
      <c r="I4304" s="105">
        <v>0.45839654741790337</v>
      </c>
      <c r="J4304" s="105">
        <v>0.4988943600220076</v>
      </c>
      <c r="K4304" s="105">
        <v>0.59474767098827164</v>
      </c>
      <c r="L4304" s="105">
        <v>0.81988833243935955</v>
      </c>
      <c r="M4304" s="105">
        <v>1.0058762247079112</v>
      </c>
      <c r="N4304" s="105">
        <v>1.0795935348258381</v>
      </c>
      <c r="O4304" s="105">
        <v>1.0787696369330868</v>
      </c>
      <c r="P4304" s="105">
        <v>0.84829507969963625</v>
      </c>
      <c r="Q4304" s="105">
        <v>0.67942451459741804</v>
      </c>
      <c r="R4304" s="105">
        <v>0.50279125884307263</v>
      </c>
      <c r="S4304" s="105">
        <v>0.97241695912496784</v>
      </c>
      <c r="T4304" s="105">
        <v>0.70718989246395114</v>
      </c>
      <c r="U4304" s="105">
        <v>0.83269043047240521</v>
      </c>
    </row>
    <row r="4305" spans="1:21">
      <c r="A4305" s="54">
        <v>4303</v>
      </c>
      <c r="B4305" s="104">
        <v>19631</v>
      </c>
      <c r="C4305" s="104">
        <v>19631</v>
      </c>
      <c r="D4305" s="105">
        <v>28220756</v>
      </c>
      <c r="E4305" s="105">
        <v>11809200000</v>
      </c>
      <c r="F4305" s="105">
        <v>0</v>
      </c>
      <c r="G4305" s="105">
        <v>0.43093133971842751</v>
      </c>
      <c r="H4305" s="105">
        <v>0.48238305480081417</v>
      </c>
      <c r="I4305" s="105">
        <v>0.39859516242401749</v>
      </c>
      <c r="J4305" s="105">
        <v>0.41909531238676878</v>
      </c>
      <c r="K4305" s="105">
        <v>0.47794204564328785</v>
      </c>
      <c r="L4305" s="105">
        <v>0.59824677482735733</v>
      </c>
      <c r="M4305" s="105">
        <v>0.65607780990599096</v>
      </c>
      <c r="N4305" s="105">
        <v>0.70651182124156287</v>
      </c>
      <c r="O4305" s="105">
        <v>0.65232620106108208</v>
      </c>
      <c r="P4305" s="105">
        <v>0.59623583311767858</v>
      </c>
      <c r="Q4305" s="105">
        <v>0.55545195883234644</v>
      </c>
      <c r="R4305" s="105">
        <v>0.47484251851852638</v>
      </c>
      <c r="S4305" s="105">
        <v>0.65364863807575546</v>
      </c>
      <c r="T4305" s="105">
        <v>0.53738665270648844</v>
      </c>
      <c r="U4305" s="105">
        <v>0.597058878777871</v>
      </c>
    </row>
    <row r="4306" spans="1:21">
      <c r="A4306" s="54">
        <v>4304</v>
      </c>
      <c r="B4306" s="104">
        <v>19638</v>
      </c>
      <c r="C4306" s="104">
        <v>19638</v>
      </c>
      <c r="D4306" s="105">
        <v>9128944</v>
      </c>
      <c r="E4306" s="105">
        <v>1703150000</v>
      </c>
      <c r="F4306" s="105">
        <v>0</v>
      </c>
      <c r="G4306" s="105">
        <v>1.1871602686721061</v>
      </c>
      <c r="H4306" s="105">
        <v>1.1864780840529903</v>
      </c>
      <c r="I4306" s="105">
        <v>0.86385599858259343</v>
      </c>
      <c r="J4306" s="105">
        <v>0.94406520625475221</v>
      </c>
      <c r="K4306" s="105">
        <v>1.3232732349090599</v>
      </c>
      <c r="L4306" s="105">
        <v>1.9882867171869767</v>
      </c>
      <c r="M4306" s="105">
        <v>2.7642459025671999</v>
      </c>
      <c r="N4306" s="105">
        <v>3.9733275195452551</v>
      </c>
      <c r="O4306" s="105">
        <v>3.9158595932704063</v>
      </c>
      <c r="P4306" s="105">
        <v>3.6358048075126312</v>
      </c>
      <c r="Q4306" s="105">
        <v>2.6076686388975383</v>
      </c>
      <c r="R4306" s="105">
        <v>1.5765613554753783</v>
      </c>
      <c r="S4306" s="105">
        <v>3.0480700232768876</v>
      </c>
      <c r="T4306" s="105">
        <v>2.1638822772439075</v>
      </c>
      <c r="U4306" s="105">
        <v>2.7356235283641945</v>
      </c>
    </row>
    <row r="4307" spans="1:21">
      <c r="A4307" s="54">
        <v>4305</v>
      </c>
      <c r="B4307" s="104">
        <v>19639</v>
      </c>
      <c r="C4307" s="104">
        <v>19639</v>
      </c>
      <c r="D4307" s="105">
        <v>3821144.9999999995</v>
      </c>
      <c r="E4307" s="105">
        <v>1703150000</v>
      </c>
      <c r="F4307" s="105">
        <v>0</v>
      </c>
      <c r="G4307" s="105">
        <v>2.0257592261470587</v>
      </c>
      <c r="H4307" s="105">
        <v>1.9524123208780997</v>
      </c>
      <c r="I4307" s="105">
        <v>1.5612218881296709</v>
      </c>
      <c r="J4307" s="105">
        <v>1.9170707824776576</v>
      </c>
      <c r="K4307" s="105">
        <v>2.9673128698777185</v>
      </c>
      <c r="L4307" s="105">
        <v>4.707313461777459</v>
      </c>
      <c r="M4307" s="105">
        <v>6.8214011243655142</v>
      </c>
      <c r="N4307" s="105">
        <v>9.9121594880701096</v>
      </c>
      <c r="O4307" s="105">
        <v>9.1977690901133116</v>
      </c>
      <c r="P4307" s="105">
        <v>7.1238231403407504</v>
      </c>
      <c r="Q4307" s="105">
        <v>3.5533987780741829</v>
      </c>
      <c r="R4307" s="105">
        <v>2.283085005983712</v>
      </c>
      <c r="S4307" s="105">
        <v>7.3397436142578378</v>
      </c>
      <c r="T4307" s="105">
        <v>4.5018939313529369</v>
      </c>
      <c r="U4307" s="105">
        <v>6.8757078143281509</v>
      </c>
    </row>
    <row r="4308" spans="1:21">
      <c r="A4308" s="54">
        <v>4306</v>
      </c>
      <c r="B4308" s="104">
        <v>19640</v>
      </c>
      <c r="C4308" s="104">
        <v>19640</v>
      </c>
      <c r="D4308" s="105">
        <v>342462.99999999988</v>
      </c>
      <c r="E4308" s="105">
        <v>1703150000</v>
      </c>
      <c r="F4308" s="105">
        <v>0</v>
      </c>
      <c r="G4308" s="105">
        <v>19.327827443061935</v>
      </c>
      <c r="H4308" s="105">
        <v>18.795466885968604</v>
      </c>
      <c r="I4308" s="105">
        <v>15.095138916600657</v>
      </c>
      <c r="J4308" s="105">
        <v>14.825066220818661</v>
      </c>
      <c r="K4308" s="105">
        <v>22.268149674259167</v>
      </c>
      <c r="L4308" s="105">
        <v>40.139499978851184</v>
      </c>
      <c r="M4308" s="105">
        <v>58.571962561803772</v>
      </c>
      <c r="N4308" s="105">
        <v>82.153810361062256</v>
      </c>
      <c r="O4308" s="105">
        <v>96.670252621958781</v>
      </c>
      <c r="P4308" s="105">
        <v>95.280968050214838</v>
      </c>
      <c r="Q4308" s="105">
        <v>53.681288368783676</v>
      </c>
      <c r="R4308" s="105">
        <v>28.785507963954203</v>
      </c>
      <c r="S4308" s="105">
        <v>63.351152336581031</v>
      </c>
      <c r="T4308" s="105">
        <v>45.466244920611473</v>
      </c>
      <c r="U4308" s="105">
        <v>58.874951113295118</v>
      </c>
    </row>
    <row r="4309" spans="1:21">
      <c r="A4309" s="54">
        <v>4307</v>
      </c>
      <c r="B4309" s="104">
        <v>19641</v>
      </c>
      <c r="C4309" s="104">
        <v>19641</v>
      </c>
      <c r="D4309" s="105">
        <v>2800935.0000000005</v>
      </c>
      <c r="E4309" s="105">
        <v>3406300000</v>
      </c>
      <c r="F4309" s="105">
        <v>0</v>
      </c>
      <c r="G4309" s="105">
        <v>0.4048407015539085</v>
      </c>
      <c r="H4309" s="105">
        <v>0.46453943026342776</v>
      </c>
      <c r="I4309" s="105">
        <v>0.42066520894041814</v>
      </c>
      <c r="J4309" s="105">
        <v>0.51052340937738983</v>
      </c>
      <c r="K4309" s="105">
        <v>0.84090351988838352</v>
      </c>
      <c r="L4309" s="105">
        <v>1.4311771884309303</v>
      </c>
      <c r="M4309" s="105">
        <v>1.8700879881521755</v>
      </c>
      <c r="N4309" s="105">
        <v>1.812911277279138</v>
      </c>
      <c r="O4309" s="105">
        <v>1.5663327938179894</v>
      </c>
      <c r="P4309" s="105">
        <v>0.6382371182570229</v>
      </c>
      <c r="Q4309" s="105">
        <v>0.40442511914589419</v>
      </c>
      <c r="R4309" s="105">
        <v>0.38178926445424682</v>
      </c>
      <c r="S4309" s="105">
        <v>1.7040939143063814</v>
      </c>
      <c r="T4309" s="105">
        <v>0.89553608496341042</v>
      </c>
      <c r="U4309" s="105">
        <v>0.9001664200417544</v>
      </c>
    </row>
    <row r="4310" spans="1:21">
      <c r="A4310" s="54">
        <v>4308</v>
      </c>
      <c r="B4310" s="104">
        <v>19646</v>
      </c>
      <c r="C4310" s="104">
        <v>19646</v>
      </c>
      <c r="D4310" s="105">
        <v>13750123</v>
      </c>
      <c r="E4310" s="105">
        <v>13804300000</v>
      </c>
      <c r="F4310" s="105">
        <v>0</v>
      </c>
      <c r="G4310" s="105">
        <v>0.94434320146197748</v>
      </c>
      <c r="H4310" s="105">
        <v>0.84328733670159228</v>
      </c>
      <c r="I4310" s="105">
        <v>0.6009998153942625</v>
      </c>
      <c r="J4310" s="105">
        <v>0.63251923514536779</v>
      </c>
      <c r="K4310" s="105">
        <v>0.93009198595638898</v>
      </c>
      <c r="L4310" s="105">
        <v>1.4745999702799151</v>
      </c>
      <c r="M4310" s="105">
        <v>1.8424747581699457</v>
      </c>
      <c r="N4310" s="105">
        <v>2.3870083530857875</v>
      </c>
      <c r="O4310" s="105">
        <v>2.7834454917855318</v>
      </c>
      <c r="P4310" s="105">
        <v>1.999379321436985</v>
      </c>
      <c r="Q4310" s="105">
        <v>1.3137613537011394</v>
      </c>
      <c r="R4310" s="105">
        <v>1.2248331211679389</v>
      </c>
      <c r="S4310" s="105">
        <v>2.0022713222337716</v>
      </c>
      <c r="T4310" s="105">
        <v>1.4147286620239026</v>
      </c>
      <c r="U4310" s="105">
        <v>1.4690760001227985</v>
      </c>
    </row>
    <row r="4311" spans="1:21">
      <c r="A4311" s="54">
        <v>4309</v>
      </c>
      <c r="B4311" s="104">
        <v>19686</v>
      </c>
      <c r="C4311" s="104">
        <v>29277</v>
      </c>
      <c r="D4311" s="105">
        <v>290175183</v>
      </c>
      <c r="E4311" s="105">
        <v>232656000000</v>
      </c>
      <c r="F4311" s="105">
        <v>0</v>
      </c>
      <c r="G4311" s="105">
        <v>2.3070893560697558</v>
      </c>
      <c r="H4311" s="105">
        <v>2.7357291487854067</v>
      </c>
      <c r="I4311" s="105">
        <v>1.8195146553636408</v>
      </c>
      <c r="J4311" s="105">
        <v>0.79342604281982176</v>
      </c>
      <c r="K4311" s="105">
        <v>0.78232047977906871</v>
      </c>
      <c r="L4311" s="105">
        <v>1.2478276626506184</v>
      </c>
      <c r="M4311" s="105">
        <v>1.4629879781872555</v>
      </c>
      <c r="N4311" s="105">
        <v>1.5929929255565491</v>
      </c>
      <c r="O4311" s="105">
        <v>1.6129039058957799</v>
      </c>
      <c r="P4311" s="105">
        <v>1.494442746646153</v>
      </c>
      <c r="Q4311" s="105">
        <v>1.7397719591875682</v>
      </c>
      <c r="R4311" s="105">
        <v>2.0521282251286723</v>
      </c>
      <c r="S4311" s="105">
        <v>1.4032242230375918</v>
      </c>
      <c r="T4311" s="105">
        <v>1.6367612571725243</v>
      </c>
      <c r="U4311" s="105">
        <v>1.6123532847523254</v>
      </c>
    </row>
    <row r="4312" spans="1:21">
      <c r="A4312" s="54">
        <v>4310</v>
      </c>
      <c r="B4312" s="104">
        <v>19875</v>
      </c>
      <c r="C4312" s="104">
        <v>19875</v>
      </c>
      <c r="D4312" s="105">
        <v>21724</v>
      </c>
      <c r="E4312" s="105">
        <v>3406300000</v>
      </c>
      <c r="F4312" s="105">
        <v>0</v>
      </c>
      <c r="G4312" s="105">
        <v>7.4057685222097804</v>
      </c>
      <c r="H4312" s="105">
        <v>10.667711623026781</v>
      </c>
      <c r="I4312" s="105">
        <v>13.153215861725197</v>
      </c>
      <c r="J4312" s="105">
        <v>2.9606064540108776</v>
      </c>
      <c r="K4312" s="105">
        <v>0.16701638208175473</v>
      </c>
      <c r="L4312" s="105">
        <v>0.14555001085297281</v>
      </c>
      <c r="M4312" s="105">
        <v>0.24531781345168086</v>
      </c>
      <c r="N4312" s="105">
        <v>0.23761499674932793</v>
      </c>
      <c r="O4312" s="105">
        <v>0.24320304875322724</v>
      </c>
      <c r="P4312" s="105">
        <v>0.41087609638469635</v>
      </c>
      <c r="Q4312" s="105">
        <v>1.6812096901093994</v>
      </c>
      <c r="R4312" s="105">
        <v>4.386062907388137</v>
      </c>
      <c r="S4312" s="105">
        <v>0</v>
      </c>
      <c r="T4312" s="105">
        <v>3.4753461172286531</v>
      </c>
      <c r="U4312" s="105">
        <v>3.4753461172286526</v>
      </c>
    </row>
    <row r="4313" spans="1:21">
      <c r="A4313" s="54">
        <v>4311</v>
      </c>
      <c r="B4313" s="104">
        <v>19876</v>
      </c>
      <c r="C4313" s="104">
        <v>19876</v>
      </c>
      <c r="D4313" s="105">
        <v>10201</v>
      </c>
      <c r="E4313" s="105">
        <v>5064350000</v>
      </c>
      <c r="F4313" s="105">
        <v>0</v>
      </c>
      <c r="G4313" s="105">
        <v>22.197745298841763</v>
      </c>
      <c r="H4313" s="105">
        <v>33.041471450574804</v>
      </c>
      <c r="I4313" s="105">
        <v>39.925111336111229</v>
      </c>
      <c r="J4313" s="105">
        <v>16.029412729739825</v>
      </c>
      <c r="K4313" s="105">
        <v>0.38675306065267673</v>
      </c>
      <c r="L4313" s="105">
        <v>0.14777918260920439</v>
      </c>
      <c r="M4313" s="105">
        <v>0.34535144205957741</v>
      </c>
      <c r="N4313" s="105">
        <v>0.35409884438078709</v>
      </c>
      <c r="O4313" s="105">
        <v>0.36534796898882543</v>
      </c>
      <c r="P4313" s="105">
        <v>0.96325603026269802</v>
      </c>
      <c r="Q4313" s="105">
        <v>6.502346140932362</v>
      </c>
      <c r="R4313" s="105">
        <v>14.728990689325405</v>
      </c>
      <c r="S4313" s="105">
        <v>0</v>
      </c>
      <c r="T4313" s="105">
        <v>11.24897201453993</v>
      </c>
      <c r="U4313" s="105">
        <v>11.248972014539932</v>
      </c>
    </row>
    <row r="4314" spans="1:21">
      <c r="A4314" s="54">
        <v>4312</v>
      </c>
      <c r="B4314" s="104">
        <v>19877</v>
      </c>
      <c r="C4314" s="104">
        <v>19877</v>
      </c>
      <c r="D4314" s="105">
        <v>645</v>
      </c>
      <c r="E4314" s="105">
        <v>1703150000</v>
      </c>
      <c r="F4314" s="105">
        <v>1</v>
      </c>
      <c r="G4314" s="105">
        <v>-99999</v>
      </c>
      <c r="H4314" s="105">
        <v>-99999</v>
      </c>
      <c r="I4314" s="105">
        <v>-99999</v>
      </c>
      <c r="J4314" s="105">
        <v>-99999</v>
      </c>
      <c r="K4314" s="105">
        <v>-99999</v>
      </c>
      <c r="L4314" s="105">
        <v>-99999</v>
      </c>
      <c r="M4314" s="105">
        <v>-99999</v>
      </c>
      <c r="N4314" s="105">
        <v>-99999</v>
      </c>
      <c r="O4314" s="105">
        <v>-99999</v>
      </c>
      <c r="P4314" s="105">
        <v>-99999</v>
      </c>
      <c r="Q4314" s="105">
        <v>-99999</v>
      </c>
      <c r="R4314" s="105">
        <v>-99999</v>
      </c>
      <c r="S4314" s="105">
        <v>0</v>
      </c>
      <c r="T4314" s="105">
        <v>0</v>
      </c>
      <c r="U4314" s="105">
        <v>0</v>
      </c>
    </row>
    <row r="4315" spans="1:21">
      <c r="A4315" s="54">
        <v>4313</v>
      </c>
      <c r="B4315" s="104">
        <v>19878</v>
      </c>
      <c r="C4315" s="104">
        <v>19878</v>
      </c>
      <c r="D4315" s="105">
        <v>70086</v>
      </c>
      <c r="E4315" s="105">
        <v>5154290000</v>
      </c>
      <c r="F4315" s="105">
        <v>0</v>
      </c>
      <c r="G4315" s="105">
        <v>0.94077629170025134</v>
      </c>
      <c r="H4315" s="105">
        <v>1.1113623138173696</v>
      </c>
      <c r="I4315" s="105">
        <v>1.0731777065932231</v>
      </c>
      <c r="J4315" s="105">
        <v>1.2295240083441772</v>
      </c>
      <c r="K4315" s="105">
        <v>0.75883603050688364</v>
      </c>
      <c r="L4315" s="105">
        <v>0.86586304330553754</v>
      </c>
      <c r="M4315" s="105">
        <v>0.98093324434721796</v>
      </c>
      <c r="N4315" s="105">
        <v>1.0043219839284916</v>
      </c>
      <c r="O4315" s="105">
        <v>0.91018451658639177</v>
      </c>
      <c r="P4315" s="105">
        <v>0.73603255378098709</v>
      </c>
      <c r="Q4315" s="105">
        <v>0.70811611639971406</v>
      </c>
      <c r="R4315" s="105">
        <v>0.85542884672827368</v>
      </c>
      <c r="S4315" s="105">
        <v>0</v>
      </c>
      <c r="T4315" s="105">
        <v>0.93121305466987658</v>
      </c>
      <c r="U4315" s="105">
        <v>0.93121305466987647</v>
      </c>
    </row>
    <row r="4316" spans="1:21">
      <c r="A4316" s="54">
        <v>4314</v>
      </c>
      <c r="B4316" s="104">
        <v>19891</v>
      </c>
      <c r="C4316" s="104">
        <v>19891</v>
      </c>
      <c r="D4316" s="105">
        <v>131787.99999999997</v>
      </c>
      <c r="E4316" s="105">
        <v>3406300000</v>
      </c>
      <c r="F4316" s="105">
        <v>0</v>
      </c>
      <c r="G4316" s="105">
        <v>2.8876506260215615</v>
      </c>
      <c r="H4316" s="105">
        <v>3.8956132941711297</v>
      </c>
      <c r="I4316" s="105">
        <v>4.3295899944174741</v>
      </c>
      <c r="J4316" s="105">
        <v>5.2163383048748315</v>
      </c>
      <c r="K4316" s="105">
        <v>0.1501372257068474</v>
      </c>
      <c r="L4316" s="105">
        <v>0.10727241649097866</v>
      </c>
      <c r="M4316" s="105">
        <v>0.48551492561223814</v>
      </c>
      <c r="N4316" s="105">
        <v>0.87541091291739381</v>
      </c>
      <c r="O4316" s="105">
        <v>1.0698840717832763</v>
      </c>
      <c r="P4316" s="105">
        <v>0.75562083306818684</v>
      </c>
      <c r="Q4316" s="105">
        <v>1.280983817526945</v>
      </c>
      <c r="R4316" s="105">
        <v>2.3040925578845894</v>
      </c>
      <c r="S4316" s="105">
        <v>0</v>
      </c>
      <c r="T4316" s="105">
        <v>1.9465090817062878</v>
      </c>
      <c r="U4316" s="105">
        <v>1.9465090817062882</v>
      </c>
    </row>
    <row r="4317" spans="1:21">
      <c r="A4317" s="54">
        <v>4315</v>
      </c>
      <c r="B4317" s="104">
        <v>19892</v>
      </c>
      <c r="C4317" s="104">
        <v>19892</v>
      </c>
      <c r="D4317" s="105">
        <v>9945</v>
      </c>
      <c r="E4317" s="105">
        <v>1703150000</v>
      </c>
      <c r="F4317" s="105">
        <v>0</v>
      </c>
      <c r="G4317" s="105">
        <v>19.464993943022854</v>
      </c>
      <c r="H4317" s="105">
        <v>26.128685563156814</v>
      </c>
      <c r="I4317" s="105">
        <v>29.075529799603068</v>
      </c>
      <c r="J4317" s="105">
        <v>33.529295924975784</v>
      </c>
      <c r="K4317" s="105">
        <v>1.8179705668063117</v>
      </c>
      <c r="L4317" s="105">
        <v>1.070264900598886</v>
      </c>
      <c r="M4317" s="105">
        <v>4.1380903834641067</v>
      </c>
      <c r="N4317" s="105">
        <v>7.08783903649321</v>
      </c>
      <c r="O4317" s="105">
        <v>9.8902278448815562</v>
      </c>
      <c r="P4317" s="105">
        <v>6.2850371304305463</v>
      </c>
      <c r="Q4317" s="105">
        <v>4.9837303633291912</v>
      </c>
      <c r="R4317" s="105">
        <v>13.153215858145085</v>
      </c>
      <c r="S4317" s="105">
        <v>0</v>
      </c>
      <c r="T4317" s="105">
        <v>13.052073442908949</v>
      </c>
      <c r="U4317" s="105">
        <v>13.05207344290895</v>
      </c>
    </row>
    <row r="4318" spans="1:21">
      <c r="A4318" s="54">
        <v>4316</v>
      </c>
      <c r="B4318" s="104">
        <v>19893</v>
      </c>
      <c r="C4318" s="104">
        <v>19893</v>
      </c>
      <c r="D4318" s="105">
        <v>49191.999999999985</v>
      </c>
      <c r="E4318" s="105">
        <v>3451140000</v>
      </c>
      <c r="F4318" s="105">
        <v>0</v>
      </c>
      <c r="G4318" s="105">
        <v>0.88356260340755444</v>
      </c>
      <c r="H4318" s="105">
        <v>1.0958741663325218</v>
      </c>
      <c r="I4318" s="105">
        <v>0.69638497410495115</v>
      </c>
      <c r="J4318" s="105">
        <v>0.61497036446353126</v>
      </c>
      <c r="K4318" s="105">
        <v>0.62940792659523015</v>
      </c>
      <c r="L4318" s="105">
        <v>0.81342036874139523</v>
      </c>
      <c r="M4318" s="105">
        <v>1.1259155841626305</v>
      </c>
      <c r="N4318" s="105">
        <v>1.5247666046907633</v>
      </c>
      <c r="O4318" s="105">
        <v>1.3729497443713676</v>
      </c>
      <c r="P4318" s="105">
        <v>1.0834385493908365</v>
      </c>
      <c r="Q4318" s="105">
        <v>0.82073037575449148</v>
      </c>
      <c r="R4318" s="105">
        <v>0.7160906747437269</v>
      </c>
      <c r="S4318" s="105">
        <v>1.1299349167825599</v>
      </c>
      <c r="T4318" s="105">
        <v>0.94812599472991677</v>
      </c>
      <c r="U4318" s="105">
        <v>0.9532115589831377</v>
      </c>
    </row>
    <row r="4319" spans="1:21">
      <c r="A4319" s="54">
        <v>4317</v>
      </c>
      <c r="B4319" s="104">
        <v>19897</v>
      </c>
      <c r="C4319" s="104">
        <v>19897</v>
      </c>
      <c r="D4319" s="105">
        <v>14620.000000000002</v>
      </c>
      <c r="E4319" s="105">
        <v>5176710000</v>
      </c>
      <c r="F4319" s="105">
        <v>0</v>
      </c>
      <c r="G4319" s="105">
        <v>1.573255234487706</v>
      </c>
      <c r="H4319" s="105">
        <v>1.791248280835084</v>
      </c>
      <c r="I4319" s="105">
        <v>1.5618258002545893</v>
      </c>
      <c r="J4319" s="105">
        <v>1.20380510406406</v>
      </c>
      <c r="K4319" s="105">
        <v>0.67883935758403968</v>
      </c>
      <c r="L4319" s="105">
        <v>0.73682859773106912</v>
      </c>
      <c r="M4319" s="105">
        <v>0.90127164671802606</v>
      </c>
      <c r="N4319" s="105">
        <v>1.1392312809931135</v>
      </c>
      <c r="O4319" s="105">
        <v>0.8188622733542722</v>
      </c>
      <c r="P4319" s="105">
        <v>0.68185093371016214</v>
      </c>
      <c r="Q4319" s="105">
        <v>0.94835311285595658</v>
      </c>
      <c r="R4319" s="105">
        <v>1.0326974842273144</v>
      </c>
      <c r="S4319" s="105">
        <v>0</v>
      </c>
      <c r="T4319" s="105">
        <v>1.0890057589012827</v>
      </c>
      <c r="U4319" s="105">
        <v>1.0890057589012827</v>
      </c>
    </row>
    <row r="4320" spans="1:21">
      <c r="A4320" s="54">
        <v>4318</v>
      </c>
      <c r="B4320" s="104">
        <v>19898</v>
      </c>
      <c r="C4320" s="104">
        <v>19898</v>
      </c>
      <c r="D4320" s="105">
        <v>0</v>
      </c>
      <c r="E4320" s="105">
        <v>1725570000</v>
      </c>
      <c r="F4320" s="105">
        <v>0</v>
      </c>
      <c r="G4320" s="105">
        <v>9.0308954655892286</v>
      </c>
      <c r="H4320" s="105">
        <v>10.159512049797478</v>
      </c>
      <c r="I4320" s="105">
        <v>6.7962712817470328</v>
      </c>
      <c r="J4320" s="105">
        <v>6.6234580890319368</v>
      </c>
      <c r="K4320" s="105">
        <v>7.5293570653345121</v>
      </c>
      <c r="L4320" s="105">
        <v>9.9058797968707726</v>
      </c>
      <c r="M4320" s="105">
        <v>15.235887937479768</v>
      </c>
      <c r="N4320" s="105">
        <v>22.279859171038677</v>
      </c>
      <c r="O4320" s="105">
        <v>18.357191142501524</v>
      </c>
      <c r="P4320" s="105">
        <v>13.35981925668619</v>
      </c>
      <c r="Q4320" s="105">
        <v>10.828494510819846</v>
      </c>
      <c r="R4320" s="105">
        <v>9.3304234722250445</v>
      </c>
      <c r="S4320" s="105">
        <v>0</v>
      </c>
      <c r="T4320" s="105">
        <v>0</v>
      </c>
      <c r="U4320" s="105">
        <v>0</v>
      </c>
    </row>
    <row r="4321" spans="1:21">
      <c r="A4321" s="54">
        <v>4319</v>
      </c>
      <c r="B4321" s="104">
        <v>19899</v>
      </c>
      <c r="C4321" s="104">
        <v>19899</v>
      </c>
      <c r="D4321" s="105">
        <v>2139.9999999999995</v>
      </c>
      <c r="E4321" s="105">
        <v>1725570000</v>
      </c>
      <c r="F4321" s="105">
        <v>0</v>
      </c>
      <c r="G4321" s="105">
        <v>0.12544662188220268</v>
      </c>
      <c r="H4321" s="105">
        <v>0.15605821615493773</v>
      </c>
      <c r="I4321" s="105">
        <v>0.17068509956242423</v>
      </c>
      <c r="J4321" s="105">
        <v>0.220231380314308</v>
      </c>
      <c r="K4321" s="105">
        <v>0.31955094900314646</v>
      </c>
      <c r="L4321" s="105">
        <v>0.64356483217274085</v>
      </c>
      <c r="M4321" s="105">
        <v>0.8625788157651203</v>
      </c>
      <c r="N4321" s="105">
        <v>0.39417226496822888</v>
      </c>
      <c r="O4321" s="105">
        <v>0.1583505582622933</v>
      </c>
      <c r="P4321" s="105">
        <v>0.10712988104189346</v>
      </c>
      <c r="Q4321" s="105">
        <v>0.1148694414428129</v>
      </c>
      <c r="R4321" s="105">
        <v>0.1139496909541084</v>
      </c>
      <c r="S4321" s="105">
        <v>0</v>
      </c>
      <c r="T4321" s="105">
        <v>0.28221564596035148</v>
      </c>
      <c r="U4321" s="105">
        <v>0.28221564596035148</v>
      </c>
    </row>
    <row r="4322" spans="1:21">
      <c r="A4322" s="54">
        <v>4320</v>
      </c>
      <c r="B4322" s="104">
        <v>19900</v>
      </c>
      <c r="C4322" s="104">
        <v>19900</v>
      </c>
      <c r="D4322" s="105">
        <v>4745</v>
      </c>
      <c r="E4322" s="105">
        <v>1725570000</v>
      </c>
      <c r="F4322" s="105">
        <v>0</v>
      </c>
      <c r="G4322" s="105">
        <v>0.14041022089314439</v>
      </c>
      <c r="H4322" s="105">
        <v>0.16876648161970578</v>
      </c>
      <c r="I4322" s="105">
        <v>0.18773856378979184</v>
      </c>
      <c r="J4322" s="105">
        <v>0.25372315414400776</v>
      </c>
      <c r="K4322" s="105">
        <v>0.35806073240378467</v>
      </c>
      <c r="L4322" s="105">
        <v>0.5900386554305026</v>
      </c>
      <c r="M4322" s="105">
        <v>0.93237572799030499</v>
      </c>
      <c r="N4322" s="105">
        <v>0.65553744700239946</v>
      </c>
      <c r="O4322" s="105">
        <v>0.25273858930499832</v>
      </c>
      <c r="P4322" s="105">
        <v>0.13255351907078447</v>
      </c>
      <c r="Q4322" s="105">
        <v>0.12655901283807519</v>
      </c>
      <c r="R4322" s="105">
        <v>0.12539699715392738</v>
      </c>
      <c r="S4322" s="105">
        <v>0</v>
      </c>
      <c r="T4322" s="105">
        <v>0.32699159180345222</v>
      </c>
      <c r="U4322" s="105">
        <v>0.32699159180345228</v>
      </c>
    </row>
    <row r="4323" spans="1:21">
      <c r="A4323" s="54">
        <v>4321</v>
      </c>
      <c r="B4323" s="104">
        <v>19901</v>
      </c>
      <c r="C4323" s="104">
        <v>19901</v>
      </c>
      <c r="D4323" s="105">
        <v>8826</v>
      </c>
      <c r="E4323" s="105">
        <v>1725570000</v>
      </c>
      <c r="F4323" s="105">
        <v>0</v>
      </c>
      <c r="G4323" s="105">
        <v>0.15264080701706764</v>
      </c>
      <c r="H4323" s="105">
        <v>0.18000283125530694</v>
      </c>
      <c r="I4323" s="105">
        <v>0.19392019266073368</v>
      </c>
      <c r="J4323" s="105">
        <v>0.24187008989900322</v>
      </c>
      <c r="K4323" s="105">
        <v>0.32603456881874565</v>
      </c>
      <c r="L4323" s="105">
        <v>0.58827704157571581</v>
      </c>
      <c r="M4323" s="105">
        <v>0.94673736920284313</v>
      </c>
      <c r="N4323" s="105">
        <v>0.73909584863988975</v>
      </c>
      <c r="O4323" s="105">
        <v>0.37863067039515597</v>
      </c>
      <c r="P4323" s="105">
        <v>0.17955653747270484</v>
      </c>
      <c r="Q4323" s="105">
        <v>0.14330999252797788</v>
      </c>
      <c r="R4323" s="105">
        <v>0.13429955139174227</v>
      </c>
      <c r="S4323" s="105">
        <v>0</v>
      </c>
      <c r="T4323" s="105">
        <v>0.3503646250714072</v>
      </c>
      <c r="U4323" s="105">
        <v>0.3503646250714072</v>
      </c>
    </row>
    <row r="4324" spans="1:21">
      <c r="A4324" s="54">
        <v>4322</v>
      </c>
      <c r="B4324" s="104">
        <v>19902</v>
      </c>
      <c r="C4324" s="104">
        <v>19902</v>
      </c>
      <c r="D4324" s="105">
        <v>24051.999999999996</v>
      </c>
      <c r="E4324" s="105">
        <v>1725570000</v>
      </c>
      <c r="F4324" s="105">
        <v>0</v>
      </c>
      <c r="G4324" s="105">
        <v>0.15254161890917131</v>
      </c>
      <c r="H4324" s="105">
        <v>0.17746471411150236</v>
      </c>
      <c r="I4324" s="105">
        <v>0.17667991264233163</v>
      </c>
      <c r="J4324" s="105">
        <v>0.20792857944053514</v>
      </c>
      <c r="K4324" s="105">
        <v>0.28253236227599499</v>
      </c>
      <c r="L4324" s="105">
        <v>0.560592876871153</v>
      </c>
      <c r="M4324" s="105">
        <v>0.79693992002265679</v>
      </c>
      <c r="N4324" s="105">
        <v>0.7232598835823929</v>
      </c>
      <c r="O4324" s="105">
        <v>0.47697057514385366</v>
      </c>
      <c r="P4324" s="105">
        <v>0.249072417837718</v>
      </c>
      <c r="Q4324" s="105">
        <v>0.15873728039705304</v>
      </c>
      <c r="R4324" s="105">
        <v>0.1377308788690863</v>
      </c>
      <c r="S4324" s="105">
        <v>0</v>
      </c>
      <c r="T4324" s="105">
        <v>0.34170425167528745</v>
      </c>
      <c r="U4324" s="105">
        <v>0.34170425167528745</v>
      </c>
    </row>
    <row r="4325" spans="1:21">
      <c r="A4325" s="54">
        <v>4323</v>
      </c>
      <c r="B4325" s="104">
        <v>19903</v>
      </c>
      <c r="C4325" s="104">
        <v>19903</v>
      </c>
      <c r="D4325" s="105">
        <v>22290</v>
      </c>
      <c r="E4325" s="105">
        <v>1725570000</v>
      </c>
      <c r="F4325" s="105">
        <v>0</v>
      </c>
      <c r="G4325" s="105">
        <v>0.26030605002829171</v>
      </c>
      <c r="H4325" s="105">
        <v>0.30982367932654881</v>
      </c>
      <c r="I4325" s="105">
        <v>0.31376990274925731</v>
      </c>
      <c r="J4325" s="105">
        <v>0.34732168998321128</v>
      </c>
      <c r="K4325" s="105">
        <v>0.46712454257680819</v>
      </c>
      <c r="L4325" s="105">
        <v>0.93699600666705807</v>
      </c>
      <c r="M4325" s="105">
        <v>1.3350169990995957</v>
      </c>
      <c r="N4325" s="105">
        <v>1.1859366817090007</v>
      </c>
      <c r="O4325" s="105">
        <v>0.78765567495734423</v>
      </c>
      <c r="P4325" s="105">
        <v>0.40725726528927814</v>
      </c>
      <c r="Q4325" s="105">
        <v>0.25674643804093178</v>
      </c>
      <c r="R4325" s="105">
        <v>0.23353293725634938</v>
      </c>
      <c r="S4325" s="105">
        <v>0</v>
      </c>
      <c r="T4325" s="105">
        <v>0.57012398897363969</v>
      </c>
      <c r="U4325" s="105">
        <v>0.57012398897363969</v>
      </c>
    </row>
    <row r="4326" spans="1:21">
      <c r="A4326" s="54">
        <v>4324</v>
      </c>
      <c r="B4326" s="104">
        <v>19904</v>
      </c>
      <c r="C4326" s="104">
        <v>19904</v>
      </c>
      <c r="D4326" s="105">
        <v>206478</v>
      </c>
      <c r="E4326" s="105">
        <v>1725570000</v>
      </c>
      <c r="F4326" s="105">
        <v>0</v>
      </c>
      <c r="G4326" s="105">
        <v>0.1403765375912622</v>
      </c>
      <c r="H4326" s="105">
        <v>0.16589388679243955</v>
      </c>
      <c r="I4326" s="105">
        <v>0.14213200902952458</v>
      </c>
      <c r="J4326" s="105">
        <v>0.14776738019308297</v>
      </c>
      <c r="K4326" s="105">
        <v>0.17586439600506215</v>
      </c>
      <c r="L4326" s="105">
        <v>0.28509558351556186</v>
      </c>
      <c r="M4326" s="105">
        <v>0.43793285151399003</v>
      </c>
      <c r="N4326" s="105">
        <v>0.40446066717176393</v>
      </c>
      <c r="O4326" s="105">
        <v>0.20643139770724844</v>
      </c>
      <c r="P4326" s="105">
        <v>0.1</v>
      </c>
      <c r="Q4326" s="105">
        <v>0.1</v>
      </c>
      <c r="R4326" s="105">
        <v>0.10982229658391711</v>
      </c>
      <c r="S4326" s="105">
        <v>0</v>
      </c>
      <c r="T4326" s="105">
        <v>0.20131475050865441</v>
      </c>
      <c r="U4326" s="105">
        <v>0.20131475050865438</v>
      </c>
    </row>
    <row r="4327" spans="1:21">
      <c r="A4327" s="54">
        <v>4325</v>
      </c>
      <c r="B4327" s="104">
        <v>19905</v>
      </c>
      <c r="C4327" s="104">
        <v>19905</v>
      </c>
      <c r="D4327" s="105">
        <v>9071</v>
      </c>
      <c r="E4327" s="105">
        <v>1725570000</v>
      </c>
      <c r="F4327" s="105">
        <v>0</v>
      </c>
      <c r="G4327" s="105">
        <v>0.15439728322332028</v>
      </c>
      <c r="H4327" s="105">
        <v>0.28855226333439543</v>
      </c>
      <c r="I4327" s="105">
        <v>0.17342606174781242</v>
      </c>
      <c r="J4327" s="105">
        <v>0.11382930292344409</v>
      </c>
      <c r="K4327" s="105">
        <v>0.1</v>
      </c>
      <c r="L4327" s="105">
        <v>0.11707081960546373</v>
      </c>
      <c r="M4327" s="105">
        <v>0.132848279540348</v>
      </c>
      <c r="N4327" s="105">
        <v>0.15260980399597679</v>
      </c>
      <c r="O4327" s="105">
        <v>0.1</v>
      </c>
      <c r="P4327" s="105">
        <v>0.1</v>
      </c>
      <c r="Q4327" s="105">
        <v>0.1</v>
      </c>
      <c r="R4327" s="105">
        <v>0.16591136475237608</v>
      </c>
      <c r="S4327" s="105">
        <v>0</v>
      </c>
      <c r="T4327" s="105">
        <v>0.14155376492692809</v>
      </c>
      <c r="U4327" s="105">
        <v>0.14155376492692806</v>
      </c>
    </row>
    <row r="4328" spans="1:21">
      <c r="A4328" s="54">
        <v>4326</v>
      </c>
      <c r="B4328" s="104">
        <v>19906</v>
      </c>
      <c r="C4328" s="104">
        <v>19906</v>
      </c>
      <c r="D4328" s="105">
        <v>6630</v>
      </c>
      <c r="E4328" s="105">
        <v>5176710000</v>
      </c>
      <c r="F4328" s="105">
        <v>0</v>
      </c>
      <c r="G4328" s="105">
        <v>0.23243416431270358</v>
      </c>
      <c r="H4328" s="105">
        <v>0.350684582009337</v>
      </c>
      <c r="I4328" s="105">
        <v>0.20359390766498328</v>
      </c>
      <c r="J4328" s="105">
        <v>0.10127886503043448</v>
      </c>
      <c r="K4328" s="105">
        <v>0.1</v>
      </c>
      <c r="L4328" s="105">
        <v>0.1</v>
      </c>
      <c r="M4328" s="105">
        <v>0.13485387316924577</v>
      </c>
      <c r="N4328" s="105">
        <v>0.16066694242019369</v>
      </c>
      <c r="O4328" s="105">
        <v>0.10486097505434204</v>
      </c>
      <c r="P4328" s="105">
        <v>0.1</v>
      </c>
      <c r="Q4328" s="105">
        <v>0.1104038350829219</v>
      </c>
      <c r="R4328" s="105">
        <v>0.20726641698140549</v>
      </c>
      <c r="S4328" s="105">
        <v>0</v>
      </c>
      <c r="T4328" s="105">
        <v>0.15883696347713064</v>
      </c>
      <c r="U4328" s="105">
        <v>0.15883696347713058</v>
      </c>
    </row>
    <row r="4329" spans="1:21">
      <c r="A4329" s="54">
        <v>4327</v>
      </c>
      <c r="B4329" s="104">
        <v>19992</v>
      </c>
      <c r="C4329" s="104">
        <v>19992</v>
      </c>
      <c r="D4329" s="105">
        <v>2449</v>
      </c>
      <c r="E4329" s="105">
        <v>5198990000</v>
      </c>
      <c r="F4329" s="105">
        <v>0</v>
      </c>
      <c r="G4329" s="105">
        <v>0.99856956893535331</v>
      </c>
      <c r="H4329" s="105">
        <v>1.1598739418552129</v>
      </c>
      <c r="I4329" s="105">
        <v>1.1136963872983883</v>
      </c>
      <c r="J4329" s="105">
        <v>1.2391626740782014</v>
      </c>
      <c r="K4329" s="105">
        <v>0.75227440729291895</v>
      </c>
      <c r="L4329" s="105">
        <v>0.84310397284307625</v>
      </c>
      <c r="M4329" s="105">
        <v>0.800989220381779</v>
      </c>
      <c r="N4329" s="105">
        <v>0.78604084678063912</v>
      </c>
      <c r="O4329" s="105">
        <v>0.72817287145142806</v>
      </c>
      <c r="P4329" s="105">
        <v>0.73301801855819271</v>
      </c>
      <c r="Q4329" s="105">
        <v>0.92219149124104161</v>
      </c>
      <c r="R4329" s="105">
        <v>0.97417117845659618</v>
      </c>
      <c r="S4329" s="105">
        <v>0</v>
      </c>
      <c r="T4329" s="105">
        <v>0.92093871493106905</v>
      </c>
      <c r="U4329" s="105">
        <v>0.92093871493106916</v>
      </c>
    </row>
    <row r="4330" spans="1:21">
      <c r="A4330" s="54">
        <v>4328</v>
      </c>
      <c r="B4330" s="104">
        <v>19993</v>
      </c>
      <c r="C4330" s="104">
        <v>19993</v>
      </c>
      <c r="D4330" s="105">
        <v>124174</v>
      </c>
      <c r="E4330" s="105">
        <v>102210000000</v>
      </c>
      <c r="F4330" s="105">
        <v>0</v>
      </c>
      <c r="G4330" s="105">
        <v>1.3859208649819121</v>
      </c>
      <c r="H4330" s="105">
        <v>1.5358687502533193</v>
      </c>
      <c r="I4330" s="105">
        <v>1.4350458338119632</v>
      </c>
      <c r="J4330" s="105">
        <v>1.2934188111591871</v>
      </c>
      <c r="K4330" s="105">
        <v>1.1912248269996222</v>
      </c>
      <c r="L4330" s="105">
        <v>1.3840198148773002</v>
      </c>
      <c r="M4330" s="105">
        <v>1.4975609275479174</v>
      </c>
      <c r="N4330" s="105">
        <v>1.5652965037402384</v>
      </c>
      <c r="O4330" s="105">
        <v>1.437684070854367</v>
      </c>
      <c r="P4330" s="105">
        <v>1.3125735322021135</v>
      </c>
      <c r="Q4330" s="105">
        <v>1.4430087799791598</v>
      </c>
      <c r="R4330" s="105">
        <v>1.3965947982932747</v>
      </c>
      <c r="S4330" s="105">
        <v>1.4571482920593595</v>
      </c>
      <c r="T4330" s="105">
        <v>1.4065181262250313</v>
      </c>
      <c r="U4330" s="105">
        <v>1.4066127208943946</v>
      </c>
    </row>
    <row r="4331" spans="1:21">
      <c r="A4331" s="54">
        <v>4329</v>
      </c>
      <c r="B4331" s="104">
        <v>19994</v>
      </c>
      <c r="C4331" s="104">
        <v>19994</v>
      </c>
      <c r="D4331" s="105">
        <v>3865.9999999999995</v>
      </c>
      <c r="E4331" s="105">
        <v>1725570000</v>
      </c>
      <c r="F4331" s="105">
        <v>0</v>
      </c>
      <c r="G4331" s="105">
        <v>3.3948397536052108</v>
      </c>
      <c r="H4331" s="105">
        <v>4.8207281488848404</v>
      </c>
      <c r="I4331" s="105">
        <v>5.4160991829406644</v>
      </c>
      <c r="J4331" s="105">
        <v>6.3119952883894967</v>
      </c>
      <c r="K4331" s="105">
        <v>1.7377540367021189</v>
      </c>
      <c r="L4331" s="105">
        <v>1.1766533189278099</v>
      </c>
      <c r="M4331" s="105">
        <v>1.2758999134574349</v>
      </c>
      <c r="N4331" s="105">
        <v>1.3840204546016925</v>
      </c>
      <c r="O4331" s="105">
        <v>1.2525805938903278</v>
      </c>
      <c r="P4331" s="105">
        <v>1.0361527562111346</v>
      </c>
      <c r="Q4331" s="105">
        <v>1.3862161392702137</v>
      </c>
      <c r="R4331" s="105">
        <v>2.2723549191289854</v>
      </c>
      <c r="S4331" s="105">
        <v>0</v>
      </c>
      <c r="T4331" s="105">
        <v>2.6221078755008276</v>
      </c>
      <c r="U4331" s="105">
        <v>2.6221078755008285</v>
      </c>
    </row>
    <row r="4332" spans="1:21">
      <c r="A4332" s="54">
        <v>4330</v>
      </c>
      <c r="B4332" s="104">
        <v>19995</v>
      </c>
      <c r="C4332" s="104">
        <v>19995</v>
      </c>
      <c r="D4332" s="105">
        <v>5309</v>
      </c>
      <c r="E4332" s="105">
        <v>1725570000</v>
      </c>
      <c r="F4332" s="105">
        <v>0</v>
      </c>
      <c r="G4332" s="105">
        <v>1.037962344913522</v>
      </c>
      <c r="H4332" s="105">
        <v>1.3509775904721553</v>
      </c>
      <c r="I4332" s="105">
        <v>1.4867002192656029</v>
      </c>
      <c r="J4332" s="105">
        <v>1.7798079850868955</v>
      </c>
      <c r="K4332" s="105">
        <v>1.1563087643858259</v>
      </c>
      <c r="L4332" s="105">
        <v>0.78317243693455862</v>
      </c>
      <c r="M4332" s="105">
        <v>0.6496891873815801</v>
      </c>
      <c r="N4332" s="105">
        <v>0.68884973002052363</v>
      </c>
      <c r="O4332" s="105">
        <v>0.69284988850327789</v>
      </c>
      <c r="P4332" s="105">
        <v>0.62688882018031578</v>
      </c>
      <c r="Q4332" s="105">
        <v>0.61667290401053543</v>
      </c>
      <c r="R4332" s="105">
        <v>0.75148454133918308</v>
      </c>
      <c r="S4332" s="105">
        <v>0</v>
      </c>
      <c r="T4332" s="105">
        <v>0.96844703437449808</v>
      </c>
      <c r="U4332" s="105">
        <v>0.96844703437449808</v>
      </c>
    </row>
    <row r="4333" spans="1:21">
      <c r="A4333" s="54">
        <v>4331</v>
      </c>
      <c r="B4333" s="104">
        <v>19996</v>
      </c>
      <c r="C4333" s="104">
        <v>19996</v>
      </c>
      <c r="D4333" s="105">
        <v>2397</v>
      </c>
      <c r="E4333" s="105">
        <v>1725570000</v>
      </c>
      <c r="F4333" s="105">
        <v>0</v>
      </c>
      <c r="G4333" s="105">
        <v>5.1502556821795178</v>
      </c>
      <c r="H4333" s="105">
        <v>7.5532768271636197</v>
      </c>
      <c r="I4333" s="105">
        <v>8.6165170793466235</v>
      </c>
      <c r="J4333" s="105">
        <v>9.4325275250632394</v>
      </c>
      <c r="K4333" s="105">
        <v>0.94953039508106651</v>
      </c>
      <c r="L4333" s="105">
        <v>0.77377144885317783</v>
      </c>
      <c r="M4333" s="105">
        <v>1.7417884273977133</v>
      </c>
      <c r="N4333" s="105">
        <v>2.4885581203009881</v>
      </c>
      <c r="O4333" s="105">
        <v>2.385062562516187</v>
      </c>
      <c r="P4333" s="105">
        <v>1.5415524579187871</v>
      </c>
      <c r="Q4333" s="105">
        <v>1.8036771083706808</v>
      </c>
      <c r="R4333" s="105">
        <v>3.079621448091177</v>
      </c>
      <c r="S4333" s="105">
        <v>0</v>
      </c>
      <c r="T4333" s="105">
        <v>3.7930115901902313</v>
      </c>
      <c r="U4333" s="105">
        <v>3.7930115901902317</v>
      </c>
    </row>
    <row r="4334" spans="1:21">
      <c r="A4334" s="54">
        <v>4332</v>
      </c>
      <c r="B4334" s="104">
        <v>19997</v>
      </c>
      <c r="C4334" s="104">
        <v>19997</v>
      </c>
      <c r="D4334" s="105">
        <v>901.99999999999989</v>
      </c>
      <c r="E4334" s="105">
        <v>10353400000</v>
      </c>
      <c r="F4334" s="105">
        <v>0</v>
      </c>
      <c r="G4334" s="105">
        <v>1.0976794256860778</v>
      </c>
      <c r="H4334" s="105">
        <v>1.5515797391309518</v>
      </c>
      <c r="I4334" s="105">
        <v>1.7173049329848853</v>
      </c>
      <c r="J4334" s="105">
        <v>1.9880790759418914</v>
      </c>
      <c r="K4334" s="105">
        <v>0.53931866955470187</v>
      </c>
      <c r="L4334" s="105">
        <v>0.31830505666712122</v>
      </c>
      <c r="M4334" s="105">
        <v>0.53401215673155356</v>
      </c>
      <c r="N4334" s="105">
        <v>0.65671267854250037</v>
      </c>
      <c r="O4334" s="105">
        <v>0.599593712160158</v>
      </c>
      <c r="P4334" s="105">
        <v>0.46035656965299887</v>
      </c>
      <c r="Q4334" s="105">
        <v>0.54491836439271557</v>
      </c>
      <c r="R4334" s="105">
        <v>0.78630144123394274</v>
      </c>
      <c r="S4334" s="105">
        <v>0</v>
      </c>
      <c r="T4334" s="105">
        <v>0.89951348522329166</v>
      </c>
      <c r="U4334" s="105">
        <v>0.89951348522329178</v>
      </c>
    </row>
    <row r="4335" spans="1:21">
      <c r="A4335" s="54">
        <v>4333</v>
      </c>
      <c r="B4335" s="104">
        <v>20027</v>
      </c>
      <c r="C4335" s="104">
        <v>20027</v>
      </c>
      <c r="D4335" s="105">
        <v>491.00000000000006</v>
      </c>
      <c r="E4335" s="105">
        <v>10375700000</v>
      </c>
      <c r="F4335" s="105">
        <v>0</v>
      </c>
      <c r="G4335" s="105">
        <v>1.1267631359703558</v>
      </c>
      <c r="H4335" s="105">
        <v>1.4880947435655032</v>
      </c>
      <c r="I4335" s="105">
        <v>1.5877716502286503</v>
      </c>
      <c r="J4335" s="105">
        <v>1.8663932335997586</v>
      </c>
      <c r="K4335" s="105">
        <v>0.62929580881728509</v>
      </c>
      <c r="L4335" s="105">
        <v>0.1401823632185259</v>
      </c>
      <c r="M4335" s="105">
        <v>0.30126847800578765</v>
      </c>
      <c r="N4335" s="105">
        <v>0.39692609060227041</v>
      </c>
      <c r="O4335" s="105">
        <v>0.45371348352203139</v>
      </c>
      <c r="P4335" s="105">
        <v>0.47916148918757556</v>
      </c>
      <c r="Q4335" s="105">
        <v>0.70834115320884938</v>
      </c>
      <c r="R4335" s="105">
        <v>0.87607141650663922</v>
      </c>
      <c r="S4335" s="105">
        <v>0</v>
      </c>
      <c r="T4335" s="105">
        <v>0.83783192053610256</v>
      </c>
      <c r="U4335" s="105">
        <v>0.83783192053610278</v>
      </c>
    </row>
    <row r="4336" spans="1:21">
      <c r="A4336" s="54">
        <v>4334</v>
      </c>
      <c r="B4336" s="104">
        <v>20028</v>
      </c>
      <c r="C4336" s="104">
        <v>20028</v>
      </c>
      <c r="D4336" s="105">
        <v>0</v>
      </c>
      <c r="E4336" s="105">
        <v>1725570000</v>
      </c>
      <c r="F4336" s="105">
        <v>0</v>
      </c>
      <c r="G4336" s="105">
        <v>6.6631813682051346</v>
      </c>
      <c r="H4336" s="105">
        <v>9.4030815468110855</v>
      </c>
      <c r="I4336" s="105">
        <v>10.167691984008528</v>
      </c>
      <c r="J4336" s="105">
        <v>10.046027293601588</v>
      </c>
      <c r="K4336" s="105">
        <v>1.6651671442951785</v>
      </c>
      <c r="L4336" s="105">
        <v>0.45369405695425397</v>
      </c>
      <c r="M4336" s="105">
        <v>1.0458559357132942</v>
      </c>
      <c r="N4336" s="105">
        <v>1.9345297516620197</v>
      </c>
      <c r="O4336" s="105">
        <v>2.5775928120568876</v>
      </c>
      <c r="P4336" s="105">
        <v>2.5705613029771572</v>
      </c>
      <c r="Q4336" s="105">
        <v>4.0525829867602807</v>
      </c>
      <c r="R4336" s="105">
        <v>5.023013646800794</v>
      </c>
      <c r="S4336" s="105">
        <v>0</v>
      </c>
      <c r="T4336" s="105">
        <v>0</v>
      </c>
      <c r="U4336" s="105">
        <v>0</v>
      </c>
    </row>
    <row r="4337" spans="1:21">
      <c r="A4337" s="54">
        <v>4335</v>
      </c>
      <c r="B4337" s="104">
        <v>20029</v>
      </c>
      <c r="C4337" s="104">
        <v>20029</v>
      </c>
      <c r="D4337" s="105">
        <v>0</v>
      </c>
      <c r="E4337" s="105">
        <v>1725570000</v>
      </c>
      <c r="F4337" s="105">
        <v>0</v>
      </c>
      <c r="G4337" s="105">
        <v>96.343048635359452</v>
      </c>
      <c r="H4337" s="105">
        <v>100</v>
      </c>
      <c r="I4337" s="105">
        <v>100</v>
      </c>
      <c r="J4337" s="105">
        <v>17.863795632589138</v>
      </c>
      <c r="K4337" s="105">
        <v>4.6877391004667066</v>
      </c>
      <c r="L4337" s="105">
        <v>5.2227735763225311</v>
      </c>
      <c r="M4337" s="105">
        <v>10.494510654923086</v>
      </c>
      <c r="N4337" s="105">
        <v>16.960758226626581</v>
      </c>
      <c r="O4337" s="105">
        <v>20.83082254713252</v>
      </c>
      <c r="P4337" s="105">
        <v>18.092606917876527</v>
      </c>
      <c r="Q4337" s="105">
        <v>28.710174124785645</v>
      </c>
      <c r="R4337" s="105">
        <v>49.804457345397701</v>
      </c>
      <c r="S4337" s="105">
        <v>0</v>
      </c>
      <c r="T4337" s="105">
        <v>0</v>
      </c>
      <c r="U4337" s="105">
        <v>0</v>
      </c>
    </row>
    <row r="4338" spans="1:21">
      <c r="A4338" s="54">
        <v>4336</v>
      </c>
      <c r="B4338" s="104">
        <v>20030</v>
      </c>
      <c r="C4338" s="104">
        <v>20030</v>
      </c>
      <c r="D4338" s="105">
        <v>0</v>
      </c>
      <c r="E4338" s="105">
        <v>1725570000</v>
      </c>
      <c r="F4338" s="105">
        <v>0</v>
      </c>
      <c r="G4338" s="105">
        <v>4.1203598204330723</v>
      </c>
      <c r="H4338" s="105">
        <v>4.9823342042328687</v>
      </c>
      <c r="I4338" s="105">
        <v>4.9879266663665556</v>
      </c>
      <c r="J4338" s="105">
        <v>7.740981198146331</v>
      </c>
      <c r="K4338" s="105">
        <v>12.795698050867886</v>
      </c>
      <c r="L4338" s="105">
        <v>21.319865196722883</v>
      </c>
      <c r="M4338" s="105">
        <v>29.536095770659426</v>
      </c>
      <c r="N4338" s="105">
        <v>23.298497138549735</v>
      </c>
      <c r="O4338" s="105">
        <v>14.869891402306568</v>
      </c>
      <c r="P4338" s="105">
        <v>6.966776918462898</v>
      </c>
      <c r="Q4338" s="105">
        <v>4.8110218533709936</v>
      </c>
      <c r="R4338" s="105">
        <v>4.1976165670661914</v>
      </c>
      <c r="S4338" s="105">
        <v>0</v>
      </c>
      <c r="T4338" s="105">
        <v>0</v>
      </c>
      <c r="U4338" s="105">
        <v>0</v>
      </c>
    </row>
    <row r="4339" spans="1:21">
      <c r="A4339" s="54">
        <v>4337</v>
      </c>
      <c r="B4339" s="104">
        <v>20031</v>
      </c>
      <c r="C4339" s="104">
        <v>20031</v>
      </c>
      <c r="D4339" s="105">
        <v>240643.00000000003</v>
      </c>
      <c r="E4339" s="105">
        <v>1725570000</v>
      </c>
      <c r="F4339" s="105">
        <v>0</v>
      </c>
      <c r="G4339" s="105">
        <v>0.31952839254598719</v>
      </c>
      <c r="H4339" s="105">
        <v>0.41517285501576112</v>
      </c>
      <c r="I4339" s="105">
        <v>0.41281480160185757</v>
      </c>
      <c r="J4339" s="105">
        <v>0.75229086331840556</v>
      </c>
      <c r="K4339" s="105">
        <v>1.2048401197130361</v>
      </c>
      <c r="L4339" s="105">
        <v>1.9576756255022791</v>
      </c>
      <c r="M4339" s="105">
        <v>2.307655332799833</v>
      </c>
      <c r="N4339" s="105">
        <v>1.9344837951876415</v>
      </c>
      <c r="O4339" s="105">
        <v>1.156766919163011</v>
      </c>
      <c r="P4339" s="105">
        <v>0.50509487671324005</v>
      </c>
      <c r="Q4339" s="105">
        <v>0.38920302795717909</v>
      </c>
      <c r="R4339" s="105">
        <v>0.33453399515588977</v>
      </c>
      <c r="S4339" s="105">
        <v>0</v>
      </c>
      <c r="T4339" s="105">
        <v>0.97417171705617711</v>
      </c>
      <c r="U4339" s="105">
        <v>0.97417171705617656</v>
      </c>
    </row>
    <row r="4340" spans="1:21">
      <c r="A4340" s="54">
        <v>4338</v>
      </c>
      <c r="B4340" s="104">
        <v>20032</v>
      </c>
      <c r="C4340" s="104">
        <v>20032</v>
      </c>
      <c r="D4340" s="105">
        <v>2538613</v>
      </c>
      <c r="E4340" s="105">
        <v>3451140000</v>
      </c>
      <c r="F4340" s="105">
        <v>0</v>
      </c>
      <c r="G4340" s="105">
        <v>0.10165691382979436</v>
      </c>
      <c r="H4340" s="105">
        <v>0.12260047401864976</v>
      </c>
      <c r="I4340" s="105">
        <v>0.13000257803353465</v>
      </c>
      <c r="J4340" s="105">
        <v>0.24613449630235179</v>
      </c>
      <c r="K4340" s="105">
        <v>0.37971315522072296</v>
      </c>
      <c r="L4340" s="105">
        <v>0.5378119432770927</v>
      </c>
      <c r="M4340" s="105">
        <v>0.56789199337289109</v>
      </c>
      <c r="N4340" s="105">
        <v>0.45581272185578825</v>
      </c>
      <c r="O4340" s="105">
        <v>0.32770886678558131</v>
      </c>
      <c r="P4340" s="105">
        <v>0.17547122105480339</v>
      </c>
      <c r="Q4340" s="105">
        <v>0.13976070661495585</v>
      </c>
      <c r="R4340" s="105">
        <v>0.11099770223659181</v>
      </c>
      <c r="S4340" s="105">
        <v>0</v>
      </c>
      <c r="T4340" s="105">
        <v>0.27463023105022982</v>
      </c>
      <c r="U4340" s="105">
        <v>0.27463023105022977</v>
      </c>
    </row>
    <row r="4341" spans="1:21">
      <c r="A4341" s="54">
        <v>4339</v>
      </c>
      <c r="B4341" s="104">
        <v>20036</v>
      </c>
      <c r="C4341" s="104">
        <v>20036</v>
      </c>
      <c r="D4341" s="105">
        <v>15482870.999999998</v>
      </c>
      <c r="E4341" s="105">
        <v>3451140000</v>
      </c>
      <c r="F4341" s="105">
        <v>0</v>
      </c>
      <c r="G4341" s="105">
        <v>0.13262794927220403</v>
      </c>
      <c r="H4341" s="105">
        <v>0.16644690577857774</v>
      </c>
      <c r="I4341" s="105">
        <v>0.16370381316741558</v>
      </c>
      <c r="J4341" s="105">
        <v>0.27185021790986447</v>
      </c>
      <c r="K4341" s="105">
        <v>0.39402149868457853</v>
      </c>
      <c r="L4341" s="105">
        <v>0.63006328164615166</v>
      </c>
      <c r="M4341" s="105">
        <v>0.85054158057881335</v>
      </c>
      <c r="N4341" s="105">
        <v>0.70819389451086789</v>
      </c>
      <c r="O4341" s="105">
        <v>0.46620780704724818</v>
      </c>
      <c r="P4341" s="105">
        <v>0.22593559327514862</v>
      </c>
      <c r="Q4341" s="105">
        <v>0.18576034763269922</v>
      </c>
      <c r="R4341" s="105">
        <v>0.15710765275902713</v>
      </c>
      <c r="S4341" s="105">
        <v>0.71938389245398049</v>
      </c>
      <c r="T4341" s="105">
        <v>0.36270504518854968</v>
      </c>
      <c r="U4341" s="105">
        <v>0.4060139538432358</v>
      </c>
    </row>
    <row r="4342" spans="1:21">
      <c r="A4342" s="54">
        <v>4340</v>
      </c>
      <c r="B4342" s="104">
        <v>20037</v>
      </c>
      <c r="C4342" s="104">
        <v>20037</v>
      </c>
      <c r="D4342" s="105">
        <v>19195515</v>
      </c>
      <c r="E4342" s="105">
        <v>5131870000</v>
      </c>
      <c r="F4342" s="105">
        <v>0</v>
      </c>
      <c r="G4342" s="105">
        <v>0.2101192402875251</v>
      </c>
      <c r="H4342" s="105">
        <v>0.24714578473439547</v>
      </c>
      <c r="I4342" s="105">
        <v>0.22431521295107529</v>
      </c>
      <c r="J4342" s="105">
        <v>0.3243118551533013</v>
      </c>
      <c r="K4342" s="105">
        <v>0.41862442501755731</v>
      </c>
      <c r="L4342" s="105">
        <v>0.62491352067216011</v>
      </c>
      <c r="M4342" s="105">
        <v>0.91358919781017911</v>
      </c>
      <c r="N4342" s="105">
        <v>0.8731772776428377</v>
      </c>
      <c r="O4342" s="105">
        <v>0.81451257439337865</v>
      </c>
      <c r="P4342" s="105">
        <v>0.51318495927689611</v>
      </c>
      <c r="Q4342" s="105">
        <v>0.33896025609214675</v>
      </c>
      <c r="R4342" s="105">
        <v>0.2578662969041513</v>
      </c>
      <c r="S4342" s="105">
        <v>0.61748237530477712</v>
      </c>
      <c r="T4342" s="105">
        <v>0.48006005007796698</v>
      </c>
      <c r="U4342" s="105">
        <v>0.51243484319363519</v>
      </c>
    </row>
    <row r="4343" spans="1:21">
      <c r="A4343" s="54">
        <v>4341</v>
      </c>
      <c r="B4343" s="104">
        <v>20038</v>
      </c>
      <c r="C4343" s="104">
        <v>20038</v>
      </c>
      <c r="D4343" s="105">
        <v>14418223.999999996</v>
      </c>
      <c r="E4343" s="105">
        <v>3428720000</v>
      </c>
      <c r="F4343" s="105">
        <v>0</v>
      </c>
      <c r="G4343" s="105">
        <v>0.51323930246729976</v>
      </c>
      <c r="H4343" s="105">
        <v>0.52995327191026331</v>
      </c>
      <c r="I4343" s="105">
        <v>0.4713085518390322</v>
      </c>
      <c r="J4343" s="105">
        <v>0.54888449153608376</v>
      </c>
      <c r="K4343" s="105">
        <v>0.71270741174515184</v>
      </c>
      <c r="L4343" s="105">
        <v>1.0435318901564383</v>
      </c>
      <c r="M4343" s="105">
        <v>1.5311594703932434</v>
      </c>
      <c r="N4343" s="105">
        <v>1.5694811102886606</v>
      </c>
      <c r="O4343" s="105">
        <v>1.5287706924669398</v>
      </c>
      <c r="P4343" s="105">
        <v>1.0568114673515858</v>
      </c>
      <c r="Q4343" s="105">
        <v>0.74248035147967217</v>
      </c>
      <c r="R4343" s="105">
        <v>0.58931853808444212</v>
      </c>
      <c r="S4343" s="105">
        <v>1.1176069276528973</v>
      </c>
      <c r="T4343" s="105">
        <v>0.90313721247656786</v>
      </c>
      <c r="U4343" s="105">
        <v>0.96731839732243019</v>
      </c>
    </row>
    <row r="4344" spans="1:21">
      <c r="A4344" s="54">
        <v>4342</v>
      </c>
      <c r="B4344" s="104">
        <v>20039</v>
      </c>
      <c r="C4344" s="104">
        <v>20039</v>
      </c>
      <c r="D4344" s="105">
        <v>79553824</v>
      </c>
      <c r="E4344" s="105">
        <v>3451140000</v>
      </c>
      <c r="F4344" s="105">
        <v>0</v>
      </c>
      <c r="G4344" s="105">
        <v>0.27314866837392388</v>
      </c>
      <c r="H4344" s="105">
        <v>0.30780458146584844</v>
      </c>
      <c r="I4344" s="105">
        <v>0.30579892665184499</v>
      </c>
      <c r="J4344" s="105">
        <v>0.40343770748340257</v>
      </c>
      <c r="K4344" s="105">
        <v>0.56168422573151511</v>
      </c>
      <c r="L4344" s="105">
        <v>0.97696162647790552</v>
      </c>
      <c r="M4344" s="105">
        <v>1.1967204943964509</v>
      </c>
      <c r="N4344" s="105">
        <v>1.4938021505539791</v>
      </c>
      <c r="O4344" s="105">
        <v>1.0373853342990016</v>
      </c>
      <c r="P4344" s="105">
        <v>0.43714350245587424</v>
      </c>
      <c r="Q4344" s="105">
        <v>0.32130005153579583</v>
      </c>
      <c r="R4344" s="105">
        <v>0.29209042656163953</v>
      </c>
      <c r="S4344" s="105">
        <v>1.2294890771825062</v>
      </c>
      <c r="T4344" s="105">
        <v>0.63393980799893168</v>
      </c>
      <c r="U4344" s="105">
        <v>1.1849315714356112</v>
      </c>
    </row>
    <row r="4345" spans="1:21">
      <c r="A4345" s="54">
        <v>4343</v>
      </c>
      <c r="B4345" s="104">
        <v>20043</v>
      </c>
      <c r="C4345" s="104">
        <v>20043</v>
      </c>
      <c r="D4345" s="105">
        <v>23429073</v>
      </c>
      <c r="E4345" s="105">
        <v>1725570000</v>
      </c>
      <c r="F4345" s="105">
        <v>0</v>
      </c>
      <c r="G4345" s="105">
        <v>0.68223187719881029</v>
      </c>
      <c r="H4345" s="105">
        <v>0.685296414054412</v>
      </c>
      <c r="I4345" s="105">
        <v>0.66215153701277996</v>
      </c>
      <c r="J4345" s="105">
        <v>0.83860244959431052</v>
      </c>
      <c r="K4345" s="105">
        <v>1.1389170625614342</v>
      </c>
      <c r="L4345" s="105">
        <v>1.4936185672467617</v>
      </c>
      <c r="M4345" s="105">
        <v>2.1182327350875352</v>
      </c>
      <c r="N4345" s="105">
        <v>2.6117059078665674</v>
      </c>
      <c r="O4345" s="105">
        <v>2.99004457979331</v>
      </c>
      <c r="P4345" s="105">
        <v>2.7125139686707569</v>
      </c>
      <c r="Q4345" s="105">
        <v>1.8142138958208134</v>
      </c>
      <c r="R4345" s="105">
        <v>0.92021159794014928</v>
      </c>
      <c r="S4345" s="105">
        <v>2.1193586712167418</v>
      </c>
      <c r="T4345" s="105">
        <v>1.55564504940397</v>
      </c>
      <c r="U4345" s="105">
        <v>1.8426904323575668</v>
      </c>
    </row>
    <row r="4346" spans="1:21">
      <c r="A4346" s="54">
        <v>4344</v>
      </c>
      <c r="B4346" s="104">
        <v>20044</v>
      </c>
      <c r="C4346" s="104">
        <v>20044</v>
      </c>
      <c r="D4346" s="105">
        <v>5842254</v>
      </c>
      <c r="E4346" s="105">
        <v>1725570000</v>
      </c>
      <c r="F4346" s="105">
        <v>0</v>
      </c>
      <c r="G4346" s="105">
        <v>0.97147375904236144</v>
      </c>
      <c r="H4346" s="105">
        <v>1.03894944562796</v>
      </c>
      <c r="I4346" s="105">
        <v>0.97936524047109574</v>
      </c>
      <c r="J4346" s="105">
        <v>1.2432025292195952</v>
      </c>
      <c r="K4346" s="105">
        <v>1.6505798118618054</v>
      </c>
      <c r="L4346" s="105">
        <v>2.5321829390243562</v>
      </c>
      <c r="M4346" s="105">
        <v>3.6530016025730427</v>
      </c>
      <c r="N4346" s="105">
        <v>4.4803129476777928</v>
      </c>
      <c r="O4346" s="105">
        <v>4.3612864642186739</v>
      </c>
      <c r="P4346" s="105">
        <v>3.1688069541494985</v>
      </c>
      <c r="Q4346" s="105">
        <v>1.9343630601268254</v>
      </c>
      <c r="R4346" s="105">
        <v>1.2812354129650347</v>
      </c>
      <c r="S4346" s="105">
        <v>3.5981710102033531</v>
      </c>
      <c r="T4346" s="105">
        <v>2.2745633472465032</v>
      </c>
      <c r="U4346" s="105">
        <v>3.2983488469404243</v>
      </c>
    </row>
    <row r="4347" spans="1:21">
      <c r="A4347" s="54">
        <v>4345</v>
      </c>
      <c r="B4347" s="104">
        <v>20045</v>
      </c>
      <c r="C4347" s="104">
        <v>20045</v>
      </c>
      <c r="D4347" s="105">
        <v>4058605</v>
      </c>
      <c r="E4347" s="105">
        <v>1725570000</v>
      </c>
      <c r="F4347" s="105">
        <v>0</v>
      </c>
      <c r="G4347" s="105">
        <v>6.8573743171721855</v>
      </c>
      <c r="H4347" s="105">
        <v>6.1991293540347971</v>
      </c>
      <c r="I4347" s="105">
        <v>4.9405454094180268</v>
      </c>
      <c r="J4347" s="105">
        <v>4.8638791617378274</v>
      </c>
      <c r="K4347" s="105">
        <v>5.6242159967440379</v>
      </c>
      <c r="L4347" s="105">
        <v>8.3166759166780562</v>
      </c>
      <c r="M4347" s="105">
        <v>9.6826105383368031</v>
      </c>
      <c r="N4347" s="105">
        <v>11.777905109427353</v>
      </c>
      <c r="O4347" s="105">
        <v>13.356753069386189</v>
      </c>
      <c r="P4347" s="105">
        <v>13.73535542708345</v>
      </c>
      <c r="Q4347" s="105">
        <v>12.217789798868129</v>
      </c>
      <c r="R4347" s="105">
        <v>9.2584009255006858</v>
      </c>
      <c r="S4347" s="105">
        <v>9.7157447662002454</v>
      </c>
      <c r="T4347" s="105">
        <v>8.9025529186989605</v>
      </c>
      <c r="U4347" s="105">
        <v>9.3861764649063755</v>
      </c>
    </row>
    <row r="4348" spans="1:21">
      <c r="A4348" s="54">
        <v>4346</v>
      </c>
      <c r="B4348" s="104">
        <v>20046</v>
      </c>
      <c r="C4348" s="104">
        <v>20046</v>
      </c>
      <c r="D4348" s="105">
        <v>45117636.000000015</v>
      </c>
      <c r="E4348" s="105">
        <v>3451140000</v>
      </c>
      <c r="F4348" s="105">
        <v>0</v>
      </c>
      <c r="G4348" s="105">
        <v>0.51807293628525919</v>
      </c>
      <c r="H4348" s="105">
        <v>0.59403818044749812</v>
      </c>
      <c r="I4348" s="105">
        <v>0.49667136132150969</v>
      </c>
      <c r="J4348" s="105">
        <v>0.62146970304717963</v>
      </c>
      <c r="K4348" s="105">
        <v>0.92375376719443547</v>
      </c>
      <c r="L4348" s="105">
        <v>1.3757727702592588</v>
      </c>
      <c r="M4348" s="105">
        <v>1.5078963471960944</v>
      </c>
      <c r="N4348" s="105">
        <v>1.7887753439059118</v>
      </c>
      <c r="O4348" s="105">
        <v>1.7643499832268106</v>
      </c>
      <c r="P4348" s="105">
        <v>1.3462970767948552</v>
      </c>
      <c r="Q4348" s="105">
        <v>0.84338076832756714</v>
      </c>
      <c r="R4348" s="105">
        <v>0.57920052862334714</v>
      </c>
      <c r="S4348" s="105">
        <v>1.5352490129535017</v>
      </c>
      <c r="T4348" s="105">
        <v>1.0299732305524774</v>
      </c>
      <c r="U4348" s="105">
        <v>1.3793086599757503</v>
      </c>
    </row>
    <row r="4349" spans="1:21">
      <c r="A4349" s="54">
        <v>4347</v>
      </c>
      <c r="B4349" s="104">
        <v>20050</v>
      </c>
      <c r="C4349" s="104">
        <v>20050</v>
      </c>
      <c r="D4349" s="105">
        <v>19827332.999999996</v>
      </c>
      <c r="E4349" s="105">
        <v>5109320000</v>
      </c>
      <c r="F4349" s="105">
        <v>0</v>
      </c>
      <c r="G4349" s="105">
        <v>0.85593188580417479</v>
      </c>
      <c r="H4349" s="105">
        <v>0.86596666793158794</v>
      </c>
      <c r="I4349" s="105">
        <v>0.72768531000141834</v>
      </c>
      <c r="J4349" s="105">
        <v>0.72784463924558307</v>
      </c>
      <c r="K4349" s="105">
        <v>0.74818750213874652</v>
      </c>
      <c r="L4349" s="105">
        <v>0.88432715814680163</v>
      </c>
      <c r="M4349" s="105">
        <v>0.98418286028089164</v>
      </c>
      <c r="N4349" s="105">
        <v>1.1212475891795128</v>
      </c>
      <c r="O4349" s="105">
        <v>1.1996655277955215</v>
      </c>
      <c r="P4349" s="105">
        <v>1.147590004507183</v>
      </c>
      <c r="Q4349" s="105">
        <v>1.1032655851060806</v>
      </c>
      <c r="R4349" s="105">
        <v>0.97083833923744178</v>
      </c>
      <c r="S4349" s="105">
        <v>0.99236794816581864</v>
      </c>
      <c r="T4349" s="105">
        <v>0.94472775578124535</v>
      </c>
      <c r="U4349" s="105">
        <v>0.97150265602541219</v>
      </c>
    </row>
    <row r="4350" spans="1:21">
      <c r="A4350" s="54">
        <v>4348</v>
      </c>
      <c r="B4350" s="104">
        <v>20051</v>
      </c>
      <c r="C4350" s="104">
        <v>20051</v>
      </c>
      <c r="D4350" s="105">
        <v>8255676.9999999991</v>
      </c>
      <c r="E4350" s="105">
        <v>3428720000</v>
      </c>
      <c r="F4350" s="105">
        <v>0</v>
      </c>
      <c r="G4350" s="105">
        <v>0.88185682893492756</v>
      </c>
      <c r="H4350" s="105">
        <v>0.90019725542810758</v>
      </c>
      <c r="I4350" s="105">
        <v>0.74058920231997605</v>
      </c>
      <c r="J4350" s="105">
        <v>0.76866464486406194</v>
      </c>
      <c r="K4350" s="105">
        <v>0.90711568418883215</v>
      </c>
      <c r="L4350" s="105">
        <v>1.2301947378079918</v>
      </c>
      <c r="M4350" s="105">
        <v>1.5629260091303292</v>
      </c>
      <c r="N4350" s="105">
        <v>1.9175751145274966</v>
      </c>
      <c r="O4350" s="105">
        <v>2.0631249108355796</v>
      </c>
      <c r="P4350" s="105">
        <v>1.8943567776647705</v>
      </c>
      <c r="Q4350" s="105">
        <v>1.6203941223496796</v>
      </c>
      <c r="R4350" s="105">
        <v>1.1725970252801521</v>
      </c>
      <c r="S4350" s="105">
        <v>1.5595505946682149</v>
      </c>
      <c r="T4350" s="105">
        <v>1.3049660261109921</v>
      </c>
      <c r="U4350" s="105">
        <v>1.4504547728461272</v>
      </c>
    </row>
    <row r="4351" spans="1:21">
      <c r="A4351" s="54">
        <v>4349</v>
      </c>
      <c r="B4351" s="104">
        <v>20052</v>
      </c>
      <c r="C4351" s="104">
        <v>20052</v>
      </c>
      <c r="D4351" s="105">
        <v>8596089.9999999981</v>
      </c>
      <c r="E4351" s="105">
        <v>3428720000</v>
      </c>
      <c r="F4351" s="105">
        <v>0</v>
      </c>
      <c r="G4351" s="105">
        <v>1.3335052966371406</v>
      </c>
      <c r="H4351" s="105">
        <v>1.268698518878647</v>
      </c>
      <c r="I4351" s="105">
        <v>1.0470553992535783</v>
      </c>
      <c r="J4351" s="105">
        <v>0.95298157242294135</v>
      </c>
      <c r="K4351" s="105">
        <v>1.1176009757035357</v>
      </c>
      <c r="L4351" s="105">
        <v>1.5714938519735941</v>
      </c>
      <c r="M4351" s="105">
        <v>1.9412706017465768</v>
      </c>
      <c r="N4351" s="105">
        <v>2.8928609196463557</v>
      </c>
      <c r="O4351" s="105">
        <v>2.6431068358119298</v>
      </c>
      <c r="P4351" s="105">
        <v>2.6086878691321083</v>
      </c>
      <c r="Q4351" s="105">
        <v>2.3307414967495941</v>
      </c>
      <c r="R4351" s="105">
        <v>1.802861783047166</v>
      </c>
      <c r="S4351" s="105">
        <v>2.1168304143080725</v>
      </c>
      <c r="T4351" s="105">
        <v>1.7925720934169307</v>
      </c>
      <c r="U4351" s="105">
        <v>1.9364267577411305</v>
      </c>
    </row>
    <row r="4352" spans="1:21">
      <c r="A4352" s="54">
        <v>4350</v>
      </c>
      <c r="B4352" s="104">
        <v>20053</v>
      </c>
      <c r="C4352" s="104">
        <v>20053</v>
      </c>
      <c r="D4352" s="105">
        <v>5201681.9999999981</v>
      </c>
      <c r="E4352" s="105">
        <v>1725570000</v>
      </c>
      <c r="F4352" s="105">
        <v>0</v>
      </c>
      <c r="G4352" s="105">
        <v>8.2319561088460311</v>
      </c>
      <c r="H4352" s="105">
        <v>7.5824651559017155</v>
      </c>
      <c r="I4352" s="105">
        <v>6.0960875098660807</v>
      </c>
      <c r="J4352" s="105">
        <v>6.1511207225532969</v>
      </c>
      <c r="K4352" s="105">
        <v>8.0368780848513985</v>
      </c>
      <c r="L4352" s="105">
        <v>12.549105389411366</v>
      </c>
      <c r="M4352" s="105">
        <v>19.299532699258641</v>
      </c>
      <c r="N4352" s="105">
        <v>29.468486305806064</v>
      </c>
      <c r="O4352" s="105">
        <v>32.785086979706399</v>
      </c>
      <c r="P4352" s="105">
        <v>30.667856170205052</v>
      </c>
      <c r="Q4352" s="105">
        <v>20.181228287500147</v>
      </c>
      <c r="R4352" s="105">
        <v>11.759493810830479</v>
      </c>
      <c r="S4352" s="105">
        <v>21.772982143069608</v>
      </c>
      <c r="T4352" s="105">
        <v>16.067441435394723</v>
      </c>
      <c r="U4352" s="105">
        <v>21.297404698217548</v>
      </c>
    </row>
    <row r="4353" spans="1:21">
      <c r="A4353" s="54">
        <v>4351</v>
      </c>
      <c r="B4353" s="104">
        <v>20054</v>
      </c>
      <c r="C4353" s="104">
        <v>20054</v>
      </c>
      <c r="D4353" s="105">
        <v>1006738.0000000001</v>
      </c>
      <c r="E4353" s="105">
        <v>1725570000</v>
      </c>
      <c r="F4353" s="105">
        <v>0</v>
      </c>
      <c r="G4353" s="105">
        <v>10.997967340956153</v>
      </c>
      <c r="H4353" s="105">
        <v>10.900096704904568</v>
      </c>
      <c r="I4353" s="105">
        <v>9.4228359727237905</v>
      </c>
      <c r="J4353" s="105">
        <v>12.149629850944516</v>
      </c>
      <c r="K4353" s="105">
        <v>19.7603748543508</v>
      </c>
      <c r="L4353" s="105">
        <v>30.033133342527464</v>
      </c>
      <c r="M4353" s="105">
        <v>41.701128021285122</v>
      </c>
      <c r="N4353" s="105">
        <v>61.439593654759854</v>
      </c>
      <c r="O4353" s="105">
        <v>49.044554194440288</v>
      </c>
      <c r="P4353" s="105">
        <v>41.86465894740428</v>
      </c>
      <c r="Q4353" s="105">
        <v>20.760539945901588</v>
      </c>
      <c r="R4353" s="105">
        <v>12.520440652736095</v>
      </c>
      <c r="S4353" s="105">
        <v>44.815183743195675</v>
      </c>
      <c r="T4353" s="105">
        <v>26.716246123577879</v>
      </c>
      <c r="U4353" s="105">
        <v>42.51614631670342</v>
      </c>
    </row>
    <row r="4354" spans="1:21">
      <c r="A4354" s="54">
        <v>4352</v>
      </c>
      <c r="B4354" s="104">
        <v>20055</v>
      </c>
      <c r="C4354" s="104">
        <v>20055</v>
      </c>
      <c r="D4354" s="105">
        <v>1646646</v>
      </c>
      <c r="E4354" s="105">
        <v>3451140000</v>
      </c>
      <c r="F4354" s="105">
        <v>0</v>
      </c>
      <c r="G4354" s="105">
        <v>0.31916712374669981</v>
      </c>
      <c r="H4354" s="105">
        <v>0.35138495795072827</v>
      </c>
      <c r="I4354" s="105">
        <v>0.33735405191522777</v>
      </c>
      <c r="J4354" s="105">
        <v>0.43772642918029886</v>
      </c>
      <c r="K4354" s="105">
        <v>0.64032887278552142</v>
      </c>
      <c r="L4354" s="105">
        <v>1.0978147221837464</v>
      </c>
      <c r="M4354" s="105">
        <v>1.3667105817612348</v>
      </c>
      <c r="N4354" s="105">
        <v>1.3838897385557085</v>
      </c>
      <c r="O4354" s="105">
        <v>1.2186169193729461</v>
      </c>
      <c r="P4354" s="105">
        <v>0.55439962957119115</v>
      </c>
      <c r="Q4354" s="105">
        <v>0.34820080470038489</v>
      </c>
      <c r="R4354" s="105">
        <v>0.31525467170835914</v>
      </c>
      <c r="S4354" s="105">
        <v>1.3053759226809629</v>
      </c>
      <c r="T4354" s="105">
        <v>0.69757070861933734</v>
      </c>
      <c r="U4354" s="105">
        <v>0.71518091685939988</v>
      </c>
    </row>
    <row r="4355" spans="1:21">
      <c r="A4355" s="54">
        <v>4353</v>
      </c>
      <c r="B4355" s="104">
        <v>20099</v>
      </c>
      <c r="C4355" s="104">
        <v>29277</v>
      </c>
      <c r="D4355" s="105">
        <v>905046434.00000024</v>
      </c>
      <c r="E4355" s="105">
        <v>240031000000</v>
      </c>
      <c r="F4355" s="105">
        <v>0</v>
      </c>
      <c r="G4355" s="105">
        <v>3.488934380632029</v>
      </c>
      <c r="H4355" s="105">
        <v>4.1643692839756996</v>
      </c>
      <c r="I4355" s="105">
        <v>1.7268234769024966</v>
      </c>
      <c r="J4355" s="105">
        <v>0.59256698808887787</v>
      </c>
      <c r="K4355" s="105">
        <v>0.83397941319282176</v>
      </c>
      <c r="L4355" s="105">
        <v>1.4527404393240422</v>
      </c>
      <c r="M4355" s="105">
        <v>2.0366174345608967</v>
      </c>
      <c r="N4355" s="105">
        <v>2.8002013529255838</v>
      </c>
      <c r="O4355" s="105">
        <v>3.2519207332595728</v>
      </c>
      <c r="P4355" s="105">
        <v>2.8989180622589368</v>
      </c>
      <c r="Q4355" s="105">
        <v>2.6947031060165783</v>
      </c>
      <c r="R4355" s="105">
        <v>3.1748895578927598</v>
      </c>
      <c r="S4355" s="105">
        <v>2.0853703006530417</v>
      </c>
      <c r="T4355" s="105">
        <v>2.4263886857525248</v>
      </c>
      <c r="U4355" s="105">
        <v>2.3600545676966176</v>
      </c>
    </row>
    <row r="4356" spans="1:21">
      <c r="A4356" s="54">
        <v>4354</v>
      </c>
      <c r="B4356" s="104">
        <v>20287</v>
      </c>
      <c r="C4356" s="104">
        <v>20287</v>
      </c>
      <c r="D4356" s="105">
        <v>10567</v>
      </c>
      <c r="E4356" s="105">
        <v>1725570000</v>
      </c>
      <c r="F4356" s="105">
        <v>0</v>
      </c>
      <c r="G4356" s="105">
        <v>12.14240902222506</v>
      </c>
      <c r="H4356" s="105">
        <v>18.422965413031122</v>
      </c>
      <c r="I4356" s="105">
        <v>22.052255034735193</v>
      </c>
      <c r="J4356" s="105">
        <v>2.9311351455146766</v>
      </c>
      <c r="K4356" s="105">
        <v>0.12788887978987423</v>
      </c>
      <c r="L4356" s="105">
        <v>0.1084143662698666</v>
      </c>
      <c r="M4356" s="105">
        <v>0.21032416360944439</v>
      </c>
      <c r="N4356" s="105">
        <v>0.21218477380451561</v>
      </c>
      <c r="O4356" s="105">
        <v>0.2221365620730423</v>
      </c>
      <c r="P4356" s="105">
        <v>0.40907138155291878</v>
      </c>
      <c r="Q4356" s="105">
        <v>2.2424167740253016</v>
      </c>
      <c r="R4356" s="105">
        <v>7.3461574569467167</v>
      </c>
      <c r="S4356" s="105">
        <v>0</v>
      </c>
      <c r="T4356" s="105">
        <v>5.5356132477981435</v>
      </c>
      <c r="U4356" s="105">
        <v>5.5356132477981443</v>
      </c>
    </row>
    <row r="4357" spans="1:21">
      <c r="A4357" s="54">
        <v>4355</v>
      </c>
      <c r="B4357" s="104">
        <v>20288</v>
      </c>
      <c r="C4357" s="104">
        <v>20288</v>
      </c>
      <c r="D4357" s="105">
        <v>14746.000000000002</v>
      </c>
      <c r="E4357" s="105">
        <v>1725570000</v>
      </c>
      <c r="F4357" s="105">
        <v>0</v>
      </c>
      <c r="G4357" s="105">
        <v>10.028096669137195</v>
      </c>
      <c r="H4357" s="105">
        <v>14.839557192208076</v>
      </c>
      <c r="I4357" s="105">
        <v>19.45849221229933</v>
      </c>
      <c r="J4357" s="105">
        <v>1.9752822346603021</v>
      </c>
      <c r="K4357" s="105">
        <v>0.20451784743757262</v>
      </c>
      <c r="L4357" s="105">
        <v>0.34835768547954266</v>
      </c>
      <c r="M4357" s="105">
        <v>0.43993168027462126</v>
      </c>
      <c r="N4357" s="105">
        <v>0.37821467374181311</v>
      </c>
      <c r="O4357" s="105">
        <v>0.37925342304830717</v>
      </c>
      <c r="P4357" s="105">
        <v>0.4730382635870588</v>
      </c>
      <c r="Q4357" s="105">
        <v>1.3580903126261816</v>
      </c>
      <c r="R4357" s="105">
        <v>4.9011381552246851</v>
      </c>
      <c r="S4357" s="105">
        <v>0</v>
      </c>
      <c r="T4357" s="105">
        <v>4.5653308624770572</v>
      </c>
      <c r="U4357" s="105">
        <v>4.5653308624770563</v>
      </c>
    </row>
    <row r="4358" spans="1:21">
      <c r="A4358" s="54">
        <v>4356</v>
      </c>
      <c r="B4358" s="104">
        <v>20289</v>
      </c>
      <c r="C4358" s="104">
        <v>20289</v>
      </c>
      <c r="D4358" s="105">
        <v>8550.9999999999982</v>
      </c>
      <c r="E4358" s="105">
        <v>1725570000</v>
      </c>
      <c r="F4358" s="105">
        <v>0</v>
      </c>
      <c r="G4358" s="105">
        <v>70.800778602327114</v>
      </c>
      <c r="H4358" s="105">
        <v>100</v>
      </c>
      <c r="I4358" s="105">
        <v>100</v>
      </c>
      <c r="J4358" s="105">
        <v>47.011716991945207</v>
      </c>
      <c r="K4358" s="105">
        <v>3.2415137277428636</v>
      </c>
      <c r="L4358" s="105">
        <v>3.6187156078493388</v>
      </c>
      <c r="M4358" s="105">
        <v>3.9554423775416394</v>
      </c>
      <c r="N4358" s="105">
        <v>3.3381392485926313</v>
      </c>
      <c r="O4358" s="105">
        <v>3.2321179774137176</v>
      </c>
      <c r="P4358" s="105">
        <v>4.1570166747442139</v>
      </c>
      <c r="Q4358" s="105">
        <v>11.580743781001805</v>
      </c>
      <c r="R4358" s="105">
        <v>38.035321420682081</v>
      </c>
      <c r="S4358" s="105">
        <v>0</v>
      </c>
      <c r="T4358" s="105">
        <v>32.414292200820057</v>
      </c>
      <c r="U4358" s="105">
        <v>32.414292200820057</v>
      </c>
    </row>
    <row r="4359" spans="1:21">
      <c r="A4359" s="54">
        <v>4357</v>
      </c>
      <c r="B4359" s="104">
        <v>20290</v>
      </c>
      <c r="C4359" s="104">
        <v>20290</v>
      </c>
      <c r="D4359" s="105">
        <v>19205</v>
      </c>
      <c r="E4359" s="105">
        <v>1725570000</v>
      </c>
      <c r="F4359" s="105">
        <v>0</v>
      </c>
      <c r="G4359" s="105">
        <v>2.8938861945480117</v>
      </c>
      <c r="H4359" s="105">
        <v>3.7310905381465616</v>
      </c>
      <c r="I4359" s="105">
        <v>3.6185145305300699</v>
      </c>
      <c r="J4359" s="105">
        <v>3.4611659714376</v>
      </c>
      <c r="K4359" s="105">
        <v>2.5023610801953531</v>
      </c>
      <c r="L4359" s="105">
        <v>2.9509389891231668</v>
      </c>
      <c r="M4359" s="105">
        <v>3.1384752987123021</v>
      </c>
      <c r="N4359" s="105">
        <v>2.9328983140804925</v>
      </c>
      <c r="O4359" s="105">
        <v>2.601151753624988</v>
      </c>
      <c r="P4359" s="105">
        <v>2.1267692017873108</v>
      </c>
      <c r="Q4359" s="105">
        <v>2.4010819121244014</v>
      </c>
      <c r="R4359" s="105">
        <v>2.4158869403847678</v>
      </c>
      <c r="S4359" s="105">
        <v>0</v>
      </c>
      <c r="T4359" s="105">
        <v>2.8978517270579189</v>
      </c>
      <c r="U4359" s="105">
        <v>2.8978517270579194</v>
      </c>
    </row>
    <row r="4360" spans="1:21">
      <c r="A4360" s="54">
        <v>4358</v>
      </c>
      <c r="B4360" s="104">
        <v>20303</v>
      </c>
      <c r="C4360" s="104">
        <v>20303</v>
      </c>
      <c r="D4360" s="105">
        <v>3358367.0000000009</v>
      </c>
      <c r="E4360" s="105">
        <v>55791700000</v>
      </c>
      <c r="F4360" s="105">
        <v>0</v>
      </c>
      <c r="G4360" s="105">
        <v>1.9773789506644852</v>
      </c>
      <c r="H4360" s="105">
        <v>2.3685019459060026</v>
      </c>
      <c r="I4360" s="105">
        <v>2.4248419546606113</v>
      </c>
      <c r="J4360" s="105">
        <v>2.9115380625850946</v>
      </c>
      <c r="K4360" s="105">
        <v>0.71050601811285619</v>
      </c>
      <c r="L4360" s="105">
        <v>0.11042021174584586</v>
      </c>
      <c r="M4360" s="105">
        <v>0.18993836474338055</v>
      </c>
      <c r="N4360" s="105">
        <v>0.42866766871381468</v>
      </c>
      <c r="O4360" s="105">
        <v>0.64532047726283437</v>
      </c>
      <c r="P4360" s="105">
        <v>0.49892416050471905</v>
      </c>
      <c r="Q4360" s="105">
        <v>0.83502004959558584</v>
      </c>
      <c r="R4360" s="105">
        <v>1.6975637577815672</v>
      </c>
      <c r="S4360" s="105">
        <v>0.32190230677283416</v>
      </c>
      <c r="T4360" s="105">
        <v>1.2332184685230663</v>
      </c>
      <c r="U4360" s="105">
        <v>1.1540603955142248</v>
      </c>
    </row>
    <row r="4361" spans="1:21">
      <c r="A4361" s="54">
        <v>4359</v>
      </c>
      <c r="B4361" s="104">
        <v>20304</v>
      </c>
      <c r="C4361" s="104">
        <v>20304</v>
      </c>
      <c r="D4361" s="105">
        <v>171310.00000000006</v>
      </c>
      <c r="E4361" s="105">
        <v>1725570000</v>
      </c>
      <c r="F4361" s="105">
        <v>0</v>
      </c>
      <c r="G4361" s="105">
        <v>11.752929247986302</v>
      </c>
      <c r="H4361" s="105">
        <v>15.670572330648399</v>
      </c>
      <c r="I4361" s="105">
        <v>17.182645099395174</v>
      </c>
      <c r="J4361" s="105">
        <v>20.228780220516217</v>
      </c>
      <c r="K4361" s="105">
        <v>0.46663825230635181</v>
      </c>
      <c r="L4361" s="105">
        <v>0.51939230809539494</v>
      </c>
      <c r="M4361" s="105">
        <v>2.0354294143088101</v>
      </c>
      <c r="N4361" s="105">
        <v>3.2942863992958431</v>
      </c>
      <c r="O4361" s="105">
        <v>5.0262143995339894</v>
      </c>
      <c r="P4361" s="105">
        <v>3.5801990546825135</v>
      </c>
      <c r="Q4361" s="105">
        <v>4.6318319055068136</v>
      </c>
      <c r="R4361" s="105">
        <v>8.1596237633556274</v>
      </c>
      <c r="S4361" s="105">
        <v>2.4975444162776839</v>
      </c>
      <c r="T4361" s="105">
        <v>7.7123785329692849</v>
      </c>
      <c r="U4361" s="105">
        <v>5.6005396628187984</v>
      </c>
    </row>
    <row r="4362" spans="1:21">
      <c r="A4362" s="54">
        <v>4360</v>
      </c>
      <c r="B4362" s="104">
        <v>20305</v>
      </c>
      <c r="C4362" s="104">
        <v>20305</v>
      </c>
      <c r="D4362" s="105">
        <v>15795</v>
      </c>
      <c r="E4362" s="105">
        <v>1725570000</v>
      </c>
      <c r="F4362" s="105">
        <v>0</v>
      </c>
      <c r="G4362" s="105">
        <v>7.3917794012492442</v>
      </c>
      <c r="H4362" s="105">
        <v>10.872271027365608</v>
      </c>
      <c r="I4362" s="105">
        <v>13.029855042113414</v>
      </c>
      <c r="J4362" s="105">
        <v>9.0826346584129052</v>
      </c>
      <c r="K4362" s="105">
        <v>0.13855543524710925</v>
      </c>
      <c r="L4362" s="105">
        <v>0.31867224179960019</v>
      </c>
      <c r="M4362" s="105">
        <v>1.0949357952670973</v>
      </c>
      <c r="N4362" s="105">
        <v>2.2571237739752124</v>
      </c>
      <c r="O4362" s="105">
        <v>2.699896952971728</v>
      </c>
      <c r="P4362" s="105">
        <v>1.8246163409110236</v>
      </c>
      <c r="Q4362" s="105">
        <v>2.4424688430882688</v>
      </c>
      <c r="R4362" s="105">
        <v>5.1233078213582877</v>
      </c>
      <c r="S4362" s="105">
        <v>0</v>
      </c>
      <c r="T4362" s="105">
        <v>4.6896764444799581</v>
      </c>
      <c r="U4362" s="105">
        <v>4.6896764444799581</v>
      </c>
    </row>
    <row r="4363" spans="1:21">
      <c r="A4363" s="54">
        <v>4361</v>
      </c>
      <c r="B4363" s="104">
        <v>20306</v>
      </c>
      <c r="C4363" s="104">
        <v>20306</v>
      </c>
      <c r="D4363" s="105">
        <v>10533</v>
      </c>
      <c r="E4363" s="105">
        <v>1747850000</v>
      </c>
      <c r="F4363" s="105">
        <v>0</v>
      </c>
      <c r="G4363" s="105">
        <v>0.8087571095499938</v>
      </c>
      <c r="H4363" s="105">
        <v>1.0843920707065722</v>
      </c>
      <c r="I4363" s="105">
        <v>0.88274527896573207</v>
      </c>
      <c r="J4363" s="105">
        <v>0.8276260696457205</v>
      </c>
      <c r="K4363" s="105">
        <v>0.88397367448826514</v>
      </c>
      <c r="L4363" s="105">
        <v>1.1308271797235294</v>
      </c>
      <c r="M4363" s="105">
        <v>1.696613775525059</v>
      </c>
      <c r="N4363" s="105">
        <v>2.2888969001481732</v>
      </c>
      <c r="O4363" s="105">
        <v>2.1864637193677656</v>
      </c>
      <c r="P4363" s="105">
        <v>1.595386939986672</v>
      </c>
      <c r="Q4363" s="105">
        <v>0.97178804114302653</v>
      </c>
      <c r="R4363" s="105">
        <v>0.70752405114891759</v>
      </c>
      <c r="S4363" s="105">
        <v>1.7019130812893759</v>
      </c>
      <c r="T4363" s="105">
        <v>1.2554162341999522</v>
      </c>
      <c r="U4363" s="105">
        <v>1.2556281856131724</v>
      </c>
    </row>
    <row r="4364" spans="1:21">
      <c r="A4364" s="54">
        <v>4362</v>
      </c>
      <c r="B4364" s="104">
        <v>20307</v>
      </c>
      <c r="C4364" s="104">
        <v>20307</v>
      </c>
      <c r="D4364" s="105">
        <v>22557.999999999996</v>
      </c>
      <c r="E4364" s="105">
        <v>1747850000</v>
      </c>
      <c r="F4364" s="105">
        <v>0</v>
      </c>
      <c r="G4364" s="105">
        <v>0.2733271287058493</v>
      </c>
      <c r="H4364" s="105">
        <v>0.34917832082828132</v>
      </c>
      <c r="I4364" s="105">
        <v>0.26911448563972379</v>
      </c>
      <c r="J4364" s="105">
        <v>0.24310244094058744</v>
      </c>
      <c r="K4364" s="105">
        <v>0.24844510922776941</v>
      </c>
      <c r="L4364" s="105">
        <v>0.33969937531311623</v>
      </c>
      <c r="M4364" s="105">
        <v>0.52542492914917538</v>
      </c>
      <c r="N4364" s="105">
        <v>0.69562656362708153</v>
      </c>
      <c r="O4364" s="105">
        <v>0.66071661200439247</v>
      </c>
      <c r="P4364" s="105">
        <v>0.49868534205773818</v>
      </c>
      <c r="Q4364" s="105">
        <v>0.3459378100011718</v>
      </c>
      <c r="R4364" s="105">
        <v>0.24913741552213095</v>
      </c>
      <c r="S4364" s="105">
        <v>0.55733103158189645</v>
      </c>
      <c r="T4364" s="105">
        <v>0.3915329610847515</v>
      </c>
      <c r="U4364" s="105">
        <v>0.39197395249488665</v>
      </c>
    </row>
    <row r="4365" spans="1:21">
      <c r="A4365" s="54">
        <v>4363</v>
      </c>
      <c r="B4365" s="104">
        <v>20308</v>
      </c>
      <c r="C4365" s="104">
        <v>20308</v>
      </c>
      <c r="D4365" s="105">
        <v>17664</v>
      </c>
      <c r="E4365" s="105">
        <v>1747850000</v>
      </c>
      <c r="F4365" s="105">
        <v>0</v>
      </c>
      <c r="G4365" s="105">
        <v>0.25802638027806413</v>
      </c>
      <c r="H4365" s="105">
        <v>0.30752975295811885</v>
      </c>
      <c r="I4365" s="105">
        <v>0.27997560083500517</v>
      </c>
      <c r="J4365" s="105">
        <v>0.23522451518085122</v>
      </c>
      <c r="K4365" s="105">
        <v>0.23014021990811181</v>
      </c>
      <c r="L4365" s="105">
        <v>0.28613761431182566</v>
      </c>
      <c r="M4365" s="105">
        <v>0.40237843876896434</v>
      </c>
      <c r="N4365" s="105">
        <v>0.50243394555247389</v>
      </c>
      <c r="O4365" s="105">
        <v>0.47556390139261867</v>
      </c>
      <c r="P4365" s="105">
        <v>0.38467312083820626</v>
      </c>
      <c r="Q4365" s="105">
        <v>0.29921962770584692</v>
      </c>
      <c r="R4365" s="105">
        <v>0.23667546654213739</v>
      </c>
      <c r="S4365" s="105">
        <v>0.4206086976700793</v>
      </c>
      <c r="T4365" s="105">
        <v>0.32483154868935199</v>
      </c>
      <c r="U4365" s="105">
        <v>0.32590513765550821</v>
      </c>
    </row>
    <row r="4366" spans="1:21">
      <c r="A4366" s="54">
        <v>4364</v>
      </c>
      <c r="B4366" s="104">
        <v>20309</v>
      </c>
      <c r="C4366" s="104">
        <v>20309</v>
      </c>
      <c r="D4366" s="105">
        <v>13152.999999999998</v>
      </c>
      <c r="E4366" s="105">
        <v>1747850000</v>
      </c>
      <c r="F4366" s="105">
        <v>0</v>
      </c>
      <c r="G4366" s="105">
        <v>0.77169137886832884</v>
      </c>
      <c r="H4366" s="105">
        <v>0.93842964914829696</v>
      </c>
      <c r="I4366" s="105">
        <v>0.91673133307517396</v>
      </c>
      <c r="J4366" s="105">
        <v>0.78858180471776085</v>
      </c>
      <c r="K4366" s="105">
        <v>0.77116389910201388</v>
      </c>
      <c r="L4366" s="105">
        <v>0.88652696349725912</v>
      </c>
      <c r="M4366" s="105">
        <v>1.2073332476474663</v>
      </c>
      <c r="N4366" s="105">
        <v>1.5633616878707817</v>
      </c>
      <c r="O4366" s="105">
        <v>1.4670734484334553</v>
      </c>
      <c r="P4366" s="105">
        <v>1.0359959672889667</v>
      </c>
      <c r="Q4366" s="105">
        <v>0.7480820652589526</v>
      </c>
      <c r="R4366" s="105">
        <v>0.6882159125446754</v>
      </c>
      <c r="S4366" s="105">
        <v>1.1960263533787745</v>
      </c>
      <c r="T4366" s="105">
        <v>0.98193227978776099</v>
      </c>
      <c r="U4366" s="105">
        <v>0.98230665549616192</v>
      </c>
    </row>
    <row r="4367" spans="1:21">
      <c r="A4367" s="54">
        <v>4365</v>
      </c>
      <c r="B4367" s="104">
        <v>20310</v>
      </c>
      <c r="C4367" s="104">
        <v>20310</v>
      </c>
      <c r="D4367" s="105">
        <v>6961</v>
      </c>
      <c r="E4367" s="105">
        <v>1747850000</v>
      </c>
      <c r="F4367" s="105">
        <v>0</v>
      </c>
      <c r="G4367" s="105">
        <v>0.48470760893835751</v>
      </c>
      <c r="H4367" s="105">
        <v>0.64765663074349766</v>
      </c>
      <c r="I4367" s="105">
        <v>0.44598071058495903</v>
      </c>
      <c r="J4367" s="105">
        <v>0.38116355937383295</v>
      </c>
      <c r="K4367" s="105">
        <v>0.36741495722312695</v>
      </c>
      <c r="L4367" s="105">
        <v>0.56298041608270599</v>
      </c>
      <c r="M4367" s="105">
        <v>1.2082766120878998</v>
      </c>
      <c r="N4367" s="105">
        <v>1.8217125154266292</v>
      </c>
      <c r="O4367" s="105">
        <v>0.78998609334844538</v>
      </c>
      <c r="P4367" s="105">
        <v>0.42926933376126991</v>
      </c>
      <c r="Q4367" s="105">
        <v>0.38370335033551084</v>
      </c>
      <c r="R4367" s="105">
        <v>0.37859903514690585</v>
      </c>
      <c r="S4367" s="105">
        <v>1.2471531530155744</v>
      </c>
      <c r="T4367" s="105">
        <v>0.65845423525442837</v>
      </c>
      <c r="U4367" s="105">
        <v>0.6747764434325495</v>
      </c>
    </row>
    <row r="4368" spans="1:21">
      <c r="A4368" s="54">
        <v>4366</v>
      </c>
      <c r="B4368" s="104">
        <v>20311</v>
      </c>
      <c r="C4368" s="104">
        <v>20311</v>
      </c>
      <c r="D4368" s="105">
        <v>4140</v>
      </c>
      <c r="E4368" s="105">
        <v>1747850000</v>
      </c>
      <c r="F4368" s="105">
        <v>0</v>
      </c>
      <c r="G4368" s="105">
        <v>0.9934865935684194</v>
      </c>
      <c r="H4368" s="105">
        <v>1.8631025404046353</v>
      </c>
      <c r="I4368" s="105">
        <v>1.0954183507933812</v>
      </c>
      <c r="J4368" s="105">
        <v>1.1219644760390362</v>
      </c>
      <c r="K4368" s="105">
        <v>1.1119986776632758</v>
      </c>
      <c r="L4368" s="105">
        <v>1.2740099242933038</v>
      </c>
      <c r="M4368" s="105">
        <v>2.0028117081189474</v>
      </c>
      <c r="N4368" s="105">
        <v>3.0466379565118116</v>
      </c>
      <c r="O4368" s="105">
        <v>2.4735023289257572</v>
      </c>
      <c r="P4368" s="105">
        <v>1.4505685495876068</v>
      </c>
      <c r="Q4368" s="105">
        <v>0.9350210274500057</v>
      </c>
      <c r="R4368" s="105">
        <v>0.86057876131664213</v>
      </c>
      <c r="S4368" s="105">
        <v>2.0308226719313276</v>
      </c>
      <c r="T4368" s="105">
        <v>1.5190917412227352</v>
      </c>
      <c r="U4368" s="105">
        <v>1.5309579657029346</v>
      </c>
    </row>
    <row r="4369" spans="1:21">
      <c r="A4369" s="54">
        <v>4367</v>
      </c>
      <c r="B4369" s="104">
        <v>20312</v>
      </c>
      <c r="C4369" s="104">
        <v>20312</v>
      </c>
      <c r="D4369" s="105">
        <v>3295.9999999999995</v>
      </c>
      <c r="E4369" s="105">
        <v>1747850000</v>
      </c>
      <c r="F4369" s="105">
        <v>0</v>
      </c>
      <c r="G4369" s="105">
        <v>5.1003558972229248</v>
      </c>
      <c r="H4369" s="105">
        <v>5.5165335514654235</v>
      </c>
      <c r="I4369" s="105">
        <v>4.8430996659378351</v>
      </c>
      <c r="J4369" s="105">
        <v>2.7217420992828991</v>
      </c>
      <c r="K4369" s="105">
        <v>2.052822977653415</v>
      </c>
      <c r="L4369" s="105">
        <v>3.5469527362921274</v>
      </c>
      <c r="M4369" s="105">
        <v>5.7237215408419875</v>
      </c>
      <c r="N4369" s="105">
        <v>8.5617694958275656</v>
      </c>
      <c r="O4369" s="105">
        <v>5.2262282677142959</v>
      </c>
      <c r="P4369" s="105">
        <v>2.6741589630064553</v>
      </c>
      <c r="Q4369" s="105">
        <v>2.3364988255598327</v>
      </c>
      <c r="R4369" s="105">
        <v>2.4307917046830632</v>
      </c>
      <c r="S4369" s="105">
        <v>0</v>
      </c>
      <c r="T4369" s="105">
        <v>4.2278896437906512</v>
      </c>
      <c r="U4369" s="105">
        <v>4.2278896437906521</v>
      </c>
    </row>
    <row r="4370" spans="1:21">
      <c r="A4370" s="54">
        <v>4368</v>
      </c>
      <c r="B4370" s="104">
        <v>20313</v>
      </c>
      <c r="C4370" s="104">
        <v>20313</v>
      </c>
      <c r="D4370" s="105">
        <v>1272</v>
      </c>
      <c r="E4370" s="105">
        <v>1747850000</v>
      </c>
      <c r="F4370" s="105">
        <v>0</v>
      </c>
      <c r="G4370" s="105">
        <v>25.009830608381836</v>
      </c>
      <c r="H4370" s="105">
        <v>28.077073984881494</v>
      </c>
      <c r="I4370" s="105">
        <v>16.745734947788922</v>
      </c>
      <c r="J4370" s="105">
        <v>15.122709673610283</v>
      </c>
      <c r="K4370" s="105">
        <v>17.716289948091305</v>
      </c>
      <c r="L4370" s="105">
        <v>26.544760256108866</v>
      </c>
      <c r="M4370" s="105">
        <v>37.716231436607934</v>
      </c>
      <c r="N4370" s="105">
        <v>48.641942279904896</v>
      </c>
      <c r="O4370" s="105">
        <v>39.343425869783239</v>
      </c>
      <c r="P4370" s="105">
        <v>19.832292145368694</v>
      </c>
      <c r="Q4370" s="105">
        <v>13.950468445911726</v>
      </c>
      <c r="R4370" s="105">
        <v>12.733677618614363</v>
      </c>
      <c r="S4370" s="105">
        <v>0</v>
      </c>
      <c r="T4370" s="105">
        <v>25.119536434587797</v>
      </c>
      <c r="U4370" s="105">
        <v>25.119536434587797</v>
      </c>
    </row>
    <row r="4371" spans="1:21">
      <c r="A4371" s="54">
        <v>4369</v>
      </c>
      <c r="B4371" s="104">
        <v>20314</v>
      </c>
      <c r="C4371" s="104">
        <v>20314</v>
      </c>
      <c r="D4371" s="105">
        <v>0</v>
      </c>
      <c r="E4371" s="105">
        <v>1747850000</v>
      </c>
      <c r="F4371" s="105">
        <v>1</v>
      </c>
      <c r="G4371" s="105">
        <v>-99999</v>
      </c>
      <c r="H4371" s="105">
        <v>-99999</v>
      </c>
      <c r="I4371" s="105">
        <v>-99999</v>
      </c>
      <c r="J4371" s="105">
        <v>-99999</v>
      </c>
      <c r="K4371" s="105">
        <v>-99999</v>
      </c>
      <c r="L4371" s="105">
        <v>-99999</v>
      </c>
      <c r="M4371" s="105">
        <v>-99999</v>
      </c>
      <c r="N4371" s="105">
        <v>-99999</v>
      </c>
      <c r="O4371" s="105">
        <v>-99999</v>
      </c>
      <c r="P4371" s="105">
        <v>-99999</v>
      </c>
      <c r="Q4371" s="105">
        <v>-99999</v>
      </c>
      <c r="R4371" s="105">
        <v>-99999</v>
      </c>
      <c r="S4371" s="105">
        <v>0</v>
      </c>
      <c r="T4371" s="105">
        <v>0</v>
      </c>
      <c r="U4371" s="105">
        <v>0</v>
      </c>
    </row>
    <row r="4372" spans="1:21">
      <c r="A4372" s="54">
        <v>4370</v>
      </c>
      <c r="B4372" s="104">
        <v>20315</v>
      </c>
      <c r="C4372" s="104">
        <v>20315</v>
      </c>
      <c r="D4372" s="105">
        <v>0</v>
      </c>
      <c r="E4372" s="105">
        <v>1747850000</v>
      </c>
      <c r="F4372" s="105">
        <v>0</v>
      </c>
      <c r="G4372" s="105">
        <v>2.0687894614158497</v>
      </c>
      <c r="H4372" s="105">
        <v>2.4772008769861</v>
      </c>
      <c r="I4372" s="105">
        <v>2.6893081603752718</v>
      </c>
      <c r="J4372" s="105">
        <v>3.5229981097498859</v>
      </c>
      <c r="K4372" s="105">
        <v>4.8740718960202081</v>
      </c>
      <c r="L4372" s="105">
        <v>8.3503566169662413</v>
      </c>
      <c r="M4372" s="105">
        <v>11.095649504496867</v>
      </c>
      <c r="N4372" s="105">
        <v>8.5167509428491659</v>
      </c>
      <c r="O4372" s="105">
        <v>4.6748721292504731</v>
      </c>
      <c r="P4372" s="105">
        <v>2.3233960868064125</v>
      </c>
      <c r="Q4372" s="105">
        <v>1.9949864346537172</v>
      </c>
      <c r="R4372" s="105">
        <v>1.9002524419466973</v>
      </c>
      <c r="S4372" s="105">
        <v>0</v>
      </c>
      <c r="T4372" s="105">
        <v>0</v>
      </c>
      <c r="U4372" s="105">
        <v>0</v>
      </c>
    </row>
    <row r="4373" spans="1:21">
      <c r="A4373" s="54">
        <v>4371</v>
      </c>
      <c r="B4373" s="104">
        <v>20316</v>
      </c>
      <c r="C4373" s="104">
        <v>20316</v>
      </c>
      <c r="D4373" s="105">
        <v>5861.0000000000009</v>
      </c>
      <c r="E4373" s="105">
        <v>1747850000</v>
      </c>
      <c r="F4373" s="105">
        <v>0</v>
      </c>
      <c r="G4373" s="105">
        <v>0.68307599875144498</v>
      </c>
      <c r="H4373" s="105">
        <v>0.77982841987132934</v>
      </c>
      <c r="I4373" s="105">
        <v>0.79366464982982765</v>
      </c>
      <c r="J4373" s="105">
        <v>0.9844834261380877</v>
      </c>
      <c r="K4373" s="105">
        <v>1.2769054473693999</v>
      </c>
      <c r="L4373" s="105">
        <v>2.2148535058937369</v>
      </c>
      <c r="M4373" s="105">
        <v>3.513551429620493</v>
      </c>
      <c r="N4373" s="105">
        <v>3.4597306455654757</v>
      </c>
      <c r="O4373" s="105">
        <v>2.4012955220069641</v>
      </c>
      <c r="P4373" s="105">
        <v>1.4148820603609888</v>
      </c>
      <c r="Q4373" s="105">
        <v>0.93630717175115918</v>
      </c>
      <c r="R4373" s="105">
        <v>0.72839485117172598</v>
      </c>
      <c r="S4373" s="105">
        <v>0</v>
      </c>
      <c r="T4373" s="105">
        <v>1.598914427360886</v>
      </c>
      <c r="U4373" s="105">
        <v>1.598914427360886</v>
      </c>
    </row>
    <row r="4374" spans="1:21">
      <c r="A4374" s="54">
        <v>4372</v>
      </c>
      <c r="B4374" s="104">
        <v>20317</v>
      </c>
      <c r="C4374" s="104">
        <v>20317</v>
      </c>
      <c r="D4374" s="105">
        <v>147008</v>
      </c>
      <c r="E4374" s="105">
        <v>1747850000</v>
      </c>
      <c r="F4374" s="105">
        <v>0</v>
      </c>
      <c r="G4374" s="105">
        <v>0.14994403575873619</v>
      </c>
      <c r="H4374" s="105">
        <v>0.17340875969363084</v>
      </c>
      <c r="I4374" s="105">
        <v>0.17776656232757801</v>
      </c>
      <c r="J4374" s="105">
        <v>0.20641722834409595</v>
      </c>
      <c r="K4374" s="105">
        <v>0.29572766644321991</v>
      </c>
      <c r="L4374" s="105">
        <v>0.57001699443896425</v>
      </c>
      <c r="M4374" s="105">
        <v>0.81414911076609675</v>
      </c>
      <c r="N4374" s="105">
        <v>0.77773005607625278</v>
      </c>
      <c r="O4374" s="105">
        <v>0.56053141246986316</v>
      </c>
      <c r="P4374" s="105">
        <v>0.29647320428047991</v>
      </c>
      <c r="Q4374" s="105">
        <v>0.18265606824566305</v>
      </c>
      <c r="R4374" s="105">
        <v>0.1478278785686882</v>
      </c>
      <c r="S4374" s="105">
        <v>0</v>
      </c>
      <c r="T4374" s="105">
        <v>0.3627207481177725</v>
      </c>
      <c r="U4374" s="105">
        <v>0.3627207481177725</v>
      </c>
    </row>
    <row r="4375" spans="1:21">
      <c r="A4375" s="54">
        <v>4373</v>
      </c>
      <c r="B4375" s="104">
        <v>20318</v>
      </c>
      <c r="C4375" s="104">
        <v>20318</v>
      </c>
      <c r="D4375" s="105">
        <v>86094</v>
      </c>
      <c r="E4375" s="105">
        <v>1747850000</v>
      </c>
      <c r="F4375" s="105">
        <v>0</v>
      </c>
      <c r="G4375" s="105">
        <v>0.1</v>
      </c>
      <c r="H4375" s="105">
        <v>0.11114392684654502</v>
      </c>
      <c r="I4375" s="105">
        <v>0.11545736449490712</v>
      </c>
      <c r="J4375" s="105">
        <v>0.1366979164980405</v>
      </c>
      <c r="K4375" s="105">
        <v>0.18507016789502384</v>
      </c>
      <c r="L4375" s="105">
        <v>0.39005340263736954</v>
      </c>
      <c r="M4375" s="105">
        <v>0.52966915832288797</v>
      </c>
      <c r="N4375" s="105">
        <v>0.4705765585444141</v>
      </c>
      <c r="O4375" s="105">
        <v>0.31484364660780423</v>
      </c>
      <c r="P4375" s="105">
        <v>0.13501643085413129</v>
      </c>
      <c r="Q4375" s="105">
        <v>0.1</v>
      </c>
      <c r="R4375" s="105">
        <v>0.1</v>
      </c>
      <c r="S4375" s="105">
        <v>0</v>
      </c>
      <c r="T4375" s="105">
        <v>0.22404404772509368</v>
      </c>
      <c r="U4375" s="105">
        <v>0.22404404772509365</v>
      </c>
    </row>
    <row r="4376" spans="1:21">
      <c r="A4376" s="54">
        <v>4374</v>
      </c>
      <c r="B4376" s="104">
        <v>20319</v>
      </c>
      <c r="C4376" s="104">
        <v>20319</v>
      </c>
      <c r="D4376" s="105">
        <v>24912.999999999996</v>
      </c>
      <c r="E4376" s="105">
        <v>1747850000</v>
      </c>
      <c r="F4376" s="105">
        <v>0</v>
      </c>
      <c r="G4376" s="105">
        <v>0.19662907948229028</v>
      </c>
      <c r="H4376" s="105">
        <v>0.2363753585732305</v>
      </c>
      <c r="I4376" s="105">
        <v>0.24497090822544521</v>
      </c>
      <c r="J4376" s="105">
        <v>0.28284874027196338</v>
      </c>
      <c r="K4376" s="105">
        <v>0.37298501931084882</v>
      </c>
      <c r="L4376" s="105">
        <v>0.73410175479433315</v>
      </c>
      <c r="M4376" s="105">
        <v>1.0209782375919481</v>
      </c>
      <c r="N4376" s="105">
        <v>0.95045045548951335</v>
      </c>
      <c r="O4376" s="105">
        <v>0.56004674875112037</v>
      </c>
      <c r="P4376" s="105">
        <v>0.26504628011056436</v>
      </c>
      <c r="Q4376" s="105">
        <v>0.17081470116194555</v>
      </c>
      <c r="R4376" s="105">
        <v>0.17200305782831052</v>
      </c>
      <c r="S4376" s="105">
        <v>0</v>
      </c>
      <c r="T4376" s="105">
        <v>0.43393752846595945</v>
      </c>
      <c r="U4376" s="105">
        <v>0.43393752846595957</v>
      </c>
    </row>
    <row r="4377" spans="1:21">
      <c r="A4377" s="54">
        <v>4375</v>
      </c>
      <c r="B4377" s="104">
        <v>20320</v>
      </c>
      <c r="C4377" s="104">
        <v>20320</v>
      </c>
      <c r="D4377" s="105">
        <v>21174</v>
      </c>
      <c r="E4377" s="105">
        <v>1747850000</v>
      </c>
      <c r="F4377" s="105">
        <v>0</v>
      </c>
      <c r="G4377" s="105">
        <v>0.1090581661024157</v>
      </c>
      <c r="H4377" s="105">
        <v>0.15285134730725045</v>
      </c>
      <c r="I4377" s="105">
        <v>0.14320869610521336</v>
      </c>
      <c r="J4377" s="105">
        <v>0.15538342197850108</v>
      </c>
      <c r="K4377" s="105">
        <v>0.22598303458739369</v>
      </c>
      <c r="L4377" s="105">
        <v>0.39568552111795346</v>
      </c>
      <c r="M4377" s="105">
        <v>0.55354801914436647</v>
      </c>
      <c r="N4377" s="105">
        <v>0.36921261580123255</v>
      </c>
      <c r="O4377" s="105">
        <v>0.19328044720680312</v>
      </c>
      <c r="P4377" s="105">
        <v>0.1085506104805562</v>
      </c>
      <c r="Q4377" s="105">
        <v>0.1</v>
      </c>
      <c r="R4377" s="105">
        <v>0.10929749370329785</v>
      </c>
      <c r="S4377" s="105">
        <v>0</v>
      </c>
      <c r="T4377" s="105">
        <v>0.21800494779458202</v>
      </c>
      <c r="U4377" s="105">
        <v>0.21800494779458199</v>
      </c>
    </row>
    <row r="4378" spans="1:21">
      <c r="A4378" s="54">
        <v>4376</v>
      </c>
      <c r="B4378" s="104">
        <v>20321</v>
      </c>
      <c r="C4378" s="104">
        <v>20321</v>
      </c>
      <c r="D4378" s="105">
        <v>8349.9999999999982</v>
      </c>
      <c r="E4378" s="105">
        <v>1747850000</v>
      </c>
      <c r="F4378" s="105">
        <v>0</v>
      </c>
      <c r="G4378" s="105">
        <v>0.1</v>
      </c>
      <c r="H4378" s="105">
        <v>0.1</v>
      </c>
      <c r="I4378" s="105">
        <v>0.1</v>
      </c>
      <c r="J4378" s="105">
        <v>0.1</v>
      </c>
      <c r="K4378" s="105">
        <v>0.11062508664474593</v>
      </c>
      <c r="L4378" s="105">
        <v>0.24532336448927783</v>
      </c>
      <c r="M4378" s="105">
        <v>0.33282133675027598</v>
      </c>
      <c r="N4378" s="105">
        <v>0.20511288770554267</v>
      </c>
      <c r="O4378" s="105">
        <v>0.1</v>
      </c>
      <c r="P4378" s="105">
        <v>0.1</v>
      </c>
      <c r="Q4378" s="105">
        <v>0.1</v>
      </c>
      <c r="R4378" s="105">
        <v>0.1</v>
      </c>
      <c r="S4378" s="105">
        <v>0</v>
      </c>
      <c r="T4378" s="105">
        <v>0.14115688963248688</v>
      </c>
      <c r="U4378" s="105">
        <v>0.1411568896324869</v>
      </c>
    </row>
    <row r="4379" spans="1:21">
      <c r="A4379" s="54">
        <v>4377</v>
      </c>
      <c r="B4379" s="104">
        <v>20322</v>
      </c>
      <c r="C4379" s="104">
        <v>20322</v>
      </c>
      <c r="D4379" s="105">
        <v>1341</v>
      </c>
      <c r="E4379" s="105">
        <v>1747850000</v>
      </c>
      <c r="F4379" s="105">
        <v>0</v>
      </c>
      <c r="G4379" s="105">
        <v>0.11205271483315625</v>
      </c>
      <c r="H4379" s="105">
        <v>0.16030114064957182</v>
      </c>
      <c r="I4379" s="105">
        <v>0.13553541116454335</v>
      </c>
      <c r="J4379" s="105">
        <v>0.11844507807639212</v>
      </c>
      <c r="K4379" s="105">
        <v>0.11937600287659246</v>
      </c>
      <c r="L4379" s="105">
        <v>0.18045220228110712</v>
      </c>
      <c r="M4379" s="105">
        <v>0.26169287930914131</v>
      </c>
      <c r="N4379" s="105">
        <v>0.26362440931572567</v>
      </c>
      <c r="O4379" s="105">
        <v>0.1353296165802437</v>
      </c>
      <c r="P4379" s="105">
        <v>0.1</v>
      </c>
      <c r="Q4379" s="105">
        <v>0.1</v>
      </c>
      <c r="R4379" s="105">
        <v>0.11775662015487887</v>
      </c>
      <c r="S4379" s="105">
        <v>0</v>
      </c>
      <c r="T4379" s="105">
        <v>0.15038050627011276</v>
      </c>
      <c r="U4379" s="105">
        <v>0.15038050627011273</v>
      </c>
    </row>
    <row r="4380" spans="1:21">
      <c r="A4380" s="54">
        <v>4378</v>
      </c>
      <c r="B4380" s="104">
        <v>20323</v>
      </c>
      <c r="C4380" s="104">
        <v>20323</v>
      </c>
      <c r="D4380" s="105">
        <v>22683</v>
      </c>
      <c r="E4380" s="105">
        <v>1747850000</v>
      </c>
      <c r="F4380" s="105">
        <v>0</v>
      </c>
      <c r="G4380" s="105">
        <v>0.20435678044387781</v>
      </c>
      <c r="H4380" s="105">
        <v>0.24748577618335327</v>
      </c>
      <c r="I4380" s="105">
        <v>0.20284352315251714</v>
      </c>
      <c r="J4380" s="105">
        <v>0.1</v>
      </c>
      <c r="K4380" s="105">
        <v>0.1</v>
      </c>
      <c r="L4380" s="105">
        <v>0.16112218521738253</v>
      </c>
      <c r="M4380" s="105">
        <v>0.23027875450322483</v>
      </c>
      <c r="N4380" s="105">
        <v>0.23353195634313209</v>
      </c>
      <c r="O4380" s="105">
        <v>0.11139759198943794</v>
      </c>
      <c r="P4380" s="105">
        <v>0.1</v>
      </c>
      <c r="Q4380" s="105">
        <v>0.10800986853416734</v>
      </c>
      <c r="R4380" s="105">
        <v>0.19923639132563031</v>
      </c>
      <c r="S4380" s="105">
        <v>0</v>
      </c>
      <c r="T4380" s="105">
        <v>0.16652190230772693</v>
      </c>
      <c r="U4380" s="105">
        <v>0.16652190230772695</v>
      </c>
    </row>
    <row r="4381" spans="1:21">
      <c r="A4381" s="54">
        <v>4379</v>
      </c>
      <c r="B4381" s="104">
        <v>20409</v>
      </c>
      <c r="C4381" s="104">
        <v>20409</v>
      </c>
      <c r="D4381" s="105">
        <v>1105.0000000000002</v>
      </c>
      <c r="E4381" s="105">
        <v>3517840000</v>
      </c>
      <c r="F4381" s="105">
        <v>0</v>
      </c>
      <c r="G4381" s="105">
        <v>0.71024942050136364</v>
      </c>
      <c r="H4381" s="105">
        <v>0.87277700564424554</v>
      </c>
      <c r="I4381" s="105">
        <v>0.85563525050987788</v>
      </c>
      <c r="J4381" s="105">
        <v>0.9727352050319219</v>
      </c>
      <c r="K4381" s="105">
        <v>0.72030877222483147</v>
      </c>
      <c r="L4381" s="105">
        <v>0.7536653461233509</v>
      </c>
      <c r="M4381" s="105">
        <v>0.67704769624593597</v>
      </c>
      <c r="N4381" s="105">
        <v>0.6387215777167109</v>
      </c>
      <c r="O4381" s="105">
        <v>0.58014442873614624</v>
      </c>
      <c r="P4381" s="105">
        <v>0.55425139251441302</v>
      </c>
      <c r="Q4381" s="105">
        <v>0.66080124499130888</v>
      </c>
      <c r="R4381" s="105">
        <v>0.66428399693695872</v>
      </c>
      <c r="S4381" s="105">
        <v>0</v>
      </c>
      <c r="T4381" s="105">
        <v>0.72171844476475544</v>
      </c>
      <c r="U4381" s="105">
        <v>0.72171844476475533</v>
      </c>
    </row>
    <row r="4382" spans="1:21">
      <c r="A4382" s="54">
        <v>4380</v>
      </c>
      <c r="B4382" s="104">
        <v>20410</v>
      </c>
      <c r="C4382" s="104">
        <v>20410</v>
      </c>
      <c r="D4382" s="105">
        <v>1080</v>
      </c>
      <c r="E4382" s="105">
        <v>3517840000</v>
      </c>
      <c r="F4382" s="105">
        <v>0</v>
      </c>
      <c r="G4382" s="105">
        <v>0.68668394581501135</v>
      </c>
      <c r="H4382" s="105">
        <v>0.84430372823219135</v>
      </c>
      <c r="I4382" s="105">
        <v>0.84309293497845073</v>
      </c>
      <c r="J4382" s="105">
        <v>0.97298223315701193</v>
      </c>
      <c r="K4382" s="105">
        <v>0.80617725838846166</v>
      </c>
      <c r="L4382" s="105">
        <v>0.82714703445505866</v>
      </c>
      <c r="M4382" s="105">
        <v>0.76572042331297174</v>
      </c>
      <c r="N4382" s="105">
        <v>0.72714937970999893</v>
      </c>
      <c r="O4382" s="105">
        <v>0.65406538461247787</v>
      </c>
      <c r="P4382" s="105">
        <v>0.59432865484151554</v>
      </c>
      <c r="Q4382" s="105">
        <v>0.65496167353969992</v>
      </c>
      <c r="R4382" s="105">
        <v>0.63986381781668322</v>
      </c>
      <c r="S4382" s="105">
        <v>0</v>
      </c>
      <c r="T4382" s="105">
        <v>0.75137303907162778</v>
      </c>
      <c r="U4382" s="105">
        <v>0.75137303907162789</v>
      </c>
    </row>
    <row r="4383" spans="1:21">
      <c r="A4383" s="54">
        <v>4381</v>
      </c>
      <c r="B4383" s="104">
        <v>20411</v>
      </c>
      <c r="C4383" s="104">
        <v>20411</v>
      </c>
      <c r="D4383" s="105">
        <v>470.00000000000006</v>
      </c>
      <c r="E4383" s="105">
        <v>1747850000</v>
      </c>
      <c r="F4383" s="105">
        <v>0</v>
      </c>
      <c r="G4383" s="105">
        <v>2.4496956745797949</v>
      </c>
      <c r="H4383" s="105">
        <v>3.1630011841977468</v>
      </c>
      <c r="I4383" s="105">
        <v>3.2528872705755076</v>
      </c>
      <c r="J4383" s="105">
        <v>3.6768322692000264</v>
      </c>
      <c r="K4383" s="105">
        <v>2.0971664366592919</v>
      </c>
      <c r="L4383" s="105">
        <v>2.0405542645104879</v>
      </c>
      <c r="M4383" s="105">
        <v>1.5932571236248165</v>
      </c>
      <c r="N4383" s="105">
        <v>1.4176725239116448</v>
      </c>
      <c r="O4383" s="105">
        <v>1.2271316842598705</v>
      </c>
      <c r="P4383" s="105">
        <v>1.2412832460791141</v>
      </c>
      <c r="Q4383" s="105">
        <v>2.0015772022499747</v>
      </c>
      <c r="R4383" s="105">
        <v>2.1169051474753289</v>
      </c>
      <c r="S4383" s="105">
        <v>0</v>
      </c>
      <c r="T4383" s="105">
        <v>2.1898303356103006</v>
      </c>
      <c r="U4383" s="105">
        <v>2.1898303356103002</v>
      </c>
    </row>
    <row r="4384" spans="1:21">
      <c r="A4384" s="54">
        <v>4382</v>
      </c>
      <c r="B4384" s="104">
        <v>20412</v>
      </c>
      <c r="C4384" s="104">
        <v>20412</v>
      </c>
      <c r="D4384" s="105">
        <v>234</v>
      </c>
      <c r="E4384" s="105">
        <v>1747850000</v>
      </c>
      <c r="F4384" s="105">
        <v>0</v>
      </c>
      <c r="G4384" s="105">
        <v>10.141068020686918</v>
      </c>
      <c r="H4384" s="105">
        <v>12.427571875038039</v>
      </c>
      <c r="I4384" s="105">
        <v>12.223422850396757</v>
      </c>
      <c r="J4384" s="105">
        <v>13.437487422445194</v>
      </c>
      <c r="K4384" s="105">
        <v>7.7309180884976891</v>
      </c>
      <c r="L4384" s="105">
        <v>7.9849858191055949</v>
      </c>
      <c r="M4384" s="105">
        <v>6.8442735592333666</v>
      </c>
      <c r="N4384" s="105">
        <v>6.425047952664027</v>
      </c>
      <c r="O4384" s="105">
        <v>5.7556793603408343</v>
      </c>
      <c r="P4384" s="105">
        <v>5.683586542268241</v>
      </c>
      <c r="Q4384" s="105">
        <v>9.0882548490355948</v>
      </c>
      <c r="R4384" s="105">
        <v>9.2148714057944581</v>
      </c>
      <c r="S4384" s="105">
        <v>0</v>
      </c>
      <c r="T4384" s="105">
        <v>8.9130973121255597</v>
      </c>
      <c r="U4384" s="105">
        <v>8.9130973121255597</v>
      </c>
    </row>
    <row r="4385" spans="1:21">
      <c r="A4385" s="54">
        <v>4383</v>
      </c>
      <c r="B4385" s="104">
        <v>20413</v>
      </c>
      <c r="C4385" s="104">
        <v>20413</v>
      </c>
      <c r="D4385" s="105">
        <v>1494.9999999999998</v>
      </c>
      <c r="E4385" s="105">
        <v>1747850000</v>
      </c>
      <c r="F4385" s="105">
        <v>0</v>
      </c>
      <c r="G4385" s="105">
        <v>5.9105019955702316</v>
      </c>
      <c r="H4385" s="105">
        <v>8.6259065355640878</v>
      </c>
      <c r="I4385" s="105">
        <v>9.8540985257271902</v>
      </c>
      <c r="J4385" s="105">
        <v>10.552970761594366</v>
      </c>
      <c r="K4385" s="105">
        <v>2.3907010519273957</v>
      </c>
      <c r="L4385" s="105">
        <v>1.8597331184243171</v>
      </c>
      <c r="M4385" s="105">
        <v>2.0880613097594085</v>
      </c>
      <c r="N4385" s="105">
        <v>2.2387974601340548</v>
      </c>
      <c r="O4385" s="105">
        <v>1.981043607220778</v>
      </c>
      <c r="P4385" s="105">
        <v>1.6630076261757711</v>
      </c>
      <c r="Q4385" s="105">
        <v>2.2070290105261208</v>
      </c>
      <c r="R4385" s="105">
        <v>3.8212741492257725</v>
      </c>
      <c r="S4385" s="105">
        <v>0</v>
      </c>
      <c r="T4385" s="105">
        <v>4.4327604293207905</v>
      </c>
      <c r="U4385" s="105">
        <v>4.4327604293207923</v>
      </c>
    </row>
    <row r="4386" spans="1:21">
      <c r="A4386" s="54">
        <v>4384</v>
      </c>
      <c r="B4386" s="104">
        <v>20414</v>
      </c>
      <c r="C4386" s="104">
        <v>20414</v>
      </c>
      <c r="D4386" s="105">
        <v>258</v>
      </c>
      <c r="E4386" s="105">
        <v>1747850000</v>
      </c>
      <c r="F4386" s="105">
        <v>0</v>
      </c>
      <c r="G4386" s="105">
        <v>41.624753040523615</v>
      </c>
      <c r="H4386" s="105">
        <v>62.6562072083671</v>
      </c>
      <c r="I4386" s="105">
        <v>69.213252148777627</v>
      </c>
      <c r="J4386" s="105">
        <v>23.251326893729985</v>
      </c>
      <c r="K4386" s="105">
        <v>2.7497442962216359</v>
      </c>
      <c r="L4386" s="105">
        <v>4.8872523994734625</v>
      </c>
      <c r="M4386" s="105">
        <v>6.0741565536313038</v>
      </c>
      <c r="N4386" s="105">
        <v>5.5492312241057187</v>
      </c>
      <c r="O4386" s="105">
        <v>4.0017972588629762</v>
      </c>
      <c r="P4386" s="105">
        <v>4.0207212726414099</v>
      </c>
      <c r="Q4386" s="105">
        <v>8.2528795560969694</v>
      </c>
      <c r="R4386" s="105">
        <v>21.020483499285731</v>
      </c>
      <c r="S4386" s="105">
        <v>0</v>
      </c>
      <c r="T4386" s="105">
        <v>21.108483779309793</v>
      </c>
      <c r="U4386" s="105">
        <v>21.10848377930979</v>
      </c>
    </row>
    <row r="4387" spans="1:21">
      <c r="A4387" s="54">
        <v>4385</v>
      </c>
      <c r="B4387" s="104">
        <v>20415</v>
      </c>
      <c r="C4387" s="104">
        <v>20415</v>
      </c>
      <c r="D4387" s="105">
        <v>52.000000000000007</v>
      </c>
      <c r="E4387" s="105">
        <v>1747850000</v>
      </c>
      <c r="F4387" s="105">
        <v>0</v>
      </c>
      <c r="G4387" s="105">
        <v>22.982018010550988</v>
      </c>
      <c r="H4387" s="105">
        <v>35.013780380780624</v>
      </c>
      <c r="I4387" s="105">
        <v>35.642770447501235</v>
      </c>
      <c r="J4387" s="105">
        <v>11.188614031452454</v>
      </c>
      <c r="K4387" s="105">
        <v>1.3822825938992935</v>
      </c>
      <c r="L4387" s="105">
        <v>1.7257880043675173</v>
      </c>
      <c r="M4387" s="105">
        <v>4.0298663279117557</v>
      </c>
      <c r="N4387" s="105">
        <v>4.4815751521354752</v>
      </c>
      <c r="O4387" s="105">
        <v>3.0235805836518903</v>
      </c>
      <c r="P4387" s="105">
        <v>2.4331388816941173</v>
      </c>
      <c r="Q4387" s="105">
        <v>5.0915406639587717</v>
      </c>
      <c r="R4387" s="105">
        <v>13.620921429594292</v>
      </c>
      <c r="S4387" s="105">
        <v>0</v>
      </c>
      <c r="T4387" s="105">
        <v>11.717989708958202</v>
      </c>
      <c r="U4387" s="105">
        <v>11.7179897089582</v>
      </c>
    </row>
    <row r="4388" spans="1:21">
      <c r="A4388" s="54">
        <v>4386</v>
      </c>
      <c r="B4388" s="104">
        <v>20416</v>
      </c>
      <c r="C4388" s="104">
        <v>20416</v>
      </c>
      <c r="D4388" s="105">
        <v>26.000000000000004</v>
      </c>
      <c r="E4388" s="105">
        <v>22677500000</v>
      </c>
      <c r="F4388" s="105">
        <v>0</v>
      </c>
      <c r="G4388" s="105">
        <v>0.53386212053965976</v>
      </c>
      <c r="H4388" s="105">
        <v>0.6719607881847961</v>
      </c>
      <c r="I4388" s="105">
        <v>0.69345027322881458</v>
      </c>
      <c r="J4388" s="105">
        <v>0.8230887734699488</v>
      </c>
      <c r="K4388" s="105">
        <v>0.58641367215349427</v>
      </c>
      <c r="L4388" s="105">
        <v>0.48250291348285362</v>
      </c>
      <c r="M4388" s="105">
        <v>0.53316294744193371</v>
      </c>
      <c r="N4388" s="105">
        <v>0.56566004651898594</v>
      </c>
      <c r="O4388" s="105">
        <v>0.48466577161602137</v>
      </c>
      <c r="P4388" s="105">
        <v>0.39489052574757766</v>
      </c>
      <c r="Q4388" s="105">
        <v>0.40726950450091287</v>
      </c>
      <c r="R4388" s="105">
        <v>0.45538672245943629</v>
      </c>
      <c r="S4388" s="105">
        <v>0</v>
      </c>
      <c r="T4388" s="105">
        <v>0.55269283827870286</v>
      </c>
      <c r="U4388" s="105">
        <v>0.55269283827870286</v>
      </c>
    </row>
    <row r="4389" spans="1:21">
      <c r="A4389" s="54">
        <v>4387</v>
      </c>
      <c r="B4389" s="104">
        <v>20448</v>
      </c>
      <c r="C4389" s="104">
        <v>20448</v>
      </c>
      <c r="D4389" s="105">
        <v>1727.0000000000002</v>
      </c>
      <c r="E4389" s="105">
        <v>8739250000</v>
      </c>
      <c r="F4389" s="105">
        <v>0</v>
      </c>
      <c r="G4389" s="105">
        <v>1.437728564344984</v>
      </c>
      <c r="H4389" s="105">
        <v>1.9487905978139404</v>
      </c>
      <c r="I4389" s="105">
        <v>2.0853250330168653</v>
      </c>
      <c r="J4389" s="105">
        <v>2.3423209204386328</v>
      </c>
      <c r="K4389" s="105">
        <v>0.59935870462668128</v>
      </c>
      <c r="L4389" s="105">
        <v>0.11954086334862452</v>
      </c>
      <c r="M4389" s="105">
        <v>0.27493929607822243</v>
      </c>
      <c r="N4389" s="105">
        <v>0.39271455723266174</v>
      </c>
      <c r="O4389" s="105">
        <v>0.50604457560324001</v>
      </c>
      <c r="P4389" s="105">
        <v>0.5691627252253284</v>
      </c>
      <c r="Q4389" s="105">
        <v>0.94298385380825434</v>
      </c>
      <c r="R4389" s="105">
        <v>1.1213835675626855</v>
      </c>
      <c r="S4389" s="105">
        <v>0</v>
      </c>
      <c r="T4389" s="105">
        <v>1.0283577715916767</v>
      </c>
      <c r="U4389" s="105">
        <v>1.0283577715916765</v>
      </c>
    </row>
    <row r="4390" spans="1:21">
      <c r="A4390" s="54">
        <v>4388</v>
      </c>
      <c r="B4390" s="104">
        <v>20449</v>
      </c>
      <c r="C4390" s="104">
        <v>20449</v>
      </c>
      <c r="D4390" s="105">
        <v>52.000000000000007</v>
      </c>
      <c r="E4390" s="105">
        <v>1747850000</v>
      </c>
      <c r="F4390" s="105">
        <v>0</v>
      </c>
      <c r="G4390" s="105">
        <v>12.401681100298374</v>
      </c>
      <c r="H4390" s="105">
        <v>17.304671302741916</v>
      </c>
      <c r="I4390" s="105">
        <v>18.316329009671449</v>
      </c>
      <c r="J4390" s="105">
        <v>11.858181131759403</v>
      </c>
      <c r="K4390" s="105">
        <v>1.3483638095819701</v>
      </c>
      <c r="L4390" s="105">
        <v>0.9688419136824219</v>
      </c>
      <c r="M4390" s="105">
        <v>2.8299533768211176</v>
      </c>
      <c r="N4390" s="105">
        <v>4.5043277806677366</v>
      </c>
      <c r="O4390" s="105">
        <v>6.3058893820141444</v>
      </c>
      <c r="P4390" s="105">
        <v>5.4708362118344951</v>
      </c>
      <c r="Q4390" s="105">
        <v>6.3523098485304921</v>
      </c>
      <c r="R4390" s="105">
        <v>9.1021512662740349</v>
      </c>
      <c r="S4390" s="105">
        <v>0</v>
      </c>
      <c r="T4390" s="105">
        <v>8.0636280111564638</v>
      </c>
      <c r="U4390" s="105">
        <v>8.0636280111564602</v>
      </c>
    </row>
    <row r="4391" spans="1:21">
      <c r="A4391" s="54">
        <v>4389</v>
      </c>
      <c r="B4391" s="104">
        <v>20450</v>
      </c>
      <c r="C4391" s="104">
        <v>20450</v>
      </c>
      <c r="D4391" s="105">
        <v>1160972</v>
      </c>
      <c r="E4391" s="105">
        <v>1747850000</v>
      </c>
      <c r="F4391" s="105">
        <v>0</v>
      </c>
      <c r="G4391" s="105">
        <v>0.3310719799937496</v>
      </c>
      <c r="H4391" s="105">
        <v>0.41791513007447306</v>
      </c>
      <c r="I4391" s="105">
        <v>0.42221170044476836</v>
      </c>
      <c r="J4391" s="105">
        <v>0.58120986356944482</v>
      </c>
      <c r="K4391" s="105">
        <v>0.95169091492171609</v>
      </c>
      <c r="L4391" s="105">
        <v>1.4540359354358818</v>
      </c>
      <c r="M4391" s="105">
        <v>1.9737039862510481</v>
      </c>
      <c r="N4391" s="105">
        <v>1.827288232477198</v>
      </c>
      <c r="O4391" s="105">
        <v>1.3854545103636424</v>
      </c>
      <c r="P4391" s="105">
        <v>0.61956642035665743</v>
      </c>
      <c r="Q4391" s="105">
        <v>0.41686123063628011</v>
      </c>
      <c r="R4391" s="105">
        <v>0.3563568669442243</v>
      </c>
      <c r="S4391" s="105">
        <v>1.3229906786889869</v>
      </c>
      <c r="T4391" s="105">
        <v>0.89478056428909036</v>
      </c>
      <c r="U4391" s="105">
        <v>0.89657237730073458</v>
      </c>
    </row>
    <row r="4392" spans="1:21">
      <c r="A4392" s="54">
        <v>4390</v>
      </c>
      <c r="B4392" s="104">
        <v>20451</v>
      </c>
      <c r="C4392" s="104">
        <v>20451</v>
      </c>
      <c r="D4392" s="105">
        <v>618088</v>
      </c>
      <c r="E4392" s="105">
        <v>1747850000</v>
      </c>
      <c r="F4392" s="105">
        <v>0</v>
      </c>
      <c r="G4392" s="105">
        <v>0.23790529951515066</v>
      </c>
      <c r="H4392" s="105">
        <v>0.30518216056161385</v>
      </c>
      <c r="I4392" s="105">
        <v>0.30230743865448656</v>
      </c>
      <c r="J4392" s="105">
        <v>0.50825984005331992</v>
      </c>
      <c r="K4392" s="105">
        <v>0.83719058970070859</v>
      </c>
      <c r="L4392" s="105">
        <v>1.1757063281141293</v>
      </c>
      <c r="M4392" s="105">
        <v>1.633094665023848</v>
      </c>
      <c r="N4392" s="105">
        <v>1.600281463308679</v>
      </c>
      <c r="O4392" s="105">
        <v>1.1490724638197998</v>
      </c>
      <c r="P4392" s="105">
        <v>0.53978536000037192</v>
      </c>
      <c r="Q4392" s="105">
        <v>0.33158189849149688</v>
      </c>
      <c r="R4392" s="105">
        <v>0.25349701070544206</v>
      </c>
      <c r="S4392" s="105">
        <v>0</v>
      </c>
      <c r="T4392" s="105">
        <v>0.7394887098290871</v>
      </c>
      <c r="U4392" s="105">
        <v>0.73948870982908721</v>
      </c>
    </row>
    <row r="4393" spans="1:21">
      <c r="A4393" s="54">
        <v>4391</v>
      </c>
      <c r="B4393" s="104">
        <v>20452</v>
      </c>
      <c r="C4393" s="104">
        <v>20452</v>
      </c>
      <c r="D4393" s="105">
        <v>2586922</v>
      </c>
      <c r="E4393" s="105">
        <v>1747850000</v>
      </c>
      <c r="F4393" s="105">
        <v>0</v>
      </c>
      <c r="G4393" s="105">
        <v>0.18269250556314792</v>
      </c>
      <c r="H4393" s="105">
        <v>0.24106935562216966</v>
      </c>
      <c r="I4393" s="105">
        <v>0.23028489359251911</v>
      </c>
      <c r="J4393" s="105">
        <v>0.36739990905279629</v>
      </c>
      <c r="K4393" s="105">
        <v>0.5785687334264481</v>
      </c>
      <c r="L4393" s="105">
        <v>0.85436501134064879</v>
      </c>
      <c r="M4393" s="105">
        <v>1.200668683460284</v>
      </c>
      <c r="N4393" s="105">
        <v>1.1339856809166577</v>
      </c>
      <c r="O4393" s="105">
        <v>0.79035451732923245</v>
      </c>
      <c r="P4393" s="105">
        <v>0.43300325347067964</v>
      </c>
      <c r="Q4393" s="105">
        <v>0.27423528522605672</v>
      </c>
      <c r="R4393" s="105">
        <v>0.19954434594204948</v>
      </c>
      <c r="S4393" s="105">
        <v>0.79756776390612216</v>
      </c>
      <c r="T4393" s="105">
        <v>0.5405143479118909</v>
      </c>
      <c r="U4393" s="105">
        <v>0.54142524072753007</v>
      </c>
    </row>
    <row r="4394" spans="1:21">
      <c r="A4394" s="54">
        <v>4392</v>
      </c>
      <c r="B4394" s="104">
        <v>20453</v>
      </c>
      <c r="C4394" s="104">
        <v>20453</v>
      </c>
      <c r="D4394" s="105">
        <v>55446095.000000007</v>
      </c>
      <c r="E4394" s="105">
        <v>6969120000</v>
      </c>
      <c r="F4394" s="105">
        <v>0</v>
      </c>
      <c r="G4394" s="105">
        <v>0.126370638204337</v>
      </c>
      <c r="H4394" s="105">
        <v>0.16349969166988793</v>
      </c>
      <c r="I4394" s="105">
        <v>0.15422354874748648</v>
      </c>
      <c r="J4394" s="105">
        <v>0.28132022706612564</v>
      </c>
      <c r="K4394" s="105">
        <v>0.4526864423008265</v>
      </c>
      <c r="L4394" s="105">
        <v>0.70427881260483494</v>
      </c>
      <c r="M4394" s="105">
        <v>0.89795621860695041</v>
      </c>
      <c r="N4394" s="105">
        <v>0.67629662080729314</v>
      </c>
      <c r="O4394" s="105">
        <v>0.43091910254209137</v>
      </c>
      <c r="P4394" s="105">
        <v>0.20263023020740459</v>
      </c>
      <c r="Q4394" s="105">
        <v>0.16978085557065933</v>
      </c>
      <c r="R4394" s="105">
        <v>0.14139586840092214</v>
      </c>
      <c r="S4394" s="105">
        <v>0.69514354457246219</v>
      </c>
      <c r="T4394" s="105">
        <v>0.36677985472740154</v>
      </c>
      <c r="U4394" s="105">
        <v>0.36817015389685659</v>
      </c>
    </row>
    <row r="4395" spans="1:21">
      <c r="A4395" s="54">
        <v>4393</v>
      </c>
      <c r="B4395" s="104">
        <v>20458</v>
      </c>
      <c r="C4395" s="104">
        <v>20458</v>
      </c>
      <c r="D4395" s="105">
        <v>32486192.000000004</v>
      </c>
      <c r="E4395" s="105">
        <v>5243550000</v>
      </c>
      <c r="F4395" s="105">
        <v>0</v>
      </c>
      <c r="G4395" s="105">
        <v>0.32853344097335557</v>
      </c>
      <c r="H4395" s="105">
        <v>0.39987283511466376</v>
      </c>
      <c r="I4395" s="105">
        <v>0.37488943949344855</v>
      </c>
      <c r="J4395" s="105">
        <v>0.49139620030014647</v>
      </c>
      <c r="K4395" s="105">
        <v>0.77931799203542806</v>
      </c>
      <c r="L4395" s="105">
        <v>1.2194779584986728</v>
      </c>
      <c r="M4395" s="105">
        <v>1.674552289302824</v>
      </c>
      <c r="N4395" s="105">
        <v>1.8175409465012553</v>
      </c>
      <c r="O4395" s="105">
        <v>1.6839827210768217</v>
      </c>
      <c r="P4395" s="105">
        <v>0.94397076348871223</v>
      </c>
      <c r="Q4395" s="105">
        <v>0.52463883156189917</v>
      </c>
      <c r="R4395" s="105">
        <v>0.38519106571970152</v>
      </c>
      <c r="S4395" s="105">
        <v>1.506381250586039</v>
      </c>
      <c r="T4395" s="105">
        <v>0.8852803736722441</v>
      </c>
      <c r="U4395" s="105">
        <v>0.95732522147495136</v>
      </c>
    </row>
    <row r="4396" spans="1:21">
      <c r="A4396" s="54">
        <v>4394</v>
      </c>
      <c r="B4396" s="104">
        <v>20459</v>
      </c>
      <c r="C4396" s="104">
        <v>20459</v>
      </c>
      <c r="D4396" s="105">
        <v>2113370.9999999995</v>
      </c>
      <c r="E4396" s="105">
        <v>1747850000</v>
      </c>
      <c r="F4396" s="105">
        <v>0</v>
      </c>
      <c r="G4396" s="105">
        <v>2.4775709831037713</v>
      </c>
      <c r="H4396" s="105">
        <v>2.7758484160145582</v>
      </c>
      <c r="I4396" s="105">
        <v>2.5966442434648727</v>
      </c>
      <c r="J4396" s="105">
        <v>2.9349495319612715</v>
      </c>
      <c r="K4396" s="105">
        <v>4.1747976562128786</v>
      </c>
      <c r="L4396" s="105">
        <v>7.140290014971316</v>
      </c>
      <c r="M4396" s="105">
        <v>10.86285144124744</v>
      </c>
      <c r="N4396" s="105">
        <v>14.712849578665638</v>
      </c>
      <c r="O4396" s="105">
        <v>15.789997450073306</v>
      </c>
      <c r="P4396" s="105">
        <v>11.874116791469838</v>
      </c>
      <c r="Q4396" s="105">
        <v>4.9095200143160076</v>
      </c>
      <c r="R4396" s="105">
        <v>2.9335010117744096</v>
      </c>
      <c r="S4396" s="105">
        <v>9.1038865610233728</v>
      </c>
      <c r="T4396" s="105">
        <v>6.9319114277729419</v>
      </c>
      <c r="U4396" s="105">
        <v>7.5778233947895082</v>
      </c>
    </row>
    <row r="4397" spans="1:21">
      <c r="A4397" s="54">
        <v>4395</v>
      </c>
      <c r="B4397" s="104">
        <v>20460</v>
      </c>
      <c r="C4397" s="104">
        <v>20460</v>
      </c>
      <c r="D4397" s="105">
        <v>169546060.99999997</v>
      </c>
      <c r="E4397" s="105">
        <v>5243550000</v>
      </c>
      <c r="F4397" s="105">
        <v>0</v>
      </c>
      <c r="G4397" s="105">
        <v>0.27550445242979976</v>
      </c>
      <c r="H4397" s="105">
        <v>0.31410230738392819</v>
      </c>
      <c r="I4397" s="105">
        <v>0.32418332439180775</v>
      </c>
      <c r="J4397" s="105">
        <v>0.46282835027847602</v>
      </c>
      <c r="K4397" s="105">
        <v>0.68589504661346112</v>
      </c>
      <c r="L4397" s="105">
        <v>1.1573114056122378</v>
      </c>
      <c r="M4397" s="105">
        <v>1.6343996670838827</v>
      </c>
      <c r="N4397" s="105">
        <v>2.0014430113313626</v>
      </c>
      <c r="O4397" s="105">
        <v>1.3195005064155427</v>
      </c>
      <c r="P4397" s="105">
        <v>0.42015119731400258</v>
      </c>
      <c r="Q4397" s="105">
        <v>0.32756542663691574</v>
      </c>
      <c r="R4397" s="105">
        <v>0.29342500132525878</v>
      </c>
      <c r="S4397" s="105">
        <v>1.5981726576258315</v>
      </c>
      <c r="T4397" s="105">
        <v>0.76802580806805631</v>
      </c>
      <c r="U4397" s="105">
        <v>1.5617194040408293</v>
      </c>
    </row>
    <row r="4398" spans="1:21">
      <c r="A4398" s="54">
        <v>4396</v>
      </c>
      <c r="B4398" s="104">
        <v>20463</v>
      </c>
      <c r="C4398" s="104">
        <v>20463</v>
      </c>
      <c r="D4398" s="105">
        <v>23996905.999999993</v>
      </c>
      <c r="E4398" s="105">
        <v>1747850000</v>
      </c>
      <c r="F4398" s="105">
        <v>0</v>
      </c>
      <c r="G4398" s="105">
        <v>0.30145755266781726</v>
      </c>
      <c r="H4398" s="105">
        <v>0.34004866561805241</v>
      </c>
      <c r="I4398" s="105">
        <v>0.35310942287267189</v>
      </c>
      <c r="J4398" s="105">
        <v>0.52234787128601257</v>
      </c>
      <c r="K4398" s="105">
        <v>0.80897233018533055</v>
      </c>
      <c r="L4398" s="105">
        <v>1.4316809977011096</v>
      </c>
      <c r="M4398" s="105">
        <v>1.8397800821253176</v>
      </c>
      <c r="N4398" s="105">
        <v>2.234678625189408</v>
      </c>
      <c r="O4398" s="105">
        <v>1.6129273589834845</v>
      </c>
      <c r="P4398" s="105">
        <v>0.56035816245804593</v>
      </c>
      <c r="Q4398" s="105">
        <v>0.3967460440674741</v>
      </c>
      <c r="R4398" s="105">
        <v>0.333953629157696</v>
      </c>
      <c r="S4398" s="105">
        <v>1.9233230243945107</v>
      </c>
      <c r="T4398" s="105">
        <v>0.89467172852603494</v>
      </c>
      <c r="U4398" s="105">
        <v>1.6286257691421011</v>
      </c>
    </row>
    <row r="4399" spans="1:21">
      <c r="A4399" s="54">
        <v>4397</v>
      </c>
      <c r="B4399" s="104">
        <v>20464</v>
      </c>
      <c r="C4399" s="104">
        <v>20464</v>
      </c>
      <c r="D4399" s="105">
        <v>3826540.0000000005</v>
      </c>
      <c r="E4399" s="105">
        <v>1747850000</v>
      </c>
      <c r="F4399" s="105">
        <v>0</v>
      </c>
      <c r="G4399" s="105">
        <v>1.4975614913567852</v>
      </c>
      <c r="H4399" s="105">
        <v>1.6389886916693888</v>
      </c>
      <c r="I4399" s="105">
        <v>1.6268944870574531</v>
      </c>
      <c r="J4399" s="105">
        <v>2.1678118874818813</v>
      </c>
      <c r="K4399" s="105">
        <v>3.0777933958994583</v>
      </c>
      <c r="L4399" s="105">
        <v>5.2364646464779696</v>
      </c>
      <c r="M4399" s="105">
        <v>7.5964725725547746</v>
      </c>
      <c r="N4399" s="105">
        <v>9.8454974681784186</v>
      </c>
      <c r="O4399" s="105">
        <v>10.452723164960339</v>
      </c>
      <c r="P4399" s="105">
        <v>5.6716408652705628</v>
      </c>
      <c r="Q4399" s="105">
        <v>2.8071002613177853</v>
      </c>
      <c r="R4399" s="105">
        <v>1.8586969736307213</v>
      </c>
      <c r="S4399" s="105">
        <v>7.6538442858094911</v>
      </c>
      <c r="T4399" s="105">
        <v>4.4564704921546285</v>
      </c>
      <c r="U4399" s="105">
        <v>6.6816865330885671</v>
      </c>
    </row>
    <row r="4400" spans="1:21">
      <c r="A4400" s="54">
        <v>4398</v>
      </c>
      <c r="B4400" s="104">
        <v>20465</v>
      </c>
      <c r="C4400" s="104">
        <v>20465</v>
      </c>
      <c r="D4400" s="105">
        <v>2202055.9999999995</v>
      </c>
      <c r="E4400" s="105">
        <v>1747850000</v>
      </c>
      <c r="F4400" s="105">
        <v>0</v>
      </c>
      <c r="G4400" s="105">
        <v>7.3491443557323715</v>
      </c>
      <c r="H4400" s="105">
        <v>7.7166314080146341</v>
      </c>
      <c r="I4400" s="105">
        <v>7.3040575805438293</v>
      </c>
      <c r="J4400" s="105">
        <v>9.4041183702644116</v>
      </c>
      <c r="K4400" s="105">
        <v>12.79144046560061</v>
      </c>
      <c r="L4400" s="105">
        <v>19.599437481737422</v>
      </c>
      <c r="M4400" s="105">
        <v>29.793699681613148</v>
      </c>
      <c r="N4400" s="105">
        <v>41.70087756602409</v>
      </c>
      <c r="O4400" s="105">
        <v>43.867576973195305</v>
      </c>
      <c r="P4400" s="105">
        <v>36.297429497918742</v>
      </c>
      <c r="Q4400" s="105">
        <v>19.685049013053391</v>
      </c>
      <c r="R4400" s="105">
        <v>10.718992709536984</v>
      </c>
      <c r="S4400" s="105">
        <v>30.380876794524351</v>
      </c>
      <c r="T4400" s="105">
        <v>20.519037925269579</v>
      </c>
      <c r="U4400" s="105">
        <v>29.66955713260722</v>
      </c>
    </row>
    <row r="4401" spans="1:21">
      <c r="A4401" s="54">
        <v>4399</v>
      </c>
      <c r="B4401" s="104">
        <v>20466</v>
      </c>
      <c r="C4401" s="104">
        <v>20466</v>
      </c>
      <c r="D4401" s="105">
        <v>5159234.0000000019</v>
      </c>
      <c r="E4401" s="105">
        <v>1747850000</v>
      </c>
      <c r="F4401" s="105">
        <v>0</v>
      </c>
      <c r="G4401" s="105">
        <v>2.4618721787192808</v>
      </c>
      <c r="H4401" s="105">
        <v>2.2154153400632612</v>
      </c>
      <c r="I4401" s="105">
        <v>1.8368608896530807</v>
      </c>
      <c r="J4401" s="105">
        <v>1.9756372832458415</v>
      </c>
      <c r="K4401" s="105">
        <v>2.3825592397783955</v>
      </c>
      <c r="L4401" s="105">
        <v>2.8223772631674366</v>
      </c>
      <c r="M4401" s="105">
        <v>3.5473028677905565</v>
      </c>
      <c r="N4401" s="105">
        <v>4.8004181966425037</v>
      </c>
      <c r="O4401" s="105">
        <v>4.986418145551422</v>
      </c>
      <c r="P4401" s="105">
        <v>5.1548243453309857</v>
      </c>
      <c r="Q4401" s="105">
        <v>5.0545808893161297</v>
      </c>
      <c r="R4401" s="105">
        <v>3.5437593145715356</v>
      </c>
      <c r="S4401" s="105">
        <v>3.768268629146291</v>
      </c>
      <c r="T4401" s="105">
        <v>3.3985021628192023</v>
      </c>
      <c r="U4401" s="105">
        <v>3.6312118274540319</v>
      </c>
    </row>
    <row r="4402" spans="1:21">
      <c r="A4402" s="54">
        <v>4400</v>
      </c>
      <c r="B4402" s="104">
        <v>20467</v>
      </c>
      <c r="C4402" s="104">
        <v>20467</v>
      </c>
      <c r="D4402" s="105">
        <v>8969408</v>
      </c>
      <c r="E4402" s="105">
        <v>1747850000</v>
      </c>
      <c r="F4402" s="105">
        <v>0</v>
      </c>
      <c r="G4402" s="105">
        <v>0.59931105969074228</v>
      </c>
      <c r="H4402" s="105">
        <v>0.69483287269715477</v>
      </c>
      <c r="I4402" s="105">
        <v>0.69991851006974959</v>
      </c>
      <c r="J4402" s="105">
        <v>0.92510446631323862</v>
      </c>
      <c r="K4402" s="105">
        <v>1.3665956778971968</v>
      </c>
      <c r="L4402" s="105">
        <v>1.9309288690944719</v>
      </c>
      <c r="M4402" s="105">
        <v>2.6496473137681495</v>
      </c>
      <c r="N4402" s="105">
        <v>3.9901070219446804</v>
      </c>
      <c r="O4402" s="105">
        <v>3.7284197944099571</v>
      </c>
      <c r="P4402" s="105">
        <v>2.4153260064802216</v>
      </c>
      <c r="Q4402" s="105">
        <v>1.175636677674162</v>
      </c>
      <c r="R4402" s="105">
        <v>0.72732408534137127</v>
      </c>
      <c r="S4402" s="105">
        <v>2.9371694252156733</v>
      </c>
      <c r="T4402" s="105">
        <v>1.7419293629484247</v>
      </c>
      <c r="U4402" s="105">
        <v>2.4080898089084131</v>
      </c>
    </row>
    <row r="4403" spans="1:21">
      <c r="A4403" s="54">
        <v>4401</v>
      </c>
      <c r="B4403" s="104">
        <v>20468</v>
      </c>
      <c r="C4403" s="104">
        <v>20468</v>
      </c>
      <c r="D4403" s="105">
        <v>30353623</v>
      </c>
      <c r="E4403" s="105">
        <v>1747850000</v>
      </c>
      <c r="F4403" s="105">
        <v>0</v>
      </c>
      <c r="G4403" s="105">
        <v>1.0340138639636616</v>
      </c>
      <c r="H4403" s="105">
        <v>0.93689829702425365</v>
      </c>
      <c r="I4403" s="105">
        <v>0.77346849805336637</v>
      </c>
      <c r="J4403" s="105">
        <v>0.80424317602502393</v>
      </c>
      <c r="K4403" s="105">
        <v>0.96705459518984982</v>
      </c>
      <c r="L4403" s="105">
        <v>1.1638713167917549</v>
      </c>
      <c r="M4403" s="105">
        <v>1.5855725800137737</v>
      </c>
      <c r="N4403" s="105">
        <v>1.6844438140879083</v>
      </c>
      <c r="O4403" s="105">
        <v>1.8724211296668336</v>
      </c>
      <c r="P4403" s="105">
        <v>1.9222755770141782</v>
      </c>
      <c r="Q4403" s="105">
        <v>1.8741655165144391</v>
      </c>
      <c r="R4403" s="105">
        <v>1.4069958359214931</v>
      </c>
      <c r="S4403" s="105">
        <v>1.5453197533513241</v>
      </c>
      <c r="T4403" s="105">
        <v>1.3354520166888779</v>
      </c>
      <c r="U4403" s="105">
        <v>1.3728279653725435</v>
      </c>
    </row>
    <row r="4404" spans="1:21">
      <c r="A4404" s="54">
        <v>4402</v>
      </c>
      <c r="B4404" s="104">
        <v>20469</v>
      </c>
      <c r="C4404" s="104">
        <v>20469</v>
      </c>
      <c r="D4404" s="105">
        <v>99055700.00000003</v>
      </c>
      <c r="E4404" s="105">
        <v>5243550000</v>
      </c>
      <c r="F4404" s="105">
        <v>0</v>
      </c>
      <c r="G4404" s="105">
        <v>0.59413999516715355</v>
      </c>
      <c r="H4404" s="105">
        <v>0.67619089710888503</v>
      </c>
      <c r="I4404" s="105">
        <v>0.62648485952587329</v>
      </c>
      <c r="J4404" s="105">
        <v>0.85357684416347845</v>
      </c>
      <c r="K4404" s="105">
        <v>1.2939834001002657</v>
      </c>
      <c r="L4404" s="105">
        <v>2.0627842059758423</v>
      </c>
      <c r="M4404" s="105">
        <v>2.6273281830754449</v>
      </c>
      <c r="N4404" s="105">
        <v>3.768411011728086</v>
      </c>
      <c r="O4404" s="105">
        <v>3.76206152664516</v>
      </c>
      <c r="P4404" s="105">
        <v>2.648089263638095</v>
      </c>
      <c r="Q4404" s="105">
        <v>1.266380373810075</v>
      </c>
      <c r="R4404" s="105">
        <v>0.70854012245754894</v>
      </c>
      <c r="S4404" s="105">
        <v>2.7619952607941176</v>
      </c>
      <c r="T4404" s="105">
        <v>1.7406642236163259</v>
      </c>
      <c r="U4404" s="105">
        <v>2.1212121389926697</v>
      </c>
    </row>
    <row r="4405" spans="1:21">
      <c r="A4405" s="54">
        <v>4403</v>
      </c>
      <c r="B4405" s="104">
        <v>20472</v>
      </c>
      <c r="C4405" s="104">
        <v>20472</v>
      </c>
      <c r="D4405" s="105">
        <v>59153225.999999993</v>
      </c>
      <c r="E4405" s="105">
        <v>6902140000</v>
      </c>
      <c r="F4405" s="105">
        <v>0</v>
      </c>
      <c r="G4405" s="105">
        <v>0.69654716194713084</v>
      </c>
      <c r="H4405" s="105">
        <v>0.72204435253960975</v>
      </c>
      <c r="I4405" s="105">
        <v>0.61462156847196614</v>
      </c>
      <c r="J4405" s="105">
        <v>0.6560448759347961</v>
      </c>
      <c r="K4405" s="105">
        <v>0.8087511085143233</v>
      </c>
      <c r="L4405" s="105">
        <v>1.0978539042591313</v>
      </c>
      <c r="M4405" s="105">
        <v>1.3551011320310236</v>
      </c>
      <c r="N4405" s="105">
        <v>1.7649200502342963</v>
      </c>
      <c r="O4405" s="105">
        <v>1.6721456086846969</v>
      </c>
      <c r="P4405" s="105">
        <v>1.4751665579189834</v>
      </c>
      <c r="Q4405" s="105">
        <v>1.2084881954890048</v>
      </c>
      <c r="R4405" s="105">
        <v>0.88683380955699276</v>
      </c>
      <c r="S4405" s="105">
        <v>1.4302806229691307</v>
      </c>
      <c r="T4405" s="105">
        <v>1.0798765271318296</v>
      </c>
      <c r="U4405" s="105">
        <v>1.3734854914137389</v>
      </c>
    </row>
    <row r="4406" spans="1:21">
      <c r="A4406" s="54">
        <v>4404</v>
      </c>
      <c r="B4406" s="104">
        <v>20473</v>
      </c>
      <c r="C4406" s="104">
        <v>20473</v>
      </c>
      <c r="D4406" s="105">
        <v>6616591.0000000009</v>
      </c>
      <c r="E4406" s="105">
        <v>3495700000</v>
      </c>
      <c r="F4406" s="105">
        <v>0</v>
      </c>
      <c r="G4406" s="105">
        <v>0.35453331873919902</v>
      </c>
      <c r="H4406" s="105">
        <v>0.3879585461546034</v>
      </c>
      <c r="I4406" s="105">
        <v>0.35840250837381216</v>
      </c>
      <c r="J4406" s="105">
        <v>0.41355704110128738</v>
      </c>
      <c r="K4406" s="105">
        <v>0.65924342182907014</v>
      </c>
      <c r="L4406" s="105">
        <v>1.1040645570958925</v>
      </c>
      <c r="M4406" s="105">
        <v>1.5316975706264795</v>
      </c>
      <c r="N4406" s="105">
        <v>1.5670779013732212</v>
      </c>
      <c r="O4406" s="105">
        <v>1.4703173159530103</v>
      </c>
      <c r="P4406" s="105">
        <v>0.68026168340090409</v>
      </c>
      <c r="Q4406" s="105">
        <v>0.38884738428247706</v>
      </c>
      <c r="R4406" s="105">
        <v>0.36630095352649117</v>
      </c>
      <c r="S4406" s="105">
        <v>1.4481100613051248</v>
      </c>
      <c r="T4406" s="105">
        <v>0.77352185020470399</v>
      </c>
      <c r="U4406" s="105">
        <v>0.79676145894199046</v>
      </c>
    </row>
    <row r="4407" spans="1:21">
      <c r="A4407" s="54">
        <v>4405</v>
      </c>
      <c r="B4407" s="104">
        <v>20529</v>
      </c>
      <c r="C4407" s="104">
        <v>29277</v>
      </c>
      <c r="D4407" s="105">
        <v>375048289.00000012</v>
      </c>
      <c r="E4407" s="105">
        <v>172674000000</v>
      </c>
      <c r="F4407" s="105">
        <v>0</v>
      </c>
      <c r="G4407" s="105">
        <v>0.81923712479009025</v>
      </c>
      <c r="H4407" s="105">
        <v>0.98610840108645403</v>
      </c>
      <c r="I4407" s="105">
        <v>0.55443558547254579</v>
      </c>
      <c r="J4407" s="105">
        <v>0.19480124328757917</v>
      </c>
      <c r="K4407" s="105">
        <v>0.19941694392655795</v>
      </c>
      <c r="L4407" s="105">
        <v>0.34961628814818313</v>
      </c>
      <c r="M4407" s="105">
        <v>0.46116208771153661</v>
      </c>
      <c r="N4407" s="105">
        <v>0.56550465745010936</v>
      </c>
      <c r="O4407" s="105">
        <v>0.60242047597858372</v>
      </c>
      <c r="P4407" s="105">
        <v>0.57776175646936567</v>
      </c>
      <c r="Q4407" s="105">
        <v>0.63440604187068961</v>
      </c>
      <c r="R4407" s="105">
        <v>0.77698606102817214</v>
      </c>
      <c r="S4407" s="105">
        <v>0.45480878539413072</v>
      </c>
      <c r="T4407" s="105">
        <v>0.5601547222683223</v>
      </c>
      <c r="U4407" s="105">
        <v>0.54096323410119462</v>
      </c>
    </row>
    <row r="4408" spans="1:21">
      <c r="A4408" s="54">
        <v>4406</v>
      </c>
      <c r="B4408" s="104">
        <v>20577</v>
      </c>
      <c r="C4408" s="104">
        <v>20577</v>
      </c>
      <c r="D4408" s="105">
        <v>6639006</v>
      </c>
      <c r="E4408" s="105">
        <v>8739250000</v>
      </c>
      <c r="F4408" s="105">
        <v>0</v>
      </c>
      <c r="G4408" s="105">
        <v>20.641547799244655</v>
      </c>
      <c r="H4408" s="105">
        <v>25.871196782403072</v>
      </c>
      <c r="I4408" s="105">
        <v>24.509542492140429</v>
      </c>
      <c r="J4408" s="105">
        <v>3.4827011426901975</v>
      </c>
      <c r="K4408" s="105">
        <v>3.8575141460886395</v>
      </c>
      <c r="L4408" s="105">
        <v>5.4044728644107476</v>
      </c>
      <c r="M4408" s="105">
        <v>5.8426227053563506</v>
      </c>
      <c r="N4408" s="105">
        <v>7.356952966564366</v>
      </c>
      <c r="O4408" s="105">
        <v>8.4483307820842217</v>
      </c>
      <c r="P4408" s="105">
        <v>9.9176509084508968</v>
      </c>
      <c r="Q4408" s="105">
        <v>16.848863543399787</v>
      </c>
      <c r="R4408" s="105">
        <v>17.886456731405772</v>
      </c>
      <c r="S4408" s="105">
        <v>5.7108868508043864</v>
      </c>
      <c r="T4408" s="105">
        <v>12.50565440535326</v>
      </c>
      <c r="U4408" s="105">
        <v>12.421034602116135</v>
      </c>
    </row>
    <row r="4409" spans="1:21">
      <c r="A4409" s="54">
        <v>4407</v>
      </c>
      <c r="B4409" s="104">
        <v>20703</v>
      </c>
      <c r="C4409" s="104">
        <v>20703</v>
      </c>
      <c r="D4409" s="105">
        <v>7943.0000000000009</v>
      </c>
      <c r="E4409" s="105">
        <v>3495700000</v>
      </c>
      <c r="F4409" s="105">
        <v>0</v>
      </c>
      <c r="G4409" s="105">
        <v>14.536769055294801</v>
      </c>
      <c r="H4409" s="105">
        <v>21.68599973822667</v>
      </c>
      <c r="I4409" s="105">
        <v>25.71406880407438</v>
      </c>
      <c r="J4409" s="105">
        <v>2.496459185633559</v>
      </c>
      <c r="K4409" s="105">
        <v>0.1</v>
      </c>
      <c r="L4409" s="105">
        <v>0.14523867817398395</v>
      </c>
      <c r="M4409" s="105">
        <v>0.28466506803214459</v>
      </c>
      <c r="N4409" s="105">
        <v>0.2587367397753606</v>
      </c>
      <c r="O4409" s="105">
        <v>0.27436756290734887</v>
      </c>
      <c r="P4409" s="105">
        <v>0.54990552080914001</v>
      </c>
      <c r="Q4409" s="105">
        <v>3.4101221289111696</v>
      </c>
      <c r="R4409" s="105">
        <v>9.6714978523854089</v>
      </c>
      <c r="S4409" s="105">
        <v>0</v>
      </c>
      <c r="T4409" s="105">
        <v>6.5939858611853284</v>
      </c>
      <c r="U4409" s="105">
        <v>6.5939858611853301</v>
      </c>
    </row>
    <row r="4410" spans="1:21">
      <c r="A4410" s="54">
        <v>4408</v>
      </c>
      <c r="B4410" s="104">
        <v>20704</v>
      </c>
      <c r="C4410" s="104">
        <v>20704</v>
      </c>
      <c r="D4410" s="105">
        <v>4059</v>
      </c>
      <c r="E4410" s="105">
        <v>1747850000</v>
      </c>
      <c r="F4410" s="105">
        <v>0</v>
      </c>
      <c r="G4410" s="105">
        <v>14.660935243629361</v>
      </c>
      <c r="H4410" s="105">
        <v>22.293407149488843</v>
      </c>
      <c r="I4410" s="105">
        <v>25.767704367590998</v>
      </c>
      <c r="J4410" s="105">
        <v>1.647022608996547</v>
      </c>
      <c r="K4410" s="105">
        <v>0.14431598107644081</v>
      </c>
      <c r="L4410" s="105">
        <v>0.31864427859219763</v>
      </c>
      <c r="M4410" s="105">
        <v>0.48399653869830811</v>
      </c>
      <c r="N4410" s="105">
        <v>0.43631577164081287</v>
      </c>
      <c r="O4410" s="105">
        <v>0.43792117229792815</v>
      </c>
      <c r="P4410" s="105">
        <v>0.55845521313132307</v>
      </c>
      <c r="Q4410" s="105">
        <v>2.1325898660056994</v>
      </c>
      <c r="R4410" s="105">
        <v>8.1668596087740379</v>
      </c>
      <c r="S4410" s="105">
        <v>0</v>
      </c>
      <c r="T4410" s="105">
        <v>6.4206806499935425</v>
      </c>
      <c r="U4410" s="105">
        <v>6.4206806499935407</v>
      </c>
    </row>
    <row r="4411" spans="1:21">
      <c r="A4411" s="54">
        <v>4409</v>
      </c>
      <c r="B4411" s="104">
        <v>20705</v>
      </c>
      <c r="C4411" s="104">
        <v>20705</v>
      </c>
      <c r="D4411" s="105">
        <v>534.99999999999989</v>
      </c>
      <c r="E4411" s="105">
        <v>1747850000</v>
      </c>
      <c r="F4411" s="105">
        <v>0</v>
      </c>
      <c r="G4411" s="105">
        <v>53.628891025632512</v>
      </c>
      <c r="H4411" s="105">
        <v>85.04009862636012</v>
      </c>
      <c r="I4411" s="105">
        <v>100</v>
      </c>
      <c r="J4411" s="105">
        <v>12.719406634359856</v>
      </c>
      <c r="K4411" s="105">
        <v>1.0544339600037076</v>
      </c>
      <c r="L4411" s="105">
        <v>1.747100130956323</v>
      </c>
      <c r="M4411" s="105">
        <v>2.2466796629815833</v>
      </c>
      <c r="N4411" s="105">
        <v>1.9013280519170119</v>
      </c>
      <c r="O4411" s="105">
        <v>1.8577903388206505</v>
      </c>
      <c r="P4411" s="105">
        <v>2.2854809460017069</v>
      </c>
      <c r="Q4411" s="105">
        <v>8.2676578616755272</v>
      </c>
      <c r="R4411" s="105">
        <v>28.896630171979577</v>
      </c>
      <c r="S4411" s="105">
        <v>0</v>
      </c>
      <c r="T4411" s="105">
        <v>24.970458117557374</v>
      </c>
      <c r="U4411" s="105">
        <v>24.970458117557385</v>
      </c>
    </row>
    <row r="4412" spans="1:21">
      <c r="A4412" s="54">
        <v>4410</v>
      </c>
      <c r="B4412" s="104">
        <v>20706</v>
      </c>
      <c r="C4412" s="104">
        <v>20706</v>
      </c>
      <c r="D4412" s="105">
        <v>191428.99999999997</v>
      </c>
      <c r="E4412" s="105">
        <v>6991400000</v>
      </c>
      <c r="F4412" s="105">
        <v>0</v>
      </c>
      <c r="G4412" s="105">
        <v>0.85210382936057738</v>
      </c>
      <c r="H4412" s="105">
        <v>0.95843030774866322</v>
      </c>
      <c r="I4412" s="105">
        <v>0.90013281744243101</v>
      </c>
      <c r="J4412" s="105">
        <v>1.0015674321597998</v>
      </c>
      <c r="K4412" s="105">
        <v>0.70748790029421693</v>
      </c>
      <c r="L4412" s="105">
        <v>0.74618370250602939</v>
      </c>
      <c r="M4412" s="105">
        <v>0.78655859404595863</v>
      </c>
      <c r="N4412" s="105">
        <v>0.78064492794538809</v>
      </c>
      <c r="O4412" s="105">
        <v>0.75323610017842202</v>
      </c>
      <c r="P4412" s="105">
        <v>0.64358236624057774</v>
      </c>
      <c r="Q4412" s="105">
        <v>0.67912662787334421</v>
      </c>
      <c r="R4412" s="105">
        <v>0.84844798339425798</v>
      </c>
      <c r="S4412" s="105">
        <v>0</v>
      </c>
      <c r="T4412" s="105">
        <v>0.80479188243247235</v>
      </c>
      <c r="U4412" s="105">
        <v>0.80479188243247224</v>
      </c>
    </row>
    <row r="4413" spans="1:21">
      <c r="A4413" s="54">
        <v>4411</v>
      </c>
      <c r="B4413" s="104">
        <v>20718</v>
      </c>
      <c r="C4413" s="104">
        <v>20718</v>
      </c>
      <c r="D4413" s="105">
        <v>14809.000000000002</v>
      </c>
      <c r="E4413" s="105">
        <v>1747850000</v>
      </c>
      <c r="F4413" s="105">
        <v>0</v>
      </c>
      <c r="G4413" s="105">
        <v>4.7546381215201441</v>
      </c>
      <c r="H4413" s="105">
        <v>7.0782484282321292</v>
      </c>
      <c r="I4413" s="105">
        <v>8.4079193900327986</v>
      </c>
      <c r="J4413" s="105">
        <v>4.5406612724204578</v>
      </c>
      <c r="K4413" s="105">
        <v>0.1</v>
      </c>
      <c r="L4413" s="105">
        <v>0.18876825521304014</v>
      </c>
      <c r="M4413" s="105">
        <v>0.70675336774132214</v>
      </c>
      <c r="N4413" s="105">
        <v>1.3143825217243106</v>
      </c>
      <c r="O4413" s="105">
        <v>1.7298139379695243</v>
      </c>
      <c r="P4413" s="105">
        <v>0.90528455428274779</v>
      </c>
      <c r="Q4413" s="105">
        <v>1.1650700327374404</v>
      </c>
      <c r="R4413" s="105">
        <v>3.2212158702073697</v>
      </c>
      <c r="S4413" s="105">
        <v>0</v>
      </c>
      <c r="T4413" s="105">
        <v>2.8427296460067737</v>
      </c>
      <c r="U4413" s="105">
        <v>2.8427296460067728</v>
      </c>
    </row>
    <row r="4414" spans="1:21">
      <c r="A4414" s="54">
        <v>4412</v>
      </c>
      <c r="B4414" s="104">
        <v>20719</v>
      </c>
      <c r="C4414" s="104">
        <v>20719</v>
      </c>
      <c r="D4414" s="105">
        <v>5928.9999999999991</v>
      </c>
      <c r="E4414" s="105">
        <v>1747850000</v>
      </c>
      <c r="F4414" s="105">
        <v>1</v>
      </c>
      <c r="G4414" s="105">
        <v>-99999</v>
      </c>
      <c r="H4414" s="105">
        <v>-99999</v>
      </c>
      <c r="I4414" s="105">
        <v>-99999</v>
      </c>
      <c r="J4414" s="105">
        <v>-99999</v>
      </c>
      <c r="K4414" s="105">
        <v>-99999</v>
      </c>
      <c r="L4414" s="105">
        <v>-99999</v>
      </c>
      <c r="M4414" s="105">
        <v>-99999</v>
      </c>
      <c r="N4414" s="105">
        <v>-99999</v>
      </c>
      <c r="O4414" s="105">
        <v>-99999</v>
      </c>
      <c r="P4414" s="105">
        <v>-99999</v>
      </c>
      <c r="Q4414" s="105">
        <v>-99999</v>
      </c>
      <c r="R4414" s="105">
        <v>-99999</v>
      </c>
      <c r="S4414" s="105">
        <v>0</v>
      </c>
      <c r="T4414" s="105">
        <v>0</v>
      </c>
      <c r="U4414" s="105">
        <v>0</v>
      </c>
    </row>
    <row r="4415" spans="1:21">
      <c r="A4415" s="54">
        <v>4413</v>
      </c>
      <c r="B4415" s="104">
        <v>20720</v>
      </c>
      <c r="C4415" s="104">
        <v>20720</v>
      </c>
      <c r="D4415" s="105">
        <v>1626</v>
      </c>
      <c r="E4415" s="105">
        <v>1769990000</v>
      </c>
      <c r="F4415" s="105">
        <v>1</v>
      </c>
      <c r="G4415" s="105">
        <v>-99999</v>
      </c>
      <c r="H4415" s="105">
        <v>-99999</v>
      </c>
      <c r="I4415" s="105">
        <v>-99999</v>
      </c>
      <c r="J4415" s="105">
        <v>-99999</v>
      </c>
      <c r="K4415" s="105">
        <v>-99999</v>
      </c>
      <c r="L4415" s="105">
        <v>-99999</v>
      </c>
      <c r="M4415" s="105">
        <v>-99999</v>
      </c>
      <c r="N4415" s="105">
        <v>-99999</v>
      </c>
      <c r="O4415" s="105">
        <v>-99999</v>
      </c>
      <c r="P4415" s="105">
        <v>-99999</v>
      </c>
      <c r="Q4415" s="105">
        <v>-99999</v>
      </c>
      <c r="R4415" s="105">
        <v>-99999</v>
      </c>
      <c r="S4415" s="105">
        <v>0</v>
      </c>
      <c r="T4415" s="105">
        <v>0</v>
      </c>
      <c r="U4415" s="105">
        <v>0</v>
      </c>
    </row>
    <row r="4416" spans="1:21">
      <c r="A4416" s="54">
        <v>4414</v>
      </c>
      <c r="B4416" s="104">
        <v>20721</v>
      </c>
      <c r="C4416" s="104">
        <v>20721</v>
      </c>
      <c r="D4416" s="105">
        <v>2078.9999999999995</v>
      </c>
      <c r="E4416" s="105">
        <v>1769990000</v>
      </c>
      <c r="F4416" s="105">
        <v>0</v>
      </c>
      <c r="G4416" s="105">
        <v>4.6244741977733872</v>
      </c>
      <c r="H4416" s="105">
        <v>5.5345188646391366</v>
      </c>
      <c r="I4416" s="105">
        <v>4.2503469624995853</v>
      </c>
      <c r="J4416" s="105">
        <v>4.3888324740364171</v>
      </c>
      <c r="K4416" s="105">
        <v>4.8379464291693326</v>
      </c>
      <c r="L4416" s="105">
        <v>6.4237577773593824</v>
      </c>
      <c r="M4416" s="105">
        <v>9.1019005511573869</v>
      </c>
      <c r="N4416" s="105">
        <v>11.340884354014484</v>
      </c>
      <c r="O4416" s="105">
        <v>10.219177703807729</v>
      </c>
      <c r="P4416" s="105">
        <v>7.4669462211587181</v>
      </c>
      <c r="Q4416" s="105">
        <v>5.7698748454004196</v>
      </c>
      <c r="R4416" s="105">
        <v>4.5577444820065214</v>
      </c>
      <c r="S4416" s="105">
        <v>9.0140687569692055</v>
      </c>
      <c r="T4416" s="105">
        <v>6.5430337385852084</v>
      </c>
      <c r="U4416" s="105">
        <v>6.5489765837472689</v>
      </c>
    </row>
    <row r="4417" spans="1:21">
      <c r="A4417" s="54">
        <v>4415</v>
      </c>
      <c r="B4417" s="104">
        <v>20722</v>
      </c>
      <c r="C4417" s="104">
        <v>20722</v>
      </c>
      <c r="D4417" s="105">
        <v>51552.999999999993</v>
      </c>
      <c r="E4417" s="105">
        <v>1769990000</v>
      </c>
      <c r="F4417" s="105">
        <v>0</v>
      </c>
      <c r="G4417" s="105">
        <v>0.33695010324637725</v>
      </c>
      <c r="H4417" s="105">
        <v>0.40711952169844001</v>
      </c>
      <c r="I4417" s="105">
        <v>0.32726673197001105</v>
      </c>
      <c r="J4417" s="105">
        <v>0.34278834158982485</v>
      </c>
      <c r="K4417" s="105">
        <v>0.39564306672819588</v>
      </c>
      <c r="L4417" s="105">
        <v>0.51675625005549775</v>
      </c>
      <c r="M4417" s="105">
        <v>0.72316136328119673</v>
      </c>
      <c r="N4417" s="105">
        <v>0.92871916515718944</v>
      </c>
      <c r="O4417" s="105">
        <v>0.80032009682907079</v>
      </c>
      <c r="P4417" s="105">
        <v>0.58044774939380628</v>
      </c>
      <c r="Q4417" s="105">
        <v>0.39921957523021206</v>
      </c>
      <c r="R4417" s="105">
        <v>0.28510908700504611</v>
      </c>
      <c r="S4417" s="105">
        <v>0.76804769700253517</v>
      </c>
      <c r="T4417" s="105">
        <v>0.50362508768207237</v>
      </c>
      <c r="U4417" s="105">
        <v>0.50378922019615036</v>
      </c>
    </row>
    <row r="4418" spans="1:21">
      <c r="A4418" s="54">
        <v>4416</v>
      </c>
      <c r="B4418" s="104">
        <v>20723</v>
      </c>
      <c r="C4418" s="104">
        <v>20723</v>
      </c>
      <c r="D4418" s="105">
        <v>7100</v>
      </c>
      <c r="E4418" s="105">
        <v>1769990000</v>
      </c>
      <c r="F4418" s="105">
        <v>0</v>
      </c>
      <c r="G4418" s="105">
        <v>0.23920638111283657</v>
      </c>
      <c r="H4418" s="105">
        <v>0.29176508101215265</v>
      </c>
      <c r="I4418" s="105">
        <v>0.27503567250885996</v>
      </c>
      <c r="J4418" s="105">
        <v>0.21881647732287218</v>
      </c>
      <c r="K4418" s="105">
        <v>0.15372735945587979</v>
      </c>
      <c r="L4418" s="105">
        <v>0.16524897099812236</v>
      </c>
      <c r="M4418" s="105">
        <v>0.32042969256150122</v>
      </c>
      <c r="N4418" s="105">
        <v>0.46647430307917381</v>
      </c>
      <c r="O4418" s="105">
        <v>0.31907098544511014</v>
      </c>
      <c r="P4418" s="105">
        <v>0.2204335437116425</v>
      </c>
      <c r="Q4418" s="105">
        <v>0.17737460353192416</v>
      </c>
      <c r="R4418" s="105">
        <v>0.1603616848995994</v>
      </c>
      <c r="S4418" s="105">
        <v>0.36642760995536455</v>
      </c>
      <c r="T4418" s="105">
        <v>0.25066206296997295</v>
      </c>
      <c r="U4418" s="105">
        <v>0.25142839828100294</v>
      </c>
    </row>
    <row r="4419" spans="1:21">
      <c r="A4419" s="54">
        <v>4417</v>
      </c>
      <c r="B4419" s="104">
        <v>20724</v>
      </c>
      <c r="C4419" s="104">
        <v>20724</v>
      </c>
      <c r="D4419" s="105">
        <v>2599</v>
      </c>
      <c r="E4419" s="105">
        <v>1769990000</v>
      </c>
      <c r="F4419" s="105">
        <v>0</v>
      </c>
      <c r="G4419" s="105">
        <v>0.9725719253580285</v>
      </c>
      <c r="H4419" s="105">
        <v>1.1649244467794888</v>
      </c>
      <c r="I4419" s="105">
        <v>1.1286519342872736</v>
      </c>
      <c r="J4419" s="105">
        <v>1.1204364966579086</v>
      </c>
      <c r="K4419" s="105">
        <v>1.0832130047790873</v>
      </c>
      <c r="L4419" s="105">
        <v>1.1508903429449833</v>
      </c>
      <c r="M4419" s="105">
        <v>2.0198141083940242</v>
      </c>
      <c r="N4419" s="105">
        <v>2.3791613395728701</v>
      </c>
      <c r="O4419" s="105">
        <v>1.0470112525024404</v>
      </c>
      <c r="P4419" s="105">
        <v>0.66096708231204404</v>
      </c>
      <c r="Q4419" s="105">
        <v>0.62233329655543546</v>
      </c>
      <c r="R4419" s="105">
        <v>0.65457294057206317</v>
      </c>
      <c r="S4419" s="105">
        <v>1.9178988015399852</v>
      </c>
      <c r="T4419" s="105">
        <v>1.1670456808929706</v>
      </c>
      <c r="U4419" s="105">
        <v>1.1684901847803255</v>
      </c>
    </row>
    <row r="4420" spans="1:21">
      <c r="A4420" s="54">
        <v>4418</v>
      </c>
      <c r="B4420" s="104">
        <v>20725</v>
      </c>
      <c r="C4420" s="104">
        <v>20725</v>
      </c>
      <c r="D4420" s="105">
        <v>2307</v>
      </c>
      <c r="E4420" s="105">
        <v>1769990000</v>
      </c>
      <c r="F4420" s="105">
        <v>0</v>
      </c>
      <c r="G4420" s="105">
        <v>1.2876216583080338</v>
      </c>
      <c r="H4420" s="105">
        <v>1.557745153243518</v>
      </c>
      <c r="I4420" s="105">
        <v>1.6886205108284873</v>
      </c>
      <c r="J4420" s="105">
        <v>1.2871470854205682</v>
      </c>
      <c r="K4420" s="105">
        <v>1.2180391783714055</v>
      </c>
      <c r="L4420" s="105">
        <v>1.6286594782195436</v>
      </c>
      <c r="M4420" s="105">
        <v>2.6072873451698682</v>
      </c>
      <c r="N4420" s="105">
        <v>3.7965599560047756</v>
      </c>
      <c r="O4420" s="105">
        <v>3.0531389588141185</v>
      </c>
      <c r="P4420" s="105">
        <v>1.5705766131163044</v>
      </c>
      <c r="Q4420" s="105">
        <v>1.0329678778817482</v>
      </c>
      <c r="R4420" s="105">
        <v>0.95263428355985547</v>
      </c>
      <c r="S4420" s="105">
        <v>2.7578113178360462</v>
      </c>
      <c r="T4420" s="105">
        <v>1.8067498415781857</v>
      </c>
      <c r="U4420" s="105">
        <v>1.814994847874309</v>
      </c>
    </row>
    <row r="4421" spans="1:21">
      <c r="A4421" s="54">
        <v>4419</v>
      </c>
      <c r="B4421" s="104">
        <v>20726</v>
      </c>
      <c r="C4421" s="104">
        <v>20726</v>
      </c>
      <c r="D4421" s="105">
        <v>17838.999999999996</v>
      </c>
      <c r="E4421" s="105">
        <v>1769990000</v>
      </c>
      <c r="F4421" s="105">
        <v>0</v>
      </c>
      <c r="G4421" s="105">
        <v>0.85336616345805472</v>
      </c>
      <c r="H4421" s="105">
        <v>0.90314631959039693</v>
      </c>
      <c r="I4421" s="105">
        <v>0.79176580539654173</v>
      </c>
      <c r="J4421" s="105">
        <v>0.74248913142450457</v>
      </c>
      <c r="K4421" s="105">
        <v>1.0071973088989281</v>
      </c>
      <c r="L4421" s="105">
        <v>1.5002677684818533</v>
      </c>
      <c r="M4421" s="105">
        <v>2.3458652516972927</v>
      </c>
      <c r="N4421" s="105">
        <v>3.2464717733370438</v>
      </c>
      <c r="O4421" s="105">
        <v>2.5425386120350608</v>
      </c>
      <c r="P4421" s="105">
        <v>1.304416933252623</v>
      </c>
      <c r="Q4421" s="105">
        <v>0.7960211763516577</v>
      </c>
      <c r="R4421" s="105">
        <v>0.6359209149815146</v>
      </c>
      <c r="S4421" s="105">
        <v>2.4823817602778733</v>
      </c>
      <c r="T4421" s="105">
        <v>1.3891222632421227</v>
      </c>
      <c r="U4421" s="105">
        <v>1.3899802504027543</v>
      </c>
    </row>
    <row r="4422" spans="1:21">
      <c r="A4422" s="54">
        <v>4420</v>
      </c>
      <c r="B4422" s="104">
        <v>20727</v>
      </c>
      <c r="C4422" s="104">
        <v>20727</v>
      </c>
      <c r="D4422" s="105">
        <v>667</v>
      </c>
      <c r="E4422" s="105">
        <v>1769990000</v>
      </c>
      <c r="F4422" s="105">
        <v>1</v>
      </c>
      <c r="G4422" s="105">
        <v>-99999</v>
      </c>
      <c r="H4422" s="105">
        <v>-99999</v>
      </c>
      <c r="I4422" s="105">
        <v>-99999</v>
      </c>
      <c r="J4422" s="105">
        <v>-99999</v>
      </c>
      <c r="K4422" s="105">
        <v>-99999</v>
      </c>
      <c r="L4422" s="105">
        <v>-99999</v>
      </c>
      <c r="M4422" s="105">
        <v>-99999</v>
      </c>
      <c r="N4422" s="105">
        <v>-99999</v>
      </c>
      <c r="O4422" s="105">
        <v>-99999</v>
      </c>
      <c r="P4422" s="105">
        <v>-99999</v>
      </c>
      <c r="Q4422" s="105">
        <v>-99999</v>
      </c>
      <c r="R4422" s="105">
        <v>-99999</v>
      </c>
      <c r="S4422" s="105">
        <v>0</v>
      </c>
      <c r="T4422" s="105">
        <v>0</v>
      </c>
      <c r="U4422" s="105">
        <v>0</v>
      </c>
    </row>
    <row r="4423" spans="1:21">
      <c r="A4423" s="54">
        <v>4421</v>
      </c>
      <c r="B4423" s="104">
        <v>20728</v>
      </c>
      <c r="C4423" s="104">
        <v>20728</v>
      </c>
      <c r="D4423" s="105">
        <v>8</v>
      </c>
      <c r="E4423" s="105">
        <v>1769990000</v>
      </c>
      <c r="F4423" s="105">
        <v>0</v>
      </c>
      <c r="G4423" s="105">
        <v>6.4214783840873411</v>
      </c>
      <c r="H4423" s="105">
        <v>7.4999834486740307</v>
      </c>
      <c r="I4423" s="105">
        <v>6.9887441791310048</v>
      </c>
      <c r="J4423" s="105">
        <v>7.1488557279693659</v>
      </c>
      <c r="K4423" s="105">
        <v>8.2801395204758368</v>
      </c>
      <c r="L4423" s="105">
        <v>11.648171114576357</v>
      </c>
      <c r="M4423" s="105">
        <v>17.757624571456162</v>
      </c>
      <c r="N4423" s="105">
        <v>24.592968982861361</v>
      </c>
      <c r="O4423" s="105">
        <v>20.03295164447913</v>
      </c>
      <c r="P4423" s="105">
        <v>11.220988737572171</v>
      </c>
      <c r="Q4423" s="105">
        <v>7.2050542976760967</v>
      </c>
      <c r="R4423" s="105">
        <v>6.0513213402962611</v>
      </c>
      <c r="S4423" s="105">
        <v>17.939097310087512</v>
      </c>
      <c r="T4423" s="105">
        <v>11.237356829104591</v>
      </c>
      <c r="U4423" s="105">
        <v>17.939097310087512</v>
      </c>
    </row>
    <row r="4424" spans="1:21">
      <c r="A4424" s="54">
        <v>4422</v>
      </c>
      <c r="B4424" s="104">
        <v>20729</v>
      </c>
      <c r="C4424" s="104">
        <v>20729</v>
      </c>
      <c r="D4424" s="105">
        <v>0</v>
      </c>
      <c r="E4424" s="105">
        <v>1769990000</v>
      </c>
      <c r="F4424" s="105">
        <v>0</v>
      </c>
      <c r="G4424" s="105">
        <v>0.92871805914358074</v>
      </c>
      <c r="H4424" s="105">
        <v>1.179612206163942</v>
      </c>
      <c r="I4424" s="105">
        <v>1.2378793765164278</v>
      </c>
      <c r="J4424" s="105">
        <v>1.5586152564313813</v>
      </c>
      <c r="K4424" s="105">
        <v>2.2704326196993936</v>
      </c>
      <c r="L4424" s="105">
        <v>4.5445774911666028</v>
      </c>
      <c r="M4424" s="105">
        <v>5.8166370003566197</v>
      </c>
      <c r="N4424" s="105">
        <v>4.5493879770982897</v>
      </c>
      <c r="O4424" s="105">
        <v>2.0597265282100183</v>
      </c>
      <c r="P4424" s="105">
        <v>0.96433798470423893</v>
      </c>
      <c r="Q4424" s="105">
        <v>0.86787988948438932</v>
      </c>
      <c r="R4424" s="105">
        <v>0.86700611159414565</v>
      </c>
      <c r="S4424" s="105">
        <v>0</v>
      </c>
      <c r="T4424" s="105">
        <v>0</v>
      </c>
      <c r="U4424" s="105">
        <v>0</v>
      </c>
    </row>
    <row r="4425" spans="1:21">
      <c r="A4425" s="54">
        <v>4423</v>
      </c>
      <c r="B4425" s="104">
        <v>20730</v>
      </c>
      <c r="C4425" s="104">
        <v>20730</v>
      </c>
      <c r="D4425" s="105">
        <v>99722.000000000015</v>
      </c>
      <c r="E4425" s="105">
        <v>1769990000</v>
      </c>
      <c r="F4425" s="105">
        <v>0</v>
      </c>
      <c r="G4425" s="105">
        <v>0.12893259143038274</v>
      </c>
      <c r="H4425" s="105">
        <v>0.18155211535562243</v>
      </c>
      <c r="I4425" s="105">
        <v>0.17688179644849322</v>
      </c>
      <c r="J4425" s="105">
        <v>0.21316898582693367</v>
      </c>
      <c r="K4425" s="105">
        <v>0.36497087385948818</v>
      </c>
      <c r="L4425" s="105">
        <v>0.85498656659631322</v>
      </c>
      <c r="M4425" s="105">
        <v>1.1860311196455884</v>
      </c>
      <c r="N4425" s="105">
        <v>0.78508865848725629</v>
      </c>
      <c r="O4425" s="105">
        <v>0.31617466252138321</v>
      </c>
      <c r="P4425" s="105">
        <v>0.14293327988570689</v>
      </c>
      <c r="Q4425" s="105">
        <v>0.11616673001873458</v>
      </c>
      <c r="R4425" s="105">
        <v>0.12215220018601193</v>
      </c>
      <c r="S4425" s="105">
        <v>0</v>
      </c>
      <c r="T4425" s="105">
        <v>0.38241996502182624</v>
      </c>
      <c r="U4425" s="105">
        <v>0.38241996502182607</v>
      </c>
    </row>
    <row r="4426" spans="1:21">
      <c r="A4426" s="54">
        <v>4424</v>
      </c>
      <c r="B4426" s="104">
        <v>20731</v>
      </c>
      <c r="C4426" s="104">
        <v>20731</v>
      </c>
      <c r="D4426" s="105">
        <v>79589</v>
      </c>
      <c r="E4426" s="105">
        <v>1769990000</v>
      </c>
      <c r="F4426" s="105">
        <v>0</v>
      </c>
      <c r="G4426" s="105">
        <v>0.1</v>
      </c>
      <c r="H4426" s="105">
        <v>0.1</v>
      </c>
      <c r="I4426" s="105">
        <v>0.1</v>
      </c>
      <c r="J4426" s="105">
        <v>0.11957990851880783</v>
      </c>
      <c r="K4426" s="105">
        <v>0.1969298920543037</v>
      </c>
      <c r="L4426" s="105">
        <v>0.41911958422303353</v>
      </c>
      <c r="M4426" s="105">
        <v>0.5441673691312604</v>
      </c>
      <c r="N4426" s="105">
        <v>0.44488849653960261</v>
      </c>
      <c r="O4426" s="105">
        <v>0.19853871190887817</v>
      </c>
      <c r="P4426" s="105">
        <v>0.1</v>
      </c>
      <c r="Q4426" s="105">
        <v>0.1</v>
      </c>
      <c r="R4426" s="105">
        <v>0.1</v>
      </c>
      <c r="S4426" s="105">
        <v>0</v>
      </c>
      <c r="T4426" s="105">
        <v>0.21026866353132387</v>
      </c>
      <c r="U4426" s="105">
        <v>0.2102686635313239</v>
      </c>
    </row>
    <row r="4427" spans="1:21">
      <c r="A4427" s="54">
        <v>4425</v>
      </c>
      <c r="B4427" s="104">
        <v>20732</v>
      </c>
      <c r="C4427" s="104">
        <v>20732</v>
      </c>
      <c r="D4427" s="105">
        <v>18139</v>
      </c>
      <c r="E4427" s="105">
        <v>1769990000</v>
      </c>
      <c r="F4427" s="105">
        <v>0</v>
      </c>
      <c r="G4427" s="105">
        <v>0.1</v>
      </c>
      <c r="H4427" s="105">
        <v>0.11774309642247964</v>
      </c>
      <c r="I4427" s="105">
        <v>0.1280931909701459</v>
      </c>
      <c r="J4427" s="105">
        <v>0.14617943172776485</v>
      </c>
      <c r="K4427" s="105">
        <v>0.19279529176534083</v>
      </c>
      <c r="L4427" s="105">
        <v>0.32930276293935068</v>
      </c>
      <c r="M4427" s="105">
        <v>0.48050986199881474</v>
      </c>
      <c r="N4427" s="105">
        <v>0.46997042457904242</v>
      </c>
      <c r="O4427" s="105">
        <v>0.29247729430586716</v>
      </c>
      <c r="P4427" s="105">
        <v>0.13487439488040473</v>
      </c>
      <c r="Q4427" s="105">
        <v>0.1</v>
      </c>
      <c r="R4427" s="105">
        <v>0.1</v>
      </c>
      <c r="S4427" s="105">
        <v>0</v>
      </c>
      <c r="T4427" s="105">
        <v>0.21599547913243425</v>
      </c>
      <c r="U4427" s="105">
        <v>0.21599547913243428</v>
      </c>
    </row>
    <row r="4428" spans="1:21">
      <c r="A4428" s="54">
        <v>4426</v>
      </c>
      <c r="B4428" s="104">
        <v>20733</v>
      </c>
      <c r="C4428" s="104">
        <v>20733</v>
      </c>
      <c r="D4428" s="105">
        <v>1255283</v>
      </c>
      <c r="E4428" s="105">
        <v>1769990000</v>
      </c>
      <c r="F4428" s="105">
        <v>0</v>
      </c>
      <c r="G4428" s="105">
        <v>0.16226273134849592</v>
      </c>
      <c r="H4428" s="105">
        <v>0.19364231324889999</v>
      </c>
      <c r="I4428" s="105">
        <v>0.21012152828933134</v>
      </c>
      <c r="J4428" s="105">
        <v>0.25022980275720719</v>
      </c>
      <c r="K4428" s="105">
        <v>0.3273274976984728</v>
      </c>
      <c r="L4428" s="105">
        <v>0.53121223440409182</v>
      </c>
      <c r="M4428" s="105">
        <v>0.75554205715303779</v>
      </c>
      <c r="N4428" s="105">
        <v>0.67706436067545273</v>
      </c>
      <c r="O4428" s="105">
        <v>0.43977740258313425</v>
      </c>
      <c r="P4428" s="105">
        <v>0.22025086378866043</v>
      </c>
      <c r="Q4428" s="105">
        <v>0.15354587567956415</v>
      </c>
      <c r="R4428" s="105">
        <v>0.15289847320699074</v>
      </c>
      <c r="S4428" s="105">
        <v>0</v>
      </c>
      <c r="T4428" s="105">
        <v>0.33948959506944493</v>
      </c>
      <c r="U4428" s="105">
        <v>0.33948959506944498</v>
      </c>
    </row>
    <row r="4429" spans="1:21">
      <c r="A4429" s="54">
        <v>4427</v>
      </c>
      <c r="B4429" s="104">
        <v>20734</v>
      </c>
      <c r="C4429" s="104">
        <v>20734</v>
      </c>
      <c r="D4429" s="105">
        <v>39087</v>
      </c>
      <c r="E4429" s="105">
        <v>1769990000</v>
      </c>
      <c r="F4429" s="105">
        <v>0</v>
      </c>
      <c r="G4429" s="105">
        <v>0.1</v>
      </c>
      <c r="H4429" s="105">
        <v>0.1</v>
      </c>
      <c r="I4429" s="105">
        <v>0.10227734971290754</v>
      </c>
      <c r="J4429" s="105">
        <v>0.12909300944346588</v>
      </c>
      <c r="K4429" s="105">
        <v>0.19025481764964081</v>
      </c>
      <c r="L4429" s="105">
        <v>0.33620043044066111</v>
      </c>
      <c r="M4429" s="105">
        <v>0.44761381703829428</v>
      </c>
      <c r="N4429" s="105">
        <v>0.34921355604507093</v>
      </c>
      <c r="O4429" s="105">
        <v>0.19805972319285745</v>
      </c>
      <c r="P4429" s="105">
        <v>0.1</v>
      </c>
      <c r="Q4429" s="105">
        <v>0.1</v>
      </c>
      <c r="R4429" s="105">
        <v>0.1</v>
      </c>
      <c r="S4429" s="105">
        <v>0</v>
      </c>
      <c r="T4429" s="105">
        <v>0.18772605862690817</v>
      </c>
      <c r="U4429" s="105">
        <v>0.18772605862690819</v>
      </c>
    </row>
    <row r="4430" spans="1:21">
      <c r="A4430" s="54">
        <v>4428</v>
      </c>
      <c r="B4430" s="104">
        <v>20735</v>
      </c>
      <c r="C4430" s="104">
        <v>20735</v>
      </c>
      <c r="D4430" s="105">
        <v>2091.9999999999995</v>
      </c>
      <c r="E4430" s="105">
        <v>1769990000</v>
      </c>
      <c r="F4430" s="105">
        <v>0</v>
      </c>
      <c r="G4430" s="105">
        <v>0.1</v>
      </c>
      <c r="H4430" s="105">
        <v>0.1</v>
      </c>
      <c r="I4430" s="105">
        <v>0.1</v>
      </c>
      <c r="J4430" s="105">
        <v>0.10243896736450397</v>
      </c>
      <c r="K4430" s="105">
        <v>0.15101644517221979</v>
      </c>
      <c r="L4430" s="105">
        <v>0.31472070035165661</v>
      </c>
      <c r="M4430" s="105">
        <v>0.38441807998674993</v>
      </c>
      <c r="N4430" s="105">
        <v>0.25358473846126889</v>
      </c>
      <c r="O4430" s="105">
        <v>0.13261627312527061</v>
      </c>
      <c r="P4430" s="105">
        <v>0.1</v>
      </c>
      <c r="Q4430" s="105">
        <v>0.1</v>
      </c>
      <c r="R4430" s="105">
        <v>0.1</v>
      </c>
      <c r="S4430" s="105">
        <v>0</v>
      </c>
      <c r="T4430" s="105">
        <v>0.16156626703847252</v>
      </c>
      <c r="U4430" s="105">
        <v>0.16156626703847254</v>
      </c>
    </row>
    <row r="4431" spans="1:21">
      <c r="A4431" s="54">
        <v>4429</v>
      </c>
      <c r="B4431" s="104">
        <v>20736</v>
      </c>
      <c r="C4431" s="104">
        <v>20736</v>
      </c>
      <c r="D4431" s="105">
        <v>901.00000000000011</v>
      </c>
      <c r="E4431" s="105">
        <v>1769990000</v>
      </c>
      <c r="F4431" s="105">
        <v>0</v>
      </c>
      <c r="G4431" s="105">
        <v>0.11845458104406205</v>
      </c>
      <c r="H4431" s="105">
        <v>0.14975976263369897</v>
      </c>
      <c r="I4431" s="105">
        <v>0.12715168789367162</v>
      </c>
      <c r="J4431" s="105">
        <v>0.10158644079156066</v>
      </c>
      <c r="K4431" s="105">
        <v>0.11939304087956149</v>
      </c>
      <c r="L4431" s="105">
        <v>0.24157707504097928</v>
      </c>
      <c r="M4431" s="105">
        <v>0.38031163270888696</v>
      </c>
      <c r="N4431" s="105">
        <v>0.30553504967288048</v>
      </c>
      <c r="O4431" s="105">
        <v>0.14361292275221993</v>
      </c>
      <c r="P4431" s="105">
        <v>0.1</v>
      </c>
      <c r="Q4431" s="105">
        <v>0.1</v>
      </c>
      <c r="R4431" s="105">
        <v>0.10130775739749309</v>
      </c>
      <c r="S4431" s="105">
        <v>0</v>
      </c>
      <c r="T4431" s="105">
        <v>0.16572416256791789</v>
      </c>
      <c r="U4431" s="105">
        <v>0.16572416256791783</v>
      </c>
    </row>
    <row r="4432" spans="1:21">
      <c r="A4432" s="54">
        <v>4430</v>
      </c>
      <c r="B4432" s="104">
        <v>20737</v>
      </c>
      <c r="C4432" s="104">
        <v>20737</v>
      </c>
      <c r="D4432" s="105">
        <v>6648.9999999999991</v>
      </c>
      <c r="E4432" s="105">
        <v>3517840000</v>
      </c>
      <c r="F4432" s="105">
        <v>0</v>
      </c>
      <c r="G4432" s="105">
        <v>0.31068198308429107</v>
      </c>
      <c r="H4432" s="105">
        <v>0.43108084751830927</v>
      </c>
      <c r="I4432" s="105">
        <v>0.38667023138236584</v>
      </c>
      <c r="J4432" s="105">
        <v>0.21934897746322626</v>
      </c>
      <c r="K4432" s="105">
        <v>0.1</v>
      </c>
      <c r="L4432" s="105">
        <v>0.11949003639279485</v>
      </c>
      <c r="M4432" s="105">
        <v>0.22654236856842361</v>
      </c>
      <c r="N4432" s="105">
        <v>0.35558065781420267</v>
      </c>
      <c r="O4432" s="105">
        <v>0.18702270311415034</v>
      </c>
      <c r="P4432" s="105">
        <v>0.10514322579145069</v>
      </c>
      <c r="Q4432" s="105">
        <v>0.19578213841779094</v>
      </c>
      <c r="R4432" s="105">
        <v>0.26987580161081393</v>
      </c>
      <c r="S4432" s="105">
        <v>0</v>
      </c>
      <c r="T4432" s="105">
        <v>0.24226824759648499</v>
      </c>
      <c r="U4432" s="105">
        <v>0.24226824759648499</v>
      </c>
    </row>
    <row r="4433" spans="1:21">
      <c r="A4433" s="54">
        <v>4431</v>
      </c>
      <c r="B4433" s="104">
        <v>20826</v>
      </c>
      <c r="C4433" s="104">
        <v>20826</v>
      </c>
      <c r="D4433" s="105">
        <v>188334</v>
      </c>
      <c r="E4433" s="105">
        <v>69958100000</v>
      </c>
      <c r="F4433" s="105">
        <v>0</v>
      </c>
      <c r="G4433" s="105">
        <v>1.1876618257069465</v>
      </c>
      <c r="H4433" s="105">
        <v>1.3289584674504344</v>
      </c>
      <c r="I4433" s="105">
        <v>1.2520092303858379</v>
      </c>
      <c r="J4433" s="105">
        <v>1.165782809402323</v>
      </c>
      <c r="K4433" s="105">
        <v>0.979996125691319</v>
      </c>
      <c r="L4433" s="105">
        <v>1.1256152929806711</v>
      </c>
      <c r="M4433" s="105">
        <v>1.220430295085696</v>
      </c>
      <c r="N4433" s="105">
        <v>1.2840979179978318</v>
      </c>
      <c r="O4433" s="105">
        <v>1.1056049312177894</v>
      </c>
      <c r="P4433" s="105">
        <v>1.0119417888956077</v>
      </c>
      <c r="Q4433" s="105">
        <v>1.1368090399378545</v>
      </c>
      <c r="R4433" s="105">
        <v>1.1876476023837415</v>
      </c>
      <c r="S4433" s="105">
        <v>0</v>
      </c>
      <c r="T4433" s="105">
        <v>1.1655462772613376</v>
      </c>
      <c r="U4433" s="105">
        <v>1.1655462772613376</v>
      </c>
    </row>
    <row r="4434" spans="1:21">
      <c r="A4434" s="54">
        <v>4432</v>
      </c>
      <c r="B4434" s="104">
        <v>20827</v>
      </c>
      <c r="C4434" s="104">
        <v>20827</v>
      </c>
      <c r="D4434" s="105">
        <v>3106.0000000000005</v>
      </c>
      <c r="E4434" s="105">
        <v>3561980000</v>
      </c>
      <c r="F4434" s="105">
        <v>0</v>
      </c>
      <c r="G4434" s="105">
        <v>1.469136572698988</v>
      </c>
      <c r="H4434" s="105">
        <v>1.7393375834384781</v>
      </c>
      <c r="I4434" s="105">
        <v>1.664197426687628</v>
      </c>
      <c r="J4434" s="105">
        <v>1.8302033872940375</v>
      </c>
      <c r="K4434" s="105">
        <v>1.0980836877476989</v>
      </c>
      <c r="L4434" s="105">
        <v>1.1888526348380355</v>
      </c>
      <c r="M4434" s="105">
        <v>1.1005242610700288</v>
      </c>
      <c r="N4434" s="105">
        <v>1.1093636390543657</v>
      </c>
      <c r="O4434" s="105">
        <v>0.99469420859899016</v>
      </c>
      <c r="P4434" s="105">
        <v>0.96939062758016858</v>
      </c>
      <c r="Q4434" s="105">
        <v>1.3834504070936395</v>
      </c>
      <c r="R4434" s="105">
        <v>1.3568844848584021</v>
      </c>
      <c r="S4434" s="105">
        <v>0</v>
      </c>
      <c r="T4434" s="105">
        <v>1.3253432434133716</v>
      </c>
      <c r="U4434" s="105">
        <v>1.3253432434133714</v>
      </c>
    </row>
    <row r="4435" spans="1:21">
      <c r="A4435" s="54">
        <v>4433</v>
      </c>
      <c r="B4435" s="104">
        <v>20828</v>
      </c>
      <c r="C4435" s="104">
        <v>20828</v>
      </c>
      <c r="D4435" s="105">
        <v>548.00000000000011</v>
      </c>
      <c r="E4435" s="105">
        <v>1769990000</v>
      </c>
      <c r="F4435" s="105">
        <v>0</v>
      </c>
      <c r="G4435" s="105">
        <v>1.2274883643253625</v>
      </c>
      <c r="H4435" s="105">
        <v>1.5793039542040912</v>
      </c>
      <c r="I4435" s="105">
        <v>1.667552750538593</v>
      </c>
      <c r="J4435" s="105">
        <v>1.6904185889098882</v>
      </c>
      <c r="K4435" s="105">
        <v>1.2035961024617527</v>
      </c>
      <c r="L4435" s="105">
        <v>1.3082765078790493</v>
      </c>
      <c r="M4435" s="105">
        <v>1.1147870696587499</v>
      </c>
      <c r="N4435" s="105">
        <v>1.0131462735632422</v>
      </c>
      <c r="O4435" s="105">
        <v>0.85075193972992602</v>
      </c>
      <c r="P4435" s="105">
        <v>0.71649332489026007</v>
      </c>
      <c r="Q4435" s="105">
        <v>1.1054751564181331</v>
      </c>
      <c r="R4435" s="105">
        <v>1.0986251099767776</v>
      </c>
      <c r="S4435" s="105">
        <v>0</v>
      </c>
      <c r="T4435" s="105">
        <v>1.2146595952129857</v>
      </c>
      <c r="U4435" s="105">
        <v>1.2146595952129851</v>
      </c>
    </row>
    <row r="4436" spans="1:21">
      <c r="A4436" s="54">
        <v>4434</v>
      </c>
      <c r="B4436" s="104">
        <v>20829</v>
      </c>
      <c r="C4436" s="104">
        <v>20829</v>
      </c>
      <c r="D4436" s="105">
        <v>9397</v>
      </c>
      <c r="E4436" s="105">
        <v>8981670000</v>
      </c>
      <c r="F4436" s="105">
        <v>0</v>
      </c>
      <c r="G4436" s="105">
        <v>1.2500616638009134</v>
      </c>
      <c r="H4436" s="105">
        <v>1.3753009432187939</v>
      </c>
      <c r="I4436" s="105">
        <v>1.2628678886126794</v>
      </c>
      <c r="J4436" s="105">
        <v>1.3628752979675001</v>
      </c>
      <c r="K4436" s="105">
        <v>0.87168172813233813</v>
      </c>
      <c r="L4436" s="105">
        <v>0.99577355814120216</v>
      </c>
      <c r="M4436" s="105">
        <v>1.0596219766349819</v>
      </c>
      <c r="N4436" s="105">
        <v>1.1626506919161703</v>
      </c>
      <c r="O4436" s="105">
        <v>1.1320840009684607</v>
      </c>
      <c r="P4436" s="105">
        <v>1.0300712327665307</v>
      </c>
      <c r="Q4436" s="105">
        <v>1.3433986167043304</v>
      </c>
      <c r="R4436" s="105">
        <v>1.2534005009591123</v>
      </c>
      <c r="S4436" s="105">
        <v>0</v>
      </c>
      <c r="T4436" s="105">
        <v>1.1749823416519178</v>
      </c>
      <c r="U4436" s="105">
        <v>1.1749823416519181</v>
      </c>
    </row>
    <row r="4437" spans="1:21">
      <c r="A4437" s="54">
        <v>4435</v>
      </c>
      <c r="B4437" s="104">
        <v>20830</v>
      </c>
      <c r="C4437" s="104">
        <v>20830</v>
      </c>
      <c r="D4437" s="105">
        <v>238.00000000000003</v>
      </c>
      <c r="E4437" s="105">
        <v>1769990000</v>
      </c>
      <c r="F4437" s="105">
        <v>0</v>
      </c>
      <c r="G4437" s="105">
        <v>1.8536934437821915</v>
      </c>
      <c r="H4437" s="105">
        <v>2.4248636682138724</v>
      </c>
      <c r="I4437" s="105">
        <v>2.6164110586717402</v>
      </c>
      <c r="J4437" s="105">
        <v>3.1347951529795575</v>
      </c>
      <c r="K4437" s="105">
        <v>2.0004018845792895</v>
      </c>
      <c r="L4437" s="105">
        <v>2.2109705040086882</v>
      </c>
      <c r="M4437" s="105">
        <v>1.8869383557077815</v>
      </c>
      <c r="N4437" s="105">
        <v>1.5841458229765477</v>
      </c>
      <c r="O4437" s="105">
        <v>1.2886988571812708</v>
      </c>
      <c r="P4437" s="105">
        <v>1.035027375578891</v>
      </c>
      <c r="Q4437" s="105">
        <v>1.6398790543487254</v>
      </c>
      <c r="R4437" s="105">
        <v>1.5652077234332988</v>
      </c>
      <c r="S4437" s="105">
        <v>0</v>
      </c>
      <c r="T4437" s="105">
        <v>1.936752741788488</v>
      </c>
      <c r="U4437" s="105">
        <v>1.9367527417884873</v>
      </c>
    </row>
    <row r="4438" spans="1:21">
      <c r="A4438" s="54">
        <v>4436</v>
      </c>
      <c r="B4438" s="104">
        <v>20831</v>
      </c>
      <c r="C4438" s="104">
        <v>20831</v>
      </c>
      <c r="D4438" s="105">
        <v>44674.999999999993</v>
      </c>
      <c r="E4438" s="105">
        <v>7167820000</v>
      </c>
      <c r="F4438" s="105">
        <v>0</v>
      </c>
      <c r="G4438" s="105">
        <v>1.3327499075003011</v>
      </c>
      <c r="H4438" s="105">
        <v>1.4503319947519966</v>
      </c>
      <c r="I4438" s="105">
        <v>1.3329699861713364</v>
      </c>
      <c r="J4438" s="105">
        <v>1.4021503577728258</v>
      </c>
      <c r="K4438" s="105">
        <v>0.88244927953714247</v>
      </c>
      <c r="L4438" s="105">
        <v>1.047987244453696</v>
      </c>
      <c r="M4438" s="105">
        <v>1.1520159195185349</v>
      </c>
      <c r="N4438" s="105">
        <v>1.3009656340554587</v>
      </c>
      <c r="O4438" s="105">
        <v>1.2290737114398624</v>
      </c>
      <c r="P4438" s="105">
        <v>1.0538023165604429</v>
      </c>
      <c r="Q4438" s="105">
        <v>1.5184602773374916</v>
      </c>
      <c r="R4438" s="105">
        <v>1.3786575666531848</v>
      </c>
      <c r="S4438" s="105">
        <v>0</v>
      </c>
      <c r="T4438" s="105">
        <v>1.2568011829793562</v>
      </c>
      <c r="U4438" s="105">
        <v>1.2568011829793564</v>
      </c>
    </row>
    <row r="4439" spans="1:21">
      <c r="A4439" s="54">
        <v>4437</v>
      </c>
      <c r="B4439" s="104">
        <v>20832</v>
      </c>
      <c r="C4439" s="104">
        <v>20832</v>
      </c>
      <c r="D4439" s="105">
        <v>27</v>
      </c>
      <c r="E4439" s="105">
        <v>1769990000</v>
      </c>
      <c r="F4439" s="105">
        <v>0</v>
      </c>
      <c r="G4439" s="105">
        <v>14.921314552424974</v>
      </c>
      <c r="H4439" s="105">
        <v>17.941104402320502</v>
      </c>
      <c r="I4439" s="105">
        <v>17.834944021241679</v>
      </c>
      <c r="J4439" s="105">
        <v>20.228896238858013</v>
      </c>
      <c r="K4439" s="105">
        <v>12.847830274470006</v>
      </c>
      <c r="L4439" s="105">
        <v>14.720906176262975</v>
      </c>
      <c r="M4439" s="105">
        <v>14.560885352978481</v>
      </c>
      <c r="N4439" s="105">
        <v>13.650871233349898</v>
      </c>
      <c r="O4439" s="105">
        <v>11.837429708747548</v>
      </c>
      <c r="P4439" s="105">
        <v>9.5742807347119587</v>
      </c>
      <c r="Q4439" s="105">
        <v>14.019197567982401</v>
      </c>
      <c r="R4439" s="105">
        <v>13.256924417736371</v>
      </c>
      <c r="S4439" s="105">
        <v>0</v>
      </c>
      <c r="T4439" s="105">
        <v>14.616215390090398</v>
      </c>
      <c r="U4439" s="105">
        <v>14.616215390090401</v>
      </c>
    </row>
    <row r="4440" spans="1:21">
      <c r="A4440" s="54">
        <v>4438</v>
      </c>
      <c r="B4440" s="104">
        <v>20833</v>
      </c>
      <c r="C4440" s="104">
        <v>20833</v>
      </c>
      <c r="D4440" s="105">
        <v>0</v>
      </c>
      <c r="E4440" s="105">
        <v>1769990000</v>
      </c>
      <c r="F4440" s="105">
        <v>0</v>
      </c>
      <c r="G4440" s="105">
        <v>5.3674289125937511</v>
      </c>
      <c r="H4440" s="105">
        <v>6.9926017039939481</v>
      </c>
      <c r="I4440" s="105">
        <v>7.5251317784381229</v>
      </c>
      <c r="J4440" s="105">
        <v>9.1884612124221494</v>
      </c>
      <c r="K4440" s="105">
        <v>6.1309552545541015</v>
      </c>
      <c r="L4440" s="105">
        <v>6.3907519159629871</v>
      </c>
      <c r="M4440" s="105">
        <v>5.4331471336026036</v>
      </c>
      <c r="N4440" s="105">
        <v>4.8491117198424423</v>
      </c>
      <c r="O4440" s="105">
        <v>3.6979190278640295</v>
      </c>
      <c r="P4440" s="105">
        <v>2.8681226333922152</v>
      </c>
      <c r="Q4440" s="105">
        <v>3.1571673685227077</v>
      </c>
      <c r="R4440" s="105">
        <v>4.7724582606312458</v>
      </c>
      <c r="S4440" s="105">
        <v>0</v>
      </c>
      <c r="T4440" s="105">
        <v>0</v>
      </c>
      <c r="U4440" s="105">
        <v>0</v>
      </c>
    </row>
    <row r="4441" spans="1:21">
      <c r="A4441" s="54">
        <v>4439</v>
      </c>
      <c r="B4441" s="104">
        <v>20834</v>
      </c>
      <c r="C4441" s="104">
        <v>20834</v>
      </c>
      <c r="D4441" s="105">
        <v>51547.000000000007</v>
      </c>
      <c r="E4441" s="105">
        <v>44469800000</v>
      </c>
      <c r="F4441" s="105">
        <v>0</v>
      </c>
      <c r="G4441" s="105">
        <v>0.68139350620622585</v>
      </c>
      <c r="H4441" s="105">
        <v>0.85052800365134995</v>
      </c>
      <c r="I4441" s="105">
        <v>0.84457690173177202</v>
      </c>
      <c r="J4441" s="105">
        <v>1.0688756357349882</v>
      </c>
      <c r="K4441" s="105">
        <v>0.94419954852255406</v>
      </c>
      <c r="L4441" s="105">
        <v>0.86286817486291423</v>
      </c>
      <c r="M4441" s="105">
        <v>0.86900360743031513</v>
      </c>
      <c r="N4441" s="105">
        <v>0.82511281736405773</v>
      </c>
      <c r="O4441" s="105">
        <v>0.55748397970006824</v>
      </c>
      <c r="P4441" s="105">
        <v>0.41748135430029415</v>
      </c>
      <c r="Q4441" s="105">
        <v>0.4820839573274282</v>
      </c>
      <c r="R4441" s="105">
        <v>0.61127061258508097</v>
      </c>
      <c r="S4441" s="105">
        <v>0</v>
      </c>
      <c r="T4441" s="105">
        <v>0.75123984161808732</v>
      </c>
      <c r="U4441" s="105">
        <v>0.75123984161808721</v>
      </c>
    </row>
    <row r="4442" spans="1:21">
      <c r="A4442" s="54">
        <v>4440</v>
      </c>
      <c r="B4442" s="104">
        <v>20868</v>
      </c>
      <c r="C4442" s="104">
        <v>20868</v>
      </c>
      <c r="D4442" s="105">
        <v>1195</v>
      </c>
      <c r="E4442" s="105">
        <v>10619900000</v>
      </c>
      <c r="F4442" s="105">
        <v>0</v>
      </c>
      <c r="G4442" s="105">
        <v>1.2254551320267528</v>
      </c>
      <c r="H4442" s="105">
        <v>1.6411827260326091</v>
      </c>
      <c r="I4442" s="105">
        <v>1.7675763893608285</v>
      </c>
      <c r="J4442" s="105">
        <v>1.9505248925818124</v>
      </c>
      <c r="K4442" s="105">
        <v>0.45168613736762986</v>
      </c>
      <c r="L4442" s="105">
        <v>0.14203596615074285</v>
      </c>
      <c r="M4442" s="105">
        <v>0.27943586316468233</v>
      </c>
      <c r="N4442" s="105">
        <v>0.36132809235497226</v>
      </c>
      <c r="O4442" s="105">
        <v>0.44532456832322459</v>
      </c>
      <c r="P4442" s="105">
        <v>0.49970802652126439</v>
      </c>
      <c r="Q4442" s="105">
        <v>0.80918761746329793</v>
      </c>
      <c r="R4442" s="105">
        <v>0.96259835577841057</v>
      </c>
      <c r="S4442" s="105">
        <v>0</v>
      </c>
      <c r="T4442" s="105">
        <v>0.87800364726051905</v>
      </c>
      <c r="U4442" s="105">
        <v>0.87800364726051883</v>
      </c>
    </row>
    <row r="4443" spans="1:21">
      <c r="A4443" s="54">
        <v>4441</v>
      </c>
      <c r="B4443" s="104">
        <v>20869</v>
      </c>
      <c r="C4443" s="104">
        <v>20869</v>
      </c>
      <c r="D4443" s="105">
        <v>13582.000000000002</v>
      </c>
      <c r="E4443" s="105">
        <v>14313900000</v>
      </c>
      <c r="F4443" s="105">
        <v>0</v>
      </c>
      <c r="G4443" s="105">
        <v>1.2209633872126495</v>
      </c>
      <c r="H4443" s="105">
        <v>1.5728333736745639</v>
      </c>
      <c r="I4443" s="105">
        <v>1.6261490624630961</v>
      </c>
      <c r="J4443" s="105">
        <v>1.5546131624150852</v>
      </c>
      <c r="K4443" s="105">
        <v>0.30366873845594294</v>
      </c>
      <c r="L4443" s="105">
        <v>0.21114572349137928</v>
      </c>
      <c r="M4443" s="105">
        <v>0.43166044474187659</v>
      </c>
      <c r="N4443" s="105">
        <v>0.52255410468599339</v>
      </c>
      <c r="O4443" s="105">
        <v>0.5641199261069354</v>
      </c>
      <c r="P4443" s="105">
        <v>0.58546452437175156</v>
      </c>
      <c r="Q4443" s="105">
        <v>0.90070564724257496</v>
      </c>
      <c r="R4443" s="105">
        <v>1.0033285497105504</v>
      </c>
      <c r="S4443" s="105">
        <v>0</v>
      </c>
      <c r="T4443" s="105">
        <v>0.87476722038103327</v>
      </c>
      <c r="U4443" s="105">
        <v>0.87476722038103283</v>
      </c>
    </row>
    <row r="4444" spans="1:21">
      <c r="A4444" s="54">
        <v>4442</v>
      </c>
      <c r="B4444" s="104">
        <v>20870</v>
      </c>
      <c r="C4444" s="104">
        <v>20870</v>
      </c>
      <c r="D4444" s="105">
        <v>54</v>
      </c>
      <c r="E4444" s="105">
        <v>3561980000</v>
      </c>
      <c r="F4444" s="105">
        <v>0</v>
      </c>
      <c r="G4444" s="105">
        <v>1.4832757942248218</v>
      </c>
      <c r="H4444" s="105">
        <v>1.9304786288258664</v>
      </c>
      <c r="I4444" s="105">
        <v>1.9756856960499185</v>
      </c>
      <c r="J4444" s="105">
        <v>1.8918749197899927</v>
      </c>
      <c r="K4444" s="105">
        <v>0.5670064628462691</v>
      </c>
      <c r="L4444" s="105">
        <v>0.36099566285166812</v>
      </c>
      <c r="M4444" s="105">
        <v>0.48994273190618309</v>
      </c>
      <c r="N4444" s="105">
        <v>0.67527692020699115</v>
      </c>
      <c r="O4444" s="105">
        <v>0.84267993038557187</v>
      </c>
      <c r="P4444" s="105">
        <v>0.76569655981038931</v>
      </c>
      <c r="Q4444" s="105">
        <v>1.081266358135361</v>
      </c>
      <c r="R4444" s="105">
        <v>1.2480138814527473</v>
      </c>
      <c r="S4444" s="105">
        <v>0</v>
      </c>
      <c r="T4444" s="105">
        <v>1.1093494622071483</v>
      </c>
      <c r="U4444" s="105">
        <v>1.1093494622071483</v>
      </c>
    </row>
    <row r="4445" spans="1:21">
      <c r="A4445" s="54">
        <v>4443</v>
      </c>
      <c r="B4445" s="104">
        <v>20871</v>
      </c>
      <c r="C4445" s="104">
        <v>20871</v>
      </c>
      <c r="D4445" s="105">
        <v>22479</v>
      </c>
      <c r="E4445" s="105">
        <v>3561980000</v>
      </c>
      <c r="F4445" s="105">
        <v>0</v>
      </c>
      <c r="G4445" s="105">
        <v>1.5340334470648775</v>
      </c>
      <c r="H4445" s="105">
        <v>1.908685224207457</v>
      </c>
      <c r="I4445" s="105">
        <v>1.9007248290297516</v>
      </c>
      <c r="J4445" s="105">
        <v>1.7797856780637504</v>
      </c>
      <c r="K4445" s="105">
        <v>0.75704294665603955</v>
      </c>
      <c r="L4445" s="105">
        <v>0.59361189533658021</v>
      </c>
      <c r="M4445" s="105">
        <v>0.70621431476574814</v>
      </c>
      <c r="N4445" s="105">
        <v>0.83324546119277032</v>
      </c>
      <c r="O4445" s="105">
        <v>0.93699566495705522</v>
      </c>
      <c r="P4445" s="105">
        <v>0.88560643227073477</v>
      </c>
      <c r="Q4445" s="105">
        <v>1.0738460352675097</v>
      </c>
      <c r="R4445" s="105">
        <v>1.2908152423605623</v>
      </c>
      <c r="S4445" s="105">
        <v>0</v>
      </c>
      <c r="T4445" s="105">
        <v>1.1833839309310699</v>
      </c>
      <c r="U4445" s="105">
        <v>1.1833839309310699</v>
      </c>
    </row>
    <row r="4446" spans="1:21">
      <c r="A4446" s="54">
        <v>4444</v>
      </c>
      <c r="B4446" s="104">
        <v>20872</v>
      </c>
      <c r="C4446" s="104">
        <v>20872</v>
      </c>
      <c r="D4446" s="105">
        <v>482138.00000000006</v>
      </c>
      <c r="E4446" s="105">
        <v>1769990000</v>
      </c>
      <c r="F4446" s="105">
        <v>0</v>
      </c>
      <c r="G4446" s="105">
        <v>0.90498071506733169</v>
      </c>
      <c r="H4446" s="105">
        <v>1.1534780879616537</v>
      </c>
      <c r="I4446" s="105">
        <v>1.1298053472506506</v>
      </c>
      <c r="J4446" s="105">
        <v>1.746035942002315</v>
      </c>
      <c r="K4446" s="105">
        <v>3.0478813365908328</v>
      </c>
      <c r="L4446" s="105">
        <v>4.7724204651694766</v>
      </c>
      <c r="M4446" s="105">
        <v>5.0287143501954557</v>
      </c>
      <c r="N4446" s="105">
        <v>3.8736197461119124</v>
      </c>
      <c r="O4446" s="105">
        <v>2.9224032544193195</v>
      </c>
      <c r="P4446" s="105">
        <v>1.4838674480380811</v>
      </c>
      <c r="Q4446" s="105">
        <v>1.0802036455223278</v>
      </c>
      <c r="R4446" s="105">
        <v>0.94558062452346547</v>
      </c>
      <c r="S4446" s="105">
        <v>0</v>
      </c>
      <c r="T4446" s="105">
        <v>2.340749246904402</v>
      </c>
      <c r="U4446" s="105">
        <v>2.3407492469044011</v>
      </c>
    </row>
    <row r="4447" spans="1:21">
      <c r="A4447" s="54">
        <v>4445</v>
      </c>
      <c r="B4447" s="104">
        <v>20873</v>
      </c>
      <c r="C4447" s="104">
        <v>20873</v>
      </c>
      <c r="D4447" s="105">
        <v>748444.99999999988</v>
      </c>
      <c r="E4447" s="105">
        <v>1769990000</v>
      </c>
      <c r="F4447" s="105">
        <v>0</v>
      </c>
      <c r="G4447" s="105">
        <v>0.45774031505977364</v>
      </c>
      <c r="H4447" s="105">
        <v>0.56614881821790419</v>
      </c>
      <c r="I4447" s="105">
        <v>0.57131318572522283</v>
      </c>
      <c r="J4447" s="105">
        <v>0.84603434055184545</v>
      </c>
      <c r="K4447" s="105">
        <v>1.2534261762236811</v>
      </c>
      <c r="L4447" s="105">
        <v>1.7582557741874592</v>
      </c>
      <c r="M4447" s="105">
        <v>1.9603876753395792</v>
      </c>
      <c r="N4447" s="105">
        <v>1.8359575334028879</v>
      </c>
      <c r="O4447" s="105">
        <v>1.5884900173627734</v>
      </c>
      <c r="P4447" s="105">
        <v>0.96053406375111183</v>
      </c>
      <c r="Q4447" s="105">
        <v>0.66515205149782941</v>
      </c>
      <c r="R4447" s="105">
        <v>0.51963977149578156</v>
      </c>
      <c r="S4447" s="105">
        <v>0</v>
      </c>
      <c r="T4447" s="105">
        <v>1.0819233102346539</v>
      </c>
      <c r="U4447" s="105">
        <v>1.0819233102346544</v>
      </c>
    </row>
    <row r="4448" spans="1:21">
      <c r="A4448" s="54">
        <v>4446</v>
      </c>
      <c r="B4448" s="104">
        <v>20874</v>
      </c>
      <c r="C4448" s="104">
        <v>20874</v>
      </c>
      <c r="D4448" s="105">
        <v>20725934</v>
      </c>
      <c r="E4448" s="105">
        <v>5353970000</v>
      </c>
      <c r="F4448" s="105">
        <v>0</v>
      </c>
      <c r="G4448" s="105">
        <v>0.21062010122884256</v>
      </c>
      <c r="H4448" s="105">
        <v>0.24937757000700705</v>
      </c>
      <c r="I4448" s="105">
        <v>0.24256859781370443</v>
      </c>
      <c r="J4448" s="105">
        <v>0.34268779654317222</v>
      </c>
      <c r="K4448" s="105">
        <v>0.53773790284909639</v>
      </c>
      <c r="L4448" s="105">
        <v>0.92686239811642435</v>
      </c>
      <c r="M4448" s="105">
        <v>1.2415170088479286</v>
      </c>
      <c r="N4448" s="105">
        <v>1.1437213948799088</v>
      </c>
      <c r="O4448" s="105">
        <v>0.90562894270930061</v>
      </c>
      <c r="P4448" s="105">
        <v>0.43028572338655485</v>
      </c>
      <c r="Q4448" s="105">
        <v>0.29208345476859338</v>
      </c>
      <c r="R4448" s="105">
        <v>0.23110664878232914</v>
      </c>
      <c r="S4448" s="105">
        <v>0.8287368094616987</v>
      </c>
      <c r="T4448" s="105">
        <v>0.56284979499440513</v>
      </c>
      <c r="U4448" s="105">
        <v>0.56586696667147163</v>
      </c>
    </row>
    <row r="4449" spans="1:21">
      <c r="A4449" s="54">
        <v>4447</v>
      </c>
      <c r="B4449" s="104">
        <v>20875</v>
      </c>
      <c r="C4449" s="104">
        <v>20875</v>
      </c>
      <c r="D4449" s="105">
        <v>52984233.999999993</v>
      </c>
      <c r="E4449" s="105">
        <v>8981670000</v>
      </c>
      <c r="F4449" s="105">
        <v>0</v>
      </c>
      <c r="G4449" s="105">
        <v>0.33033393701901043</v>
      </c>
      <c r="H4449" s="105">
        <v>0.33505021502834009</v>
      </c>
      <c r="I4449" s="105">
        <v>0.29889212132982224</v>
      </c>
      <c r="J4449" s="105">
        <v>0.32898566257947148</v>
      </c>
      <c r="K4449" s="105">
        <v>0.41584588097258174</v>
      </c>
      <c r="L4449" s="105">
        <v>0.61535272128339413</v>
      </c>
      <c r="M4449" s="105">
        <v>0.7951266879895893</v>
      </c>
      <c r="N4449" s="105">
        <v>0.86472312885658176</v>
      </c>
      <c r="O4449" s="105">
        <v>0.95369009857893272</v>
      </c>
      <c r="P4449" s="105">
        <v>0.76240254997376611</v>
      </c>
      <c r="Q4449" s="105">
        <v>0.55544309402176406</v>
      </c>
      <c r="R4449" s="105">
        <v>0.40304189217058961</v>
      </c>
      <c r="S4449" s="105">
        <v>0.60263374603706454</v>
      </c>
      <c r="T4449" s="105">
        <v>0.55490733248365365</v>
      </c>
      <c r="U4449" s="105">
        <v>0.55636610822816512</v>
      </c>
    </row>
    <row r="4450" spans="1:21">
      <c r="A4450" s="54">
        <v>4448</v>
      </c>
      <c r="B4450" s="104">
        <v>20876</v>
      </c>
      <c r="C4450" s="104">
        <v>20876</v>
      </c>
      <c r="D4450" s="105">
        <v>3622819.0000000005</v>
      </c>
      <c r="E4450" s="105">
        <v>1769990000</v>
      </c>
      <c r="F4450" s="105">
        <v>0</v>
      </c>
      <c r="G4450" s="105">
        <v>0.48443685216913623</v>
      </c>
      <c r="H4450" s="105">
        <v>0.63802143021943503</v>
      </c>
      <c r="I4450" s="105">
        <v>0.62578493511327138</v>
      </c>
      <c r="J4450" s="105">
        <v>0.85631515194895003</v>
      </c>
      <c r="K4450" s="105">
        <v>1.4459583782811696</v>
      </c>
      <c r="L4450" s="105">
        <v>2.4888554903595304</v>
      </c>
      <c r="M4450" s="105">
        <v>3.5961200669930999</v>
      </c>
      <c r="N4450" s="105">
        <v>3.3734637674135759</v>
      </c>
      <c r="O4450" s="105">
        <v>2.4367774603933823</v>
      </c>
      <c r="P4450" s="105">
        <v>0.97667928982260621</v>
      </c>
      <c r="Q4450" s="105">
        <v>0.59790424788546903</v>
      </c>
      <c r="R4450" s="105">
        <v>0.49755162323254348</v>
      </c>
      <c r="S4450" s="105">
        <v>2.7121061986086659</v>
      </c>
      <c r="T4450" s="105">
        <v>1.5014890578193472</v>
      </c>
      <c r="U4450" s="105">
        <v>1.5634260953661192</v>
      </c>
    </row>
    <row r="4451" spans="1:21">
      <c r="A4451" s="54">
        <v>4449</v>
      </c>
      <c r="B4451" s="104">
        <v>20877</v>
      </c>
      <c r="C4451" s="104">
        <v>20877</v>
      </c>
      <c r="D4451" s="105">
        <v>853945.00000000012</v>
      </c>
      <c r="E4451" s="105">
        <v>1769990000</v>
      </c>
      <c r="F4451" s="105">
        <v>0</v>
      </c>
      <c r="G4451" s="105">
        <v>0.76836544250585548</v>
      </c>
      <c r="H4451" s="105">
        <v>0.99928977385979612</v>
      </c>
      <c r="I4451" s="105">
        <v>0.9600215886711585</v>
      </c>
      <c r="J4451" s="105">
        <v>1.4398655575628216</v>
      </c>
      <c r="K4451" s="105">
        <v>2.3166590268937983</v>
      </c>
      <c r="L4451" s="105">
        <v>3.8128795391870156</v>
      </c>
      <c r="M4451" s="105">
        <v>5.3679001605869745</v>
      </c>
      <c r="N4451" s="105">
        <v>4.9794982966127348</v>
      </c>
      <c r="O4451" s="105">
        <v>3.4563417530902911</v>
      </c>
      <c r="P4451" s="105">
        <v>1.5176035858363475</v>
      </c>
      <c r="Q4451" s="105">
        <v>1.0011568347233128</v>
      </c>
      <c r="R4451" s="105">
        <v>0.81905041836680559</v>
      </c>
      <c r="S4451" s="105">
        <v>4.1246721012558112</v>
      </c>
      <c r="T4451" s="105">
        <v>2.2865526648247432</v>
      </c>
      <c r="U4451" s="105">
        <v>2.2897620472553655</v>
      </c>
    </row>
    <row r="4452" spans="1:21">
      <c r="A4452" s="54">
        <v>4450</v>
      </c>
      <c r="B4452" s="104">
        <v>20878</v>
      </c>
      <c r="C4452" s="104">
        <v>20878</v>
      </c>
      <c r="D4452" s="105">
        <v>274351.00000000006</v>
      </c>
      <c r="E4452" s="105">
        <v>1769990000</v>
      </c>
      <c r="F4452" s="105">
        <v>0</v>
      </c>
      <c r="G4452" s="105">
        <v>1.8699375197145216</v>
      </c>
      <c r="H4452" s="105">
        <v>2.3705116316082142</v>
      </c>
      <c r="I4452" s="105">
        <v>2.24472577887905</v>
      </c>
      <c r="J4452" s="105">
        <v>3.4081731271506803</v>
      </c>
      <c r="K4452" s="105">
        <v>5.4113441795626507</v>
      </c>
      <c r="L4452" s="105">
        <v>9.5187772725082471</v>
      </c>
      <c r="M4452" s="105">
        <v>13.470919586037118</v>
      </c>
      <c r="N4452" s="105">
        <v>12.548981036280406</v>
      </c>
      <c r="O4452" s="105">
        <v>8.8780721849810345</v>
      </c>
      <c r="P4452" s="105">
        <v>3.8225089948490911</v>
      </c>
      <c r="Q4452" s="105">
        <v>2.4231579055026642</v>
      </c>
      <c r="R4452" s="105">
        <v>1.9863946220214808</v>
      </c>
      <c r="S4452" s="105">
        <v>0</v>
      </c>
      <c r="T4452" s="105">
        <v>5.6627919865912624</v>
      </c>
      <c r="U4452" s="105">
        <v>5.6627919865912615</v>
      </c>
    </row>
    <row r="4453" spans="1:21">
      <c r="A4453" s="54">
        <v>4451</v>
      </c>
      <c r="B4453" s="104">
        <v>20879</v>
      </c>
      <c r="C4453" s="104">
        <v>20879</v>
      </c>
      <c r="D4453" s="105">
        <v>6909074.9999999991</v>
      </c>
      <c r="E4453" s="105">
        <v>1769990000</v>
      </c>
      <c r="F4453" s="105">
        <v>0</v>
      </c>
      <c r="G4453" s="105">
        <v>0.20007504473749993</v>
      </c>
      <c r="H4453" s="105">
        <v>0.26165831178451798</v>
      </c>
      <c r="I4453" s="105">
        <v>0.2375462457808129</v>
      </c>
      <c r="J4453" s="105">
        <v>0.38579468325640826</v>
      </c>
      <c r="K4453" s="105">
        <v>0.59485325662443889</v>
      </c>
      <c r="L4453" s="105">
        <v>0.95328779797798879</v>
      </c>
      <c r="M4453" s="105">
        <v>1.4182008328623101</v>
      </c>
      <c r="N4453" s="105">
        <v>1.1859961873836526</v>
      </c>
      <c r="O4453" s="105">
        <v>0.79001399072783374</v>
      </c>
      <c r="P4453" s="105">
        <v>0.33082230994365236</v>
      </c>
      <c r="Q4453" s="105">
        <v>0.23871503417171155</v>
      </c>
      <c r="R4453" s="105">
        <v>0.20157870186188559</v>
      </c>
      <c r="S4453" s="105">
        <v>0.93338379617754108</v>
      </c>
      <c r="T4453" s="105">
        <v>0.56654519975939277</v>
      </c>
      <c r="U4453" s="105">
        <v>0.57693088288663807</v>
      </c>
    </row>
    <row r="4454" spans="1:21">
      <c r="A4454" s="54">
        <v>4452</v>
      </c>
      <c r="B4454" s="104">
        <v>20886</v>
      </c>
      <c r="C4454" s="104">
        <v>20886</v>
      </c>
      <c r="D4454" s="105">
        <v>20119380</v>
      </c>
      <c r="E4454" s="105">
        <v>5309970000</v>
      </c>
      <c r="F4454" s="105">
        <v>0</v>
      </c>
      <c r="G4454" s="105">
        <v>0.49421693619017737</v>
      </c>
      <c r="H4454" s="105">
        <v>0.57075873592725535</v>
      </c>
      <c r="I4454" s="105">
        <v>0.53860983835536957</v>
      </c>
      <c r="J4454" s="105">
        <v>0.65055611699635418</v>
      </c>
      <c r="K4454" s="105">
        <v>0.93247672716619179</v>
      </c>
      <c r="L4454" s="105">
        <v>1.4927755285870863</v>
      </c>
      <c r="M4454" s="105">
        <v>2.0669244889488487</v>
      </c>
      <c r="N4454" s="105">
        <v>2.3074145894234741</v>
      </c>
      <c r="O4454" s="105">
        <v>2.3450448639516042</v>
      </c>
      <c r="P4454" s="105">
        <v>1.3828512979318883</v>
      </c>
      <c r="Q4454" s="105">
        <v>0.73917087962936912</v>
      </c>
      <c r="R4454" s="105">
        <v>0.58066393975032915</v>
      </c>
      <c r="S4454" s="105">
        <v>1.7902741016892909</v>
      </c>
      <c r="T4454" s="105">
        <v>1.1751219952381622</v>
      </c>
      <c r="U4454" s="105">
        <v>1.1911361332425774</v>
      </c>
    </row>
    <row r="4455" spans="1:21">
      <c r="A4455" s="54">
        <v>4453</v>
      </c>
      <c r="B4455" s="104">
        <v>20887</v>
      </c>
      <c r="C4455" s="104">
        <v>20887</v>
      </c>
      <c r="D4455" s="105">
        <v>1208137.9999999998</v>
      </c>
      <c r="E4455" s="105">
        <v>1769990000</v>
      </c>
      <c r="F4455" s="105">
        <v>0</v>
      </c>
      <c r="G4455" s="105">
        <v>13.538611862955783</v>
      </c>
      <c r="H4455" s="105">
        <v>15.117408478345371</v>
      </c>
      <c r="I4455" s="105">
        <v>15.319101641411539</v>
      </c>
      <c r="J4455" s="105">
        <v>19.993545571913348</v>
      </c>
      <c r="K4455" s="105">
        <v>30.676620896657784</v>
      </c>
      <c r="L4455" s="105">
        <v>56.412771993222393</v>
      </c>
      <c r="M4455" s="105">
        <v>71.823169290858303</v>
      </c>
      <c r="N4455" s="105">
        <v>58.666278936475059</v>
      </c>
      <c r="O4455" s="105">
        <v>64.71295003358405</v>
      </c>
      <c r="P4455" s="105">
        <v>32.68555233249036</v>
      </c>
      <c r="Q4455" s="105">
        <v>20.750629191261904</v>
      </c>
      <c r="R4455" s="105">
        <v>15.647145462785438</v>
      </c>
      <c r="S4455" s="105">
        <v>62.782562175628179</v>
      </c>
      <c r="T4455" s="105">
        <v>34.61198214099678</v>
      </c>
      <c r="U4455" s="105">
        <v>42.600530543948061</v>
      </c>
    </row>
    <row r="4456" spans="1:21">
      <c r="A4456" s="54">
        <v>4454</v>
      </c>
      <c r="B4456" s="104">
        <v>20888</v>
      </c>
      <c r="C4456" s="104">
        <v>20888</v>
      </c>
      <c r="D4456" s="105">
        <v>96950470.999999985</v>
      </c>
      <c r="E4456" s="105">
        <v>3539980000</v>
      </c>
      <c r="F4456" s="105">
        <v>0</v>
      </c>
      <c r="G4456" s="105">
        <v>0.26006788704094436</v>
      </c>
      <c r="H4456" s="105">
        <v>0.30487095325311536</v>
      </c>
      <c r="I4456" s="105">
        <v>0.30157642099052923</v>
      </c>
      <c r="J4456" s="105">
        <v>0.44646058672633565</v>
      </c>
      <c r="K4456" s="105">
        <v>0.69690028859580921</v>
      </c>
      <c r="L4456" s="105">
        <v>1.1279575989270363</v>
      </c>
      <c r="M4456" s="105">
        <v>1.4538495983117086</v>
      </c>
      <c r="N4456" s="105">
        <v>1.7763131471185243</v>
      </c>
      <c r="O4456" s="105">
        <v>1.2715536500837445</v>
      </c>
      <c r="P4456" s="105">
        <v>0.41293746904596584</v>
      </c>
      <c r="Q4456" s="105">
        <v>0.31676128297854644</v>
      </c>
      <c r="R4456" s="105">
        <v>0.26917815255408617</v>
      </c>
      <c r="S4456" s="105">
        <v>1.4305360220398078</v>
      </c>
      <c r="T4456" s="105">
        <v>0.71986891963552901</v>
      </c>
      <c r="U4456" s="105">
        <v>1.3870387813062273</v>
      </c>
    </row>
    <row r="4457" spans="1:21">
      <c r="A4457" s="54">
        <v>4455</v>
      </c>
      <c r="B4457" s="104">
        <v>20890</v>
      </c>
      <c r="C4457" s="104">
        <v>20890</v>
      </c>
      <c r="D4457" s="105">
        <v>2426523</v>
      </c>
      <c r="E4457" s="105">
        <v>1769990000</v>
      </c>
      <c r="F4457" s="105">
        <v>0</v>
      </c>
      <c r="G4457" s="105">
        <v>0.73888718259235009</v>
      </c>
      <c r="H4457" s="105">
        <v>0.86326952301012294</v>
      </c>
      <c r="I4457" s="105">
        <v>0.89326681176256784</v>
      </c>
      <c r="J4457" s="105">
        <v>1.2225138155628203</v>
      </c>
      <c r="K4457" s="105">
        <v>1.8769016428177629</v>
      </c>
      <c r="L4457" s="105">
        <v>2.9776356574656102</v>
      </c>
      <c r="M4457" s="105">
        <v>3.7631631194649486</v>
      </c>
      <c r="N4457" s="105">
        <v>4.2609971272647842</v>
      </c>
      <c r="O4457" s="105">
        <v>4.0638559100610046</v>
      </c>
      <c r="P4457" s="105">
        <v>2.0963044550843284</v>
      </c>
      <c r="Q4457" s="105">
        <v>1.2319906236240616</v>
      </c>
      <c r="R4457" s="105">
        <v>0.87945307158504471</v>
      </c>
      <c r="S4457" s="105">
        <v>3.7566910016063662</v>
      </c>
      <c r="T4457" s="105">
        <v>2.0723532450246172</v>
      </c>
      <c r="U4457" s="105">
        <v>2.4735168393267535</v>
      </c>
    </row>
    <row r="4458" spans="1:21">
      <c r="A4458" s="54">
        <v>4456</v>
      </c>
      <c r="B4458" s="104">
        <v>20891</v>
      </c>
      <c r="C4458" s="104">
        <v>20891</v>
      </c>
      <c r="D4458" s="105">
        <v>19218379</v>
      </c>
      <c r="E4458" s="105">
        <v>1769990000</v>
      </c>
      <c r="F4458" s="105">
        <v>0</v>
      </c>
      <c r="G4458" s="105">
        <v>0.51306146467425706</v>
      </c>
      <c r="H4458" s="105">
        <v>0.59392750326277777</v>
      </c>
      <c r="I4458" s="105">
        <v>0.61509219725316966</v>
      </c>
      <c r="J4458" s="105">
        <v>0.82126474386219239</v>
      </c>
      <c r="K4458" s="105">
        <v>1.2246183143727412</v>
      </c>
      <c r="L4458" s="105">
        <v>1.891422130448295</v>
      </c>
      <c r="M4458" s="105">
        <v>2.535410412129774</v>
      </c>
      <c r="N4458" s="105">
        <v>3.3233673606958427</v>
      </c>
      <c r="O4458" s="105">
        <v>3.353048160943096</v>
      </c>
      <c r="P4458" s="105">
        <v>2.1463797151811801</v>
      </c>
      <c r="Q4458" s="105">
        <v>1.0500389539247383</v>
      </c>
      <c r="R4458" s="105">
        <v>0.66006165781225878</v>
      </c>
      <c r="S4458" s="105">
        <v>2.5737550047484112</v>
      </c>
      <c r="T4458" s="105">
        <v>1.5606410512133604</v>
      </c>
      <c r="U4458" s="105">
        <v>2.1589423643813448</v>
      </c>
    </row>
    <row r="4459" spans="1:21">
      <c r="A4459" s="54">
        <v>4457</v>
      </c>
      <c r="B4459" s="104">
        <v>20892</v>
      </c>
      <c r="C4459" s="104">
        <v>20892</v>
      </c>
      <c r="D4459" s="105">
        <v>6301989</v>
      </c>
      <c r="E4459" s="105">
        <v>1769990000</v>
      </c>
      <c r="F4459" s="105">
        <v>0</v>
      </c>
      <c r="G4459" s="105">
        <v>0.78164162683928184</v>
      </c>
      <c r="H4459" s="105">
        <v>0.91384717457686448</v>
      </c>
      <c r="I4459" s="105">
        <v>0.9287745288005067</v>
      </c>
      <c r="J4459" s="105">
        <v>1.1907595475773598</v>
      </c>
      <c r="K4459" s="105">
        <v>1.6387795682140898</v>
      </c>
      <c r="L4459" s="105">
        <v>2.4868901734734572</v>
      </c>
      <c r="M4459" s="105">
        <v>3.1897548035148442</v>
      </c>
      <c r="N4459" s="105">
        <v>4.7616058513062161</v>
      </c>
      <c r="O4459" s="105">
        <v>4.7365735478884048</v>
      </c>
      <c r="P4459" s="105">
        <v>3.3643514210421732</v>
      </c>
      <c r="Q4459" s="105">
        <v>1.5915698334150243</v>
      </c>
      <c r="R4459" s="105">
        <v>1.0634187182987576</v>
      </c>
      <c r="S4459" s="105">
        <v>3.509741609051265</v>
      </c>
      <c r="T4459" s="105">
        <v>2.220663899578915</v>
      </c>
      <c r="U4459" s="105">
        <v>2.857020614848051</v>
      </c>
    </row>
    <row r="4460" spans="1:21">
      <c r="A4460" s="54">
        <v>4458</v>
      </c>
      <c r="B4460" s="104">
        <v>20893</v>
      </c>
      <c r="C4460" s="104">
        <v>20893</v>
      </c>
      <c r="D4460" s="105">
        <v>5408119.9999999981</v>
      </c>
      <c r="E4460" s="105">
        <v>1769990000</v>
      </c>
      <c r="F4460" s="105">
        <v>0</v>
      </c>
      <c r="G4460" s="105">
        <v>1.7464230572372181</v>
      </c>
      <c r="H4460" s="105">
        <v>1.984790705120097</v>
      </c>
      <c r="I4460" s="105">
        <v>1.9616712377268675</v>
      </c>
      <c r="J4460" s="105">
        <v>2.5031779951073991</v>
      </c>
      <c r="K4460" s="105">
        <v>3.4707253787306231</v>
      </c>
      <c r="L4460" s="105">
        <v>4.9010220150628605</v>
      </c>
      <c r="M4460" s="105">
        <v>6.6202305021705392</v>
      </c>
      <c r="N4460" s="105">
        <v>8.8882420399394153</v>
      </c>
      <c r="O4460" s="105">
        <v>8.8054738395621257</v>
      </c>
      <c r="P4460" s="105">
        <v>7.7047687617327316</v>
      </c>
      <c r="Q4460" s="105">
        <v>4.2673898568010005</v>
      </c>
      <c r="R4460" s="105">
        <v>2.5121754021958469</v>
      </c>
      <c r="S4460" s="105">
        <v>6.9517806964526656</v>
      </c>
      <c r="T4460" s="105">
        <v>4.6138408992822271</v>
      </c>
      <c r="U4460" s="105">
        <v>5.9747942805128407</v>
      </c>
    </row>
    <row r="4461" spans="1:21">
      <c r="A4461" s="54">
        <v>4459</v>
      </c>
      <c r="B4461" s="104">
        <v>20894</v>
      </c>
      <c r="C4461" s="104">
        <v>20894</v>
      </c>
      <c r="D4461" s="105">
        <v>11043509.999999996</v>
      </c>
      <c r="E4461" s="105">
        <v>1769990000</v>
      </c>
      <c r="F4461" s="105">
        <v>0</v>
      </c>
      <c r="G4461" s="105">
        <v>0.61611376236552784</v>
      </c>
      <c r="H4461" s="105">
        <v>0.69079633715369715</v>
      </c>
      <c r="I4461" s="105">
        <v>0.69111100018606431</v>
      </c>
      <c r="J4461" s="105">
        <v>0.87699149127928566</v>
      </c>
      <c r="K4461" s="105">
        <v>1.2853215415017856</v>
      </c>
      <c r="L4461" s="105">
        <v>1.6920888695767158</v>
      </c>
      <c r="M4461" s="105">
        <v>2.105155141762594</v>
      </c>
      <c r="N4461" s="105">
        <v>2.7717992735286079</v>
      </c>
      <c r="O4461" s="105">
        <v>2.5408568736610428</v>
      </c>
      <c r="P4461" s="105">
        <v>2.5419185256022847</v>
      </c>
      <c r="Q4461" s="105">
        <v>1.7810117591440759</v>
      </c>
      <c r="R4461" s="105">
        <v>0.90948651747804177</v>
      </c>
      <c r="S4461" s="105">
        <v>2.2036642267416404</v>
      </c>
      <c r="T4461" s="105">
        <v>1.5418875911033101</v>
      </c>
      <c r="U4461" s="105">
        <v>1.9298966459354443</v>
      </c>
    </row>
    <row r="4462" spans="1:21">
      <c r="A4462" s="54">
        <v>4460</v>
      </c>
      <c r="B4462" s="104">
        <v>20895</v>
      </c>
      <c r="C4462" s="104">
        <v>20895</v>
      </c>
      <c r="D4462" s="105">
        <v>4590770</v>
      </c>
      <c r="E4462" s="105">
        <v>1769990000</v>
      </c>
      <c r="F4462" s="105">
        <v>0</v>
      </c>
      <c r="G4462" s="105">
        <v>0.91837175210064315</v>
      </c>
      <c r="H4462" s="105">
        <v>1.0595132185400946</v>
      </c>
      <c r="I4462" s="105">
        <v>1.0425372613460981</v>
      </c>
      <c r="J4462" s="105">
        <v>1.3224121277436438</v>
      </c>
      <c r="K4462" s="105">
        <v>1.8378752821863298</v>
      </c>
      <c r="L4462" s="105">
        <v>2.7234529656138604</v>
      </c>
      <c r="M4462" s="105">
        <v>3.5998210347874706</v>
      </c>
      <c r="N4462" s="105">
        <v>5.3935722206811256</v>
      </c>
      <c r="O4462" s="105">
        <v>4.8226968941902788</v>
      </c>
      <c r="P4462" s="105">
        <v>3.8924400812877717</v>
      </c>
      <c r="Q4462" s="105">
        <v>1.8564682707235691</v>
      </c>
      <c r="R4462" s="105">
        <v>1.1172052028954464</v>
      </c>
      <c r="S4462" s="105">
        <v>3.9293256739391182</v>
      </c>
      <c r="T4462" s="105">
        <v>2.465530526008028</v>
      </c>
      <c r="U4462" s="105">
        <v>3.0114335809493422</v>
      </c>
    </row>
    <row r="4463" spans="1:21">
      <c r="A4463" s="54">
        <v>4461</v>
      </c>
      <c r="B4463" s="104">
        <v>20896</v>
      </c>
      <c r="C4463" s="104">
        <v>20896</v>
      </c>
      <c r="D4463" s="105">
        <v>675306.00000000023</v>
      </c>
      <c r="E4463" s="105">
        <v>1769990000</v>
      </c>
      <c r="F4463" s="105">
        <v>0</v>
      </c>
      <c r="G4463" s="105">
        <v>29.121866326043506</v>
      </c>
      <c r="H4463" s="105">
        <v>30.480120386219351</v>
      </c>
      <c r="I4463" s="105">
        <v>27.062676000806682</v>
      </c>
      <c r="J4463" s="105">
        <v>35.606521943142759</v>
      </c>
      <c r="K4463" s="105">
        <v>48.692999550831303</v>
      </c>
      <c r="L4463" s="105">
        <v>74.261916074282055</v>
      </c>
      <c r="M4463" s="105">
        <v>100</v>
      </c>
      <c r="N4463" s="105">
        <v>100</v>
      </c>
      <c r="O4463" s="105">
        <v>100</v>
      </c>
      <c r="P4463" s="105">
        <v>100</v>
      </c>
      <c r="Q4463" s="105">
        <v>100</v>
      </c>
      <c r="R4463" s="105">
        <v>44.001658714205</v>
      </c>
      <c r="S4463" s="105">
        <v>92.261012427351915</v>
      </c>
      <c r="T4463" s="105">
        <v>65.768979916294214</v>
      </c>
      <c r="U4463" s="105">
        <v>74.890545433813088</v>
      </c>
    </row>
    <row r="4464" spans="1:21">
      <c r="A4464" s="54">
        <v>4462</v>
      </c>
      <c r="B4464" s="104">
        <v>20897</v>
      </c>
      <c r="C4464" s="104">
        <v>20897</v>
      </c>
      <c r="D4464" s="105">
        <v>3909234.0000000009</v>
      </c>
      <c r="E4464" s="105">
        <v>1769990000</v>
      </c>
      <c r="F4464" s="105">
        <v>0</v>
      </c>
      <c r="G4464" s="105">
        <v>1.3945325818930674</v>
      </c>
      <c r="H4464" s="105">
        <v>1.6270550154221119</v>
      </c>
      <c r="I4464" s="105">
        <v>1.5892989926653542</v>
      </c>
      <c r="J4464" s="105">
        <v>2.1033599872459776</v>
      </c>
      <c r="K4464" s="105">
        <v>3.0501789371945391</v>
      </c>
      <c r="L4464" s="105">
        <v>4.9069265376297082</v>
      </c>
      <c r="M4464" s="105">
        <v>6.5098955378089078</v>
      </c>
      <c r="N4464" s="105">
        <v>8.0823056023479616</v>
      </c>
      <c r="O4464" s="105">
        <v>8.0677343597379263</v>
      </c>
      <c r="P4464" s="105">
        <v>6.2747943619080164</v>
      </c>
      <c r="Q4464" s="105">
        <v>3.2705026425368393</v>
      </c>
      <c r="R4464" s="105">
        <v>1.7042779635782306</v>
      </c>
      <c r="S4464" s="105">
        <v>6.5007861307083461</v>
      </c>
      <c r="T4464" s="105">
        <v>4.0484052099973864</v>
      </c>
      <c r="U4464" s="105">
        <v>5.0797261786459975</v>
      </c>
    </row>
    <row r="4465" spans="1:21">
      <c r="A4465" s="54">
        <v>4463</v>
      </c>
      <c r="B4465" s="104">
        <v>20898</v>
      </c>
      <c r="C4465" s="104">
        <v>20898</v>
      </c>
      <c r="D4465" s="105">
        <v>4650665.9999999991</v>
      </c>
      <c r="E4465" s="105">
        <v>1769990000</v>
      </c>
      <c r="F4465" s="105">
        <v>0</v>
      </c>
      <c r="G4465" s="105">
        <v>2.0346267536180154</v>
      </c>
      <c r="H4465" s="105">
        <v>2.4226166006955894</v>
      </c>
      <c r="I4465" s="105">
        <v>2.2912242794297564</v>
      </c>
      <c r="J4465" s="105">
        <v>3.0103426114463576</v>
      </c>
      <c r="K4465" s="105">
        <v>4.3959827019468305</v>
      </c>
      <c r="L4465" s="105">
        <v>7.3865425914147069</v>
      </c>
      <c r="M4465" s="105">
        <v>10.188748435355498</v>
      </c>
      <c r="N4465" s="105">
        <v>13.957408095440291</v>
      </c>
      <c r="O4465" s="105">
        <v>13.190883711813644</v>
      </c>
      <c r="P4465" s="105">
        <v>8.8163885806581384</v>
      </c>
      <c r="Q4465" s="105">
        <v>3.9388454802958934</v>
      </c>
      <c r="R4465" s="105">
        <v>2.3125815555539329</v>
      </c>
      <c r="S4465" s="105">
        <v>10.389088590449781</v>
      </c>
      <c r="T4465" s="105">
        <v>6.1621826164723883</v>
      </c>
      <c r="U4465" s="105">
        <v>9.2800273160142552</v>
      </c>
    </row>
    <row r="4466" spans="1:21">
      <c r="A4466" s="54">
        <v>4464</v>
      </c>
      <c r="B4466" s="104">
        <v>20899</v>
      </c>
      <c r="C4466" s="104">
        <v>20899</v>
      </c>
      <c r="D4466" s="105">
        <v>2949636.9999999995</v>
      </c>
      <c r="E4466" s="105">
        <v>1769990000</v>
      </c>
      <c r="F4466" s="105">
        <v>0</v>
      </c>
      <c r="G4466" s="105">
        <v>2.9219580068788402</v>
      </c>
      <c r="H4466" s="105">
        <v>3.1843596699374492</v>
      </c>
      <c r="I4466" s="105">
        <v>3.178945009933162</v>
      </c>
      <c r="J4466" s="105">
        <v>4.1723993974981681</v>
      </c>
      <c r="K4466" s="105">
        <v>5.7726075947656694</v>
      </c>
      <c r="L4466" s="105">
        <v>8.9769219174726587</v>
      </c>
      <c r="M4466" s="105">
        <v>12.478992409175302</v>
      </c>
      <c r="N4466" s="105">
        <v>17.173718975860844</v>
      </c>
      <c r="O4466" s="105">
        <v>19.770419284063635</v>
      </c>
      <c r="P4466" s="105">
        <v>12.113652411039501</v>
      </c>
      <c r="Q4466" s="105">
        <v>5.8942574448955263</v>
      </c>
      <c r="R4466" s="105">
        <v>3.6754226035716284</v>
      </c>
      <c r="S4466" s="105">
        <v>13.501551779540819</v>
      </c>
      <c r="T4466" s="105">
        <v>8.2761378937576993</v>
      </c>
      <c r="U4466" s="105">
        <v>12.691438546401445</v>
      </c>
    </row>
    <row r="4467" spans="1:21">
      <c r="A4467" s="54">
        <v>4465</v>
      </c>
      <c r="B4467" s="104">
        <v>20900</v>
      </c>
      <c r="C4467" s="104">
        <v>20900</v>
      </c>
      <c r="D4467" s="105">
        <v>1145676</v>
      </c>
      <c r="E4467" s="105">
        <v>1769990000</v>
      </c>
      <c r="F4467" s="105">
        <v>0</v>
      </c>
      <c r="G4467" s="105">
        <v>3.1311382396435952</v>
      </c>
      <c r="H4467" s="105">
        <v>3.3124890708226808</v>
      </c>
      <c r="I4467" s="105">
        <v>2.9124649164999585</v>
      </c>
      <c r="J4467" s="105">
        <v>4.269392659867818</v>
      </c>
      <c r="K4467" s="105">
        <v>7.1303741647248788</v>
      </c>
      <c r="L4467" s="105">
        <v>14.966829557658233</v>
      </c>
      <c r="M4467" s="105">
        <v>21.54733768060856</v>
      </c>
      <c r="N4467" s="105">
        <v>34.731575536326162</v>
      </c>
      <c r="O4467" s="105">
        <v>24.654263241993586</v>
      </c>
      <c r="P4467" s="105">
        <v>13.300984644277596</v>
      </c>
      <c r="Q4467" s="105">
        <v>6.0987970476747648</v>
      </c>
      <c r="R4467" s="105">
        <v>4.0868354451947431</v>
      </c>
      <c r="S4467" s="105">
        <v>22.783198220572412</v>
      </c>
      <c r="T4467" s="105">
        <v>11.678540183774381</v>
      </c>
      <c r="U4467" s="105">
        <v>13.916412637688088</v>
      </c>
    </row>
    <row r="4468" spans="1:21">
      <c r="A4468" s="54">
        <v>4466</v>
      </c>
      <c r="B4468" s="104">
        <v>20901</v>
      </c>
      <c r="C4468" s="104">
        <v>20901</v>
      </c>
      <c r="D4468" s="105">
        <v>511931</v>
      </c>
      <c r="E4468" s="105">
        <v>1769990000</v>
      </c>
      <c r="F4468" s="105">
        <v>0</v>
      </c>
      <c r="G4468" s="105">
        <v>3.8863476971636275</v>
      </c>
      <c r="H4468" s="105">
        <v>4.4986683395033031</v>
      </c>
      <c r="I4468" s="105">
        <v>4.3074034098694991</v>
      </c>
      <c r="J4468" s="105">
        <v>6.7120007585566386</v>
      </c>
      <c r="K4468" s="105">
        <v>12.920100390683626</v>
      </c>
      <c r="L4468" s="105">
        <v>25.451598331284444</v>
      </c>
      <c r="M4468" s="105">
        <v>36.606398436822232</v>
      </c>
      <c r="N4468" s="105">
        <v>47.410398249984553</v>
      </c>
      <c r="O4468" s="105">
        <v>26.744527620900083</v>
      </c>
      <c r="P4468" s="105">
        <v>10.697801366013492</v>
      </c>
      <c r="Q4468" s="105">
        <v>5.4576128448285539</v>
      </c>
      <c r="R4468" s="105">
        <v>4.1543038766461864</v>
      </c>
      <c r="S4468" s="105">
        <v>35.219343928084541</v>
      </c>
      <c r="T4468" s="105">
        <v>15.737263443521355</v>
      </c>
      <c r="U4468" s="105">
        <v>24.388891681077023</v>
      </c>
    </row>
    <row r="4469" spans="1:21">
      <c r="A4469" s="54">
        <v>4467</v>
      </c>
      <c r="B4469" s="104">
        <v>20902</v>
      </c>
      <c r="C4469" s="104">
        <v>20902</v>
      </c>
      <c r="D4469" s="105">
        <v>5633.0000000000009</v>
      </c>
      <c r="E4469" s="105">
        <v>1769990000</v>
      </c>
      <c r="F4469" s="105">
        <v>1</v>
      </c>
      <c r="G4469" s="105">
        <v>-99999</v>
      </c>
      <c r="H4469" s="105">
        <v>-99999</v>
      </c>
      <c r="I4469" s="105">
        <v>-99999</v>
      </c>
      <c r="J4469" s="105">
        <v>-99999</v>
      </c>
      <c r="K4469" s="105">
        <v>-99999</v>
      </c>
      <c r="L4469" s="105">
        <v>-99999</v>
      </c>
      <c r="M4469" s="105">
        <v>-99999</v>
      </c>
      <c r="N4469" s="105">
        <v>-99999</v>
      </c>
      <c r="O4469" s="105">
        <v>-99999</v>
      </c>
      <c r="P4469" s="105">
        <v>-99999</v>
      </c>
      <c r="Q4469" s="105">
        <v>-99999</v>
      </c>
      <c r="R4469" s="105">
        <v>-99999</v>
      </c>
      <c r="S4469" s="105">
        <v>0</v>
      </c>
      <c r="T4469" s="105">
        <v>0</v>
      </c>
      <c r="U4469" s="105">
        <v>0</v>
      </c>
    </row>
    <row r="4470" spans="1:21">
      <c r="A4470" s="54">
        <v>4468</v>
      </c>
      <c r="B4470" s="104">
        <v>20903</v>
      </c>
      <c r="C4470" s="104">
        <v>20903</v>
      </c>
      <c r="D4470" s="105">
        <v>203408605.99999994</v>
      </c>
      <c r="E4470" s="105">
        <v>97435500000</v>
      </c>
      <c r="F4470" s="105">
        <v>0</v>
      </c>
      <c r="G4470" s="105">
        <v>1.1573144138577089</v>
      </c>
      <c r="H4470" s="105">
        <v>0.95803243333071353</v>
      </c>
      <c r="I4470" s="105">
        <v>0.73322427200284168</v>
      </c>
      <c r="J4470" s="105">
        <v>0.71330132586413775</v>
      </c>
      <c r="K4470" s="105">
        <v>0.95024738607321635</v>
      </c>
      <c r="L4470" s="105">
        <v>1.315798111105186</v>
      </c>
      <c r="M4470" s="105">
        <v>1.5852981558584538</v>
      </c>
      <c r="N4470" s="105">
        <v>1.9521959831020845</v>
      </c>
      <c r="O4470" s="105">
        <v>2.1526424278685181</v>
      </c>
      <c r="P4470" s="105">
        <v>1.8591722102291417</v>
      </c>
      <c r="Q4470" s="105">
        <v>1.4554675382968687</v>
      </c>
      <c r="R4470" s="105">
        <v>1.3310903726168473</v>
      </c>
      <c r="S4470" s="105">
        <v>1.6580524585492682</v>
      </c>
      <c r="T4470" s="105">
        <v>1.3469820525171432</v>
      </c>
      <c r="U4470" s="105">
        <v>1.3934179855887987</v>
      </c>
    </row>
    <row r="4471" spans="1:21">
      <c r="A4471" s="54">
        <v>4469</v>
      </c>
      <c r="B4471" s="104">
        <v>20960</v>
      </c>
      <c r="C4471" s="104">
        <v>29277</v>
      </c>
      <c r="D4471" s="105">
        <v>788659539</v>
      </c>
      <c r="E4471" s="105">
        <v>524072000000</v>
      </c>
      <c r="F4471" s="105">
        <v>0</v>
      </c>
      <c r="G4471" s="105">
        <v>3.2137980367477592</v>
      </c>
      <c r="H4471" s="105">
        <v>3.9000256598473237</v>
      </c>
      <c r="I4471" s="105">
        <v>2.6857077655644854</v>
      </c>
      <c r="J4471" s="105">
        <v>0.51107993909090299</v>
      </c>
      <c r="K4471" s="105">
        <v>0.42106498969463851</v>
      </c>
      <c r="L4471" s="105">
        <v>0.84536424033056001</v>
      </c>
      <c r="M4471" s="105">
        <v>1.2675447122329195</v>
      </c>
      <c r="N4471" s="105">
        <v>1.6023370102331496</v>
      </c>
      <c r="O4471" s="105">
        <v>1.7585945716871949</v>
      </c>
      <c r="P4471" s="105">
        <v>1.5559729325091349</v>
      </c>
      <c r="Q4471" s="105">
        <v>1.7818045419157684</v>
      </c>
      <c r="R4471" s="105">
        <v>2.5030999698280798</v>
      </c>
      <c r="S4471" s="105">
        <v>1.2039459941560275</v>
      </c>
      <c r="T4471" s="105">
        <v>1.8371995308068267</v>
      </c>
      <c r="U4471" s="105">
        <v>1.7287679820853223</v>
      </c>
    </row>
    <row r="4472" spans="1:21">
      <c r="A4472" s="54">
        <v>4470</v>
      </c>
      <c r="B4472" s="104">
        <v>21001</v>
      </c>
      <c r="C4472" s="104">
        <v>21001</v>
      </c>
      <c r="D4472" s="105">
        <v>5449530.0000000019</v>
      </c>
      <c r="E4472" s="105">
        <v>7123960000</v>
      </c>
      <c r="F4472" s="105">
        <v>0</v>
      </c>
      <c r="G4472" s="105">
        <v>19.856176312436556</v>
      </c>
      <c r="H4472" s="105">
        <v>25.763306016700025</v>
      </c>
      <c r="I4472" s="105">
        <v>16.040058093247971</v>
      </c>
      <c r="J4472" s="105">
        <v>1.8668999902350325</v>
      </c>
      <c r="K4472" s="105">
        <v>3.3647371001533664</v>
      </c>
      <c r="L4472" s="105">
        <v>7.2405987883621696</v>
      </c>
      <c r="M4472" s="105">
        <v>8.6583150687516817</v>
      </c>
      <c r="N4472" s="105">
        <v>10.536714564210254</v>
      </c>
      <c r="O4472" s="105">
        <v>12.019155670016922</v>
      </c>
      <c r="P4472" s="105">
        <v>11.760868604874258</v>
      </c>
      <c r="Q4472" s="105">
        <v>16.049509293800426</v>
      </c>
      <c r="R4472" s="105">
        <v>17.152841155930012</v>
      </c>
      <c r="S4472" s="105">
        <v>8.5538104930410128</v>
      </c>
      <c r="T4472" s="105">
        <v>12.525765054893222</v>
      </c>
      <c r="U4472" s="105">
        <v>10.21039979416944</v>
      </c>
    </row>
    <row r="4473" spans="1:21">
      <c r="A4473" s="54">
        <v>4471</v>
      </c>
      <c r="B4473" s="104">
        <v>21006</v>
      </c>
      <c r="C4473" s="104">
        <v>21006</v>
      </c>
      <c r="D4473" s="105">
        <v>6027063</v>
      </c>
      <c r="E4473" s="105">
        <v>7079960000</v>
      </c>
      <c r="F4473" s="105">
        <v>0</v>
      </c>
      <c r="G4473" s="105">
        <v>26.726680527454249</v>
      </c>
      <c r="H4473" s="105">
        <v>33.207759646977848</v>
      </c>
      <c r="I4473" s="105">
        <v>26.385146371145041</v>
      </c>
      <c r="J4473" s="105">
        <v>2.894004358703643</v>
      </c>
      <c r="K4473" s="105">
        <v>4.8455020122971568</v>
      </c>
      <c r="L4473" s="105">
        <v>7.9978675822969318</v>
      </c>
      <c r="M4473" s="105">
        <v>9.52779842327468</v>
      </c>
      <c r="N4473" s="105">
        <v>11.686121127697854</v>
      </c>
      <c r="O4473" s="105">
        <v>13.468499347702586</v>
      </c>
      <c r="P4473" s="105">
        <v>14.582901680402664</v>
      </c>
      <c r="Q4473" s="105">
        <v>20.864389586130596</v>
      </c>
      <c r="R4473" s="105">
        <v>23.10500133244884</v>
      </c>
      <c r="S4473" s="105">
        <v>9.3658022238940095</v>
      </c>
      <c r="T4473" s="105">
        <v>16.274305999711007</v>
      </c>
      <c r="U4473" s="105">
        <v>15.855264406010752</v>
      </c>
    </row>
    <row r="4474" spans="1:21">
      <c r="A4474" s="54">
        <v>4472</v>
      </c>
      <c r="B4474" s="104">
        <v>21131</v>
      </c>
      <c r="C4474" s="104">
        <v>21131</v>
      </c>
      <c r="D4474" s="105">
        <v>12268.999999999998</v>
      </c>
      <c r="E4474" s="105">
        <v>1769990000</v>
      </c>
      <c r="F4474" s="105">
        <v>0</v>
      </c>
      <c r="G4474" s="105">
        <v>10.726354233415817</v>
      </c>
      <c r="H4474" s="105">
        <v>15.989949812147712</v>
      </c>
      <c r="I4474" s="105">
        <v>18.956638613772604</v>
      </c>
      <c r="J4474" s="105">
        <v>1.7257908449165655</v>
      </c>
      <c r="K4474" s="105">
        <v>0.1</v>
      </c>
      <c r="L4474" s="105">
        <v>0.15012822162761108</v>
      </c>
      <c r="M4474" s="105">
        <v>0.22072869699125572</v>
      </c>
      <c r="N4474" s="105">
        <v>0.21486795795436942</v>
      </c>
      <c r="O4474" s="105">
        <v>0.25211816136323806</v>
      </c>
      <c r="P4474" s="105">
        <v>0.45530368911256314</v>
      </c>
      <c r="Q4474" s="105">
        <v>3.1811140259523421</v>
      </c>
      <c r="R4474" s="105">
        <v>7.2021637744082279</v>
      </c>
      <c r="S4474" s="105">
        <v>0</v>
      </c>
      <c r="T4474" s="105">
        <v>4.9312631693051916</v>
      </c>
      <c r="U4474" s="105">
        <v>4.9312631693051934</v>
      </c>
    </row>
    <row r="4475" spans="1:21">
      <c r="A4475" s="54">
        <v>4473</v>
      </c>
      <c r="B4475" s="104">
        <v>21132</v>
      </c>
      <c r="C4475" s="104">
        <v>21132</v>
      </c>
      <c r="D4475" s="105">
        <v>11770.999999999998</v>
      </c>
      <c r="E4475" s="105">
        <v>1769990000</v>
      </c>
      <c r="F4475" s="105">
        <v>0</v>
      </c>
      <c r="G4475" s="105">
        <v>11.820021723881743</v>
      </c>
      <c r="H4475" s="105">
        <v>17.678038355365651</v>
      </c>
      <c r="I4475" s="105">
        <v>20.365577970201649</v>
      </c>
      <c r="J4475" s="105">
        <v>1.1154959490272449</v>
      </c>
      <c r="K4475" s="105">
        <v>0.13057968329209765</v>
      </c>
      <c r="L4475" s="105">
        <v>0.26796515326686399</v>
      </c>
      <c r="M4475" s="105">
        <v>0.44665258622901866</v>
      </c>
      <c r="N4475" s="105">
        <v>0.41026239941620402</v>
      </c>
      <c r="O4475" s="105">
        <v>0.43864436872583878</v>
      </c>
      <c r="P4475" s="105">
        <v>0.55642331299078696</v>
      </c>
      <c r="Q4475" s="105">
        <v>2.3330252846327699</v>
      </c>
      <c r="R4475" s="105">
        <v>7.7383967640304094</v>
      </c>
      <c r="S4475" s="105">
        <v>0</v>
      </c>
      <c r="T4475" s="105">
        <v>5.2750902959216903</v>
      </c>
      <c r="U4475" s="105">
        <v>5.2750902959216894</v>
      </c>
    </row>
    <row r="4476" spans="1:21">
      <c r="A4476" s="54">
        <v>4474</v>
      </c>
      <c r="B4476" s="104">
        <v>21133</v>
      </c>
      <c r="C4476" s="104">
        <v>21133</v>
      </c>
      <c r="D4476" s="105">
        <v>706.99999999999989</v>
      </c>
      <c r="E4476" s="105">
        <v>1769990000</v>
      </c>
      <c r="F4476" s="105">
        <v>0</v>
      </c>
      <c r="G4476" s="105">
        <v>43.058650565569195</v>
      </c>
      <c r="H4476" s="105">
        <v>66.98012310199654</v>
      </c>
      <c r="I4476" s="105">
        <v>79.318566831311699</v>
      </c>
      <c r="J4476" s="105">
        <v>8.686035395765181</v>
      </c>
      <c r="K4476" s="105">
        <v>0.69226126311204506</v>
      </c>
      <c r="L4476" s="105">
        <v>1.2078162851492065</v>
      </c>
      <c r="M4476" s="105">
        <v>1.7997359477358779</v>
      </c>
      <c r="N4476" s="105">
        <v>1.6625190858063925</v>
      </c>
      <c r="O4476" s="105">
        <v>1.7511143293938927</v>
      </c>
      <c r="P4476" s="105">
        <v>2.124996988817085</v>
      </c>
      <c r="Q4476" s="105">
        <v>7.3144370111918473</v>
      </c>
      <c r="R4476" s="105">
        <v>25.222541516841847</v>
      </c>
      <c r="S4476" s="105">
        <v>0</v>
      </c>
      <c r="T4476" s="105">
        <v>19.984899860224232</v>
      </c>
      <c r="U4476" s="105">
        <v>19.984899860224235</v>
      </c>
    </row>
    <row r="4477" spans="1:21">
      <c r="A4477" s="54">
        <v>4475</v>
      </c>
      <c r="B4477" s="104">
        <v>21134</v>
      </c>
      <c r="C4477" s="104">
        <v>21134</v>
      </c>
      <c r="D4477" s="105">
        <v>196.99999999999997</v>
      </c>
      <c r="E4477" s="105">
        <v>1769990000</v>
      </c>
      <c r="F4477" s="105">
        <v>1</v>
      </c>
      <c r="G4477" s="105">
        <v>-99999</v>
      </c>
      <c r="H4477" s="105">
        <v>-99999</v>
      </c>
      <c r="I4477" s="105">
        <v>-99999</v>
      </c>
      <c r="J4477" s="105">
        <v>-99999</v>
      </c>
      <c r="K4477" s="105">
        <v>-99999</v>
      </c>
      <c r="L4477" s="105">
        <v>-99999</v>
      </c>
      <c r="M4477" s="105">
        <v>-99999</v>
      </c>
      <c r="N4477" s="105">
        <v>-99999</v>
      </c>
      <c r="O4477" s="105">
        <v>-99999</v>
      </c>
      <c r="P4477" s="105">
        <v>-99999</v>
      </c>
      <c r="Q4477" s="105">
        <v>-99999</v>
      </c>
      <c r="R4477" s="105">
        <v>-99999</v>
      </c>
      <c r="S4477" s="105">
        <v>0</v>
      </c>
      <c r="T4477" s="105">
        <v>0</v>
      </c>
      <c r="U4477" s="105">
        <v>0</v>
      </c>
    </row>
    <row r="4478" spans="1:21">
      <c r="A4478" s="54">
        <v>4476</v>
      </c>
      <c r="B4478" s="104">
        <v>21135</v>
      </c>
      <c r="C4478" s="104">
        <v>21135</v>
      </c>
      <c r="D4478" s="105">
        <v>399.99999999999994</v>
      </c>
      <c r="E4478" s="105">
        <v>1769990000</v>
      </c>
      <c r="F4478" s="105">
        <v>0</v>
      </c>
      <c r="G4478" s="105">
        <v>100</v>
      </c>
      <c r="H4478" s="105">
        <v>100</v>
      </c>
      <c r="I4478" s="105">
        <v>100</v>
      </c>
      <c r="J4478" s="105">
        <v>37.118044617106179</v>
      </c>
      <c r="K4478" s="105">
        <v>8.4015006960611469</v>
      </c>
      <c r="L4478" s="105">
        <v>17.485356778604416</v>
      </c>
      <c r="M4478" s="105">
        <v>30.387247688545834</v>
      </c>
      <c r="N4478" s="105">
        <v>39.710471756115098</v>
      </c>
      <c r="O4478" s="105">
        <v>39.987171584091833</v>
      </c>
      <c r="P4478" s="105">
        <v>29.226884044367786</v>
      </c>
      <c r="Q4478" s="105">
        <v>42.751713560964085</v>
      </c>
      <c r="R4478" s="105">
        <v>89.302000560884693</v>
      </c>
      <c r="S4478" s="105">
        <v>0</v>
      </c>
      <c r="T4478" s="105">
        <v>52.864199273895089</v>
      </c>
      <c r="U4478" s="105">
        <v>52.864199273895096</v>
      </c>
    </row>
    <row r="4479" spans="1:21">
      <c r="A4479" s="54">
        <v>4477</v>
      </c>
      <c r="B4479" s="104">
        <v>21136</v>
      </c>
      <c r="C4479" s="104">
        <v>21136</v>
      </c>
      <c r="D4479" s="105">
        <v>265.99999999999994</v>
      </c>
      <c r="E4479" s="105">
        <v>1769990000</v>
      </c>
      <c r="F4479" s="105">
        <v>0</v>
      </c>
      <c r="G4479" s="105">
        <v>8.466588594353496</v>
      </c>
      <c r="H4479" s="105">
        <v>11.246662461156136</v>
      </c>
      <c r="I4479" s="105">
        <v>12.15365136931389</v>
      </c>
      <c r="J4479" s="105">
        <v>10.859597736434722</v>
      </c>
      <c r="K4479" s="105">
        <v>4.0669327570785549</v>
      </c>
      <c r="L4479" s="105">
        <v>2.4482530527686825</v>
      </c>
      <c r="M4479" s="105">
        <v>2.7048084120029685</v>
      </c>
      <c r="N4479" s="105">
        <v>3.2190880161709066</v>
      </c>
      <c r="O4479" s="105">
        <v>3.5145847641577714</v>
      </c>
      <c r="P4479" s="105">
        <v>3.3033503136736369</v>
      </c>
      <c r="Q4479" s="105">
        <v>3.7841743422402407</v>
      </c>
      <c r="R4479" s="105">
        <v>5.4616849704278456</v>
      </c>
      <c r="S4479" s="105">
        <v>0</v>
      </c>
      <c r="T4479" s="105">
        <v>5.9357813991482375</v>
      </c>
      <c r="U4479" s="105">
        <v>5.9357813991482384</v>
      </c>
    </row>
    <row r="4480" spans="1:21">
      <c r="A4480" s="54">
        <v>4478</v>
      </c>
      <c r="B4480" s="104">
        <v>21137</v>
      </c>
      <c r="C4480" s="104">
        <v>21137</v>
      </c>
      <c r="D4480" s="105">
        <v>196761</v>
      </c>
      <c r="E4480" s="105">
        <v>8849950000</v>
      </c>
      <c r="F4480" s="105">
        <v>0</v>
      </c>
      <c r="G4480" s="105">
        <v>0.82901738859670937</v>
      </c>
      <c r="H4480" s="105">
        <v>1.0885793555768046</v>
      </c>
      <c r="I4480" s="105">
        <v>1.1763556786047362</v>
      </c>
      <c r="J4480" s="105">
        <v>1.4779868188697374</v>
      </c>
      <c r="K4480" s="105">
        <v>1.1895612858075286</v>
      </c>
      <c r="L4480" s="105">
        <v>0.40333375789016357</v>
      </c>
      <c r="M4480" s="105">
        <v>0.27960038081557714</v>
      </c>
      <c r="N4480" s="105">
        <v>0.33939325511016577</v>
      </c>
      <c r="O4480" s="105">
        <v>0.37734118313660431</v>
      </c>
      <c r="P4480" s="105">
        <v>0.36122900846464057</v>
      </c>
      <c r="Q4480" s="105">
        <v>0.47623576146973595</v>
      </c>
      <c r="R4480" s="105">
        <v>0.72209411475001795</v>
      </c>
      <c r="S4480" s="105">
        <v>0</v>
      </c>
      <c r="T4480" s="105">
        <v>0.72672733242436849</v>
      </c>
      <c r="U4480" s="105">
        <v>0.72672733242436849</v>
      </c>
    </row>
    <row r="4481" spans="1:21">
      <c r="A4481" s="54">
        <v>4479</v>
      </c>
      <c r="B4481" s="104">
        <v>21149</v>
      </c>
      <c r="C4481" s="104">
        <v>21149</v>
      </c>
      <c r="D4481" s="105">
        <v>11044.000000000002</v>
      </c>
      <c r="E4481" s="105">
        <v>5309970000</v>
      </c>
      <c r="F4481" s="105">
        <v>0</v>
      </c>
      <c r="G4481" s="105">
        <v>2.9267896484122127</v>
      </c>
      <c r="H4481" s="105">
        <v>3.8992309697151937</v>
      </c>
      <c r="I4481" s="105">
        <v>4.2773493939307157</v>
      </c>
      <c r="J4481" s="105">
        <v>4.6549892503318064</v>
      </c>
      <c r="K4481" s="105">
        <v>0.32438606250058105</v>
      </c>
      <c r="L4481" s="105">
        <v>0.1</v>
      </c>
      <c r="M4481" s="105">
        <v>0.12953865994455238</v>
      </c>
      <c r="N4481" s="105">
        <v>0.35233931760128956</v>
      </c>
      <c r="O4481" s="105">
        <v>0.52059724913651362</v>
      </c>
      <c r="P4481" s="105">
        <v>0.44562880745349376</v>
      </c>
      <c r="Q4481" s="105">
        <v>1.1629544962945682</v>
      </c>
      <c r="R4481" s="105">
        <v>2.3151293909670443</v>
      </c>
      <c r="S4481" s="105">
        <v>0</v>
      </c>
      <c r="T4481" s="105">
        <v>1.7590777705239973</v>
      </c>
      <c r="U4481" s="105">
        <v>1.7590777705239973</v>
      </c>
    </row>
    <row r="4482" spans="1:21">
      <c r="A4482" s="54">
        <v>4480</v>
      </c>
      <c r="B4482" s="104">
        <v>21150</v>
      </c>
      <c r="C4482" s="104">
        <v>21150</v>
      </c>
      <c r="D4482" s="105">
        <v>16611</v>
      </c>
      <c r="E4482" s="105">
        <v>1769990000</v>
      </c>
      <c r="F4482" s="105">
        <v>0</v>
      </c>
      <c r="G4482" s="105">
        <v>9.9296011287007886</v>
      </c>
      <c r="H4482" s="105">
        <v>12.662327489750796</v>
      </c>
      <c r="I4482" s="105">
        <v>13.544422213755908</v>
      </c>
      <c r="J4482" s="105">
        <v>10.251346675814505</v>
      </c>
      <c r="K4482" s="105">
        <v>4.9490489039755792</v>
      </c>
      <c r="L4482" s="105">
        <v>5.2428280626590604</v>
      </c>
      <c r="M4482" s="105">
        <v>7.874720064167299</v>
      </c>
      <c r="N4482" s="105">
        <v>10.764030976457999</v>
      </c>
      <c r="O4482" s="105">
        <v>12.852668104730196</v>
      </c>
      <c r="P4482" s="105">
        <v>12.001874693961682</v>
      </c>
      <c r="Q4482" s="105">
        <v>8.2012810408738162</v>
      </c>
      <c r="R4482" s="105">
        <v>11.038952170551974</v>
      </c>
      <c r="S4482" s="105">
        <v>0</v>
      </c>
      <c r="T4482" s="105">
        <v>9.9427584604499675</v>
      </c>
      <c r="U4482" s="105">
        <v>9.9427584604499675</v>
      </c>
    </row>
    <row r="4483" spans="1:21">
      <c r="A4483" s="54">
        <v>4481</v>
      </c>
      <c r="B4483" s="104">
        <v>21151</v>
      </c>
      <c r="C4483" s="104">
        <v>21151</v>
      </c>
      <c r="D4483" s="105">
        <v>45853.000000000007</v>
      </c>
      <c r="E4483" s="105">
        <v>1769990000</v>
      </c>
      <c r="F4483" s="105">
        <v>0</v>
      </c>
      <c r="G4483" s="105">
        <v>4.445583373580444</v>
      </c>
      <c r="H4483" s="105">
        <v>4.6730318252520018</v>
      </c>
      <c r="I4483" s="105">
        <v>4.3415275869865191</v>
      </c>
      <c r="J4483" s="105">
        <v>3.2904852372777076</v>
      </c>
      <c r="K4483" s="105">
        <v>3.1568339030160035</v>
      </c>
      <c r="L4483" s="105">
        <v>3.4412507904380201</v>
      </c>
      <c r="M4483" s="105">
        <v>3.4970478260234996</v>
      </c>
      <c r="N4483" s="105">
        <v>3.8288942263420749</v>
      </c>
      <c r="O4483" s="105">
        <v>3.9380736751823702</v>
      </c>
      <c r="P4483" s="105">
        <v>3.4275542698790624</v>
      </c>
      <c r="Q4483" s="105">
        <v>3.2477835786605169</v>
      </c>
      <c r="R4483" s="105">
        <v>4.1275543227855476</v>
      </c>
      <c r="S4483" s="105">
        <v>0</v>
      </c>
      <c r="T4483" s="105">
        <v>3.784635051285314</v>
      </c>
      <c r="U4483" s="105">
        <v>3.7846350512853144</v>
      </c>
    </row>
    <row r="4484" spans="1:21">
      <c r="A4484" s="54">
        <v>4482</v>
      </c>
      <c r="B4484" s="104">
        <v>21152</v>
      </c>
      <c r="C4484" s="104">
        <v>21152</v>
      </c>
      <c r="D4484" s="105">
        <v>375.99999999999994</v>
      </c>
      <c r="E4484" s="105">
        <v>1791990000</v>
      </c>
      <c r="F4484" s="105">
        <v>0</v>
      </c>
      <c r="G4484" s="105">
        <v>0.96079677900259819</v>
      </c>
      <c r="H4484" s="105">
        <v>1.2627129990276666</v>
      </c>
      <c r="I4484" s="105">
        <v>1.1845283550462506</v>
      </c>
      <c r="J4484" s="105">
        <v>1.1689353276255809</v>
      </c>
      <c r="K4484" s="105">
        <v>1.4470208287411481</v>
      </c>
      <c r="L4484" s="105">
        <v>1.676652776063001</v>
      </c>
      <c r="M4484" s="105">
        <v>1.7517224988269415</v>
      </c>
      <c r="N4484" s="105">
        <v>2.3302548727268944</v>
      </c>
      <c r="O4484" s="105">
        <v>1.3196461367121204</v>
      </c>
      <c r="P4484" s="105">
        <v>0.79237938953272857</v>
      </c>
      <c r="Q4484" s="105">
        <v>0.70031049264104783</v>
      </c>
      <c r="R4484" s="105">
        <v>0.76755243649910265</v>
      </c>
      <c r="S4484" s="105">
        <v>0</v>
      </c>
      <c r="T4484" s="105">
        <v>1.2802094077037567</v>
      </c>
      <c r="U4484" s="105">
        <v>1.2802094077037569</v>
      </c>
    </row>
    <row r="4485" spans="1:21">
      <c r="A4485" s="54">
        <v>4483</v>
      </c>
      <c r="B4485" s="104">
        <v>21153</v>
      </c>
      <c r="C4485" s="104">
        <v>21153</v>
      </c>
      <c r="D4485" s="105">
        <v>2842</v>
      </c>
      <c r="E4485" s="105">
        <v>1791990000</v>
      </c>
      <c r="F4485" s="105">
        <v>0</v>
      </c>
      <c r="G4485" s="105">
        <v>0.21541494088531474</v>
      </c>
      <c r="H4485" s="105">
        <v>0.24650105231745542</v>
      </c>
      <c r="I4485" s="105">
        <v>0.19415990458031598</v>
      </c>
      <c r="J4485" s="105">
        <v>0.24287233951703641</v>
      </c>
      <c r="K4485" s="105">
        <v>0.31152312195524773</v>
      </c>
      <c r="L4485" s="105">
        <v>0.43977244316536401</v>
      </c>
      <c r="M4485" s="105">
        <v>0.53829764385720547</v>
      </c>
      <c r="N4485" s="105">
        <v>0.66269218605282754</v>
      </c>
      <c r="O4485" s="105">
        <v>0.49078194804973579</v>
      </c>
      <c r="P4485" s="105">
        <v>0.32452468321998185</v>
      </c>
      <c r="Q4485" s="105">
        <v>0.21669431592974947</v>
      </c>
      <c r="R4485" s="105">
        <v>0.17883907540138871</v>
      </c>
      <c r="S4485" s="105">
        <v>0.54476497923315059</v>
      </c>
      <c r="T4485" s="105">
        <v>0.33850613791096862</v>
      </c>
      <c r="U4485" s="105">
        <v>0.33879643888397654</v>
      </c>
    </row>
    <row r="4486" spans="1:21">
      <c r="A4486" s="54">
        <v>4484</v>
      </c>
      <c r="B4486" s="104">
        <v>21154</v>
      </c>
      <c r="C4486" s="104">
        <v>21154</v>
      </c>
      <c r="D4486" s="105">
        <v>3982.0000000000005</v>
      </c>
      <c r="E4486" s="105">
        <v>1791990000</v>
      </c>
      <c r="F4486" s="105">
        <v>0</v>
      </c>
      <c r="G4486" s="105">
        <v>0.23495061803184167</v>
      </c>
      <c r="H4486" s="105">
        <v>0.27999185873753435</v>
      </c>
      <c r="I4486" s="105">
        <v>0.24641423109457411</v>
      </c>
      <c r="J4486" s="105">
        <v>0.2572416572018098</v>
      </c>
      <c r="K4486" s="105">
        <v>0.23756349175171093</v>
      </c>
      <c r="L4486" s="105">
        <v>0.24005826818845782</v>
      </c>
      <c r="M4486" s="105">
        <v>0.29157399067661183</v>
      </c>
      <c r="N4486" s="105">
        <v>0.34034560042999429</v>
      </c>
      <c r="O4486" s="105">
        <v>0.26189055854312598</v>
      </c>
      <c r="P4486" s="105">
        <v>0.22699654124910737</v>
      </c>
      <c r="Q4486" s="105">
        <v>0.19297432818255406</v>
      </c>
      <c r="R4486" s="105">
        <v>0.17247959480597336</v>
      </c>
      <c r="S4486" s="105">
        <v>0</v>
      </c>
      <c r="T4486" s="105">
        <v>0.24854006157444131</v>
      </c>
      <c r="U4486" s="105">
        <v>0.24854006157444125</v>
      </c>
    </row>
    <row r="4487" spans="1:21">
      <c r="A4487" s="54">
        <v>4485</v>
      </c>
      <c r="B4487" s="104">
        <v>21155</v>
      </c>
      <c r="C4487" s="104">
        <v>21155</v>
      </c>
      <c r="D4487" s="105">
        <v>6588.9999999999991</v>
      </c>
      <c r="E4487" s="105">
        <v>1791990000</v>
      </c>
      <c r="F4487" s="105">
        <v>0</v>
      </c>
      <c r="G4487" s="105">
        <v>0.53682722045363096</v>
      </c>
      <c r="H4487" s="105">
        <v>0.60593257615193097</v>
      </c>
      <c r="I4487" s="105">
        <v>0.55019701706238766</v>
      </c>
      <c r="J4487" s="105">
        <v>0.53972992283015975</v>
      </c>
      <c r="K4487" s="105">
        <v>0.52136242645394459</v>
      </c>
      <c r="L4487" s="105">
        <v>0.70467408747527105</v>
      </c>
      <c r="M4487" s="105">
        <v>1.0848280430122117</v>
      </c>
      <c r="N4487" s="105">
        <v>1.5312992320481251</v>
      </c>
      <c r="O4487" s="105">
        <v>1.3837509342221275</v>
      </c>
      <c r="P4487" s="105">
        <v>0.81254241820016693</v>
      </c>
      <c r="Q4487" s="105">
        <v>0.49327149480824373</v>
      </c>
      <c r="R4487" s="105">
        <v>0.38942579987110404</v>
      </c>
      <c r="S4487" s="105">
        <v>0</v>
      </c>
      <c r="T4487" s="105">
        <v>0.76282009771577541</v>
      </c>
      <c r="U4487" s="105">
        <v>0.76282009771577564</v>
      </c>
    </row>
    <row r="4488" spans="1:21">
      <c r="A4488" s="54">
        <v>4486</v>
      </c>
      <c r="B4488" s="104">
        <v>21156</v>
      </c>
      <c r="C4488" s="104">
        <v>21156</v>
      </c>
      <c r="D4488" s="105">
        <v>440.00000000000006</v>
      </c>
      <c r="E4488" s="105">
        <v>1791990000</v>
      </c>
      <c r="F4488" s="105">
        <v>0</v>
      </c>
      <c r="G4488" s="105">
        <v>5.5122968619879131</v>
      </c>
      <c r="H4488" s="105">
        <v>7.4880826759336312</v>
      </c>
      <c r="I4488" s="105">
        <v>6.9845921383529719</v>
      </c>
      <c r="J4488" s="105">
        <v>5.9085815894322007</v>
      </c>
      <c r="K4488" s="105">
        <v>5.5628429118059559</v>
      </c>
      <c r="L4488" s="105">
        <v>7.1317576038737887</v>
      </c>
      <c r="M4488" s="105">
        <v>10.500220426730452</v>
      </c>
      <c r="N4488" s="105">
        <v>15.852760632161052</v>
      </c>
      <c r="O4488" s="105">
        <v>13.153695524951235</v>
      </c>
      <c r="P4488" s="105">
        <v>7.2797642508569291</v>
      </c>
      <c r="Q4488" s="105">
        <v>4.793991092027734</v>
      </c>
      <c r="R4488" s="105">
        <v>4.1888698470946295</v>
      </c>
      <c r="S4488" s="105">
        <v>0</v>
      </c>
      <c r="T4488" s="105">
        <v>7.8631212962673755</v>
      </c>
      <c r="U4488" s="105">
        <v>7.8631212962673738</v>
      </c>
    </row>
    <row r="4489" spans="1:21">
      <c r="A4489" s="54">
        <v>4487</v>
      </c>
      <c r="B4489" s="104">
        <v>21157</v>
      </c>
      <c r="C4489" s="104">
        <v>21157</v>
      </c>
      <c r="D4489" s="105">
        <v>111</v>
      </c>
      <c r="E4489" s="105">
        <v>1791990000</v>
      </c>
      <c r="F4489" s="105">
        <v>1</v>
      </c>
      <c r="G4489" s="105">
        <v>-99999</v>
      </c>
      <c r="H4489" s="105">
        <v>-99999</v>
      </c>
      <c r="I4489" s="105">
        <v>-99999</v>
      </c>
      <c r="J4489" s="105">
        <v>-99999</v>
      </c>
      <c r="K4489" s="105">
        <v>-99999</v>
      </c>
      <c r="L4489" s="105">
        <v>-99999</v>
      </c>
      <c r="M4489" s="105">
        <v>-99999</v>
      </c>
      <c r="N4489" s="105">
        <v>-99999</v>
      </c>
      <c r="O4489" s="105">
        <v>-99999</v>
      </c>
      <c r="P4489" s="105">
        <v>-99999</v>
      </c>
      <c r="Q4489" s="105">
        <v>-99999</v>
      </c>
      <c r="R4489" s="105">
        <v>-99999</v>
      </c>
      <c r="S4489" s="105">
        <v>0</v>
      </c>
      <c r="T4489" s="105">
        <v>0</v>
      </c>
      <c r="U4489" s="105">
        <v>0</v>
      </c>
    </row>
    <row r="4490" spans="1:21">
      <c r="A4490" s="54">
        <v>4488</v>
      </c>
      <c r="B4490" s="104">
        <v>21158</v>
      </c>
      <c r="C4490" s="104">
        <v>21158</v>
      </c>
      <c r="D4490" s="105">
        <v>1589.0000000000002</v>
      </c>
      <c r="E4490" s="105">
        <v>1791990000</v>
      </c>
      <c r="F4490" s="105">
        <v>0</v>
      </c>
      <c r="G4490" s="105">
        <v>0.54036375339768439</v>
      </c>
      <c r="H4490" s="105">
        <v>0.77379801740152099</v>
      </c>
      <c r="I4490" s="105">
        <v>0.77725203285784472</v>
      </c>
      <c r="J4490" s="105">
        <v>0.9164160956630345</v>
      </c>
      <c r="K4490" s="105">
        <v>1.4789365345757688</v>
      </c>
      <c r="L4490" s="105">
        <v>3.2646996943419198</v>
      </c>
      <c r="M4490" s="105">
        <v>4.4946193897390376</v>
      </c>
      <c r="N4490" s="105">
        <v>3.2878923415877339</v>
      </c>
      <c r="O4490" s="105">
        <v>1.6338141407236462</v>
      </c>
      <c r="P4490" s="105">
        <v>0.63955761313564186</v>
      </c>
      <c r="Q4490" s="105">
        <v>0.47774077594913078</v>
      </c>
      <c r="R4490" s="105">
        <v>0.50609601863715781</v>
      </c>
      <c r="S4490" s="105">
        <v>0</v>
      </c>
      <c r="T4490" s="105">
        <v>1.5659322006675103</v>
      </c>
      <c r="U4490" s="105">
        <v>1.5659322006675098</v>
      </c>
    </row>
    <row r="4491" spans="1:21">
      <c r="A4491" s="54">
        <v>4489</v>
      </c>
      <c r="B4491" s="104">
        <v>21159</v>
      </c>
      <c r="C4491" s="104">
        <v>21159</v>
      </c>
      <c r="D4491" s="105">
        <v>8888.0000000000018</v>
      </c>
      <c r="E4491" s="105">
        <v>1791990000</v>
      </c>
      <c r="F4491" s="105">
        <v>0</v>
      </c>
      <c r="G4491" s="105">
        <v>0.17748130628473524</v>
      </c>
      <c r="H4491" s="105">
        <v>0.2536961070491105</v>
      </c>
      <c r="I4491" s="105">
        <v>0.2702554316335668</v>
      </c>
      <c r="J4491" s="105">
        <v>0.31134563633969953</v>
      </c>
      <c r="K4491" s="105">
        <v>0.43325305046880835</v>
      </c>
      <c r="L4491" s="105">
        <v>0.84725309176212027</v>
      </c>
      <c r="M4491" s="105">
        <v>1.1972396707038735</v>
      </c>
      <c r="N4491" s="105">
        <v>1.1350380151316815</v>
      </c>
      <c r="O4491" s="105">
        <v>0.76824372967631083</v>
      </c>
      <c r="P4491" s="105">
        <v>0.27441243752419914</v>
      </c>
      <c r="Q4491" s="105">
        <v>0.15712325051788822</v>
      </c>
      <c r="R4491" s="105">
        <v>0.16277748744434292</v>
      </c>
      <c r="S4491" s="105">
        <v>0</v>
      </c>
      <c r="T4491" s="105">
        <v>0.49900993454469472</v>
      </c>
      <c r="U4491" s="105">
        <v>0.49900993454469456</v>
      </c>
    </row>
    <row r="4492" spans="1:21">
      <c r="A4492" s="54">
        <v>4490</v>
      </c>
      <c r="B4492" s="104">
        <v>21160</v>
      </c>
      <c r="C4492" s="104">
        <v>21160</v>
      </c>
      <c r="D4492" s="105">
        <v>13228.000000000002</v>
      </c>
      <c r="E4492" s="105">
        <v>1791990000</v>
      </c>
      <c r="F4492" s="105">
        <v>0</v>
      </c>
      <c r="G4492" s="105">
        <v>0.14176860441036776</v>
      </c>
      <c r="H4492" s="105">
        <v>0.17996337577355664</v>
      </c>
      <c r="I4492" s="105">
        <v>0.19875302545598292</v>
      </c>
      <c r="J4492" s="105">
        <v>0.23313273864647119</v>
      </c>
      <c r="K4492" s="105">
        <v>0.30968619645223594</v>
      </c>
      <c r="L4492" s="105">
        <v>0.55360336605610094</v>
      </c>
      <c r="M4492" s="105">
        <v>0.76526329062706322</v>
      </c>
      <c r="N4492" s="105">
        <v>0.72938677111549777</v>
      </c>
      <c r="O4492" s="105">
        <v>0.49353071718894009</v>
      </c>
      <c r="P4492" s="105">
        <v>0.21304293718343245</v>
      </c>
      <c r="Q4492" s="105">
        <v>0.13143542882697848</v>
      </c>
      <c r="R4492" s="105">
        <v>0.12859541550497963</v>
      </c>
      <c r="S4492" s="105">
        <v>0</v>
      </c>
      <c r="T4492" s="105">
        <v>0.33984682227013391</v>
      </c>
      <c r="U4492" s="105">
        <v>0.33984682227013385</v>
      </c>
    </row>
    <row r="4493" spans="1:21">
      <c r="A4493" s="54">
        <v>4491</v>
      </c>
      <c r="B4493" s="104">
        <v>21161</v>
      </c>
      <c r="C4493" s="104">
        <v>21161</v>
      </c>
      <c r="D4493" s="105">
        <v>334</v>
      </c>
      <c r="E4493" s="105">
        <v>1791990000</v>
      </c>
      <c r="F4493" s="105">
        <v>0</v>
      </c>
      <c r="G4493" s="105">
        <v>1.4656029122375216</v>
      </c>
      <c r="H4493" s="105">
        <v>1.7046487609897136</v>
      </c>
      <c r="I4493" s="105">
        <v>1.6727994148409788</v>
      </c>
      <c r="J4493" s="105">
        <v>1.9961009142234138</v>
      </c>
      <c r="K4493" s="105">
        <v>2.8196645157193316</v>
      </c>
      <c r="L4493" s="105">
        <v>4.2872144655862288</v>
      </c>
      <c r="M4493" s="105">
        <v>6.0253659220300211</v>
      </c>
      <c r="N4493" s="105">
        <v>5.9317606885958414</v>
      </c>
      <c r="O4493" s="105">
        <v>4.9677905985749256</v>
      </c>
      <c r="P4493" s="105">
        <v>2.9909343678743947</v>
      </c>
      <c r="Q4493" s="105">
        <v>1.9894064303474899</v>
      </c>
      <c r="R4493" s="105">
        <v>1.5548058280870038</v>
      </c>
      <c r="S4493" s="105">
        <v>0</v>
      </c>
      <c r="T4493" s="105">
        <v>3.1171745682589052</v>
      </c>
      <c r="U4493" s="105">
        <v>3.1171745682589056</v>
      </c>
    </row>
    <row r="4494" spans="1:21">
      <c r="A4494" s="54">
        <v>4492</v>
      </c>
      <c r="B4494" s="104">
        <v>21162</v>
      </c>
      <c r="C4494" s="104">
        <v>21162</v>
      </c>
      <c r="D4494" s="105">
        <v>610</v>
      </c>
      <c r="E4494" s="105">
        <v>1791990000</v>
      </c>
      <c r="F4494" s="105">
        <v>0</v>
      </c>
      <c r="G4494" s="105">
        <v>0.19010538141791189</v>
      </c>
      <c r="H4494" s="105">
        <v>0.25232489855759288</v>
      </c>
      <c r="I4494" s="105">
        <v>0.24811018608476562</v>
      </c>
      <c r="J4494" s="105">
        <v>0.30502464331292289</v>
      </c>
      <c r="K4494" s="105">
        <v>0.46386301088525927</v>
      </c>
      <c r="L4494" s="105">
        <v>0.74225150097685366</v>
      </c>
      <c r="M4494" s="105">
        <v>0.95795394130001732</v>
      </c>
      <c r="N4494" s="105">
        <v>0.82745823055554502</v>
      </c>
      <c r="O4494" s="105">
        <v>0.51574739371933309</v>
      </c>
      <c r="P4494" s="105">
        <v>0.22102209673797529</v>
      </c>
      <c r="Q4494" s="105">
        <v>0.16844608116443743</v>
      </c>
      <c r="R4494" s="105">
        <v>0.16884568697305796</v>
      </c>
      <c r="S4494" s="105">
        <v>0</v>
      </c>
      <c r="T4494" s="105">
        <v>0.42176275430713939</v>
      </c>
      <c r="U4494" s="105">
        <v>0.42176275430713939</v>
      </c>
    </row>
    <row r="4495" spans="1:21">
      <c r="A4495" s="54">
        <v>4493</v>
      </c>
      <c r="B4495" s="104">
        <v>21163</v>
      </c>
      <c r="C4495" s="104">
        <v>21163</v>
      </c>
      <c r="D4495" s="105">
        <v>1722.9999999999998</v>
      </c>
      <c r="E4495" s="105">
        <v>1791990000</v>
      </c>
      <c r="F4495" s="105">
        <v>0</v>
      </c>
      <c r="G4495" s="105">
        <v>0.12617402112067516</v>
      </c>
      <c r="H4495" s="105">
        <v>0.15990077916993226</v>
      </c>
      <c r="I4495" s="105">
        <v>0.17093984754112648</v>
      </c>
      <c r="J4495" s="105">
        <v>0.17973417773048908</v>
      </c>
      <c r="K4495" s="105">
        <v>0.25596986047918996</v>
      </c>
      <c r="L4495" s="105">
        <v>0.48911675545936184</v>
      </c>
      <c r="M4495" s="105">
        <v>0.65173485036551582</v>
      </c>
      <c r="N4495" s="105">
        <v>0.55343364604132284</v>
      </c>
      <c r="O4495" s="105">
        <v>0.30779161724994886</v>
      </c>
      <c r="P4495" s="105">
        <v>0.12315950377847397</v>
      </c>
      <c r="Q4495" s="105">
        <v>0.10224896412850497</v>
      </c>
      <c r="R4495" s="105">
        <v>0.10634409811775442</v>
      </c>
      <c r="S4495" s="105">
        <v>0</v>
      </c>
      <c r="T4495" s="105">
        <v>0.26887901009852461</v>
      </c>
      <c r="U4495" s="105">
        <v>0.26887901009852472</v>
      </c>
    </row>
    <row r="4496" spans="1:21">
      <c r="A4496" s="54">
        <v>4494</v>
      </c>
      <c r="B4496" s="104">
        <v>21164</v>
      </c>
      <c r="C4496" s="104">
        <v>21164</v>
      </c>
      <c r="D4496" s="105">
        <v>162491</v>
      </c>
      <c r="E4496" s="105">
        <v>20839400000</v>
      </c>
      <c r="F4496" s="105">
        <v>0</v>
      </c>
      <c r="G4496" s="105">
        <v>0.47636447709490659</v>
      </c>
      <c r="H4496" s="105">
        <v>0.63655413786799242</v>
      </c>
      <c r="I4496" s="105">
        <v>0.53432335828996103</v>
      </c>
      <c r="J4496" s="105">
        <v>0.26170463621164297</v>
      </c>
      <c r="K4496" s="105">
        <v>0.10310400890718664</v>
      </c>
      <c r="L4496" s="105">
        <v>0.1</v>
      </c>
      <c r="M4496" s="105">
        <v>0.16485789934687001</v>
      </c>
      <c r="N4496" s="105">
        <v>0.25808499860115947</v>
      </c>
      <c r="O4496" s="105">
        <v>0.21997252687161423</v>
      </c>
      <c r="P4496" s="105">
        <v>0.1303433073806379</v>
      </c>
      <c r="Q4496" s="105">
        <v>0.2231448620231285</v>
      </c>
      <c r="R4496" s="105">
        <v>0.40837096314781129</v>
      </c>
      <c r="S4496" s="105">
        <v>0</v>
      </c>
      <c r="T4496" s="105">
        <v>0.29306876464524251</v>
      </c>
      <c r="U4496" s="105">
        <v>0.29306876464524262</v>
      </c>
    </row>
    <row r="4497" spans="1:21">
      <c r="A4497" s="54">
        <v>4495</v>
      </c>
      <c r="B4497" s="104">
        <v>21259</v>
      </c>
      <c r="C4497" s="104">
        <v>21259</v>
      </c>
      <c r="D4497" s="105">
        <v>907.99999999999989</v>
      </c>
      <c r="E4497" s="105">
        <v>1791990000</v>
      </c>
      <c r="F4497" s="105">
        <v>0</v>
      </c>
      <c r="G4497" s="105">
        <v>1.1798063831174042</v>
      </c>
      <c r="H4497" s="105">
        <v>1.4892968325686518</v>
      </c>
      <c r="I4497" s="105">
        <v>1.5725685183886451</v>
      </c>
      <c r="J4497" s="105">
        <v>1.8584465346730612</v>
      </c>
      <c r="K4497" s="105">
        <v>1.1914956161581987</v>
      </c>
      <c r="L4497" s="105">
        <v>1.3697987700294767</v>
      </c>
      <c r="M4497" s="105">
        <v>1.2690265096200419</v>
      </c>
      <c r="N4497" s="105">
        <v>1.1289581544097129</v>
      </c>
      <c r="O4497" s="105">
        <v>0.91994399063440968</v>
      </c>
      <c r="P4497" s="105">
        <v>0.71892605137678933</v>
      </c>
      <c r="Q4497" s="105">
        <v>1.1375677177323587</v>
      </c>
      <c r="R4497" s="105">
        <v>1.0941388471217199</v>
      </c>
      <c r="S4497" s="105">
        <v>0</v>
      </c>
      <c r="T4497" s="105">
        <v>1.2441644938192058</v>
      </c>
      <c r="U4497" s="105">
        <v>1.2441644938192058</v>
      </c>
    </row>
    <row r="4498" spans="1:21">
      <c r="A4498" s="54">
        <v>4496</v>
      </c>
      <c r="B4498" s="104">
        <v>21260</v>
      </c>
      <c r="C4498" s="104">
        <v>21260</v>
      </c>
      <c r="D4498" s="105">
        <v>0</v>
      </c>
      <c r="E4498" s="105">
        <v>1791990000</v>
      </c>
      <c r="F4498" s="105">
        <v>0</v>
      </c>
      <c r="G4498" s="105">
        <v>6.690990760013813</v>
      </c>
      <c r="H4498" s="105">
        <v>8.7174051044751391</v>
      </c>
      <c r="I4498" s="105">
        <v>9.4315047498185454</v>
      </c>
      <c r="J4498" s="105">
        <v>11.38467084539664</v>
      </c>
      <c r="K4498" s="105">
        <v>5.468138248575527</v>
      </c>
      <c r="L4498" s="105">
        <v>5.0541329822138259</v>
      </c>
      <c r="M4498" s="105">
        <v>5.3405080516501373</v>
      </c>
      <c r="N4498" s="105">
        <v>6.4272922660887115</v>
      </c>
      <c r="O4498" s="105">
        <v>5.1647962727421399</v>
      </c>
      <c r="P4498" s="105">
        <v>3.9674081430347439</v>
      </c>
      <c r="Q4498" s="105">
        <v>3.7518147206595946</v>
      </c>
      <c r="R4498" s="105">
        <v>5.9475473422345022</v>
      </c>
      <c r="S4498" s="105">
        <v>0</v>
      </c>
      <c r="T4498" s="105">
        <v>0</v>
      </c>
      <c r="U4498" s="105">
        <v>0</v>
      </c>
    </row>
    <row r="4499" spans="1:21">
      <c r="A4499" s="54">
        <v>4497</v>
      </c>
      <c r="B4499" s="104">
        <v>21261</v>
      </c>
      <c r="C4499" s="104">
        <v>21261</v>
      </c>
      <c r="D4499" s="105">
        <v>131.00000000000003</v>
      </c>
      <c r="E4499" s="105">
        <v>1791990000</v>
      </c>
      <c r="F4499" s="105">
        <v>0</v>
      </c>
      <c r="G4499" s="105">
        <v>1.1500136479348408</v>
      </c>
      <c r="H4499" s="105">
        <v>1.4052816935205343</v>
      </c>
      <c r="I4499" s="105">
        <v>1.4239706941109846</v>
      </c>
      <c r="J4499" s="105">
        <v>1.638426414754276</v>
      </c>
      <c r="K4499" s="105">
        <v>1.0739092652414146</v>
      </c>
      <c r="L4499" s="105">
        <v>1.2292942067073158</v>
      </c>
      <c r="M4499" s="105">
        <v>1.2050574207798264</v>
      </c>
      <c r="N4499" s="105">
        <v>1.2425145302973815</v>
      </c>
      <c r="O4499" s="105">
        <v>0.96116578472396352</v>
      </c>
      <c r="P4499" s="105">
        <v>0.74535320889691281</v>
      </c>
      <c r="Q4499" s="105">
        <v>0.72365480049306175</v>
      </c>
      <c r="R4499" s="105">
        <v>1.0964991819864951</v>
      </c>
      <c r="S4499" s="105">
        <v>0</v>
      </c>
      <c r="T4499" s="105">
        <v>1.157928404120584</v>
      </c>
      <c r="U4499" s="105">
        <v>1.1579284041205837</v>
      </c>
    </row>
    <row r="4500" spans="1:21">
      <c r="A4500" s="54">
        <v>4498</v>
      </c>
      <c r="B4500" s="104">
        <v>21262</v>
      </c>
      <c r="C4500" s="104">
        <v>21262</v>
      </c>
      <c r="D4500" s="105">
        <v>10.999999999999998</v>
      </c>
      <c r="E4500" s="105">
        <v>7167960000</v>
      </c>
      <c r="F4500" s="105">
        <v>0</v>
      </c>
      <c r="G4500" s="105">
        <v>0.76590168932407365</v>
      </c>
      <c r="H4500" s="105">
        <v>0.85544622943051862</v>
      </c>
      <c r="I4500" s="105">
        <v>0.79389971570949613</v>
      </c>
      <c r="J4500" s="105">
        <v>0.85718521358180899</v>
      </c>
      <c r="K4500" s="105">
        <v>0.70027532345858723</v>
      </c>
      <c r="L4500" s="105">
        <v>0.68628084193339844</v>
      </c>
      <c r="M4500" s="105">
        <v>0.72580831796974254</v>
      </c>
      <c r="N4500" s="105">
        <v>0.85630130409303884</v>
      </c>
      <c r="O4500" s="105">
        <v>0.76560525182218775</v>
      </c>
      <c r="P4500" s="105">
        <v>0.65923305486414574</v>
      </c>
      <c r="Q4500" s="105">
        <v>0.66154654232217702</v>
      </c>
      <c r="R4500" s="105">
        <v>0.76092436797839857</v>
      </c>
      <c r="S4500" s="105">
        <v>0</v>
      </c>
      <c r="T4500" s="105">
        <v>0.7573673210406312</v>
      </c>
      <c r="U4500" s="105">
        <v>0.75736732104063131</v>
      </c>
    </row>
    <row r="4501" spans="1:21">
      <c r="A4501" s="54">
        <v>4499</v>
      </c>
      <c r="B4501" s="104">
        <v>21302</v>
      </c>
      <c r="C4501" s="104">
        <v>21302</v>
      </c>
      <c r="D4501" s="105">
        <v>183</v>
      </c>
      <c r="E4501" s="105">
        <v>3583980000</v>
      </c>
      <c r="F4501" s="105">
        <v>0</v>
      </c>
      <c r="G4501" s="105">
        <v>1.4170129905955269</v>
      </c>
      <c r="H4501" s="105">
        <v>1.8519420271567086</v>
      </c>
      <c r="I4501" s="105">
        <v>1.8950718575662076</v>
      </c>
      <c r="J4501" s="105">
        <v>1.8083161312480445</v>
      </c>
      <c r="K4501" s="105">
        <v>0.36858132870980564</v>
      </c>
      <c r="L4501" s="105">
        <v>0.27567051367441681</v>
      </c>
      <c r="M4501" s="105">
        <v>0.47481384186454018</v>
      </c>
      <c r="N4501" s="105">
        <v>0.63050766978872674</v>
      </c>
      <c r="O4501" s="105">
        <v>0.66101886773848084</v>
      </c>
      <c r="P4501" s="105">
        <v>0.60986939820211139</v>
      </c>
      <c r="Q4501" s="105">
        <v>0.79423121916417927</v>
      </c>
      <c r="R4501" s="105">
        <v>1.1668228691169733</v>
      </c>
      <c r="S4501" s="105">
        <v>0</v>
      </c>
      <c r="T4501" s="105">
        <v>0.99615489290214365</v>
      </c>
      <c r="U4501" s="105">
        <v>0.99615489290214332</v>
      </c>
    </row>
    <row r="4502" spans="1:21">
      <c r="A4502" s="54">
        <v>4500</v>
      </c>
      <c r="B4502" s="104">
        <v>21303</v>
      </c>
      <c r="C4502" s="104">
        <v>21303</v>
      </c>
      <c r="D4502" s="105">
        <v>336</v>
      </c>
      <c r="E4502" s="105">
        <v>1791990000</v>
      </c>
      <c r="F4502" s="105">
        <v>0</v>
      </c>
      <c r="G4502" s="105">
        <v>1.4319893054590174</v>
      </c>
      <c r="H4502" s="105">
        <v>1.7850653465534752</v>
      </c>
      <c r="I4502" s="105">
        <v>1.8267400239049181</v>
      </c>
      <c r="J4502" s="105">
        <v>2.1781364810372352</v>
      </c>
      <c r="K4502" s="105">
        <v>1.0610580064844699</v>
      </c>
      <c r="L4502" s="105">
        <v>0.62265803758169036</v>
      </c>
      <c r="M4502" s="105">
        <v>0.59301269656436784</v>
      </c>
      <c r="N4502" s="105">
        <v>0.71949702771001778</v>
      </c>
      <c r="O4502" s="105">
        <v>0.72430173748260773</v>
      </c>
      <c r="P4502" s="105">
        <v>0.70009333938136686</v>
      </c>
      <c r="Q4502" s="105">
        <v>0.89201425039914417</v>
      </c>
      <c r="R4502" s="105">
        <v>1.1354160829713444</v>
      </c>
      <c r="S4502" s="105">
        <v>0</v>
      </c>
      <c r="T4502" s="105">
        <v>1.1391651946274712</v>
      </c>
      <c r="U4502" s="105">
        <v>1.1391651946274712</v>
      </c>
    </row>
    <row r="4503" spans="1:21">
      <c r="A4503" s="54">
        <v>4501</v>
      </c>
      <c r="B4503" s="104">
        <v>21304</v>
      </c>
      <c r="C4503" s="104">
        <v>21304</v>
      </c>
      <c r="D4503" s="105">
        <v>516</v>
      </c>
      <c r="E4503" s="105">
        <v>1791990000</v>
      </c>
      <c r="F4503" s="105">
        <v>0</v>
      </c>
      <c r="G4503" s="105">
        <v>1.7840217538340639</v>
      </c>
      <c r="H4503" s="105">
        <v>2.1191452846758101</v>
      </c>
      <c r="I4503" s="105">
        <v>2.0618710877926802</v>
      </c>
      <c r="J4503" s="105">
        <v>2.2875331408794346</v>
      </c>
      <c r="K4503" s="105">
        <v>0.88673097507460885</v>
      </c>
      <c r="L4503" s="105">
        <v>0.74935704093146704</v>
      </c>
      <c r="M4503" s="105">
        <v>0.96660412097978032</v>
      </c>
      <c r="N4503" s="105">
        <v>1.3840548965542674</v>
      </c>
      <c r="O4503" s="105">
        <v>1.4680323306111902</v>
      </c>
      <c r="P4503" s="105">
        <v>1.2002937682994792</v>
      </c>
      <c r="Q4503" s="105">
        <v>1.2441856026856193</v>
      </c>
      <c r="R4503" s="105">
        <v>1.3506380596549736</v>
      </c>
      <c r="S4503" s="105">
        <v>0</v>
      </c>
      <c r="T4503" s="105">
        <v>1.4585390051644482</v>
      </c>
      <c r="U4503" s="105">
        <v>1.4585390051644478</v>
      </c>
    </row>
    <row r="4504" spans="1:21">
      <c r="A4504" s="54">
        <v>4502</v>
      </c>
      <c r="B4504" s="104">
        <v>21305</v>
      </c>
      <c r="C4504" s="104">
        <v>21305</v>
      </c>
      <c r="D4504" s="105">
        <v>259.00000000000006</v>
      </c>
      <c r="E4504" s="105">
        <v>1791990000</v>
      </c>
      <c r="F4504" s="105">
        <v>0</v>
      </c>
      <c r="G4504" s="105">
        <v>10.071185511330583</v>
      </c>
      <c r="H4504" s="105">
        <v>11.32307684576314</v>
      </c>
      <c r="I4504" s="105">
        <v>10.651201430831295</v>
      </c>
      <c r="J4504" s="105">
        <v>12.206276839732666</v>
      </c>
      <c r="K4504" s="105">
        <v>7.8020422052812579</v>
      </c>
      <c r="L4504" s="105">
        <v>8.1866377194719426</v>
      </c>
      <c r="M4504" s="105">
        <v>7.2808093287996813</v>
      </c>
      <c r="N4504" s="105">
        <v>8.0135680546517971</v>
      </c>
      <c r="O4504" s="105">
        <v>7.8696985286999999</v>
      </c>
      <c r="P4504" s="105">
        <v>6.8434363766975252</v>
      </c>
      <c r="Q4504" s="105">
        <v>7.9988708914402293</v>
      </c>
      <c r="R4504" s="105">
        <v>8.5191585679689368</v>
      </c>
      <c r="S4504" s="105">
        <v>0</v>
      </c>
      <c r="T4504" s="105">
        <v>8.8971635250557544</v>
      </c>
      <c r="U4504" s="105">
        <v>8.8971635250557526</v>
      </c>
    </row>
    <row r="4505" spans="1:21">
      <c r="A4505" s="54">
        <v>4503</v>
      </c>
      <c r="B4505" s="104">
        <v>21306</v>
      </c>
      <c r="C4505" s="104">
        <v>21306</v>
      </c>
      <c r="D4505" s="105">
        <v>272671.00000000006</v>
      </c>
      <c r="E4505" s="105">
        <v>1791990000</v>
      </c>
      <c r="F4505" s="105">
        <v>0</v>
      </c>
      <c r="G4505" s="105">
        <v>0.62174025531129895</v>
      </c>
      <c r="H4505" s="105">
        <v>0.78720484056616802</v>
      </c>
      <c r="I4505" s="105">
        <v>0.78037875555254954</v>
      </c>
      <c r="J4505" s="105">
        <v>1.2073324222852195</v>
      </c>
      <c r="K4505" s="105">
        <v>1.8047289993837894</v>
      </c>
      <c r="L4505" s="105">
        <v>2.7462727040683439</v>
      </c>
      <c r="M4505" s="105">
        <v>2.8637930821110653</v>
      </c>
      <c r="N4505" s="105">
        <v>2.2207342945281745</v>
      </c>
      <c r="O4505" s="105">
        <v>1.6936697112796315</v>
      </c>
      <c r="P4505" s="105">
        <v>0.93004194547326247</v>
      </c>
      <c r="Q4505" s="105">
        <v>0.72789102919771087</v>
      </c>
      <c r="R4505" s="105">
        <v>0.62767103031135618</v>
      </c>
      <c r="S4505" s="105">
        <v>0</v>
      </c>
      <c r="T4505" s="105">
        <v>1.4176215891723809</v>
      </c>
      <c r="U4505" s="105">
        <v>1.4176215891723802</v>
      </c>
    </row>
    <row r="4506" spans="1:21">
      <c r="A4506" s="54">
        <v>4504</v>
      </c>
      <c r="B4506" s="104">
        <v>21307</v>
      </c>
      <c r="C4506" s="104">
        <v>21307</v>
      </c>
      <c r="D4506" s="105">
        <v>17607423.000000004</v>
      </c>
      <c r="E4506" s="105">
        <v>5419690000</v>
      </c>
      <c r="F4506" s="105">
        <v>0</v>
      </c>
      <c r="G4506" s="105">
        <v>0.16341988017089504</v>
      </c>
      <c r="H4506" s="105">
        <v>0.1889730061352482</v>
      </c>
      <c r="I4506" s="105">
        <v>0.1788060760503894</v>
      </c>
      <c r="J4506" s="105">
        <v>0.2541291399714829</v>
      </c>
      <c r="K4506" s="105">
        <v>0.37948016039851679</v>
      </c>
      <c r="L4506" s="105">
        <v>0.52798223537162803</v>
      </c>
      <c r="M4506" s="105">
        <v>0.62586236895334846</v>
      </c>
      <c r="N4506" s="105">
        <v>0.54882517002526499</v>
      </c>
      <c r="O4506" s="105">
        <v>0.5230254789752895</v>
      </c>
      <c r="P4506" s="105">
        <v>0.34244030466700809</v>
      </c>
      <c r="Q4506" s="105">
        <v>0.27918978037170733</v>
      </c>
      <c r="R4506" s="105">
        <v>0.20297581684624924</v>
      </c>
      <c r="S4506" s="105">
        <v>0.47811172837397387</v>
      </c>
      <c r="T4506" s="105">
        <v>0.35125911816141903</v>
      </c>
      <c r="U4506" s="105">
        <v>0.35128807303121695</v>
      </c>
    </row>
    <row r="4507" spans="1:21">
      <c r="A4507" s="54">
        <v>4505</v>
      </c>
      <c r="B4507" s="104">
        <v>21312</v>
      </c>
      <c r="C4507" s="104">
        <v>21312</v>
      </c>
      <c r="D4507" s="105">
        <v>18319261</v>
      </c>
      <c r="E4507" s="105">
        <v>1791990000</v>
      </c>
      <c r="F4507" s="105">
        <v>0</v>
      </c>
      <c r="G4507" s="105">
        <v>0.50595966175057683</v>
      </c>
      <c r="H4507" s="105">
        <v>0.64374004375880944</v>
      </c>
      <c r="I4507" s="105">
        <v>0.6197814821688733</v>
      </c>
      <c r="J4507" s="105">
        <v>0.82142244646957963</v>
      </c>
      <c r="K4507" s="105">
        <v>1.2153915972037717</v>
      </c>
      <c r="L4507" s="105">
        <v>1.8924015781246348</v>
      </c>
      <c r="M4507" s="105">
        <v>2.8078794473106687</v>
      </c>
      <c r="N4507" s="105">
        <v>3.1431273578624874</v>
      </c>
      <c r="O4507" s="105">
        <v>2.88230580205656</v>
      </c>
      <c r="P4507" s="105">
        <v>1.2478389051962917</v>
      </c>
      <c r="Q4507" s="105">
        <v>0.71603188022788655</v>
      </c>
      <c r="R4507" s="105">
        <v>0.55324646873646677</v>
      </c>
      <c r="S4507" s="105">
        <v>2.2530467527195115</v>
      </c>
      <c r="T4507" s="105">
        <v>1.4207605559055507</v>
      </c>
      <c r="U4507" s="105">
        <v>1.4618808326234898</v>
      </c>
    </row>
    <row r="4508" spans="1:21">
      <c r="A4508" s="54">
        <v>4506</v>
      </c>
      <c r="B4508" s="104">
        <v>21313</v>
      </c>
      <c r="C4508" s="104">
        <v>21313</v>
      </c>
      <c r="D4508" s="105">
        <v>1129084</v>
      </c>
      <c r="E4508" s="105">
        <v>1791990000</v>
      </c>
      <c r="F4508" s="105">
        <v>0</v>
      </c>
      <c r="G4508" s="105">
        <v>1.2418635506900666</v>
      </c>
      <c r="H4508" s="105">
        <v>1.5948620682998191</v>
      </c>
      <c r="I4508" s="105">
        <v>1.5154605301642898</v>
      </c>
      <c r="J4508" s="105">
        <v>2.1505758091528584</v>
      </c>
      <c r="K4508" s="105">
        <v>3.5041484853473825</v>
      </c>
      <c r="L4508" s="105">
        <v>6.1071582033773231</v>
      </c>
      <c r="M4508" s="105">
        <v>8.0272679531116982</v>
      </c>
      <c r="N4508" s="105">
        <v>7.7138248035515353</v>
      </c>
      <c r="O4508" s="105">
        <v>6.2407947614515411</v>
      </c>
      <c r="P4508" s="105">
        <v>2.4356716271615033</v>
      </c>
      <c r="Q4508" s="105">
        <v>1.501389309460323</v>
      </c>
      <c r="R4508" s="105">
        <v>1.2487239733741857</v>
      </c>
      <c r="S4508" s="105">
        <v>5.0676014797682258</v>
      </c>
      <c r="T4508" s="105">
        <v>3.6068117562618771</v>
      </c>
      <c r="U4508" s="105">
        <v>3.6514757341721888</v>
      </c>
    </row>
    <row r="4509" spans="1:21">
      <c r="A4509" s="54">
        <v>4507</v>
      </c>
      <c r="B4509" s="104">
        <v>21314</v>
      </c>
      <c r="C4509" s="104">
        <v>21314</v>
      </c>
      <c r="D4509" s="105">
        <v>2403123</v>
      </c>
      <c r="E4509" s="105">
        <v>1791990000</v>
      </c>
      <c r="F4509" s="105">
        <v>0</v>
      </c>
      <c r="G4509" s="105">
        <v>0.29280073017973196</v>
      </c>
      <c r="H4509" s="105">
        <v>0.3689982266882107</v>
      </c>
      <c r="I4509" s="105">
        <v>0.34920972820657625</v>
      </c>
      <c r="J4509" s="105">
        <v>0.52553108486299716</v>
      </c>
      <c r="K4509" s="105">
        <v>0.93254995574482924</v>
      </c>
      <c r="L4509" s="105">
        <v>1.4967044139532044</v>
      </c>
      <c r="M4509" s="105">
        <v>2.0477833187796266</v>
      </c>
      <c r="N4509" s="105">
        <v>1.7675527275444984</v>
      </c>
      <c r="O4509" s="105">
        <v>1.4266323345709182</v>
      </c>
      <c r="P4509" s="105">
        <v>0.5062213954765683</v>
      </c>
      <c r="Q4509" s="105">
        <v>0.34275766535640928</v>
      </c>
      <c r="R4509" s="105">
        <v>0.28860881316828035</v>
      </c>
      <c r="S4509" s="105">
        <v>1.289859711228595</v>
      </c>
      <c r="T4509" s="105">
        <v>0.86211253287765433</v>
      </c>
      <c r="U4509" s="105">
        <v>0.86713149661274469</v>
      </c>
    </row>
    <row r="4510" spans="1:21">
      <c r="A4510" s="54">
        <v>4508</v>
      </c>
      <c r="B4510" s="104">
        <v>21315</v>
      </c>
      <c r="C4510" s="104">
        <v>21315</v>
      </c>
      <c r="D4510" s="105">
        <v>7806656.0000000009</v>
      </c>
      <c r="E4510" s="105">
        <v>3561980000</v>
      </c>
      <c r="F4510" s="105">
        <v>0</v>
      </c>
      <c r="G4510" s="105">
        <v>0.17840285440822978</v>
      </c>
      <c r="H4510" s="105">
        <v>0.22136138381977438</v>
      </c>
      <c r="I4510" s="105">
        <v>0.20617266211586807</v>
      </c>
      <c r="J4510" s="105">
        <v>0.32661662877359293</v>
      </c>
      <c r="K4510" s="105">
        <v>0.44780519319542617</v>
      </c>
      <c r="L4510" s="105">
        <v>0.61182376249310844</v>
      </c>
      <c r="M4510" s="105">
        <v>0.79939180099693929</v>
      </c>
      <c r="N4510" s="105">
        <v>0.73474570781967352</v>
      </c>
      <c r="O4510" s="105">
        <v>0.6288387699389445</v>
      </c>
      <c r="P4510" s="105">
        <v>0.36499326778910823</v>
      </c>
      <c r="Q4510" s="105">
        <v>0.25987349444448493</v>
      </c>
      <c r="R4510" s="105">
        <v>0.19254200177039615</v>
      </c>
      <c r="S4510" s="105">
        <v>0.5737516496474746</v>
      </c>
      <c r="T4510" s="105">
        <v>0.41438062729712888</v>
      </c>
      <c r="U4510" s="105">
        <v>0.41488693380343711</v>
      </c>
    </row>
    <row r="4511" spans="1:21">
      <c r="A4511" s="54">
        <v>4509</v>
      </c>
      <c r="B4511" s="104">
        <v>21316</v>
      </c>
      <c r="C4511" s="104">
        <v>21316</v>
      </c>
      <c r="D4511" s="105">
        <v>13982904</v>
      </c>
      <c r="E4511" s="105">
        <v>3561980000</v>
      </c>
      <c r="F4511" s="105">
        <v>0</v>
      </c>
      <c r="G4511" s="105">
        <v>0.21516733472350652</v>
      </c>
      <c r="H4511" s="105">
        <v>0.24616830243363599</v>
      </c>
      <c r="I4511" s="105">
        <v>0.23393738579049381</v>
      </c>
      <c r="J4511" s="105">
        <v>0.32012505702360311</v>
      </c>
      <c r="K4511" s="105">
        <v>0.41322225574101223</v>
      </c>
      <c r="L4511" s="105">
        <v>0.62035311372297086</v>
      </c>
      <c r="M4511" s="105">
        <v>0.81900992499710601</v>
      </c>
      <c r="N4511" s="105">
        <v>0.79608517915093646</v>
      </c>
      <c r="O4511" s="105">
        <v>0.75267322358024924</v>
      </c>
      <c r="P4511" s="105">
        <v>0.45079712829004526</v>
      </c>
      <c r="Q4511" s="105">
        <v>0.32310584954648724</v>
      </c>
      <c r="R4511" s="105">
        <v>0.24126384923275537</v>
      </c>
      <c r="S4511" s="105">
        <v>0.65388956668057829</v>
      </c>
      <c r="T4511" s="105">
        <v>0.45265905035273346</v>
      </c>
      <c r="U4511" s="105">
        <v>0.45343708082510403</v>
      </c>
    </row>
    <row r="4512" spans="1:21">
      <c r="A4512" s="54">
        <v>4510</v>
      </c>
      <c r="B4512" s="104">
        <v>21317</v>
      </c>
      <c r="C4512" s="104">
        <v>21317</v>
      </c>
      <c r="D4512" s="105">
        <v>31187370.999999996</v>
      </c>
      <c r="E4512" s="105">
        <v>7123960000</v>
      </c>
      <c r="F4512" s="105">
        <v>0</v>
      </c>
      <c r="G4512" s="105">
        <v>0.17688824325691904</v>
      </c>
      <c r="H4512" s="105">
        <v>0.20912739534196145</v>
      </c>
      <c r="I4512" s="105">
        <v>0.20552251478193176</v>
      </c>
      <c r="J4512" s="105">
        <v>0.2846918666993607</v>
      </c>
      <c r="K4512" s="105">
        <v>0.38515014301131956</v>
      </c>
      <c r="L4512" s="105">
        <v>0.5505274449273132</v>
      </c>
      <c r="M4512" s="105">
        <v>0.64582808532621305</v>
      </c>
      <c r="N4512" s="105">
        <v>0.65577752461333549</v>
      </c>
      <c r="O4512" s="105">
        <v>0.62413823773741195</v>
      </c>
      <c r="P4512" s="105">
        <v>0.35728739197679577</v>
      </c>
      <c r="Q4512" s="105">
        <v>0.25990206932454174</v>
      </c>
      <c r="R4512" s="105">
        <v>0.20763214857903795</v>
      </c>
      <c r="S4512" s="105">
        <v>0.52802577620883029</v>
      </c>
      <c r="T4512" s="105">
        <v>0.38020608879801182</v>
      </c>
      <c r="U4512" s="105">
        <v>0.38311024400200394</v>
      </c>
    </row>
    <row r="4513" spans="1:21">
      <c r="A4513" s="54">
        <v>4511</v>
      </c>
      <c r="B4513" s="104">
        <v>21321</v>
      </c>
      <c r="C4513" s="104">
        <v>21321</v>
      </c>
      <c r="D4513" s="105">
        <v>48711182.000000007</v>
      </c>
      <c r="E4513" s="105">
        <v>5375970000</v>
      </c>
      <c r="F4513" s="105">
        <v>0</v>
      </c>
      <c r="G4513" s="105">
        <v>0.31813007814164596</v>
      </c>
      <c r="H4513" s="105">
        <v>0.38676211594993687</v>
      </c>
      <c r="I4513" s="105">
        <v>0.38703405287780857</v>
      </c>
      <c r="J4513" s="105">
        <v>0.48303492195717773</v>
      </c>
      <c r="K4513" s="105">
        <v>0.78424988687223574</v>
      </c>
      <c r="L4513" s="105">
        <v>1.1507536706669421</v>
      </c>
      <c r="M4513" s="105">
        <v>1.7677375434563698</v>
      </c>
      <c r="N4513" s="105">
        <v>2.0884373596840544</v>
      </c>
      <c r="O4513" s="105">
        <v>1.9109796469958205</v>
      </c>
      <c r="P4513" s="105">
        <v>0.868413747242332</v>
      </c>
      <c r="Q4513" s="105">
        <v>0.50376999004590006</v>
      </c>
      <c r="R4513" s="105">
        <v>0.37829575434961082</v>
      </c>
      <c r="S4513" s="105">
        <v>1.5126462017257774</v>
      </c>
      <c r="T4513" s="105">
        <v>0.91896656401998611</v>
      </c>
      <c r="U4513" s="105">
        <v>0.93248470282430596</v>
      </c>
    </row>
    <row r="4514" spans="1:21">
      <c r="A4514" s="54">
        <v>4512</v>
      </c>
      <c r="B4514" s="104">
        <v>21322</v>
      </c>
      <c r="C4514" s="104">
        <v>21322</v>
      </c>
      <c r="D4514" s="105">
        <v>660271.00000000023</v>
      </c>
      <c r="E4514" s="105">
        <v>1791990000</v>
      </c>
      <c r="F4514" s="105">
        <v>0</v>
      </c>
      <c r="G4514" s="105">
        <v>24.390581736904736</v>
      </c>
      <c r="H4514" s="105">
        <v>22.27215985200279</v>
      </c>
      <c r="I4514" s="105">
        <v>20.350545697062234</v>
      </c>
      <c r="J4514" s="105">
        <v>21.471023464789209</v>
      </c>
      <c r="K4514" s="105">
        <v>28.356915955144757</v>
      </c>
      <c r="L4514" s="105">
        <v>37.488792135883635</v>
      </c>
      <c r="M4514" s="105">
        <v>51.384533919643772</v>
      </c>
      <c r="N4514" s="105">
        <v>67.737879637236787</v>
      </c>
      <c r="O4514" s="105">
        <v>77.402400855814761</v>
      </c>
      <c r="P4514" s="105">
        <v>82.586368361611292</v>
      </c>
      <c r="Q4514" s="105">
        <v>56.826242578670552</v>
      </c>
      <c r="R4514" s="105">
        <v>37.084206359743156</v>
      </c>
      <c r="S4514" s="105">
        <v>55.069552185303742</v>
      </c>
      <c r="T4514" s="105">
        <v>43.945970879542308</v>
      </c>
      <c r="U4514" s="105">
        <v>45.941025554654296</v>
      </c>
    </row>
    <row r="4515" spans="1:21">
      <c r="A4515" s="54">
        <v>4513</v>
      </c>
      <c r="B4515" s="104">
        <v>21323</v>
      </c>
      <c r="C4515" s="104">
        <v>21323</v>
      </c>
      <c r="D4515" s="105">
        <v>65364</v>
      </c>
      <c r="E4515" s="105">
        <v>1791990000</v>
      </c>
      <c r="F4515" s="105">
        <v>0</v>
      </c>
      <c r="G4515" s="105">
        <v>5.5531078904691134</v>
      </c>
      <c r="H4515" s="105">
        <v>6.7064456831050068</v>
      </c>
      <c r="I4515" s="105">
        <v>7.1671929190608585</v>
      </c>
      <c r="J4515" s="105">
        <v>10.106522401186242</v>
      </c>
      <c r="K4515" s="105">
        <v>17.253453841979802</v>
      </c>
      <c r="L4515" s="105">
        <v>24.908144149401341</v>
      </c>
      <c r="M4515" s="105">
        <v>30.135811416880486</v>
      </c>
      <c r="N4515" s="105">
        <v>33.865559789545905</v>
      </c>
      <c r="O4515" s="105">
        <v>33.866098886706339</v>
      </c>
      <c r="P4515" s="105">
        <v>17.085129223010654</v>
      </c>
      <c r="Q4515" s="105">
        <v>8.9896539685504617</v>
      </c>
      <c r="R4515" s="105">
        <v>6.4924086386918658</v>
      </c>
      <c r="S4515" s="105">
        <v>0</v>
      </c>
      <c r="T4515" s="105">
        <v>16.844127400715674</v>
      </c>
      <c r="U4515" s="105">
        <v>16.844127400715674</v>
      </c>
    </row>
    <row r="4516" spans="1:21">
      <c r="A4516" s="54">
        <v>4514</v>
      </c>
      <c r="B4516" s="104">
        <v>21324</v>
      </c>
      <c r="C4516" s="104">
        <v>21324</v>
      </c>
      <c r="D4516" s="105">
        <v>31937383.999999996</v>
      </c>
      <c r="E4516" s="105">
        <v>3583980000</v>
      </c>
      <c r="F4516" s="105">
        <v>0</v>
      </c>
      <c r="G4516" s="105">
        <v>0.33517843418986648</v>
      </c>
      <c r="H4516" s="105">
        <v>0.40218326308008168</v>
      </c>
      <c r="I4516" s="105">
        <v>0.41700209529807997</v>
      </c>
      <c r="J4516" s="105">
        <v>0.5758948837952319</v>
      </c>
      <c r="K4516" s="105">
        <v>0.88697598161765467</v>
      </c>
      <c r="L4516" s="105">
        <v>1.3361979005725884</v>
      </c>
      <c r="M4516" s="105">
        <v>1.7515656647270328</v>
      </c>
      <c r="N4516" s="105">
        <v>2.3713781689233726</v>
      </c>
      <c r="O4516" s="105">
        <v>1.8643608906223539</v>
      </c>
      <c r="P4516" s="105">
        <v>0.66095810382702469</v>
      </c>
      <c r="Q4516" s="105">
        <v>0.43782165316161908</v>
      </c>
      <c r="R4516" s="105">
        <v>0.36892015874926581</v>
      </c>
      <c r="S4516" s="105">
        <v>1.8175554285550128</v>
      </c>
      <c r="T4516" s="105">
        <v>0.95070309988034751</v>
      </c>
      <c r="U4516" s="105">
        <v>1.6337315285320813</v>
      </c>
    </row>
    <row r="4517" spans="1:21">
      <c r="A4517" s="54">
        <v>4515</v>
      </c>
      <c r="B4517" s="104">
        <v>21326</v>
      </c>
      <c r="C4517" s="104">
        <v>21326</v>
      </c>
      <c r="D4517" s="105">
        <v>4015497.0000000005</v>
      </c>
      <c r="E4517" s="105">
        <v>1791990000</v>
      </c>
      <c r="F4517" s="105">
        <v>0</v>
      </c>
      <c r="G4517" s="105">
        <v>0.29663605044430402</v>
      </c>
      <c r="H4517" s="105">
        <v>0.35875490358960338</v>
      </c>
      <c r="I4517" s="105">
        <v>0.38673965020381051</v>
      </c>
      <c r="J4517" s="105">
        <v>0.53609232144936636</v>
      </c>
      <c r="K4517" s="105">
        <v>0.75507233440293586</v>
      </c>
      <c r="L4517" s="105">
        <v>1.0512087062919644</v>
      </c>
      <c r="M4517" s="105">
        <v>1.2134814701711725</v>
      </c>
      <c r="N4517" s="105">
        <v>1.4841210333883021</v>
      </c>
      <c r="O4517" s="105">
        <v>1.5571599207151896</v>
      </c>
      <c r="P4517" s="105">
        <v>0.91884056920625035</v>
      </c>
      <c r="Q4517" s="105">
        <v>0.52887832063257878</v>
      </c>
      <c r="R4517" s="105">
        <v>0.36990399077935865</v>
      </c>
      <c r="S4517" s="105">
        <v>1.2657391424027169</v>
      </c>
      <c r="T4517" s="105">
        <v>0.78807410593956961</v>
      </c>
      <c r="U4517" s="105">
        <v>0.8343088566359943</v>
      </c>
    </row>
    <row r="4518" spans="1:21">
      <c r="A4518" s="54">
        <v>4516</v>
      </c>
      <c r="B4518" s="104">
        <v>21327</v>
      </c>
      <c r="C4518" s="104">
        <v>21327</v>
      </c>
      <c r="D4518" s="105">
        <v>246084.99999999994</v>
      </c>
      <c r="E4518" s="105">
        <v>1791990000</v>
      </c>
      <c r="F4518" s="105">
        <v>0</v>
      </c>
      <c r="G4518" s="105">
        <v>9.1956140109764277</v>
      </c>
      <c r="H4518" s="105">
        <v>9.7025222890171907</v>
      </c>
      <c r="I4518" s="105">
        <v>9.6568645883960951</v>
      </c>
      <c r="J4518" s="105">
        <v>12.676577879045245</v>
      </c>
      <c r="K4518" s="105">
        <v>16.890092475167155</v>
      </c>
      <c r="L4518" s="105">
        <v>23.981082854857402</v>
      </c>
      <c r="M4518" s="105">
        <v>28.125327465893566</v>
      </c>
      <c r="N4518" s="105">
        <v>33.631285799962846</v>
      </c>
      <c r="O4518" s="105">
        <v>37.978962303774786</v>
      </c>
      <c r="P4518" s="105">
        <v>35.71203011948834</v>
      </c>
      <c r="Q4518" s="105">
        <v>22.009171492699739</v>
      </c>
      <c r="R4518" s="105">
        <v>13.287870853409638</v>
      </c>
      <c r="S4518" s="105">
        <v>28.922290106657979</v>
      </c>
      <c r="T4518" s="105">
        <v>21.070616844390702</v>
      </c>
      <c r="U4518" s="105">
        <v>23.870941151883699</v>
      </c>
    </row>
    <row r="4519" spans="1:21">
      <c r="A4519" s="54">
        <v>4517</v>
      </c>
      <c r="B4519" s="104">
        <v>21328</v>
      </c>
      <c r="C4519" s="104">
        <v>21328</v>
      </c>
      <c r="D4519" s="105">
        <v>1349903</v>
      </c>
      <c r="E4519" s="105">
        <v>1791990000</v>
      </c>
      <c r="F4519" s="105">
        <v>0</v>
      </c>
      <c r="G4519" s="105">
        <v>3.156276336527402</v>
      </c>
      <c r="H4519" s="105">
        <v>3.6599288774480074</v>
      </c>
      <c r="I4519" s="105">
        <v>3.5711752017942264</v>
      </c>
      <c r="J4519" s="105">
        <v>4.6137156614566042</v>
      </c>
      <c r="K4519" s="105">
        <v>6.6432334289692658</v>
      </c>
      <c r="L4519" s="105">
        <v>9.1849733125312731</v>
      </c>
      <c r="M4519" s="105">
        <v>12.098062223845568</v>
      </c>
      <c r="N4519" s="105">
        <v>16.906276971891252</v>
      </c>
      <c r="O4519" s="105">
        <v>16.593743551771436</v>
      </c>
      <c r="P4519" s="105">
        <v>12.862322411464143</v>
      </c>
      <c r="Q4519" s="105">
        <v>6.355314261870082</v>
      </c>
      <c r="R4519" s="105">
        <v>4.0942144458205165</v>
      </c>
      <c r="S4519" s="105">
        <v>13.036889287809334</v>
      </c>
      <c r="T4519" s="105">
        <v>8.3116030571158142</v>
      </c>
      <c r="U4519" s="105">
        <v>10.741999394463107</v>
      </c>
    </row>
    <row r="4520" spans="1:21">
      <c r="A4520" s="54">
        <v>4518</v>
      </c>
      <c r="B4520" s="104">
        <v>21329</v>
      </c>
      <c r="C4520" s="104">
        <v>21329</v>
      </c>
      <c r="D4520" s="105">
        <v>5087905</v>
      </c>
      <c r="E4520" s="105">
        <v>1791990000</v>
      </c>
      <c r="F4520" s="105">
        <v>0</v>
      </c>
      <c r="G4520" s="105">
        <v>1.6317788391243269</v>
      </c>
      <c r="H4520" s="105">
        <v>1.7959386722954751</v>
      </c>
      <c r="I4520" s="105">
        <v>1.7905878246843145</v>
      </c>
      <c r="J4520" s="105">
        <v>2.2892634447284257</v>
      </c>
      <c r="K4520" s="105">
        <v>3.0394216698501269</v>
      </c>
      <c r="L4520" s="105">
        <v>4.4709141182854655</v>
      </c>
      <c r="M4520" s="105">
        <v>5.6281439189918956</v>
      </c>
      <c r="N4520" s="105">
        <v>7.8113227192611401</v>
      </c>
      <c r="O4520" s="105">
        <v>8.1497909918460198</v>
      </c>
      <c r="P4520" s="105">
        <v>6.630290624448345</v>
      </c>
      <c r="Q4520" s="105">
        <v>3.7033666773452545</v>
      </c>
      <c r="R4520" s="105">
        <v>2.2015522606221998</v>
      </c>
      <c r="S4520" s="105">
        <v>6.1680561802954141</v>
      </c>
      <c r="T4520" s="105">
        <v>4.0951976467902487</v>
      </c>
      <c r="U4520" s="105">
        <v>5.5976659941924556</v>
      </c>
    </row>
    <row r="4521" spans="1:21">
      <c r="A4521" s="54">
        <v>4519</v>
      </c>
      <c r="B4521" s="104">
        <v>21330</v>
      </c>
      <c r="C4521" s="104">
        <v>21330</v>
      </c>
      <c r="D4521" s="105">
        <v>4207437</v>
      </c>
      <c r="E4521" s="105">
        <v>1791990000</v>
      </c>
      <c r="F4521" s="105">
        <v>0</v>
      </c>
      <c r="G4521" s="105">
        <v>1.4195854809251405</v>
      </c>
      <c r="H4521" s="105">
        <v>1.4230862412497503</v>
      </c>
      <c r="I4521" s="105">
        <v>1.3776514538708191</v>
      </c>
      <c r="J4521" s="105">
        <v>1.6978774182803458</v>
      </c>
      <c r="K4521" s="105">
        <v>2.0961329853926385</v>
      </c>
      <c r="L4521" s="105">
        <v>2.7394768828396163</v>
      </c>
      <c r="M4521" s="105">
        <v>3.1596285052064514</v>
      </c>
      <c r="N4521" s="105">
        <v>4.1793767787026752</v>
      </c>
      <c r="O4521" s="105">
        <v>4.7555500749819375</v>
      </c>
      <c r="P4521" s="105">
        <v>4.6193222508186524</v>
      </c>
      <c r="Q4521" s="105">
        <v>3.8551980840300044</v>
      </c>
      <c r="R4521" s="105">
        <v>2.3567217596978609</v>
      </c>
      <c r="S4521" s="105">
        <v>3.4676537043018221</v>
      </c>
      <c r="T4521" s="105">
        <v>2.8066339929996573</v>
      </c>
      <c r="U4521" s="105">
        <v>3.1713892671944359</v>
      </c>
    </row>
    <row r="4522" spans="1:21">
      <c r="A4522" s="54">
        <v>4520</v>
      </c>
      <c r="B4522" s="104">
        <v>21331</v>
      </c>
      <c r="C4522" s="104">
        <v>21331</v>
      </c>
      <c r="D4522" s="105">
        <v>994016.00000000012</v>
      </c>
      <c r="E4522" s="105">
        <v>1791990000</v>
      </c>
      <c r="F4522" s="105">
        <v>0</v>
      </c>
      <c r="G4522" s="105">
        <v>2.8028211432835302</v>
      </c>
      <c r="H4522" s="105">
        <v>3.081143365953829</v>
      </c>
      <c r="I4522" s="105">
        <v>2.9466011359377631</v>
      </c>
      <c r="J4522" s="105">
        <v>3.8928662721795746</v>
      </c>
      <c r="K4522" s="105">
        <v>5.2886942154553385</v>
      </c>
      <c r="L4522" s="105">
        <v>7.8077630603913946</v>
      </c>
      <c r="M4522" s="105">
        <v>10.555391917630786</v>
      </c>
      <c r="N4522" s="105">
        <v>15.053738206162114</v>
      </c>
      <c r="O4522" s="105">
        <v>14.973393666384139</v>
      </c>
      <c r="P4522" s="105">
        <v>12.937319315323142</v>
      </c>
      <c r="Q4522" s="105">
        <v>6.5756110164612558</v>
      </c>
      <c r="R4522" s="105">
        <v>3.6618098333550351</v>
      </c>
      <c r="S4522" s="105">
        <v>11.315041553165541</v>
      </c>
      <c r="T4522" s="105">
        <v>7.4647627623764912</v>
      </c>
      <c r="U4522" s="105">
        <v>9.7239297705294536</v>
      </c>
    </row>
    <row r="4523" spans="1:21">
      <c r="A4523" s="54">
        <v>4521</v>
      </c>
      <c r="B4523" s="104">
        <v>21332</v>
      </c>
      <c r="C4523" s="104">
        <v>21332</v>
      </c>
      <c r="D4523" s="105">
        <v>32717</v>
      </c>
      <c r="E4523" s="105">
        <v>1791990000</v>
      </c>
      <c r="F4523" s="105">
        <v>0</v>
      </c>
      <c r="G4523" s="105">
        <v>19.067824055797466</v>
      </c>
      <c r="H4523" s="105">
        <v>21.88287418738323</v>
      </c>
      <c r="I4523" s="105">
        <v>20.56659956227648</v>
      </c>
      <c r="J4523" s="105">
        <v>26.601889157094185</v>
      </c>
      <c r="K4523" s="105">
        <v>37.943103803437992</v>
      </c>
      <c r="L4523" s="105">
        <v>56.094930245279613</v>
      </c>
      <c r="M4523" s="105">
        <v>76.62426220439896</v>
      </c>
      <c r="N4523" s="105">
        <v>98.318951299270822</v>
      </c>
      <c r="O4523" s="105">
        <v>100</v>
      </c>
      <c r="P4523" s="105">
        <v>80.067604962120257</v>
      </c>
      <c r="Q4523" s="105">
        <v>38.414838432884515</v>
      </c>
      <c r="R4523" s="105">
        <v>22.600048369637804</v>
      </c>
      <c r="S4523" s="105">
        <v>77.354382102676723</v>
      </c>
      <c r="T4523" s="105">
        <v>49.848577189965113</v>
      </c>
      <c r="U4523" s="105">
        <v>69.608837564338501</v>
      </c>
    </row>
    <row r="4524" spans="1:21">
      <c r="A4524" s="54">
        <v>4522</v>
      </c>
      <c r="B4524" s="104">
        <v>21333</v>
      </c>
      <c r="C4524" s="104">
        <v>21333</v>
      </c>
      <c r="D4524" s="105">
        <v>92124.999999999985</v>
      </c>
      <c r="E4524" s="105">
        <v>1791990000</v>
      </c>
      <c r="F4524" s="105">
        <v>0</v>
      </c>
      <c r="G4524" s="105">
        <v>5.0503855516292218</v>
      </c>
      <c r="H4524" s="105">
        <v>5.4667983188443054</v>
      </c>
      <c r="I4524" s="105">
        <v>5.0870122866565142</v>
      </c>
      <c r="J4524" s="105">
        <v>6.7065714684842668</v>
      </c>
      <c r="K4524" s="105">
        <v>9.0551159232615923</v>
      </c>
      <c r="L4524" s="105">
        <v>12.517984253513607</v>
      </c>
      <c r="M4524" s="105">
        <v>16.340424104991278</v>
      </c>
      <c r="N4524" s="105">
        <v>21.841794877323938</v>
      </c>
      <c r="O4524" s="105">
        <v>25.297962513056273</v>
      </c>
      <c r="P4524" s="105">
        <v>19.855660402011729</v>
      </c>
      <c r="Q4524" s="105">
        <v>10.927715336803548</v>
      </c>
      <c r="R4524" s="105">
        <v>6.277343829894888</v>
      </c>
      <c r="S4524" s="105">
        <v>0</v>
      </c>
      <c r="T4524" s="105">
        <v>12.035397405539262</v>
      </c>
      <c r="U4524" s="105">
        <v>12.035397405539266</v>
      </c>
    </row>
    <row r="4525" spans="1:21">
      <c r="A4525" s="54">
        <v>4523</v>
      </c>
      <c r="B4525" s="104">
        <v>21334</v>
      </c>
      <c r="C4525" s="104">
        <v>21334</v>
      </c>
      <c r="D4525" s="105">
        <v>151278</v>
      </c>
      <c r="E4525" s="105">
        <v>1791990000</v>
      </c>
      <c r="F4525" s="105">
        <v>0</v>
      </c>
      <c r="G4525" s="105">
        <v>9.2227321313915986</v>
      </c>
      <c r="H4525" s="105">
        <v>9.8800324222328246</v>
      </c>
      <c r="I4525" s="105">
        <v>9.1261882917462742</v>
      </c>
      <c r="J4525" s="105">
        <v>11.937697026223926</v>
      </c>
      <c r="K4525" s="105">
        <v>18.046031572036476</v>
      </c>
      <c r="L4525" s="105">
        <v>26.463581766199209</v>
      </c>
      <c r="M4525" s="105">
        <v>34.30653844495486</v>
      </c>
      <c r="N4525" s="105">
        <v>48.399057577912217</v>
      </c>
      <c r="O4525" s="105">
        <v>49.984666628309313</v>
      </c>
      <c r="P4525" s="105">
        <v>35.612799208027212</v>
      </c>
      <c r="Q4525" s="105">
        <v>18.975930382129874</v>
      </c>
      <c r="R4525" s="105">
        <v>11.730010100523375</v>
      </c>
      <c r="S4525" s="105">
        <v>0</v>
      </c>
      <c r="T4525" s="105">
        <v>23.640438795973925</v>
      </c>
      <c r="U4525" s="105">
        <v>23.640438795973932</v>
      </c>
    </row>
    <row r="4526" spans="1:21">
      <c r="A4526" s="54">
        <v>4524</v>
      </c>
      <c r="B4526" s="104">
        <v>21335</v>
      </c>
      <c r="C4526" s="104">
        <v>21335</v>
      </c>
      <c r="D4526" s="105">
        <v>4213244</v>
      </c>
      <c r="E4526" s="105">
        <v>3605840000</v>
      </c>
      <c r="F4526" s="105">
        <v>0</v>
      </c>
      <c r="G4526" s="105">
        <v>0.77549818659166658</v>
      </c>
      <c r="H4526" s="105">
        <v>0.74414377242055318</v>
      </c>
      <c r="I4526" s="105">
        <v>0.63938100140099785</v>
      </c>
      <c r="J4526" s="105">
        <v>0.82650857586973991</v>
      </c>
      <c r="K4526" s="105">
        <v>1.2032868072210021</v>
      </c>
      <c r="L4526" s="105">
        <v>1.5699421552471522</v>
      </c>
      <c r="M4526" s="105">
        <v>1.7676637112387026</v>
      </c>
      <c r="N4526" s="105">
        <v>2.466873195497854</v>
      </c>
      <c r="O4526" s="105">
        <v>2.3181025711343941</v>
      </c>
      <c r="P4526" s="105">
        <v>1.9939420130391268</v>
      </c>
      <c r="Q4526" s="105">
        <v>1.4399387288570704</v>
      </c>
      <c r="R4526" s="105">
        <v>0.96832974483620149</v>
      </c>
      <c r="S4526" s="105">
        <v>1.987907891248992</v>
      </c>
      <c r="T4526" s="105">
        <v>1.3928008719462053</v>
      </c>
      <c r="U4526" s="105">
        <v>1.462884966542126</v>
      </c>
    </row>
    <row r="4527" spans="1:21">
      <c r="A4527" s="54">
        <v>4525</v>
      </c>
      <c r="B4527" s="104">
        <v>21336</v>
      </c>
      <c r="C4527" s="104">
        <v>21336</v>
      </c>
      <c r="D4527" s="105">
        <v>4634721</v>
      </c>
      <c r="E4527" s="105">
        <v>3605840000</v>
      </c>
      <c r="F4527" s="105">
        <v>0</v>
      </c>
      <c r="G4527" s="105">
        <v>0.69459655576652801</v>
      </c>
      <c r="H4527" s="105">
        <v>0.69337335290444724</v>
      </c>
      <c r="I4527" s="105">
        <v>0.59133644087922321</v>
      </c>
      <c r="J4527" s="105">
        <v>0.67360019726095421</v>
      </c>
      <c r="K4527" s="105">
        <v>0.91860627242236159</v>
      </c>
      <c r="L4527" s="105">
        <v>1.134023234423668</v>
      </c>
      <c r="M4527" s="105">
        <v>1.4037926738829538</v>
      </c>
      <c r="N4527" s="105">
        <v>1.7991553716797761</v>
      </c>
      <c r="O4527" s="105">
        <v>1.7039295824970742</v>
      </c>
      <c r="P4527" s="105">
        <v>1.5185844293041673</v>
      </c>
      <c r="Q4527" s="105">
        <v>1.2286602786696064</v>
      </c>
      <c r="R4527" s="105">
        <v>0.9047889358857647</v>
      </c>
      <c r="S4527" s="105">
        <v>1.5538154428943203</v>
      </c>
      <c r="T4527" s="105">
        <v>1.1053706104647105</v>
      </c>
      <c r="U4527" s="105">
        <v>1.2057052241329047</v>
      </c>
    </row>
    <row r="4528" spans="1:21">
      <c r="A4528" s="54">
        <v>4526</v>
      </c>
      <c r="B4528" s="104">
        <v>21337</v>
      </c>
      <c r="C4528" s="104">
        <v>21337</v>
      </c>
      <c r="D4528" s="105">
        <v>6483693.9999999981</v>
      </c>
      <c r="E4528" s="105">
        <v>1791990000</v>
      </c>
      <c r="F4528" s="105">
        <v>0</v>
      </c>
      <c r="G4528" s="105">
        <v>1.0450587233406361</v>
      </c>
      <c r="H4528" s="105">
        <v>1.0317292915165253</v>
      </c>
      <c r="I4528" s="105">
        <v>0.89495394381792404</v>
      </c>
      <c r="J4528" s="105">
        <v>1.0362004638776523</v>
      </c>
      <c r="K4528" s="105">
        <v>1.2965697261847366</v>
      </c>
      <c r="L4528" s="105">
        <v>1.6548728772935963</v>
      </c>
      <c r="M4528" s="105">
        <v>2.0702920229930122</v>
      </c>
      <c r="N4528" s="105">
        <v>2.4343183536146973</v>
      </c>
      <c r="O4528" s="105">
        <v>2.1977596964699213</v>
      </c>
      <c r="P4528" s="105">
        <v>1.9667998848747603</v>
      </c>
      <c r="Q4528" s="105">
        <v>1.6666715964524639</v>
      </c>
      <c r="R4528" s="105">
        <v>1.2809618790160722</v>
      </c>
      <c r="S4528" s="105">
        <v>2.1911518409283817</v>
      </c>
      <c r="T4528" s="105">
        <v>1.5480157049543333</v>
      </c>
      <c r="U4528" s="105">
        <v>1.9948513578862075</v>
      </c>
    </row>
    <row r="4529" spans="1:21">
      <c r="A4529" s="54">
        <v>4527</v>
      </c>
      <c r="B4529" s="104">
        <v>21338</v>
      </c>
      <c r="C4529" s="104">
        <v>21338</v>
      </c>
      <c r="D4529" s="105">
        <v>5339587.0000000009</v>
      </c>
      <c r="E4529" s="105">
        <v>1791990000</v>
      </c>
      <c r="F4529" s="105">
        <v>0</v>
      </c>
      <c r="G4529" s="105">
        <v>0.70526327483244777</v>
      </c>
      <c r="H4529" s="105">
        <v>0.71686128700688845</v>
      </c>
      <c r="I4529" s="105">
        <v>0.68667173940890325</v>
      </c>
      <c r="J4529" s="105">
        <v>0.85894301357520242</v>
      </c>
      <c r="K4529" s="105">
        <v>1.1193047772655671</v>
      </c>
      <c r="L4529" s="105">
        <v>1.5605200355029651</v>
      </c>
      <c r="M4529" s="105">
        <v>1.7227634441774575</v>
      </c>
      <c r="N4529" s="105">
        <v>2.0572924086032907</v>
      </c>
      <c r="O4529" s="105">
        <v>1.9106554669269213</v>
      </c>
      <c r="P4529" s="105">
        <v>1.4053779257581924</v>
      </c>
      <c r="Q4529" s="105">
        <v>1.0774925885858431</v>
      </c>
      <c r="R4529" s="105">
        <v>0.81848683057925298</v>
      </c>
      <c r="S4529" s="105">
        <v>1.7980162057601017</v>
      </c>
      <c r="T4529" s="105">
        <v>1.219969399351911</v>
      </c>
      <c r="U4529" s="105">
        <v>1.3029429613181012</v>
      </c>
    </row>
    <row r="4530" spans="1:21">
      <c r="A4530" s="54">
        <v>4528</v>
      </c>
      <c r="B4530" s="104">
        <v>21339</v>
      </c>
      <c r="C4530" s="104">
        <v>21339</v>
      </c>
      <c r="D4530" s="105">
        <v>5528283</v>
      </c>
      <c r="E4530" s="105">
        <v>3605840000</v>
      </c>
      <c r="F4530" s="105">
        <v>0</v>
      </c>
      <c r="G4530" s="105">
        <v>0.96930926976635445</v>
      </c>
      <c r="H4530" s="105">
        <v>0.96743523258234687</v>
      </c>
      <c r="I4530" s="105">
        <v>0.91619869964708189</v>
      </c>
      <c r="J4530" s="105">
        <v>1.1762684413837134</v>
      </c>
      <c r="K4530" s="105">
        <v>1.5164717130620666</v>
      </c>
      <c r="L4530" s="105">
        <v>1.96864457753904</v>
      </c>
      <c r="M4530" s="105">
        <v>2.4230496215496742</v>
      </c>
      <c r="N4530" s="105">
        <v>2.919784307083626</v>
      </c>
      <c r="O4530" s="105">
        <v>3.1467990965250934</v>
      </c>
      <c r="P4530" s="105">
        <v>2.9072616732119037</v>
      </c>
      <c r="Q4530" s="105">
        <v>1.9318023156678801</v>
      </c>
      <c r="R4530" s="105">
        <v>1.2700703483370044</v>
      </c>
      <c r="S4530" s="105">
        <v>2.6648087122969892</v>
      </c>
      <c r="T4530" s="105">
        <v>1.842757941362982</v>
      </c>
      <c r="U4530" s="105">
        <v>1.8601106815927579</v>
      </c>
    </row>
    <row r="4531" spans="1:21">
      <c r="A4531" s="54">
        <v>4529</v>
      </c>
      <c r="B4531" s="104">
        <v>21340</v>
      </c>
      <c r="C4531" s="104">
        <v>21340</v>
      </c>
      <c r="D4531" s="105">
        <v>165731</v>
      </c>
      <c r="E4531" s="105">
        <v>1791990000</v>
      </c>
      <c r="F4531" s="105">
        <v>0</v>
      </c>
      <c r="G4531" s="105">
        <v>2.4266464659773472</v>
      </c>
      <c r="H4531" s="105">
        <v>2.7115456010946009</v>
      </c>
      <c r="I4531" s="105">
        <v>2.5471628281731449</v>
      </c>
      <c r="J4531" s="105">
        <v>3.6481462916713165</v>
      </c>
      <c r="K4531" s="105">
        <v>6.1573669727475053</v>
      </c>
      <c r="L4531" s="105">
        <v>10.337438435062657</v>
      </c>
      <c r="M4531" s="105">
        <v>14.620607577030793</v>
      </c>
      <c r="N4531" s="105">
        <v>15.027043301969533</v>
      </c>
      <c r="O4531" s="105">
        <v>12.552371710892745</v>
      </c>
      <c r="P4531" s="105">
        <v>5.8654562642800157</v>
      </c>
      <c r="Q4531" s="105">
        <v>2.98034888026837</v>
      </c>
      <c r="R4531" s="105">
        <v>2.4895978610485838</v>
      </c>
      <c r="S4531" s="105">
        <v>0</v>
      </c>
      <c r="T4531" s="105">
        <v>6.7803110158513844</v>
      </c>
      <c r="U4531" s="105">
        <v>6.7803110158513844</v>
      </c>
    </row>
    <row r="4532" spans="1:21">
      <c r="A4532" s="54">
        <v>4530</v>
      </c>
      <c r="B4532" s="104">
        <v>21341</v>
      </c>
      <c r="C4532" s="104">
        <v>21341</v>
      </c>
      <c r="D4532" s="105">
        <v>48246718</v>
      </c>
      <c r="E4532" s="105">
        <v>19864800000</v>
      </c>
      <c r="F4532" s="105">
        <v>0</v>
      </c>
      <c r="G4532" s="105">
        <v>0.59034177257322895</v>
      </c>
      <c r="H4532" s="105">
        <v>0.57214778194749627</v>
      </c>
      <c r="I4532" s="105">
        <v>0.45717064243954381</v>
      </c>
      <c r="J4532" s="105">
        <v>0.55349124813195461</v>
      </c>
      <c r="K4532" s="105">
        <v>0.81707535311041091</v>
      </c>
      <c r="L4532" s="105">
        <v>1.1518810391988079</v>
      </c>
      <c r="M4532" s="105">
        <v>1.437897821765771</v>
      </c>
      <c r="N4532" s="105">
        <v>1.7363693434326637</v>
      </c>
      <c r="O4532" s="105">
        <v>1.806757188503908</v>
      </c>
      <c r="P4532" s="105">
        <v>1.2171473755151065</v>
      </c>
      <c r="Q4532" s="105">
        <v>0.72899350675006724</v>
      </c>
      <c r="R4532" s="105">
        <v>0.64119065230266814</v>
      </c>
      <c r="S4532" s="105">
        <v>1.4843075203206166</v>
      </c>
      <c r="T4532" s="105">
        <v>0.97587197713930218</v>
      </c>
      <c r="U4532" s="105">
        <v>1.0302914854319689</v>
      </c>
    </row>
    <row r="4533" spans="1:21">
      <c r="A4533" s="54">
        <v>4531</v>
      </c>
      <c r="B4533" s="104">
        <v>21437</v>
      </c>
      <c r="C4533" s="104">
        <v>21437</v>
      </c>
      <c r="D4533" s="105">
        <v>4260030.0000000009</v>
      </c>
      <c r="E4533" s="105">
        <v>5375970000</v>
      </c>
      <c r="F4533" s="105">
        <v>0</v>
      </c>
      <c r="G4533" s="105">
        <v>9.3553835618783214</v>
      </c>
      <c r="H4533" s="105">
        <v>12.049778345689448</v>
      </c>
      <c r="I4533" s="105">
        <v>8.4503782460847976</v>
      </c>
      <c r="J4533" s="105">
        <v>1.0426543748922523</v>
      </c>
      <c r="K4533" s="105">
        <v>2.0803902639453744</v>
      </c>
      <c r="L4533" s="105">
        <v>4.3267637184770162</v>
      </c>
      <c r="M4533" s="105">
        <v>4.9190965177423225</v>
      </c>
      <c r="N4533" s="105">
        <v>6.0560480310460054</v>
      </c>
      <c r="O4533" s="105">
        <v>7.0305473982502518</v>
      </c>
      <c r="P4533" s="105">
        <v>6.5154256751297943</v>
      </c>
      <c r="Q4533" s="105">
        <v>7.3361530628996707</v>
      </c>
      <c r="R4533" s="105">
        <v>8.0096755497398959</v>
      </c>
      <c r="S4533" s="105">
        <v>4.8045032196221449</v>
      </c>
      <c r="T4533" s="105">
        <v>6.4310245621479289</v>
      </c>
      <c r="U4533" s="105">
        <v>5.5807909539045859</v>
      </c>
    </row>
    <row r="4534" spans="1:21">
      <c r="A4534" s="54">
        <v>4532</v>
      </c>
      <c r="B4534" s="104">
        <v>21444</v>
      </c>
      <c r="C4534" s="104">
        <v>21444</v>
      </c>
      <c r="D4534" s="105">
        <v>6175049.0000000019</v>
      </c>
      <c r="E4534" s="105">
        <v>5397830000</v>
      </c>
      <c r="F4534" s="105">
        <v>0</v>
      </c>
      <c r="G4534" s="105">
        <v>29.374131999658854</v>
      </c>
      <c r="H4534" s="105">
        <v>38.793087588742907</v>
      </c>
      <c r="I4534" s="105">
        <v>19.610913939647119</v>
      </c>
      <c r="J4534" s="105">
        <v>2.4950111342497632</v>
      </c>
      <c r="K4534" s="105">
        <v>4.1804812636696793</v>
      </c>
      <c r="L4534" s="105">
        <v>9.2222354703916309</v>
      </c>
      <c r="M4534" s="105">
        <v>13.796642092193684</v>
      </c>
      <c r="N4534" s="105">
        <v>17.308780510267404</v>
      </c>
      <c r="O4534" s="105">
        <v>18.420014374944422</v>
      </c>
      <c r="P4534" s="105">
        <v>16.231535619208358</v>
      </c>
      <c r="Q4534" s="105">
        <v>21.822204505305631</v>
      </c>
      <c r="R4534" s="105">
        <v>23.948162204801914</v>
      </c>
      <c r="S4534" s="105">
        <v>12.851979939036234</v>
      </c>
      <c r="T4534" s="105">
        <v>17.933600058590113</v>
      </c>
      <c r="U4534" s="105">
        <v>17.568215132445776</v>
      </c>
    </row>
    <row r="4535" spans="1:21">
      <c r="A4535" s="54">
        <v>4533</v>
      </c>
      <c r="B4535" s="104">
        <v>21454</v>
      </c>
      <c r="C4535" s="104">
        <v>21454</v>
      </c>
      <c r="D4535" s="105">
        <v>25833558.000000007</v>
      </c>
      <c r="E4535" s="105">
        <v>40885500000</v>
      </c>
      <c r="F4535" s="105">
        <v>0</v>
      </c>
      <c r="G4535" s="105">
        <v>6.7182866227305738</v>
      </c>
      <c r="H4535" s="105">
        <v>7.792690090631532</v>
      </c>
      <c r="I4535" s="105">
        <v>6.6423655760947726</v>
      </c>
      <c r="J4535" s="105">
        <v>4.622802925794498</v>
      </c>
      <c r="K4535" s="105">
        <v>3.9453183729025527</v>
      </c>
      <c r="L4535" s="105">
        <v>4.247049297512941</v>
      </c>
      <c r="M4535" s="105">
        <v>3.9396809220071614</v>
      </c>
      <c r="N4535" s="105">
        <v>4.0011656710650785</v>
      </c>
      <c r="O4535" s="105">
        <v>4.4460369978609489</v>
      </c>
      <c r="P4535" s="105">
        <v>4.4292125600445527</v>
      </c>
      <c r="Q4535" s="105">
        <v>6.1309996593312057</v>
      </c>
      <c r="R4535" s="105">
        <v>6.3106497273844209</v>
      </c>
      <c r="S4535" s="105">
        <v>4.0709576855127123</v>
      </c>
      <c r="T4535" s="105">
        <v>5.2688548686133538</v>
      </c>
      <c r="U4535" s="105">
        <v>5.0144033633063163</v>
      </c>
    </row>
    <row r="4536" spans="1:21">
      <c r="A4536" s="54">
        <v>4534</v>
      </c>
      <c r="B4536" s="104">
        <v>21571</v>
      </c>
      <c r="C4536" s="104">
        <v>21571</v>
      </c>
      <c r="D4536" s="105">
        <v>360372.99999999994</v>
      </c>
      <c r="E4536" s="105">
        <v>59547700000</v>
      </c>
      <c r="F4536" s="105">
        <v>0</v>
      </c>
      <c r="G4536" s="105">
        <v>4.4207615043378548</v>
      </c>
      <c r="H4536" s="105">
        <v>6.0808915572913795</v>
      </c>
      <c r="I4536" s="105">
        <v>6.9459159796220105</v>
      </c>
      <c r="J4536" s="105">
        <v>2.1692321197703697</v>
      </c>
      <c r="K4536" s="105">
        <v>0.23099736674285912</v>
      </c>
      <c r="L4536" s="105">
        <v>0.28306642825298378</v>
      </c>
      <c r="M4536" s="105">
        <v>0.32638802558669111</v>
      </c>
      <c r="N4536" s="105">
        <v>0.28158592509150843</v>
      </c>
      <c r="O4536" s="105">
        <v>0.34158239407325414</v>
      </c>
      <c r="P4536" s="105">
        <v>0.7446994039931234</v>
      </c>
      <c r="Q4536" s="105">
        <v>2.4883074159674492</v>
      </c>
      <c r="R4536" s="105">
        <v>3.4212548356149952</v>
      </c>
      <c r="S4536" s="105">
        <v>0</v>
      </c>
      <c r="T4536" s="105">
        <v>2.3112235796953731</v>
      </c>
      <c r="U4536" s="105">
        <v>2.3112235796953731</v>
      </c>
    </row>
    <row r="4537" spans="1:21">
      <c r="A4537" s="54">
        <v>4535</v>
      </c>
      <c r="B4537" s="104">
        <v>21572</v>
      </c>
      <c r="C4537" s="104">
        <v>21572</v>
      </c>
      <c r="D4537" s="105">
        <v>29333.000000000004</v>
      </c>
      <c r="E4537" s="105">
        <v>9069100000</v>
      </c>
      <c r="F4537" s="105">
        <v>0</v>
      </c>
      <c r="G4537" s="105">
        <v>4.003037050645907</v>
      </c>
      <c r="H4537" s="105">
        <v>5.5235039132302957</v>
      </c>
      <c r="I4537" s="105">
        <v>6.1824327227349487</v>
      </c>
      <c r="J4537" s="105">
        <v>1.8742441255376519</v>
      </c>
      <c r="K4537" s="105">
        <v>0.19857776331709381</v>
      </c>
      <c r="L4537" s="105">
        <v>0.27524736789242105</v>
      </c>
      <c r="M4537" s="105">
        <v>0.36486469675749728</v>
      </c>
      <c r="N4537" s="105">
        <v>0.33993906405886554</v>
      </c>
      <c r="O4537" s="105">
        <v>0.41213813450310166</v>
      </c>
      <c r="P4537" s="105">
        <v>0.63110967922221539</v>
      </c>
      <c r="Q4537" s="105">
        <v>1.6571220701733815</v>
      </c>
      <c r="R4537" s="105">
        <v>2.9928161130427888</v>
      </c>
      <c r="S4537" s="105">
        <v>0</v>
      </c>
      <c r="T4537" s="105">
        <v>2.0379193917596807</v>
      </c>
      <c r="U4537" s="105">
        <v>2.0379193917596803</v>
      </c>
    </row>
    <row r="4538" spans="1:21">
      <c r="A4538" s="54">
        <v>4536</v>
      </c>
      <c r="B4538" s="104">
        <v>21573</v>
      </c>
      <c r="C4538" s="104">
        <v>21573</v>
      </c>
      <c r="D4538" s="105">
        <v>3997.9999999999995</v>
      </c>
      <c r="E4538" s="105">
        <v>1791990000</v>
      </c>
      <c r="F4538" s="105">
        <v>0</v>
      </c>
      <c r="G4538" s="105">
        <v>20.758974217232424</v>
      </c>
      <c r="H4538" s="105">
        <v>30.82393141346633</v>
      </c>
      <c r="I4538" s="105">
        <v>36.988717696159597</v>
      </c>
      <c r="J4538" s="105">
        <v>9.8633079827297543</v>
      </c>
      <c r="K4538" s="105">
        <v>1.3125734544580532</v>
      </c>
      <c r="L4538" s="105">
        <v>1.9725722106872439</v>
      </c>
      <c r="M4538" s="105">
        <v>2.6123652947528444</v>
      </c>
      <c r="N4538" s="105">
        <v>2.6149696529599877</v>
      </c>
      <c r="O4538" s="105">
        <v>2.8470070705664954</v>
      </c>
      <c r="P4538" s="105">
        <v>2.9596331490263843</v>
      </c>
      <c r="Q4538" s="105">
        <v>6.3865653740399928</v>
      </c>
      <c r="R4538" s="105">
        <v>13.421651682018666</v>
      </c>
      <c r="S4538" s="105">
        <v>0</v>
      </c>
      <c r="T4538" s="105">
        <v>11.046855766508147</v>
      </c>
      <c r="U4538" s="105">
        <v>11.046855766508152</v>
      </c>
    </row>
    <row r="4539" spans="1:21">
      <c r="A4539" s="54">
        <v>4537</v>
      </c>
      <c r="B4539" s="104">
        <v>21574</v>
      </c>
      <c r="C4539" s="104">
        <v>21574</v>
      </c>
      <c r="D4539" s="105">
        <v>2791.0000000000005</v>
      </c>
      <c r="E4539" s="105">
        <v>1791990000</v>
      </c>
      <c r="F4539" s="105">
        <v>0</v>
      </c>
      <c r="G4539" s="105">
        <v>17.338461420074811</v>
      </c>
      <c r="H4539" s="105">
        <v>25.643438738934172</v>
      </c>
      <c r="I4539" s="105">
        <v>30.515692099331666</v>
      </c>
      <c r="J4539" s="105">
        <v>9.4581882073566632</v>
      </c>
      <c r="K4539" s="105">
        <v>1.3260485431540103</v>
      </c>
      <c r="L4539" s="105">
        <v>1.9151607185585104</v>
      </c>
      <c r="M4539" s="105">
        <v>2.4968661414208495</v>
      </c>
      <c r="N4539" s="105">
        <v>2.5768431594729471</v>
      </c>
      <c r="O4539" s="105">
        <v>2.8149620067522294</v>
      </c>
      <c r="P4539" s="105">
        <v>2.6803397242200062</v>
      </c>
      <c r="Q4539" s="105">
        <v>5.3402794344586528</v>
      </c>
      <c r="R4539" s="105">
        <v>10.071327882772707</v>
      </c>
      <c r="S4539" s="105">
        <v>0</v>
      </c>
      <c r="T4539" s="105">
        <v>9.348134006375604</v>
      </c>
      <c r="U4539" s="105">
        <v>9.3481340063756004</v>
      </c>
    </row>
    <row r="4540" spans="1:21">
      <c r="A4540" s="54">
        <v>4538</v>
      </c>
      <c r="B4540" s="104">
        <v>21575</v>
      </c>
      <c r="C4540" s="104">
        <v>21575</v>
      </c>
      <c r="D4540" s="105">
        <v>5325</v>
      </c>
      <c r="E4540" s="105">
        <v>1791990000</v>
      </c>
      <c r="F4540" s="105">
        <v>0</v>
      </c>
      <c r="G4540" s="105">
        <v>36.113245087966462</v>
      </c>
      <c r="H4540" s="105">
        <v>57.03867682118068</v>
      </c>
      <c r="I4540" s="105">
        <v>66.338461085503624</v>
      </c>
      <c r="J4540" s="105">
        <v>3.0952872032448262</v>
      </c>
      <c r="K4540" s="105">
        <v>0.93423725381597844</v>
      </c>
      <c r="L4540" s="105">
        <v>3.4495624812018271</v>
      </c>
      <c r="M4540" s="105">
        <v>6.017093976958404</v>
      </c>
      <c r="N4540" s="105">
        <v>6.3445434910206986</v>
      </c>
      <c r="O4540" s="105">
        <v>5.6819583725844671</v>
      </c>
      <c r="P4540" s="105">
        <v>3.32148623618128</v>
      </c>
      <c r="Q4540" s="105">
        <v>5.9479332550492652</v>
      </c>
      <c r="R4540" s="105">
        <v>16.133242978820515</v>
      </c>
      <c r="S4540" s="105">
        <v>0</v>
      </c>
      <c r="T4540" s="105">
        <v>17.534644020293999</v>
      </c>
      <c r="U4540" s="105">
        <v>17.534644020293999</v>
      </c>
    </row>
    <row r="4541" spans="1:21">
      <c r="A4541" s="54">
        <v>4539</v>
      </c>
      <c r="B4541" s="104">
        <v>21576</v>
      </c>
      <c r="C4541" s="104">
        <v>21576</v>
      </c>
      <c r="D4541" s="105">
        <v>1108.9999999999998</v>
      </c>
      <c r="E4541" s="105">
        <v>1791990000</v>
      </c>
      <c r="F4541" s="105">
        <v>0</v>
      </c>
      <c r="G4541" s="105">
        <v>8.6080936810526563</v>
      </c>
      <c r="H4541" s="105">
        <v>11.69183605338378</v>
      </c>
      <c r="I4541" s="105">
        <v>12.768072008088565</v>
      </c>
      <c r="J4541" s="105">
        <v>1.4067042318973262</v>
      </c>
      <c r="K4541" s="105">
        <v>0.22176698896700034</v>
      </c>
      <c r="L4541" s="105">
        <v>0.74726969541355215</v>
      </c>
      <c r="M4541" s="105">
        <v>1.5472550425219582</v>
      </c>
      <c r="N4541" s="105">
        <v>1.9389630673577452</v>
      </c>
      <c r="O4541" s="105">
        <v>1.8756985882545854</v>
      </c>
      <c r="P4541" s="105">
        <v>1.2017117789049665</v>
      </c>
      <c r="Q4541" s="105">
        <v>1.9310995492836402</v>
      </c>
      <c r="R4541" s="105">
        <v>4.9318084487509273</v>
      </c>
      <c r="S4541" s="105">
        <v>0</v>
      </c>
      <c r="T4541" s="105">
        <v>4.072523261156392</v>
      </c>
      <c r="U4541" s="105">
        <v>4.0725232611563928</v>
      </c>
    </row>
    <row r="4542" spans="1:21">
      <c r="A4542" s="54">
        <v>4540</v>
      </c>
      <c r="B4542" s="104">
        <v>21577</v>
      </c>
      <c r="C4542" s="104">
        <v>21577</v>
      </c>
      <c r="D4542" s="105">
        <v>18</v>
      </c>
      <c r="E4542" s="105">
        <v>1791990000</v>
      </c>
      <c r="F4542" s="105">
        <v>0</v>
      </c>
      <c r="G4542" s="105">
        <v>100</v>
      </c>
      <c r="H4542" s="105">
        <v>100</v>
      </c>
      <c r="I4542" s="105">
        <v>100</v>
      </c>
      <c r="J4542" s="105">
        <v>86.934747542507807</v>
      </c>
      <c r="K4542" s="105">
        <v>11.984293719584706</v>
      </c>
      <c r="L4542" s="105">
        <v>20.275752746506686</v>
      </c>
      <c r="M4542" s="105">
        <v>39.752420564968595</v>
      </c>
      <c r="N4542" s="105">
        <v>53.605434700883038</v>
      </c>
      <c r="O4542" s="105">
        <v>54.490615159751606</v>
      </c>
      <c r="P4542" s="105">
        <v>37.179323117243335</v>
      </c>
      <c r="Q4542" s="105">
        <v>51.371996348839282</v>
      </c>
      <c r="R4542" s="105">
        <v>100</v>
      </c>
      <c r="S4542" s="105">
        <v>0</v>
      </c>
      <c r="T4542" s="105">
        <v>62.966215325023761</v>
      </c>
      <c r="U4542" s="105">
        <v>62.96621532502374</v>
      </c>
    </row>
    <row r="4543" spans="1:21">
      <c r="A4543" s="54">
        <v>4541</v>
      </c>
      <c r="B4543" s="104">
        <v>21578</v>
      </c>
      <c r="C4543" s="104">
        <v>21578</v>
      </c>
      <c r="D4543" s="105">
        <v>101016</v>
      </c>
      <c r="E4543" s="105">
        <v>7167960000</v>
      </c>
      <c r="F4543" s="105">
        <v>0</v>
      </c>
      <c r="G4543" s="105">
        <v>0.75751563468744598</v>
      </c>
      <c r="H4543" s="105">
        <v>0.93072849282029757</v>
      </c>
      <c r="I4543" s="105">
        <v>0.91987405442432879</v>
      </c>
      <c r="J4543" s="105">
        <v>1.0646580861458768</v>
      </c>
      <c r="K4543" s="105">
        <v>0.88671368863426847</v>
      </c>
      <c r="L4543" s="105">
        <v>0.64630117115884744</v>
      </c>
      <c r="M4543" s="105">
        <v>0.38665480356983567</v>
      </c>
      <c r="N4543" s="105">
        <v>0.36155697980644452</v>
      </c>
      <c r="O4543" s="105">
        <v>0.38206642299003318</v>
      </c>
      <c r="P4543" s="105">
        <v>0.35217488841882932</v>
      </c>
      <c r="Q4543" s="105">
        <v>0.44808549025455968</v>
      </c>
      <c r="R4543" s="105">
        <v>0.67000220827681178</v>
      </c>
      <c r="S4543" s="105">
        <v>0</v>
      </c>
      <c r="T4543" s="105">
        <v>0.65052766009896479</v>
      </c>
      <c r="U4543" s="105">
        <v>0.65052766009896501</v>
      </c>
    </row>
    <row r="4544" spans="1:21">
      <c r="A4544" s="54">
        <v>4542</v>
      </c>
      <c r="B4544" s="104">
        <v>21588</v>
      </c>
      <c r="C4544" s="104">
        <v>21588</v>
      </c>
      <c r="D4544" s="105">
        <v>89337</v>
      </c>
      <c r="E4544" s="105">
        <v>1791990000</v>
      </c>
      <c r="F4544" s="105">
        <v>0</v>
      </c>
      <c r="G4544" s="105">
        <v>1.8573154047067355</v>
      </c>
      <c r="H4544" s="105">
        <v>2.7374471495251553</v>
      </c>
      <c r="I4544" s="105">
        <v>3.270706548695784</v>
      </c>
      <c r="J4544" s="105">
        <v>1.9854061222727173</v>
      </c>
      <c r="K4544" s="105">
        <v>0.10818158279456112</v>
      </c>
      <c r="L4544" s="105">
        <v>0.1</v>
      </c>
      <c r="M4544" s="105">
        <v>0.1</v>
      </c>
      <c r="N4544" s="105">
        <v>0.15563480005538452</v>
      </c>
      <c r="O4544" s="105">
        <v>0.18752288048675259</v>
      </c>
      <c r="P4544" s="105">
        <v>0.15556598788788731</v>
      </c>
      <c r="Q4544" s="105">
        <v>0.42240728945558853</v>
      </c>
      <c r="R4544" s="105">
        <v>1.2862201205203321</v>
      </c>
      <c r="S4544" s="105">
        <v>0</v>
      </c>
      <c r="T4544" s="105">
        <v>1.0305339905334081</v>
      </c>
      <c r="U4544" s="105">
        <v>1.0305339905334081</v>
      </c>
    </row>
    <row r="4545" spans="1:21">
      <c r="A4545" s="54">
        <v>4543</v>
      </c>
      <c r="B4545" s="104">
        <v>21589</v>
      </c>
      <c r="C4545" s="104">
        <v>21589</v>
      </c>
      <c r="D4545" s="105">
        <v>21819</v>
      </c>
      <c r="E4545" s="105">
        <v>1791990000</v>
      </c>
      <c r="F4545" s="105">
        <v>0</v>
      </c>
      <c r="G4545" s="105">
        <v>2.0660590453169712</v>
      </c>
      <c r="H4545" s="105">
        <v>3.0622872151863185</v>
      </c>
      <c r="I4545" s="105">
        <v>3.6765894095580318</v>
      </c>
      <c r="J4545" s="105">
        <v>2.4266951967659374</v>
      </c>
      <c r="K4545" s="105">
        <v>0.1</v>
      </c>
      <c r="L4545" s="105">
        <v>0.1</v>
      </c>
      <c r="M4545" s="105">
        <v>0.1944526160298326</v>
      </c>
      <c r="N4545" s="105">
        <v>0.37669666451710659</v>
      </c>
      <c r="O4545" s="105">
        <v>0.40901267392955865</v>
      </c>
      <c r="P4545" s="105">
        <v>0.18699085271121244</v>
      </c>
      <c r="Q4545" s="105">
        <v>0.40544794594437816</v>
      </c>
      <c r="R4545" s="105">
        <v>1.4201508975397608</v>
      </c>
      <c r="S4545" s="105">
        <v>0</v>
      </c>
      <c r="T4545" s="105">
        <v>1.2020318764582589</v>
      </c>
      <c r="U4545" s="105">
        <v>1.2020318764582589</v>
      </c>
    </row>
    <row r="4546" spans="1:21">
      <c r="A4546" s="54">
        <v>4544</v>
      </c>
      <c r="B4546" s="104">
        <v>21590</v>
      </c>
      <c r="C4546" s="104">
        <v>21590</v>
      </c>
      <c r="D4546" s="105">
        <v>6495</v>
      </c>
      <c r="E4546" s="105">
        <v>1791990000</v>
      </c>
      <c r="F4546" s="105">
        <v>0</v>
      </c>
      <c r="G4546" s="105">
        <v>2.1881174240318333</v>
      </c>
      <c r="H4546" s="105">
        <v>3.2340537867645911</v>
      </c>
      <c r="I4546" s="105">
        <v>3.7951862534979988</v>
      </c>
      <c r="J4546" s="105">
        <v>1.617455471938718</v>
      </c>
      <c r="K4546" s="105">
        <v>0.1</v>
      </c>
      <c r="L4546" s="105">
        <v>0.1</v>
      </c>
      <c r="M4546" s="105">
        <v>0.2274311642362821</v>
      </c>
      <c r="N4546" s="105">
        <v>0.26773207065678178</v>
      </c>
      <c r="O4546" s="105">
        <v>0.28201334015737528</v>
      </c>
      <c r="P4546" s="105">
        <v>0.16494023758853668</v>
      </c>
      <c r="Q4546" s="105">
        <v>0.41637957924325975</v>
      </c>
      <c r="R4546" s="105">
        <v>1.4751412843970932</v>
      </c>
      <c r="S4546" s="105">
        <v>0</v>
      </c>
      <c r="T4546" s="105">
        <v>1.1557042177093726</v>
      </c>
      <c r="U4546" s="105">
        <v>1.1557042177093724</v>
      </c>
    </row>
    <row r="4547" spans="1:21">
      <c r="A4547" s="54">
        <v>4545</v>
      </c>
      <c r="B4547" s="104">
        <v>21591</v>
      </c>
      <c r="C4547" s="104">
        <v>21591</v>
      </c>
      <c r="D4547" s="105">
        <v>907.99999999999989</v>
      </c>
      <c r="E4547" s="105">
        <v>1791990000</v>
      </c>
      <c r="F4547" s="105">
        <v>0</v>
      </c>
      <c r="G4547" s="105">
        <v>11.826859438924986</v>
      </c>
      <c r="H4547" s="105">
        <v>18.492907486319069</v>
      </c>
      <c r="I4547" s="105">
        <v>21.04365334650101</v>
      </c>
      <c r="J4547" s="105">
        <v>11.259519318238549</v>
      </c>
      <c r="K4547" s="105">
        <v>1.6721353224235989</v>
      </c>
      <c r="L4547" s="105">
        <v>2.602559304697226</v>
      </c>
      <c r="M4547" s="105">
        <v>5.9716258018737722</v>
      </c>
      <c r="N4547" s="105">
        <v>8.8500054576946283</v>
      </c>
      <c r="O4547" s="105">
        <v>10.146177130829365</v>
      </c>
      <c r="P4547" s="105">
        <v>4.2843145686917889</v>
      </c>
      <c r="Q4547" s="105">
        <v>3.2881116025410337</v>
      </c>
      <c r="R4547" s="105">
        <v>7.1889323122724198</v>
      </c>
      <c r="S4547" s="105">
        <v>0</v>
      </c>
      <c r="T4547" s="105">
        <v>8.8855667575839519</v>
      </c>
      <c r="U4547" s="105">
        <v>8.8855667575839554</v>
      </c>
    </row>
    <row r="4548" spans="1:21">
      <c r="A4548" s="54">
        <v>4546</v>
      </c>
      <c r="B4548" s="104">
        <v>21592</v>
      </c>
      <c r="C4548" s="104">
        <v>21592</v>
      </c>
      <c r="D4548" s="105">
        <v>289</v>
      </c>
      <c r="E4548" s="105">
        <v>1791990000</v>
      </c>
      <c r="F4548" s="105">
        <v>0</v>
      </c>
      <c r="G4548" s="105">
        <v>4.7897830123581624</v>
      </c>
      <c r="H4548" s="105">
        <v>5.1933477087185516</v>
      </c>
      <c r="I4548" s="105">
        <v>5.0893941265590499</v>
      </c>
      <c r="J4548" s="105">
        <v>3.5614138790331178</v>
      </c>
      <c r="K4548" s="105">
        <v>3.381823344832994</v>
      </c>
      <c r="L4548" s="105">
        <v>3.3694219857145926</v>
      </c>
      <c r="M4548" s="105">
        <v>4.3948887505041778</v>
      </c>
      <c r="N4548" s="105">
        <v>6.3676756172301054</v>
      </c>
      <c r="O4548" s="105">
        <v>7.5980830572128157</v>
      </c>
      <c r="P4548" s="105">
        <v>6.0967688028227327</v>
      </c>
      <c r="Q4548" s="105">
        <v>4.3940088005696225</v>
      </c>
      <c r="R4548" s="105">
        <v>5.4049455781614704</v>
      </c>
      <c r="S4548" s="105">
        <v>0</v>
      </c>
      <c r="T4548" s="105">
        <v>4.9701295553097822</v>
      </c>
      <c r="U4548" s="105">
        <v>4.9701295553097831</v>
      </c>
    </row>
    <row r="4549" spans="1:21">
      <c r="A4549" s="54">
        <v>4547</v>
      </c>
      <c r="B4549" s="104">
        <v>21593</v>
      </c>
      <c r="C4549" s="104">
        <v>21593</v>
      </c>
      <c r="D4549" s="105">
        <v>83</v>
      </c>
      <c r="E4549" s="105">
        <v>1791990000</v>
      </c>
      <c r="F4549" s="105">
        <v>0</v>
      </c>
      <c r="G4549" s="105">
        <v>6.8646338250678207</v>
      </c>
      <c r="H4549" s="105">
        <v>10.594894914036967</v>
      </c>
      <c r="I4549" s="105">
        <v>11.364356555838532</v>
      </c>
      <c r="J4549" s="105">
        <v>5.1966442201643757</v>
      </c>
      <c r="K4549" s="105">
        <v>2.6501653619194174</v>
      </c>
      <c r="L4549" s="105">
        <v>5.5356023306258457</v>
      </c>
      <c r="M4549" s="105">
        <v>10.561058485350433</v>
      </c>
      <c r="N4549" s="105">
        <v>12.714497510497486</v>
      </c>
      <c r="O4549" s="105">
        <v>12.518915616360921</v>
      </c>
      <c r="P4549" s="105">
        <v>5.5180846017314602</v>
      </c>
      <c r="Q4549" s="105">
        <v>3.1574257091128453</v>
      </c>
      <c r="R4549" s="105">
        <v>6.2849222147119406</v>
      </c>
      <c r="S4549" s="105">
        <v>0</v>
      </c>
      <c r="T4549" s="105">
        <v>7.7467667787848349</v>
      </c>
      <c r="U4549" s="105">
        <v>7.7467667787848384</v>
      </c>
    </row>
    <row r="4550" spans="1:21">
      <c r="A4550" s="54">
        <v>4548</v>
      </c>
      <c r="B4550" s="104">
        <v>21594</v>
      </c>
      <c r="C4550" s="104">
        <v>21594</v>
      </c>
      <c r="D4550" s="105">
        <v>0</v>
      </c>
      <c r="E4550" s="105">
        <v>1813850000</v>
      </c>
      <c r="F4550" s="105">
        <v>1</v>
      </c>
      <c r="G4550" s="105">
        <v>-99999</v>
      </c>
      <c r="H4550" s="105">
        <v>-99999</v>
      </c>
      <c r="I4550" s="105">
        <v>-99999</v>
      </c>
      <c r="J4550" s="105">
        <v>-99999</v>
      </c>
      <c r="K4550" s="105">
        <v>-99999</v>
      </c>
      <c r="L4550" s="105">
        <v>-99999</v>
      </c>
      <c r="M4550" s="105">
        <v>-99999</v>
      </c>
      <c r="N4550" s="105">
        <v>-99999</v>
      </c>
      <c r="O4550" s="105">
        <v>-99999</v>
      </c>
      <c r="P4550" s="105">
        <v>-99999</v>
      </c>
      <c r="Q4550" s="105">
        <v>-99999</v>
      </c>
      <c r="R4550" s="105">
        <v>-99999</v>
      </c>
      <c r="S4550" s="105">
        <v>0</v>
      </c>
      <c r="T4550" s="105">
        <v>0</v>
      </c>
      <c r="U4550" s="105">
        <v>0</v>
      </c>
    </row>
    <row r="4551" spans="1:21">
      <c r="A4551" s="54">
        <v>4549</v>
      </c>
      <c r="B4551" s="104">
        <v>21595</v>
      </c>
      <c r="C4551" s="104">
        <v>21595</v>
      </c>
      <c r="D4551" s="105">
        <v>164</v>
      </c>
      <c r="E4551" s="105">
        <v>1813850000</v>
      </c>
      <c r="F4551" s="105">
        <v>0</v>
      </c>
      <c r="G4551" s="105">
        <v>2.0284553264728036</v>
      </c>
      <c r="H4551" s="105">
        <v>2.3817632046513801</v>
      </c>
      <c r="I4551" s="105">
        <v>2.3791487552424644</v>
      </c>
      <c r="J4551" s="105">
        <v>2.3195738092403051</v>
      </c>
      <c r="K4551" s="105">
        <v>2.6605075508924254</v>
      </c>
      <c r="L4551" s="105">
        <v>5.2528170043724476</v>
      </c>
      <c r="M4551" s="105">
        <v>7.4054685396927145</v>
      </c>
      <c r="N4551" s="105">
        <v>4.7773854524383612</v>
      </c>
      <c r="O4551" s="105">
        <v>2.3413334134545671</v>
      </c>
      <c r="P4551" s="105">
        <v>1.3816340246911805</v>
      </c>
      <c r="Q4551" s="105">
        <v>1.239115281488306</v>
      </c>
      <c r="R4551" s="105">
        <v>1.3425276056123907</v>
      </c>
      <c r="S4551" s="105">
        <v>0</v>
      </c>
      <c r="T4551" s="105">
        <v>2.9591441640207781</v>
      </c>
      <c r="U4551" s="105">
        <v>2.959144164020779</v>
      </c>
    </row>
    <row r="4552" spans="1:21">
      <c r="A4552" s="54">
        <v>4550</v>
      </c>
      <c r="B4552" s="104">
        <v>21596</v>
      </c>
      <c r="C4552" s="104">
        <v>21596</v>
      </c>
      <c r="D4552" s="105">
        <v>0</v>
      </c>
      <c r="E4552" s="105">
        <v>1813850000</v>
      </c>
      <c r="F4552" s="105">
        <v>0</v>
      </c>
      <c r="G4552" s="105">
        <v>5.3510651567649505</v>
      </c>
      <c r="H4552" s="105">
        <v>6.6566384350781655</v>
      </c>
      <c r="I4552" s="105">
        <v>6.1712831819434708</v>
      </c>
      <c r="J4552" s="105">
        <v>8.5173686789122733</v>
      </c>
      <c r="K4552" s="105">
        <v>13.843036492681744</v>
      </c>
      <c r="L4552" s="105">
        <v>23.75020154167283</v>
      </c>
      <c r="M4552" s="105">
        <v>31.883174061533303</v>
      </c>
      <c r="N4552" s="105">
        <v>23.34585067872376</v>
      </c>
      <c r="O4552" s="105">
        <v>9.6733012133740832</v>
      </c>
      <c r="P4552" s="105">
        <v>4.7008879594704753</v>
      </c>
      <c r="Q4552" s="105">
        <v>3.9052637018507297</v>
      </c>
      <c r="R4552" s="105">
        <v>3.9199451686778848</v>
      </c>
      <c r="S4552" s="105">
        <v>0</v>
      </c>
      <c r="T4552" s="105">
        <v>0</v>
      </c>
      <c r="U4552" s="105">
        <v>0</v>
      </c>
    </row>
    <row r="4553" spans="1:21">
      <c r="A4553" s="54">
        <v>4551</v>
      </c>
      <c r="B4553" s="104">
        <v>21597</v>
      </c>
      <c r="C4553" s="104">
        <v>21597</v>
      </c>
      <c r="D4553" s="105">
        <v>1646.0000000000002</v>
      </c>
      <c r="E4553" s="105">
        <v>1813850000</v>
      </c>
      <c r="F4553" s="105">
        <v>0</v>
      </c>
      <c r="G4553" s="105">
        <v>2.0017161281197935</v>
      </c>
      <c r="H4553" s="105">
        <v>2.3709016345109997</v>
      </c>
      <c r="I4553" s="105">
        <v>2.1766266751142482</v>
      </c>
      <c r="J4553" s="105">
        <v>2.5646855185747763</v>
      </c>
      <c r="K4553" s="105">
        <v>3.4338245947998356</v>
      </c>
      <c r="L4553" s="105">
        <v>5.1293670568389418</v>
      </c>
      <c r="M4553" s="105">
        <v>6.7857464145224542</v>
      </c>
      <c r="N4553" s="105">
        <v>6.4942872218829057</v>
      </c>
      <c r="O4553" s="105">
        <v>3.2300471679379035</v>
      </c>
      <c r="P4553" s="105">
        <v>1.8275594221343896</v>
      </c>
      <c r="Q4553" s="105">
        <v>1.4958758624048116</v>
      </c>
      <c r="R4553" s="105">
        <v>1.6154248418165567</v>
      </c>
      <c r="S4553" s="105">
        <v>0</v>
      </c>
      <c r="T4553" s="105">
        <v>3.260505211554801</v>
      </c>
      <c r="U4553" s="105">
        <v>3.260505211554801</v>
      </c>
    </row>
    <row r="4554" spans="1:21">
      <c r="A4554" s="54">
        <v>4552</v>
      </c>
      <c r="B4554" s="104">
        <v>21598</v>
      </c>
      <c r="C4554" s="104">
        <v>21598</v>
      </c>
      <c r="D4554" s="105">
        <v>111.99999999999999</v>
      </c>
      <c r="E4554" s="105">
        <v>1813850000</v>
      </c>
      <c r="F4554" s="105">
        <v>1</v>
      </c>
      <c r="G4554" s="105">
        <v>-99999</v>
      </c>
      <c r="H4554" s="105">
        <v>-99999</v>
      </c>
      <c r="I4554" s="105">
        <v>-99999</v>
      </c>
      <c r="J4554" s="105">
        <v>-99999</v>
      </c>
      <c r="K4554" s="105">
        <v>-99999</v>
      </c>
      <c r="L4554" s="105">
        <v>-99999</v>
      </c>
      <c r="M4554" s="105">
        <v>-99999</v>
      </c>
      <c r="N4554" s="105">
        <v>-99999</v>
      </c>
      <c r="O4554" s="105">
        <v>-99999</v>
      </c>
      <c r="P4554" s="105">
        <v>-99999</v>
      </c>
      <c r="Q4554" s="105">
        <v>-99999</v>
      </c>
      <c r="R4554" s="105">
        <v>-99999</v>
      </c>
      <c r="S4554" s="105">
        <v>0</v>
      </c>
      <c r="T4554" s="105">
        <v>0</v>
      </c>
      <c r="U4554" s="105">
        <v>0</v>
      </c>
    </row>
    <row r="4555" spans="1:21">
      <c r="A4555" s="54">
        <v>4553</v>
      </c>
      <c r="B4555" s="104">
        <v>21599</v>
      </c>
      <c r="C4555" s="104">
        <v>21599</v>
      </c>
      <c r="D4555" s="105">
        <v>0</v>
      </c>
      <c r="E4555" s="105">
        <v>1813850000</v>
      </c>
      <c r="F4555" s="105">
        <v>1</v>
      </c>
      <c r="G4555" s="105">
        <v>-99999</v>
      </c>
      <c r="H4555" s="105">
        <v>-99999</v>
      </c>
      <c r="I4555" s="105">
        <v>-99999</v>
      </c>
      <c r="J4555" s="105">
        <v>-99999</v>
      </c>
      <c r="K4555" s="105">
        <v>-99999</v>
      </c>
      <c r="L4555" s="105">
        <v>-99999</v>
      </c>
      <c r="M4555" s="105">
        <v>-99999</v>
      </c>
      <c r="N4555" s="105">
        <v>-99999</v>
      </c>
      <c r="O4555" s="105">
        <v>-99999</v>
      </c>
      <c r="P4555" s="105">
        <v>-99999</v>
      </c>
      <c r="Q4555" s="105">
        <v>-99999</v>
      </c>
      <c r="R4555" s="105">
        <v>-99999</v>
      </c>
      <c r="S4555" s="105">
        <v>0</v>
      </c>
      <c r="T4555" s="105">
        <v>0</v>
      </c>
      <c r="U4555" s="105">
        <v>0</v>
      </c>
    </row>
    <row r="4556" spans="1:21">
      <c r="A4556" s="54">
        <v>4554</v>
      </c>
      <c r="B4556" s="104">
        <v>21600</v>
      </c>
      <c r="C4556" s="104">
        <v>21600</v>
      </c>
      <c r="D4556" s="105">
        <v>89.000000000000014</v>
      </c>
      <c r="E4556" s="105">
        <v>1813850000</v>
      </c>
      <c r="F4556" s="105">
        <v>0</v>
      </c>
      <c r="G4556" s="105">
        <v>1.8148957133236718</v>
      </c>
      <c r="H4556" s="105">
        <v>2.3041593749442182</v>
      </c>
      <c r="I4556" s="105">
        <v>2.4427880791072973</v>
      </c>
      <c r="J4556" s="105">
        <v>3.0388717915589654</v>
      </c>
      <c r="K4556" s="105">
        <v>4.5606310858456398</v>
      </c>
      <c r="L4556" s="105">
        <v>8.6826715464828332</v>
      </c>
      <c r="M4556" s="105">
        <v>13.428736750398548</v>
      </c>
      <c r="N4556" s="105">
        <v>12.745967763675022</v>
      </c>
      <c r="O4556" s="105">
        <v>6.0533228674621533</v>
      </c>
      <c r="P4556" s="105">
        <v>2.364348400813491</v>
      </c>
      <c r="Q4556" s="105">
        <v>1.7828142234416879</v>
      </c>
      <c r="R4556" s="105">
        <v>1.7371910248103062</v>
      </c>
      <c r="S4556" s="105">
        <v>0</v>
      </c>
      <c r="T4556" s="105">
        <v>5.0796998851553203</v>
      </c>
      <c r="U4556" s="105">
        <v>5.0796998851553194</v>
      </c>
    </row>
    <row r="4557" spans="1:21">
      <c r="A4557" s="54">
        <v>4555</v>
      </c>
      <c r="B4557" s="104">
        <v>21601</v>
      </c>
      <c r="C4557" s="104">
        <v>21601</v>
      </c>
      <c r="D4557" s="105">
        <v>1183</v>
      </c>
      <c r="E4557" s="105">
        <v>1813850000</v>
      </c>
      <c r="F4557" s="105">
        <v>0</v>
      </c>
      <c r="G4557" s="105">
        <v>0.54467687527966602</v>
      </c>
      <c r="H4557" s="105">
        <v>0.70629268281062751</v>
      </c>
      <c r="I4557" s="105">
        <v>0.73466252881519245</v>
      </c>
      <c r="J4557" s="105">
        <v>0.90215526576427307</v>
      </c>
      <c r="K4557" s="105">
        <v>1.4450500468311469</v>
      </c>
      <c r="L4557" s="105">
        <v>2.7990628215668694</v>
      </c>
      <c r="M4557" s="105">
        <v>4.5009808197792678</v>
      </c>
      <c r="N4557" s="105">
        <v>4.4987631330736582</v>
      </c>
      <c r="O4557" s="105">
        <v>2.2023452191138615</v>
      </c>
      <c r="P4557" s="105">
        <v>0.75380115923286695</v>
      </c>
      <c r="Q4557" s="105">
        <v>0.53935077596447922</v>
      </c>
      <c r="R4557" s="105">
        <v>0.52119457089731525</v>
      </c>
      <c r="S4557" s="105">
        <v>0</v>
      </c>
      <c r="T4557" s="105">
        <v>1.6790279915941022</v>
      </c>
      <c r="U4557" s="105">
        <v>1.6790279915941022</v>
      </c>
    </row>
    <row r="4558" spans="1:21">
      <c r="A4558" s="54">
        <v>4556</v>
      </c>
      <c r="B4558" s="104">
        <v>21602</v>
      </c>
      <c r="C4558" s="104">
        <v>21602</v>
      </c>
      <c r="D4558" s="105">
        <v>57052.000000000007</v>
      </c>
      <c r="E4558" s="105">
        <v>1813850000</v>
      </c>
      <c r="F4558" s="105">
        <v>0</v>
      </c>
      <c r="G4558" s="105">
        <v>1.5689114794166739</v>
      </c>
      <c r="H4558" s="105">
        <v>1.9443194429784099</v>
      </c>
      <c r="I4558" s="105">
        <v>1.9926099347482149</v>
      </c>
      <c r="J4558" s="105">
        <v>2.4323112834684077</v>
      </c>
      <c r="K4558" s="105">
        <v>3.6168584405246755</v>
      </c>
      <c r="L4558" s="105">
        <v>6.633652606108182</v>
      </c>
      <c r="M4558" s="105">
        <v>10.038797251410932</v>
      </c>
      <c r="N4558" s="105">
        <v>12.699257959172915</v>
      </c>
      <c r="O4558" s="105">
        <v>10.157504709014505</v>
      </c>
      <c r="P4558" s="105">
        <v>4.1060712891166347</v>
      </c>
      <c r="Q4558" s="105">
        <v>2.1675750702467202</v>
      </c>
      <c r="R4558" s="105">
        <v>1.6722173513441574</v>
      </c>
      <c r="S4558" s="105">
        <v>0</v>
      </c>
      <c r="T4558" s="105">
        <v>4.9191739014625355</v>
      </c>
      <c r="U4558" s="105">
        <v>4.9191739014625355</v>
      </c>
    </row>
    <row r="4559" spans="1:21">
      <c r="A4559" s="54">
        <v>4557</v>
      </c>
      <c r="B4559" s="104">
        <v>21603</v>
      </c>
      <c r="C4559" s="104">
        <v>21603</v>
      </c>
      <c r="D4559" s="105">
        <v>8444.0000000000018</v>
      </c>
      <c r="E4559" s="105">
        <v>1813850000</v>
      </c>
      <c r="F4559" s="105">
        <v>0</v>
      </c>
      <c r="G4559" s="105">
        <v>2.7449850922920032</v>
      </c>
      <c r="H4559" s="105">
        <v>3.3491943346181361</v>
      </c>
      <c r="I4559" s="105">
        <v>3.4862240125299957</v>
      </c>
      <c r="J4559" s="105">
        <v>4.2953582238260228</v>
      </c>
      <c r="K4559" s="105">
        <v>6.2225521875802547</v>
      </c>
      <c r="L4559" s="105">
        <v>10.720339113027714</v>
      </c>
      <c r="M4559" s="105">
        <v>14.839356322526992</v>
      </c>
      <c r="N4559" s="105">
        <v>19.392839272337632</v>
      </c>
      <c r="O4559" s="105">
        <v>19.895635744810509</v>
      </c>
      <c r="P4559" s="105">
        <v>11.109763712678014</v>
      </c>
      <c r="Q4559" s="105">
        <v>4.8027902431122671</v>
      </c>
      <c r="R4559" s="105">
        <v>3.0992544589003654</v>
      </c>
      <c r="S4559" s="105">
        <v>0</v>
      </c>
      <c r="T4559" s="105">
        <v>8.6631910598533253</v>
      </c>
      <c r="U4559" s="105">
        <v>8.6631910598533235</v>
      </c>
    </row>
    <row r="4560" spans="1:21">
      <c r="A4560" s="54">
        <v>4558</v>
      </c>
      <c r="B4560" s="104">
        <v>21604</v>
      </c>
      <c r="C4560" s="104">
        <v>21604</v>
      </c>
      <c r="D4560" s="105">
        <v>2767.0000000000005</v>
      </c>
      <c r="E4560" s="105">
        <v>1813850000</v>
      </c>
      <c r="F4560" s="105">
        <v>0</v>
      </c>
      <c r="G4560" s="105">
        <v>2.6351174439626814</v>
      </c>
      <c r="H4560" s="105">
        <v>3.1113159047309162</v>
      </c>
      <c r="I4560" s="105">
        <v>3.1803996770112879</v>
      </c>
      <c r="J4560" s="105">
        <v>3.8217806710695124</v>
      </c>
      <c r="K4560" s="105">
        <v>5.4272856779694729</v>
      </c>
      <c r="L4560" s="105">
        <v>9.2418125349294336</v>
      </c>
      <c r="M4560" s="105">
        <v>12.917002665066239</v>
      </c>
      <c r="N4560" s="105">
        <v>14.989835184640455</v>
      </c>
      <c r="O4560" s="105">
        <v>11.434875138572361</v>
      </c>
      <c r="P4560" s="105">
        <v>5.6660869337626103</v>
      </c>
      <c r="Q4560" s="105">
        <v>3.2654691579408932</v>
      </c>
      <c r="R4560" s="105">
        <v>2.5178118115079209</v>
      </c>
      <c r="S4560" s="105">
        <v>0</v>
      </c>
      <c r="T4560" s="105">
        <v>6.5173994000969833</v>
      </c>
      <c r="U4560" s="105">
        <v>6.5173994000969797</v>
      </c>
    </row>
    <row r="4561" spans="1:21">
      <c r="A4561" s="54">
        <v>4559</v>
      </c>
      <c r="B4561" s="104">
        <v>21605</v>
      </c>
      <c r="C4561" s="104">
        <v>21605</v>
      </c>
      <c r="D4561" s="105">
        <v>326134</v>
      </c>
      <c r="E4561" s="105">
        <v>1813850000</v>
      </c>
      <c r="F4561" s="105">
        <v>0</v>
      </c>
      <c r="G4561" s="105">
        <v>0.13033166906956944</v>
      </c>
      <c r="H4561" s="105">
        <v>0.16464751381053078</v>
      </c>
      <c r="I4561" s="105">
        <v>0.17628532365411251</v>
      </c>
      <c r="J4561" s="105">
        <v>0.20132129253327694</v>
      </c>
      <c r="K4561" s="105">
        <v>0.27931470399597369</v>
      </c>
      <c r="L4561" s="105">
        <v>0.48936383254252358</v>
      </c>
      <c r="M4561" s="105">
        <v>0.68002091072165871</v>
      </c>
      <c r="N4561" s="105">
        <v>0.71693500201931926</v>
      </c>
      <c r="O4561" s="105">
        <v>0.45636642242555447</v>
      </c>
      <c r="P4561" s="105">
        <v>0.18972356347173466</v>
      </c>
      <c r="Q4561" s="105">
        <v>0.12241515429642079</v>
      </c>
      <c r="R4561" s="105">
        <v>0.11473390475418052</v>
      </c>
      <c r="S4561" s="105">
        <v>0</v>
      </c>
      <c r="T4561" s="105">
        <v>0.31012160777457126</v>
      </c>
      <c r="U4561" s="105">
        <v>0.31012160777457132</v>
      </c>
    </row>
    <row r="4562" spans="1:21">
      <c r="A4562" s="54">
        <v>4560</v>
      </c>
      <c r="B4562" s="104">
        <v>21606</v>
      </c>
      <c r="C4562" s="104">
        <v>21606</v>
      </c>
      <c r="D4562" s="105">
        <v>3060908.0000000009</v>
      </c>
      <c r="E4562" s="105">
        <v>56786400000</v>
      </c>
      <c r="F4562" s="105">
        <v>0</v>
      </c>
      <c r="G4562" s="105">
        <v>0.58352445688625576</v>
      </c>
      <c r="H4562" s="105">
        <v>0.77191311092487669</v>
      </c>
      <c r="I4562" s="105">
        <v>0.72308441126927225</v>
      </c>
      <c r="J4562" s="105">
        <v>0.34108836169352252</v>
      </c>
      <c r="K4562" s="105">
        <v>0.15568608554335928</v>
      </c>
      <c r="L4562" s="105">
        <v>0.17550881689355829</v>
      </c>
      <c r="M4562" s="105">
        <v>0.27920817407398052</v>
      </c>
      <c r="N4562" s="105">
        <v>0.44009389933054377</v>
      </c>
      <c r="O4562" s="105">
        <v>0.34783025004529727</v>
      </c>
      <c r="P4562" s="105">
        <v>0.20729123477766387</v>
      </c>
      <c r="Q4562" s="105">
        <v>0.3207547852452316</v>
      </c>
      <c r="R4562" s="105">
        <v>0.51945725144454769</v>
      </c>
      <c r="S4562" s="105">
        <v>0.3033311222426508</v>
      </c>
      <c r="T4562" s="105">
        <v>0.40545340317734246</v>
      </c>
      <c r="U4562" s="105">
        <v>0.35766961567218181</v>
      </c>
    </row>
    <row r="4563" spans="1:21">
      <c r="A4563" s="54">
        <v>4561</v>
      </c>
      <c r="B4563" s="104">
        <v>21701</v>
      </c>
      <c r="C4563" s="104">
        <v>21701</v>
      </c>
      <c r="D4563" s="105">
        <v>30900.999999999996</v>
      </c>
      <c r="E4563" s="105">
        <v>5441540000</v>
      </c>
      <c r="F4563" s="105">
        <v>0</v>
      </c>
      <c r="G4563" s="105">
        <v>1.7888730414469733</v>
      </c>
      <c r="H4563" s="105">
        <v>1.9915882765718362</v>
      </c>
      <c r="I4563" s="105">
        <v>1.9087208103990994</v>
      </c>
      <c r="J4563" s="105">
        <v>2.2446116458548397</v>
      </c>
      <c r="K4563" s="105">
        <v>1.5089958712475942</v>
      </c>
      <c r="L4563" s="105">
        <v>1.9115763581977647</v>
      </c>
      <c r="M4563" s="105">
        <v>2.1079091685190372</v>
      </c>
      <c r="N4563" s="105">
        <v>2.4349310496006296</v>
      </c>
      <c r="O4563" s="105">
        <v>2.4571092629352016</v>
      </c>
      <c r="P4563" s="105">
        <v>2.0350155998079331</v>
      </c>
      <c r="Q4563" s="105">
        <v>2.1555063527279898</v>
      </c>
      <c r="R4563" s="105">
        <v>1.8601635741317379</v>
      </c>
      <c r="S4563" s="105">
        <v>0</v>
      </c>
      <c r="T4563" s="105">
        <v>2.0337500842867198</v>
      </c>
      <c r="U4563" s="105">
        <v>2.0337500842867202</v>
      </c>
    </row>
    <row r="4564" spans="1:21">
      <c r="A4564" s="54">
        <v>4562</v>
      </c>
      <c r="B4564" s="104">
        <v>21702</v>
      </c>
      <c r="C4564" s="104">
        <v>21702</v>
      </c>
      <c r="D4564" s="105">
        <v>0</v>
      </c>
      <c r="E4564" s="105">
        <v>1813850000</v>
      </c>
      <c r="F4564" s="105">
        <v>1</v>
      </c>
      <c r="G4564" s="105">
        <v>-99999</v>
      </c>
      <c r="H4564" s="105">
        <v>-99999</v>
      </c>
      <c r="I4564" s="105">
        <v>-99999</v>
      </c>
      <c r="J4564" s="105">
        <v>-99999</v>
      </c>
      <c r="K4564" s="105">
        <v>-99999</v>
      </c>
      <c r="L4564" s="105">
        <v>-99999</v>
      </c>
      <c r="M4564" s="105">
        <v>-99999</v>
      </c>
      <c r="N4564" s="105">
        <v>-99999</v>
      </c>
      <c r="O4564" s="105">
        <v>-99999</v>
      </c>
      <c r="P4564" s="105">
        <v>-99999</v>
      </c>
      <c r="Q4564" s="105">
        <v>-99999</v>
      </c>
      <c r="R4564" s="105">
        <v>-99999</v>
      </c>
      <c r="S4564" s="105">
        <v>0</v>
      </c>
      <c r="T4564" s="105">
        <v>0</v>
      </c>
      <c r="U4564" s="105">
        <v>0</v>
      </c>
    </row>
    <row r="4565" spans="1:21">
      <c r="A4565" s="54">
        <v>4563</v>
      </c>
      <c r="B4565" s="104">
        <v>21703</v>
      </c>
      <c r="C4565" s="104">
        <v>21703</v>
      </c>
      <c r="D4565" s="105">
        <v>0</v>
      </c>
      <c r="E4565" s="105">
        <v>1813850000</v>
      </c>
      <c r="F4565" s="105">
        <v>1</v>
      </c>
      <c r="G4565" s="105">
        <v>-99999</v>
      </c>
      <c r="H4565" s="105">
        <v>-99999</v>
      </c>
      <c r="I4565" s="105">
        <v>-99999</v>
      </c>
      <c r="J4565" s="105">
        <v>-99999</v>
      </c>
      <c r="K4565" s="105">
        <v>-99999</v>
      </c>
      <c r="L4565" s="105">
        <v>-99999</v>
      </c>
      <c r="M4565" s="105">
        <v>-99999</v>
      </c>
      <c r="N4565" s="105">
        <v>-99999</v>
      </c>
      <c r="O4565" s="105">
        <v>-99999</v>
      </c>
      <c r="P4565" s="105">
        <v>-99999</v>
      </c>
      <c r="Q4565" s="105">
        <v>-99999</v>
      </c>
      <c r="R4565" s="105">
        <v>-99999</v>
      </c>
      <c r="S4565" s="105">
        <v>0</v>
      </c>
      <c r="T4565" s="105">
        <v>0</v>
      </c>
      <c r="U4565" s="105">
        <v>0</v>
      </c>
    </row>
    <row r="4566" spans="1:21">
      <c r="A4566" s="54">
        <v>4564</v>
      </c>
      <c r="B4566" s="104">
        <v>21704</v>
      </c>
      <c r="C4566" s="104">
        <v>21704</v>
      </c>
      <c r="D4566" s="105">
        <v>10</v>
      </c>
      <c r="E4566" s="105">
        <v>9069240000</v>
      </c>
      <c r="F4566" s="105">
        <v>0</v>
      </c>
      <c r="G4566" s="105">
        <v>0.850354433696764</v>
      </c>
      <c r="H4566" s="105">
        <v>0.9360186558866026</v>
      </c>
      <c r="I4566" s="105">
        <v>0.86343620762066964</v>
      </c>
      <c r="J4566" s="105">
        <v>0.97194872913685104</v>
      </c>
      <c r="K4566" s="105">
        <v>0.7814427734771171</v>
      </c>
      <c r="L4566" s="105">
        <v>0.88365655423686451</v>
      </c>
      <c r="M4566" s="105">
        <v>0.96955528814162517</v>
      </c>
      <c r="N4566" s="105">
        <v>1.2016364510223063</v>
      </c>
      <c r="O4566" s="105">
        <v>0.98452038757973526</v>
      </c>
      <c r="P4566" s="105">
        <v>0.80793536639783625</v>
      </c>
      <c r="Q4566" s="105">
        <v>0.75532546446551851</v>
      </c>
      <c r="R4566" s="105">
        <v>0.86440838580914081</v>
      </c>
      <c r="S4566" s="105">
        <v>0</v>
      </c>
      <c r="T4566" s="105">
        <v>0.90585322478925268</v>
      </c>
      <c r="U4566" s="105">
        <v>0.90585322478925256</v>
      </c>
    </row>
    <row r="4567" spans="1:21">
      <c r="A4567" s="54">
        <v>4565</v>
      </c>
      <c r="B4567" s="104">
        <v>21745</v>
      </c>
      <c r="C4567" s="104">
        <v>21745</v>
      </c>
      <c r="D4567" s="105">
        <v>274.99999999999994</v>
      </c>
      <c r="E4567" s="105">
        <v>5441540000</v>
      </c>
      <c r="F4567" s="105">
        <v>0</v>
      </c>
      <c r="G4567" s="105">
        <v>0.7408055639256238</v>
      </c>
      <c r="H4567" s="105">
        <v>0.86621793843081685</v>
      </c>
      <c r="I4567" s="105">
        <v>0.84090624768489153</v>
      </c>
      <c r="J4567" s="105">
        <v>0.94391417480867978</v>
      </c>
      <c r="K4567" s="105">
        <v>0.51837386528986273</v>
      </c>
      <c r="L4567" s="105">
        <v>0.41062943095834109</v>
      </c>
      <c r="M4567" s="105">
        <v>0.421313376210042</v>
      </c>
      <c r="N4567" s="105">
        <v>0.49057011177511606</v>
      </c>
      <c r="O4567" s="105">
        <v>0.49403929580370215</v>
      </c>
      <c r="P4567" s="105">
        <v>0.44551443459882351</v>
      </c>
      <c r="Q4567" s="105">
        <v>0.57917862504350259</v>
      </c>
      <c r="R4567" s="105">
        <v>0.70919687711339852</v>
      </c>
      <c r="S4567" s="105">
        <v>0</v>
      </c>
      <c r="T4567" s="105">
        <v>0.62172166180356681</v>
      </c>
      <c r="U4567" s="105">
        <v>0.62172166180356692</v>
      </c>
    </row>
    <row r="4568" spans="1:21">
      <c r="A4568" s="54">
        <v>4566</v>
      </c>
      <c r="B4568" s="104">
        <v>21746</v>
      </c>
      <c r="C4568" s="104">
        <v>21746</v>
      </c>
      <c r="D4568" s="105">
        <v>16093.000000000002</v>
      </c>
      <c r="E4568" s="105">
        <v>1813850000</v>
      </c>
      <c r="F4568" s="105">
        <v>0</v>
      </c>
      <c r="G4568" s="105">
        <v>1.4649250534036402</v>
      </c>
      <c r="H4568" s="105">
        <v>1.8094870973061374</v>
      </c>
      <c r="I4568" s="105">
        <v>1.8501314615762656</v>
      </c>
      <c r="J4568" s="105">
        <v>1.1062026949956403</v>
      </c>
      <c r="K4568" s="105">
        <v>0.17652184164433191</v>
      </c>
      <c r="L4568" s="105">
        <v>0.32813262954894179</v>
      </c>
      <c r="M4568" s="105">
        <v>0.72121755299785806</v>
      </c>
      <c r="N4568" s="105">
        <v>0.87939057111106389</v>
      </c>
      <c r="O4568" s="105">
        <v>0.67220639844437724</v>
      </c>
      <c r="P4568" s="105">
        <v>0.49371487408946707</v>
      </c>
      <c r="Q4568" s="105">
        <v>0.64147245248382767</v>
      </c>
      <c r="R4568" s="105">
        <v>0.92160569760936406</v>
      </c>
      <c r="S4568" s="105">
        <v>0</v>
      </c>
      <c r="T4568" s="105">
        <v>0.92208402710090953</v>
      </c>
      <c r="U4568" s="105">
        <v>0.92208402710090942</v>
      </c>
    </row>
    <row r="4569" spans="1:21">
      <c r="A4569" s="54">
        <v>4567</v>
      </c>
      <c r="B4569" s="104">
        <v>21747</v>
      </c>
      <c r="C4569" s="104">
        <v>21747</v>
      </c>
      <c r="D4569" s="105">
        <v>414.99999999999994</v>
      </c>
      <c r="E4569" s="105">
        <v>1813850000</v>
      </c>
      <c r="F4569" s="105">
        <v>0</v>
      </c>
      <c r="G4569" s="105">
        <v>1.3622026351054362</v>
      </c>
      <c r="H4569" s="105">
        <v>1.5655319184498613</v>
      </c>
      <c r="I4569" s="105">
        <v>1.4857116282354863</v>
      </c>
      <c r="J4569" s="105">
        <v>1.7217360507812582</v>
      </c>
      <c r="K4569" s="105">
        <v>1.0505165648063328</v>
      </c>
      <c r="L4569" s="105">
        <v>0.85952053291636621</v>
      </c>
      <c r="M4569" s="105">
        <v>0.811505937629314</v>
      </c>
      <c r="N4569" s="105">
        <v>1.0094568820650667</v>
      </c>
      <c r="O4569" s="105">
        <v>1.0715011857046932</v>
      </c>
      <c r="P4569" s="105">
        <v>0.93504203710362588</v>
      </c>
      <c r="Q4569" s="105">
        <v>1.0597063163677831</v>
      </c>
      <c r="R4569" s="105">
        <v>1.1806230588367261</v>
      </c>
      <c r="S4569" s="105">
        <v>0</v>
      </c>
      <c r="T4569" s="105">
        <v>1.1760878956668293</v>
      </c>
      <c r="U4569" s="105">
        <v>1.1760878956668295</v>
      </c>
    </row>
    <row r="4570" spans="1:21">
      <c r="A4570" s="54">
        <v>4568</v>
      </c>
      <c r="B4570" s="104">
        <v>21748</v>
      </c>
      <c r="C4570" s="104">
        <v>21748</v>
      </c>
      <c r="D4570" s="105">
        <v>52.000000000000007</v>
      </c>
      <c r="E4570" s="105">
        <v>1813850000</v>
      </c>
      <c r="F4570" s="105">
        <v>0</v>
      </c>
      <c r="G4570" s="105">
        <v>7.1832429653525036</v>
      </c>
      <c r="H4570" s="105">
        <v>9.8526139556669108</v>
      </c>
      <c r="I4570" s="105">
        <v>8.8251270717187893</v>
      </c>
      <c r="J4570" s="105">
        <v>3.7281767955360006</v>
      </c>
      <c r="K4570" s="105">
        <v>0.76603501617183511</v>
      </c>
      <c r="L4570" s="105">
        <v>1.3132629571010106</v>
      </c>
      <c r="M4570" s="105">
        <v>2.7994058911082602</v>
      </c>
      <c r="N4570" s="105">
        <v>3.6034087780180508</v>
      </c>
      <c r="O4570" s="105">
        <v>3.113502962911856</v>
      </c>
      <c r="P4570" s="105">
        <v>2.1464122090848021</v>
      </c>
      <c r="Q4570" s="105">
        <v>2.5564324223857917</v>
      </c>
      <c r="R4570" s="105">
        <v>3.7631921287242056</v>
      </c>
      <c r="S4570" s="105">
        <v>0</v>
      </c>
      <c r="T4570" s="105">
        <v>4.1375677628150012</v>
      </c>
      <c r="U4570" s="105">
        <v>4.1375677628150003</v>
      </c>
    </row>
    <row r="4571" spans="1:21">
      <c r="A4571" s="54">
        <v>4569</v>
      </c>
      <c r="B4571" s="104">
        <v>21749</v>
      </c>
      <c r="C4571" s="104">
        <v>21749</v>
      </c>
      <c r="D4571" s="105">
        <v>58944</v>
      </c>
      <c r="E4571" s="105">
        <v>1813850000</v>
      </c>
      <c r="F4571" s="105">
        <v>0</v>
      </c>
      <c r="G4571" s="105">
        <v>2.6955170194643014</v>
      </c>
      <c r="H4571" s="105">
        <v>3.2836950323107956</v>
      </c>
      <c r="I4571" s="105">
        <v>3.3052173780281886</v>
      </c>
      <c r="J4571" s="105">
        <v>5.045677912295556</v>
      </c>
      <c r="K4571" s="105">
        <v>7.5795935458715906</v>
      </c>
      <c r="L4571" s="105">
        <v>12.716379667949528</v>
      </c>
      <c r="M4571" s="105">
        <v>18.190971727216315</v>
      </c>
      <c r="N4571" s="105">
        <v>15.859608516762377</v>
      </c>
      <c r="O4571" s="105">
        <v>13.439212559197744</v>
      </c>
      <c r="P4571" s="105">
        <v>6.0903525869398889</v>
      </c>
      <c r="Q4571" s="105">
        <v>3.4895924785292398</v>
      </c>
      <c r="R4571" s="105">
        <v>2.7904918258767633</v>
      </c>
      <c r="S4571" s="105">
        <v>0</v>
      </c>
      <c r="T4571" s="105">
        <v>7.8738591875368558</v>
      </c>
      <c r="U4571" s="105">
        <v>7.8738591875368575</v>
      </c>
    </row>
    <row r="4572" spans="1:21">
      <c r="A4572" s="54">
        <v>4570</v>
      </c>
      <c r="B4572" s="104">
        <v>21750</v>
      </c>
      <c r="C4572" s="104">
        <v>21750</v>
      </c>
      <c r="D4572" s="105">
        <v>1001047.9999999999</v>
      </c>
      <c r="E4572" s="105">
        <v>1813850000</v>
      </c>
      <c r="F4572" s="105">
        <v>0</v>
      </c>
      <c r="G4572" s="105">
        <v>0.28276277106744113</v>
      </c>
      <c r="H4572" s="105">
        <v>0.3334640873500393</v>
      </c>
      <c r="I4572" s="105">
        <v>0.33058658943920977</v>
      </c>
      <c r="J4572" s="105">
        <v>0.51879731427037623</v>
      </c>
      <c r="K4572" s="105">
        <v>0.71263919554798061</v>
      </c>
      <c r="L4572" s="105">
        <v>0.99059250444443059</v>
      </c>
      <c r="M4572" s="105">
        <v>1.1176005045825375</v>
      </c>
      <c r="N4572" s="105">
        <v>0.98544815129302787</v>
      </c>
      <c r="O4572" s="105">
        <v>0.9295646033290299</v>
      </c>
      <c r="P4572" s="105">
        <v>0.50031154208407247</v>
      </c>
      <c r="Q4572" s="105">
        <v>0.37295272580313649</v>
      </c>
      <c r="R4572" s="105">
        <v>0.30245973953845401</v>
      </c>
      <c r="S4572" s="105">
        <v>0</v>
      </c>
      <c r="T4572" s="105">
        <v>0.61476497739581137</v>
      </c>
      <c r="U4572" s="105">
        <v>0.6147649773958116</v>
      </c>
    </row>
    <row r="4573" spans="1:21">
      <c r="A4573" s="54">
        <v>4571</v>
      </c>
      <c r="B4573" s="104">
        <v>21751</v>
      </c>
      <c r="C4573" s="104">
        <v>21751</v>
      </c>
      <c r="D4573" s="105">
        <v>4901368</v>
      </c>
      <c r="E4573" s="105">
        <v>3649410000</v>
      </c>
      <c r="F4573" s="105">
        <v>0</v>
      </c>
      <c r="G4573" s="105">
        <v>0.22460467876831225</v>
      </c>
      <c r="H4573" s="105">
        <v>0.27123154108884756</v>
      </c>
      <c r="I4573" s="105">
        <v>0.26815064453517806</v>
      </c>
      <c r="J4573" s="105">
        <v>0.40390503586459275</v>
      </c>
      <c r="K4573" s="105">
        <v>0.57288716069448142</v>
      </c>
      <c r="L4573" s="105">
        <v>0.86752684118720536</v>
      </c>
      <c r="M4573" s="105">
        <v>1.269098919941553</v>
      </c>
      <c r="N4573" s="105">
        <v>1.2173772679744475</v>
      </c>
      <c r="O4573" s="105">
        <v>1.0537598698101653</v>
      </c>
      <c r="P4573" s="105">
        <v>0.49398658638548198</v>
      </c>
      <c r="Q4573" s="105">
        <v>0.28945166669694011</v>
      </c>
      <c r="R4573" s="105">
        <v>0.23914221241513595</v>
      </c>
      <c r="S4573" s="105">
        <v>0</v>
      </c>
      <c r="T4573" s="105">
        <v>0.59759353544686189</v>
      </c>
      <c r="U4573" s="105">
        <v>0.59759353544686178</v>
      </c>
    </row>
    <row r="4574" spans="1:21">
      <c r="A4574" s="54">
        <v>4572</v>
      </c>
      <c r="B4574" s="104">
        <v>21752</v>
      </c>
      <c r="C4574" s="104">
        <v>21752</v>
      </c>
      <c r="D4574" s="105">
        <v>1495791.9999999998</v>
      </c>
      <c r="E4574" s="105">
        <v>1813850000</v>
      </c>
      <c r="F4574" s="105">
        <v>0</v>
      </c>
      <c r="G4574" s="105">
        <v>0.28476353558988893</v>
      </c>
      <c r="H4574" s="105">
        <v>0.35015879211569689</v>
      </c>
      <c r="I4574" s="105">
        <v>0.34033021335150343</v>
      </c>
      <c r="J4574" s="105">
        <v>0.51915428932588348</v>
      </c>
      <c r="K4574" s="105">
        <v>0.76191044684434517</v>
      </c>
      <c r="L4574" s="105">
        <v>1.1721969533821626</v>
      </c>
      <c r="M4574" s="105">
        <v>1.6569525080087619</v>
      </c>
      <c r="N4574" s="105">
        <v>1.4855358323549108</v>
      </c>
      <c r="O4574" s="105">
        <v>1.1844058879463017</v>
      </c>
      <c r="P4574" s="105">
        <v>0.490793927154349</v>
      </c>
      <c r="Q4574" s="105">
        <v>0.32957687527759033</v>
      </c>
      <c r="R4574" s="105">
        <v>0.28959936948658804</v>
      </c>
      <c r="S4574" s="105">
        <v>0</v>
      </c>
      <c r="T4574" s="105">
        <v>0.73878155256983191</v>
      </c>
      <c r="U4574" s="105">
        <v>0.73878155256983191</v>
      </c>
    </row>
    <row r="4575" spans="1:21">
      <c r="A4575" s="54">
        <v>4573</v>
      </c>
      <c r="B4575" s="104">
        <v>21753</v>
      </c>
      <c r="C4575" s="104">
        <v>21753</v>
      </c>
      <c r="D4575" s="105">
        <v>2196029.0000000005</v>
      </c>
      <c r="E4575" s="105">
        <v>1813850000</v>
      </c>
      <c r="F4575" s="105">
        <v>0</v>
      </c>
      <c r="G4575" s="105">
        <v>0.20722862582657633</v>
      </c>
      <c r="H4575" s="105">
        <v>0.22677541023468864</v>
      </c>
      <c r="I4575" s="105">
        <v>0.21884038568293163</v>
      </c>
      <c r="J4575" s="105">
        <v>0.28075036643380435</v>
      </c>
      <c r="K4575" s="105">
        <v>0.3699098645398739</v>
      </c>
      <c r="L4575" s="105">
        <v>0.50416645107337676</v>
      </c>
      <c r="M4575" s="105">
        <v>0.57991354035036846</v>
      </c>
      <c r="N4575" s="105">
        <v>0.60917897338238158</v>
      </c>
      <c r="O4575" s="105">
        <v>0.65940823555657802</v>
      </c>
      <c r="P4575" s="105">
        <v>0.51022906995031625</v>
      </c>
      <c r="Q4575" s="105">
        <v>0.40031357033666293</v>
      </c>
      <c r="R4575" s="105">
        <v>0.26833124261108937</v>
      </c>
      <c r="S4575" s="105">
        <v>0</v>
      </c>
      <c r="T4575" s="105">
        <v>0.40292047799822067</v>
      </c>
      <c r="U4575" s="105">
        <v>0.40292047799822062</v>
      </c>
    </row>
    <row r="4576" spans="1:21">
      <c r="A4576" s="54">
        <v>4574</v>
      </c>
      <c r="B4576" s="104">
        <v>21758</v>
      </c>
      <c r="C4576" s="104">
        <v>21758</v>
      </c>
      <c r="D4576" s="105">
        <v>6210327.0000000019</v>
      </c>
      <c r="E4576" s="105">
        <v>1813850000</v>
      </c>
      <c r="F4576" s="105">
        <v>0</v>
      </c>
      <c r="G4576" s="105">
        <v>0.39740421417789318</v>
      </c>
      <c r="H4576" s="105">
        <v>0.5105646803897983</v>
      </c>
      <c r="I4576" s="105">
        <v>0.49907501143891458</v>
      </c>
      <c r="J4576" s="105">
        <v>0.65807832127872412</v>
      </c>
      <c r="K4576" s="105">
        <v>0.9547895633513177</v>
      </c>
      <c r="L4576" s="105">
        <v>1.5508343350147513</v>
      </c>
      <c r="M4576" s="105">
        <v>2.526750712067209</v>
      </c>
      <c r="N4576" s="105">
        <v>2.617590252043783</v>
      </c>
      <c r="O4576" s="105">
        <v>2.3036093942200457</v>
      </c>
      <c r="P4576" s="105">
        <v>1.0107705283687058</v>
      </c>
      <c r="Q4576" s="105">
        <v>0.51150530712316455</v>
      </c>
      <c r="R4576" s="105">
        <v>0.42370792832593274</v>
      </c>
      <c r="S4576" s="105">
        <v>2.2376478291536985</v>
      </c>
      <c r="T4576" s="105">
        <v>1.1637233539833534</v>
      </c>
      <c r="U4576" s="105">
        <v>1.2755583118455704</v>
      </c>
    </row>
    <row r="4577" spans="1:21">
      <c r="A4577" s="54">
        <v>4575</v>
      </c>
      <c r="B4577" s="104">
        <v>21759</v>
      </c>
      <c r="C4577" s="104">
        <v>21759</v>
      </c>
      <c r="D4577" s="105">
        <v>1418489.0000000002</v>
      </c>
      <c r="E4577" s="105">
        <v>1813850000</v>
      </c>
      <c r="F4577" s="105">
        <v>0</v>
      </c>
      <c r="G4577" s="105">
        <v>1.1256799472583747</v>
      </c>
      <c r="H4577" s="105">
        <v>1.3991959352010972</v>
      </c>
      <c r="I4577" s="105">
        <v>1.3311318370927474</v>
      </c>
      <c r="J4577" s="105">
        <v>1.8245448022335586</v>
      </c>
      <c r="K4577" s="105">
        <v>2.8914972397830971</v>
      </c>
      <c r="L4577" s="105">
        <v>5.0589025515419168</v>
      </c>
      <c r="M4577" s="105">
        <v>7.3320992108206591</v>
      </c>
      <c r="N4577" s="105">
        <v>8.8865548822956839</v>
      </c>
      <c r="O4577" s="105">
        <v>7.6212102478577606</v>
      </c>
      <c r="P4577" s="105">
        <v>2.9037373966500861</v>
      </c>
      <c r="Q4577" s="105">
        <v>1.4429823070971715</v>
      </c>
      <c r="R4577" s="105">
        <v>1.1477982274308949</v>
      </c>
      <c r="S4577" s="105">
        <v>0</v>
      </c>
      <c r="T4577" s="105">
        <v>3.5804445487719208</v>
      </c>
      <c r="U4577" s="105">
        <v>3.5804445487719199</v>
      </c>
    </row>
    <row r="4578" spans="1:21">
      <c r="A4578" s="54">
        <v>4576</v>
      </c>
      <c r="B4578" s="104">
        <v>21760</v>
      </c>
      <c r="C4578" s="104">
        <v>21760</v>
      </c>
      <c r="D4578" s="105">
        <v>1624385.0000000002</v>
      </c>
      <c r="E4578" s="105">
        <v>1813850000</v>
      </c>
      <c r="F4578" s="105">
        <v>0</v>
      </c>
      <c r="G4578" s="105">
        <v>1.8521697624621876</v>
      </c>
      <c r="H4578" s="105">
        <v>2.3073858974947652</v>
      </c>
      <c r="I4578" s="105">
        <v>2.224079836176911</v>
      </c>
      <c r="J4578" s="105">
        <v>3.0272615108460106</v>
      </c>
      <c r="K4578" s="105">
        <v>5.20435579134113</v>
      </c>
      <c r="L4578" s="105">
        <v>9.3254650193059039</v>
      </c>
      <c r="M4578" s="105">
        <v>14.397936443607355</v>
      </c>
      <c r="N4578" s="105">
        <v>15.112501949261755</v>
      </c>
      <c r="O4578" s="105">
        <v>12.186528077432138</v>
      </c>
      <c r="P4578" s="105">
        <v>4.4956176460747441</v>
      </c>
      <c r="Q4578" s="105">
        <v>2.3448295247801338</v>
      </c>
      <c r="R4578" s="105">
        <v>1.8702540367116502</v>
      </c>
      <c r="S4578" s="105">
        <v>0</v>
      </c>
      <c r="T4578" s="105">
        <v>6.1956987912912247</v>
      </c>
      <c r="U4578" s="105">
        <v>6.195698791291222</v>
      </c>
    </row>
    <row r="4579" spans="1:21">
      <c r="A4579" s="54">
        <v>4577</v>
      </c>
      <c r="B4579" s="104">
        <v>21761</v>
      </c>
      <c r="C4579" s="104">
        <v>21761</v>
      </c>
      <c r="D4579" s="105">
        <v>506084.99999999994</v>
      </c>
      <c r="E4579" s="105">
        <v>1813850000</v>
      </c>
      <c r="F4579" s="105">
        <v>0</v>
      </c>
      <c r="G4579" s="105">
        <v>3.3775014037287323</v>
      </c>
      <c r="H4579" s="105">
        <v>4.4814382507930421</v>
      </c>
      <c r="I4579" s="105">
        <v>4.2522488894327832</v>
      </c>
      <c r="J4579" s="105">
        <v>6.1842383879191489</v>
      </c>
      <c r="K4579" s="105">
        <v>10.694435684151038</v>
      </c>
      <c r="L4579" s="105">
        <v>19.373664035725959</v>
      </c>
      <c r="M4579" s="105">
        <v>27.360527425838502</v>
      </c>
      <c r="N4579" s="105">
        <v>26.475422831359054</v>
      </c>
      <c r="O4579" s="105">
        <v>21.264630773834028</v>
      </c>
      <c r="P4579" s="105">
        <v>7.1589350740504569</v>
      </c>
      <c r="Q4579" s="105">
        <v>4.2026965494432371</v>
      </c>
      <c r="R4579" s="105">
        <v>3.5345157211871667</v>
      </c>
      <c r="S4579" s="105">
        <v>25.47768877043578</v>
      </c>
      <c r="T4579" s="105">
        <v>11.530021252288597</v>
      </c>
      <c r="U4579" s="105">
        <v>11.678073199901126</v>
      </c>
    </row>
    <row r="4580" spans="1:21">
      <c r="A4580" s="54">
        <v>4578</v>
      </c>
      <c r="B4580" s="104">
        <v>21762</v>
      </c>
      <c r="C4580" s="104">
        <v>21762</v>
      </c>
      <c r="D4580" s="105">
        <v>8223644.9999999991</v>
      </c>
      <c r="E4580" s="105">
        <v>1813850000</v>
      </c>
      <c r="F4580" s="105">
        <v>0</v>
      </c>
      <c r="G4580" s="105">
        <v>0.20919705191181295</v>
      </c>
      <c r="H4580" s="105">
        <v>0.27707804562144278</v>
      </c>
      <c r="I4580" s="105">
        <v>0.2699678370864248</v>
      </c>
      <c r="J4580" s="105">
        <v>0.4284504143169332</v>
      </c>
      <c r="K4580" s="105">
        <v>0.75812559650578004</v>
      </c>
      <c r="L4580" s="105">
        <v>1.2154508723021402</v>
      </c>
      <c r="M4580" s="105">
        <v>1.5496495003441706</v>
      </c>
      <c r="N4580" s="105">
        <v>1.2895770004303526</v>
      </c>
      <c r="O4580" s="105">
        <v>0.87801137517434935</v>
      </c>
      <c r="P4580" s="105">
        <v>0.30870698397688567</v>
      </c>
      <c r="Q4580" s="105">
        <v>0.2255834531108083</v>
      </c>
      <c r="R4580" s="105">
        <v>0.21067383770261147</v>
      </c>
      <c r="S4580" s="105">
        <v>1.2636032978209073</v>
      </c>
      <c r="T4580" s="105">
        <v>0.63503933070697594</v>
      </c>
      <c r="U4580" s="105">
        <v>0.64013547407689952</v>
      </c>
    </row>
    <row r="4581" spans="1:21">
      <c r="A4581" s="54">
        <v>4579</v>
      </c>
      <c r="B4581" s="104">
        <v>21763</v>
      </c>
      <c r="C4581" s="104">
        <v>21763</v>
      </c>
      <c r="D4581" s="105">
        <v>10096181</v>
      </c>
      <c r="E4581" s="105">
        <v>1813850000</v>
      </c>
      <c r="F4581" s="105">
        <v>0</v>
      </c>
      <c r="G4581" s="105">
        <v>0.14512028072713323</v>
      </c>
      <c r="H4581" s="105">
        <v>0.18314548999283001</v>
      </c>
      <c r="I4581" s="105">
        <v>0.18492051938344314</v>
      </c>
      <c r="J4581" s="105">
        <v>0.30916804308946955</v>
      </c>
      <c r="K4581" s="105">
        <v>0.49141587104264689</v>
      </c>
      <c r="L4581" s="105">
        <v>0.79136109923254894</v>
      </c>
      <c r="M4581" s="105">
        <v>1.0315041446011355</v>
      </c>
      <c r="N4581" s="105">
        <v>0.84042134337761909</v>
      </c>
      <c r="O4581" s="105">
        <v>0.61187020057649921</v>
      </c>
      <c r="P4581" s="105">
        <v>0.22738325566206335</v>
      </c>
      <c r="Q4581" s="105">
        <v>0.17042622596018286</v>
      </c>
      <c r="R4581" s="105">
        <v>0.14961193367045048</v>
      </c>
      <c r="S4581" s="105">
        <v>0.82934102452560965</v>
      </c>
      <c r="T4581" s="105">
        <v>0.4280290339430019</v>
      </c>
      <c r="U4581" s="105">
        <v>0.42942314677098142</v>
      </c>
    </row>
    <row r="4582" spans="1:21">
      <c r="A4582" s="54">
        <v>4580</v>
      </c>
      <c r="B4582" s="104">
        <v>21768</v>
      </c>
      <c r="C4582" s="104">
        <v>21768</v>
      </c>
      <c r="D4582" s="105">
        <v>6717003.9999999981</v>
      </c>
      <c r="E4582" s="105">
        <v>1813850000</v>
      </c>
      <c r="F4582" s="105">
        <v>0</v>
      </c>
      <c r="G4582" s="105">
        <v>1.3108942130182561</v>
      </c>
      <c r="H4582" s="105">
        <v>1.4640646547407365</v>
      </c>
      <c r="I4582" s="105">
        <v>1.4341471735816955</v>
      </c>
      <c r="J4582" s="105">
        <v>1.7450816244205736</v>
      </c>
      <c r="K4582" s="105">
        <v>2.4837045068858448</v>
      </c>
      <c r="L4582" s="105">
        <v>3.9186016152773071</v>
      </c>
      <c r="M4582" s="105">
        <v>5.788595306129781</v>
      </c>
      <c r="N4582" s="105">
        <v>8.1887254099324291</v>
      </c>
      <c r="O4582" s="105">
        <v>9.2825693688007256</v>
      </c>
      <c r="P4582" s="105">
        <v>5.4101481733292625</v>
      </c>
      <c r="Q4582" s="105">
        <v>2.0882275833898483</v>
      </c>
      <c r="R4582" s="105">
        <v>1.3750226244446266</v>
      </c>
      <c r="S4582" s="105">
        <v>5.9162905087669682</v>
      </c>
      <c r="T4582" s="105">
        <v>3.7074818544959243</v>
      </c>
      <c r="U4582" s="105">
        <v>4.5767180781905932</v>
      </c>
    </row>
    <row r="4583" spans="1:21">
      <c r="A4583" s="54">
        <v>4581</v>
      </c>
      <c r="B4583" s="104">
        <v>21769</v>
      </c>
      <c r="C4583" s="104">
        <v>21769</v>
      </c>
      <c r="D4583" s="105">
        <v>3905312</v>
      </c>
      <c r="E4583" s="105">
        <v>3627700000</v>
      </c>
      <c r="F4583" s="105">
        <v>0</v>
      </c>
      <c r="G4583" s="105">
        <v>0.432373316615836</v>
      </c>
      <c r="H4583" s="105">
        <v>0.50825559671945297</v>
      </c>
      <c r="I4583" s="105">
        <v>0.52180507338776982</v>
      </c>
      <c r="J4583" s="105">
        <v>0.68893065420548294</v>
      </c>
      <c r="K4583" s="105">
        <v>1.11822378966729</v>
      </c>
      <c r="L4583" s="105">
        <v>1.4220762644259468</v>
      </c>
      <c r="M4583" s="105">
        <v>1.6849202615231893</v>
      </c>
      <c r="N4583" s="105">
        <v>2.1861557198027679</v>
      </c>
      <c r="O4583" s="105">
        <v>1.7636080542258454</v>
      </c>
      <c r="P4583" s="105">
        <v>0.83136179952718592</v>
      </c>
      <c r="Q4583" s="105">
        <v>0.56423003111553149</v>
      </c>
      <c r="R4583" s="105">
        <v>0.46204008876627045</v>
      </c>
      <c r="S4583" s="105">
        <v>1.7898773501187526</v>
      </c>
      <c r="T4583" s="105">
        <v>1.0153317208318806</v>
      </c>
      <c r="U4583" s="105">
        <v>1.0356791245080603</v>
      </c>
    </row>
    <row r="4584" spans="1:21">
      <c r="A4584" s="54">
        <v>4582</v>
      </c>
      <c r="B4584" s="104">
        <v>21772</v>
      </c>
      <c r="C4584" s="104">
        <v>21772</v>
      </c>
      <c r="D4584" s="105">
        <v>16467397</v>
      </c>
      <c r="E4584" s="105">
        <v>3627700000</v>
      </c>
      <c r="F4584" s="105">
        <v>0</v>
      </c>
      <c r="G4584" s="105">
        <v>0.36886400440024952</v>
      </c>
      <c r="H4584" s="105">
        <v>0.38442375628084963</v>
      </c>
      <c r="I4584" s="105">
        <v>0.37564864664775444</v>
      </c>
      <c r="J4584" s="105">
        <v>0.46305421633710592</v>
      </c>
      <c r="K4584" s="105">
        <v>0.70138740555791002</v>
      </c>
      <c r="L4584" s="105">
        <v>0.81208448616335049</v>
      </c>
      <c r="M4584" s="105">
        <v>0.97861013369619743</v>
      </c>
      <c r="N4584" s="105">
        <v>1.2689793613860403</v>
      </c>
      <c r="O4584" s="105">
        <v>1.3282123926750329</v>
      </c>
      <c r="P4584" s="105">
        <v>1.0534518084175681</v>
      </c>
      <c r="Q4584" s="105">
        <v>0.69467085110821758</v>
      </c>
      <c r="R4584" s="105">
        <v>0.48430367538637376</v>
      </c>
      <c r="S4584" s="105">
        <v>1.0504579382392569</v>
      </c>
      <c r="T4584" s="105">
        <v>0.74280756150472083</v>
      </c>
      <c r="U4584" s="105">
        <v>0.74960952175156592</v>
      </c>
    </row>
    <row r="4585" spans="1:21">
      <c r="A4585" s="54">
        <v>4583</v>
      </c>
      <c r="B4585" s="104">
        <v>21773</v>
      </c>
      <c r="C4585" s="104">
        <v>21773</v>
      </c>
      <c r="D4585" s="105">
        <v>3002835.0000000009</v>
      </c>
      <c r="E4585" s="105">
        <v>1813850000</v>
      </c>
      <c r="F4585" s="105">
        <v>0</v>
      </c>
      <c r="G4585" s="105">
        <v>0.52421307227316838</v>
      </c>
      <c r="H4585" s="105">
        <v>0.57993277947880995</v>
      </c>
      <c r="I4585" s="105">
        <v>0.58422441367535027</v>
      </c>
      <c r="J4585" s="105">
        <v>0.80056358738077937</v>
      </c>
      <c r="K4585" s="105">
        <v>1.1871948891412858</v>
      </c>
      <c r="L4585" s="105">
        <v>1.5278340826918098</v>
      </c>
      <c r="M4585" s="105">
        <v>1.6502319466182434</v>
      </c>
      <c r="N4585" s="105">
        <v>2.1907206576592344</v>
      </c>
      <c r="O4585" s="105">
        <v>2.1918044311131237</v>
      </c>
      <c r="P4585" s="105">
        <v>1.6818276561254972</v>
      </c>
      <c r="Q4585" s="105">
        <v>1.0363499991022103</v>
      </c>
      <c r="R4585" s="105">
        <v>0.67843284312944863</v>
      </c>
      <c r="S4585" s="105">
        <v>1.81123682029583</v>
      </c>
      <c r="T4585" s="105">
        <v>1.2194441965324134</v>
      </c>
      <c r="U4585" s="105">
        <v>1.2438034276864414</v>
      </c>
    </row>
    <row r="4586" spans="1:21">
      <c r="A4586" s="54">
        <v>4584</v>
      </c>
      <c r="B4586" s="104">
        <v>21774</v>
      </c>
      <c r="C4586" s="104">
        <v>21774</v>
      </c>
      <c r="D4586" s="105">
        <v>20451766.999999993</v>
      </c>
      <c r="E4586" s="105">
        <v>5484970000</v>
      </c>
      <c r="F4586" s="105">
        <v>0</v>
      </c>
      <c r="G4586" s="105">
        <v>1.1137461882940269</v>
      </c>
      <c r="H4586" s="105">
        <v>0.96512802134709108</v>
      </c>
      <c r="I4586" s="105">
        <v>0.78148882821520826</v>
      </c>
      <c r="J4586" s="105">
        <v>0.85217313877996559</v>
      </c>
      <c r="K4586" s="105">
        <v>1.1047612167253129</v>
      </c>
      <c r="L4586" s="105">
        <v>1.3960721098553808</v>
      </c>
      <c r="M4586" s="105">
        <v>1.6400894510018975</v>
      </c>
      <c r="N4586" s="105">
        <v>2.0743970686400526</v>
      </c>
      <c r="O4586" s="105">
        <v>2.3609422833564637</v>
      </c>
      <c r="P4586" s="105">
        <v>2.4223343374574102</v>
      </c>
      <c r="Q4586" s="105">
        <v>2.1726643193627733</v>
      </c>
      <c r="R4586" s="105">
        <v>1.5909449682279218</v>
      </c>
      <c r="S4586" s="105">
        <v>1.7950944780715079</v>
      </c>
      <c r="T4586" s="105">
        <v>1.539561827605292</v>
      </c>
      <c r="U4586" s="105">
        <v>1.6286582019320117</v>
      </c>
    </row>
    <row r="4587" spans="1:21">
      <c r="A4587" s="54">
        <v>4585</v>
      </c>
      <c r="B4587" s="104">
        <v>21775</v>
      </c>
      <c r="C4587" s="104">
        <v>21775</v>
      </c>
      <c r="D4587" s="105">
        <v>670951</v>
      </c>
      <c r="E4587" s="105">
        <v>1813850000</v>
      </c>
      <c r="F4587" s="105">
        <v>0</v>
      </c>
      <c r="G4587" s="105">
        <v>2.0018728449671896</v>
      </c>
      <c r="H4587" s="105">
        <v>2.0655682387689125</v>
      </c>
      <c r="I4587" s="105">
        <v>2.0564559247183238</v>
      </c>
      <c r="J4587" s="105">
        <v>2.6757288360381821</v>
      </c>
      <c r="K4587" s="105">
        <v>3.7885532205831178</v>
      </c>
      <c r="L4587" s="105">
        <v>5.4218144682934506</v>
      </c>
      <c r="M4587" s="105">
        <v>6.8276252292327575</v>
      </c>
      <c r="N4587" s="105">
        <v>9.9961730866236813</v>
      </c>
      <c r="O4587" s="105">
        <v>9.5873686311822599</v>
      </c>
      <c r="P4587" s="105">
        <v>8.7703666685987685</v>
      </c>
      <c r="Q4587" s="105">
        <v>4.6128050225894093</v>
      </c>
      <c r="R4587" s="105">
        <v>2.4817567692246603</v>
      </c>
      <c r="S4587" s="105">
        <v>0</v>
      </c>
      <c r="T4587" s="105">
        <v>5.0238407450683935</v>
      </c>
      <c r="U4587" s="105">
        <v>5.0238407450683935</v>
      </c>
    </row>
    <row r="4588" spans="1:21">
      <c r="A4588" s="54">
        <v>4586</v>
      </c>
      <c r="B4588" s="104">
        <v>21776</v>
      </c>
      <c r="C4588" s="104">
        <v>21776</v>
      </c>
      <c r="D4588" s="105">
        <v>12429523.000000002</v>
      </c>
      <c r="E4588" s="105">
        <v>5484970000</v>
      </c>
      <c r="F4588" s="105">
        <v>0</v>
      </c>
      <c r="G4588" s="105">
        <v>1.012847778594232</v>
      </c>
      <c r="H4588" s="105">
        <v>0.89618551750178643</v>
      </c>
      <c r="I4588" s="105">
        <v>0.74684945181617546</v>
      </c>
      <c r="J4588" s="105">
        <v>0.84734253089565459</v>
      </c>
      <c r="K4588" s="105">
        <v>1.0539933941385051</v>
      </c>
      <c r="L4588" s="105">
        <v>1.3157409400106368</v>
      </c>
      <c r="M4588" s="105">
        <v>1.6282362110224895</v>
      </c>
      <c r="N4588" s="105">
        <v>2.2053973874308617</v>
      </c>
      <c r="O4588" s="105">
        <v>2.4804502588211617</v>
      </c>
      <c r="P4588" s="105">
        <v>2.7135398617168072</v>
      </c>
      <c r="Q4588" s="105">
        <v>2.4979258799383302</v>
      </c>
      <c r="R4588" s="105">
        <v>1.5801229480866872</v>
      </c>
      <c r="S4588" s="105">
        <v>0</v>
      </c>
      <c r="T4588" s="105">
        <v>1.5815526799977773</v>
      </c>
      <c r="U4588" s="105">
        <v>1.581552679997777</v>
      </c>
    </row>
    <row r="4589" spans="1:21">
      <c r="A4589" s="54">
        <v>4587</v>
      </c>
      <c r="B4589" s="104">
        <v>21777</v>
      </c>
      <c r="C4589" s="104">
        <v>21777</v>
      </c>
      <c r="D4589" s="105">
        <v>5603440.9999999991</v>
      </c>
      <c r="E4589" s="105">
        <v>1813850000</v>
      </c>
      <c r="F4589" s="105">
        <v>0</v>
      </c>
      <c r="G4589" s="105">
        <v>0.4919980447951221</v>
      </c>
      <c r="H4589" s="105">
        <v>0.53428176200584621</v>
      </c>
      <c r="I4589" s="105">
        <v>0.51654279464202291</v>
      </c>
      <c r="J4589" s="105">
        <v>0.68537832005222377</v>
      </c>
      <c r="K4589" s="105">
        <v>0.94051487609118922</v>
      </c>
      <c r="L4589" s="105">
        <v>1.2562400916323337</v>
      </c>
      <c r="M4589" s="105">
        <v>1.7248111586979644</v>
      </c>
      <c r="N4589" s="105">
        <v>2.4477274102728388</v>
      </c>
      <c r="O4589" s="105">
        <v>2.4998615866638327</v>
      </c>
      <c r="P4589" s="105">
        <v>1.9360757750485744</v>
      </c>
      <c r="Q4589" s="105">
        <v>0.92129978855597405</v>
      </c>
      <c r="R4589" s="105">
        <v>0.5848285082028416</v>
      </c>
      <c r="S4589" s="105">
        <v>1.9124184114190093</v>
      </c>
      <c r="T4589" s="105">
        <v>1.2116300097217303</v>
      </c>
      <c r="U4589" s="105">
        <v>1.7920106031629597</v>
      </c>
    </row>
    <row r="4590" spans="1:21">
      <c r="A4590" s="54">
        <v>4588</v>
      </c>
      <c r="B4590" s="104">
        <v>21778</v>
      </c>
      <c r="C4590" s="104">
        <v>21778</v>
      </c>
      <c r="D4590" s="105">
        <v>3529771.0000000005</v>
      </c>
      <c r="E4590" s="105">
        <v>1813850000</v>
      </c>
      <c r="F4590" s="105">
        <v>0</v>
      </c>
      <c r="G4590" s="105">
        <v>3.5244150516933033</v>
      </c>
      <c r="H4590" s="105">
        <v>2.3759957499678173</v>
      </c>
      <c r="I4590" s="105">
        <v>1.6099497933942075</v>
      </c>
      <c r="J4590" s="105">
        <v>1.8016047626162575</v>
      </c>
      <c r="K4590" s="105">
        <v>2.1713864630893696</v>
      </c>
      <c r="L4590" s="105">
        <v>2.6407095990847633</v>
      </c>
      <c r="M4590" s="105">
        <v>3.3297071879131601</v>
      </c>
      <c r="N4590" s="105">
        <v>4.2201130864619323</v>
      </c>
      <c r="O4590" s="105">
        <v>4.9308560183186714</v>
      </c>
      <c r="P4590" s="105">
        <v>5.6468580802355781</v>
      </c>
      <c r="Q4590" s="105">
        <v>6.8283800849165806</v>
      </c>
      <c r="R4590" s="105">
        <v>6.552057168534664</v>
      </c>
      <c r="S4590" s="105">
        <v>0</v>
      </c>
      <c r="T4590" s="105">
        <v>3.8026694205188591</v>
      </c>
      <c r="U4590" s="105">
        <v>3.8026694205188583</v>
      </c>
    </row>
    <row r="4591" spans="1:21">
      <c r="A4591" s="54">
        <v>4589</v>
      </c>
      <c r="B4591" s="104">
        <v>21779</v>
      </c>
      <c r="C4591" s="104">
        <v>21779</v>
      </c>
      <c r="D4591" s="105">
        <v>6436617</v>
      </c>
      <c r="E4591" s="105">
        <v>1813850000</v>
      </c>
      <c r="F4591" s="105">
        <v>0</v>
      </c>
      <c r="G4591" s="105">
        <v>2.8676351386713415</v>
      </c>
      <c r="H4591" s="105">
        <v>2.335358708168799</v>
      </c>
      <c r="I4591" s="105">
        <v>1.8101512249291478</v>
      </c>
      <c r="J4591" s="105">
        <v>1.833035054788801</v>
      </c>
      <c r="K4591" s="105">
        <v>2.2390563187477439</v>
      </c>
      <c r="L4591" s="105">
        <v>2.7784801156473375</v>
      </c>
      <c r="M4591" s="105">
        <v>3.158303260461524</v>
      </c>
      <c r="N4591" s="105">
        <v>4.3810574553286612</v>
      </c>
      <c r="O4591" s="105">
        <v>4.7455867216025203</v>
      </c>
      <c r="P4591" s="105">
        <v>5.1368433896473515</v>
      </c>
      <c r="Q4591" s="105">
        <v>5.0621452946736136</v>
      </c>
      <c r="R4591" s="105">
        <v>4.0055752862009157</v>
      </c>
      <c r="S4591" s="105">
        <v>0</v>
      </c>
      <c r="T4591" s="105">
        <v>3.3627689974056465</v>
      </c>
      <c r="U4591" s="105">
        <v>3.3627689974056461</v>
      </c>
    </row>
    <row r="4592" spans="1:21">
      <c r="A4592" s="54">
        <v>4590</v>
      </c>
      <c r="B4592" s="104">
        <v>21780</v>
      </c>
      <c r="C4592" s="104">
        <v>21780</v>
      </c>
      <c r="D4592" s="105">
        <v>6842.0000000000009</v>
      </c>
      <c r="E4592" s="105">
        <v>1813850000</v>
      </c>
      <c r="F4592" s="105">
        <v>0</v>
      </c>
      <c r="G4592" s="105">
        <v>31.518381636338731</v>
      </c>
      <c r="H4592" s="105">
        <v>27.455992385034719</v>
      </c>
      <c r="I4592" s="105">
        <v>24.345178128879422</v>
      </c>
      <c r="J4592" s="105">
        <v>27.118455778553283</v>
      </c>
      <c r="K4592" s="105">
        <v>35.225025904736938</v>
      </c>
      <c r="L4592" s="105">
        <v>47.103272468495085</v>
      </c>
      <c r="M4592" s="105">
        <v>59.571633115113059</v>
      </c>
      <c r="N4592" s="105">
        <v>84.856831568849401</v>
      </c>
      <c r="O4592" s="105">
        <v>99.638783169103476</v>
      </c>
      <c r="P4592" s="105">
        <v>100</v>
      </c>
      <c r="Q4592" s="105">
        <v>91.928107787106939</v>
      </c>
      <c r="R4592" s="105">
        <v>49.779121507272251</v>
      </c>
      <c r="S4592" s="105">
        <v>0</v>
      </c>
      <c r="T4592" s="105">
        <v>56.545065287456943</v>
      </c>
      <c r="U4592" s="105">
        <v>56.545065287456929</v>
      </c>
    </row>
    <row r="4593" spans="1:21">
      <c r="A4593" s="54">
        <v>4591</v>
      </c>
      <c r="B4593" s="104">
        <v>21781</v>
      </c>
      <c r="C4593" s="104">
        <v>21781</v>
      </c>
      <c r="D4593" s="105">
        <v>439035.99999999988</v>
      </c>
      <c r="E4593" s="105">
        <v>1813850000</v>
      </c>
      <c r="F4593" s="105">
        <v>0</v>
      </c>
      <c r="G4593" s="105">
        <v>20.709331948077338</v>
      </c>
      <c r="H4593" s="105">
        <v>18.903271048269001</v>
      </c>
      <c r="I4593" s="105">
        <v>14.994147937386293</v>
      </c>
      <c r="J4593" s="105">
        <v>14.832168374917559</v>
      </c>
      <c r="K4593" s="105">
        <v>16.177044105724452</v>
      </c>
      <c r="L4593" s="105">
        <v>19.214974989583677</v>
      </c>
      <c r="M4593" s="105">
        <v>22.965034733289336</v>
      </c>
      <c r="N4593" s="105">
        <v>29.013121338017339</v>
      </c>
      <c r="O4593" s="105">
        <v>31.962719664925515</v>
      </c>
      <c r="P4593" s="105">
        <v>31.070617226644039</v>
      </c>
      <c r="Q4593" s="105">
        <v>28.613349250437771</v>
      </c>
      <c r="R4593" s="105">
        <v>24.730139913712328</v>
      </c>
      <c r="S4593" s="105">
        <v>24.412065540915272</v>
      </c>
      <c r="T4593" s="105">
        <v>22.765493377582057</v>
      </c>
      <c r="U4593" s="105">
        <v>23.75466081472802</v>
      </c>
    </row>
    <row r="4594" spans="1:21">
      <c r="A4594" s="54">
        <v>4592</v>
      </c>
      <c r="B4594" s="104">
        <v>21782</v>
      </c>
      <c r="C4594" s="104">
        <v>21782</v>
      </c>
      <c r="D4594" s="105">
        <v>4463487</v>
      </c>
      <c r="E4594" s="105">
        <v>3649410000</v>
      </c>
      <c r="F4594" s="105">
        <v>0</v>
      </c>
      <c r="G4594" s="105">
        <v>1.3004767330541507</v>
      </c>
      <c r="H4594" s="105">
        <v>1.0744644505228458</v>
      </c>
      <c r="I4594" s="105">
        <v>0.90172250387265285</v>
      </c>
      <c r="J4594" s="105">
        <v>1.0399634454331683</v>
      </c>
      <c r="K4594" s="105">
        <v>1.4510408745519212</v>
      </c>
      <c r="L4594" s="105">
        <v>1.9165246266731921</v>
      </c>
      <c r="M4594" s="105">
        <v>2.2909647745894368</v>
      </c>
      <c r="N4594" s="105">
        <v>2.8208280756175332</v>
      </c>
      <c r="O4594" s="105">
        <v>3.296937743646204</v>
      </c>
      <c r="P4594" s="105">
        <v>3.4805741194040172</v>
      </c>
      <c r="Q4594" s="105">
        <v>2.942670089529384</v>
      </c>
      <c r="R4594" s="105">
        <v>1.9413662693108513</v>
      </c>
      <c r="S4594" s="105">
        <v>2.4256881591165249</v>
      </c>
      <c r="T4594" s="105">
        <v>2.0381278088504464</v>
      </c>
      <c r="U4594" s="105">
        <v>2.2097317135477299</v>
      </c>
    </row>
    <row r="4595" spans="1:21">
      <c r="A4595" s="54">
        <v>4593</v>
      </c>
      <c r="B4595" s="104">
        <v>21783</v>
      </c>
      <c r="C4595" s="104">
        <v>21783</v>
      </c>
      <c r="D4595" s="105">
        <v>5956289.9999999981</v>
      </c>
      <c r="E4595" s="105">
        <v>5484970000</v>
      </c>
      <c r="F4595" s="105">
        <v>0</v>
      </c>
      <c r="G4595" s="105">
        <v>0.70323978994770708</v>
      </c>
      <c r="H4595" s="105">
        <v>0.69665613610380284</v>
      </c>
      <c r="I4595" s="105">
        <v>0.62085152008040179</v>
      </c>
      <c r="J4595" s="105">
        <v>0.74594436535460396</v>
      </c>
      <c r="K4595" s="105">
        <v>0.97174346779341236</v>
      </c>
      <c r="L4595" s="105">
        <v>1.3270411090008882</v>
      </c>
      <c r="M4595" s="105">
        <v>1.4340275165053864</v>
      </c>
      <c r="N4595" s="105">
        <v>1.8352542566013599</v>
      </c>
      <c r="O4595" s="105">
        <v>1.9364622140562742</v>
      </c>
      <c r="P4595" s="105">
        <v>1.9022139075034574</v>
      </c>
      <c r="Q4595" s="105">
        <v>1.3183951935087674</v>
      </c>
      <c r="R4595" s="105">
        <v>0.89212932810040235</v>
      </c>
      <c r="S4595" s="105">
        <v>1.569725174118721</v>
      </c>
      <c r="T4595" s="105">
        <v>1.1986632337130387</v>
      </c>
      <c r="U4595" s="105">
        <v>1.2681010172607206</v>
      </c>
    </row>
    <row r="4596" spans="1:21">
      <c r="A4596" s="54">
        <v>4594</v>
      </c>
      <c r="B4596" s="104">
        <v>21784</v>
      </c>
      <c r="C4596" s="104">
        <v>21784</v>
      </c>
      <c r="D4596" s="105">
        <v>6835638.9999999981</v>
      </c>
      <c r="E4596" s="105">
        <v>3627700000</v>
      </c>
      <c r="F4596" s="105">
        <v>0</v>
      </c>
      <c r="G4596" s="105">
        <v>0.54722279985859024</v>
      </c>
      <c r="H4596" s="105">
        <v>0.56942918817174326</v>
      </c>
      <c r="I4596" s="105">
        <v>0.50885187291885692</v>
      </c>
      <c r="J4596" s="105">
        <v>0.68410938119757869</v>
      </c>
      <c r="K4596" s="105">
        <v>0.99699889569567457</v>
      </c>
      <c r="L4596" s="105">
        <v>1.2980327679249841</v>
      </c>
      <c r="M4596" s="105">
        <v>1.4717419474399753</v>
      </c>
      <c r="N4596" s="105">
        <v>2.2166669867832964</v>
      </c>
      <c r="O4596" s="105">
        <v>1.9411253947068403</v>
      </c>
      <c r="P4596" s="105">
        <v>1.7268742400045745</v>
      </c>
      <c r="Q4596" s="105">
        <v>1.0561873398897748</v>
      </c>
      <c r="R4596" s="105">
        <v>0.72115576782271928</v>
      </c>
      <c r="S4596" s="105">
        <v>1.7329439846316874</v>
      </c>
      <c r="T4596" s="105">
        <v>1.1448663818678841</v>
      </c>
      <c r="U4596" s="105">
        <v>1.3065995325483957</v>
      </c>
    </row>
    <row r="4597" spans="1:21">
      <c r="A4597" s="54">
        <v>4595</v>
      </c>
      <c r="B4597" s="104">
        <v>21789</v>
      </c>
      <c r="C4597" s="104">
        <v>21789</v>
      </c>
      <c r="D4597" s="105">
        <v>691806907.99999976</v>
      </c>
      <c r="E4597" s="105">
        <v>196213000000</v>
      </c>
      <c r="F4597" s="105">
        <v>0</v>
      </c>
      <c r="G4597" s="105">
        <v>1.8773444742511416</v>
      </c>
      <c r="H4597" s="105">
        <v>1.5298220528684663</v>
      </c>
      <c r="I4597" s="105">
        <v>1.1225411902702507</v>
      </c>
      <c r="J4597" s="105">
        <v>1.0139062670779333</v>
      </c>
      <c r="K4597" s="105">
        <v>1.1729017836204119</v>
      </c>
      <c r="L4597" s="105">
        <v>1.5528061632149721</v>
      </c>
      <c r="M4597" s="105">
        <v>1.8534131152867355</v>
      </c>
      <c r="N4597" s="105">
        <v>2.27818861681087</v>
      </c>
      <c r="O4597" s="105">
        <v>2.7952876775167619</v>
      </c>
      <c r="P4597" s="105">
        <v>2.9568621180605237</v>
      </c>
      <c r="Q4597" s="105">
        <v>2.8742931051510667</v>
      </c>
      <c r="R4597" s="105">
        <v>2.3958818432597666</v>
      </c>
      <c r="S4597" s="105">
        <v>1.9613226043592287</v>
      </c>
      <c r="T4597" s="105">
        <v>1.9519373672824081</v>
      </c>
      <c r="U4597" s="105">
        <v>1.9534544311822348</v>
      </c>
    </row>
    <row r="4598" spans="1:21">
      <c r="A4598" s="54">
        <v>4596</v>
      </c>
      <c r="B4598" s="104">
        <v>21790</v>
      </c>
      <c r="C4598" s="104">
        <v>21790</v>
      </c>
      <c r="D4598" s="105">
        <v>7125601</v>
      </c>
      <c r="E4598" s="105">
        <v>3649410000</v>
      </c>
      <c r="F4598" s="105">
        <v>0</v>
      </c>
      <c r="G4598" s="105">
        <v>0.83439937677169729</v>
      </c>
      <c r="H4598" s="105">
        <v>0.78531995129433185</v>
      </c>
      <c r="I4598" s="105">
        <v>0.73416920539629726</v>
      </c>
      <c r="J4598" s="105">
        <v>0.8941475184983021</v>
      </c>
      <c r="K4598" s="105">
        <v>1.1460532135381294</v>
      </c>
      <c r="L4598" s="105">
        <v>1.4086451938963702</v>
      </c>
      <c r="M4598" s="105">
        <v>1.8194853464530711</v>
      </c>
      <c r="N4598" s="105">
        <v>2.0489088333540439</v>
      </c>
      <c r="O4598" s="105">
        <v>2.3054189173449062</v>
      </c>
      <c r="P4598" s="105">
        <v>2.3036295706601808</v>
      </c>
      <c r="Q4598" s="105">
        <v>1.5924961314610333</v>
      </c>
      <c r="R4598" s="105">
        <v>1.0794681788775726</v>
      </c>
      <c r="S4598" s="105">
        <v>1.8334206591613502</v>
      </c>
      <c r="T4598" s="105">
        <v>1.4126784531288281</v>
      </c>
      <c r="U4598" s="105">
        <v>1.4599275080881535</v>
      </c>
    </row>
    <row r="4599" spans="1:21">
      <c r="A4599" s="54">
        <v>4597</v>
      </c>
      <c r="B4599" s="104">
        <v>21791</v>
      </c>
      <c r="C4599" s="104">
        <v>21791</v>
      </c>
      <c r="D4599" s="105">
        <v>9795402.9999999981</v>
      </c>
      <c r="E4599" s="105">
        <v>5463260000</v>
      </c>
      <c r="F4599" s="105">
        <v>0</v>
      </c>
      <c r="G4599" s="105">
        <v>0.57103084431497586</v>
      </c>
      <c r="H4599" s="105">
        <v>0.58197202267512105</v>
      </c>
      <c r="I4599" s="105">
        <v>0.51830709804491282</v>
      </c>
      <c r="J4599" s="105">
        <v>0.67046527647132359</v>
      </c>
      <c r="K4599" s="105">
        <v>0.95229375599399135</v>
      </c>
      <c r="L4599" s="105">
        <v>1.2933708910703903</v>
      </c>
      <c r="M4599" s="105">
        <v>1.7210851806305607</v>
      </c>
      <c r="N4599" s="105">
        <v>2.0629169269461975</v>
      </c>
      <c r="O4599" s="105">
        <v>1.7181668628071509</v>
      </c>
      <c r="P4599" s="105">
        <v>1.2318583335691817</v>
      </c>
      <c r="Q4599" s="105">
        <v>0.72475737097438897</v>
      </c>
      <c r="R4599" s="105">
        <v>0.5959334606060519</v>
      </c>
      <c r="S4599" s="105">
        <v>1.7447503778796787</v>
      </c>
      <c r="T4599" s="105">
        <v>1.0535131686753541</v>
      </c>
      <c r="U4599" s="105">
        <v>1.1983985011003513</v>
      </c>
    </row>
    <row r="4600" spans="1:21">
      <c r="A4600" s="54">
        <v>4598</v>
      </c>
      <c r="B4600" s="104">
        <v>21886</v>
      </c>
      <c r="C4600" s="104">
        <v>21886</v>
      </c>
      <c r="D4600" s="105">
        <v>7314334.0000000019</v>
      </c>
      <c r="E4600" s="105">
        <v>7255390000</v>
      </c>
      <c r="F4600" s="105">
        <v>0</v>
      </c>
      <c r="G4600" s="105">
        <v>9.0433851111201111</v>
      </c>
      <c r="H4600" s="105">
        <v>12.013158811666745</v>
      </c>
      <c r="I4600" s="105">
        <v>7.5146591534517153</v>
      </c>
      <c r="J4600" s="105">
        <v>1.083576518597289</v>
      </c>
      <c r="K4600" s="105">
        <v>1.7548127045664703</v>
      </c>
      <c r="L4600" s="105">
        <v>2.848318198598891</v>
      </c>
      <c r="M4600" s="105">
        <v>3.1384456544816941</v>
      </c>
      <c r="N4600" s="105">
        <v>4.0656325548674648</v>
      </c>
      <c r="O4600" s="105">
        <v>5.1212948920685628</v>
      </c>
      <c r="P4600" s="105">
        <v>5.5539116695157089</v>
      </c>
      <c r="Q4600" s="105">
        <v>6.9609356272393095</v>
      </c>
      <c r="R4600" s="105">
        <v>7.7628588349600971</v>
      </c>
      <c r="S4600" s="105">
        <v>3.3175805925812658</v>
      </c>
      <c r="T4600" s="105">
        <v>5.5717491442611715</v>
      </c>
      <c r="U4600" s="105">
        <v>4.9385336038723073</v>
      </c>
    </row>
    <row r="4601" spans="1:21">
      <c r="A4601" s="54">
        <v>4599</v>
      </c>
      <c r="B4601" s="104">
        <v>21891</v>
      </c>
      <c r="C4601" s="104">
        <v>21891</v>
      </c>
      <c r="D4601" s="105">
        <v>22210688</v>
      </c>
      <c r="E4601" s="105">
        <v>20233700000</v>
      </c>
      <c r="F4601" s="105">
        <v>0</v>
      </c>
      <c r="G4601" s="105">
        <v>22.448501247184609</v>
      </c>
      <c r="H4601" s="105">
        <v>29.171894116341228</v>
      </c>
      <c r="I4601" s="105">
        <v>14.765097066955635</v>
      </c>
      <c r="J4601" s="105">
        <v>1.170251068228414</v>
      </c>
      <c r="K4601" s="105">
        <v>2.8445734226835948</v>
      </c>
      <c r="L4601" s="105">
        <v>5.1945009752306701</v>
      </c>
      <c r="M4601" s="105">
        <v>5.7800800029275603</v>
      </c>
      <c r="N4601" s="105">
        <v>7.1486088420943759</v>
      </c>
      <c r="O4601" s="105">
        <v>9.7798551328182111</v>
      </c>
      <c r="P4601" s="105">
        <v>10.922672512891554</v>
      </c>
      <c r="Q4601" s="105">
        <v>15.972749271711656</v>
      </c>
      <c r="R4601" s="105">
        <v>18.548938766126874</v>
      </c>
      <c r="S4601" s="105">
        <v>6.0487254286145902</v>
      </c>
      <c r="T4601" s="105">
        <v>11.978976868766198</v>
      </c>
      <c r="U4601" s="105">
        <v>9.381027540017687</v>
      </c>
    </row>
    <row r="4602" spans="1:21">
      <c r="A4602" s="54">
        <v>4600</v>
      </c>
      <c r="B4602" s="104">
        <v>21892</v>
      </c>
      <c r="C4602" s="104">
        <v>21892</v>
      </c>
      <c r="D4602" s="105">
        <v>1085185.0000000002</v>
      </c>
      <c r="E4602" s="105">
        <v>3649410000</v>
      </c>
      <c r="F4602" s="105">
        <v>0</v>
      </c>
      <c r="G4602" s="105">
        <v>29.175730627138076</v>
      </c>
      <c r="H4602" s="105">
        <v>35.869751260349375</v>
      </c>
      <c r="I4602" s="105">
        <v>20.426677704607943</v>
      </c>
      <c r="J4602" s="105">
        <v>4.8890281110676188</v>
      </c>
      <c r="K4602" s="105">
        <v>5.3065954455136142</v>
      </c>
      <c r="L4602" s="105">
        <v>7.1311205997945386</v>
      </c>
      <c r="M4602" s="105">
        <v>7.6900929663776099</v>
      </c>
      <c r="N4602" s="105">
        <v>9.3105240079249363</v>
      </c>
      <c r="O4602" s="105">
        <v>11.934473298233918</v>
      </c>
      <c r="P4602" s="105">
        <v>13.125350850462423</v>
      </c>
      <c r="Q4602" s="105">
        <v>19.982910923967413</v>
      </c>
      <c r="R4602" s="105">
        <v>25.26188196233727</v>
      </c>
      <c r="S4602" s="105">
        <v>0</v>
      </c>
      <c r="T4602" s="105">
        <v>15.842011479814559</v>
      </c>
      <c r="U4602" s="105">
        <v>15.842011479814559</v>
      </c>
    </row>
    <row r="4603" spans="1:21">
      <c r="A4603" s="54">
        <v>4601</v>
      </c>
      <c r="B4603" s="104">
        <v>21893</v>
      </c>
      <c r="C4603" s="104">
        <v>21893</v>
      </c>
      <c r="D4603" s="105">
        <v>15788093.000000002</v>
      </c>
      <c r="E4603" s="105">
        <v>7363670000</v>
      </c>
      <c r="F4603" s="105">
        <v>0</v>
      </c>
      <c r="G4603" s="105">
        <v>11.363177915544874</v>
      </c>
      <c r="H4603" s="105">
        <v>13.845903107462309</v>
      </c>
      <c r="I4603" s="105">
        <v>11.143439196281967</v>
      </c>
      <c r="J4603" s="105">
        <v>2.413426018394095</v>
      </c>
      <c r="K4603" s="105">
        <v>2.8676167191005089</v>
      </c>
      <c r="L4603" s="105">
        <v>4.4202724424222559</v>
      </c>
      <c r="M4603" s="105">
        <v>5.6869819012137111</v>
      </c>
      <c r="N4603" s="105">
        <v>7.0350742501706511</v>
      </c>
      <c r="O4603" s="105">
        <v>8.1198221738677017</v>
      </c>
      <c r="P4603" s="105">
        <v>8.2503337655913302</v>
      </c>
      <c r="Q4603" s="105">
        <v>9.3687151442205625</v>
      </c>
      <c r="R4603" s="105">
        <v>9.8483415716193488</v>
      </c>
      <c r="S4603" s="105">
        <v>5.680366526921989</v>
      </c>
      <c r="T4603" s="105">
        <v>7.8635920171574432</v>
      </c>
      <c r="U4603" s="105">
        <v>5.9188289912036165</v>
      </c>
    </row>
    <row r="4604" spans="1:21">
      <c r="A4604" s="54">
        <v>4602</v>
      </c>
      <c r="B4604" s="104">
        <v>21894</v>
      </c>
      <c r="C4604" s="104">
        <v>21894</v>
      </c>
      <c r="D4604" s="105">
        <v>1341819</v>
      </c>
      <c r="E4604" s="105">
        <v>3649410000</v>
      </c>
      <c r="F4604" s="105">
        <v>0</v>
      </c>
      <c r="G4604" s="105">
        <v>35.871911958397469</v>
      </c>
      <c r="H4604" s="105">
        <v>50.393064011286448</v>
      </c>
      <c r="I4604" s="105">
        <v>27.124003337391972</v>
      </c>
      <c r="J4604" s="105">
        <v>4.1142395109272334</v>
      </c>
      <c r="K4604" s="105">
        <v>6.7718164167534631</v>
      </c>
      <c r="L4604" s="105">
        <v>15.889309900277398</v>
      </c>
      <c r="M4604" s="105">
        <v>20.131313228018897</v>
      </c>
      <c r="N4604" s="105">
        <v>27.112742629562984</v>
      </c>
      <c r="O4604" s="105">
        <v>29.189169704513255</v>
      </c>
      <c r="P4604" s="105">
        <v>23.011768905207251</v>
      </c>
      <c r="Q4604" s="105">
        <v>28.275008192524325</v>
      </c>
      <c r="R4604" s="105">
        <v>29.734339649687389</v>
      </c>
      <c r="S4604" s="105">
        <v>20.327727820792578</v>
      </c>
      <c r="T4604" s="105">
        <v>24.801557287045672</v>
      </c>
      <c r="U4604" s="105">
        <v>24.507545032044714</v>
      </c>
    </row>
    <row r="4605" spans="1:21">
      <c r="A4605" s="54">
        <v>4603</v>
      </c>
      <c r="B4605" s="104">
        <v>21898</v>
      </c>
      <c r="C4605" s="104">
        <v>21898</v>
      </c>
      <c r="D4605" s="105">
        <v>2179452.0000000005</v>
      </c>
      <c r="E4605" s="105">
        <v>1813850000</v>
      </c>
      <c r="F4605" s="105">
        <v>0</v>
      </c>
      <c r="G4605" s="105">
        <v>42.750107042349597</v>
      </c>
      <c r="H4605" s="105">
        <v>66.068340854062797</v>
      </c>
      <c r="I4605" s="105">
        <v>19.870085582495829</v>
      </c>
      <c r="J4605" s="105">
        <v>1.0365967290537708</v>
      </c>
      <c r="K4605" s="105">
        <v>2.2766913183659541</v>
      </c>
      <c r="L4605" s="105">
        <v>6.268395476615277</v>
      </c>
      <c r="M4605" s="105">
        <v>8.9310124360284107</v>
      </c>
      <c r="N4605" s="105">
        <v>13.397392426963714</v>
      </c>
      <c r="O4605" s="105">
        <v>13.82391782285131</v>
      </c>
      <c r="P4605" s="105">
        <v>14.198015209676244</v>
      </c>
      <c r="Q4605" s="105">
        <v>17.823342595707665</v>
      </c>
      <c r="R4605" s="105">
        <v>27.951948807551858</v>
      </c>
      <c r="S4605" s="105">
        <v>8.5444609182989097</v>
      </c>
      <c r="T4605" s="105">
        <v>19.532987191810196</v>
      </c>
      <c r="U4605" s="105">
        <v>18.3235823623945</v>
      </c>
    </row>
    <row r="4606" spans="1:21">
      <c r="A4606" s="54">
        <v>4604</v>
      </c>
      <c r="B4606" s="104">
        <v>21899</v>
      </c>
      <c r="C4606" s="104">
        <v>21899</v>
      </c>
      <c r="D4606" s="105">
        <v>3729239</v>
      </c>
      <c r="E4606" s="105">
        <v>3649410000</v>
      </c>
      <c r="F4606" s="105">
        <v>0</v>
      </c>
      <c r="G4606" s="105">
        <v>22.00816727232105</v>
      </c>
      <c r="H4606" s="105">
        <v>29.364660073618072</v>
      </c>
      <c r="I4606" s="105">
        <v>18.116259423452298</v>
      </c>
      <c r="J4606" s="105">
        <v>1.0917586937302446</v>
      </c>
      <c r="K4606" s="105">
        <v>2.254834357925009</v>
      </c>
      <c r="L4606" s="105">
        <v>4.7264926644571528</v>
      </c>
      <c r="M4606" s="105">
        <v>6.6560097228160249</v>
      </c>
      <c r="N4606" s="105">
        <v>10.832351405547451</v>
      </c>
      <c r="O4606" s="105">
        <v>10.251989012821067</v>
      </c>
      <c r="P4606" s="105">
        <v>10.384468285385326</v>
      </c>
      <c r="Q4606" s="105">
        <v>16.020673807988384</v>
      </c>
      <c r="R4606" s="105">
        <v>18.392825763448933</v>
      </c>
      <c r="S4606" s="105">
        <v>7.0899128886022007</v>
      </c>
      <c r="T4606" s="105">
        <v>12.508374206959251</v>
      </c>
      <c r="U4606" s="105">
        <v>11.843638884264465</v>
      </c>
    </row>
    <row r="4607" spans="1:21">
      <c r="A4607" s="54">
        <v>4605</v>
      </c>
      <c r="B4607" s="104">
        <v>21902</v>
      </c>
      <c r="C4607" s="104">
        <v>21902</v>
      </c>
      <c r="D4607" s="105">
        <v>25192092.000000007</v>
      </c>
      <c r="E4607" s="105">
        <v>19755200000</v>
      </c>
      <c r="F4607" s="105">
        <v>0</v>
      </c>
      <c r="G4607" s="105">
        <v>9.2343846225152042</v>
      </c>
      <c r="H4607" s="105">
        <v>12.1594009286404</v>
      </c>
      <c r="I4607" s="105">
        <v>8.7335252655195621</v>
      </c>
      <c r="J4607" s="105">
        <v>0.9271740040304256</v>
      </c>
      <c r="K4607" s="105">
        <v>1.5700934006096618</v>
      </c>
      <c r="L4607" s="105">
        <v>3.310262201289921</v>
      </c>
      <c r="M4607" s="105">
        <v>3.7447224394124463</v>
      </c>
      <c r="N4607" s="105">
        <v>4.1592119743016731</v>
      </c>
      <c r="O4607" s="105">
        <v>4.5502356444559018</v>
      </c>
      <c r="P4607" s="105">
        <v>4.4874835759828677</v>
      </c>
      <c r="Q4607" s="105">
        <v>5.9688342164110866</v>
      </c>
      <c r="R4607" s="105">
        <v>7.1948059047954871</v>
      </c>
      <c r="S4607" s="105">
        <v>3.6185550649467069</v>
      </c>
      <c r="T4607" s="105">
        <v>5.5033445148303883</v>
      </c>
      <c r="U4607" s="105">
        <v>4.5905504227987022</v>
      </c>
    </row>
    <row r="4608" spans="1:21">
      <c r="A4608" s="54">
        <v>4606</v>
      </c>
      <c r="B4608" s="104">
        <v>22025</v>
      </c>
      <c r="C4608" s="104">
        <v>22025</v>
      </c>
      <c r="D4608" s="105">
        <v>1884</v>
      </c>
      <c r="E4608" s="105">
        <v>1813850000</v>
      </c>
      <c r="F4608" s="105">
        <v>0</v>
      </c>
      <c r="G4608" s="105">
        <v>9.234064200602619</v>
      </c>
      <c r="H4608" s="105">
        <v>13.758550000452455</v>
      </c>
      <c r="I4608" s="105">
        <v>16.299706992620457</v>
      </c>
      <c r="J4608" s="105">
        <v>2.556444744663652</v>
      </c>
      <c r="K4608" s="105">
        <v>0.37933062848565613</v>
      </c>
      <c r="L4608" s="105">
        <v>0.57983752113789688</v>
      </c>
      <c r="M4608" s="105">
        <v>0.87694641212665159</v>
      </c>
      <c r="N4608" s="105">
        <v>0.76761154570274936</v>
      </c>
      <c r="O4608" s="105">
        <v>0.86479540188889337</v>
      </c>
      <c r="P4608" s="105">
        <v>0.88136827810892726</v>
      </c>
      <c r="Q4608" s="105">
        <v>2.2148224263811676</v>
      </c>
      <c r="R4608" s="105">
        <v>6.2652541800335992</v>
      </c>
      <c r="S4608" s="105">
        <v>0</v>
      </c>
      <c r="T4608" s="105">
        <v>4.5565610276837267</v>
      </c>
      <c r="U4608" s="105">
        <v>4.5565610276837267</v>
      </c>
    </row>
    <row r="4609" spans="1:21">
      <c r="A4609" s="54">
        <v>4607</v>
      </c>
      <c r="B4609" s="104">
        <v>22026</v>
      </c>
      <c r="C4609" s="104">
        <v>22026</v>
      </c>
      <c r="D4609" s="105">
        <v>581</v>
      </c>
      <c r="E4609" s="105">
        <v>1813850000</v>
      </c>
      <c r="F4609" s="105">
        <v>0</v>
      </c>
      <c r="G4609" s="105">
        <v>22.795531181561451</v>
      </c>
      <c r="H4609" s="105">
        <v>33.942796429687647</v>
      </c>
      <c r="I4609" s="105">
        <v>40.642032567126009</v>
      </c>
      <c r="J4609" s="105">
        <v>8.8574250573419206</v>
      </c>
      <c r="K4609" s="105">
        <v>1.2286985132918606</v>
      </c>
      <c r="L4609" s="105">
        <v>1.9311000156933895</v>
      </c>
      <c r="M4609" s="105">
        <v>3.6468625917567179</v>
      </c>
      <c r="N4609" s="105">
        <v>4.7938341049735191</v>
      </c>
      <c r="O4609" s="105">
        <v>5.331806391720705</v>
      </c>
      <c r="P4609" s="105">
        <v>3.843935666085577</v>
      </c>
      <c r="Q4609" s="105">
        <v>6.3359941591026567</v>
      </c>
      <c r="R4609" s="105">
        <v>13.866721978156397</v>
      </c>
      <c r="S4609" s="105">
        <v>0</v>
      </c>
      <c r="T4609" s="105">
        <v>12.268061554708153</v>
      </c>
      <c r="U4609" s="105">
        <v>12.268061554708153</v>
      </c>
    </row>
    <row r="4610" spans="1:21">
      <c r="A4610" s="54">
        <v>4608</v>
      </c>
      <c r="B4610" s="104">
        <v>22027</v>
      </c>
      <c r="C4610" s="104">
        <v>22027</v>
      </c>
      <c r="D4610" s="105">
        <v>72</v>
      </c>
      <c r="E4610" s="105">
        <v>1813850000</v>
      </c>
      <c r="F4610" s="105">
        <v>0</v>
      </c>
      <c r="G4610" s="105">
        <v>35.503384771282491</v>
      </c>
      <c r="H4610" s="105">
        <v>48.262413673462135</v>
      </c>
      <c r="I4610" s="105">
        <v>53.255077156923733</v>
      </c>
      <c r="J4610" s="105">
        <v>19.124266866665611</v>
      </c>
      <c r="K4610" s="105">
        <v>3.168806848013928</v>
      </c>
      <c r="L4610" s="105">
        <v>5.5070995767355946</v>
      </c>
      <c r="M4610" s="105">
        <v>9.2537751562889454</v>
      </c>
      <c r="N4610" s="105">
        <v>11.885683604589886</v>
      </c>
      <c r="O4610" s="105">
        <v>12.671956935605998</v>
      </c>
      <c r="P4610" s="105">
        <v>9.1317054599579617</v>
      </c>
      <c r="Q4610" s="105">
        <v>11.4109043140142</v>
      </c>
      <c r="R4610" s="105">
        <v>20.307879860142855</v>
      </c>
      <c r="S4610" s="105">
        <v>0</v>
      </c>
      <c r="T4610" s="105">
        <v>19.956912851973616</v>
      </c>
      <c r="U4610" s="105">
        <v>19.956912851973609</v>
      </c>
    </row>
    <row r="4611" spans="1:21">
      <c r="A4611" s="54">
        <v>4609</v>
      </c>
      <c r="B4611" s="104">
        <v>22028</v>
      </c>
      <c r="C4611" s="104">
        <v>22028</v>
      </c>
      <c r="D4611" s="105">
        <v>7269</v>
      </c>
      <c r="E4611" s="105">
        <v>1813850000</v>
      </c>
      <c r="F4611" s="105">
        <v>0</v>
      </c>
      <c r="G4611" s="105">
        <v>8.6152122103825697</v>
      </c>
      <c r="H4611" s="105">
        <v>11.654919160083592</v>
      </c>
      <c r="I4611" s="105">
        <v>12.842218617139926</v>
      </c>
      <c r="J4611" s="105">
        <v>6.8142555483892124</v>
      </c>
      <c r="K4611" s="105">
        <v>0.84590753986065759</v>
      </c>
      <c r="L4611" s="105">
        <v>1.6380381270712407</v>
      </c>
      <c r="M4611" s="105">
        <v>2.4990402029670142</v>
      </c>
      <c r="N4611" s="105">
        <v>3.2134292157362068</v>
      </c>
      <c r="O4611" s="105">
        <v>3.7106456081650765</v>
      </c>
      <c r="P4611" s="105">
        <v>3.3169019382117999</v>
      </c>
      <c r="Q4611" s="105">
        <v>3.6737254967471942</v>
      </c>
      <c r="R4611" s="105">
        <v>5.2389894440456608</v>
      </c>
      <c r="S4611" s="105">
        <v>0</v>
      </c>
      <c r="T4611" s="105">
        <v>5.3386069257333455</v>
      </c>
      <c r="U4611" s="105">
        <v>5.3386069257333464</v>
      </c>
    </row>
    <row r="4612" spans="1:21">
      <c r="A4612" s="54">
        <v>4610</v>
      </c>
      <c r="B4612" s="104">
        <v>22029</v>
      </c>
      <c r="C4612" s="104">
        <v>22029</v>
      </c>
      <c r="D4612" s="105">
        <v>811.99999999999989</v>
      </c>
      <c r="E4612" s="105">
        <v>1813850000</v>
      </c>
      <c r="F4612" s="105">
        <v>0</v>
      </c>
      <c r="G4612" s="105">
        <v>6.564919181937463</v>
      </c>
      <c r="H4612" s="105">
        <v>8.2698647258409004</v>
      </c>
      <c r="I4612" s="105">
        <v>8.5919178723270555</v>
      </c>
      <c r="J4612" s="105">
        <v>7.1171374910308955</v>
      </c>
      <c r="K4612" s="105">
        <v>4.0621988822641155</v>
      </c>
      <c r="L4612" s="105">
        <v>2.9466200573351551</v>
      </c>
      <c r="M4612" s="105">
        <v>2.8863952291134174</v>
      </c>
      <c r="N4612" s="105">
        <v>3.4320107096153785</v>
      </c>
      <c r="O4612" s="105">
        <v>3.6695032833791701</v>
      </c>
      <c r="P4612" s="105">
        <v>3.396057563085356</v>
      </c>
      <c r="Q4612" s="105">
        <v>3.7769660870255479</v>
      </c>
      <c r="R4612" s="105">
        <v>4.7490898228174006</v>
      </c>
      <c r="S4612" s="105">
        <v>0</v>
      </c>
      <c r="T4612" s="105">
        <v>4.9552234088143212</v>
      </c>
      <c r="U4612" s="105">
        <v>4.9552234088143221</v>
      </c>
    </row>
    <row r="4613" spans="1:21">
      <c r="A4613" s="54">
        <v>4611</v>
      </c>
      <c r="B4613" s="104">
        <v>22030</v>
      </c>
      <c r="C4613" s="104">
        <v>22030</v>
      </c>
      <c r="D4613" s="105">
        <v>10278</v>
      </c>
      <c r="E4613" s="105">
        <v>1813850000</v>
      </c>
      <c r="F4613" s="105">
        <v>0</v>
      </c>
      <c r="G4613" s="105">
        <v>10.012299757217427</v>
      </c>
      <c r="H4613" s="105">
        <v>14.994147937386293</v>
      </c>
      <c r="I4613" s="105">
        <v>17.450816243511731</v>
      </c>
      <c r="J4613" s="105">
        <v>1.6335798295242534</v>
      </c>
      <c r="K4613" s="105">
        <v>0.26949010067085394</v>
      </c>
      <c r="L4613" s="105">
        <v>0.82285567102273094</v>
      </c>
      <c r="M4613" s="105">
        <v>1.8160257372367523</v>
      </c>
      <c r="N4613" s="105">
        <v>2.8341993666556116</v>
      </c>
      <c r="O4613" s="105">
        <v>2.3153909232201428</v>
      </c>
      <c r="P4613" s="105">
        <v>1.2297818224665864</v>
      </c>
      <c r="Q4613" s="105">
        <v>2.134671552167883</v>
      </c>
      <c r="R4613" s="105">
        <v>6.550927578451331</v>
      </c>
      <c r="S4613" s="105">
        <v>0</v>
      </c>
      <c r="T4613" s="105">
        <v>5.1720155432942985</v>
      </c>
      <c r="U4613" s="105">
        <v>5.1720155432942994</v>
      </c>
    </row>
    <row r="4614" spans="1:21">
      <c r="A4614" s="54">
        <v>4612</v>
      </c>
      <c r="B4614" s="104">
        <v>22031</v>
      </c>
      <c r="C4614" s="104">
        <v>22031</v>
      </c>
      <c r="D4614" s="105">
        <v>1131</v>
      </c>
      <c r="E4614" s="105">
        <v>1813850000</v>
      </c>
      <c r="F4614" s="105">
        <v>0</v>
      </c>
      <c r="G4614" s="105">
        <v>84.624506167166473</v>
      </c>
      <c r="H4614" s="105">
        <v>100</v>
      </c>
      <c r="I4614" s="105">
        <v>100</v>
      </c>
      <c r="J4614" s="105">
        <v>62.398588093907925</v>
      </c>
      <c r="K4614" s="105">
        <v>4.7832667055386393</v>
      </c>
      <c r="L4614" s="105">
        <v>7.1458518799342423</v>
      </c>
      <c r="M4614" s="105">
        <v>15.878476742397362</v>
      </c>
      <c r="N4614" s="105">
        <v>26.621419147445454</v>
      </c>
      <c r="O4614" s="105">
        <v>22.901218929637285</v>
      </c>
      <c r="P4614" s="105">
        <v>14.306630800038043</v>
      </c>
      <c r="Q4614" s="105">
        <v>31.041703683921934</v>
      </c>
      <c r="R4614" s="105">
        <v>55.156467120611026</v>
      </c>
      <c r="S4614" s="105">
        <v>0</v>
      </c>
      <c r="T4614" s="105">
        <v>43.738177439216535</v>
      </c>
      <c r="U4614" s="105">
        <v>43.738177439216528</v>
      </c>
    </row>
    <row r="4615" spans="1:21">
      <c r="A4615" s="54">
        <v>4613</v>
      </c>
      <c r="B4615" s="104">
        <v>22032</v>
      </c>
      <c r="C4615" s="104">
        <v>22032</v>
      </c>
      <c r="D4615" s="105">
        <v>1392.9999999999998</v>
      </c>
      <c r="E4615" s="105">
        <v>1813850000</v>
      </c>
      <c r="F4615" s="105">
        <v>0</v>
      </c>
      <c r="G4615" s="105">
        <v>64.339817675481825</v>
      </c>
      <c r="H4615" s="105">
        <v>96.509726513222745</v>
      </c>
      <c r="I4615" s="105">
        <v>100</v>
      </c>
      <c r="J4615" s="105">
        <v>100</v>
      </c>
      <c r="K4615" s="105">
        <v>9.7242232031682949</v>
      </c>
      <c r="L4615" s="105">
        <v>5.292193437406433</v>
      </c>
      <c r="M4615" s="105">
        <v>9.2533414962456604</v>
      </c>
      <c r="N4615" s="105">
        <v>17.681322112220151</v>
      </c>
      <c r="O4615" s="105">
        <v>17.923043616087156</v>
      </c>
      <c r="P4615" s="105">
        <v>14.593162571683333</v>
      </c>
      <c r="Q4615" s="105">
        <v>20.127709412654173</v>
      </c>
      <c r="R4615" s="105">
        <v>44.758134035117784</v>
      </c>
      <c r="S4615" s="105">
        <v>0</v>
      </c>
      <c r="T4615" s="105">
        <v>41.683556172773955</v>
      </c>
      <c r="U4615" s="105">
        <v>41.683556172773962</v>
      </c>
    </row>
    <row r="4616" spans="1:21">
      <c r="A4616" s="54">
        <v>4614</v>
      </c>
      <c r="B4616" s="104">
        <v>22033</v>
      </c>
      <c r="C4616" s="104">
        <v>22033</v>
      </c>
      <c r="D4616" s="105">
        <v>7388.0000000000009</v>
      </c>
      <c r="E4616" s="105">
        <v>1813850000</v>
      </c>
      <c r="F4616" s="105">
        <v>0</v>
      </c>
      <c r="G4616" s="105">
        <v>7.1006769252811406</v>
      </c>
      <c r="H4616" s="105">
        <v>10.578063227730466</v>
      </c>
      <c r="I4616" s="105">
        <v>12.684987525656252</v>
      </c>
      <c r="J4616" s="105">
        <v>4.2110353953610051</v>
      </c>
      <c r="K4616" s="105">
        <v>0.17891793332852673</v>
      </c>
      <c r="L4616" s="105">
        <v>0.42175039720093577</v>
      </c>
      <c r="M4616" s="105">
        <v>1.1733972038442286</v>
      </c>
      <c r="N4616" s="105">
        <v>2.0795431839444083</v>
      </c>
      <c r="O4616" s="105">
        <v>1.9664490005128685</v>
      </c>
      <c r="P4616" s="105">
        <v>1.2088742010673916</v>
      </c>
      <c r="Q4616" s="105">
        <v>1.7449859795089619</v>
      </c>
      <c r="R4616" s="105">
        <v>4.8149562938383417</v>
      </c>
      <c r="S4616" s="105">
        <v>0</v>
      </c>
      <c r="T4616" s="105">
        <v>4.0136364389395442</v>
      </c>
      <c r="U4616" s="105">
        <v>4.0136364389395434</v>
      </c>
    </row>
    <row r="4617" spans="1:21">
      <c r="A4617" s="54">
        <v>4615</v>
      </c>
      <c r="B4617" s="104">
        <v>22034</v>
      </c>
      <c r="C4617" s="104">
        <v>22034</v>
      </c>
      <c r="D4617" s="105">
        <v>91827</v>
      </c>
      <c r="E4617" s="105">
        <v>7255390000</v>
      </c>
      <c r="F4617" s="105">
        <v>0</v>
      </c>
      <c r="G4617" s="105">
        <v>0.73479956867682117</v>
      </c>
      <c r="H4617" s="105">
        <v>0.9400022785203388</v>
      </c>
      <c r="I4617" s="105">
        <v>0.95140304541291176</v>
      </c>
      <c r="J4617" s="105">
        <v>1.0835748068524882</v>
      </c>
      <c r="K4617" s="105">
        <v>0.87947780027706235</v>
      </c>
      <c r="L4617" s="105">
        <v>0.54625516730358981</v>
      </c>
      <c r="M4617" s="105">
        <v>0.24668001783821988</v>
      </c>
      <c r="N4617" s="105">
        <v>0.28364446642360103</v>
      </c>
      <c r="O4617" s="105">
        <v>0.33315859132478548</v>
      </c>
      <c r="P4617" s="105">
        <v>0.30817831342944269</v>
      </c>
      <c r="Q4617" s="105">
        <v>0.3940633693209904</v>
      </c>
      <c r="R4617" s="105">
        <v>0.62641315256376895</v>
      </c>
      <c r="S4617" s="105">
        <v>0</v>
      </c>
      <c r="T4617" s="105">
        <v>0.61063754816200178</v>
      </c>
      <c r="U4617" s="105">
        <v>0.61063754816200178</v>
      </c>
    </row>
    <row r="4618" spans="1:21">
      <c r="A4618" s="54">
        <v>4616</v>
      </c>
      <c r="B4618" s="104">
        <v>22042</v>
      </c>
      <c r="C4618" s="104">
        <v>22042</v>
      </c>
      <c r="D4618" s="105">
        <v>39005</v>
      </c>
      <c r="E4618" s="105">
        <v>1813850000</v>
      </c>
      <c r="F4618" s="105">
        <v>0</v>
      </c>
      <c r="G4618" s="105">
        <v>1.1193312104010058</v>
      </c>
      <c r="H4618" s="105">
        <v>1.4309911860558608</v>
      </c>
      <c r="I4618" s="105">
        <v>1.5482679073190859</v>
      </c>
      <c r="J4618" s="105">
        <v>1.5627596635980656</v>
      </c>
      <c r="K4618" s="105">
        <v>0.14211004129437546</v>
      </c>
      <c r="L4618" s="105">
        <v>0.1</v>
      </c>
      <c r="M4618" s="105">
        <v>0.1</v>
      </c>
      <c r="N4618" s="105">
        <v>0.25722338111536996</v>
      </c>
      <c r="O4618" s="105">
        <v>0.27353735699474907</v>
      </c>
      <c r="P4618" s="105">
        <v>0.13722681804458839</v>
      </c>
      <c r="Q4618" s="105">
        <v>0.30980557748563503</v>
      </c>
      <c r="R4618" s="105">
        <v>0.89973622927514607</v>
      </c>
      <c r="S4618" s="105">
        <v>0</v>
      </c>
      <c r="T4618" s="105">
        <v>0.6567491142986569</v>
      </c>
      <c r="U4618" s="105">
        <v>0.65674911429865679</v>
      </c>
    </row>
    <row r="4619" spans="1:21">
      <c r="A4619" s="54">
        <v>4617</v>
      </c>
      <c r="B4619" s="104">
        <v>22043</v>
      </c>
      <c r="C4619" s="104">
        <v>22043</v>
      </c>
      <c r="D4619" s="105">
        <v>28263</v>
      </c>
      <c r="E4619" s="105">
        <v>1813850000</v>
      </c>
      <c r="F4619" s="105">
        <v>0</v>
      </c>
      <c r="G4619" s="105">
        <v>4.3241885822428303</v>
      </c>
      <c r="H4619" s="105">
        <v>5.8495305283674757</v>
      </c>
      <c r="I4619" s="105">
        <v>5.9111045339292367</v>
      </c>
      <c r="J4619" s="105">
        <v>1.3717753137810469</v>
      </c>
      <c r="K4619" s="105">
        <v>0.14130783482088202</v>
      </c>
      <c r="L4619" s="105">
        <v>0.24408599692702579</v>
      </c>
      <c r="M4619" s="105">
        <v>0.54685851085339221</v>
      </c>
      <c r="N4619" s="105">
        <v>0.9194722075479338</v>
      </c>
      <c r="O4619" s="105">
        <v>0.90050759416710668</v>
      </c>
      <c r="P4619" s="105">
        <v>0.39557349153001259</v>
      </c>
      <c r="Q4619" s="105">
        <v>0.59497487984604913</v>
      </c>
      <c r="R4619" s="105">
        <v>2.4947916954588267</v>
      </c>
      <c r="S4619" s="105">
        <v>0</v>
      </c>
      <c r="T4619" s="105">
        <v>1.9745142641226516</v>
      </c>
      <c r="U4619" s="105">
        <v>1.9745142641226512</v>
      </c>
    </row>
    <row r="4620" spans="1:21">
      <c r="A4620" s="54">
        <v>4618</v>
      </c>
      <c r="B4620" s="104">
        <v>22044</v>
      </c>
      <c r="C4620" s="104">
        <v>22044</v>
      </c>
      <c r="D4620" s="105">
        <v>46923</v>
      </c>
      <c r="E4620" s="105">
        <v>5397830000</v>
      </c>
      <c r="F4620" s="105">
        <v>0</v>
      </c>
      <c r="G4620" s="105">
        <v>0.79733609438682629</v>
      </c>
      <c r="H4620" s="105">
        <v>1.0927203566524695</v>
      </c>
      <c r="I4620" s="105">
        <v>1.2125440928819122</v>
      </c>
      <c r="J4620" s="105">
        <v>1.5150929980876935</v>
      </c>
      <c r="K4620" s="105">
        <v>0.8018107447290358</v>
      </c>
      <c r="L4620" s="105">
        <v>0.1</v>
      </c>
      <c r="M4620" s="105">
        <v>0.10966112024148547</v>
      </c>
      <c r="N4620" s="105">
        <v>0.21881818829440558</v>
      </c>
      <c r="O4620" s="105">
        <v>0.2862715037992587</v>
      </c>
      <c r="P4620" s="105">
        <v>0.24377640662748565</v>
      </c>
      <c r="Q4620" s="105">
        <v>0.38951890516673426</v>
      </c>
      <c r="R4620" s="105">
        <v>0.61871123565725139</v>
      </c>
      <c r="S4620" s="105">
        <v>0</v>
      </c>
      <c r="T4620" s="105">
        <v>0.61552180387704636</v>
      </c>
      <c r="U4620" s="105">
        <v>0.61552180387704669</v>
      </c>
    </row>
    <row r="4621" spans="1:21">
      <c r="A4621" s="54">
        <v>4619</v>
      </c>
      <c r="B4621" s="104">
        <v>22045</v>
      </c>
      <c r="C4621" s="104">
        <v>22045</v>
      </c>
      <c r="D4621" s="105">
        <v>0</v>
      </c>
      <c r="E4621" s="105">
        <v>1813850000</v>
      </c>
      <c r="F4621" s="105">
        <v>0</v>
      </c>
      <c r="G4621" s="105">
        <v>46.796244036510068</v>
      </c>
      <c r="H4621" s="105">
        <v>77.213802660241626</v>
      </c>
      <c r="I4621" s="105">
        <v>100</v>
      </c>
      <c r="J4621" s="105">
        <v>84.617865929031893</v>
      </c>
      <c r="K4621" s="105">
        <v>6.2369851691496301</v>
      </c>
      <c r="L4621" s="105">
        <v>2.8149694445408544</v>
      </c>
      <c r="M4621" s="105">
        <v>8.0409377755221687</v>
      </c>
      <c r="N4621" s="105">
        <v>13.668412657013468</v>
      </c>
      <c r="O4621" s="105">
        <v>15.999527583009236</v>
      </c>
      <c r="P4621" s="105">
        <v>8.386713851515502</v>
      </c>
      <c r="Q4621" s="105">
        <v>8.735354958075078</v>
      </c>
      <c r="R4621" s="105">
        <v>24.845483152618808</v>
      </c>
      <c r="S4621" s="105">
        <v>0</v>
      </c>
      <c r="T4621" s="105">
        <v>0</v>
      </c>
      <c r="U4621" s="105">
        <v>0</v>
      </c>
    </row>
    <row r="4622" spans="1:21">
      <c r="A4622" s="54">
        <v>4620</v>
      </c>
      <c r="B4622" s="104">
        <v>22046</v>
      </c>
      <c r="C4622" s="104">
        <v>22046</v>
      </c>
      <c r="D4622" s="105">
        <v>760.00000000000011</v>
      </c>
      <c r="E4622" s="105">
        <v>1835560000</v>
      </c>
      <c r="F4622" s="105">
        <v>1</v>
      </c>
      <c r="G4622" s="105">
        <v>-99999</v>
      </c>
      <c r="H4622" s="105">
        <v>-99999</v>
      </c>
      <c r="I4622" s="105">
        <v>-99999</v>
      </c>
      <c r="J4622" s="105">
        <v>-99999</v>
      </c>
      <c r="K4622" s="105">
        <v>-99999</v>
      </c>
      <c r="L4622" s="105">
        <v>-99999</v>
      </c>
      <c r="M4622" s="105">
        <v>-99999</v>
      </c>
      <c r="N4622" s="105">
        <v>-99999</v>
      </c>
      <c r="O4622" s="105">
        <v>-99999</v>
      </c>
      <c r="P4622" s="105">
        <v>-99999</v>
      </c>
      <c r="Q4622" s="105">
        <v>-99999</v>
      </c>
      <c r="R4622" s="105">
        <v>-99999</v>
      </c>
      <c r="S4622" s="105">
        <v>0</v>
      </c>
      <c r="T4622" s="105">
        <v>0</v>
      </c>
      <c r="U4622" s="105">
        <v>0</v>
      </c>
    </row>
    <row r="4623" spans="1:21">
      <c r="A4623" s="54">
        <v>4621</v>
      </c>
      <c r="B4623" s="104">
        <v>22047</v>
      </c>
      <c r="C4623" s="104">
        <v>22047</v>
      </c>
      <c r="D4623" s="105">
        <v>20127</v>
      </c>
      <c r="E4623" s="105">
        <v>1835560000</v>
      </c>
      <c r="F4623" s="105">
        <v>0</v>
      </c>
      <c r="G4623" s="105">
        <v>0.57655688149211393</v>
      </c>
      <c r="H4623" s="105">
        <v>0.6528184743084412</v>
      </c>
      <c r="I4623" s="105">
        <v>0.64940967291098872</v>
      </c>
      <c r="J4623" s="105">
        <v>1.0017106483673937</v>
      </c>
      <c r="K4623" s="105">
        <v>1.3763750060883388</v>
      </c>
      <c r="L4623" s="105">
        <v>2.6813253649182442</v>
      </c>
      <c r="M4623" s="105">
        <v>4.3902851709657771</v>
      </c>
      <c r="N4623" s="105">
        <v>5.1630481054493229</v>
      </c>
      <c r="O4623" s="105">
        <v>1.3876050209610395</v>
      </c>
      <c r="P4623" s="105">
        <v>0.7060829090162638</v>
      </c>
      <c r="Q4623" s="105">
        <v>0.61452350375105147</v>
      </c>
      <c r="R4623" s="105">
        <v>0.55118383855332553</v>
      </c>
      <c r="S4623" s="105">
        <v>0</v>
      </c>
      <c r="T4623" s="105">
        <v>1.6459103830651918</v>
      </c>
      <c r="U4623" s="105">
        <v>1.645910383065192</v>
      </c>
    </row>
    <row r="4624" spans="1:21">
      <c r="A4624" s="54">
        <v>4622</v>
      </c>
      <c r="B4624" s="104">
        <v>22048</v>
      </c>
      <c r="C4624" s="104">
        <v>22048</v>
      </c>
      <c r="D4624" s="105">
        <v>401177.00000000006</v>
      </c>
      <c r="E4624" s="105">
        <v>1835560000</v>
      </c>
      <c r="F4624" s="105">
        <v>0</v>
      </c>
      <c r="G4624" s="105">
        <v>0.1</v>
      </c>
      <c r="H4624" s="105">
        <v>0.1</v>
      </c>
      <c r="I4624" s="105">
        <v>0.1</v>
      </c>
      <c r="J4624" s="105">
        <v>0.113511662606381</v>
      </c>
      <c r="K4624" s="105">
        <v>0.10199466887531766</v>
      </c>
      <c r="L4624" s="105">
        <v>0.13562358702255056</v>
      </c>
      <c r="M4624" s="105">
        <v>0.25051908626339109</v>
      </c>
      <c r="N4624" s="105">
        <v>0.35575886829278575</v>
      </c>
      <c r="O4624" s="105">
        <v>0.19039859059660133</v>
      </c>
      <c r="P4624" s="105">
        <v>0.12888563584648122</v>
      </c>
      <c r="Q4624" s="105">
        <v>0.1</v>
      </c>
      <c r="R4624" s="105">
        <v>0.1</v>
      </c>
      <c r="S4624" s="105">
        <v>0</v>
      </c>
      <c r="T4624" s="105">
        <v>0.14805767495862573</v>
      </c>
      <c r="U4624" s="105">
        <v>0.14805767495862568</v>
      </c>
    </row>
    <row r="4625" spans="1:21">
      <c r="A4625" s="54">
        <v>4623</v>
      </c>
      <c r="B4625" s="104">
        <v>22049</v>
      </c>
      <c r="C4625" s="104">
        <v>22049</v>
      </c>
      <c r="D4625" s="105">
        <v>42743</v>
      </c>
      <c r="E4625" s="105">
        <v>1835560000</v>
      </c>
      <c r="F4625" s="105">
        <v>0</v>
      </c>
      <c r="G4625" s="105">
        <v>0.37559143975194642</v>
      </c>
      <c r="H4625" s="105">
        <v>0.42507392898894181</v>
      </c>
      <c r="I4625" s="105">
        <v>0.39813580965645173</v>
      </c>
      <c r="J4625" s="105">
        <v>0.42570512604996258</v>
      </c>
      <c r="K4625" s="105">
        <v>0.360775721708254</v>
      </c>
      <c r="L4625" s="105">
        <v>0.60618145116756972</v>
      </c>
      <c r="M4625" s="105">
        <v>1.5403088834793881</v>
      </c>
      <c r="N4625" s="105">
        <v>2.5646874523173446</v>
      </c>
      <c r="O4625" s="105">
        <v>1.3211205410810833</v>
      </c>
      <c r="P4625" s="105">
        <v>0.64529725660437331</v>
      </c>
      <c r="Q4625" s="105">
        <v>0.43646713987485741</v>
      </c>
      <c r="R4625" s="105">
        <v>0.32259616038373379</v>
      </c>
      <c r="S4625" s="105">
        <v>0</v>
      </c>
      <c r="T4625" s="105">
        <v>0.7851617425886589</v>
      </c>
      <c r="U4625" s="105">
        <v>0.7851617425886589</v>
      </c>
    </row>
    <row r="4626" spans="1:21">
      <c r="A4626" s="54">
        <v>4624</v>
      </c>
      <c r="B4626" s="104">
        <v>22050</v>
      </c>
      <c r="C4626" s="104">
        <v>22050</v>
      </c>
      <c r="D4626" s="105">
        <v>498.99999999999994</v>
      </c>
      <c r="E4626" s="105">
        <v>1835560000</v>
      </c>
      <c r="F4626" s="105">
        <v>0</v>
      </c>
      <c r="G4626" s="105">
        <v>1.2895820868718606</v>
      </c>
      <c r="H4626" s="105">
        <v>1.6453903181184037</v>
      </c>
      <c r="I4626" s="105">
        <v>1.7532195135224133</v>
      </c>
      <c r="J4626" s="105">
        <v>2.1837707168777825</v>
      </c>
      <c r="K4626" s="105">
        <v>3.4243187778795128</v>
      </c>
      <c r="L4626" s="105">
        <v>6.7213726989700859</v>
      </c>
      <c r="M4626" s="105">
        <v>10.523117405923585</v>
      </c>
      <c r="N4626" s="105">
        <v>10.431209305292226</v>
      </c>
      <c r="O4626" s="105">
        <v>4.8327618997019979</v>
      </c>
      <c r="P4626" s="105">
        <v>1.8234519554032949</v>
      </c>
      <c r="Q4626" s="105">
        <v>1.29284921485163</v>
      </c>
      <c r="R4626" s="105">
        <v>1.2485642714558036</v>
      </c>
      <c r="S4626" s="105">
        <v>0</v>
      </c>
      <c r="T4626" s="105">
        <v>3.9308006804057167</v>
      </c>
      <c r="U4626" s="105">
        <v>3.9308006804057172</v>
      </c>
    </row>
    <row r="4627" spans="1:21">
      <c r="A4627" s="54">
        <v>4625</v>
      </c>
      <c r="B4627" s="104">
        <v>22051</v>
      </c>
      <c r="C4627" s="104">
        <v>22051</v>
      </c>
      <c r="D4627" s="105">
        <v>176442</v>
      </c>
      <c r="E4627" s="105">
        <v>1835560000</v>
      </c>
      <c r="F4627" s="105">
        <v>0</v>
      </c>
      <c r="G4627" s="105">
        <v>0.12366653027150622</v>
      </c>
      <c r="H4627" s="105">
        <v>0.16149230464260642</v>
      </c>
      <c r="I4627" s="105">
        <v>0.16676981403693286</v>
      </c>
      <c r="J4627" s="105">
        <v>0.21267480593012503</v>
      </c>
      <c r="K4627" s="105">
        <v>0.37111035603452736</v>
      </c>
      <c r="L4627" s="105">
        <v>0.76236759501605111</v>
      </c>
      <c r="M4627" s="105">
        <v>1.1843884359134398</v>
      </c>
      <c r="N4627" s="105">
        <v>1.1325450698297934</v>
      </c>
      <c r="O4627" s="105">
        <v>0.55219067579799486</v>
      </c>
      <c r="P4627" s="105">
        <v>0.16944222701113099</v>
      </c>
      <c r="Q4627" s="105">
        <v>0.12062417112904988</v>
      </c>
      <c r="R4627" s="105">
        <v>0.11921127377125065</v>
      </c>
      <c r="S4627" s="105">
        <v>0</v>
      </c>
      <c r="T4627" s="105">
        <v>0.42304027161536745</v>
      </c>
      <c r="U4627" s="105">
        <v>0.42304027161536739</v>
      </c>
    </row>
    <row r="4628" spans="1:21">
      <c r="A4628" s="54">
        <v>4626</v>
      </c>
      <c r="B4628" s="104">
        <v>22052</v>
      </c>
      <c r="C4628" s="104">
        <v>22052</v>
      </c>
      <c r="D4628" s="105">
        <v>252946.99999999997</v>
      </c>
      <c r="E4628" s="105">
        <v>1835560000</v>
      </c>
      <c r="F4628" s="105">
        <v>0</v>
      </c>
      <c r="G4628" s="105">
        <v>0.1597977739173605</v>
      </c>
      <c r="H4628" s="105">
        <v>0.198426579876784</v>
      </c>
      <c r="I4628" s="105">
        <v>0.21471848230492938</v>
      </c>
      <c r="J4628" s="105">
        <v>0.26393221628503366</v>
      </c>
      <c r="K4628" s="105">
        <v>0.40892678630938512</v>
      </c>
      <c r="L4628" s="105">
        <v>0.73281934754402944</v>
      </c>
      <c r="M4628" s="105">
        <v>1.1690471590213409</v>
      </c>
      <c r="N4628" s="105">
        <v>1.3295608624393762</v>
      </c>
      <c r="O4628" s="105">
        <v>1.2403937851760971</v>
      </c>
      <c r="P4628" s="105">
        <v>0.50620248125375189</v>
      </c>
      <c r="Q4628" s="105">
        <v>0.2245802673578941</v>
      </c>
      <c r="R4628" s="105">
        <v>0.16863549549335452</v>
      </c>
      <c r="S4628" s="105">
        <v>0</v>
      </c>
      <c r="T4628" s="105">
        <v>0.55142010308161138</v>
      </c>
      <c r="U4628" s="105">
        <v>0.55142010308161138</v>
      </c>
    </row>
    <row r="4629" spans="1:21">
      <c r="A4629" s="54">
        <v>4627</v>
      </c>
      <c r="B4629" s="104">
        <v>22053</v>
      </c>
      <c r="C4629" s="104">
        <v>22053</v>
      </c>
      <c r="D4629" s="105">
        <v>10189</v>
      </c>
      <c r="E4629" s="105">
        <v>1835560000</v>
      </c>
      <c r="F4629" s="105">
        <v>0</v>
      </c>
      <c r="G4629" s="105">
        <v>0.45299290694598154</v>
      </c>
      <c r="H4629" s="105">
        <v>0.54722764463480544</v>
      </c>
      <c r="I4629" s="105">
        <v>0.58764633396545662</v>
      </c>
      <c r="J4629" s="105">
        <v>0.71650401449598022</v>
      </c>
      <c r="K4629" s="105">
        <v>1.0918785162935887</v>
      </c>
      <c r="L4629" s="105">
        <v>1.8824397311382968</v>
      </c>
      <c r="M4629" s="105">
        <v>2.8123968354041895</v>
      </c>
      <c r="N4629" s="105">
        <v>3.3722893187799361</v>
      </c>
      <c r="O4629" s="105">
        <v>3.4403977654572064</v>
      </c>
      <c r="P4629" s="105">
        <v>1.8275880739454873</v>
      </c>
      <c r="Q4629" s="105">
        <v>0.76691757496264712</v>
      </c>
      <c r="R4629" s="105">
        <v>0.51333554593706143</v>
      </c>
      <c r="S4629" s="105">
        <v>0</v>
      </c>
      <c r="T4629" s="105">
        <v>1.5009678551633865</v>
      </c>
      <c r="U4629" s="105">
        <v>1.5009678551633867</v>
      </c>
    </row>
    <row r="4630" spans="1:21">
      <c r="A4630" s="54">
        <v>4628</v>
      </c>
      <c r="B4630" s="104">
        <v>22054</v>
      </c>
      <c r="C4630" s="104">
        <v>22054</v>
      </c>
      <c r="D4630" s="105">
        <v>2311</v>
      </c>
      <c r="E4630" s="105">
        <v>1835560000</v>
      </c>
      <c r="F4630" s="105">
        <v>0</v>
      </c>
      <c r="G4630" s="105">
        <v>1.4456262153470982</v>
      </c>
      <c r="H4630" s="105">
        <v>1.6363455694561062</v>
      </c>
      <c r="I4630" s="105">
        <v>1.6790818603122319</v>
      </c>
      <c r="J4630" s="105">
        <v>1.9904342144680156</v>
      </c>
      <c r="K4630" s="105">
        <v>2.8548667817428655</v>
      </c>
      <c r="L4630" s="105">
        <v>4.6735525979697483</v>
      </c>
      <c r="M4630" s="105">
        <v>7.013479068931586</v>
      </c>
      <c r="N4630" s="105">
        <v>8.7375593932308835</v>
      </c>
      <c r="O4630" s="105">
        <v>6.9295299585352428</v>
      </c>
      <c r="P4630" s="105">
        <v>3.7132457153042409</v>
      </c>
      <c r="Q4630" s="105">
        <v>2.1557890030915385</v>
      </c>
      <c r="R4630" s="105">
        <v>1.5477220009197052</v>
      </c>
      <c r="S4630" s="105">
        <v>0</v>
      </c>
      <c r="T4630" s="105">
        <v>3.6981026982757719</v>
      </c>
      <c r="U4630" s="105">
        <v>3.6981026982757714</v>
      </c>
    </row>
    <row r="4631" spans="1:21">
      <c r="A4631" s="54">
        <v>4629</v>
      </c>
      <c r="B4631" s="104">
        <v>22055</v>
      </c>
      <c r="C4631" s="104">
        <v>22055</v>
      </c>
      <c r="D4631" s="105">
        <v>9320</v>
      </c>
      <c r="E4631" s="105">
        <v>1835560000</v>
      </c>
      <c r="F4631" s="105">
        <v>0</v>
      </c>
      <c r="G4631" s="105">
        <v>0.1</v>
      </c>
      <c r="H4631" s="105">
        <v>0.12153167517219565</v>
      </c>
      <c r="I4631" s="105">
        <v>0.14478381471010285</v>
      </c>
      <c r="J4631" s="105">
        <v>0.15850060683765643</v>
      </c>
      <c r="K4631" s="105">
        <v>0.2891519865991673</v>
      </c>
      <c r="L4631" s="105">
        <v>0.48547163103775859</v>
      </c>
      <c r="M4631" s="105">
        <v>0.69989931774135283</v>
      </c>
      <c r="N4631" s="105">
        <v>0.8466775873745056</v>
      </c>
      <c r="O4631" s="105">
        <v>0.4771392251408067</v>
      </c>
      <c r="P4631" s="105">
        <v>0.14040963996586428</v>
      </c>
      <c r="Q4631" s="105">
        <v>0.1</v>
      </c>
      <c r="R4631" s="105">
        <v>0.1</v>
      </c>
      <c r="S4631" s="105">
        <v>0</v>
      </c>
      <c r="T4631" s="105">
        <v>0.30529712371495088</v>
      </c>
      <c r="U4631" s="105">
        <v>0.30529712371495077</v>
      </c>
    </row>
    <row r="4632" spans="1:21">
      <c r="A4632" s="54">
        <v>4630</v>
      </c>
      <c r="B4632" s="104">
        <v>22056</v>
      </c>
      <c r="C4632" s="104">
        <v>22056</v>
      </c>
      <c r="D4632" s="105">
        <v>1611.9999999999998</v>
      </c>
      <c r="E4632" s="105">
        <v>1835560000</v>
      </c>
      <c r="F4632" s="105">
        <v>0</v>
      </c>
      <c r="G4632" s="105">
        <v>0.1</v>
      </c>
      <c r="H4632" s="105">
        <v>0.1</v>
      </c>
      <c r="I4632" s="105">
        <v>0.1</v>
      </c>
      <c r="J4632" s="105">
        <v>0.1</v>
      </c>
      <c r="K4632" s="105">
        <v>0.14109467663006398</v>
      </c>
      <c r="L4632" s="105">
        <v>0.26874366034531832</v>
      </c>
      <c r="M4632" s="105">
        <v>0.41539001211689436</v>
      </c>
      <c r="N4632" s="105">
        <v>0.4910207775851399</v>
      </c>
      <c r="O4632" s="105">
        <v>0.23976025902707188</v>
      </c>
      <c r="P4632" s="105">
        <v>0.1</v>
      </c>
      <c r="Q4632" s="105">
        <v>0.1</v>
      </c>
      <c r="R4632" s="105">
        <v>0.1</v>
      </c>
      <c r="S4632" s="105">
        <v>0</v>
      </c>
      <c r="T4632" s="105">
        <v>0.18800078214204072</v>
      </c>
      <c r="U4632" s="105">
        <v>0.18800078214204077</v>
      </c>
    </row>
    <row r="4633" spans="1:21">
      <c r="A4633" s="54">
        <v>4631</v>
      </c>
      <c r="B4633" s="104">
        <v>22057</v>
      </c>
      <c r="C4633" s="104">
        <v>22057</v>
      </c>
      <c r="D4633" s="105">
        <v>2712</v>
      </c>
      <c r="E4633" s="105">
        <v>1835560000</v>
      </c>
      <c r="F4633" s="105">
        <v>0</v>
      </c>
      <c r="G4633" s="105">
        <v>0.1</v>
      </c>
      <c r="H4633" s="105">
        <v>0.1</v>
      </c>
      <c r="I4633" s="105">
        <v>0.1</v>
      </c>
      <c r="J4633" s="105">
        <v>0.10286548969465741</v>
      </c>
      <c r="K4633" s="105">
        <v>0.13866102369824043</v>
      </c>
      <c r="L4633" s="105">
        <v>0.21135888162066457</v>
      </c>
      <c r="M4633" s="105">
        <v>0.40378582181157219</v>
      </c>
      <c r="N4633" s="105">
        <v>0.47635211567825037</v>
      </c>
      <c r="O4633" s="105">
        <v>0.26123837118230325</v>
      </c>
      <c r="P4633" s="105">
        <v>0.1</v>
      </c>
      <c r="Q4633" s="105">
        <v>0.1</v>
      </c>
      <c r="R4633" s="105">
        <v>0.1</v>
      </c>
      <c r="S4633" s="105">
        <v>0</v>
      </c>
      <c r="T4633" s="105">
        <v>0.18285514197380737</v>
      </c>
      <c r="U4633" s="105">
        <v>0.18285514197380737</v>
      </c>
    </row>
    <row r="4634" spans="1:21">
      <c r="A4634" s="54">
        <v>4632</v>
      </c>
      <c r="B4634" s="104">
        <v>22058</v>
      </c>
      <c r="C4634" s="104">
        <v>22058</v>
      </c>
      <c r="D4634" s="105">
        <v>31452.999999999996</v>
      </c>
      <c r="E4634" s="105">
        <v>3671120000</v>
      </c>
      <c r="F4634" s="105">
        <v>0</v>
      </c>
      <c r="G4634" s="105">
        <v>0.18166765997009168</v>
      </c>
      <c r="H4634" s="105">
        <v>0.2510242740809116</v>
      </c>
      <c r="I4634" s="105">
        <v>0.25750016205524257</v>
      </c>
      <c r="J4634" s="105">
        <v>0.17981178675182638</v>
      </c>
      <c r="K4634" s="105">
        <v>0.14074223469381292</v>
      </c>
      <c r="L4634" s="105">
        <v>0.13822168246125857</v>
      </c>
      <c r="M4634" s="105">
        <v>0.1622385321048477</v>
      </c>
      <c r="N4634" s="105">
        <v>0.27925544455462398</v>
      </c>
      <c r="O4634" s="105">
        <v>0.19807861652399231</v>
      </c>
      <c r="P4634" s="105">
        <v>0.1</v>
      </c>
      <c r="Q4634" s="105">
        <v>0.1</v>
      </c>
      <c r="R4634" s="105">
        <v>0.16475617178332908</v>
      </c>
      <c r="S4634" s="105">
        <v>0</v>
      </c>
      <c r="T4634" s="105">
        <v>0.17944138041499472</v>
      </c>
      <c r="U4634" s="105">
        <v>0.17944138041499477</v>
      </c>
    </row>
    <row r="4635" spans="1:21">
      <c r="A4635" s="54">
        <v>4633</v>
      </c>
      <c r="B4635" s="104">
        <v>22151</v>
      </c>
      <c r="C4635" s="104">
        <v>22151</v>
      </c>
      <c r="D4635" s="105">
        <v>7113</v>
      </c>
      <c r="E4635" s="105">
        <v>7342250000</v>
      </c>
      <c r="F4635" s="105">
        <v>0</v>
      </c>
      <c r="G4635" s="105">
        <v>1.4331550630323782</v>
      </c>
      <c r="H4635" s="105">
        <v>1.6090890626740808</v>
      </c>
      <c r="I4635" s="105">
        <v>1.5420983626877729</v>
      </c>
      <c r="J4635" s="105">
        <v>1.6896819103152154</v>
      </c>
      <c r="K4635" s="105">
        <v>1.1854345211839201</v>
      </c>
      <c r="L4635" s="105">
        <v>1.5363109040265535</v>
      </c>
      <c r="M4635" s="105">
        <v>1.843955361512811</v>
      </c>
      <c r="N4635" s="105">
        <v>2.1530128810167741</v>
      </c>
      <c r="O4635" s="105">
        <v>1.9233541941580916</v>
      </c>
      <c r="P4635" s="105">
        <v>1.4257124892448199</v>
      </c>
      <c r="Q4635" s="105">
        <v>1.7158132339557226</v>
      </c>
      <c r="R4635" s="105">
        <v>1.4709694985181805</v>
      </c>
      <c r="S4635" s="105">
        <v>0</v>
      </c>
      <c r="T4635" s="105">
        <v>1.6273822901938599</v>
      </c>
      <c r="U4635" s="105">
        <v>1.6273822901938602</v>
      </c>
    </row>
    <row r="4636" spans="1:21">
      <c r="A4636" s="54">
        <v>4634</v>
      </c>
      <c r="B4636" s="104">
        <v>22152</v>
      </c>
      <c r="C4636" s="104">
        <v>22152</v>
      </c>
      <c r="D4636" s="105">
        <v>586949</v>
      </c>
      <c r="E4636" s="105">
        <v>99267200000</v>
      </c>
      <c r="F4636" s="105">
        <v>0</v>
      </c>
      <c r="G4636" s="105">
        <v>0.61928091729187384</v>
      </c>
      <c r="H4636" s="105">
        <v>0.73929623123207122</v>
      </c>
      <c r="I4636" s="105">
        <v>0.68107905870975982</v>
      </c>
      <c r="J4636" s="105">
        <v>0.70178711173171004</v>
      </c>
      <c r="K4636" s="105">
        <v>0.46090012421422105</v>
      </c>
      <c r="L4636" s="105">
        <v>0.42128622438183966</v>
      </c>
      <c r="M4636" s="105">
        <v>0.4117124806333784</v>
      </c>
      <c r="N4636" s="105">
        <v>0.42506023002428878</v>
      </c>
      <c r="O4636" s="105">
        <v>0.40003543968951716</v>
      </c>
      <c r="P4636" s="105">
        <v>0.36894856066201176</v>
      </c>
      <c r="Q4636" s="105">
        <v>0.45010371460132853</v>
      </c>
      <c r="R4636" s="105">
        <v>0.56036713914224001</v>
      </c>
      <c r="S4636" s="105">
        <v>0</v>
      </c>
      <c r="T4636" s="105">
        <v>0.51998810269285334</v>
      </c>
      <c r="U4636" s="105">
        <v>0.51998810269285334</v>
      </c>
    </row>
    <row r="4637" spans="1:21">
      <c r="A4637" s="54">
        <v>4635</v>
      </c>
      <c r="B4637" s="104">
        <v>22190</v>
      </c>
      <c r="C4637" s="104">
        <v>22190</v>
      </c>
      <c r="D4637" s="105">
        <v>31631.000000000004</v>
      </c>
      <c r="E4637" s="105">
        <v>18247000000</v>
      </c>
      <c r="F4637" s="105">
        <v>0</v>
      </c>
      <c r="G4637" s="105">
        <v>0.84722854881116161</v>
      </c>
      <c r="H4637" s="105">
        <v>1.0611872849885886</v>
      </c>
      <c r="I4637" s="105">
        <v>1.0792816128368603</v>
      </c>
      <c r="J4637" s="105">
        <v>1.1963869336045148</v>
      </c>
      <c r="K4637" s="105">
        <v>0.3669670951258755</v>
      </c>
      <c r="L4637" s="105">
        <v>0.20976258633943273</v>
      </c>
      <c r="M4637" s="105">
        <v>0.2907479769449805</v>
      </c>
      <c r="N4637" s="105">
        <v>0.37409868328972845</v>
      </c>
      <c r="O4637" s="105">
        <v>0.39897079743310265</v>
      </c>
      <c r="P4637" s="105">
        <v>0.38523502893317446</v>
      </c>
      <c r="Q4637" s="105">
        <v>0.6169422787965626</v>
      </c>
      <c r="R4637" s="105">
        <v>0.73855591711308444</v>
      </c>
      <c r="S4637" s="105">
        <v>0</v>
      </c>
      <c r="T4637" s="105">
        <v>0.63044706201808898</v>
      </c>
      <c r="U4637" s="105">
        <v>0.63044706201808887</v>
      </c>
    </row>
    <row r="4638" spans="1:21">
      <c r="A4638" s="54">
        <v>4636</v>
      </c>
      <c r="B4638" s="104">
        <v>22191</v>
      </c>
      <c r="C4638" s="104">
        <v>22191</v>
      </c>
      <c r="D4638" s="105">
        <v>3247.0000000000005</v>
      </c>
      <c r="E4638" s="105">
        <v>7385090000</v>
      </c>
      <c r="F4638" s="105">
        <v>0</v>
      </c>
      <c r="G4638" s="105">
        <v>0.77478612938516878</v>
      </c>
      <c r="H4638" s="105">
        <v>0.93473804303157415</v>
      </c>
      <c r="I4638" s="105">
        <v>0.90919328509838326</v>
      </c>
      <c r="J4638" s="105">
        <v>0.74330878881997997</v>
      </c>
      <c r="K4638" s="105">
        <v>0.32394875829803038</v>
      </c>
      <c r="L4638" s="105">
        <v>0.2685814926056459</v>
      </c>
      <c r="M4638" s="105">
        <v>0.28490700823807213</v>
      </c>
      <c r="N4638" s="105">
        <v>0.36842858003316126</v>
      </c>
      <c r="O4638" s="105">
        <v>0.39576964914565621</v>
      </c>
      <c r="P4638" s="105">
        <v>0.37738020295095831</v>
      </c>
      <c r="Q4638" s="105">
        <v>0.59306214978613725</v>
      </c>
      <c r="R4638" s="105">
        <v>0.68913064664189561</v>
      </c>
      <c r="S4638" s="105">
        <v>0</v>
      </c>
      <c r="T4638" s="105">
        <v>0.55526956116955528</v>
      </c>
      <c r="U4638" s="105">
        <v>0.55526956116955506</v>
      </c>
    </row>
    <row r="4639" spans="1:21">
      <c r="A4639" s="54">
        <v>4637</v>
      </c>
      <c r="B4639" s="104">
        <v>22192</v>
      </c>
      <c r="C4639" s="104">
        <v>22192</v>
      </c>
      <c r="D4639" s="105">
        <v>90</v>
      </c>
      <c r="E4639" s="105">
        <v>3692690000</v>
      </c>
      <c r="F4639" s="105">
        <v>0</v>
      </c>
      <c r="G4639" s="105">
        <v>0.7537620663093243</v>
      </c>
      <c r="H4639" s="105">
        <v>0.9250842277580783</v>
      </c>
      <c r="I4639" s="105">
        <v>0.92980334735850034</v>
      </c>
      <c r="J4639" s="105">
        <v>0.86646405079810795</v>
      </c>
      <c r="K4639" s="105">
        <v>0.2619195009737465</v>
      </c>
      <c r="L4639" s="105">
        <v>0.21117133582462017</v>
      </c>
      <c r="M4639" s="105">
        <v>0.25381729535860259</v>
      </c>
      <c r="N4639" s="105">
        <v>0.32933862618511173</v>
      </c>
      <c r="O4639" s="105">
        <v>0.3525342955200606</v>
      </c>
      <c r="P4639" s="105">
        <v>0.34436029635044135</v>
      </c>
      <c r="Q4639" s="105">
        <v>0.54381108098118203</v>
      </c>
      <c r="R4639" s="105">
        <v>0.65482245529371441</v>
      </c>
      <c r="S4639" s="105">
        <v>0</v>
      </c>
      <c r="T4639" s="105">
        <v>0.53557404822595756</v>
      </c>
      <c r="U4639" s="105">
        <v>0.53557404822595756</v>
      </c>
    </row>
    <row r="4640" spans="1:21">
      <c r="A4640" s="54">
        <v>4638</v>
      </c>
      <c r="B4640" s="104">
        <v>22193</v>
      </c>
      <c r="C4640" s="104">
        <v>22193</v>
      </c>
      <c r="D4640" s="105">
        <v>12</v>
      </c>
      <c r="E4640" s="105">
        <v>3671120000</v>
      </c>
      <c r="F4640" s="105">
        <v>0</v>
      </c>
      <c r="G4640" s="105">
        <v>0.75886484733042203</v>
      </c>
      <c r="H4640" s="105">
        <v>0.97787089196121013</v>
      </c>
      <c r="I4640" s="105">
        <v>1.0067684374439196</v>
      </c>
      <c r="J4640" s="105">
        <v>1.0168374141720142</v>
      </c>
      <c r="K4640" s="105">
        <v>0.17935388349581785</v>
      </c>
      <c r="L4640" s="105">
        <v>0.13111289966145528</v>
      </c>
      <c r="M4640" s="105">
        <v>0.26176464161911123</v>
      </c>
      <c r="N4640" s="105">
        <v>0.38402212885769615</v>
      </c>
      <c r="O4640" s="105">
        <v>0.36127082314959313</v>
      </c>
      <c r="P4640" s="105">
        <v>0.32085702712899039</v>
      </c>
      <c r="Q4640" s="105">
        <v>0.52767632948906418</v>
      </c>
      <c r="R4640" s="105">
        <v>0.62624879662489541</v>
      </c>
      <c r="S4640" s="105">
        <v>0</v>
      </c>
      <c r="T4640" s="105">
        <v>0.54605401007784915</v>
      </c>
      <c r="U4640" s="105">
        <v>0.54605401007784915</v>
      </c>
    </row>
    <row r="4641" spans="1:21">
      <c r="A4641" s="54">
        <v>4639</v>
      </c>
      <c r="B4641" s="104">
        <v>22196</v>
      </c>
      <c r="C4641" s="104">
        <v>22196</v>
      </c>
      <c r="D4641" s="105">
        <v>20117</v>
      </c>
      <c r="E4641" s="105">
        <v>20492400000</v>
      </c>
      <c r="F4641" s="105">
        <v>0</v>
      </c>
      <c r="G4641" s="105">
        <v>0.82271754027585287</v>
      </c>
      <c r="H4641" s="105">
        <v>1.0450523235607501</v>
      </c>
      <c r="I4641" s="105">
        <v>1.0335842188327455</v>
      </c>
      <c r="J4641" s="105">
        <v>0.9001207971278623</v>
      </c>
      <c r="K4641" s="105">
        <v>0.20267168780292641</v>
      </c>
      <c r="L4641" s="105">
        <v>0.20111742490218612</v>
      </c>
      <c r="M4641" s="105">
        <v>0.31037085539899856</v>
      </c>
      <c r="N4641" s="105">
        <v>0.40907390697962753</v>
      </c>
      <c r="O4641" s="105">
        <v>0.42691688007115014</v>
      </c>
      <c r="P4641" s="105">
        <v>0.36784365061472446</v>
      </c>
      <c r="Q4641" s="105">
        <v>0.53243157813099062</v>
      </c>
      <c r="R4641" s="105">
        <v>0.68110998056194338</v>
      </c>
      <c r="S4641" s="105">
        <v>0</v>
      </c>
      <c r="T4641" s="105">
        <v>0.57775090368831317</v>
      </c>
      <c r="U4641" s="105">
        <v>0.57775090368831317</v>
      </c>
    </row>
    <row r="4642" spans="1:21">
      <c r="A4642" s="54">
        <v>4640</v>
      </c>
      <c r="B4642" s="104">
        <v>22197</v>
      </c>
      <c r="C4642" s="104">
        <v>22197</v>
      </c>
      <c r="D4642" s="105">
        <v>1808.0000000000002</v>
      </c>
      <c r="E4642" s="105">
        <v>1835560000</v>
      </c>
      <c r="F4642" s="105">
        <v>0</v>
      </c>
      <c r="G4642" s="105">
        <v>1.5593735625612417</v>
      </c>
      <c r="H4642" s="105">
        <v>2.1105768441282979</v>
      </c>
      <c r="I4642" s="105">
        <v>2.2295037847032879</v>
      </c>
      <c r="J4642" s="105">
        <v>2.0083645889797772</v>
      </c>
      <c r="K4642" s="105">
        <v>0.68592742717467603</v>
      </c>
      <c r="L4642" s="105">
        <v>0.32012743652442066</v>
      </c>
      <c r="M4642" s="105">
        <v>0.46550717542038189</v>
      </c>
      <c r="N4642" s="105">
        <v>0.77496906319371595</v>
      </c>
      <c r="O4642" s="105">
        <v>0.85911137171118346</v>
      </c>
      <c r="P4642" s="105">
        <v>0.81124477914187731</v>
      </c>
      <c r="Q4642" s="105">
        <v>0.87882406301685023</v>
      </c>
      <c r="R4642" s="105">
        <v>1.3021305170397872</v>
      </c>
      <c r="S4642" s="105">
        <v>0</v>
      </c>
      <c r="T4642" s="105">
        <v>1.1671383844662915</v>
      </c>
      <c r="U4642" s="105">
        <v>1.1671383844662913</v>
      </c>
    </row>
    <row r="4643" spans="1:21">
      <c r="A4643" s="54">
        <v>4641</v>
      </c>
      <c r="B4643" s="104">
        <v>22198</v>
      </c>
      <c r="C4643" s="104">
        <v>22198</v>
      </c>
      <c r="D4643" s="105">
        <v>166</v>
      </c>
      <c r="E4643" s="105">
        <v>3692690000</v>
      </c>
      <c r="F4643" s="105">
        <v>0</v>
      </c>
      <c r="G4643" s="105">
        <v>1.5292461182357826</v>
      </c>
      <c r="H4643" s="105">
        <v>2.0413114878057259</v>
      </c>
      <c r="I4643" s="105">
        <v>2.162028550175533</v>
      </c>
      <c r="J4643" s="105">
        <v>2.4453538925447145</v>
      </c>
      <c r="K4643" s="105">
        <v>0.90720576460066304</v>
      </c>
      <c r="L4643" s="105">
        <v>0.37338717206751559</v>
      </c>
      <c r="M4643" s="105">
        <v>0.42394278117924977</v>
      </c>
      <c r="N4643" s="105">
        <v>0.75092771974764128</v>
      </c>
      <c r="O4643" s="105">
        <v>0.80231196876800381</v>
      </c>
      <c r="P4643" s="105">
        <v>0.73022929814429172</v>
      </c>
      <c r="Q4643" s="105">
        <v>0.83567673577146606</v>
      </c>
      <c r="R4643" s="105">
        <v>1.2585329801210747</v>
      </c>
      <c r="S4643" s="105">
        <v>0</v>
      </c>
      <c r="T4643" s="105">
        <v>1.1883462057634717</v>
      </c>
      <c r="U4643" s="105">
        <v>1.1883462057634717</v>
      </c>
    </row>
    <row r="4644" spans="1:21">
      <c r="A4644" s="54">
        <v>4642</v>
      </c>
      <c r="B4644" s="104">
        <v>22199</v>
      </c>
      <c r="C4644" s="104">
        <v>22199</v>
      </c>
      <c r="D4644" s="105">
        <v>111915.99999999999</v>
      </c>
      <c r="E4644" s="105">
        <v>1835560000</v>
      </c>
      <c r="F4644" s="105">
        <v>0</v>
      </c>
      <c r="G4644" s="105">
        <v>1.2078228713592905</v>
      </c>
      <c r="H4644" s="105">
        <v>1.4999434251485095</v>
      </c>
      <c r="I4644" s="105">
        <v>1.4612878009154635</v>
      </c>
      <c r="J4644" s="105">
        <v>2.2280137572562282</v>
      </c>
      <c r="K4644" s="105">
        <v>3.2016324032682753</v>
      </c>
      <c r="L4644" s="105">
        <v>5.6200507907328001</v>
      </c>
      <c r="M4644" s="105">
        <v>6.8092530129961393</v>
      </c>
      <c r="N4644" s="105">
        <v>5.4383928925006577</v>
      </c>
      <c r="O4644" s="105">
        <v>4.2481218803474139</v>
      </c>
      <c r="P4644" s="105">
        <v>2.1348361005088687</v>
      </c>
      <c r="Q4644" s="105">
        <v>1.4177896954674372</v>
      </c>
      <c r="R4644" s="105">
        <v>1.209868245853279</v>
      </c>
      <c r="S4644" s="105">
        <v>0</v>
      </c>
      <c r="T4644" s="105">
        <v>3.0397510730295298</v>
      </c>
      <c r="U4644" s="105">
        <v>3.0397510730295307</v>
      </c>
    </row>
    <row r="4645" spans="1:21">
      <c r="A4645" s="54">
        <v>4643</v>
      </c>
      <c r="B4645" s="104">
        <v>22200</v>
      </c>
      <c r="C4645" s="104">
        <v>22200</v>
      </c>
      <c r="D4645" s="105">
        <v>1400468.0000000002</v>
      </c>
      <c r="E4645" s="105">
        <v>1835560000</v>
      </c>
      <c r="F4645" s="105">
        <v>0</v>
      </c>
      <c r="G4645" s="105">
        <v>0.12656389381978708</v>
      </c>
      <c r="H4645" s="105">
        <v>0.15521817997946702</v>
      </c>
      <c r="I4645" s="105">
        <v>0.15387999341082112</v>
      </c>
      <c r="J4645" s="105">
        <v>0.23787402611440311</v>
      </c>
      <c r="K4645" s="105">
        <v>0.34788052611210224</v>
      </c>
      <c r="L4645" s="105">
        <v>0.51880068054804118</v>
      </c>
      <c r="M4645" s="105">
        <v>0.63011435994788589</v>
      </c>
      <c r="N4645" s="105">
        <v>0.47978797333196449</v>
      </c>
      <c r="O4645" s="105">
        <v>0.35553965674170129</v>
      </c>
      <c r="P4645" s="105">
        <v>0.18661293315740529</v>
      </c>
      <c r="Q4645" s="105">
        <v>0.14363405505716428</v>
      </c>
      <c r="R4645" s="105">
        <v>0.1264224837927182</v>
      </c>
      <c r="S4645" s="105">
        <v>0</v>
      </c>
      <c r="T4645" s="105">
        <v>0.28852739683445511</v>
      </c>
      <c r="U4645" s="105">
        <v>0.28852739683445505</v>
      </c>
    </row>
    <row r="4646" spans="1:21">
      <c r="A4646" s="54">
        <v>4644</v>
      </c>
      <c r="B4646" s="104">
        <v>22207</v>
      </c>
      <c r="C4646" s="104">
        <v>22207</v>
      </c>
      <c r="D4646" s="105">
        <v>25203811</v>
      </c>
      <c r="E4646" s="105">
        <v>3671120000</v>
      </c>
      <c r="F4646" s="105">
        <v>0</v>
      </c>
      <c r="G4646" s="105">
        <v>0.34829882929496586</v>
      </c>
      <c r="H4646" s="105">
        <v>0.41976640590268965</v>
      </c>
      <c r="I4646" s="105">
        <v>0.43116964013435533</v>
      </c>
      <c r="J4646" s="105">
        <v>0.61186791653079176</v>
      </c>
      <c r="K4646" s="105">
        <v>0.93520427498390546</v>
      </c>
      <c r="L4646" s="105">
        <v>1.3975607812486786</v>
      </c>
      <c r="M4646" s="105">
        <v>2.3929379090947362</v>
      </c>
      <c r="N4646" s="105">
        <v>2.4031229204922955</v>
      </c>
      <c r="O4646" s="105">
        <v>2.7480095559625592</v>
      </c>
      <c r="P4646" s="105">
        <v>1.1553515349614596</v>
      </c>
      <c r="Q4646" s="105">
        <v>0.49159961102451177</v>
      </c>
      <c r="R4646" s="105">
        <v>0.38286815730370016</v>
      </c>
      <c r="S4646" s="105">
        <v>2.1447679320817823</v>
      </c>
      <c r="T4646" s="105">
        <v>1.1431464614112208</v>
      </c>
      <c r="U4646" s="105">
        <v>1.1661026976443012</v>
      </c>
    </row>
    <row r="4647" spans="1:21">
      <c r="A4647" s="54">
        <v>4645</v>
      </c>
      <c r="B4647" s="104">
        <v>22208</v>
      </c>
      <c r="C4647" s="104">
        <v>22208</v>
      </c>
      <c r="D4647" s="105">
        <v>88039184</v>
      </c>
      <c r="E4647" s="105">
        <v>5549820000</v>
      </c>
      <c r="F4647" s="105">
        <v>0</v>
      </c>
      <c r="G4647" s="105">
        <v>0.43605785388363133</v>
      </c>
      <c r="H4647" s="105">
        <v>0.53909551564085778</v>
      </c>
      <c r="I4647" s="105">
        <v>0.52621450378564816</v>
      </c>
      <c r="J4647" s="105">
        <v>0.67224790466583639</v>
      </c>
      <c r="K4647" s="105">
        <v>0.95377298275256361</v>
      </c>
      <c r="L4647" s="105">
        <v>1.2909070011043864</v>
      </c>
      <c r="M4647" s="105">
        <v>1.9832481363462</v>
      </c>
      <c r="N4647" s="105">
        <v>2.1829407827391378</v>
      </c>
      <c r="O4647" s="105">
        <v>2.5525909916328882</v>
      </c>
      <c r="P4647" s="105">
        <v>1.1088794440335681</v>
      </c>
      <c r="Q4647" s="105">
        <v>0.60579020088336677</v>
      </c>
      <c r="R4647" s="105">
        <v>0.45273540704669329</v>
      </c>
      <c r="S4647" s="105">
        <v>1.9094595141329436</v>
      </c>
      <c r="T4647" s="105">
        <v>1.1087067270428983</v>
      </c>
      <c r="U4647" s="105">
        <v>1.1289984218602303</v>
      </c>
    </row>
    <row r="4648" spans="1:21">
      <c r="A4648" s="54">
        <v>4646</v>
      </c>
      <c r="B4648" s="104">
        <v>22209</v>
      </c>
      <c r="C4648" s="104">
        <v>22209</v>
      </c>
      <c r="D4648" s="105">
        <v>51130900.999999985</v>
      </c>
      <c r="E4648" s="105">
        <v>3671120000</v>
      </c>
      <c r="F4648" s="105">
        <v>0</v>
      </c>
      <c r="G4648" s="105">
        <v>0.18191093962566116</v>
      </c>
      <c r="H4648" s="105">
        <v>0.23506636351446814</v>
      </c>
      <c r="I4648" s="105">
        <v>0.2240329915357028</v>
      </c>
      <c r="J4648" s="105">
        <v>0.33392135515889992</v>
      </c>
      <c r="K4648" s="105">
        <v>0.50360540418218847</v>
      </c>
      <c r="L4648" s="105">
        <v>0.68377443729455034</v>
      </c>
      <c r="M4648" s="105">
        <v>0.98374434499666541</v>
      </c>
      <c r="N4648" s="105">
        <v>0.94428477182038373</v>
      </c>
      <c r="O4648" s="105">
        <v>0.83859227895223343</v>
      </c>
      <c r="P4648" s="105">
        <v>0.33762288257818912</v>
      </c>
      <c r="Q4648" s="105">
        <v>0.22363890932490058</v>
      </c>
      <c r="R4648" s="105">
        <v>0.18252704899822317</v>
      </c>
      <c r="S4648" s="105">
        <v>0.87380502491533774</v>
      </c>
      <c r="T4648" s="105">
        <v>0.47272681066517214</v>
      </c>
      <c r="U4648" s="105">
        <v>0.49208974591861765</v>
      </c>
    </row>
    <row r="4649" spans="1:21">
      <c r="A4649" s="54">
        <v>4647</v>
      </c>
      <c r="B4649" s="104">
        <v>22213</v>
      </c>
      <c r="C4649" s="104">
        <v>22213</v>
      </c>
      <c r="D4649" s="105">
        <v>386056434.00000012</v>
      </c>
      <c r="E4649" s="105">
        <v>23969100000</v>
      </c>
      <c r="F4649" s="105">
        <v>0</v>
      </c>
      <c r="G4649" s="105">
        <v>0.31008068604001421</v>
      </c>
      <c r="H4649" s="105">
        <v>0.37216902338109914</v>
      </c>
      <c r="I4649" s="105">
        <v>0.37482193073373077</v>
      </c>
      <c r="J4649" s="105">
        <v>0.4800406025891944</v>
      </c>
      <c r="K4649" s="105">
        <v>0.74484378324164646</v>
      </c>
      <c r="L4649" s="105">
        <v>1.0827816766121605</v>
      </c>
      <c r="M4649" s="105">
        <v>1.6258333811350862</v>
      </c>
      <c r="N4649" s="105">
        <v>1.9160565707512631</v>
      </c>
      <c r="O4649" s="105">
        <v>1.961974136209895</v>
      </c>
      <c r="P4649" s="105">
        <v>0.91192566172555767</v>
      </c>
      <c r="Q4649" s="105">
        <v>0.47519049076506981</v>
      </c>
      <c r="R4649" s="105">
        <v>0.35603555877620879</v>
      </c>
      <c r="S4649" s="105">
        <v>1.561112554180409</v>
      </c>
      <c r="T4649" s="105">
        <v>0.88431279183007716</v>
      </c>
      <c r="U4649" s="105">
        <v>0.98903796525375853</v>
      </c>
    </row>
    <row r="4650" spans="1:21">
      <c r="A4650" s="54">
        <v>4648</v>
      </c>
      <c r="B4650" s="104">
        <v>22214</v>
      </c>
      <c r="C4650" s="104">
        <v>22214</v>
      </c>
      <c r="D4650" s="105">
        <v>25752807.999999993</v>
      </c>
      <c r="E4650" s="105">
        <v>1835560000</v>
      </c>
      <c r="F4650" s="105">
        <v>0</v>
      </c>
      <c r="G4650" s="105">
        <v>0.78983544694526986</v>
      </c>
      <c r="H4650" s="105">
        <v>0.77792160696958612</v>
      </c>
      <c r="I4650" s="105">
        <v>0.73991401652513011</v>
      </c>
      <c r="J4650" s="105">
        <v>0.86694473354054502</v>
      </c>
      <c r="K4650" s="105">
        <v>1.1674754945850188</v>
      </c>
      <c r="L4650" s="105">
        <v>1.6283459975492331</v>
      </c>
      <c r="M4650" s="105">
        <v>2.4326097676344034</v>
      </c>
      <c r="N4650" s="105">
        <v>3.2184396970906333</v>
      </c>
      <c r="O4650" s="105">
        <v>4.1954075263425601</v>
      </c>
      <c r="P4650" s="105">
        <v>4.2063798920492923</v>
      </c>
      <c r="Q4650" s="105">
        <v>1.8884745703363379</v>
      </c>
      <c r="R4650" s="105">
        <v>1.0809024837059755</v>
      </c>
      <c r="S4650" s="105">
        <v>2.6938278678922929</v>
      </c>
      <c r="T4650" s="105">
        <v>1.9160542694394989</v>
      </c>
      <c r="U4650" s="105">
        <v>2.043488167089015</v>
      </c>
    </row>
    <row r="4651" spans="1:21">
      <c r="A4651" s="54">
        <v>4649</v>
      </c>
      <c r="B4651" s="104">
        <v>22215</v>
      </c>
      <c r="C4651" s="104">
        <v>22215</v>
      </c>
      <c r="D4651" s="105">
        <v>611819.00000000012</v>
      </c>
      <c r="E4651" s="105">
        <v>1835560000</v>
      </c>
      <c r="F4651" s="105">
        <v>0</v>
      </c>
      <c r="G4651" s="105">
        <v>24.144223413618001</v>
      </c>
      <c r="H4651" s="105">
        <v>22.636130850842612</v>
      </c>
      <c r="I4651" s="105">
        <v>20.513629573601094</v>
      </c>
      <c r="J4651" s="105">
        <v>23.261519357879791</v>
      </c>
      <c r="K4651" s="105">
        <v>28.928845503035284</v>
      </c>
      <c r="L4651" s="105">
        <v>41.497000179370914</v>
      </c>
      <c r="M4651" s="105">
        <v>60.532835752195773</v>
      </c>
      <c r="N4651" s="105">
        <v>82.801437245893013</v>
      </c>
      <c r="O4651" s="105">
        <v>100</v>
      </c>
      <c r="P4651" s="105">
        <v>100</v>
      </c>
      <c r="Q4651" s="105">
        <v>78.192842694467586</v>
      </c>
      <c r="R4651" s="105">
        <v>42.161682580279304</v>
      </c>
      <c r="S4651" s="105">
        <v>64.983542916051306</v>
      </c>
      <c r="T4651" s="105">
        <v>52.055845595931949</v>
      </c>
      <c r="U4651" s="105">
        <v>58.965483115460216</v>
      </c>
    </row>
    <row r="4652" spans="1:21">
      <c r="A4652" s="54">
        <v>4650</v>
      </c>
      <c r="B4652" s="104">
        <v>22216</v>
      </c>
      <c r="C4652" s="104">
        <v>22216</v>
      </c>
      <c r="D4652" s="105">
        <v>1553143.0000000005</v>
      </c>
      <c r="E4652" s="105">
        <v>1835560000</v>
      </c>
      <c r="F4652" s="105">
        <v>0</v>
      </c>
      <c r="G4652" s="105">
        <v>1.8336648220688387</v>
      </c>
      <c r="H4652" s="105">
        <v>2.1105292158065203</v>
      </c>
      <c r="I4652" s="105">
        <v>2.1465833590871668</v>
      </c>
      <c r="J4652" s="105">
        <v>2.8675068021978456</v>
      </c>
      <c r="K4652" s="105">
        <v>4.3310955089651229</v>
      </c>
      <c r="L4652" s="105">
        <v>5.6481166385414223</v>
      </c>
      <c r="M4652" s="105">
        <v>7.7622069573745991</v>
      </c>
      <c r="N4652" s="105">
        <v>10.166425848873132</v>
      </c>
      <c r="O4652" s="105">
        <v>9.6101046169853515</v>
      </c>
      <c r="P4652" s="105">
        <v>5.111728584568743</v>
      </c>
      <c r="Q4652" s="105">
        <v>2.9803763190527057</v>
      </c>
      <c r="R4652" s="105">
        <v>2.0988999820993466</v>
      </c>
      <c r="S4652" s="105">
        <v>8.1497440259478466</v>
      </c>
      <c r="T4652" s="105">
        <v>4.7222698879684</v>
      </c>
      <c r="U4652" s="105">
        <v>4.8046982374518707</v>
      </c>
    </row>
    <row r="4653" spans="1:21">
      <c r="A4653" s="54">
        <v>4651</v>
      </c>
      <c r="B4653" s="104">
        <v>22217</v>
      </c>
      <c r="C4653" s="104">
        <v>22217</v>
      </c>
      <c r="D4653" s="105">
        <v>1783654.9999999998</v>
      </c>
      <c r="E4653" s="105">
        <v>1835560000</v>
      </c>
      <c r="F4653" s="105">
        <v>0</v>
      </c>
      <c r="G4653" s="105">
        <v>1.0057583889047037</v>
      </c>
      <c r="H4653" s="105">
        <v>1.2220757721255047</v>
      </c>
      <c r="I4653" s="105">
        <v>1.2452004008182489</v>
      </c>
      <c r="J4653" s="105">
        <v>1.6383662353723236</v>
      </c>
      <c r="K4653" s="105">
        <v>2.7258296091536871</v>
      </c>
      <c r="L4653" s="105">
        <v>3.4930982803805057</v>
      </c>
      <c r="M4653" s="105">
        <v>4.5933582869441167</v>
      </c>
      <c r="N4653" s="105">
        <v>6.474287339906815</v>
      </c>
      <c r="O4653" s="105">
        <v>5.0664660884879202</v>
      </c>
      <c r="P4653" s="105">
        <v>2.7982220283307382</v>
      </c>
      <c r="Q4653" s="105">
        <v>1.501894814799247</v>
      </c>
      <c r="R4653" s="105">
        <v>1.1287437758523307</v>
      </c>
      <c r="S4653" s="105">
        <v>5.256688105939241</v>
      </c>
      <c r="T4653" s="105">
        <v>2.7411084184230119</v>
      </c>
      <c r="U4653" s="105">
        <v>2.7746366937404492</v>
      </c>
    </row>
    <row r="4654" spans="1:21">
      <c r="A4654" s="54">
        <v>4652</v>
      </c>
      <c r="B4654" s="104">
        <v>22218</v>
      </c>
      <c r="C4654" s="104">
        <v>22218</v>
      </c>
      <c r="D4654" s="105">
        <v>413698497.99999988</v>
      </c>
      <c r="E4654" s="105">
        <v>49517100000</v>
      </c>
      <c r="F4654" s="105">
        <v>0</v>
      </c>
      <c r="G4654" s="105">
        <v>0.46311114286197197</v>
      </c>
      <c r="H4654" s="105">
        <v>0.50818079820875639</v>
      </c>
      <c r="I4654" s="105">
        <v>0.46857349601260306</v>
      </c>
      <c r="J4654" s="105">
        <v>0.61234891675165504</v>
      </c>
      <c r="K4654" s="105">
        <v>0.88227746730244405</v>
      </c>
      <c r="L4654" s="105">
        <v>1.2562356510970611</v>
      </c>
      <c r="M4654" s="105">
        <v>1.7813973236650176</v>
      </c>
      <c r="N4654" s="105">
        <v>2.6177243205261504</v>
      </c>
      <c r="O4654" s="105">
        <v>3.0523642901884043</v>
      </c>
      <c r="P4654" s="105">
        <v>2.1578655197209042</v>
      </c>
      <c r="Q4654" s="105">
        <v>1.1552593986403137</v>
      </c>
      <c r="R4654" s="105">
        <v>0.66731308765761843</v>
      </c>
      <c r="S4654" s="105">
        <v>2.0013309859114261</v>
      </c>
      <c r="T4654" s="105">
        <v>1.3018876177194081</v>
      </c>
      <c r="U4654" s="105">
        <v>1.6117458828131015</v>
      </c>
    </row>
    <row r="4655" spans="1:21">
      <c r="A4655" s="54">
        <v>4653</v>
      </c>
      <c r="B4655" s="104">
        <v>22219</v>
      </c>
      <c r="C4655" s="104">
        <v>22219</v>
      </c>
      <c r="D4655" s="105">
        <v>1000956261.9999998</v>
      </c>
      <c r="E4655" s="105">
        <v>147291000000</v>
      </c>
      <c r="F4655" s="105">
        <v>0</v>
      </c>
      <c r="G4655" s="105">
        <v>1.024402242201961</v>
      </c>
      <c r="H4655" s="105">
        <v>0.98759514975610774</v>
      </c>
      <c r="I4655" s="105">
        <v>0.79648405235175523</v>
      </c>
      <c r="J4655" s="105">
        <v>0.84223236650227828</v>
      </c>
      <c r="K4655" s="105">
        <v>1.2210871478432774</v>
      </c>
      <c r="L4655" s="105">
        <v>1.7763762532337415</v>
      </c>
      <c r="M4655" s="105">
        <v>2.2564215799893508</v>
      </c>
      <c r="N4655" s="105">
        <v>2.9150093266013535</v>
      </c>
      <c r="O4655" s="105">
        <v>3.5028109155589293</v>
      </c>
      <c r="P4655" s="105">
        <v>3.140420996095223</v>
      </c>
      <c r="Q4655" s="105">
        <v>2.0745058974350639</v>
      </c>
      <c r="R4655" s="105">
        <v>1.4063441452770284</v>
      </c>
      <c r="S4655" s="105">
        <v>2.4668277319845422</v>
      </c>
      <c r="T4655" s="105">
        <v>1.8286408394038391</v>
      </c>
      <c r="U4655" s="105">
        <v>2.0645722234502126</v>
      </c>
    </row>
    <row r="4656" spans="1:21">
      <c r="A4656" s="54">
        <v>4654</v>
      </c>
      <c r="B4656" s="104">
        <v>22230</v>
      </c>
      <c r="C4656" s="104">
        <v>22230</v>
      </c>
      <c r="D4656" s="105">
        <v>13504528</v>
      </c>
      <c r="E4656" s="105">
        <v>9199380000</v>
      </c>
      <c r="F4656" s="105">
        <v>0</v>
      </c>
      <c r="G4656" s="105">
        <v>1.1501658340360581</v>
      </c>
      <c r="H4656" s="105">
        <v>0.96880133763837406</v>
      </c>
      <c r="I4656" s="105">
        <v>0.74030823326486417</v>
      </c>
      <c r="J4656" s="105">
        <v>0.83148652913972088</v>
      </c>
      <c r="K4656" s="105">
        <v>1.0151185058236309</v>
      </c>
      <c r="L4656" s="105">
        <v>1.2680600835870266</v>
      </c>
      <c r="M4656" s="105">
        <v>1.4550118948013886</v>
      </c>
      <c r="N4656" s="105">
        <v>1.7922763197436034</v>
      </c>
      <c r="O4656" s="105">
        <v>2.0936789273195631</v>
      </c>
      <c r="P4656" s="105">
        <v>2.2908365600241254</v>
      </c>
      <c r="Q4656" s="105">
        <v>2.2480079400122168</v>
      </c>
      <c r="R4656" s="105">
        <v>1.7208678341136643</v>
      </c>
      <c r="S4656" s="105">
        <v>1.5735998423727484</v>
      </c>
      <c r="T4656" s="105">
        <v>1.4645516666253531</v>
      </c>
      <c r="U4656" s="105">
        <v>1.5163529028180682</v>
      </c>
    </row>
    <row r="4657" spans="1:21">
      <c r="A4657" s="54">
        <v>4655</v>
      </c>
      <c r="B4657" s="104">
        <v>22231</v>
      </c>
      <c r="C4657" s="104">
        <v>22231</v>
      </c>
      <c r="D4657" s="105">
        <v>560986908</v>
      </c>
      <c r="E4657" s="105">
        <v>118847000000</v>
      </c>
      <c r="F4657" s="105">
        <v>0</v>
      </c>
      <c r="G4657" s="105">
        <v>1.8741473254847172</v>
      </c>
      <c r="H4657" s="105">
        <v>1.6052708769544413</v>
      </c>
      <c r="I4657" s="105">
        <v>1.1447203066056741</v>
      </c>
      <c r="J4657" s="105">
        <v>1.0898211435716347</v>
      </c>
      <c r="K4657" s="105">
        <v>1.4185759554933239</v>
      </c>
      <c r="L4657" s="105">
        <v>1.8493219741510631</v>
      </c>
      <c r="M4657" s="105">
        <v>2.0561754570900574</v>
      </c>
      <c r="N4657" s="105">
        <v>2.5309202290116293</v>
      </c>
      <c r="O4657" s="105">
        <v>3.2066383803904626</v>
      </c>
      <c r="P4657" s="105">
        <v>3.5113402212087523</v>
      </c>
      <c r="Q4657" s="105">
        <v>3.2115193596362799</v>
      </c>
      <c r="R4657" s="105">
        <v>2.5202543968772586</v>
      </c>
      <c r="S4657" s="105">
        <v>2.2444333390965312</v>
      </c>
      <c r="T4657" s="105">
        <v>2.1682254688729414</v>
      </c>
      <c r="U4657" s="105">
        <v>2.1801922938537239</v>
      </c>
    </row>
    <row r="4658" spans="1:21">
      <c r="A4658" s="54">
        <v>4656</v>
      </c>
      <c r="B4658" s="104">
        <v>22335</v>
      </c>
      <c r="C4658" s="104">
        <v>22335</v>
      </c>
      <c r="D4658" s="105">
        <v>10817787.000000004</v>
      </c>
      <c r="E4658" s="105">
        <v>7363810000</v>
      </c>
      <c r="F4658" s="105">
        <v>0</v>
      </c>
      <c r="G4658" s="105">
        <v>14.696982263821093</v>
      </c>
      <c r="H4658" s="105">
        <v>19.781603772671694</v>
      </c>
      <c r="I4658" s="105">
        <v>9.007472144224975</v>
      </c>
      <c r="J4658" s="105">
        <v>0.8737615336719895</v>
      </c>
      <c r="K4658" s="105">
        <v>1.8260379273986689</v>
      </c>
      <c r="L4658" s="105">
        <v>4.357075387441534</v>
      </c>
      <c r="M4658" s="105">
        <v>5.8059729724113582</v>
      </c>
      <c r="N4658" s="105">
        <v>7.7183442919672229</v>
      </c>
      <c r="O4658" s="105">
        <v>9.5484263981540636</v>
      </c>
      <c r="P4658" s="105">
        <v>8.2886406914184398</v>
      </c>
      <c r="Q4658" s="105">
        <v>7.9310757632089972</v>
      </c>
      <c r="R4658" s="105">
        <v>11.968642758429295</v>
      </c>
      <c r="S4658" s="105">
        <v>5.8773934211391499</v>
      </c>
      <c r="T4658" s="105">
        <v>8.4836696587349447</v>
      </c>
      <c r="U4658" s="105">
        <v>6.566840300566481</v>
      </c>
    </row>
    <row r="4659" spans="1:21">
      <c r="A4659" s="54">
        <v>4657</v>
      </c>
      <c r="B4659" s="104">
        <v>22346</v>
      </c>
      <c r="C4659" s="104">
        <v>22346</v>
      </c>
      <c r="D4659" s="105">
        <v>7173471.0000000019</v>
      </c>
      <c r="E4659" s="105">
        <v>9199230000</v>
      </c>
      <c r="F4659" s="105">
        <v>0</v>
      </c>
      <c r="G4659" s="105">
        <v>30.915171469165326</v>
      </c>
      <c r="H4659" s="105">
        <v>39.662531721271534</v>
      </c>
      <c r="I4659" s="105">
        <v>25.836459501847859</v>
      </c>
      <c r="J4659" s="105">
        <v>3.4412245705909505</v>
      </c>
      <c r="K4659" s="105">
        <v>5.7401926360246103</v>
      </c>
      <c r="L4659" s="105">
        <v>8.3324456922101291</v>
      </c>
      <c r="M4659" s="105">
        <v>10.906750896001547</v>
      </c>
      <c r="N4659" s="105">
        <v>13.920865054661592</v>
      </c>
      <c r="O4659" s="105">
        <v>16.786441588828982</v>
      </c>
      <c r="P4659" s="105">
        <v>18.249054327942485</v>
      </c>
      <c r="Q4659" s="105">
        <v>23.253462145329681</v>
      </c>
      <c r="R4659" s="105">
        <v>26.129768786915943</v>
      </c>
      <c r="S4659" s="105">
        <v>11.098345738966149</v>
      </c>
      <c r="T4659" s="105">
        <v>18.597864032565884</v>
      </c>
      <c r="U4659" s="105">
        <v>13.858371991207035</v>
      </c>
    </row>
    <row r="4660" spans="1:21">
      <c r="A4660" s="54">
        <v>4658</v>
      </c>
      <c r="B4660" s="104">
        <v>22347</v>
      </c>
      <c r="C4660" s="104">
        <v>22347</v>
      </c>
      <c r="D4660" s="105">
        <v>6135869.9999999981</v>
      </c>
      <c r="E4660" s="105">
        <v>5484970000</v>
      </c>
      <c r="F4660" s="105">
        <v>0</v>
      </c>
      <c r="G4660" s="105">
        <v>56.194994314098906</v>
      </c>
      <c r="H4660" s="105">
        <v>88.979558111586741</v>
      </c>
      <c r="I4660" s="105">
        <v>18.004406087515957</v>
      </c>
      <c r="J4660" s="105">
        <v>1.062258936946731</v>
      </c>
      <c r="K4660" s="105">
        <v>4.2524820492375142</v>
      </c>
      <c r="L4660" s="105">
        <v>8.3059815177719845</v>
      </c>
      <c r="M4660" s="105">
        <v>11.498989556992361</v>
      </c>
      <c r="N4660" s="105">
        <v>15.57718990386854</v>
      </c>
      <c r="O4660" s="105">
        <v>18.094330546417371</v>
      </c>
      <c r="P4660" s="105">
        <v>20.016459006360449</v>
      </c>
      <c r="Q4660" s="105">
        <v>27.502623237577129</v>
      </c>
      <c r="R4660" s="105">
        <v>36.91403848959321</v>
      </c>
      <c r="S4660" s="105">
        <v>11.661345921975524</v>
      </c>
      <c r="T4660" s="105">
        <v>25.533609313163911</v>
      </c>
      <c r="U4660" s="105">
        <v>17.448388555684144</v>
      </c>
    </row>
    <row r="4661" spans="1:21">
      <c r="A4661" s="54">
        <v>4659</v>
      </c>
      <c r="B4661" s="104">
        <v>22350</v>
      </c>
      <c r="C4661" s="104">
        <v>22350</v>
      </c>
      <c r="D4661" s="105">
        <v>1906512.0000000005</v>
      </c>
      <c r="E4661" s="105">
        <v>1835560000</v>
      </c>
      <c r="F4661" s="105">
        <v>0</v>
      </c>
      <c r="G4661" s="105">
        <v>38.827804230125516</v>
      </c>
      <c r="H4661" s="105">
        <v>47.719882286558963</v>
      </c>
      <c r="I4661" s="105">
        <v>11.350198874790539</v>
      </c>
      <c r="J4661" s="105">
        <v>0.8707167536903121</v>
      </c>
      <c r="K4661" s="105">
        <v>2.6683983301962582</v>
      </c>
      <c r="L4661" s="105">
        <v>10.815353089172151</v>
      </c>
      <c r="M4661" s="105">
        <v>32.429774615967787</v>
      </c>
      <c r="N4661" s="105">
        <v>38.413250373844626</v>
      </c>
      <c r="O4661" s="105">
        <v>35.743672511654381</v>
      </c>
      <c r="P4661" s="105">
        <v>16.369702911112132</v>
      </c>
      <c r="Q4661" s="105">
        <v>22.611200811163521</v>
      </c>
      <c r="R4661" s="105">
        <v>33.8822135939524</v>
      </c>
      <c r="S4661" s="105">
        <v>25.913587886130614</v>
      </c>
      <c r="T4661" s="105">
        <v>24.308514031852383</v>
      </c>
      <c r="U4661" s="105">
        <v>24.594438480551197</v>
      </c>
    </row>
    <row r="4662" spans="1:21">
      <c r="A4662" s="54">
        <v>4660</v>
      </c>
      <c r="B4662" s="104">
        <v>22353</v>
      </c>
      <c r="C4662" s="104">
        <v>22353</v>
      </c>
      <c r="D4662" s="105">
        <v>59248289</v>
      </c>
      <c r="E4662" s="105">
        <v>25545900000</v>
      </c>
      <c r="F4662" s="105">
        <v>0</v>
      </c>
      <c r="G4662" s="105">
        <v>18.75333998357225</v>
      </c>
      <c r="H4662" s="105">
        <v>23.496260498471514</v>
      </c>
      <c r="I4662" s="105">
        <v>13.222540152143862</v>
      </c>
      <c r="J4662" s="105">
        <v>2.0554783853772727</v>
      </c>
      <c r="K4662" s="105">
        <v>2.2824857651897248</v>
      </c>
      <c r="L4662" s="105">
        <v>4.8650713676598087</v>
      </c>
      <c r="M4662" s="105">
        <v>6.3323721402050959</v>
      </c>
      <c r="N4662" s="105">
        <v>8.6596752210683761</v>
      </c>
      <c r="O4662" s="105">
        <v>10.884208806192177</v>
      </c>
      <c r="P4662" s="105">
        <v>10.902009564262833</v>
      </c>
      <c r="Q4662" s="105">
        <v>15.772078434106254</v>
      </c>
      <c r="R4662" s="105">
        <v>15.896732885771899</v>
      </c>
      <c r="S4662" s="105">
        <v>6.4396572605392786</v>
      </c>
      <c r="T4662" s="105">
        <v>11.093521100335089</v>
      </c>
      <c r="U4662" s="105">
        <v>7.6711082572470586</v>
      </c>
    </row>
    <row r="4663" spans="1:21">
      <c r="A4663" s="54">
        <v>4661</v>
      </c>
      <c r="B4663" s="104">
        <v>22475</v>
      </c>
      <c r="C4663" s="104">
        <v>22475</v>
      </c>
      <c r="D4663" s="105">
        <v>161347</v>
      </c>
      <c r="E4663" s="105">
        <v>12935200000</v>
      </c>
      <c r="F4663" s="105">
        <v>0</v>
      </c>
      <c r="G4663" s="105">
        <v>2.9338406828167485</v>
      </c>
      <c r="H4663" s="105">
        <v>3.866978423803054</v>
      </c>
      <c r="I4663" s="105">
        <v>3.9973279823225032</v>
      </c>
      <c r="J4663" s="105">
        <v>1.5545316585868127</v>
      </c>
      <c r="K4663" s="105">
        <v>0.31345847864484699</v>
      </c>
      <c r="L4663" s="105">
        <v>0.5383601775998863</v>
      </c>
      <c r="M4663" s="105">
        <v>0.61261759399488602</v>
      </c>
      <c r="N4663" s="105">
        <v>0.51867539010405528</v>
      </c>
      <c r="O4663" s="105">
        <v>0.56842185969708281</v>
      </c>
      <c r="P4663" s="105">
        <v>0.70953053366223151</v>
      </c>
      <c r="Q4663" s="105">
        <v>1.3684784854633945</v>
      </c>
      <c r="R4663" s="105">
        <v>2.2785880635760329</v>
      </c>
      <c r="S4663" s="105">
        <v>0</v>
      </c>
      <c r="T4663" s="105">
        <v>1.6050674441892945</v>
      </c>
      <c r="U4663" s="105">
        <v>1.6050674441892947</v>
      </c>
    </row>
    <row r="4664" spans="1:21">
      <c r="A4664" s="54">
        <v>4662</v>
      </c>
      <c r="B4664" s="104">
        <v>22476</v>
      </c>
      <c r="C4664" s="104">
        <v>22476</v>
      </c>
      <c r="D4664" s="105">
        <v>18601</v>
      </c>
      <c r="E4664" s="105">
        <v>3692690000</v>
      </c>
      <c r="F4664" s="105">
        <v>0</v>
      </c>
      <c r="G4664" s="105">
        <v>3.3244832345680884</v>
      </c>
      <c r="H4664" s="105">
        <v>4.3774869740240439</v>
      </c>
      <c r="I4664" s="105">
        <v>4.7173743722322126</v>
      </c>
      <c r="J4664" s="105">
        <v>3.6826049468721833</v>
      </c>
      <c r="K4664" s="105">
        <v>1.4358806994572375</v>
      </c>
      <c r="L4664" s="105">
        <v>1.0855865409038481</v>
      </c>
      <c r="M4664" s="105">
        <v>1.3033338594348767</v>
      </c>
      <c r="N4664" s="105">
        <v>1.3724511608697094</v>
      </c>
      <c r="O4664" s="105">
        <v>1.3284163434950165</v>
      </c>
      <c r="P4664" s="105">
        <v>1.2559518643295009</v>
      </c>
      <c r="Q4664" s="105">
        <v>1.5324318694021761</v>
      </c>
      <c r="R4664" s="105">
        <v>2.5355160631627141</v>
      </c>
      <c r="S4664" s="105">
        <v>0</v>
      </c>
      <c r="T4664" s="105">
        <v>2.3292931607293004</v>
      </c>
      <c r="U4664" s="105">
        <v>2.3292931607293008</v>
      </c>
    </row>
    <row r="4665" spans="1:21">
      <c r="A4665" s="54">
        <v>4663</v>
      </c>
      <c r="B4665" s="104">
        <v>22477</v>
      </c>
      <c r="C4665" s="104">
        <v>22477</v>
      </c>
      <c r="D4665" s="105">
        <v>2357</v>
      </c>
      <c r="E4665" s="105">
        <v>1835560000</v>
      </c>
      <c r="F4665" s="105">
        <v>0</v>
      </c>
      <c r="G4665" s="105">
        <v>29.212750524803823</v>
      </c>
      <c r="H4665" s="105">
        <v>43.716983302853279</v>
      </c>
      <c r="I4665" s="105">
        <v>52.096071769233475</v>
      </c>
      <c r="J4665" s="105">
        <v>10.171192616390513</v>
      </c>
      <c r="K4665" s="105">
        <v>2.2701874216279685</v>
      </c>
      <c r="L4665" s="105">
        <v>3.4316062095831028</v>
      </c>
      <c r="M4665" s="105">
        <v>4.9441634742672127</v>
      </c>
      <c r="N4665" s="105">
        <v>5.6980961435311936</v>
      </c>
      <c r="O4665" s="105">
        <v>6.0984525719165541</v>
      </c>
      <c r="P4665" s="105">
        <v>5.5658105356125454</v>
      </c>
      <c r="Q4665" s="105">
        <v>7.6312790779783155</v>
      </c>
      <c r="R4665" s="105">
        <v>16.12881448499688</v>
      </c>
      <c r="S4665" s="105">
        <v>0</v>
      </c>
      <c r="T4665" s="105">
        <v>15.580450677732907</v>
      </c>
      <c r="U4665" s="105">
        <v>15.580450677732907</v>
      </c>
    </row>
    <row r="4666" spans="1:21">
      <c r="A4666" s="54">
        <v>4664</v>
      </c>
      <c r="B4666" s="104">
        <v>22478</v>
      </c>
      <c r="C4666" s="104">
        <v>22478</v>
      </c>
      <c r="D4666" s="105">
        <v>25805.000000000004</v>
      </c>
      <c r="E4666" s="105">
        <v>5549820000</v>
      </c>
      <c r="F4666" s="105">
        <v>0</v>
      </c>
      <c r="G4666" s="105">
        <v>9.5679633208980679</v>
      </c>
      <c r="H4666" s="105">
        <v>13.376865916796984</v>
      </c>
      <c r="I4666" s="105">
        <v>15.115163167080476</v>
      </c>
      <c r="J4666" s="105">
        <v>5.0736591498377477</v>
      </c>
      <c r="K4666" s="105">
        <v>1.2035729593705078</v>
      </c>
      <c r="L4666" s="105">
        <v>1.5022063612504779</v>
      </c>
      <c r="M4666" s="105">
        <v>1.7859435824328487</v>
      </c>
      <c r="N4666" s="105">
        <v>1.8664642545692729</v>
      </c>
      <c r="O4666" s="105">
        <v>1.9612865211238437</v>
      </c>
      <c r="P4666" s="105">
        <v>2.0712087639835994</v>
      </c>
      <c r="Q4666" s="105">
        <v>2.9701712560511604</v>
      </c>
      <c r="R4666" s="105">
        <v>5.4695381544404578</v>
      </c>
      <c r="S4666" s="105">
        <v>0</v>
      </c>
      <c r="T4666" s="105">
        <v>5.1636702839862876</v>
      </c>
      <c r="U4666" s="105">
        <v>5.1636702839862858</v>
      </c>
    </row>
    <row r="4667" spans="1:21">
      <c r="A4667" s="54">
        <v>4665</v>
      </c>
      <c r="B4667" s="104">
        <v>22479</v>
      </c>
      <c r="C4667" s="104">
        <v>22479</v>
      </c>
      <c r="D4667" s="105">
        <v>11839.999999999998</v>
      </c>
      <c r="E4667" s="105">
        <v>1835560000</v>
      </c>
      <c r="F4667" s="105">
        <v>0</v>
      </c>
      <c r="G4667" s="105">
        <v>5.4646229128566599</v>
      </c>
      <c r="H4667" s="105">
        <v>8.1400112139427332</v>
      </c>
      <c r="I4667" s="105">
        <v>9.6847848370379825</v>
      </c>
      <c r="J4667" s="105">
        <v>1.941121048333261</v>
      </c>
      <c r="K4667" s="105">
        <v>0.29135487025332441</v>
      </c>
      <c r="L4667" s="105">
        <v>0.64077167070421714</v>
      </c>
      <c r="M4667" s="105">
        <v>0.87470797536801115</v>
      </c>
      <c r="N4667" s="105">
        <v>0.98189948997555021</v>
      </c>
      <c r="O4667" s="105">
        <v>1.0414407692810519</v>
      </c>
      <c r="P4667" s="105">
        <v>0.95412168994318158</v>
      </c>
      <c r="Q4667" s="105">
        <v>1.6209339805767553</v>
      </c>
      <c r="R4667" s="105">
        <v>2.8488726564548812</v>
      </c>
      <c r="S4667" s="105">
        <v>0</v>
      </c>
      <c r="T4667" s="105">
        <v>2.8737202595606348</v>
      </c>
      <c r="U4667" s="105">
        <v>2.8737202595606344</v>
      </c>
    </row>
    <row r="4668" spans="1:21">
      <c r="A4668" s="54">
        <v>4666</v>
      </c>
      <c r="B4668" s="104">
        <v>22482</v>
      </c>
      <c r="C4668" s="104">
        <v>22482</v>
      </c>
      <c r="D4668" s="105">
        <v>167268</v>
      </c>
      <c r="E4668" s="105">
        <v>1835560000</v>
      </c>
      <c r="F4668" s="105">
        <v>0</v>
      </c>
      <c r="G4668" s="105">
        <v>3.9256066639296812</v>
      </c>
      <c r="H4668" s="105">
        <v>5.8153754533097839</v>
      </c>
      <c r="I4668" s="105">
        <v>6.9115849776760836</v>
      </c>
      <c r="J4668" s="105">
        <v>1.6216338286116587</v>
      </c>
      <c r="K4668" s="105">
        <v>0.12404872657531674</v>
      </c>
      <c r="L4668" s="105">
        <v>0.32475473310691005</v>
      </c>
      <c r="M4668" s="105">
        <v>0.59532511081696904</v>
      </c>
      <c r="N4668" s="105">
        <v>0.73662097659070525</v>
      </c>
      <c r="O4668" s="105">
        <v>0.76943469794688046</v>
      </c>
      <c r="P4668" s="105">
        <v>0.57332252280426421</v>
      </c>
      <c r="Q4668" s="105">
        <v>1.1185096899391955</v>
      </c>
      <c r="R4668" s="105">
        <v>2.3022048957264132</v>
      </c>
      <c r="S4668" s="105">
        <v>0</v>
      </c>
      <c r="T4668" s="105">
        <v>2.0682018564194884</v>
      </c>
      <c r="U4668" s="105">
        <v>2.0682018564194888</v>
      </c>
    </row>
    <row r="4669" spans="1:21">
      <c r="A4669" s="54">
        <v>4667</v>
      </c>
      <c r="B4669" s="104">
        <v>22483</v>
      </c>
      <c r="C4669" s="104">
        <v>22483</v>
      </c>
      <c r="D4669" s="105">
        <v>27080.000000000004</v>
      </c>
      <c r="E4669" s="105">
        <v>1835560000</v>
      </c>
      <c r="F4669" s="105">
        <v>0</v>
      </c>
      <c r="G4669" s="105">
        <v>42.965832386996681</v>
      </c>
      <c r="H4669" s="105">
        <v>65.120089711541866</v>
      </c>
      <c r="I4669" s="105">
        <v>78.144107653850241</v>
      </c>
      <c r="J4669" s="105">
        <v>19.580412836936564</v>
      </c>
      <c r="K4669" s="105">
        <v>1.3835406910054262</v>
      </c>
      <c r="L4669" s="105">
        <v>2.2396878145304142</v>
      </c>
      <c r="M4669" s="105">
        <v>5.608013685550044</v>
      </c>
      <c r="N4669" s="105">
        <v>8.4025578409978632</v>
      </c>
      <c r="O4669" s="105">
        <v>8.6286916741736039</v>
      </c>
      <c r="P4669" s="105">
        <v>4.7838298080820945</v>
      </c>
      <c r="Q4669" s="105">
        <v>9.269374518905849</v>
      </c>
      <c r="R4669" s="105">
        <v>22.168689365056032</v>
      </c>
      <c r="S4669" s="105">
        <v>0</v>
      </c>
      <c r="T4669" s="105">
        <v>22.357902332302228</v>
      </c>
      <c r="U4669" s="105">
        <v>22.357902332302228</v>
      </c>
    </row>
    <row r="4670" spans="1:21">
      <c r="A4670" s="54">
        <v>4668</v>
      </c>
      <c r="B4670" s="104">
        <v>22484</v>
      </c>
      <c r="C4670" s="104">
        <v>22484</v>
      </c>
      <c r="D4670" s="105">
        <v>1840680.9999999998</v>
      </c>
      <c r="E4670" s="105">
        <v>1835560000</v>
      </c>
      <c r="F4670" s="105">
        <v>0</v>
      </c>
      <c r="G4670" s="105">
        <v>5.7639750437816923</v>
      </c>
      <c r="H4670" s="105">
        <v>7.6371748905271764</v>
      </c>
      <c r="I4670" s="105">
        <v>8.3236016250904914</v>
      </c>
      <c r="J4670" s="105">
        <v>2.1814694250533062</v>
      </c>
      <c r="K4670" s="105">
        <v>0.20208633180112892</v>
      </c>
      <c r="L4670" s="105">
        <v>0.82398771489185951</v>
      </c>
      <c r="M4670" s="105">
        <v>1.8033717282669475</v>
      </c>
      <c r="N4670" s="105">
        <v>2.8749652852764278</v>
      </c>
      <c r="O4670" s="105">
        <v>2.6670909440508423</v>
      </c>
      <c r="P4670" s="105">
        <v>0.98828382857484276</v>
      </c>
      <c r="Q4670" s="105">
        <v>1.2952114528984442</v>
      </c>
      <c r="R4670" s="105">
        <v>4.1233124141401438</v>
      </c>
      <c r="S4670" s="105">
        <v>0</v>
      </c>
      <c r="T4670" s="105">
        <v>3.2237108903627756</v>
      </c>
      <c r="U4670" s="105">
        <v>3.2237108903627751</v>
      </c>
    </row>
    <row r="4671" spans="1:21">
      <c r="A4671" s="54">
        <v>4669</v>
      </c>
      <c r="B4671" s="104">
        <v>22485</v>
      </c>
      <c r="C4671" s="104">
        <v>22485</v>
      </c>
      <c r="D4671" s="105">
        <v>7008</v>
      </c>
      <c r="E4671" s="105">
        <v>1835560000</v>
      </c>
      <c r="F4671" s="105">
        <v>1</v>
      </c>
      <c r="G4671" s="105">
        <v>-99999</v>
      </c>
      <c r="H4671" s="105">
        <v>-99999</v>
      </c>
      <c r="I4671" s="105">
        <v>-99999</v>
      </c>
      <c r="J4671" s="105">
        <v>-99999</v>
      </c>
      <c r="K4671" s="105">
        <v>-99999</v>
      </c>
      <c r="L4671" s="105">
        <v>-99999</v>
      </c>
      <c r="M4671" s="105">
        <v>-99999</v>
      </c>
      <c r="N4671" s="105">
        <v>-99999</v>
      </c>
      <c r="O4671" s="105">
        <v>-99999</v>
      </c>
      <c r="P4671" s="105">
        <v>-99999</v>
      </c>
      <c r="Q4671" s="105">
        <v>-99999</v>
      </c>
      <c r="R4671" s="105">
        <v>-99999</v>
      </c>
      <c r="S4671" s="105">
        <v>0</v>
      </c>
      <c r="T4671" s="105">
        <v>0</v>
      </c>
      <c r="U4671" s="105">
        <v>0</v>
      </c>
    </row>
    <row r="4672" spans="1:21">
      <c r="A4672" s="54">
        <v>4670</v>
      </c>
      <c r="B4672" s="104">
        <v>22486</v>
      </c>
      <c r="C4672" s="104">
        <v>22486</v>
      </c>
      <c r="D4672" s="105">
        <v>45277.000000000007</v>
      </c>
      <c r="E4672" s="105">
        <v>7342250000</v>
      </c>
      <c r="F4672" s="105">
        <v>0</v>
      </c>
      <c r="G4672" s="105">
        <v>1.3440370642537161</v>
      </c>
      <c r="H4672" s="105">
        <v>1.6735941635318576</v>
      </c>
      <c r="I4672" s="105">
        <v>1.6652351090389905</v>
      </c>
      <c r="J4672" s="105">
        <v>1.9262157846913501</v>
      </c>
      <c r="K4672" s="105">
        <v>0.70752312256545102</v>
      </c>
      <c r="L4672" s="105">
        <v>0.13851241199722508</v>
      </c>
      <c r="M4672" s="105">
        <v>0.15149563212993838</v>
      </c>
      <c r="N4672" s="105">
        <v>0.37114545600222532</v>
      </c>
      <c r="O4672" s="105">
        <v>0.44305027557343712</v>
      </c>
      <c r="P4672" s="105">
        <v>0.29948224524234551</v>
      </c>
      <c r="Q4672" s="105">
        <v>0.44794431767357412</v>
      </c>
      <c r="R4672" s="105">
        <v>1.1263352612985784</v>
      </c>
      <c r="S4672" s="105">
        <v>0</v>
      </c>
      <c r="T4672" s="105">
        <v>0.85788090366655745</v>
      </c>
      <c r="U4672" s="105">
        <v>0.85788090366655756</v>
      </c>
    </row>
    <row r="4673" spans="1:21">
      <c r="A4673" s="54">
        <v>4671</v>
      </c>
      <c r="B4673" s="104">
        <v>22494</v>
      </c>
      <c r="C4673" s="104">
        <v>22494</v>
      </c>
      <c r="D4673" s="105">
        <v>92574</v>
      </c>
      <c r="E4673" s="105">
        <v>9134380000</v>
      </c>
      <c r="F4673" s="105">
        <v>0</v>
      </c>
      <c r="G4673" s="105">
        <v>1.8221615262303259</v>
      </c>
      <c r="H4673" s="105">
        <v>2.5228905796229308</v>
      </c>
      <c r="I4673" s="105">
        <v>2.9344681165241111</v>
      </c>
      <c r="J4673" s="105">
        <v>3.0364215928001643</v>
      </c>
      <c r="K4673" s="105">
        <v>0.18511029979159047</v>
      </c>
      <c r="L4673" s="105">
        <v>0.1</v>
      </c>
      <c r="M4673" s="105">
        <v>0.1</v>
      </c>
      <c r="N4673" s="105">
        <v>0.23189491144232796</v>
      </c>
      <c r="O4673" s="105">
        <v>0.26222378033796356</v>
      </c>
      <c r="P4673" s="105">
        <v>0.14365017828177218</v>
      </c>
      <c r="Q4673" s="105">
        <v>0.34406422334433723</v>
      </c>
      <c r="R4673" s="105">
        <v>1.2957781681372975</v>
      </c>
      <c r="S4673" s="105">
        <v>0</v>
      </c>
      <c r="T4673" s="105">
        <v>1.0815552813760685</v>
      </c>
      <c r="U4673" s="105">
        <v>1.0815552813760685</v>
      </c>
    </row>
    <row r="4674" spans="1:21">
      <c r="A4674" s="54">
        <v>4672</v>
      </c>
      <c r="B4674" s="104">
        <v>22495</v>
      </c>
      <c r="C4674" s="104">
        <v>22495</v>
      </c>
      <c r="D4674" s="105">
        <v>1883.0000000000002</v>
      </c>
      <c r="E4674" s="105">
        <v>1857130000</v>
      </c>
      <c r="F4674" s="105">
        <v>0</v>
      </c>
      <c r="G4674" s="105">
        <v>0.4208984523113668</v>
      </c>
      <c r="H4674" s="105">
        <v>0.47176888679379908</v>
      </c>
      <c r="I4674" s="105">
        <v>0.47074066932560615</v>
      </c>
      <c r="J4674" s="105">
        <v>0.66420415962564838</v>
      </c>
      <c r="K4674" s="105">
        <v>0.74628331135524506</v>
      </c>
      <c r="L4674" s="105">
        <v>0.97802329340705163</v>
      </c>
      <c r="M4674" s="105">
        <v>1.7282624048542021</v>
      </c>
      <c r="N4674" s="105">
        <v>2.8649821810328624</v>
      </c>
      <c r="O4674" s="105">
        <v>1.0429779166467195</v>
      </c>
      <c r="P4674" s="105">
        <v>0.4782005923033964</v>
      </c>
      <c r="Q4674" s="105">
        <v>0.42837830455524228</v>
      </c>
      <c r="R4674" s="105">
        <v>0.38815586784007722</v>
      </c>
      <c r="S4674" s="105">
        <v>0</v>
      </c>
      <c r="T4674" s="105">
        <v>0.89023967000426818</v>
      </c>
      <c r="U4674" s="105">
        <v>0.89023967000426796</v>
      </c>
    </row>
    <row r="4675" spans="1:21">
      <c r="A4675" s="54">
        <v>4673</v>
      </c>
      <c r="B4675" s="104">
        <v>22496</v>
      </c>
      <c r="C4675" s="104">
        <v>22496</v>
      </c>
      <c r="D4675" s="105">
        <v>13272</v>
      </c>
      <c r="E4675" s="105">
        <v>1857130000</v>
      </c>
      <c r="F4675" s="105">
        <v>0</v>
      </c>
      <c r="G4675" s="105">
        <v>0.26321539285112083</v>
      </c>
      <c r="H4675" s="105">
        <v>0.29204172415598856</v>
      </c>
      <c r="I4675" s="105">
        <v>0.29099893728835119</v>
      </c>
      <c r="J4675" s="105">
        <v>0.43061009928702981</v>
      </c>
      <c r="K4675" s="105">
        <v>0.55077826820406584</v>
      </c>
      <c r="L4675" s="105">
        <v>1.1010970842192727</v>
      </c>
      <c r="M4675" s="105">
        <v>2.3221363969352646</v>
      </c>
      <c r="N4675" s="105">
        <v>2.8407833884175173</v>
      </c>
      <c r="O4675" s="105">
        <v>1.3256035792727288</v>
      </c>
      <c r="P4675" s="105">
        <v>0.49232196708778803</v>
      </c>
      <c r="Q4675" s="105">
        <v>0.33008422378624075</v>
      </c>
      <c r="R4675" s="105">
        <v>0.26761938694639392</v>
      </c>
      <c r="S4675" s="105">
        <v>0</v>
      </c>
      <c r="T4675" s="105">
        <v>0.87560753737098018</v>
      </c>
      <c r="U4675" s="105">
        <v>0.87560753737098018</v>
      </c>
    </row>
    <row r="4676" spans="1:21">
      <c r="A4676" s="54">
        <v>4674</v>
      </c>
      <c r="B4676" s="104">
        <v>22497</v>
      </c>
      <c r="C4676" s="104">
        <v>22497</v>
      </c>
      <c r="D4676" s="105">
        <v>51445.000000000007</v>
      </c>
      <c r="E4676" s="105">
        <v>1857130000</v>
      </c>
      <c r="F4676" s="105">
        <v>0</v>
      </c>
      <c r="G4676" s="105">
        <v>0.44233574477691912</v>
      </c>
      <c r="H4676" s="105">
        <v>0.50340103577054962</v>
      </c>
      <c r="I4676" s="105">
        <v>0.49879190162346754</v>
      </c>
      <c r="J4676" s="105">
        <v>0.77445763613739615</v>
      </c>
      <c r="K4676" s="105">
        <v>1.265478184913426</v>
      </c>
      <c r="L4676" s="105">
        <v>2.4147829296591099</v>
      </c>
      <c r="M4676" s="105">
        <v>3.9679284619237665</v>
      </c>
      <c r="N4676" s="105">
        <v>4.7202923899680327</v>
      </c>
      <c r="O4676" s="105">
        <v>1.370728666202607</v>
      </c>
      <c r="P4676" s="105">
        <v>0.57915587311766492</v>
      </c>
      <c r="Q4676" s="105">
        <v>0.48816077191020668</v>
      </c>
      <c r="R4676" s="105">
        <v>0.42898514192416026</v>
      </c>
      <c r="S4676" s="105">
        <v>0</v>
      </c>
      <c r="T4676" s="105">
        <v>1.4545415614939421</v>
      </c>
      <c r="U4676" s="105">
        <v>1.4545415614939419</v>
      </c>
    </row>
    <row r="4677" spans="1:21">
      <c r="A4677" s="54">
        <v>4675</v>
      </c>
      <c r="B4677" s="104">
        <v>22498</v>
      </c>
      <c r="C4677" s="104">
        <v>22498</v>
      </c>
      <c r="D4677" s="105">
        <v>21480</v>
      </c>
      <c r="E4677" s="105">
        <v>1857130000</v>
      </c>
      <c r="F4677" s="105">
        <v>0</v>
      </c>
      <c r="G4677" s="105">
        <v>0.68479507441455856</v>
      </c>
      <c r="H4677" s="105">
        <v>0.78954106192626528</v>
      </c>
      <c r="I4677" s="105">
        <v>0.76302125498242346</v>
      </c>
      <c r="J4677" s="105">
        <v>1.2769706659044988</v>
      </c>
      <c r="K4677" s="105">
        <v>2.1466822625097794</v>
      </c>
      <c r="L4677" s="105">
        <v>4.0851925124281552</v>
      </c>
      <c r="M4677" s="105">
        <v>7.1546151352927971</v>
      </c>
      <c r="N4677" s="105">
        <v>8.2020009997869963</v>
      </c>
      <c r="O4677" s="105">
        <v>2.1629704545639434</v>
      </c>
      <c r="P4677" s="105">
        <v>0.90215607160385458</v>
      </c>
      <c r="Q4677" s="105">
        <v>0.75740044573798027</v>
      </c>
      <c r="R4677" s="105">
        <v>0.65796464968342439</v>
      </c>
      <c r="S4677" s="105">
        <v>0</v>
      </c>
      <c r="T4677" s="105">
        <v>2.46527588240289</v>
      </c>
      <c r="U4677" s="105">
        <v>2.46527588240289</v>
      </c>
    </row>
    <row r="4678" spans="1:21">
      <c r="A4678" s="54">
        <v>4676</v>
      </c>
      <c r="B4678" s="104">
        <v>22499</v>
      </c>
      <c r="C4678" s="104">
        <v>22499</v>
      </c>
      <c r="D4678" s="105">
        <v>8621.0000000000018</v>
      </c>
      <c r="E4678" s="105">
        <v>1857130000</v>
      </c>
      <c r="F4678" s="105">
        <v>0</v>
      </c>
      <c r="G4678" s="105">
        <v>1.8086270727431564</v>
      </c>
      <c r="H4678" s="105">
        <v>1.8283982147658244</v>
      </c>
      <c r="I4678" s="105">
        <v>2.0841596813824212</v>
      </c>
      <c r="J4678" s="105">
        <v>2.2113037818243826</v>
      </c>
      <c r="K4678" s="105">
        <v>1.8374778736742556</v>
      </c>
      <c r="L4678" s="105">
        <v>3.6507258720224973</v>
      </c>
      <c r="M4678" s="105">
        <v>6.5121588201363449</v>
      </c>
      <c r="N4678" s="105">
        <v>7.2809391739586795</v>
      </c>
      <c r="O4678" s="105">
        <v>3.2779937737780882</v>
      </c>
      <c r="P4678" s="105">
        <v>1.7501567163156808</v>
      </c>
      <c r="Q4678" s="105">
        <v>1.5470782944377901</v>
      </c>
      <c r="R4678" s="105">
        <v>1.4303032820696981</v>
      </c>
      <c r="S4678" s="105">
        <v>0</v>
      </c>
      <c r="T4678" s="105">
        <v>2.9349435464257354</v>
      </c>
      <c r="U4678" s="105">
        <v>2.9349435464257341</v>
      </c>
    </row>
    <row r="4679" spans="1:21">
      <c r="A4679" s="54">
        <v>4677</v>
      </c>
      <c r="B4679" s="104">
        <v>22500</v>
      </c>
      <c r="C4679" s="104">
        <v>22500</v>
      </c>
      <c r="D4679" s="105">
        <v>155</v>
      </c>
      <c r="E4679" s="105">
        <v>1857130000</v>
      </c>
      <c r="F4679" s="105">
        <v>0</v>
      </c>
      <c r="G4679" s="105">
        <v>0.95183547154568326</v>
      </c>
      <c r="H4679" s="105">
        <v>1.0985165001395012</v>
      </c>
      <c r="I4679" s="105">
        <v>1.2496954652347716</v>
      </c>
      <c r="J4679" s="105">
        <v>1.5731080795435199</v>
      </c>
      <c r="K4679" s="105">
        <v>2.792403103339681</v>
      </c>
      <c r="L4679" s="105">
        <v>5.6791279394809067</v>
      </c>
      <c r="M4679" s="105">
        <v>9.2155705222534259</v>
      </c>
      <c r="N4679" s="105">
        <v>11.498458111910654</v>
      </c>
      <c r="O4679" s="105">
        <v>5.3715586660724846</v>
      </c>
      <c r="P4679" s="105">
        <v>1.3099381244867558</v>
      </c>
      <c r="Q4679" s="105">
        <v>0.94833883113591155</v>
      </c>
      <c r="R4679" s="105">
        <v>0.94437399672301003</v>
      </c>
      <c r="S4679" s="105">
        <v>0</v>
      </c>
      <c r="T4679" s="105">
        <v>3.5527437343221919</v>
      </c>
      <c r="U4679" s="105">
        <v>3.5527437343221919</v>
      </c>
    </row>
    <row r="4680" spans="1:21">
      <c r="A4680" s="54">
        <v>4678</v>
      </c>
      <c r="B4680" s="104">
        <v>22501</v>
      </c>
      <c r="C4680" s="104">
        <v>22501</v>
      </c>
      <c r="D4680" s="105">
        <v>61522.000000000007</v>
      </c>
      <c r="E4680" s="105">
        <v>1857130000</v>
      </c>
      <c r="F4680" s="105">
        <v>0</v>
      </c>
      <c r="G4680" s="105">
        <v>0.1</v>
      </c>
      <c r="H4680" s="105">
        <v>0.1</v>
      </c>
      <c r="I4680" s="105">
        <v>0.10756285134096664</v>
      </c>
      <c r="J4680" s="105">
        <v>0.13630496584693655</v>
      </c>
      <c r="K4680" s="105">
        <v>0.25956959259453799</v>
      </c>
      <c r="L4680" s="105">
        <v>0.54137896210593173</v>
      </c>
      <c r="M4680" s="105">
        <v>1.0013089827194661</v>
      </c>
      <c r="N4680" s="105">
        <v>1.1499957101096443</v>
      </c>
      <c r="O4680" s="105">
        <v>0.46768426688579873</v>
      </c>
      <c r="P4680" s="105">
        <v>0.1</v>
      </c>
      <c r="Q4680" s="105">
        <v>0.1</v>
      </c>
      <c r="R4680" s="105">
        <v>0.1</v>
      </c>
      <c r="S4680" s="105">
        <v>0</v>
      </c>
      <c r="T4680" s="105">
        <v>0.34698377763360683</v>
      </c>
      <c r="U4680" s="105">
        <v>0.34698377763360683</v>
      </c>
    </row>
    <row r="4681" spans="1:21">
      <c r="A4681" s="54">
        <v>4679</v>
      </c>
      <c r="B4681" s="104">
        <v>22502</v>
      </c>
      <c r="C4681" s="104">
        <v>22502</v>
      </c>
      <c r="D4681" s="105">
        <v>63607.000000000007</v>
      </c>
      <c r="E4681" s="105">
        <v>1857130000</v>
      </c>
      <c r="F4681" s="105">
        <v>0</v>
      </c>
      <c r="G4681" s="105">
        <v>0.21369838802149013</v>
      </c>
      <c r="H4681" s="105">
        <v>0.24865075682564192</v>
      </c>
      <c r="I4681" s="105">
        <v>0.29447670204565257</v>
      </c>
      <c r="J4681" s="105">
        <v>0.38005711974989914</v>
      </c>
      <c r="K4681" s="105">
        <v>0.78069077492838113</v>
      </c>
      <c r="L4681" s="105">
        <v>1.5786037047207029</v>
      </c>
      <c r="M4681" s="105">
        <v>2.8368880583660188</v>
      </c>
      <c r="N4681" s="105">
        <v>3.6147928580865409</v>
      </c>
      <c r="O4681" s="105">
        <v>1.899905104799873</v>
      </c>
      <c r="P4681" s="105">
        <v>0.29665200042507167</v>
      </c>
      <c r="Q4681" s="105">
        <v>0.20865262883081995</v>
      </c>
      <c r="R4681" s="105">
        <v>0.21026009005669752</v>
      </c>
      <c r="S4681" s="105">
        <v>0</v>
      </c>
      <c r="T4681" s="105">
        <v>1.0469440155713989</v>
      </c>
      <c r="U4681" s="105">
        <v>1.0469440155713989</v>
      </c>
    </row>
    <row r="4682" spans="1:21">
      <c r="A4682" s="54">
        <v>4680</v>
      </c>
      <c r="B4682" s="104">
        <v>22503</v>
      </c>
      <c r="C4682" s="104">
        <v>22503</v>
      </c>
      <c r="D4682" s="105">
        <v>2760</v>
      </c>
      <c r="E4682" s="105">
        <v>1857130000</v>
      </c>
      <c r="F4682" s="105">
        <v>0</v>
      </c>
      <c r="G4682" s="105">
        <v>0.27973059459051819</v>
      </c>
      <c r="H4682" s="105">
        <v>0.3346406742693977</v>
      </c>
      <c r="I4682" s="105">
        <v>0.37386151671764717</v>
      </c>
      <c r="J4682" s="105">
        <v>0.42832150637053223</v>
      </c>
      <c r="K4682" s="105">
        <v>0.64314069596520351</v>
      </c>
      <c r="L4682" s="105">
        <v>1.1240758626989658</v>
      </c>
      <c r="M4682" s="105">
        <v>1.6730648820589609</v>
      </c>
      <c r="N4682" s="105">
        <v>2.119030867097818</v>
      </c>
      <c r="O4682" s="105">
        <v>1.7524040339841882</v>
      </c>
      <c r="P4682" s="105">
        <v>0.68866602174342517</v>
      </c>
      <c r="Q4682" s="105">
        <v>0.3155058299528149</v>
      </c>
      <c r="R4682" s="105">
        <v>0.2770501557768873</v>
      </c>
      <c r="S4682" s="105">
        <v>0</v>
      </c>
      <c r="T4682" s="105">
        <v>0.83412438676886325</v>
      </c>
      <c r="U4682" s="105">
        <v>0.83412438676886325</v>
      </c>
    </row>
    <row r="4683" spans="1:21">
      <c r="A4683" s="54">
        <v>4681</v>
      </c>
      <c r="B4683" s="104">
        <v>22504</v>
      </c>
      <c r="C4683" s="104">
        <v>22504</v>
      </c>
      <c r="D4683" s="105">
        <v>1422.9999999999998</v>
      </c>
      <c r="E4683" s="105">
        <v>1857130000</v>
      </c>
      <c r="F4683" s="105">
        <v>0</v>
      </c>
      <c r="G4683" s="105">
        <v>0.15453223108906489</v>
      </c>
      <c r="H4683" s="105">
        <v>0.18783846061592691</v>
      </c>
      <c r="I4683" s="105">
        <v>0.21693876474856241</v>
      </c>
      <c r="J4683" s="105">
        <v>0.24113627839097135</v>
      </c>
      <c r="K4683" s="105">
        <v>0.37814695437538537</v>
      </c>
      <c r="L4683" s="105">
        <v>0.60364454487506236</v>
      </c>
      <c r="M4683" s="105">
        <v>0.84794196769046692</v>
      </c>
      <c r="N4683" s="105">
        <v>1.0463946313989785</v>
      </c>
      <c r="O4683" s="105">
        <v>0.80262048238052619</v>
      </c>
      <c r="P4683" s="105">
        <v>0.37593091540576762</v>
      </c>
      <c r="Q4683" s="105">
        <v>0.16723889781643839</v>
      </c>
      <c r="R4683" s="105">
        <v>0.152639573473733</v>
      </c>
      <c r="S4683" s="105">
        <v>0</v>
      </c>
      <c r="T4683" s="105">
        <v>0.43125030852174029</v>
      </c>
      <c r="U4683" s="105">
        <v>0.4312503085217404</v>
      </c>
    </row>
    <row r="4684" spans="1:21">
      <c r="A4684" s="54">
        <v>4682</v>
      </c>
      <c r="B4684" s="104">
        <v>22505</v>
      </c>
      <c r="C4684" s="104">
        <v>22505</v>
      </c>
      <c r="D4684" s="105">
        <v>1225</v>
      </c>
      <c r="E4684" s="105">
        <v>1857130000</v>
      </c>
      <c r="F4684" s="105">
        <v>0</v>
      </c>
      <c r="G4684" s="105">
        <v>0.10417228738721922</v>
      </c>
      <c r="H4684" s="105">
        <v>0.13137898783386515</v>
      </c>
      <c r="I4684" s="105">
        <v>0.14581479960040022</v>
      </c>
      <c r="J4684" s="105">
        <v>0.17144646645437334</v>
      </c>
      <c r="K4684" s="105">
        <v>0.30602526506051064</v>
      </c>
      <c r="L4684" s="105">
        <v>0.59863736825160008</v>
      </c>
      <c r="M4684" s="105">
        <v>0.86949416616561137</v>
      </c>
      <c r="N4684" s="105">
        <v>1.0384596949884748</v>
      </c>
      <c r="O4684" s="105">
        <v>0.37106875418177521</v>
      </c>
      <c r="P4684" s="105">
        <v>0.12003589612735377</v>
      </c>
      <c r="Q4684" s="105">
        <v>0.1</v>
      </c>
      <c r="R4684" s="105">
        <v>0.1</v>
      </c>
      <c r="S4684" s="105">
        <v>0</v>
      </c>
      <c r="T4684" s="105">
        <v>0.33804447383759867</v>
      </c>
      <c r="U4684" s="105">
        <v>0.33804447383759867</v>
      </c>
    </row>
    <row r="4685" spans="1:21">
      <c r="A4685" s="54">
        <v>4683</v>
      </c>
      <c r="B4685" s="104">
        <v>22506</v>
      </c>
      <c r="C4685" s="104">
        <v>22506</v>
      </c>
      <c r="D4685" s="105">
        <v>2275</v>
      </c>
      <c r="E4685" s="105">
        <v>1857130000</v>
      </c>
      <c r="F4685" s="105">
        <v>0</v>
      </c>
      <c r="G4685" s="105">
        <v>0.1</v>
      </c>
      <c r="H4685" s="105">
        <v>0.1</v>
      </c>
      <c r="I4685" s="105">
        <v>0.10706832092207634</v>
      </c>
      <c r="J4685" s="105">
        <v>0.11908320292325281</v>
      </c>
      <c r="K4685" s="105">
        <v>0.1830897471035762</v>
      </c>
      <c r="L4685" s="105">
        <v>0.32383673020065434</v>
      </c>
      <c r="M4685" s="105">
        <v>0.48929871437795508</v>
      </c>
      <c r="N4685" s="105">
        <v>0.63461246001184335</v>
      </c>
      <c r="O4685" s="105">
        <v>0.36979005616967148</v>
      </c>
      <c r="P4685" s="105">
        <v>0.11014783276772812</v>
      </c>
      <c r="Q4685" s="105">
        <v>0.1</v>
      </c>
      <c r="R4685" s="105">
        <v>0.1</v>
      </c>
      <c r="S4685" s="105">
        <v>0</v>
      </c>
      <c r="T4685" s="105">
        <v>0.22807725537306314</v>
      </c>
      <c r="U4685" s="105">
        <v>0.22807725537306317</v>
      </c>
    </row>
    <row r="4686" spans="1:21">
      <c r="A4686" s="54">
        <v>4684</v>
      </c>
      <c r="B4686" s="104">
        <v>22507</v>
      </c>
      <c r="C4686" s="104">
        <v>22507</v>
      </c>
      <c r="D4686" s="105">
        <v>10999.000000000002</v>
      </c>
      <c r="E4686" s="105">
        <v>3714260000</v>
      </c>
      <c r="F4686" s="105">
        <v>0</v>
      </c>
      <c r="G4686" s="105">
        <v>0.21149141858332163</v>
      </c>
      <c r="H4686" s="105">
        <v>0.29497083520450101</v>
      </c>
      <c r="I4686" s="105">
        <v>0.27586765229015009</v>
      </c>
      <c r="J4686" s="105">
        <v>0.15436724606242655</v>
      </c>
      <c r="K4686" s="105">
        <v>0.10613631954147591</v>
      </c>
      <c r="L4686" s="105">
        <v>0.12156788146303391</v>
      </c>
      <c r="M4686" s="105">
        <v>0.14214622971195659</v>
      </c>
      <c r="N4686" s="105">
        <v>0.20712379259717201</v>
      </c>
      <c r="O4686" s="105">
        <v>0.14919749121991549</v>
      </c>
      <c r="P4686" s="105">
        <v>0.1</v>
      </c>
      <c r="Q4686" s="105">
        <v>0.1</v>
      </c>
      <c r="R4686" s="105">
        <v>0.1699101708542822</v>
      </c>
      <c r="S4686" s="105">
        <v>0</v>
      </c>
      <c r="T4686" s="105">
        <v>0.16939825312735299</v>
      </c>
      <c r="U4686" s="105">
        <v>0.16939825312735293</v>
      </c>
    </row>
    <row r="4687" spans="1:21">
      <c r="A4687" s="54">
        <v>4685</v>
      </c>
      <c r="B4687" s="104">
        <v>22566</v>
      </c>
      <c r="C4687" s="104">
        <v>19156</v>
      </c>
      <c r="D4687" s="105">
        <v>3082171710.0000005</v>
      </c>
      <c r="E4687" s="105">
        <v>373062000000</v>
      </c>
      <c r="F4687" s="105">
        <v>0</v>
      </c>
      <c r="G4687" s="105">
        <v>9.3186621434645485</v>
      </c>
      <c r="H4687" s="105">
        <v>10.413992328436914</v>
      </c>
      <c r="I4687" s="105">
        <v>7.0759558429461951</v>
      </c>
      <c r="J4687" s="105">
        <v>6.3215076973260063</v>
      </c>
      <c r="K4687" s="105">
        <v>5.9285876109774458</v>
      </c>
      <c r="L4687" s="105">
        <v>5.9904748759084132</v>
      </c>
      <c r="M4687" s="105">
        <v>5.8070584809801487</v>
      </c>
      <c r="N4687" s="105">
        <v>6.1159408822138106</v>
      </c>
      <c r="O4687" s="105">
        <v>6.3925501003186405</v>
      </c>
      <c r="P4687" s="105">
        <v>7.2016455399453694</v>
      </c>
      <c r="Q4687" s="105">
        <v>10.066948655291538</v>
      </c>
      <c r="R4687" s="105">
        <v>9.7958089987453167</v>
      </c>
      <c r="S4687" s="105">
        <v>6.0195649119007992</v>
      </c>
      <c r="T4687" s="105">
        <v>7.5357610963795283</v>
      </c>
      <c r="U4687" s="105">
        <v>6.1522519441115007</v>
      </c>
    </row>
    <row r="4688" spans="1:21">
      <c r="A4688" s="54">
        <v>4686</v>
      </c>
      <c r="B4688" s="104">
        <v>22599</v>
      </c>
      <c r="C4688" s="104">
        <v>22599</v>
      </c>
      <c r="D4688" s="105">
        <v>1782</v>
      </c>
      <c r="E4688" s="105">
        <v>24034500000</v>
      </c>
      <c r="F4688" s="105">
        <v>0</v>
      </c>
      <c r="G4688" s="105">
        <v>1.3230382984386426</v>
      </c>
      <c r="H4688" s="105">
        <v>1.4651814432293009</v>
      </c>
      <c r="I4688" s="105">
        <v>1.3670796954030786</v>
      </c>
      <c r="J4688" s="105">
        <v>1.095408957199405</v>
      </c>
      <c r="K4688" s="105">
        <v>0.99059921072000434</v>
      </c>
      <c r="L4688" s="105">
        <v>1.1812788355047636</v>
      </c>
      <c r="M4688" s="105">
        <v>1.3106195011687358</v>
      </c>
      <c r="N4688" s="105">
        <v>1.5071095006363529</v>
      </c>
      <c r="O4688" s="105">
        <v>1.4301455074241678</v>
      </c>
      <c r="P4688" s="105">
        <v>1.196342218638925</v>
      </c>
      <c r="Q4688" s="105">
        <v>1.4742699219000592</v>
      </c>
      <c r="R4688" s="105">
        <v>1.3139027067686027</v>
      </c>
      <c r="S4688" s="105">
        <v>0</v>
      </c>
      <c r="T4688" s="105">
        <v>1.3045813164193369</v>
      </c>
      <c r="U4688" s="105">
        <v>1.3045813164193363</v>
      </c>
    </row>
    <row r="4689" spans="1:21">
      <c r="A4689" s="54">
        <v>4687</v>
      </c>
      <c r="B4689" s="104">
        <v>22600</v>
      </c>
      <c r="C4689" s="104">
        <v>22600</v>
      </c>
      <c r="D4689" s="105">
        <v>2139</v>
      </c>
      <c r="E4689" s="105">
        <v>1857130000</v>
      </c>
      <c r="F4689" s="105">
        <v>0</v>
      </c>
      <c r="G4689" s="105">
        <v>7.5839226187806474</v>
      </c>
      <c r="H4689" s="105">
        <v>8.2571690131371547</v>
      </c>
      <c r="I4689" s="105">
        <v>7.6852873196392002</v>
      </c>
      <c r="J4689" s="105">
        <v>7.063198053794415</v>
      </c>
      <c r="K4689" s="105">
        <v>5.4761830857688834</v>
      </c>
      <c r="L4689" s="105">
        <v>6.8712563433601961</v>
      </c>
      <c r="M4689" s="105">
        <v>8.2517827323011321</v>
      </c>
      <c r="N4689" s="105">
        <v>10.463170231729579</v>
      </c>
      <c r="O4689" s="105">
        <v>9.8428052093243092</v>
      </c>
      <c r="P4689" s="105">
        <v>7.4830113606994377</v>
      </c>
      <c r="Q4689" s="105">
        <v>9.5205363733327282</v>
      </c>
      <c r="R4689" s="105">
        <v>7.6611124162497388</v>
      </c>
      <c r="S4689" s="105">
        <v>0</v>
      </c>
      <c r="T4689" s="105">
        <v>8.0132862298431178</v>
      </c>
      <c r="U4689" s="105">
        <v>8.0132862298431196</v>
      </c>
    </row>
    <row r="4690" spans="1:21">
      <c r="A4690" s="54">
        <v>4688</v>
      </c>
      <c r="B4690" s="104">
        <v>22601</v>
      </c>
      <c r="C4690" s="104">
        <v>22601</v>
      </c>
      <c r="D4690" s="105">
        <v>3247.0000000000005</v>
      </c>
      <c r="E4690" s="105">
        <v>1857130000</v>
      </c>
      <c r="F4690" s="105">
        <v>0</v>
      </c>
      <c r="G4690" s="105">
        <v>8.0882243785972605</v>
      </c>
      <c r="H4690" s="105">
        <v>8.6762571523498728</v>
      </c>
      <c r="I4690" s="105">
        <v>7.9861003334129546</v>
      </c>
      <c r="J4690" s="105">
        <v>6.7806644520059409</v>
      </c>
      <c r="K4690" s="105">
        <v>5.9347796988628287</v>
      </c>
      <c r="L4690" s="105">
        <v>8.0139264669788535</v>
      </c>
      <c r="M4690" s="105">
        <v>10.095756526836489</v>
      </c>
      <c r="N4690" s="105">
        <v>12.671544189268554</v>
      </c>
      <c r="O4690" s="105">
        <v>11.772936831989796</v>
      </c>
      <c r="P4690" s="105">
        <v>8.9009168203544142</v>
      </c>
      <c r="Q4690" s="105">
        <v>10.454543698470721</v>
      </c>
      <c r="R4690" s="105">
        <v>8.9843278358616185</v>
      </c>
      <c r="S4690" s="105">
        <v>0</v>
      </c>
      <c r="T4690" s="105">
        <v>9.0299981987491069</v>
      </c>
      <c r="U4690" s="105">
        <v>9.0299981987491051</v>
      </c>
    </row>
    <row r="4691" spans="1:21">
      <c r="A4691" s="54">
        <v>4689</v>
      </c>
      <c r="B4691" s="104">
        <v>22602</v>
      </c>
      <c r="C4691" s="104">
        <v>22602</v>
      </c>
      <c r="D4691" s="105">
        <v>102.99999999999999</v>
      </c>
      <c r="E4691" s="105">
        <v>1857130000</v>
      </c>
      <c r="F4691" s="105">
        <v>1</v>
      </c>
      <c r="G4691" s="105">
        <v>-99999</v>
      </c>
      <c r="H4691" s="105">
        <v>-99999</v>
      </c>
      <c r="I4691" s="105">
        <v>-99999</v>
      </c>
      <c r="J4691" s="105">
        <v>-99999</v>
      </c>
      <c r="K4691" s="105">
        <v>-99999</v>
      </c>
      <c r="L4691" s="105">
        <v>-99999</v>
      </c>
      <c r="M4691" s="105">
        <v>-99999</v>
      </c>
      <c r="N4691" s="105">
        <v>-99999</v>
      </c>
      <c r="O4691" s="105">
        <v>-99999</v>
      </c>
      <c r="P4691" s="105">
        <v>-99999</v>
      </c>
      <c r="Q4691" s="105">
        <v>-99999</v>
      </c>
      <c r="R4691" s="105">
        <v>-99999</v>
      </c>
      <c r="S4691" s="105">
        <v>0</v>
      </c>
      <c r="T4691" s="105">
        <v>0</v>
      </c>
      <c r="U4691" s="105">
        <v>0</v>
      </c>
    </row>
    <row r="4692" spans="1:21">
      <c r="A4692" s="54">
        <v>4690</v>
      </c>
      <c r="B4692" s="104">
        <v>22603</v>
      </c>
      <c r="C4692" s="104">
        <v>22603</v>
      </c>
      <c r="D4692" s="105">
        <v>26.000000000000004</v>
      </c>
      <c r="E4692" s="105">
        <v>1857130000</v>
      </c>
      <c r="F4692" s="105">
        <v>1</v>
      </c>
      <c r="G4692" s="105">
        <v>-99999</v>
      </c>
      <c r="H4692" s="105">
        <v>-99999</v>
      </c>
      <c r="I4692" s="105">
        <v>-99999</v>
      </c>
      <c r="J4692" s="105">
        <v>-99999</v>
      </c>
      <c r="K4692" s="105">
        <v>-99999</v>
      </c>
      <c r="L4692" s="105">
        <v>-99999</v>
      </c>
      <c r="M4692" s="105">
        <v>-99999</v>
      </c>
      <c r="N4692" s="105">
        <v>-99999</v>
      </c>
      <c r="O4692" s="105">
        <v>-99999</v>
      </c>
      <c r="P4692" s="105">
        <v>-99999</v>
      </c>
      <c r="Q4692" s="105">
        <v>-99999</v>
      </c>
      <c r="R4692" s="105">
        <v>-99999</v>
      </c>
      <c r="S4692" s="105">
        <v>0</v>
      </c>
      <c r="T4692" s="105">
        <v>0</v>
      </c>
      <c r="U4692" s="105">
        <v>0</v>
      </c>
    </row>
    <row r="4693" spans="1:21">
      <c r="A4693" s="54">
        <v>4691</v>
      </c>
      <c r="B4693" s="104">
        <v>22604</v>
      </c>
      <c r="C4693" s="104">
        <v>22604</v>
      </c>
      <c r="D4693" s="105">
        <v>51910.999999999993</v>
      </c>
      <c r="E4693" s="105">
        <v>9285650000</v>
      </c>
      <c r="F4693" s="105">
        <v>0</v>
      </c>
      <c r="G4693" s="105">
        <v>1.2283314786266599</v>
      </c>
      <c r="H4693" s="105">
        <v>1.4551277500878281</v>
      </c>
      <c r="I4693" s="105">
        <v>1.443284712506427</v>
      </c>
      <c r="J4693" s="105">
        <v>1.6876437051968736</v>
      </c>
      <c r="K4693" s="105">
        <v>1.0587163197518301</v>
      </c>
      <c r="L4693" s="105">
        <v>1.0743949560851433</v>
      </c>
      <c r="M4693" s="105">
        <v>1.1546006136945763</v>
      </c>
      <c r="N4693" s="105">
        <v>1.4757501577605132</v>
      </c>
      <c r="O4693" s="105">
        <v>1.2598808252766074</v>
      </c>
      <c r="P4693" s="105">
        <v>0.99822396332681929</v>
      </c>
      <c r="Q4693" s="105">
        <v>0.96090960353132382</v>
      </c>
      <c r="R4693" s="105">
        <v>1.0606278810355729</v>
      </c>
      <c r="S4693" s="105">
        <v>0</v>
      </c>
      <c r="T4693" s="105">
        <v>1.238124330573348</v>
      </c>
      <c r="U4693" s="105">
        <v>1.238124330573348</v>
      </c>
    </row>
    <row r="4694" spans="1:21">
      <c r="A4694" s="54">
        <v>4692</v>
      </c>
      <c r="B4694" s="104">
        <v>22642</v>
      </c>
      <c r="C4694" s="104">
        <v>22642</v>
      </c>
      <c r="D4694" s="105">
        <v>781342.00000000012</v>
      </c>
      <c r="E4694" s="105">
        <v>95937300000</v>
      </c>
      <c r="F4694" s="105">
        <v>0</v>
      </c>
      <c r="G4694" s="105">
        <v>0.55697108367804993</v>
      </c>
      <c r="H4694" s="105">
        <v>0.68159198527724518</v>
      </c>
      <c r="I4694" s="105">
        <v>0.6592390772704958</v>
      </c>
      <c r="J4694" s="105">
        <v>0.73781994777226478</v>
      </c>
      <c r="K4694" s="105">
        <v>0.42283670029630838</v>
      </c>
      <c r="L4694" s="105">
        <v>0.32982427887759724</v>
      </c>
      <c r="M4694" s="105">
        <v>0.36956815577332019</v>
      </c>
      <c r="N4694" s="105">
        <v>0.41028018432035662</v>
      </c>
      <c r="O4694" s="105">
        <v>0.40335174030843191</v>
      </c>
      <c r="P4694" s="105">
        <v>0.39312772179002353</v>
      </c>
      <c r="Q4694" s="105">
        <v>0.48554747317123909</v>
      </c>
      <c r="R4694" s="105">
        <v>0.55271010260393105</v>
      </c>
      <c r="S4694" s="105">
        <v>0</v>
      </c>
      <c r="T4694" s="105">
        <v>0.50023903759493871</v>
      </c>
      <c r="U4694" s="105">
        <v>0.5002390375949386</v>
      </c>
    </row>
    <row r="4695" spans="1:21">
      <c r="A4695" s="54">
        <v>4693</v>
      </c>
      <c r="B4695" s="104">
        <v>22651</v>
      </c>
      <c r="C4695" s="104">
        <v>22651</v>
      </c>
      <c r="D4695" s="105">
        <v>2306</v>
      </c>
      <c r="E4695" s="105">
        <v>3714260000</v>
      </c>
      <c r="F4695" s="105">
        <v>0</v>
      </c>
      <c r="G4695" s="105">
        <v>1.3606521381226333</v>
      </c>
      <c r="H4695" s="105">
        <v>1.8282964197320595</v>
      </c>
      <c r="I4695" s="105">
        <v>1.8649539920575144</v>
      </c>
      <c r="J4695" s="105">
        <v>1.837058223660488</v>
      </c>
      <c r="K4695" s="105">
        <v>0.63801317527360812</v>
      </c>
      <c r="L4695" s="105">
        <v>0.37794424726628284</v>
      </c>
      <c r="M4695" s="105">
        <v>0.45633572586509047</v>
      </c>
      <c r="N4695" s="105">
        <v>0.77193658072498716</v>
      </c>
      <c r="O4695" s="105">
        <v>0.84753170797243105</v>
      </c>
      <c r="P4695" s="105">
        <v>0.77430366135378015</v>
      </c>
      <c r="Q4695" s="105">
        <v>0.80069684091007698</v>
      </c>
      <c r="R4695" s="105">
        <v>1.1325976298796774</v>
      </c>
      <c r="S4695" s="105">
        <v>0</v>
      </c>
      <c r="T4695" s="105">
        <v>1.0575266952348856</v>
      </c>
      <c r="U4695" s="105">
        <v>1.0575266952348856</v>
      </c>
    </row>
    <row r="4696" spans="1:21">
      <c r="A4696" s="54">
        <v>4694</v>
      </c>
      <c r="B4696" s="104">
        <v>22652</v>
      </c>
      <c r="C4696" s="104">
        <v>22652</v>
      </c>
      <c r="D4696" s="105">
        <v>150639</v>
      </c>
      <c r="E4696" s="105">
        <v>1857130000</v>
      </c>
      <c r="F4696" s="105">
        <v>0</v>
      </c>
      <c r="G4696" s="105">
        <v>2.4932328629464844</v>
      </c>
      <c r="H4696" s="105">
        <v>3.138423715658671</v>
      </c>
      <c r="I4696" s="105">
        <v>3.1221564333204794</v>
      </c>
      <c r="J4696" s="105">
        <v>4.7646911191306982</v>
      </c>
      <c r="K4696" s="105">
        <v>7.7724856463041174</v>
      </c>
      <c r="L4696" s="105">
        <v>12.788522042193369</v>
      </c>
      <c r="M4696" s="105">
        <v>15.735935341943105</v>
      </c>
      <c r="N4696" s="105">
        <v>12.920427868943349</v>
      </c>
      <c r="O4696" s="105">
        <v>10.544516187789874</v>
      </c>
      <c r="P4696" s="105">
        <v>5.5358246554489527</v>
      </c>
      <c r="Q4696" s="105">
        <v>2.9780851846491063</v>
      </c>
      <c r="R4696" s="105">
        <v>2.4966775741417369</v>
      </c>
      <c r="S4696" s="105">
        <v>0</v>
      </c>
      <c r="T4696" s="105">
        <v>7.0242482193724953</v>
      </c>
      <c r="U4696" s="105">
        <v>7.0242482193724953</v>
      </c>
    </row>
    <row r="4697" spans="1:21">
      <c r="A4697" s="54">
        <v>4695</v>
      </c>
      <c r="B4697" s="104">
        <v>22653</v>
      </c>
      <c r="C4697" s="104">
        <v>22653</v>
      </c>
      <c r="D4697" s="105">
        <v>864778.00000000012</v>
      </c>
      <c r="E4697" s="105">
        <v>1857130000</v>
      </c>
      <c r="F4697" s="105">
        <v>0</v>
      </c>
      <c r="G4697" s="105">
        <v>0.21275493480056509</v>
      </c>
      <c r="H4697" s="105">
        <v>0.26980298838394562</v>
      </c>
      <c r="I4697" s="105">
        <v>0.26201832915698314</v>
      </c>
      <c r="J4697" s="105">
        <v>0.46903796685378801</v>
      </c>
      <c r="K4697" s="105">
        <v>0.7335336513221502</v>
      </c>
      <c r="L4697" s="105">
        <v>1.1974854006805047</v>
      </c>
      <c r="M4697" s="105">
        <v>1.5037237148378895</v>
      </c>
      <c r="N4697" s="105">
        <v>1.1361885958322264</v>
      </c>
      <c r="O4697" s="105">
        <v>0.80223200823210505</v>
      </c>
      <c r="P4697" s="105">
        <v>0.35573262809854156</v>
      </c>
      <c r="Q4697" s="105">
        <v>0.25020029532547361</v>
      </c>
      <c r="R4697" s="105">
        <v>0.21685251289325924</v>
      </c>
      <c r="S4697" s="105">
        <v>0</v>
      </c>
      <c r="T4697" s="105">
        <v>0.61746358553478597</v>
      </c>
      <c r="U4697" s="105">
        <v>0.61746358553478597</v>
      </c>
    </row>
    <row r="4698" spans="1:21">
      <c r="A4698" s="54">
        <v>4696</v>
      </c>
      <c r="B4698" s="104">
        <v>22654</v>
      </c>
      <c r="C4698" s="104">
        <v>22654</v>
      </c>
      <c r="D4698" s="105">
        <v>12299089.999999998</v>
      </c>
      <c r="E4698" s="105">
        <v>5549820000</v>
      </c>
      <c r="F4698" s="105">
        <v>0</v>
      </c>
      <c r="G4698" s="105">
        <v>0.15018721476988342</v>
      </c>
      <c r="H4698" s="105">
        <v>0.18165534894195798</v>
      </c>
      <c r="I4698" s="105">
        <v>0.18525445006796179</v>
      </c>
      <c r="J4698" s="105">
        <v>0.28145836595274459</v>
      </c>
      <c r="K4698" s="105">
        <v>0.37440728712674959</v>
      </c>
      <c r="L4698" s="105">
        <v>0.50280667179094307</v>
      </c>
      <c r="M4698" s="105">
        <v>0.6005926702640727</v>
      </c>
      <c r="N4698" s="105">
        <v>0.57590338729767898</v>
      </c>
      <c r="O4698" s="105">
        <v>0.56538643674800659</v>
      </c>
      <c r="P4698" s="105">
        <v>0.42972822200084337</v>
      </c>
      <c r="Q4698" s="105">
        <v>0.25378892369982237</v>
      </c>
      <c r="R4698" s="105">
        <v>0.17308640616132961</v>
      </c>
      <c r="S4698" s="105">
        <v>0</v>
      </c>
      <c r="T4698" s="105">
        <v>0.35618794873516624</v>
      </c>
      <c r="U4698" s="105">
        <v>0.35618794873516618</v>
      </c>
    </row>
    <row r="4699" spans="1:21">
      <c r="A4699" s="54">
        <v>4697</v>
      </c>
      <c r="B4699" s="104">
        <v>22660</v>
      </c>
      <c r="C4699" s="104">
        <v>22660</v>
      </c>
      <c r="D4699" s="105">
        <v>102260909</v>
      </c>
      <c r="E4699" s="105">
        <v>3714260000</v>
      </c>
      <c r="F4699" s="105">
        <v>0</v>
      </c>
      <c r="G4699" s="105">
        <v>0.26421699091167766</v>
      </c>
      <c r="H4699" s="105">
        <v>0.32633958525474821</v>
      </c>
      <c r="I4699" s="105">
        <v>0.33550549150629227</v>
      </c>
      <c r="J4699" s="105">
        <v>0.45800985141694617</v>
      </c>
      <c r="K4699" s="105">
        <v>0.69192354551564639</v>
      </c>
      <c r="L4699" s="105">
        <v>1.0046959883781117</v>
      </c>
      <c r="M4699" s="105">
        <v>1.8713883986492805</v>
      </c>
      <c r="N4699" s="105">
        <v>1.7616356527648336</v>
      </c>
      <c r="O4699" s="105">
        <v>2.0551086736503836</v>
      </c>
      <c r="P4699" s="105">
        <v>1.2414906895295992</v>
      </c>
      <c r="Q4699" s="105">
        <v>0.4650278264502084</v>
      </c>
      <c r="R4699" s="105">
        <v>0.30499258289890102</v>
      </c>
      <c r="S4699" s="105">
        <v>1.4327228042860507</v>
      </c>
      <c r="T4699" s="105">
        <v>0.89836127307721902</v>
      </c>
      <c r="U4699" s="105">
        <v>0.90085204662848883</v>
      </c>
    </row>
    <row r="4700" spans="1:21">
      <c r="A4700" s="54">
        <v>4698</v>
      </c>
      <c r="B4700" s="104">
        <v>22661</v>
      </c>
      <c r="C4700" s="104">
        <v>22661</v>
      </c>
      <c r="D4700" s="105">
        <v>940030.00000000012</v>
      </c>
      <c r="E4700" s="105">
        <v>1857130000</v>
      </c>
      <c r="F4700" s="105">
        <v>0</v>
      </c>
      <c r="G4700" s="105">
        <v>3.1076522770552595</v>
      </c>
      <c r="H4700" s="105">
        <v>3.8719615638326803</v>
      </c>
      <c r="I4700" s="105">
        <v>3.9012177053143526</v>
      </c>
      <c r="J4700" s="105">
        <v>5.4537469177835654</v>
      </c>
      <c r="K4700" s="105">
        <v>9.8543410434221599</v>
      </c>
      <c r="L4700" s="105">
        <v>17.08235286055772</v>
      </c>
      <c r="M4700" s="105">
        <v>28.260268354333174</v>
      </c>
      <c r="N4700" s="105">
        <v>35.412569637505968</v>
      </c>
      <c r="O4700" s="105">
        <v>39.065742432131465</v>
      </c>
      <c r="P4700" s="105">
        <v>13.1390672079759</v>
      </c>
      <c r="Q4700" s="105">
        <v>4.5778987239825613</v>
      </c>
      <c r="R4700" s="105">
        <v>3.2917859455549419</v>
      </c>
      <c r="S4700" s="105">
        <v>27.920887560840974</v>
      </c>
      <c r="T4700" s="105">
        <v>13.91821705578748</v>
      </c>
      <c r="U4700" s="105">
        <v>13.956335875210719</v>
      </c>
    </row>
    <row r="4701" spans="1:21">
      <c r="A4701" s="54">
        <v>4699</v>
      </c>
      <c r="B4701" s="104">
        <v>22662</v>
      </c>
      <c r="C4701" s="104">
        <v>22662</v>
      </c>
      <c r="D4701" s="105">
        <v>6229639.0000000019</v>
      </c>
      <c r="E4701" s="105">
        <v>1857130000</v>
      </c>
      <c r="F4701" s="105">
        <v>0</v>
      </c>
      <c r="G4701" s="105">
        <v>0.27993190737065293</v>
      </c>
      <c r="H4701" s="105">
        <v>0.36912701862054625</v>
      </c>
      <c r="I4701" s="105">
        <v>0.364589870241396</v>
      </c>
      <c r="J4701" s="105">
        <v>0.52427855114384148</v>
      </c>
      <c r="K4701" s="105">
        <v>0.95019412512466794</v>
      </c>
      <c r="L4701" s="105">
        <v>1.6503849227946807</v>
      </c>
      <c r="M4701" s="105">
        <v>2.5892618905207776</v>
      </c>
      <c r="N4701" s="105">
        <v>2.3611574073081965</v>
      </c>
      <c r="O4701" s="105">
        <v>1.6600995385387851</v>
      </c>
      <c r="P4701" s="105">
        <v>0.52070101978583228</v>
      </c>
      <c r="Q4701" s="105">
        <v>0.30354661927863391</v>
      </c>
      <c r="R4701" s="105">
        <v>0.2757882286278534</v>
      </c>
      <c r="S4701" s="105">
        <v>2.1074311257931249</v>
      </c>
      <c r="T4701" s="105">
        <v>0.98742175827965539</v>
      </c>
      <c r="U4701" s="105">
        <v>1.0108487498957786</v>
      </c>
    </row>
    <row r="4702" spans="1:21">
      <c r="A4702" s="54">
        <v>4700</v>
      </c>
      <c r="B4702" s="104">
        <v>22663</v>
      </c>
      <c r="C4702" s="104">
        <v>22663</v>
      </c>
      <c r="D4702" s="105">
        <v>6209839.0000000009</v>
      </c>
      <c r="E4702" s="105">
        <v>1857130000</v>
      </c>
      <c r="F4702" s="105">
        <v>0</v>
      </c>
      <c r="G4702" s="105">
        <v>0.29686084900266635</v>
      </c>
      <c r="H4702" s="105">
        <v>0.38318795706708797</v>
      </c>
      <c r="I4702" s="105">
        <v>0.38968016761941221</v>
      </c>
      <c r="J4702" s="105">
        <v>0.56164609087012729</v>
      </c>
      <c r="K4702" s="105">
        <v>0.84672503762337437</v>
      </c>
      <c r="L4702" s="105">
        <v>1.420369352939798</v>
      </c>
      <c r="M4702" s="105">
        <v>2.2557290809386932</v>
      </c>
      <c r="N4702" s="105">
        <v>2.1885094650310783</v>
      </c>
      <c r="O4702" s="105">
        <v>1.7468829905043088</v>
      </c>
      <c r="P4702" s="105">
        <v>0.55442656893928133</v>
      </c>
      <c r="Q4702" s="105">
        <v>0.35218082151858682</v>
      </c>
      <c r="R4702" s="105">
        <v>0.3031969447324222</v>
      </c>
      <c r="S4702" s="105">
        <v>1.745267222463619</v>
      </c>
      <c r="T4702" s="105">
        <v>0.9416162772322364</v>
      </c>
      <c r="U4702" s="105">
        <v>0.94468718346336311</v>
      </c>
    </row>
    <row r="4703" spans="1:21">
      <c r="A4703" s="54">
        <v>4701</v>
      </c>
      <c r="B4703" s="104">
        <v>22664</v>
      </c>
      <c r="C4703" s="104">
        <v>22664</v>
      </c>
      <c r="D4703" s="105">
        <v>23424148.000000004</v>
      </c>
      <c r="E4703" s="105">
        <v>3735680000</v>
      </c>
      <c r="F4703" s="105">
        <v>0</v>
      </c>
      <c r="G4703" s="105">
        <v>0.1574864293566357</v>
      </c>
      <c r="H4703" s="105">
        <v>0.19992746629888639</v>
      </c>
      <c r="I4703" s="105">
        <v>0.20093882964777909</v>
      </c>
      <c r="J4703" s="105">
        <v>0.29897380032979515</v>
      </c>
      <c r="K4703" s="105">
        <v>0.44128707363907771</v>
      </c>
      <c r="L4703" s="105">
        <v>0.64190490486162688</v>
      </c>
      <c r="M4703" s="105">
        <v>0.86434333749427661</v>
      </c>
      <c r="N4703" s="105">
        <v>0.85964772825941127</v>
      </c>
      <c r="O4703" s="105">
        <v>0.77563346753202345</v>
      </c>
      <c r="P4703" s="105">
        <v>0.301021366791551</v>
      </c>
      <c r="Q4703" s="105">
        <v>0.20538013058580273</v>
      </c>
      <c r="R4703" s="105">
        <v>0.16742906845175953</v>
      </c>
      <c r="S4703" s="105">
        <v>0.82204340838939449</v>
      </c>
      <c r="T4703" s="105">
        <v>0.42616446693738541</v>
      </c>
      <c r="U4703" s="105">
        <v>0.42841432414465097</v>
      </c>
    </row>
    <row r="4704" spans="1:21">
      <c r="A4704" s="54">
        <v>4702</v>
      </c>
      <c r="B4704" s="104">
        <v>22671</v>
      </c>
      <c r="C4704" s="104">
        <v>22671</v>
      </c>
      <c r="D4704" s="105">
        <v>11153849</v>
      </c>
      <c r="E4704" s="105">
        <v>1857130000</v>
      </c>
      <c r="F4704" s="105">
        <v>0</v>
      </c>
      <c r="G4704" s="105">
        <v>0.96120033299848762</v>
      </c>
      <c r="H4704" s="105">
        <v>1.120103644576609</v>
      </c>
      <c r="I4704" s="105">
        <v>1.0957125991002856</v>
      </c>
      <c r="J4704" s="105">
        <v>1.3752821700270839</v>
      </c>
      <c r="K4704" s="105">
        <v>1.7659764256561932</v>
      </c>
      <c r="L4704" s="105">
        <v>2.7129585074846565</v>
      </c>
      <c r="M4704" s="105">
        <v>4.2356508097667982</v>
      </c>
      <c r="N4704" s="105">
        <v>5.7815406615136515</v>
      </c>
      <c r="O4704" s="105">
        <v>7.491387278219598</v>
      </c>
      <c r="P4704" s="105">
        <v>5.6664126243913326</v>
      </c>
      <c r="Q4704" s="105">
        <v>2.3690899881401144</v>
      </c>
      <c r="R4704" s="105">
        <v>1.3922488491413076</v>
      </c>
      <c r="S4704" s="105">
        <v>4.653497790940607</v>
      </c>
      <c r="T4704" s="105">
        <v>2.9972969909180107</v>
      </c>
      <c r="U4704" s="105">
        <v>4.03878818132047</v>
      </c>
    </row>
    <row r="4705" spans="1:21">
      <c r="A4705" s="54">
        <v>4703</v>
      </c>
      <c r="B4705" s="104">
        <v>22672</v>
      </c>
      <c r="C4705" s="104">
        <v>22672</v>
      </c>
      <c r="D4705" s="105">
        <v>321084.00000000006</v>
      </c>
      <c r="E4705" s="105">
        <v>1857130000</v>
      </c>
      <c r="F4705" s="105">
        <v>0</v>
      </c>
      <c r="G4705" s="105">
        <v>0.96272386780488661</v>
      </c>
      <c r="H4705" s="105">
        <v>1.1876547002700142</v>
      </c>
      <c r="I4705" s="105">
        <v>1.1966984296866612</v>
      </c>
      <c r="J4705" s="105">
        <v>1.7385432851884948</v>
      </c>
      <c r="K4705" s="105">
        <v>2.75281923576427</v>
      </c>
      <c r="L4705" s="105">
        <v>3.6409235127529329</v>
      </c>
      <c r="M4705" s="105">
        <v>4.7269463307359239</v>
      </c>
      <c r="N4705" s="105">
        <v>6.5118078495016549</v>
      </c>
      <c r="O4705" s="105">
        <v>5.5915741989452288</v>
      </c>
      <c r="P4705" s="105">
        <v>2.4580492246921311</v>
      </c>
      <c r="Q4705" s="105">
        <v>1.2018736028209385</v>
      </c>
      <c r="R4705" s="105">
        <v>1.011612630776932</v>
      </c>
      <c r="S4705" s="105">
        <v>5.1006235421960735</v>
      </c>
      <c r="T4705" s="105">
        <v>2.7484355724116725</v>
      </c>
      <c r="U4705" s="105">
        <v>3.2766896190573584</v>
      </c>
    </row>
    <row r="4706" spans="1:21">
      <c r="A4706" s="54">
        <v>4704</v>
      </c>
      <c r="B4706" s="104">
        <v>22673</v>
      </c>
      <c r="C4706" s="104">
        <v>22673</v>
      </c>
      <c r="D4706" s="105">
        <v>2451292</v>
      </c>
      <c r="E4706" s="105">
        <v>1857130000</v>
      </c>
      <c r="F4706" s="105">
        <v>0</v>
      </c>
      <c r="G4706" s="105">
        <v>0.46752902530837975</v>
      </c>
      <c r="H4706" s="105">
        <v>0.54008919518362275</v>
      </c>
      <c r="I4706" s="105">
        <v>0.54781945427974821</v>
      </c>
      <c r="J4706" s="105">
        <v>0.74558215238699743</v>
      </c>
      <c r="K4706" s="105">
        <v>1.0731205067733411</v>
      </c>
      <c r="L4706" s="105">
        <v>1.5090629989218389</v>
      </c>
      <c r="M4706" s="105">
        <v>1.9102424191159817</v>
      </c>
      <c r="N4706" s="105">
        <v>2.4788645200349371</v>
      </c>
      <c r="O4706" s="105">
        <v>2.497342366632612</v>
      </c>
      <c r="P4706" s="105">
        <v>1.3166336615039302</v>
      </c>
      <c r="Q4706" s="105">
        <v>0.70559117582993747</v>
      </c>
      <c r="R4706" s="105">
        <v>0.51895467047323618</v>
      </c>
      <c r="S4706" s="105">
        <v>2.0008917907804618</v>
      </c>
      <c r="T4706" s="105">
        <v>1.192569345537047</v>
      </c>
      <c r="U4706" s="105">
        <v>1.8569345442772034</v>
      </c>
    </row>
    <row r="4707" spans="1:21">
      <c r="A4707" s="54">
        <v>4705</v>
      </c>
      <c r="B4707" s="104">
        <v>22674</v>
      </c>
      <c r="C4707" s="104">
        <v>22674</v>
      </c>
      <c r="D4707" s="105">
        <v>18504547.000000004</v>
      </c>
      <c r="E4707" s="105">
        <v>1857130000</v>
      </c>
      <c r="F4707" s="105">
        <v>0</v>
      </c>
      <c r="G4707" s="105">
        <v>0.28449943579567033</v>
      </c>
      <c r="H4707" s="105">
        <v>0.35349959237709372</v>
      </c>
      <c r="I4707" s="105">
        <v>0.34473784663119517</v>
      </c>
      <c r="J4707" s="105">
        <v>0.51217113849638229</v>
      </c>
      <c r="K4707" s="105">
        <v>0.65780390569011971</v>
      </c>
      <c r="L4707" s="105">
        <v>0.91170442111465544</v>
      </c>
      <c r="M4707" s="105">
        <v>1.1256048171732402</v>
      </c>
      <c r="N4707" s="105">
        <v>1.3837346212616675</v>
      </c>
      <c r="O4707" s="105">
        <v>1.2918736404400539</v>
      </c>
      <c r="P4707" s="105">
        <v>0.78852511713496221</v>
      </c>
      <c r="Q4707" s="105">
        <v>0.46139493908161078</v>
      </c>
      <c r="R4707" s="105">
        <v>0.33812736410356903</v>
      </c>
      <c r="S4707" s="105">
        <v>1.193671792758406</v>
      </c>
      <c r="T4707" s="105">
        <v>0.70447306994168502</v>
      </c>
      <c r="U4707" s="105">
        <v>0.97196943514170742</v>
      </c>
    </row>
    <row r="4708" spans="1:21">
      <c r="A4708" s="54">
        <v>4706</v>
      </c>
      <c r="B4708" s="104">
        <v>22675</v>
      </c>
      <c r="C4708" s="104">
        <v>22675</v>
      </c>
      <c r="D4708" s="105">
        <v>17336010</v>
      </c>
      <c r="E4708" s="105">
        <v>1857130000</v>
      </c>
      <c r="F4708" s="105">
        <v>0</v>
      </c>
      <c r="G4708" s="105">
        <v>0.28222394842157666</v>
      </c>
      <c r="H4708" s="105">
        <v>0.34681241749489017</v>
      </c>
      <c r="I4708" s="105">
        <v>0.33371980499462145</v>
      </c>
      <c r="J4708" s="105">
        <v>0.47566340767806148</v>
      </c>
      <c r="K4708" s="105">
        <v>0.77658312951110764</v>
      </c>
      <c r="L4708" s="105">
        <v>0.94485830151460837</v>
      </c>
      <c r="M4708" s="105">
        <v>1.1400006470446722</v>
      </c>
      <c r="N4708" s="105">
        <v>1.3373305103726234</v>
      </c>
      <c r="O4708" s="105">
        <v>1.3944260064226941</v>
      </c>
      <c r="P4708" s="105">
        <v>0.76046478440950038</v>
      </c>
      <c r="Q4708" s="105">
        <v>0.4766962423924313</v>
      </c>
      <c r="R4708" s="105">
        <v>0.33732439192656499</v>
      </c>
      <c r="S4708" s="105">
        <v>1.1979822911879479</v>
      </c>
      <c r="T4708" s="105">
        <v>0.71717529934861268</v>
      </c>
      <c r="U4708" s="105">
        <v>0.97244272850155666</v>
      </c>
    </row>
    <row r="4709" spans="1:21">
      <c r="A4709" s="54">
        <v>4707</v>
      </c>
      <c r="B4709" s="104">
        <v>22676</v>
      </c>
      <c r="C4709" s="104">
        <v>22676</v>
      </c>
      <c r="D4709" s="105">
        <v>32880873.999999993</v>
      </c>
      <c r="E4709" s="105">
        <v>1857130000</v>
      </c>
      <c r="F4709" s="105">
        <v>0</v>
      </c>
      <c r="G4709" s="105">
        <v>0.38136126782181168</v>
      </c>
      <c r="H4709" s="105">
        <v>0.46883912785153231</v>
      </c>
      <c r="I4709" s="105">
        <v>0.4519061508663435</v>
      </c>
      <c r="J4709" s="105">
        <v>0.66904223318274769</v>
      </c>
      <c r="K4709" s="105">
        <v>0.91957616232496953</v>
      </c>
      <c r="L4709" s="105">
        <v>1.3438888737024444</v>
      </c>
      <c r="M4709" s="105">
        <v>1.9346350353018247</v>
      </c>
      <c r="N4709" s="105">
        <v>2.6223365308553679</v>
      </c>
      <c r="O4709" s="105">
        <v>2.5578089970998832</v>
      </c>
      <c r="P4709" s="105">
        <v>1.5321867605289146</v>
      </c>
      <c r="Q4709" s="105">
        <v>0.88232646407947224</v>
      </c>
      <c r="R4709" s="105">
        <v>0.50147237573058145</v>
      </c>
      <c r="S4709" s="105">
        <v>2.1352602000539722</v>
      </c>
      <c r="T4709" s="105">
        <v>1.1887816649454912</v>
      </c>
      <c r="U4709" s="105">
        <v>1.5214399925288618</v>
      </c>
    </row>
    <row r="4710" spans="1:21">
      <c r="A4710" s="54">
        <v>4708</v>
      </c>
      <c r="B4710" s="104">
        <v>22677</v>
      </c>
      <c r="C4710" s="104">
        <v>22677</v>
      </c>
      <c r="D4710" s="105">
        <v>106329785.00000003</v>
      </c>
      <c r="E4710" s="105">
        <v>15112900000</v>
      </c>
      <c r="F4710" s="105">
        <v>0</v>
      </c>
      <c r="G4710" s="105">
        <v>0.32986062731100452</v>
      </c>
      <c r="H4710" s="105">
        <v>0.38659800763091196</v>
      </c>
      <c r="I4710" s="105">
        <v>0.35842862817522747</v>
      </c>
      <c r="J4710" s="105">
        <v>0.49582968929311255</v>
      </c>
      <c r="K4710" s="105">
        <v>0.7235482752413076</v>
      </c>
      <c r="L4710" s="105">
        <v>0.99520706954585769</v>
      </c>
      <c r="M4710" s="105">
        <v>1.3565768029247602</v>
      </c>
      <c r="N4710" s="105">
        <v>1.9557634942555009</v>
      </c>
      <c r="O4710" s="105">
        <v>2.0018368909038764</v>
      </c>
      <c r="P4710" s="105">
        <v>1.258210654194438</v>
      </c>
      <c r="Q4710" s="105">
        <v>0.711552892722772</v>
      </c>
      <c r="R4710" s="105">
        <v>0.44906769411380931</v>
      </c>
      <c r="S4710" s="105">
        <v>1.5729710343779917</v>
      </c>
      <c r="T4710" s="105">
        <v>0.9185400605260482</v>
      </c>
      <c r="U4710" s="105">
        <v>1.0052139220780434</v>
      </c>
    </row>
    <row r="4711" spans="1:21">
      <c r="A4711" s="54">
        <v>4709</v>
      </c>
      <c r="B4711" s="104">
        <v>22794</v>
      </c>
      <c r="C4711" s="104">
        <v>22794</v>
      </c>
      <c r="D4711" s="105">
        <v>1541870.0000000002</v>
      </c>
      <c r="E4711" s="105">
        <v>1857130000</v>
      </c>
      <c r="F4711" s="105">
        <v>0</v>
      </c>
      <c r="G4711" s="105">
        <v>24.491248413983211</v>
      </c>
      <c r="H4711" s="105">
        <v>31.08029318087279</v>
      </c>
      <c r="I4711" s="105">
        <v>11.294375906106307</v>
      </c>
      <c r="J4711" s="105">
        <v>0.72403531054151737</v>
      </c>
      <c r="K4711" s="105">
        <v>2.0416651985035941</v>
      </c>
      <c r="L4711" s="105">
        <v>9.0215544239168821</v>
      </c>
      <c r="M4711" s="105">
        <v>18.8806009275958</v>
      </c>
      <c r="N4711" s="105">
        <v>38.437808477848009</v>
      </c>
      <c r="O4711" s="105">
        <v>33.82386013976619</v>
      </c>
      <c r="P4711" s="105">
        <v>13.330611690012098</v>
      </c>
      <c r="Q4711" s="105">
        <v>11.206536983529331</v>
      </c>
      <c r="R4711" s="105">
        <v>19.70359712890032</v>
      </c>
      <c r="S4711" s="105">
        <v>0</v>
      </c>
      <c r="T4711" s="105">
        <v>17.836348981798007</v>
      </c>
      <c r="U4711" s="105">
        <v>17.836348981798004</v>
      </c>
    </row>
    <row r="4712" spans="1:21">
      <c r="A4712" s="54">
        <v>4710</v>
      </c>
      <c r="B4712" s="104">
        <v>22809</v>
      </c>
      <c r="C4712" s="104">
        <v>22809</v>
      </c>
      <c r="D4712" s="105">
        <v>33565405.000000007</v>
      </c>
      <c r="E4712" s="105">
        <v>39787900000</v>
      </c>
      <c r="F4712" s="105">
        <v>0</v>
      </c>
      <c r="G4712" s="105">
        <v>14.87847791832435</v>
      </c>
      <c r="H4712" s="105">
        <v>19.029037730254519</v>
      </c>
      <c r="I4712" s="105">
        <v>7.4713879698291752</v>
      </c>
      <c r="J4712" s="105">
        <v>0.8022039735099985</v>
      </c>
      <c r="K4712" s="105">
        <v>2.2867145573257925</v>
      </c>
      <c r="L4712" s="105">
        <v>3.9938724017954361</v>
      </c>
      <c r="M4712" s="105">
        <v>4.8601186355796919</v>
      </c>
      <c r="N4712" s="105">
        <v>6.2604956064332073</v>
      </c>
      <c r="O4712" s="105">
        <v>8.6712659547917728</v>
      </c>
      <c r="P4712" s="105">
        <v>8.6322898460167039</v>
      </c>
      <c r="Q4712" s="105">
        <v>11.20252745480834</v>
      </c>
      <c r="R4712" s="105">
        <v>13.271532075261856</v>
      </c>
      <c r="S4712" s="105">
        <v>5.1735823072121461</v>
      </c>
      <c r="T4712" s="105">
        <v>8.4466603436609038</v>
      </c>
      <c r="U4712" s="105">
        <v>6.6387378990662187</v>
      </c>
    </row>
    <row r="4713" spans="1:21">
      <c r="A4713" s="54">
        <v>4711</v>
      </c>
      <c r="B4713" s="104">
        <v>22810</v>
      </c>
      <c r="C4713" s="104">
        <v>22810</v>
      </c>
      <c r="D4713" s="105">
        <v>810594.00000000012</v>
      </c>
      <c r="E4713" s="105">
        <v>3714260000</v>
      </c>
      <c r="F4713" s="105">
        <v>0</v>
      </c>
      <c r="G4713" s="105">
        <v>55.112240444391418</v>
      </c>
      <c r="H4713" s="105">
        <v>70.308809241326529</v>
      </c>
      <c r="I4713" s="105">
        <v>62.74933450897764</v>
      </c>
      <c r="J4713" s="105">
        <v>34.305038449155582</v>
      </c>
      <c r="K4713" s="105">
        <v>25.484739517591255</v>
      </c>
      <c r="L4713" s="105">
        <v>38.960115865731652</v>
      </c>
      <c r="M4713" s="105">
        <v>34.272508610474453</v>
      </c>
      <c r="N4713" s="105">
        <v>53.084176319106156</v>
      </c>
      <c r="O4713" s="105">
        <v>47.579232759623167</v>
      </c>
      <c r="P4713" s="105">
        <v>50.005134952466719</v>
      </c>
      <c r="Q4713" s="105">
        <v>55.556814081309724</v>
      </c>
      <c r="R4713" s="105">
        <v>55.618029783797979</v>
      </c>
      <c r="S4713" s="105">
        <v>40.42658772561682</v>
      </c>
      <c r="T4713" s="105">
        <v>48.586347877829361</v>
      </c>
      <c r="U4713" s="105">
        <v>48.561020825639254</v>
      </c>
    </row>
    <row r="4714" spans="1:21">
      <c r="A4714" s="54">
        <v>4712</v>
      </c>
      <c r="B4714" s="104">
        <v>22812</v>
      </c>
      <c r="C4714" s="104">
        <v>22812</v>
      </c>
      <c r="D4714" s="105">
        <v>501020.00000000006</v>
      </c>
      <c r="E4714" s="105">
        <v>1857130000</v>
      </c>
      <c r="F4714" s="105">
        <v>0</v>
      </c>
      <c r="G4714" s="105">
        <v>38.099776572932434</v>
      </c>
      <c r="H4714" s="105">
        <v>44.696540651725364</v>
      </c>
      <c r="I4714" s="105">
        <v>9.8921651824482133</v>
      </c>
      <c r="J4714" s="105">
        <v>1.2076932481861777</v>
      </c>
      <c r="K4714" s="105">
        <v>3.7110665414436728</v>
      </c>
      <c r="L4714" s="105">
        <v>14.002556369514311</v>
      </c>
      <c r="M4714" s="105">
        <v>27.894181765568383</v>
      </c>
      <c r="N4714" s="105">
        <v>32.856931136502418</v>
      </c>
      <c r="O4714" s="105">
        <v>37.755477239347464</v>
      </c>
      <c r="P4714" s="105">
        <v>18.227669624513659</v>
      </c>
      <c r="Q4714" s="105">
        <v>23.150540876107055</v>
      </c>
      <c r="R4714" s="105">
        <v>30.045436082115696</v>
      </c>
      <c r="S4714" s="105">
        <v>0</v>
      </c>
      <c r="T4714" s="105">
        <v>23.461669607533736</v>
      </c>
      <c r="U4714" s="105">
        <v>23.461669607533732</v>
      </c>
    </row>
    <row r="4715" spans="1:21">
      <c r="A4715" s="54">
        <v>4713</v>
      </c>
      <c r="B4715" s="104">
        <v>22816</v>
      </c>
      <c r="C4715" s="104">
        <v>22816</v>
      </c>
      <c r="D4715" s="105">
        <v>24554585.000000007</v>
      </c>
      <c r="E4715" s="105">
        <v>16627900000</v>
      </c>
      <c r="F4715" s="105">
        <v>0</v>
      </c>
      <c r="G4715" s="105">
        <v>13.485220973945605</v>
      </c>
      <c r="H4715" s="105">
        <v>15.855561768943501</v>
      </c>
      <c r="I4715" s="105">
        <v>9.6863366361764918</v>
      </c>
      <c r="J4715" s="105">
        <v>5.1212792392321855</v>
      </c>
      <c r="K4715" s="105">
        <v>4.5759039304072022</v>
      </c>
      <c r="L4715" s="105">
        <v>4.6586982222678683</v>
      </c>
      <c r="M4715" s="105">
        <v>4.6311667436013453</v>
      </c>
      <c r="N4715" s="105">
        <v>5.7921284534583624</v>
      </c>
      <c r="O4715" s="105">
        <v>7.336707782720973</v>
      </c>
      <c r="P4715" s="105">
        <v>7.344306615621977</v>
      </c>
      <c r="Q4715" s="105">
        <v>11.551975577725347</v>
      </c>
      <c r="R4715" s="105">
        <v>12.168878731373324</v>
      </c>
      <c r="S4715" s="105">
        <v>5.1006034882780051</v>
      </c>
      <c r="T4715" s="105">
        <v>8.5173470562895144</v>
      </c>
      <c r="U4715" s="105">
        <v>6.365279444434254</v>
      </c>
    </row>
    <row r="4716" spans="1:21">
      <c r="A4716" s="54">
        <v>4714</v>
      </c>
      <c r="B4716" s="104">
        <v>22944</v>
      </c>
      <c r="C4716" s="104">
        <v>22944</v>
      </c>
      <c r="D4716" s="105">
        <v>1066081738.9999999</v>
      </c>
      <c r="E4716" s="105">
        <v>449505000000</v>
      </c>
      <c r="F4716" s="105">
        <v>0</v>
      </c>
      <c r="G4716" s="105">
        <v>0.90652121130122953</v>
      </c>
      <c r="H4716" s="105">
        <v>1.1752317406043322</v>
      </c>
      <c r="I4716" s="105">
        <v>1.1870462787017704</v>
      </c>
      <c r="J4716" s="105">
        <v>0.78961091037963282</v>
      </c>
      <c r="K4716" s="105">
        <v>0.33240536795177394</v>
      </c>
      <c r="L4716" s="105">
        <v>0.29382809276285055</v>
      </c>
      <c r="M4716" s="105">
        <v>0.30752797498565293</v>
      </c>
      <c r="N4716" s="105">
        <v>0.2272432445830383</v>
      </c>
      <c r="O4716" s="105">
        <v>0.18193986468346574</v>
      </c>
      <c r="P4716" s="105">
        <v>0.21009384525542851</v>
      </c>
      <c r="Q4716" s="105">
        <v>0.41745572517417073</v>
      </c>
      <c r="R4716" s="105">
        <v>0.69870328247590674</v>
      </c>
      <c r="S4716" s="105">
        <v>0.26844073491735082</v>
      </c>
      <c r="T4716" s="105">
        <v>0.56063396157160428</v>
      </c>
      <c r="U4716" s="105">
        <v>0.31636425870846663</v>
      </c>
    </row>
    <row r="4717" spans="1:21">
      <c r="A4717" s="54">
        <v>4715</v>
      </c>
      <c r="B4717" s="104">
        <v>22945</v>
      </c>
      <c r="C4717" s="104">
        <v>22945</v>
      </c>
      <c r="D4717" s="105">
        <v>118986</v>
      </c>
      <c r="E4717" s="105">
        <v>1857130000</v>
      </c>
      <c r="F4717" s="105">
        <v>0</v>
      </c>
      <c r="G4717" s="105">
        <v>8.2842062397682508</v>
      </c>
      <c r="H4717" s="105">
        <v>12.512347109917032</v>
      </c>
      <c r="I4717" s="105">
        <v>13.901080140797934</v>
      </c>
      <c r="J4717" s="105">
        <v>0.88586671549405827</v>
      </c>
      <c r="K4717" s="105">
        <v>0.17030821018789288</v>
      </c>
      <c r="L4717" s="105">
        <v>0.72611330414293374</v>
      </c>
      <c r="M4717" s="105">
        <v>1.6659074277150114</v>
      </c>
      <c r="N4717" s="105">
        <v>1.7691746045454417</v>
      </c>
      <c r="O4717" s="105">
        <v>1.4554849647038322</v>
      </c>
      <c r="P4717" s="105">
        <v>0.71304129548450412</v>
      </c>
      <c r="Q4717" s="105">
        <v>1.4875551144276749</v>
      </c>
      <c r="R4717" s="105">
        <v>4.3876245694344229</v>
      </c>
      <c r="S4717" s="105">
        <v>0</v>
      </c>
      <c r="T4717" s="105">
        <v>3.9965591413849153</v>
      </c>
      <c r="U4717" s="105">
        <v>3.9965591413849162</v>
      </c>
    </row>
    <row r="4718" spans="1:21">
      <c r="A4718" s="54">
        <v>4716</v>
      </c>
      <c r="B4718" s="104">
        <v>22946</v>
      </c>
      <c r="C4718" s="104">
        <v>22946</v>
      </c>
      <c r="D4718" s="105">
        <v>15607.000000000002</v>
      </c>
      <c r="E4718" s="105">
        <v>1857130000</v>
      </c>
      <c r="F4718" s="105">
        <v>0</v>
      </c>
      <c r="G4718" s="105">
        <v>10.693138569844566</v>
      </c>
      <c r="H4718" s="105">
        <v>13.486122524654707</v>
      </c>
      <c r="I4718" s="105">
        <v>14.086840677200579</v>
      </c>
      <c r="J4718" s="105">
        <v>14.392779994224115</v>
      </c>
      <c r="K4718" s="105">
        <v>7.9609710057433105</v>
      </c>
      <c r="L4718" s="105">
        <v>4.5519909780950414</v>
      </c>
      <c r="M4718" s="105">
        <v>4.3070898939646636</v>
      </c>
      <c r="N4718" s="105">
        <v>5.4062578831594292</v>
      </c>
      <c r="O4718" s="105">
        <v>5.5670015765361347</v>
      </c>
      <c r="P4718" s="105">
        <v>5.1746676528339268</v>
      </c>
      <c r="Q4718" s="105">
        <v>5.9420886746371027</v>
      </c>
      <c r="R4718" s="105">
        <v>8.7037071030036337</v>
      </c>
      <c r="S4718" s="105">
        <v>0</v>
      </c>
      <c r="T4718" s="105">
        <v>8.3560547111580998</v>
      </c>
      <c r="U4718" s="105">
        <v>8.3560547111580998</v>
      </c>
    </row>
    <row r="4719" spans="1:21">
      <c r="A4719" s="54">
        <v>4717</v>
      </c>
      <c r="B4719" s="104">
        <v>22947</v>
      </c>
      <c r="C4719" s="104">
        <v>22947</v>
      </c>
      <c r="D4719" s="105">
        <v>72257</v>
      </c>
      <c r="E4719" s="105">
        <v>1857130000</v>
      </c>
      <c r="F4719" s="105">
        <v>0</v>
      </c>
      <c r="G4719" s="105">
        <v>4.0006271119943442</v>
      </c>
      <c r="H4719" s="105">
        <v>5.5775938836534911</v>
      </c>
      <c r="I4719" s="105">
        <v>5.6828315040997825</v>
      </c>
      <c r="J4719" s="105">
        <v>0.74226614952681391</v>
      </c>
      <c r="K4719" s="105">
        <v>0.11595542289986223</v>
      </c>
      <c r="L4719" s="105">
        <v>0.51131701407138719</v>
      </c>
      <c r="M4719" s="105">
        <v>1.1361834844763365</v>
      </c>
      <c r="N4719" s="105">
        <v>1.6561158403937988</v>
      </c>
      <c r="O4719" s="105">
        <v>1.3976337206865166</v>
      </c>
      <c r="P4719" s="105">
        <v>0.54605772235021688</v>
      </c>
      <c r="Q4719" s="105">
        <v>0.73689683590734589</v>
      </c>
      <c r="R4719" s="105">
        <v>2.3582683922735357</v>
      </c>
      <c r="S4719" s="105">
        <v>0</v>
      </c>
      <c r="T4719" s="105">
        <v>2.0384789235277863</v>
      </c>
      <c r="U4719" s="105">
        <v>2.0384789235277863</v>
      </c>
    </row>
    <row r="4720" spans="1:21">
      <c r="A4720" s="54">
        <v>4718</v>
      </c>
      <c r="B4720" s="104">
        <v>22948</v>
      </c>
      <c r="C4720" s="104">
        <v>22948</v>
      </c>
      <c r="D4720" s="105">
        <v>263836.00000000006</v>
      </c>
      <c r="E4720" s="105">
        <v>1857130000</v>
      </c>
      <c r="F4720" s="105">
        <v>0</v>
      </c>
      <c r="G4720" s="105">
        <v>3.3563234088952294</v>
      </c>
      <c r="H4720" s="105">
        <v>4.9356156567015681</v>
      </c>
      <c r="I4720" s="105">
        <v>5.3017531132129578</v>
      </c>
      <c r="J4720" s="105">
        <v>0.796097122350097</v>
      </c>
      <c r="K4720" s="105">
        <v>0.1</v>
      </c>
      <c r="L4720" s="105">
        <v>0.3468884999623254</v>
      </c>
      <c r="M4720" s="105">
        <v>0.84871113675807774</v>
      </c>
      <c r="N4720" s="105">
        <v>1.1145029365486108</v>
      </c>
      <c r="O4720" s="105">
        <v>1.0381448699082032</v>
      </c>
      <c r="P4720" s="105">
        <v>0.45716651737602004</v>
      </c>
      <c r="Q4720" s="105">
        <v>0.64859019116901662</v>
      </c>
      <c r="R4720" s="105">
        <v>1.5406190172740875</v>
      </c>
      <c r="S4720" s="105">
        <v>0</v>
      </c>
      <c r="T4720" s="105">
        <v>1.7070343725130162</v>
      </c>
      <c r="U4720" s="105">
        <v>1.7070343725130157</v>
      </c>
    </row>
    <row r="4721" spans="1:21">
      <c r="A4721" s="54">
        <v>4719</v>
      </c>
      <c r="B4721" s="104">
        <v>22949</v>
      </c>
      <c r="C4721" s="104">
        <v>22949</v>
      </c>
      <c r="D4721" s="105">
        <v>87860.000000000015</v>
      </c>
      <c r="E4721" s="105">
        <v>1857130000</v>
      </c>
      <c r="F4721" s="105">
        <v>0</v>
      </c>
      <c r="G4721" s="105">
        <v>2.3100772330398325</v>
      </c>
      <c r="H4721" s="105">
        <v>2.982079898190976</v>
      </c>
      <c r="I4721" s="105">
        <v>3.1656613934249553</v>
      </c>
      <c r="J4721" s="105">
        <v>3.535439175908111</v>
      </c>
      <c r="K4721" s="105">
        <v>1.1788261045686441</v>
      </c>
      <c r="L4721" s="105">
        <v>1.0605284144974951</v>
      </c>
      <c r="M4721" s="105">
        <v>1.3386235324005948</v>
      </c>
      <c r="N4721" s="105">
        <v>1.7639995159850905</v>
      </c>
      <c r="O4721" s="105">
        <v>1.7821869018566547</v>
      </c>
      <c r="P4721" s="105">
        <v>1.4754688322274276</v>
      </c>
      <c r="Q4721" s="105">
        <v>1.4738761755813767</v>
      </c>
      <c r="R4721" s="105">
        <v>1.6433031198409369</v>
      </c>
      <c r="S4721" s="105">
        <v>0</v>
      </c>
      <c r="T4721" s="105">
        <v>1.9758391914601747</v>
      </c>
      <c r="U4721" s="105">
        <v>1.9758391914601745</v>
      </c>
    </row>
    <row r="4722" spans="1:21">
      <c r="A4722" s="54">
        <v>4720</v>
      </c>
      <c r="B4722" s="104">
        <v>22950</v>
      </c>
      <c r="C4722" s="104">
        <v>22950</v>
      </c>
      <c r="D4722" s="105">
        <v>106572</v>
      </c>
      <c r="E4722" s="105">
        <v>3714260000</v>
      </c>
      <c r="F4722" s="105">
        <v>0</v>
      </c>
      <c r="G4722" s="105">
        <v>0.55810174143865687</v>
      </c>
      <c r="H4722" s="105">
        <v>0.67127412398054465</v>
      </c>
      <c r="I4722" s="105">
        <v>0.65646839962060222</v>
      </c>
      <c r="J4722" s="105">
        <v>0.76712389808647041</v>
      </c>
      <c r="K4722" s="105">
        <v>0.49927780018919243</v>
      </c>
      <c r="L4722" s="105">
        <v>0.46924259804256963</v>
      </c>
      <c r="M4722" s="105">
        <v>0.43891439227304491</v>
      </c>
      <c r="N4722" s="105">
        <v>0.51824679430226062</v>
      </c>
      <c r="O4722" s="105">
        <v>0.52645466563418786</v>
      </c>
      <c r="P4722" s="105">
        <v>0.46016158451380734</v>
      </c>
      <c r="Q4722" s="105">
        <v>0.37871405874297426</v>
      </c>
      <c r="R4722" s="105">
        <v>0.41030307392226106</v>
      </c>
      <c r="S4722" s="105">
        <v>0</v>
      </c>
      <c r="T4722" s="105">
        <v>0.52952359422888107</v>
      </c>
      <c r="U4722" s="105">
        <v>0.52952359422888118</v>
      </c>
    </row>
    <row r="4723" spans="1:21">
      <c r="A4723" s="54">
        <v>4721</v>
      </c>
      <c r="B4723" s="104">
        <v>22955</v>
      </c>
      <c r="C4723" s="104">
        <v>22955</v>
      </c>
      <c r="D4723" s="105">
        <v>4584832</v>
      </c>
      <c r="E4723" s="105">
        <v>1857130000</v>
      </c>
      <c r="F4723" s="105">
        <v>0</v>
      </c>
      <c r="G4723" s="105">
        <v>1.3688976223488929</v>
      </c>
      <c r="H4723" s="105">
        <v>1.8063662613345874</v>
      </c>
      <c r="I4723" s="105">
        <v>1.9921232957678929</v>
      </c>
      <c r="J4723" s="105">
        <v>2.5664400341095801</v>
      </c>
      <c r="K4723" s="105">
        <v>1.4152456118649233</v>
      </c>
      <c r="L4723" s="105">
        <v>0.18201254501879768</v>
      </c>
      <c r="M4723" s="105">
        <v>0.1</v>
      </c>
      <c r="N4723" s="105">
        <v>0.1</v>
      </c>
      <c r="O4723" s="105">
        <v>0.10792105752615555</v>
      </c>
      <c r="P4723" s="105">
        <v>0.12379617660831822</v>
      </c>
      <c r="Q4723" s="105">
        <v>0.43259412075932946</v>
      </c>
      <c r="R4723" s="105">
        <v>1.0669660167292423</v>
      </c>
      <c r="S4723" s="105">
        <v>0.10441892328548644</v>
      </c>
      <c r="T4723" s="105">
        <v>0.93853022850564338</v>
      </c>
      <c r="U4723" s="105">
        <v>0.93803410966653733</v>
      </c>
    </row>
    <row r="4724" spans="1:21">
      <c r="A4724" s="54">
        <v>4722</v>
      </c>
      <c r="B4724" s="104">
        <v>22956</v>
      </c>
      <c r="C4724" s="104">
        <v>22956</v>
      </c>
      <c r="D4724" s="105">
        <v>100308.99999999999</v>
      </c>
      <c r="E4724" s="105">
        <v>1857130000</v>
      </c>
      <c r="F4724" s="105">
        <v>0</v>
      </c>
      <c r="G4724" s="105">
        <v>1.8792140622809332</v>
      </c>
      <c r="H4724" s="105">
        <v>2.559488180958128</v>
      </c>
      <c r="I4724" s="105">
        <v>2.7978300139140062</v>
      </c>
      <c r="J4724" s="105">
        <v>1.0952978527491646</v>
      </c>
      <c r="K4724" s="105">
        <v>0.1</v>
      </c>
      <c r="L4724" s="105">
        <v>0.10048268448835261</v>
      </c>
      <c r="M4724" s="105">
        <v>0.4447268148181634</v>
      </c>
      <c r="N4724" s="105">
        <v>0.79407445002281918</v>
      </c>
      <c r="O4724" s="105">
        <v>0.63732751291917211</v>
      </c>
      <c r="P4724" s="105">
        <v>0.20194460017340921</v>
      </c>
      <c r="Q4724" s="105">
        <v>0.21814789281618938</v>
      </c>
      <c r="R4724" s="105">
        <v>1.0690483305363148</v>
      </c>
      <c r="S4724" s="105">
        <v>0</v>
      </c>
      <c r="T4724" s="105">
        <v>0.99146519963972102</v>
      </c>
      <c r="U4724" s="105">
        <v>0.99146519963972124</v>
      </c>
    </row>
    <row r="4725" spans="1:21">
      <c r="A4725" s="54">
        <v>4723</v>
      </c>
      <c r="B4725" s="104">
        <v>22957</v>
      </c>
      <c r="C4725" s="104">
        <v>22957</v>
      </c>
      <c r="D4725" s="105">
        <v>24345.999999999996</v>
      </c>
      <c r="E4725" s="105">
        <v>1857130000</v>
      </c>
      <c r="F4725" s="105">
        <v>0</v>
      </c>
      <c r="G4725" s="105">
        <v>2.3830049998129796</v>
      </c>
      <c r="H4725" s="105">
        <v>3.046481343691545</v>
      </c>
      <c r="I4725" s="105">
        <v>3.2210311371429667</v>
      </c>
      <c r="J4725" s="105">
        <v>2.5600344985114134</v>
      </c>
      <c r="K4725" s="105">
        <v>0.31393506073617966</v>
      </c>
      <c r="L4725" s="105">
        <v>0.14581617932345076</v>
      </c>
      <c r="M4725" s="105">
        <v>0.20474747932903037</v>
      </c>
      <c r="N4725" s="105">
        <v>0.53834466527637903</v>
      </c>
      <c r="O4725" s="105">
        <v>0.64111703365095007</v>
      </c>
      <c r="P4725" s="105">
        <v>0.31653527944570414</v>
      </c>
      <c r="Q4725" s="105">
        <v>0.38685077739297191</v>
      </c>
      <c r="R4725" s="105">
        <v>1.4674840993083662</v>
      </c>
      <c r="S4725" s="105">
        <v>0</v>
      </c>
      <c r="T4725" s="105">
        <v>1.2687818794684949</v>
      </c>
      <c r="U4725" s="105">
        <v>1.2687818794684949</v>
      </c>
    </row>
    <row r="4726" spans="1:21">
      <c r="A4726" s="54">
        <v>4724</v>
      </c>
      <c r="B4726" s="104">
        <v>22958</v>
      </c>
      <c r="C4726" s="104">
        <v>22958</v>
      </c>
      <c r="D4726" s="105">
        <v>5955</v>
      </c>
      <c r="E4726" s="105">
        <v>1857130000</v>
      </c>
      <c r="F4726" s="105">
        <v>1</v>
      </c>
      <c r="G4726" s="105">
        <v>-99999</v>
      </c>
      <c r="H4726" s="105">
        <v>-99999</v>
      </c>
      <c r="I4726" s="105">
        <v>-99999</v>
      </c>
      <c r="J4726" s="105">
        <v>-99999</v>
      </c>
      <c r="K4726" s="105">
        <v>-99999</v>
      </c>
      <c r="L4726" s="105">
        <v>-99999</v>
      </c>
      <c r="M4726" s="105">
        <v>-99999</v>
      </c>
      <c r="N4726" s="105">
        <v>-99999</v>
      </c>
      <c r="O4726" s="105">
        <v>-99999</v>
      </c>
      <c r="P4726" s="105">
        <v>-99999</v>
      </c>
      <c r="Q4726" s="105">
        <v>-99999</v>
      </c>
      <c r="R4726" s="105">
        <v>-99999</v>
      </c>
      <c r="S4726" s="105">
        <v>0</v>
      </c>
      <c r="T4726" s="105">
        <v>0</v>
      </c>
      <c r="U4726" s="105">
        <v>0</v>
      </c>
    </row>
    <row r="4727" spans="1:21">
      <c r="A4727" s="54">
        <v>4725</v>
      </c>
      <c r="B4727" s="104">
        <v>22959</v>
      </c>
      <c r="C4727" s="104">
        <v>22959</v>
      </c>
      <c r="D4727" s="105">
        <v>0</v>
      </c>
      <c r="E4727" s="105">
        <v>1878550000</v>
      </c>
      <c r="F4727" s="105">
        <v>1</v>
      </c>
      <c r="G4727" s="105">
        <v>-99999</v>
      </c>
      <c r="H4727" s="105">
        <v>-99999</v>
      </c>
      <c r="I4727" s="105">
        <v>-99999</v>
      </c>
      <c r="J4727" s="105">
        <v>-99999</v>
      </c>
      <c r="K4727" s="105">
        <v>-99999</v>
      </c>
      <c r="L4727" s="105">
        <v>-99999</v>
      </c>
      <c r="M4727" s="105">
        <v>-99999</v>
      </c>
      <c r="N4727" s="105">
        <v>-99999</v>
      </c>
      <c r="O4727" s="105">
        <v>-99999</v>
      </c>
      <c r="P4727" s="105">
        <v>-99999</v>
      </c>
      <c r="Q4727" s="105">
        <v>-99999</v>
      </c>
      <c r="R4727" s="105">
        <v>-99999</v>
      </c>
      <c r="S4727" s="105">
        <v>0</v>
      </c>
      <c r="T4727" s="105">
        <v>0</v>
      </c>
      <c r="U4727" s="105">
        <v>0</v>
      </c>
    </row>
    <row r="4728" spans="1:21">
      <c r="A4728" s="54">
        <v>4726</v>
      </c>
      <c r="B4728" s="104">
        <v>22960</v>
      </c>
      <c r="C4728" s="104">
        <v>22960</v>
      </c>
      <c r="D4728" s="105">
        <v>0</v>
      </c>
      <c r="E4728" s="105">
        <v>1878550000</v>
      </c>
      <c r="F4728" s="105">
        <v>0</v>
      </c>
      <c r="G4728" s="105">
        <v>9.0266772299261184</v>
      </c>
      <c r="H4728" s="105">
        <v>11.699618109673738</v>
      </c>
      <c r="I4728" s="105">
        <v>11.68730261729273</v>
      </c>
      <c r="J4728" s="105">
        <v>18.059517762953018</v>
      </c>
      <c r="K4728" s="105">
        <v>36.683303492996636</v>
      </c>
      <c r="L4728" s="105">
        <v>81.625487010638693</v>
      </c>
      <c r="M4728" s="105">
        <v>100</v>
      </c>
      <c r="N4728" s="105">
        <v>60.924020091501397</v>
      </c>
      <c r="O4728" s="105">
        <v>21.554646918821724</v>
      </c>
      <c r="P4728" s="105">
        <v>9.017053868837019</v>
      </c>
      <c r="Q4728" s="105">
        <v>7.104940499552824</v>
      </c>
      <c r="R4728" s="105">
        <v>7.2249096405535136</v>
      </c>
      <c r="S4728" s="105">
        <v>0</v>
      </c>
      <c r="T4728" s="105">
        <v>0</v>
      </c>
      <c r="U4728" s="105">
        <v>0</v>
      </c>
    </row>
    <row r="4729" spans="1:21">
      <c r="A4729" s="54">
        <v>4727</v>
      </c>
      <c r="B4729" s="104">
        <v>22961</v>
      </c>
      <c r="C4729" s="104">
        <v>22961</v>
      </c>
      <c r="D4729" s="105">
        <v>6876.9999999999991</v>
      </c>
      <c r="E4729" s="105">
        <v>1878550000</v>
      </c>
      <c r="F4729" s="105">
        <v>1</v>
      </c>
      <c r="G4729" s="105">
        <v>-99999</v>
      </c>
      <c r="H4729" s="105">
        <v>-99999</v>
      </c>
      <c r="I4729" s="105">
        <v>-99999</v>
      </c>
      <c r="J4729" s="105">
        <v>-99999</v>
      </c>
      <c r="K4729" s="105">
        <v>-99999</v>
      </c>
      <c r="L4729" s="105">
        <v>-99999</v>
      </c>
      <c r="M4729" s="105">
        <v>-99999</v>
      </c>
      <c r="N4729" s="105">
        <v>-99999</v>
      </c>
      <c r="O4729" s="105">
        <v>-99999</v>
      </c>
      <c r="P4729" s="105">
        <v>-99999</v>
      </c>
      <c r="Q4729" s="105">
        <v>-99999</v>
      </c>
      <c r="R4729" s="105">
        <v>-99999</v>
      </c>
      <c r="S4729" s="105">
        <v>0</v>
      </c>
      <c r="T4729" s="105">
        <v>0</v>
      </c>
      <c r="U4729" s="105">
        <v>0</v>
      </c>
    </row>
    <row r="4730" spans="1:21">
      <c r="A4730" s="54">
        <v>4728</v>
      </c>
      <c r="B4730" s="104">
        <v>22962</v>
      </c>
      <c r="C4730" s="104">
        <v>22962</v>
      </c>
      <c r="D4730" s="105">
        <v>1605</v>
      </c>
      <c r="E4730" s="105">
        <v>1878550000</v>
      </c>
      <c r="F4730" s="105">
        <v>0</v>
      </c>
      <c r="G4730" s="105">
        <v>0.22597380860478813</v>
      </c>
      <c r="H4730" s="105">
        <v>0.24616552929824673</v>
      </c>
      <c r="I4730" s="105">
        <v>0.2861238378029477</v>
      </c>
      <c r="J4730" s="105">
        <v>0.33131846865242681</v>
      </c>
      <c r="K4730" s="105">
        <v>0.62894811548953955</v>
      </c>
      <c r="L4730" s="105">
        <v>1.2762082320584429</v>
      </c>
      <c r="M4730" s="105">
        <v>2.3554233558465678</v>
      </c>
      <c r="N4730" s="105">
        <v>2.3833539034649802</v>
      </c>
      <c r="O4730" s="105">
        <v>0.778000562296565</v>
      </c>
      <c r="P4730" s="105">
        <v>0.237744961670564</v>
      </c>
      <c r="Q4730" s="105">
        <v>0.21830910519576391</v>
      </c>
      <c r="R4730" s="105">
        <v>0.2277759673276176</v>
      </c>
      <c r="S4730" s="105">
        <v>0</v>
      </c>
      <c r="T4730" s="105">
        <v>0.76627882064237107</v>
      </c>
      <c r="U4730" s="105">
        <v>0.76627882064237085</v>
      </c>
    </row>
    <row r="4731" spans="1:21">
      <c r="A4731" s="54">
        <v>4729</v>
      </c>
      <c r="B4731" s="104">
        <v>22963</v>
      </c>
      <c r="C4731" s="104">
        <v>22963</v>
      </c>
      <c r="D4731" s="105">
        <v>70168.999999999985</v>
      </c>
      <c r="E4731" s="105">
        <v>1878550000</v>
      </c>
      <c r="F4731" s="105">
        <v>0</v>
      </c>
      <c r="G4731" s="105">
        <v>0.1</v>
      </c>
      <c r="H4731" s="105">
        <v>0.1</v>
      </c>
      <c r="I4731" s="105">
        <v>0.1</v>
      </c>
      <c r="J4731" s="105">
        <v>0.10911902117581346</v>
      </c>
      <c r="K4731" s="105">
        <v>0.21140337443675686</v>
      </c>
      <c r="L4731" s="105">
        <v>0.43773811374828309</v>
      </c>
      <c r="M4731" s="105">
        <v>0.79114813078728807</v>
      </c>
      <c r="N4731" s="105">
        <v>0.84531016871898423</v>
      </c>
      <c r="O4731" s="105">
        <v>0.24232798409155945</v>
      </c>
      <c r="P4731" s="105">
        <v>0.1</v>
      </c>
      <c r="Q4731" s="105">
        <v>0.1</v>
      </c>
      <c r="R4731" s="105">
        <v>0.1</v>
      </c>
      <c r="S4731" s="105">
        <v>0</v>
      </c>
      <c r="T4731" s="105">
        <v>0.26975389941322375</v>
      </c>
      <c r="U4731" s="105">
        <v>0.26975389941322381</v>
      </c>
    </row>
    <row r="4732" spans="1:21">
      <c r="A4732" s="54">
        <v>4730</v>
      </c>
      <c r="B4732" s="104">
        <v>22964</v>
      </c>
      <c r="C4732" s="104">
        <v>22964</v>
      </c>
      <c r="D4732" s="105">
        <v>672</v>
      </c>
      <c r="E4732" s="105">
        <v>1878550000</v>
      </c>
      <c r="F4732" s="105">
        <v>0</v>
      </c>
      <c r="G4732" s="105">
        <v>1.8567636791949929</v>
      </c>
      <c r="H4732" s="105">
        <v>2.0378861116694211</v>
      </c>
      <c r="I4732" s="105">
        <v>2.3256791885082326</v>
      </c>
      <c r="J4732" s="105">
        <v>2.7803264875893055</v>
      </c>
      <c r="K4732" s="105">
        <v>4.9446924628335749</v>
      </c>
      <c r="L4732" s="105">
        <v>10.078675878365072</v>
      </c>
      <c r="M4732" s="105">
        <v>17.60812540784115</v>
      </c>
      <c r="N4732" s="105">
        <v>21.485779146942821</v>
      </c>
      <c r="O4732" s="105">
        <v>8.2620885508329565</v>
      </c>
      <c r="P4732" s="105">
        <v>2.2498262672830407</v>
      </c>
      <c r="Q4732" s="105">
        <v>1.7938997469749467</v>
      </c>
      <c r="R4732" s="105">
        <v>1.8483153105838934</v>
      </c>
      <c r="S4732" s="105">
        <v>0</v>
      </c>
      <c r="T4732" s="105">
        <v>6.439338186551617</v>
      </c>
      <c r="U4732" s="105">
        <v>6.4393381865516162</v>
      </c>
    </row>
    <row r="4733" spans="1:21">
      <c r="A4733" s="54">
        <v>4731</v>
      </c>
      <c r="B4733" s="104">
        <v>22965</v>
      </c>
      <c r="C4733" s="104">
        <v>22965</v>
      </c>
      <c r="D4733" s="105">
        <v>2760</v>
      </c>
      <c r="E4733" s="105">
        <v>1878550000</v>
      </c>
      <c r="F4733" s="105">
        <v>0</v>
      </c>
      <c r="G4733" s="105">
        <v>0.22024244099765516</v>
      </c>
      <c r="H4733" s="105">
        <v>0.2768290381735633</v>
      </c>
      <c r="I4733" s="105">
        <v>0.30310386897405805</v>
      </c>
      <c r="J4733" s="105">
        <v>0.33757727330178139</v>
      </c>
      <c r="K4733" s="105">
        <v>0.5756170444178631</v>
      </c>
      <c r="L4733" s="105">
        <v>1.0576501020860061</v>
      </c>
      <c r="M4733" s="105">
        <v>1.4395605343475271</v>
      </c>
      <c r="N4733" s="105">
        <v>1.8411964629362016</v>
      </c>
      <c r="O4733" s="105">
        <v>0.81017632728514555</v>
      </c>
      <c r="P4733" s="105">
        <v>0.28337371351988816</v>
      </c>
      <c r="Q4733" s="105">
        <v>0.18645403570765942</v>
      </c>
      <c r="R4733" s="105">
        <v>0.21746500970317517</v>
      </c>
      <c r="S4733" s="105">
        <v>0</v>
      </c>
      <c r="T4733" s="105">
        <v>0.62910382095421025</v>
      </c>
      <c r="U4733" s="105">
        <v>0.62910382095421036</v>
      </c>
    </row>
    <row r="4734" spans="1:21">
      <c r="A4734" s="54">
        <v>4732</v>
      </c>
      <c r="B4734" s="104">
        <v>22966</v>
      </c>
      <c r="C4734" s="104">
        <v>22966</v>
      </c>
      <c r="D4734" s="105">
        <v>2352</v>
      </c>
      <c r="E4734" s="105">
        <v>1878550000</v>
      </c>
      <c r="F4734" s="105">
        <v>0</v>
      </c>
      <c r="G4734" s="105">
        <v>0.1</v>
      </c>
      <c r="H4734" s="105">
        <v>0.1</v>
      </c>
      <c r="I4734" s="105">
        <v>0.10819897659519807</v>
      </c>
      <c r="J4734" s="105">
        <v>0.11830066435633287</v>
      </c>
      <c r="K4734" s="105">
        <v>0.19738698308881636</v>
      </c>
      <c r="L4734" s="105">
        <v>0.33744356989027613</v>
      </c>
      <c r="M4734" s="105">
        <v>0.45011562324922816</v>
      </c>
      <c r="N4734" s="105">
        <v>0.55980946025168243</v>
      </c>
      <c r="O4734" s="105">
        <v>0.31291163789507587</v>
      </c>
      <c r="P4734" s="105">
        <v>0.10571574704548393</v>
      </c>
      <c r="Q4734" s="105">
        <v>0.1</v>
      </c>
      <c r="R4734" s="105">
        <v>0.1</v>
      </c>
      <c r="S4734" s="105">
        <v>0</v>
      </c>
      <c r="T4734" s="105">
        <v>0.21582355519767452</v>
      </c>
      <c r="U4734" s="105">
        <v>0.21582355519767454</v>
      </c>
    </row>
    <row r="4735" spans="1:21">
      <c r="A4735" s="54">
        <v>4733</v>
      </c>
      <c r="B4735" s="104">
        <v>22967</v>
      </c>
      <c r="C4735" s="104">
        <v>22967</v>
      </c>
      <c r="D4735" s="105">
        <v>681</v>
      </c>
      <c r="E4735" s="105">
        <v>1878550000</v>
      </c>
      <c r="F4735" s="105">
        <v>0</v>
      </c>
      <c r="G4735" s="105">
        <v>0.1</v>
      </c>
      <c r="H4735" s="105">
        <v>0.1</v>
      </c>
      <c r="I4735" s="105">
        <v>0.10438638718973141</v>
      </c>
      <c r="J4735" s="105">
        <v>0.11159804846146892</v>
      </c>
      <c r="K4735" s="105">
        <v>0.18360141466059293</v>
      </c>
      <c r="L4735" s="105">
        <v>0.29697579315002537</v>
      </c>
      <c r="M4735" s="105">
        <v>0.40274276242380902</v>
      </c>
      <c r="N4735" s="105">
        <v>0.49899616665188884</v>
      </c>
      <c r="O4735" s="105">
        <v>0.27045672361365158</v>
      </c>
      <c r="P4735" s="105">
        <v>0.1</v>
      </c>
      <c r="Q4735" s="105">
        <v>0.1</v>
      </c>
      <c r="R4735" s="105">
        <v>0.1</v>
      </c>
      <c r="S4735" s="105">
        <v>0</v>
      </c>
      <c r="T4735" s="105">
        <v>0.19739644134593068</v>
      </c>
      <c r="U4735" s="105">
        <v>0.19739644134593071</v>
      </c>
    </row>
    <row r="4736" spans="1:21">
      <c r="A4736" s="54">
        <v>4734</v>
      </c>
      <c r="B4736" s="104">
        <v>23004</v>
      </c>
      <c r="C4736" s="104">
        <v>23004</v>
      </c>
      <c r="D4736" s="105">
        <v>6186638</v>
      </c>
      <c r="E4736" s="105">
        <v>13362000000</v>
      </c>
      <c r="F4736" s="105">
        <v>0</v>
      </c>
      <c r="G4736" s="105">
        <v>31.77111313529943</v>
      </c>
      <c r="H4736" s="105">
        <v>31.762634130591824</v>
      </c>
      <c r="I4736" s="105">
        <v>18.253409966297646</v>
      </c>
      <c r="J4736" s="105">
        <v>16.516883078666979</v>
      </c>
      <c r="K4736" s="105">
        <v>19.208155914820011</v>
      </c>
      <c r="L4736" s="105">
        <v>28.396375144910728</v>
      </c>
      <c r="M4736" s="105">
        <v>50.896179003484917</v>
      </c>
      <c r="N4736" s="105">
        <v>100</v>
      </c>
      <c r="O4736" s="105">
        <v>82.54501292455528</v>
      </c>
      <c r="P4736" s="105">
        <v>50.978615874487353</v>
      </c>
      <c r="Q4736" s="105">
        <v>48.13884371886153</v>
      </c>
      <c r="R4736" s="105">
        <v>37.26516287234773</v>
      </c>
      <c r="S4736" s="105">
        <v>62.978697191985532</v>
      </c>
      <c r="T4736" s="105">
        <v>42.977698813693621</v>
      </c>
      <c r="U4736" s="105">
        <v>51.176919786554571</v>
      </c>
    </row>
    <row r="4737" spans="1:21">
      <c r="A4737" s="54">
        <v>4735</v>
      </c>
      <c r="B4737" s="104">
        <v>23028</v>
      </c>
      <c r="C4737" s="104">
        <v>19156</v>
      </c>
      <c r="D4737" s="105">
        <v>598583828.99999976</v>
      </c>
      <c r="E4737" s="105">
        <v>584931000000</v>
      </c>
      <c r="F4737" s="105">
        <v>0</v>
      </c>
      <c r="G4737" s="105">
        <v>3.7945479996936435</v>
      </c>
      <c r="H4737" s="105">
        <v>4.2353430898386399</v>
      </c>
      <c r="I4737" s="105">
        <v>3.4949809305033455</v>
      </c>
      <c r="J4737" s="105">
        <v>2.8077324297830346</v>
      </c>
      <c r="K4737" s="105">
        <v>2.7832926925054697</v>
      </c>
      <c r="L4737" s="105">
        <v>2.9973722009907706</v>
      </c>
      <c r="M4737" s="105">
        <v>3.0377320205104112</v>
      </c>
      <c r="N4737" s="105">
        <v>3.2153425865480396</v>
      </c>
      <c r="O4737" s="105">
        <v>3.414309935507382</v>
      </c>
      <c r="P4737" s="105">
        <v>3.2613689065720903</v>
      </c>
      <c r="Q4737" s="105">
        <v>3.8390286741421136</v>
      </c>
      <c r="R4737" s="105">
        <v>3.8314044435383394</v>
      </c>
      <c r="S4737" s="105">
        <v>3.1241874136693761</v>
      </c>
      <c r="T4737" s="105">
        <v>3.3927046591777734</v>
      </c>
      <c r="U4737" s="105">
        <v>3.2113929838205433</v>
      </c>
    </row>
    <row r="4738" spans="1:21">
      <c r="A4738" s="54">
        <v>4736</v>
      </c>
      <c r="B4738" s="104">
        <v>23059</v>
      </c>
      <c r="C4738" s="104">
        <v>23059</v>
      </c>
      <c r="D4738" s="105">
        <v>76610</v>
      </c>
      <c r="E4738" s="105">
        <v>68327300000</v>
      </c>
      <c r="F4738" s="105">
        <v>0</v>
      </c>
      <c r="G4738" s="105">
        <v>1.0867186229499148</v>
      </c>
      <c r="H4738" s="105">
        <v>1.2145679528879043</v>
      </c>
      <c r="I4738" s="105">
        <v>1.1424776413494169</v>
      </c>
      <c r="J4738" s="105">
        <v>0.88671083276062113</v>
      </c>
      <c r="K4738" s="105">
        <v>0.82887707334117133</v>
      </c>
      <c r="L4738" s="105">
        <v>0.95312432140919434</v>
      </c>
      <c r="M4738" s="105">
        <v>1.0750539734234115</v>
      </c>
      <c r="N4738" s="105">
        <v>1.253883052105218</v>
      </c>
      <c r="O4738" s="105">
        <v>1.1465771788646268</v>
      </c>
      <c r="P4738" s="105">
        <v>0.99831670761074276</v>
      </c>
      <c r="Q4738" s="105">
        <v>1.1441510215968882</v>
      </c>
      <c r="R4738" s="105">
        <v>1.1171736327853918</v>
      </c>
      <c r="S4738" s="105">
        <v>0</v>
      </c>
      <c r="T4738" s="105">
        <v>1.0706360009237084</v>
      </c>
      <c r="U4738" s="105">
        <v>1.0706360009237086</v>
      </c>
    </row>
    <row r="4739" spans="1:21">
      <c r="A4739" s="54">
        <v>4737</v>
      </c>
      <c r="B4739" s="104">
        <v>23060</v>
      </c>
      <c r="C4739" s="104">
        <v>23060</v>
      </c>
      <c r="D4739" s="105">
        <v>2220</v>
      </c>
      <c r="E4739" s="105">
        <v>1878550000</v>
      </c>
      <c r="F4739" s="105">
        <v>0</v>
      </c>
      <c r="G4739" s="105">
        <v>4.358272103260318</v>
      </c>
      <c r="H4739" s="105">
        <v>4.8141034218104952</v>
      </c>
      <c r="I4739" s="105">
        <v>4.5215148039478068</v>
      </c>
      <c r="J4739" s="105">
        <v>3.5298998511260353</v>
      </c>
      <c r="K4739" s="105">
        <v>3.3602644157490271</v>
      </c>
      <c r="L4739" s="105">
        <v>4.2759855957133812</v>
      </c>
      <c r="M4739" s="105">
        <v>4.8811463211013795</v>
      </c>
      <c r="N4739" s="105">
        <v>5.8157074263555852</v>
      </c>
      <c r="O4739" s="105">
        <v>5.2416542114205695</v>
      </c>
      <c r="P4739" s="105">
        <v>4.0505490242865081</v>
      </c>
      <c r="Q4739" s="105">
        <v>4.7020965926551863</v>
      </c>
      <c r="R4739" s="105">
        <v>4.2572379162869307</v>
      </c>
      <c r="S4739" s="105">
        <v>0</v>
      </c>
      <c r="T4739" s="105">
        <v>4.4840359736427686</v>
      </c>
      <c r="U4739" s="105">
        <v>4.4840359736427686</v>
      </c>
    </row>
    <row r="4740" spans="1:21">
      <c r="A4740" s="54">
        <v>4738</v>
      </c>
      <c r="B4740" s="104">
        <v>23061</v>
      </c>
      <c r="C4740" s="104">
        <v>23061</v>
      </c>
      <c r="D4740" s="105">
        <v>2603</v>
      </c>
      <c r="E4740" s="105">
        <v>1878550000</v>
      </c>
      <c r="F4740" s="105">
        <v>0</v>
      </c>
      <c r="G4740" s="105">
        <v>6.3661128831702953</v>
      </c>
      <c r="H4740" s="105">
        <v>6.8063228165810079</v>
      </c>
      <c r="I4740" s="105">
        <v>6.2571574059522224</v>
      </c>
      <c r="J4740" s="105">
        <v>5.0852665414761011</v>
      </c>
      <c r="K4740" s="105">
        <v>4.6336726037198241</v>
      </c>
      <c r="L4740" s="105">
        <v>6.1756210884036165</v>
      </c>
      <c r="M4740" s="105">
        <v>7.5380833321195837</v>
      </c>
      <c r="N4740" s="105">
        <v>9.3162917639675236</v>
      </c>
      <c r="O4740" s="105">
        <v>9.0468657361561799</v>
      </c>
      <c r="P4740" s="105">
        <v>6.8822841980219414</v>
      </c>
      <c r="Q4740" s="105">
        <v>8.1461053953267317</v>
      </c>
      <c r="R4740" s="105">
        <v>7.0384141878157038</v>
      </c>
      <c r="S4740" s="105">
        <v>0</v>
      </c>
      <c r="T4740" s="105">
        <v>6.9410164960592269</v>
      </c>
      <c r="U4740" s="105">
        <v>6.9410164960592278</v>
      </c>
    </row>
    <row r="4741" spans="1:21">
      <c r="A4741" s="54">
        <v>4739</v>
      </c>
      <c r="B4741" s="104">
        <v>23062</v>
      </c>
      <c r="C4741" s="104">
        <v>23062</v>
      </c>
      <c r="D4741" s="105">
        <v>1030.9999999999998</v>
      </c>
      <c r="E4741" s="105">
        <v>1878550000</v>
      </c>
      <c r="F4741" s="105">
        <v>0</v>
      </c>
      <c r="G4741" s="105">
        <v>5.9455777024511143</v>
      </c>
      <c r="H4741" s="105">
        <v>6.2536086098117289</v>
      </c>
      <c r="I4741" s="105">
        <v>5.7171059944927602</v>
      </c>
      <c r="J4741" s="105">
        <v>4.3772019539970382</v>
      </c>
      <c r="K4741" s="105">
        <v>4.0666137338420771</v>
      </c>
      <c r="L4741" s="105">
        <v>5.4241628289673978</v>
      </c>
      <c r="M4741" s="105">
        <v>6.9240260357315924</v>
      </c>
      <c r="N4741" s="105">
        <v>9.4306303869372829</v>
      </c>
      <c r="O4741" s="105">
        <v>9.0021077122434026</v>
      </c>
      <c r="P4741" s="105">
        <v>6.9053328562619436</v>
      </c>
      <c r="Q4741" s="105">
        <v>8.0776737887439065</v>
      </c>
      <c r="R4741" s="105">
        <v>5.9860318095039426</v>
      </c>
      <c r="S4741" s="105">
        <v>0</v>
      </c>
      <c r="T4741" s="105">
        <v>6.5091727844153482</v>
      </c>
      <c r="U4741" s="105">
        <v>6.5091727844153509</v>
      </c>
    </row>
    <row r="4742" spans="1:21">
      <c r="A4742" s="54">
        <v>4740</v>
      </c>
      <c r="B4742" s="104">
        <v>23063</v>
      </c>
      <c r="C4742" s="104">
        <v>23063</v>
      </c>
      <c r="D4742" s="105">
        <v>40002</v>
      </c>
      <c r="E4742" s="105">
        <v>7514200000</v>
      </c>
      <c r="F4742" s="105">
        <v>0</v>
      </c>
      <c r="G4742" s="105">
        <v>1.0779384582822595</v>
      </c>
      <c r="H4742" s="105">
        <v>1.2713423953998029</v>
      </c>
      <c r="I4742" s="105">
        <v>1.2552564305701097</v>
      </c>
      <c r="J4742" s="105">
        <v>1.2761564526560134</v>
      </c>
      <c r="K4742" s="105">
        <v>0.99242376097438734</v>
      </c>
      <c r="L4742" s="105">
        <v>1.1639437491110034</v>
      </c>
      <c r="M4742" s="105">
        <v>1.3139073911797525</v>
      </c>
      <c r="N4742" s="105">
        <v>1.6321000662990544</v>
      </c>
      <c r="O4742" s="105">
        <v>1.4652287992134823</v>
      </c>
      <c r="P4742" s="105">
        <v>1.1189811738875537</v>
      </c>
      <c r="Q4742" s="105">
        <v>1.0441319841671426</v>
      </c>
      <c r="R4742" s="105">
        <v>0.9747450213596428</v>
      </c>
      <c r="S4742" s="105">
        <v>0</v>
      </c>
      <c r="T4742" s="105">
        <v>1.2155129735916836</v>
      </c>
      <c r="U4742" s="105">
        <v>1.2155129735916839</v>
      </c>
    </row>
    <row r="4743" spans="1:21">
      <c r="A4743" s="54">
        <v>4741</v>
      </c>
      <c r="B4743" s="104">
        <v>23109</v>
      </c>
      <c r="C4743" s="104">
        <v>23109</v>
      </c>
      <c r="D4743" s="105">
        <v>30827.000000000004</v>
      </c>
      <c r="E4743" s="105">
        <v>7514200000</v>
      </c>
      <c r="F4743" s="105">
        <v>0</v>
      </c>
      <c r="G4743" s="105">
        <v>1.3984193759921635</v>
      </c>
      <c r="H4743" s="105">
        <v>1.8972328408588175</v>
      </c>
      <c r="I4743" s="105">
        <v>1.7666556530681063</v>
      </c>
      <c r="J4743" s="105">
        <v>1.2513702894892469</v>
      </c>
      <c r="K4743" s="105">
        <v>0.2139504564865565</v>
      </c>
      <c r="L4743" s="105">
        <v>0.23443741019438533</v>
      </c>
      <c r="M4743" s="105">
        <v>0.40504849150619782</v>
      </c>
      <c r="N4743" s="105">
        <v>0.65148184779809271</v>
      </c>
      <c r="O4743" s="105">
        <v>0.67295907417130785</v>
      </c>
      <c r="P4743" s="105">
        <v>0.53273666193613711</v>
      </c>
      <c r="Q4743" s="105">
        <v>0.68421349330207537</v>
      </c>
      <c r="R4743" s="105">
        <v>0.95109864515052323</v>
      </c>
      <c r="S4743" s="105">
        <v>0</v>
      </c>
      <c r="T4743" s="105">
        <v>0.88830035332946744</v>
      </c>
      <c r="U4743" s="105">
        <v>0.88830035332946733</v>
      </c>
    </row>
    <row r="4744" spans="1:21">
      <c r="A4744" s="54">
        <v>4742</v>
      </c>
      <c r="B4744" s="104">
        <v>23110</v>
      </c>
      <c r="C4744" s="104">
        <v>23110</v>
      </c>
      <c r="D4744" s="105">
        <v>362828.00000000006</v>
      </c>
      <c r="E4744" s="105">
        <v>1878550000</v>
      </c>
      <c r="F4744" s="105">
        <v>0</v>
      </c>
      <c r="G4744" s="105">
        <v>1.0963116464251985</v>
      </c>
      <c r="H4744" s="105">
        <v>1.4683958293409614</v>
      </c>
      <c r="I4744" s="105">
        <v>1.5598684903451256</v>
      </c>
      <c r="J4744" s="105">
        <v>2.8418694307358021</v>
      </c>
      <c r="K4744" s="105">
        <v>4.787899474268599</v>
      </c>
      <c r="L4744" s="105">
        <v>8.5159500364341891</v>
      </c>
      <c r="M4744" s="105">
        <v>13.338609344831314</v>
      </c>
      <c r="N4744" s="105">
        <v>12.09399345528943</v>
      </c>
      <c r="O4744" s="105">
        <v>11.118729477807531</v>
      </c>
      <c r="P4744" s="105">
        <v>3.683178784818891</v>
      </c>
      <c r="Q4744" s="105">
        <v>1.6655238410269213</v>
      </c>
      <c r="R4744" s="105">
        <v>1.2003378373808098</v>
      </c>
      <c r="S4744" s="105">
        <v>0</v>
      </c>
      <c r="T4744" s="105">
        <v>5.2808889707253979</v>
      </c>
      <c r="U4744" s="105">
        <v>5.280888970725397</v>
      </c>
    </row>
    <row r="4745" spans="1:21">
      <c r="A4745" s="54">
        <v>4743</v>
      </c>
      <c r="B4745" s="104">
        <v>23111</v>
      </c>
      <c r="C4745" s="104">
        <v>23111</v>
      </c>
      <c r="D4745" s="105">
        <v>34843527.999999993</v>
      </c>
      <c r="E4745" s="105">
        <v>14856600000</v>
      </c>
      <c r="F4745" s="105">
        <v>0</v>
      </c>
      <c r="G4745" s="105">
        <v>0.22858009717525768</v>
      </c>
      <c r="H4745" s="105">
        <v>0.27026695385124044</v>
      </c>
      <c r="I4745" s="105">
        <v>0.27054802732133515</v>
      </c>
      <c r="J4745" s="105">
        <v>0.39161200300140042</v>
      </c>
      <c r="K4745" s="105">
        <v>0.57437715081576701</v>
      </c>
      <c r="L4745" s="105">
        <v>0.7962530524653445</v>
      </c>
      <c r="M4745" s="105">
        <v>1.1679227880285483</v>
      </c>
      <c r="N4745" s="105">
        <v>1.0753134888476237</v>
      </c>
      <c r="O4745" s="105">
        <v>1.0736513725920078</v>
      </c>
      <c r="P4745" s="105">
        <v>0.62090614793800569</v>
      </c>
      <c r="Q4745" s="105">
        <v>0.36290608628735604</v>
      </c>
      <c r="R4745" s="105">
        <v>0.25837742114324702</v>
      </c>
      <c r="S4745" s="105">
        <v>1.0405495120055559</v>
      </c>
      <c r="T4745" s="105">
        <v>0.59089288245559446</v>
      </c>
      <c r="U4745" s="105">
        <v>0.59091042038572505</v>
      </c>
    </row>
    <row r="4746" spans="1:21">
      <c r="A4746" s="54">
        <v>4744</v>
      </c>
      <c r="B4746" s="104">
        <v>23117</v>
      </c>
      <c r="C4746" s="104">
        <v>23117</v>
      </c>
      <c r="D4746" s="105">
        <v>5475361</v>
      </c>
      <c r="E4746" s="105">
        <v>1878550000</v>
      </c>
      <c r="F4746" s="105">
        <v>0</v>
      </c>
      <c r="G4746" s="105">
        <v>0.27950823274731962</v>
      </c>
      <c r="H4746" s="105">
        <v>0.35740704137121654</v>
      </c>
      <c r="I4746" s="105">
        <v>0.36222831981460457</v>
      </c>
      <c r="J4746" s="105">
        <v>0.49092257089679597</v>
      </c>
      <c r="K4746" s="105">
        <v>0.70701457880119956</v>
      </c>
      <c r="L4746" s="105">
        <v>1.094611113007897</v>
      </c>
      <c r="M4746" s="105">
        <v>1.9467096036136813</v>
      </c>
      <c r="N4746" s="105">
        <v>1.6940852508921396</v>
      </c>
      <c r="O4746" s="105">
        <v>1.7537840298847129</v>
      </c>
      <c r="P4746" s="105">
        <v>0.69745726344296843</v>
      </c>
      <c r="Q4746" s="105">
        <v>0.33410919074034612</v>
      </c>
      <c r="R4746" s="105">
        <v>0.29257103747878854</v>
      </c>
      <c r="S4746" s="105">
        <v>1.502849769316801</v>
      </c>
      <c r="T4746" s="105">
        <v>0.8342006860576392</v>
      </c>
      <c r="U4746" s="105">
        <v>0.83829535739742478</v>
      </c>
    </row>
    <row r="4747" spans="1:21">
      <c r="A4747" s="54">
        <v>4745</v>
      </c>
      <c r="B4747" s="104">
        <v>23118</v>
      </c>
      <c r="C4747" s="104">
        <v>23118</v>
      </c>
      <c r="D4747" s="105">
        <v>1114620.0000000002</v>
      </c>
      <c r="E4747" s="105">
        <v>1878550000</v>
      </c>
      <c r="F4747" s="105">
        <v>0</v>
      </c>
      <c r="G4747" s="105">
        <v>1.2664523506091645</v>
      </c>
      <c r="H4747" s="105">
        <v>1.6308438953067166</v>
      </c>
      <c r="I4747" s="105">
        <v>1.6462670666113846</v>
      </c>
      <c r="J4747" s="105">
        <v>2.3243547057707845</v>
      </c>
      <c r="K4747" s="105">
        <v>4.1358209209542176</v>
      </c>
      <c r="L4747" s="105">
        <v>7.673267142152346</v>
      </c>
      <c r="M4747" s="105">
        <v>12.589727453131546</v>
      </c>
      <c r="N4747" s="105">
        <v>12.508133369904083</v>
      </c>
      <c r="O4747" s="105">
        <v>9.959025527125636</v>
      </c>
      <c r="P4747" s="105">
        <v>3.3114978424727806</v>
      </c>
      <c r="Q4747" s="105">
        <v>1.5030660258210027</v>
      </c>
      <c r="R4747" s="105">
        <v>1.2467700664563726</v>
      </c>
      <c r="S4747" s="105">
        <v>10.4577234039625</v>
      </c>
      <c r="T4747" s="105">
        <v>4.9829355305263361</v>
      </c>
      <c r="U4747" s="105">
        <v>5.1529917880437903</v>
      </c>
    </row>
    <row r="4748" spans="1:21">
      <c r="A4748" s="54">
        <v>4746</v>
      </c>
      <c r="B4748" s="104">
        <v>23119</v>
      </c>
      <c r="C4748" s="104">
        <v>23119</v>
      </c>
      <c r="D4748" s="105">
        <v>3570076.9999999995</v>
      </c>
      <c r="E4748" s="105">
        <v>1878550000</v>
      </c>
      <c r="F4748" s="105">
        <v>0</v>
      </c>
      <c r="G4748" s="105">
        <v>0.25754542498937877</v>
      </c>
      <c r="H4748" s="105">
        <v>0.33192986947913122</v>
      </c>
      <c r="I4748" s="105">
        <v>0.33909747779677246</v>
      </c>
      <c r="J4748" s="105">
        <v>0.52997487101294405</v>
      </c>
      <c r="K4748" s="105">
        <v>0.92738585682934971</v>
      </c>
      <c r="L4748" s="105">
        <v>1.4988746763440297</v>
      </c>
      <c r="M4748" s="105">
        <v>2.0323350885483369</v>
      </c>
      <c r="N4748" s="105">
        <v>1.7683559739541663</v>
      </c>
      <c r="O4748" s="105">
        <v>1.3227188217903634</v>
      </c>
      <c r="P4748" s="105">
        <v>0.41352008694684267</v>
      </c>
      <c r="Q4748" s="105">
        <v>0.28025815901379386</v>
      </c>
      <c r="R4748" s="105">
        <v>0.25339393431764218</v>
      </c>
      <c r="S4748" s="105">
        <v>0</v>
      </c>
      <c r="T4748" s="105">
        <v>0.82961585341856281</v>
      </c>
      <c r="U4748" s="105">
        <v>0.82961585341856281</v>
      </c>
    </row>
    <row r="4749" spans="1:21">
      <c r="A4749" s="54">
        <v>4747</v>
      </c>
      <c r="B4749" s="104">
        <v>23128</v>
      </c>
      <c r="C4749" s="104">
        <v>23128</v>
      </c>
      <c r="D4749" s="105">
        <v>209394324.99999994</v>
      </c>
      <c r="E4749" s="105">
        <v>15092100000</v>
      </c>
      <c r="F4749" s="105">
        <v>0</v>
      </c>
      <c r="G4749" s="105">
        <v>0.69931008041369391</v>
      </c>
      <c r="H4749" s="105">
        <v>0.76545415684636986</v>
      </c>
      <c r="I4749" s="105">
        <v>0.72524844309944081</v>
      </c>
      <c r="J4749" s="105">
        <v>0.85786459993453446</v>
      </c>
      <c r="K4749" s="105">
        <v>1.1801855275707673</v>
      </c>
      <c r="L4749" s="105">
        <v>1.7797545992786481</v>
      </c>
      <c r="M4749" s="105">
        <v>3.107456530299427</v>
      </c>
      <c r="N4749" s="105">
        <v>4.0873238684964299</v>
      </c>
      <c r="O4749" s="105">
        <v>4.5071948342456514</v>
      </c>
      <c r="P4749" s="105">
        <v>3.8018065287694207</v>
      </c>
      <c r="Q4749" s="105">
        <v>1.8997002699827179</v>
      </c>
      <c r="R4749" s="105">
        <v>1.1364782424325091</v>
      </c>
      <c r="S4749" s="105">
        <v>3.2303211296320202</v>
      </c>
      <c r="T4749" s="105">
        <v>2.045648140114134</v>
      </c>
      <c r="U4749" s="105">
        <v>2.7004856447118168</v>
      </c>
    </row>
    <row r="4750" spans="1:21">
      <c r="A4750" s="54">
        <v>4748</v>
      </c>
      <c r="B4750" s="104">
        <v>23129</v>
      </c>
      <c r="C4750" s="104">
        <v>23129</v>
      </c>
      <c r="D4750" s="105">
        <v>34015383</v>
      </c>
      <c r="E4750" s="105">
        <v>1878550000</v>
      </c>
      <c r="F4750" s="105">
        <v>0</v>
      </c>
      <c r="G4750" s="105">
        <v>0.54244075453790708</v>
      </c>
      <c r="H4750" s="105">
        <v>0.60548019535187625</v>
      </c>
      <c r="I4750" s="105">
        <v>0.60703036135852328</v>
      </c>
      <c r="J4750" s="105">
        <v>0.78701468971710642</v>
      </c>
      <c r="K4750" s="105">
        <v>1.052164181622151</v>
      </c>
      <c r="L4750" s="105">
        <v>1.5642627983135999</v>
      </c>
      <c r="M4750" s="105">
        <v>3.5298402343548041</v>
      </c>
      <c r="N4750" s="105">
        <v>5.7970144037402136</v>
      </c>
      <c r="O4750" s="105">
        <v>5.1987890107178449</v>
      </c>
      <c r="P4750" s="105">
        <v>2.5106247278310092</v>
      </c>
      <c r="Q4750" s="105">
        <v>1.055987572209901</v>
      </c>
      <c r="R4750" s="105">
        <v>0.69185280940207372</v>
      </c>
      <c r="S4750" s="105">
        <v>3.952968226380468</v>
      </c>
      <c r="T4750" s="105">
        <v>1.9952084782630841</v>
      </c>
      <c r="U4750" s="105">
        <v>3.5315679337435797</v>
      </c>
    </row>
    <row r="4751" spans="1:21">
      <c r="A4751" s="54">
        <v>4749</v>
      </c>
      <c r="B4751" s="104">
        <v>23130</v>
      </c>
      <c r="C4751" s="104">
        <v>23130</v>
      </c>
      <c r="D4751" s="105">
        <v>31946818</v>
      </c>
      <c r="E4751" s="105">
        <v>1878550000</v>
      </c>
      <c r="F4751" s="105">
        <v>0</v>
      </c>
      <c r="G4751" s="105">
        <v>0.63191288105717003</v>
      </c>
      <c r="H4751" s="105">
        <v>0.71409548012278545</v>
      </c>
      <c r="I4751" s="105">
        <v>0.6949282148342798</v>
      </c>
      <c r="J4751" s="105">
        <v>0.84010667080461043</v>
      </c>
      <c r="K4751" s="105">
        <v>1.0779267817539981</v>
      </c>
      <c r="L4751" s="105">
        <v>1.6445071822793684</v>
      </c>
      <c r="M4751" s="105">
        <v>3.2084993637306418</v>
      </c>
      <c r="N4751" s="105">
        <v>4.8062757313706763</v>
      </c>
      <c r="O4751" s="105">
        <v>5.2345958954868648</v>
      </c>
      <c r="P4751" s="105">
        <v>2.7081341798851799</v>
      </c>
      <c r="Q4751" s="105">
        <v>1.276245967979373</v>
      </c>
      <c r="R4751" s="105">
        <v>0.79089290661010259</v>
      </c>
      <c r="S4751" s="105">
        <v>3.5653777641418363</v>
      </c>
      <c r="T4751" s="105">
        <v>1.9690101046595876</v>
      </c>
      <c r="U4751" s="105">
        <v>3.0173747093445371</v>
      </c>
    </row>
    <row r="4752" spans="1:21">
      <c r="A4752" s="54">
        <v>4750</v>
      </c>
      <c r="B4752" s="104">
        <v>23131</v>
      </c>
      <c r="C4752" s="104">
        <v>23131</v>
      </c>
      <c r="D4752" s="105">
        <v>10097170.000000004</v>
      </c>
      <c r="E4752" s="105">
        <v>1878550000</v>
      </c>
      <c r="F4752" s="105">
        <v>0</v>
      </c>
      <c r="G4752" s="105">
        <v>6.7275898065721123</v>
      </c>
      <c r="H4752" s="105">
        <v>5.5977312435809319</v>
      </c>
      <c r="I4752" s="105">
        <v>4.2166564254315961</v>
      </c>
      <c r="J4752" s="105">
        <v>4.0549165002708474</v>
      </c>
      <c r="K4752" s="105">
        <v>4.2356042301183789</v>
      </c>
      <c r="L4752" s="105">
        <v>5.4589911219154956</v>
      </c>
      <c r="M4752" s="105">
        <v>9.2072810290712024</v>
      </c>
      <c r="N4752" s="105">
        <v>10.578676058815038</v>
      </c>
      <c r="O4752" s="105">
        <v>11.586355632049257</v>
      </c>
      <c r="P4752" s="105">
        <v>11.067181109056717</v>
      </c>
      <c r="Q4752" s="105">
        <v>10.904975566211197</v>
      </c>
      <c r="R4752" s="105">
        <v>9.4532178427413935</v>
      </c>
      <c r="S4752" s="105">
        <v>9.1379211798550735</v>
      </c>
      <c r="T4752" s="105">
        <v>7.757431380486179</v>
      </c>
      <c r="U4752" s="105">
        <v>8.6088374449190912</v>
      </c>
    </row>
    <row r="4753" spans="1:21">
      <c r="A4753" s="54">
        <v>4751</v>
      </c>
      <c r="B4753" s="104">
        <v>23132</v>
      </c>
      <c r="C4753" s="104">
        <v>23132</v>
      </c>
      <c r="D4753" s="105">
        <v>50916882.000000015</v>
      </c>
      <c r="E4753" s="105">
        <v>1878550000</v>
      </c>
      <c r="F4753" s="105">
        <v>0</v>
      </c>
      <c r="G4753" s="105">
        <v>0.40792883820226772</v>
      </c>
      <c r="H4753" s="105">
        <v>0.57143291944593544</v>
      </c>
      <c r="I4753" s="105">
        <v>0.5258748722765455</v>
      </c>
      <c r="J4753" s="105">
        <v>0.83676680426881711</v>
      </c>
      <c r="K4753" s="105">
        <v>1.299141574145078</v>
      </c>
      <c r="L4753" s="105">
        <v>1.817909517640262</v>
      </c>
      <c r="M4753" s="105">
        <v>2.565942518276449</v>
      </c>
      <c r="N4753" s="105">
        <v>3.0728468918132594</v>
      </c>
      <c r="O4753" s="105">
        <v>2.9965130988394404</v>
      </c>
      <c r="P4753" s="105">
        <v>1.5807463394202361</v>
      </c>
      <c r="Q4753" s="105">
        <v>0.71273419675830318</v>
      </c>
      <c r="R4753" s="105">
        <v>0.49929110396712123</v>
      </c>
      <c r="S4753" s="105">
        <v>2.5153255372361869</v>
      </c>
      <c r="T4753" s="105">
        <v>1.4072607229211427</v>
      </c>
      <c r="U4753" s="105">
        <v>2.0681095678715349</v>
      </c>
    </row>
    <row r="4754" spans="1:21">
      <c r="A4754" s="54">
        <v>4752</v>
      </c>
      <c r="B4754" s="104">
        <v>23133</v>
      </c>
      <c r="C4754" s="104">
        <v>23133</v>
      </c>
      <c r="D4754" s="105">
        <v>22837551.999999993</v>
      </c>
      <c r="E4754" s="105">
        <v>1878550000</v>
      </c>
      <c r="F4754" s="105">
        <v>1</v>
      </c>
      <c r="G4754" s="105">
        <v>-99999</v>
      </c>
      <c r="H4754" s="105">
        <v>-99999</v>
      </c>
      <c r="I4754" s="105">
        <v>-99999</v>
      </c>
      <c r="J4754" s="105">
        <v>-99999</v>
      </c>
      <c r="K4754" s="105">
        <v>-99999</v>
      </c>
      <c r="L4754" s="105">
        <v>-99999</v>
      </c>
      <c r="M4754" s="105">
        <v>-99999</v>
      </c>
      <c r="N4754" s="105">
        <v>-99999</v>
      </c>
      <c r="O4754" s="105">
        <v>-99999</v>
      </c>
      <c r="P4754" s="105">
        <v>-99999</v>
      </c>
      <c r="Q4754" s="105">
        <v>-99999</v>
      </c>
      <c r="R4754" s="105">
        <v>-99999</v>
      </c>
      <c r="S4754" s="105">
        <v>0</v>
      </c>
      <c r="T4754" s="105">
        <v>0</v>
      </c>
      <c r="U4754" s="105">
        <v>0</v>
      </c>
    </row>
    <row r="4755" spans="1:21">
      <c r="A4755" s="54">
        <v>4753</v>
      </c>
      <c r="B4755" s="104">
        <v>23134</v>
      </c>
      <c r="C4755" s="104">
        <v>23134</v>
      </c>
      <c r="D4755" s="105">
        <v>247298362.00000003</v>
      </c>
      <c r="E4755" s="105">
        <v>9435290000</v>
      </c>
      <c r="F4755" s="105">
        <v>0</v>
      </c>
      <c r="G4755" s="105">
        <v>0.37021933173287452</v>
      </c>
      <c r="H4755" s="105">
        <v>0.41824498605066568</v>
      </c>
      <c r="I4755" s="105">
        <v>0.38169987259504168</v>
      </c>
      <c r="J4755" s="105">
        <v>0.51571193234140289</v>
      </c>
      <c r="K4755" s="105">
        <v>0.75844745620209231</v>
      </c>
      <c r="L4755" s="105">
        <v>0.99220969559166494</v>
      </c>
      <c r="M4755" s="105">
        <v>1.438627799969125</v>
      </c>
      <c r="N4755" s="105">
        <v>2.0180584491770706</v>
      </c>
      <c r="O4755" s="105">
        <v>1.8457065324863557</v>
      </c>
      <c r="P4755" s="105">
        <v>1.2839583066576101</v>
      </c>
      <c r="Q4755" s="105">
        <v>0.82234627636203517</v>
      </c>
      <c r="R4755" s="105">
        <v>0.52733890464780808</v>
      </c>
      <c r="S4755" s="105">
        <v>1.5248627343133678</v>
      </c>
      <c r="T4755" s="105">
        <v>0.94771412865114557</v>
      </c>
      <c r="U4755" s="105">
        <v>1.3745573055292584</v>
      </c>
    </row>
    <row r="4756" spans="1:21">
      <c r="A4756" s="54">
        <v>4754</v>
      </c>
      <c r="B4756" s="104">
        <v>23254</v>
      </c>
      <c r="C4756" s="104">
        <v>23254</v>
      </c>
      <c r="D4756" s="105">
        <v>3696696</v>
      </c>
      <c r="E4756" s="105">
        <v>7556740000</v>
      </c>
      <c r="F4756" s="105">
        <v>0</v>
      </c>
      <c r="G4756" s="105">
        <v>47.082416093672428</v>
      </c>
      <c r="H4756" s="105">
        <v>65.299695069810156</v>
      </c>
      <c r="I4756" s="105">
        <v>23.837538585319265</v>
      </c>
      <c r="J4756" s="105">
        <v>2.2358800270118677</v>
      </c>
      <c r="K4756" s="105">
        <v>3.6452423353243626</v>
      </c>
      <c r="L4756" s="105">
        <v>6.4680453167794179</v>
      </c>
      <c r="M4756" s="105">
        <v>7.9392600153571093</v>
      </c>
      <c r="N4756" s="105">
        <v>10.503564768891497</v>
      </c>
      <c r="O4756" s="105">
        <v>15.180514538012959</v>
      </c>
      <c r="P4756" s="105">
        <v>17.977162737383754</v>
      </c>
      <c r="Q4756" s="105">
        <v>33.207549732726108</v>
      </c>
      <c r="R4756" s="105">
        <v>37.765575101130125</v>
      </c>
      <c r="S4756" s="105">
        <v>0</v>
      </c>
      <c r="T4756" s="105">
        <v>22.595203693451591</v>
      </c>
      <c r="U4756" s="105">
        <v>22.595203693451591</v>
      </c>
    </row>
    <row r="4757" spans="1:21">
      <c r="A4757" s="54">
        <v>4755</v>
      </c>
      <c r="B4757" s="104">
        <v>23271</v>
      </c>
      <c r="C4757" s="104">
        <v>23271</v>
      </c>
      <c r="D4757" s="105">
        <v>48598962.999999985</v>
      </c>
      <c r="E4757" s="105">
        <v>30816800000</v>
      </c>
      <c r="F4757" s="105">
        <v>0</v>
      </c>
      <c r="G4757" s="105">
        <v>16.430983133988299</v>
      </c>
      <c r="H4757" s="105">
        <v>20.799294305431484</v>
      </c>
      <c r="I4757" s="105">
        <v>7.2791524242316008</v>
      </c>
      <c r="J4757" s="105">
        <v>1.0864775942343481</v>
      </c>
      <c r="K4757" s="105">
        <v>2.5872158557635108</v>
      </c>
      <c r="L4757" s="105">
        <v>5.0282063653355547</v>
      </c>
      <c r="M4757" s="105">
        <v>6.649010768253711</v>
      </c>
      <c r="N4757" s="105">
        <v>9.490879808185797</v>
      </c>
      <c r="O4757" s="105">
        <v>11.97558120437153</v>
      </c>
      <c r="P4757" s="105">
        <v>10.314703664000188</v>
      </c>
      <c r="Q4757" s="105">
        <v>13.088275392972442</v>
      </c>
      <c r="R4757" s="105">
        <v>14.817578385143689</v>
      </c>
      <c r="S4757" s="105">
        <v>7.0808600878800672</v>
      </c>
      <c r="T4757" s="105">
        <v>9.9622799084926807</v>
      </c>
      <c r="U4757" s="105">
        <v>7.5227453251150553</v>
      </c>
    </row>
    <row r="4758" spans="1:21">
      <c r="A4758" s="54">
        <v>4756</v>
      </c>
      <c r="B4758" s="104">
        <v>23273</v>
      </c>
      <c r="C4758" s="104">
        <v>23273</v>
      </c>
      <c r="D4758" s="105">
        <v>445433.00000000006</v>
      </c>
      <c r="E4758" s="105">
        <v>1878550000</v>
      </c>
      <c r="F4758" s="105">
        <v>0</v>
      </c>
      <c r="G4758" s="105">
        <v>0</v>
      </c>
      <c r="H4758" s="105">
        <v>0</v>
      </c>
      <c r="I4758" s="105">
        <v>0</v>
      </c>
      <c r="J4758" s="105">
        <v>0</v>
      </c>
      <c r="K4758" s="105">
        <v>0</v>
      </c>
      <c r="L4758" s="105">
        <v>0</v>
      </c>
      <c r="M4758" s="105">
        <v>0</v>
      </c>
      <c r="N4758" s="105">
        <v>0</v>
      </c>
      <c r="O4758" s="105">
        <v>0</v>
      </c>
      <c r="P4758" s="105">
        <v>0</v>
      </c>
      <c r="Q4758" s="105">
        <v>0</v>
      </c>
      <c r="R4758" s="105">
        <v>0</v>
      </c>
      <c r="S4758" s="105">
        <v>0</v>
      </c>
      <c r="T4758" s="105">
        <v>0</v>
      </c>
      <c r="U4758" s="105">
        <v>0</v>
      </c>
    </row>
    <row r="4759" spans="1:21">
      <c r="A4759" s="54">
        <v>4757</v>
      </c>
      <c r="B4759" s="104">
        <v>23274</v>
      </c>
      <c r="C4759" s="104">
        <v>23274</v>
      </c>
      <c r="D4759" s="105">
        <v>493935.99999999994</v>
      </c>
      <c r="E4759" s="105">
        <v>1878550000</v>
      </c>
      <c r="F4759" s="105">
        <v>0</v>
      </c>
      <c r="G4759" s="105">
        <v>100</v>
      </c>
      <c r="H4759" s="105">
        <v>100</v>
      </c>
      <c r="I4759" s="105">
        <v>6.6234312819424837</v>
      </c>
      <c r="J4759" s="105">
        <v>4.7550675938953155</v>
      </c>
      <c r="K4759" s="105">
        <v>100</v>
      </c>
      <c r="L4759" s="105">
        <v>0</v>
      </c>
      <c r="M4759" s="105">
        <v>0</v>
      </c>
      <c r="N4759" s="105">
        <v>0</v>
      </c>
      <c r="O4759" s="105">
        <v>0</v>
      </c>
      <c r="P4759" s="105">
        <v>0</v>
      </c>
      <c r="Q4759" s="105">
        <v>100</v>
      </c>
      <c r="R4759" s="105">
        <v>100</v>
      </c>
      <c r="S4759" s="105">
        <v>0</v>
      </c>
      <c r="T4759" s="105">
        <v>42.61487490631982</v>
      </c>
      <c r="U4759" s="105">
        <v>42.61487490631982</v>
      </c>
    </row>
    <row r="4760" spans="1:21">
      <c r="A4760" s="54">
        <v>4758</v>
      </c>
      <c r="B4760" s="104">
        <v>23277</v>
      </c>
      <c r="C4760" s="104">
        <v>23277</v>
      </c>
      <c r="D4760" s="105">
        <v>2050056</v>
      </c>
      <c r="E4760" s="105">
        <v>3757100000</v>
      </c>
      <c r="F4760" s="105">
        <v>0</v>
      </c>
      <c r="G4760" s="105">
        <v>10.308688235530035</v>
      </c>
      <c r="H4760" s="105">
        <v>15.055745442033224</v>
      </c>
      <c r="I4760" s="105">
        <v>7.2605057743396832</v>
      </c>
      <c r="J4760" s="105">
        <v>1.0539184099802157</v>
      </c>
      <c r="K4760" s="105">
        <v>2.0149723214017454</v>
      </c>
      <c r="L4760" s="105">
        <v>2.9584398748917464</v>
      </c>
      <c r="M4760" s="105">
        <v>3.3430945104340588</v>
      </c>
      <c r="N4760" s="105">
        <v>4.1487905929520972</v>
      </c>
      <c r="O4760" s="105">
        <v>6.1419091526170293</v>
      </c>
      <c r="P4760" s="105">
        <v>5.2632970497686324</v>
      </c>
      <c r="Q4760" s="105">
        <v>7.0355503799938379</v>
      </c>
      <c r="R4760" s="105">
        <v>8.584988416224224</v>
      </c>
      <c r="S4760" s="105">
        <v>0</v>
      </c>
      <c r="T4760" s="105">
        <v>6.097491680013877</v>
      </c>
      <c r="U4760" s="105">
        <v>6.097491680013877</v>
      </c>
    </row>
    <row r="4761" spans="1:21">
      <c r="A4761" s="54">
        <v>4759</v>
      </c>
      <c r="B4761" s="104">
        <v>23279</v>
      </c>
      <c r="C4761" s="104">
        <v>23279</v>
      </c>
      <c r="D4761" s="105">
        <v>1606404.0000000005</v>
      </c>
      <c r="E4761" s="105">
        <v>1878550000</v>
      </c>
      <c r="F4761" s="105">
        <v>0</v>
      </c>
      <c r="G4761" s="105">
        <v>11.734715270210035</v>
      </c>
      <c r="H4761" s="105">
        <v>18.021826893346866</v>
      </c>
      <c r="I4761" s="105">
        <v>5.4008688378064704</v>
      </c>
      <c r="J4761" s="105">
        <v>0.84785892493852999</v>
      </c>
      <c r="K4761" s="105">
        <v>1.9958300785406606</v>
      </c>
      <c r="L4761" s="105">
        <v>4.2593740481872429</v>
      </c>
      <c r="M4761" s="105">
        <v>6.8596364647796602</v>
      </c>
      <c r="N4761" s="105">
        <v>8.1244219982728154</v>
      </c>
      <c r="O4761" s="105">
        <v>11.083328240286255</v>
      </c>
      <c r="P4761" s="105">
        <v>6.0136749637724671</v>
      </c>
      <c r="Q4761" s="105">
        <v>7.4588169752140203</v>
      </c>
      <c r="R4761" s="105">
        <v>9.5274817042686184</v>
      </c>
      <c r="S4761" s="105">
        <v>6.3733102982092964</v>
      </c>
      <c r="T4761" s="105">
        <v>7.6106528666353048</v>
      </c>
      <c r="U4761" s="105">
        <v>7.0069661456617816</v>
      </c>
    </row>
    <row r="4762" spans="1:21">
      <c r="A4762" s="54">
        <v>4760</v>
      </c>
      <c r="B4762" s="104">
        <v>23280</v>
      </c>
      <c r="C4762" s="104">
        <v>23280</v>
      </c>
      <c r="D4762" s="105">
        <v>7036558.0000000019</v>
      </c>
      <c r="E4762" s="105">
        <v>1878550000</v>
      </c>
      <c r="F4762" s="105">
        <v>0</v>
      </c>
      <c r="G4762" s="105">
        <v>100</v>
      </c>
      <c r="H4762" s="105">
        <v>100</v>
      </c>
      <c r="I4762" s="105">
        <v>100</v>
      </c>
      <c r="J4762" s="105">
        <v>3.4894701104914896</v>
      </c>
      <c r="K4762" s="105">
        <v>100</v>
      </c>
      <c r="L4762" s="105">
        <v>0</v>
      </c>
      <c r="M4762" s="105">
        <v>0</v>
      </c>
      <c r="N4762" s="105">
        <v>0</v>
      </c>
      <c r="O4762" s="105">
        <v>0</v>
      </c>
      <c r="P4762" s="105">
        <v>0</v>
      </c>
      <c r="Q4762" s="105">
        <v>100</v>
      </c>
      <c r="R4762" s="105">
        <v>100</v>
      </c>
      <c r="S4762" s="105">
        <v>8.2363648599005153</v>
      </c>
      <c r="T4762" s="105">
        <v>50.290789175874295</v>
      </c>
      <c r="U4762" s="105">
        <v>23.203128114364848</v>
      </c>
    </row>
    <row r="4763" spans="1:21">
      <c r="A4763" s="54">
        <v>4761</v>
      </c>
      <c r="B4763" s="104">
        <v>23282</v>
      </c>
      <c r="C4763" s="104">
        <v>23282</v>
      </c>
      <c r="D4763" s="105">
        <v>60611954</v>
      </c>
      <c r="E4763" s="105">
        <v>28155900000</v>
      </c>
      <c r="F4763" s="105">
        <v>0</v>
      </c>
      <c r="G4763" s="105">
        <v>12.798714894595346</v>
      </c>
      <c r="H4763" s="105">
        <v>16.132558287172166</v>
      </c>
      <c r="I4763" s="105">
        <v>6.6569251745488325</v>
      </c>
      <c r="J4763" s="105">
        <v>1.3356831226783994</v>
      </c>
      <c r="K4763" s="105">
        <v>2.6262673209287204</v>
      </c>
      <c r="L4763" s="105">
        <v>4.246254612024388</v>
      </c>
      <c r="M4763" s="105">
        <v>5.6793978415306565</v>
      </c>
      <c r="N4763" s="105">
        <v>7.4794280749451154</v>
      </c>
      <c r="O4763" s="105">
        <v>8.7404250959535101</v>
      </c>
      <c r="P4763" s="105">
        <v>7.9309190508192176</v>
      </c>
      <c r="Q4763" s="105">
        <v>9.6342328381367714</v>
      </c>
      <c r="R4763" s="105">
        <v>10.816970058339757</v>
      </c>
      <c r="S4763" s="105">
        <v>5.7305543259658274</v>
      </c>
      <c r="T4763" s="105">
        <v>7.8398146976394072</v>
      </c>
      <c r="U4763" s="105">
        <v>6.4605084667071555</v>
      </c>
    </row>
    <row r="4764" spans="1:21">
      <c r="A4764" s="54">
        <v>4762</v>
      </c>
      <c r="B4764" s="104">
        <v>23405</v>
      </c>
      <c r="C4764" s="104">
        <v>23405</v>
      </c>
      <c r="D4764" s="105">
        <v>61734</v>
      </c>
      <c r="E4764" s="105">
        <v>3757100000</v>
      </c>
      <c r="F4764" s="105">
        <v>0</v>
      </c>
      <c r="G4764" s="105">
        <v>10.479841846987956</v>
      </c>
      <c r="H4764" s="105">
        <v>15.77791232450345</v>
      </c>
      <c r="I4764" s="105">
        <v>18.81748072819455</v>
      </c>
      <c r="J4764" s="105">
        <v>5.3224315416825556</v>
      </c>
      <c r="K4764" s="105">
        <v>0.41868617548499093</v>
      </c>
      <c r="L4764" s="105">
        <v>0.43701475351451918</v>
      </c>
      <c r="M4764" s="105">
        <v>1.2967955605710595</v>
      </c>
      <c r="N4764" s="105">
        <v>1.3552240608378212</v>
      </c>
      <c r="O4764" s="105">
        <v>1.3000951562275047</v>
      </c>
      <c r="P4764" s="105">
        <v>1.0207467501532661</v>
      </c>
      <c r="Q4764" s="105">
        <v>2.7369713540155436</v>
      </c>
      <c r="R4764" s="105">
        <v>6.7205288314980542</v>
      </c>
      <c r="S4764" s="105">
        <v>0</v>
      </c>
      <c r="T4764" s="105">
        <v>5.4736440903059389</v>
      </c>
      <c r="U4764" s="105">
        <v>5.4736440903059389</v>
      </c>
    </row>
    <row r="4765" spans="1:21">
      <c r="A4765" s="54">
        <v>4763</v>
      </c>
      <c r="B4765" s="104">
        <v>23406</v>
      </c>
      <c r="C4765" s="104">
        <v>23406</v>
      </c>
      <c r="D4765" s="105">
        <v>129486</v>
      </c>
      <c r="E4765" s="105">
        <v>3757100000</v>
      </c>
      <c r="F4765" s="105">
        <v>0</v>
      </c>
      <c r="G4765" s="105">
        <v>5.3094966370009518</v>
      </c>
      <c r="H4765" s="105">
        <v>7.4895445684356421</v>
      </c>
      <c r="I4765" s="105">
        <v>8.1450584946991054</v>
      </c>
      <c r="J4765" s="105">
        <v>1.0979263744144201</v>
      </c>
      <c r="K4765" s="105">
        <v>0.23227556910236197</v>
      </c>
      <c r="L4765" s="105">
        <v>0.88419761916646533</v>
      </c>
      <c r="M4765" s="105">
        <v>1.8135086834968357</v>
      </c>
      <c r="N4765" s="105">
        <v>2.3065970503085858</v>
      </c>
      <c r="O4765" s="105">
        <v>1.8297750978465859</v>
      </c>
      <c r="P4765" s="105">
        <v>0.8725820161820621</v>
      </c>
      <c r="Q4765" s="105">
        <v>1.1534739594475349</v>
      </c>
      <c r="R4765" s="105">
        <v>2.8676383904810478</v>
      </c>
      <c r="S4765" s="105">
        <v>0</v>
      </c>
      <c r="T4765" s="105">
        <v>2.8335062050484665</v>
      </c>
      <c r="U4765" s="105">
        <v>2.833506205048467</v>
      </c>
    </row>
    <row r="4766" spans="1:21">
      <c r="A4766" s="54">
        <v>4764</v>
      </c>
      <c r="B4766" s="104">
        <v>23409</v>
      </c>
      <c r="C4766" s="104">
        <v>23409</v>
      </c>
      <c r="D4766" s="105">
        <v>199642.99999999997</v>
      </c>
      <c r="E4766" s="105">
        <v>3757100000</v>
      </c>
      <c r="F4766" s="105">
        <v>0</v>
      </c>
      <c r="G4766" s="105">
        <v>2.7526915984021283</v>
      </c>
      <c r="H4766" s="105">
        <v>3.4956664103735267</v>
      </c>
      <c r="I4766" s="105">
        <v>3.5618335129220036</v>
      </c>
      <c r="J4766" s="105">
        <v>0.85772201634800738</v>
      </c>
      <c r="K4766" s="105">
        <v>0.13257994286011215</v>
      </c>
      <c r="L4766" s="105">
        <v>0.61001057827436866</v>
      </c>
      <c r="M4766" s="105">
        <v>1.307104731548334</v>
      </c>
      <c r="N4766" s="105">
        <v>1.5781859486911791</v>
      </c>
      <c r="O4766" s="105">
        <v>1.1205982148012308</v>
      </c>
      <c r="P4766" s="105">
        <v>0.49669376634001638</v>
      </c>
      <c r="Q4766" s="105">
        <v>0.66623416915314349</v>
      </c>
      <c r="R4766" s="105">
        <v>1.6700370586097864</v>
      </c>
      <c r="S4766" s="105">
        <v>0</v>
      </c>
      <c r="T4766" s="105">
        <v>1.5207798290269861</v>
      </c>
      <c r="U4766" s="105">
        <v>1.5207798290269867</v>
      </c>
    </row>
    <row r="4767" spans="1:21">
      <c r="A4767" s="54">
        <v>4765</v>
      </c>
      <c r="B4767" s="104">
        <v>23410</v>
      </c>
      <c r="C4767" s="104">
        <v>23410</v>
      </c>
      <c r="D4767" s="105">
        <v>939459</v>
      </c>
      <c r="E4767" s="105">
        <v>13064000000</v>
      </c>
      <c r="F4767" s="105">
        <v>0</v>
      </c>
      <c r="G4767" s="105">
        <v>1.3836933419866899</v>
      </c>
      <c r="H4767" s="105">
        <v>1.9312751990159813</v>
      </c>
      <c r="I4767" s="105">
        <v>2.1571703940156435</v>
      </c>
      <c r="J4767" s="105">
        <v>2.2733409726368712</v>
      </c>
      <c r="K4767" s="105">
        <v>0.31280741762215736</v>
      </c>
      <c r="L4767" s="105">
        <v>0.1</v>
      </c>
      <c r="M4767" s="105">
        <v>0.16278703543993828</v>
      </c>
      <c r="N4767" s="105">
        <v>0.36623735946605585</v>
      </c>
      <c r="O4767" s="105">
        <v>0.36569128661984407</v>
      </c>
      <c r="P4767" s="105">
        <v>0.20269270017512458</v>
      </c>
      <c r="Q4767" s="105">
        <v>0.27768528248080832</v>
      </c>
      <c r="R4767" s="105">
        <v>1.0689758783376575</v>
      </c>
      <c r="S4767" s="105">
        <v>0</v>
      </c>
      <c r="T4767" s="105">
        <v>0.88352973898306419</v>
      </c>
      <c r="U4767" s="105">
        <v>0.88352973898306408</v>
      </c>
    </row>
    <row r="4768" spans="1:21">
      <c r="A4768" s="54">
        <v>4766</v>
      </c>
      <c r="B4768" s="104">
        <v>23415</v>
      </c>
      <c r="C4768" s="104">
        <v>23415</v>
      </c>
      <c r="D4768" s="105">
        <v>5374279</v>
      </c>
      <c r="E4768" s="105">
        <v>7449790000</v>
      </c>
      <c r="F4768" s="105">
        <v>0</v>
      </c>
      <c r="G4768" s="105">
        <v>2.1799039101712281</v>
      </c>
      <c r="H4768" s="105">
        <v>3.50416408185552</v>
      </c>
      <c r="I4768" s="105">
        <v>4.6998051042066278</v>
      </c>
      <c r="J4768" s="105">
        <v>3.2865155258061494</v>
      </c>
      <c r="K4768" s="105">
        <v>0.21940211352924924</v>
      </c>
      <c r="L4768" s="105">
        <v>0.1</v>
      </c>
      <c r="M4768" s="105">
        <v>0.13371416863388111</v>
      </c>
      <c r="N4768" s="105">
        <v>0.31632996561895022</v>
      </c>
      <c r="O4768" s="105">
        <v>0.37507359800961937</v>
      </c>
      <c r="P4768" s="105">
        <v>0.18748398000548372</v>
      </c>
      <c r="Q4768" s="105">
        <v>0.3183323283202063</v>
      </c>
      <c r="R4768" s="105">
        <v>1.5792315497696083</v>
      </c>
      <c r="S4768" s="105">
        <v>0.25010102828979491</v>
      </c>
      <c r="T4768" s="105">
        <v>1.4083296938272101</v>
      </c>
      <c r="U4768" s="105">
        <v>1.3900940349538158</v>
      </c>
    </row>
    <row r="4769" spans="1:21">
      <c r="A4769" s="54">
        <v>4767</v>
      </c>
      <c r="B4769" s="104">
        <v>23416</v>
      </c>
      <c r="C4769" s="104">
        <v>23416</v>
      </c>
      <c r="D4769" s="105">
        <v>0</v>
      </c>
      <c r="E4769" s="105">
        <v>1878550000</v>
      </c>
      <c r="F4769" s="105">
        <v>0</v>
      </c>
      <c r="G4769" s="105">
        <v>4.4177781052095497</v>
      </c>
      <c r="H4769" s="105">
        <v>7.7351181334261492</v>
      </c>
      <c r="I4769" s="105">
        <v>9.5334466413463836</v>
      </c>
      <c r="J4769" s="105">
        <v>4.6354657219879893</v>
      </c>
      <c r="K4769" s="105">
        <v>0.5016196868990227</v>
      </c>
      <c r="L4769" s="105">
        <v>1.4055379769781153</v>
      </c>
      <c r="M4769" s="105">
        <v>3.893295290862703</v>
      </c>
      <c r="N4769" s="105">
        <v>4.1528715550808402</v>
      </c>
      <c r="O4769" s="105">
        <v>5.0848664039414277</v>
      </c>
      <c r="P4769" s="105">
        <v>2.198195936196413</v>
      </c>
      <c r="Q4769" s="105">
        <v>1.5947689049137765</v>
      </c>
      <c r="R4769" s="105">
        <v>3.14991394176415</v>
      </c>
      <c r="S4769" s="105">
        <v>0</v>
      </c>
      <c r="T4769" s="105">
        <v>0</v>
      </c>
      <c r="U4769" s="105">
        <v>0</v>
      </c>
    </row>
    <row r="4770" spans="1:21">
      <c r="A4770" s="54">
        <v>4768</v>
      </c>
      <c r="B4770" s="104">
        <v>23417</v>
      </c>
      <c r="C4770" s="104">
        <v>23417</v>
      </c>
      <c r="D4770" s="105">
        <v>0</v>
      </c>
      <c r="E4770" s="105">
        <v>1878550000</v>
      </c>
      <c r="F4770" s="105">
        <v>0</v>
      </c>
      <c r="G4770" s="105">
        <v>9.4642896095606517</v>
      </c>
      <c r="H4770" s="105">
        <v>16.970672205537682</v>
      </c>
      <c r="I4770" s="105">
        <v>21.397804085243163</v>
      </c>
      <c r="J4770" s="105">
        <v>13.999455230373355</v>
      </c>
      <c r="K4770" s="105">
        <v>0.82056352051107451</v>
      </c>
      <c r="L4770" s="105">
        <v>1.8758171780779738</v>
      </c>
      <c r="M4770" s="105">
        <v>5.0427140414813394</v>
      </c>
      <c r="N4770" s="105">
        <v>6.830830327162829</v>
      </c>
      <c r="O4770" s="105">
        <v>8.5533840462666006</v>
      </c>
      <c r="P4770" s="105">
        <v>4.1266563734586326</v>
      </c>
      <c r="Q4770" s="105">
        <v>3.0604212985705996</v>
      </c>
      <c r="R4770" s="105">
        <v>6.1142291740538832</v>
      </c>
      <c r="S4770" s="105">
        <v>0</v>
      </c>
      <c r="T4770" s="105">
        <v>0</v>
      </c>
      <c r="U4770" s="105">
        <v>0</v>
      </c>
    </row>
    <row r="4771" spans="1:21">
      <c r="A4771" s="54">
        <v>4769</v>
      </c>
      <c r="B4771" s="104">
        <v>23418</v>
      </c>
      <c r="C4771" s="104">
        <v>23418</v>
      </c>
      <c r="D4771" s="105">
        <v>0</v>
      </c>
      <c r="E4771" s="105">
        <v>1899820000</v>
      </c>
      <c r="F4771" s="105">
        <v>1</v>
      </c>
      <c r="G4771" s="105">
        <v>-99999</v>
      </c>
      <c r="H4771" s="105">
        <v>-99999</v>
      </c>
      <c r="I4771" s="105">
        <v>-99999</v>
      </c>
      <c r="J4771" s="105">
        <v>-99999</v>
      </c>
      <c r="K4771" s="105">
        <v>-99999</v>
      </c>
      <c r="L4771" s="105">
        <v>-99999</v>
      </c>
      <c r="M4771" s="105">
        <v>-99999</v>
      </c>
      <c r="N4771" s="105">
        <v>-99999</v>
      </c>
      <c r="O4771" s="105">
        <v>-99999</v>
      </c>
      <c r="P4771" s="105">
        <v>-99999</v>
      </c>
      <c r="Q4771" s="105">
        <v>-99999</v>
      </c>
      <c r="R4771" s="105">
        <v>-99999</v>
      </c>
      <c r="S4771" s="105">
        <v>0</v>
      </c>
      <c r="T4771" s="105">
        <v>0</v>
      </c>
      <c r="U4771" s="105">
        <v>0</v>
      </c>
    </row>
    <row r="4772" spans="1:21">
      <c r="A4772" s="54">
        <v>4770</v>
      </c>
      <c r="B4772" s="104">
        <v>23419</v>
      </c>
      <c r="C4772" s="104">
        <v>23419</v>
      </c>
      <c r="D4772" s="105">
        <v>32</v>
      </c>
      <c r="E4772" s="105">
        <v>1899820000</v>
      </c>
      <c r="F4772" s="105">
        <v>1</v>
      </c>
      <c r="G4772" s="105">
        <v>-99999</v>
      </c>
      <c r="H4772" s="105">
        <v>-99999</v>
      </c>
      <c r="I4772" s="105">
        <v>-99999</v>
      </c>
      <c r="J4772" s="105">
        <v>-99999</v>
      </c>
      <c r="K4772" s="105">
        <v>-99999</v>
      </c>
      <c r="L4772" s="105">
        <v>-99999</v>
      </c>
      <c r="M4772" s="105">
        <v>-99999</v>
      </c>
      <c r="N4772" s="105">
        <v>-99999</v>
      </c>
      <c r="O4772" s="105">
        <v>-99999</v>
      </c>
      <c r="P4772" s="105">
        <v>-99999</v>
      </c>
      <c r="Q4772" s="105">
        <v>-99999</v>
      </c>
      <c r="R4772" s="105">
        <v>-99999</v>
      </c>
      <c r="S4772" s="105">
        <v>0</v>
      </c>
      <c r="T4772" s="105">
        <v>0</v>
      </c>
      <c r="U4772" s="105">
        <v>0</v>
      </c>
    </row>
    <row r="4773" spans="1:21">
      <c r="A4773" s="54">
        <v>4771</v>
      </c>
      <c r="B4773" s="104">
        <v>23420</v>
      </c>
      <c r="C4773" s="104">
        <v>23420</v>
      </c>
      <c r="D4773" s="105">
        <v>841.99999999999989</v>
      </c>
      <c r="E4773" s="105">
        <v>1899820000</v>
      </c>
      <c r="F4773" s="105">
        <v>0</v>
      </c>
      <c r="G4773" s="105">
        <v>1.5485209901597567</v>
      </c>
      <c r="H4773" s="105">
        <v>1.7197374303359287</v>
      </c>
      <c r="I4773" s="105">
        <v>1.5358718659977508</v>
      </c>
      <c r="J4773" s="105">
        <v>1.9096446471718502</v>
      </c>
      <c r="K4773" s="105">
        <v>3.8999972146157127</v>
      </c>
      <c r="L4773" s="105">
        <v>7.6270977591452844</v>
      </c>
      <c r="M4773" s="105">
        <v>9.7084490632465332</v>
      </c>
      <c r="N4773" s="105">
        <v>6.0914807810153437</v>
      </c>
      <c r="O4773" s="105">
        <v>2.9891128355432617</v>
      </c>
      <c r="P4773" s="105">
        <v>1.3342721046578043</v>
      </c>
      <c r="Q4773" s="105">
        <v>0.98408234214950652</v>
      </c>
      <c r="R4773" s="105">
        <v>1.0512252891188476</v>
      </c>
      <c r="S4773" s="105">
        <v>0</v>
      </c>
      <c r="T4773" s="105">
        <v>3.3666243602631316</v>
      </c>
      <c r="U4773" s="105">
        <v>3.3666243602631325</v>
      </c>
    </row>
    <row r="4774" spans="1:21">
      <c r="A4774" s="54">
        <v>4772</v>
      </c>
      <c r="B4774" s="104">
        <v>23421</v>
      </c>
      <c r="C4774" s="104">
        <v>23421</v>
      </c>
      <c r="D4774" s="105">
        <v>6405</v>
      </c>
      <c r="E4774" s="105">
        <v>1899820000</v>
      </c>
      <c r="F4774" s="105">
        <v>0</v>
      </c>
      <c r="G4774" s="105">
        <v>0.58249421328511086</v>
      </c>
      <c r="H4774" s="105">
        <v>0.63334147973455723</v>
      </c>
      <c r="I4774" s="105">
        <v>0.5281261002691986</v>
      </c>
      <c r="J4774" s="105">
        <v>0.57112341655870735</v>
      </c>
      <c r="K4774" s="105">
        <v>0.67656144053684397</v>
      </c>
      <c r="L4774" s="105">
        <v>0.90976506929403622</v>
      </c>
      <c r="M4774" s="105">
        <v>1.2798700560124012</v>
      </c>
      <c r="N4774" s="105">
        <v>1.406413185966997</v>
      </c>
      <c r="O4774" s="105">
        <v>0.85584680922632561</v>
      </c>
      <c r="P4774" s="105">
        <v>0.46754014382877696</v>
      </c>
      <c r="Q4774" s="105">
        <v>0.38505308780591402</v>
      </c>
      <c r="R4774" s="105">
        <v>0.43048965735889055</v>
      </c>
      <c r="S4774" s="105">
        <v>0</v>
      </c>
      <c r="T4774" s="105">
        <v>0.72721872165648005</v>
      </c>
      <c r="U4774" s="105">
        <v>0.72721872165648005</v>
      </c>
    </row>
    <row r="4775" spans="1:21">
      <c r="A4775" s="54">
        <v>4773</v>
      </c>
      <c r="B4775" s="104">
        <v>23422</v>
      </c>
      <c r="C4775" s="104">
        <v>23422</v>
      </c>
      <c r="D4775" s="105">
        <v>0</v>
      </c>
      <c r="E4775" s="105">
        <v>1899820000</v>
      </c>
      <c r="F4775" s="105">
        <v>0</v>
      </c>
      <c r="G4775" s="105">
        <v>1.0034405039760452</v>
      </c>
      <c r="H4775" s="105">
        <v>1.2087958010099942</v>
      </c>
      <c r="I4775" s="105">
        <v>1.1677688621131088</v>
      </c>
      <c r="J4775" s="105">
        <v>1.8502774571603733</v>
      </c>
      <c r="K4775" s="105">
        <v>4.0368262116813289</v>
      </c>
      <c r="L4775" s="105">
        <v>8.0265969010407154</v>
      </c>
      <c r="M4775" s="105">
        <v>10.886308516342698</v>
      </c>
      <c r="N4775" s="105">
        <v>6.3730633810835631</v>
      </c>
      <c r="O4775" s="105">
        <v>2.8776359545325185</v>
      </c>
      <c r="P4775" s="105">
        <v>1.2524230173449071</v>
      </c>
      <c r="Q4775" s="105">
        <v>0.9192639853586243</v>
      </c>
      <c r="R4775" s="105">
        <v>0.9147181430470096</v>
      </c>
      <c r="S4775" s="105">
        <v>0</v>
      </c>
      <c r="T4775" s="105">
        <v>0</v>
      </c>
      <c r="U4775" s="105">
        <v>0</v>
      </c>
    </row>
    <row r="4776" spans="1:21">
      <c r="A4776" s="54">
        <v>4774</v>
      </c>
      <c r="B4776" s="104">
        <v>23423</v>
      </c>
      <c r="C4776" s="104">
        <v>23423</v>
      </c>
      <c r="D4776" s="105">
        <v>0</v>
      </c>
      <c r="E4776" s="105">
        <v>1899820000</v>
      </c>
      <c r="F4776" s="105">
        <v>1</v>
      </c>
      <c r="G4776" s="105">
        <v>-99999</v>
      </c>
      <c r="H4776" s="105">
        <v>-99999</v>
      </c>
      <c r="I4776" s="105">
        <v>-99999</v>
      </c>
      <c r="J4776" s="105">
        <v>-99999</v>
      </c>
      <c r="K4776" s="105">
        <v>-99999</v>
      </c>
      <c r="L4776" s="105">
        <v>-99999</v>
      </c>
      <c r="M4776" s="105">
        <v>-99999</v>
      </c>
      <c r="N4776" s="105">
        <v>-99999</v>
      </c>
      <c r="O4776" s="105">
        <v>-99999</v>
      </c>
      <c r="P4776" s="105">
        <v>-99999</v>
      </c>
      <c r="Q4776" s="105">
        <v>-99999</v>
      </c>
      <c r="R4776" s="105">
        <v>-99999</v>
      </c>
      <c r="S4776" s="105">
        <v>0</v>
      </c>
      <c r="T4776" s="105">
        <v>0</v>
      </c>
      <c r="U4776" s="105">
        <v>0</v>
      </c>
    </row>
    <row r="4777" spans="1:21">
      <c r="A4777" s="54">
        <v>4775</v>
      </c>
      <c r="B4777" s="104">
        <v>23424</v>
      </c>
      <c r="C4777" s="104">
        <v>23424</v>
      </c>
      <c r="D4777" s="105">
        <v>0</v>
      </c>
      <c r="E4777" s="105">
        <v>1899820000</v>
      </c>
      <c r="F4777" s="105">
        <v>1</v>
      </c>
      <c r="G4777" s="105">
        <v>-99999</v>
      </c>
      <c r="H4777" s="105">
        <v>-99999</v>
      </c>
      <c r="I4777" s="105">
        <v>-99999</v>
      </c>
      <c r="J4777" s="105">
        <v>-99999</v>
      </c>
      <c r="K4777" s="105">
        <v>-99999</v>
      </c>
      <c r="L4777" s="105">
        <v>-99999</v>
      </c>
      <c r="M4777" s="105">
        <v>-99999</v>
      </c>
      <c r="N4777" s="105">
        <v>-99999</v>
      </c>
      <c r="O4777" s="105">
        <v>-99999</v>
      </c>
      <c r="P4777" s="105">
        <v>-99999</v>
      </c>
      <c r="Q4777" s="105">
        <v>-99999</v>
      </c>
      <c r="R4777" s="105">
        <v>-99999</v>
      </c>
      <c r="S4777" s="105">
        <v>0</v>
      </c>
      <c r="T4777" s="105">
        <v>0</v>
      </c>
      <c r="U4777" s="105">
        <v>0</v>
      </c>
    </row>
    <row r="4778" spans="1:21">
      <c r="A4778" s="54">
        <v>4776</v>
      </c>
      <c r="B4778" s="104">
        <v>23425</v>
      </c>
      <c r="C4778" s="104">
        <v>23425</v>
      </c>
      <c r="D4778" s="105">
        <v>0</v>
      </c>
      <c r="E4778" s="105">
        <v>1899820000</v>
      </c>
      <c r="F4778" s="105">
        <v>1</v>
      </c>
      <c r="G4778" s="105">
        <v>-99999</v>
      </c>
      <c r="H4778" s="105">
        <v>-99999</v>
      </c>
      <c r="I4778" s="105">
        <v>-99999</v>
      </c>
      <c r="J4778" s="105">
        <v>-99999</v>
      </c>
      <c r="K4778" s="105">
        <v>-99999</v>
      </c>
      <c r="L4778" s="105">
        <v>-99999</v>
      </c>
      <c r="M4778" s="105">
        <v>-99999</v>
      </c>
      <c r="N4778" s="105">
        <v>-99999</v>
      </c>
      <c r="O4778" s="105">
        <v>-99999</v>
      </c>
      <c r="P4778" s="105">
        <v>-99999</v>
      </c>
      <c r="Q4778" s="105">
        <v>-99999</v>
      </c>
      <c r="R4778" s="105">
        <v>-99999</v>
      </c>
      <c r="S4778" s="105">
        <v>0</v>
      </c>
      <c r="T4778" s="105">
        <v>0</v>
      </c>
      <c r="U4778" s="105">
        <v>0</v>
      </c>
    </row>
    <row r="4779" spans="1:21">
      <c r="A4779" s="54">
        <v>4777</v>
      </c>
      <c r="B4779" s="104">
        <v>23426</v>
      </c>
      <c r="C4779" s="104">
        <v>23426</v>
      </c>
      <c r="D4779" s="105">
        <v>33</v>
      </c>
      <c r="E4779" s="105">
        <v>1899820000</v>
      </c>
      <c r="F4779" s="105">
        <v>0</v>
      </c>
      <c r="G4779" s="105">
        <v>1.9634611574379692</v>
      </c>
      <c r="H4779" s="105">
        <v>2.16844419909425</v>
      </c>
      <c r="I4779" s="105">
        <v>2.4307674947111741</v>
      </c>
      <c r="J4779" s="105">
        <v>2.9480416590344669</v>
      </c>
      <c r="K4779" s="105">
        <v>5.1014197114027047</v>
      </c>
      <c r="L4779" s="105">
        <v>10.489062289767448</v>
      </c>
      <c r="M4779" s="105">
        <v>17.859378665807242</v>
      </c>
      <c r="N4779" s="105">
        <v>22.455710497152648</v>
      </c>
      <c r="O4779" s="105">
        <v>8.4907279954506443</v>
      </c>
      <c r="P4779" s="105">
        <v>2.5151002445276847</v>
      </c>
      <c r="Q4779" s="105">
        <v>1.9276315742730428</v>
      </c>
      <c r="R4779" s="105">
        <v>1.9665943401360082</v>
      </c>
      <c r="S4779" s="105">
        <v>0</v>
      </c>
      <c r="T4779" s="105">
        <v>6.6930283190662729</v>
      </c>
      <c r="U4779" s="105">
        <v>6.6930283190662729</v>
      </c>
    </row>
    <row r="4780" spans="1:21">
      <c r="A4780" s="54">
        <v>4778</v>
      </c>
      <c r="B4780" s="104">
        <v>23427</v>
      </c>
      <c r="C4780" s="104">
        <v>23427</v>
      </c>
      <c r="D4780" s="105">
        <v>32</v>
      </c>
      <c r="E4780" s="105">
        <v>1899820000</v>
      </c>
      <c r="F4780" s="105">
        <v>0</v>
      </c>
      <c r="G4780" s="105">
        <v>0.20081265495598907</v>
      </c>
      <c r="H4780" s="105">
        <v>0.23333097330870067</v>
      </c>
      <c r="I4780" s="105">
        <v>0.26759518007162703</v>
      </c>
      <c r="J4780" s="105">
        <v>0.32771728616566581</v>
      </c>
      <c r="K4780" s="105">
        <v>0.59056937480123683</v>
      </c>
      <c r="L4780" s="105">
        <v>1.2455502702350307</v>
      </c>
      <c r="M4780" s="105">
        <v>2.0166430454302859</v>
      </c>
      <c r="N4780" s="105">
        <v>2.3408463713229519</v>
      </c>
      <c r="O4780" s="105">
        <v>0.96244665187834255</v>
      </c>
      <c r="P4780" s="105">
        <v>0.26310130243006269</v>
      </c>
      <c r="Q4780" s="105">
        <v>0.19858008502334559</v>
      </c>
      <c r="R4780" s="105">
        <v>0.2020968900273119</v>
      </c>
      <c r="S4780" s="105">
        <v>0</v>
      </c>
      <c r="T4780" s="105">
        <v>0.73744084047087932</v>
      </c>
      <c r="U4780" s="105">
        <v>0.7374408404708791</v>
      </c>
    </row>
    <row r="4781" spans="1:21">
      <c r="A4781" s="54">
        <v>4779</v>
      </c>
      <c r="B4781" s="104">
        <v>23428</v>
      </c>
      <c r="C4781" s="104">
        <v>23428</v>
      </c>
      <c r="D4781" s="105">
        <v>1392.9999999999998</v>
      </c>
      <c r="E4781" s="105">
        <v>1899820000</v>
      </c>
      <c r="F4781" s="105">
        <v>0</v>
      </c>
      <c r="G4781" s="105">
        <v>0.45646486979887851</v>
      </c>
      <c r="H4781" s="105">
        <v>0.57624647175879029</v>
      </c>
      <c r="I4781" s="105">
        <v>0.63583180795683758</v>
      </c>
      <c r="J4781" s="105">
        <v>0.75033367268941709</v>
      </c>
      <c r="K4781" s="105">
        <v>1.2652654232226161</v>
      </c>
      <c r="L4781" s="105">
        <v>2.3645400694366772</v>
      </c>
      <c r="M4781" s="105">
        <v>3.4580396543854675</v>
      </c>
      <c r="N4781" s="105">
        <v>4.3584300964294629</v>
      </c>
      <c r="O4781" s="105">
        <v>1.597372000644022</v>
      </c>
      <c r="P4781" s="105">
        <v>0.60077955196691546</v>
      </c>
      <c r="Q4781" s="105">
        <v>0.42123702435962151</v>
      </c>
      <c r="R4781" s="105">
        <v>0.45137313671156121</v>
      </c>
      <c r="S4781" s="105">
        <v>0</v>
      </c>
      <c r="T4781" s="105">
        <v>1.4113261482800219</v>
      </c>
      <c r="U4781" s="105">
        <v>1.4113261482800223</v>
      </c>
    </row>
    <row r="4782" spans="1:21">
      <c r="A4782" s="54">
        <v>4780</v>
      </c>
      <c r="B4782" s="104">
        <v>23429</v>
      </c>
      <c r="C4782" s="104">
        <v>23429</v>
      </c>
      <c r="D4782" s="105">
        <v>26039.000000000004</v>
      </c>
      <c r="E4782" s="105">
        <v>1899820000</v>
      </c>
      <c r="F4782" s="105">
        <v>0</v>
      </c>
      <c r="G4782" s="105">
        <v>0.13339702527162786</v>
      </c>
      <c r="H4782" s="105">
        <v>0.17027551823937653</v>
      </c>
      <c r="I4782" s="105">
        <v>0.20309439658874467</v>
      </c>
      <c r="J4782" s="105">
        <v>0.22936878781939907</v>
      </c>
      <c r="K4782" s="105">
        <v>0.42463160600426098</v>
      </c>
      <c r="L4782" s="105">
        <v>0.70552228760149027</v>
      </c>
      <c r="M4782" s="105">
        <v>0.92972259652461775</v>
      </c>
      <c r="N4782" s="105">
        <v>1.2201853060359642</v>
      </c>
      <c r="O4782" s="105">
        <v>0.44842995350744663</v>
      </c>
      <c r="P4782" s="105">
        <v>0.16112618656250585</v>
      </c>
      <c r="Q4782" s="105">
        <v>0.12379838622680715</v>
      </c>
      <c r="R4782" s="105">
        <v>0.13326230322760216</v>
      </c>
      <c r="S4782" s="105">
        <v>0</v>
      </c>
      <c r="T4782" s="105">
        <v>0.40690119613415354</v>
      </c>
      <c r="U4782" s="105">
        <v>0.40690119613415349</v>
      </c>
    </row>
    <row r="4783" spans="1:21">
      <c r="A4783" s="54">
        <v>4781</v>
      </c>
      <c r="B4783" s="104">
        <v>23430</v>
      </c>
      <c r="C4783" s="104">
        <v>23430</v>
      </c>
      <c r="D4783" s="105">
        <v>4294.0000000000009</v>
      </c>
      <c r="E4783" s="105">
        <v>3778370000</v>
      </c>
      <c r="F4783" s="105">
        <v>0</v>
      </c>
      <c r="G4783" s="105">
        <v>0.1</v>
      </c>
      <c r="H4783" s="105">
        <v>0.11573776328385615</v>
      </c>
      <c r="I4783" s="105">
        <v>0.1309526806191198</v>
      </c>
      <c r="J4783" s="105">
        <v>0.1</v>
      </c>
      <c r="K4783" s="105">
        <v>0.1</v>
      </c>
      <c r="L4783" s="105">
        <v>0.1</v>
      </c>
      <c r="M4783" s="105">
        <v>0.10011061199342951</v>
      </c>
      <c r="N4783" s="105">
        <v>0.14331814737740878</v>
      </c>
      <c r="O4783" s="105">
        <v>0.10287675659272341</v>
      </c>
      <c r="P4783" s="105">
        <v>0.1</v>
      </c>
      <c r="Q4783" s="105">
        <v>0.1</v>
      </c>
      <c r="R4783" s="105">
        <v>0.1</v>
      </c>
      <c r="S4783" s="105">
        <v>0</v>
      </c>
      <c r="T4783" s="105">
        <v>0.10774966332221149</v>
      </c>
      <c r="U4783" s="105">
        <v>0.10774966332221143</v>
      </c>
    </row>
    <row r="4784" spans="1:21">
      <c r="A4784" s="54">
        <v>4782</v>
      </c>
      <c r="B4784" s="104">
        <v>23431</v>
      </c>
      <c r="C4784" s="104">
        <v>23431</v>
      </c>
      <c r="D4784" s="105">
        <v>1242919.9999999995</v>
      </c>
      <c r="E4784" s="105">
        <v>13149700000</v>
      </c>
      <c r="F4784" s="105">
        <v>0</v>
      </c>
      <c r="G4784" s="105">
        <v>0.30133951700357553</v>
      </c>
      <c r="H4784" s="105">
        <v>0.40153006513642042</v>
      </c>
      <c r="I4784" s="105">
        <v>0.3586381787463066</v>
      </c>
      <c r="J4784" s="105">
        <v>0.13840549748429506</v>
      </c>
      <c r="K4784" s="105">
        <v>0.1</v>
      </c>
      <c r="L4784" s="105">
        <v>0.1</v>
      </c>
      <c r="M4784" s="105">
        <v>0.15720365447275861</v>
      </c>
      <c r="N4784" s="105">
        <v>0.30125582850657556</v>
      </c>
      <c r="O4784" s="105">
        <v>0.19806297647699314</v>
      </c>
      <c r="P4784" s="105">
        <v>0.1</v>
      </c>
      <c r="Q4784" s="105">
        <v>0.12247309756776006</v>
      </c>
      <c r="R4784" s="105">
        <v>0.25556629383183033</v>
      </c>
      <c r="S4784" s="105">
        <v>0.20882362844634733</v>
      </c>
      <c r="T4784" s="105">
        <v>0.21120625910220961</v>
      </c>
      <c r="U4784" s="105">
        <v>0.20894089669188351</v>
      </c>
    </row>
    <row r="4785" spans="1:21">
      <c r="A4785" s="54">
        <v>4783</v>
      </c>
      <c r="B4785" s="104">
        <v>23432</v>
      </c>
      <c r="C4785" s="104">
        <v>23432</v>
      </c>
      <c r="D4785" s="105">
        <v>474552.00000000012</v>
      </c>
      <c r="E4785" s="105">
        <v>7599280000</v>
      </c>
      <c r="F4785" s="105">
        <v>0</v>
      </c>
      <c r="G4785" s="105">
        <v>0.47539775654251076</v>
      </c>
      <c r="H4785" s="105">
        <v>0.65835584001155212</v>
      </c>
      <c r="I4785" s="105">
        <v>0.58470471218878484</v>
      </c>
      <c r="J4785" s="105">
        <v>0.23991451259448729</v>
      </c>
      <c r="K4785" s="105">
        <v>0.1006614481896418</v>
      </c>
      <c r="L4785" s="105">
        <v>0.10074920274094201</v>
      </c>
      <c r="M4785" s="105">
        <v>0.17591365666582842</v>
      </c>
      <c r="N4785" s="105">
        <v>0.41218253307727837</v>
      </c>
      <c r="O4785" s="105">
        <v>0.32442730488915456</v>
      </c>
      <c r="P4785" s="105">
        <v>0.15601941783277282</v>
      </c>
      <c r="Q4785" s="105">
        <v>0.20712848041842122</v>
      </c>
      <c r="R4785" s="105">
        <v>0.44068533028099</v>
      </c>
      <c r="S4785" s="105">
        <v>0.24768115717086331</v>
      </c>
      <c r="T4785" s="105">
        <v>0.323011682952697</v>
      </c>
      <c r="U4785" s="105">
        <v>0.28755640248717229</v>
      </c>
    </row>
    <row r="4786" spans="1:21">
      <c r="A4786" s="54">
        <v>4784</v>
      </c>
      <c r="B4786" s="104">
        <v>23522</v>
      </c>
      <c r="C4786" s="104">
        <v>23522</v>
      </c>
      <c r="D4786" s="105">
        <v>500217</v>
      </c>
      <c r="E4786" s="105">
        <v>141178000000</v>
      </c>
      <c r="F4786" s="105">
        <v>0</v>
      </c>
      <c r="G4786" s="105">
        <v>1.0626927283278211</v>
      </c>
      <c r="H4786" s="105">
        <v>1.1731301539623338</v>
      </c>
      <c r="I4786" s="105">
        <v>1.0992146772437026</v>
      </c>
      <c r="J4786" s="105">
        <v>0.91678989606905581</v>
      </c>
      <c r="K4786" s="105">
        <v>0.84958080072907083</v>
      </c>
      <c r="L4786" s="105">
        <v>0.95122610656719531</v>
      </c>
      <c r="M4786" s="105">
        <v>1.1049618188243118</v>
      </c>
      <c r="N4786" s="105">
        <v>1.2965771233959567</v>
      </c>
      <c r="O4786" s="105">
        <v>1.237816358305351</v>
      </c>
      <c r="P4786" s="105">
        <v>1.046706709915302</v>
      </c>
      <c r="Q4786" s="105">
        <v>1.0900614400004798</v>
      </c>
      <c r="R4786" s="105">
        <v>1.1119154732267931</v>
      </c>
      <c r="S4786" s="105">
        <v>0</v>
      </c>
      <c r="T4786" s="105">
        <v>1.0783894405472809</v>
      </c>
      <c r="U4786" s="105">
        <v>1.0783894405472809</v>
      </c>
    </row>
    <row r="4787" spans="1:21">
      <c r="A4787" s="54">
        <v>4785</v>
      </c>
      <c r="B4787" s="104">
        <v>23523</v>
      </c>
      <c r="C4787" s="104">
        <v>23523</v>
      </c>
      <c r="D4787" s="105">
        <v>46.999999999999993</v>
      </c>
      <c r="E4787" s="105">
        <v>5741700000</v>
      </c>
      <c r="F4787" s="105">
        <v>0</v>
      </c>
      <c r="G4787" s="105">
        <v>2.099754556292301</v>
      </c>
      <c r="H4787" s="105">
        <v>2.2754263652257616</v>
      </c>
      <c r="I4787" s="105">
        <v>2.1402007423388638</v>
      </c>
      <c r="J4787" s="105">
        <v>1.6194852071913488</v>
      </c>
      <c r="K4787" s="105">
        <v>1.4105394873408732</v>
      </c>
      <c r="L4787" s="105">
        <v>1.7489894848512126</v>
      </c>
      <c r="M4787" s="105">
        <v>2.0582990949231292</v>
      </c>
      <c r="N4787" s="105">
        <v>2.5807933319446921</v>
      </c>
      <c r="O4787" s="105">
        <v>2.4984705041725976</v>
      </c>
      <c r="P4787" s="105">
        <v>1.9961271985271525</v>
      </c>
      <c r="Q4787" s="105">
        <v>2.4862054821958224</v>
      </c>
      <c r="R4787" s="105">
        <v>2.2178761689759279</v>
      </c>
      <c r="S4787" s="105">
        <v>0</v>
      </c>
      <c r="T4787" s="105">
        <v>2.0943473019983068</v>
      </c>
      <c r="U4787" s="105">
        <v>2.0943473019983072</v>
      </c>
    </row>
    <row r="4788" spans="1:21">
      <c r="A4788" s="54">
        <v>4786</v>
      </c>
      <c r="B4788" s="104">
        <v>23524</v>
      </c>
      <c r="C4788" s="104">
        <v>23524</v>
      </c>
      <c r="D4788" s="105">
        <v>0</v>
      </c>
      <c r="E4788" s="105">
        <v>1899820000</v>
      </c>
      <c r="F4788" s="105">
        <v>1</v>
      </c>
      <c r="G4788" s="105">
        <v>-99999</v>
      </c>
      <c r="H4788" s="105">
        <v>-99999</v>
      </c>
      <c r="I4788" s="105">
        <v>-99999</v>
      </c>
      <c r="J4788" s="105">
        <v>-99999</v>
      </c>
      <c r="K4788" s="105">
        <v>-99999</v>
      </c>
      <c r="L4788" s="105">
        <v>-99999</v>
      </c>
      <c r="M4788" s="105">
        <v>-99999</v>
      </c>
      <c r="N4788" s="105">
        <v>-99999</v>
      </c>
      <c r="O4788" s="105">
        <v>-99999</v>
      </c>
      <c r="P4788" s="105">
        <v>-99999</v>
      </c>
      <c r="Q4788" s="105">
        <v>-99999</v>
      </c>
      <c r="R4788" s="105">
        <v>-99999</v>
      </c>
      <c r="S4788" s="105">
        <v>0</v>
      </c>
      <c r="T4788" s="105">
        <v>0</v>
      </c>
      <c r="U4788" s="105">
        <v>0</v>
      </c>
    </row>
    <row r="4789" spans="1:21">
      <c r="A4789" s="54">
        <v>4787</v>
      </c>
      <c r="B4789" s="104">
        <v>23525</v>
      </c>
      <c r="C4789" s="104">
        <v>23525</v>
      </c>
      <c r="D4789" s="105">
        <v>2190.9999999999995</v>
      </c>
      <c r="E4789" s="105">
        <v>1899820000</v>
      </c>
      <c r="F4789" s="105">
        <v>1</v>
      </c>
      <c r="G4789" s="105">
        <v>-99999</v>
      </c>
      <c r="H4789" s="105">
        <v>-99999</v>
      </c>
      <c r="I4789" s="105">
        <v>-99999</v>
      </c>
      <c r="J4789" s="105">
        <v>-99999</v>
      </c>
      <c r="K4789" s="105">
        <v>-99999</v>
      </c>
      <c r="L4789" s="105">
        <v>-99999</v>
      </c>
      <c r="M4789" s="105">
        <v>-99999</v>
      </c>
      <c r="N4789" s="105">
        <v>-99999</v>
      </c>
      <c r="O4789" s="105">
        <v>-99999</v>
      </c>
      <c r="P4789" s="105">
        <v>-99999</v>
      </c>
      <c r="Q4789" s="105">
        <v>-99999</v>
      </c>
      <c r="R4789" s="105">
        <v>-99999</v>
      </c>
      <c r="S4789" s="105">
        <v>0</v>
      </c>
      <c r="T4789" s="105">
        <v>0</v>
      </c>
      <c r="U4789" s="105">
        <v>0</v>
      </c>
    </row>
    <row r="4790" spans="1:21">
      <c r="A4790" s="54">
        <v>4788</v>
      </c>
      <c r="B4790" s="104">
        <v>23526</v>
      </c>
      <c r="C4790" s="104">
        <v>23526</v>
      </c>
      <c r="D4790" s="105">
        <v>99132.999999999985</v>
      </c>
      <c r="E4790" s="105">
        <v>45425500000</v>
      </c>
      <c r="F4790" s="105">
        <v>0</v>
      </c>
      <c r="G4790" s="105">
        <v>0.67460456649409695</v>
      </c>
      <c r="H4790" s="105">
        <v>0.85699820886653377</v>
      </c>
      <c r="I4790" s="105">
        <v>0.85310659131812683</v>
      </c>
      <c r="J4790" s="105">
        <v>0.91892772516456434</v>
      </c>
      <c r="K4790" s="105">
        <v>0.35175687824387325</v>
      </c>
      <c r="L4790" s="105">
        <v>0.29948496057484963</v>
      </c>
      <c r="M4790" s="105">
        <v>0.36422035276309467</v>
      </c>
      <c r="N4790" s="105">
        <v>0.40671284780098854</v>
      </c>
      <c r="O4790" s="105">
        <v>0.34910872145641797</v>
      </c>
      <c r="P4790" s="105">
        <v>0.30679430919767359</v>
      </c>
      <c r="Q4790" s="105">
        <v>0.44558382934758439</v>
      </c>
      <c r="R4790" s="105">
        <v>0.57561858265006838</v>
      </c>
      <c r="S4790" s="105">
        <v>0</v>
      </c>
      <c r="T4790" s="105">
        <v>0.53357646448982265</v>
      </c>
      <c r="U4790" s="105">
        <v>0.53357646448982277</v>
      </c>
    </row>
    <row r="4791" spans="1:21">
      <c r="A4791" s="54">
        <v>4789</v>
      </c>
      <c r="B4791" s="104">
        <v>23572</v>
      </c>
      <c r="C4791" s="104">
        <v>23572</v>
      </c>
      <c r="D4791" s="105">
        <v>17011.999999999996</v>
      </c>
      <c r="E4791" s="105">
        <v>7599280000</v>
      </c>
      <c r="F4791" s="105">
        <v>0</v>
      </c>
      <c r="G4791" s="105">
        <v>0.9919908875456247</v>
      </c>
      <c r="H4791" s="105">
        <v>1.3186701101293685</v>
      </c>
      <c r="I4791" s="105">
        <v>1.3469795337640387</v>
      </c>
      <c r="J4791" s="105">
        <v>1.336093675392493</v>
      </c>
      <c r="K4791" s="105">
        <v>0.24542005353225727</v>
      </c>
      <c r="L4791" s="105">
        <v>0.18248314088905271</v>
      </c>
      <c r="M4791" s="105">
        <v>0.30922436552149085</v>
      </c>
      <c r="N4791" s="105">
        <v>0.4826883405602389</v>
      </c>
      <c r="O4791" s="105">
        <v>0.52740018564555891</v>
      </c>
      <c r="P4791" s="105">
        <v>0.48777273326824783</v>
      </c>
      <c r="Q4791" s="105">
        <v>0.56419148532618069</v>
      </c>
      <c r="R4791" s="105">
        <v>0.77332731724197246</v>
      </c>
      <c r="S4791" s="105">
        <v>0</v>
      </c>
      <c r="T4791" s="105">
        <v>0.71385348573471041</v>
      </c>
      <c r="U4791" s="105">
        <v>0.71385348573471052</v>
      </c>
    </row>
    <row r="4792" spans="1:21">
      <c r="A4792" s="54">
        <v>4790</v>
      </c>
      <c r="B4792" s="104">
        <v>23573</v>
      </c>
      <c r="C4792" s="104">
        <v>23573</v>
      </c>
      <c r="D4792" s="105">
        <v>552518.00000000012</v>
      </c>
      <c r="E4792" s="105">
        <v>1899820000</v>
      </c>
      <c r="F4792" s="105">
        <v>0</v>
      </c>
      <c r="G4792" s="105">
        <v>0.38014954313209687</v>
      </c>
      <c r="H4792" s="105">
        <v>0.4680189568965436</v>
      </c>
      <c r="I4792" s="105">
        <v>0.48192801672984631</v>
      </c>
      <c r="J4792" s="105">
        <v>0.72949462780078567</v>
      </c>
      <c r="K4792" s="105">
        <v>1.0851325935425349</v>
      </c>
      <c r="L4792" s="105">
        <v>1.7093860770646856</v>
      </c>
      <c r="M4792" s="105">
        <v>2.2316873235686012</v>
      </c>
      <c r="N4792" s="105">
        <v>2.0643311602650947</v>
      </c>
      <c r="O4792" s="105">
        <v>1.6839931184688723</v>
      </c>
      <c r="P4792" s="105">
        <v>0.75875718803568071</v>
      </c>
      <c r="Q4792" s="105">
        <v>0.50287492755012442</v>
      </c>
      <c r="R4792" s="105">
        <v>0.43294402695175277</v>
      </c>
      <c r="S4792" s="105">
        <v>0</v>
      </c>
      <c r="T4792" s="105">
        <v>1.0440581300005516</v>
      </c>
      <c r="U4792" s="105">
        <v>1.0440581300005514</v>
      </c>
    </row>
    <row r="4793" spans="1:21">
      <c r="A4793" s="54">
        <v>4791</v>
      </c>
      <c r="B4793" s="104">
        <v>23574</v>
      </c>
      <c r="C4793" s="104">
        <v>23574</v>
      </c>
      <c r="D4793" s="105">
        <v>6998411.0000000009</v>
      </c>
      <c r="E4793" s="105">
        <v>3799640000</v>
      </c>
      <c r="F4793" s="105">
        <v>0</v>
      </c>
      <c r="G4793" s="105">
        <v>0.12792061411841898</v>
      </c>
      <c r="H4793" s="105">
        <v>0.16055843627370633</v>
      </c>
      <c r="I4793" s="105">
        <v>0.1733039441222394</v>
      </c>
      <c r="J4793" s="105">
        <v>0.28501302784017413</v>
      </c>
      <c r="K4793" s="105">
        <v>0.42679762598243726</v>
      </c>
      <c r="L4793" s="105">
        <v>0.71039735980135676</v>
      </c>
      <c r="M4793" s="105">
        <v>1.0484792112320314</v>
      </c>
      <c r="N4793" s="105">
        <v>0.84425175595618573</v>
      </c>
      <c r="O4793" s="105">
        <v>0.72949913677411116</v>
      </c>
      <c r="P4793" s="105">
        <v>0.24670694298061591</v>
      </c>
      <c r="Q4793" s="105">
        <v>0.15658781223592724</v>
      </c>
      <c r="R4793" s="105">
        <v>0.13313103343514296</v>
      </c>
      <c r="S4793" s="105">
        <v>0.80710866850360963</v>
      </c>
      <c r="T4793" s="105">
        <v>0.42022057506269556</v>
      </c>
      <c r="U4793" s="105">
        <v>0.42032174162907715</v>
      </c>
    </row>
    <row r="4794" spans="1:21">
      <c r="A4794" s="54">
        <v>4792</v>
      </c>
      <c r="B4794" s="104">
        <v>23579</v>
      </c>
      <c r="C4794" s="104">
        <v>23579</v>
      </c>
      <c r="D4794" s="105">
        <v>12772802.999999998</v>
      </c>
      <c r="E4794" s="105">
        <v>5678190000</v>
      </c>
      <c r="F4794" s="105">
        <v>0</v>
      </c>
      <c r="G4794" s="105">
        <v>0.20293104053561803</v>
      </c>
      <c r="H4794" s="105">
        <v>0.24586570641196923</v>
      </c>
      <c r="I4794" s="105">
        <v>0.25376615535266317</v>
      </c>
      <c r="J4794" s="105">
        <v>0.36575893302022444</v>
      </c>
      <c r="K4794" s="105">
        <v>0.54744358591578535</v>
      </c>
      <c r="L4794" s="105">
        <v>0.87021916290769774</v>
      </c>
      <c r="M4794" s="105">
        <v>1.3567764794942845</v>
      </c>
      <c r="N4794" s="105">
        <v>1.1068330156111228</v>
      </c>
      <c r="O4794" s="105">
        <v>1.1373816319218564</v>
      </c>
      <c r="P4794" s="105">
        <v>0.42893845159867627</v>
      </c>
      <c r="Q4794" s="105">
        <v>0.26434289877905487</v>
      </c>
      <c r="R4794" s="105">
        <v>0.22282150643215262</v>
      </c>
      <c r="S4794" s="105">
        <v>1.0400905867011292</v>
      </c>
      <c r="T4794" s="105">
        <v>0.58358988066509221</v>
      </c>
      <c r="U4794" s="105">
        <v>0.58477191156705866</v>
      </c>
    </row>
    <row r="4795" spans="1:21">
      <c r="A4795" s="54">
        <v>4793</v>
      </c>
      <c r="B4795" s="104">
        <v>23580</v>
      </c>
      <c r="C4795" s="104">
        <v>23580</v>
      </c>
      <c r="D4795" s="105">
        <v>15068746.999999998</v>
      </c>
      <c r="E4795" s="105">
        <v>5635500000</v>
      </c>
      <c r="F4795" s="105">
        <v>0</v>
      </c>
      <c r="G4795" s="105">
        <v>0.25792769891788925</v>
      </c>
      <c r="H4795" s="105">
        <v>0.31427125044055826</v>
      </c>
      <c r="I4795" s="105">
        <v>0.31887777778010418</v>
      </c>
      <c r="J4795" s="105">
        <v>0.44022884146628743</v>
      </c>
      <c r="K4795" s="105">
        <v>0.65552128579758362</v>
      </c>
      <c r="L4795" s="105">
        <v>0.97522297700131344</v>
      </c>
      <c r="M4795" s="105">
        <v>1.6354000550534702</v>
      </c>
      <c r="N4795" s="105">
        <v>1.4825115378635441</v>
      </c>
      <c r="O4795" s="105">
        <v>1.5663464257540149</v>
      </c>
      <c r="P4795" s="105">
        <v>0.66323546645867937</v>
      </c>
      <c r="Q4795" s="105">
        <v>0.36380877129412637</v>
      </c>
      <c r="R4795" s="105">
        <v>0.28860799907652673</v>
      </c>
      <c r="S4795" s="105">
        <v>1.4916758047230303</v>
      </c>
      <c r="T4795" s="105">
        <v>0.7468300072420081</v>
      </c>
      <c r="U4795" s="105">
        <v>0.75008466582041178</v>
      </c>
    </row>
    <row r="4796" spans="1:21">
      <c r="A4796" s="54">
        <v>4794</v>
      </c>
      <c r="B4796" s="104">
        <v>23581</v>
      </c>
      <c r="C4796" s="104">
        <v>23581</v>
      </c>
      <c r="D4796" s="105">
        <v>9550116</v>
      </c>
      <c r="E4796" s="105">
        <v>3778370000</v>
      </c>
      <c r="F4796" s="105">
        <v>0</v>
      </c>
      <c r="G4796" s="105">
        <v>0.33663648971082866</v>
      </c>
      <c r="H4796" s="105">
        <v>0.42959453832396971</v>
      </c>
      <c r="I4796" s="105">
        <v>0.44497795233411286</v>
      </c>
      <c r="J4796" s="105">
        <v>0.66126295393453027</v>
      </c>
      <c r="K4796" s="105">
        <v>1.1254780455925713</v>
      </c>
      <c r="L4796" s="105">
        <v>1.8865562165134011</v>
      </c>
      <c r="M4796" s="105">
        <v>3.1518825754362045</v>
      </c>
      <c r="N4796" s="105">
        <v>2.7115116339231031</v>
      </c>
      <c r="O4796" s="105">
        <v>2.7400143704451656</v>
      </c>
      <c r="P4796" s="105">
        <v>0.891607342271862</v>
      </c>
      <c r="Q4796" s="105">
        <v>0.42266160096824595</v>
      </c>
      <c r="R4796" s="105">
        <v>0.36682925899709873</v>
      </c>
      <c r="S4796" s="105">
        <v>2.6962323661391681</v>
      </c>
      <c r="T4796" s="105">
        <v>1.2640844148709245</v>
      </c>
      <c r="U4796" s="105">
        <v>1.2717360409941583</v>
      </c>
    </row>
    <row r="4797" spans="1:21">
      <c r="A4797" s="54">
        <v>4795</v>
      </c>
      <c r="B4797" s="104">
        <v>23582</v>
      </c>
      <c r="C4797" s="104">
        <v>23582</v>
      </c>
      <c r="D4797" s="105">
        <v>1426906</v>
      </c>
      <c r="E4797" s="105">
        <v>1899820000</v>
      </c>
      <c r="F4797" s="105">
        <v>0</v>
      </c>
      <c r="G4797" s="105">
        <v>1.4753199710145997</v>
      </c>
      <c r="H4797" s="105">
        <v>1.9097947352058087</v>
      </c>
      <c r="I4797" s="105">
        <v>1.9936940656084425</v>
      </c>
      <c r="J4797" s="105">
        <v>2.8261146919364197</v>
      </c>
      <c r="K4797" s="105">
        <v>4.6800323079649235</v>
      </c>
      <c r="L4797" s="105">
        <v>7.2895328324750572</v>
      </c>
      <c r="M4797" s="105">
        <v>11.618534013036038</v>
      </c>
      <c r="N4797" s="105">
        <v>12.002149001274645</v>
      </c>
      <c r="O4797" s="105">
        <v>12.037948188270331</v>
      </c>
      <c r="P4797" s="105">
        <v>3.7875082553095534</v>
      </c>
      <c r="Q4797" s="105">
        <v>1.7955833392194478</v>
      </c>
      <c r="R4797" s="105">
        <v>1.4931943836329036</v>
      </c>
      <c r="S4797" s="105">
        <v>10.039734791977647</v>
      </c>
      <c r="T4797" s="105">
        <v>5.2424504820790148</v>
      </c>
      <c r="U4797" s="105">
        <v>5.3543788005843291</v>
      </c>
    </row>
    <row r="4798" spans="1:21">
      <c r="A4798" s="54">
        <v>4796</v>
      </c>
      <c r="B4798" s="104">
        <v>23583</v>
      </c>
      <c r="C4798" s="104">
        <v>23583</v>
      </c>
      <c r="D4798" s="105">
        <v>12228630</v>
      </c>
      <c r="E4798" s="105">
        <v>3799640000</v>
      </c>
      <c r="F4798" s="105">
        <v>0</v>
      </c>
      <c r="G4798" s="105">
        <v>0.16035599797713837</v>
      </c>
      <c r="H4798" s="105">
        <v>0.20150276495958117</v>
      </c>
      <c r="I4798" s="105">
        <v>0.20610677059130827</v>
      </c>
      <c r="J4798" s="105">
        <v>0.30917074444723303</v>
      </c>
      <c r="K4798" s="105">
        <v>0.4567978002095191</v>
      </c>
      <c r="L4798" s="105">
        <v>0.61870227596600491</v>
      </c>
      <c r="M4798" s="105">
        <v>0.78446766813060542</v>
      </c>
      <c r="N4798" s="105">
        <v>0.83176890779465962</v>
      </c>
      <c r="O4798" s="105">
        <v>0.83800190299742716</v>
      </c>
      <c r="P4798" s="105">
        <v>0.32155136227503628</v>
      </c>
      <c r="Q4798" s="105">
        <v>0.21635288378000792</v>
      </c>
      <c r="R4798" s="105">
        <v>0.17041229852978165</v>
      </c>
      <c r="S4798" s="105">
        <v>0</v>
      </c>
      <c r="T4798" s="105">
        <v>0.42626594813819191</v>
      </c>
      <c r="U4798" s="105">
        <v>0.42626594813819191</v>
      </c>
    </row>
    <row r="4799" spans="1:21">
      <c r="A4799" s="54">
        <v>4797</v>
      </c>
      <c r="B4799" s="104">
        <v>23595</v>
      </c>
      <c r="C4799" s="104">
        <v>23595</v>
      </c>
      <c r="D4799" s="105">
        <v>38525482</v>
      </c>
      <c r="E4799" s="105">
        <v>3799640000</v>
      </c>
      <c r="F4799" s="105">
        <v>0</v>
      </c>
      <c r="G4799" s="105">
        <v>1.20253325071439</v>
      </c>
      <c r="H4799" s="105">
        <v>1.1193507383635277</v>
      </c>
      <c r="I4799" s="105">
        <v>1.0371139301009362</v>
      </c>
      <c r="J4799" s="105">
        <v>1.2182031691774882</v>
      </c>
      <c r="K4799" s="105">
        <v>1.595913200709997</v>
      </c>
      <c r="L4799" s="105">
        <v>2.1108964260273821</v>
      </c>
      <c r="M4799" s="105">
        <v>3.6113834321968095</v>
      </c>
      <c r="N4799" s="105">
        <v>4.473424404968835</v>
      </c>
      <c r="O4799" s="105">
        <v>5.10551245744273</v>
      </c>
      <c r="P4799" s="105">
        <v>4.1726080022154424</v>
      </c>
      <c r="Q4799" s="105">
        <v>3.2181524163543798</v>
      </c>
      <c r="R4799" s="105">
        <v>1.90912440700523</v>
      </c>
      <c r="S4799" s="105">
        <v>3.72168895300985</v>
      </c>
      <c r="T4799" s="105">
        <v>2.5645179862730956</v>
      </c>
      <c r="U4799" s="105">
        <v>3.2691891029616564</v>
      </c>
    </row>
    <row r="4800" spans="1:21">
      <c r="A4800" s="54">
        <v>4798</v>
      </c>
      <c r="B4800" s="104">
        <v>23596</v>
      </c>
      <c r="C4800" s="104">
        <v>23596</v>
      </c>
      <c r="D4800" s="105">
        <v>2111063188</v>
      </c>
      <c r="E4800" s="105">
        <v>169711000000</v>
      </c>
      <c r="F4800" s="105">
        <v>0</v>
      </c>
      <c r="G4800" s="105">
        <v>0.41916621182576808</v>
      </c>
      <c r="H4800" s="105">
        <v>0.45180064104069373</v>
      </c>
      <c r="I4800" s="105">
        <v>0.41128989904298136</v>
      </c>
      <c r="J4800" s="105">
        <v>0.46230014155111232</v>
      </c>
      <c r="K4800" s="105">
        <v>0.53971390977548517</v>
      </c>
      <c r="L4800" s="105">
        <v>0.58667048523978982</v>
      </c>
      <c r="M4800" s="105">
        <v>0.78288255137607932</v>
      </c>
      <c r="N4800" s="105">
        <v>1.2427092463838532</v>
      </c>
      <c r="O4800" s="105">
        <v>1.3688954637955328</v>
      </c>
      <c r="P4800" s="105">
        <v>1.0493024722762347</v>
      </c>
      <c r="Q4800" s="105">
        <v>0.74835104372048888</v>
      </c>
      <c r="R4800" s="105">
        <v>0.50241964405523276</v>
      </c>
      <c r="S4800" s="105">
        <v>0.92957460653262314</v>
      </c>
      <c r="T4800" s="105">
        <v>0.7137918091736043</v>
      </c>
      <c r="U4800" s="105">
        <v>0.76100982684317586</v>
      </c>
    </row>
    <row r="4801" spans="1:21">
      <c r="A4801" s="54">
        <v>4799</v>
      </c>
      <c r="B4801" s="104">
        <v>23713</v>
      </c>
      <c r="C4801" s="104">
        <v>23713</v>
      </c>
      <c r="D4801" s="105">
        <v>2002011</v>
      </c>
      <c r="E4801" s="105">
        <v>3799640000</v>
      </c>
      <c r="F4801" s="105">
        <v>0</v>
      </c>
      <c r="G4801" s="105">
        <v>9.5846288254546295</v>
      </c>
      <c r="H4801" s="105">
        <v>12.827597157268588</v>
      </c>
      <c r="I4801" s="105">
        <v>8.8423898915010959</v>
      </c>
      <c r="J4801" s="105">
        <v>1.5383283429470613</v>
      </c>
      <c r="K4801" s="105">
        <v>2.625302852417942</v>
      </c>
      <c r="L4801" s="105">
        <v>5.2388654672057688</v>
      </c>
      <c r="M4801" s="105">
        <v>5.5926526789891726</v>
      </c>
      <c r="N4801" s="105">
        <v>7.4330130733549531</v>
      </c>
      <c r="O4801" s="105">
        <v>11.124563586926348</v>
      </c>
      <c r="P4801" s="105">
        <v>9.3820507798033717</v>
      </c>
      <c r="Q4801" s="105">
        <v>8.8187976209520524</v>
      </c>
      <c r="R4801" s="105">
        <v>8.6017974200770642</v>
      </c>
      <c r="S4801" s="105">
        <v>0</v>
      </c>
      <c r="T4801" s="105">
        <v>7.6341656414081696</v>
      </c>
      <c r="U4801" s="105">
        <v>7.6341656414081713</v>
      </c>
    </row>
    <row r="4802" spans="1:21">
      <c r="A4802" s="54">
        <v>4800</v>
      </c>
      <c r="B4802" s="104">
        <v>23714</v>
      </c>
      <c r="C4802" s="104">
        <v>23714</v>
      </c>
      <c r="D4802" s="105">
        <v>1315776</v>
      </c>
      <c r="E4802" s="105">
        <v>3820760000</v>
      </c>
      <c r="F4802" s="105">
        <v>0</v>
      </c>
      <c r="G4802" s="105">
        <v>14.422970153488139</v>
      </c>
      <c r="H4802" s="105">
        <v>19.289658085105668</v>
      </c>
      <c r="I4802" s="105">
        <v>11.375490977554358</v>
      </c>
      <c r="J4802" s="105">
        <v>1.3084336113032591</v>
      </c>
      <c r="K4802" s="105">
        <v>2.479400451156081</v>
      </c>
      <c r="L4802" s="105">
        <v>4.7409286988469654</v>
      </c>
      <c r="M4802" s="105">
        <v>5.4269351737592846</v>
      </c>
      <c r="N4802" s="105">
        <v>8.8440555044319638</v>
      </c>
      <c r="O4802" s="105">
        <v>9.5951333680504476</v>
      </c>
      <c r="P4802" s="105">
        <v>10.04915442720104</v>
      </c>
      <c r="Q4802" s="105">
        <v>11.418388967517146</v>
      </c>
      <c r="R4802" s="105">
        <v>12.447961798706004</v>
      </c>
      <c r="S4802" s="105">
        <v>0</v>
      </c>
      <c r="T4802" s="105">
        <v>9.2832092680933638</v>
      </c>
      <c r="U4802" s="105">
        <v>9.2832092680933638</v>
      </c>
    </row>
    <row r="4803" spans="1:21">
      <c r="A4803" s="54">
        <v>4801</v>
      </c>
      <c r="B4803" s="104">
        <v>23739</v>
      </c>
      <c r="C4803" s="104">
        <v>23739</v>
      </c>
      <c r="D4803" s="105">
        <v>803002.00000000012</v>
      </c>
      <c r="E4803" s="105">
        <v>3799640000</v>
      </c>
      <c r="F4803" s="105">
        <v>0</v>
      </c>
      <c r="G4803" s="105">
        <v>100</v>
      </c>
      <c r="H4803" s="105">
        <v>100</v>
      </c>
      <c r="I4803" s="105">
        <v>100</v>
      </c>
      <c r="J4803" s="105">
        <v>60.329956142882523</v>
      </c>
      <c r="K4803" s="105">
        <v>46.859276774806517</v>
      </c>
      <c r="L4803" s="105">
        <v>52.506351303483882</v>
      </c>
      <c r="M4803" s="105">
        <v>52.604818083416802</v>
      </c>
      <c r="N4803" s="105">
        <v>75.340181839161502</v>
      </c>
      <c r="O4803" s="105">
        <v>100</v>
      </c>
      <c r="P4803" s="105">
        <v>100</v>
      </c>
      <c r="Q4803" s="105">
        <v>100</v>
      </c>
      <c r="R4803" s="105">
        <v>100</v>
      </c>
      <c r="S4803" s="105">
        <v>0</v>
      </c>
      <c r="T4803" s="105">
        <v>82.303382011979267</v>
      </c>
      <c r="U4803" s="105">
        <v>82.303382011979267</v>
      </c>
    </row>
    <row r="4804" spans="1:21">
      <c r="A4804" s="54">
        <v>4802</v>
      </c>
      <c r="B4804" s="104">
        <v>23740</v>
      </c>
      <c r="C4804" s="104">
        <v>23740</v>
      </c>
      <c r="D4804" s="105">
        <v>506354.00000000006</v>
      </c>
      <c r="E4804" s="105">
        <v>1899820000</v>
      </c>
      <c r="F4804" s="105">
        <v>0</v>
      </c>
      <c r="G4804" s="105">
        <v>100</v>
      </c>
      <c r="H4804" s="105">
        <v>100</v>
      </c>
      <c r="I4804" s="105">
        <v>3.7388689258319281</v>
      </c>
      <c r="J4804" s="105">
        <v>1.0500887837272661</v>
      </c>
      <c r="K4804" s="105">
        <v>69.201868095221997</v>
      </c>
      <c r="L4804" s="105">
        <v>100</v>
      </c>
      <c r="M4804" s="105">
        <v>0</v>
      </c>
      <c r="N4804" s="105">
        <v>0</v>
      </c>
      <c r="O4804" s="105">
        <v>0</v>
      </c>
      <c r="P4804" s="105">
        <v>100</v>
      </c>
      <c r="Q4804" s="105">
        <v>97.008917689095853</v>
      </c>
      <c r="R4804" s="105">
        <v>100</v>
      </c>
      <c r="S4804" s="105">
        <v>0</v>
      </c>
      <c r="T4804" s="105">
        <v>55.916645291156421</v>
      </c>
      <c r="U4804" s="105">
        <v>55.916645291156414</v>
      </c>
    </row>
    <row r="4805" spans="1:21">
      <c r="A4805" s="54">
        <v>4803</v>
      </c>
      <c r="B4805" s="104">
        <v>23743</v>
      </c>
      <c r="C4805" s="104">
        <v>23743</v>
      </c>
      <c r="D4805" s="105">
        <v>3239169.9999999991</v>
      </c>
      <c r="E4805" s="105">
        <v>5699460000</v>
      </c>
      <c r="F4805" s="105">
        <v>0</v>
      </c>
      <c r="G4805" s="105">
        <v>13.191727600494056</v>
      </c>
      <c r="H4805" s="105">
        <v>16.187802011306541</v>
      </c>
      <c r="I4805" s="105">
        <v>10.228872889587935</v>
      </c>
      <c r="J4805" s="105">
        <v>3.5028699248636368</v>
      </c>
      <c r="K4805" s="105">
        <v>3.6486788536035766</v>
      </c>
      <c r="L4805" s="105">
        <v>5.0640145650254889</v>
      </c>
      <c r="M4805" s="105">
        <v>6.2653764712628908</v>
      </c>
      <c r="N4805" s="105">
        <v>7.7930792581243971</v>
      </c>
      <c r="O4805" s="105">
        <v>10.569756950437005</v>
      </c>
      <c r="P4805" s="105">
        <v>10.091645102928435</v>
      </c>
      <c r="Q4805" s="105">
        <v>11.685486398948511</v>
      </c>
      <c r="R4805" s="105">
        <v>11.878025408193242</v>
      </c>
      <c r="S4805" s="105">
        <v>6.4408551816846575</v>
      </c>
      <c r="T4805" s="105">
        <v>9.1756112862313106</v>
      </c>
      <c r="U4805" s="105">
        <v>8.3188417154382908</v>
      </c>
    </row>
    <row r="4806" spans="1:21">
      <c r="A4806" s="54">
        <v>4804</v>
      </c>
      <c r="B4806" s="104">
        <v>23750</v>
      </c>
      <c r="C4806" s="104">
        <v>23750</v>
      </c>
      <c r="D4806" s="105">
        <v>12085320.000000004</v>
      </c>
      <c r="E4806" s="105">
        <v>7578010000</v>
      </c>
      <c r="F4806" s="105">
        <v>0</v>
      </c>
      <c r="G4806" s="105">
        <v>7.8825170212630509</v>
      </c>
      <c r="H4806" s="105">
        <v>10.185748843140315</v>
      </c>
      <c r="I4806" s="105">
        <v>3.9431864273433597</v>
      </c>
      <c r="J4806" s="105">
        <v>0.9052567808496238</v>
      </c>
      <c r="K4806" s="105">
        <v>1.9562455753120973</v>
      </c>
      <c r="L4806" s="105">
        <v>2.815459607258906</v>
      </c>
      <c r="M4806" s="105">
        <v>3.5280630666507471</v>
      </c>
      <c r="N4806" s="105">
        <v>4.4931174765894104</v>
      </c>
      <c r="O4806" s="105">
        <v>5.3668693146367401</v>
      </c>
      <c r="P4806" s="105">
        <v>5.4094853067762436</v>
      </c>
      <c r="Q4806" s="105">
        <v>5.7820590199353292</v>
      </c>
      <c r="R4806" s="105">
        <v>6.8149103786004988</v>
      </c>
      <c r="S4806" s="105">
        <v>3.6088204109223381</v>
      </c>
      <c r="T4806" s="105">
        <v>4.9235765681963599</v>
      </c>
      <c r="U4806" s="105">
        <v>4.224841500938056</v>
      </c>
    </row>
    <row r="4807" spans="1:21">
      <c r="A4807" s="54">
        <v>4805</v>
      </c>
      <c r="B4807" s="104">
        <v>23870</v>
      </c>
      <c r="C4807" s="104">
        <v>23870</v>
      </c>
      <c r="D4807" s="105">
        <v>194623.99999999997</v>
      </c>
      <c r="E4807" s="105">
        <v>1899820000</v>
      </c>
      <c r="F4807" s="105">
        <v>0</v>
      </c>
      <c r="G4807" s="105">
        <v>3.0256649814717229</v>
      </c>
      <c r="H4807" s="105">
        <v>4.0389416747049172</v>
      </c>
      <c r="I4807" s="105">
        <v>4.392657544383761</v>
      </c>
      <c r="J4807" s="105">
        <v>3.212156933002638</v>
      </c>
      <c r="K4807" s="105">
        <v>0.79247797702039613</v>
      </c>
      <c r="L4807" s="105">
        <v>0.78334128105559298</v>
      </c>
      <c r="M4807" s="105">
        <v>1.2040195111278855</v>
      </c>
      <c r="N4807" s="105">
        <v>1.5862246039066819</v>
      </c>
      <c r="O4807" s="105">
        <v>1.5931192809688448</v>
      </c>
      <c r="P4807" s="105">
        <v>1.3551121327699134</v>
      </c>
      <c r="Q4807" s="105">
        <v>1.4218943996590332</v>
      </c>
      <c r="R4807" s="105">
        <v>2.4434635658083557</v>
      </c>
      <c r="S4807" s="105">
        <v>0</v>
      </c>
      <c r="T4807" s="105">
        <v>2.1540894904899788</v>
      </c>
      <c r="U4807" s="105">
        <v>2.1540894904899783</v>
      </c>
    </row>
    <row r="4808" spans="1:21">
      <c r="A4808" s="54">
        <v>4806</v>
      </c>
      <c r="B4808" s="104">
        <v>23871</v>
      </c>
      <c r="C4808" s="104">
        <v>23871</v>
      </c>
      <c r="D4808" s="105">
        <v>110679</v>
      </c>
      <c r="E4808" s="105">
        <v>3799640000</v>
      </c>
      <c r="F4808" s="105">
        <v>0</v>
      </c>
      <c r="G4808" s="105">
        <v>3.0727060236314694</v>
      </c>
      <c r="H4808" s="105">
        <v>4.1483472113334061</v>
      </c>
      <c r="I4808" s="105">
        <v>4.5478014850657384</v>
      </c>
      <c r="J4808" s="105">
        <v>3.2996812650455629</v>
      </c>
      <c r="K4808" s="105">
        <v>0.57232184006698339</v>
      </c>
      <c r="L4808" s="105">
        <v>0.47488625336481533</v>
      </c>
      <c r="M4808" s="105">
        <v>0.89733198023982985</v>
      </c>
      <c r="N4808" s="105">
        <v>1.1446086335261747</v>
      </c>
      <c r="O4808" s="105">
        <v>1.0745982676833581</v>
      </c>
      <c r="P4808" s="105">
        <v>0.92064164521117176</v>
      </c>
      <c r="Q4808" s="105">
        <v>1.1915753949300749</v>
      </c>
      <c r="R4808" s="105">
        <v>1.9526463313706148</v>
      </c>
      <c r="S4808" s="105">
        <v>0</v>
      </c>
      <c r="T4808" s="105">
        <v>1.9414288609557671</v>
      </c>
      <c r="U4808" s="105">
        <v>1.9414288609557666</v>
      </c>
    </row>
    <row r="4809" spans="1:21">
      <c r="A4809" s="54">
        <v>4807</v>
      </c>
      <c r="B4809" s="104">
        <v>23874</v>
      </c>
      <c r="C4809" s="104">
        <v>23874</v>
      </c>
      <c r="D4809" s="105">
        <v>664739</v>
      </c>
      <c r="E4809" s="105">
        <v>3799640000</v>
      </c>
      <c r="F4809" s="105">
        <v>0</v>
      </c>
      <c r="G4809" s="105">
        <v>4.6675452205555903</v>
      </c>
      <c r="H4809" s="105">
        <v>7.1913137681325701</v>
      </c>
      <c r="I4809" s="105">
        <v>8.3193629866631689</v>
      </c>
      <c r="J4809" s="105">
        <v>1.0892969155033954</v>
      </c>
      <c r="K4809" s="105">
        <v>0.16631615703674815</v>
      </c>
      <c r="L4809" s="105">
        <v>0.59967187412989309</v>
      </c>
      <c r="M4809" s="105">
        <v>1.4087896418683667</v>
      </c>
      <c r="N4809" s="105">
        <v>1.8232229804735693</v>
      </c>
      <c r="O4809" s="105">
        <v>1.2314289889749994</v>
      </c>
      <c r="P4809" s="105">
        <v>0.61289290098709714</v>
      </c>
      <c r="Q4809" s="105">
        <v>0.84639935475656025</v>
      </c>
      <c r="R4809" s="105">
        <v>2.1816146785959072</v>
      </c>
      <c r="S4809" s="105">
        <v>0</v>
      </c>
      <c r="T4809" s="105">
        <v>2.5114879556398222</v>
      </c>
      <c r="U4809" s="105">
        <v>2.5114879556398222</v>
      </c>
    </row>
    <row r="4810" spans="1:21">
      <c r="A4810" s="54">
        <v>4808</v>
      </c>
      <c r="B4810" s="104">
        <v>23875</v>
      </c>
      <c r="C4810" s="104">
        <v>23875</v>
      </c>
      <c r="D4810" s="105">
        <v>223717.00000000003</v>
      </c>
      <c r="E4810" s="105">
        <v>5699460000</v>
      </c>
      <c r="F4810" s="105">
        <v>0</v>
      </c>
      <c r="G4810" s="105">
        <v>1.380985920957438</v>
      </c>
      <c r="H4810" s="105">
        <v>1.8276108740682486</v>
      </c>
      <c r="I4810" s="105">
        <v>1.8428807297461454</v>
      </c>
      <c r="J4810" s="105">
        <v>1.8034056205974425</v>
      </c>
      <c r="K4810" s="105">
        <v>0.28800568573434371</v>
      </c>
      <c r="L4810" s="105">
        <v>0.32297880143077767</v>
      </c>
      <c r="M4810" s="105">
        <v>0.89009019525013056</v>
      </c>
      <c r="N4810" s="105">
        <v>1.0421600519224818</v>
      </c>
      <c r="O4810" s="105">
        <v>0.90355677357167086</v>
      </c>
      <c r="P4810" s="105">
        <v>0.47507821482623047</v>
      </c>
      <c r="Q4810" s="105">
        <v>0.4289891209849801</v>
      </c>
      <c r="R4810" s="105">
        <v>0.92123815272625786</v>
      </c>
      <c r="S4810" s="105">
        <v>0</v>
      </c>
      <c r="T4810" s="105">
        <v>1.0105816784846786</v>
      </c>
      <c r="U4810" s="105">
        <v>1.0105816784846786</v>
      </c>
    </row>
    <row r="4811" spans="1:21">
      <c r="A4811" s="54">
        <v>4809</v>
      </c>
      <c r="B4811" s="104">
        <v>23879</v>
      </c>
      <c r="C4811" s="104">
        <v>23879</v>
      </c>
      <c r="D4811" s="105">
        <v>20857</v>
      </c>
      <c r="E4811" s="105">
        <v>3799640000</v>
      </c>
      <c r="F4811" s="105">
        <v>0</v>
      </c>
      <c r="G4811" s="105">
        <v>2.0050773358776821</v>
      </c>
      <c r="H4811" s="105">
        <v>3.4271104676256776</v>
      </c>
      <c r="I4811" s="105">
        <v>4.0288820441328008</v>
      </c>
      <c r="J4811" s="105">
        <v>1.9134657882233559</v>
      </c>
      <c r="K4811" s="105">
        <v>0.12637616983206215</v>
      </c>
      <c r="L4811" s="105">
        <v>0.1</v>
      </c>
      <c r="M4811" s="105">
        <v>0.16884861775812057</v>
      </c>
      <c r="N4811" s="105">
        <v>0.30970600631855949</v>
      </c>
      <c r="O4811" s="105">
        <v>0.327998182344653</v>
      </c>
      <c r="P4811" s="105">
        <v>0.14664799632557049</v>
      </c>
      <c r="Q4811" s="105">
        <v>0.19650937530008181</v>
      </c>
      <c r="R4811" s="105">
        <v>1.0443026253276644</v>
      </c>
      <c r="S4811" s="105">
        <v>0</v>
      </c>
      <c r="T4811" s="105">
        <v>1.149577050755519</v>
      </c>
      <c r="U4811" s="105">
        <v>1.149577050755519</v>
      </c>
    </row>
    <row r="4812" spans="1:21">
      <c r="A4812" s="54">
        <v>4810</v>
      </c>
      <c r="B4812" s="104">
        <v>23880</v>
      </c>
      <c r="C4812" s="104">
        <v>23880</v>
      </c>
      <c r="D4812" s="105">
        <v>4</v>
      </c>
      <c r="E4812" s="105">
        <v>1899820000</v>
      </c>
      <c r="F4812" s="105">
        <v>1</v>
      </c>
      <c r="G4812" s="105">
        <v>-99999</v>
      </c>
      <c r="H4812" s="105">
        <v>-99999</v>
      </c>
      <c r="I4812" s="105">
        <v>-99999</v>
      </c>
      <c r="J4812" s="105">
        <v>-99999</v>
      </c>
      <c r="K4812" s="105">
        <v>-99999</v>
      </c>
      <c r="L4812" s="105">
        <v>-99999</v>
      </c>
      <c r="M4812" s="105">
        <v>-99999</v>
      </c>
      <c r="N4812" s="105">
        <v>-99999</v>
      </c>
      <c r="O4812" s="105">
        <v>-99999</v>
      </c>
      <c r="P4812" s="105">
        <v>-99999</v>
      </c>
      <c r="Q4812" s="105">
        <v>-99999</v>
      </c>
      <c r="R4812" s="105">
        <v>-99999</v>
      </c>
      <c r="S4812" s="105">
        <v>0</v>
      </c>
      <c r="T4812" s="105">
        <v>0</v>
      </c>
      <c r="U4812" s="105">
        <v>0</v>
      </c>
    </row>
    <row r="4813" spans="1:21">
      <c r="A4813" s="54">
        <v>4811</v>
      </c>
      <c r="B4813" s="104">
        <v>23881</v>
      </c>
      <c r="C4813" s="104">
        <v>23881</v>
      </c>
      <c r="D4813" s="105">
        <v>0</v>
      </c>
      <c r="E4813" s="105">
        <v>1899820000</v>
      </c>
      <c r="F4813" s="105">
        <v>0</v>
      </c>
      <c r="G4813" s="105">
        <v>9.5766785457253949</v>
      </c>
      <c r="H4813" s="105">
        <v>15.151936966163385</v>
      </c>
      <c r="I4813" s="105">
        <v>16.761339597284366</v>
      </c>
      <c r="J4813" s="105">
        <v>6.6021190599168129</v>
      </c>
      <c r="K4813" s="105">
        <v>3.1790883483339529</v>
      </c>
      <c r="L4813" s="105">
        <v>10.074331741450646</v>
      </c>
      <c r="M4813" s="105">
        <v>18.123920338786206</v>
      </c>
      <c r="N4813" s="105">
        <v>25.20047939680364</v>
      </c>
      <c r="O4813" s="105">
        <v>38.650404214882876</v>
      </c>
      <c r="P4813" s="105">
        <v>23.648390006139419</v>
      </c>
      <c r="Q4813" s="105">
        <v>11.334713871548738</v>
      </c>
      <c r="R4813" s="105">
        <v>9.7213626408981728</v>
      </c>
      <c r="S4813" s="105">
        <v>0</v>
      </c>
      <c r="T4813" s="105">
        <v>0</v>
      </c>
      <c r="U4813" s="105">
        <v>0</v>
      </c>
    </row>
    <row r="4814" spans="1:21">
      <c r="A4814" s="54">
        <v>4812</v>
      </c>
      <c r="B4814" s="104">
        <v>23882</v>
      </c>
      <c r="C4814" s="104">
        <v>23882</v>
      </c>
      <c r="D4814" s="105">
        <v>0</v>
      </c>
      <c r="E4814" s="105">
        <v>1899820000</v>
      </c>
      <c r="F4814" s="105">
        <v>0</v>
      </c>
      <c r="G4814" s="105">
        <v>28.127706752421656</v>
      </c>
      <c r="H4814" s="105">
        <v>31.253007502690735</v>
      </c>
      <c r="I4814" s="105">
        <v>32.673598752813035</v>
      </c>
      <c r="J4814" s="105">
        <v>40.182438217745215</v>
      </c>
      <c r="K4814" s="105">
        <v>9.8187744375324204</v>
      </c>
      <c r="L4814" s="105">
        <v>7.1651111682255779</v>
      </c>
      <c r="M4814" s="105">
        <v>9.3837496517878112</v>
      </c>
      <c r="N4814" s="105">
        <v>14.040809509750495</v>
      </c>
      <c r="O4814" s="105">
        <v>17.584011328316954</v>
      </c>
      <c r="P4814" s="105">
        <v>19.221827199993019</v>
      </c>
      <c r="Q4814" s="105">
        <v>20.852431837935534</v>
      </c>
      <c r="R4814" s="105">
        <v>28.006289436066059</v>
      </c>
      <c r="S4814" s="105">
        <v>0</v>
      </c>
      <c r="T4814" s="105">
        <v>0</v>
      </c>
      <c r="U4814" s="105">
        <v>0</v>
      </c>
    </row>
    <row r="4815" spans="1:21">
      <c r="A4815" s="54">
        <v>4813</v>
      </c>
      <c r="B4815" s="104">
        <v>23883</v>
      </c>
      <c r="C4815" s="104">
        <v>23883</v>
      </c>
      <c r="D4815" s="105">
        <v>0</v>
      </c>
      <c r="E4815" s="105">
        <v>1920940000</v>
      </c>
      <c r="F4815" s="105">
        <v>1</v>
      </c>
      <c r="G4815" s="105">
        <v>-99999</v>
      </c>
      <c r="H4815" s="105">
        <v>-99999</v>
      </c>
      <c r="I4815" s="105">
        <v>-99999</v>
      </c>
      <c r="J4815" s="105">
        <v>-99999</v>
      </c>
      <c r="K4815" s="105">
        <v>-99999</v>
      </c>
      <c r="L4815" s="105">
        <v>-99999</v>
      </c>
      <c r="M4815" s="105">
        <v>-99999</v>
      </c>
      <c r="N4815" s="105">
        <v>-99999</v>
      </c>
      <c r="O4815" s="105">
        <v>-99999</v>
      </c>
      <c r="P4815" s="105">
        <v>-99999</v>
      </c>
      <c r="Q4815" s="105">
        <v>-99999</v>
      </c>
      <c r="R4815" s="105">
        <v>-99999</v>
      </c>
      <c r="S4815" s="105">
        <v>0</v>
      </c>
      <c r="T4815" s="105">
        <v>0</v>
      </c>
      <c r="U4815" s="105">
        <v>0</v>
      </c>
    </row>
    <row r="4816" spans="1:21">
      <c r="A4816" s="54">
        <v>4814</v>
      </c>
      <c r="B4816" s="104">
        <v>23884</v>
      </c>
      <c r="C4816" s="104">
        <v>23884</v>
      </c>
      <c r="D4816" s="105">
        <v>1199</v>
      </c>
      <c r="E4816" s="105">
        <v>1920940000</v>
      </c>
      <c r="F4816" s="105">
        <v>1</v>
      </c>
      <c r="G4816" s="105">
        <v>-99999</v>
      </c>
      <c r="H4816" s="105">
        <v>-99999</v>
      </c>
      <c r="I4816" s="105">
        <v>-99999</v>
      </c>
      <c r="J4816" s="105">
        <v>-99999</v>
      </c>
      <c r="K4816" s="105">
        <v>-99999</v>
      </c>
      <c r="L4816" s="105">
        <v>-99999</v>
      </c>
      <c r="M4816" s="105">
        <v>-99999</v>
      </c>
      <c r="N4816" s="105">
        <v>-99999</v>
      </c>
      <c r="O4816" s="105">
        <v>-99999</v>
      </c>
      <c r="P4816" s="105">
        <v>-99999</v>
      </c>
      <c r="Q4816" s="105">
        <v>-99999</v>
      </c>
      <c r="R4816" s="105">
        <v>-99999</v>
      </c>
      <c r="S4816" s="105">
        <v>0</v>
      </c>
      <c r="T4816" s="105">
        <v>0</v>
      </c>
      <c r="U4816" s="105">
        <v>0</v>
      </c>
    </row>
    <row r="4817" spans="1:21">
      <c r="A4817" s="54">
        <v>4815</v>
      </c>
      <c r="B4817" s="104">
        <v>23885</v>
      </c>
      <c r="C4817" s="104">
        <v>23885</v>
      </c>
      <c r="D4817" s="105">
        <v>1152</v>
      </c>
      <c r="E4817" s="105">
        <v>1920940000</v>
      </c>
      <c r="F4817" s="105">
        <v>0</v>
      </c>
      <c r="G4817" s="105">
        <v>1.2904120640438903</v>
      </c>
      <c r="H4817" s="105">
        <v>1.8566010180572161</v>
      </c>
      <c r="I4817" s="105">
        <v>1.2984045905208697</v>
      </c>
      <c r="J4817" s="105">
        <v>1.4394680523453727</v>
      </c>
      <c r="K4817" s="105">
        <v>2.2238539749797335</v>
      </c>
      <c r="L4817" s="105">
        <v>4.5202247720488931</v>
      </c>
      <c r="M4817" s="105">
        <v>6.9407609767118181</v>
      </c>
      <c r="N4817" s="105">
        <v>5.0020531449284897</v>
      </c>
      <c r="O4817" s="105">
        <v>2.8046559525781483</v>
      </c>
      <c r="P4817" s="105">
        <v>1.284756244005355</v>
      </c>
      <c r="Q4817" s="105">
        <v>0.91669900243769797</v>
      </c>
      <c r="R4817" s="105">
        <v>0.96883978551204075</v>
      </c>
      <c r="S4817" s="105">
        <v>0</v>
      </c>
      <c r="T4817" s="105">
        <v>2.5455607981807939</v>
      </c>
      <c r="U4817" s="105">
        <v>2.5455607981807939</v>
      </c>
    </row>
    <row r="4818" spans="1:21">
      <c r="A4818" s="54">
        <v>4816</v>
      </c>
      <c r="B4818" s="104">
        <v>23886</v>
      </c>
      <c r="C4818" s="104">
        <v>23886</v>
      </c>
      <c r="D4818" s="105">
        <v>0</v>
      </c>
      <c r="E4818" s="105">
        <v>1920940000</v>
      </c>
      <c r="F4818" s="105">
        <v>0</v>
      </c>
      <c r="G4818" s="105">
        <v>1.2561453541007006</v>
      </c>
      <c r="H4818" s="105">
        <v>1.5080302735786677</v>
      </c>
      <c r="I4818" s="105">
        <v>1.2507197300461146</v>
      </c>
      <c r="J4818" s="105">
        <v>1.6029392722118934</v>
      </c>
      <c r="K4818" s="105">
        <v>2.499949550661889</v>
      </c>
      <c r="L4818" s="105">
        <v>4.8123930299544453</v>
      </c>
      <c r="M4818" s="105">
        <v>8.8366385494039221</v>
      </c>
      <c r="N4818" s="105">
        <v>8.4259607244266466</v>
      </c>
      <c r="O4818" s="105">
        <v>5.4266010219865048</v>
      </c>
      <c r="P4818" s="105">
        <v>2.1560246646829695</v>
      </c>
      <c r="Q4818" s="105">
        <v>1.1453375718871843</v>
      </c>
      <c r="R4818" s="105">
        <v>1.0228146069635369</v>
      </c>
      <c r="S4818" s="105">
        <v>0</v>
      </c>
      <c r="T4818" s="105">
        <v>0</v>
      </c>
      <c r="U4818" s="105">
        <v>0</v>
      </c>
    </row>
    <row r="4819" spans="1:21">
      <c r="A4819" s="54">
        <v>4817</v>
      </c>
      <c r="B4819" s="104">
        <v>23887</v>
      </c>
      <c r="C4819" s="104">
        <v>23887</v>
      </c>
      <c r="D4819" s="105">
        <v>31368</v>
      </c>
      <c r="E4819" s="105">
        <v>1920940000</v>
      </c>
      <c r="F4819" s="105">
        <v>0</v>
      </c>
      <c r="G4819" s="105">
        <v>0.48276572116948568</v>
      </c>
      <c r="H4819" s="105">
        <v>0.56057250931033231</v>
      </c>
      <c r="I4819" s="105">
        <v>0.44513548333959391</v>
      </c>
      <c r="J4819" s="105">
        <v>0.58116487862708444</v>
      </c>
      <c r="K4819" s="105">
        <v>0.81188431912062042</v>
      </c>
      <c r="L4819" s="105">
        <v>1.3558525206497976</v>
      </c>
      <c r="M4819" s="105">
        <v>2.721116541942719</v>
      </c>
      <c r="N4819" s="105">
        <v>2.7828974428319686</v>
      </c>
      <c r="O4819" s="105">
        <v>1.7682906736794717</v>
      </c>
      <c r="P4819" s="105">
        <v>0.73416579596067688</v>
      </c>
      <c r="Q4819" s="105">
        <v>0.45275303798471234</v>
      </c>
      <c r="R4819" s="105">
        <v>0.41929843206780987</v>
      </c>
      <c r="S4819" s="105">
        <v>0</v>
      </c>
      <c r="T4819" s="105">
        <v>1.0929914463903561</v>
      </c>
      <c r="U4819" s="105">
        <v>1.0929914463903561</v>
      </c>
    </row>
    <row r="4820" spans="1:21">
      <c r="A4820" s="54">
        <v>4818</v>
      </c>
      <c r="B4820" s="104">
        <v>23888</v>
      </c>
      <c r="C4820" s="104">
        <v>23888</v>
      </c>
      <c r="D4820" s="105">
        <v>0</v>
      </c>
      <c r="E4820" s="105">
        <v>1920940000</v>
      </c>
      <c r="F4820" s="105">
        <v>1</v>
      </c>
      <c r="G4820" s="105">
        <v>-99999</v>
      </c>
      <c r="H4820" s="105">
        <v>-99999</v>
      </c>
      <c r="I4820" s="105">
        <v>-99999</v>
      </c>
      <c r="J4820" s="105">
        <v>-99999</v>
      </c>
      <c r="K4820" s="105">
        <v>-99999</v>
      </c>
      <c r="L4820" s="105">
        <v>-99999</v>
      </c>
      <c r="M4820" s="105">
        <v>-99999</v>
      </c>
      <c r="N4820" s="105">
        <v>-99999</v>
      </c>
      <c r="O4820" s="105">
        <v>-99999</v>
      </c>
      <c r="P4820" s="105">
        <v>-99999</v>
      </c>
      <c r="Q4820" s="105">
        <v>-99999</v>
      </c>
      <c r="R4820" s="105">
        <v>-99999</v>
      </c>
      <c r="S4820" s="105">
        <v>0</v>
      </c>
      <c r="T4820" s="105">
        <v>0</v>
      </c>
      <c r="U4820" s="105">
        <v>0</v>
      </c>
    </row>
    <row r="4821" spans="1:21">
      <c r="A4821" s="54">
        <v>4819</v>
      </c>
      <c r="B4821" s="104">
        <v>23889</v>
      </c>
      <c r="C4821" s="104">
        <v>23889</v>
      </c>
      <c r="D4821" s="105">
        <v>1141</v>
      </c>
      <c r="E4821" s="105">
        <v>1920940000</v>
      </c>
      <c r="F4821" s="105">
        <v>0</v>
      </c>
      <c r="G4821" s="105">
        <v>0.29049516628423089</v>
      </c>
      <c r="H4821" s="105">
        <v>0.36091738703531256</v>
      </c>
      <c r="I4821" s="105">
        <v>0.44137210102039792</v>
      </c>
      <c r="J4821" s="105">
        <v>0.48870827180455156</v>
      </c>
      <c r="K4821" s="105">
        <v>0.7497384480676732</v>
      </c>
      <c r="L4821" s="105">
        <v>1.2559667038791333</v>
      </c>
      <c r="M4821" s="105">
        <v>1.8981455953889563</v>
      </c>
      <c r="N4821" s="105">
        <v>2.5071167982671581</v>
      </c>
      <c r="O4821" s="105">
        <v>1.7819778108893656</v>
      </c>
      <c r="P4821" s="105">
        <v>0.77032455946495104</v>
      </c>
      <c r="Q4821" s="105">
        <v>0.31520929973960943</v>
      </c>
      <c r="R4821" s="105">
        <v>0.26735194843107823</v>
      </c>
      <c r="S4821" s="105">
        <v>0</v>
      </c>
      <c r="T4821" s="105">
        <v>0.92727700752270137</v>
      </c>
      <c r="U4821" s="105">
        <v>0.92727700752270137</v>
      </c>
    </row>
    <row r="4822" spans="1:21">
      <c r="A4822" s="54">
        <v>4820</v>
      </c>
      <c r="B4822" s="104">
        <v>23890</v>
      </c>
      <c r="C4822" s="104">
        <v>23890</v>
      </c>
      <c r="D4822" s="105">
        <v>2865</v>
      </c>
      <c r="E4822" s="105">
        <v>1920940000</v>
      </c>
      <c r="F4822" s="105">
        <v>0</v>
      </c>
      <c r="G4822" s="105">
        <v>0.1</v>
      </c>
      <c r="H4822" s="105">
        <v>0.10734697081714742</v>
      </c>
      <c r="I4822" s="105">
        <v>0.13920145081697868</v>
      </c>
      <c r="J4822" s="105">
        <v>0.14295668822966059</v>
      </c>
      <c r="K4822" s="105">
        <v>0.241422680035736</v>
      </c>
      <c r="L4822" s="105">
        <v>0.38455168156613689</v>
      </c>
      <c r="M4822" s="105">
        <v>0.510682447132632</v>
      </c>
      <c r="N4822" s="105">
        <v>0.75638324184503691</v>
      </c>
      <c r="O4822" s="105">
        <v>0.45750032952175779</v>
      </c>
      <c r="P4822" s="105">
        <v>0.17486183964336102</v>
      </c>
      <c r="Q4822" s="105">
        <v>0.1</v>
      </c>
      <c r="R4822" s="105">
        <v>0.1</v>
      </c>
      <c r="S4822" s="105">
        <v>0</v>
      </c>
      <c r="T4822" s="105">
        <v>0.26790894413403726</v>
      </c>
      <c r="U4822" s="105">
        <v>0.26790894413403726</v>
      </c>
    </row>
    <row r="4823" spans="1:21">
      <c r="A4823" s="54">
        <v>4821</v>
      </c>
      <c r="B4823" s="104">
        <v>23891</v>
      </c>
      <c r="C4823" s="104">
        <v>23891</v>
      </c>
      <c r="D4823" s="105">
        <v>10460</v>
      </c>
      <c r="E4823" s="105">
        <v>1920940000</v>
      </c>
      <c r="F4823" s="105">
        <v>0</v>
      </c>
      <c r="G4823" s="105">
        <v>0.1</v>
      </c>
      <c r="H4823" s="105">
        <v>0.1</v>
      </c>
      <c r="I4823" s="105">
        <v>0.1</v>
      </c>
      <c r="J4823" s="105">
        <v>0.1</v>
      </c>
      <c r="K4823" s="105">
        <v>0.12365034447900064</v>
      </c>
      <c r="L4823" s="105">
        <v>0.18336932626185928</v>
      </c>
      <c r="M4823" s="105">
        <v>0.28299579710663791</v>
      </c>
      <c r="N4823" s="105">
        <v>0.4887776836098171</v>
      </c>
      <c r="O4823" s="105">
        <v>0.15698448246350244</v>
      </c>
      <c r="P4823" s="105">
        <v>0.1</v>
      </c>
      <c r="Q4823" s="105">
        <v>0.1</v>
      </c>
      <c r="R4823" s="105">
        <v>0.1</v>
      </c>
      <c r="S4823" s="105">
        <v>0</v>
      </c>
      <c r="T4823" s="105">
        <v>0.1613148028267348</v>
      </c>
      <c r="U4823" s="105">
        <v>0.16131480282673477</v>
      </c>
    </row>
    <row r="4824" spans="1:21">
      <c r="A4824" s="54">
        <v>4822</v>
      </c>
      <c r="B4824" s="104">
        <v>23892</v>
      </c>
      <c r="C4824" s="104">
        <v>23892</v>
      </c>
      <c r="D4824" s="105">
        <v>9634.0000000000018</v>
      </c>
      <c r="E4824" s="105">
        <v>3841880000</v>
      </c>
      <c r="F4824" s="105">
        <v>0</v>
      </c>
      <c r="G4824" s="105">
        <v>0.2084146873227842</v>
      </c>
      <c r="H4824" s="105">
        <v>0.22734898832888997</v>
      </c>
      <c r="I4824" s="105">
        <v>0.24032472660089177</v>
      </c>
      <c r="J4824" s="105">
        <v>0.1152755635012509</v>
      </c>
      <c r="K4824" s="105">
        <v>0.1</v>
      </c>
      <c r="L4824" s="105">
        <v>0.1</v>
      </c>
      <c r="M4824" s="105">
        <v>0.14925230821701577</v>
      </c>
      <c r="N4824" s="105">
        <v>0.26907070614579603</v>
      </c>
      <c r="O4824" s="105">
        <v>0.1601396566662823</v>
      </c>
      <c r="P4824" s="105">
        <v>0.1</v>
      </c>
      <c r="Q4824" s="105">
        <v>0.1</v>
      </c>
      <c r="R4824" s="105">
        <v>0.16834479451423598</v>
      </c>
      <c r="S4824" s="105">
        <v>0.21095235987380237</v>
      </c>
      <c r="T4824" s="105">
        <v>0.16151428594142891</v>
      </c>
      <c r="U4824" s="105">
        <v>0.16794934351992133</v>
      </c>
    </row>
    <row r="4825" spans="1:21">
      <c r="A4825" s="54">
        <v>4823</v>
      </c>
      <c r="B4825" s="104">
        <v>23921</v>
      </c>
      <c r="C4825" s="104">
        <v>23921</v>
      </c>
      <c r="D4825" s="105">
        <v>1597591</v>
      </c>
      <c r="E4825" s="105">
        <v>1920940000</v>
      </c>
      <c r="F4825" s="105">
        <v>0</v>
      </c>
      <c r="G4825" s="105">
        <v>0</v>
      </c>
      <c r="H4825" s="105">
        <v>0</v>
      </c>
      <c r="I4825" s="105">
        <v>0</v>
      </c>
      <c r="J4825" s="105">
        <v>0</v>
      </c>
      <c r="K4825" s="105">
        <v>0</v>
      </c>
      <c r="L4825" s="105">
        <v>0</v>
      </c>
      <c r="M4825" s="105">
        <v>0</v>
      </c>
      <c r="N4825" s="105">
        <v>0</v>
      </c>
      <c r="O4825" s="105">
        <v>0</v>
      </c>
      <c r="P4825" s="105">
        <v>0</v>
      </c>
      <c r="Q4825" s="105">
        <v>0</v>
      </c>
      <c r="R4825" s="105">
        <v>0</v>
      </c>
      <c r="S4825" s="105">
        <v>0</v>
      </c>
      <c r="T4825" s="105">
        <v>0</v>
      </c>
      <c r="U4825" s="105">
        <v>0</v>
      </c>
    </row>
    <row r="4826" spans="1:21">
      <c r="A4826" s="54">
        <v>4824</v>
      </c>
      <c r="B4826" s="104">
        <v>23931</v>
      </c>
      <c r="C4826" s="104">
        <v>23931</v>
      </c>
      <c r="D4826" s="105">
        <v>46969183.000000007</v>
      </c>
      <c r="E4826" s="105">
        <v>7746670000</v>
      </c>
      <c r="F4826" s="105">
        <v>0</v>
      </c>
      <c r="G4826" s="105">
        <v>77.863173307461054</v>
      </c>
      <c r="H4826" s="105">
        <v>78.816490674302869</v>
      </c>
      <c r="I4826" s="105">
        <v>45.253127080212153</v>
      </c>
      <c r="J4826" s="105">
        <v>40.527676461178963</v>
      </c>
      <c r="K4826" s="105">
        <v>58.262497002644636</v>
      </c>
      <c r="L4826" s="105">
        <v>100</v>
      </c>
      <c r="M4826" s="105">
        <v>100</v>
      </c>
      <c r="N4826" s="105">
        <v>100</v>
      </c>
      <c r="O4826" s="105">
        <v>100</v>
      </c>
      <c r="P4826" s="105">
        <v>100</v>
      </c>
      <c r="Q4826" s="105">
        <v>100</v>
      </c>
      <c r="R4826" s="105">
        <v>86.418376462426821</v>
      </c>
      <c r="S4826" s="105">
        <v>98.50847029585907</v>
      </c>
      <c r="T4826" s="105">
        <v>82.261778415685541</v>
      </c>
      <c r="U4826" s="105">
        <v>98.14675460169984</v>
      </c>
    </row>
    <row r="4827" spans="1:21">
      <c r="A4827" s="54">
        <v>4825</v>
      </c>
      <c r="B4827" s="104">
        <v>23933</v>
      </c>
      <c r="C4827" s="104">
        <v>23933</v>
      </c>
      <c r="D4827" s="105">
        <v>18817396</v>
      </c>
      <c r="E4827" s="105">
        <v>1920940000</v>
      </c>
      <c r="F4827" s="105">
        <v>0</v>
      </c>
      <c r="G4827" s="105">
        <v>100</v>
      </c>
      <c r="H4827" s="105">
        <v>100</v>
      </c>
      <c r="I4827" s="105">
        <v>100</v>
      </c>
      <c r="J4827" s="105">
        <v>100</v>
      </c>
      <c r="K4827" s="105">
        <v>0</v>
      </c>
      <c r="L4827" s="105">
        <v>0</v>
      </c>
      <c r="M4827" s="105">
        <v>0</v>
      </c>
      <c r="N4827" s="105">
        <v>0</v>
      </c>
      <c r="O4827" s="105">
        <v>0</v>
      </c>
      <c r="P4827" s="105">
        <v>100</v>
      </c>
      <c r="Q4827" s="105">
        <v>100</v>
      </c>
      <c r="R4827" s="105">
        <v>100</v>
      </c>
      <c r="S4827" s="105">
        <v>0.59669619383090988</v>
      </c>
      <c r="T4827" s="105">
        <v>58.333333333333336</v>
      </c>
      <c r="U4827" s="105">
        <v>1.1693621157784</v>
      </c>
    </row>
    <row r="4828" spans="1:21">
      <c r="A4828" s="54">
        <v>4826</v>
      </c>
      <c r="B4828" s="104">
        <v>23984</v>
      </c>
      <c r="C4828" s="104">
        <v>23984</v>
      </c>
      <c r="D4828" s="105">
        <v>419.00000000000006</v>
      </c>
      <c r="E4828" s="105">
        <v>1920940000</v>
      </c>
      <c r="F4828" s="105">
        <v>0</v>
      </c>
      <c r="G4828" s="105">
        <v>2.168483529975624</v>
      </c>
      <c r="H4828" s="105">
        <v>2.3525044264424517</v>
      </c>
      <c r="I4828" s="105">
        <v>2.2065142697930722</v>
      </c>
      <c r="J4828" s="105">
        <v>1.5644412319045762</v>
      </c>
      <c r="K4828" s="105">
        <v>1.40914647782811</v>
      </c>
      <c r="L4828" s="105">
        <v>1.7355922031931179</v>
      </c>
      <c r="M4828" s="105">
        <v>2.1035230250227186</v>
      </c>
      <c r="N4828" s="105">
        <v>2.6126375249871687</v>
      </c>
      <c r="O4828" s="105">
        <v>2.6522142431717826</v>
      </c>
      <c r="P4828" s="105">
        <v>2.1075735692569069</v>
      </c>
      <c r="Q4828" s="105">
        <v>2.9140915430356289</v>
      </c>
      <c r="R4828" s="105">
        <v>2.3142192101870962</v>
      </c>
      <c r="S4828" s="105">
        <v>0</v>
      </c>
      <c r="T4828" s="105">
        <v>2.1784117712331876</v>
      </c>
      <c r="U4828" s="105">
        <v>2.1784117712331872</v>
      </c>
    </row>
    <row r="4829" spans="1:21">
      <c r="A4829" s="54">
        <v>4827</v>
      </c>
      <c r="B4829" s="104">
        <v>23985</v>
      </c>
      <c r="C4829" s="104">
        <v>23985</v>
      </c>
      <c r="D4829" s="105">
        <v>928.00000000000011</v>
      </c>
      <c r="E4829" s="105">
        <v>1920940000</v>
      </c>
      <c r="F4829" s="105">
        <v>0</v>
      </c>
      <c r="G4829" s="105">
        <v>94.808762105052452</v>
      </c>
      <c r="H4829" s="105">
        <v>100</v>
      </c>
      <c r="I4829" s="105">
        <v>100</v>
      </c>
      <c r="J4829" s="105">
        <v>60.296063334107032</v>
      </c>
      <c r="K4829" s="105">
        <v>37.013686131336783</v>
      </c>
      <c r="L4829" s="105">
        <v>40.634590209402333</v>
      </c>
      <c r="M4829" s="105">
        <v>51.210792926169837</v>
      </c>
      <c r="N4829" s="105">
        <v>82.032280633456608</v>
      </c>
      <c r="O4829" s="105">
        <v>87.462163386254829</v>
      </c>
      <c r="P4829" s="105">
        <v>81.879220301687013</v>
      </c>
      <c r="Q4829" s="105">
        <v>91.432477978768389</v>
      </c>
      <c r="R4829" s="105">
        <v>92.203860599713892</v>
      </c>
      <c r="S4829" s="105">
        <v>0</v>
      </c>
      <c r="T4829" s="105">
        <v>76.581158133829092</v>
      </c>
      <c r="U4829" s="105">
        <v>76.581158133829078</v>
      </c>
    </row>
    <row r="4830" spans="1:21">
      <c r="A4830" s="54">
        <v>4828</v>
      </c>
      <c r="B4830" s="104">
        <v>23986</v>
      </c>
      <c r="C4830" s="104">
        <v>23986</v>
      </c>
      <c r="D4830" s="105">
        <v>1340</v>
      </c>
      <c r="E4830" s="105">
        <v>1920940000</v>
      </c>
      <c r="F4830" s="105">
        <v>0</v>
      </c>
      <c r="G4830" s="105">
        <v>13.3789668914856</v>
      </c>
      <c r="H4830" s="105">
        <v>14.603381272179593</v>
      </c>
      <c r="I4830" s="105">
        <v>13.517179359372848</v>
      </c>
      <c r="J4830" s="105">
        <v>9.0664229302493169</v>
      </c>
      <c r="K4830" s="105">
        <v>8.3634577308232139</v>
      </c>
      <c r="L4830" s="105">
        <v>10.131343104818363</v>
      </c>
      <c r="M4830" s="105">
        <v>12.217207862641773</v>
      </c>
      <c r="N4830" s="105">
        <v>16.682213907813502</v>
      </c>
      <c r="O4830" s="105">
        <v>16.691681663295601</v>
      </c>
      <c r="P4830" s="105">
        <v>13.350268989196723</v>
      </c>
      <c r="Q4830" s="105">
        <v>13.417460074731888</v>
      </c>
      <c r="R4830" s="105">
        <v>12.957583029864653</v>
      </c>
      <c r="S4830" s="105">
        <v>0</v>
      </c>
      <c r="T4830" s="105">
        <v>12.864763901372756</v>
      </c>
      <c r="U4830" s="105">
        <v>12.864763901372759</v>
      </c>
    </row>
    <row r="4831" spans="1:21">
      <c r="A4831" s="54">
        <v>4829</v>
      </c>
      <c r="B4831" s="104">
        <v>23987</v>
      </c>
      <c r="C4831" s="104">
        <v>23987</v>
      </c>
      <c r="D4831" s="105">
        <v>24267</v>
      </c>
      <c r="E4831" s="105">
        <v>11525600000</v>
      </c>
      <c r="F4831" s="105">
        <v>0</v>
      </c>
      <c r="G4831" s="105">
        <v>1.0822004037139323</v>
      </c>
      <c r="H4831" s="105">
        <v>1.2246073654458991</v>
      </c>
      <c r="I4831" s="105">
        <v>1.174521790687048</v>
      </c>
      <c r="J4831" s="105">
        <v>1.1514638449884858</v>
      </c>
      <c r="K4831" s="105">
        <v>0.77695586378524872</v>
      </c>
      <c r="L4831" s="105">
        <v>0.89231833119667725</v>
      </c>
      <c r="M4831" s="105">
        <v>1.0642804558236139</v>
      </c>
      <c r="N4831" s="105">
        <v>1.5139242705648068</v>
      </c>
      <c r="O4831" s="105">
        <v>1.1787216093043298</v>
      </c>
      <c r="P4831" s="105">
        <v>0.92317967691919345</v>
      </c>
      <c r="Q4831" s="105">
        <v>0.92906042967430147</v>
      </c>
      <c r="R4831" s="105">
        <v>0.98326765137429128</v>
      </c>
      <c r="S4831" s="105">
        <v>0</v>
      </c>
      <c r="T4831" s="105">
        <v>1.074541807789819</v>
      </c>
      <c r="U4831" s="105">
        <v>1.074541807789819</v>
      </c>
    </row>
    <row r="4832" spans="1:21">
      <c r="A4832" s="54">
        <v>4830</v>
      </c>
      <c r="B4832" s="104">
        <v>24031</v>
      </c>
      <c r="C4832" s="104">
        <v>24031</v>
      </c>
      <c r="D4832" s="105">
        <v>21619</v>
      </c>
      <c r="E4832" s="105">
        <v>1920940000</v>
      </c>
      <c r="F4832" s="105">
        <v>0</v>
      </c>
      <c r="G4832" s="105">
        <v>0.90726517207927904</v>
      </c>
      <c r="H4832" s="105">
        <v>1.1334571742786652</v>
      </c>
      <c r="I4832" s="105">
        <v>1.0503836894816498</v>
      </c>
      <c r="J4832" s="105">
        <v>0.6940970938253056</v>
      </c>
      <c r="K4832" s="105">
        <v>0.12671911735600408</v>
      </c>
      <c r="L4832" s="105">
        <v>0.1695174687594872</v>
      </c>
      <c r="M4832" s="105">
        <v>0.38560759221755508</v>
      </c>
      <c r="N4832" s="105">
        <v>0.5068139681428776</v>
      </c>
      <c r="O4832" s="105">
        <v>0.52367933032617142</v>
      </c>
      <c r="P4832" s="105">
        <v>0.39137658394536023</v>
      </c>
      <c r="Q4832" s="105">
        <v>0.40999047739168309</v>
      </c>
      <c r="R4832" s="105">
        <v>0.6557285400161168</v>
      </c>
      <c r="S4832" s="105">
        <v>0</v>
      </c>
      <c r="T4832" s="105">
        <v>0.5795530173183463</v>
      </c>
      <c r="U4832" s="105">
        <v>0.57955301731834619</v>
      </c>
    </row>
    <row r="4833" spans="1:21">
      <c r="A4833" s="54">
        <v>4831</v>
      </c>
      <c r="B4833" s="104">
        <v>24032</v>
      </c>
      <c r="C4833" s="104">
        <v>24032</v>
      </c>
      <c r="D4833" s="105">
        <v>6656.0000000000009</v>
      </c>
      <c r="E4833" s="105">
        <v>1920940000</v>
      </c>
      <c r="F4833" s="105">
        <v>0</v>
      </c>
      <c r="G4833" s="105">
        <v>1.9714674728345327</v>
      </c>
      <c r="H4833" s="105">
        <v>2.5318555766007957</v>
      </c>
      <c r="I4833" s="105">
        <v>2.3199697907576082</v>
      </c>
      <c r="J4833" s="105">
        <v>2.0848404371596847</v>
      </c>
      <c r="K4833" s="105">
        <v>0.4266190542941462</v>
      </c>
      <c r="L4833" s="105">
        <v>0.35631582211951734</v>
      </c>
      <c r="M4833" s="105">
        <v>0.72931439829847367</v>
      </c>
      <c r="N4833" s="105">
        <v>1.1710884334181157</v>
      </c>
      <c r="O4833" s="105">
        <v>1.2933512800521021</v>
      </c>
      <c r="P4833" s="105">
        <v>1.0153032917612799</v>
      </c>
      <c r="Q4833" s="105">
        <v>0.98173080665791834</v>
      </c>
      <c r="R4833" s="105">
        <v>1.3822057498534328</v>
      </c>
      <c r="S4833" s="105">
        <v>0</v>
      </c>
      <c r="T4833" s="105">
        <v>1.3553385094839674</v>
      </c>
      <c r="U4833" s="105">
        <v>1.3553385094839669</v>
      </c>
    </row>
    <row r="4834" spans="1:21">
      <c r="A4834" s="54">
        <v>4832</v>
      </c>
      <c r="B4834" s="104">
        <v>24033</v>
      </c>
      <c r="C4834" s="104">
        <v>24033</v>
      </c>
      <c r="D4834" s="105">
        <v>20750</v>
      </c>
      <c r="E4834" s="105">
        <v>1920940000</v>
      </c>
      <c r="F4834" s="105">
        <v>0</v>
      </c>
      <c r="G4834" s="105">
        <v>3.4799546861364137</v>
      </c>
      <c r="H4834" s="105">
        <v>3.8506855856012114</v>
      </c>
      <c r="I4834" s="105">
        <v>3.6205394631635079</v>
      </c>
      <c r="J4834" s="105">
        <v>3.5242212784156464</v>
      </c>
      <c r="K4834" s="105">
        <v>2.7978616518507753</v>
      </c>
      <c r="L4834" s="105">
        <v>2.7754013405181706</v>
      </c>
      <c r="M4834" s="105">
        <v>2.6161410816500883</v>
      </c>
      <c r="N4834" s="105">
        <v>3.3366361457433813</v>
      </c>
      <c r="O4834" s="105">
        <v>3.5068296778216217</v>
      </c>
      <c r="P4834" s="105">
        <v>3.1159790674383587</v>
      </c>
      <c r="Q4834" s="105">
        <v>3.0577382750895459</v>
      </c>
      <c r="R4834" s="105">
        <v>3.4671372780348544</v>
      </c>
      <c r="S4834" s="105">
        <v>0</v>
      </c>
      <c r="T4834" s="105">
        <v>3.2624271276219652</v>
      </c>
      <c r="U4834" s="105">
        <v>3.2624271276219643</v>
      </c>
    </row>
    <row r="4835" spans="1:21">
      <c r="A4835" s="54">
        <v>4833</v>
      </c>
      <c r="B4835" s="104">
        <v>24034</v>
      </c>
      <c r="C4835" s="104">
        <v>24034</v>
      </c>
      <c r="D4835" s="105">
        <v>7364.0000000000009</v>
      </c>
      <c r="E4835" s="105">
        <v>1920940000</v>
      </c>
      <c r="F4835" s="105">
        <v>0</v>
      </c>
      <c r="G4835" s="105">
        <v>19.249160975501447</v>
      </c>
      <c r="H4835" s="105">
        <v>23.280433333468366</v>
      </c>
      <c r="I4835" s="105">
        <v>22.32696848704645</v>
      </c>
      <c r="J4835" s="105">
        <v>18.229406487447935</v>
      </c>
      <c r="K4835" s="105">
        <v>13.163326111686366</v>
      </c>
      <c r="L4835" s="105">
        <v>10.471657811836362</v>
      </c>
      <c r="M4835" s="105">
        <v>11.260186261522835</v>
      </c>
      <c r="N4835" s="105">
        <v>16.88935213405443</v>
      </c>
      <c r="O4835" s="105">
        <v>19.501031454070624</v>
      </c>
      <c r="P4835" s="105">
        <v>17.779966311179795</v>
      </c>
      <c r="Q4835" s="105">
        <v>16.052408837816902</v>
      </c>
      <c r="R4835" s="105">
        <v>18.172106786284015</v>
      </c>
      <c r="S4835" s="105">
        <v>0</v>
      </c>
      <c r="T4835" s="105">
        <v>17.198000415992961</v>
      </c>
      <c r="U4835" s="105">
        <v>17.198000415992958</v>
      </c>
    </row>
    <row r="4836" spans="1:21">
      <c r="A4836" s="54">
        <v>4834</v>
      </c>
      <c r="B4836" s="104">
        <v>24035</v>
      </c>
      <c r="C4836" s="104">
        <v>24035</v>
      </c>
      <c r="D4836" s="105">
        <v>607507</v>
      </c>
      <c r="E4836" s="105">
        <v>1920940000</v>
      </c>
      <c r="F4836" s="105">
        <v>0</v>
      </c>
      <c r="G4836" s="105">
        <v>0.31861791048551047</v>
      </c>
      <c r="H4836" s="105">
        <v>0.40839819145678846</v>
      </c>
      <c r="I4836" s="105">
        <v>0.43309068592651223</v>
      </c>
      <c r="J4836" s="105">
        <v>0.67890691962984517</v>
      </c>
      <c r="K4836" s="105">
        <v>0.99560916780127173</v>
      </c>
      <c r="L4836" s="105">
        <v>1.5337939085141763</v>
      </c>
      <c r="M4836" s="105">
        <v>1.9625505698449006</v>
      </c>
      <c r="N4836" s="105">
        <v>1.5887740531371199</v>
      </c>
      <c r="O4836" s="105">
        <v>1.3387616569980707</v>
      </c>
      <c r="P4836" s="105">
        <v>0.62247193574149362</v>
      </c>
      <c r="Q4836" s="105">
        <v>0.39369453939435145</v>
      </c>
      <c r="R4836" s="105">
        <v>0.34266674673668668</v>
      </c>
      <c r="S4836" s="105">
        <v>0</v>
      </c>
      <c r="T4836" s="105">
        <v>0.88477802380556048</v>
      </c>
      <c r="U4836" s="105">
        <v>0.88477802380556081</v>
      </c>
    </row>
    <row r="4837" spans="1:21">
      <c r="A4837" s="54">
        <v>4835</v>
      </c>
      <c r="B4837" s="104">
        <v>24036</v>
      </c>
      <c r="C4837" s="104">
        <v>24036</v>
      </c>
      <c r="D4837" s="105">
        <v>1873425.9999999998</v>
      </c>
      <c r="E4837" s="105">
        <v>1920940000</v>
      </c>
      <c r="F4837" s="105">
        <v>0</v>
      </c>
      <c r="G4837" s="105">
        <v>0.10786243012333517</v>
      </c>
      <c r="H4837" s="105">
        <v>0.1350505158718375</v>
      </c>
      <c r="I4837" s="105">
        <v>0.14485241097927665</v>
      </c>
      <c r="J4837" s="105">
        <v>0.22393073126874419</v>
      </c>
      <c r="K4837" s="105">
        <v>0.32339109320961651</v>
      </c>
      <c r="L4837" s="105">
        <v>0.49774996259548893</v>
      </c>
      <c r="M4837" s="105">
        <v>0.65891822509215592</v>
      </c>
      <c r="N4837" s="105">
        <v>0.50354114411137174</v>
      </c>
      <c r="O4837" s="105">
        <v>0.40606328686388593</v>
      </c>
      <c r="P4837" s="105">
        <v>0.18446842987466427</v>
      </c>
      <c r="Q4837" s="105">
        <v>0.13475298057469176</v>
      </c>
      <c r="R4837" s="105">
        <v>0.11494078958357766</v>
      </c>
      <c r="S4837" s="105">
        <v>0</v>
      </c>
      <c r="T4837" s="105">
        <v>0.28629350001238713</v>
      </c>
      <c r="U4837" s="105">
        <v>0.28629350001238724</v>
      </c>
    </row>
    <row r="4838" spans="1:21">
      <c r="A4838" s="54">
        <v>4836</v>
      </c>
      <c r="B4838" s="104">
        <v>24037</v>
      </c>
      <c r="C4838" s="104">
        <v>24037</v>
      </c>
      <c r="D4838" s="105">
        <v>4345518</v>
      </c>
      <c r="E4838" s="105">
        <v>1920940000</v>
      </c>
      <c r="F4838" s="105">
        <v>0</v>
      </c>
      <c r="G4838" s="105">
        <v>0.10908431220396601</v>
      </c>
      <c r="H4838" s="105">
        <v>0.12859993375996753</v>
      </c>
      <c r="I4838" s="105">
        <v>0.14099340228846488</v>
      </c>
      <c r="J4838" s="105">
        <v>0.21154253470416684</v>
      </c>
      <c r="K4838" s="105">
        <v>0.27814614737682797</v>
      </c>
      <c r="L4838" s="105">
        <v>0.4107343206733905</v>
      </c>
      <c r="M4838" s="105">
        <v>0.54136308333395888</v>
      </c>
      <c r="N4838" s="105">
        <v>0.47793403352073816</v>
      </c>
      <c r="O4838" s="105">
        <v>0.45947729323448522</v>
      </c>
      <c r="P4838" s="105">
        <v>0.23457753353892469</v>
      </c>
      <c r="Q4838" s="105">
        <v>0.1633653060901048</v>
      </c>
      <c r="R4838" s="105">
        <v>0.12662117599652906</v>
      </c>
      <c r="S4838" s="105">
        <v>0.24605002663136918</v>
      </c>
      <c r="T4838" s="105">
        <v>0.27353658972679373</v>
      </c>
      <c r="U4838" s="105">
        <v>0.27352605815666703</v>
      </c>
    </row>
    <row r="4839" spans="1:21">
      <c r="A4839" s="54">
        <v>4837</v>
      </c>
      <c r="B4839" s="104">
        <v>24038</v>
      </c>
      <c r="C4839" s="104">
        <v>24038</v>
      </c>
      <c r="D4839" s="105">
        <v>6468751.9999999991</v>
      </c>
      <c r="E4839" s="105">
        <v>1920940000</v>
      </c>
      <c r="F4839" s="105">
        <v>0</v>
      </c>
      <c r="G4839" s="105">
        <v>0.16423680274627825</v>
      </c>
      <c r="H4839" s="105">
        <v>0.19656774545049158</v>
      </c>
      <c r="I4839" s="105">
        <v>0.21307231896865064</v>
      </c>
      <c r="J4839" s="105">
        <v>0.33201196192584759</v>
      </c>
      <c r="K4839" s="105">
        <v>0.47695256503088618</v>
      </c>
      <c r="L4839" s="105">
        <v>0.81670964702467508</v>
      </c>
      <c r="M4839" s="105">
        <v>1.2744111591140472</v>
      </c>
      <c r="N4839" s="105">
        <v>1.0828238032352229</v>
      </c>
      <c r="O4839" s="105">
        <v>1.0468064212947659</v>
      </c>
      <c r="P4839" s="105">
        <v>0.37318790556613818</v>
      </c>
      <c r="Q4839" s="105">
        <v>0.22916375796384006</v>
      </c>
      <c r="R4839" s="105">
        <v>0.1831667742825723</v>
      </c>
      <c r="S4839" s="105">
        <v>1.123279151530362</v>
      </c>
      <c r="T4839" s="105">
        <v>0.53242590521695121</v>
      </c>
      <c r="U4839" s="105">
        <v>0.53582657001496725</v>
      </c>
    </row>
    <row r="4840" spans="1:21">
      <c r="A4840" s="54">
        <v>4838</v>
      </c>
      <c r="B4840" s="104">
        <v>24039</v>
      </c>
      <c r="C4840" s="104">
        <v>24039</v>
      </c>
      <c r="D4840" s="105">
        <v>8552144.0000000019</v>
      </c>
      <c r="E4840" s="105">
        <v>1920940000</v>
      </c>
      <c r="F4840" s="105">
        <v>0</v>
      </c>
      <c r="G4840" s="105">
        <v>0.37032006813396046</v>
      </c>
      <c r="H4840" s="105">
        <v>0.43441403897694297</v>
      </c>
      <c r="I4840" s="105">
        <v>0.47088813263583729</v>
      </c>
      <c r="J4840" s="105">
        <v>0.75017639073898357</v>
      </c>
      <c r="K4840" s="105">
        <v>1.1347836547654926</v>
      </c>
      <c r="L4840" s="105">
        <v>1.985361288253463</v>
      </c>
      <c r="M4840" s="105">
        <v>2.9538947007046161</v>
      </c>
      <c r="N4840" s="105">
        <v>2.6735144991484465</v>
      </c>
      <c r="O4840" s="105">
        <v>2.7643910484197369</v>
      </c>
      <c r="P4840" s="105">
        <v>1.1557683461205208</v>
      </c>
      <c r="Q4840" s="105">
        <v>0.56956094888102315</v>
      </c>
      <c r="R4840" s="105">
        <v>0.41893327198498126</v>
      </c>
      <c r="S4840" s="105">
        <v>2.716240452334572</v>
      </c>
      <c r="T4840" s="105">
        <v>1.3068338657303336</v>
      </c>
      <c r="U4840" s="105">
        <v>1.312922953397923</v>
      </c>
    </row>
    <row r="4841" spans="1:21">
      <c r="A4841" s="54">
        <v>4839</v>
      </c>
      <c r="B4841" s="104">
        <v>24040</v>
      </c>
      <c r="C4841" s="104">
        <v>24040</v>
      </c>
      <c r="D4841" s="105">
        <v>10782590</v>
      </c>
      <c r="E4841" s="105">
        <v>5720580000</v>
      </c>
      <c r="F4841" s="105">
        <v>0</v>
      </c>
      <c r="G4841" s="105">
        <v>0.2379588083695505</v>
      </c>
      <c r="H4841" s="105">
        <v>0.28596497740364002</v>
      </c>
      <c r="I4841" s="105">
        <v>0.30077400302639234</v>
      </c>
      <c r="J4841" s="105">
        <v>0.44846658268008371</v>
      </c>
      <c r="K4841" s="105">
        <v>0.64475872833790782</v>
      </c>
      <c r="L4841" s="105">
        <v>1.0967529357435466</v>
      </c>
      <c r="M4841" s="105">
        <v>1.7958023242072061</v>
      </c>
      <c r="N4841" s="105">
        <v>1.4887216627124915</v>
      </c>
      <c r="O4841" s="105">
        <v>1.4572936316383178</v>
      </c>
      <c r="P4841" s="105">
        <v>0.55770973539765079</v>
      </c>
      <c r="Q4841" s="105">
        <v>0.32349383535142046</v>
      </c>
      <c r="R4841" s="105">
        <v>0.26334965781921144</v>
      </c>
      <c r="S4841" s="105">
        <v>1.4730899417703922</v>
      </c>
      <c r="T4841" s="105">
        <v>0.74175390689061826</v>
      </c>
      <c r="U4841" s="105">
        <v>0.74631531662777184</v>
      </c>
    </row>
    <row r="4842" spans="1:21">
      <c r="A4842" s="54">
        <v>4840</v>
      </c>
      <c r="B4842" s="104">
        <v>24041</v>
      </c>
      <c r="C4842" s="104">
        <v>24041</v>
      </c>
      <c r="D4842" s="105">
        <v>3576645</v>
      </c>
      <c r="E4842" s="105">
        <v>1920940000</v>
      </c>
      <c r="F4842" s="105">
        <v>0</v>
      </c>
      <c r="G4842" s="105">
        <v>0.59897650194783492</v>
      </c>
      <c r="H4842" s="105">
        <v>0.7591112964519503</v>
      </c>
      <c r="I4842" s="105">
        <v>0.80488526121049897</v>
      </c>
      <c r="J4842" s="105">
        <v>1.1326750935684162</v>
      </c>
      <c r="K4842" s="105">
        <v>1.8265246727819724</v>
      </c>
      <c r="L4842" s="105">
        <v>2.8412008727753717</v>
      </c>
      <c r="M4842" s="105">
        <v>4.2957572470593277</v>
      </c>
      <c r="N4842" s="105">
        <v>4.5085702794122113</v>
      </c>
      <c r="O4842" s="105">
        <v>5.1546783602023147</v>
      </c>
      <c r="P4842" s="105">
        <v>1.8730733262142438</v>
      </c>
      <c r="Q4842" s="105">
        <v>0.72157960065974336</v>
      </c>
      <c r="R4842" s="105">
        <v>0.59930572432450147</v>
      </c>
      <c r="S4842" s="105">
        <v>4.314076212963661</v>
      </c>
      <c r="T4842" s="105">
        <v>2.0930281863840325</v>
      </c>
      <c r="U4842" s="105">
        <v>2.2340653834501971</v>
      </c>
    </row>
    <row r="4843" spans="1:21">
      <c r="A4843" s="54">
        <v>4841</v>
      </c>
      <c r="B4843" s="104">
        <v>24042</v>
      </c>
      <c r="C4843" s="104">
        <v>24042</v>
      </c>
      <c r="D4843" s="105">
        <v>10472152</v>
      </c>
      <c r="E4843" s="105">
        <v>1920940000</v>
      </c>
      <c r="F4843" s="105">
        <v>0</v>
      </c>
      <c r="G4843" s="105">
        <v>0.24344080973286519</v>
      </c>
      <c r="H4843" s="105">
        <v>0.31791660311008363</v>
      </c>
      <c r="I4843" s="105">
        <v>0.33592649150764975</v>
      </c>
      <c r="J4843" s="105">
        <v>0.48615954005630524</v>
      </c>
      <c r="K4843" s="105">
        <v>0.78640890690745613</v>
      </c>
      <c r="L4843" s="105">
        <v>1.2133740702606364</v>
      </c>
      <c r="M4843" s="105">
        <v>1.8216347154130772</v>
      </c>
      <c r="N4843" s="105">
        <v>1.6367731673153691</v>
      </c>
      <c r="O4843" s="105">
        <v>1.679370522322299</v>
      </c>
      <c r="P4843" s="105">
        <v>0.53135437355729465</v>
      </c>
      <c r="Q4843" s="105">
        <v>0.26437806154643678</v>
      </c>
      <c r="R4843" s="105">
        <v>0.24027793383098289</v>
      </c>
      <c r="S4843" s="105">
        <v>1.5567214120851978</v>
      </c>
      <c r="T4843" s="105">
        <v>0.79641793296337127</v>
      </c>
      <c r="U4843" s="105">
        <v>0.80335770698072129</v>
      </c>
    </row>
    <row r="4844" spans="1:21">
      <c r="A4844" s="54">
        <v>4842</v>
      </c>
      <c r="B4844" s="104">
        <v>24043</v>
      </c>
      <c r="C4844" s="104">
        <v>24043</v>
      </c>
      <c r="D4844" s="105">
        <v>10510307</v>
      </c>
      <c r="E4844" s="105">
        <v>1920940000</v>
      </c>
      <c r="F4844" s="105">
        <v>0</v>
      </c>
      <c r="G4844" s="105">
        <v>0.18448803796388794</v>
      </c>
      <c r="H4844" s="105">
        <v>0.24621085361537809</v>
      </c>
      <c r="I4844" s="105">
        <v>0.26199525893212633</v>
      </c>
      <c r="J4844" s="105">
        <v>0.38043037081164827</v>
      </c>
      <c r="K4844" s="105">
        <v>0.59887451398500335</v>
      </c>
      <c r="L4844" s="105">
        <v>0.96894628843954145</v>
      </c>
      <c r="M4844" s="105">
        <v>1.3799747607465409</v>
      </c>
      <c r="N4844" s="105">
        <v>1.2652447275141121</v>
      </c>
      <c r="O4844" s="105">
        <v>1.2805821335184306</v>
      </c>
      <c r="P4844" s="105">
        <v>0.33895755693483548</v>
      </c>
      <c r="Q4844" s="105">
        <v>0.20019674537050144</v>
      </c>
      <c r="R4844" s="105">
        <v>0.18805158960260612</v>
      </c>
      <c r="S4844" s="105">
        <v>1.1955617723496126</v>
      </c>
      <c r="T4844" s="105">
        <v>0.60782940311955114</v>
      </c>
      <c r="U4844" s="105">
        <v>0.61145769171712694</v>
      </c>
    </row>
    <row r="4845" spans="1:21">
      <c r="A4845" s="54">
        <v>4843</v>
      </c>
      <c r="B4845" s="104">
        <v>24046</v>
      </c>
      <c r="C4845" s="104">
        <v>24046</v>
      </c>
      <c r="D4845" s="105">
        <v>80237695.999999985</v>
      </c>
      <c r="E4845" s="105">
        <v>9583430000</v>
      </c>
      <c r="F4845" s="105">
        <v>0</v>
      </c>
      <c r="G4845" s="105">
        <v>0.20425340820565535</v>
      </c>
      <c r="H4845" s="105">
        <v>0.25963385422922813</v>
      </c>
      <c r="I4845" s="105">
        <v>0.27035159643379136</v>
      </c>
      <c r="J4845" s="105">
        <v>0.37087286527837654</v>
      </c>
      <c r="K4845" s="105">
        <v>0.57365283707063952</v>
      </c>
      <c r="L4845" s="105">
        <v>0.97192502259977964</v>
      </c>
      <c r="M4845" s="105">
        <v>1.4361502484011837</v>
      </c>
      <c r="N4845" s="105">
        <v>1.6079701763952434</v>
      </c>
      <c r="O4845" s="105">
        <v>1.6362145795259098</v>
      </c>
      <c r="P4845" s="105">
        <v>0.56923655138558027</v>
      </c>
      <c r="Q4845" s="105">
        <v>0.30628625043516816</v>
      </c>
      <c r="R4845" s="105">
        <v>0.22513778587357111</v>
      </c>
      <c r="S4845" s="105">
        <v>1.383111745623653</v>
      </c>
      <c r="T4845" s="105">
        <v>0.70264043131951048</v>
      </c>
      <c r="U4845" s="105">
        <v>0.78874832259792305</v>
      </c>
    </row>
    <row r="4846" spans="1:21">
      <c r="A4846" s="54">
        <v>4844</v>
      </c>
      <c r="B4846" s="104">
        <v>24047</v>
      </c>
      <c r="C4846" s="104">
        <v>24047</v>
      </c>
      <c r="D4846" s="105">
        <v>121840169</v>
      </c>
      <c r="E4846" s="105">
        <v>11377500000</v>
      </c>
      <c r="F4846" s="105">
        <v>0</v>
      </c>
      <c r="G4846" s="105">
        <v>0.31343237125960371</v>
      </c>
      <c r="H4846" s="105">
        <v>0.37867718733466499</v>
      </c>
      <c r="I4846" s="105">
        <v>0.3947222895893916</v>
      </c>
      <c r="J4846" s="105">
        <v>0.49014464097147137</v>
      </c>
      <c r="K4846" s="105">
        <v>0.70247657193042479</v>
      </c>
      <c r="L4846" s="105">
        <v>1.0595740837822727</v>
      </c>
      <c r="M4846" s="105">
        <v>1.5657829839049915</v>
      </c>
      <c r="N4846" s="105">
        <v>2.0229517556277865</v>
      </c>
      <c r="O4846" s="105">
        <v>2.4018014519437147</v>
      </c>
      <c r="P4846" s="105">
        <v>1.5921081545515263</v>
      </c>
      <c r="Q4846" s="105">
        <v>0.64020495669815436</v>
      </c>
      <c r="R4846" s="105">
        <v>0.39511101764844825</v>
      </c>
      <c r="S4846" s="105">
        <v>1.6214844903679815</v>
      </c>
      <c r="T4846" s="105">
        <v>0.99641562210353751</v>
      </c>
      <c r="U4846" s="105">
        <v>1.1095059476257794</v>
      </c>
    </row>
    <row r="4847" spans="1:21">
      <c r="A4847" s="54">
        <v>4845</v>
      </c>
      <c r="B4847" s="104">
        <v>24053</v>
      </c>
      <c r="C4847" s="104">
        <v>24053</v>
      </c>
      <c r="D4847" s="105">
        <v>259348008.99999997</v>
      </c>
      <c r="E4847" s="105">
        <v>15409500000</v>
      </c>
      <c r="F4847" s="105">
        <v>0</v>
      </c>
      <c r="G4847" s="105">
        <v>0.73075101094147532</v>
      </c>
      <c r="H4847" s="105">
        <v>0.79425817848281266</v>
      </c>
      <c r="I4847" s="105">
        <v>0.82569129134126396</v>
      </c>
      <c r="J4847" s="105">
        <v>0.96622672055372782</v>
      </c>
      <c r="K4847" s="105">
        <v>1.2976346137638943</v>
      </c>
      <c r="L4847" s="105">
        <v>1.9055957758442346</v>
      </c>
      <c r="M4847" s="105">
        <v>2.8900026335921654</v>
      </c>
      <c r="N4847" s="105">
        <v>3.3590006839654309</v>
      </c>
      <c r="O4847" s="105">
        <v>3.6093798000778397</v>
      </c>
      <c r="P4847" s="105">
        <v>2.5946641814405171</v>
      </c>
      <c r="Q4847" s="105">
        <v>1.6246219237887922</v>
      </c>
      <c r="R4847" s="105">
        <v>1.0103213459324691</v>
      </c>
      <c r="S4847" s="105">
        <v>2.8914708714945316</v>
      </c>
      <c r="T4847" s="105">
        <v>1.8006790133103852</v>
      </c>
      <c r="U4847" s="105">
        <v>1.8668567425213882</v>
      </c>
    </row>
    <row r="4848" spans="1:21">
      <c r="A4848" s="54">
        <v>4846</v>
      </c>
      <c r="B4848" s="104">
        <v>24054</v>
      </c>
      <c r="C4848" s="104">
        <v>24054</v>
      </c>
      <c r="D4848" s="105">
        <v>10347800.999999996</v>
      </c>
      <c r="E4848" s="105">
        <v>1920940000</v>
      </c>
      <c r="F4848" s="105">
        <v>0</v>
      </c>
      <c r="G4848" s="105">
        <v>3.620495374940143</v>
      </c>
      <c r="H4848" s="105">
        <v>3.1419574858322346</v>
      </c>
      <c r="I4848" s="105">
        <v>3.1529607873174719</v>
      </c>
      <c r="J4848" s="105">
        <v>3.7744275445197695</v>
      </c>
      <c r="K4848" s="105">
        <v>5.2202650708552225</v>
      </c>
      <c r="L4848" s="105">
        <v>7.0865823900755256</v>
      </c>
      <c r="M4848" s="105">
        <v>13.182177738048271</v>
      </c>
      <c r="N4848" s="105">
        <v>16.777542171276838</v>
      </c>
      <c r="O4848" s="105">
        <v>18.338702099588161</v>
      </c>
      <c r="P4848" s="105">
        <v>16.400872434039574</v>
      </c>
      <c r="Q4848" s="105">
        <v>11.211702344696747</v>
      </c>
      <c r="R4848" s="105">
        <v>6.7690605878909125</v>
      </c>
      <c r="S4848" s="105">
        <v>13.823263611888548</v>
      </c>
      <c r="T4848" s="105">
        <v>9.0563955024234062</v>
      </c>
      <c r="U4848" s="105">
        <v>12.054241980752193</v>
      </c>
    </row>
    <row r="4849" spans="1:21">
      <c r="A4849" s="54">
        <v>4847</v>
      </c>
      <c r="B4849" s="104">
        <v>24055</v>
      </c>
      <c r="C4849" s="104">
        <v>24055</v>
      </c>
      <c r="D4849" s="105">
        <v>951151689</v>
      </c>
      <c r="E4849" s="105">
        <v>37451100000</v>
      </c>
      <c r="F4849" s="105">
        <v>0</v>
      </c>
      <c r="G4849" s="105">
        <v>0.50551264748529889</v>
      </c>
      <c r="H4849" s="105">
        <v>0.5146230443233728</v>
      </c>
      <c r="I4849" s="105">
        <v>0.48190947902428372</v>
      </c>
      <c r="J4849" s="105">
        <v>0.58079542407600537</v>
      </c>
      <c r="K4849" s="105">
        <v>0.82214220069651833</v>
      </c>
      <c r="L4849" s="105">
        <v>1.1379739554165018</v>
      </c>
      <c r="M4849" s="105">
        <v>1.6269338048398825</v>
      </c>
      <c r="N4849" s="105">
        <v>1.9596779480264999</v>
      </c>
      <c r="O4849" s="105">
        <v>1.88670143088816</v>
      </c>
      <c r="P4849" s="105">
        <v>1.3385016998678259</v>
      </c>
      <c r="Q4849" s="105">
        <v>0.96072754609651667</v>
      </c>
      <c r="R4849" s="105">
        <v>0.62575703123928583</v>
      </c>
      <c r="S4849" s="105">
        <v>1.6406023249325652</v>
      </c>
      <c r="T4849" s="105">
        <v>1.0367713509983461</v>
      </c>
      <c r="U4849" s="105">
        <v>1.2376291352336128</v>
      </c>
    </row>
    <row r="4850" spans="1:21">
      <c r="A4850" s="54">
        <v>4848</v>
      </c>
      <c r="B4850" s="104">
        <v>24200</v>
      </c>
      <c r="C4850" s="104">
        <v>24200</v>
      </c>
      <c r="D4850" s="105">
        <v>50822871</v>
      </c>
      <c r="E4850" s="105">
        <v>5762820000</v>
      </c>
      <c r="F4850" s="105">
        <v>0</v>
      </c>
      <c r="G4850" s="105">
        <v>100</v>
      </c>
      <c r="H4850" s="105">
        <v>100</v>
      </c>
      <c r="I4850" s="105">
        <v>31.992489084832329</v>
      </c>
      <c r="J4850" s="105">
        <v>5.6749173868537035</v>
      </c>
      <c r="K4850" s="105">
        <v>11.760579195852872</v>
      </c>
      <c r="L4850" s="105">
        <v>25.718106006231611</v>
      </c>
      <c r="M4850" s="105">
        <v>29.791207601175568</v>
      </c>
      <c r="N4850" s="105">
        <v>44.211440891275885</v>
      </c>
      <c r="O4850" s="105">
        <v>68.329099490450758</v>
      </c>
      <c r="P4850" s="105">
        <v>61.316999503778312</v>
      </c>
      <c r="Q4850" s="105">
        <v>80.182857497514348</v>
      </c>
      <c r="R4850" s="105">
        <v>99.990748254271182</v>
      </c>
      <c r="S4850" s="105">
        <v>0</v>
      </c>
      <c r="T4850" s="105">
        <v>54.914037076019703</v>
      </c>
      <c r="U4850" s="105">
        <v>54.914037076019724</v>
      </c>
    </row>
    <row r="4851" spans="1:21">
      <c r="A4851" s="54">
        <v>4849</v>
      </c>
      <c r="B4851" s="104">
        <v>24201</v>
      </c>
      <c r="C4851" s="104">
        <v>24201</v>
      </c>
      <c r="D4851" s="105">
        <v>20206759.999999993</v>
      </c>
      <c r="E4851" s="105">
        <v>1920940000</v>
      </c>
      <c r="F4851" s="105">
        <v>0</v>
      </c>
      <c r="G4851" s="105">
        <v>34.707046497860702</v>
      </c>
      <c r="H4851" s="105">
        <v>47.928731278732556</v>
      </c>
      <c r="I4851" s="105">
        <v>4.449345837096959</v>
      </c>
      <c r="J4851" s="105">
        <v>0.79840312535454228</v>
      </c>
      <c r="K4851" s="105">
        <v>3.2015165734981377</v>
      </c>
      <c r="L4851" s="105">
        <v>100</v>
      </c>
      <c r="M4851" s="105">
        <v>100</v>
      </c>
      <c r="N4851" s="105">
        <v>100</v>
      </c>
      <c r="O4851" s="105">
        <v>100</v>
      </c>
      <c r="P4851" s="105">
        <v>48.328824423849618</v>
      </c>
      <c r="Q4851" s="105">
        <v>30.786819521798133</v>
      </c>
      <c r="R4851" s="105">
        <v>29.670146449385882</v>
      </c>
      <c r="S4851" s="105">
        <v>91.207764050710523</v>
      </c>
      <c r="T4851" s="105">
        <v>49.989236142298047</v>
      </c>
      <c r="U4851" s="105">
        <v>90.387043171666178</v>
      </c>
    </row>
    <row r="4852" spans="1:21">
      <c r="A4852" s="54">
        <v>4850</v>
      </c>
      <c r="B4852" s="104">
        <v>24204</v>
      </c>
      <c r="C4852" s="104">
        <v>24204</v>
      </c>
      <c r="D4852" s="105">
        <v>1550362</v>
      </c>
      <c r="E4852" s="105">
        <v>5762820000</v>
      </c>
      <c r="F4852" s="105">
        <v>0</v>
      </c>
      <c r="G4852" s="105">
        <v>35.888013203865277</v>
      </c>
      <c r="H4852" s="105">
        <v>46.087577229005497</v>
      </c>
      <c r="I4852" s="105">
        <v>6.2188036817700363</v>
      </c>
      <c r="J4852" s="105">
        <v>1.020111456850799</v>
      </c>
      <c r="K4852" s="105">
        <v>3.7813277463117969</v>
      </c>
      <c r="L4852" s="105">
        <v>8.345663248666467</v>
      </c>
      <c r="M4852" s="105">
        <v>12.783437658081889</v>
      </c>
      <c r="N4852" s="105">
        <v>18.838884476145481</v>
      </c>
      <c r="O4852" s="105">
        <v>31.082191825005737</v>
      </c>
      <c r="P4852" s="105">
        <v>32.305877293505418</v>
      </c>
      <c r="Q4852" s="105">
        <v>33.286349064703188</v>
      </c>
      <c r="R4852" s="105">
        <v>31.466406331661599</v>
      </c>
      <c r="S4852" s="105">
        <v>13.61223700335513</v>
      </c>
      <c r="T4852" s="105">
        <v>21.758720267964431</v>
      </c>
      <c r="U4852" s="105">
        <v>20.629009067639643</v>
      </c>
    </row>
    <row r="4853" spans="1:21">
      <c r="A4853" s="54">
        <v>4851</v>
      </c>
      <c r="B4853" s="104">
        <v>24208</v>
      </c>
      <c r="C4853" s="104">
        <v>24208</v>
      </c>
      <c r="D4853" s="105">
        <v>3794178</v>
      </c>
      <c r="E4853" s="105">
        <v>3841880000</v>
      </c>
      <c r="F4853" s="105">
        <v>0</v>
      </c>
      <c r="G4853" s="105">
        <v>25.408572055487916</v>
      </c>
      <c r="H4853" s="105">
        <v>29.691792328243672</v>
      </c>
      <c r="I4853" s="105">
        <v>20.848915696496388</v>
      </c>
      <c r="J4853" s="105">
        <v>4.8345204581093357</v>
      </c>
      <c r="K4853" s="105">
        <v>6.1842250274906201</v>
      </c>
      <c r="L4853" s="105">
        <v>10.604018317620307</v>
      </c>
      <c r="M4853" s="105">
        <v>16.036654168227685</v>
      </c>
      <c r="N4853" s="105">
        <v>23.818576781565245</v>
      </c>
      <c r="O4853" s="105">
        <v>28.04870250251448</v>
      </c>
      <c r="P4853" s="105">
        <v>24.717319689322377</v>
      </c>
      <c r="Q4853" s="105">
        <v>27.090495902694038</v>
      </c>
      <c r="R4853" s="105">
        <v>25.444934544361864</v>
      </c>
      <c r="S4853" s="105">
        <v>16.6742504549185</v>
      </c>
      <c r="T4853" s="105">
        <v>20.227393956011163</v>
      </c>
      <c r="U4853" s="105">
        <v>18.359414993980643</v>
      </c>
    </row>
    <row r="4854" spans="1:21">
      <c r="A4854" s="54">
        <v>4852</v>
      </c>
      <c r="B4854" s="104">
        <v>24329</v>
      </c>
      <c r="C4854" s="104">
        <v>24329</v>
      </c>
      <c r="D4854" s="105">
        <v>125946</v>
      </c>
      <c r="E4854" s="105">
        <v>1920940000</v>
      </c>
      <c r="F4854" s="105">
        <v>0</v>
      </c>
      <c r="G4854" s="105">
        <v>1.7092829737972719</v>
      </c>
      <c r="H4854" s="105">
        <v>2.1534940124873132</v>
      </c>
      <c r="I4854" s="105">
        <v>2.2649523316380327</v>
      </c>
      <c r="J4854" s="105">
        <v>1.974276419357345</v>
      </c>
      <c r="K4854" s="105">
        <v>0.65442780933644673</v>
      </c>
      <c r="L4854" s="105">
        <v>0.49654211790117891</v>
      </c>
      <c r="M4854" s="105">
        <v>0.73635383068872273</v>
      </c>
      <c r="N4854" s="105">
        <v>0.6998395254255072</v>
      </c>
      <c r="O4854" s="105">
        <v>0.6939081483772519</v>
      </c>
      <c r="P4854" s="105">
        <v>0.57840153573813136</v>
      </c>
      <c r="Q4854" s="105">
        <v>0.9084096221257083</v>
      </c>
      <c r="R4854" s="105">
        <v>1.3938385968215743</v>
      </c>
      <c r="S4854" s="105">
        <v>0</v>
      </c>
      <c r="T4854" s="105">
        <v>1.1886439103078736</v>
      </c>
      <c r="U4854" s="105">
        <v>1.1886439103078736</v>
      </c>
    </row>
    <row r="4855" spans="1:21">
      <c r="A4855" s="54">
        <v>4853</v>
      </c>
      <c r="B4855" s="104">
        <v>24330</v>
      </c>
      <c r="C4855" s="104">
        <v>24330</v>
      </c>
      <c r="D4855" s="105">
        <v>75038</v>
      </c>
      <c r="E4855" s="105">
        <v>1920940000</v>
      </c>
      <c r="F4855" s="105">
        <v>0</v>
      </c>
      <c r="G4855" s="105">
        <v>28.946025508528951</v>
      </c>
      <c r="H4855" s="105">
        <v>44.502052834725234</v>
      </c>
      <c r="I4855" s="105">
        <v>53.185380217110655</v>
      </c>
      <c r="J4855" s="105">
        <v>7.1246069708816009</v>
      </c>
      <c r="K4855" s="105">
        <v>1.4817209032206029</v>
      </c>
      <c r="L4855" s="105">
        <v>2.6626651273686468</v>
      </c>
      <c r="M4855" s="105">
        <v>4.5439169747585417</v>
      </c>
      <c r="N4855" s="105">
        <v>4.1850698239297897</v>
      </c>
      <c r="O4855" s="105">
        <v>3.6033013034448498</v>
      </c>
      <c r="P4855" s="105">
        <v>2.9183352010874875</v>
      </c>
      <c r="Q4855" s="105">
        <v>5.0573477049769222</v>
      </c>
      <c r="R4855" s="105">
        <v>13.793027344832023</v>
      </c>
      <c r="S4855" s="105">
        <v>0</v>
      </c>
      <c r="T4855" s="105">
        <v>14.333620826238773</v>
      </c>
      <c r="U4855" s="105">
        <v>14.333620826238777</v>
      </c>
    </row>
    <row r="4856" spans="1:21">
      <c r="A4856" s="54">
        <v>4854</v>
      </c>
      <c r="B4856" s="104">
        <v>24331</v>
      </c>
      <c r="C4856" s="104">
        <v>24331</v>
      </c>
      <c r="D4856" s="105">
        <v>443508.99999999994</v>
      </c>
      <c r="E4856" s="105">
        <v>3841880000</v>
      </c>
      <c r="F4856" s="105">
        <v>0</v>
      </c>
      <c r="G4856" s="105">
        <v>3.3295813396353071</v>
      </c>
      <c r="H4856" s="105">
        <v>4.6087057424905193</v>
      </c>
      <c r="I4856" s="105">
        <v>4.7329050615228745</v>
      </c>
      <c r="J4856" s="105">
        <v>1.4179512955223585</v>
      </c>
      <c r="K4856" s="105">
        <v>0.20385577628025628</v>
      </c>
      <c r="L4856" s="105">
        <v>0.66629237022087662</v>
      </c>
      <c r="M4856" s="105">
        <v>1.3578263479360251</v>
      </c>
      <c r="N4856" s="105">
        <v>1.751979439993838</v>
      </c>
      <c r="O4856" s="105">
        <v>1.4834045961049971</v>
      </c>
      <c r="P4856" s="105">
        <v>0.94131360769492078</v>
      </c>
      <c r="Q4856" s="105">
        <v>1.286528990953463</v>
      </c>
      <c r="R4856" s="105">
        <v>2.1834495646747301</v>
      </c>
      <c r="S4856" s="105">
        <v>0</v>
      </c>
      <c r="T4856" s="105">
        <v>1.9969828444191808</v>
      </c>
      <c r="U4856" s="105">
        <v>1.9969828444191813</v>
      </c>
    </row>
    <row r="4857" spans="1:21">
      <c r="A4857" s="54">
        <v>4855</v>
      </c>
      <c r="B4857" s="104">
        <v>24334</v>
      </c>
      <c r="C4857" s="104">
        <v>24334</v>
      </c>
      <c r="D4857" s="105">
        <v>2721155</v>
      </c>
      <c r="E4857" s="105">
        <v>7746520000</v>
      </c>
      <c r="F4857" s="105">
        <v>0</v>
      </c>
      <c r="G4857" s="105">
        <v>3.2310296244685919</v>
      </c>
      <c r="H4857" s="105">
        <v>4.8816738843548064</v>
      </c>
      <c r="I4857" s="105">
        <v>5.8048419159506146</v>
      </c>
      <c r="J4857" s="105">
        <v>1.2071407069258482</v>
      </c>
      <c r="K4857" s="105">
        <v>0.1365551774704227</v>
      </c>
      <c r="L4857" s="105">
        <v>0.24639571992720621</v>
      </c>
      <c r="M4857" s="105">
        <v>0.66033476788868395</v>
      </c>
      <c r="N4857" s="105">
        <v>0.89721495353405711</v>
      </c>
      <c r="O4857" s="105">
        <v>0.75793855109277908</v>
      </c>
      <c r="P4857" s="105">
        <v>0.47915551254184297</v>
      </c>
      <c r="Q4857" s="105">
        <v>0.67154414394693163</v>
      </c>
      <c r="R4857" s="105">
        <v>1.5971506769410426</v>
      </c>
      <c r="S4857" s="105">
        <v>0</v>
      </c>
      <c r="T4857" s="105">
        <v>1.714247969586902</v>
      </c>
      <c r="U4857" s="105">
        <v>1.7142479695869022</v>
      </c>
    </row>
    <row r="4858" spans="1:21">
      <c r="A4858" s="54">
        <v>4856</v>
      </c>
      <c r="B4858" s="104">
        <v>24335</v>
      </c>
      <c r="C4858" s="104">
        <v>24335</v>
      </c>
      <c r="D4858" s="105">
        <v>186976.99999999997</v>
      </c>
      <c r="E4858" s="105">
        <v>3841880000</v>
      </c>
      <c r="F4858" s="105">
        <v>0</v>
      </c>
      <c r="G4858" s="105">
        <v>1.1474551058436282</v>
      </c>
      <c r="H4858" s="105">
        <v>1.6760544636537094</v>
      </c>
      <c r="I4858" s="105">
        <v>1.8177437251907915</v>
      </c>
      <c r="J4858" s="105">
        <v>1.7294363541663238</v>
      </c>
      <c r="K4858" s="105">
        <v>0.1572970707965469</v>
      </c>
      <c r="L4858" s="105">
        <v>0.13009872199139619</v>
      </c>
      <c r="M4858" s="105">
        <v>0.33316329601940092</v>
      </c>
      <c r="N4858" s="105">
        <v>0.51578906609301711</v>
      </c>
      <c r="O4858" s="105">
        <v>0.57165878401840309</v>
      </c>
      <c r="P4858" s="105">
        <v>0.29539270204323703</v>
      </c>
      <c r="Q4858" s="105">
        <v>0.25268369035444688</v>
      </c>
      <c r="R4858" s="105">
        <v>0.60493354916615127</v>
      </c>
      <c r="S4858" s="105">
        <v>0</v>
      </c>
      <c r="T4858" s="105">
        <v>0.76930887744475429</v>
      </c>
      <c r="U4858" s="105">
        <v>0.76930887744475451</v>
      </c>
    </row>
    <row r="4859" spans="1:21">
      <c r="A4859" s="54">
        <v>4857</v>
      </c>
      <c r="B4859" s="104">
        <v>24337</v>
      </c>
      <c r="C4859" s="104">
        <v>24337</v>
      </c>
      <c r="D4859" s="105">
        <v>30192.999999999996</v>
      </c>
      <c r="E4859" s="105">
        <v>1920940000</v>
      </c>
      <c r="F4859" s="105">
        <v>0</v>
      </c>
      <c r="G4859" s="105">
        <v>2.111445798985387</v>
      </c>
      <c r="H4859" s="105">
        <v>3.5507814436561511</v>
      </c>
      <c r="I4859" s="105">
        <v>3.2387697078893352</v>
      </c>
      <c r="J4859" s="105">
        <v>1.2402492523940951</v>
      </c>
      <c r="K4859" s="105">
        <v>0.11397935368050247</v>
      </c>
      <c r="L4859" s="105">
        <v>0.16792281389201708</v>
      </c>
      <c r="M4859" s="105">
        <v>0.51915922869367925</v>
      </c>
      <c r="N4859" s="105">
        <v>0.7259274847375673</v>
      </c>
      <c r="O4859" s="105">
        <v>0.72897918752603952</v>
      </c>
      <c r="P4859" s="105">
        <v>0.28321709135024126</v>
      </c>
      <c r="Q4859" s="105">
        <v>0.2447923246933757</v>
      </c>
      <c r="R4859" s="105">
        <v>0.8440343508653162</v>
      </c>
      <c r="S4859" s="105">
        <v>0</v>
      </c>
      <c r="T4859" s="105">
        <v>1.1474381698636427</v>
      </c>
      <c r="U4859" s="105">
        <v>1.1474381698636427</v>
      </c>
    </row>
    <row r="4860" spans="1:21">
      <c r="A4860" s="54">
        <v>4858</v>
      </c>
      <c r="B4860" s="104">
        <v>24338</v>
      </c>
      <c r="C4860" s="104">
        <v>24338</v>
      </c>
      <c r="D4860" s="105">
        <v>3031.0000000000005</v>
      </c>
      <c r="E4860" s="105">
        <v>1920940000</v>
      </c>
      <c r="F4860" s="105">
        <v>0</v>
      </c>
      <c r="G4860" s="105">
        <v>8.9736649749034463</v>
      </c>
      <c r="H4860" s="105">
        <v>16.478090092454941</v>
      </c>
      <c r="I4860" s="105">
        <v>14.935620471928335</v>
      </c>
      <c r="J4860" s="105">
        <v>5.6201046105709711</v>
      </c>
      <c r="K4860" s="105">
        <v>0.98898990448968527</v>
      </c>
      <c r="L4860" s="105">
        <v>1.5840601011972799</v>
      </c>
      <c r="M4860" s="105">
        <v>3.7953115114980509</v>
      </c>
      <c r="N4860" s="105">
        <v>6.2484006114546053</v>
      </c>
      <c r="O4860" s="105">
        <v>6.3025829589073021</v>
      </c>
      <c r="P4860" s="105">
        <v>2.5242281153447537</v>
      </c>
      <c r="Q4860" s="105">
        <v>1.7801818280121815</v>
      </c>
      <c r="R4860" s="105">
        <v>3.7806659079006497</v>
      </c>
      <c r="S4860" s="105">
        <v>0</v>
      </c>
      <c r="T4860" s="105">
        <v>6.0843250907218502</v>
      </c>
      <c r="U4860" s="105">
        <v>6.0843250907218485</v>
      </c>
    </row>
    <row r="4861" spans="1:21">
      <c r="A4861" s="54">
        <v>4859</v>
      </c>
      <c r="B4861" s="104">
        <v>24339</v>
      </c>
      <c r="C4861" s="104">
        <v>24339</v>
      </c>
      <c r="D4861" s="105">
        <v>0</v>
      </c>
      <c r="E4861" s="105">
        <v>1920940000</v>
      </c>
      <c r="F4861" s="105">
        <v>1</v>
      </c>
      <c r="G4861" s="105">
        <v>-99999</v>
      </c>
      <c r="H4861" s="105">
        <v>-99999</v>
      </c>
      <c r="I4861" s="105">
        <v>-99999</v>
      </c>
      <c r="J4861" s="105">
        <v>-99999</v>
      </c>
      <c r="K4861" s="105">
        <v>-99999</v>
      </c>
      <c r="L4861" s="105">
        <v>-99999</v>
      </c>
      <c r="M4861" s="105">
        <v>-99999</v>
      </c>
      <c r="N4861" s="105">
        <v>-99999</v>
      </c>
      <c r="O4861" s="105">
        <v>-99999</v>
      </c>
      <c r="P4861" s="105">
        <v>-99999</v>
      </c>
      <c r="Q4861" s="105">
        <v>-99999</v>
      </c>
      <c r="R4861" s="105">
        <v>-99999</v>
      </c>
      <c r="S4861" s="105">
        <v>0</v>
      </c>
      <c r="T4861" s="105">
        <v>0</v>
      </c>
      <c r="U4861" s="105">
        <v>0</v>
      </c>
    </row>
    <row r="4862" spans="1:21">
      <c r="A4862" s="54">
        <v>4860</v>
      </c>
      <c r="B4862" s="104">
        <v>24340</v>
      </c>
      <c r="C4862" s="104">
        <v>24340</v>
      </c>
      <c r="D4862" s="105">
        <v>0</v>
      </c>
      <c r="E4862" s="105">
        <v>1920940000</v>
      </c>
      <c r="F4862" s="105">
        <v>1</v>
      </c>
      <c r="G4862" s="105">
        <v>-99999</v>
      </c>
      <c r="H4862" s="105">
        <v>-99999</v>
      </c>
      <c r="I4862" s="105">
        <v>-99999</v>
      </c>
      <c r="J4862" s="105">
        <v>-99999</v>
      </c>
      <c r="K4862" s="105">
        <v>-99999</v>
      </c>
      <c r="L4862" s="105">
        <v>-99999</v>
      </c>
      <c r="M4862" s="105">
        <v>-99999</v>
      </c>
      <c r="N4862" s="105">
        <v>-99999</v>
      </c>
      <c r="O4862" s="105">
        <v>-99999</v>
      </c>
      <c r="P4862" s="105">
        <v>-99999</v>
      </c>
      <c r="Q4862" s="105">
        <v>-99999</v>
      </c>
      <c r="R4862" s="105">
        <v>-99999</v>
      </c>
      <c r="S4862" s="105">
        <v>0</v>
      </c>
      <c r="T4862" s="105">
        <v>0</v>
      </c>
      <c r="U4862" s="105">
        <v>0</v>
      </c>
    </row>
    <row r="4863" spans="1:21">
      <c r="A4863" s="54">
        <v>4861</v>
      </c>
      <c r="B4863" s="104">
        <v>24341</v>
      </c>
      <c r="C4863" s="104">
        <v>24341</v>
      </c>
      <c r="D4863" s="105">
        <v>0</v>
      </c>
      <c r="E4863" s="105">
        <v>1920940000</v>
      </c>
      <c r="F4863" s="105">
        <v>1</v>
      </c>
      <c r="G4863" s="105">
        <v>-99999</v>
      </c>
      <c r="H4863" s="105">
        <v>-99999</v>
      </c>
      <c r="I4863" s="105">
        <v>-99999</v>
      </c>
      <c r="J4863" s="105">
        <v>-99999</v>
      </c>
      <c r="K4863" s="105">
        <v>-99999</v>
      </c>
      <c r="L4863" s="105">
        <v>-99999</v>
      </c>
      <c r="M4863" s="105">
        <v>-99999</v>
      </c>
      <c r="N4863" s="105">
        <v>-99999</v>
      </c>
      <c r="O4863" s="105">
        <v>-99999</v>
      </c>
      <c r="P4863" s="105">
        <v>-99999</v>
      </c>
      <c r="Q4863" s="105">
        <v>-99999</v>
      </c>
      <c r="R4863" s="105">
        <v>-99999</v>
      </c>
      <c r="S4863" s="105">
        <v>0</v>
      </c>
      <c r="T4863" s="105">
        <v>0</v>
      </c>
      <c r="U4863" s="105">
        <v>0</v>
      </c>
    </row>
    <row r="4864" spans="1:21">
      <c r="A4864" s="54">
        <v>4862</v>
      </c>
      <c r="B4864" s="104">
        <v>24342</v>
      </c>
      <c r="C4864" s="104">
        <v>24342</v>
      </c>
      <c r="D4864" s="105">
        <v>0</v>
      </c>
      <c r="E4864" s="105">
        <v>1920940000</v>
      </c>
      <c r="F4864" s="105">
        <v>0</v>
      </c>
      <c r="G4864" s="105">
        <v>10.670948739172454</v>
      </c>
      <c r="H4864" s="105">
        <v>21.804305257042383</v>
      </c>
      <c r="I4864" s="105">
        <v>36.340508761737297</v>
      </c>
      <c r="J4864" s="105">
        <v>17.034613482064358</v>
      </c>
      <c r="K4864" s="105">
        <v>2.2028865813745466</v>
      </c>
      <c r="L4864" s="105">
        <v>9.3457463214815153</v>
      </c>
      <c r="M4864" s="105">
        <v>18.785419741671387</v>
      </c>
      <c r="N4864" s="105">
        <v>27.429182391086353</v>
      </c>
      <c r="O4864" s="105">
        <v>35.481170061422226</v>
      </c>
      <c r="P4864" s="105">
        <v>24.719360618708571</v>
      </c>
      <c r="Q4864" s="105">
        <v>11.219334181542655</v>
      </c>
      <c r="R4864" s="105">
        <v>14.16608855223981</v>
      </c>
      <c r="S4864" s="105">
        <v>0</v>
      </c>
      <c r="T4864" s="105">
        <v>0</v>
      </c>
      <c r="U4864" s="105">
        <v>0</v>
      </c>
    </row>
    <row r="4865" spans="1:21">
      <c r="A4865" s="54">
        <v>4863</v>
      </c>
      <c r="B4865" s="104">
        <v>24343</v>
      </c>
      <c r="C4865" s="104">
        <v>24343</v>
      </c>
      <c r="D4865" s="105">
        <v>0</v>
      </c>
      <c r="E4865" s="105">
        <v>1920940000</v>
      </c>
      <c r="F4865" s="105">
        <v>1</v>
      </c>
      <c r="G4865" s="105">
        <v>-99999</v>
      </c>
      <c r="H4865" s="105">
        <v>-99999</v>
      </c>
      <c r="I4865" s="105">
        <v>-99999</v>
      </c>
      <c r="J4865" s="105">
        <v>-99999</v>
      </c>
      <c r="K4865" s="105">
        <v>-99999</v>
      </c>
      <c r="L4865" s="105">
        <v>-99999</v>
      </c>
      <c r="M4865" s="105">
        <v>-99999</v>
      </c>
      <c r="N4865" s="105">
        <v>-99999</v>
      </c>
      <c r="O4865" s="105">
        <v>-99999</v>
      </c>
      <c r="P4865" s="105">
        <v>-99999</v>
      </c>
      <c r="Q4865" s="105">
        <v>-99999</v>
      </c>
      <c r="R4865" s="105">
        <v>-99999</v>
      </c>
      <c r="S4865" s="105">
        <v>0</v>
      </c>
      <c r="T4865" s="105">
        <v>0</v>
      </c>
      <c r="U4865" s="105">
        <v>0</v>
      </c>
    </row>
    <row r="4866" spans="1:21">
      <c r="A4866" s="54">
        <v>4864</v>
      </c>
      <c r="B4866" s="104">
        <v>24344</v>
      </c>
      <c r="C4866" s="104">
        <v>24344</v>
      </c>
      <c r="D4866" s="105">
        <v>0</v>
      </c>
      <c r="E4866" s="105">
        <v>1920940000</v>
      </c>
      <c r="F4866" s="105">
        <v>0</v>
      </c>
      <c r="G4866" s="105">
        <v>23.529825816952208</v>
      </c>
      <c r="H4866" s="105">
        <v>35.744762716462915</v>
      </c>
      <c r="I4866" s="105">
        <v>44.803366966525438</v>
      </c>
      <c r="J4866" s="105">
        <v>60.011849331309321</v>
      </c>
      <c r="K4866" s="105">
        <v>1.6683720537189037</v>
      </c>
      <c r="L4866" s="105">
        <v>4.5367700589716096</v>
      </c>
      <c r="M4866" s="105">
        <v>11.397251611562824</v>
      </c>
      <c r="N4866" s="105">
        <v>16.316157527257005</v>
      </c>
      <c r="O4866" s="105">
        <v>19.262267085048599</v>
      </c>
      <c r="P4866" s="105">
        <v>18.867917766936976</v>
      </c>
      <c r="Q4866" s="105">
        <v>14.833965512283619</v>
      </c>
      <c r="R4866" s="105">
        <v>21.415397497796153</v>
      </c>
      <c r="S4866" s="105">
        <v>0</v>
      </c>
      <c r="T4866" s="105">
        <v>0</v>
      </c>
      <c r="U4866" s="105">
        <v>0</v>
      </c>
    </row>
    <row r="4867" spans="1:21">
      <c r="A4867" s="54">
        <v>4865</v>
      </c>
      <c r="B4867" s="104">
        <v>24345</v>
      </c>
      <c r="C4867" s="104">
        <v>24345</v>
      </c>
      <c r="D4867" s="105">
        <v>2359</v>
      </c>
      <c r="E4867" s="105">
        <v>1941910000</v>
      </c>
      <c r="F4867" s="105">
        <v>0</v>
      </c>
      <c r="G4867" s="105">
        <v>0.1986688050934938</v>
      </c>
      <c r="H4867" s="105">
        <v>0.25181747596572046</v>
      </c>
      <c r="I4867" s="105">
        <v>0.30805470890494779</v>
      </c>
      <c r="J4867" s="105">
        <v>0.3554733447042307</v>
      </c>
      <c r="K4867" s="105">
        <v>0.53875165869621466</v>
      </c>
      <c r="L4867" s="105">
        <v>0.86296097564491181</v>
      </c>
      <c r="M4867" s="105">
        <v>1.3636862625390065</v>
      </c>
      <c r="N4867" s="105">
        <v>2.0933155948261315</v>
      </c>
      <c r="O4867" s="105">
        <v>1.8131020665598361</v>
      </c>
      <c r="P4867" s="105">
        <v>0.71885234679044174</v>
      </c>
      <c r="Q4867" s="105">
        <v>0.23851541049501626</v>
      </c>
      <c r="R4867" s="105">
        <v>0.18479666907699049</v>
      </c>
      <c r="S4867" s="105">
        <v>0</v>
      </c>
      <c r="T4867" s="105">
        <v>0.74399960994141179</v>
      </c>
      <c r="U4867" s="105">
        <v>0.7439996099414119</v>
      </c>
    </row>
    <row r="4868" spans="1:21">
      <c r="A4868" s="54">
        <v>4866</v>
      </c>
      <c r="B4868" s="104">
        <v>24346</v>
      </c>
      <c r="C4868" s="104">
        <v>24346</v>
      </c>
      <c r="D4868" s="105">
        <v>7860</v>
      </c>
      <c r="E4868" s="105">
        <v>3883820000</v>
      </c>
      <c r="F4868" s="105">
        <v>0</v>
      </c>
      <c r="G4868" s="105">
        <v>0.1</v>
      </c>
      <c r="H4868" s="105">
        <v>0.1</v>
      </c>
      <c r="I4868" s="105">
        <v>0.10586613995986228</v>
      </c>
      <c r="J4868" s="105">
        <v>0.10690683116085492</v>
      </c>
      <c r="K4868" s="105">
        <v>0.16481290697126352</v>
      </c>
      <c r="L4868" s="105">
        <v>0.32000180002108602</v>
      </c>
      <c r="M4868" s="105">
        <v>0.59035801136271171</v>
      </c>
      <c r="N4868" s="105">
        <v>0.83797600134494443</v>
      </c>
      <c r="O4868" s="105">
        <v>0.28201407201586165</v>
      </c>
      <c r="P4868" s="105">
        <v>0.1</v>
      </c>
      <c r="Q4868" s="105">
        <v>0.1</v>
      </c>
      <c r="R4868" s="105">
        <v>0.1</v>
      </c>
      <c r="S4868" s="105">
        <v>0</v>
      </c>
      <c r="T4868" s="105">
        <v>0.24232798023638205</v>
      </c>
      <c r="U4868" s="105">
        <v>0.24232798023638205</v>
      </c>
    </row>
    <row r="4869" spans="1:21">
      <c r="A4869" s="54">
        <v>4867</v>
      </c>
      <c r="B4869" s="104">
        <v>24439</v>
      </c>
      <c r="C4869" s="104">
        <v>24439</v>
      </c>
      <c r="D4869" s="105">
        <v>7795535.9999999991</v>
      </c>
      <c r="E4869" s="105">
        <v>111153000000</v>
      </c>
      <c r="F4869" s="105">
        <v>0</v>
      </c>
      <c r="G4869" s="105">
        <v>0.9227670238467468</v>
      </c>
      <c r="H4869" s="105">
        <v>1.0177407363284392</v>
      </c>
      <c r="I4869" s="105">
        <v>0.97437042347483649</v>
      </c>
      <c r="J4869" s="105">
        <v>0.69462690308925279</v>
      </c>
      <c r="K4869" s="105">
        <v>0.622447298778117</v>
      </c>
      <c r="L4869" s="105">
        <v>0.71443099361897988</v>
      </c>
      <c r="M4869" s="105">
        <v>0.93592312872669758</v>
      </c>
      <c r="N4869" s="105">
        <v>1.1865454586591835</v>
      </c>
      <c r="O4869" s="105">
        <v>1.1018111211640811</v>
      </c>
      <c r="P4869" s="105">
        <v>0.84399563473042372</v>
      </c>
      <c r="Q4869" s="105">
        <v>0.85361278346819225</v>
      </c>
      <c r="R4869" s="105">
        <v>0.93723066323165394</v>
      </c>
      <c r="S4869" s="105">
        <v>0.92423682736386581</v>
      </c>
      <c r="T4869" s="105">
        <v>0.90045851409305033</v>
      </c>
      <c r="U4869" s="105">
        <v>0.90271361078609713</v>
      </c>
    </row>
    <row r="4870" spans="1:21">
      <c r="A4870" s="54">
        <v>4868</v>
      </c>
      <c r="B4870" s="104">
        <v>24440</v>
      </c>
      <c r="C4870" s="104">
        <v>24440</v>
      </c>
      <c r="D4870" s="105">
        <v>162</v>
      </c>
      <c r="E4870" s="105">
        <v>1941910000</v>
      </c>
      <c r="F4870" s="105">
        <v>0</v>
      </c>
      <c r="G4870" s="105">
        <v>1.7776128962077105</v>
      </c>
      <c r="H4870" s="105">
        <v>2.075217101033056</v>
      </c>
      <c r="I4870" s="105">
        <v>1.9619450907719813</v>
      </c>
      <c r="J4870" s="105">
        <v>1.383149398387544</v>
      </c>
      <c r="K4870" s="105">
        <v>1.2763514621052119</v>
      </c>
      <c r="L4870" s="105">
        <v>1.5786452294459199</v>
      </c>
      <c r="M4870" s="105">
        <v>1.8152226558586033</v>
      </c>
      <c r="N4870" s="105">
        <v>2.305425341637263</v>
      </c>
      <c r="O4870" s="105">
        <v>2.2898538588199431</v>
      </c>
      <c r="P4870" s="105">
        <v>1.9863252645126988</v>
      </c>
      <c r="Q4870" s="105">
        <v>2.0489072784918672</v>
      </c>
      <c r="R4870" s="105">
        <v>1.7960939027035177</v>
      </c>
      <c r="S4870" s="105">
        <v>0</v>
      </c>
      <c r="T4870" s="105">
        <v>1.8578957899979429</v>
      </c>
      <c r="U4870" s="105">
        <v>1.8578957899979431</v>
      </c>
    </row>
    <row r="4871" spans="1:21">
      <c r="A4871" s="54">
        <v>4869</v>
      </c>
      <c r="B4871" s="104">
        <v>24441</v>
      </c>
      <c r="C4871" s="104">
        <v>24441</v>
      </c>
      <c r="D4871" s="105">
        <v>1944441</v>
      </c>
      <c r="E4871" s="105">
        <v>41995200000</v>
      </c>
      <c r="F4871" s="105">
        <v>0</v>
      </c>
      <c r="G4871" s="105">
        <v>0.83519007643472343</v>
      </c>
      <c r="H4871" s="105">
        <v>0.95483136489302822</v>
      </c>
      <c r="I4871" s="105">
        <v>0.91530119217522143</v>
      </c>
      <c r="J4871" s="105">
        <v>0.68139994560091022</v>
      </c>
      <c r="K4871" s="105">
        <v>0.56365724292651687</v>
      </c>
      <c r="L4871" s="105">
        <v>0.64170821653040433</v>
      </c>
      <c r="M4871" s="105">
        <v>0.76815916825598896</v>
      </c>
      <c r="N4871" s="105">
        <v>0.94667445375890846</v>
      </c>
      <c r="O4871" s="105">
        <v>0.82997600712247388</v>
      </c>
      <c r="P4871" s="105">
        <v>0.63588871154349258</v>
      </c>
      <c r="Q4871" s="105">
        <v>0.6642068959798777</v>
      </c>
      <c r="R4871" s="105">
        <v>0.78934854010171751</v>
      </c>
      <c r="S4871" s="105">
        <v>0</v>
      </c>
      <c r="T4871" s="105">
        <v>0.7688618179436052</v>
      </c>
      <c r="U4871" s="105">
        <v>0.7688618179436052</v>
      </c>
    </row>
    <row r="4872" spans="1:21">
      <c r="A4872" s="54">
        <v>4870</v>
      </c>
      <c r="B4872" s="104">
        <v>24443</v>
      </c>
      <c r="C4872" s="104">
        <v>24443</v>
      </c>
      <c r="D4872" s="105">
        <v>769849.99999999988</v>
      </c>
      <c r="E4872" s="105">
        <v>138587000000</v>
      </c>
      <c r="F4872" s="105">
        <v>0</v>
      </c>
      <c r="G4872" s="105">
        <v>0.69260506423903179</v>
      </c>
      <c r="H4872" s="105">
        <v>0.8459049497397273</v>
      </c>
      <c r="I4872" s="105">
        <v>0.86089757759938101</v>
      </c>
      <c r="J4872" s="105">
        <v>0.77508715843275955</v>
      </c>
      <c r="K4872" s="105">
        <v>0.39678533116752279</v>
      </c>
      <c r="L4872" s="105">
        <v>0.4014328973146144</v>
      </c>
      <c r="M4872" s="105">
        <v>0.4647810763957812</v>
      </c>
      <c r="N4872" s="105">
        <v>0.55843270815680968</v>
      </c>
      <c r="O4872" s="105">
        <v>0.51501280370154834</v>
      </c>
      <c r="P4872" s="105">
        <v>0.45508023740218029</v>
      </c>
      <c r="Q4872" s="105">
        <v>0.49986436299687498</v>
      </c>
      <c r="R4872" s="105">
        <v>0.61588191156547245</v>
      </c>
      <c r="S4872" s="105">
        <v>0</v>
      </c>
      <c r="T4872" s="105">
        <v>0.59014717322597532</v>
      </c>
      <c r="U4872" s="105">
        <v>0.59014717322597532</v>
      </c>
    </row>
    <row r="4873" spans="1:21">
      <c r="A4873" s="54">
        <v>4871</v>
      </c>
      <c r="B4873" s="104">
        <v>24483</v>
      </c>
      <c r="C4873" s="104">
        <v>24483</v>
      </c>
      <c r="D4873" s="105">
        <v>20972</v>
      </c>
      <c r="E4873" s="105">
        <v>11525300000</v>
      </c>
      <c r="F4873" s="105">
        <v>0</v>
      </c>
      <c r="G4873" s="105">
        <v>0.93341095502404869</v>
      </c>
      <c r="H4873" s="105">
        <v>1.2289521255988203</v>
      </c>
      <c r="I4873" s="105">
        <v>1.30059909185157</v>
      </c>
      <c r="J4873" s="105">
        <v>0.85040382701605333</v>
      </c>
      <c r="K4873" s="105">
        <v>0.14649629213114365</v>
      </c>
      <c r="L4873" s="105">
        <v>0.12168955632633573</v>
      </c>
      <c r="M4873" s="105">
        <v>0.21023636074655236</v>
      </c>
      <c r="N4873" s="105">
        <v>0.31451740801257766</v>
      </c>
      <c r="O4873" s="105">
        <v>0.35341799425836262</v>
      </c>
      <c r="P4873" s="105">
        <v>0.28476326150051601</v>
      </c>
      <c r="Q4873" s="105">
        <v>0.38401244137212914</v>
      </c>
      <c r="R4873" s="105">
        <v>0.70957582675155784</v>
      </c>
      <c r="S4873" s="105">
        <v>0</v>
      </c>
      <c r="T4873" s="105">
        <v>0.56983959504913906</v>
      </c>
      <c r="U4873" s="105">
        <v>0.56983959504913906</v>
      </c>
    </row>
    <row r="4874" spans="1:21">
      <c r="A4874" s="54">
        <v>4872</v>
      </c>
      <c r="B4874" s="104">
        <v>24484</v>
      </c>
      <c r="C4874" s="104">
        <v>24484</v>
      </c>
      <c r="D4874" s="105">
        <v>892.99999999999989</v>
      </c>
      <c r="E4874" s="105">
        <v>3862850000</v>
      </c>
      <c r="F4874" s="105">
        <v>0</v>
      </c>
      <c r="G4874" s="105">
        <v>1.0172063987660065</v>
      </c>
      <c r="H4874" s="105">
        <v>1.3187179586247753</v>
      </c>
      <c r="I4874" s="105">
        <v>1.4073096229397475</v>
      </c>
      <c r="J4874" s="105">
        <v>1.2813363793998562</v>
      </c>
      <c r="K4874" s="105">
        <v>0.34232024709011033</v>
      </c>
      <c r="L4874" s="105">
        <v>0.16934712574571728</v>
      </c>
      <c r="M4874" s="105">
        <v>0.28681263804937057</v>
      </c>
      <c r="N4874" s="105">
        <v>0.45119981107077795</v>
      </c>
      <c r="O4874" s="105">
        <v>0.51067912553959693</v>
      </c>
      <c r="P4874" s="105">
        <v>0.4256157081147004</v>
      </c>
      <c r="Q4874" s="105">
        <v>0.56416698124991727</v>
      </c>
      <c r="R4874" s="105">
        <v>0.83527176858671515</v>
      </c>
      <c r="S4874" s="105">
        <v>0</v>
      </c>
      <c r="T4874" s="105">
        <v>0.71749864709810762</v>
      </c>
      <c r="U4874" s="105">
        <v>0.71749864709810784</v>
      </c>
    </row>
    <row r="4875" spans="1:21">
      <c r="A4875" s="54">
        <v>4873</v>
      </c>
      <c r="B4875" s="104">
        <v>24485</v>
      </c>
      <c r="C4875" s="104">
        <v>24485</v>
      </c>
      <c r="D4875" s="105">
        <v>13534.000000000002</v>
      </c>
      <c r="E4875" s="105">
        <v>9583430000</v>
      </c>
      <c r="F4875" s="105">
        <v>0</v>
      </c>
      <c r="G4875" s="105">
        <v>0.93345195050630503</v>
      </c>
      <c r="H4875" s="105">
        <v>1.2030007818552853</v>
      </c>
      <c r="I4875" s="105">
        <v>1.2407760582594847</v>
      </c>
      <c r="J4875" s="105">
        <v>1.0348508392997315</v>
      </c>
      <c r="K4875" s="105">
        <v>0.16392395528323794</v>
      </c>
      <c r="L4875" s="105">
        <v>0.13272074701031975</v>
      </c>
      <c r="M4875" s="105">
        <v>0.27397130831389666</v>
      </c>
      <c r="N4875" s="105">
        <v>0.39405383943145261</v>
      </c>
      <c r="O4875" s="105">
        <v>0.43425911573215381</v>
      </c>
      <c r="P4875" s="105">
        <v>0.34627188992109559</v>
      </c>
      <c r="Q4875" s="105">
        <v>0.51364640711167553</v>
      </c>
      <c r="R4875" s="105">
        <v>0.75723250814754806</v>
      </c>
      <c r="S4875" s="105">
        <v>0</v>
      </c>
      <c r="T4875" s="105">
        <v>0.61901328340601547</v>
      </c>
      <c r="U4875" s="105">
        <v>0.61901328340601536</v>
      </c>
    </row>
    <row r="4876" spans="1:21">
      <c r="A4876" s="54">
        <v>4874</v>
      </c>
      <c r="B4876" s="104">
        <v>24486</v>
      </c>
      <c r="C4876" s="104">
        <v>24486</v>
      </c>
      <c r="D4876" s="105">
        <v>136749</v>
      </c>
      <c r="E4876" s="105">
        <v>1941910000</v>
      </c>
      <c r="F4876" s="105">
        <v>0</v>
      </c>
      <c r="G4876" s="105">
        <v>5.1309031510390302</v>
      </c>
      <c r="H4876" s="105">
        <v>5.8606417029102156</v>
      </c>
      <c r="I4876" s="105">
        <v>5.8502734734491657</v>
      </c>
      <c r="J4876" s="105">
        <v>4.2568319074654655</v>
      </c>
      <c r="K4876" s="105">
        <v>2.7583105428023793</v>
      </c>
      <c r="L4876" s="105">
        <v>1.838936238300382</v>
      </c>
      <c r="M4876" s="105">
        <v>2.7222392567336335</v>
      </c>
      <c r="N4876" s="105">
        <v>3.8277703266757328</v>
      </c>
      <c r="O4876" s="105">
        <v>4.3128608326047999</v>
      </c>
      <c r="P4876" s="105">
        <v>3.9395756739973398</v>
      </c>
      <c r="Q4876" s="105">
        <v>4.1950714462907781</v>
      </c>
      <c r="R4876" s="105">
        <v>5.2302403259294588</v>
      </c>
      <c r="S4876" s="105">
        <v>0</v>
      </c>
      <c r="T4876" s="105">
        <v>4.1603045731831978</v>
      </c>
      <c r="U4876" s="105">
        <v>4.1603045731831987</v>
      </c>
    </row>
    <row r="4877" spans="1:21">
      <c r="A4877" s="54">
        <v>4875</v>
      </c>
      <c r="B4877" s="104">
        <v>24487</v>
      </c>
      <c r="C4877" s="104">
        <v>24487</v>
      </c>
      <c r="D4877" s="105">
        <v>60412.999999999993</v>
      </c>
      <c r="E4877" s="105">
        <v>1941910000</v>
      </c>
      <c r="F4877" s="105">
        <v>0</v>
      </c>
      <c r="G4877" s="105">
        <v>1.0525843682964982</v>
      </c>
      <c r="H4877" s="105">
        <v>1.1644923300930861</v>
      </c>
      <c r="I4877" s="105">
        <v>1.0676784548815372</v>
      </c>
      <c r="J4877" s="105">
        <v>0.92448985139232942</v>
      </c>
      <c r="K4877" s="105">
        <v>0.75141127489007098</v>
      </c>
      <c r="L4877" s="105">
        <v>0.82715620032688386</v>
      </c>
      <c r="M4877" s="105">
        <v>0.88227629488417514</v>
      </c>
      <c r="N4877" s="105">
        <v>1.1279229460270241</v>
      </c>
      <c r="O4877" s="105">
        <v>1.2527235419809015</v>
      </c>
      <c r="P4877" s="105">
        <v>1.0441210304019055</v>
      </c>
      <c r="Q4877" s="105">
        <v>1.0073090613604145</v>
      </c>
      <c r="R4877" s="105">
        <v>1.003110365916738</v>
      </c>
      <c r="S4877" s="105">
        <v>0</v>
      </c>
      <c r="T4877" s="105">
        <v>1.008772976704297</v>
      </c>
      <c r="U4877" s="105">
        <v>1.0087729767042972</v>
      </c>
    </row>
    <row r="4878" spans="1:21">
      <c r="A4878" s="54">
        <v>4876</v>
      </c>
      <c r="B4878" s="104">
        <v>24488</v>
      </c>
      <c r="C4878" s="104">
        <v>24488</v>
      </c>
      <c r="D4878" s="105">
        <v>75031</v>
      </c>
      <c r="E4878" s="105">
        <v>1941910000</v>
      </c>
      <c r="F4878" s="105">
        <v>0</v>
      </c>
      <c r="G4878" s="105">
        <v>0.64875260098964749</v>
      </c>
      <c r="H4878" s="105">
        <v>0.75348723312602472</v>
      </c>
      <c r="I4878" s="105">
        <v>0.74972897905840075</v>
      </c>
      <c r="J4878" s="105">
        <v>0.71625284303957393</v>
      </c>
      <c r="K4878" s="105">
        <v>0.5221025607865547</v>
      </c>
      <c r="L4878" s="105">
        <v>0.30281279194009808</v>
      </c>
      <c r="M4878" s="105">
        <v>0.29352302538644304</v>
      </c>
      <c r="N4878" s="105">
        <v>0.43705351903012707</v>
      </c>
      <c r="O4878" s="105">
        <v>0.555557363220745</v>
      </c>
      <c r="P4878" s="105">
        <v>0.50812340334407746</v>
      </c>
      <c r="Q4878" s="105">
        <v>0.48916171791441282</v>
      </c>
      <c r="R4878" s="105">
        <v>0.55607738070528412</v>
      </c>
      <c r="S4878" s="105">
        <v>0</v>
      </c>
      <c r="T4878" s="105">
        <v>0.54438611821178251</v>
      </c>
      <c r="U4878" s="105">
        <v>0.54438611821178251</v>
      </c>
    </row>
    <row r="4879" spans="1:21">
      <c r="A4879" s="54">
        <v>4877</v>
      </c>
      <c r="B4879" s="104">
        <v>24489</v>
      </c>
      <c r="C4879" s="104">
        <v>24489</v>
      </c>
      <c r="D4879" s="105">
        <v>86939</v>
      </c>
      <c r="E4879" s="105">
        <v>1941910000</v>
      </c>
      <c r="F4879" s="105">
        <v>0</v>
      </c>
      <c r="G4879" s="105">
        <v>1.2215936935981857</v>
      </c>
      <c r="H4879" s="105">
        <v>1.4337164944209149</v>
      </c>
      <c r="I4879" s="105">
        <v>1.4191039993055856</v>
      </c>
      <c r="J4879" s="105">
        <v>1.3929250420613981</v>
      </c>
      <c r="K4879" s="105">
        <v>0.94610316697856833</v>
      </c>
      <c r="L4879" s="105">
        <v>0.54739259564763865</v>
      </c>
      <c r="M4879" s="105">
        <v>0.62961008418478359</v>
      </c>
      <c r="N4879" s="105">
        <v>0.94338388294630582</v>
      </c>
      <c r="O4879" s="105">
        <v>1.1045690944195767</v>
      </c>
      <c r="P4879" s="105">
        <v>0.99155182912284379</v>
      </c>
      <c r="Q4879" s="105">
        <v>0.97787316026399307</v>
      </c>
      <c r="R4879" s="105">
        <v>1.0569725116586774</v>
      </c>
      <c r="S4879" s="105">
        <v>0</v>
      </c>
      <c r="T4879" s="105">
        <v>1.055399629550706</v>
      </c>
      <c r="U4879" s="105">
        <v>1.0553996295507062</v>
      </c>
    </row>
    <row r="4880" spans="1:21">
      <c r="A4880" s="54">
        <v>4878</v>
      </c>
      <c r="B4880" s="104">
        <v>24490</v>
      </c>
      <c r="C4880" s="104">
        <v>24490</v>
      </c>
      <c r="D4880" s="105">
        <v>1782</v>
      </c>
      <c r="E4880" s="105">
        <v>1941910000</v>
      </c>
      <c r="F4880" s="105">
        <v>1</v>
      </c>
      <c r="G4880" s="105">
        <v>-99999</v>
      </c>
      <c r="H4880" s="105">
        <v>-99999</v>
      </c>
      <c r="I4880" s="105">
        <v>-99999</v>
      </c>
      <c r="J4880" s="105">
        <v>-99999</v>
      </c>
      <c r="K4880" s="105">
        <v>-99999</v>
      </c>
      <c r="L4880" s="105">
        <v>-99999</v>
      </c>
      <c r="M4880" s="105">
        <v>-99999</v>
      </c>
      <c r="N4880" s="105">
        <v>-99999</v>
      </c>
      <c r="O4880" s="105">
        <v>-99999</v>
      </c>
      <c r="P4880" s="105">
        <v>-99999</v>
      </c>
      <c r="Q4880" s="105">
        <v>-99999</v>
      </c>
      <c r="R4880" s="105">
        <v>-99999</v>
      </c>
      <c r="S4880" s="105">
        <v>0</v>
      </c>
      <c r="T4880" s="105">
        <v>0</v>
      </c>
      <c r="U4880" s="105">
        <v>0</v>
      </c>
    </row>
    <row r="4881" spans="1:21">
      <c r="A4881" s="54">
        <v>4879</v>
      </c>
      <c r="B4881" s="104">
        <v>24491</v>
      </c>
      <c r="C4881" s="104">
        <v>24491</v>
      </c>
      <c r="D4881" s="105">
        <v>3108</v>
      </c>
      <c r="E4881" s="105">
        <v>1941910000</v>
      </c>
      <c r="F4881" s="105">
        <v>0</v>
      </c>
      <c r="G4881" s="105">
        <v>5.3528438912761214</v>
      </c>
      <c r="H4881" s="105">
        <v>6.0953351407111951</v>
      </c>
      <c r="I4881" s="105">
        <v>6.4489893980220829</v>
      </c>
      <c r="J4881" s="105">
        <v>9.6535335785737857</v>
      </c>
      <c r="K4881" s="105">
        <v>13.680081252413343</v>
      </c>
      <c r="L4881" s="105">
        <v>22.213965832939571</v>
      </c>
      <c r="M4881" s="105">
        <v>31.671394286440542</v>
      </c>
      <c r="N4881" s="105">
        <v>29.187747764666206</v>
      </c>
      <c r="O4881" s="105">
        <v>30.135401912869657</v>
      </c>
      <c r="P4881" s="105">
        <v>16.083040540485865</v>
      </c>
      <c r="Q4881" s="105">
        <v>9.0260811416894757</v>
      </c>
      <c r="R4881" s="105">
        <v>6.3407848779210427</v>
      </c>
      <c r="S4881" s="105">
        <v>0</v>
      </c>
      <c r="T4881" s="105">
        <v>15.490766634834074</v>
      </c>
      <c r="U4881" s="105">
        <v>15.490766634834076</v>
      </c>
    </row>
    <row r="4882" spans="1:21">
      <c r="A4882" s="54">
        <v>4880</v>
      </c>
      <c r="B4882" s="104">
        <v>24492</v>
      </c>
      <c r="C4882" s="104">
        <v>24492</v>
      </c>
      <c r="D4882" s="105">
        <v>15998847.000000002</v>
      </c>
      <c r="E4882" s="105">
        <v>3904640000</v>
      </c>
      <c r="F4882" s="105">
        <v>0</v>
      </c>
      <c r="G4882" s="105">
        <v>0.23766571935061126</v>
      </c>
      <c r="H4882" s="105">
        <v>0.31249856395593451</v>
      </c>
      <c r="I4882" s="105">
        <v>0.33435316796193293</v>
      </c>
      <c r="J4882" s="105">
        <v>0.49395663048542632</v>
      </c>
      <c r="K4882" s="105">
        <v>0.80693583208389363</v>
      </c>
      <c r="L4882" s="105">
        <v>1.3366132796459114</v>
      </c>
      <c r="M4882" s="105">
        <v>1.9718787855023427</v>
      </c>
      <c r="N4882" s="105">
        <v>2.1279072683070268</v>
      </c>
      <c r="O4882" s="105">
        <v>2.1555062319809113</v>
      </c>
      <c r="P4882" s="105">
        <v>0.62055729201158394</v>
      </c>
      <c r="Q4882" s="105">
        <v>0.32557114466050896</v>
      </c>
      <c r="R4882" s="105">
        <v>0.24120708138282015</v>
      </c>
      <c r="S4882" s="105">
        <v>1.9444811067057148</v>
      </c>
      <c r="T4882" s="105">
        <v>0.91372091644407538</v>
      </c>
      <c r="U4882" s="105">
        <v>0.94410469816079512</v>
      </c>
    </row>
    <row r="4883" spans="1:21">
      <c r="A4883" s="54">
        <v>4881</v>
      </c>
      <c r="B4883" s="104">
        <v>24493</v>
      </c>
      <c r="C4883" s="104">
        <v>24493</v>
      </c>
      <c r="D4883" s="105">
        <v>22094837</v>
      </c>
      <c r="E4883" s="105">
        <v>3862850000</v>
      </c>
      <c r="F4883" s="105">
        <v>0</v>
      </c>
      <c r="G4883" s="105">
        <v>0.19482938421793294</v>
      </c>
      <c r="H4883" s="105">
        <v>0.25136475004914421</v>
      </c>
      <c r="I4883" s="105">
        <v>0.26754749251506288</v>
      </c>
      <c r="J4883" s="105">
        <v>0.40847477970523577</v>
      </c>
      <c r="K4883" s="105">
        <v>0.62714925859687731</v>
      </c>
      <c r="L4883" s="105">
        <v>1.0927709621157695</v>
      </c>
      <c r="M4883" s="105">
        <v>1.4800873551702212</v>
      </c>
      <c r="N4883" s="105">
        <v>1.3543560946093718</v>
      </c>
      <c r="O4883" s="105">
        <v>1.3355275198336369</v>
      </c>
      <c r="P4883" s="105">
        <v>0.3733085155618161</v>
      </c>
      <c r="Q4883" s="105">
        <v>0.23615989324205955</v>
      </c>
      <c r="R4883" s="105">
        <v>0.19725468262520687</v>
      </c>
      <c r="S4883" s="105">
        <v>1.3273183726417004</v>
      </c>
      <c r="T4883" s="105">
        <v>0.65156922402019468</v>
      </c>
      <c r="U4883" s="105">
        <v>0.65706807962055069</v>
      </c>
    </row>
    <row r="4884" spans="1:21">
      <c r="A4884" s="54">
        <v>4882</v>
      </c>
      <c r="B4884" s="104">
        <v>24494</v>
      </c>
      <c r="C4884" s="104">
        <v>24494</v>
      </c>
      <c r="D4884" s="105">
        <v>32281936.999999996</v>
      </c>
      <c r="E4884" s="105">
        <v>3883820000</v>
      </c>
      <c r="F4884" s="105">
        <v>0</v>
      </c>
      <c r="G4884" s="105">
        <v>0.30637224235433796</v>
      </c>
      <c r="H4884" s="105">
        <v>0.39645930876961732</v>
      </c>
      <c r="I4884" s="105">
        <v>0.43809718734565506</v>
      </c>
      <c r="J4884" s="105">
        <v>0.61341367656883505</v>
      </c>
      <c r="K4884" s="105">
        <v>0.94092722980594434</v>
      </c>
      <c r="L4884" s="105">
        <v>1.4772484245384003</v>
      </c>
      <c r="M4884" s="105">
        <v>2.2598699763303047</v>
      </c>
      <c r="N4884" s="105">
        <v>2.5407059548653992</v>
      </c>
      <c r="O4884" s="105">
        <v>2.6176879724391298</v>
      </c>
      <c r="P4884" s="105">
        <v>1.1285060542533247</v>
      </c>
      <c r="Q4884" s="105">
        <v>0.45458598142497603</v>
      </c>
      <c r="R4884" s="105">
        <v>0.3124927268622873</v>
      </c>
      <c r="S4884" s="105">
        <v>2.1764985570229087</v>
      </c>
      <c r="T4884" s="105">
        <v>1.1238638946298511</v>
      </c>
      <c r="U4884" s="105">
        <v>1.1633767375192985</v>
      </c>
    </row>
    <row r="4885" spans="1:21">
      <c r="A4885" s="54">
        <v>4883</v>
      </c>
      <c r="B4885" s="104">
        <v>24502</v>
      </c>
      <c r="C4885" s="104">
        <v>24502</v>
      </c>
      <c r="D4885" s="105">
        <v>49383913.000000015</v>
      </c>
      <c r="E4885" s="105">
        <v>3883820000</v>
      </c>
      <c r="F4885" s="105">
        <v>0</v>
      </c>
      <c r="G4885" s="105">
        <v>0.43552705410730286</v>
      </c>
      <c r="H4885" s="105">
        <v>0.56458005373804532</v>
      </c>
      <c r="I4885" s="105">
        <v>0.63834511873169975</v>
      </c>
      <c r="J4885" s="105">
        <v>0.79838652670397903</v>
      </c>
      <c r="K4885" s="105">
        <v>1.145046557746455</v>
      </c>
      <c r="L4885" s="105">
        <v>1.6031930158797607</v>
      </c>
      <c r="M4885" s="105">
        <v>2.4164023723831893</v>
      </c>
      <c r="N4885" s="105">
        <v>2.8470981823748946</v>
      </c>
      <c r="O4885" s="105">
        <v>3.2891076537506851</v>
      </c>
      <c r="P4885" s="105">
        <v>1.7060609161527884</v>
      </c>
      <c r="Q4885" s="105">
        <v>0.95036944817761948</v>
      </c>
      <c r="R4885" s="105">
        <v>0.56915041925415277</v>
      </c>
      <c r="S4885" s="105">
        <v>2.4472047480867074</v>
      </c>
      <c r="T4885" s="105">
        <v>1.4136056099167142</v>
      </c>
      <c r="U4885" s="105">
        <v>1.56872882445193</v>
      </c>
    </row>
    <row r="4886" spans="1:21">
      <c r="A4886" s="54">
        <v>4884</v>
      </c>
      <c r="B4886" s="104">
        <v>24503</v>
      </c>
      <c r="C4886" s="104">
        <v>24503</v>
      </c>
      <c r="D4886" s="105">
        <v>19774230</v>
      </c>
      <c r="E4886" s="105">
        <v>1941910000</v>
      </c>
      <c r="F4886" s="105">
        <v>0</v>
      </c>
      <c r="G4886" s="105">
        <v>0.76911711489512846</v>
      </c>
      <c r="H4886" s="105">
        <v>0.96367082829621431</v>
      </c>
      <c r="I4886" s="105">
        <v>1.1102828603605643</v>
      </c>
      <c r="J4886" s="105">
        <v>1.4602864485746621</v>
      </c>
      <c r="K4886" s="105">
        <v>2.226651276606165</v>
      </c>
      <c r="L4886" s="105">
        <v>3.3649630121320047</v>
      </c>
      <c r="M4886" s="105">
        <v>7.7185376427377586</v>
      </c>
      <c r="N4886" s="105">
        <v>13.862453228582821</v>
      </c>
      <c r="O4886" s="105">
        <v>13.298423781587219</v>
      </c>
      <c r="P4886" s="105">
        <v>2.3690283760349162</v>
      </c>
      <c r="Q4886" s="105">
        <v>1.0330788889945148</v>
      </c>
      <c r="R4886" s="105">
        <v>0.79973231749138662</v>
      </c>
      <c r="S4886" s="105">
        <v>9.4223299293071676</v>
      </c>
      <c r="T4886" s="105">
        <v>4.0813521480244468</v>
      </c>
      <c r="U4886" s="105">
        <v>6.7539891271777019</v>
      </c>
    </row>
    <row r="4887" spans="1:21">
      <c r="A4887" s="54">
        <v>4885</v>
      </c>
      <c r="B4887" s="104">
        <v>24504</v>
      </c>
      <c r="C4887" s="104">
        <v>24504</v>
      </c>
      <c r="D4887" s="105">
        <v>18614420.000000004</v>
      </c>
      <c r="E4887" s="105">
        <v>1941910000</v>
      </c>
      <c r="F4887" s="105">
        <v>0</v>
      </c>
      <c r="G4887" s="105">
        <v>1.3150568593979068</v>
      </c>
      <c r="H4887" s="105">
        <v>1.5189047338492339</v>
      </c>
      <c r="I4887" s="105">
        <v>1.660282211312585</v>
      </c>
      <c r="J4887" s="105">
        <v>2.1772320565429184</v>
      </c>
      <c r="K4887" s="105">
        <v>3.0912522499479698</v>
      </c>
      <c r="L4887" s="105">
        <v>4.5571058092883678</v>
      </c>
      <c r="M4887" s="105">
        <v>6.1480731080461606</v>
      </c>
      <c r="N4887" s="105">
        <v>9.4270155453223534</v>
      </c>
      <c r="O4887" s="105">
        <v>11.856819987760957</v>
      </c>
      <c r="P4887" s="105">
        <v>6.8885680294697007</v>
      </c>
      <c r="Q4887" s="105">
        <v>2.6399474726695469</v>
      </c>
      <c r="R4887" s="105">
        <v>1.4873353697716694</v>
      </c>
      <c r="S4887" s="105">
        <v>7.4837168149278579</v>
      </c>
      <c r="T4887" s="105">
        <v>4.3972994527816143</v>
      </c>
      <c r="U4887" s="105">
        <v>4.9959184305231563</v>
      </c>
    </row>
    <row r="4888" spans="1:21">
      <c r="A4888" s="54">
        <v>4886</v>
      </c>
      <c r="B4888" s="104">
        <v>24505</v>
      </c>
      <c r="C4888" s="104">
        <v>24505</v>
      </c>
      <c r="D4888" s="105">
        <v>40652095.000000007</v>
      </c>
      <c r="E4888" s="105">
        <v>1941910000</v>
      </c>
      <c r="F4888" s="105">
        <v>0</v>
      </c>
      <c r="G4888" s="105">
        <v>0.49098860910086373</v>
      </c>
      <c r="H4888" s="105">
        <v>0.60281085578550864</v>
      </c>
      <c r="I4888" s="105">
        <v>0.62713250164292844</v>
      </c>
      <c r="J4888" s="105">
        <v>0.87556544412037673</v>
      </c>
      <c r="K4888" s="105">
        <v>1.3499531382816972</v>
      </c>
      <c r="L4888" s="105">
        <v>1.7940737611480955</v>
      </c>
      <c r="M4888" s="105">
        <v>2.4025616217905537</v>
      </c>
      <c r="N4888" s="105">
        <v>3.1157068277149489</v>
      </c>
      <c r="O4888" s="105">
        <v>3.0741730497102098</v>
      </c>
      <c r="P4888" s="105">
        <v>1.7414564844718337</v>
      </c>
      <c r="Q4888" s="105">
        <v>0.7907985861576865</v>
      </c>
      <c r="R4888" s="105">
        <v>0.53138533334721694</v>
      </c>
      <c r="S4888" s="105">
        <v>2.6105122482712004</v>
      </c>
      <c r="T4888" s="105">
        <v>1.4497171844393264</v>
      </c>
      <c r="U4888" s="105">
        <v>1.7917172442237987</v>
      </c>
    </row>
    <row r="4889" spans="1:21">
      <c r="A4889" s="54">
        <v>4887</v>
      </c>
      <c r="B4889" s="104">
        <v>24506</v>
      </c>
      <c r="C4889" s="104">
        <v>24506</v>
      </c>
      <c r="D4889" s="105">
        <v>863052488.00000024</v>
      </c>
      <c r="E4889" s="105">
        <v>23531400000</v>
      </c>
      <c r="F4889" s="105">
        <v>0</v>
      </c>
      <c r="G4889" s="105">
        <v>0.36801269145084392</v>
      </c>
      <c r="H4889" s="105">
        <v>0.41375718301095288</v>
      </c>
      <c r="I4889" s="105">
        <v>0.42991471125306457</v>
      </c>
      <c r="J4889" s="105">
        <v>0.55196842942946533</v>
      </c>
      <c r="K4889" s="105">
        <v>0.808981731744151</v>
      </c>
      <c r="L4889" s="105">
        <v>1.1824153119171514</v>
      </c>
      <c r="M4889" s="105">
        <v>1.7078526342404228</v>
      </c>
      <c r="N4889" s="105">
        <v>2.6605749518220838</v>
      </c>
      <c r="O4889" s="105">
        <v>3.0258151346664919</v>
      </c>
      <c r="P4889" s="105">
        <v>2.0064110804946278</v>
      </c>
      <c r="Q4889" s="105">
        <v>0.93407174096027845</v>
      </c>
      <c r="R4889" s="105">
        <v>0.50043584134612806</v>
      </c>
      <c r="S4889" s="105">
        <v>2.0161675085863289</v>
      </c>
      <c r="T4889" s="105">
        <v>1.2158509535279718</v>
      </c>
      <c r="U4889" s="105">
        <v>1.3299144961036145</v>
      </c>
    </row>
    <row r="4890" spans="1:21">
      <c r="A4890" s="54">
        <v>4888</v>
      </c>
      <c r="B4890" s="104">
        <v>24622</v>
      </c>
      <c r="C4890" s="104">
        <v>24622</v>
      </c>
      <c r="D4890" s="105">
        <v>11930002.999999996</v>
      </c>
      <c r="E4890" s="105">
        <v>21443800000</v>
      </c>
      <c r="F4890" s="105">
        <v>0</v>
      </c>
      <c r="G4890" s="105">
        <v>26.62648900305993</v>
      </c>
      <c r="H4890" s="105">
        <v>32.84080223700623</v>
      </c>
      <c r="I4890" s="105">
        <v>27.215339753263311</v>
      </c>
      <c r="J4890" s="105">
        <v>4.9116844966498014</v>
      </c>
      <c r="K4890" s="105">
        <v>4.0343672670467488</v>
      </c>
      <c r="L4890" s="105">
        <v>5.9059805433010339</v>
      </c>
      <c r="M4890" s="105">
        <v>7.4972999223989794</v>
      </c>
      <c r="N4890" s="105">
        <v>11.064199134891396</v>
      </c>
      <c r="O4890" s="105">
        <v>15.113086902933533</v>
      </c>
      <c r="P4890" s="105">
        <v>17.345112685623793</v>
      </c>
      <c r="Q4890" s="105">
        <v>22.483867724867483</v>
      </c>
      <c r="R4890" s="105">
        <v>24.319541607723735</v>
      </c>
      <c r="S4890" s="105">
        <v>8.0328051690517448</v>
      </c>
      <c r="T4890" s="105">
        <v>16.613147606563832</v>
      </c>
      <c r="U4890" s="105">
        <v>12.013598302037048</v>
      </c>
    </row>
    <row r="4891" spans="1:21">
      <c r="A4891" s="54">
        <v>4889</v>
      </c>
      <c r="B4891" s="104">
        <v>24652</v>
      </c>
      <c r="C4891" s="104">
        <v>24652</v>
      </c>
      <c r="D4891" s="105">
        <v>2739790</v>
      </c>
      <c r="E4891" s="105">
        <v>21568700000</v>
      </c>
      <c r="F4891" s="105">
        <v>0</v>
      </c>
      <c r="G4891" s="105">
        <v>22.817938311405666</v>
      </c>
      <c r="H4891" s="105">
        <v>29.767169097743995</v>
      </c>
      <c r="I4891" s="105">
        <v>8.5385224146433121</v>
      </c>
      <c r="J4891" s="105">
        <v>0.97529091709802318</v>
      </c>
      <c r="K4891" s="105">
        <v>2.44765264723276</v>
      </c>
      <c r="L4891" s="105">
        <v>4.1222880967295588</v>
      </c>
      <c r="M4891" s="105">
        <v>5.0136930253023806</v>
      </c>
      <c r="N4891" s="105">
        <v>6.3302459163076259</v>
      </c>
      <c r="O4891" s="105">
        <v>10.010370504519869</v>
      </c>
      <c r="P4891" s="105">
        <v>11.592564086664133</v>
      </c>
      <c r="Q4891" s="105">
        <v>16.826580923530319</v>
      </c>
      <c r="R4891" s="105">
        <v>19.175437887269045</v>
      </c>
      <c r="S4891" s="105">
        <v>0</v>
      </c>
      <c r="T4891" s="105">
        <v>11.468146152370558</v>
      </c>
      <c r="U4891" s="105">
        <v>11.46814615237056</v>
      </c>
    </row>
    <row r="4892" spans="1:21">
      <c r="A4892" s="54">
        <v>4890</v>
      </c>
      <c r="B4892" s="104">
        <v>24653</v>
      </c>
      <c r="C4892" s="104">
        <v>24653</v>
      </c>
      <c r="D4892" s="105">
        <v>1903833.9999999998</v>
      </c>
      <c r="E4892" s="105">
        <v>15845600000</v>
      </c>
      <c r="F4892" s="105">
        <v>0</v>
      </c>
      <c r="G4892" s="105">
        <v>100</v>
      </c>
      <c r="H4892" s="105">
        <v>100</v>
      </c>
      <c r="I4892" s="105">
        <v>12.033078268748978</v>
      </c>
      <c r="J4892" s="105">
        <v>1.2406579010397301</v>
      </c>
      <c r="K4892" s="105">
        <v>5.2322674791701624</v>
      </c>
      <c r="L4892" s="105">
        <v>12.911662125549839</v>
      </c>
      <c r="M4892" s="105">
        <v>18.318891737111628</v>
      </c>
      <c r="N4892" s="105">
        <v>25.488411453575377</v>
      </c>
      <c r="O4892" s="105">
        <v>44.456679812219328</v>
      </c>
      <c r="P4892" s="105">
        <v>51.09006124566374</v>
      </c>
      <c r="Q4892" s="105">
        <v>71.336864773634588</v>
      </c>
      <c r="R4892" s="105">
        <v>87.537319873475582</v>
      </c>
      <c r="S4892" s="105">
        <v>0</v>
      </c>
      <c r="T4892" s="105">
        <v>44.137157889182411</v>
      </c>
      <c r="U4892" s="105">
        <v>44.137157889182426</v>
      </c>
    </row>
    <row r="4893" spans="1:21">
      <c r="A4893" s="54">
        <v>4891</v>
      </c>
      <c r="B4893" s="104">
        <v>24656</v>
      </c>
      <c r="C4893" s="104">
        <v>24656</v>
      </c>
      <c r="D4893" s="105">
        <v>2878769.0000000009</v>
      </c>
      <c r="E4893" s="105">
        <v>5825730000</v>
      </c>
      <c r="F4893" s="105">
        <v>0</v>
      </c>
      <c r="G4893" s="105">
        <v>40.546072643824843</v>
      </c>
      <c r="H4893" s="105">
        <v>57.501036902650064</v>
      </c>
      <c r="I4893" s="105">
        <v>2.3821404550914931</v>
      </c>
      <c r="J4893" s="105">
        <v>0.58654061240975675</v>
      </c>
      <c r="K4893" s="105">
        <v>3.9902096074770719</v>
      </c>
      <c r="L4893" s="105">
        <v>12.275338905970678</v>
      </c>
      <c r="M4893" s="105">
        <v>18.401579939941531</v>
      </c>
      <c r="N4893" s="105">
        <v>24.604083305827146</v>
      </c>
      <c r="O4893" s="105">
        <v>37.610411302845648</v>
      </c>
      <c r="P4893" s="105">
        <v>25.348161532678155</v>
      </c>
      <c r="Q4893" s="105">
        <v>14.864263079142319</v>
      </c>
      <c r="R4893" s="105">
        <v>18.946615364641367</v>
      </c>
      <c r="S4893" s="105">
        <v>18.406109986031659</v>
      </c>
      <c r="T4893" s="105">
        <v>21.421371137708338</v>
      </c>
      <c r="U4893" s="105">
        <v>20.016427397951194</v>
      </c>
    </row>
    <row r="4894" spans="1:21">
      <c r="A4894" s="54">
        <v>4892</v>
      </c>
      <c r="B4894" s="104">
        <v>24659</v>
      </c>
      <c r="C4894" s="104">
        <v>24659</v>
      </c>
      <c r="D4894" s="105">
        <v>3786251.0000000009</v>
      </c>
      <c r="E4894" s="105">
        <v>3883820000</v>
      </c>
      <c r="F4894" s="105">
        <v>0</v>
      </c>
      <c r="G4894" s="105">
        <v>7.9688825200529783</v>
      </c>
      <c r="H4894" s="105">
        <v>11.075247148214554</v>
      </c>
      <c r="I4894" s="105">
        <v>2.788150476645237</v>
      </c>
      <c r="J4894" s="105">
        <v>0.64922479980992498</v>
      </c>
      <c r="K4894" s="105">
        <v>1.7131266098059572</v>
      </c>
      <c r="L4894" s="105">
        <v>2.9083289023499979</v>
      </c>
      <c r="M4894" s="105">
        <v>3.9063898591395469</v>
      </c>
      <c r="N4894" s="105">
        <v>5.5052902635835759</v>
      </c>
      <c r="O4894" s="105">
        <v>6.527040774572626</v>
      </c>
      <c r="P4894" s="105">
        <v>6.3828872082532566</v>
      </c>
      <c r="Q4894" s="105">
        <v>6.0688228034598639</v>
      </c>
      <c r="R4894" s="105">
        <v>6.0505663742396685</v>
      </c>
      <c r="S4894" s="105">
        <v>4.0465675554607179</v>
      </c>
      <c r="T4894" s="105">
        <v>5.1286631450105995</v>
      </c>
      <c r="U4894" s="105">
        <v>4.5033182326743875</v>
      </c>
    </row>
    <row r="4895" spans="1:21">
      <c r="A4895" s="54">
        <v>4893</v>
      </c>
      <c r="B4895" s="104">
        <v>24780</v>
      </c>
      <c r="C4895" s="104">
        <v>24780</v>
      </c>
      <c r="D4895" s="105">
        <v>273562.00000000006</v>
      </c>
      <c r="E4895" s="105">
        <v>1941910000</v>
      </c>
      <c r="F4895" s="105">
        <v>0</v>
      </c>
      <c r="G4895" s="105">
        <v>13.991532087156939</v>
      </c>
      <c r="H4895" s="105">
        <v>24.495311810235862</v>
      </c>
      <c r="I4895" s="105">
        <v>28.944132117127705</v>
      </c>
      <c r="J4895" s="105">
        <v>2.4627720646734739</v>
      </c>
      <c r="K4895" s="105">
        <v>0.78252837445069745</v>
      </c>
      <c r="L4895" s="105">
        <v>1.5548922507966809</v>
      </c>
      <c r="M4895" s="105">
        <v>2.5281413457062141</v>
      </c>
      <c r="N4895" s="105">
        <v>2.3495867137279918</v>
      </c>
      <c r="O4895" s="105">
        <v>1.9544694369884932</v>
      </c>
      <c r="P4895" s="105">
        <v>1.5658441469853268</v>
      </c>
      <c r="Q4895" s="105">
        <v>2.8868379418469914</v>
      </c>
      <c r="R4895" s="105">
        <v>6.533795622646319</v>
      </c>
      <c r="S4895" s="105">
        <v>0</v>
      </c>
      <c r="T4895" s="105">
        <v>7.5041536593618909</v>
      </c>
      <c r="U4895" s="105">
        <v>7.50415365936189</v>
      </c>
    </row>
    <row r="4896" spans="1:21">
      <c r="A4896" s="54">
        <v>4894</v>
      </c>
      <c r="B4896" s="104">
        <v>24781</v>
      </c>
      <c r="C4896" s="104">
        <v>24781</v>
      </c>
      <c r="D4896" s="105">
        <v>539688</v>
      </c>
      <c r="E4896" s="105">
        <v>1941910000</v>
      </c>
      <c r="F4896" s="105">
        <v>0</v>
      </c>
      <c r="G4896" s="105">
        <v>3.8617329051015101</v>
      </c>
      <c r="H4896" s="105">
        <v>5.9337973943127382</v>
      </c>
      <c r="I4896" s="105">
        <v>7.1109844944937963</v>
      </c>
      <c r="J4896" s="105">
        <v>1.7825111571950223</v>
      </c>
      <c r="K4896" s="105">
        <v>0.21267090947739267</v>
      </c>
      <c r="L4896" s="105">
        <v>0.35692684588564366</v>
      </c>
      <c r="M4896" s="105">
        <v>0.87527639962950932</v>
      </c>
      <c r="N4896" s="105">
        <v>1.1378231485772665</v>
      </c>
      <c r="O4896" s="105">
        <v>1.102305266589152</v>
      </c>
      <c r="P4896" s="105">
        <v>0.723784360518266</v>
      </c>
      <c r="Q4896" s="105">
        <v>0.80611172504024753</v>
      </c>
      <c r="R4896" s="105">
        <v>2.0102834169165829</v>
      </c>
      <c r="S4896" s="105">
        <v>0</v>
      </c>
      <c r="T4896" s="105">
        <v>2.1595173353114268</v>
      </c>
      <c r="U4896" s="105">
        <v>2.1595173353114276</v>
      </c>
    </row>
    <row r="4897" spans="1:21">
      <c r="A4897" s="54">
        <v>4895</v>
      </c>
      <c r="B4897" s="104">
        <v>24783</v>
      </c>
      <c r="C4897" s="104">
        <v>24783</v>
      </c>
      <c r="D4897" s="105">
        <v>34145.000000000007</v>
      </c>
      <c r="E4897" s="105">
        <v>1941910000</v>
      </c>
      <c r="F4897" s="105">
        <v>0</v>
      </c>
      <c r="G4897" s="105">
        <v>3.8020892145810197</v>
      </c>
      <c r="H4897" s="105">
        <v>5.9077572030046284</v>
      </c>
      <c r="I4897" s="105">
        <v>6.8928964968876318</v>
      </c>
      <c r="J4897" s="105">
        <v>0.74221643103003121</v>
      </c>
      <c r="K4897" s="105">
        <v>0.1</v>
      </c>
      <c r="L4897" s="105">
        <v>0.23610781960136665</v>
      </c>
      <c r="M4897" s="105">
        <v>0.63089391667004924</v>
      </c>
      <c r="N4897" s="105">
        <v>0.88461591470232714</v>
      </c>
      <c r="O4897" s="105">
        <v>0.66451387044035548</v>
      </c>
      <c r="P4897" s="105">
        <v>0.3888547691939806</v>
      </c>
      <c r="Q4897" s="105">
        <v>0.58795853147106725</v>
      </c>
      <c r="R4897" s="105">
        <v>1.6410559497371544</v>
      </c>
      <c r="S4897" s="105">
        <v>0</v>
      </c>
      <c r="T4897" s="105">
        <v>1.8732466764433011</v>
      </c>
      <c r="U4897" s="105">
        <v>1.8732466764433002</v>
      </c>
    </row>
    <row r="4898" spans="1:21">
      <c r="A4898" s="54">
        <v>4896</v>
      </c>
      <c r="B4898" s="104">
        <v>24784</v>
      </c>
      <c r="C4898" s="104">
        <v>24784</v>
      </c>
      <c r="D4898" s="105">
        <v>156</v>
      </c>
      <c r="E4898" s="105">
        <v>1941910000</v>
      </c>
      <c r="F4898" s="105">
        <v>1</v>
      </c>
      <c r="G4898" s="105">
        <v>-99999</v>
      </c>
      <c r="H4898" s="105">
        <v>-99999</v>
      </c>
      <c r="I4898" s="105">
        <v>-99999</v>
      </c>
      <c r="J4898" s="105">
        <v>-99999</v>
      </c>
      <c r="K4898" s="105">
        <v>-99999</v>
      </c>
      <c r="L4898" s="105">
        <v>-99999</v>
      </c>
      <c r="M4898" s="105">
        <v>-99999</v>
      </c>
      <c r="N4898" s="105">
        <v>-99999</v>
      </c>
      <c r="O4898" s="105">
        <v>-99999</v>
      </c>
      <c r="P4898" s="105">
        <v>-99999</v>
      </c>
      <c r="Q4898" s="105">
        <v>-99999</v>
      </c>
      <c r="R4898" s="105">
        <v>-99999</v>
      </c>
      <c r="S4898" s="105">
        <v>0</v>
      </c>
      <c r="T4898" s="105">
        <v>0</v>
      </c>
      <c r="U4898" s="105">
        <v>0</v>
      </c>
    </row>
    <row r="4899" spans="1:21">
      <c r="A4899" s="54">
        <v>4897</v>
      </c>
      <c r="B4899" s="104">
        <v>24785</v>
      </c>
      <c r="C4899" s="104">
        <v>24785</v>
      </c>
      <c r="D4899" s="105">
        <v>76471</v>
      </c>
      <c r="E4899" s="105">
        <v>1941910000</v>
      </c>
      <c r="F4899" s="105">
        <v>0</v>
      </c>
      <c r="G4899" s="105">
        <v>1.9773232025159495</v>
      </c>
      <c r="H4899" s="105">
        <v>3.8072644666694311</v>
      </c>
      <c r="I4899" s="105">
        <v>3.4009862255032397</v>
      </c>
      <c r="J4899" s="105">
        <v>0.79699563170824606</v>
      </c>
      <c r="K4899" s="105">
        <v>0.1257718470679719</v>
      </c>
      <c r="L4899" s="105">
        <v>0.18645184571011986</v>
      </c>
      <c r="M4899" s="105">
        <v>0.36873822865693773</v>
      </c>
      <c r="N4899" s="105">
        <v>0.61024248364087119</v>
      </c>
      <c r="O4899" s="105">
        <v>0.66945132869222401</v>
      </c>
      <c r="P4899" s="105">
        <v>0.33800196893859064</v>
      </c>
      <c r="Q4899" s="105">
        <v>0.28011506826978966</v>
      </c>
      <c r="R4899" s="105">
        <v>0.70935800795502424</v>
      </c>
      <c r="S4899" s="105">
        <v>0</v>
      </c>
      <c r="T4899" s="105">
        <v>1.1058916921106996</v>
      </c>
      <c r="U4899" s="105">
        <v>1.1058916921106998</v>
      </c>
    </row>
    <row r="4900" spans="1:21">
      <c r="A4900" s="54">
        <v>4898</v>
      </c>
      <c r="B4900" s="104">
        <v>24786</v>
      </c>
      <c r="C4900" s="104">
        <v>24786</v>
      </c>
      <c r="D4900" s="105">
        <v>11827.000000000002</v>
      </c>
      <c r="E4900" s="105">
        <v>1941910000</v>
      </c>
      <c r="F4900" s="105">
        <v>0</v>
      </c>
      <c r="G4900" s="105">
        <v>0.95749546440108313</v>
      </c>
      <c r="H4900" s="105">
        <v>1.5026620302056437</v>
      </c>
      <c r="I4900" s="105">
        <v>1.6789072340530689</v>
      </c>
      <c r="J4900" s="105">
        <v>1.4442297667815474</v>
      </c>
      <c r="K4900" s="105">
        <v>0.39894352435035851</v>
      </c>
      <c r="L4900" s="105">
        <v>0.38239320106960906</v>
      </c>
      <c r="M4900" s="105">
        <v>0.57437541065842435</v>
      </c>
      <c r="N4900" s="105">
        <v>0.86628418443066535</v>
      </c>
      <c r="O4900" s="105">
        <v>1.0753636583073336</v>
      </c>
      <c r="P4900" s="105">
        <v>0.80824659628093054</v>
      </c>
      <c r="Q4900" s="105">
        <v>0.51494645131093419</v>
      </c>
      <c r="R4900" s="105">
        <v>0.57815181667896021</v>
      </c>
      <c r="S4900" s="105">
        <v>0</v>
      </c>
      <c r="T4900" s="105">
        <v>0.89849994487738005</v>
      </c>
      <c r="U4900" s="105">
        <v>0.89849994487737983</v>
      </c>
    </row>
    <row r="4901" spans="1:21">
      <c r="A4901" s="54">
        <v>4899</v>
      </c>
      <c r="B4901" s="104">
        <v>24787</v>
      </c>
      <c r="C4901" s="104">
        <v>24787</v>
      </c>
      <c r="D4901" s="105">
        <v>0</v>
      </c>
      <c r="E4901" s="105">
        <v>1941910000</v>
      </c>
      <c r="F4901" s="105">
        <v>1</v>
      </c>
      <c r="G4901" s="105">
        <v>-99999</v>
      </c>
      <c r="H4901" s="105">
        <v>-99999</v>
      </c>
      <c r="I4901" s="105">
        <v>-99999</v>
      </c>
      <c r="J4901" s="105">
        <v>-99999</v>
      </c>
      <c r="K4901" s="105">
        <v>-99999</v>
      </c>
      <c r="L4901" s="105">
        <v>-99999</v>
      </c>
      <c r="M4901" s="105">
        <v>-99999</v>
      </c>
      <c r="N4901" s="105">
        <v>-99999</v>
      </c>
      <c r="O4901" s="105">
        <v>-99999</v>
      </c>
      <c r="P4901" s="105">
        <v>-99999</v>
      </c>
      <c r="Q4901" s="105">
        <v>-99999</v>
      </c>
      <c r="R4901" s="105">
        <v>-99999</v>
      </c>
      <c r="S4901" s="105">
        <v>0</v>
      </c>
      <c r="T4901" s="105">
        <v>0</v>
      </c>
      <c r="U4901" s="105">
        <v>0</v>
      </c>
    </row>
    <row r="4902" spans="1:21">
      <c r="A4902" s="54">
        <v>4900</v>
      </c>
      <c r="B4902" s="104">
        <v>24788</v>
      </c>
      <c r="C4902" s="104">
        <v>24788</v>
      </c>
      <c r="D4902" s="105">
        <v>12630</v>
      </c>
      <c r="E4902" s="105">
        <v>1962730000</v>
      </c>
      <c r="F4902" s="105">
        <v>0</v>
      </c>
      <c r="G4902" s="105">
        <v>0.1431139267492732</v>
      </c>
      <c r="H4902" s="105">
        <v>0.19159865092988076</v>
      </c>
      <c r="I4902" s="105">
        <v>0.21244872035972331</v>
      </c>
      <c r="J4902" s="105">
        <v>0.26843273764398728</v>
      </c>
      <c r="K4902" s="105">
        <v>0.43123712154656485</v>
      </c>
      <c r="L4902" s="105">
        <v>0.79069077173489055</v>
      </c>
      <c r="M4902" s="105">
        <v>1.3676672878147433</v>
      </c>
      <c r="N4902" s="105">
        <v>2.062303047991318</v>
      </c>
      <c r="O4902" s="105">
        <v>1.3545509162032425</v>
      </c>
      <c r="P4902" s="105">
        <v>0.30033940759016331</v>
      </c>
      <c r="Q4902" s="105">
        <v>0.1427235625654113</v>
      </c>
      <c r="R4902" s="105">
        <v>0.14255843490849079</v>
      </c>
      <c r="S4902" s="105">
        <v>0</v>
      </c>
      <c r="T4902" s="105">
        <v>0.61730538216980746</v>
      </c>
      <c r="U4902" s="105">
        <v>0.61730538216980746</v>
      </c>
    </row>
    <row r="4903" spans="1:21">
      <c r="A4903" s="54">
        <v>4901</v>
      </c>
      <c r="B4903" s="104">
        <v>24789</v>
      </c>
      <c r="C4903" s="104">
        <v>24789</v>
      </c>
      <c r="D4903" s="105">
        <v>36175</v>
      </c>
      <c r="E4903" s="105">
        <v>1962730000</v>
      </c>
      <c r="F4903" s="105">
        <v>0</v>
      </c>
      <c r="G4903" s="105">
        <v>0.1</v>
      </c>
      <c r="H4903" s="105">
        <v>0.11589186371981539</v>
      </c>
      <c r="I4903" s="105">
        <v>0.13067638871049944</v>
      </c>
      <c r="J4903" s="105">
        <v>0.16984793920638958</v>
      </c>
      <c r="K4903" s="105">
        <v>0.30077578726103371</v>
      </c>
      <c r="L4903" s="105">
        <v>0.55478765016573983</v>
      </c>
      <c r="M4903" s="105">
        <v>0.94041286111237044</v>
      </c>
      <c r="N4903" s="105">
        <v>1.3923583247813351</v>
      </c>
      <c r="O4903" s="105">
        <v>0.92186710929830784</v>
      </c>
      <c r="P4903" s="105">
        <v>0.18300967081081201</v>
      </c>
      <c r="Q4903" s="105">
        <v>0.1</v>
      </c>
      <c r="R4903" s="105">
        <v>0.1</v>
      </c>
      <c r="S4903" s="105">
        <v>0</v>
      </c>
      <c r="T4903" s="105">
        <v>0.41746896625552526</v>
      </c>
      <c r="U4903" s="105">
        <v>0.41746896625552538</v>
      </c>
    </row>
    <row r="4904" spans="1:21">
      <c r="A4904" s="54">
        <v>4902</v>
      </c>
      <c r="B4904" s="104">
        <v>24790</v>
      </c>
      <c r="C4904" s="104">
        <v>24790</v>
      </c>
      <c r="D4904" s="105">
        <v>255846</v>
      </c>
      <c r="E4904" s="105">
        <v>5929500000</v>
      </c>
      <c r="F4904" s="105">
        <v>0</v>
      </c>
      <c r="G4904" s="105">
        <v>0.1</v>
      </c>
      <c r="H4904" s="105">
        <v>0.1</v>
      </c>
      <c r="I4904" s="105">
        <v>0.1</v>
      </c>
      <c r="J4904" s="105">
        <v>0.11824131655617431</v>
      </c>
      <c r="K4904" s="105">
        <v>0.20777839724475192</v>
      </c>
      <c r="L4904" s="105">
        <v>0.38463842301771822</v>
      </c>
      <c r="M4904" s="105">
        <v>0.6934512539512907</v>
      </c>
      <c r="N4904" s="105">
        <v>1.1855416270370494</v>
      </c>
      <c r="O4904" s="105">
        <v>0.67175988121813879</v>
      </c>
      <c r="P4904" s="105">
        <v>0.11196729616782945</v>
      </c>
      <c r="Q4904" s="105">
        <v>0.1</v>
      </c>
      <c r="R4904" s="105">
        <v>0.1</v>
      </c>
      <c r="S4904" s="105">
        <v>0</v>
      </c>
      <c r="T4904" s="105">
        <v>0.32278151626607937</v>
      </c>
      <c r="U4904" s="105">
        <v>0.32278151626607937</v>
      </c>
    </row>
    <row r="4905" spans="1:21">
      <c r="A4905" s="54">
        <v>4903</v>
      </c>
      <c r="B4905" s="104">
        <v>24791</v>
      </c>
      <c r="C4905" s="104">
        <v>24791</v>
      </c>
      <c r="D4905" s="105">
        <v>35670</v>
      </c>
      <c r="E4905" s="105">
        <v>3904640000</v>
      </c>
      <c r="F4905" s="105">
        <v>0</v>
      </c>
      <c r="G4905" s="105">
        <v>0.1637059032929436</v>
      </c>
      <c r="H4905" s="105">
        <v>0.21855915657449065</v>
      </c>
      <c r="I4905" s="105">
        <v>0.22125726626702683</v>
      </c>
      <c r="J4905" s="105">
        <v>0.21805784916639792</v>
      </c>
      <c r="K4905" s="105">
        <v>0.25945377785468959</v>
      </c>
      <c r="L4905" s="105">
        <v>0.36779138262741012</v>
      </c>
      <c r="M4905" s="105">
        <v>0.51912276725621609</v>
      </c>
      <c r="N4905" s="105">
        <v>0.98788224839415195</v>
      </c>
      <c r="O4905" s="105">
        <v>0.61220490227880753</v>
      </c>
      <c r="P4905" s="105">
        <v>0.18632726993397075</v>
      </c>
      <c r="Q4905" s="105">
        <v>0.12254394393734414</v>
      </c>
      <c r="R4905" s="105">
        <v>0.15470703210665931</v>
      </c>
      <c r="S4905" s="105">
        <v>0.62611464052554489</v>
      </c>
      <c r="T4905" s="105">
        <v>0.33596779164084234</v>
      </c>
      <c r="U4905" s="105">
        <v>0.34764850021943594</v>
      </c>
    </row>
    <row r="4906" spans="1:21">
      <c r="A4906" s="54">
        <v>4904</v>
      </c>
      <c r="B4906" s="104">
        <v>24792</v>
      </c>
      <c r="C4906" s="104">
        <v>24792</v>
      </c>
      <c r="D4906" s="105">
        <v>9814</v>
      </c>
      <c r="E4906" s="105">
        <v>1962730000</v>
      </c>
      <c r="F4906" s="105">
        <v>0</v>
      </c>
      <c r="G4906" s="105">
        <v>0.10969191391485796</v>
      </c>
      <c r="H4906" s="105">
        <v>0.14955578699792774</v>
      </c>
      <c r="I4906" s="105">
        <v>0.15417967721949055</v>
      </c>
      <c r="J4906" s="105">
        <v>0.20652917066288548</v>
      </c>
      <c r="K4906" s="105">
        <v>0.38508539035385247</v>
      </c>
      <c r="L4906" s="105">
        <v>0.8519874131698465</v>
      </c>
      <c r="M4906" s="105">
        <v>1.3442806492276849</v>
      </c>
      <c r="N4906" s="105">
        <v>1.920322522079561</v>
      </c>
      <c r="O4906" s="105">
        <v>1.2087803923267983</v>
      </c>
      <c r="P4906" s="105">
        <v>0.20851372366280932</v>
      </c>
      <c r="Q4906" s="105">
        <v>0.10336903169445283</v>
      </c>
      <c r="R4906" s="105">
        <v>0.1103222816776461</v>
      </c>
      <c r="S4906" s="105">
        <v>0</v>
      </c>
      <c r="T4906" s="105">
        <v>0.56271816274898445</v>
      </c>
      <c r="U4906" s="105">
        <v>0.56271816274898445</v>
      </c>
    </row>
    <row r="4907" spans="1:21">
      <c r="A4907" s="54">
        <v>4905</v>
      </c>
      <c r="B4907" s="104">
        <v>24793</v>
      </c>
      <c r="C4907" s="104">
        <v>24793</v>
      </c>
      <c r="D4907" s="105">
        <v>1745369.9999999995</v>
      </c>
      <c r="E4907" s="105">
        <v>7746520000</v>
      </c>
      <c r="F4907" s="105">
        <v>0</v>
      </c>
      <c r="G4907" s="105">
        <v>0.26760951692481372</v>
      </c>
      <c r="H4907" s="105">
        <v>0.34642020691341796</v>
      </c>
      <c r="I4907" s="105">
        <v>0.30297857750198132</v>
      </c>
      <c r="J4907" s="105">
        <v>0.23727125483958236</v>
      </c>
      <c r="K4907" s="105">
        <v>0.13880978004919722</v>
      </c>
      <c r="L4907" s="105">
        <v>0.19905779834057188</v>
      </c>
      <c r="M4907" s="105">
        <v>0.40023327702460776</v>
      </c>
      <c r="N4907" s="105">
        <v>0.81392018228399055</v>
      </c>
      <c r="O4907" s="105">
        <v>0.8782284773027117</v>
      </c>
      <c r="P4907" s="105">
        <v>0.22318487662035946</v>
      </c>
      <c r="Q4907" s="105">
        <v>0.1706145369596834</v>
      </c>
      <c r="R4907" s="105">
        <v>0.28072727827955823</v>
      </c>
      <c r="S4907" s="105">
        <v>0.66540602294518514</v>
      </c>
      <c r="T4907" s="105">
        <v>0.35492131358670626</v>
      </c>
      <c r="U4907" s="105">
        <v>0.6622817324219934</v>
      </c>
    </row>
    <row r="4908" spans="1:21">
      <c r="A4908" s="54">
        <v>4906</v>
      </c>
      <c r="B4908" s="104">
        <v>24794</v>
      </c>
      <c r="C4908" s="104">
        <v>24794</v>
      </c>
      <c r="D4908" s="105">
        <v>15403.999999999998</v>
      </c>
      <c r="E4908" s="105">
        <v>1962730000</v>
      </c>
      <c r="F4908" s="105">
        <v>0</v>
      </c>
      <c r="G4908" s="105">
        <v>0.13669549142952131</v>
      </c>
      <c r="H4908" s="105">
        <v>0.13526834968225607</v>
      </c>
      <c r="I4908" s="105">
        <v>0.12804162481606432</v>
      </c>
      <c r="J4908" s="105">
        <v>0.1</v>
      </c>
      <c r="K4908" s="105">
        <v>0.1</v>
      </c>
      <c r="L4908" s="105">
        <v>0.10171642403490495</v>
      </c>
      <c r="M4908" s="105">
        <v>0.21369736439016471</v>
      </c>
      <c r="N4908" s="105">
        <v>0.66175191861481852</v>
      </c>
      <c r="O4908" s="105">
        <v>0.56482376436321136</v>
      </c>
      <c r="P4908" s="105">
        <v>0.1326235232245116</v>
      </c>
      <c r="Q4908" s="105">
        <v>0.1</v>
      </c>
      <c r="R4908" s="105">
        <v>0.13468337216879162</v>
      </c>
      <c r="S4908" s="105">
        <v>0</v>
      </c>
      <c r="T4908" s="105">
        <v>0.2091084860603537</v>
      </c>
      <c r="U4908" s="105">
        <v>0.20910848606035373</v>
      </c>
    </row>
    <row r="4909" spans="1:21">
      <c r="A4909" s="54">
        <v>4907</v>
      </c>
      <c r="B4909" s="104">
        <v>24795</v>
      </c>
      <c r="C4909" s="104">
        <v>24795</v>
      </c>
      <c r="D4909" s="105">
        <v>1358539.0000000005</v>
      </c>
      <c r="E4909" s="105">
        <v>7767490000</v>
      </c>
      <c r="F4909" s="105">
        <v>0</v>
      </c>
      <c r="G4909" s="105">
        <v>0.61379104159692766</v>
      </c>
      <c r="H4909" s="105">
        <v>0.66450467220130027</v>
      </c>
      <c r="I4909" s="105">
        <v>0.56368021479650132</v>
      </c>
      <c r="J4909" s="105">
        <v>0.25652191443942074</v>
      </c>
      <c r="K4909" s="105">
        <v>0.15719223113510528</v>
      </c>
      <c r="L4909" s="105">
        <v>0.20142133142378998</v>
      </c>
      <c r="M4909" s="105">
        <v>0.38736179454476538</v>
      </c>
      <c r="N4909" s="105">
        <v>0.95525482614884083</v>
      </c>
      <c r="O4909" s="105">
        <v>0.91986361439585695</v>
      </c>
      <c r="P4909" s="105">
        <v>0.29343834143299707</v>
      </c>
      <c r="Q4909" s="105">
        <v>0.29464925958908178</v>
      </c>
      <c r="R4909" s="105">
        <v>0.63358207121560828</v>
      </c>
      <c r="S4909" s="105">
        <v>0.58504993022835206</v>
      </c>
      <c r="T4909" s="105">
        <v>0.49510510941001623</v>
      </c>
      <c r="U4909" s="105">
        <v>0.58063882121209076</v>
      </c>
    </row>
    <row r="4910" spans="1:21">
      <c r="A4910" s="54">
        <v>4908</v>
      </c>
      <c r="B4910" s="104">
        <v>24926</v>
      </c>
      <c r="C4910" s="104">
        <v>24926</v>
      </c>
      <c r="D4910" s="105">
        <v>1244</v>
      </c>
      <c r="E4910" s="105">
        <v>1962730000</v>
      </c>
      <c r="F4910" s="105">
        <v>0</v>
      </c>
      <c r="G4910" s="105">
        <v>0.94850554495327621</v>
      </c>
      <c r="H4910" s="105">
        <v>1.2705034357129321</v>
      </c>
      <c r="I4910" s="105">
        <v>1.3389660607543545</v>
      </c>
      <c r="J4910" s="105">
        <v>0.78215105177067024</v>
      </c>
      <c r="K4910" s="105">
        <v>0.34470833766540798</v>
      </c>
      <c r="L4910" s="105">
        <v>0.36696226843454283</v>
      </c>
      <c r="M4910" s="105">
        <v>0.4825181030104847</v>
      </c>
      <c r="N4910" s="105">
        <v>0.72483947837425633</v>
      </c>
      <c r="O4910" s="105">
        <v>0.79278735378740373</v>
      </c>
      <c r="P4910" s="105">
        <v>0.60690120247541479</v>
      </c>
      <c r="Q4910" s="105">
        <v>0.49797505266798947</v>
      </c>
      <c r="R4910" s="105">
        <v>0.66025607329527369</v>
      </c>
      <c r="S4910" s="105">
        <v>0</v>
      </c>
      <c r="T4910" s="105">
        <v>0.73475616357516726</v>
      </c>
      <c r="U4910" s="105">
        <v>0.73475616357516726</v>
      </c>
    </row>
    <row r="4911" spans="1:21">
      <c r="A4911" s="54">
        <v>4909</v>
      </c>
      <c r="B4911" s="104">
        <v>24927</v>
      </c>
      <c r="C4911" s="104">
        <v>24927</v>
      </c>
      <c r="D4911" s="105">
        <v>32418</v>
      </c>
      <c r="E4911" s="105">
        <v>1962730000</v>
      </c>
      <c r="F4911" s="105">
        <v>0</v>
      </c>
      <c r="G4911" s="105">
        <v>20.316469755794191</v>
      </c>
      <c r="H4911" s="105">
        <v>27.506660698174027</v>
      </c>
      <c r="I4911" s="105">
        <v>30.176580741374853</v>
      </c>
      <c r="J4911" s="105">
        <v>16.81002089529602</v>
      </c>
      <c r="K4911" s="105">
        <v>6.9884919419555516</v>
      </c>
      <c r="L4911" s="105">
        <v>6.8699824603422437</v>
      </c>
      <c r="M4911" s="105">
        <v>11.637229127623133</v>
      </c>
      <c r="N4911" s="105">
        <v>16.516889496923788</v>
      </c>
      <c r="O4911" s="105">
        <v>16.880036051819644</v>
      </c>
      <c r="P4911" s="105">
        <v>14.567910426146307</v>
      </c>
      <c r="Q4911" s="105">
        <v>11.26987370181568</v>
      </c>
      <c r="R4911" s="105">
        <v>16.184159158462226</v>
      </c>
      <c r="S4911" s="105">
        <v>0</v>
      </c>
      <c r="T4911" s="105">
        <v>16.310358704643971</v>
      </c>
      <c r="U4911" s="105">
        <v>16.310358704643971</v>
      </c>
    </row>
    <row r="4912" spans="1:21">
      <c r="A4912" s="54">
        <v>4910</v>
      </c>
      <c r="B4912" s="104">
        <v>24928</v>
      </c>
      <c r="C4912" s="104">
        <v>24928</v>
      </c>
      <c r="D4912" s="105">
        <v>44665.999999999993</v>
      </c>
      <c r="E4912" s="105">
        <v>1962730000</v>
      </c>
      <c r="F4912" s="105">
        <v>0</v>
      </c>
      <c r="G4912" s="105">
        <v>1.3396339583710744</v>
      </c>
      <c r="H4912" s="105">
        <v>1.443187108419175</v>
      </c>
      <c r="I4912" s="105">
        <v>1.3674552729180536</v>
      </c>
      <c r="J4912" s="105">
        <v>1.0120189126440755</v>
      </c>
      <c r="K4912" s="105">
        <v>0.97144219458875236</v>
      </c>
      <c r="L4912" s="105">
        <v>0.99393981502028983</v>
      </c>
      <c r="M4912" s="105">
        <v>1.0271796052124105</v>
      </c>
      <c r="N4912" s="105">
        <v>1.2494933842152502</v>
      </c>
      <c r="O4912" s="105">
        <v>1.4568899934789694</v>
      </c>
      <c r="P4912" s="105">
        <v>1.1945063156695097</v>
      </c>
      <c r="Q4912" s="105">
        <v>1.0683197994603564</v>
      </c>
      <c r="R4912" s="105">
        <v>1.1731001043917095</v>
      </c>
      <c r="S4912" s="105">
        <v>0</v>
      </c>
      <c r="T4912" s="105">
        <v>1.1914305386991355</v>
      </c>
      <c r="U4912" s="105">
        <v>1.1914305386991357</v>
      </c>
    </row>
    <row r="4913" spans="1:21">
      <c r="A4913" s="54">
        <v>4911</v>
      </c>
      <c r="B4913" s="104">
        <v>24929</v>
      </c>
      <c r="C4913" s="104">
        <v>24929</v>
      </c>
      <c r="D4913" s="105">
        <v>39024</v>
      </c>
      <c r="E4913" s="105">
        <v>1962730000</v>
      </c>
      <c r="F4913" s="105">
        <v>0</v>
      </c>
      <c r="G4913" s="105">
        <v>0.5228299791521801</v>
      </c>
      <c r="H4913" s="105">
        <v>0.62740088219615675</v>
      </c>
      <c r="I4913" s="105">
        <v>0.64380648168727261</v>
      </c>
      <c r="J4913" s="105">
        <v>0.61069357214448483</v>
      </c>
      <c r="K4913" s="105">
        <v>0.20250663291958226</v>
      </c>
      <c r="L4913" s="105">
        <v>0.16564903818950794</v>
      </c>
      <c r="M4913" s="105">
        <v>0.29275018054002028</v>
      </c>
      <c r="N4913" s="105">
        <v>0.44669326505550444</v>
      </c>
      <c r="O4913" s="105">
        <v>0.61419408088407978</v>
      </c>
      <c r="P4913" s="105">
        <v>0.49227072802023347</v>
      </c>
      <c r="Q4913" s="105">
        <v>0.45399790527883488</v>
      </c>
      <c r="R4913" s="105">
        <v>0.44700847354093881</v>
      </c>
      <c r="S4913" s="105">
        <v>0</v>
      </c>
      <c r="T4913" s="105">
        <v>0.45998343496739968</v>
      </c>
      <c r="U4913" s="105">
        <v>0.45998343496739974</v>
      </c>
    </row>
    <row r="4914" spans="1:21">
      <c r="A4914" s="54">
        <v>4912</v>
      </c>
      <c r="B4914" s="104">
        <v>24930</v>
      </c>
      <c r="C4914" s="104">
        <v>24930</v>
      </c>
      <c r="D4914" s="105">
        <v>136811.00000000003</v>
      </c>
      <c r="E4914" s="105">
        <v>1962730000</v>
      </c>
      <c r="F4914" s="105">
        <v>0</v>
      </c>
      <c r="G4914" s="105">
        <v>1.1792613035827735</v>
      </c>
      <c r="H4914" s="105">
        <v>1.5868588010347662</v>
      </c>
      <c r="I4914" s="105">
        <v>1.4363069910436463</v>
      </c>
      <c r="J4914" s="105">
        <v>0.35776800849231083</v>
      </c>
      <c r="K4914" s="105">
        <v>0.1247844892963151</v>
      </c>
      <c r="L4914" s="105">
        <v>0.35197149849194143</v>
      </c>
      <c r="M4914" s="105">
        <v>0.70658503162159092</v>
      </c>
      <c r="N4914" s="105">
        <v>1.0579249962626638</v>
      </c>
      <c r="O4914" s="105">
        <v>1.2420369254914494</v>
      </c>
      <c r="P4914" s="105">
        <v>0.67460430370387148</v>
      </c>
      <c r="Q4914" s="105">
        <v>0.55244045059475433</v>
      </c>
      <c r="R4914" s="105">
        <v>0.721423203533473</v>
      </c>
      <c r="S4914" s="105">
        <v>0</v>
      </c>
      <c r="T4914" s="105">
        <v>0.83266383359579643</v>
      </c>
      <c r="U4914" s="105">
        <v>0.83266383359579599</v>
      </c>
    </row>
    <row r="4915" spans="1:21">
      <c r="A4915" s="54">
        <v>4913</v>
      </c>
      <c r="B4915" s="104">
        <v>24931</v>
      </c>
      <c r="C4915" s="104">
        <v>24931</v>
      </c>
      <c r="D4915" s="105">
        <v>17013</v>
      </c>
      <c r="E4915" s="105">
        <v>1962730000</v>
      </c>
      <c r="F4915" s="105">
        <v>0</v>
      </c>
      <c r="G4915" s="105">
        <v>8.346734922338781</v>
      </c>
      <c r="H4915" s="105">
        <v>12.356086320441682</v>
      </c>
      <c r="I4915" s="105">
        <v>11.141071159540896</v>
      </c>
      <c r="J4915" s="105">
        <v>5.0740987081975675</v>
      </c>
      <c r="K4915" s="105">
        <v>1.8069043652815113</v>
      </c>
      <c r="L4915" s="105">
        <v>2.2123589936650507</v>
      </c>
      <c r="M4915" s="105">
        <v>4.1445572998893994</v>
      </c>
      <c r="N4915" s="105">
        <v>6.5326021140212731</v>
      </c>
      <c r="O4915" s="105">
        <v>8.2915961039161061</v>
      </c>
      <c r="P4915" s="105">
        <v>6.7547391900589941</v>
      </c>
      <c r="Q4915" s="105">
        <v>5.6375042046534114</v>
      </c>
      <c r="R4915" s="105">
        <v>6.4548500006693255</v>
      </c>
      <c r="S4915" s="105">
        <v>0</v>
      </c>
      <c r="T4915" s="105">
        <v>6.5627586152228332</v>
      </c>
      <c r="U4915" s="105">
        <v>6.5627586152228323</v>
      </c>
    </row>
    <row r="4916" spans="1:21">
      <c r="A4916" s="54">
        <v>4914</v>
      </c>
      <c r="B4916" s="104">
        <v>24932</v>
      </c>
      <c r="C4916" s="104">
        <v>24932</v>
      </c>
      <c r="D4916" s="105">
        <v>4531783</v>
      </c>
      <c r="E4916" s="105">
        <v>1962730000</v>
      </c>
      <c r="F4916" s="105">
        <v>0</v>
      </c>
      <c r="G4916" s="105">
        <v>0.40871876584049061</v>
      </c>
      <c r="H4916" s="105">
        <v>0.50663166461936704</v>
      </c>
      <c r="I4916" s="105">
        <v>0.57124301612229278</v>
      </c>
      <c r="J4916" s="105">
        <v>0.81087864266288168</v>
      </c>
      <c r="K4916" s="105">
        <v>1.3356888601198893</v>
      </c>
      <c r="L4916" s="105">
        <v>2.0439018183600823</v>
      </c>
      <c r="M4916" s="105">
        <v>2.9185718841839114</v>
      </c>
      <c r="N4916" s="105">
        <v>3.4358308322620372</v>
      </c>
      <c r="O4916" s="105">
        <v>3.7455516786408976</v>
      </c>
      <c r="P4916" s="105">
        <v>1.1716612684403067</v>
      </c>
      <c r="Q4916" s="105">
        <v>0.53106623383903984</v>
      </c>
      <c r="R4916" s="105">
        <v>0.41859184671606497</v>
      </c>
      <c r="S4916" s="105">
        <v>2.7815217543860005</v>
      </c>
      <c r="T4916" s="105">
        <v>1.4915280426506052</v>
      </c>
      <c r="U4916" s="105">
        <v>1.6388417325859279</v>
      </c>
    </row>
    <row r="4917" spans="1:21">
      <c r="A4917" s="54">
        <v>4915</v>
      </c>
      <c r="B4917" s="104">
        <v>24935</v>
      </c>
      <c r="C4917" s="104">
        <v>24935</v>
      </c>
      <c r="D4917" s="105">
        <v>12064670.999999996</v>
      </c>
      <c r="E4917" s="105">
        <v>1962730000</v>
      </c>
      <c r="F4917" s="105">
        <v>0</v>
      </c>
      <c r="G4917" s="105">
        <v>0.26293863462873734</v>
      </c>
      <c r="H4917" s="105">
        <v>0.33889737219152105</v>
      </c>
      <c r="I4917" s="105">
        <v>0.36464507458998696</v>
      </c>
      <c r="J4917" s="105">
        <v>0.51605657758507606</v>
      </c>
      <c r="K4917" s="105">
        <v>0.84743962530833783</v>
      </c>
      <c r="L4917" s="105">
        <v>1.4309963975583839</v>
      </c>
      <c r="M4917" s="105">
        <v>2.3554563910584445</v>
      </c>
      <c r="N4917" s="105">
        <v>2.5860146410606619</v>
      </c>
      <c r="O4917" s="105">
        <v>2.5919579593672322</v>
      </c>
      <c r="P4917" s="105">
        <v>0.82291449805603301</v>
      </c>
      <c r="Q4917" s="105">
        <v>0.37958991225486938</v>
      </c>
      <c r="R4917" s="105">
        <v>0.27260528521563293</v>
      </c>
      <c r="S4917" s="105">
        <v>2.1906621154654653</v>
      </c>
      <c r="T4917" s="105">
        <v>1.0641260307395763</v>
      </c>
      <c r="U4917" s="105">
        <v>1.1268322424416619</v>
      </c>
    </row>
    <row r="4918" spans="1:21">
      <c r="A4918" s="54">
        <v>4916</v>
      </c>
      <c r="B4918" s="104">
        <v>24936</v>
      </c>
      <c r="C4918" s="104">
        <v>24936</v>
      </c>
      <c r="D4918" s="105">
        <v>8236675</v>
      </c>
      <c r="E4918" s="105">
        <v>1962730000</v>
      </c>
      <c r="F4918" s="105">
        <v>0</v>
      </c>
      <c r="G4918" s="105">
        <v>0.33060857558706541</v>
      </c>
      <c r="H4918" s="105">
        <v>0.43360038833980424</v>
      </c>
      <c r="I4918" s="105">
        <v>0.49080302153727268</v>
      </c>
      <c r="J4918" s="105">
        <v>0.63757555036944946</v>
      </c>
      <c r="K4918" s="105">
        <v>1.0396953997282004</v>
      </c>
      <c r="L4918" s="105">
        <v>1.6903951040379461</v>
      </c>
      <c r="M4918" s="105">
        <v>2.6268567493718167</v>
      </c>
      <c r="N4918" s="105">
        <v>3.0940222804686206</v>
      </c>
      <c r="O4918" s="105">
        <v>3.7023314046694722</v>
      </c>
      <c r="P4918" s="105">
        <v>1.4986715715846843</v>
      </c>
      <c r="Q4918" s="105">
        <v>0.52687722558271133</v>
      </c>
      <c r="R4918" s="105">
        <v>0.33990792442912199</v>
      </c>
      <c r="S4918" s="105">
        <v>2.6512158828837582</v>
      </c>
      <c r="T4918" s="105">
        <v>1.3676120996421808</v>
      </c>
      <c r="U4918" s="105">
        <v>1.4692875978643658</v>
      </c>
    </row>
    <row r="4919" spans="1:21">
      <c r="A4919" s="54">
        <v>4917</v>
      </c>
      <c r="B4919" s="104">
        <v>24937</v>
      </c>
      <c r="C4919" s="104">
        <v>24937</v>
      </c>
      <c r="D4919" s="105">
        <v>9823666</v>
      </c>
      <c r="E4919" s="105">
        <v>1962730000</v>
      </c>
      <c r="F4919" s="105">
        <v>0</v>
      </c>
      <c r="G4919" s="105">
        <v>0.27995526850259927</v>
      </c>
      <c r="H4919" s="105">
        <v>0.35927986922326272</v>
      </c>
      <c r="I4919" s="105">
        <v>0.40981493868232421</v>
      </c>
      <c r="J4919" s="105">
        <v>0.543200623933911</v>
      </c>
      <c r="K4919" s="105">
        <v>0.85944162713861394</v>
      </c>
      <c r="L4919" s="105">
        <v>1.3973911661352745</v>
      </c>
      <c r="M4919" s="105">
        <v>2.0958126398020358</v>
      </c>
      <c r="N4919" s="105">
        <v>2.4363190251738556</v>
      </c>
      <c r="O4919" s="105">
        <v>3.0432074635257105</v>
      </c>
      <c r="P4919" s="105">
        <v>1.1762028816221965</v>
      </c>
      <c r="Q4919" s="105">
        <v>0.42009655928470685</v>
      </c>
      <c r="R4919" s="105">
        <v>0.29273715298679237</v>
      </c>
      <c r="S4919" s="105">
        <v>2.121188747381654</v>
      </c>
      <c r="T4919" s="105">
        <v>1.109454934667607</v>
      </c>
      <c r="U4919" s="105">
        <v>1.1285342424814455</v>
      </c>
    </row>
    <row r="4920" spans="1:21">
      <c r="A4920" s="54">
        <v>4918</v>
      </c>
      <c r="B4920" s="104">
        <v>24938</v>
      </c>
      <c r="C4920" s="104">
        <v>24938</v>
      </c>
      <c r="D4920" s="105">
        <v>25208209.999999993</v>
      </c>
      <c r="E4920" s="105">
        <v>3904640000</v>
      </c>
      <c r="F4920" s="105">
        <v>0</v>
      </c>
      <c r="G4920" s="105">
        <v>0.3289044675267056</v>
      </c>
      <c r="H4920" s="105">
        <v>0.42411140103744005</v>
      </c>
      <c r="I4920" s="105">
        <v>0.47486875205373169</v>
      </c>
      <c r="J4920" s="105">
        <v>0.61693665729132241</v>
      </c>
      <c r="K4920" s="105">
        <v>0.99391372273545264</v>
      </c>
      <c r="L4920" s="105">
        <v>1.4926528621661721</v>
      </c>
      <c r="M4920" s="105">
        <v>2.3790525671473031</v>
      </c>
      <c r="N4920" s="105">
        <v>2.629860664359521</v>
      </c>
      <c r="O4920" s="105">
        <v>3.3142148787858661</v>
      </c>
      <c r="P4920" s="105">
        <v>1.0425326636675332</v>
      </c>
      <c r="Q4920" s="105">
        <v>0.45667542325447052</v>
      </c>
      <c r="R4920" s="105">
        <v>0.33553176380795735</v>
      </c>
      <c r="S4920" s="105">
        <v>2.3284683508355646</v>
      </c>
      <c r="T4920" s="105">
        <v>1.2074379853194561</v>
      </c>
      <c r="U4920" s="105">
        <v>1.2636544681897683</v>
      </c>
    </row>
    <row r="4921" spans="1:21">
      <c r="A4921" s="54">
        <v>4919</v>
      </c>
      <c r="B4921" s="104">
        <v>24939</v>
      </c>
      <c r="C4921" s="104">
        <v>24939</v>
      </c>
      <c r="D4921" s="105">
        <v>39800663.000000007</v>
      </c>
      <c r="E4921" s="105">
        <v>3904640000</v>
      </c>
      <c r="F4921" s="105">
        <v>0</v>
      </c>
      <c r="G4921" s="105">
        <v>0.36556433892167561</v>
      </c>
      <c r="H4921" s="105">
        <v>0.46753117835984986</v>
      </c>
      <c r="I4921" s="105">
        <v>0.53317651339426342</v>
      </c>
      <c r="J4921" s="105">
        <v>0.70669433274174875</v>
      </c>
      <c r="K4921" s="105">
        <v>1.1496388102276294</v>
      </c>
      <c r="L4921" s="105">
        <v>1.7003214750542317</v>
      </c>
      <c r="M4921" s="105">
        <v>2.7678469318361305</v>
      </c>
      <c r="N4921" s="105">
        <v>3.2085914020099482</v>
      </c>
      <c r="O4921" s="105">
        <v>4.1314798090032623</v>
      </c>
      <c r="P4921" s="105">
        <v>1.3864573514295098</v>
      </c>
      <c r="Q4921" s="105">
        <v>0.56582212591120151</v>
      </c>
      <c r="R4921" s="105">
        <v>0.39264070958583441</v>
      </c>
      <c r="S4921" s="105">
        <v>2.7804156801201989</v>
      </c>
      <c r="T4921" s="105">
        <v>1.4479804148729405</v>
      </c>
      <c r="U4921" s="105">
        <v>1.6015808930942907</v>
      </c>
    </row>
    <row r="4922" spans="1:21">
      <c r="A4922" s="54">
        <v>4920</v>
      </c>
      <c r="B4922" s="104">
        <v>24940</v>
      </c>
      <c r="C4922" s="104">
        <v>24940</v>
      </c>
      <c r="D4922" s="105">
        <v>12856513</v>
      </c>
      <c r="E4922" s="105">
        <v>1962730000</v>
      </c>
      <c r="F4922" s="105">
        <v>0</v>
      </c>
      <c r="G4922" s="105">
        <v>0.6117400548907912</v>
      </c>
      <c r="H4922" s="105">
        <v>0.79886351633456243</v>
      </c>
      <c r="I4922" s="105">
        <v>0.89550402895190717</v>
      </c>
      <c r="J4922" s="105">
        <v>1.1864688202047882</v>
      </c>
      <c r="K4922" s="105">
        <v>1.800267835297356</v>
      </c>
      <c r="L4922" s="105">
        <v>3.0797904780465171</v>
      </c>
      <c r="M4922" s="105">
        <v>5.5143829324794282</v>
      </c>
      <c r="N4922" s="105">
        <v>6.411330894529109</v>
      </c>
      <c r="O4922" s="105">
        <v>7.4565021452854774</v>
      </c>
      <c r="P4922" s="105">
        <v>2.3455091135024015</v>
      </c>
      <c r="Q4922" s="105">
        <v>1.0575913016615826</v>
      </c>
      <c r="R4922" s="105">
        <v>0.68950761326788912</v>
      </c>
      <c r="S4922" s="105">
        <v>5.4354501510142432</v>
      </c>
      <c r="T4922" s="105">
        <v>2.6539548945376508</v>
      </c>
      <c r="U4922" s="105">
        <v>3.8621690958936803</v>
      </c>
    </row>
    <row r="4923" spans="1:21">
      <c r="A4923" s="54">
        <v>4921</v>
      </c>
      <c r="B4923" s="104">
        <v>24941</v>
      </c>
      <c r="C4923" s="104">
        <v>24941</v>
      </c>
      <c r="D4923" s="105">
        <v>12464160.999999996</v>
      </c>
      <c r="E4923" s="105">
        <v>1962730000</v>
      </c>
      <c r="F4923" s="105">
        <v>0</v>
      </c>
      <c r="G4923" s="105">
        <v>0.65037578683369368</v>
      </c>
      <c r="H4923" s="105">
        <v>0.84002464514951436</v>
      </c>
      <c r="I4923" s="105">
        <v>0.95114740674202658</v>
      </c>
      <c r="J4923" s="105">
        <v>1.2533003023573466</v>
      </c>
      <c r="K4923" s="105">
        <v>1.830482641749875</v>
      </c>
      <c r="L4923" s="105">
        <v>2.9291900334531067</v>
      </c>
      <c r="M4923" s="105">
        <v>4.3149970784756855</v>
      </c>
      <c r="N4923" s="105">
        <v>5.8281524103040558</v>
      </c>
      <c r="O4923" s="105">
        <v>7.2329915934209534</v>
      </c>
      <c r="P4923" s="105">
        <v>2.7405422807932021</v>
      </c>
      <c r="Q4923" s="105">
        <v>1.2832223905705034</v>
      </c>
      <c r="R4923" s="105">
        <v>0.78717491338926449</v>
      </c>
      <c r="S4923" s="105">
        <v>4.7943439616706911</v>
      </c>
      <c r="T4923" s="105">
        <v>2.5534667902699355</v>
      </c>
      <c r="U4923" s="105">
        <v>2.6640423305229457</v>
      </c>
    </row>
    <row r="4924" spans="1:21">
      <c r="A4924" s="54">
        <v>4922</v>
      </c>
      <c r="B4924" s="104">
        <v>24942</v>
      </c>
      <c r="C4924" s="104">
        <v>24942</v>
      </c>
      <c r="D4924" s="105">
        <v>8215361.0000000009</v>
      </c>
      <c r="E4924" s="105">
        <v>1962730000</v>
      </c>
      <c r="F4924" s="105">
        <v>0</v>
      </c>
      <c r="G4924" s="105">
        <v>0.58465039230582316</v>
      </c>
      <c r="H4924" s="105">
        <v>0.77465469235906848</v>
      </c>
      <c r="I4924" s="105">
        <v>0.89899732214698014</v>
      </c>
      <c r="J4924" s="105">
        <v>1.1537421835068571</v>
      </c>
      <c r="K4924" s="105">
        <v>1.8633489117926758</v>
      </c>
      <c r="L4924" s="105">
        <v>2.7836260275142424</v>
      </c>
      <c r="M4924" s="105">
        <v>4.3212924974782121</v>
      </c>
      <c r="N4924" s="105">
        <v>5.0607246496362501</v>
      </c>
      <c r="O4924" s="105">
        <v>6.6477841075292945</v>
      </c>
      <c r="P4924" s="105">
        <v>2.2608631407152555</v>
      </c>
      <c r="Q4924" s="105">
        <v>1.0890166174879399</v>
      </c>
      <c r="R4924" s="105">
        <v>0.69295229351858556</v>
      </c>
      <c r="S4924" s="105">
        <v>4.4725578741867347</v>
      </c>
      <c r="T4924" s="105">
        <v>2.3443044029992652</v>
      </c>
      <c r="U4924" s="105">
        <v>2.4942374812589874</v>
      </c>
    </row>
    <row r="4925" spans="1:21">
      <c r="A4925" s="54">
        <v>4923</v>
      </c>
      <c r="B4925" s="104">
        <v>24943</v>
      </c>
      <c r="C4925" s="104">
        <v>24943</v>
      </c>
      <c r="D4925" s="105">
        <v>4832089.9999999991</v>
      </c>
      <c r="E4925" s="105">
        <v>1962730000</v>
      </c>
      <c r="F4925" s="105">
        <v>0</v>
      </c>
      <c r="G4925" s="105">
        <v>1.4419810700080362</v>
      </c>
      <c r="H4925" s="105">
        <v>1.720478918345107</v>
      </c>
      <c r="I4925" s="105">
        <v>2.0126428311414979</v>
      </c>
      <c r="J4925" s="105">
        <v>2.4830941518935656</v>
      </c>
      <c r="K4925" s="105">
        <v>3.6226089958296126</v>
      </c>
      <c r="L4925" s="105">
        <v>5.7405933643860694</v>
      </c>
      <c r="M4925" s="105">
        <v>8.8745126891878652</v>
      </c>
      <c r="N4925" s="105">
        <v>11.071852648034064</v>
      </c>
      <c r="O4925" s="105">
        <v>14.325743432334734</v>
      </c>
      <c r="P4925" s="105">
        <v>8.4677924201602508</v>
      </c>
      <c r="Q4925" s="105">
        <v>3.5849322007733422</v>
      </c>
      <c r="R4925" s="105">
        <v>1.8812341233222014</v>
      </c>
      <c r="S4925" s="105">
        <v>9.535576031771976</v>
      </c>
      <c r="T4925" s="105">
        <v>5.4356222371180296</v>
      </c>
      <c r="U4925" s="105">
        <v>6.7083830280248034</v>
      </c>
    </row>
    <row r="4926" spans="1:21">
      <c r="A4926" s="54">
        <v>4924</v>
      </c>
      <c r="B4926" s="104">
        <v>24944</v>
      </c>
      <c r="C4926" s="104">
        <v>24944</v>
      </c>
      <c r="D4926" s="105">
        <v>12841594.000000004</v>
      </c>
      <c r="E4926" s="105">
        <v>1962730000</v>
      </c>
      <c r="F4926" s="105">
        <v>0</v>
      </c>
      <c r="G4926" s="105">
        <v>0.2778120878588955</v>
      </c>
      <c r="H4926" s="105">
        <v>0.38153315033651081</v>
      </c>
      <c r="I4926" s="105">
        <v>0.42053942064236988</v>
      </c>
      <c r="J4926" s="105">
        <v>0.55765753555170261</v>
      </c>
      <c r="K4926" s="105">
        <v>0.86328499873370523</v>
      </c>
      <c r="L4926" s="105">
        <v>1.4035776274430127</v>
      </c>
      <c r="M4926" s="105">
        <v>2.1324789323726971</v>
      </c>
      <c r="N4926" s="105">
        <v>2.4724933627201757</v>
      </c>
      <c r="O4926" s="105">
        <v>2.3060935869987267</v>
      </c>
      <c r="P4926" s="105">
        <v>0.53667331522587081</v>
      </c>
      <c r="Q4926" s="105">
        <v>0.30707111621234406</v>
      </c>
      <c r="R4926" s="105">
        <v>0.27164257274763426</v>
      </c>
      <c r="S4926" s="105">
        <v>2.1381589193732942</v>
      </c>
      <c r="T4926" s="105">
        <v>0.99423814223697049</v>
      </c>
      <c r="U4926" s="105">
        <v>1.5132210848260681</v>
      </c>
    </row>
    <row r="4927" spans="1:21">
      <c r="A4927" s="54">
        <v>4925</v>
      </c>
      <c r="B4927" s="104">
        <v>24945</v>
      </c>
      <c r="C4927" s="104">
        <v>24945</v>
      </c>
      <c r="D4927" s="105">
        <v>21735430.000000007</v>
      </c>
      <c r="E4927" s="105">
        <v>1962730000</v>
      </c>
      <c r="F4927" s="105">
        <v>0</v>
      </c>
      <c r="G4927" s="105">
        <v>0.23534201050765657</v>
      </c>
      <c r="H4927" s="105">
        <v>0.29843176463947407</v>
      </c>
      <c r="I4927" s="105">
        <v>0.32313277480565006</v>
      </c>
      <c r="J4927" s="105">
        <v>0.43161567418794006</v>
      </c>
      <c r="K4927" s="105">
        <v>0.63703200146198891</v>
      </c>
      <c r="L4927" s="105">
        <v>0.9408115874274845</v>
      </c>
      <c r="M4927" s="105">
        <v>1.4330934686332775</v>
      </c>
      <c r="N4927" s="105">
        <v>2.0735413597020753</v>
      </c>
      <c r="O4927" s="105">
        <v>1.898212184843914</v>
      </c>
      <c r="P4927" s="105">
        <v>0.59369486661127335</v>
      </c>
      <c r="Q4927" s="105">
        <v>0.30816876192789583</v>
      </c>
      <c r="R4927" s="105">
        <v>0.24459242330533937</v>
      </c>
      <c r="S4927" s="105">
        <v>1.583621831163744</v>
      </c>
      <c r="T4927" s="105">
        <v>0.78480573983783064</v>
      </c>
      <c r="U4927" s="105">
        <v>1.3383124494343526</v>
      </c>
    </row>
    <row r="4928" spans="1:21">
      <c r="A4928" s="54">
        <v>4926</v>
      </c>
      <c r="B4928" s="104">
        <v>25096</v>
      </c>
      <c r="C4928" s="104">
        <v>25096</v>
      </c>
      <c r="D4928" s="105">
        <v>149827</v>
      </c>
      <c r="E4928" s="105">
        <v>1962730000</v>
      </c>
      <c r="F4928" s="105">
        <v>0</v>
      </c>
      <c r="G4928" s="105">
        <v>100</v>
      </c>
      <c r="H4928" s="105">
        <v>100</v>
      </c>
      <c r="I4928" s="105">
        <v>24.701070479383553</v>
      </c>
      <c r="J4928" s="105">
        <v>4.1903417642118486</v>
      </c>
      <c r="K4928" s="105">
        <v>9.5586844810441445</v>
      </c>
      <c r="L4928" s="105">
        <v>16.837903887241787</v>
      </c>
      <c r="M4928" s="105">
        <v>23.194403899762015</v>
      </c>
      <c r="N4928" s="105">
        <v>32.312548674309916</v>
      </c>
      <c r="O4928" s="105">
        <v>51.420978066626915</v>
      </c>
      <c r="P4928" s="105">
        <v>67.335152675649013</v>
      </c>
      <c r="Q4928" s="105">
        <v>100</v>
      </c>
      <c r="R4928" s="105">
        <v>100</v>
      </c>
      <c r="S4928" s="105">
        <v>0</v>
      </c>
      <c r="T4928" s="105">
        <v>52.462590327352437</v>
      </c>
      <c r="U4928" s="105">
        <v>52.462590327352444</v>
      </c>
    </row>
    <row r="4929" spans="1:21">
      <c r="A4929" s="54">
        <v>4927</v>
      </c>
      <c r="B4929" s="104">
        <v>25102</v>
      </c>
      <c r="C4929" s="104">
        <v>25102</v>
      </c>
      <c r="D4929" s="105">
        <v>568940.00000000012</v>
      </c>
      <c r="E4929" s="105">
        <v>1962730000</v>
      </c>
      <c r="F4929" s="105">
        <v>0</v>
      </c>
      <c r="G4929" s="105">
        <v>16.383928184703318</v>
      </c>
      <c r="H4929" s="105">
        <v>23.291437976860458</v>
      </c>
      <c r="I4929" s="105">
        <v>1.7430876652013174</v>
      </c>
      <c r="J4929" s="105">
        <v>0.45599390834332354</v>
      </c>
      <c r="K4929" s="105">
        <v>1.6635175697907179</v>
      </c>
      <c r="L4929" s="105">
        <v>3.2242181671348766</v>
      </c>
      <c r="M4929" s="105">
        <v>4.0238843052452573</v>
      </c>
      <c r="N4929" s="105">
        <v>5.526523481032168</v>
      </c>
      <c r="O4929" s="105">
        <v>7.4316130994901455</v>
      </c>
      <c r="P4929" s="105">
        <v>8.8275167374244372</v>
      </c>
      <c r="Q4929" s="105">
        <v>7.1395598384298191</v>
      </c>
      <c r="R4929" s="105">
        <v>11.565125777437634</v>
      </c>
      <c r="S4929" s="105">
        <v>0</v>
      </c>
      <c r="T4929" s="105">
        <v>7.6063672259244557</v>
      </c>
      <c r="U4929" s="105">
        <v>7.6063672259244539</v>
      </c>
    </row>
    <row r="4930" spans="1:21">
      <c r="A4930" s="54">
        <v>4928</v>
      </c>
      <c r="B4930" s="104">
        <v>25196</v>
      </c>
      <c r="C4930" s="104">
        <v>22944</v>
      </c>
      <c r="D4930" s="105">
        <v>27328032</v>
      </c>
      <c r="E4930" s="105">
        <v>229096000000</v>
      </c>
      <c r="F4930" s="105">
        <v>0</v>
      </c>
      <c r="G4930" s="105">
        <v>2.5359987512102729</v>
      </c>
      <c r="H4930" s="105">
        <v>2.7160556834040857</v>
      </c>
      <c r="I4930" s="105">
        <v>2.4026671373348125</v>
      </c>
      <c r="J4930" s="105">
        <v>1.7229422906838099</v>
      </c>
      <c r="K4930" s="105">
        <v>0.88553107398003561</v>
      </c>
      <c r="L4930" s="105">
        <v>1.0272864604781993</v>
      </c>
      <c r="M4930" s="105">
        <v>1.0207103143407268</v>
      </c>
      <c r="N4930" s="105">
        <v>0.83440848773592358</v>
      </c>
      <c r="O4930" s="105">
        <v>0.86943362169412231</v>
      </c>
      <c r="P4930" s="105">
        <v>1.2283815408459917</v>
      </c>
      <c r="Q4930" s="105">
        <v>2.559890671521833</v>
      </c>
      <c r="R4930" s="105">
        <v>2.6741322589797063</v>
      </c>
      <c r="S4930" s="105">
        <v>0</v>
      </c>
      <c r="T4930" s="105">
        <v>1.7064531910174603</v>
      </c>
      <c r="U4930" s="105">
        <v>1.7064531910174601</v>
      </c>
    </row>
    <row r="4931" spans="1:21">
      <c r="A4931" s="54">
        <v>4929</v>
      </c>
      <c r="B4931" s="104">
        <v>25222</v>
      </c>
      <c r="C4931" s="104">
        <v>25222</v>
      </c>
      <c r="D4931" s="105">
        <v>123</v>
      </c>
      <c r="E4931" s="105">
        <v>1962730000</v>
      </c>
      <c r="F4931" s="105">
        <v>0</v>
      </c>
      <c r="G4931" s="105">
        <v>100</v>
      </c>
      <c r="H4931" s="105">
        <v>100</v>
      </c>
      <c r="I4931" s="105">
        <v>100</v>
      </c>
      <c r="J4931" s="105">
        <v>37.147419164209865</v>
      </c>
      <c r="K4931" s="105">
        <v>10.882609197165571</v>
      </c>
      <c r="L4931" s="105">
        <v>20.426715658850885</v>
      </c>
      <c r="M4931" s="105">
        <v>31.251440301873433</v>
      </c>
      <c r="N4931" s="105">
        <v>28.701815896252704</v>
      </c>
      <c r="O4931" s="105">
        <v>24.423246983408664</v>
      </c>
      <c r="P4931" s="105">
        <v>21.370324769602068</v>
      </c>
      <c r="Q4931" s="105">
        <v>39.741871026207711</v>
      </c>
      <c r="R4931" s="105">
        <v>97.092128454466007</v>
      </c>
      <c r="S4931" s="105">
        <v>0</v>
      </c>
      <c r="T4931" s="105">
        <v>50.919797621003063</v>
      </c>
      <c r="U4931" s="105">
        <v>50.91979762100307</v>
      </c>
    </row>
    <row r="4932" spans="1:21">
      <c r="A4932" s="54">
        <v>4930</v>
      </c>
      <c r="B4932" s="104">
        <v>25223</v>
      </c>
      <c r="C4932" s="104">
        <v>25223</v>
      </c>
      <c r="D4932" s="105">
        <v>1045798.0000000001</v>
      </c>
      <c r="E4932" s="105">
        <v>1962730000</v>
      </c>
      <c r="F4932" s="105">
        <v>0</v>
      </c>
      <c r="G4932" s="105">
        <v>3.5142579348492258</v>
      </c>
      <c r="H4932" s="105">
        <v>5.3709266301646057</v>
      </c>
      <c r="I4932" s="105">
        <v>6.2938949379615625</v>
      </c>
      <c r="J4932" s="105">
        <v>0.65735006508438731</v>
      </c>
      <c r="K4932" s="105">
        <v>0.12473222900314804</v>
      </c>
      <c r="L4932" s="105">
        <v>0.38910276433561747</v>
      </c>
      <c r="M4932" s="105">
        <v>0.87955989677889146</v>
      </c>
      <c r="N4932" s="105">
        <v>1.1043435617752013</v>
      </c>
      <c r="O4932" s="105">
        <v>0.77291269843067323</v>
      </c>
      <c r="P4932" s="105">
        <v>0.401950159491058</v>
      </c>
      <c r="Q4932" s="105">
        <v>0.56911134257463347</v>
      </c>
      <c r="R4932" s="105">
        <v>1.8082825270441463</v>
      </c>
      <c r="S4932" s="105">
        <v>0</v>
      </c>
      <c r="T4932" s="105">
        <v>1.8238687289577624</v>
      </c>
      <c r="U4932" s="105">
        <v>1.8238687289577618</v>
      </c>
    </row>
    <row r="4933" spans="1:21">
      <c r="A4933" s="54">
        <v>4931</v>
      </c>
      <c r="B4933" s="104">
        <v>25226</v>
      </c>
      <c r="C4933" s="104">
        <v>25226</v>
      </c>
      <c r="D4933" s="105">
        <v>47755.999999999993</v>
      </c>
      <c r="E4933" s="105">
        <v>3925450000</v>
      </c>
      <c r="F4933" s="105">
        <v>0</v>
      </c>
      <c r="G4933" s="105">
        <v>7.9721236379461979</v>
      </c>
      <c r="H4933" s="105">
        <v>12.413418143765806</v>
      </c>
      <c r="I4933" s="105">
        <v>14.461061482786127</v>
      </c>
      <c r="J4933" s="105">
        <v>2.6955124397069774</v>
      </c>
      <c r="K4933" s="105">
        <v>0.20323061534622705</v>
      </c>
      <c r="L4933" s="105">
        <v>0.18509854371534173</v>
      </c>
      <c r="M4933" s="105">
        <v>0.69936709205596492</v>
      </c>
      <c r="N4933" s="105">
        <v>0.86027684972960738</v>
      </c>
      <c r="O4933" s="105">
        <v>0.68710447978937728</v>
      </c>
      <c r="P4933" s="105">
        <v>0.49959455528845165</v>
      </c>
      <c r="Q4933" s="105">
        <v>1.2804816273566628</v>
      </c>
      <c r="R4933" s="105">
        <v>4.8685927732629404</v>
      </c>
      <c r="S4933" s="105">
        <v>0</v>
      </c>
      <c r="T4933" s="105">
        <v>3.9021551867291397</v>
      </c>
      <c r="U4933" s="105">
        <v>3.9021551867291415</v>
      </c>
    </row>
    <row r="4934" spans="1:21">
      <c r="A4934" s="54">
        <v>4932</v>
      </c>
      <c r="B4934" s="104">
        <v>25227</v>
      </c>
      <c r="C4934" s="104">
        <v>25227</v>
      </c>
      <c r="D4934" s="105">
        <v>13746</v>
      </c>
      <c r="E4934" s="105">
        <v>1962730000</v>
      </c>
      <c r="F4934" s="105">
        <v>0</v>
      </c>
      <c r="G4934" s="105">
        <v>4.331899778772363</v>
      </c>
      <c r="H4934" s="105">
        <v>8.3343159085358547</v>
      </c>
      <c r="I4934" s="105">
        <v>6.2235766840277043</v>
      </c>
      <c r="J4934" s="105">
        <v>1.5170141016102769</v>
      </c>
      <c r="K4934" s="105">
        <v>0.37789223456779242</v>
      </c>
      <c r="L4934" s="105">
        <v>0.60285838172538686</v>
      </c>
      <c r="M4934" s="105">
        <v>0.76762789626334837</v>
      </c>
      <c r="N4934" s="105">
        <v>0.92175036863996707</v>
      </c>
      <c r="O4934" s="105">
        <v>1.0391283464296932</v>
      </c>
      <c r="P4934" s="105">
        <v>0.577868488141006</v>
      </c>
      <c r="Q4934" s="105">
        <v>0.58981967409035863</v>
      </c>
      <c r="R4934" s="105">
        <v>1.880181600092387</v>
      </c>
      <c r="S4934" s="105">
        <v>0</v>
      </c>
      <c r="T4934" s="105">
        <v>2.2636611219080112</v>
      </c>
      <c r="U4934" s="105">
        <v>2.2636611219080112</v>
      </c>
    </row>
    <row r="4935" spans="1:21">
      <c r="A4935" s="54">
        <v>4933</v>
      </c>
      <c r="B4935" s="104">
        <v>25228</v>
      </c>
      <c r="C4935" s="104">
        <v>25228</v>
      </c>
      <c r="D4935" s="105">
        <v>161167</v>
      </c>
      <c r="E4935" s="105">
        <v>1962730000</v>
      </c>
      <c r="F4935" s="105">
        <v>0</v>
      </c>
      <c r="G4935" s="105">
        <v>1.4320142886373075</v>
      </c>
      <c r="H4935" s="105">
        <v>2.6270947924381804</v>
      </c>
      <c r="I4935" s="105">
        <v>2.1539045269402131</v>
      </c>
      <c r="J4935" s="105">
        <v>0.56116375379997785</v>
      </c>
      <c r="K4935" s="105">
        <v>0.12858407292672885</v>
      </c>
      <c r="L4935" s="105">
        <v>0.15588730970666556</v>
      </c>
      <c r="M4935" s="105">
        <v>0.32717737289094662</v>
      </c>
      <c r="N4935" s="105">
        <v>0.46606615600391149</v>
      </c>
      <c r="O4935" s="105">
        <v>0.50535706138290037</v>
      </c>
      <c r="P4935" s="105">
        <v>0.25194880470978925</v>
      </c>
      <c r="Q4935" s="105">
        <v>0.2151332000297492</v>
      </c>
      <c r="R4935" s="105">
        <v>0.63990068738082384</v>
      </c>
      <c r="S4935" s="105">
        <v>0</v>
      </c>
      <c r="T4935" s="105">
        <v>0.78868600223726604</v>
      </c>
      <c r="U4935" s="105">
        <v>0.78868600223726637</v>
      </c>
    </row>
    <row r="4936" spans="1:21">
      <c r="A4936" s="54">
        <v>4934</v>
      </c>
      <c r="B4936" s="104">
        <v>25229</v>
      </c>
      <c r="C4936" s="104">
        <v>25229</v>
      </c>
      <c r="D4936" s="105">
        <v>10263</v>
      </c>
      <c r="E4936" s="105">
        <v>1962730000</v>
      </c>
      <c r="F4936" s="105">
        <v>0</v>
      </c>
      <c r="G4936" s="105">
        <v>28.162209542139003</v>
      </c>
      <c r="H4936" s="105">
        <v>61.889986808201272</v>
      </c>
      <c r="I4936" s="105">
        <v>58.632619081453832</v>
      </c>
      <c r="J4936" s="105">
        <v>11.195269749377973</v>
      </c>
      <c r="K4936" s="105">
        <v>6.2927681278727556</v>
      </c>
      <c r="L4936" s="105">
        <v>14.579046763874643</v>
      </c>
      <c r="M4936" s="105">
        <v>18.635260765082656</v>
      </c>
      <c r="N4936" s="105">
        <v>17.475490160098651</v>
      </c>
      <c r="O4936" s="105">
        <v>17.189062036053219</v>
      </c>
      <c r="P4936" s="105">
        <v>9.9731338175852624</v>
      </c>
      <c r="Q4936" s="105">
        <v>9.0729459681244666</v>
      </c>
      <c r="R4936" s="105">
        <v>14.728376255718908</v>
      </c>
      <c r="S4936" s="105">
        <v>0</v>
      </c>
      <c r="T4936" s="105">
        <v>22.31884742296522</v>
      </c>
      <c r="U4936" s="105">
        <v>22.318847422965224</v>
      </c>
    </row>
    <row r="4937" spans="1:21">
      <c r="A4937" s="54">
        <v>4935</v>
      </c>
      <c r="B4937" s="104">
        <v>25230</v>
      </c>
      <c r="C4937" s="104">
        <v>25230</v>
      </c>
      <c r="D4937" s="105">
        <v>6600.9999999999991</v>
      </c>
      <c r="E4937" s="105">
        <v>1983390000</v>
      </c>
      <c r="F4937" s="105">
        <v>0</v>
      </c>
      <c r="G4937" s="105">
        <v>0.1</v>
      </c>
      <c r="H4937" s="105">
        <v>0.13397837967568579</v>
      </c>
      <c r="I4937" s="105">
        <v>0.15069669841875638</v>
      </c>
      <c r="J4937" s="105">
        <v>0.20209149307821547</v>
      </c>
      <c r="K4937" s="105">
        <v>0.42497436247154291</v>
      </c>
      <c r="L4937" s="105">
        <v>1.0244051673575332</v>
      </c>
      <c r="M4937" s="105">
        <v>1.8076262235924678</v>
      </c>
      <c r="N4937" s="105">
        <v>2.5857166233224698</v>
      </c>
      <c r="O4937" s="105">
        <v>1.2286690098450428</v>
      </c>
      <c r="P4937" s="105">
        <v>0.18032237008880669</v>
      </c>
      <c r="Q4937" s="105">
        <v>0.1</v>
      </c>
      <c r="R4937" s="105">
        <v>0.1</v>
      </c>
      <c r="S4937" s="105">
        <v>0</v>
      </c>
      <c r="T4937" s="105">
        <v>0.6698733606542101</v>
      </c>
      <c r="U4937" s="105">
        <v>0.66987336065420999</v>
      </c>
    </row>
    <row r="4938" spans="1:21">
      <c r="A4938" s="54">
        <v>4936</v>
      </c>
      <c r="B4938" s="104">
        <v>25231</v>
      </c>
      <c r="C4938" s="104">
        <v>25231</v>
      </c>
      <c r="D4938" s="105">
        <v>95337</v>
      </c>
      <c r="E4938" s="105">
        <v>1983390000</v>
      </c>
      <c r="F4938" s="105">
        <v>0</v>
      </c>
      <c r="G4938" s="105">
        <v>0.1</v>
      </c>
      <c r="H4938" s="105">
        <v>0.1</v>
      </c>
      <c r="I4938" s="105">
        <v>0.1</v>
      </c>
      <c r="J4938" s="105">
        <v>0.12244436578296863</v>
      </c>
      <c r="K4938" s="105">
        <v>0.26636435611143749</v>
      </c>
      <c r="L4938" s="105">
        <v>0.56826128717389313</v>
      </c>
      <c r="M4938" s="105">
        <v>0.96856265377721018</v>
      </c>
      <c r="N4938" s="105">
        <v>1.3578584370044764</v>
      </c>
      <c r="O4938" s="105">
        <v>0.6101587203110489</v>
      </c>
      <c r="P4938" s="105">
        <v>0.1</v>
      </c>
      <c r="Q4938" s="105">
        <v>0.1</v>
      </c>
      <c r="R4938" s="105">
        <v>0.1</v>
      </c>
      <c r="S4938" s="105">
        <v>0</v>
      </c>
      <c r="T4938" s="105">
        <v>0.37447081834675283</v>
      </c>
      <c r="U4938" s="105">
        <v>0.37447081834675289</v>
      </c>
    </row>
    <row r="4939" spans="1:21">
      <c r="A4939" s="54">
        <v>4937</v>
      </c>
      <c r="B4939" s="104">
        <v>25234</v>
      </c>
      <c r="C4939" s="104">
        <v>25234</v>
      </c>
      <c r="D4939" s="105">
        <v>99825.999999999985</v>
      </c>
      <c r="E4939" s="105">
        <v>3987280000</v>
      </c>
      <c r="F4939" s="105">
        <v>0</v>
      </c>
      <c r="G4939" s="105">
        <v>0.1</v>
      </c>
      <c r="H4939" s="105">
        <v>0.10612315100163117</v>
      </c>
      <c r="I4939" s="105">
        <v>0.11472913052470012</v>
      </c>
      <c r="J4939" s="105">
        <v>0.13283443350372715</v>
      </c>
      <c r="K4939" s="105">
        <v>0.15884760972818804</v>
      </c>
      <c r="L4939" s="105">
        <v>0.22515113067607317</v>
      </c>
      <c r="M4939" s="105">
        <v>0.3659938455538394</v>
      </c>
      <c r="N4939" s="105">
        <v>0.52094730518063392</v>
      </c>
      <c r="O4939" s="105">
        <v>0.410290889584561</v>
      </c>
      <c r="P4939" s="105">
        <v>0.15616377681052851</v>
      </c>
      <c r="Q4939" s="105">
        <v>0.1</v>
      </c>
      <c r="R4939" s="105">
        <v>0.1</v>
      </c>
      <c r="S4939" s="105">
        <v>0</v>
      </c>
      <c r="T4939" s="105">
        <v>0.20759010604699024</v>
      </c>
      <c r="U4939" s="105">
        <v>0.2075901060469903</v>
      </c>
    </row>
    <row r="4940" spans="1:21">
      <c r="A4940" s="54">
        <v>4938</v>
      </c>
      <c r="B4940" s="104">
        <v>25235</v>
      </c>
      <c r="C4940" s="104">
        <v>25235</v>
      </c>
      <c r="D4940" s="105">
        <v>1250110</v>
      </c>
      <c r="E4940" s="105">
        <v>1983390000</v>
      </c>
      <c r="F4940" s="105">
        <v>0</v>
      </c>
      <c r="G4940" s="105">
        <v>0.15707033941874463</v>
      </c>
      <c r="H4940" s="105">
        <v>0.20183643370584772</v>
      </c>
      <c r="I4940" s="105">
        <v>0.22149558679438497</v>
      </c>
      <c r="J4940" s="105">
        <v>0.32716662176049621</v>
      </c>
      <c r="K4940" s="105">
        <v>0.56584508788707877</v>
      </c>
      <c r="L4940" s="105">
        <v>0.92436130622558554</v>
      </c>
      <c r="M4940" s="105">
        <v>1.3562837269595394</v>
      </c>
      <c r="N4940" s="105">
        <v>1.7520441664739039</v>
      </c>
      <c r="O4940" s="105">
        <v>2.0510007664324021</v>
      </c>
      <c r="P4940" s="105">
        <v>0.62342507468093389</v>
      </c>
      <c r="Q4940" s="105">
        <v>0.17806791311032388</v>
      </c>
      <c r="R4940" s="105">
        <v>0.14803140946074289</v>
      </c>
      <c r="S4940" s="105">
        <v>1.4697351625169774</v>
      </c>
      <c r="T4940" s="105">
        <v>0.70888570274249851</v>
      </c>
      <c r="U4940" s="105">
        <v>0.71440776651971327</v>
      </c>
    </row>
    <row r="4941" spans="1:21">
      <c r="A4941" s="54">
        <v>4939</v>
      </c>
      <c r="B4941" s="104">
        <v>25236</v>
      </c>
      <c r="C4941" s="104">
        <v>25236</v>
      </c>
      <c r="D4941" s="105">
        <v>54149</v>
      </c>
      <c r="E4941" s="105">
        <v>3946110000</v>
      </c>
      <c r="F4941" s="105">
        <v>0</v>
      </c>
      <c r="G4941" s="105">
        <v>0.23516641626698045</v>
      </c>
      <c r="H4941" s="105">
        <v>0.24839807063945124</v>
      </c>
      <c r="I4941" s="105">
        <v>0.195787417021003</v>
      </c>
      <c r="J4941" s="105">
        <v>0.14933642145529158</v>
      </c>
      <c r="K4941" s="105">
        <v>0.10778869207934262</v>
      </c>
      <c r="L4941" s="105">
        <v>0.13613679296103967</v>
      </c>
      <c r="M4941" s="105">
        <v>0.2364100006594706</v>
      </c>
      <c r="N4941" s="105">
        <v>0.30376191081849185</v>
      </c>
      <c r="O4941" s="105">
        <v>0.32474220468869386</v>
      </c>
      <c r="P4941" s="105">
        <v>0.16593585125862431</v>
      </c>
      <c r="Q4941" s="105">
        <v>0.15238793701936032</v>
      </c>
      <c r="R4941" s="105">
        <v>0.24125016030333074</v>
      </c>
      <c r="S4941" s="105">
        <v>0.26651677037053328</v>
      </c>
      <c r="T4941" s="105">
        <v>0.20809182293092335</v>
      </c>
      <c r="U4941" s="105">
        <v>0.22915324556146474</v>
      </c>
    </row>
    <row r="4942" spans="1:21">
      <c r="A4942" s="54">
        <v>4940</v>
      </c>
      <c r="B4942" s="104">
        <v>25268</v>
      </c>
      <c r="C4942" s="104">
        <v>25268</v>
      </c>
      <c r="D4942" s="105">
        <v>66662037</v>
      </c>
      <c r="E4942" s="105">
        <v>13945200000</v>
      </c>
      <c r="F4942" s="105">
        <v>0</v>
      </c>
      <c r="G4942" s="105">
        <v>71.863289078975328</v>
      </c>
      <c r="H4942" s="105">
        <v>67.43193165637426</v>
      </c>
      <c r="I4942" s="105">
        <v>32.415118145463438</v>
      </c>
      <c r="J4942" s="105">
        <v>32.458156697991363</v>
      </c>
      <c r="K4942" s="105">
        <v>36.702298151636583</v>
      </c>
      <c r="L4942" s="105">
        <v>49.898195480505208</v>
      </c>
      <c r="M4942" s="105">
        <v>88.088278954398561</v>
      </c>
      <c r="N4942" s="105">
        <v>100</v>
      </c>
      <c r="O4942" s="105">
        <v>100</v>
      </c>
      <c r="P4942" s="105">
        <v>100</v>
      </c>
      <c r="Q4942" s="105">
        <v>100</v>
      </c>
      <c r="R4942" s="105">
        <v>89.631405640519915</v>
      </c>
      <c r="S4942" s="105">
        <v>86.057787522363284</v>
      </c>
      <c r="T4942" s="105">
        <v>72.374056150488727</v>
      </c>
      <c r="U4942" s="105">
        <v>85.509363776387147</v>
      </c>
    </row>
    <row r="4943" spans="1:21">
      <c r="A4943" s="54">
        <v>4941</v>
      </c>
      <c r="B4943" s="104">
        <v>25274</v>
      </c>
      <c r="C4943" s="104">
        <v>25274</v>
      </c>
      <c r="D4943" s="105">
        <v>49285428.999999985</v>
      </c>
      <c r="E4943" s="105">
        <v>28033500000</v>
      </c>
      <c r="F4943" s="105">
        <v>0</v>
      </c>
      <c r="G4943" s="105">
        <v>67.008923846457293</v>
      </c>
      <c r="H4943" s="105">
        <v>64.943713353690214</v>
      </c>
      <c r="I4943" s="105">
        <v>32.573935159069826</v>
      </c>
      <c r="J4943" s="105">
        <v>30.754122920413998</v>
      </c>
      <c r="K4943" s="105">
        <v>40.240172633059601</v>
      </c>
      <c r="L4943" s="105">
        <v>100</v>
      </c>
      <c r="M4943" s="105">
        <v>100</v>
      </c>
      <c r="N4943" s="105">
        <v>100</v>
      </c>
      <c r="O4943" s="105">
        <v>100</v>
      </c>
      <c r="P4943" s="105">
        <v>100</v>
      </c>
      <c r="Q4943" s="105">
        <v>97.251587714954127</v>
      </c>
      <c r="R4943" s="105">
        <v>85.448769043583951</v>
      </c>
      <c r="S4943" s="105">
        <v>98.112614365620985</v>
      </c>
      <c r="T4943" s="105">
        <v>76.518435389269086</v>
      </c>
      <c r="U4943" s="105">
        <v>93.936854391638775</v>
      </c>
    </row>
    <row r="4944" spans="1:21">
      <c r="A4944" s="54">
        <v>4942</v>
      </c>
      <c r="B4944" s="104">
        <v>25352</v>
      </c>
      <c r="C4944" s="104">
        <v>25352</v>
      </c>
      <c r="D4944" s="105">
        <v>78707</v>
      </c>
      <c r="E4944" s="105">
        <v>9708780000</v>
      </c>
      <c r="F4944" s="105">
        <v>0</v>
      </c>
      <c r="G4944" s="105">
        <v>0.77678181921219336</v>
      </c>
      <c r="H4944" s="105">
        <v>1.0282051208268073</v>
      </c>
      <c r="I4944" s="105">
        <v>1.0783344795562857</v>
      </c>
      <c r="J4944" s="105">
        <v>1.1171382641454148</v>
      </c>
      <c r="K4944" s="105">
        <v>0.15750065701745786</v>
      </c>
      <c r="L4944" s="105">
        <v>0.13804525305501544</v>
      </c>
      <c r="M4944" s="105">
        <v>0.25264436024671888</v>
      </c>
      <c r="N4944" s="105">
        <v>0.3565818187250181</v>
      </c>
      <c r="O4944" s="105">
        <v>0.35401367438744236</v>
      </c>
      <c r="P4944" s="105">
        <v>0.29246181214273181</v>
      </c>
      <c r="Q4944" s="105">
        <v>0.42090651491321712</v>
      </c>
      <c r="R4944" s="105">
        <v>0.62723641316499734</v>
      </c>
      <c r="S4944" s="105">
        <v>0</v>
      </c>
      <c r="T4944" s="105">
        <v>0.54998751561610826</v>
      </c>
      <c r="U4944" s="105">
        <v>0.54998751561610848</v>
      </c>
    </row>
    <row r="4945" spans="1:21">
      <c r="A4945" s="54">
        <v>4943</v>
      </c>
      <c r="B4945" s="104">
        <v>25353</v>
      </c>
      <c r="C4945" s="104">
        <v>25353</v>
      </c>
      <c r="D4945" s="105">
        <v>854841</v>
      </c>
      <c r="E4945" s="105">
        <v>21149500000</v>
      </c>
      <c r="F4945" s="105">
        <v>0</v>
      </c>
      <c r="G4945" s="105">
        <v>0.94255201741401617</v>
      </c>
      <c r="H4945" s="105">
        <v>1.2232471197451691</v>
      </c>
      <c r="I4945" s="105">
        <v>1.2685787679053189</v>
      </c>
      <c r="J4945" s="105">
        <v>1.259163946903046</v>
      </c>
      <c r="K4945" s="105">
        <v>0.17570178349384977</v>
      </c>
      <c r="L4945" s="105">
        <v>0.18446991293560006</v>
      </c>
      <c r="M4945" s="105">
        <v>0.33630855554626177</v>
      </c>
      <c r="N4945" s="105">
        <v>0.46235679482356556</v>
      </c>
      <c r="O4945" s="105">
        <v>0.44983252441536631</v>
      </c>
      <c r="P4945" s="105">
        <v>0.35521056185248523</v>
      </c>
      <c r="Q4945" s="105">
        <v>0.50956076458955712</v>
      </c>
      <c r="R4945" s="105">
        <v>0.76384443031330962</v>
      </c>
      <c r="S4945" s="105">
        <v>0</v>
      </c>
      <c r="T4945" s="105">
        <v>0.66090226499479543</v>
      </c>
      <c r="U4945" s="105">
        <v>0.66090226499479554</v>
      </c>
    </row>
    <row r="4946" spans="1:21">
      <c r="A4946" s="54">
        <v>4944</v>
      </c>
      <c r="B4946" s="104">
        <v>25354</v>
      </c>
      <c r="C4946" s="104">
        <v>25354</v>
      </c>
      <c r="D4946" s="105">
        <v>9470</v>
      </c>
      <c r="E4946" s="105">
        <v>3946110000</v>
      </c>
      <c r="F4946" s="105">
        <v>0</v>
      </c>
      <c r="G4946" s="105">
        <v>1.3557031434665963</v>
      </c>
      <c r="H4946" s="105">
        <v>1.8488217445569364</v>
      </c>
      <c r="I4946" s="105">
        <v>1.8872469121168891</v>
      </c>
      <c r="J4946" s="105">
        <v>0.94414026268311035</v>
      </c>
      <c r="K4946" s="105">
        <v>0.11178755846683101</v>
      </c>
      <c r="L4946" s="105">
        <v>0.20727917622436773</v>
      </c>
      <c r="M4946" s="105">
        <v>0.41081491662451097</v>
      </c>
      <c r="N4946" s="105">
        <v>0.59067481138621225</v>
      </c>
      <c r="O4946" s="105">
        <v>0.59171514643681777</v>
      </c>
      <c r="P4946" s="105">
        <v>0.40146174535806184</v>
      </c>
      <c r="Q4946" s="105">
        <v>0.51538883656636081</v>
      </c>
      <c r="R4946" s="105">
        <v>0.98109835459076988</v>
      </c>
      <c r="S4946" s="105">
        <v>0</v>
      </c>
      <c r="T4946" s="105">
        <v>0.82051105070645536</v>
      </c>
      <c r="U4946" s="105">
        <v>0.82051105070645525</v>
      </c>
    </row>
    <row r="4947" spans="1:21">
      <c r="A4947" s="54">
        <v>4945</v>
      </c>
      <c r="B4947" s="104">
        <v>25355</v>
      </c>
      <c r="C4947" s="104">
        <v>25355</v>
      </c>
      <c r="D4947" s="105">
        <v>3904.0000000000005</v>
      </c>
      <c r="E4947" s="105">
        <v>3946110000</v>
      </c>
      <c r="F4947" s="105">
        <v>0</v>
      </c>
      <c r="G4947" s="105">
        <v>1.2995924244448669</v>
      </c>
      <c r="H4947" s="105">
        <v>1.7746052107730579</v>
      </c>
      <c r="I4947" s="105">
        <v>1.8012445062571194</v>
      </c>
      <c r="J4947" s="105">
        <v>1.0791096342039339</v>
      </c>
      <c r="K4947" s="105">
        <v>0.3196067438632606</v>
      </c>
      <c r="L4947" s="105">
        <v>0.19891971609067849</v>
      </c>
      <c r="M4947" s="105">
        <v>0.33823877592180862</v>
      </c>
      <c r="N4947" s="105">
        <v>0.55349434254196039</v>
      </c>
      <c r="O4947" s="105">
        <v>0.56357712272796856</v>
      </c>
      <c r="P4947" s="105">
        <v>0.4257128794723638</v>
      </c>
      <c r="Q4947" s="105">
        <v>0.5326341542275127</v>
      </c>
      <c r="R4947" s="105">
        <v>0.94461834970017344</v>
      </c>
      <c r="S4947" s="105">
        <v>0</v>
      </c>
      <c r="T4947" s="105">
        <v>0.81927948835205866</v>
      </c>
      <c r="U4947" s="105">
        <v>0.81927948835205844</v>
      </c>
    </row>
    <row r="4948" spans="1:21">
      <c r="A4948" s="54">
        <v>4946</v>
      </c>
      <c r="B4948" s="104">
        <v>25356</v>
      </c>
      <c r="C4948" s="104">
        <v>25356</v>
      </c>
      <c r="D4948" s="105">
        <v>16942.000000000004</v>
      </c>
      <c r="E4948" s="105">
        <v>11650700000</v>
      </c>
      <c r="F4948" s="105">
        <v>0</v>
      </c>
      <c r="G4948" s="105">
        <v>1.0294092148042149</v>
      </c>
      <c r="H4948" s="105">
        <v>1.3218149867560034</v>
      </c>
      <c r="I4948" s="105">
        <v>1.3477861652275209</v>
      </c>
      <c r="J4948" s="105">
        <v>1.1240798237643987</v>
      </c>
      <c r="K4948" s="105">
        <v>0.16508774319569405</v>
      </c>
      <c r="L4948" s="105">
        <v>0.18612937634550025</v>
      </c>
      <c r="M4948" s="105">
        <v>0.33724762545203141</v>
      </c>
      <c r="N4948" s="105">
        <v>0.4802367086112454</v>
      </c>
      <c r="O4948" s="105">
        <v>0.44596846424286979</v>
      </c>
      <c r="P4948" s="105">
        <v>0.34346879109906342</v>
      </c>
      <c r="Q4948" s="105">
        <v>0.52222097658946565</v>
      </c>
      <c r="R4948" s="105">
        <v>0.83077325765085208</v>
      </c>
      <c r="S4948" s="105">
        <v>0</v>
      </c>
      <c r="T4948" s="105">
        <v>0.67785192781157166</v>
      </c>
      <c r="U4948" s="105">
        <v>0.67785192781157166</v>
      </c>
    </row>
    <row r="4949" spans="1:21">
      <c r="A4949" s="54">
        <v>4947</v>
      </c>
      <c r="B4949" s="104">
        <v>25357</v>
      </c>
      <c r="C4949" s="104">
        <v>25357</v>
      </c>
      <c r="D4949" s="105">
        <v>53239.999999999993</v>
      </c>
      <c r="E4949" s="105">
        <v>5888020000</v>
      </c>
      <c r="F4949" s="105">
        <v>0</v>
      </c>
      <c r="G4949" s="105">
        <v>1.63274152664532</v>
      </c>
      <c r="H4949" s="105">
        <v>2.1644197610939089</v>
      </c>
      <c r="I4949" s="105">
        <v>2.1416509944494804</v>
      </c>
      <c r="J4949" s="105">
        <v>1.4642251070875638</v>
      </c>
      <c r="K4949" s="105">
        <v>0.14054994577883681</v>
      </c>
      <c r="L4949" s="105">
        <v>0.14283469987435832</v>
      </c>
      <c r="M4949" s="105">
        <v>0.33121549216922724</v>
      </c>
      <c r="N4949" s="105">
        <v>0.53016094594109053</v>
      </c>
      <c r="O4949" s="105">
        <v>0.52065145795607015</v>
      </c>
      <c r="P4949" s="105">
        <v>0.39456307814021729</v>
      </c>
      <c r="Q4949" s="105">
        <v>0.59766417334826449</v>
      </c>
      <c r="R4949" s="105">
        <v>1.1400370652299547</v>
      </c>
      <c r="S4949" s="105">
        <v>0</v>
      </c>
      <c r="T4949" s="105">
        <v>0.93339285397619098</v>
      </c>
      <c r="U4949" s="105">
        <v>0.93339285397619143</v>
      </c>
    </row>
    <row r="4950" spans="1:21">
      <c r="A4950" s="54">
        <v>4948</v>
      </c>
      <c r="B4950" s="104">
        <v>25358</v>
      </c>
      <c r="C4950" s="104">
        <v>25358</v>
      </c>
      <c r="D4950" s="105">
        <v>53215.000000000007</v>
      </c>
      <c r="E4950" s="105">
        <v>3946110000</v>
      </c>
      <c r="F4950" s="105">
        <v>0</v>
      </c>
      <c r="G4950" s="105">
        <v>1.6268729293273489</v>
      </c>
      <c r="H4950" s="105">
        <v>2.1842377580557382</v>
      </c>
      <c r="I4950" s="105">
        <v>2.1717079947187456</v>
      </c>
      <c r="J4950" s="105">
        <v>1.4146479975170574</v>
      </c>
      <c r="K4950" s="105">
        <v>0.21924956952795485</v>
      </c>
      <c r="L4950" s="105">
        <v>0.17788562745283987</v>
      </c>
      <c r="M4950" s="105">
        <v>0.38978723342458532</v>
      </c>
      <c r="N4950" s="105">
        <v>0.697110175251339</v>
      </c>
      <c r="O4950" s="105">
        <v>0.68399166587293025</v>
      </c>
      <c r="P4950" s="105">
        <v>0.45759237491758642</v>
      </c>
      <c r="Q4950" s="105">
        <v>0.53698166809889369</v>
      </c>
      <c r="R4950" s="105">
        <v>1.1286110313836133</v>
      </c>
      <c r="S4950" s="105">
        <v>0</v>
      </c>
      <c r="T4950" s="105">
        <v>0.97405633546238624</v>
      </c>
      <c r="U4950" s="105">
        <v>0.97405633546238601</v>
      </c>
    </row>
    <row r="4951" spans="1:21">
      <c r="A4951" s="54">
        <v>4949</v>
      </c>
      <c r="B4951" s="104">
        <v>25359</v>
      </c>
      <c r="C4951" s="104">
        <v>25359</v>
      </c>
      <c r="D4951" s="105">
        <v>8204.0000000000018</v>
      </c>
      <c r="E4951" s="105">
        <v>15450200000</v>
      </c>
      <c r="F4951" s="105">
        <v>0</v>
      </c>
      <c r="G4951" s="105">
        <v>1.1168741472911419</v>
      </c>
      <c r="H4951" s="105">
        <v>1.4834070222633828</v>
      </c>
      <c r="I4951" s="105">
        <v>1.5482020438647808</v>
      </c>
      <c r="J4951" s="105">
        <v>1.3834234193532426</v>
      </c>
      <c r="K4951" s="105">
        <v>0.23230085326908623</v>
      </c>
      <c r="L4951" s="105">
        <v>0.18172311646191464</v>
      </c>
      <c r="M4951" s="105">
        <v>0.29719624919626786</v>
      </c>
      <c r="N4951" s="105">
        <v>0.46552316127068338</v>
      </c>
      <c r="O4951" s="105">
        <v>0.46813049951116531</v>
      </c>
      <c r="P4951" s="105">
        <v>0.42688906710102936</v>
      </c>
      <c r="Q4951" s="105">
        <v>0.6579123792949978</v>
      </c>
      <c r="R4951" s="105">
        <v>0.87476418075172235</v>
      </c>
      <c r="S4951" s="105">
        <v>0</v>
      </c>
      <c r="T4951" s="105">
        <v>0.76136217830245123</v>
      </c>
      <c r="U4951" s="105">
        <v>0.76136217830245112</v>
      </c>
    </row>
    <row r="4952" spans="1:21">
      <c r="A4952" s="54">
        <v>4950</v>
      </c>
      <c r="B4952" s="104">
        <v>25360</v>
      </c>
      <c r="C4952" s="104">
        <v>25360</v>
      </c>
      <c r="D4952" s="105">
        <v>588</v>
      </c>
      <c r="E4952" s="105">
        <v>3946110000</v>
      </c>
      <c r="F4952" s="105">
        <v>0</v>
      </c>
      <c r="G4952" s="105">
        <v>0.91116683762786543</v>
      </c>
      <c r="H4952" s="105">
        <v>1.1878313243500431</v>
      </c>
      <c r="I4952" s="105">
        <v>1.2642951480479185</v>
      </c>
      <c r="J4952" s="105">
        <v>1.1127070485603501</v>
      </c>
      <c r="K4952" s="105">
        <v>0.40640672128765859</v>
      </c>
      <c r="L4952" s="105">
        <v>0.31669195700305058</v>
      </c>
      <c r="M4952" s="105">
        <v>0.38572763073500971</v>
      </c>
      <c r="N4952" s="105">
        <v>0.56338252742267114</v>
      </c>
      <c r="O4952" s="105">
        <v>0.62598793008096754</v>
      </c>
      <c r="P4952" s="105">
        <v>0.53665162267333566</v>
      </c>
      <c r="Q4952" s="105">
        <v>0.54985314951096476</v>
      </c>
      <c r="R4952" s="105">
        <v>0.70652486806339332</v>
      </c>
      <c r="S4952" s="105">
        <v>0</v>
      </c>
      <c r="T4952" s="105">
        <v>0.71393556378026901</v>
      </c>
      <c r="U4952" s="105">
        <v>0.71393556378026912</v>
      </c>
    </row>
    <row r="4953" spans="1:21">
      <c r="A4953" s="54">
        <v>4951</v>
      </c>
      <c r="B4953" s="104">
        <v>25361</v>
      </c>
      <c r="C4953" s="104">
        <v>25361</v>
      </c>
      <c r="D4953" s="105">
        <v>10654</v>
      </c>
      <c r="E4953" s="105">
        <v>11671800000</v>
      </c>
      <c r="F4953" s="105">
        <v>0</v>
      </c>
      <c r="G4953" s="105">
        <v>1.1648995819017571</v>
      </c>
      <c r="H4953" s="105">
        <v>1.5945760449439361</v>
      </c>
      <c r="I4953" s="105">
        <v>1.7256067184989803</v>
      </c>
      <c r="J4953" s="105">
        <v>1.6267236290883522</v>
      </c>
      <c r="K4953" s="105">
        <v>0.22366492916096292</v>
      </c>
      <c r="L4953" s="105">
        <v>0.21578818021305177</v>
      </c>
      <c r="M4953" s="105">
        <v>0.32500855392210848</v>
      </c>
      <c r="N4953" s="105">
        <v>0.48081646778175241</v>
      </c>
      <c r="O4953" s="105">
        <v>0.4933996450921932</v>
      </c>
      <c r="P4953" s="105">
        <v>0.45420126977601799</v>
      </c>
      <c r="Q4953" s="105">
        <v>0.62265428619267427</v>
      </c>
      <c r="R4953" s="105">
        <v>0.87868619956467364</v>
      </c>
      <c r="S4953" s="105">
        <v>0</v>
      </c>
      <c r="T4953" s="105">
        <v>0.81716879217803839</v>
      </c>
      <c r="U4953" s="105">
        <v>0.81716879217803851</v>
      </c>
    </row>
    <row r="4954" spans="1:21">
      <c r="A4954" s="54">
        <v>4952</v>
      </c>
      <c r="B4954" s="104">
        <v>25362</v>
      </c>
      <c r="C4954" s="104">
        <v>25362</v>
      </c>
      <c r="D4954" s="105">
        <v>28344</v>
      </c>
      <c r="E4954" s="105">
        <v>17371300000</v>
      </c>
      <c r="F4954" s="105">
        <v>0</v>
      </c>
      <c r="G4954" s="105">
        <v>0.87009459288571966</v>
      </c>
      <c r="H4954" s="105">
        <v>1.1634819448334106</v>
      </c>
      <c r="I4954" s="105">
        <v>1.2338757698021394</v>
      </c>
      <c r="J4954" s="105">
        <v>1.1400531265919995</v>
      </c>
      <c r="K4954" s="105">
        <v>0.16382815540623377</v>
      </c>
      <c r="L4954" s="105">
        <v>0.17602205648762539</v>
      </c>
      <c r="M4954" s="105">
        <v>0.26647853757494167</v>
      </c>
      <c r="N4954" s="105">
        <v>0.32661332784957881</v>
      </c>
      <c r="O4954" s="105">
        <v>0.3271770605728192</v>
      </c>
      <c r="P4954" s="105">
        <v>0.30767155894375686</v>
      </c>
      <c r="Q4954" s="105">
        <v>0.42662172411228311</v>
      </c>
      <c r="R4954" s="105">
        <v>0.65349725076933562</v>
      </c>
      <c r="S4954" s="105">
        <v>0</v>
      </c>
      <c r="T4954" s="105">
        <v>0.58795125881915367</v>
      </c>
      <c r="U4954" s="105">
        <v>0.58795125881915367</v>
      </c>
    </row>
    <row r="4955" spans="1:21">
      <c r="A4955" s="54">
        <v>4953</v>
      </c>
      <c r="B4955" s="104">
        <v>25363</v>
      </c>
      <c r="C4955" s="104">
        <v>25363</v>
      </c>
      <c r="D4955" s="105">
        <v>2443</v>
      </c>
      <c r="E4955" s="105">
        <v>3946110000</v>
      </c>
      <c r="F4955" s="105">
        <v>0</v>
      </c>
      <c r="G4955" s="105">
        <v>0.74346359272307094</v>
      </c>
      <c r="H4955" s="105">
        <v>1.0051889963832761</v>
      </c>
      <c r="I4955" s="105">
        <v>1.0385475730969174</v>
      </c>
      <c r="J4955" s="105">
        <v>0.84717945386096483</v>
      </c>
      <c r="K4955" s="105">
        <v>0.16282091934565096</v>
      </c>
      <c r="L4955" s="105">
        <v>0.2266934344573848</v>
      </c>
      <c r="M4955" s="105">
        <v>0.32868559783968027</v>
      </c>
      <c r="N4955" s="105">
        <v>0.49833416163603733</v>
      </c>
      <c r="O4955" s="105">
        <v>0.6160713596111923</v>
      </c>
      <c r="P4955" s="105">
        <v>0.47345213781717754</v>
      </c>
      <c r="Q4955" s="105">
        <v>0.42377867116368079</v>
      </c>
      <c r="R4955" s="105">
        <v>0.49469435574681864</v>
      </c>
      <c r="S4955" s="105">
        <v>0</v>
      </c>
      <c r="T4955" s="105">
        <v>0.57157585447348769</v>
      </c>
      <c r="U4955" s="105">
        <v>0.57157585447348758</v>
      </c>
    </row>
    <row r="4956" spans="1:21">
      <c r="A4956" s="54">
        <v>4954</v>
      </c>
      <c r="B4956" s="104">
        <v>25364</v>
      </c>
      <c r="C4956" s="104">
        <v>25364</v>
      </c>
      <c r="D4956" s="105">
        <v>2821.0000000000005</v>
      </c>
      <c r="E4956" s="105">
        <v>11692600000</v>
      </c>
      <c r="F4956" s="105">
        <v>0</v>
      </c>
      <c r="G4956" s="105">
        <v>0.68627778498360614</v>
      </c>
      <c r="H4956" s="105">
        <v>0.85259090589578357</v>
      </c>
      <c r="I4956" s="105">
        <v>0.85217126988389391</v>
      </c>
      <c r="J4956" s="105">
        <v>0.8659303210193009</v>
      </c>
      <c r="K4956" s="105">
        <v>0.2001981687540722</v>
      </c>
      <c r="L4956" s="105">
        <v>0.16339694398521287</v>
      </c>
      <c r="M4956" s="105">
        <v>0.26191999454805015</v>
      </c>
      <c r="N4956" s="105">
        <v>0.38393799666035772</v>
      </c>
      <c r="O4956" s="105">
        <v>0.40812461660788535</v>
      </c>
      <c r="P4956" s="105">
        <v>0.32722326450637473</v>
      </c>
      <c r="Q4956" s="105">
        <v>0.37803938058078784</v>
      </c>
      <c r="R4956" s="105">
        <v>0.56268431493766891</v>
      </c>
      <c r="S4956" s="105">
        <v>0</v>
      </c>
      <c r="T4956" s="105">
        <v>0.49520791353024946</v>
      </c>
      <c r="U4956" s="105">
        <v>0.49520791353024946</v>
      </c>
    </row>
    <row r="4957" spans="1:21">
      <c r="A4957" s="54">
        <v>4955</v>
      </c>
      <c r="B4957" s="104">
        <v>25365</v>
      </c>
      <c r="C4957" s="104">
        <v>25365</v>
      </c>
      <c r="D4957" s="105">
        <v>988.99999999999989</v>
      </c>
      <c r="E4957" s="105">
        <v>1983390000</v>
      </c>
      <c r="F4957" s="105">
        <v>0</v>
      </c>
      <c r="G4957" s="105">
        <v>1.1336818849625598</v>
      </c>
      <c r="H4957" s="105">
        <v>1.5216212369017639</v>
      </c>
      <c r="I4957" s="105">
        <v>1.5345851118519755</v>
      </c>
      <c r="J4957" s="105">
        <v>0.65731064482912349</v>
      </c>
      <c r="K4957" s="105">
        <v>0.23828137448748082</v>
      </c>
      <c r="L4957" s="105">
        <v>0.43170977725718684</v>
      </c>
      <c r="M4957" s="105">
        <v>0.570906948125805</v>
      </c>
      <c r="N4957" s="105">
        <v>0.85364346892358656</v>
      </c>
      <c r="O4957" s="105">
        <v>0.98363880286821448</v>
      </c>
      <c r="P4957" s="105">
        <v>0.71132033041936893</v>
      </c>
      <c r="Q4957" s="105">
        <v>0.5830042065135026</v>
      </c>
      <c r="R4957" s="105">
        <v>0.75699689990460495</v>
      </c>
      <c r="S4957" s="105">
        <v>0</v>
      </c>
      <c r="T4957" s="105">
        <v>0.83139172392043115</v>
      </c>
      <c r="U4957" s="105">
        <v>0.83139172392043115</v>
      </c>
    </row>
    <row r="4958" spans="1:21">
      <c r="A4958" s="54">
        <v>4956</v>
      </c>
      <c r="B4958" s="104">
        <v>25366</v>
      </c>
      <c r="C4958" s="104">
        <v>25366</v>
      </c>
      <c r="D4958" s="105">
        <v>15523.999999999998</v>
      </c>
      <c r="E4958" s="105">
        <v>24928000000</v>
      </c>
      <c r="F4958" s="105">
        <v>0</v>
      </c>
      <c r="G4958" s="105">
        <v>0.9478383994685019</v>
      </c>
      <c r="H4958" s="105">
        <v>1.280487139456586</v>
      </c>
      <c r="I4958" s="105">
        <v>1.3533151894246735</v>
      </c>
      <c r="J4958" s="105">
        <v>1.3658461673562379</v>
      </c>
      <c r="K4958" s="105">
        <v>0.26571989059006884</v>
      </c>
      <c r="L4958" s="105">
        <v>0.15672144519100126</v>
      </c>
      <c r="M4958" s="105">
        <v>0.28143418539990511</v>
      </c>
      <c r="N4958" s="105">
        <v>0.41621972717637029</v>
      </c>
      <c r="O4958" s="105">
        <v>0.44504792949328953</v>
      </c>
      <c r="P4958" s="105">
        <v>0.35995347276454742</v>
      </c>
      <c r="Q4958" s="105">
        <v>0.47435976080836534</v>
      </c>
      <c r="R4958" s="105">
        <v>0.73444541153968068</v>
      </c>
      <c r="S4958" s="105">
        <v>0</v>
      </c>
      <c r="T4958" s="105">
        <v>0.67344905988910242</v>
      </c>
      <c r="U4958" s="105">
        <v>0.67344905988910242</v>
      </c>
    </row>
    <row r="4959" spans="1:21">
      <c r="A4959" s="54">
        <v>4957</v>
      </c>
      <c r="B4959" s="104">
        <v>25367</v>
      </c>
      <c r="C4959" s="104">
        <v>25367</v>
      </c>
      <c r="D4959" s="105">
        <v>45665.000000000015</v>
      </c>
      <c r="E4959" s="105">
        <v>3966770000</v>
      </c>
      <c r="F4959" s="105">
        <v>0</v>
      </c>
      <c r="G4959" s="105">
        <v>0.93894643323639881</v>
      </c>
      <c r="H4959" s="105">
        <v>1.0814482600971387</v>
      </c>
      <c r="I4959" s="105">
        <v>1.0598142045291796</v>
      </c>
      <c r="J4959" s="105">
        <v>1.088615572335649</v>
      </c>
      <c r="K4959" s="105">
        <v>0.81874023778059013</v>
      </c>
      <c r="L4959" s="105">
        <v>0.86832457848574096</v>
      </c>
      <c r="M4959" s="105">
        <v>0.84979381672861731</v>
      </c>
      <c r="N4959" s="105">
        <v>0.95930230227850677</v>
      </c>
      <c r="O4959" s="105">
        <v>1.0038550144594909</v>
      </c>
      <c r="P4959" s="105">
        <v>0.79170617204321225</v>
      </c>
      <c r="Q4959" s="105">
        <v>0.75219321674372208</v>
      </c>
      <c r="R4959" s="105">
        <v>0.79279684783310822</v>
      </c>
      <c r="S4959" s="105">
        <v>0.89826294889042058</v>
      </c>
      <c r="T4959" s="105">
        <v>0.91712805471261294</v>
      </c>
      <c r="U4959" s="105">
        <v>0.91132248519286507</v>
      </c>
    </row>
    <row r="4960" spans="1:21">
      <c r="A4960" s="54">
        <v>4958</v>
      </c>
      <c r="B4960" s="104">
        <v>25369</v>
      </c>
      <c r="C4960" s="104">
        <v>25369</v>
      </c>
      <c r="D4960" s="105">
        <v>52450.999999999993</v>
      </c>
      <c r="E4960" s="105">
        <v>1983390000</v>
      </c>
      <c r="F4960" s="105">
        <v>0</v>
      </c>
      <c r="G4960" s="105">
        <v>0.94906761025982622</v>
      </c>
      <c r="H4960" s="105">
        <v>1.3238620840451025</v>
      </c>
      <c r="I4960" s="105">
        <v>1.0973044645614256</v>
      </c>
      <c r="J4960" s="105">
        <v>0.29626390565498528</v>
      </c>
      <c r="K4960" s="105">
        <v>0.1</v>
      </c>
      <c r="L4960" s="105">
        <v>0.24849427631729015</v>
      </c>
      <c r="M4960" s="105">
        <v>0.51191877535676822</v>
      </c>
      <c r="N4960" s="105">
        <v>0.70822844703312393</v>
      </c>
      <c r="O4960" s="105">
        <v>0.74609626344681113</v>
      </c>
      <c r="P4960" s="105">
        <v>0.42782346956304024</v>
      </c>
      <c r="Q4960" s="105">
        <v>0.37090629814391912</v>
      </c>
      <c r="R4960" s="105">
        <v>0.54103879882265571</v>
      </c>
      <c r="S4960" s="105">
        <v>0</v>
      </c>
      <c r="T4960" s="105">
        <v>0.61008369943374563</v>
      </c>
      <c r="U4960" s="105">
        <v>0.61008369943374585</v>
      </c>
    </row>
    <row r="4961" spans="1:21">
      <c r="A4961" s="54">
        <v>4959</v>
      </c>
      <c r="B4961" s="104">
        <v>25370</v>
      </c>
      <c r="C4961" s="104">
        <v>25370</v>
      </c>
      <c r="D4961" s="105">
        <v>28124.000000000004</v>
      </c>
      <c r="E4961" s="105">
        <v>1983390000</v>
      </c>
      <c r="F4961" s="105">
        <v>0</v>
      </c>
      <c r="G4961" s="105">
        <v>3.3112689360695904</v>
      </c>
      <c r="H4961" s="105">
        <v>4.9963064229586802</v>
      </c>
      <c r="I4961" s="105">
        <v>3.081295356324246</v>
      </c>
      <c r="J4961" s="105">
        <v>0.99922005946670411</v>
      </c>
      <c r="K4961" s="105">
        <v>0.4166220821117963</v>
      </c>
      <c r="L4961" s="105">
        <v>0.70734901791566651</v>
      </c>
      <c r="M4961" s="105">
        <v>1.427850202690703</v>
      </c>
      <c r="N4961" s="105">
        <v>2.1850235905720741</v>
      </c>
      <c r="O4961" s="105">
        <v>2.7430330796708824</v>
      </c>
      <c r="P4961" s="105">
        <v>1.8165532572907532</v>
      </c>
      <c r="Q4961" s="105">
        <v>1.4373012797494691</v>
      </c>
      <c r="R4961" s="105">
        <v>1.9827966449842034</v>
      </c>
      <c r="S4961" s="105">
        <v>0</v>
      </c>
      <c r="T4961" s="105">
        <v>2.0920516608170643</v>
      </c>
      <c r="U4961" s="105">
        <v>2.0920516608170634</v>
      </c>
    </row>
    <row r="4962" spans="1:21">
      <c r="A4962" s="54">
        <v>4960</v>
      </c>
      <c r="B4962" s="104">
        <v>25371</v>
      </c>
      <c r="C4962" s="104">
        <v>25371</v>
      </c>
      <c r="D4962" s="105">
        <v>1344616</v>
      </c>
      <c r="E4962" s="105">
        <v>1983390000</v>
      </c>
      <c r="F4962" s="105">
        <v>0</v>
      </c>
      <c r="G4962" s="105">
        <v>2.6290558678032681</v>
      </c>
      <c r="H4962" s="105">
        <v>3.0717151825583144</v>
      </c>
      <c r="I4962" s="105">
        <v>3.2885592784281097</v>
      </c>
      <c r="J4962" s="105">
        <v>4.5318147176678245</v>
      </c>
      <c r="K4962" s="105">
        <v>7.6796695722674908</v>
      </c>
      <c r="L4962" s="105">
        <v>13.276201276737066</v>
      </c>
      <c r="M4962" s="105">
        <v>18.254728823898983</v>
      </c>
      <c r="N4962" s="105">
        <v>23.145113946975755</v>
      </c>
      <c r="O4962" s="105">
        <v>30.186472950803555</v>
      </c>
      <c r="P4962" s="105">
        <v>14.057257689737085</v>
      </c>
      <c r="Q4962" s="105">
        <v>5.2028905847023621</v>
      </c>
      <c r="R4962" s="105">
        <v>3.1775612757341709</v>
      </c>
      <c r="S4962" s="105">
        <v>18.967662743251282</v>
      </c>
      <c r="T4962" s="105">
        <v>10.708420097276166</v>
      </c>
      <c r="U4962" s="105">
        <v>11.365730299436816</v>
      </c>
    </row>
    <row r="4963" spans="1:21">
      <c r="A4963" s="54">
        <v>4961</v>
      </c>
      <c r="B4963" s="104">
        <v>25372</v>
      </c>
      <c r="C4963" s="104">
        <v>25372</v>
      </c>
      <c r="D4963" s="105">
        <v>9216326</v>
      </c>
      <c r="E4963" s="105">
        <v>1983390000</v>
      </c>
      <c r="F4963" s="105">
        <v>0</v>
      </c>
      <c r="G4963" s="105">
        <v>0.41648420549664728</v>
      </c>
      <c r="H4963" s="105">
        <v>0.50917577123950886</v>
      </c>
      <c r="I4963" s="105">
        <v>0.55988335436990899</v>
      </c>
      <c r="J4963" s="105">
        <v>0.7907622902845407</v>
      </c>
      <c r="K4963" s="105">
        <v>1.3758769755595541</v>
      </c>
      <c r="L4963" s="105">
        <v>1.9539738062797907</v>
      </c>
      <c r="M4963" s="105">
        <v>3.0724991113012767</v>
      </c>
      <c r="N4963" s="105">
        <v>3.109814136856424</v>
      </c>
      <c r="O4963" s="105">
        <v>3.6754724424288154</v>
      </c>
      <c r="P4963" s="105">
        <v>2.3751110950911354</v>
      </c>
      <c r="Q4963" s="105">
        <v>0.82493459203634767</v>
      </c>
      <c r="R4963" s="105">
        <v>0.48975709920739202</v>
      </c>
      <c r="S4963" s="105">
        <v>2.8445764444248236</v>
      </c>
      <c r="T4963" s="105">
        <v>1.5961454066792784</v>
      </c>
      <c r="U4963" s="105">
        <v>1.6753345309209826</v>
      </c>
    </row>
    <row r="4964" spans="1:21">
      <c r="A4964" s="54">
        <v>4962</v>
      </c>
      <c r="B4964" s="104">
        <v>25373</v>
      </c>
      <c r="C4964" s="104">
        <v>25373</v>
      </c>
      <c r="D4964" s="105">
        <v>8792523</v>
      </c>
      <c r="E4964" s="105">
        <v>1983390000</v>
      </c>
      <c r="F4964" s="105">
        <v>0</v>
      </c>
      <c r="G4964" s="105">
        <v>0.33115276245363406</v>
      </c>
      <c r="H4964" s="105">
        <v>0.42061670577063071</v>
      </c>
      <c r="I4964" s="105">
        <v>0.4606049826046541</v>
      </c>
      <c r="J4964" s="105">
        <v>0.64238749627732294</v>
      </c>
      <c r="K4964" s="105">
        <v>1.0475325424666648</v>
      </c>
      <c r="L4964" s="105">
        <v>1.6578514996743949</v>
      </c>
      <c r="M4964" s="105">
        <v>2.6627813605337094</v>
      </c>
      <c r="N4964" s="105">
        <v>2.994940722103181</v>
      </c>
      <c r="O4964" s="105">
        <v>3.6248855912966484</v>
      </c>
      <c r="P4964" s="105">
        <v>1.2267184765957342</v>
      </c>
      <c r="Q4964" s="105">
        <v>0.46928553561255487</v>
      </c>
      <c r="R4964" s="105">
        <v>0.35201698639025975</v>
      </c>
      <c r="S4964" s="105">
        <v>2.449505591063859</v>
      </c>
      <c r="T4964" s="105">
        <v>1.324231221814949</v>
      </c>
      <c r="U4964" s="105">
        <v>1.48092608372004</v>
      </c>
    </row>
    <row r="4965" spans="1:21">
      <c r="A4965" s="54">
        <v>4963</v>
      </c>
      <c r="B4965" s="104">
        <v>25374</v>
      </c>
      <c r="C4965" s="104">
        <v>25374</v>
      </c>
      <c r="D4965" s="105">
        <v>21732410</v>
      </c>
      <c r="E4965" s="105">
        <v>3946110000</v>
      </c>
      <c r="F4965" s="105">
        <v>0</v>
      </c>
      <c r="G4965" s="105">
        <v>0.19099302260055695</v>
      </c>
      <c r="H4965" s="105">
        <v>0.24937431602818752</v>
      </c>
      <c r="I4965" s="105">
        <v>0.27572532011707818</v>
      </c>
      <c r="J4965" s="105">
        <v>0.43082757972706892</v>
      </c>
      <c r="K4965" s="105">
        <v>0.69667183411813538</v>
      </c>
      <c r="L4965" s="105">
        <v>1.0408738535464284</v>
      </c>
      <c r="M4965" s="105">
        <v>1.5188823710190527</v>
      </c>
      <c r="N4965" s="105">
        <v>1.6271645683382994</v>
      </c>
      <c r="O4965" s="105">
        <v>1.5888673828786175</v>
      </c>
      <c r="P4965" s="105">
        <v>0.46400106619755282</v>
      </c>
      <c r="Q4965" s="105">
        <v>0.23969138224379494</v>
      </c>
      <c r="R4965" s="105">
        <v>0.19125326724921474</v>
      </c>
      <c r="S4965" s="105">
        <v>1.4563530842529082</v>
      </c>
      <c r="T4965" s="105">
        <v>0.70952716367199875</v>
      </c>
      <c r="U4965" s="105">
        <v>0.7272548036725397</v>
      </c>
    </row>
    <row r="4966" spans="1:21">
      <c r="A4966" s="54">
        <v>4964</v>
      </c>
      <c r="B4966" s="104">
        <v>25375</v>
      </c>
      <c r="C4966" s="104">
        <v>25375</v>
      </c>
      <c r="D4966" s="105">
        <v>7899808</v>
      </c>
      <c r="E4966" s="105">
        <v>1983390000</v>
      </c>
      <c r="F4966" s="105">
        <v>0</v>
      </c>
      <c r="G4966" s="105">
        <v>0.2922692566140323</v>
      </c>
      <c r="H4966" s="105">
        <v>0.3662060594885399</v>
      </c>
      <c r="I4966" s="105">
        <v>0.40127446186683668</v>
      </c>
      <c r="J4966" s="105">
        <v>0.58688626847146519</v>
      </c>
      <c r="K4966" s="105">
        <v>0.97148648669129212</v>
      </c>
      <c r="L4966" s="105">
        <v>1.59884615073775</v>
      </c>
      <c r="M4966" s="105">
        <v>2.2004751864403831</v>
      </c>
      <c r="N4966" s="105">
        <v>2.3373090586774152</v>
      </c>
      <c r="O4966" s="105">
        <v>2.5874819408683329</v>
      </c>
      <c r="P4966" s="105">
        <v>1.2475573218708331</v>
      </c>
      <c r="Q4966" s="105">
        <v>0.48219158989180927</v>
      </c>
      <c r="R4966" s="105">
        <v>0.30856409750271058</v>
      </c>
      <c r="S4966" s="105">
        <v>2.1173316544233023</v>
      </c>
      <c r="T4966" s="105">
        <v>1.1150456565934499</v>
      </c>
      <c r="U4966" s="105">
        <v>1.1524055698696933</v>
      </c>
    </row>
    <row r="4967" spans="1:21">
      <c r="A4967" s="54">
        <v>4965</v>
      </c>
      <c r="B4967" s="104">
        <v>25376</v>
      </c>
      <c r="C4967" s="104">
        <v>25376</v>
      </c>
      <c r="D4967" s="105">
        <v>4850571.9999999991</v>
      </c>
      <c r="E4967" s="105">
        <v>3987280000</v>
      </c>
      <c r="F4967" s="105">
        <v>0</v>
      </c>
      <c r="G4967" s="105">
        <v>0.44147639193913657</v>
      </c>
      <c r="H4967" s="105">
        <v>0.57475262325985121</v>
      </c>
      <c r="I4967" s="105">
        <v>0.60444823991187291</v>
      </c>
      <c r="J4967" s="105">
        <v>0.84046930658237096</v>
      </c>
      <c r="K4967" s="105">
        <v>1.2402365793658736</v>
      </c>
      <c r="L4967" s="105">
        <v>1.8684719348515866</v>
      </c>
      <c r="M4967" s="105">
        <v>2.6754029278362115</v>
      </c>
      <c r="N4967" s="105">
        <v>3.442715375078687</v>
      </c>
      <c r="O4967" s="105">
        <v>3.9839892118275171</v>
      </c>
      <c r="P4967" s="105">
        <v>1.4108479706617867</v>
      </c>
      <c r="Q4967" s="105">
        <v>0.79856411200421329</v>
      </c>
      <c r="R4967" s="105">
        <v>0.48610420191676507</v>
      </c>
      <c r="S4967" s="105">
        <v>2.9389592333097299</v>
      </c>
      <c r="T4967" s="105">
        <v>1.5306232396029895</v>
      </c>
      <c r="U4967" s="105">
        <v>2.147826727217649</v>
      </c>
    </row>
    <row r="4968" spans="1:21">
      <c r="A4968" s="54">
        <v>4966</v>
      </c>
      <c r="B4968" s="104">
        <v>25377</v>
      </c>
      <c r="C4968" s="104">
        <v>25377</v>
      </c>
      <c r="D4968" s="105">
        <v>154311224</v>
      </c>
      <c r="E4968" s="105">
        <v>7974550000</v>
      </c>
      <c r="F4968" s="105">
        <v>0</v>
      </c>
      <c r="G4968" s="105">
        <v>0.28483797494478108</v>
      </c>
      <c r="H4968" s="105">
        <v>0.35657967284204761</v>
      </c>
      <c r="I4968" s="105">
        <v>0.36793767706924735</v>
      </c>
      <c r="J4968" s="105">
        <v>0.5078737515142554</v>
      </c>
      <c r="K4968" s="105">
        <v>0.71519770930260251</v>
      </c>
      <c r="L4968" s="105">
        <v>1.0863704076794027</v>
      </c>
      <c r="M4968" s="105">
        <v>1.751998092689482</v>
      </c>
      <c r="N4968" s="105">
        <v>2.7638099509661496</v>
      </c>
      <c r="O4968" s="105">
        <v>2.8984677469223352</v>
      </c>
      <c r="P4968" s="105">
        <v>0.88992532297221971</v>
      </c>
      <c r="Q4968" s="105">
        <v>0.47335824530969012</v>
      </c>
      <c r="R4968" s="105">
        <v>0.30794457082221244</v>
      </c>
      <c r="S4968" s="105">
        <v>2.0287659361596839</v>
      </c>
      <c r="T4968" s="105">
        <v>1.0336917602528688</v>
      </c>
      <c r="U4968" s="105">
        <v>1.9310627631321144</v>
      </c>
    </row>
    <row r="4969" spans="1:21">
      <c r="A4969" s="54">
        <v>4967</v>
      </c>
      <c r="B4969" s="104">
        <v>25511</v>
      </c>
      <c r="C4969" s="104">
        <v>25511</v>
      </c>
      <c r="D4969" s="105">
        <v>415014763.99999988</v>
      </c>
      <c r="E4969" s="105">
        <v>102071000000</v>
      </c>
      <c r="F4969" s="105">
        <v>0</v>
      </c>
      <c r="G4969" s="105">
        <v>22.131622549868123</v>
      </c>
      <c r="H4969" s="105">
        <v>25.784084036385615</v>
      </c>
      <c r="I4969" s="105">
        <v>15.63832563050234</v>
      </c>
      <c r="J4969" s="105">
        <v>0.94804744750519332</v>
      </c>
      <c r="K4969" s="105">
        <v>1.6105770462958284</v>
      </c>
      <c r="L4969" s="105">
        <v>4.8848945082784088</v>
      </c>
      <c r="M4969" s="105">
        <v>8.3807176707486377</v>
      </c>
      <c r="N4969" s="105">
        <v>12.089196336682415</v>
      </c>
      <c r="O4969" s="105">
        <v>17.630137266561388</v>
      </c>
      <c r="P4969" s="105">
        <v>15.739917393965834</v>
      </c>
      <c r="Q4969" s="105">
        <v>21.206821215828626</v>
      </c>
      <c r="R4969" s="105">
        <v>23.316712201648343</v>
      </c>
      <c r="S4969" s="105">
        <v>8.7808590880145534</v>
      </c>
      <c r="T4969" s="105">
        <v>14.113421108689229</v>
      </c>
      <c r="U4969" s="105">
        <v>9.963868449478813</v>
      </c>
    </row>
    <row r="4970" spans="1:21">
      <c r="A4970" s="54">
        <v>4968</v>
      </c>
      <c r="B4970" s="104">
        <v>25529</v>
      </c>
      <c r="C4970" s="104">
        <v>25529</v>
      </c>
      <c r="D4970" s="105">
        <v>877180.00000000012</v>
      </c>
      <c r="E4970" s="105">
        <v>10039600000</v>
      </c>
      <c r="F4970" s="105">
        <v>0</v>
      </c>
      <c r="G4970" s="105">
        <v>100</v>
      </c>
      <c r="H4970" s="105">
        <v>100</v>
      </c>
      <c r="I4970" s="105">
        <v>24.132254672418238</v>
      </c>
      <c r="J4970" s="105">
        <v>3.0430749888555986</v>
      </c>
      <c r="K4970" s="105">
        <v>7.299933848909208</v>
      </c>
      <c r="L4970" s="105">
        <v>15.058972534866705</v>
      </c>
      <c r="M4970" s="105">
        <v>21.01099135139911</v>
      </c>
      <c r="N4970" s="105">
        <v>30.43113289848019</v>
      </c>
      <c r="O4970" s="105">
        <v>52.488248526043051</v>
      </c>
      <c r="P4970" s="105">
        <v>67.961575510117711</v>
      </c>
      <c r="Q4970" s="105">
        <v>89.276113153038423</v>
      </c>
      <c r="R4970" s="105">
        <v>100</v>
      </c>
      <c r="S4970" s="105">
        <v>0</v>
      </c>
      <c r="T4970" s="105">
        <v>50.891858123677345</v>
      </c>
      <c r="U4970" s="105">
        <v>50.891858123677345</v>
      </c>
    </row>
    <row r="4971" spans="1:21">
      <c r="A4971" s="54">
        <v>4969</v>
      </c>
      <c r="B4971" s="104">
        <v>25530</v>
      </c>
      <c r="C4971" s="104">
        <v>25530</v>
      </c>
      <c r="D4971" s="105">
        <v>294890</v>
      </c>
      <c r="E4971" s="105">
        <v>3987280000</v>
      </c>
      <c r="F4971" s="105">
        <v>0</v>
      </c>
      <c r="G4971" s="105">
        <v>100</v>
      </c>
      <c r="H4971" s="105">
        <v>100</v>
      </c>
      <c r="I4971" s="105">
        <v>18.335923256465342</v>
      </c>
      <c r="J4971" s="105">
        <v>3.5847241407107169</v>
      </c>
      <c r="K4971" s="105">
        <v>10.642492774832785</v>
      </c>
      <c r="L4971" s="105">
        <v>22.309563374030454</v>
      </c>
      <c r="M4971" s="105">
        <v>31.476702685068005</v>
      </c>
      <c r="N4971" s="105">
        <v>47.706905237564868</v>
      </c>
      <c r="O4971" s="105">
        <v>77.107404712854816</v>
      </c>
      <c r="P4971" s="105">
        <v>100</v>
      </c>
      <c r="Q4971" s="105">
        <v>100</v>
      </c>
      <c r="R4971" s="105">
        <v>100</v>
      </c>
      <c r="S4971" s="105">
        <v>0</v>
      </c>
      <c r="T4971" s="105">
        <v>59.263643015127251</v>
      </c>
      <c r="U4971" s="105">
        <v>59.263643015127272</v>
      </c>
    </row>
    <row r="4972" spans="1:21">
      <c r="A4972" s="54">
        <v>4970</v>
      </c>
      <c r="B4972" s="104">
        <v>25531</v>
      </c>
      <c r="C4972" s="104">
        <v>25531</v>
      </c>
      <c r="D4972" s="105">
        <v>146161</v>
      </c>
      <c r="E4972" s="105">
        <v>1983390000</v>
      </c>
      <c r="F4972" s="105">
        <v>0</v>
      </c>
      <c r="G4972" s="105">
        <v>100</v>
      </c>
      <c r="H4972" s="105">
        <v>100</v>
      </c>
      <c r="I4972" s="105">
        <v>55.143568613339809</v>
      </c>
      <c r="J4972" s="105">
        <v>11.024082062570601</v>
      </c>
      <c r="K4972" s="105">
        <v>22.133030959595793</v>
      </c>
      <c r="L4972" s="105">
        <v>40.741895559952567</v>
      </c>
      <c r="M4972" s="105">
        <v>58.358585605530337</v>
      </c>
      <c r="N4972" s="105">
        <v>83.139005846773856</v>
      </c>
      <c r="O4972" s="105">
        <v>100</v>
      </c>
      <c r="P4972" s="105">
        <v>100</v>
      </c>
      <c r="Q4972" s="105">
        <v>100</v>
      </c>
      <c r="R4972" s="105">
        <v>100</v>
      </c>
      <c r="S4972" s="105">
        <v>0</v>
      </c>
      <c r="T4972" s="105">
        <v>72.545014053980239</v>
      </c>
      <c r="U4972" s="105">
        <v>72.545014053980267</v>
      </c>
    </row>
    <row r="4973" spans="1:21">
      <c r="A4973" s="54">
        <v>4971</v>
      </c>
      <c r="B4973" s="104">
        <v>25556</v>
      </c>
      <c r="C4973" s="104">
        <v>25556</v>
      </c>
      <c r="D4973" s="105">
        <v>1088452.9999999998</v>
      </c>
      <c r="E4973" s="105">
        <v>5950160000</v>
      </c>
      <c r="F4973" s="105">
        <v>0</v>
      </c>
      <c r="G4973" s="105">
        <v>45.158006175738279</v>
      </c>
      <c r="H4973" s="105">
        <v>62.593545653697177</v>
      </c>
      <c r="I4973" s="105">
        <v>71.417301744611024</v>
      </c>
      <c r="J4973" s="105">
        <v>71.702128137156549</v>
      </c>
      <c r="K4973" s="105">
        <v>46.382874320227515</v>
      </c>
      <c r="L4973" s="105">
        <v>30.575808826540005</v>
      </c>
      <c r="M4973" s="105">
        <v>15.837924073428733</v>
      </c>
      <c r="N4973" s="105">
        <v>14.597599494362841</v>
      </c>
      <c r="O4973" s="105">
        <v>17.60100804273867</v>
      </c>
      <c r="P4973" s="105">
        <v>24.017363776355772</v>
      </c>
      <c r="Q4973" s="105">
        <v>31.043818231835555</v>
      </c>
      <c r="R4973" s="105">
        <v>37.101112516489941</v>
      </c>
      <c r="S4973" s="105">
        <v>21.676055948614266</v>
      </c>
      <c r="T4973" s="105">
        <v>39.002374249431831</v>
      </c>
      <c r="U4973" s="105">
        <v>32.442237051128537</v>
      </c>
    </row>
    <row r="4974" spans="1:21">
      <c r="A4974" s="54">
        <v>4972</v>
      </c>
      <c r="B4974" s="104">
        <v>25559</v>
      </c>
      <c r="C4974" s="104">
        <v>25559</v>
      </c>
      <c r="D4974" s="105">
        <v>72459772.999999985</v>
      </c>
      <c r="E4974" s="105">
        <v>67700100000</v>
      </c>
      <c r="F4974" s="105">
        <v>0</v>
      </c>
      <c r="G4974" s="105">
        <v>30.404203079057325</v>
      </c>
      <c r="H4974" s="105">
        <v>36.940639990525277</v>
      </c>
      <c r="I4974" s="105">
        <v>38.082010359954403</v>
      </c>
      <c r="J4974" s="105">
        <v>26.347651398849433</v>
      </c>
      <c r="K4974" s="105">
        <v>28.833811504746865</v>
      </c>
      <c r="L4974" s="105">
        <v>30.721502111343316</v>
      </c>
      <c r="M4974" s="105">
        <v>20.569396070344197</v>
      </c>
      <c r="N4974" s="105">
        <v>17.832357220431582</v>
      </c>
      <c r="O4974" s="105">
        <v>20.707502207114015</v>
      </c>
      <c r="P4974" s="105">
        <v>27.357240193304079</v>
      </c>
      <c r="Q4974" s="105">
        <v>30.515766401331252</v>
      </c>
      <c r="R4974" s="105">
        <v>29.225044816243813</v>
      </c>
      <c r="S4974" s="105">
        <v>23.450668848848306</v>
      </c>
      <c r="T4974" s="105">
        <v>28.128093779437133</v>
      </c>
      <c r="U4974" s="105">
        <v>23.809110417116145</v>
      </c>
    </row>
    <row r="4975" spans="1:21">
      <c r="A4975" s="54">
        <v>4973</v>
      </c>
      <c r="B4975" s="104">
        <v>25605</v>
      </c>
      <c r="C4975" s="104">
        <v>25605</v>
      </c>
      <c r="D4975" s="105">
        <v>11107664.999999996</v>
      </c>
      <c r="E4975" s="105">
        <v>42203000000</v>
      </c>
      <c r="F4975" s="105">
        <v>0</v>
      </c>
      <c r="G4975" s="105">
        <v>11.866884498493805</v>
      </c>
      <c r="H4975" s="105">
        <v>12.92093606201407</v>
      </c>
      <c r="I4975" s="105">
        <v>12.006283522979214</v>
      </c>
      <c r="J4975" s="105">
        <v>9.9350544882809597</v>
      </c>
      <c r="K4975" s="105">
        <v>10.36071414132169</v>
      </c>
      <c r="L4975" s="105">
        <v>11.562739244671826</v>
      </c>
      <c r="M4975" s="105">
        <v>11.188342532415938</v>
      </c>
      <c r="N4975" s="105">
        <v>10.046268846527079</v>
      </c>
      <c r="O4975" s="105">
        <v>10.292535874032557</v>
      </c>
      <c r="P4975" s="105">
        <v>12.696340100390428</v>
      </c>
      <c r="Q4975" s="105">
        <v>13.783906162225714</v>
      </c>
      <c r="R4975" s="105">
        <v>12.72170167389906</v>
      </c>
      <c r="S4975" s="105">
        <v>10.903437307568252</v>
      </c>
      <c r="T4975" s="105">
        <v>11.615142262271029</v>
      </c>
      <c r="U4975" s="105">
        <v>11.131724773940356</v>
      </c>
    </row>
    <row r="4976" spans="1:21">
      <c r="A4976" s="54">
        <v>4974</v>
      </c>
      <c r="B4976" s="104">
        <v>25628</v>
      </c>
      <c r="C4976" s="104">
        <v>22944</v>
      </c>
      <c r="D4976" s="105">
        <v>240009904.00000006</v>
      </c>
      <c r="E4976" s="105">
        <v>487103000000</v>
      </c>
      <c r="F4976" s="105">
        <v>0</v>
      </c>
      <c r="G4976" s="105">
        <v>12.198610920937444</v>
      </c>
      <c r="H4976" s="105">
        <v>16.566078742453485</v>
      </c>
      <c r="I4976" s="105">
        <v>17.789023381504091</v>
      </c>
      <c r="J4976" s="105">
        <v>6.9514754998262154</v>
      </c>
      <c r="K4976" s="105">
        <v>2.4585416039971157</v>
      </c>
      <c r="L4976" s="105">
        <v>2.9134542683398266</v>
      </c>
      <c r="M4976" s="105">
        <v>2.2638289658085577</v>
      </c>
      <c r="N4976" s="105">
        <v>1.3114195434976528</v>
      </c>
      <c r="O4976" s="105">
        <v>1.3264421646390852</v>
      </c>
      <c r="P4976" s="105">
        <v>2.4011638522400469</v>
      </c>
      <c r="Q4976" s="105">
        <v>6.0470960122340838</v>
      </c>
      <c r="R4976" s="105">
        <v>9.1200469808611846</v>
      </c>
      <c r="S4976" s="105">
        <v>2.2361796512954029</v>
      </c>
      <c r="T4976" s="105">
        <v>6.7789318280282318</v>
      </c>
      <c r="U4976" s="105">
        <v>4.8833345607403684</v>
      </c>
    </row>
    <row r="4977" spans="1:21">
      <c r="A4977" s="54">
        <v>4975</v>
      </c>
      <c r="B4977" s="104">
        <v>25655</v>
      </c>
      <c r="C4977" s="104">
        <v>25655</v>
      </c>
      <c r="D4977" s="105">
        <v>10363</v>
      </c>
      <c r="E4977" s="105">
        <v>1983390000</v>
      </c>
      <c r="F4977" s="105">
        <v>0</v>
      </c>
      <c r="G4977" s="105">
        <v>46.582597905057469</v>
      </c>
      <c r="H4977" s="105">
        <v>56.287305801944434</v>
      </c>
      <c r="I4977" s="105">
        <v>56.287305801944434</v>
      </c>
      <c r="J4977" s="105">
        <v>43.133822889927757</v>
      </c>
      <c r="K4977" s="105">
        <v>29.24179638364302</v>
      </c>
      <c r="L4977" s="105">
        <v>26.080521098924859</v>
      </c>
      <c r="M4977" s="105">
        <v>27.475410685217096</v>
      </c>
      <c r="N4977" s="105">
        <v>27.786261330725555</v>
      </c>
      <c r="O4977" s="105">
        <v>27.786261330725555</v>
      </c>
      <c r="P4977" s="105">
        <v>25.470739554181495</v>
      </c>
      <c r="Q4977" s="105">
        <v>28.682579557917357</v>
      </c>
      <c r="R4977" s="105">
        <v>43.297927539957264</v>
      </c>
      <c r="S4977" s="105">
        <v>0</v>
      </c>
      <c r="T4977" s="105">
        <v>36.509377490013847</v>
      </c>
      <c r="U4977" s="105">
        <v>36.509377490013861</v>
      </c>
    </row>
    <row r="4978" spans="1:21">
      <c r="A4978" s="54">
        <v>4976</v>
      </c>
      <c r="B4978" s="104">
        <v>25656</v>
      </c>
      <c r="C4978" s="104">
        <v>25656</v>
      </c>
      <c r="D4978" s="105">
        <v>69925.000000000015</v>
      </c>
      <c r="E4978" s="105">
        <v>1983390000</v>
      </c>
      <c r="F4978" s="105">
        <v>0</v>
      </c>
      <c r="G4978" s="105">
        <v>4.8349888532641074</v>
      </c>
      <c r="H4978" s="105">
        <v>7.4021676544462629</v>
      </c>
      <c r="I4978" s="105">
        <v>8.6099142755731233</v>
      </c>
      <c r="J4978" s="105">
        <v>1.4094967374534626</v>
      </c>
      <c r="K4978" s="105">
        <v>0.25368206371603413</v>
      </c>
      <c r="L4978" s="105">
        <v>0.47720633829949832</v>
      </c>
      <c r="M4978" s="105">
        <v>1.0747664894934108</v>
      </c>
      <c r="N4978" s="105">
        <v>1.2891971709725027</v>
      </c>
      <c r="O4978" s="105">
        <v>0.99696740137167073</v>
      </c>
      <c r="P4978" s="105">
        <v>0.57757258247718879</v>
      </c>
      <c r="Q4978" s="105">
        <v>0.83228334823474115</v>
      </c>
      <c r="R4978" s="105">
        <v>2.5093515737067262</v>
      </c>
      <c r="S4978" s="105">
        <v>0</v>
      </c>
      <c r="T4978" s="105">
        <v>2.5222995407507276</v>
      </c>
      <c r="U4978" s="105">
        <v>2.5222995407507272</v>
      </c>
    </row>
    <row r="4979" spans="1:21">
      <c r="A4979" s="54">
        <v>4977</v>
      </c>
      <c r="B4979" s="104">
        <v>25659</v>
      </c>
      <c r="C4979" s="104">
        <v>25659</v>
      </c>
      <c r="D4979" s="105">
        <v>77399</v>
      </c>
      <c r="E4979" s="105">
        <v>3966770000</v>
      </c>
      <c r="F4979" s="105">
        <v>0</v>
      </c>
      <c r="G4979" s="105">
        <v>6.5662106973502521</v>
      </c>
      <c r="H4979" s="105">
        <v>9.9083084046924395</v>
      </c>
      <c r="I4979" s="105">
        <v>11.621486890148942</v>
      </c>
      <c r="J4979" s="105">
        <v>1.3960737797613649</v>
      </c>
      <c r="K4979" s="105">
        <v>0.16312163520098213</v>
      </c>
      <c r="L4979" s="105">
        <v>0.22752306827889121</v>
      </c>
      <c r="M4979" s="105">
        <v>0.69138629069575452</v>
      </c>
      <c r="N4979" s="105">
        <v>0.76085561444741767</v>
      </c>
      <c r="O4979" s="105">
        <v>0.64801448312308829</v>
      </c>
      <c r="P4979" s="105">
        <v>0.4458141511942641</v>
      </c>
      <c r="Q4979" s="105">
        <v>0.91838575442021775</v>
      </c>
      <c r="R4979" s="105">
        <v>3.8163357192182161</v>
      </c>
      <c r="S4979" s="105">
        <v>0</v>
      </c>
      <c r="T4979" s="105">
        <v>3.0969597073776534</v>
      </c>
      <c r="U4979" s="105">
        <v>3.0969597073776525</v>
      </c>
    </row>
    <row r="4980" spans="1:21">
      <c r="A4980" s="54">
        <v>4978</v>
      </c>
      <c r="B4980" s="104">
        <v>25660</v>
      </c>
      <c r="C4980" s="104">
        <v>25660</v>
      </c>
      <c r="D4980" s="105">
        <v>54895.000000000007</v>
      </c>
      <c r="E4980" s="105">
        <v>1983390000</v>
      </c>
      <c r="F4980" s="105">
        <v>0</v>
      </c>
      <c r="G4980" s="105">
        <v>2.429662525463395</v>
      </c>
      <c r="H4980" s="105">
        <v>4.3270208034193134</v>
      </c>
      <c r="I4980" s="105">
        <v>2.1483713340132145</v>
      </c>
      <c r="J4980" s="105">
        <v>0.44313938027587846</v>
      </c>
      <c r="K4980" s="105">
        <v>0.26803121871561214</v>
      </c>
      <c r="L4980" s="105">
        <v>0.51999428494226518</v>
      </c>
      <c r="M4980" s="105">
        <v>0.67678088404702985</v>
      </c>
      <c r="N4980" s="105">
        <v>1.0273911685831227</v>
      </c>
      <c r="O4980" s="105">
        <v>0.91944567648036135</v>
      </c>
      <c r="P4980" s="105">
        <v>0.48971296323609836</v>
      </c>
      <c r="Q4980" s="105">
        <v>0.45528633849091182</v>
      </c>
      <c r="R4980" s="105">
        <v>0.95537252768618253</v>
      </c>
      <c r="S4980" s="105">
        <v>0</v>
      </c>
      <c r="T4980" s="105">
        <v>1.2216840921127821</v>
      </c>
      <c r="U4980" s="105">
        <v>1.2216840921127818</v>
      </c>
    </row>
    <row r="4981" spans="1:21">
      <c r="A4981" s="54">
        <v>4979</v>
      </c>
      <c r="B4981" s="104">
        <v>25661</v>
      </c>
      <c r="C4981" s="104">
        <v>25661</v>
      </c>
      <c r="D4981" s="105">
        <v>79889</v>
      </c>
      <c r="E4981" s="105">
        <v>1983390000</v>
      </c>
      <c r="F4981" s="105">
        <v>0</v>
      </c>
      <c r="G4981" s="105">
        <v>1.5120834330236927</v>
      </c>
      <c r="H4981" s="105">
        <v>2.92464867850508</v>
      </c>
      <c r="I4981" s="105">
        <v>2.0542812336476075</v>
      </c>
      <c r="J4981" s="105">
        <v>0.35441763558235601</v>
      </c>
      <c r="K4981" s="105">
        <v>0.11742417387226438</v>
      </c>
      <c r="L4981" s="105">
        <v>0.26623790334121111</v>
      </c>
      <c r="M4981" s="105">
        <v>0.54753098134431255</v>
      </c>
      <c r="N4981" s="105">
        <v>0.6614944294233791</v>
      </c>
      <c r="O4981" s="105">
        <v>0.64260625418675144</v>
      </c>
      <c r="P4981" s="105">
        <v>0.29768216944453013</v>
      </c>
      <c r="Q4981" s="105">
        <v>0.24002966996087796</v>
      </c>
      <c r="R4981" s="105">
        <v>0.51592224297883871</v>
      </c>
      <c r="S4981" s="105">
        <v>0</v>
      </c>
      <c r="T4981" s="105">
        <v>0.84452990044257525</v>
      </c>
      <c r="U4981" s="105">
        <v>0.84452990044257525</v>
      </c>
    </row>
    <row r="4982" spans="1:21">
      <c r="A4982" s="54">
        <v>4980</v>
      </c>
      <c r="B4982" s="104">
        <v>25662</v>
      </c>
      <c r="C4982" s="104">
        <v>25662</v>
      </c>
      <c r="D4982" s="105">
        <v>8835</v>
      </c>
      <c r="E4982" s="105">
        <v>1983390000</v>
      </c>
      <c r="F4982" s="105">
        <v>0</v>
      </c>
      <c r="G4982" s="105">
        <v>45.332058191992814</v>
      </c>
      <c r="H4982" s="105">
        <v>82.371666714718657</v>
      </c>
      <c r="I4982" s="105">
        <v>97.890966240680143</v>
      </c>
      <c r="J4982" s="105">
        <v>57.72921911767537</v>
      </c>
      <c r="K4982" s="105">
        <v>7.394321130565344</v>
      </c>
      <c r="L4982" s="105">
        <v>2.8826864215507899</v>
      </c>
      <c r="M4982" s="105">
        <v>3.2878388862940322</v>
      </c>
      <c r="N4982" s="105">
        <v>6.2559806413575254</v>
      </c>
      <c r="O4982" s="105">
        <v>7.8063861629603029</v>
      </c>
      <c r="P4982" s="105">
        <v>5.6185110894563435</v>
      </c>
      <c r="Q4982" s="105">
        <v>5.632299378503121</v>
      </c>
      <c r="R4982" s="105">
        <v>18.534536345642604</v>
      </c>
      <c r="S4982" s="105">
        <v>0</v>
      </c>
      <c r="T4982" s="105">
        <v>28.394705860116417</v>
      </c>
      <c r="U4982" s="105">
        <v>28.394705860116424</v>
      </c>
    </row>
    <row r="4983" spans="1:21">
      <c r="A4983" s="54">
        <v>4981</v>
      </c>
      <c r="B4983" s="104">
        <v>25663</v>
      </c>
      <c r="C4983" s="104">
        <v>25663</v>
      </c>
      <c r="D4983" s="105">
        <v>8096.0000000000009</v>
      </c>
      <c r="E4983" s="105">
        <v>2003890000</v>
      </c>
      <c r="F4983" s="105">
        <v>0</v>
      </c>
      <c r="G4983" s="105">
        <v>0.50527671754668046</v>
      </c>
      <c r="H4983" s="105">
        <v>0.64415687248517994</v>
      </c>
      <c r="I4983" s="105">
        <v>0.74829486095546194</v>
      </c>
      <c r="J4983" s="105">
        <v>1.0530733424763374</v>
      </c>
      <c r="K4983" s="105">
        <v>2.1079970409067914</v>
      </c>
      <c r="L4983" s="105">
        <v>4.2330020451501484</v>
      </c>
      <c r="M4983" s="105">
        <v>7.3983648206897952</v>
      </c>
      <c r="N4983" s="105">
        <v>11.116982515152088</v>
      </c>
      <c r="O4983" s="105">
        <v>5.8118551216096579</v>
      </c>
      <c r="P4983" s="105">
        <v>0.90540998782754656</v>
      </c>
      <c r="Q4983" s="105">
        <v>0.50731438871149737</v>
      </c>
      <c r="R4983" s="105">
        <v>0.51734222685397724</v>
      </c>
      <c r="S4983" s="105">
        <v>0</v>
      </c>
      <c r="T4983" s="105">
        <v>2.9624224950304305</v>
      </c>
      <c r="U4983" s="105">
        <v>2.9624224950304296</v>
      </c>
    </row>
    <row r="4984" spans="1:21">
      <c r="A4984" s="54">
        <v>4982</v>
      </c>
      <c r="B4984" s="104">
        <v>25664</v>
      </c>
      <c r="C4984" s="104">
        <v>25664</v>
      </c>
      <c r="D4984" s="105">
        <v>74873</v>
      </c>
      <c r="E4984" s="105">
        <v>2003890000</v>
      </c>
      <c r="F4984" s="105">
        <v>0</v>
      </c>
      <c r="G4984" s="105">
        <v>0.1</v>
      </c>
      <c r="H4984" s="105">
        <v>0.1</v>
      </c>
      <c r="I4984" s="105">
        <v>0.1</v>
      </c>
      <c r="J4984" s="105">
        <v>0.13099068890961571</v>
      </c>
      <c r="K4984" s="105">
        <v>0.25294694284941827</v>
      </c>
      <c r="L4984" s="105">
        <v>0.49589125578728954</v>
      </c>
      <c r="M4984" s="105">
        <v>1.0121979628136237</v>
      </c>
      <c r="N4984" s="105">
        <v>1.444956092852598</v>
      </c>
      <c r="O4984" s="105">
        <v>0.62107310036116181</v>
      </c>
      <c r="P4984" s="105">
        <v>0.10954607143180085</v>
      </c>
      <c r="Q4984" s="105">
        <v>0.1</v>
      </c>
      <c r="R4984" s="105">
        <v>0.1</v>
      </c>
      <c r="S4984" s="105">
        <v>0</v>
      </c>
      <c r="T4984" s="105">
        <v>0.38063350958379227</v>
      </c>
      <c r="U4984" s="105">
        <v>0.38063350958379227</v>
      </c>
    </row>
    <row r="4985" spans="1:21">
      <c r="A4985" s="54">
        <v>4983</v>
      </c>
      <c r="B4985" s="104">
        <v>25665</v>
      </c>
      <c r="C4985" s="104">
        <v>25665</v>
      </c>
      <c r="D4985" s="105">
        <v>109059.99999999999</v>
      </c>
      <c r="E4985" s="105">
        <v>2003890000</v>
      </c>
      <c r="F4985" s="105">
        <v>0</v>
      </c>
      <c r="G4985" s="105">
        <v>0.1</v>
      </c>
      <c r="H4985" s="105">
        <v>0.1</v>
      </c>
      <c r="I4985" s="105">
        <v>0.1</v>
      </c>
      <c r="J4985" s="105">
        <v>0.1</v>
      </c>
      <c r="K4985" s="105">
        <v>0.15586685448024989</v>
      </c>
      <c r="L4985" s="105">
        <v>0.28841451757084019</v>
      </c>
      <c r="M4985" s="105">
        <v>0.56269642457698321</v>
      </c>
      <c r="N4985" s="105">
        <v>0.90030507676281635</v>
      </c>
      <c r="O4985" s="105">
        <v>0.35281848965660761</v>
      </c>
      <c r="P4985" s="105">
        <v>0.1</v>
      </c>
      <c r="Q4985" s="105">
        <v>0.1</v>
      </c>
      <c r="R4985" s="105">
        <v>0.1</v>
      </c>
      <c r="S4985" s="105">
        <v>0</v>
      </c>
      <c r="T4985" s="105">
        <v>0.24667511358729147</v>
      </c>
      <c r="U4985" s="105">
        <v>0.24667511358729144</v>
      </c>
    </row>
    <row r="4986" spans="1:21">
      <c r="A4986" s="54">
        <v>4984</v>
      </c>
      <c r="B4986" s="104">
        <v>25667</v>
      </c>
      <c r="C4986" s="104">
        <v>25667</v>
      </c>
      <c r="D4986" s="105">
        <v>5338506</v>
      </c>
      <c r="E4986" s="105">
        <v>2003890000</v>
      </c>
      <c r="F4986" s="105">
        <v>0</v>
      </c>
      <c r="G4986" s="105">
        <v>0.10560313425540541</v>
      </c>
      <c r="H4986" s="105">
        <v>0.13006055378660336</v>
      </c>
      <c r="I4986" s="105">
        <v>0.13713299886818678</v>
      </c>
      <c r="J4986" s="105">
        <v>0.18074512098675422</v>
      </c>
      <c r="K4986" s="105">
        <v>0.24774423998283798</v>
      </c>
      <c r="L4986" s="105">
        <v>0.43143525954712125</v>
      </c>
      <c r="M4986" s="105">
        <v>0.73195361525840741</v>
      </c>
      <c r="N4986" s="105">
        <v>1.2573253180534019</v>
      </c>
      <c r="O4986" s="105">
        <v>1.4121134460642624</v>
      </c>
      <c r="P4986" s="105">
        <v>0.42825793764216152</v>
      </c>
      <c r="Q4986" s="105">
        <v>0.12778716463822642</v>
      </c>
      <c r="R4986" s="105">
        <v>0.10930893807125688</v>
      </c>
      <c r="S4986" s="105">
        <v>0.86503463041698792</v>
      </c>
      <c r="T4986" s="105">
        <v>0.44162231059621876</v>
      </c>
      <c r="U4986" s="105">
        <v>0.72416495078115284</v>
      </c>
    </row>
    <row r="4987" spans="1:21">
      <c r="A4987" s="54">
        <v>4985</v>
      </c>
      <c r="B4987" s="104">
        <v>25668</v>
      </c>
      <c r="C4987" s="104">
        <v>25668</v>
      </c>
      <c r="D4987" s="105">
        <v>5988238.9999999981</v>
      </c>
      <c r="E4987" s="105">
        <v>3987280000</v>
      </c>
      <c r="F4987" s="105">
        <v>0</v>
      </c>
      <c r="G4987" s="105">
        <v>0.22718425464607994</v>
      </c>
      <c r="H4987" s="105">
        <v>0.2429896018520811</v>
      </c>
      <c r="I4987" s="105">
        <v>0.22846622985549336</v>
      </c>
      <c r="J4987" s="105">
        <v>0.22714893045812956</v>
      </c>
      <c r="K4987" s="105">
        <v>0.2151381416706114</v>
      </c>
      <c r="L4987" s="105">
        <v>0.31678180772940623</v>
      </c>
      <c r="M4987" s="105">
        <v>0.72085163606429159</v>
      </c>
      <c r="N4987" s="105">
        <v>1.3562754061475855</v>
      </c>
      <c r="O4987" s="105">
        <v>1.4786275825991648</v>
      </c>
      <c r="P4987" s="105">
        <v>0.31112408719185297</v>
      </c>
      <c r="Q4987" s="105">
        <v>0.1574104198432083</v>
      </c>
      <c r="R4987" s="105">
        <v>0.22022504322778416</v>
      </c>
      <c r="S4987" s="105">
        <v>0.9787662717708373</v>
      </c>
      <c r="T4987" s="105">
        <v>0.47518526177380743</v>
      </c>
      <c r="U4987" s="105">
        <v>0.76731879137394399</v>
      </c>
    </row>
    <row r="4988" spans="1:21">
      <c r="A4988" s="54">
        <v>4986</v>
      </c>
      <c r="B4988" s="104">
        <v>25669</v>
      </c>
      <c r="C4988" s="104">
        <v>25669</v>
      </c>
      <c r="D4988" s="105">
        <v>129391.00000000003</v>
      </c>
      <c r="E4988" s="105">
        <v>2003890000</v>
      </c>
      <c r="F4988" s="105">
        <v>0</v>
      </c>
      <c r="G4988" s="105">
        <v>0.54779480257679725</v>
      </c>
      <c r="H4988" s="105">
        <v>0.38698304843134751</v>
      </c>
      <c r="I4988" s="105">
        <v>0.35677430856971581</v>
      </c>
      <c r="J4988" s="105">
        <v>0.42821781269398995</v>
      </c>
      <c r="K4988" s="105">
        <v>0.4091611467287099</v>
      </c>
      <c r="L4988" s="105">
        <v>0.43597224486209579</v>
      </c>
      <c r="M4988" s="105">
        <v>0.38359995424955962</v>
      </c>
      <c r="N4988" s="105">
        <v>0.3443361824043365</v>
      </c>
      <c r="O4988" s="105">
        <v>0.3472488948263352</v>
      </c>
      <c r="P4988" s="105">
        <v>0.34093814607028494</v>
      </c>
      <c r="Q4988" s="105">
        <v>0.53515791441281158</v>
      </c>
      <c r="R4988" s="105">
        <v>0.64733389259859175</v>
      </c>
      <c r="S4988" s="105">
        <v>0.37359624957376014</v>
      </c>
      <c r="T4988" s="105">
        <v>0.43029319570204799</v>
      </c>
      <c r="U4988" s="105">
        <v>0.41524598894079401</v>
      </c>
    </row>
    <row r="4989" spans="1:21">
      <c r="A4989" s="54">
        <v>4987</v>
      </c>
      <c r="B4989" s="104">
        <v>25670</v>
      </c>
      <c r="C4989" s="104">
        <v>25670</v>
      </c>
      <c r="D4989" s="105">
        <v>124007.00000000001</v>
      </c>
      <c r="E4989" s="105">
        <v>2003890000</v>
      </c>
      <c r="F4989" s="105">
        <v>0</v>
      </c>
      <c r="G4989" s="105">
        <v>0.12036355035845489</v>
      </c>
      <c r="H4989" s="105">
        <v>0.13014301864849553</v>
      </c>
      <c r="I4989" s="105">
        <v>0.12453151124383689</v>
      </c>
      <c r="J4989" s="105">
        <v>0.13372105960814698</v>
      </c>
      <c r="K4989" s="105">
        <v>0.13666210433673909</v>
      </c>
      <c r="L4989" s="105">
        <v>0.20905477035036854</v>
      </c>
      <c r="M4989" s="105">
        <v>0.40598879244069713</v>
      </c>
      <c r="N4989" s="105">
        <v>0.7549265542571757</v>
      </c>
      <c r="O4989" s="105">
        <v>0.78798780322038831</v>
      </c>
      <c r="P4989" s="105">
        <v>0.16804418380567618</v>
      </c>
      <c r="Q4989" s="105">
        <v>0.1</v>
      </c>
      <c r="R4989" s="105">
        <v>0.11239518148395687</v>
      </c>
      <c r="S4989" s="105">
        <v>0</v>
      </c>
      <c r="T4989" s="105">
        <v>0.26531821081282803</v>
      </c>
      <c r="U4989" s="105">
        <v>0.26531821081282797</v>
      </c>
    </row>
    <row r="4990" spans="1:21">
      <c r="A4990" s="54">
        <v>4988</v>
      </c>
      <c r="B4990" s="104">
        <v>25671</v>
      </c>
      <c r="C4990" s="104">
        <v>25671</v>
      </c>
      <c r="D4990" s="105">
        <v>1148936.9999999998</v>
      </c>
      <c r="E4990" s="105">
        <v>3987280000</v>
      </c>
      <c r="F4990" s="105">
        <v>0</v>
      </c>
      <c r="G4990" s="105">
        <v>0.16096804920250185</v>
      </c>
      <c r="H4990" s="105">
        <v>0.15234180351190371</v>
      </c>
      <c r="I4990" s="105">
        <v>0.12840838742238037</v>
      </c>
      <c r="J4990" s="105">
        <v>0.1</v>
      </c>
      <c r="K4990" s="105">
        <v>0.1</v>
      </c>
      <c r="L4990" s="105">
        <v>0.1</v>
      </c>
      <c r="M4990" s="105">
        <v>0.1661228648281978</v>
      </c>
      <c r="N4990" s="105">
        <v>0.3068481872912257</v>
      </c>
      <c r="O4990" s="105">
        <v>0.36671823327595032</v>
      </c>
      <c r="P4990" s="105">
        <v>0.1</v>
      </c>
      <c r="Q4990" s="105">
        <v>0.1</v>
      </c>
      <c r="R4990" s="105">
        <v>0.15417117710782871</v>
      </c>
      <c r="S4990" s="105">
        <v>0.24660460265838788</v>
      </c>
      <c r="T4990" s="105">
        <v>0.16129822521999904</v>
      </c>
      <c r="U4990" s="105">
        <v>0.1737816307897507</v>
      </c>
    </row>
    <row r="4991" spans="1:21">
      <c r="A4991" s="54">
        <v>4989</v>
      </c>
      <c r="B4991" s="104">
        <v>25783</v>
      </c>
      <c r="C4991" s="104">
        <v>25783</v>
      </c>
      <c r="D4991" s="105">
        <v>15475.999999999998</v>
      </c>
      <c r="E4991" s="105">
        <v>5950000000</v>
      </c>
      <c r="F4991" s="105">
        <v>0</v>
      </c>
      <c r="G4991" s="105">
        <v>1.1509635570683665</v>
      </c>
      <c r="H4991" s="105">
        <v>1.5368147935328527</v>
      </c>
      <c r="I4991" s="105">
        <v>1.6515435914852645</v>
      </c>
      <c r="J4991" s="105">
        <v>1.1038559905449701</v>
      </c>
      <c r="K4991" s="105">
        <v>0.20035098012899349</v>
      </c>
      <c r="L4991" s="105">
        <v>0.1343101039748949</v>
      </c>
      <c r="M4991" s="105">
        <v>0.25384615264650678</v>
      </c>
      <c r="N4991" s="105">
        <v>0.46679079694856906</v>
      </c>
      <c r="O4991" s="105">
        <v>0.48693643980628337</v>
      </c>
      <c r="P4991" s="105">
        <v>0.34893217056820508</v>
      </c>
      <c r="Q4991" s="105">
        <v>0.49037389864986924</v>
      </c>
      <c r="R4991" s="105">
        <v>0.85884277488922278</v>
      </c>
      <c r="S4991" s="105">
        <v>0</v>
      </c>
      <c r="T4991" s="105">
        <v>0.7236301041869998</v>
      </c>
      <c r="U4991" s="105">
        <v>0.72363010418700002</v>
      </c>
    </row>
    <row r="4992" spans="1:21">
      <c r="A4992" s="54">
        <v>4990</v>
      </c>
      <c r="B4992" s="104">
        <v>25784</v>
      </c>
      <c r="C4992" s="104">
        <v>25784</v>
      </c>
      <c r="D4992" s="105">
        <v>1259</v>
      </c>
      <c r="E4992" s="105">
        <v>2003890000</v>
      </c>
      <c r="F4992" s="105">
        <v>0</v>
      </c>
      <c r="G4992" s="105">
        <v>56.87354118506029</v>
      </c>
      <c r="H4992" s="105">
        <v>78.446263703531457</v>
      </c>
      <c r="I4992" s="105">
        <v>60.396680904488804</v>
      </c>
      <c r="J4992" s="105">
        <v>8.1870030988402895</v>
      </c>
      <c r="K4992" s="105">
        <v>6.4248763871096601</v>
      </c>
      <c r="L4992" s="105">
        <v>13.541319329776263</v>
      </c>
      <c r="M4992" s="105">
        <v>22.813922367720174</v>
      </c>
      <c r="N4992" s="105">
        <v>40.08119271948911</v>
      </c>
      <c r="O4992" s="105">
        <v>38.250679969953204</v>
      </c>
      <c r="P4992" s="105">
        <v>22.058325462957363</v>
      </c>
      <c r="Q4992" s="105">
        <v>17.971994755974748</v>
      </c>
      <c r="R4992" s="105">
        <v>31.743332643535748</v>
      </c>
      <c r="S4992" s="105">
        <v>0</v>
      </c>
      <c r="T4992" s="105">
        <v>33.065761044036428</v>
      </c>
      <c r="U4992" s="105">
        <v>33.065761044036428</v>
      </c>
    </row>
    <row r="4993" spans="1:21">
      <c r="A4993" s="54">
        <v>4991</v>
      </c>
      <c r="B4993" s="104">
        <v>25785</v>
      </c>
      <c r="C4993" s="104">
        <v>25785</v>
      </c>
      <c r="D4993" s="105">
        <v>46530</v>
      </c>
      <c r="E4993" s="105">
        <v>2003890000</v>
      </c>
      <c r="F4993" s="105">
        <v>0</v>
      </c>
      <c r="G4993" s="105">
        <v>4.2646868484052867</v>
      </c>
      <c r="H4993" s="105">
        <v>5.3356471215769083</v>
      </c>
      <c r="I4993" s="105">
        <v>3.7661659318415377</v>
      </c>
      <c r="J4993" s="105">
        <v>0.55020271911737562</v>
      </c>
      <c r="K4993" s="105">
        <v>0.45123295516501749</v>
      </c>
      <c r="L4993" s="105">
        <v>1.4068589683636097</v>
      </c>
      <c r="M4993" s="105">
        <v>1.6679379464682154</v>
      </c>
      <c r="N4993" s="105">
        <v>2.4950684040691553</v>
      </c>
      <c r="O4993" s="105">
        <v>1.6715495555974684</v>
      </c>
      <c r="P4993" s="105">
        <v>0.97590616376033845</v>
      </c>
      <c r="Q4993" s="105">
        <v>0.92980073399271501</v>
      </c>
      <c r="R4993" s="105">
        <v>1.8598130496052632</v>
      </c>
      <c r="S4993" s="105">
        <v>0</v>
      </c>
      <c r="T4993" s="105">
        <v>2.1145725331635745</v>
      </c>
      <c r="U4993" s="105">
        <v>2.1145725331635741</v>
      </c>
    </row>
    <row r="4994" spans="1:21">
      <c r="A4994" s="54">
        <v>4992</v>
      </c>
      <c r="B4994" s="104">
        <v>25786</v>
      </c>
      <c r="C4994" s="104">
        <v>25786</v>
      </c>
      <c r="D4994" s="105">
        <v>3694.0000000000005</v>
      </c>
      <c r="E4994" s="105">
        <v>2003890000</v>
      </c>
      <c r="F4994" s="105">
        <v>0</v>
      </c>
      <c r="G4994" s="105">
        <v>2.579282871687349</v>
      </c>
      <c r="H4994" s="105">
        <v>3.8471392007932552</v>
      </c>
      <c r="I4994" s="105">
        <v>2.6911770276842417</v>
      </c>
      <c r="J4994" s="105">
        <v>0.88551865268855157</v>
      </c>
      <c r="K4994" s="105">
        <v>0.2741774442474384</v>
      </c>
      <c r="L4994" s="105">
        <v>0.54060160340664876</v>
      </c>
      <c r="M4994" s="105">
        <v>1.0691344442815469</v>
      </c>
      <c r="N4994" s="105">
        <v>1.7316769478859209</v>
      </c>
      <c r="O4994" s="105">
        <v>2.2982283218636823</v>
      </c>
      <c r="P4994" s="105">
        <v>1.6381243861991488</v>
      </c>
      <c r="Q4994" s="105">
        <v>1.0553988451037601</v>
      </c>
      <c r="R4994" s="105">
        <v>1.1448836505299829</v>
      </c>
      <c r="S4994" s="105">
        <v>0</v>
      </c>
      <c r="T4994" s="105">
        <v>1.6462786163642937</v>
      </c>
      <c r="U4994" s="105">
        <v>1.6462786163642933</v>
      </c>
    </row>
    <row r="4995" spans="1:21">
      <c r="A4995" s="54">
        <v>4993</v>
      </c>
      <c r="B4995" s="104">
        <v>25787</v>
      </c>
      <c r="C4995" s="104">
        <v>25787</v>
      </c>
      <c r="D4995" s="105">
        <v>4423.0000000000009</v>
      </c>
      <c r="E4995" s="105">
        <v>2003890000</v>
      </c>
      <c r="F4995" s="105">
        <v>0</v>
      </c>
      <c r="G4995" s="105">
        <v>2.4600640700507714</v>
      </c>
      <c r="H4995" s="105">
        <v>3.7396301053190339</v>
      </c>
      <c r="I4995" s="105">
        <v>2.6722102357898341</v>
      </c>
      <c r="J4995" s="105">
        <v>0.67243403433528881</v>
      </c>
      <c r="K4995" s="105">
        <v>0.2321230859458106</v>
      </c>
      <c r="L4995" s="105">
        <v>0.64717888598997075</v>
      </c>
      <c r="M4995" s="105">
        <v>1.0812289003987954</v>
      </c>
      <c r="N4995" s="105">
        <v>1.7054950826500603</v>
      </c>
      <c r="O4995" s="105">
        <v>2.0922495686363383</v>
      </c>
      <c r="P4995" s="105">
        <v>1.5240447829410451</v>
      </c>
      <c r="Q4995" s="105">
        <v>1.0395379978026911</v>
      </c>
      <c r="R4995" s="105">
        <v>1.2226036541178431</v>
      </c>
      <c r="S4995" s="105">
        <v>0</v>
      </c>
      <c r="T4995" s="105">
        <v>1.5907333669981234</v>
      </c>
      <c r="U4995" s="105">
        <v>1.5907333669981232</v>
      </c>
    </row>
    <row r="4996" spans="1:21">
      <c r="A4996" s="54">
        <v>4994</v>
      </c>
      <c r="B4996" s="104">
        <v>25788</v>
      </c>
      <c r="C4996" s="104">
        <v>25788</v>
      </c>
      <c r="D4996" s="105">
        <v>3541.0000000000005</v>
      </c>
      <c r="E4996" s="105">
        <v>2003890000</v>
      </c>
      <c r="F4996" s="105">
        <v>0</v>
      </c>
      <c r="G4996" s="105">
        <v>8.9096002968418908</v>
      </c>
      <c r="H4996" s="105">
        <v>12.901370401147895</v>
      </c>
      <c r="I4996" s="105">
        <v>11.848654413554232</v>
      </c>
      <c r="J4996" s="105">
        <v>2.5697453087555209</v>
      </c>
      <c r="K4996" s="105">
        <v>0.46733372881672425</v>
      </c>
      <c r="L4996" s="105">
        <v>1.1307335363802735</v>
      </c>
      <c r="M4996" s="105">
        <v>2.1000123344105983</v>
      </c>
      <c r="N4996" s="105">
        <v>3.4427174538044589</v>
      </c>
      <c r="O4996" s="105">
        <v>4.2378622046700176</v>
      </c>
      <c r="P4996" s="105">
        <v>3.1463517497310041</v>
      </c>
      <c r="Q4996" s="105">
        <v>2.4971873478293625</v>
      </c>
      <c r="R4996" s="105">
        <v>3.8154304949077202</v>
      </c>
      <c r="S4996" s="105">
        <v>0</v>
      </c>
      <c r="T4996" s="105">
        <v>4.7555832725708092</v>
      </c>
      <c r="U4996" s="105">
        <v>4.7555832725708074</v>
      </c>
    </row>
    <row r="4997" spans="1:21">
      <c r="A4997" s="54">
        <v>4995</v>
      </c>
      <c r="B4997" s="104">
        <v>25789</v>
      </c>
      <c r="C4997" s="104">
        <v>25789</v>
      </c>
      <c r="D4997" s="105">
        <v>15</v>
      </c>
      <c r="E4997" s="105">
        <v>2003890000</v>
      </c>
      <c r="F4997" s="105">
        <v>1</v>
      </c>
      <c r="G4997" s="105">
        <v>-99999</v>
      </c>
      <c r="H4997" s="105">
        <v>-99999</v>
      </c>
      <c r="I4997" s="105">
        <v>-99999</v>
      </c>
      <c r="J4997" s="105">
        <v>-99999</v>
      </c>
      <c r="K4997" s="105">
        <v>-99999</v>
      </c>
      <c r="L4997" s="105">
        <v>-99999</v>
      </c>
      <c r="M4997" s="105">
        <v>-99999</v>
      </c>
      <c r="N4997" s="105">
        <v>-99999</v>
      </c>
      <c r="O4997" s="105">
        <v>-99999</v>
      </c>
      <c r="P4997" s="105">
        <v>-99999</v>
      </c>
      <c r="Q4997" s="105">
        <v>-99999</v>
      </c>
      <c r="R4997" s="105">
        <v>-99999</v>
      </c>
      <c r="S4997" s="105">
        <v>0</v>
      </c>
      <c r="T4997" s="105">
        <v>0</v>
      </c>
      <c r="U4997" s="105">
        <v>0</v>
      </c>
    </row>
    <row r="4998" spans="1:21">
      <c r="A4998" s="54">
        <v>4996</v>
      </c>
      <c r="B4998" s="104">
        <v>25790</v>
      </c>
      <c r="C4998" s="104">
        <v>25790</v>
      </c>
      <c r="D4998" s="105">
        <v>68965.999999999985</v>
      </c>
      <c r="E4998" s="105">
        <v>2003890000</v>
      </c>
      <c r="F4998" s="105">
        <v>0</v>
      </c>
      <c r="G4998" s="105">
        <v>0.52832962583533716</v>
      </c>
      <c r="H4998" s="105">
        <v>0.61962185684390902</v>
      </c>
      <c r="I4998" s="105">
        <v>0.61659890158623454</v>
      </c>
      <c r="J4998" s="105">
        <v>0.50162803639217102</v>
      </c>
      <c r="K4998" s="105">
        <v>0.43329470777774343</v>
      </c>
      <c r="L4998" s="105">
        <v>0.44988958089698328</v>
      </c>
      <c r="M4998" s="105">
        <v>0.49398413670933999</v>
      </c>
      <c r="N4998" s="105">
        <v>0.67221047460211225</v>
      </c>
      <c r="O4998" s="105">
        <v>0.67390335808055257</v>
      </c>
      <c r="P4998" s="105">
        <v>0.50711731151289086</v>
      </c>
      <c r="Q4998" s="105">
        <v>0.444065072445544</v>
      </c>
      <c r="R4998" s="105">
        <v>0.44388394099672784</v>
      </c>
      <c r="S4998" s="105">
        <v>0</v>
      </c>
      <c r="T4998" s="105">
        <v>0.53204391697329556</v>
      </c>
      <c r="U4998" s="105">
        <v>0.53204391697329567</v>
      </c>
    </row>
    <row r="4999" spans="1:21">
      <c r="A4999" s="54">
        <v>4997</v>
      </c>
      <c r="B4999" s="104">
        <v>25792</v>
      </c>
      <c r="C4999" s="104">
        <v>25792</v>
      </c>
      <c r="D4999" s="105">
        <v>115026.99999999999</v>
      </c>
      <c r="E4999" s="105">
        <v>4007780000</v>
      </c>
      <c r="F4999" s="105">
        <v>0</v>
      </c>
      <c r="G4999" s="105">
        <v>0.62552277808537171</v>
      </c>
      <c r="H4999" s="105">
        <v>0.70762034756247405</v>
      </c>
      <c r="I4999" s="105">
        <v>0.62547082822776301</v>
      </c>
      <c r="J4999" s="105">
        <v>0.44430433371016942</v>
      </c>
      <c r="K4999" s="105">
        <v>0.21752430094684422</v>
      </c>
      <c r="L4999" s="105">
        <v>0.26925440033957448</v>
      </c>
      <c r="M4999" s="105">
        <v>0.37875333160124552</v>
      </c>
      <c r="N4999" s="105">
        <v>0.46358965055422829</v>
      </c>
      <c r="O4999" s="105">
        <v>0.51030949601294395</v>
      </c>
      <c r="P4999" s="105">
        <v>0.42456756395330275</v>
      </c>
      <c r="Q4999" s="105">
        <v>0.40840126228397761</v>
      </c>
      <c r="R4999" s="105">
        <v>0.50193756317886462</v>
      </c>
      <c r="S4999" s="105">
        <v>0</v>
      </c>
      <c r="T4999" s="105">
        <v>0.4647713213713966</v>
      </c>
      <c r="U4999" s="105">
        <v>0.46477132137139671</v>
      </c>
    </row>
    <row r="5000" spans="1:21">
      <c r="A5000" s="54">
        <v>4998</v>
      </c>
      <c r="B5000" s="104">
        <v>25793</v>
      </c>
      <c r="C5000" s="104">
        <v>25793</v>
      </c>
      <c r="D5000" s="105">
        <v>273409.00000000006</v>
      </c>
      <c r="E5000" s="105">
        <v>2003890000</v>
      </c>
      <c r="F5000" s="105">
        <v>0</v>
      </c>
      <c r="G5000" s="105">
        <v>0.74423228785890516</v>
      </c>
      <c r="H5000" s="105">
        <v>1.1265805450985864</v>
      </c>
      <c r="I5000" s="105">
        <v>1.0692190102157664</v>
      </c>
      <c r="J5000" s="105">
        <v>0.35284574976710337</v>
      </c>
      <c r="K5000" s="105">
        <v>0.10921379957285086</v>
      </c>
      <c r="L5000" s="105">
        <v>0.19147997312778947</v>
      </c>
      <c r="M5000" s="105">
        <v>0.40851344428799491</v>
      </c>
      <c r="N5000" s="105">
        <v>0.54266535661468929</v>
      </c>
      <c r="O5000" s="105">
        <v>0.65704752381904807</v>
      </c>
      <c r="P5000" s="105">
        <v>0.46206994982210348</v>
      </c>
      <c r="Q5000" s="105">
        <v>0.40154532555542533</v>
      </c>
      <c r="R5000" s="105">
        <v>0.50291595427555691</v>
      </c>
      <c r="S5000" s="105">
        <v>0</v>
      </c>
      <c r="T5000" s="105">
        <v>0.54736074333465168</v>
      </c>
      <c r="U5000" s="105">
        <v>0.54736074333465146</v>
      </c>
    </row>
    <row r="5001" spans="1:21">
      <c r="A5001" s="54">
        <v>4999</v>
      </c>
      <c r="B5001" s="104">
        <v>25794</v>
      </c>
      <c r="C5001" s="104">
        <v>25794</v>
      </c>
      <c r="D5001" s="105">
        <v>404013</v>
      </c>
      <c r="E5001" s="105">
        <v>6052360000</v>
      </c>
      <c r="F5001" s="105">
        <v>0</v>
      </c>
      <c r="G5001" s="105">
        <v>0.83375853645117937</v>
      </c>
      <c r="H5001" s="105">
        <v>1.0691178896175431</v>
      </c>
      <c r="I5001" s="105">
        <v>0.99158439239031515</v>
      </c>
      <c r="J5001" s="105">
        <v>0.43546670187643444</v>
      </c>
      <c r="K5001" s="105">
        <v>0.2607572521324576</v>
      </c>
      <c r="L5001" s="105">
        <v>0.39550174071730182</v>
      </c>
      <c r="M5001" s="105">
        <v>0.57488461988914608</v>
      </c>
      <c r="N5001" s="105">
        <v>0.80877849718967154</v>
      </c>
      <c r="O5001" s="105">
        <v>0.9073581548175651</v>
      </c>
      <c r="P5001" s="105">
        <v>0.67039426707032357</v>
      </c>
      <c r="Q5001" s="105">
        <v>0.60058944299345574</v>
      </c>
      <c r="R5001" s="105">
        <v>0.64756318988375539</v>
      </c>
      <c r="S5001" s="105">
        <v>0</v>
      </c>
      <c r="T5001" s="105">
        <v>0.68297955708576241</v>
      </c>
      <c r="U5001" s="105">
        <v>0.68297955708576252</v>
      </c>
    </row>
    <row r="5002" spans="1:21">
      <c r="A5002" s="54">
        <v>5000</v>
      </c>
      <c r="B5002" s="104">
        <v>25795</v>
      </c>
      <c r="C5002" s="104">
        <v>25795</v>
      </c>
      <c r="D5002" s="105">
        <v>85115</v>
      </c>
      <c r="E5002" s="105">
        <v>2003890000</v>
      </c>
      <c r="F5002" s="105">
        <v>0</v>
      </c>
      <c r="G5002" s="105">
        <v>11.327347248741425</v>
      </c>
      <c r="H5002" s="105">
        <v>14.262957037005719</v>
      </c>
      <c r="I5002" s="105">
        <v>8.4257804426633331</v>
      </c>
      <c r="J5002" s="105">
        <v>2.8808951756322321</v>
      </c>
      <c r="K5002" s="105">
        <v>2.0396966354474704</v>
      </c>
      <c r="L5002" s="105">
        <v>4.5423127735156319</v>
      </c>
      <c r="M5002" s="105">
        <v>8.4400440507258629</v>
      </c>
      <c r="N5002" s="105">
        <v>13.842040788388962</v>
      </c>
      <c r="O5002" s="105">
        <v>14.950328532609603</v>
      </c>
      <c r="P5002" s="105">
        <v>9.6005978524641851</v>
      </c>
      <c r="Q5002" s="105">
        <v>6.618974825410425</v>
      </c>
      <c r="R5002" s="105">
        <v>6.6983737483228136</v>
      </c>
      <c r="S5002" s="105">
        <v>0</v>
      </c>
      <c r="T5002" s="105">
        <v>8.6357790925773035</v>
      </c>
      <c r="U5002" s="105">
        <v>8.635779092577307</v>
      </c>
    </row>
    <row r="5003" spans="1:21">
      <c r="A5003" s="54">
        <v>5001</v>
      </c>
      <c r="B5003" s="104">
        <v>25796</v>
      </c>
      <c r="C5003" s="104">
        <v>25796</v>
      </c>
      <c r="D5003" s="105">
        <v>37033</v>
      </c>
      <c r="E5003" s="105">
        <v>2003890000</v>
      </c>
      <c r="F5003" s="105">
        <v>0</v>
      </c>
      <c r="G5003" s="105">
        <v>7.4098473374005458</v>
      </c>
      <c r="H5003" s="105">
        <v>10.945947204772787</v>
      </c>
      <c r="I5003" s="105">
        <v>7.926471122396066</v>
      </c>
      <c r="J5003" s="105">
        <v>2.1889890911595571</v>
      </c>
      <c r="K5003" s="105">
        <v>1.7754487362661906</v>
      </c>
      <c r="L5003" s="105">
        <v>4.0371635268898176</v>
      </c>
      <c r="M5003" s="105">
        <v>7.8409506228869823</v>
      </c>
      <c r="N5003" s="105">
        <v>12.011259095014584</v>
      </c>
      <c r="O5003" s="105">
        <v>12.091138950373731</v>
      </c>
      <c r="P5003" s="105">
        <v>7.9087392476853093</v>
      </c>
      <c r="Q5003" s="105">
        <v>5.3209944099417132</v>
      </c>
      <c r="R5003" s="105">
        <v>5.1206526113896453</v>
      </c>
      <c r="S5003" s="105">
        <v>0</v>
      </c>
      <c r="T5003" s="105">
        <v>7.0481334963480782</v>
      </c>
      <c r="U5003" s="105">
        <v>7.0481334963480773</v>
      </c>
    </row>
    <row r="5004" spans="1:21">
      <c r="A5004" s="54">
        <v>5002</v>
      </c>
      <c r="B5004" s="104">
        <v>25797</v>
      </c>
      <c r="C5004" s="104">
        <v>25797</v>
      </c>
      <c r="D5004" s="105">
        <v>46112.000000000007</v>
      </c>
      <c r="E5004" s="105">
        <v>2003890000</v>
      </c>
      <c r="F5004" s="105">
        <v>1</v>
      </c>
      <c r="G5004" s="105">
        <v>-99999</v>
      </c>
      <c r="H5004" s="105">
        <v>-99999</v>
      </c>
      <c r="I5004" s="105">
        <v>-99999</v>
      </c>
      <c r="J5004" s="105">
        <v>-99999</v>
      </c>
      <c r="K5004" s="105">
        <v>-99999</v>
      </c>
      <c r="L5004" s="105">
        <v>-99999</v>
      </c>
      <c r="M5004" s="105">
        <v>-99999</v>
      </c>
      <c r="N5004" s="105">
        <v>-99999</v>
      </c>
      <c r="O5004" s="105">
        <v>-99999</v>
      </c>
      <c r="P5004" s="105">
        <v>-99999</v>
      </c>
      <c r="Q5004" s="105">
        <v>-99999</v>
      </c>
      <c r="R5004" s="105">
        <v>-99999</v>
      </c>
      <c r="S5004" s="105">
        <v>0</v>
      </c>
      <c r="T5004" s="105">
        <v>0</v>
      </c>
      <c r="U5004" s="105">
        <v>0</v>
      </c>
    </row>
    <row r="5005" spans="1:21">
      <c r="A5005" s="54">
        <v>5003</v>
      </c>
      <c r="B5005" s="104">
        <v>25798</v>
      </c>
      <c r="C5005" s="104">
        <v>25798</v>
      </c>
      <c r="D5005" s="105">
        <v>6188187.9999999981</v>
      </c>
      <c r="E5005" s="105">
        <v>2003890000</v>
      </c>
      <c r="F5005" s="105">
        <v>0</v>
      </c>
      <c r="G5005" s="105">
        <v>0.88151321282136175</v>
      </c>
      <c r="H5005" s="105">
        <v>1.163229864548591</v>
      </c>
      <c r="I5005" s="105">
        <v>1.342910009034284</v>
      </c>
      <c r="J5005" s="105">
        <v>1.8518886282199238</v>
      </c>
      <c r="K5005" s="105">
        <v>3.0288451669317777</v>
      </c>
      <c r="L5005" s="105">
        <v>5.5294600232873359</v>
      </c>
      <c r="M5005" s="105">
        <v>8.9253604300054157</v>
      </c>
      <c r="N5005" s="105">
        <v>11.496128430318603</v>
      </c>
      <c r="O5005" s="105">
        <v>13.291441038275227</v>
      </c>
      <c r="P5005" s="105">
        <v>4.4288473294619628</v>
      </c>
      <c r="Q5005" s="105">
        <v>1.482455120064216</v>
      </c>
      <c r="R5005" s="105">
        <v>0.94072934699061883</v>
      </c>
      <c r="S5005" s="105">
        <v>9.3150982887725267</v>
      </c>
      <c r="T5005" s="105">
        <v>4.5302340499966105</v>
      </c>
      <c r="U5005" s="105">
        <v>5.164118059990261</v>
      </c>
    </row>
    <row r="5006" spans="1:21">
      <c r="A5006" s="54">
        <v>5004</v>
      </c>
      <c r="B5006" s="104">
        <v>25799</v>
      </c>
      <c r="C5006" s="104">
        <v>25799</v>
      </c>
      <c r="D5006" s="105">
        <v>1846773.0000000005</v>
      </c>
      <c r="E5006" s="105">
        <v>2003890000</v>
      </c>
      <c r="F5006" s="105">
        <v>0</v>
      </c>
      <c r="G5006" s="105">
        <v>1.6552930307661875</v>
      </c>
      <c r="H5006" s="105">
        <v>2.1208281361737837</v>
      </c>
      <c r="I5006" s="105">
        <v>2.4022615072887148</v>
      </c>
      <c r="J5006" s="105">
        <v>3.2234408362011644</v>
      </c>
      <c r="K5006" s="105">
        <v>5.0434709889205118</v>
      </c>
      <c r="L5006" s="105">
        <v>8.7621047276512432</v>
      </c>
      <c r="M5006" s="105">
        <v>14.129999138518297</v>
      </c>
      <c r="N5006" s="105">
        <v>16.280611732992131</v>
      </c>
      <c r="O5006" s="105">
        <v>21.280934717668661</v>
      </c>
      <c r="P5006" s="105">
        <v>8.0903594134572945</v>
      </c>
      <c r="Q5006" s="105">
        <v>2.9072094077821626</v>
      </c>
      <c r="R5006" s="105">
        <v>1.7900241147237488</v>
      </c>
      <c r="S5006" s="105">
        <v>14.225959732351022</v>
      </c>
      <c r="T5006" s="105">
        <v>7.307211479345324</v>
      </c>
      <c r="U5006" s="105">
        <v>9.8136459734423998</v>
      </c>
    </row>
    <row r="5007" spans="1:21">
      <c r="A5007" s="54">
        <v>5005</v>
      </c>
      <c r="B5007" s="104">
        <v>25800</v>
      </c>
      <c r="C5007" s="104">
        <v>25800</v>
      </c>
      <c r="D5007" s="105">
        <v>1300037401</v>
      </c>
      <c r="E5007" s="105">
        <v>75738700000</v>
      </c>
      <c r="F5007" s="105">
        <v>0</v>
      </c>
      <c r="G5007" s="105">
        <v>0.65912850855675875</v>
      </c>
      <c r="H5007" s="105">
        <v>0.73456950163337975</v>
      </c>
      <c r="I5007" s="105">
        <v>0.7281572738228862</v>
      </c>
      <c r="J5007" s="105">
        <v>0.90399438087195694</v>
      </c>
      <c r="K5007" s="105">
        <v>1.1562846204767798</v>
      </c>
      <c r="L5007" s="105">
        <v>1.7772802944050632</v>
      </c>
      <c r="M5007" s="105">
        <v>2.751597310585316</v>
      </c>
      <c r="N5007" s="105">
        <v>4.4222525798577852</v>
      </c>
      <c r="O5007" s="105">
        <v>4.6313448743900922</v>
      </c>
      <c r="P5007" s="105">
        <v>2.6120570603702156</v>
      </c>
      <c r="Q5007" s="105">
        <v>1.5098563132328744</v>
      </c>
      <c r="R5007" s="105">
        <v>0.83005671977498396</v>
      </c>
      <c r="S5007" s="105">
        <v>3.1937908216113815</v>
      </c>
      <c r="T5007" s="105">
        <v>1.8930482864981741</v>
      </c>
      <c r="U5007" s="105">
        <v>2.8350052405106956</v>
      </c>
    </row>
    <row r="5008" spans="1:21">
      <c r="A5008" s="54">
        <v>5006</v>
      </c>
      <c r="B5008" s="104">
        <v>25801</v>
      </c>
      <c r="C5008" s="104">
        <v>25801</v>
      </c>
      <c r="D5008" s="105">
        <v>4452904</v>
      </c>
      <c r="E5008" s="105">
        <v>2003890000</v>
      </c>
      <c r="F5008" s="105">
        <v>0</v>
      </c>
      <c r="G5008" s="105">
        <v>0.26718480840216891</v>
      </c>
      <c r="H5008" s="105">
        <v>0.36680802250632871</v>
      </c>
      <c r="I5008" s="105">
        <v>0.40895376711352482</v>
      </c>
      <c r="J5008" s="105">
        <v>0.57416123552632681</v>
      </c>
      <c r="K5008" s="105">
        <v>0.85151566664292289</v>
      </c>
      <c r="L5008" s="105">
        <v>1.3316893578076796</v>
      </c>
      <c r="M5008" s="105">
        <v>1.8894835205950555</v>
      </c>
      <c r="N5008" s="105">
        <v>2.4260796965775668</v>
      </c>
      <c r="O5008" s="105">
        <v>2.6501858835203436</v>
      </c>
      <c r="P5008" s="105">
        <v>0.72208908021341511</v>
      </c>
      <c r="Q5008" s="105">
        <v>0.38081938888328198</v>
      </c>
      <c r="R5008" s="105">
        <v>0.27498319051873632</v>
      </c>
      <c r="S5008" s="105">
        <v>2.0613612085544282</v>
      </c>
      <c r="T5008" s="105">
        <v>1.0119961348589459</v>
      </c>
      <c r="U5008" s="105">
        <v>1.1166054538434946</v>
      </c>
    </row>
    <row r="5009" spans="1:21">
      <c r="A5009" s="54">
        <v>5007</v>
      </c>
      <c r="B5009" s="104">
        <v>25802</v>
      </c>
      <c r="C5009" s="104">
        <v>25802</v>
      </c>
      <c r="D5009" s="105">
        <v>24178546.999999996</v>
      </c>
      <c r="E5009" s="105">
        <v>2003890000</v>
      </c>
      <c r="F5009" s="105">
        <v>0</v>
      </c>
      <c r="G5009" s="105">
        <v>0.21631619722939199</v>
      </c>
      <c r="H5009" s="105">
        <v>0.29234006307323934</v>
      </c>
      <c r="I5009" s="105">
        <v>0.31531475113727792</v>
      </c>
      <c r="J5009" s="105">
        <v>0.44133275838155966</v>
      </c>
      <c r="K5009" s="105">
        <v>0.66997123993424235</v>
      </c>
      <c r="L5009" s="105">
        <v>1.0115553058966531</v>
      </c>
      <c r="M5009" s="105">
        <v>1.4921531294399806</v>
      </c>
      <c r="N5009" s="105">
        <v>1.8752099415917101</v>
      </c>
      <c r="O5009" s="105">
        <v>2.0109457709676111</v>
      </c>
      <c r="P5009" s="105">
        <v>0.56965341000672165</v>
      </c>
      <c r="Q5009" s="105">
        <v>0.32878389670104247</v>
      </c>
      <c r="R5009" s="105">
        <v>0.22842803901531245</v>
      </c>
      <c r="S5009" s="105">
        <v>1.59452985594201</v>
      </c>
      <c r="T5009" s="105">
        <v>0.78766704194789527</v>
      </c>
      <c r="U5009" s="105">
        <v>0.79828416595139651</v>
      </c>
    </row>
    <row r="5010" spans="1:21">
      <c r="A5010" s="54">
        <v>5008</v>
      </c>
      <c r="B5010" s="104">
        <v>25930</v>
      </c>
      <c r="C5010" s="104">
        <v>25930</v>
      </c>
      <c r="D5010" s="105">
        <v>236310</v>
      </c>
      <c r="E5010" s="105">
        <v>4007780000</v>
      </c>
      <c r="F5010" s="105">
        <v>0</v>
      </c>
      <c r="G5010" s="105">
        <v>85.259694099506646</v>
      </c>
      <c r="H5010" s="105">
        <v>100</v>
      </c>
      <c r="I5010" s="105">
        <v>88.268910115888616</v>
      </c>
      <c r="J5010" s="105">
        <v>8.1697739843869357</v>
      </c>
      <c r="K5010" s="105">
        <v>12.721044339860073</v>
      </c>
      <c r="L5010" s="105">
        <v>24.212466879016844</v>
      </c>
      <c r="M5010" s="105">
        <v>45.048271242401519</v>
      </c>
      <c r="N5010" s="105">
        <v>63.895325872886531</v>
      </c>
      <c r="O5010" s="105">
        <v>68.747436316724816</v>
      </c>
      <c r="P5010" s="105">
        <v>85.416970493612837</v>
      </c>
      <c r="Q5010" s="105">
        <v>99.76082833595207</v>
      </c>
      <c r="R5010" s="105">
        <v>97.832337554710293</v>
      </c>
      <c r="S5010" s="105">
        <v>0</v>
      </c>
      <c r="T5010" s="105">
        <v>64.944421602912271</v>
      </c>
      <c r="U5010" s="105">
        <v>64.944421602912257</v>
      </c>
    </row>
    <row r="5011" spans="1:21">
      <c r="A5011" s="54">
        <v>5009</v>
      </c>
      <c r="B5011" s="104">
        <v>25950</v>
      </c>
      <c r="C5011" s="104">
        <v>25950</v>
      </c>
      <c r="D5011" s="105">
        <v>5861137</v>
      </c>
      <c r="E5011" s="105">
        <v>10060100000</v>
      </c>
      <c r="F5011" s="105">
        <v>0</v>
      </c>
      <c r="G5011" s="105">
        <v>34.032937246035146</v>
      </c>
      <c r="H5011" s="105">
        <v>45.20074789734354</v>
      </c>
      <c r="I5011" s="105">
        <v>8.3286737283873045</v>
      </c>
      <c r="J5011" s="105">
        <v>1.2425454678016219</v>
      </c>
      <c r="K5011" s="105">
        <v>3.7910583563497591</v>
      </c>
      <c r="L5011" s="105">
        <v>6.4015431306283803</v>
      </c>
      <c r="M5011" s="105">
        <v>7.4471347365975538</v>
      </c>
      <c r="N5011" s="105">
        <v>10.073780560937454</v>
      </c>
      <c r="O5011" s="105">
        <v>16.059347324643845</v>
      </c>
      <c r="P5011" s="105">
        <v>17.686023831829669</v>
      </c>
      <c r="Q5011" s="105">
        <v>20.106811990554078</v>
      </c>
      <c r="R5011" s="105">
        <v>27.378790314206324</v>
      </c>
      <c r="S5011" s="105">
        <v>8.6889425139937817</v>
      </c>
      <c r="T5011" s="105">
        <v>16.47911621544289</v>
      </c>
      <c r="U5011" s="105">
        <v>10.544050398643668</v>
      </c>
    </row>
    <row r="5012" spans="1:21">
      <c r="A5012" s="54">
        <v>5010</v>
      </c>
      <c r="B5012" s="104">
        <v>26080</v>
      </c>
      <c r="C5012" s="104">
        <v>26080</v>
      </c>
      <c r="D5012" s="105">
        <v>163929</v>
      </c>
      <c r="E5012" s="105">
        <v>2003890000</v>
      </c>
      <c r="F5012" s="105">
        <v>0</v>
      </c>
      <c r="G5012" s="105">
        <v>9.7427907811666437</v>
      </c>
      <c r="H5012" s="105">
        <v>14.804392499364939</v>
      </c>
      <c r="I5012" s="105">
        <v>16.020715826777547</v>
      </c>
      <c r="J5012" s="105">
        <v>0.99694253146097489</v>
      </c>
      <c r="K5012" s="105">
        <v>0.33507173872115847</v>
      </c>
      <c r="L5012" s="105">
        <v>0.72279646717755164</v>
      </c>
      <c r="M5012" s="105">
        <v>1.1835764225421013</v>
      </c>
      <c r="N5012" s="105">
        <v>0.72105398904429097</v>
      </c>
      <c r="O5012" s="105">
        <v>0.75851672505483614</v>
      </c>
      <c r="P5012" s="105">
        <v>0.90899424555840591</v>
      </c>
      <c r="Q5012" s="105">
        <v>1.6861444488677009</v>
      </c>
      <c r="R5012" s="105">
        <v>6.1017657060413368</v>
      </c>
      <c r="S5012" s="105">
        <v>0</v>
      </c>
      <c r="T5012" s="105">
        <v>4.4985634484814581</v>
      </c>
      <c r="U5012" s="105">
        <v>4.4985634484814572</v>
      </c>
    </row>
    <row r="5013" spans="1:21">
      <c r="A5013" s="54">
        <v>5011</v>
      </c>
      <c r="B5013" s="104">
        <v>26081</v>
      </c>
      <c r="C5013" s="104">
        <v>26081</v>
      </c>
      <c r="D5013" s="105">
        <v>275533.99999999994</v>
      </c>
      <c r="E5013" s="105">
        <v>2003890000</v>
      </c>
      <c r="F5013" s="105">
        <v>0</v>
      </c>
      <c r="G5013" s="105">
        <v>5.2393793637354769</v>
      </c>
      <c r="H5013" s="105">
        <v>8.0238578228452777</v>
      </c>
      <c r="I5013" s="105">
        <v>9.0688250824923085</v>
      </c>
      <c r="J5013" s="105">
        <v>1.2234985130773117</v>
      </c>
      <c r="K5013" s="105">
        <v>0.278467146755985</v>
      </c>
      <c r="L5013" s="105">
        <v>0.51201686695804671</v>
      </c>
      <c r="M5013" s="105">
        <v>1.115219035823837</v>
      </c>
      <c r="N5013" s="105">
        <v>1.1863333144994739</v>
      </c>
      <c r="O5013" s="105">
        <v>1.0029919133548237</v>
      </c>
      <c r="P5013" s="105">
        <v>0.64167292503680584</v>
      </c>
      <c r="Q5013" s="105">
        <v>0.9123577001902401</v>
      </c>
      <c r="R5013" s="105">
        <v>2.7308014126120126</v>
      </c>
      <c r="S5013" s="105">
        <v>0</v>
      </c>
      <c r="T5013" s="105">
        <v>2.6612850914484669</v>
      </c>
      <c r="U5013" s="105">
        <v>2.6612850914484674</v>
      </c>
    </row>
    <row r="5014" spans="1:21">
      <c r="A5014" s="54">
        <v>5012</v>
      </c>
      <c r="B5014" s="104">
        <v>26085</v>
      </c>
      <c r="C5014" s="104">
        <v>26085</v>
      </c>
      <c r="D5014" s="105">
        <v>37110</v>
      </c>
      <c r="E5014" s="105">
        <v>2003890000</v>
      </c>
      <c r="F5014" s="105">
        <v>0</v>
      </c>
      <c r="G5014" s="105">
        <v>29.041808264711644</v>
      </c>
      <c r="H5014" s="105">
        <v>52.097900322192636</v>
      </c>
      <c r="I5014" s="105">
        <v>59.866885457958205</v>
      </c>
      <c r="J5014" s="105">
        <v>7.9098914312927926</v>
      </c>
      <c r="K5014" s="105">
        <v>1.627671104747731</v>
      </c>
      <c r="L5014" s="105">
        <v>3.7283938498810363</v>
      </c>
      <c r="M5014" s="105">
        <v>7.4796819320336709</v>
      </c>
      <c r="N5014" s="105">
        <v>7.1568878460949259</v>
      </c>
      <c r="O5014" s="105">
        <v>5.8354281069437581</v>
      </c>
      <c r="P5014" s="105">
        <v>4.2044816946641559</v>
      </c>
      <c r="Q5014" s="105">
        <v>5.4911454724825752</v>
      </c>
      <c r="R5014" s="105">
        <v>13.487702110313368</v>
      </c>
      <c r="S5014" s="105">
        <v>0</v>
      </c>
      <c r="T5014" s="105">
        <v>16.493989799443042</v>
      </c>
      <c r="U5014" s="105">
        <v>16.493989799443046</v>
      </c>
    </row>
    <row r="5015" spans="1:21">
      <c r="A5015" s="54">
        <v>5013</v>
      </c>
      <c r="B5015" s="104">
        <v>26086</v>
      </c>
      <c r="C5015" s="104">
        <v>26086</v>
      </c>
      <c r="D5015" s="105">
        <v>1431</v>
      </c>
      <c r="E5015" s="105">
        <v>2003890000</v>
      </c>
      <c r="F5015" s="105">
        <v>0</v>
      </c>
      <c r="G5015" s="105">
        <v>15.474586526638275</v>
      </c>
      <c r="H5015" s="105">
        <v>22.448331112656181</v>
      </c>
      <c r="I5015" s="105">
        <v>25.703531625431438</v>
      </c>
      <c r="J5015" s="105">
        <v>32.651904682462515</v>
      </c>
      <c r="K5015" s="105">
        <v>29.162538884574193</v>
      </c>
      <c r="L5015" s="105">
        <v>5.233582735835606</v>
      </c>
      <c r="M5015" s="105">
        <v>2.0754726230071152</v>
      </c>
      <c r="N5015" s="105">
        <v>3.8421946971257559</v>
      </c>
      <c r="O5015" s="105">
        <v>4.7443158364752351</v>
      </c>
      <c r="P5015" s="105">
        <v>3.7211956666320325</v>
      </c>
      <c r="Q5015" s="105">
        <v>4.6520306174253907</v>
      </c>
      <c r="R5015" s="105">
        <v>10.299951704345148</v>
      </c>
      <c r="S5015" s="105">
        <v>0</v>
      </c>
      <c r="T5015" s="105">
        <v>13.334136392717406</v>
      </c>
      <c r="U5015" s="105">
        <v>13.334136392717408</v>
      </c>
    </row>
    <row r="5016" spans="1:21">
      <c r="A5016" s="54">
        <v>5014</v>
      </c>
      <c r="B5016" s="104">
        <v>26087</v>
      </c>
      <c r="C5016" s="104">
        <v>26087</v>
      </c>
      <c r="D5016" s="105">
        <v>3942</v>
      </c>
      <c r="E5016" s="105">
        <v>2024240000</v>
      </c>
      <c r="F5016" s="105">
        <v>0</v>
      </c>
      <c r="G5016" s="105">
        <v>0.22809427250294861</v>
      </c>
      <c r="H5016" s="105">
        <v>0.30232106030953892</v>
      </c>
      <c r="I5016" s="105">
        <v>0.33667346213130722</v>
      </c>
      <c r="J5016" s="105">
        <v>0.42726018736014393</v>
      </c>
      <c r="K5016" s="105">
        <v>0.7865739926756794</v>
      </c>
      <c r="L5016" s="105">
        <v>1.4688633286290738</v>
      </c>
      <c r="M5016" s="105">
        <v>2.8988808001803088</v>
      </c>
      <c r="N5016" s="105">
        <v>3.7192739044669456</v>
      </c>
      <c r="O5016" s="105">
        <v>2.5961615510446188</v>
      </c>
      <c r="P5016" s="105">
        <v>0.59248420067361274</v>
      </c>
      <c r="Q5016" s="105">
        <v>0.25425430362710894</v>
      </c>
      <c r="R5016" s="105">
        <v>0.23548425969265502</v>
      </c>
      <c r="S5016" s="105">
        <v>0</v>
      </c>
      <c r="T5016" s="105">
        <v>1.1538604436078284</v>
      </c>
      <c r="U5016" s="105">
        <v>1.1538604436078288</v>
      </c>
    </row>
    <row r="5017" spans="1:21">
      <c r="A5017" s="54">
        <v>5015</v>
      </c>
      <c r="B5017" s="104">
        <v>26088</v>
      </c>
      <c r="C5017" s="104">
        <v>26088</v>
      </c>
      <c r="D5017" s="105">
        <v>56817</v>
      </c>
      <c r="E5017" s="105">
        <v>2024240000</v>
      </c>
      <c r="F5017" s="105">
        <v>0</v>
      </c>
      <c r="G5017" s="105">
        <v>0.1</v>
      </c>
      <c r="H5017" s="105">
        <v>0.10319051821496852</v>
      </c>
      <c r="I5017" s="105">
        <v>0.1077057581209041</v>
      </c>
      <c r="J5017" s="105">
        <v>0.13656834968319082</v>
      </c>
      <c r="K5017" s="105">
        <v>0.22218997358272558</v>
      </c>
      <c r="L5017" s="105">
        <v>0.41999631611585275</v>
      </c>
      <c r="M5017" s="105">
        <v>0.66490880987741718</v>
      </c>
      <c r="N5017" s="105">
        <v>0.86680055933439726</v>
      </c>
      <c r="O5017" s="105">
        <v>0.79804286594752394</v>
      </c>
      <c r="P5017" s="105">
        <v>0.18703075601764405</v>
      </c>
      <c r="Q5017" s="105">
        <v>0.1</v>
      </c>
      <c r="R5017" s="105">
        <v>0.1</v>
      </c>
      <c r="S5017" s="105">
        <v>0</v>
      </c>
      <c r="T5017" s="105">
        <v>0.31720282557455204</v>
      </c>
      <c r="U5017" s="105">
        <v>0.31720282557455198</v>
      </c>
    </row>
    <row r="5018" spans="1:21">
      <c r="A5018" s="54">
        <v>5016</v>
      </c>
      <c r="B5018" s="104">
        <v>26090</v>
      </c>
      <c r="C5018" s="104">
        <v>26090</v>
      </c>
      <c r="D5018" s="105">
        <v>4246805</v>
      </c>
      <c r="E5018" s="105">
        <v>4048470000</v>
      </c>
      <c r="F5018" s="105">
        <v>0</v>
      </c>
      <c r="G5018" s="105">
        <v>0.1</v>
      </c>
      <c r="H5018" s="105">
        <v>0.1</v>
      </c>
      <c r="I5018" s="105">
        <v>0.1</v>
      </c>
      <c r="J5018" s="105">
        <v>0.12954636335885833</v>
      </c>
      <c r="K5018" s="105">
        <v>0.21493128626784413</v>
      </c>
      <c r="L5018" s="105">
        <v>0.44834057573525604</v>
      </c>
      <c r="M5018" s="105">
        <v>0.71800428281566619</v>
      </c>
      <c r="N5018" s="105">
        <v>0.84819796464775887</v>
      </c>
      <c r="O5018" s="105">
        <v>0.9416566370208691</v>
      </c>
      <c r="P5018" s="105">
        <v>0.23471389835296985</v>
      </c>
      <c r="Q5018" s="105">
        <v>0.1</v>
      </c>
      <c r="R5018" s="105">
        <v>0.1</v>
      </c>
      <c r="S5018" s="105">
        <v>0.72254747404128805</v>
      </c>
      <c r="T5018" s="105">
        <v>0.33628258401660188</v>
      </c>
      <c r="U5018" s="105">
        <v>0.59414456421626893</v>
      </c>
    </row>
    <row r="5019" spans="1:21">
      <c r="A5019" s="54">
        <v>5017</v>
      </c>
      <c r="B5019" s="104">
        <v>26091</v>
      </c>
      <c r="C5019" s="104">
        <v>26091</v>
      </c>
      <c r="D5019" s="105">
        <v>4576904</v>
      </c>
      <c r="E5019" s="105">
        <v>2024240000</v>
      </c>
      <c r="F5019" s="105">
        <v>0</v>
      </c>
      <c r="G5019" s="105">
        <v>0.17581579053337623</v>
      </c>
      <c r="H5019" s="105">
        <v>0.21317664602171868</v>
      </c>
      <c r="I5019" s="105">
        <v>0.24187181224395052</v>
      </c>
      <c r="J5019" s="105">
        <v>0.36010819753918272</v>
      </c>
      <c r="K5019" s="105">
        <v>0.68662125554010234</v>
      </c>
      <c r="L5019" s="105">
        <v>1.5255840957002689</v>
      </c>
      <c r="M5019" s="105">
        <v>2.3018807119674065</v>
      </c>
      <c r="N5019" s="105">
        <v>3.3662430948873707</v>
      </c>
      <c r="O5019" s="105">
        <v>3.2005971484054361</v>
      </c>
      <c r="P5019" s="105">
        <v>0.86873957672264279</v>
      </c>
      <c r="Q5019" s="105">
        <v>0.25004002419799265</v>
      </c>
      <c r="R5019" s="105">
        <v>0.19500566372049113</v>
      </c>
      <c r="S5019" s="105">
        <v>2.5956455273455856</v>
      </c>
      <c r="T5019" s="105">
        <v>1.1154736681233284</v>
      </c>
      <c r="U5019" s="105">
        <v>1.8350780136356286</v>
      </c>
    </row>
    <row r="5020" spans="1:21">
      <c r="A5020" s="54">
        <v>5018</v>
      </c>
      <c r="B5020" s="104">
        <v>26092</v>
      </c>
      <c r="C5020" s="104">
        <v>26092</v>
      </c>
      <c r="D5020" s="105">
        <v>8133828.9999999981</v>
      </c>
      <c r="E5020" s="105">
        <v>2024240000</v>
      </c>
      <c r="F5020" s="105">
        <v>0</v>
      </c>
      <c r="G5020" s="105">
        <v>0.55230384396894716</v>
      </c>
      <c r="H5020" s="105">
        <v>0.649577908024628</v>
      </c>
      <c r="I5020" s="105">
        <v>0.70423747202026488</v>
      </c>
      <c r="J5020" s="105">
        <v>1.0731762955328739</v>
      </c>
      <c r="K5020" s="105">
        <v>1.8056312118070135</v>
      </c>
      <c r="L5020" s="105">
        <v>4.1728471037471966</v>
      </c>
      <c r="M5020" s="105">
        <v>7.2417360633848551</v>
      </c>
      <c r="N5020" s="105">
        <v>10.006084248019997</v>
      </c>
      <c r="O5020" s="105">
        <v>11.780885380904042</v>
      </c>
      <c r="P5020" s="105">
        <v>4.7451363081150895</v>
      </c>
      <c r="Q5020" s="105">
        <v>1.0305585319050103</v>
      </c>
      <c r="R5020" s="105">
        <v>0.61987841233100749</v>
      </c>
      <c r="S5020" s="105">
        <v>8.3717040177365636</v>
      </c>
      <c r="T5020" s="105">
        <v>3.69850439831341</v>
      </c>
      <c r="U5020" s="105">
        <v>5.3070157189860456</v>
      </c>
    </row>
    <row r="5021" spans="1:21">
      <c r="A5021" s="54">
        <v>5019</v>
      </c>
      <c r="B5021" s="104">
        <v>26093</v>
      </c>
      <c r="C5021" s="104">
        <v>26093</v>
      </c>
      <c r="D5021" s="105">
        <v>446742432.99999988</v>
      </c>
      <c r="E5021" s="105">
        <v>237046000000</v>
      </c>
      <c r="F5021" s="105">
        <v>0</v>
      </c>
      <c r="G5021" s="105">
        <v>0.98608113323613178</v>
      </c>
      <c r="H5021" s="105">
        <v>1.1601303997469328</v>
      </c>
      <c r="I5021" s="105">
        <v>0.86387840070302147</v>
      </c>
      <c r="J5021" s="105">
        <v>0.49842422362055772</v>
      </c>
      <c r="K5021" s="105">
        <v>0.30417126161988234</v>
      </c>
      <c r="L5021" s="105">
        <v>0.30872570344343497</v>
      </c>
      <c r="M5021" s="105">
        <v>0.43066889627048816</v>
      </c>
      <c r="N5021" s="105">
        <v>0.72768948288058144</v>
      </c>
      <c r="O5021" s="105">
        <v>0.80560520937991409</v>
      </c>
      <c r="P5021" s="105">
        <v>0.57018590792798018</v>
      </c>
      <c r="Q5021" s="105">
        <v>0.59651854254467451</v>
      </c>
      <c r="R5021" s="105">
        <v>0.8875417641743335</v>
      </c>
      <c r="S5021" s="105">
        <v>0.52622459204313987</v>
      </c>
      <c r="T5021" s="105">
        <v>0.67830174379566122</v>
      </c>
      <c r="U5021" s="105">
        <v>0.5729020591224423</v>
      </c>
    </row>
    <row r="5022" spans="1:21">
      <c r="A5022" s="54">
        <v>5020</v>
      </c>
      <c r="B5022" s="104">
        <v>26118</v>
      </c>
      <c r="C5022" s="104">
        <v>26118</v>
      </c>
      <c r="D5022" s="105">
        <v>35609727</v>
      </c>
      <c r="E5022" s="105">
        <v>4048470000</v>
      </c>
      <c r="F5022" s="105">
        <v>0</v>
      </c>
      <c r="G5022" s="105">
        <v>62.816543934960727</v>
      </c>
      <c r="H5022" s="105">
        <v>35.750003820796742</v>
      </c>
      <c r="I5022" s="105">
        <v>27.925563500706232</v>
      </c>
      <c r="J5022" s="105">
        <v>27.344038486470268</v>
      </c>
      <c r="K5022" s="105">
        <v>28.334375766601525</v>
      </c>
      <c r="L5022" s="105">
        <v>31.143973127625873</v>
      </c>
      <c r="M5022" s="105">
        <v>35.120289882555539</v>
      </c>
      <c r="N5022" s="105">
        <v>50.391251377296896</v>
      </c>
      <c r="O5022" s="105">
        <v>60.794913402649108</v>
      </c>
      <c r="P5022" s="105">
        <v>64.42713023279471</v>
      </c>
      <c r="Q5022" s="105">
        <v>66.465495665538896</v>
      </c>
      <c r="R5022" s="105">
        <v>74.130276380659325</v>
      </c>
      <c r="S5022" s="105">
        <v>42.62339215455345</v>
      </c>
      <c r="T5022" s="105">
        <v>47.05365463155465</v>
      </c>
      <c r="U5022" s="105">
        <v>42.670380542968395</v>
      </c>
    </row>
    <row r="5023" spans="1:21">
      <c r="A5023" s="54">
        <v>5021</v>
      </c>
      <c r="B5023" s="104">
        <v>26202</v>
      </c>
      <c r="C5023" s="104">
        <v>26202</v>
      </c>
      <c r="D5023" s="105">
        <v>45066</v>
      </c>
      <c r="E5023" s="105">
        <v>19645400000</v>
      </c>
      <c r="F5023" s="105">
        <v>0</v>
      </c>
      <c r="G5023" s="105">
        <v>0.65092168548696661</v>
      </c>
      <c r="H5023" s="105">
        <v>0.63533051078264435</v>
      </c>
      <c r="I5023" s="105">
        <v>0.51940846602424884</v>
      </c>
      <c r="J5023" s="105">
        <v>0.46878165290131663</v>
      </c>
      <c r="K5023" s="105">
        <v>0.26982148414005325</v>
      </c>
      <c r="L5023" s="105">
        <v>0.32760335770188925</v>
      </c>
      <c r="M5023" s="105">
        <v>0.3379011265426497</v>
      </c>
      <c r="N5023" s="105">
        <v>0.41123865699373086</v>
      </c>
      <c r="O5023" s="105">
        <v>0.40363341374842521</v>
      </c>
      <c r="P5023" s="105">
        <v>0.37950925288864423</v>
      </c>
      <c r="Q5023" s="105">
        <v>0.50462848762294898</v>
      </c>
      <c r="R5023" s="105">
        <v>0.70960586540188852</v>
      </c>
      <c r="S5023" s="105">
        <v>0</v>
      </c>
      <c r="T5023" s="105">
        <v>0.46819866335295046</v>
      </c>
      <c r="U5023" s="105">
        <v>0.46819866335295052</v>
      </c>
    </row>
    <row r="5024" spans="1:21">
      <c r="A5024" s="54">
        <v>5022</v>
      </c>
      <c r="B5024" s="104">
        <v>26203</v>
      </c>
      <c r="C5024" s="104">
        <v>26203</v>
      </c>
      <c r="D5024" s="105">
        <v>1320668</v>
      </c>
      <c r="E5024" s="105">
        <v>50315500000</v>
      </c>
      <c r="F5024" s="105">
        <v>0</v>
      </c>
      <c r="G5024" s="105">
        <v>0.71135395043177108</v>
      </c>
      <c r="H5024" s="105">
        <v>0.72715212488567782</v>
      </c>
      <c r="I5024" s="105">
        <v>0.60221567506254359</v>
      </c>
      <c r="J5024" s="105">
        <v>0.58830934446851024</v>
      </c>
      <c r="K5024" s="105">
        <v>0.39698948877627699</v>
      </c>
      <c r="L5024" s="105">
        <v>0.41338609939800242</v>
      </c>
      <c r="M5024" s="105">
        <v>0.4113752305633101</v>
      </c>
      <c r="N5024" s="105">
        <v>0.47795911798284674</v>
      </c>
      <c r="O5024" s="105">
        <v>0.45342879377510859</v>
      </c>
      <c r="P5024" s="105">
        <v>0.44077999661050721</v>
      </c>
      <c r="Q5024" s="105">
        <v>0.56366157914689896</v>
      </c>
      <c r="R5024" s="105">
        <v>0.74600444296843627</v>
      </c>
      <c r="S5024" s="105">
        <v>0</v>
      </c>
      <c r="T5024" s="105">
        <v>0.54438465367249078</v>
      </c>
      <c r="U5024" s="105">
        <v>0.54438465367249089</v>
      </c>
    </row>
    <row r="5025" spans="1:21">
      <c r="A5025" s="54">
        <v>5023</v>
      </c>
      <c r="B5025" s="104">
        <v>26204</v>
      </c>
      <c r="C5025" s="104">
        <v>26204</v>
      </c>
      <c r="D5025" s="105">
        <v>50604</v>
      </c>
      <c r="E5025" s="105">
        <v>4028120000</v>
      </c>
      <c r="F5025" s="105">
        <v>0</v>
      </c>
      <c r="G5025" s="105">
        <v>1.7912160356009257</v>
      </c>
      <c r="H5025" s="105">
        <v>2.2113029685150694</v>
      </c>
      <c r="I5025" s="105">
        <v>2.3665557386005673</v>
      </c>
      <c r="J5025" s="105">
        <v>1.0016004277149846</v>
      </c>
      <c r="K5025" s="105">
        <v>0.22262396586815128</v>
      </c>
      <c r="L5025" s="105">
        <v>0.28214885170942738</v>
      </c>
      <c r="M5025" s="105">
        <v>0.53877265482181513</v>
      </c>
      <c r="N5025" s="105">
        <v>0.87293599956571932</v>
      </c>
      <c r="O5025" s="105">
        <v>1.0381712510639938</v>
      </c>
      <c r="P5025" s="105">
        <v>0.66877362166413579</v>
      </c>
      <c r="Q5025" s="105">
        <v>0.65729378383076964</v>
      </c>
      <c r="R5025" s="105">
        <v>1.2578786271220919</v>
      </c>
      <c r="S5025" s="105">
        <v>0</v>
      </c>
      <c r="T5025" s="105">
        <v>1.0757728271731375</v>
      </c>
      <c r="U5025" s="105">
        <v>1.0757728271731375</v>
      </c>
    </row>
    <row r="5026" spans="1:21">
      <c r="A5026" s="54">
        <v>5024</v>
      </c>
      <c r="B5026" s="104">
        <v>26205</v>
      </c>
      <c r="C5026" s="104">
        <v>26205</v>
      </c>
      <c r="D5026" s="105">
        <v>25166.000000000004</v>
      </c>
      <c r="E5026" s="105">
        <v>2024240000</v>
      </c>
      <c r="F5026" s="105">
        <v>0</v>
      </c>
      <c r="G5026" s="105">
        <v>15.668483482596324</v>
      </c>
      <c r="H5026" s="105">
        <v>21.410350100442187</v>
      </c>
      <c r="I5026" s="105">
        <v>18.335459394527607</v>
      </c>
      <c r="J5026" s="105">
        <v>2.7579615553490866</v>
      </c>
      <c r="K5026" s="105">
        <v>1.2865788433969174</v>
      </c>
      <c r="L5026" s="105">
        <v>2.4423461986865234</v>
      </c>
      <c r="M5026" s="105">
        <v>3.4608769229895677</v>
      </c>
      <c r="N5026" s="105">
        <v>4.9148919053717108</v>
      </c>
      <c r="O5026" s="105">
        <v>6.0493420468808319</v>
      </c>
      <c r="P5026" s="105">
        <v>4.2257734594467866</v>
      </c>
      <c r="Q5026" s="105">
        <v>4.3348561503088732</v>
      </c>
      <c r="R5026" s="105">
        <v>8.3972871657913899</v>
      </c>
      <c r="S5026" s="105">
        <v>0</v>
      </c>
      <c r="T5026" s="105">
        <v>7.7736839354823175</v>
      </c>
      <c r="U5026" s="105">
        <v>7.7736839354823148</v>
      </c>
    </row>
    <row r="5027" spans="1:21">
      <c r="A5027" s="54">
        <v>5025</v>
      </c>
      <c r="B5027" s="104">
        <v>26206</v>
      </c>
      <c r="C5027" s="104">
        <v>26206</v>
      </c>
      <c r="D5027" s="105">
        <v>181414.00000000003</v>
      </c>
      <c r="E5027" s="105">
        <v>2024240000</v>
      </c>
      <c r="F5027" s="105">
        <v>0</v>
      </c>
      <c r="G5027" s="105">
        <v>26.064774035320916</v>
      </c>
      <c r="H5027" s="105">
        <v>38.40742469271521</v>
      </c>
      <c r="I5027" s="105">
        <v>28.196861890970887</v>
      </c>
      <c r="J5027" s="105">
        <v>3.5152040232357518</v>
      </c>
      <c r="K5027" s="105">
        <v>1.8984256456952726</v>
      </c>
      <c r="L5027" s="105">
        <v>5.3052194939148771</v>
      </c>
      <c r="M5027" s="105">
        <v>9.6529195137101986</v>
      </c>
      <c r="N5027" s="105">
        <v>17.929873371565407</v>
      </c>
      <c r="O5027" s="105">
        <v>19.557763647572681</v>
      </c>
      <c r="P5027" s="105">
        <v>10.82491231231714</v>
      </c>
      <c r="Q5027" s="105">
        <v>8.3016831736105079</v>
      </c>
      <c r="R5027" s="105">
        <v>12.842550124333904</v>
      </c>
      <c r="S5027" s="105">
        <v>0</v>
      </c>
      <c r="T5027" s="105">
        <v>15.208134327080231</v>
      </c>
      <c r="U5027" s="105">
        <v>15.208134327080227</v>
      </c>
    </row>
    <row r="5028" spans="1:21">
      <c r="A5028" s="54">
        <v>5026</v>
      </c>
      <c r="B5028" s="104">
        <v>26207</v>
      </c>
      <c r="C5028" s="104">
        <v>26207</v>
      </c>
      <c r="D5028" s="105">
        <v>205801.99999999997</v>
      </c>
      <c r="E5028" s="105">
        <v>2024240000</v>
      </c>
      <c r="F5028" s="105">
        <v>0</v>
      </c>
      <c r="G5028" s="105">
        <v>6.7922489973816571</v>
      </c>
      <c r="H5028" s="105">
        <v>9.7928021766227022</v>
      </c>
      <c r="I5028" s="105">
        <v>6.0956080745732821</v>
      </c>
      <c r="J5028" s="105">
        <v>0.95550698922934907</v>
      </c>
      <c r="K5028" s="105">
        <v>0.52143347822428487</v>
      </c>
      <c r="L5028" s="105">
        <v>1.2844215616846544</v>
      </c>
      <c r="M5028" s="105">
        <v>2.3511269446519738</v>
      </c>
      <c r="N5028" s="105">
        <v>3.9944523709829589</v>
      </c>
      <c r="O5028" s="105">
        <v>4.428550525327891</v>
      </c>
      <c r="P5028" s="105">
        <v>2.39997216707168</v>
      </c>
      <c r="Q5028" s="105">
        <v>1.8519058769557841</v>
      </c>
      <c r="R5028" s="105">
        <v>3.2260529410998404</v>
      </c>
      <c r="S5028" s="105">
        <v>2.6559050356789546</v>
      </c>
      <c r="T5028" s="105">
        <v>3.6411735086505046</v>
      </c>
      <c r="U5028" s="105">
        <v>3.6392633128277456</v>
      </c>
    </row>
    <row r="5029" spans="1:21">
      <c r="A5029" s="54">
        <v>5027</v>
      </c>
      <c r="B5029" s="104">
        <v>26208</v>
      </c>
      <c r="C5029" s="104">
        <v>26208</v>
      </c>
      <c r="D5029" s="105">
        <v>53901.999999999993</v>
      </c>
      <c r="E5029" s="105">
        <v>2024240000</v>
      </c>
      <c r="F5029" s="105">
        <v>0</v>
      </c>
      <c r="G5029" s="105">
        <v>2.8047732841100008</v>
      </c>
      <c r="H5029" s="105">
        <v>4.0902597047418467</v>
      </c>
      <c r="I5029" s="105">
        <v>2.0856550392807076</v>
      </c>
      <c r="J5029" s="105">
        <v>0.49548104123108028</v>
      </c>
      <c r="K5029" s="105">
        <v>0.51986070447101629</v>
      </c>
      <c r="L5029" s="105">
        <v>1.1569763343557595</v>
      </c>
      <c r="M5029" s="105">
        <v>2.149836667573565</v>
      </c>
      <c r="N5029" s="105">
        <v>2.8665590603981248</v>
      </c>
      <c r="O5029" s="105">
        <v>3.2664001426300016</v>
      </c>
      <c r="P5029" s="105">
        <v>1.6807209123759121</v>
      </c>
      <c r="Q5029" s="105">
        <v>1.0561019187612435</v>
      </c>
      <c r="R5029" s="105">
        <v>1.395041325510739</v>
      </c>
      <c r="S5029" s="105">
        <v>2.2056832803252768</v>
      </c>
      <c r="T5029" s="105">
        <v>1.963972177953333</v>
      </c>
      <c r="U5029" s="105">
        <v>1.9766402396987368</v>
      </c>
    </row>
    <row r="5030" spans="1:21">
      <c r="A5030" s="54">
        <v>5028</v>
      </c>
      <c r="B5030" s="104">
        <v>26209</v>
      </c>
      <c r="C5030" s="104">
        <v>26209</v>
      </c>
      <c r="D5030" s="105">
        <v>90112</v>
      </c>
      <c r="E5030" s="105">
        <v>2024240000</v>
      </c>
      <c r="F5030" s="105">
        <v>0</v>
      </c>
      <c r="G5030" s="105">
        <v>2.8030627088198337</v>
      </c>
      <c r="H5030" s="105">
        <v>4.1631236306415351</v>
      </c>
      <c r="I5030" s="105">
        <v>2.3917199418360391</v>
      </c>
      <c r="J5030" s="105">
        <v>0.55981931789106376</v>
      </c>
      <c r="K5030" s="105">
        <v>0.3653924146939822</v>
      </c>
      <c r="L5030" s="105">
        <v>0.99392794843645804</v>
      </c>
      <c r="M5030" s="105">
        <v>1.705063688900746</v>
      </c>
      <c r="N5030" s="105">
        <v>2.954813551086136</v>
      </c>
      <c r="O5030" s="105">
        <v>3.023739550317361</v>
      </c>
      <c r="P5030" s="105">
        <v>1.6292819534041607</v>
      </c>
      <c r="Q5030" s="105">
        <v>1.0156475873847415</v>
      </c>
      <c r="R5030" s="105">
        <v>1.346386232398608</v>
      </c>
      <c r="S5030" s="105">
        <v>1.9533666286806304</v>
      </c>
      <c r="T5030" s="105">
        <v>1.9126648771508885</v>
      </c>
      <c r="U5030" s="105">
        <v>1.9130338993787808</v>
      </c>
    </row>
    <row r="5031" spans="1:21">
      <c r="A5031" s="54">
        <v>5029</v>
      </c>
      <c r="B5031" s="104">
        <v>26210</v>
      </c>
      <c r="C5031" s="104">
        <v>26210</v>
      </c>
      <c r="D5031" s="105">
        <v>25149</v>
      </c>
      <c r="E5031" s="105">
        <v>2024240000</v>
      </c>
      <c r="F5031" s="105">
        <v>0</v>
      </c>
      <c r="G5031" s="105">
        <v>6.9357200306514981</v>
      </c>
      <c r="H5031" s="105">
        <v>10.581938192390455</v>
      </c>
      <c r="I5031" s="105">
        <v>6.9532352318127915</v>
      </c>
      <c r="J5031" s="105">
        <v>1.2675548722377727</v>
      </c>
      <c r="K5031" s="105">
        <v>0.47581018564400385</v>
      </c>
      <c r="L5031" s="105">
        <v>1.3374329952650241</v>
      </c>
      <c r="M5031" s="105">
        <v>2.4708902497306799</v>
      </c>
      <c r="N5031" s="105">
        <v>4.4122402358234227</v>
      </c>
      <c r="O5031" s="105">
        <v>5.341809574872916</v>
      </c>
      <c r="P5031" s="105">
        <v>2.9528378592570781</v>
      </c>
      <c r="Q5031" s="105">
        <v>2.0236800477290711</v>
      </c>
      <c r="R5031" s="105">
        <v>3.3472682929388777</v>
      </c>
      <c r="S5031" s="105">
        <v>0</v>
      </c>
      <c r="T5031" s="105">
        <v>4.0083681473628001</v>
      </c>
      <c r="U5031" s="105">
        <v>4.0083681473627992</v>
      </c>
    </row>
    <row r="5032" spans="1:21">
      <c r="A5032" s="54">
        <v>5030</v>
      </c>
      <c r="B5032" s="104">
        <v>26211</v>
      </c>
      <c r="C5032" s="104">
        <v>26211</v>
      </c>
      <c r="D5032" s="105">
        <v>1054.9999999999998</v>
      </c>
      <c r="E5032" s="105">
        <v>2024240000</v>
      </c>
      <c r="F5032" s="105">
        <v>0</v>
      </c>
      <c r="G5032" s="105">
        <v>39.376152251196139</v>
      </c>
      <c r="H5032" s="105">
        <v>66.928080923210302</v>
      </c>
      <c r="I5032" s="105">
        <v>64.426096589632365</v>
      </c>
      <c r="J5032" s="105">
        <v>16.534159245247029</v>
      </c>
      <c r="K5032" s="105">
        <v>4.314804146132003</v>
      </c>
      <c r="L5032" s="105">
        <v>7.4049176417641336</v>
      </c>
      <c r="M5032" s="105">
        <v>11.140909528942629</v>
      </c>
      <c r="N5032" s="105">
        <v>18.512051727481129</v>
      </c>
      <c r="O5032" s="105">
        <v>23.536669114079181</v>
      </c>
      <c r="P5032" s="105">
        <v>21.212119181038585</v>
      </c>
      <c r="Q5032" s="105">
        <v>20.069469212965814</v>
      </c>
      <c r="R5032" s="105">
        <v>25.625104048871819</v>
      </c>
      <c r="S5032" s="105">
        <v>0</v>
      </c>
      <c r="T5032" s="105">
        <v>26.590044467546761</v>
      </c>
      <c r="U5032" s="105">
        <v>26.590044467546768</v>
      </c>
    </row>
    <row r="5033" spans="1:21">
      <c r="A5033" s="54">
        <v>5031</v>
      </c>
      <c r="B5033" s="104">
        <v>26212</v>
      </c>
      <c r="C5033" s="104">
        <v>26212</v>
      </c>
      <c r="D5033" s="105">
        <v>1811.0000000000002</v>
      </c>
      <c r="E5033" s="105">
        <v>2024240000</v>
      </c>
      <c r="F5033" s="105">
        <v>0</v>
      </c>
      <c r="G5033" s="105">
        <v>3.9615133220703407</v>
      </c>
      <c r="H5033" s="105">
        <v>6.6540466258166324</v>
      </c>
      <c r="I5033" s="105">
        <v>4.9345685786299436</v>
      </c>
      <c r="J5033" s="105">
        <v>1.0100124918251419</v>
      </c>
      <c r="K5033" s="105">
        <v>0.49421856484737492</v>
      </c>
      <c r="L5033" s="105">
        <v>1.1468460496065285</v>
      </c>
      <c r="M5033" s="105">
        <v>1.6771184686378615</v>
      </c>
      <c r="N5033" s="105">
        <v>2.719393791825611</v>
      </c>
      <c r="O5033" s="105">
        <v>3.526087995311006</v>
      </c>
      <c r="P5033" s="105">
        <v>2.6527955951524995</v>
      </c>
      <c r="Q5033" s="105">
        <v>2.0563437827475322</v>
      </c>
      <c r="R5033" s="105">
        <v>2.4325360074799591</v>
      </c>
      <c r="S5033" s="105">
        <v>0</v>
      </c>
      <c r="T5033" s="105">
        <v>2.7721234394958691</v>
      </c>
      <c r="U5033" s="105">
        <v>2.7721234394958683</v>
      </c>
    </row>
    <row r="5034" spans="1:21">
      <c r="A5034" s="54">
        <v>5032</v>
      </c>
      <c r="B5034" s="104">
        <v>26213</v>
      </c>
      <c r="C5034" s="104">
        <v>26213</v>
      </c>
      <c r="D5034" s="105">
        <v>263361.00000000006</v>
      </c>
      <c r="E5034" s="105">
        <v>2024240000</v>
      </c>
      <c r="F5034" s="105">
        <v>0</v>
      </c>
      <c r="G5034" s="105">
        <v>1.7631760905991094</v>
      </c>
      <c r="H5034" s="105">
        <v>2.4664015400164687</v>
      </c>
      <c r="I5034" s="105">
        <v>1.5370328437783796</v>
      </c>
      <c r="J5034" s="105">
        <v>0.23892300862715132</v>
      </c>
      <c r="K5034" s="105">
        <v>0.17653668744783443</v>
      </c>
      <c r="L5034" s="105">
        <v>0.72018577338179623</v>
      </c>
      <c r="M5034" s="105">
        <v>1.0558805431994678</v>
      </c>
      <c r="N5034" s="105">
        <v>1.723546987417925</v>
      </c>
      <c r="O5034" s="105">
        <v>2.0777104401067557</v>
      </c>
      <c r="P5034" s="105">
        <v>1.0865357404541358</v>
      </c>
      <c r="Q5034" s="105">
        <v>0.6333531495442779</v>
      </c>
      <c r="R5034" s="105">
        <v>0.82897032878878807</v>
      </c>
      <c r="S5034" s="105">
        <v>1.2696058904672838</v>
      </c>
      <c r="T5034" s="105">
        <v>1.1923544277801741</v>
      </c>
      <c r="U5034" s="105">
        <v>1.2681251648334786</v>
      </c>
    </row>
    <row r="5035" spans="1:21">
      <c r="A5035" s="54">
        <v>5033</v>
      </c>
      <c r="B5035" s="104">
        <v>26214</v>
      </c>
      <c r="C5035" s="104">
        <v>26214</v>
      </c>
      <c r="D5035" s="105">
        <v>15546</v>
      </c>
      <c r="E5035" s="105">
        <v>2024240000</v>
      </c>
      <c r="F5035" s="105">
        <v>0</v>
      </c>
      <c r="G5035" s="105">
        <v>1.8159801795818502</v>
      </c>
      <c r="H5035" s="105">
        <v>2.6221347677238609</v>
      </c>
      <c r="I5035" s="105">
        <v>1.8373113817553384</v>
      </c>
      <c r="J5035" s="105">
        <v>0.30673339549438527</v>
      </c>
      <c r="K5035" s="105">
        <v>0.14279455489337484</v>
      </c>
      <c r="L5035" s="105">
        <v>0.53437549924015537</v>
      </c>
      <c r="M5035" s="105">
        <v>0.7637718926796434</v>
      </c>
      <c r="N5035" s="105">
        <v>1.1777069326861569</v>
      </c>
      <c r="O5035" s="105">
        <v>1.4104377713287932</v>
      </c>
      <c r="P5035" s="105">
        <v>0.90318773867352464</v>
      </c>
      <c r="Q5035" s="105">
        <v>0.61797969658879814</v>
      </c>
      <c r="R5035" s="105">
        <v>0.87871694132277955</v>
      </c>
      <c r="S5035" s="105">
        <v>0</v>
      </c>
      <c r="T5035" s="105">
        <v>1.0842608959973885</v>
      </c>
      <c r="U5035" s="105">
        <v>1.0842608959973883</v>
      </c>
    </row>
    <row r="5036" spans="1:21">
      <c r="A5036" s="54">
        <v>5034</v>
      </c>
      <c r="B5036" s="104">
        <v>26215</v>
      </c>
      <c r="C5036" s="104">
        <v>26215</v>
      </c>
      <c r="D5036" s="105">
        <v>1518.9999999999998</v>
      </c>
      <c r="E5036" s="105">
        <v>2024240000</v>
      </c>
      <c r="F5036" s="105">
        <v>0</v>
      </c>
      <c r="G5036" s="105">
        <v>8.752739831473491</v>
      </c>
      <c r="H5036" s="105">
        <v>12.718804989568323</v>
      </c>
      <c r="I5036" s="105">
        <v>10.92486894508087</v>
      </c>
      <c r="J5036" s="105">
        <v>2.473747569783824</v>
      </c>
      <c r="K5036" s="105">
        <v>0.65909589767415511</v>
      </c>
      <c r="L5036" s="105">
        <v>1.4832139233427806</v>
      </c>
      <c r="M5036" s="105">
        <v>2.4081190363220606</v>
      </c>
      <c r="N5036" s="105">
        <v>3.9331648208882908</v>
      </c>
      <c r="O5036" s="105">
        <v>5.0551694275270735</v>
      </c>
      <c r="P5036" s="105">
        <v>4.1532303881289652</v>
      </c>
      <c r="Q5036" s="105">
        <v>3.5877589756750594</v>
      </c>
      <c r="R5036" s="105">
        <v>4.5439981700855823</v>
      </c>
      <c r="S5036" s="105">
        <v>0</v>
      </c>
      <c r="T5036" s="105">
        <v>5.0578259979625404</v>
      </c>
      <c r="U5036" s="105">
        <v>5.0578259979625404</v>
      </c>
    </row>
    <row r="5037" spans="1:21">
      <c r="A5037" s="54">
        <v>5035</v>
      </c>
      <c r="B5037" s="104">
        <v>26216</v>
      </c>
      <c r="C5037" s="104">
        <v>26216</v>
      </c>
      <c r="D5037" s="105">
        <v>1303270</v>
      </c>
      <c r="E5037" s="105">
        <v>10141400000</v>
      </c>
      <c r="F5037" s="105">
        <v>0</v>
      </c>
      <c r="G5037" s="105">
        <v>0.45466745612423115</v>
      </c>
      <c r="H5037" s="105">
        <v>0.74509100047293397</v>
      </c>
      <c r="I5037" s="105">
        <v>0.79531703850539481</v>
      </c>
      <c r="J5037" s="105">
        <v>0.28620386382267193</v>
      </c>
      <c r="K5037" s="105">
        <v>0.12444365243215895</v>
      </c>
      <c r="L5037" s="105">
        <v>0.3302536832369769</v>
      </c>
      <c r="M5037" s="105">
        <v>0.59407871870953566</v>
      </c>
      <c r="N5037" s="105">
        <v>0.72123617161138887</v>
      </c>
      <c r="O5037" s="105">
        <v>0.7749211334333248</v>
      </c>
      <c r="P5037" s="105">
        <v>0.50179783114075238</v>
      </c>
      <c r="Q5037" s="105">
        <v>0.361435671028358</v>
      </c>
      <c r="R5037" s="105">
        <v>0.35307226977766543</v>
      </c>
      <c r="S5037" s="105">
        <v>0.58048169238387681</v>
      </c>
      <c r="T5037" s="105">
        <v>0.50354320752461612</v>
      </c>
      <c r="U5037" s="105">
        <v>0.50618691084700318</v>
      </c>
    </row>
    <row r="5038" spans="1:21">
      <c r="A5038" s="54">
        <v>5036</v>
      </c>
      <c r="B5038" s="104">
        <v>26222</v>
      </c>
      <c r="C5038" s="104">
        <v>26222</v>
      </c>
      <c r="D5038" s="105">
        <v>1053663</v>
      </c>
      <c r="E5038" s="105">
        <v>12266400000</v>
      </c>
      <c r="F5038" s="105">
        <v>0</v>
      </c>
      <c r="G5038" s="105">
        <v>0.50701527492203446</v>
      </c>
      <c r="H5038" s="105">
        <v>0.66447794375284486</v>
      </c>
      <c r="I5038" s="105">
        <v>0.64844925372114981</v>
      </c>
      <c r="J5038" s="105">
        <v>0.35655060657583065</v>
      </c>
      <c r="K5038" s="105">
        <v>0.16379237583542772</v>
      </c>
      <c r="L5038" s="105">
        <v>0.28573121220369552</v>
      </c>
      <c r="M5038" s="105">
        <v>0.42254782600302604</v>
      </c>
      <c r="N5038" s="105">
        <v>0.57623032396210006</v>
      </c>
      <c r="O5038" s="105">
        <v>0.66204793818236463</v>
      </c>
      <c r="P5038" s="105">
        <v>0.51275460122932703</v>
      </c>
      <c r="Q5038" s="105">
        <v>0.43968842976174916</v>
      </c>
      <c r="R5038" s="105">
        <v>0.42075132283120187</v>
      </c>
      <c r="S5038" s="105">
        <v>0.45000502789773444</v>
      </c>
      <c r="T5038" s="105">
        <v>0.47166975908172937</v>
      </c>
      <c r="U5038" s="105">
        <v>0.4700248101519654</v>
      </c>
    </row>
    <row r="5039" spans="1:21">
      <c r="A5039" s="54">
        <v>5037</v>
      </c>
      <c r="B5039" s="104">
        <v>26223</v>
      </c>
      <c r="C5039" s="104">
        <v>26223</v>
      </c>
      <c r="D5039" s="105">
        <v>521214</v>
      </c>
      <c r="E5039" s="105">
        <v>8177520000</v>
      </c>
      <c r="F5039" s="105">
        <v>0</v>
      </c>
      <c r="G5039" s="105">
        <v>0.43071346114971387</v>
      </c>
      <c r="H5039" s="105">
        <v>0.57070896693511419</v>
      </c>
      <c r="I5039" s="105">
        <v>0.48690738530620736</v>
      </c>
      <c r="J5039" s="105">
        <v>0.19384601299752241</v>
      </c>
      <c r="K5039" s="105">
        <v>0.17743270025235508</v>
      </c>
      <c r="L5039" s="105">
        <v>0.36500520921999752</v>
      </c>
      <c r="M5039" s="105">
        <v>0.54897195789954656</v>
      </c>
      <c r="N5039" s="105">
        <v>0.71746038059296202</v>
      </c>
      <c r="O5039" s="105">
        <v>0.75095039834586041</v>
      </c>
      <c r="P5039" s="105">
        <v>0.55860089353901143</v>
      </c>
      <c r="Q5039" s="105">
        <v>0.4053858255276126</v>
      </c>
      <c r="R5039" s="105">
        <v>0.35188391142741515</v>
      </c>
      <c r="S5039" s="105">
        <v>0</v>
      </c>
      <c r="T5039" s="105">
        <v>0.46315559193277656</v>
      </c>
      <c r="U5039" s="105">
        <v>0.4631555919327765</v>
      </c>
    </row>
    <row r="5040" spans="1:21">
      <c r="A5040" s="54">
        <v>5038</v>
      </c>
      <c r="B5040" s="104">
        <v>26224</v>
      </c>
      <c r="C5040" s="104">
        <v>26224</v>
      </c>
      <c r="D5040" s="105">
        <v>141987</v>
      </c>
      <c r="E5040" s="105">
        <v>2024240000</v>
      </c>
      <c r="F5040" s="105">
        <v>0</v>
      </c>
      <c r="G5040" s="105">
        <v>0.56531052135988569</v>
      </c>
      <c r="H5040" s="105">
        <v>0.73590561035180402</v>
      </c>
      <c r="I5040" s="105">
        <v>0.60828028392240518</v>
      </c>
      <c r="J5040" s="105">
        <v>0.32614117887195987</v>
      </c>
      <c r="K5040" s="105">
        <v>0.29753280964750689</v>
      </c>
      <c r="L5040" s="105">
        <v>0.40357276974388684</v>
      </c>
      <c r="M5040" s="105">
        <v>0.58484674130407521</v>
      </c>
      <c r="N5040" s="105">
        <v>0.86265947725730674</v>
      </c>
      <c r="O5040" s="105">
        <v>0.95622379561883719</v>
      </c>
      <c r="P5040" s="105">
        <v>0.78899806417923213</v>
      </c>
      <c r="Q5040" s="105">
        <v>0.6240911606122207</v>
      </c>
      <c r="R5040" s="105">
        <v>0.53607314308389775</v>
      </c>
      <c r="S5040" s="105">
        <v>0</v>
      </c>
      <c r="T5040" s="105">
        <v>0.60746962966275142</v>
      </c>
      <c r="U5040" s="105">
        <v>0.60746962966275164</v>
      </c>
    </row>
    <row r="5041" spans="1:21">
      <c r="A5041" s="54">
        <v>5039</v>
      </c>
      <c r="B5041" s="104">
        <v>26225</v>
      </c>
      <c r="C5041" s="104">
        <v>26225</v>
      </c>
      <c r="D5041" s="105">
        <v>155469</v>
      </c>
      <c r="E5041" s="105">
        <v>2024240000</v>
      </c>
      <c r="F5041" s="105">
        <v>0</v>
      </c>
      <c r="G5041" s="105">
        <v>0.71306709528284784</v>
      </c>
      <c r="H5041" s="105">
        <v>0.93336007557903522</v>
      </c>
      <c r="I5041" s="105">
        <v>0.7644603500051721</v>
      </c>
      <c r="J5041" s="105">
        <v>0.41768762986961083</v>
      </c>
      <c r="K5041" s="105">
        <v>0.40241847635777916</v>
      </c>
      <c r="L5041" s="105">
        <v>0.54411970816222111</v>
      </c>
      <c r="M5041" s="105">
        <v>0.78962743748454678</v>
      </c>
      <c r="N5041" s="105">
        <v>1.1253180990089622</v>
      </c>
      <c r="O5041" s="105">
        <v>1.2471383384421513</v>
      </c>
      <c r="P5041" s="105">
        <v>1.0233710818814923</v>
      </c>
      <c r="Q5041" s="105">
        <v>0.80121478108826227</v>
      </c>
      <c r="R5041" s="105">
        <v>0.70862644245431994</v>
      </c>
      <c r="S5041" s="105">
        <v>0</v>
      </c>
      <c r="T5041" s="105">
        <v>0.78920079296803325</v>
      </c>
      <c r="U5041" s="105">
        <v>0.78920079296803347</v>
      </c>
    </row>
    <row r="5042" spans="1:21">
      <c r="A5042" s="54">
        <v>5040</v>
      </c>
      <c r="B5042" s="104">
        <v>26226</v>
      </c>
      <c r="C5042" s="104">
        <v>26226</v>
      </c>
      <c r="D5042" s="105">
        <v>3169459.0000000005</v>
      </c>
      <c r="E5042" s="105">
        <v>2024240000</v>
      </c>
      <c r="F5042" s="105">
        <v>0</v>
      </c>
      <c r="G5042" s="105">
        <v>4.3779872748013222</v>
      </c>
      <c r="H5042" s="105">
        <v>4.5266829610991595</v>
      </c>
      <c r="I5042" s="105">
        <v>5.6232779539297812</v>
      </c>
      <c r="J5042" s="105">
        <v>7.6467587277004094</v>
      </c>
      <c r="K5042" s="105">
        <v>12.634098176837343</v>
      </c>
      <c r="L5042" s="105">
        <v>20.377105121157719</v>
      </c>
      <c r="M5042" s="105">
        <v>30.960416595835781</v>
      </c>
      <c r="N5042" s="105">
        <v>34.906937609091202</v>
      </c>
      <c r="O5042" s="105">
        <v>23.650479197708911</v>
      </c>
      <c r="P5042" s="105">
        <v>7.5232619231597129</v>
      </c>
      <c r="Q5042" s="105">
        <v>5.774705978675164</v>
      </c>
      <c r="R5042" s="105">
        <v>4.508105299793943</v>
      </c>
      <c r="S5042" s="105">
        <v>0</v>
      </c>
      <c r="T5042" s="105">
        <v>13.542484734982539</v>
      </c>
      <c r="U5042" s="105">
        <v>13.542484734982533</v>
      </c>
    </row>
    <row r="5043" spans="1:21">
      <c r="A5043" s="54">
        <v>5041</v>
      </c>
      <c r="B5043" s="104">
        <v>26227</v>
      </c>
      <c r="C5043" s="104">
        <v>26227</v>
      </c>
      <c r="D5043" s="105">
        <v>6499411.9999999981</v>
      </c>
      <c r="E5043" s="105">
        <v>2024240000</v>
      </c>
      <c r="F5043" s="105">
        <v>0</v>
      </c>
      <c r="G5043" s="105">
        <v>0.64210412172441622</v>
      </c>
      <c r="H5043" s="105">
        <v>0.82288588092652581</v>
      </c>
      <c r="I5043" s="105">
        <v>0.91851350399519271</v>
      </c>
      <c r="J5043" s="105">
        <v>1.3431841023217557</v>
      </c>
      <c r="K5043" s="105">
        <v>2.3080012123467961</v>
      </c>
      <c r="L5043" s="105">
        <v>4.2540304342078574</v>
      </c>
      <c r="M5043" s="105">
        <v>7.2731916658309261</v>
      </c>
      <c r="N5043" s="105">
        <v>9.3715088233885329</v>
      </c>
      <c r="O5043" s="105">
        <v>10.40777457849858</v>
      </c>
      <c r="P5043" s="105">
        <v>3.1885174567495866</v>
      </c>
      <c r="Q5043" s="105">
        <v>1.045904640386917</v>
      </c>
      <c r="R5043" s="105">
        <v>0.68423532243173613</v>
      </c>
      <c r="S5043" s="105">
        <v>7.5637146006145572</v>
      </c>
      <c r="T5043" s="105">
        <v>3.5216543119007357</v>
      </c>
      <c r="U5043" s="105">
        <v>6.5448565831399597</v>
      </c>
    </row>
    <row r="5044" spans="1:21">
      <c r="A5044" s="54">
        <v>5042</v>
      </c>
      <c r="B5044" s="104">
        <v>26228</v>
      </c>
      <c r="C5044" s="104">
        <v>26228</v>
      </c>
      <c r="D5044" s="105">
        <v>6506024</v>
      </c>
      <c r="E5044" s="105">
        <v>2024240000</v>
      </c>
      <c r="F5044" s="105">
        <v>0</v>
      </c>
      <c r="G5044" s="105">
        <v>0.28737847967674091</v>
      </c>
      <c r="H5044" s="105">
        <v>0.36568313549014253</v>
      </c>
      <c r="I5044" s="105">
        <v>0.40871073822281134</v>
      </c>
      <c r="J5044" s="105">
        <v>0.59985278170489975</v>
      </c>
      <c r="K5044" s="105">
        <v>1.0049527789035404</v>
      </c>
      <c r="L5044" s="105">
        <v>1.6972261518494725</v>
      </c>
      <c r="M5044" s="105">
        <v>2.764724082349526</v>
      </c>
      <c r="N5044" s="105">
        <v>3.2543593494125855</v>
      </c>
      <c r="O5044" s="105">
        <v>3.9741361763885363</v>
      </c>
      <c r="P5044" s="105">
        <v>1.2732957912866396</v>
      </c>
      <c r="Q5044" s="105">
        <v>0.47943296505090327</v>
      </c>
      <c r="R5044" s="105">
        <v>0.32251592817877828</v>
      </c>
      <c r="S5044" s="105">
        <v>2.8050885884822407</v>
      </c>
      <c r="T5044" s="105">
        <v>1.3693556965428815</v>
      </c>
      <c r="U5044" s="105">
        <v>1.6656599925623328</v>
      </c>
    </row>
    <row r="5045" spans="1:21">
      <c r="A5045" s="54">
        <v>5043</v>
      </c>
      <c r="B5045" s="104">
        <v>26229</v>
      </c>
      <c r="C5045" s="104">
        <v>26229</v>
      </c>
      <c r="D5045" s="105">
        <v>6359553.9999999981</v>
      </c>
      <c r="E5045" s="105">
        <v>2024240000</v>
      </c>
      <c r="F5045" s="105">
        <v>0</v>
      </c>
      <c r="G5045" s="105">
        <v>0.40731623309704929</v>
      </c>
      <c r="H5045" s="105">
        <v>0.50734120006199124</v>
      </c>
      <c r="I5045" s="105">
        <v>0.55270234756422676</v>
      </c>
      <c r="J5045" s="105">
        <v>0.7626475425981003</v>
      </c>
      <c r="K5045" s="105">
        <v>1.1627630519395205</v>
      </c>
      <c r="L5045" s="105">
        <v>1.8095614834862617</v>
      </c>
      <c r="M5045" s="105">
        <v>2.8770794758285962</v>
      </c>
      <c r="N5045" s="105">
        <v>3.8394633520788242</v>
      </c>
      <c r="O5045" s="105">
        <v>4.6789797865011167</v>
      </c>
      <c r="P5045" s="105">
        <v>1.8018281067010589</v>
      </c>
      <c r="Q5045" s="105">
        <v>0.76354111102897348</v>
      </c>
      <c r="R5045" s="105">
        <v>0.45320431649029025</v>
      </c>
      <c r="S5045" s="105">
        <v>3.1419597756801476</v>
      </c>
      <c r="T5045" s="105">
        <v>1.6347023339480007</v>
      </c>
      <c r="U5045" s="105">
        <v>2.1312547732634215</v>
      </c>
    </row>
    <row r="5046" spans="1:21">
      <c r="A5046" s="54">
        <v>5044</v>
      </c>
      <c r="B5046" s="104">
        <v>26230</v>
      </c>
      <c r="C5046" s="104">
        <v>26230</v>
      </c>
      <c r="D5046" s="105">
        <v>30300196.999999993</v>
      </c>
      <c r="E5046" s="105">
        <v>6113080000</v>
      </c>
      <c r="F5046" s="105">
        <v>0</v>
      </c>
      <c r="G5046" s="105">
        <v>0.28740483877215184</v>
      </c>
      <c r="H5046" s="105">
        <v>0.38212272348205956</v>
      </c>
      <c r="I5046" s="105">
        <v>0.40819244798166865</v>
      </c>
      <c r="J5046" s="105">
        <v>0.60522133064112726</v>
      </c>
      <c r="K5046" s="105">
        <v>0.95719032333884368</v>
      </c>
      <c r="L5046" s="105">
        <v>1.5974924797632093</v>
      </c>
      <c r="M5046" s="105">
        <v>2.7400904306978111</v>
      </c>
      <c r="N5046" s="105">
        <v>3.6913216498303125</v>
      </c>
      <c r="O5046" s="105">
        <v>3.8257825485955514</v>
      </c>
      <c r="P5046" s="105">
        <v>1.1784503053776463</v>
      </c>
      <c r="Q5046" s="105">
        <v>0.53921944231853036</v>
      </c>
      <c r="R5046" s="105">
        <v>0.32665374771326888</v>
      </c>
      <c r="S5046" s="105">
        <v>2.9328149764883014</v>
      </c>
      <c r="T5046" s="105">
        <v>1.3782618557093487</v>
      </c>
      <c r="U5046" s="105">
        <v>1.7966542302748882</v>
      </c>
    </row>
    <row r="5047" spans="1:21">
      <c r="A5047" s="54">
        <v>5045</v>
      </c>
      <c r="B5047" s="104">
        <v>26231</v>
      </c>
      <c r="C5047" s="104">
        <v>26231</v>
      </c>
      <c r="D5047" s="105">
        <v>11685167</v>
      </c>
      <c r="E5047" s="105">
        <v>4068660000</v>
      </c>
      <c r="F5047" s="105">
        <v>0</v>
      </c>
      <c r="G5047" s="105">
        <v>0.23031566338754272</v>
      </c>
      <c r="H5047" s="105">
        <v>0.31696355855485858</v>
      </c>
      <c r="I5047" s="105">
        <v>0.34113194991495166</v>
      </c>
      <c r="J5047" s="105">
        <v>0.49332038384075916</v>
      </c>
      <c r="K5047" s="105">
        <v>0.71934091728970861</v>
      </c>
      <c r="L5047" s="105">
        <v>1.0944884734012434</v>
      </c>
      <c r="M5047" s="105">
        <v>1.6071480077726104</v>
      </c>
      <c r="N5047" s="105">
        <v>2.2493262031740828</v>
      </c>
      <c r="O5047" s="105">
        <v>2.4043319073535225</v>
      </c>
      <c r="P5047" s="105">
        <v>0.7437438586854076</v>
      </c>
      <c r="Q5047" s="105">
        <v>0.39571007570660421</v>
      </c>
      <c r="R5047" s="105">
        <v>0.25520759512037583</v>
      </c>
      <c r="S5047" s="105">
        <v>1.8299128982795507</v>
      </c>
      <c r="T5047" s="105">
        <v>0.90425238285013909</v>
      </c>
      <c r="U5047" s="105">
        <v>1.0549129849129402</v>
      </c>
    </row>
    <row r="5048" spans="1:21">
      <c r="A5048" s="54">
        <v>5046</v>
      </c>
      <c r="B5048" s="104">
        <v>26324</v>
      </c>
      <c r="C5048" s="104">
        <v>26324</v>
      </c>
      <c r="D5048" s="105">
        <v>178272089</v>
      </c>
      <c r="E5048" s="105">
        <v>14108600000</v>
      </c>
      <c r="F5048" s="105">
        <v>0</v>
      </c>
      <c r="G5048" s="105">
        <v>6.1032257201989095</v>
      </c>
      <c r="H5048" s="105">
        <v>5.3622021851969359</v>
      </c>
      <c r="I5048" s="105">
        <v>1.2186039710146692</v>
      </c>
      <c r="J5048" s="105">
        <v>0.88597201498236022</v>
      </c>
      <c r="K5048" s="105">
        <v>3.122843178648393</v>
      </c>
      <c r="L5048" s="105">
        <v>10.266934656991822</v>
      </c>
      <c r="M5048" s="105">
        <v>100</v>
      </c>
      <c r="N5048" s="105">
        <v>100</v>
      </c>
      <c r="O5048" s="105">
        <v>20.955473872540669</v>
      </c>
      <c r="P5048" s="105">
        <v>10.501265057381122</v>
      </c>
      <c r="Q5048" s="105">
        <v>7.391588852806243</v>
      </c>
      <c r="R5048" s="105">
        <v>7.7932034997517334</v>
      </c>
      <c r="S5048" s="105">
        <v>61.472257216200966</v>
      </c>
      <c r="T5048" s="105">
        <v>22.800109417459407</v>
      </c>
      <c r="U5048" s="105">
        <v>59.978412191894257</v>
      </c>
    </row>
    <row r="5049" spans="1:21">
      <c r="A5049" s="54">
        <v>5047</v>
      </c>
      <c r="B5049" s="104">
        <v>26327</v>
      </c>
      <c r="C5049" s="104">
        <v>26327</v>
      </c>
      <c r="D5049" s="105">
        <v>1050076.9999999998</v>
      </c>
      <c r="E5049" s="105">
        <v>8056250000</v>
      </c>
      <c r="F5049" s="105">
        <v>0</v>
      </c>
      <c r="G5049" s="105">
        <v>14.555795335964621</v>
      </c>
      <c r="H5049" s="105">
        <v>14.099501731962064</v>
      </c>
      <c r="I5049" s="105">
        <v>2.2983579738092228</v>
      </c>
      <c r="J5049" s="105">
        <v>1.5913167533945458</v>
      </c>
      <c r="K5049" s="105">
        <v>6.6022274348409873</v>
      </c>
      <c r="L5049" s="105">
        <v>13.87261164276128</v>
      </c>
      <c r="M5049" s="105">
        <v>26.654391931273629</v>
      </c>
      <c r="N5049" s="105">
        <v>45.182144047166503</v>
      </c>
      <c r="O5049" s="105">
        <v>58.769923337944356</v>
      </c>
      <c r="P5049" s="105">
        <v>81.461410360940505</v>
      </c>
      <c r="Q5049" s="105">
        <v>53.71990117313112</v>
      </c>
      <c r="R5049" s="105">
        <v>30.622366690943618</v>
      </c>
      <c r="S5049" s="105">
        <v>0</v>
      </c>
      <c r="T5049" s="105">
        <v>29.119162367844371</v>
      </c>
      <c r="U5049" s="105">
        <v>29.119162367844382</v>
      </c>
    </row>
    <row r="5050" spans="1:21">
      <c r="A5050" s="54">
        <v>5048</v>
      </c>
      <c r="B5050" s="104">
        <v>26335</v>
      </c>
      <c r="C5050" s="104">
        <v>26335</v>
      </c>
      <c r="D5050" s="105">
        <v>5312500</v>
      </c>
      <c r="E5050" s="105">
        <v>30057600000</v>
      </c>
      <c r="F5050" s="105">
        <v>0</v>
      </c>
      <c r="G5050" s="105">
        <v>53.641741439700084</v>
      </c>
      <c r="H5050" s="105">
        <v>53.781749587056709</v>
      </c>
      <c r="I5050" s="105">
        <v>2.5021033483040971</v>
      </c>
      <c r="J5050" s="105">
        <v>0.92335074710137788</v>
      </c>
      <c r="K5050" s="105">
        <v>8.3098991592101648</v>
      </c>
      <c r="L5050" s="105">
        <v>20.559746888335649</v>
      </c>
      <c r="M5050" s="105">
        <v>29.337739517162827</v>
      </c>
      <c r="N5050" s="105">
        <v>47.265714755020767</v>
      </c>
      <c r="O5050" s="105">
        <v>70.016320268697342</v>
      </c>
      <c r="P5050" s="105">
        <v>55.965712850083158</v>
      </c>
      <c r="Q5050" s="105">
        <v>25.867651141817841</v>
      </c>
      <c r="R5050" s="105">
        <v>46.115146885124673</v>
      </c>
      <c r="S5050" s="105">
        <v>0</v>
      </c>
      <c r="T5050" s="105">
        <v>34.523906382301213</v>
      </c>
      <c r="U5050" s="105">
        <v>34.523906382301227</v>
      </c>
    </row>
    <row r="5051" spans="1:21">
      <c r="A5051" s="54">
        <v>5049</v>
      </c>
      <c r="B5051" s="104">
        <v>26417</v>
      </c>
      <c r="C5051" s="104">
        <v>26417</v>
      </c>
      <c r="D5051" s="105">
        <v>101230036.99999997</v>
      </c>
      <c r="E5051" s="105">
        <v>185879000000</v>
      </c>
      <c r="F5051" s="105">
        <v>0</v>
      </c>
      <c r="G5051" s="105">
        <v>43.84515947284865</v>
      </c>
      <c r="H5051" s="105">
        <v>49.201372560724273</v>
      </c>
      <c r="I5051" s="105">
        <v>45.856189486189592</v>
      </c>
      <c r="J5051" s="105">
        <v>20.481799352388094</v>
      </c>
      <c r="K5051" s="105">
        <v>23.307439382554648</v>
      </c>
      <c r="L5051" s="105">
        <v>30.63309928856475</v>
      </c>
      <c r="M5051" s="105">
        <v>19.657358362164079</v>
      </c>
      <c r="N5051" s="105">
        <v>18.437908247136289</v>
      </c>
      <c r="O5051" s="105">
        <v>26.18496814571639</v>
      </c>
      <c r="P5051" s="105">
        <v>37.58200105688136</v>
      </c>
      <c r="Q5051" s="105">
        <v>42.878274426207867</v>
      </c>
      <c r="R5051" s="105">
        <v>43.367723113499437</v>
      </c>
      <c r="S5051" s="105">
        <v>23.17599258666106</v>
      </c>
      <c r="T5051" s="105">
        <v>33.452774407906283</v>
      </c>
      <c r="U5051" s="105">
        <v>24.592637864563059</v>
      </c>
    </row>
    <row r="5052" spans="1:21">
      <c r="A5052" s="54">
        <v>5050</v>
      </c>
      <c r="B5052" s="104">
        <v>26422</v>
      </c>
      <c r="C5052" s="104">
        <v>26422</v>
      </c>
      <c r="D5052" s="105">
        <v>660322.99999999977</v>
      </c>
      <c r="E5052" s="105">
        <v>2024240000</v>
      </c>
      <c r="F5052" s="105">
        <v>0</v>
      </c>
      <c r="G5052" s="105">
        <v>100</v>
      </c>
      <c r="H5052" s="105">
        <v>100</v>
      </c>
      <c r="I5052" s="105">
        <v>100</v>
      </c>
      <c r="J5052" s="105">
        <v>15.954985312111397</v>
      </c>
      <c r="K5052" s="105">
        <v>57.933888507078841</v>
      </c>
      <c r="L5052" s="105">
        <v>100</v>
      </c>
      <c r="M5052" s="105">
        <v>17.779839412875262</v>
      </c>
      <c r="N5052" s="105">
        <v>21.050786968984372</v>
      </c>
      <c r="O5052" s="105">
        <v>69.761181997590526</v>
      </c>
      <c r="P5052" s="105">
        <v>100</v>
      </c>
      <c r="Q5052" s="105">
        <v>100</v>
      </c>
      <c r="R5052" s="105">
        <v>100</v>
      </c>
      <c r="S5052" s="105">
        <v>50.511671452754996</v>
      </c>
      <c r="T5052" s="105">
        <v>73.540056849886696</v>
      </c>
      <c r="U5052" s="105">
        <v>54.734964404223682</v>
      </c>
    </row>
    <row r="5053" spans="1:21">
      <c r="A5053" s="54">
        <v>5051</v>
      </c>
      <c r="B5053" s="104">
        <v>26424</v>
      </c>
      <c r="C5053" s="104">
        <v>26424</v>
      </c>
      <c r="D5053" s="105">
        <v>1853816.0000000005</v>
      </c>
      <c r="E5053" s="105">
        <v>4048470000</v>
      </c>
      <c r="F5053" s="105">
        <v>0</v>
      </c>
      <c r="G5053" s="105">
        <v>100</v>
      </c>
      <c r="H5053" s="105">
        <v>100</v>
      </c>
      <c r="I5053" s="105">
        <v>100</v>
      </c>
      <c r="J5053" s="105">
        <v>100</v>
      </c>
      <c r="K5053" s="105">
        <v>100</v>
      </c>
      <c r="L5053" s="105">
        <v>100</v>
      </c>
      <c r="M5053" s="105">
        <v>100</v>
      </c>
      <c r="N5053" s="105">
        <v>100</v>
      </c>
      <c r="O5053" s="105">
        <v>100</v>
      </c>
      <c r="P5053" s="105">
        <v>100</v>
      </c>
      <c r="Q5053" s="105">
        <v>100</v>
      </c>
      <c r="R5053" s="105">
        <v>100</v>
      </c>
      <c r="S5053" s="105">
        <v>100</v>
      </c>
      <c r="T5053" s="105">
        <v>100</v>
      </c>
      <c r="U5053" s="105">
        <v>99.999999999999957</v>
      </c>
    </row>
    <row r="5054" spans="1:21">
      <c r="A5054" s="54">
        <v>5052</v>
      </c>
      <c r="B5054" s="104">
        <v>26429</v>
      </c>
      <c r="C5054" s="104">
        <v>26429</v>
      </c>
      <c r="D5054" s="105">
        <v>369078.99999999988</v>
      </c>
      <c r="E5054" s="105">
        <v>4048470000</v>
      </c>
      <c r="F5054" s="105">
        <v>0</v>
      </c>
      <c r="G5054" s="105">
        <v>14.92253552663149</v>
      </c>
      <c r="H5054" s="105">
        <v>20.681213779227608</v>
      </c>
      <c r="I5054" s="105">
        <v>23.462169833968279</v>
      </c>
      <c r="J5054" s="105">
        <v>18.200731886902279</v>
      </c>
      <c r="K5054" s="105">
        <v>10.783108985045281</v>
      </c>
      <c r="L5054" s="105">
        <v>8.6103930959703554</v>
      </c>
      <c r="M5054" s="105">
        <v>3.494684167330194</v>
      </c>
      <c r="N5054" s="105">
        <v>3.1178361876859371</v>
      </c>
      <c r="O5054" s="105">
        <v>4.0120588096774128</v>
      </c>
      <c r="P5054" s="105">
        <v>5.8664153265779451</v>
      </c>
      <c r="Q5054" s="105">
        <v>8.7442138521411152</v>
      </c>
      <c r="R5054" s="105">
        <v>11.456579544210726</v>
      </c>
      <c r="S5054" s="105">
        <v>5.0346805711314673</v>
      </c>
      <c r="T5054" s="105">
        <v>11.112661749614054</v>
      </c>
      <c r="U5054" s="105">
        <v>9.8711416386193847</v>
      </c>
    </row>
    <row r="5055" spans="1:21">
      <c r="A5055" s="54">
        <v>5053</v>
      </c>
      <c r="B5055" s="104">
        <v>26466</v>
      </c>
      <c r="C5055" s="104">
        <v>26466</v>
      </c>
      <c r="D5055" s="105">
        <v>50116180.000000015</v>
      </c>
      <c r="E5055" s="105">
        <v>211224000000</v>
      </c>
      <c r="F5055" s="105">
        <v>0</v>
      </c>
      <c r="G5055" s="105">
        <v>42.050350257310363</v>
      </c>
      <c r="H5055" s="105">
        <v>50.038097126339551</v>
      </c>
      <c r="I5055" s="105">
        <v>49.81566065877594</v>
      </c>
      <c r="J5055" s="105">
        <v>36.187939061439458</v>
      </c>
      <c r="K5055" s="105">
        <v>40.287627773204647</v>
      </c>
      <c r="L5055" s="105">
        <v>45.634814396104005</v>
      </c>
      <c r="M5055" s="105">
        <v>35.201126778527666</v>
      </c>
      <c r="N5055" s="105">
        <v>22.754521888625522</v>
      </c>
      <c r="O5055" s="105">
        <v>23.675409453403969</v>
      </c>
      <c r="P5055" s="105">
        <v>29.579906965488597</v>
      </c>
      <c r="Q5055" s="105">
        <v>38.106654524177117</v>
      </c>
      <c r="R5055" s="105">
        <v>38.837715494448169</v>
      </c>
      <c r="S5055" s="105">
        <v>34.563725708213106</v>
      </c>
      <c r="T5055" s="105">
        <v>37.68081869815375</v>
      </c>
      <c r="U5055" s="105">
        <v>35.488208033206909</v>
      </c>
    </row>
    <row r="5056" spans="1:21">
      <c r="A5056" s="54">
        <v>5054</v>
      </c>
      <c r="B5056" s="104">
        <v>26511</v>
      </c>
      <c r="C5056" s="104">
        <v>26511</v>
      </c>
      <c r="D5056" s="105">
        <v>2991010.9999999995</v>
      </c>
      <c r="E5056" s="105">
        <v>23901900000</v>
      </c>
      <c r="F5056" s="105">
        <v>0</v>
      </c>
      <c r="G5056" s="105">
        <v>5.58887846548381</v>
      </c>
      <c r="H5056" s="105">
        <v>8.3163722009505499</v>
      </c>
      <c r="I5056" s="105">
        <v>9.3887099116549759</v>
      </c>
      <c r="J5056" s="105">
        <v>1.1153106680706564</v>
      </c>
      <c r="K5056" s="105">
        <v>0.22447752231442081</v>
      </c>
      <c r="L5056" s="105">
        <v>0.45228034885202845</v>
      </c>
      <c r="M5056" s="105">
        <v>0.7370893969533131</v>
      </c>
      <c r="N5056" s="105">
        <v>0.56408443327734792</v>
      </c>
      <c r="O5056" s="105">
        <v>0.60032178112146017</v>
      </c>
      <c r="P5056" s="105">
        <v>0.63330223417978815</v>
      </c>
      <c r="Q5056" s="105">
        <v>1.5485677610864579</v>
      </c>
      <c r="R5056" s="105">
        <v>3.8461084920745772</v>
      </c>
      <c r="S5056" s="105">
        <v>0</v>
      </c>
      <c r="T5056" s="105">
        <v>2.7512919346682811</v>
      </c>
      <c r="U5056" s="105">
        <v>2.7512919346682829</v>
      </c>
    </row>
    <row r="5057" spans="1:21">
      <c r="A5057" s="54">
        <v>5055</v>
      </c>
      <c r="B5057" s="104">
        <v>26512</v>
      </c>
      <c r="C5057" s="104">
        <v>26512</v>
      </c>
      <c r="D5057" s="105">
        <v>1808457</v>
      </c>
      <c r="E5057" s="105">
        <v>2024240000</v>
      </c>
      <c r="F5057" s="105">
        <v>0</v>
      </c>
      <c r="G5057" s="105">
        <v>3.9974416012429308</v>
      </c>
      <c r="H5057" s="105">
        <v>5.9788254381348418</v>
      </c>
      <c r="I5057" s="105">
        <v>6.8832580902217995</v>
      </c>
      <c r="J5057" s="105">
        <v>1.2958658824516125</v>
      </c>
      <c r="K5057" s="105">
        <v>0.21895031101562465</v>
      </c>
      <c r="L5057" s="105">
        <v>0.36401446343896593</v>
      </c>
      <c r="M5057" s="105">
        <v>0.74895582381157799</v>
      </c>
      <c r="N5057" s="105">
        <v>0.77876592995968041</v>
      </c>
      <c r="O5057" s="105">
        <v>0.75717902904753875</v>
      </c>
      <c r="P5057" s="105">
        <v>0.56328000214001428</v>
      </c>
      <c r="Q5057" s="105">
        <v>0.87133132628959553</v>
      </c>
      <c r="R5057" s="105">
        <v>2.687035797306625</v>
      </c>
      <c r="S5057" s="105">
        <v>0</v>
      </c>
      <c r="T5057" s="105">
        <v>2.0954086412550672</v>
      </c>
      <c r="U5057" s="105">
        <v>2.0954086412550672</v>
      </c>
    </row>
    <row r="5058" spans="1:21">
      <c r="A5058" s="54">
        <v>5056</v>
      </c>
      <c r="B5058" s="104">
        <v>26514</v>
      </c>
      <c r="C5058" s="104">
        <v>26514</v>
      </c>
      <c r="D5058" s="105">
        <v>3344892</v>
      </c>
      <c r="E5058" s="105">
        <v>10039600000</v>
      </c>
      <c r="F5058" s="105">
        <v>0</v>
      </c>
      <c r="G5058" s="105">
        <v>1.1430552072005513</v>
      </c>
      <c r="H5058" s="105">
        <v>1.372850330128556</v>
      </c>
      <c r="I5058" s="105">
        <v>1.3783568929730983</v>
      </c>
      <c r="J5058" s="105">
        <v>1.1954191253793021</v>
      </c>
      <c r="K5058" s="105">
        <v>0.42529427808555514</v>
      </c>
      <c r="L5058" s="105">
        <v>0.53090384723654571</v>
      </c>
      <c r="M5058" s="105">
        <v>0.64410059626892069</v>
      </c>
      <c r="N5058" s="105">
        <v>0.65569343924541168</v>
      </c>
      <c r="O5058" s="105">
        <v>0.64375323261387585</v>
      </c>
      <c r="P5058" s="105">
        <v>0.51653680964506188</v>
      </c>
      <c r="Q5058" s="105">
        <v>0.58639847255962685</v>
      </c>
      <c r="R5058" s="105">
        <v>0.98248601808465386</v>
      </c>
      <c r="S5058" s="105">
        <v>0</v>
      </c>
      <c r="T5058" s="105">
        <v>0.83957068745176322</v>
      </c>
      <c r="U5058" s="105">
        <v>0.83957068745176322</v>
      </c>
    </row>
    <row r="5059" spans="1:21">
      <c r="A5059" s="54">
        <v>5057</v>
      </c>
      <c r="B5059" s="104">
        <v>26515</v>
      </c>
      <c r="C5059" s="104">
        <v>26515</v>
      </c>
      <c r="D5059" s="105">
        <v>326529</v>
      </c>
      <c r="E5059" s="105">
        <v>4028120000</v>
      </c>
      <c r="F5059" s="105">
        <v>0</v>
      </c>
      <c r="G5059" s="105">
        <v>4.5252788032820206</v>
      </c>
      <c r="H5059" s="105">
        <v>6.4269770460756037</v>
      </c>
      <c r="I5059" s="105">
        <v>7.0549665430685362</v>
      </c>
      <c r="J5059" s="105">
        <v>1.2694867452683158</v>
      </c>
      <c r="K5059" s="105">
        <v>0.25327971596797921</v>
      </c>
      <c r="L5059" s="105">
        <v>0.50942328910014922</v>
      </c>
      <c r="M5059" s="105">
        <v>1.19505037458116</v>
      </c>
      <c r="N5059" s="105">
        <v>1.2033040083081854</v>
      </c>
      <c r="O5059" s="105">
        <v>1.0410259252445817</v>
      </c>
      <c r="P5059" s="105">
        <v>0.68271264129938269</v>
      </c>
      <c r="Q5059" s="105">
        <v>1.0349645716632085</v>
      </c>
      <c r="R5059" s="105">
        <v>2.6045151450824178</v>
      </c>
      <c r="S5059" s="105">
        <v>0</v>
      </c>
      <c r="T5059" s="105">
        <v>2.316748734078462</v>
      </c>
      <c r="U5059" s="105">
        <v>2.3167487340784616</v>
      </c>
    </row>
    <row r="5060" spans="1:21">
      <c r="A5060" s="54">
        <v>5058</v>
      </c>
      <c r="B5060" s="104">
        <v>26516</v>
      </c>
      <c r="C5060" s="104">
        <v>26516</v>
      </c>
      <c r="D5060" s="105">
        <v>88271.000000000015</v>
      </c>
      <c r="E5060" s="105">
        <v>2024240000</v>
      </c>
      <c r="F5060" s="105">
        <v>0</v>
      </c>
      <c r="G5060" s="105">
        <v>8.4583954654552542</v>
      </c>
      <c r="H5060" s="105">
        <v>11.8243435752076</v>
      </c>
      <c r="I5060" s="105">
        <v>13.130652008278155</v>
      </c>
      <c r="J5060" s="105">
        <v>4.2979769257166254</v>
      </c>
      <c r="K5060" s="105">
        <v>0.68255521174991762</v>
      </c>
      <c r="L5060" s="105">
        <v>1.5945364233630397</v>
      </c>
      <c r="M5060" s="105">
        <v>3.1242529112265318</v>
      </c>
      <c r="N5060" s="105">
        <v>2.8568863147981522</v>
      </c>
      <c r="O5060" s="105">
        <v>2.7410890644787274</v>
      </c>
      <c r="P5060" s="105">
        <v>2.1737239570385767</v>
      </c>
      <c r="Q5060" s="105">
        <v>2.5265898106087823</v>
      </c>
      <c r="R5060" s="105">
        <v>4.9481301667027386</v>
      </c>
      <c r="S5060" s="105">
        <v>0</v>
      </c>
      <c r="T5060" s="105">
        <v>4.8632609862186751</v>
      </c>
      <c r="U5060" s="105">
        <v>4.8632609862186751</v>
      </c>
    </row>
    <row r="5061" spans="1:21">
      <c r="A5061" s="54">
        <v>5059</v>
      </c>
      <c r="B5061" s="104">
        <v>26517</v>
      </c>
      <c r="C5061" s="104">
        <v>26517</v>
      </c>
      <c r="D5061" s="105">
        <v>0</v>
      </c>
      <c r="E5061" s="105">
        <v>2024240000</v>
      </c>
      <c r="F5061" s="105">
        <v>1</v>
      </c>
      <c r="G5061" s="105">
        <v>-99999</v>
      </c>
      <c r="H5061" s="105">
        <v>-99999</v>
      </c>
      <c r="I5061" s="105">
        <v>-99999</v>
      </c>
      <c r="J5061" s="105">
        <v>-99999</v>
      </c>
      <c r="K5061" s="105">
        <v>-99999</v>
      </c>
      <c r="L5061" s="105">
        <v>-99999</v>
      </c>
      <c r="M5061" s="105">
        <v>-99999</v>
      </c>
      <c r="N5061" s="105">
        <v>-99999</v>
      </c>
      <c r="O5061" s="105">
        <v>-99999</v>
      </c>
      <c r="P5061" s="105">
        <v>-99999</v>
      </c>
      <c r="Q5061" s="105">
        <v>-99999</v>
      </c>
      <c r="R5061" s="105">
        <v>-99999</v>
      </c>
      <c r="S5061" s="105">
        <v>0</v>
      </c>
      <c r="T5061" s="105">
        <v>0</v>
      </c>
      <c r="U5061" s="105">
        <v>0</v>
      </c>
    </row>
    <row r="5062" spans="1:21">
      <c r="A5062" s="54">
        <v>5060</v>
      </c>
      <c r="B5062" s="104">
        <v>26518</v>
      </c>
      <c r="C5062" s="104">
        <v>26518</v>
      </c>
      <c r="D5062" s="105">
        <v>8985</v>
      </c>
      <c r="E5062" s="105">
        <v>2024240000</v>
      </c>
      <c r="F5062" s="105">
        <v>0</v>
      </c>
      <c r="G5062" s="105">
        <v>2.959662831922548</v>
      </c>
      <c r="H5062" s="105">
        <v>4.3599334190686987</v>
      </c>
      <c r="I5062" s="105">
        <v>4.9377182919395528</v>
      </c>
      <c r="J5062" s="105">
        <v>3.202999054027349</v>
      </c>
      <c r="K5062" s="105">
        <v>0.81542776761990898</v>
      </c>
      <c r="L5062" s="105">
        <v>1.2364495917593503</v>
      </c>
      <c r="M5062" s="105">
        <v>1.8178718963291605</v>
      </c>
      <c r="N5062" s="105">
        <v>2.554066862535973</v>
      </c>
      <c r="O5062" s="105">
        <v>2.4593072803897109</v>
      </c>
      <c r="P5062" s="105">
        <v>1.4247118984973925</v>
      </c>
      <c r="Q5062" s="105">
        <v>1.0240001038069382</v>
      </c>
      <c r="R5062" s="105">
        <v>1.5530144397733767</v>
      </c>
      <c r="S5062" s="105">
        <v>0</v>
      </c>
      <c r="T5062" s="105">
        <v>2.3620969531391629</v>
      </c>
      <c r="U5062" s="105">
        <v>2.3620969531391633</v>
      </c>
    </row>
    <row r="5063" spans="1:21">
      <c r="A5063" s="54">
        <v>5061</v>
      </c>
      <c r="B5063" s="104">
        <v>26519</v>
      </c>
      <c r="C5063" s="104">
        <v>26519</v>
      </c>
      <c r="D5063" s="105">
        <v>9024</v>
      </c>
      <c r="E5063" s="105">
        <v>2044420000</v>
      </c>
      <c r="F5063" s="105">
        <v>0</v>
      </c>
      <c r="G5063" s="105">
        <v>0.91971542134398165</v>
      </c>
      <c r="H5063" s="105">
        <v>1.1630192670956048</v>
      </c>
      <c r="I5063" s="105">
        <v>1.2356185925378866</v>
      </c>
      <c r="J5063" s="105">
        <v>1.7971560922271899</v>
      </c>
      <c r="K5063" s="105">
        <v>3.3018407045014238</v>
      </c>
      <c r="L5063" s="105">
        <v>6.5258416252205897</v>
      </c>
      <c r="M5063" s="105">
        <v>10.51705230222716</v>
      </c>
      <c r="N5063" s="105">
        <v>10.092926318505709</v>
      </c>
      <c r="O5063" s="105">
        <v>13.051755444145551</v>
      </c>
      <c r="P5063" s="105">
        <v>3.4349594864592983</v>
      </c>
      <c r="Q5063" s="105">
        <v>1.0791128051896024</v>
      </c>
      <c r="R5063" s="105">
        <v>0.93947790147203392</v>
      </c>
      <c r="S5063" s="105">
        <v>0</v>
      </c>
      <c r="T5063" s="105">
        <v>4.5048729967438357</v>
      </c>
      <c r="U5063" s="105">
        <v>4.5048729967438357</v>
      </c>
    </row>
    <row r="5064" spans="1:21">
      <c r="A5064" s="54">
        <v>5062</v>
      </c>
      <c r="B5064" s="104">
        <v>26520</v>
      </c>
      <c r="C5064" s="104">
        <v>26520</v>
      </c>
      <c r="D5064" s="105">
        <v>58524</v>
      </c>
      <c r="E5064" s="105">
        <v>2044420000</v>
      </c>
      <c r="F5064" s="105">
        <v>0</v>
      </c>
      <c r="G5064" s="105">
        <v>0.1</v>
      </c>
      <c r="H5064" s="105">
        <v>0.1</v>
      </c>
      <c r="I5064" s="105">
        <v>0.10272055603231318</v>
      </c>
      <c r="J5064" s="105">
        <v>0.15307120162125334</v>
      </c>
      <c r="K5064" s="105">
        <v>0.27518363704050675</v>
      </c>
      <c r="L5064" s="105">
        <v>0.55032190401278758</v>
      </c>
      <c r="M5064" s="105">
        <v>1.0368344144277146</v>
      </c>
      <c r="N5064" s="105">
        <v>0.99640356438166877</v>
      </c>
      <c r="O5064" s="105">
        <v>0.93210890365919941</v>
      </c>
      <c r="P5064" s="105">
        <v>0.19908660123401231</v>
      </c>
      <c r="Q5064" s="105">
        <v>0.1</v>
      </c>
      <c r="R5064" s="105">
        <v>0.1</v>
      </c>
      <c r="S5064" s="105">
        <v>0</v>
      </c>
      <c r="T5064" s="105">
        <v>0.38714423186745467</v>
      </c>
      <c r="U5064" s="105">
        <v>0.38714423186745467</v>
      </c>
    </row>
    <row r="5065" spans="1:21">
      <c r="A5065" s="54">
        <v>5063</v>
      </c>
      <c r="B5065" s="104">
        <v>26522</v>
      </c>
      <c r="C5065" s="104">
        <v>26522</v>
      </c>
      <c r="D5065" s="105">
        <v>13785371.999999998</v>
      </c>
      <c r="E5065" s="105">
        <v>4088840000</v>
      </c>
      <c r="F5065" s="105">
        <v>0</v>
      </c>
      <c r="G5065" s="105">
        <v>0.1</v>
      </c>
      <c r="H5065" s="105">
        <v>0.10809001530616898</v>
      </c>
      <c r="I5065" s="105">
        <v>0.12347446762676076</v>
      </c>
      <c r="J5065" s="105">
        <v>0.19596856078059763</v>
      </c>
      <c r="K5065" s="105">
        <v>0.41571841288986272</v>
      </c>
      <c r="L5065" s="105">
        <v>0.93651943088972123</v>
      </c>
      <c r="M5065" s="105">
        <v>1.3417857182601169</v>
      </c>
      <c r="N5065" s="105">
        <v>1.6606141707583906</v>
      </c>
      <c r="O5065" s="105">
        <v>1.7774751133234388</v>
      </c>
      <c r="P5065" s="105">
        <v>0.3542218013775395</v>
      </c>
      <c r="Q5065" s="105">
        <v>0.10045860906830921</v>
      </c>
      <c r="R5065" s="105">
        <v>0.1</v>
      </c>
      <c r="S5065" s="105">
        <v>1.4215833578884305</v>
      </c>
      <c r="T5065" s="105">
        <v>0.60119385835674211</v>
      </c>
      <c r="U5065" s="105">
        <v>1.2261035331333048</v>
      </c>
    </row>
    <row r="5066" spans="1:21">
      <c r="A5066" s="54">
        <v>5064</v>
      </c>
      <c r="B5066" s="104">
        <v>26523</v>
      </c>
      <c r="C5066" s="104">
        <v>26523</v>
      </c>
      <c r="D5066" s="105">
        <v>9219284.0000000037</v>
      </c>
      <c r="E5066" s="105">
        <v>2044420000</v>
      </c>
      <c r="F5066" s="105">
        <v>0</v>
      </c>
      <c r="G5066" s="105">
        <v>0.86986839134003535</v>
      </c>
      <c r="H5066" s="105">
        <v>1.0901188365073096</v>
      </c>
      <c r="I5066" s="105">
        <v>1.2312208193719842</v>
      </c>
      <c r="J5066" s="105">
        <v>1.8221121627734735</v>
      </c>
      <c r="K5066" s="105">
        <v>3.3539891240148276</v>
      </c>
      <c r="L5066" s="105">
        <v>7.1810495912191081</v>
      </c>
      <c r="M5066" s="105">
        <v>20.4489325652902</v>
      </c>
      <c r="N5066" s="105">
        <v>46.404910807612474</v>
      </c>
      <c r="O5066" s="105">
        <v>54.185692906469363</v>
      </c>
      <c r="P5066" s="105">
        <v>12.866678425996774</v>
      </c>
      <c r="Q5066" s="105">
        <v>2.4028906125736818</v>
      </c>
      <c r="R5066" s="105">
        <v>1.0981808465966953</v>
      </c>
      <c r="S5066" s="105">
        <v>31.252236004156803</v>
      </c>
      <c r="T5066" s="105">
        <v>12.746303757480497</v>
      </c>
      <c r="U5066" s="105">
        <v>26.427952922053649</v>
      </c>
    </row>
    <row r="5067" spans="1:21">
      <c r="A5067" s="54">
        <v>5065</v>
      </c>
      <c r="B5067" s="104">
        <v>26524</v>
      </c>
      <c r="C5067" s="104">
        <v>26524</v>
      </c>
      <c r="D5067" s="105">
        <v>54638609.999999993</v>
      </c>
      <c r="E5067" s="105">
        <v>4088840000</v>
      </c>
      <c r="F5067" s="105">
        <v>0</v>
      </c>
      <c r="G5067" s="105">
        <v>0.26462986019813323</v>
      </c>
      <c r="H5067" s="105">
        <v>0.32812406427444724</v>
      </c>
      <c r="I5067" s="105">
        <v>0.34893935746465726</v>
      </c>
      <c r="J5067" s="105">
        <v>0.45540417102067215</v>
      </c>
      <c r="K5067" s="105">
        <v>0.65760902432522161</v>
      </c>
      <c r="L5067" s="105">
        <v>1.1288345906505377</v>
      </c>
      <c r="M5067" s="105">
        <v>1.9545116633516371</v>
      </c>
      <c r="N5067" s="105">
        <v>2.9855075391298662</v>
      </c>
      <c r="O5067" s="105">
        <v>3.2349175437695368</v>
      </c>
      <c r="P5067" s="105">
        <v>1.8455036194033114</v>
      </c>
      <c r="Q5067" s="105">
        <v>0.57395982421165548</v>
      </c>
      <c r="R5067" s="105">
        <v>0.34417125179590036</v>
      </c>
      <c r="S5067" s="105">
        <v>2.3363899182110326</v>
      </c>
      <c r="T5067" s="105">
        <v>1.1768427091329647</v>
      </c>
      <c r="U5067" s="105">
        <v>2.0911541726578733</v>
      </c>
    </row>
    <row r="5068" spans="1:21">
      <c r="A5068" s="54">
        <v>5066</v>
      </c>
      <c r="B5068" s="104">
        <v>26631</v>
      </c>
      <c r="C5068" s="104">
        <v>26631</v>
      </c>
      <c r="D5068" s="105">
        <v>306734</v>
      </c>
      <c r="E5068" s="105">
        <v>20098800000</v>
      </c>
      <c r="F5068" s="105">
        <v>0</v>
      </c>
      <c r="G5068" s="105">
        <v>0.79584263752196638</v>
      </c>
      <c r="H5068" s="105">
        <v>0.80704683016845824</v>
      </c>
      <c r="I5068" s="105">
        <v>0.65453556070806374</v>
      </c>
      <c r="J5068" s="105">
        <v>0.40752205613938347</v>
      </c>
      <c r="K5068" s="105">
        <v>0.24754571233121225</v>
      </c>
      <c r="L5068" s="105">
        <v>0.3560566974217706</v>
      </c>
      <c r="M5068" s="105">
        <v>0.38383849580955609</v>
      </c>
      <c r="N5068" s="105">
        <v>0.52003171404804061</v>
      </c>
      <c r="O5068" s="105">
        <v>0.52603498082303091</v>
      </c>
      <c r="P5068" s="105">
        <v>0.44139343888804056</v>
      </c>
      <c r="Q5068" s="105">
        <v>0.52232229933823948</v>
      </c>
      <c r="R5068" s="105">
        <v>0.74331442507027812</v>
      </c>
      <c r="S5068" s="105">
        <v>0.42349417183750471</v>
      </c>
      <c r="T5068" s="105">
        <v>0.53379040402233668</v>
      </c>
      <c r="U5068" s="105">
        <v>0.49149593022480481</v>
      </c>
    </row>
    <row r="5069" spans="1:21">
      <c r="A5069" s="54">
        <v>5067</v>
      </c>
      <c r="B5069" s="104">
        <v>26632</v>
      </c>
      <c r="C5069" s="104">
        <v>26632</v>
      </c>
      <c r="D5069" s="105">
        <v>42867</v>
      </c>
      <c r="E5069" s="105">
        <v>4068660000</v>
      </c>
      <c r="F5069" s="105">
        <v>0</v>
      </c>
      <c r="G5069" s="105">
        <v>1.0103893705353544</v>
      </c>
      <c r="H5069" s="105">
        <v>1.0688413954123719</v>
      </c>
      <c r="I5069" s="105">
        <v>0.91050622713868812</v>
      </c>
      <c r="J5069" s="105">
        <v>0.78396549259539783</v>
      </c>
      <c r="K5069" s="105">
        <v>0.52834842989376196</v>
      </c>
      <c r="L5069" s="105">
        <v>0.69044179777145676</v>
      </c>
      <c r="M5069" s="105">
        <v>0.71696725757579349</v>
      </c>
      <c r="N5069" s="105">
        <v>0.82637662286384439</v>
      </c>
      <c r="O5069" s="105">
        <v>0.8216055893653732</v>
      </c>
      <c r="P5069" s="105">
        <v>0.78550578708329011</v>
      </c>
      <c r="Q5069" s="105">
        <v>0.92723472680654839</v>
      </c>
      <c r="R5069" s="105">
        <v>1.0797783579755882</v>
      </c>
      <c r="S5069" s="105">
        <v>0.74728591942835099</v>
      </c>
      <c r="T5069" s="105">
        <v>0.84583008791812231</v>
      </c>
      <c r="U5069" s="105">
        <v>0.84274275224541939</v>
      </c>
    </row>
    <row r="5070" spans="1:21">
      <c r="A5070" s="54">
        <v>5068</v>
      </c>
      <c r="B5070" s="104">
        <v>26633</v>
      </c>
      <c r="C5070" s="104">
        <v>26633</v>
      </c>
      <c r="D5070" s="105">
        <v>1736504.9999999998</v>
      </c>
      <c r="E5070" s="105">
        <v>4108870000</v>
      </c>
      <c r="F5070" s="105">
        <v>0</v>
      </c>
      <c r="G5070" s="105">
        <v>2.7520041325287412</v>
      </c>
      <c r="H5070" s="105">
        <v>3.6192786796507446</v>
      </c>
      <c r="I5070" s="105">
        <v>3.2730536814102686</v>
      </c>
      <c r="J5070" s="105">
        <v>0.46041359236328611</v>
      </c>
      <c r="K5070" s="105">
        <v>0.1725623159858142</v>
      </c>
      <c r="L5070" s="105">
        <v>0.55634170254118132</v>
      </c>
      <c r="M5070" s="105">
        <v>0.7313304424582826</v>
      </c>
      <c r="N5070" s="105">
        <v>1.0827549783747468</v>
      </c>
      <c r="O5070" s="105">
        <v>1.331063236237128</v>
      </c>
      <c r="P5070" s="105">
        <v>0.90259762865674542</v>
      </c>
      <c r="Q5070" s="105">
        <v>0.96056023991684047</v>
      </c>
      <c r="R5070" s="105">
        <v>1.6582879590484196</v>
      </c>
      <c r="S5070" s="105">
        <v>0.8272754783721491</v>
      </c>
      <c r="T5070" s="105">
        <v>1.4583540490976832</v>
      </c>
      <c r="U5070" s="105">
        <v>1.404044379567337</v>
      </c>
    </row>
    <row r="5071" spans="1:21">
      <c r="A5071" s="54">
        <v>5069</v>
      </c>
      <c r="B5071" s="104">
        <v>26634</v>
      </c>
      <c r="C5071" s="104">
        <v>26634</v>
      </c>
      <c r="D5071" s="105">
        <v>1030400.9999999999</v>
      </c>
      <c r="E5071" s="105">
        <v>2044420000</v>
      </c>
      <c r="F5071" s="105">
        <v>0</v>
      </c>
      <c r="G5071" s="105">
        <v>1.5585588222677813</v>
      </c>
      <c r="H5071" s="105">
        <v>1.9646900503615439</v>
      </c>
      <c r="I5071" s="105">
        <v>1.7801000993177332</v>
      </c>
      <c r="J5071" s="105">
        <v>0.33124069293707709</v>
      </c>
      <c r="K5071" s="105">
        <v>0.42594775955350839</v>
      </c>
      <c r="L5071" s="105">
        <v>0.87555630788825056</v>
      </c>
      <c r="M5071" s="105">
        <v>1.2257341104643604</v>
      </c>
      <c r="N5071" s="105">
        <v>1.6727437538419152</v>
      </c>
      <c r="O5071" s="105">
        <v>1.8676522093992469</v>
      </c>
      <c r="P5071" s="105">
        <v>1.2866796932044409</v>
      </c>
      <c r="Q5071" s="105">
        <v>0.84843980375105121</v>
      </c>
      <c r="R5071" s="105">
        <v>0.88952556387946558</v>
      </c>
      <c r="S5071" s="105">
        <v>1.2769294912003049</v>
      </c>
      <c r="T5071" s="105">
        <v>1.2272390722388644</v>
      </c>
      <c r="U5071" s="105">
        <v>1.2274373225436981</v>
      </c>
    </row>
    <row r="5072" spans="1:21">
      <c r="A5072" s="54">
        <v>5070</v>
      </c>
      <c r="B5072" s="104">
        <v>26635</v>
      </c>
      <c r="C5072" s="104">
        <v>26635</v>
      </c>
      <c r="D5072" s="105">
        <v>372478</v>
      </c>
      <c r="E5072" s="105">
        <v>4088840000</v>
      </c>
      <c r="F5072" s="105">
        <v>0</v>
      </c>
      <c r="G5072" s="105">
        <v>1.763307765364055</v>
      </c>
      <c r="H5072" s="105">
        <v>2.5865013144432809</v>
      </c>
      <c r="I5072" s="105">
        <v>1.9524322575482125</v>
      </c>
      <c r="J5072" s="105">
        <v>0.36922559147686401</v>
      </c>
      <c r="K5072" s="105">
        <v>0.11532236269763819</v>
      </c>
      <c r="L5072" s="105">
        <v>0.31768321332632132</v>
      </c>
      <c r="M5072" s="105">
        <v>0.53176733970285761</v>
      </c>
      <c r="N5072" s="105">
        <v>0.89706334480688066</v>
      </c>
      <c r="O5072" s="105">
        <v>1.0375822820280507</v>
      </c>
      <c r="P5072" s="105">
        <v>0.58417549172824867</v>
      </c>
      <c r="Q5072" s="105">
        <v>0.54092493156583032</v>
      </c>
      <c r="R5072" s="105">
        <v>1.0538154462409985</v>
      </c>
      <c r="S5072" s="105">
        <v>0.65213276911820928</v>
      </c>
      <c r="T5072" s="105">
        <v>0.97915011174410338</v>
      </c>
      <c r="U5072" s="105">
        <v>0.95634797464424837</v>
      </c>
    </row>
    <row r="5073" spans="1:21">
      <c r="A5073" s="54">
        <v>5071</v>
      </c>
      <c r="B5073" s="104">
        <v>26641</v>
      </c>
      <c r="C5073" s="104">
        <v>26641</v>
      </c>
      <c r="D5073" s="105">
        <v>649451</v>
      </c>
      <c r="E5073" s="105">
        <v>6133260000</v>
      </c>
      <c r="F5073" s="105">
        <v>0</v>
      </c>
      <c r="G5073" s="105">
        <v>1.486341759091691</v>
      </c>
      <c r="H5073" s="105">
        <v>2.5017767070416119</v>
      </c>
      <c r="I5073" s="105">
        <v>1.6378065403358899</v>
      </c>
      <c r="J5073" s="105">
        <v>0.38186564604682138</v>
      </c>
      <c r="K5073" s="105">
        <v>0.1</v>
      </c>
      <c r="L5073" s="105">
        <v>0.26376390477141887</v>
      </c>
      <c r="M5073" s="105">
        <v>0.54885300945399829</v>
      </c>
      <c r="N5073" s="105">
        <v>0.90980841843983584</v>
      </c>
      <c r="O5073" s="105">
        <v>1.2104412318557778</v>
      </c>
      <c r="P5073" s="105">
        <v>0.62809808346427332</v>
      </c>
      <c r="Q5073" s="105">
        <v>0.45560076354647044</v>
      </c>
      <c r="R5073" s="105">
        <v>0.70313203915445777</v>
      </c>
      <c r="S5073" s="105">
        <v>0.67979519180832337</v>
      </c>
      <c r="T5073" s="105">
        <v>0.90229067526685391</v>
      </c>
      <c r="U5073" s="105">
        <v>0.89523777286473172</v>
      </c>
    </row>
    <row r="5074" spans="1:21">
      <c r="A5074" s="54">
        <v>5072</v>
      </c>
      <c r="B5074" s="104">
        <v>26642</v>
      </c>
      <c r="C5074" s="104">
        <v>26642</v>
      </c>
      <c r="D5074" s="105">
        <v>26912.000000000004</v>
      </c>
      <c r="E5074" s="105">
        <v>2044420000</v>
      </c>
      <c r="F5074" s="105">
        <v>0</v>
      </c>
      <c r="G5074" s="105">
        <v>15.234832537869051</v>
      </c>
      <c r="H5074" s="105">
        <v>19.286200747385465</v>
      </c>
      <c r="I5074" s="105">
        <v>14.565519811309951</v>
      </c>
      <c r="J5074" s="105">
        <v>4.5275250101137594</v>
      </c>
      <c r="K5074" s="105">
        <v>2.8570809225190916</v>
      </c>
      <c r="L5074" s="105">
        <v>5.6230212429459705</v>
      </c>
      <c r="M5074" s="105">
        <v>10.168192051884031</v>
      </c>
      <c r="N5074" s="105">
        <v>16.218338937556549</v>
      </c>
      <c r="O5074" s="105">
        <v>16.696930849320861</v>
      </c>
      <c r="P5074" s="105">
        <v>10.631276311283637</v>
      </c>
      <c r="Q5074" s="105">
        <v>6.5360623075827045</v>
      </c>
      <c r="R5074" s="105">
        <v>7.933606878123034</v>
      </c>
      <c r="S5074" s="105">
        <v>0</v>
      </c>
      <c r="T5074" s="105">
        <v>10.856548967324512</v>
      </c>
      <c r="U5074" s="105">
        <v>10.856548967324505</v>
      </c>
    </row>
    <row r="5075" spans="1:21">
      <c r="A5075" s="54">
        <v>5073</v>
      </c>
      <c r="B5075" s="104">
        <v>26643</v>
      </c>
      <c r="C5075" s="104">
        <v>26643</v>
      </c>
      <c r="D5075" s="105">
        <v>647120</v>
      </c>
      <c r="E5075" s="105">
        <v>2044420000</v>
      </c>
      <c r="F5075" s="105">
        <v>0</v>
      </c>
      <c r="G5075" s="105">
        <v>2.6404480616159693</v>
      </c>
      <c r="H5075" s="105">
        <v>3.285143448210103</v>
      </c>
      <c r="I5075" s="105">
        <v>2.6464696079366452</v>
      </c>
      <c r="J5075" s="105">
        <v>0.95628104386457369</v>
      </c>
      <c r="K5075" s="105">
        <v>0.52007256650281508</v>
      </c>
      <c r="L5075" s="105">
        <v>0.94803751630217348</v>
      </c>
      <c r="M5075" s="105">
        <v>1.6893857705826902</v>
      </c>
      <c r="N5075" s="105">
        <v>2.3902884045860202</v>
      </c>
      <c r="O5075" s="105">
        <v>2.5769695831073345</v>
      </c>
      <c r="P5075" s="105">
        <v>1.7058987830887402</v>
      </c>
      <c r="Q5075" s="105">
        <v>1.1443408278347176</v>
      </c>
      <c r="R5075" s="105">
        <v>1.4597117632407803</v>
      </c>
      <c r="S5075" s="105">
        <v>0</v>
      </c>
      <c r="T5075" s="105">
        <v>1.8302539480727136</v>
      </c>
      <c r="U5075" s="105">
        <v>1.8302539480727134</v>
      </c>
    </row>
    <row r="5076" spans="1:21">
      <c r="A5076" s="54">
        <v>5074</v>
      </c>
      <c r="B5076" s="104">
        <v>26653</v>
      </c>
      <c r="C5076" s="104">
        <v>26653</v>
      </c>
      <c r="D5076" s="105">
        <v>488519.99999999994</v>
      </c>
      <c r="E5076" s="105">
        <v>6153290000</v>
      </c>
      <c r="F5076" s="105">
        <v>0</v>
      </c>
      <c r="G5076" s="105">
        <v>0.48104827154932878</v>
      </c>
      <c r="H5076" s="105">
        <v>0.60756013478125281</v>
      </c>
      <c r="I5076" s="105">
        <v>0.5266823196186553</v>
      </c>
      <c r="J5076" s="105">
        <v>0.30493827052616346</v>
      </c>
      <c r="K5076" s="105">
        <v>0.2818792018931684</v>
      </c>
      <c r="L5076" s="105">
        <v>0.36536524758058375</v>
      </c>
      <c r="M5076" s="105">
        <v>0.52173993641938854</v>
      </c>
      <c r="N5076" s="105">
        <v>0.78476765409506244</v>
      </c>
      <c r="O5076" s="105">
        <v>0.90154628261717362</v>
      </c>
      <c r="P5076" s="105">
        <v>0.66941406502398093</v>
      </c>
      <c r="Q5076" s="105">
        <v>0.51118305562352528</v>
      </c>
      <c r="R5076" s="105">
        <v>0.46813143174371491</v>
      </c>
      <c r="S5076" s="105">
        <v>0.58070561058263981</v>
      </c>
      <c r="T5076" s="105">
        <v>0.53535465595599985</v>
      </c>
      <c r="U5076" s="105">
        <v>0.5404580772686276</v>
      </c>
    </row>
    <row r="5077" spans="1:21">
      <c r="A5077" s="54">
        <v>5075</v>
      </c>
      <c r="B5077" s="104">
        <v>26654</v>
      </c>
      <c r="C5077" s="104">
        <v>26654</v>
      </c>
      <c r="D5077" s="105">
        <v>158436.99999999997</v>
      </c>
      <c r="E5077" s="105">
        <v>2044420000</v>
      </c>
      <c r="F5077" s="105">
        <v>0</v>
      </c>
      <c r="G5077" s="105">
        <v>2.9990834552348629</v>
      </c>
      <c r="H5077" s="105">
        <v>3.886599726815684</v>
      </c>
      <c r="I5077" s="105">
        <v>2.5062320629269657</v>
      </c>
      <c r="J5077" s="105">
        <v>0.99137917928955532</v>
      </c>
      <c r="K5077" s="105">
        <v>1.0833766202709372</v>
      </c>
      <c r="L5077" s="105">
        <v>2.3923248714933223</v>
      </c>
      <c r="M5077" s="105">
        <v>4.1533471697295115</v>
      </c>
      <c r="N5077" s="105">
        <v>6.8223423291873804</v>
      </c>
      <c r="O5077" s="105">
        <v>6.687028387539744</v>
      </c>
      <c r="P5077" s="105">
        <v>3.2624420642711658</v>
      </c>
      <c r="Q5077" s="105">
        <v>1.9026825298643035</v>
      </c>
      <c r="R5077" s="105">
        <v>1.8641483880324581</v>
      </c>
      <c r="S5077" s="105">
        <v>4.5707653491109808</v>
      </c>
      <c r="T5077" s="105">
        <v>3.2125822320546575</v>
      </c>
      <c r="U5077" s="105">
        <v>3.331181192048057</v>
      </c>
    </row>
    <row r="5078" spans="1:21">
      <c r="A5078" s="54">
        <v>5076</v>
      </c>
      <c r="B5078" s="104">
        <v>26655</v>
      </c>
      <c r="C5078" s="104">
        <v>26655</v>
      </c>
      <c r="D5078" s="105">
        <v>1016978</v>
      </c>
      <c r="E5078" s="105">
        <v>2044420000</v>
      </c>
      <c r="F5078" s="105">
        <v>0</v>
      </c>
      <c r="G5078" s="105">
        <v>12.881947698433658</v>
      </c>
      <c r="H5078" s="105">
        <v>11.07827604127896</v>
      </c>
      <c r="I5078" s="105">
        <v>10.224230896735385</v>
      </c>
      <c r="J5078" s="105">
        <v>11.982435954878985</v>
      </c>
      <c r="K5078" s="105">
        <v>15.932785458641645</v>
      </c>
      <c r="L5078" s="105">
        <v>27.438351326213883</v>
      </c>
      <c r="M5078" s="105">
        <v>40.315031778669869</v>
      </c>
      <c r="N5078" s="105">
        <v>51.573487300093483</v>
      </c>
      <c r="O5078" s="105">
        <v>55.040157080563304</v>
      </c>
      <c r="P5078" s="105">
        <v>51.432261978334438</v>
      </c>
      <c r="Q5078" s="105">
        <v>39.281590224415638</v>
      </c>
      <c r="R5078" s="105">
        <v>20.847920532378655</v>
      </c>
      <c r="S5078" s="105">
        <v>44.236700641001356</v>
      </c>
      <c r="T5078" s="105">
        <v>29.002373022553162</v>
      </c>
      <c r="U5078" s="105">
        <v>32.819066595662839</v>
      </c>
    </row>
    <row r="5079" spans="1:21">
      <c r="A5079" s="54">
        <v>5077</v>
      </c>
      <c r="B5079" s="104">
        <v>26656</v>
      </c>
      <c r="C5079" s="104">
        <v>26656</v>
      </c>
      <c r="D5079" s="105">
        <v>5940805</v>
      </c>
      <c r="E5079" s="105">
        <v>2044420000</v>
      </c>
      <c r="F5079" s="105">
        <v>0</v>
      </c>
      <c r="G5079" s="105">
        <v>0.72741971776862857</v>
      </c>
      <c r="H5079" s="105">
        <v>0.93517715915402766</v>
      </c>
      <c r="I5079" s="105">
        <v>1.1139241752559794</v>
      </c>
      <c r="J5079" s="105">
        <v>1.5520449235957232</v>
      </c>
      <c r="K5079" s="105">
        <v>2.8010875842059577</v>
      </c>
      <c r="L5079" s="105">
        <v>6.3298666533650252</v>
      </c>
      <c r="M5079" s="105">
        <v>10.367646343655446</v>
      </c>
      <c r="N5079" s="105">
        <v>15.226999192860914</v>
      </c>
      <c r="O5079" s="105">
        <v>14.761152219554656</v>
      </c>
      <c r="P5079" s="105">
        <v>3.5921188390208081</v>
      </c>
      <c r="Q5079" s="105">
        <v>1.35762249467965</v>
      </c>
      <c r="R5079" s="105">
        <v>0.84557186695990205</v>
      </c>
      <c r="S5079" s="105">
        <v>11.894218714146181</v>
      </c>
      <c r="T5079" s="105">
        <v>4.9675525975063932</v>
      </c>
      <c r="U5079" s="105">
        <v>7.751374428625196</v>
      </c>
    </row>
    <row r="5080" spans="1:21">
      <c r="A5080" s="54">
        <v>5078</v>
      </c>
      <c r="B5080" s="104">
        <v>26657</v>
      </c>
      <c r="C5080" s="104">
        <v>26657</v>
      </c>
      <c r="D5080" s="105">
        <v>5288877.9999999981</v>
      </c>
      <c r="E5080" s="105">
        <v>2044420000</v>
      </c>
      <c r="F5080" s="105">
        <v>0</v>
      </c>
      <c r="G5080" s="105">
        <v>0.52731972951748973</v>
      </c>
      <c r="H5080" s="105">
        <v>0.6771070953717272</v>
      </c>
      <c r="I5080" s="105">
        <v>0.79728182961455507</v>
      </c>
      <c r="J5080" s="105">
        <v>1.0939682138773661</v>
      </c>
      <c r="K5080" s="105">
        <v>2.0578568569381135</v>
      </c>
      <c r="L5080" s="105">
        <v>4.6895689511793606</v>
      </c>
      <c r="M5080" s="105">
        <v>8.1531518726190502</v>
      </c>
      <c r="N5080" s="105">
        <v>10.581827665110197</v>
      </c>
      <c r="O5080" s="105">
        <v>8.7951283720831412</v>
      </c>
      <c r="P5080" s="105">
        <v>2.4694323575014336</v>
      </c>
      <c r="Q5080" s="105">
        <v>0.96913360267118487</v>
      </c>
      <c r="R5080" s="105">
        <v>0.60686729261741801</v>
      </c>
      <c r="S5080" s="105">
        <v>8.2267756197562463</v>
      </c>
      <c r="T5080" s="105">
        <v>3.4515536532584199</v>
      </c>
      <c r="U5080" s="105">
        <v>5.0400842695335806</v>
      </c>
    </row>
    <row r="5081" spans="1:21">
      <c r="A5081" s="54">
        <v>5079</v>
      </c>
      <c r="B5081" s="104">
        <v>26658</v>
      </c>
      <c r="C5081" s="104">
        <v>26658</v>
      </c>
      <c r="D5081" s="105">
        <v>7066068.9999999981</v>
      </c>
      <c r="E5081" s="105">
        <v>2044420000</v>
      </c>
      <c r="F5081" s="105">
        <v>0</v>
      </c>
      <c r="G5081" s="105">
        <v>0.38753073166351631</v>
      </c>
      <c r="H5081" s="105">
        <v>0.48113473066362489</v>
      </c>
      <c r="I5081" s="105">
        <v>0.5395580339395426</v>
      </c>
      <c r="J5081" s="105">
        <v>0.76944923429065859</v>
      </c>
      <c r="K5081" s="105">
        <v>1.3855107732223206</v>
      </c>
      <c r="L5081" s="105">
        <v>3.0038228754527432</v>
      </c>
      <c r="M5081" s="105">
        <v>5.0934485628895798</v>
      </c>
      <c r="N5081" s="105">
        <v>7.9209230304877227</v>
      </c>
      <c r="O5081" s="105">
        <v>7.3212776970530298</v>
      </c>
      <c r="P5081" s="105">
        <v>2.8843127207429937</v>
      </c>
      <c r="Q5081" s="105">
        <v>0.89541533066568768</v>
      </c>
      <c r="R5081" s="105">
        <v>0.46461976815134731</v>
      </c>
      <c r="S5081" s="105">
        <v>5.7098189446429446</v>
      </c>
      <c r="T5081" s="105">
        <v>2.5955836241018972</v>
      </c>
      <c r="U5081" s="105">
        <v>3.441896794838502</v>
      </c>
    </row>
    <row r="5082" spans="1:21">
      <c r="A5082" s="54">
        <v>5080</v>
      </c>
      <c r="B5082" s="104">
        <v>26659</v>
      </c>
      <c r="C5082" s="104">
        <v>26659</v>
      </c>
      <c r="D5082" s="105">
        <v>53897672.999999993</v>
      </c>
      <c r="E5082" s="105">
        <v>2044420000</v>
      </c>
      <c r="F5082" s="105">
        <v>0</v>
      </c>
      <c r="G5082" s="105">
        <v>1.9497495633148734</v>
      </c>
      <c r="H5082" s="105">
        <v>2.3759977950797864</v>
      </c>
      <c r="I5082" s="105">
        <v>2.706914778299665</v>
      </c>
      <c r="J5082" s="105">
        <v>4.3310752952186951</v>
      </c>
      <c r="K5082" s="105">
        <v>11.427685466297492</v>
      </c>
      <c r="L5082" s="105">
        <v>100</v>
      </c>
      <c r="M5082" s="105">
        <v>100</v>
      </c>
      <c r="N5082" s="105">
        <v>100</v>
      </c>
      <c r="O5082" s="105">
        <v>100</v>
      </c>
      <c r="P5082" s="105">
        <v>38.215600484083197</v>
      </c>
      <c r="Q5082" s="105">
        <v>6.016998508882514</v>
      </c>
      <c r="R5082" s="105">
        <v>2.5595226902472317</v>
      </c>
      <c r="S5082" s="105">
        <v>98.763513619926897</v>
      </c>
      <c r="T5082" s="105">
        <v>39.131962048451953</v>
      </c>
      <c r="U5082" s="105">
        <v>40.292624696355517</v>
      </c>
    </row>
    <row r="5083" spans="1:21">
      <c r="A5083" s="54">
        <v>5081</v>
      </c>
      <c r="B5083" s="104">
        <v>26660</v>
      </c>
      <c r="C5083" s="104">
        <v>26660</v>
      </c>
      <c r="D5083" s="105">
        <v>12683161</v>
      </c>
      <c r="E5083" s="105">
        <v>4108870000</v>
      </c>
      <c r="F5083" s="105">
        <v>0</v>
      </c>
      <c r="G5083" s="105">
        <v>0.41677816909826099</v>
      </c>
      <c r="H5083" s="105">
        <v>0.57260570053877613</v>
      </c>
      <c r="I5083" s="105">
        <v>0.6573281630985629</v>
      </c>
      <c r="J5083" s="105">
        <v>0.91914922765118234</v>
      </c>
      <c r="K5083" s="105">
        <v>1.4816426422411768</v>
      </c>
      <c r="L5083" s="105">
        <v>2.9851696298256516</v>
      </c>
      <c r="M5083" s="105">
        <v>5.7945906290822267</v>
      </c>
      <c r="N5083" s="105">
        <v>7.6831264447502026</v>
      </c>
      <c r="O5083" s="105">
        <v>6.3104177945553959</v>
      </c>
      <c r="P5083" s="105">
        <v>2.1293347181414397</v>
      </c>
      <c r="Q5083" s="105">
        <v>0.84299212556410785</v>
      </c>
      <c r="R5083" s="105">
        <v>0.5227881535297727</v>
      </c>
      <c r="S5083" s="105">
        <v>5.8423679824752996</v>
      </c>
      <c r="T5083" s="105">
        <v>2.5263269498397296</v>
      </c>
      <c r="U5083" s="105">
        <v>3.7407091372629826</v>
      </c>
    </row>
    <row r="5084" spans="1:21">
      <c r="A5084" s="54">
        <v>5082</v>
      </c>
      <c r="B5084" s="104">
        <v>26661</v>
      </c>
      <c r="C5084" s="104">
        <v>26661</v>
      </c>
      <c r="D5084" s="105">
        <v>13227112</v>
      </c>
      <c r="E5084" s="105">
        <v>4088840000</v>
      </c>
      <c r="F5084" s="105">
        <v>0</v>
      </c>
      <c r="G5084" s="105">
        <v>0.3340907752101368</v>
      </c>
      <c r="H5084" s="105">
        <v>0.44660334348107633</v>
      </c>
      <c r="I5084" s="105">
        <v>0.49224044435599162</v>
      </c>
      <c r="J5084" s="105">
        <v>0.73195084824542489</v>
      </c>
      <c r="K5084" s="105">
        <v>1.208869567455688</v>
      </c>
      <c r="L5084" s="105">
        <v>2.0682310922496696</v>
      </c>
      <c r="M5084" s="105">
        <v>3.3097191024142285</v>
      </c>
      <c r="N5084" s="105">
        <v>4.5789310442451097</v>
      </c>
      <c r="O5084" s="105">
        <v>4.3428613388064967</v>
      </c>
      <c r="P5084" s="105">
        <v>1.2294241011085478</v>
      </c>
      <c r="Q5084" s="105">
        <v>0.55289844767461382</v>
      </c>
      <c r="R5084" s="105">
        <v>0.36822223542160587</v>
      </c>
      <c r="S5084" s="105">
        <v>3.5120451564648696</v>
      </c>
      <c r="T5084" s="105">
        <v>1.6386701950557159</v>
      </c>
      <c r="U5084" s="105">
        <v>2.2351607904968813</v>
      </c>
    </row>
    <row r="5085" spans="1:21">
      <c r="A5085" s="54">
        <v>5083</v>
      </c>
      <c r="B5085" s="104">
        <v>26758</v>
      </c>
      <c r="C5085" s="104">
        <v>26758</v>
      </c>
      <c r="D5085" s="105">
        <v>3437875.0000000009</v>
      </c>
      <c r="E5085" s="105">
        <v>4088840000</v>
      </c>
      <c r="F5085" s="105">
        <v>0</v>
      </c>
      <c r="G5085" s="105">
        <v>11.80140462904756</v>
      </c>
      <c r="H5085" s="105">
        <v>8.3889855518602889</v>
      </c>
      <c r="I5085" s="105">
        <v>3.0565996848208448</v>
      </c>
      <c r="J5085" s="105">
        <v>2.2187115537449764</v>
      </c>
      <c r="K5085" s="105">
        <v>7.8119828529244915</v>
      </c>
      <c r="L5085" s="105">
        <v>100</v>
      </c>
      <c r="M5085" s="105">
        <v>100</v>
      </c>
      <c r="N5085" s="105">
        <v>100</v>
      </c>
      <c r="O5085" s="105">
        <v>100</v>
      </c>
      <c r="P5085" s="105">
        <v>31.199245911324024</v>
      </c>
      <c r="Q5085" s="105">
        <v>13.56226212136316</v>
      </c>
      <c r="R5085" s="105">
        <v>13.261302705542025</v>
      </c>
      <c r="S5085" s="105">
        <v>93.203044430671781</v>
      </c>
      <c r="T5085" s="105">
        <v>40.941707917552286</v>
      </c>
      <c r="U5085" s="105">
        <v>75.497877285039038</v>
      </c>
    </row>
    <row r="5086" spans="1:21">
      <c r="A5086" s="54">
        <v>5084</v>
      </c>
      <c r="B5086" s="104">
        <v>26765</v>
      </c>
      <c r="C5086" s="104">
        <v>26765</v>
      </c>
      <c r="D5086" s="105">
        <v>199462625.00000006</v>
      </c>
      <c r="E5086" s="105">
        <v>49663200000</v>
      </c>
      <c r="F5086" s="105">
        <v>0</v>
      </c>
      <c r="G5086" s="105">
        <v>15.699632638067227</v>
      </c>
      <c r="H5086" s="105">
        <v>16.28852262124639</v>
      </c>
      <c r="I5086" s="105">
        <v>3.4530571028114814</v>
      </c>
      <c r="J5086" s="105">
        <v>1.1419547530580021</v>
      </c>
      <c r="K5086" s="105">
        <v>2.5280107598145212</v>
      </c>
      <c r="L5086" s="105">
        <v>6.4684840303086411</v>
      </c>
      <c r="M5086" s="105">
        <v>24.323529941121752</v>
      </c>
      <c r="N5086" s="105">
        <v>64.483981509649595</v>
      </c>
      <c r="O5086" s="105">
        <v>46.855405773504287</v>
      </c>
      <c r="P5086" s="105">
        <v>43.193380497919591</v>
      </c>
      <c r="Q5086" s="105">
        <v>28.096896497972818</v>
      </c>
      <c r="R5086" s="105">
        <v>34.21219091469424</v>
      </c>
      <c r="S5086" s="105">
        <v>24.621812495545466</v>
      </c>
      <c r="T5086" s="105">
        <v>23.895420586680711</v>
      </c>
      <c r="U5086" s="105">
        <v>24.547050278714071</v>
      </c>
    </row>
    <row r="5087" spans="1:21">
      <c r="A5087" s="54">
        <v>5085</v>
      </c>
      <c r="B5087" s="104">
        <v>26769</v>
      </c>
      <c r="C5087" s="104">
        <v>26769</v>
      </c>
      <c r="D5087" s="105">
        <v>4000476</v>
      </c>
      <c r="E5087" s="105">
        <v>34512100000</v>
      </c>
      <c r="F5087" s="105">
        <v>0</v>
      </c>
      <c r="G5087" s="105">
        <v>59.269180149962935</v>
      </c>
      <c r="H5087" s="105">
        <v>48.550851568838205</v>
      </c>
      <c r="I5087" s="105">
        <v>3.1769053545288601</v>
      </c>
      <c r="J5087" s="105">
        <v>0.7429540532963842</v>
      </c>
      <c r="K5087" s="105">
        <v>3.8860282363695484</v>
      </c>
      <c r="L5087" s="105">
        <v>15.576588394830642</v>
      </c>
      <c r="M5087" s="105">
        <v>26.858438325795525</v>
      </c>
      <c r="N5087" s="105">
        <v>49.097440750900972</v>
      </c>
      <c r="O5087" s="105">
        <v>65.002486927404789</v>
      </c>
      <c r="P5087" s="105">
        <v>70.248859133200881</v>
      </c>
      <c r="Q5087" s="105">
        <v>39.05965024946299</v>
      </c>
      <c r="R5087" s="105">
        <v>45.201711531485593</v>
      </c>
      <c r="S5087" s="105">
        <v>0</v>
      </c>
      <c r="T5087" s="105">
        <v>35.555924556339782</v>
      </c>
      <c r="U5087" s="105">
        <v>35.555924556339782</v>
      </c>
    </row>
    <row r="5088" spans="1:21">
      <c r="A5088" s="54">
        <v>5086</v>
      </c>
      <c r="B5088" s="104">
        <v>26792</v>
      </c>
      <c r="C5088" s="104">
        <v>26792</v>
      </c>
      <c r="D5088" s="105">
        <v>1322793</v>
      </c>
      <c r="E5088" s="105">
        <v>24492400000</v>
      </c>
      <c r="F5088" s="105">
        <v>0</v>
      </c>
      <c r="G5088" s="105">
        <v>100</v>
      </c>
      <c r="H5088" s="105">
        <v>100</v>
      </c>
      <c r="I5088" s="105">
        <v>14.330685808850745</v>
      </c>
      <c r="J5088" s="105">
        <v>1.064555750614788</v>
      </c>
      <c r="K5088" s="105">
        <v>8.2923665888311007</v>
      </c>
      <c r="L5088" s="105">
        <v>43.518948585879428</v>
      </c>
      <c r="M5088" s="105">
        <v>77.448125449997264</v>
      </c>
      <c r="N5088" s="105">
        <v>100</v>
      </c>
      <c r="O5088" s="105">
        <v>100</v>
      </c>
      <c r="P5088" s="105">
        <v>100</v>
      </c>
      <c r="Q5088" s="105">
        <v>100</v>
      </c>
      <c r="R5088" s="105">
        <v>100</v>
      </c>
      <c r="S5088" s="105">
        <v>0</v>
      </c>
      <c r="T5088" s="105">
        <v>70.387890182014445</v>
      </c>
      <c r="U5088" s="105">
        <v>70.387890182014445</v>
      </c>
    </row>
    <row r="5089" spans="1:21">
      <c r="A5089" s="54">
        <v>5087</v>
      </c>
      <c r="B5089" s="104">
        <v>26859</v>
      </c>
      <c r="C5089" s="104">
        <v>26859</v>
      </c>
      <c r="D5089" s="105">
        <v>1003437</v>
      </c>
      <c r="E5089" s="105">
        <v>4088840000</v>
      </c>
      <c r="F5089" s="105">
        <v>0</v>
      </c>
      <c r="G5089" s="105">
        <v>100</v>
      </c>
      <c r="H5089" s="105">
        <v>100</v>
      </c>
      <c r="I5089" s="105">
        <v>100</v>
      </c>
      <c r="J5089" s="105">
        <v>100</v>
      </c>
      <c r="K5089" s="105">
        <v>74.169408429643497</v>
      </c>
      <c r="L5089" s="105">
        <v>100</v>
      </c>
      <c r="M5089" s="105">
        <v>32.50730184254197</v>
      </c>
      <c r="N5089" s="105">
        <v>44.938494478902442</v>
      </c>
      <c r="O5089" s="105">
        <v>56.705147636049205</v>
      </c>
      <c r="P5089" s="105">
        <v>100</v>
      </c>
      <c r="Q5089" s="105">
        <v>100</v>
      </c>
      <c r="R5089" s="105">
        <v>100</v>
      </c>
      <c r="S5089" s="105">
        <v>58.814454546770463</v>
      </c>
      <c r="T5089" s="105">
        <v>84.026696032261427</v>
      </c>
      <c r="U5089" s="105">
        <v>66.458728315132888</v>
      </c>
    </row>
    <row r="5090" spans="1:21">
      <c r="A5090" s="54">
        <v>5088</v>
      </c>
      <c r="B5090" s="104">
        <v>26893</v>
      </c>
      <c r="C5090" s="104">
        <v>26893</v>
      </c>
      <c r="D5090" s="105">
        <v>734867.00000000023</v>
      </c>
      <c r="E5090" s="105">
        <v>10222100000</v>
      </c>
      <c r="F5090" s="105">
        <v>0</v>
      </c>
      <c r="G5090" s="105">
        <v>55.261513634017888</v>
      </c>
      <c r="H5090" s="105">
        <v>77.369404563662002</v>
      </c>
      <c r="I5090" s="105">
        <v>82.376244228021392</v>
      </c>
      <c r="J5090" s="105">
        <v>13.011513780324947</v>
      </c>
      <c r="K5090" s="105">
        <v>23.429701711344574</v>
      </c>
      <c r="L5090" s="105">
        <v>43.85531714200026</v>
      </c>
      <c r="M5090" s="105">
        <v>10.502113796896429</v>
      </c>
      <c r="N5090" s="105">
        <v>5.3583143164271911</v>
      </c>
      <c r="O5090" s="105">
        <v>8.5782844550551616</v>
      </c>
      <c r="P5090" s="105">
        <v>17.030299339553959</v>
      </c>
      <c r="Q5090" s="105">
        <v>33.501467114975455</v>
      </c>
      <c r="R5090" s="105">
        <v>44.670032771237118</v>
      </c>
      <c r="S5090" s="105">
        <v>21.027205804587137</v>
      </c>
      <c r="T5090" s="105">
        <v>34.578683904459695</v>
      </c>
      <c r="U5090" s="105">
        <v>24.108226324616478</v>
      </c>
    </row>
    <row r="5091" spans="1:21">
      <c r="A5091" s="54">
        <v>5089</v>
      </c>
      <c r="B5091" s="104">
        <v>26945</v>
      </c>
      <c r="C5091" s="104">
        <v>26945</v>
      </c>
      <c r="D5091" s="105">
        <v>1841826.9999999998</v>
      </c>
      <c r="E5091" s="105">
        <v>10242100000</v>
      </c>
      <c r="F5091" s="105">
        <v>0</v>
      </c>
      <c r="G5091" s="105">
        <v>5.214893624856801</v>
      </c>
      <c r="H5091" s="105">
        <v>7.8955236434285094</v>
      </c>
      <c r="I5091" s="105">
        <v>8.1254189277118893</v>
      </c>
      <c r="J5091" s="105">
        <v>0.913176315061072</v>
      </c>
      <c r="K5091" s="105">
        <v>0.22446609164097026</v>
      </c>
      <c r="L5091" s="105">
        <v>0.39120438343516106</v>
      </c>
      <c r="M5091" s="105">
        <v>0.56150071614311525</v>
      </c>
      <c r="N5091" s="105">
        <v>0.42255004590991035</v>
      </c>
      <c r="O5091" s="105">
        <v>0.46759488109167802</v>
      </c>
      <c r="P5091" s="105">
        <v>0.48113442847826043</v>
      </c>
      <c r="Q5091" s="105">
        <v>1.2976203321998883</v>
      </c>
      <c r="R5091" s="105">
        <v>3.2030139531396311</v>
      </c>
      <c r="S5091" s="105">
        <v>0</v>
      </c>
      <c r="T5091" s="105">
        <v>2.4331747785914071</v>
      </c>
      <c r="U5091" s="105">
        <v>2.4331747785914084</v>
      </c>
    </row>
    <row r="5092" spans="1:21">
      <c r="A5092" s="54">
        <v>5090</v>
      </c>
      <c r="B5092" s="104">
        <v>26946</v>
      </c>
      <c r="C5092" s="104">
        <v>26946</v>
      </c>
      <c r="D5092" s="105">
        <v>113325</v>
      </c>
      <c r="E5092" s="105">
        <v>2044420000</v>
      </c>
      <c r="F5092" s="105">
        <v>0</v>
      </c>
      <c r="G5092" s="105">
        <v>14.971554484727251</v>
      </c>
      <c r="H5092" s="105">
        <v>20.415756115537164</v>
      </c>
      <c r="I5092" s="105">
        <v>22.862935626792414</v>
      </c>
      <c r="J5092" s="105">
        <v>10.769304214722885</v>
      </c>
      <c r="K5092" s="105">
        <v>1.6315290599826786</v>
      </c>
      <c r="L5092" s="105">
        <v>3.2611477497485981</v>
      </c>
      <c r="M5092" s="105">
        <v>5.1353586945570751</v>
      </c>
      <c r="N5092" s="105">
        <v>5.2030696125730103</v>
      </c>
      <c r="O5092" s="105">
        <v>5.3467362524332174</v>
      </c>
      <c r="P5092" s="105">
        <v>4.7993488895421388</v>
      </c>
      <c r="Q5092" s="105">
        <v>6.6681523432165246</v>
      </c>
      <c r="R5092" s="105">
        <v>10.278304393621003</v>
      </c>
      <c r="S5092" s="105">
        <v>0</v>
      </c>
      <c r="T5092" s="105">
        <v>9.2785997864544978</v>
      </c>
      <c r="U5092" s="105">
        <v>9.2785997864544978</v>
      </c>
    </row>
    <row r="5093" spans="1:21">
      <c r="A5093" s="54">
        <v>5091</v>
      </c>
      <c r="B5093" s="104">
        <v>26947</v>
      </c>
      <c r="C5093" s="104">
        <v>26947</v>
      </c>
      <c r="D5093" s="105">
        <v>392147.00000000006</v>
      </c>
      <c r="E5093" s="105">
        <v>2044420000</v>
      </c>
      <c r="F5093" s="105">
        <v>0</v>
      </c>
      <c r="G5093" s="105">
        <v>2.8963650208152574</v>
      </c>
      <c r="H5093" s="105">
        <v>3.9595459255379923</v>
      </c>
      <c r="I5093" s="105">
        <v>4.1631458953999916</v>
      </c>
      <c r="J5093" s="105">
        <v>0.49476820991411835</v>
      </c>
      <c r="K5093" s="105">
        <v>0.13658628578882473</v>
      </c>
      <c r="L5093" s="105">
        <v>0.46012631953539573</v>
      </c>
      <c r="M5093" s="105">
        <v>0.80048720525197536</v>
      </c>
      <c r="N5093" s="105">
        <v>0.63654244875715127</v>
      </c>
      <c r="O5093" s="105">
        <v>0.60072922565420661</v>
      </c>
      <c r="P5093" s="105">
        <v>0.36591518995062455</v>
      </c>
      <c r="Q5093" s="105">
        <v>0.59190168356611117</v>
      </c>
      <c r="R5093" s="105">
        <v>2.0184975106870349</v>
      </c>
      <c r="S5093" s="105">
        <v>0</v>
      </c>
      <c r="T5093" s="105">
        <v>1.4270509100715569</v>
      </c>
      <c r="U5093" s="105">
        <v>1.4270509100715569</v>
      </c>
    </row>
    <row r="5094" spans="1:21">
      <c r="A5094" s="54">
        <v>5092</v>
      </c>
      <c r="B5094" s="104">
        <v>26948</v>
      </c>
      <c r="C5094" s="104">
        <v>26948</v>
      </c>
      <c r="D5094" s="105">
        <v>2552599</v>
      </c>
      <c r="E5094" s="105">
        <v>2044420000</v>
      </c>
      <c r="F5094" s="105">
        <v>0</v>
      </c>
      <c r="G5094" s="105">
        <v>3.9382701009509691</v>
      </c>
      <c r="H5094" s="105">
        <v>5.9308871707677273</v>
      </c>
      <c r="I5094" s="105">
        <v>7.0331934732134478</v>
      </c>
      <c r="J5094" s="105">
        <v>1.1894076045101127</v>
      </c>
      <c r="K5094" s="105">
        <v>0.22274919945555446</v>
      </c>
      <c r="L5094" s="105">
        <v>0.38215485941170763</v>
      </c>
      <c r="M5094" s="105">
        <v>0.73713056106087449</v>
      </c>
      <c r="N5094" s="105">
        <v>0.78484023367446654</v>
      </c>
      <c r="O5094" s="105">
        <v>0.79802840722126722</v>
      </c>
      <c r="P5094" s="105">
        <v>0.60781957618104743</v>
      </c>
      <c r="Q5094" s="105">
        <v>0.87617550603255434</v>
      </c>
      <c r="R5094" s="105">
        <v>2.1732837340571991</v>
      </c>
      <c r="S5094" s="105">
        <v>0</v>
      </c>
      <c r="T5094" s="105">
        <v>2.0561617022114098</v>
      </c>
      <c r="U5094" s="105">
        <v>2.0561617022114103</v>
      </c>
    </row>
    <row r="5095" spans="1:21">
      <c r="A5095" s="54">
        <v>5093</v>
      </c>
      <c r="B5095" s="104">
        <v>26949</v>
      </c>
      <c r="C5095" s="104">
        <v>26949</v>
      </c>
      <c r="D5095" s="105">
        <v>12</v>
      </c>
      <c r="E5095" s="105">
        <v>2044420000</v>
      </c>
      <c r="F5095" s="105">
        <v>1</v>
      </c>
      <c r="G5095" s="105">
        <v>-99999</v>
      </c>
      <c r="H5095" s="105">
        <v>-99999</v>
      </c>
      <c r="I5095" s="105">
        <v>-99999</v>
      </c>
      <c r="J5095" s="105">
        <v>-99999</v>
      </c>
      <c r="K5095" s="105">
        <v>-99999</v>
      </c>
      <c r="L5095" s="105">
        <v>-99999</v>
      </c>
      <c r="M5095" s="105">
        <v>-99999</v>
      </c>
      <c r="N5095" s="105">
        <v>-99999</v>
      </c>
      <c r="O5095" s="105">
        <v>-99999</v>
      </c>
      <c r="P5095" s="105">
        <v>-99999</v>
      </c>
      <c r="Q5095" s="105">
        <v>-99999</v>
      </c>
      <c r="R5095" s="105">
        <v>-99999</v>
      </c>
      <c r="S5095" s="105">
        <v>0</v>
      </c>
      <c r="T5095" s="105">
        <v>0</v>
      </c>
      <c r="U5095" s="105">
        <v>0</v>
      </c>
    </row>
    <row r="5096" spans="1:21">
      <c r="A5096" s="54">
        <v>5094</v>
      </c>
      <c r="B5096" s="104">
        <v>26950</v>
      </c>
      <c r="C5096" s="104">
        <v>26950</v>
      </c>
      <c r="D5096" s="105">
        <v>96</v>
      </c>
      <c r="E5096" s="105">
        <v>2044420000</v>
      </c>
      <c r="F5096" s="105">
        <v>1</v>
      </c>
      <c r="G5096" s="105">
        <v>-99999</v>
      </c>
      <c r="H5096" s="105">
        <v>-99999</v>
      </c>
      <c r="I5096" s="105">
        <v>-99999</v>
      </c>
      <c r="J5096" s="105">
        <v>-99999</v>
      </c>
      <c r="K5096" s="105">
        <v>-99999</v>
      </c>
      <c r="L5096" s="105">
        <v>-99999</v>
      </c>
      <c r="M5096" s="105">
        <v>-99999</v>
      </c>
      <c r="N5096" s="105">
        <v>-99999</v>
      </c>
      <c r="O5096" s="105">
        <v>-99999</v>
      </c>
      <c r="P5096" s="105">
        <v>-99999</v>
      </c>
      <c r="Q5096" s="105">
        <v>-99999</v>
      </c>
      <c r="R5096" s="105">
        <v>-99999</v>
      </c>
      <c r="S5096" s="105">
        <v>0</v>
      </c>
      <c r="T5096" s="105">
        <v>0</v>
      </c>
      <c r="U5096" s="105">
        <v>0</v>
      </c>
    </row>
    <row r="5097" spans="1:21">
      <c r="A5097" s="54">
        <v>5095</v>
      </c>
      <c r="B5097" s="104">
        <v>26951</v>
      </c>
      <c r="C5097" s="104">
        <v>26951</v>
      </c>
      <c r="D5097" s="105">
        <v>757.00000000000011</v>
      </c>
      <c r="E5097" s="105">
        <v>2044420000</v>
      </c>
      <c r="F5097" s="105">
        <v>1</v>
      </c>
      <c r="G5097" s="105">
        <v>-99999</v>
      </c>
      <c r="H5097" s="105">
        <v>-99999</v>
      </c>
      <c r="I5097" s="105">
        <v>-99999</v>
      </c>
      <c r="J5097" s="105">
        <v>-99999</v>
      </c>
      <c r="K5097" s="105">
        <v>-99999</v>
      </c>
      <c r="L5097" s="105">
        <v>-99999</v>
      </c>
      <c r="M5097" s="105">
        <v>-99999</v>
      </c>
      <c r="N5097" s="105">
        <v>-99999</v>
      </c>
      <c r="O5097" s="105">
        <v>-99999</v>
      </c>
      <c r="P5097" s="105">
        <v>-99999</v>
      </c>
      <c r="Q5097" s="105">
        <v>-99999</v>
      </c>
      <c r="R5097" s="105">
        <v>-99999</v>
      </c>
      <c r="S5097" s="105">
        <v>0</v>
      </c>
      <c r="T5097" s="105">
        <v>0</v>
      </c>
      <c r="U5097" s="105">
        <v>0</v>
      </c>
    </row>
    <row r="5098" spans="1:21">
      <c r="A5098" s="54">
        <v>5096</v>
      </c>
      <c r="B5098" s="104">
        <v>26952</v>
      </c>
      <c r="C5098" s="104">
        <v>26952</v>
      </c>
      <c r="D5098" s="105">
        <v>219793.00000000003</v>
      </c>
      <c r="E5098" s="105">
        <v>2064450000</v>
      </c>
      <c r="F5098" s="105">
        <v>0</v>
      </c>
      <c r="G5098" s="105">
        <v>0.20988769024089279</v>
      </c>
      <c r="H5098" s="105">
        <v>0.27671810500662375</v>
      </c>
      <c r="I5098" s="105">
        <v>0.29750445457454072</v>
      </c>
      <c r="J5098" s="105">
        <v>0.43493405976195654</v>
      </c>
      <c r="K5098" s="105">
        <v>0.77109407920980877</v>
      </c>
      <c r="L5098" s="105">
        <v>1.4186236341769152</v>
      </c>
      <c r="M5098" s="105">
        <v>2.2689961962305603</v>
      </c>
      <c r="N5098" s="105">
        <v>2.2036797038309901</v>
      </c>
      <c r="O5098" s="105">
        <v>3.3768517158791704</v>
      </c>
      <c r="P5098" s="105">
        <v>1.6004619485728624</v>
      </c>
      <c r="Q5098" s="105">
        <v>0.30549637616988562</v>
      </c>
      <c r="R5098" s="105">
        <v>0.2269284052187335</v>
      </c>
      <c r="S5098" s="105">
        <v>2.2469927008650203</v>
      </c>
      <c r="T5098" s="105">
        <v>1.1159313640727451</v>
      </c>
      <c r="U5098" s="105">
        <v>1.2345267677831215</v>
      </c>
    </row>
    <row r="5099" spans="1:21">
      <c r="A5099" s="54">
        <v>5097</v>
      </c>
      <c r="B5099" s="104">
        <v>26953</v>
      </c>
      <c r="C5099" s="104">
        <v>26953</v>
      </c>
      <c r="D5099" s="105">
        <v>392684.00000000012</v>
      </c>
      <c r="E5099" s="105">
        <v>2064450000</v>
      </c>
      <c r="F5099" s="105">
        <v>0</v>
      </c>
      <c r="G5099" s="105">
        <v>0.1</v>
      </c>
      <c r="H5099" s="105">
        <v>0.12370113040527962</v>
      </c>
      <c r="I5099" s="105">
        <v>0.13576461058411896</v>
      </c>
      <c r="J5099" s="105">
        <v>0.20573357510389056</v>
      </c>
      <c r="K5099" s="105">
        <v>0.40327789390318047</v>
      </c>
      <c r="L5099" s="105">
        <v>0.84141373968297584</v>
      </c>
      <c r="M5099" s="105">
        <v>1.5274913438618332</v>
      </c>
      <c r="N5099" s="105">
        <v>1.9553140122823831</v>
      </c>
      <c r="O5099" s="105">
        <v>1.9447091069119231</v>
      </c>
      <c r="P5099" s="105">
        <v>0.43720142718591493</v>
      </c>
      <c r="Q5099" s="105">
        <v>0.12382912225831562</v>
      </c>
      <c r="R5099" s="105">
        <v>0.10470121886548836</v>
      </c>
      <c r="S5099" s="105">
        <v>0.92872733276505615</v>
      </c>
      <c r="T5099" s="105">
        <v>0.65859476508710868</v>
      </c>
      <c r="U5099" s="105">
        <v>0.68649033952331795</v>
      </c>
    </row>
    <row r="5100" spans="1:21">
      <c r="A5100" s="54">
        <v>5098</v>
      </c>
      <c r="B5100" s="104">
        <v>26954</v>
      </c>
      <c r="C5100" s="104">
        <v>26954</v>
      </c>
      <c r="D5100" s="105">
        <v>2961836.9999999991</v>
      </c>
      <c r="E5100" s="105">
        <v>2064450000</v>
      </c>
      <c r="F5100" s="105">
        <v>0</v>
      </c>
      <c r="G5100" s="105">
        <v>0.17387092687385261</v>
      </c>
      <c r="H5100" s="105">
        <v>0.22279863985006304</v>
      </c>
      <c r="I5100" s="105">
        <v>0.25938203598150528</v>
      </c>
      <c r="J5100" s="105">
        <v>0.39456193244476478</v>
      </c>
      <c r="K5100" s="105">
        <v>0.80708916895249239</v>
      </c>
      <c r="L5100" s="105">
        <v>1.5417982695060646</v>
      </c>
      <c r="M5100" s="105">
        <v>2.3448655909319123</v>
      </c>
      <c r="N5100" s="105">
        <v>2.6304318411789209</v>
      </c>
      <c r="O5100" s="105">
        <v>3.4971564473497971</v>
      </c>
      <c r="P5100" s="105">
        <v>1.2621761842785064</v>
      </c>
      <c r="Q5100" s="105">
        <v>0.25697920273344016</v>
      </c>
      <c r="R5100" s="105">
        <v>0.19649217439533548</v>
      </c>
      <c r="S5100" s="105">
        <v>2.2371019609903753</v>
      </c>
      <c r="T5100" s="105">
        <v>1.1323002012063881</v>
      </c>
      <c r="U5100" s="105">
        <v>1.4038002193616255</v>
      </c>
    </row>
    <row r="5101" spans="1:21">
      <c r="A5101" s="54">
        <v>5099</v>
      </c>
      <c r="B5101" s="104">
        <v>26955</v>
      </c>
      <c r="C5101" s="104">
        <v>26955</v>
      </c>
      <c r="D5101" s="105">
        <v>10615472.000000004</v>
      </c>
      <c r="E5101" s="105">
        <v>4148760000</v>
      </c>
      <c r="F5101" s="105">
        <v>0</v>
      </c>
      <c r="G5101" s="105">
        <v>0.13727046366300097</v>
      </c>
      <c r="H5101" s="105">
        <v>0.17905879252944554</v>
      </c>
      <c r="I5101" s="105">
        <v>0.19544512651171031</v>
      </c>
      <c r="J5101" s="105">
        <v>0.30281210191480479</v>
      </c>
      <c r="K5101" s="105">
        <v>0.61560373976593308</v>
      </c>
      <c r="L5101" s="105">
        <v>1.2235289372343343</v>
      </c>
      <c r="M5101" s="105">
        <v>2.2810231506477257</v>
      </c>
      <c r="N5101" s="105">
        <v>3.923829674129522</v>
      </c>
      <c r="O5101" s="105">
        <v>3.8834008969169771</v>
      </c>
      <c r="P5101" s="105">
        <v>0.98198344866332155</v>
      </c>
      <c r="Q5101" s="105">
        <v>0.20877337257830719</v>
      </c>
      <c r="R5101" s="105">
        <v>0.14853224190905387</v>
      </c>
      <c r="S5101" s="105">
        <v>2.8800164362061644</v>
      </c>
      <c r="T5101" s="105">
        <v>1.1734384955386781</v>
      </c>
      <c r="U5101" s="105">
        <v>2.0124695326425219</v>
      </c>
    </row>
    <row r="5102" spans="1:21">
      <c r="A5102" s="54">
        <v>5100</v>
      </c>
      <c r="B5102" s="104">
        <v>26956</v>
      </c>
      <c r="C5102" s="104">
        <v>26956</v>
      </c>
      <c r="D5102" s="105">
        <v>5372657.0000000019</v>
      </c>
      <c r="E5102" s="105">
        <v>2064450000</v>
      </c>
      <c r="F5102" s="105">
        <v>0</v>
      </c>
      <c r="G5102" s="105">
        <v>1.2430637748310789</v>
      </c>
      <c r="H5102" s="105">
        <v>1.0165293637023587</v>
      </c>
      <c r="I5102" s="105">
        <v>0.81873360034797116</v>
      </c>
      <c r="J5102" s="105">
        <v>0.89337707934281141</v>
      </c>
      <c r="K5102" s="105">
        <v>1.1282178055414638</v>
      </c>
      <c r="L5102" s="105">
        <v>1.9230253847829388</v>
      </c>
      <c r="M5102" s="105">
        <v>3.084589134531567</v>
      </c>
      <c r="N5102" s="105">
        <v>5.2732819746232771</v>
      </c>
      <c r="O5102" s="105">
        <v>6.5091483797456018</v>
      </c>
      <c r="P5102" s="105">
        <v>5.0248476169282235</v>
      </c>
      <c r="Q5102" s="105">
        <v>3.7872768523502773</v>
      </c>
      <c r="R5102" s="105">
        <v>2.0948867839184926</v>
      </c>
      <c r="S5102" s="105">
        <v>4.1179001572641099</v>
      </c>
      <c r="T5102" s="105">
        <v>2.7330814792205054</v>
      </c>
      <c r="U5102" s="105">
        <v>3.2831153845567091</v>
      </c>
    </row>
    <row r="5103" spans="1:21">
      <c r="A5103" s="54">
        <v>5101</v>
      </c>
      <c r="B5103" s="104">
        <v>26957</v>
      </c>
      <c r="C5103" s="104">
        <v>26957</v>
      </c>
      <c r="D5103" s="105">
        <v>28220498</v>
      </c>
      <c r="E5103" s="105">
        <v>10282200000</v>
      </c>
      <c r="F5103" s="105">
        <v>0</v>
      </c>
      <c r="G5103" s="105">
        <v>0.1828584791528598</v>
      </c>
      <c r="H5103" s="105">
        <v>0.20607270287016966</v>
      </c>
      <c r="I5103" s="105">
        <v>0.14668381966509753</v>
      </c>
      <c r="J5103" s="105">
        <v>0.11396839404962293</v>
      </c>
      <c r="K5103" s="105">
        <v>0.10466503563038212</v>
      </c>
      <c r="L5103" s="105">
        <v>0.14360620026432008</v>
      </c>
      <c r="M5103" s="105">
        <v>0.29479422541950406</v>
      </c>
      <c r="N5103" s="105">
        <v>0.73490921156706646</v>
      </c>
      <c r="O5103" s="105">
        <v>0.83791848265034563</v>
      </c>
      <c r="P5103" s="105">
        <v>0.23932730481348499</v>
      </c>
      <c r="Q5103" s="105">
        <v>0.12895830636663505</v>
      </c>
      <c r="R5103" s="105">
        <v>0.19378232542355747</v>
      </c>
      <c r="S5103" s="105">
        <v>0.50088138271805527</v>
      </c>
      <c r="T5103" s="105">
        <v>0.2772953739894205</v>
      </c>
      <c r="U5103" s="105">
        <v>0.42049549427187155</v>
      </c>
    </row>
    <row r="5104" spans="1:21">
      <c r="A5104" s="54">
        <v>5102</v>
      </c>
      <c r="B5104" s="104">
        <v>27003</v>
      </c>
      <c r="C5104" s="104">
        <v>27003</v>
      </c>
      <c r="D5104" s="105">
        <v>9229068.9999999981</v>
      </c>
      <c r="E5104" s="105">
        <v>10282200000</v>
      </c>
      <c r="F5104" s="105">
        <v>0</v>
      </c>
      <c r="G5104" s="105">
        <v>11.428896956686678</v>
      </c>
      <c r="H5104" s="105">
        <v>12.259307137681082</v>
      </c>
      <c r="I5104" s="105">
        <v>10.630494993876313</v>
      </c>
      <c r="J5104" s="105">
        <v>8.6591196700826352</v>
      </c>
      <c r="K5104" s="105">
        <v>9.6491705959187417</v>
      </c>
      <c r="L5104" s="105">
        <v>10.823242441129898</v>
      </c>
      <c r="M5104" s="105">
        <v>11.006353367869794</v>
      </c>
      <c r="N5104" s="105">
        <v>12.752288698631704</v>
      </c>
      <c r="O5104" s="105">
        <v>14.736821643085767</v>
      </c>
      <c r="P5104" s="105">
        <v>12.441414390247379</v>
      </c>
      <c r="Q5104" s="105">
        <v>13.847355962838611</v>
      </c>
      <c r="R5104" s="105">
        <v>13.085246932789964</v>
      </c>
      <c r="S5104" s="105">
        <v>11.930169267745445</v>
      </c>
      <c r="T5104" s="105">
        <v>11.776642732569881</v>
      </c>
      <c r="U5104" s="105">
        <v>11.857255321949852</v>
      </c>
    </row>
    <row r="5105" spans="1:21">
      <c r="A5105" s="54">
        <v>5103</v>
      </c>
      <c r="B5105" s="104">
        <v>27062</v>
      </c>
      <c r="C5105" s="104">
        <v>27062</v>
      </c>
      <c r="D5105" s="105">
        <v>16070996.000000002</v>
      </c>
      <c r="E5105" s="105">
        <v>92344500000</v>
      </c>
      <c r="F5105" s="105">
        <v>0</v>
      </c>
      <c r="G5105" s="105">
        <v>0.89661230784909218</v>
      </c>
      <c r="H5105" s="105">
        <v>1.1244363897245562</v>
      </c>
      <c r="I5105" s="105">
        <v>1.1618161085050549</v>
      </c>
      <c r="J5105" s="105">
        <v>0.5555978032296327</v>
      </c>
      <c r="K5105" s="105">
        <v>0.16494061441962429</v>
      </c>
      <c r="L5105" s="105">
        <v>0.27525837018379573</v>
      </c>
      <c r="M5105" s="105">
        <v>0.38307482868908399</v>
      </c>
      <c r="N5105" s="105">
        <v>0.50581497117178353</v>
      </c>
      <c r="O5105" s="105">
        <v>0.4977162143540555</v>
      </c>
      <c r="P5105" s="105">
        <v>0.396013106364</v>
      </c>
      <c r="Q5105" s="105">
        <v>0.47714066349158857</v>
      </c>
      <c r="R5105" s="105">
        <v>0.74156334659523904</v>
      </c>
      <c r="S5105" s="105">
        <v>0.38582899539373849</v>
      </c>
      <c r="T5105" s="105">
        <v>0.59833206038145892</v>
      </c>
      <c r="U5105" s="105">
        <v>0.56994770779463744</v>
      </c>
    </row>
    <row r="5106" spans="1:21">
      <c r="A5106" s="54">
        <v>5104</v>
      </c>
      <c r="B5106" s="104">
        <v>27063</v>
      </c>
      <c r="C5106" s="104">
        <v>27063</v>
      </c>
      <c r="D5106" s="105">
        <v>509561.99999999994</v>
      </c>
      <c r="E5106" s="105">
        <v>2064450000</v>
      </c>
      <c r="F5106" s="105">
        <v>0</v>
      </c>
      <c r="G5106" s="105">
        <v>4.988350107405668</v>
      </c>
      <c r="H5106" s="105">
        <v>6.8296060965403491</v>
      </c>
      <c r="I5106" s="105">
        <v>5.9737293767105264</v>
      </c>
      <c r="J5106" s="105">
        <v>0.74597411005198366</v>
      </c>
      <c r="K5106" s="105">
        <v>0.56890359061317985</v>
      </c>
      <c r="L5106" s="105">
        <v>1.1906993186093631</v>
      </c>
      <c r="M5106" s="105">
        <v>1.654305899004985</v>
      </c>
      <c r="N5106" s="105">
        <v>2.2383216159684935</v>
      </c>
      <c r="O5106" s="105">
        <v>2.6186345023208304</v>
      </c>
      <c r="P5106" s="105">
        <v>1.9774417248293417</v>
      </c>
      <c r="Q5106" s="105">
        <v>1.9818169518057698</v>
      </c>
      <c r="R5106" s="105">
        <v>3.1944854779784309</v>
      </c>
      <c r="S5106" s="105">
        <v>1.7502083813061609</v>
      </c>
      <c r="T5106" s="105">
        <v>2.8301890643199097</v>
      </c>
      <c r="U5106" s="105">
        <v>2.7783457018101485</v>
      </c>
    </row>
    <row r="5107" spans="1:21">
      <c r="A5107" s="54">
        <v>5105</v>
      </c>
      <c r="B5107" s="104">
        <v>27064</v>
      </c>
      <c r="C5107" s="104">
        <v>27064</v>
      </c>
      <c r="D5107" s="105">
        <v>2283924</v>
      </c>
      <c r="E5107" s="105">
        <v>2064450000</v>
      </c>
      <c r="F5107" s="105">
        <v>0</v>
      </c>
      <c r="G5107" s="105">
        <v>1.6429631840597485</v>
      </c>
      <c r="H5107" s="105">
        <v>2.2187060512427541</v>
      </c>
      <c r="I5107" s="105">
        <v>2.2190561705501941</v>
      </c>
      <c r="J5107" s="105">
        <v>0.37649550815930888</v>
      </c>
      <c r="K5107" s="105">
        <v>0.16415769972597788</v>
      </c>
      <c r="L5107" s="105">
        <v>0.46194040874387199</v>
      </c>
      <c r="M5107" s="105">
        <v>0.5846775788325197</v>
      </c>
      <c r="N5107" s="105">
        <v>0.82293789778273863</v>
      </c>
      <c r="O5107" s="105">
        <v>1.0500502826230778</v>
      </c>
      <c r="P5107" s="105">
        <v>0.78729918929640985</v>
      </c>
      <c r="Q5107" s="105">
        <v>0.84319775343858872</v>
      </c>
      <c r="R5107" s="105">
        <v>0.99482294158878792</v>
      </c>
      <c r="S5107" s="105">
        <v>0.64227564992838126</v>
      </c>
      <c r="T5107" s="105">
        <v>1.0138587221703315</v>
      </c>
      <c r="U5107" s="105">
        <v>0.98972389138407935</v>
      </c>
    </row>
    <row r="5108" spans="1:21">
      <c r="A5108" s="54">
        <v>5106</v>
      </c>
      <c r="B5108" s="104">
        <v>27068</v>
      </c>
      <c r="C5108" s="104">
        <v>27068</v>
      </c>
      <c r="D5108" s="105">
        <v>1605056</v>
      </c>
      <c r="E5108" s="105">
        <v>12446300000</v>
      </c>
      <c r="F5108" s="105">
        <v>0</v>
      </c>
      <c r="G5108" s="105">
        <v>1.7812195073462589</v>
      </c>
      <c r="H5108" s="105">
        <v>2.6235161278555639</v>
      </c>
      <c r="I5108" s="105">
        <v>2.1360273033926069</v>
      </c>
      <c r="J5108" s="105">
        <v>0.33301683730234549</v>
      </c>
      <c r="K5108" s="105">
        <v>0.10818895875629937</v>
      </c>
      <c r="L5108" s="105">
        <v>0.29156946244560539</v>
      </c>
      <c r="M5108" s="105">
        <v>0.40102699472407705</v>
      </c>
      <c r="N5108" s="105">
        <v>0.5989185662200327</v>
      </c>
      <c r="O5108" s="105">
        <v>0.7534569958148174</v>
      </c>
      <c r="P5108" s="105">
        <v>0.55522400719525433</v>
      </c>
      <c r="Q5108" s="105">
        <v>0.5726211322322009</v>
      </c>
      <c r="R5108" s="105">
        <v>0.92313018860088292</v>
      </c>
      <c r="S5108" s="105">
        <v>0.45353839683514202</v>
      </c>
      <c r="T5108" s="105">
        <v>0.92315967349049544</v>
      </c>
      <c r="U5108" s="105">
        <v>0.9170243806719357</v>
      </c>
    </row>
    <row r="5109" spans="1:21">
      <c r="A5109" s="54">
        <v>5107</v>
      </c>
      <c r="B5109" s="104">
        <v>27069</v>
      </c>
      <c r="C5109" s="104">
        <v>27069</v>
      </c>
      <c r="D5109" s="105">
        <v>1520207.0000000005</v>
      </c>
      <c r="E5109" s="105">
        <v>4108870000</v>
      </c>
      <c r="F5109" s="105">
        <v>0</v>
      </c>
      <c r="G5109" s="105">
        <v>1.861886776858648</v>
      </c>
      <c r="H5109" s="105">
        <v>2.9184444243732224</v>
      </c>
      <c r="I5109" s="105">
        <v>1.7730682312156607</v>
      </c>
      <c r="J5109" s="105">
        <v>0.31689621744360374</v>
      </c>
      <c r="K5109" s="105">
        <v>0.11248628793178453</v>
      </c>
      <c r="L5109" s="105">
        <v>0.27793328728638733</v>
      </c>
      <c r="M5109" s="105">
        <v>0.47489214750157971</v>
      </c>
      <c r="N5109" s="105">
        <v>0.85158015999574088</v>
      </c>
      <c r="O5109" s="105">
        <v>1.0398908979125769</v>
      </c>
      <c r="P5109" s="105">
        <v>0.65341332831260091</v>
      </c>
      <c r="Q5109" s="105">
        <v>0.58879320855132711</v>
      </c>
      <c r="R5109" s="105">
        <v>0.97907621241749476</v>
      </c>
      <c r="S5109" s="105">
        <v>0.58856834827625215</v>
      </c>
      <c r="T5109" s="105">
        <v>0.98736343165005225</v>
      </c>
      <c r="U5109" s="105">
        <v>0.9616674739273775</v>
      </c>
    </row>
    <row r="5110" spans="1:21">
      <c r="A5110" s="54">
        <v>5108</v>
      </c>
      <c r="B5110" s="104">
        <v>27070</v>
      </c>
      <c r="C5110" s="104">
        <v>27070</v>
      </c>
      <c r="D5110" s="105">
        <v>461996.00000000006</v>
      </c>
      <c r="E5110" s="105">
        <v>4108870000</v>
      </c>
      <c r="F5110" s="105">
        <v>0</v>
      </c>
      <c r="G5110" s="105">
        <v>1.5054532854466787</v>
      </c>
      <c r="H5110" s="105">
        <v>2.3708498119219996</v>
      </c>
      <c r="I5110" s="105">
        <v>1.3982056267042615</v>
      </c>
      <c r="J5110" s="105">
        <v>0.27278034175560606</v>
      </c>
      <c r="K5110" s="105">
        <v>0.10633653378877439</v>
      </c>
      <c r="L5110" s="105">
        <v>0.26621658514761637</v>
      </c>
      <c r="M5110" s="105">
        <v>0.47947418131517527</v>
      </c>
      <c r="N5110" s="105">
        <v>0.83673734032638114</v>
      </c>
      <c r="O5110" s="105">
        <v>1.0526457698056686</v>
      </c>
      <c r="P5110" s="105">
        <v>0.65396656538274167</v>
      </c>
      <c r="Q5110" s="105">
        <v>0.5472129062527582</v>
      </c>
      <c r="R5110" s="105">
        <v>0.77376702607603043</v>
      </c>
      <c r="S5110" s="105">
        <v>0.61244975991832318</v>
      </c>
      <c r="T5110" s="105">
        <v>0.85530383116030773</v>
      </c>
      <c r="U5110" s="105">
        <v>0.819271229100064</v>
      </c>
    </row>
    <row r="5111" spans="1:21">
      <c r="A5111" s="54">
        <v>5109</v>
      </c>
      <c r="B5111" s="104">
        <v>27071</v>
      </c>
      <c r="C5111" s="104">
        <v>27071</v>
      </c>
      <c r="D5111" s="105">
        <v>326199</v>
      </c>
      <c r="E5111" s="105">
        <v>2064450000</v>
      </c>
      <c r="F5111" s="105">
        <v>0</v>
      </c>
      <c r="G5111" s="105">
        <v>1.1861732126110247</v>
      </c>
      <c r="H5111" s="105">
        <v>1.9455117532895101</v>
      </c>
      <c r="I5111" s="105">
        <v>1.2784943133718139</v>
      </c>
      <c r="J5111" s="105">
        <v>0.20283915047478762</v>
      </c>
      <c r="K5111" s="105">
        <v>0.1</v>
      </c>
      <c r="L5111" s="105">
        <v>0.26843865520237814</v>
      </c>
      <c r="M5111" s="105">
        <v>0.46883579680998388</v>
      </c>
      <c r="N5111" s="105">
        <v>0.69752764266193201</v>
      </c>
      <c r="O5111" s="105">
        <v>0.91911736685492162</v>
      </c>
      <c r="P5111" s="105">
        <v>0.50582311626502852</v>
      </c>
      <c r="Q5111" s="105">
        <v>0.42070604356180002</v>
      </c>
      <c r="R5111" s="105">
        <v>0.64706877679673358</v>
      </c>
      <c r="S5111" s="105">
        <v>0</v>
      </c>
      <c r="T5111" s="105">
        <v>0.72004465232499282</v>
      </c>
      <c r="U5111" s="105">
        <v>0.72004465232499282</v>
      </c>
    </row>
    <row r="5112" spans="1:21">
      <c r="A5112" s="54">
        <v>5110</v>
      </c>
      <c r="B5112" s="104">
        <v>27072</v>
      </c>
      <c r="C5112" s="104">
        <v>27072</v>
      </c>
      <c r="D5112" s="105">
        <v>448251</v>
      </c>
      <c r="E5112" s="105">
        <v>2064450000</v>
      </c>
      <c r="F5112" s="105">
        <v>0</v>
      </c>
      <c r="G5112" s="105">
        <v>2.1548916726377398</v>
      </c>
      <c r="H5112" s="105">
        <v>3.4593256956399951</v>
      </c>
      <c r="I5112" s="105">
        <v>2.1475502371375343</v>
      </c>
      <c r="J5112" s="105">
        <v>0.36692366048305403</v>
      </c>
      <c r="K5112" s="105">
        <v>0.23389956758138372</v>
      </c>
      <c r="L5112" s="105">
        <v>0.62849042225643392</v>
      </c>
      <c r="M5112" s="105">
        <v>1.0119596645656066</v>
      </c>
      <c r="N5112" s="105">
        <v>1.6127470923936649</v>
      </c>
      <c r="O5112" s="105">
        <v>2.1445193043188358</v>
      </c>
      <c r="P5112" s="105">
        <v>1.1578805929982356</v>
      </c>
      <c r="Q5112" s="105">
        <v>0.75633624561260193</v>
      </c>
      <c r="R5112" s="105">
        <v>1.1189962410445387</v>
      </c>
      <c r="S5112" s="105">
        <v>0</v>
      </c>
      <c r="T5112" s="105">
        <v>1.399460033055802</v>
      </c>
      <c r="U5112" s="105">
        <v>1.399460033055802</v>
      </c>
    </row>
    <row r="5113" spans="1:21">
      <c r="A5113" s="54">
        <v>5111</v>
      </c>
      <c r="B5113" s="104">
        <v>27073</v>
      </c>
      <c r="C5113" s="104">
        <v>27073</v>
      </c>
      <c r="D5113" s="105">
        <v>163023</v>
      </c>
      <c r="E5113" s="105">
        <v>2064450000</v>
      </c>
      <c r="F5113" s="105">
        <v>0</v>
      </c>
      <c r="G5113" s="105">
        <v>15.093536816404253</v>
      </c>
      <c r="H5113" s="105">
        <v>24.711857993524578</v>
      </c>
      <c r="I5113" s="105">
        <v>17.664626931928527</v>
      </c>
      <c r="J5113" s="105">
        <v>2.6072913746870281</v>
      </c>
      <c r="K5113" s="105">
        <v>1.367684083509406</v>
      </c>
      <c r="L5113" s="105">
        <v>3.932832783497151</v>
      </c>
      <c r="M5113" s="105">
        <v>6.979936221227276</v>
      </c>
      <c r="N5113" s="105">
        <v>11.172369438509991</v>
      </c>
      <c r="O5113" s="105">
        <v>16.255925844131287</v>
      </c>
      <c r="P5113" s="105">
        <v>8.7954719901736613</v>
      </c>
      <c r="Q5113" s="105">
        <v>5.34665767254406</v>
      </c>
      <c r="R5113" s="105">
        <v>7.8430705821773863</v>
      </c>
      <c r="S5113" s="105">
        <v>0</v>
      </c>
      <c r="T5113" s="105">
        <v>10.147605144359551</v>
      </c>
      <c r="U5113" s="105">
        <v>10.147605144359551</v>
      </c>
    </row>
    <row r="5114" spans="1:21">
      <c r="A5114" s="54">
        <v>5112</v>
      </c>
      <c r="B5114" s="104">
        <v>27074</v>
      </c>
      <c r="C5114" s="104">
        <v>27074</v>
      </c>
      <c r="D5114" s="105">
        <v>3022.9999999999995</v>
      </c>
      <c r="E5114" s="105">
        <v>2064450000</v>
      </c>
      <c r="F5114" s="105">
        <v>0</v>
      </c>
      <c r="G5114" s="105">
        <v>7.1886445358874766</v>
      </c>
      <c r="H5114" s="105">
        <v>8.5738184017791035</v>
      </c>
      <c r="I5114" s="105">
        <v>6.9334626128785652</v>
      </c>
      <c r="J5114" s="105">
        <v>2.3393646686223386</v>
      </c>
      <c r="K5114" s="105">
        <v>1.6154685015059191</v>
      </c>
      <c r="L5114" s="105">
        <v>3.0299171668515994</v>
      </c>
      <c r="M5114" s="105">
        <v>5.0270043194552727</v>
      </c>
      <c r="N5114" s="105">
        <v>7.4417757336510348</v>
      </c>
      <c r="O5114" s="105">
        <v>7.2445625794900126</v>
      </c>
      <c r="P5114" s="105">
        <v>4.9148167710589403</v>
      </c>
      <c r="Q5114" s="105">
        <v>3.5901311409801164</v>
      </c>
      <c r="R5114" s="105">
        <v>4.2912726365523026</v>
      </c>
      <c r="S5114" s="105">
        <v>0</v>
      </c>
      <c r="T5114" s="105">
        <v>5.1825199223927232</v>
      </c>
      <c r="U5114" s="105">
        <v>5.1825199223927241</v>
      </c>
    </row>
    <row r="5115" spans="1:21">
      <c r="A5115" s="54">
        <v>5113</v>
      </c>
      <c r="B5115" s="104">
        <v>27075</v>
      </c>
      <c r="C5115" s="104">
        <v>27075</v>
      </c>
      <c r="D5115" s="105">
        <v>321237</v>
      </c>
      <c r="E5115" s="105">
        <v>6173310000</v>
      </c>
      <c r="F5115" s="105">
        <v>0</v>
      </c>
      <c r="G5115" s="105">
        <v>0.5891662397428935</v>
      </c>
      <c r="H5115" s="105">
        <v>0.73480538333539869</v>
      </c>
      <c r="I5115" s="105">
        <v>0.63966727261718914</v>
      </c>
      <c r="J5115" s="105">
        <v>0.21228830916359129</v>
      </c>
      <c r="K5115" s="105">
        <v>0.17404754074081602</v>
      </c>
      <c r="L5115" s="105">
        <v>0.40567240236121294</v>
      </c>
      <c r="M5115" s="105">
        <v>0.64566652715202666</v>
      </c>
      <c r="N5115" s="105">
        <v>0.80812112787629597</v>
      </c>
      <c r="O5115" s="105">
        <v>0.72967292835278064</v>
      </c>
      <c r="P5115" s="105">
        <v>0.4023559005101941</v>
      </c>
      <c r="Q5115" s="105">
        <v>0.28272949801408331</v>
      </c>
      <c r="R5115" s="105">
        <v>0.3548899411841423</v>
      </c>
      <c r="S5115" s="105">
        <v>0</v>
      </c>
      <c r="T5115" s="105">
        <v>0.498256922587552</v>
      </c>
      <c r="U5115" s="105">
        <v>0.49825692258755205</v>
      </c>
    </row>
    <row r="5116" spans="1:21">
      <c r="A5116" s="54">
        <v>5114</v>
      </c>
      <c r="B5116" s="104">
        <v>27085</v>
      </c>
      <c r="C5116" s="104">
        <v>27085</v>
      </c>
      <c r="D5116" s="105">
        <v>402710.00000000012</v>
      </c>
      <c r="E5116" s="105">
        <v>4128890000</v>
      </c>
      <c r="F5116" s="105">
        <v>0</v>
      </c>
      <c r="G5116" s="105">
        <v>0.36163713137419856</v>
      </c>
      <c r="H5116" s="105">
        <v>0.44331260019809376</v>
      </c>
      <c r="I5116" s="105">
        <v>0.34701722742110047</v>
      </c>
      <c r="J5116" s="105">
        <v>0.16280987342039935</v>
      </c>
      <c r="K5116" s="105">
        <v>0.15036851180545349</v>
      </c>
      <c r="L5116" s="105">
        <v>0.28359348791268518</v>
      </c>
      <c r="M5116" s="105">
        <v>0.44953284542004762</v>
      </c>
      <c r="N5116" s="105">
        <v>0.65436515980808629</v>
      </c>
      <c r="O5116" s="105">
        <v>0.69639365387450824</v>
      </c>
      <c r="P5116" s="105">
        <v>0.46107610976806818</v>
      </c>
      <c r="Q5116" s="105">
        <v>0.31885238736276134</v>
      </c>
      <c r="R5116" s="105">
        <v>0.2949198598551056</v>
      </c>
      <c r="S5116" s="105">
        <v>0.50643915479655677</v>
      </c>
      <c r="T5116" s="105">
        <v>0.38532323735170898</v>
      </c>
      <c r="U5116" s="105">
        <v>0.39126279249962759</v>
      </c>
    </row>
    <row r="5117" spans="1:21">
      <c r="A5117" s="54">
        <v>5115</v>
      </c>
      <c r="B5117" s="104">
        <v>27086</v>
      </c>
      <c r="C5117" s="104">
        <v>27086</v>
      </c>
      <c r="D5117" s="105">
        <v>101160.00000000003</v>
      </c>
      <c r="E5117" s="105">
        <v>2064450000</v>
      </c>
      <c r="F5117" s="105">
        <v>0</v>
      </c>
      <c r="G5117" s="105">
        <v>1.4146740668836921</v>
      </c>
      <c r="H5117" s="105">
        <v>1.846154516201773</v>
      </c>
      <c r="I5117" s="105">
        <v>1.1048662678101175</v>
      </c>
      <c r="J5117" s="105">
        <v>0.59088673609654707</v>
      </c>
      <c r="K5117" s="105">
        <v>0.6236820398623576</v>
      </c>
      <c r="L5117" s="105">
        <v>1.1863797311040731</v>
      </c>
      <c r="M5117" s="105">
        <v>1.8192169343671916</v>
      </c>
      <c r="N5117" s="105">
        <v>2.8232358440963861</v>
      </c>
      <c r="O5117" s="105">
        <v>2.9611792825535579</v>
      </c>
      <c r="P5117" s="105">
        <v>1.7777302913698476</v>
      </c>
      <c r="Q5117" s="105">
        <v>1.1687802771520843</v>
      </c>
      <c r="R5117" s="105">
        <v>1.0400515324374127</v>
      </c>
      <c r="S5117" s="105">
        <v>2.0077338983088882</v>
      </c>
      <c r="T5117" s="105">
        <v>1.5297364599945869</v>
      </c>
      <c r="U5117" s="105">
        <v>1.6460652355368937</v>
      </c>
    </row>
    <row r="5118" spans="1:21">
      <c r="A5118" s="54">
        <v>5116</v>
      </c>
      <c r="B5118" s="104">
        <v>27087</v>
      </c>
      <c r="C5118" s="104">
        <v>27087</v>
      </c>
      <c r="D5118" s="105">
        <v>78265</v>
      </c>
      <c r="E5118" s="105">
        <v>2064450000</v>
      </c>
      <c r="F5118" s="105">
        <v>0</v>
      </c>
      <c r="G5118" s="105">
        <v>7.699411300785739</v>
      </c>
      <c r="H5118" s="105">
        <v>9.902890031779064</v>
      </c>
      <c r="I5118" s="105">
        <v>5.404780877756953</v>
      </c>
      <c r="J5118" s="105">
        <v>2.9114222669914955</v>
      </c>
      <c r="K5118" s="105">
        <v>3.4119031791281276</v>
      </c>
      <c r="L5118" s="105">
        <v>7.0859959449617431</v>
      </c>
      <c r="M5118" s="105">
        <v>13.341026539494184</v>
      </c>
      <c r="N5118" s="105">
        <v>23.538933760077512</v>
      </c>
      <c r="O5118" s="105">
        <v>23.376565226629179</v>
      </c>
      <c r="P5118" s="105">
        <v>11.462900932045242</v>
      </c>
      <c r="Q5118" s="105">
        <v>6.6224576459547899</v>
      </c>
      <c r="R5118" s="105">
        <v>5.5408542227552307</v>
      </c>
      <c r="S5118" s="105">
        <v>0</v>
      </c>
      <c r="T5118" s="105">
        <v>10.024928494029938</v>
      </c>
      <c r="U5118" s="105">
        <v>10.024928494029938</v>
      </c>
    </row>
    <row r="5119" spans="1:21">
      <c r="A5119" s="54">
        <v>5117</v>
      </c>
      <c r="B5119" s="104">
        <v>27088</v>
      </c>
      <c r="C5119" s="104">
        <v>27088</v>
      </c>
      <c r="D5119" s="105">
        <v>7031407.9999999981</v>
      </c>
      <c r="E5119" s="105">
        <v>2064450000</v>
      </c>
      <c r="F5119" s="105">
        <v>0</v>
      </c>
      <c r="G5119" s="105">
        <v>0.98359818853718106</v>
      </c>
      <c r="H5119" s="105">
        <v>1.1873776047249536</v>
      </c>
      <c r="I5119" s="105">
        <v>1.3374087930604881</v>
      </c>
      <c r="J5119" s="105">
        <v>1.8522662872274138</v>
      </c>
      <c r="K5119" s="105">
        <v>3.0964074342851484</v>
      </c>
      <c r="L5119" s="105">
        <v>6.578007396794157</v>
      </c>
      <c r="M5119" s="105">
        <v>11.053427890702363</v>
      </c>
      <c r="N5119" s="105">
        <v>14.171562118578978</v>
      </c>
      <c r="O5119" s="105">
        <v>13.988913107973518</v>
      </c>
      <c r="P5119" s="105">
        <v>6.4747890869102944</v>
      </c>
      <c r="Q5119" s="105">
        <v>2.4294819275915871</v>
      </c>
      <c r="R5119" s="105">
        <v>1.2531287508468878</v>
      </c>
      <c r="S5119" s="105">
        <v>11.794317639465126</v>
      </c>
      <c r="T5119" s="105">
        <v>5.3671973822694135</v>
      </c>
      <c r="U5119" s="105">
        <v>7.2382181305894422</v>
      </c>
    </row>
    <row r="5120" spans="1:21">
      <c r="A5120" s="54">
        <v>5118</v>
      </c>
      <c r="B5120" s="104">
        <v>27089</v>
      </c>
      <c r="C5120" s="104">
        <v>27089</v>
      </c>
      <c r="D5120" s="105">
        <v>24782405.999999993</v>
      </c>
      <c r="E5120" s="105">
        <v>4128890000</v>
      </c>
      <c r="F5120" s="105">
        <v>0</v>
      </c>
      <c r="G5120" s="105">
        <v>0.17594866086724548</v>
      </c>
      <c r="H5120" s="105">
        <v>0.22903882381512658</v>
      </c>
      <c r="I5120" s="105">
        <v>0.2648547178216063</v>
      </c>
      <c r="J5120" s="105">
        <v>0.34979588527327143</v>
      </c>
      <c r="K5120" s="105">
        <v>0.57695047844302072</v>
      </c>
      <c r="L5120" s="105">
        <v>1.1083352740527967</v>
      </c>
      <c r="M5120" s="105">
        <v>1.7121526308823896</v>
      </c>
      <c r="N5120" s="105">
        <v>2.2781895918495816</v>
      </c>
      <c r="O5120" s="105">
        <v>1.9413665844168813</v>
      </c>
      <c r="P5120" s="105">
        <v>0.71098784139409987</v>
      </c>
      <c r="Q5120" s="105">
        <v>0.33296401666797254</v>
      </c>
      <c r="R5120" s="105">
        <v>0.21223061706294202</v>
      </c>
      <c r="S5120" s="105">
        <v>1.7741243778367572</v>
      </c>
      <c r="T5120" s="105">
        <v>0.82440126021224458</v>
      </c>
      <c r="U5120" s="105">
        <v>1.1462318283646202</v>
      </c>
    </row>
    <row r="5121" spans="1:21">
      <c r="A5121" s="54">
        <v>5119</v>
      </c>
      <c r="B5121" s="104">
        <v>27191</v>
      </c>
      <c r="C5121" s="104">
        <v>27191</v>
      </c>
      <c r="D5121" s="105">
        <v>3525001.9999999991</v>
      </c>
      <c r="E5121" s="105">
        <v>2064450000</v>
      </c>
      <c r="F5121" s="105">
        <v>0</v>
      </c>
      <c r="G5121" s="105">
        <v>54.421555725199717</v>
      </c>
      <c r="H5121" s="105">
        <v>28.756971225251196</v>
      </c>
      <c r="I5121" s="105">
        <v>11.187597246977623</v>
      </c>
      <c r="J5121" s="105">
        <v>9.6581596230679381</v>
      </c>
      <c r="K5121" s="105">
        <v>25.474925642887559</v>
      </c>
      <c r="L5121" s="105">
        <v>100</v>
      </c>
      <c r="M5121" s="105">
        <v>0</v>
      </c>
      <c r="N5121" s="105">
        <v>0</v>
      </c>
      <c r="O5121" s="105">
        <v>0</v>
      </c>
      <c r="P5121" s="105">
        <v>0</v>
      </c>
      <c r="Q5121" s="105">
        <v>100</v>
      </c>
      <c r="R5121" s="105">
        <v>100</v>
      </c>
      <c r="S5121" s="105">
        <v>27.145170092750003</v>
      </c>
      <c r="T5121" s="105">
        <v>35.791600788615334</v>
      </c>
      <c r="U5121" s="105">
        <v>29.734371117012312</v>
      </c>
    </row>
    <row r="5122" spans="1:21">
      <c r="A5122" s="54">
        <v>5120</v>
      </c>
      <c r="B5122" s="104">
        <v>27203</v>
      </c>
      <c r="C5122" s="104">
        <v>27203</v>
      </c>
      <c r="D5122" s="105">
        <v>547541.00000000012</v>
      </c>
      <c r="E5122" s="105">
        <v>4128890000</v>
      </c>
      <c r="F5122" s="105">
        <v>0</v>
      </c>
      <c r="G5122" s="105">
        <v>16.921931281461433</v>
      </c>
      <c r="H5122" s="105">
        <v>9.8994191445930664</v>
      </c>
      <c r="I5122" s="105">
        <v>2.7265390004642653</v>
      </c>
      <c r="J5122" s="105">
        <v>2.3995776451336459</v>
      </c>
      <c r="K5122" s="105">
        <v>27.531701553066895</v>
      </c>
      <c r="L5122" s="105">
        <v>100</v>
      </c>
      <c r="M5122" s="105">
        <v>100</v>
      </c>
      <c r="N5122" s="105">
        <v>100</v>
      </c>
      <c r="O5122" s="105">
        <v>100</v>
      </c>
      <c r="P5122" s="105">
        <v>100</v>
      </c>
      <c r="Q5122" s="105">
        <v>59.54755689964486</v>
      </c>
      <c r="R5122" s="105">
        <v>21.886575711897976</v>
      </c>
      <c r="S5122" s="105">
        <v>0</v>
      </c>
      <c r="T5122" s="105">
        <v>53.409441769688506</v>
      </c>
      <c r="U5122" s="105">
        <v>53.409441769688499</v>
      </c>
    </row>
    <row r="5123" spans="1:21">
      <c r="A5123" s="54">
        <v>5121</v>
      </c>
      <c r="B5123" s="104">
        <v>27224</v>
      </c>
      <c r="C5123" s="104">
        <v>27224</v>
      </c>
      <c r="D5123" s="105">
        <v>96882611</v>
      </c>
      <c r="E5123" s="105">
        <v>165573000000</v>
      </c>
      <c r="F5123" s="105">
        <v>0</v>
      </c>
      <c r="G5123" s="105">
        <v>49.198706769672448</v>
      </c>
      <c r="H5123" s="105">
        <v>61.466645176240277</v>
      </c>
      <c r="I5123" s="105">
        <v>14.955286531986474</v>
      </c>
      <c r="J5123" s="105">
        <v>2.2080968750157814</v>
      </c>
      <c r="K5123" s="105">
        <v>6.9190493633016583</v>
      </c>
      <c r="L5123" s="105">
        <v>13.437000276197912</v>
      </c>
      <c r="M5123" s="105">
        <v>14.273322056171626</v>
      </c>
      <c r="N5123" s="105">
        <v>20.123719766886989</v>
      </c>
      <c r="O5123" s="105">
        <v>24.184530233579331</v>
      </c>
      <c r="P5123" s="105">
        <v>25.197554551326071</v>
      </c>
      <c r="Q5123" s="105">
        <v>30.875696764352242</v>
      </c>
      <c r="R5123" s="105">
        <v>42.363145670498056</v>
      </c>
      <c r="S5123" s="105">
        <v>14.490974768041122</v>
      </c>
      <c r="T5123" s="105">
        <v>25.433562836269072</v>
      </c>
      <c r="U5123" s="105">
        <v>16.761138491880196</v>
      </c>
    </row>
    <row r="5124" spans="1:21">
      <c r="A5124" s="54">
        <v>5122</v>
      </c>
      <c r="B5124" s="104">
        <v>27377</v>
      </c>
      <c r="C5124" s="104">
        <v>27377</v>
      </c>
      <c r="D5124" s="105">
        <v>20250</v>
      </c>
      <c r="E5124" s="105">
        <v>2064450000</v>
      </c>
      <c r="F5124" s="105">
        <v>0</v>
      </c>
      <c r="G5124" s="105">
        <v>8.2614905298641741</v>
      </c>
      <c r="H5124" s="105">
        <v>13.468445289108066</v>
      </c>
      <c r="I5124" s="105">
        <v>12.142536167382403</v>
      </c>
      <c r="J5124" s="105">
        <v>1.0342549315535106</v>
      </c>
      <c r="K5124" s="105">
        <v>0.42864288176480303</v>
      </c>
      <c r="L5124" s="105">
        <v>0.84210222820823699</v>
      </c>
      <c r="M5124" s="105">
        <v>1.6145927091916203</v>
      </c>
      <c r="N5124" s="105">
        <v>0.98485983542333355</v>
      </c>
      <c r="O5124" s="105">
        <v>0.9378484462546367</v>
      </c>
      <c r="P5124" s="105">
        <v>0.79526320878493661</v>
      </c>
      <c r="Q5124" s="105">
        <v>1.3764937763112561</v>
      </c>
      <c r="R5124" s="105">
        <v>3.8250970827260971</v>
      </c>
      <c r="S5124" s="105">
        <v>0</v>
      </c>
      <c r="T5124" s="105">
        <v>3.8093022572144228</v>
      </c>
      <c r="U5124" s="105">
        <v>3.8093022572144228</v>
      </c>
    </row>
    <row r="5125" spans="1:21">
      <c r="A5125" s="54">
        <v>5123</v>
      </c>
      <c r="B5125" s="104">
        <v>27378</v>
      </c>
      <c r="C5125" s="104">
        <v>27378</v>
      </c>
      <c r="D5125" s="105">
        <v>7218.9999999999991</v>
      </c>
      <c r="E5125" s="105">
        <v>2064450000</v>
      </c>
      <c r="F5125" s="105">
        <v>0</v>
      </c>
      <c r="G5125" s="105">
        <v>29.790374619393955</v>
      </c>
      <c r="H5125" s="105">
        <v>43.132076136055041</v>
      </c>
      <c r="I5125" s="105">
        <v>49.164534336901909</v>
      </c>
      <c r="J5125" s="105">
        <v>22.44692063236764</v>
      </c>
      <c r="K5125" s="105">
        <v>7.1872445899151698</v>
      </c>
      <c r="L5125" s="105">
        <v>9.0284712938484937</v>
      </c>
      <c r="M5125" s="105">
        <v>12.663696398744566</v>
      </c>
      <c r="N5125" s="105">
        <v>11.749500680269637</v>
      </c>
      <c r="O5125" s="105">
        <v>11.513820377758725</v>
      </c>
      <c r="P5125" s="105">
        <v>9.8231533637226889</v>
      </c>
      <c r="Q5125" s="105">
        <v>11.181440764662412</v>
      </c>
      <c r="R5125" s="105">
        <v>22.752519126786318</v>
      </c>
      <c r="S5125" s="105">
        <v>0</v>
      </c>
      <c r="T5125" s="105">
        <v>20.036146026702216</v>
      </c>
      <c r="U5125" s="105">
        <v>20.036146026702212</v>
      </c>
    </row>
    <row r="5126" spans="1:21">
      <c r="A5126" s="54">
        <v>5124</v>
      </c>
      <c r="B5126" s="104">
        <v>27379</v>
      </c>
      <c r="C5126" s="104">
        <v>27379</v>
      </c>
      <c r="D5126" s="105">
        <v>617168</v>
      </c>
      <c r="E5126" s="105">
        <v>2064450000</v>
      </c>
      <c r="F5126" s="105">
        <v>0</v>
      </c>
      <c r="G5126" s="105">
        <v>2.8843202162275472</v>
      </c>
      <c r="H5126" s="105">
        <v>4.0048591902958677</v>
      </c>
      <c r="I5126" s="105">
        <v>4.0197424367443411</v>
      </c>
      <c r="J5126" s="105">
        <v>0.30862636764794549</v>
      </c>
      <c r="K5126" s="105">
        <v>0.13868039670603285</v>
      </c>
      <c r="L5126" s="105">
        <v>0.5810799992504817</v>
      </c>
      <c r="M5126" s="105">
        <v>0.98235027843429268</v>
      </c>
      <c r="N5126" s="105">
        <v>0.78724372479370353</v>
      </c>
      <c r="O5126" s="105">
        <v>0.86556414776830581</v>
      </c>
      <c r="P5126" s="105">
        <v>0.49976638094145914</v>
      </c>
      <c r="Q5126" s="105">
        <v>0.51358074880726523</v>
      </c>
      <c r="R5126" s="105">
        <v>1.6895898401452032</v>
      </c>
      <c r="S5126" s="105">
        <v>0</v>
      </c>
      <c r="T5126" s="105">
        <v>1.439616977313537</v>
      </c>
      <c r="U5126" s="105">
        <v>1.4396169773135368</v>
      </c>
    </row>
    <row r="5127" spans="1:21">
      <c r="A5127" s="54">
        <v>5125</v>
      </c>
      <c r="B5127" s="104">
        <v>27380</v>
      </c>
      <c r="C5127" s="104">
        <v>27380</v>
      </c>
      <c r="D5127" s="105">
        <v>276157.00000000006</v>
      </c>
      <c r="E5127" s="105">
        <v>2064450000</v>
      </c>
      <c r="F5127" s="105">
        <v>0</v>
      </c>
      <c r="G5127" s="105">
        <v>11.564275454586003</v>
      </c>
      <c r="H5127" s="105">
        <v>17.777697791120836</v>
      </c>
      <c r="I5127" s="105">
        <v>21.209892839783681</v>
      </c>
      <c r="J5127" s="105">
        <v>3.8448872762180395</v>
      </c>
      <c r="K5127" s="105">
        <v>0.6487432622613295</v>
      </c>
      <c r="L5127" s="105">
        <v>1.3846840581730668</v>
      </c>
      <c r="M5127" s="105">
        <v>2.675060616956173</v>
      </c>
      <c r="N5127" s="105">
        <v>2.878873901696855</v>
      </c>
      <c r="O5127" s="105">
        <v>3.3017407225795949</v>
      </c>
      <c r="P5127" s="105">
        <v>2.6571480480099288</v>
      </c>
      <c r="Q5127" s="105">
        <v>2.8922629942957228</v>
      </c>
      <c r="R5127" s="105">
        <v>7.4362637553011517</v>
      </c>
      <c r="S5127" s="105">
        <v>0</v>
      </c>
      <c r="T5127" s="105">
        <v>6.5226275600818653</v>
      </c>
      <c r="U5127" s="105">
        <v>6.5226275600818644</v>
      </c>
    </row>
    <row r="5128" spans="1:21">
      <c r="A5128" s="54">
        <v>5126</v>
      </c>
      <c r="B5128" s="104">
        <v>27381</v>
      </c>
      <c r="C5128" s="104">
        <v>27381</v>
      </c>
      <c r="D5128" s="105">
        <v>21</v>
      </c>
      <c r="E5128" s="105">
        <v>2064450000</v>
      </c>
      <c r="F5128" s="105">
        <v>0</v>
      </c>
      <c r="G5128" s="105">
        <v>24.158007348751553</v>
      </c>
      <c r="H5128" s="105">
        <v>36.614479887951568</v>
      </c>
      <c r="I5128" s="105">
        <v>42.095689452016174</v>
      </c>
      <c r="J5128" s="105">
        <v>49.160700269137784</v>
      </c>
      <c r="K5128" s="105">
        <v>12.805434778948422</v>
      </c>
      <c r="L5128" s="105">
        <v>3.8796681100622972</v>
      </c>
      <c r="M5128" s="105">
        <v>6.9149400981188043</v>
      </c>
      <c r="N5128" s="105">
        <v>10.976995073789686</v>
      </c>
      <c r="O5128" s="105">
        <v>9.9691816302903877</v>
      </c>
      <c r="P5128" s="105">
        <v>6.1150383516088667</v>
      </c>
      <c r="Q5128" s="105">
        <v>6.2613245487813192</v>
      </c>
      <c r="R5128" s="105">
        <v>13.734180598080949</v>
      </c>
      <c r="S5128" s="105">
        <v>0</v>
      </c>
      <c r="T5128" s="105">
        <v>18.557136678961481</v>
      </c>
      <c r="U5128" s="105">
        <v>18.557136678961488</v>
      </c>
    </row>
    <row r="5129" spans="1:21">
      <c r="A5129" s="54">
        <v>5127</v>
      </c>
      <c r="B5129" s="104">
        <v>27382</v>
      </c>
      <c r="C5129" s="104">
        <v>27382</v>
      </c>
      <c r="D5129" s="105">
        <v>116921.00000000003</v>
      </c>
      <c r="E5129" s="105">
        <v>2084310000</v>
      </c>
      <c r="F5129" s="105">
        <v>0</v>
      </c>
      <c r="G5129" s="105">
        <v>0.72614201854709592</v>
      </c>
      <c r="H5129" s="105">
        <v>0.90906080582789728</v>
      </c>
      <c r="I5129" s="105">
        <v>0.95972978326780534</v>
      </c>
      <c r="J5129" s="105">
        <v>1.4092176476251532</v>
      </c>
      <c r="K5129" s="105">
        <v>2.5662419133523158</v>
      </c>
      <c r="L5129" s="105">
        <v>5.4006834246162168</v>
      </c>
      <c r="M5129" s="105">
        <v>7.9095127330391284</v>
      </c>
      <c r="N5129" s="105">
        <v>10.772241723695998</v>
      </c>
      <c r="O5129" s="105">
        <v>13.712236917901617</v>
      </c>
      <c r="P5129" s="105">
        <v>4.696858843105951</v>
      </c>
      <c r="Q5129" s="105">
        <v>1.0281950102925419</v>
      </c>
      <c r="R5129" s="105">
        <v>0.80115135603477738</v>
      </c>
      <c r="S5129" s="105">
        <v>9.1870147222389473</v>
      </c>
      <c r="T5129" s="105">
        <v>4.2409393481088751</v>
      </c>
      <c r="U5129" s="105">
        <v>7.1732787292632292</v>
      </c>
    </row>
    <row r="5130" spans="1:21">
      <c r="A5130" s="54">
        <v>5128</v>
      </c>
      <c r="B5130" s="104">
        <v>27383</v>
      </c>
      <c r="C5130" s="104">
        <v>27383</v>
      </c>
      <c r="D5130" s="105">
        <v>766406.99999999988</v>
      </c>
      <c r="E5130" s="105">
        <v>2084310000</v>
      </c>
      <c r="F5130" s="105">
        <v>0</v>
      </c>
      <c r="G5130" s="105">
        <v>0.1</v>
      </c>
      <c r="H5130" s="105">
        <v>0.1</v>
      </c>
      <c r="I5130" s="105">
        <v>0.1</v>
      </c>
      <c r="J5130" s="105">
        <v>0.11229408844141504</v>
      </c>
      <c r="K5130" s="105">
        <v>0.21071930898690919</v>
      </c>
      <c r="L5130" s="105">
        <v>0.41763772248720921</v>
      </c>
      <c r="M5130" s="105">
        <v>0.62314504730224873</v>
      </c>
      <c r="N5130" s="105">
        <v>0.87415810935581828</v>
      </c>
      <c r="O5130" s="105">
        <v>0.93888456857102587</v>
      </c>
      <c r="P5130" s="105">
        <v>0.24203009277107868</v>
      </c>
      <c r="Q5130" s="105">
        <v>0.1</v>
      </c>
      <c r="R5130" s="105">
        <v>0.1</v>
      </c>
      <c r="S5130" s="105">
        <v>0.31997288748979441</v>
      </c>
      <c r="T5130" s="105">
        <v>0.32657241149297539</v>
      </c>
      <c r="U5130" s="105">
        <v>0.32633277621630846</v>
      </c>
    </row>
    <row r="5131" spans="1:21">
      <c r="A5131" s="54">
        <v>5129</v>
      </c>
      <c r="B5131" s="104">
        <v>27386</v>
      </c>
      <c r="C5131" s="104">
        <v>27386</v>
      </c>
      <c r="D5131" s="105">
        <v>8010579.9999999981</v>
      </c>
      <c r="E5131" s="105">
        <v>2084310000</v>
      </c>
      <c r="F5131" s="105">
        <v>0</v>
      </c>
      <c r="G5131" s="105">
        <v>0.2636282701488859</v>
      </c>
      <c r="H5131" s="105">
        <v>0.22767809582805762</v>
      </c>
      <c r="I5131" s="105">
        <v>0.21240928875820023</v>
      </c>
      <c r="J5131" s="105">
        <v>0.27280875753337341</v>
      </c>
      <c r="K5131" s="105">
        <v>0.43190809214735665</v>
      </c>
      <c r="L5131" s="105">
        <v>0.80314829970189749</v>
      </c>
      <c r="M5131" s="105">
        <v>1.2481629549052511</v>
      </c>
      <c r="N5131" s="105">
        <v>2.1698665536601101</v>
      </c>
      <c r="O5131" s="105">
        <v>2.9764018567827999</v>
      </c>
      <c r="P5131" s="105">
        <v>2.0035666622317763</v>
      </c>
      <c r="Q5131" s="105">
        <v>1.0697156157828112</v>
      </c>
      <c r="R5131" s="105">
        <v>0.43659568739634674</v>
      </c>
      <c r="S5131" s="105">
        <v>1.7407129930332101</v>
      </c>
      <c r="T5131" s="105">
        <v>1.009657511239739</v>
      </c>
      <c r="U5131" s="105">
        <v>1.2074235435147891</v>
      </c>
    </row>
    <row r="5132" spans="1:21">
      <c r="A5132" s="54">
        <v>5130</v>
      </c>
      <c r="B5132" s="104">
        <v>27387</v>
      </c>
      <c r="C5132" s="104">
        <v>27387</v>
      </c>
      <c r="D5132" s="105">
        <v>34951234</v>
      </c>
      <c r="E5132" s="105">
        <v>6252930000</v>
      </c>
      <c r="F5132" s="105">
        <v>0</v>
      </c>
      <c r="G5132" s="105">
        <v>0.1245630318728949</v>
      </c>
      <c r="H5132" s="105">
        <v>0.12853098424701398</v>
      </c>
      <c r="I5132" s="105">
        <v>0.11418130649086264</v>
      </c>
      <c r="J5132" s="105">
        <v>0.13324545111747779</v>
      </c>
      <c r="K5132" s="105">
        <v>0.15063781483678576</v>
      </c>
      <c r="L5132" s="105">
        <v>0.2119726705208983</v>
      </c>
      <c r="M5132" s="105">
        <v>0.48396672195896218</v>
      </c>
      <c r="N5132" s="105">
        <v>1.1877056016785448</v>
      </c>
      <c r="O5132" s="105">
        <v>1.3323054868812758</v>
      </c>
      <c r="P5132" s="105">
        <v>0.38713050921140052</v>
      </c>
      <c r="Q5132" s="105">
        <v>0.15154874847969504</v>
      </c>
      <c r="R5132" s="105">
        <v>0.14168587550658127</v>
      </c>
      <c r="S5132" s="105">
        <v>0.77964811584701688</v>
      </c>
      <c r="T5132" s="105">
        <v>0.378956183566866</v>
      </c>
      <c r="U5132" s="105">
        <v>0.46014656072595056</v>
      </c>
    </row>
    <row r="5133" spans="1:21">
      <c r="A5133" s="54">
        <v>5131</v>
      </c>
      <c r="B5133" s="104">
        <v>27491</v>
      </c>
      <c r="C5133" s="104">
        <v>27491</v>
      </c>
      <c r="D5133" s="105">
        <v>700419.99999999988</v>
      </c>
      <c r="E5133" s="105">
        <v>4168620000</v>
      </c>
      <c r="F5133" s="105">
        <v>0</v>
      </c>
      <c r="G5133" s="105">
        <v>1.8125158764966294</v>
      </c>
      <c r="H5133" s="105">
        <v>2.4314843056342017</v>
      </c>
      <c r="I5133" s="105">
        <v>2.1401020290319712</v>
      </c>
      <c r="J5133" s="105">
        <v>0.30188282565573682</v>
      </c>
      <c r="K5133" s="105">
        <v>0.1</v>
      </c>
      <c r="L5133" s="105">
        <v>0.27040547880596527</v>
      </c>
      <c r="M5133" s="105">
        <v>0.41372332170985382</v>
      </c>
      <c r="N5133" s="105">
        <v>0.61962542703890922</v>
      </c>
      <c r="O5133" s="105">
        <v>0.66708680359593431</v>
      </c>
      <c r="P5133" s="105">
        <v>0.45998772578587854</v>
      </c>
      <c r="Q5133" s="105">
        <v>0.63359274062107784</v>
      </c>
      <c r="R5133" s="105">
        <v>1.2424936207204429</v>
      </c>
      <c r="S5133" s="105">
        <v>0.44309168899497037</v>
      </c>
      <c r="T5133" s="105">
        <v>0.92440834625805002</v>
      </c>
      <c r="U5133" s="105">
        <v>0.89914063047671411</v>
      </c>
    </row>
    <row r="5134" spans="1:21">
      <c r="A5134" s="54">
        <v>5132</v>
      </c>
      <c r="B5134" s="104">
        <v>27492</v>
      </c>
      <c r="C5134" s="104">
        <v>27492</v>
      </c>
      <c r="D5134" s="105">
        <v>1763469.0000000002</v>
      </c>
      <c r="E5134" s="105">
        <v>2084310000</v>
      </c>
      <c r="F5134" s="105">
        <v>0</v>
      </c>
      <c r="G5134" s="105">
        <v>3.0518995831036326</v>
      </c>
      <c r="H5134" s="105">
        <v>4.2737618484642077</v>
      </c>
      <c r="I5134" s="105">
        <v>3.5951979895158526</v>
      </c>
      <c r="J5134" s="105">
        <v>0.5378897122539873</v>
      </c>
      <c r="K5134" s="105">
        <v>0.40359999035159627</v>
      </c>
      <c r="L5134" s="105">
        <v>0.89814561825703632</v>
      </c>
      <c r="M5134" s="105">
        <v>1.2679645610313792</v>
      </c>
      <c r="N5134" s="105">
        <v>1.671363174214995</v>
      </c>
      <c r="O5134" s="105">
        <v>2.096076334839128</v>
      </c>
      <c r="P5134" s="105">
        <v>1.6522836837125441</v>
      </c>
      <c r="Q5134" s="105">
        <v>1.5225605967643798</v>
      </c>
      <c r="R5134" s="105">
        <v>1.9707457019799119</v>
      </c>
      <c r="S5134" s="105">
        <v>1.2988149686070076</v>
      </c>
      <c r="T5134" s="105">
        <v>1.911790732874054</v>
      </c>
      <c r="U5134" s="105">
        <v>1.8850834985128635</v>
      </c>
    </row>
    <row r="5135" spans="1:21">
      <c r="A5135" s="54">
        <v>5133</v>
      </c>
      <c r="B5135" s="104">
        <v>27500</v>
      </c>
      <c r="C5135" s="104">
        <v>27500</v>
      </c>
      <c r="D5135" s="105">
        <v>4597902</v>
      </c>
      <c r="E5135" s="105">
        <v>6272630000</v>
      </c>
      <c r="F5135" s="105">
        <v>0</v>
      </c>
      <c r="G5135" s="105">
        <v>1.398347198081743</v>
      </c>
      <c r="H5135" s="105">
        <v>1.9989940412364391</v>
      </c>
      <c r="I5135" s="105">
        <v>1.1493651110288821</v>
      </c>
      <c r="J5135" s="105">
        <v>0.16896472638140433</v>
      </c>
      <c r="K5135" s="105">
        <v>0.16199835310568161</v>
      </c>
      <c r="L5135" s="105">
        <v>0.4993834468508408</v>
      </c>
      <c r="M5135" s="105">
        <v>0.64283136481099212</v>
      </c>
      <c r="N5135" s="105">
        <v>0.88934226785386761</v>
      </c>
      <c r="O5135" s="105">
        <v>1.0458503729206818</v>
      </c>
      <c r="P5135" s="105">
        <v>0.63193716011376899</v>
      </c>
      <c r="Q5135" s="105">
        <v>0.55809529673089164</v>
      </c>
      <c r="R5135" s="105">
        <v>0.78388959165679384</v>
      </c>
      <c r="S5135" s="105">
        <v>0.70047096277118237</v>
      </c>
      <c r="T5135" s="105">
        <v>0.82741657756433218</v>
      </c>
      <c r="U5135" s="105">
        <v>0.82608016901572723</v>
      </c>
    </row>
    <row r="5136" spans="1:21">
      <c r="A5136" s="54">
        <v>5134</v>
      </c>
      <c r="B5136" s="104">
        <v>27501</v>
      </c>
      <c r="C5136" s="104">
        <v>27501</v>
      </c>
      <c r="D5136" s="105">
        <v>488943.99999999994</v>
      </c>
      <c r="E5136" s="105">
        <v>2084310000</v>
      </c>
      <c r="F5136" s="105">
        <v>0</v>
      </c>
      <c r="G5136" s="105">
        <v>1.5540101642511057</v>
      </c>
      <c r="H5136" s="105">
        <v>2.22147345651668</v>
      </c>
      <c r="I5136" s="105">
        <v>1.8707915220184608</v>
      </c>
      <c r="J5136" s="105">
        <v>0.33951402486095122</v>
      </c>
      <c r="K5136" s="105">
        <v>0.24555604895746275</v>
      </c>
      <c r="L5136" s="105">
        <v>0.69552660676536937</v>
      </c>
      <c r="M5136" s="105">
        <v>1.2733835044824537</v>
      </c>
      <c r="N5136" s="105">
        <v>1.4864573042707567</v>
      </c>
      <c r="O5136" s="105">
        <v>2.0912503352776213</v>
      </c>
      <c r="P5136" s="105">
        <v>1.4603913315716455</v>
      </c>
      <c r="Q5136" s="105">
        <v>0.94738873016002589</v>
      </c>
      <c r="R5136" s="105">
        <v>0.93427852848726878</v>
      </c>
      <c r="S5136" s="105">
        <v>1.2699529203784445</v>
      </c>
      <c r="T5136" s="105">
        <v>1.2600017964683168</v>
      </c>
      <c r="U5136" s="105">
        <v>1.2617999201746306</v>
      </c>
    </row>
    <row r="5137" spans="1:21">
      <c r="A5137" s="54">
        <v>5135</v>
      </c>
      <c r="B5137" s="104">
        <v>27502</v>
      </c>
      <c r="C5137" s="104">
        <v>27502</v>
      </c>
      <c r="D5137" s="105">
        <v>1608982.0000000005</v>
      </c>
      <c r="E5137" s="105">
        <v>2084310000</v>
      </c>
      <c r="F5137" s="105">
        <v>0</v>
      </c>
      <c r="G5137" s="105">
        <v>2.4385841395737033</v>
      </c>
      <c r="H5137" s="105">
        <v>2.6117433518392388</v>
      </c>
      <c r="I5137" s="105">
        <v>2.4186146952968368</v>
      </c>
      <c r="J5137" s="105">
        <v>1.4917191342892675</v>
      </c>
      <c r="K5137" s="105">
        <v>1.4502719097602639</v>
      </c>
      <c r="L5137" s="105">
        <v>1.5526505753060043</v>
      </c>
      <c r="M5137" s="105">
        <v>2.1654070263537979</v>
      </c>
      <c r="N5137" s="105">
        <v>2.8739849487861906</v>
      </c>
      <c r="O5137" s="105">
        <v>3.5112411302843007</v>
      </c>
      <c r="P5137" s="105">
        <v>2.3260778349017932</v>
      </c>
      <c r="Q5137" s="105">
        <v>1.9752665409339685</v>
      </c>
      <c r="R5137" s="105">
        <v>2.1003389718132359</v>
      </c>
      <c r="S5137" s="105">
        <v>2.3672366067318884</v>
      </c>
      <c r="T5137" s="105">
        <v>2.2429916882615499</v>
      </c>
      <c r="U5137" s="105">
        <v>2.2471848660365503</v>
      </c>
    </row>
    <row r="5138" spans="1:21">
      <c r="A5138" s="54">
        <v>5136</v>
      </c>
      <c r="B5138" s="104">
        <v>27503</v>
      </c>
      <c r="C5138" s="104">
        <v>27503</v>
      </c>
      <c r="D5138" s="105">
        <v>60346.000000000007</v>
      </c>
      <c r="E5138" s="105">
        <v>2084310000</v>
      </c>
      <c r="F5138" s="105">
        <v>0</v>
      </c>
      <c r="G5138" s="105">
        <v>0.85750935550102902</v>
      </c>
      <c r="H5138" s="105">
        <v>1.1048581235667909</v>
      </c>
      <c r="I5138" s="105">
        <v>1.035391478598551</v>
      </c>
      <c r="J5138" s="105">
        <v>0.35953331266285982</v>
      </c>
      <c r="K5138" s="105">
        <v>0.25865510217184379</v>
      </c>
      <c r="L5138" s="105">
        <v>0.45295693045883351</v>
      </c>
      <c r="M5138" s="105">
        <v>0.78354510905088026</v>
      </c>
      <c r="N5138" s="105">
        <v>1.2408719779668997</v>
      </c>
      <c r="O5138" s="105">
        <v>1.243636969178308</v>
      </c>
      <c r="P5138" s="105">
        <v>0.7667122732349051</v>
      </c>
      <c r="Q5138" s="105">
        <v>0.53494360804962893</v>
      </c>
      <c r="R5138" s="105">
        <v>0.576575475500546</v>
      </c>
      <c r="S5138" s="105">
        <v>0</v>
      </c>
      <c r="T5138" s="105">
        <v>0.76793247632842299</v>
      </c>
      <c r="U5138" s="105">
        <v>0.76793247632842299</v>
      </c>
    </row>
    <row r="5139" spans="1:21">
      <c r="A5139" s="54">
        <v>5137</v>
      </c>
      <c r="B5139" s="104">
        <v>27504</v>
      </c>
      <c r="C5139" s="104">
        <v>27504</v>
      </c>
      <c r="D5139" s="105">
        <v>26346.999999999996</v>
      </c>
      <c r="E5139" s="105">
        <v>2084310000</v>
      </c>
      <c r="F5139" s="105">
        <v>0</v>
      </c>
      <c r="G5139" s="105">
        <v>0.46708946990401218</v>
      </c>
      <c r="H5139" s="105">
        <v>0.54205132727278627</v>
      </c>
      <c r="I5139" s="105">
        <v>0.54492262633480248</v>
      </c>
      <c r="J5139" s="105">
        <v>0.27680756631269582</v>
      </c>
      <c r="K5139" s="105">
        <v>0.18906174328038214</v>
      </c>
      <c r="L5139" s="105">
        <v>0.34305816154267582</v>
      </c>
      <c r="M5139" s="105">
        <v>0.54179499885728888</v>
      </c>
      <c r="N5139" s="105">
        <v>0.87539715304976029</v>
      </c>
      <c r="O5139" s="105">
        <v>0.86577429921899696</v>
      </c>
      <c r="P5139" s="105">
        <v>0.51683539149733282</v>
      </c>
      <c r="Q5139" s="105">
        <v>0.35338162546212143</v>
      </c>
      <c r="R5139" s="105">
        <v>0.33259936863407413</v>
      </c>
      <c r="S5139" s="105">
        <v>0</v>
      </c>
      <c r="T5139" s="105">
        <v>0.48739781094724416</v>
      </c>
      <c r="U5139" s="105">
        <v>0.48739781094724421</v>
      </c>
    </row>
    <row r="5140" spans="1:21">
      <c r="A5140" s="54">
        <v>5138</v>
      </c>
      <c r="B5140" s="104">
        <v>27505</v>
      </c>
      <c r="C5140" s="104">
        <v>27505</v>
      </c>
      <c r="D5140" s="105">
        <v>50223</v>
      </c>
      <c r="E5140" s="105">
        <v>2084310000</v>
      </c>
      <c r="F5140" s="105">
        <v>0</v>
      </c>
      <c r="G5140" s="105">
        <v>0.36979224436765501</v>
      </c>
      <c r="H5140" s="105">
        <v>0.39341344345635781</v>
      </c>
      <c r="I5140" s="105">
        <v>0.31242855532572844</v>
      </c>
      <c r="J5140" s="105">
        <v>0.24422805429417913</v>
      </c>
      <c r="K5140" s="105">
        <v>0.20448251762265457</v>
      </c>
      <c r="L5140" s="105">
        <v>0.29085900631583234</v>
      </c>
      <c r="M5140" s="105">
        <v>0.41151217662295508</v>
      </c>
      <c r="N5140" s="105">
        <v>0.63487115041776221</v>
      </c>
      <c r="O5140" s="105">
        <v>0.68287360993171509</v>
      </c>
      <c r="P5140" s="105">
        <v>0.48084696533182053</v>
      </c>
      <c r="Q5140" s="105">
        <v>0.34081068237877987</v>
      </c>
      <c r="R5140" s="105">
        <v>0.32614670907641752</v>
      </c>
      <c r="S5140" s="105">
        <v>0</v>
      </c>
      <c r="T5140" s="105">
        <v>0.39102209292848816</v>
      </c>
      <c r="U5140" s="105">
        <v>0.39102209292848811</v>
      </c>
    </row>
    <row r="5141" spans="1:21">
      <c r="A5141" s="54">
        <v>5139</v>
      </c>
      <c r="B5141" s="104">
        <v>27506</v>
      </c>
      <c r="C5141" s="104">
        <v>27506</v>
      </c>
      <c r="D5141" s="105">
        <v>48526.999999999993</v>
      </c>
      <c r="E5141" s="105">
        <v>2084310000</v>
      </c>
      <c r="F5141" s="105">
        <v>0</v>
      </c>
      <c r="G5141" s="105">
        <v>0.30854196040898818</v>
      </c>
      <c r="H5141" s="105">
        <v>0.34104464184101951</v>
      </c>
      <c r="I5141" s="105">
        <v>0.27756827311622412</v>
      </c>
      <c r="J5141" s="105">
        <v>0.20971684090322762</v>
      </c>
      <c r="K5141" s="105">
        <v>0.15465271176435172</v>
      </c>
      <c r="L5141" s="105">
        <v>0.21669532037398359</v>
      </c>
      <c r="M5141" s="105">
        <v>0.3041018027020353</v>
      </c>
      <c r="N5141" s="105">
        <v>0.49095557733327327</v>
      </c>
      <c r="O5141" s="105">
        <v>0.52070208178241817</v>
      </c>
      <c r="P5141" s="105">
        <v>0.36454207578040321</v>
      </c>
      <c r="Q5141" s="105">
        <v>0.26973287213671521</v>
      </c>
      <c r="R5141" s="105">
        <v>0.2813599660794992</v>
      </c>
      <c r="S5141" s="105">
        <v>0</v>
      </c>
      <c r="T5141" s="105">
        <v>0.31163451035184492</v>
      </c>
      <c r="U5141" s="105">
        <v>0.31163451035184497</v>
      </c>
    </row>
    <row r="5142" spans="1:21">
      <c r="A5142" s="54">
        <v>5140</v>
      </c>
      <c r="B5142" s="104">
        <v>27507</v>
      </c>
      <c r="C5142" s="104">
        <v>27507</v>
      </c>
      <c r="D5142" s="105">
        <v>70348.999999999985</v>
      </c>
      <c r="E5142" s="105">
        <v>4148760000</v>
      </c>
      <c r="F5142" s="105">
        <v>0</v>
      </c>
      <c r="G5142" s="105">
        <v>0.30986796586427306</v>
      </c>
      <c r="H5142" s="105">
        <v>0.36531362517360078</v>
      </c>
      <c r="I5142" s="105">
        <v>0.37049033109646207</v>
      </c>
      <c r="J5142" s="105">
        <v>0.272202982395577</v>
      </c>
      <c r="K5142" s="105">
        <v>0.17251406005835471</v>
      </c>
      <c r="L5142" s="105">
        <v>0.2094327671507632</v>
      </c>
      <c r="M5142" s="105">
        <v>0.2478612288571711</v>
      </c>
      <c r="N5142" s="105">
        <v>0.34802404425178401</v>
      </c>
      <c r="O5142" s="105">
        <v>0.34785924148408565</v>
      </c>
      <c r="P5142" s="105">
        <v>0.28363092674137907</v>
      </c>
      <c r="Q5142" s="105">
        <v>0.2671661375444575</v>
      </c>
      <c r="R5142" s="105">
        <v>0.28913427804779973</v>
      </c>
      <c r="S5142" s="105">
        <v>0</v>
      </c>
      <c r="T5142" s="105">
        <v>0.29029146572214232</v>
      </c>
      <c r="U5142" s="105">
        <v>0.29029146572214237</v>
      </c>
    </row>
    <row r="5143" spans="1:21">
      <c r="A5143" s="54">
        <v>5141</v>
      </c>
      <c r="B5143" s="104">
        <v>27508</v>
      </c>
      <c r="C5143" s="104">
        <v>27508</v>
      </c>
      <c r="D5143" s="105">
        <v>137949</v>
      </c>
      <c r="E5143" s="105">
        <v>6213200000</v>
      </c>
      <c r="F5143" s="105">
        <v>0</v>
      </c>
      <c r="G5143" s="105">
        <v>0.27723149052325019</v>
      </c>
      <c r="H5143" s="105">
        <v>0.3706929932342698</v>
      </c>
      <c r="I5143" s="105">
        <v>0.34156536114490588</v>
      </c>
      <c r="J5143" s="105">
        <v>0.22938788630350598</v>
      </c>
      <c r="K5143" s="105">
        <v>0.14793757778023958</v>
      </c>
      <c r="L5143" s="105">
        <v>0.23330509281035766</v>
      </c>
      <c r="M5143" s="105">
        <v>0.29065062176263695</v>
      </c>
      <c r="N5143" s="105">
        <v>0.3591557073523069</v>
      </c>
      <c r="O5143" s="105">
        <v>0.34392896159632957</v>
      </c>
      <c r="P5143" s="105">
        <v>0.26714483106893544</v>
      </c>
      <c r="Q5143" s="105">
        <v>0.24535853913882322</v>
      </c>
      <c r="R5143" s="105">
        <v>0.26496498516751876</v>
      </c>
      <c r="S5143" s="105">
        <v>0</v>
      </c>
      <c r="T5143" s="105">
        <v>0.28094367065692333</v>
      </c>
      <c r="U5143" s="105">
        <v>0.28094367065692338</v>
      </c>
    </row>
    <row r="5144" spans="1:21">
      <c r="A5144" s="54">
        <v>5142</v>
      </c>
      <c r="B5144" s="104">
        <v>27509</v>
      </c>
      <c r="C5144" s="104">
        <v>27509</v>
      </c>
      <c r="D5144" s="105">
        <v>26121.999999999996</v>
      </c>
      <c r="E5144" s="105">
        <v>2084310000</v>
      </c>
      <c r="F5144" s="105">
        <v>0</v>
      </c>
      <c r="G5144" s="105">
        <v>0.3552505615991785</v>
      </c>
      <c r="H5144" s="105">
        <v>0.41778056094903748</v>
      </c>
      <c r="I5144" s="105">
        <v>0.27324398071012734</v>
      </c>
      <c r="J5144" s="105">
        <v>0.1942655331161309</v>
      </c>
      <c r="K5144" s="105">
        <v>0.14284644599346122</v>
      </c>
      <c r="L5144" s="105">
        <v>0.24878322765264146</v>
      </c>
      <c r="M5144" s="105">
        <v>0.3949214251800936</v>
      </c>
      <c r="N5144" s="105">
        <v>0.66544360896218879</v>
      </c>
      <c r="O5144" s="105">
        <v>0.67486712062723597</v>
      </c>
      <c r="P5144" s="105">
        <v>0.42321290708355352</v>
      </c>
      <c r="Q5144" s="105">
        <v>0.30136037359990797</v>
      </c>
      <c r="R5144" s="105">
        <v>0.29583299124885437</v>
      </c>
      <c r="S5144" s="105">
        <v>0</v>
      </c>
      <c r="T5144" s="105">
        <v>0.36565072806020099</v>
      </c>
      <c r="U5144" s="105">
        <v>0.36565072806020094</v>
      </c>
    </row>
    <row r="5145" spans="1:21">
      <c r="A5145" s="54">
        <v>5143</v>
      </c>
      <c r="B5145" s="104">
        <v>27510</v>
      </c>
      <c r="C5145" s="104">
        <v>27510</v>
      </c>
      <c r="D5145" s="105">
        <v>155466</v>
      </c>
      <c r="E5145" s="105">
        <v>2084310000</v>
      </c>
      <c r="F5145" s="105">
        <v>0</v>
      </c>
      <c r="G5145" s="105">
        <v>0.28488212644323896</v>
      </c>
      <c r="H5145" s="105">
        <v>0.36279033220723927</v>
      </c>
      <c r="I5145" s="105">
        <v>0.30388727101976509</v>
      </c>
      <c r="J5145" s="105">
        <v>0.1998768749216106</v>
      </c>
      <c r="K5145" s="105">
        <v>0.14309768543665879</v>
      </c>
      <c r="L5145" s="105">
        <v>0.14768228907887973</v>
      </c>
      <c r="M5145" s="105">
        <v>0.22466841504131099</v>
      </c>
      <c r="N5145" s="105">
        <v>0.38125981638327328</v>
      </c>
      <c r="O5145" s="105">
        <v>0.42029082503864068</v>
      </c>
      <c r="P5145" s="105">
        <v>0.31416205203292591</v>
      </c>
      <c r="Q5145" s="105">
        <v>0.24005003931097871</v>
      </c>
      <c r="R5145" s="105">
        <v>0.22176369640367508</v>
      </c>
      <c r="S5145" s="105">
        <v>0</v>
      </c>
      <c r="T5145" s="105">
        <v>0.27036761860984976</v>
      </c>
      <c r="U5145" s="105">
        <v>0.27036761860984976</v>
      </c>
    </row>
    <row r="5146" spans="1:21">
      <c r="A5146" s="54">
        <v>5144</v>
      </c>
      <c r="B5146" s="104">
        <v>27511</v>
      </c>
      <c r="C5146" s="104">
        <v>27511</v>
      </c>
      <c r="D5146" s="105">
        <v>60505.000000000007</v>
      </c>
      <c r="E5146" s="105">
        <v>4148760000</v>
      </c>
      <c r="F5146" s="105">
        <v>0</v>
      </c>
      <c r="G5146" s="105">
        <v>0.32409644719699371</v>
      </c>
      <c r="H5146" s="105">
        <v>0.40223174649322746</v>
      </c>
      <c r="I5146" s="105">
        <v>0.35800782519483604</v>
      </c>
      <c r="J5146" s="105">
        <v>0.23684370105323249</v>
      </c>
      <c r="K5146" s="105">
        <v>0.19520272302281669</v>
      </c>
      <c r="L5146" s="105">
        <v>0.25280763455422278</v>
      </c>
      <c r="M5146" s="105">
        <v>0.35797304179138634</v>
      </c>
      <c r="N5146" s="105">
        <v>0.53718920707607631</v>
      </c>
      <c r="O5146" s="105">
        <v>0.56941966531017885</v>
      </c>
      <c r="P5146" s="105">
        <v>0.43290914771039124</v>
      </c>
      <c r="Q5146" s="105">
        <v>0.35059233370264842</v>
      </c>
      <c r="R5146" s="105">
        <v>0.32168429346719546</v>
      </c>
      <c r="S5146" s="105">
        <v>0</v>
      </c>
      <c r="T5146" s="105">
        <v>0.36157981388110055</v>
      </c>
      <c r="U5146" s="105">
        <v>0.36157981388110039</v>
      </c>
    </row>
    <row r="5147" spans="1:21">
      <c r="A5147" s="54">
        <v>5145</v>
      </c>
      <c r="B5147" s="104">
        <v>27512</v>
      </c>
      <c r="C5147" s="104">
        <v>27512</v>
      </c>
      <c r="D5147" s="105">
        <v>120548.00000000001</v>
      </c>
      <c r="E5147" s="105">
        <v>2084310000</v>
      </c>
      <c r="F5147" s="105">
        <v>0</v>
      </c>
      <c r="G5147" s="105">
        <v>0.29491934328211478</v>
      </c>
      <c r="H5147" s="105">
        <v>0.34295810953929279</v>
      </c>
      <c r="I5147" s="105">
        <v>0.29247288190670334</v>
      </c>
      <c r="J5147" s="105">
        <v>0.18636556305862736</v>
      </c>
      <c r="K5147" s="105">
        <v>0.15781154633881256</v>
      </c>
      <c r="L5147" s="105">
        <v>0.22563729187317691</v>
      </c>
      <c r="M5147" s="105">
        <v>0.32491467356443793</v>
      </c>
      <c r="N5147" s="105">
        <v>0.51370304568989822</v>
      </c>
      <c r="O5147" s="105">
        <v>0.57665231350198798</v>
      </c>
      <c r="P5147" s="105">
        <v>0.43026087029839771</v>
      </c>
      <c r="Q5147" s="105">
        <v>0.31594348721575405</v>
      </c>
      <c r="R5147" s="105">
        <v>0.27705530098166514</v>
      </c>
      <c r="S5147" s="105">
        <v>0</v>
      </c>
      <c r="T5147" s="105">
        <v>0.32822453560423909</v>
      </c>
      <c r="U5147" s="105">
        <v>0.32822453560423898</v>
      </c>
    </row>
    <row r="5148" spans="1:21">
      <c r="A5148" s="54">
        <v>5146</v>
      </c>
      <c r="B5148" s="104">
        <v>27513</v>
      </c>
      <c r="C5148" s="104">
        <v>27513</v>
      </c>
      <c r="D5148" s="105">
        <v>79546</v>
      </c>
      <c r="E5148" s="105">
        <v>2084310000</v>
      </c>
      <c r="F5148" s="105">
        <v>0</v>
      </c>
      <c r="G5148" s="105">
        <v>0.4506795616724375</v>
      </c>
      <c r="H5148" s="105">
        <v>0.55959311263245803</v>
      </c>
      <c r="I5148" s="105">
        <v>0.39379096488094351</v>
      </c>
      <c r="J5148" s="105">
        <v>0.20314338871967816</v>
      </c>
      <c r="K5148" s="105">
        <v>0.25347813107538947</v>
      </c>
      <c r="L5148" s="105">
        <v>0.40400195949570605</v>
      </c>
      <c r="M5148" s="105">
        <v>0.55230955323991249</v>
      </c>
      <c r="N5148" s="105">
        <v>0.90393524170797623</v>
      </c>
      <c r="O5148" s="105">
        <v>1.008813567579705</v>
      </c>
      <c r="P5148" s="105">
        <v>0.68767817148774435</v>
      </c>
      <c r="Q5148" s="105">
        <v>0.45879656810041619</v>
      </c>
      <c r="R5148" s="105">
        <v>0.38740282233898071</v>
      </c>
      <c r="S5148" s="105">
        <v>0</v>
      </c>
      <c r="T5148" s="105">
        <v>0.52196858691094561</v>
      </c>
      <c r="U5148" s="105">
        <v>0.52196858691094561</v>
      </c>
    </row>
    <row r="5149" spans="1:21">
      <c r="A5149" s="54">
        <v>5147</v>
      </c>
      <c r="B5149" s="104">
        <v>27514</v>
      </c>
      <c r="C5149" s="104">
        <v>27514</v>
      </c>
      <c r="D5149" s="105">
        <v>186369</v>
      </c>
      <c r="E5149" s="105">
        <v>2084310000</v>
      </c>
      <c r="F5149" s="105">
        <v>0</v>
      </c>
      <c r="G5149" s="105">
        <v>0.9833539941008802</v>
      </c>
      <c r="H5149" s="105">
        <v>1.191033837552282</v>
      </c>
      <c r="I5149" s="105">
        <v>0.74078478905603606</v>
      </c>
      <c r="J5149" s="105">
        <v>0.33410896631825077</v>
      </c>
      <c r="K5149" s="105">
        <v>0.39897251259233113</v>
      </c>
      <c r="L5149" s="105">
        <v>0.64807764005103863</v>
      </c>
      <c r="M5149" s="105">
        <v>1.0905529857788745</v>
      </c>
      <c r="N5149" s="105">
        <v>1.6896078524708855</v>
      </c>
      <c r="O5149" s="105">
        <v>1.5193821145904296</v>
      </c>
      <c r="P5149" s="105">
        <v>0.88624930918022893</v>
      </c>
      <c r="Q5149" s="105">
        <v>0.61914807552345341</v>
      </c>
      <c r="R5149" s="105">
        <v>0.68266136283756396</v>
      </c>
      <c r="S5149" s="105">
        <v>0</v>
      </c>
      <c r="T5149" s="105">
        <v>0.89866112000435461</v>
      </c>
      <c r="U5149" s="105">
        <v>0.8986611200043545</v>
      </c>
    </row>
    <row r="5150" spans="1:21">
      <c r="A5150" s="54">
        <v>5148</v>
      </c>
      <c r="B5150" s="104">
        <v>27515</v>
      </c>
      <c r="C5150" s="104">
        <v>27515</v>
      </c>
      <c r="D5150" s="105">
        <v>684103</v>
      </c>
      <c r="E5150" s="105">
        <v>2084310000</v>
      </c>
      <c r="F5150" s="105">
        <v>0</v>
      </c>
      <c r="G5150" s="105">
        <v>0.47887566749327498</v>
      </c>
      <c r="H5150" s="105">
        <v>0.68996181627442732</v>
      </c>
      <c r="I5150" s="105">
        <v>0.37049660045178362</v>
      </c>
      <c r="J5150" s="105">
        <v>0.28928724297344777</v>
      </c>
      <c r="K5150" s="105">
        <v>0.49527094329861515</v>
      </c>
      <c r="L5150" s="105">
        <v>0.76468030380513852</v>
      </c>
      <c r="M5150" s="105">
        <v>1.1436362734379539</v>
      </c>
      <c r="N5150" s="105">
        <v>1.7739545885129833</v>
      </c>
      <c r="O5150" s="105">
        <v>1.503722852531993</v>
      </c>
      <c r="P5150" s="105">
        <v>0.79844859238858146</v>
      </c>
      <c r="Q5150" s="105">
        <v>0.46328722012067558</v>
      </c>
      <c r="R5150" s="105">
        <v>0.34833496313257978</v>
      </c>
      <c r="S5150" s="105">
        <v>0</v>
      </c>
      <c r="T5150" s="105">
        <v>0.75999642203512119</v>
      </c>
      <c r="U5150" s="105">
        <v>0.7599964220351213</v>
      </c>
    </row>
    <row r="5151" spans="1:21">
      <c r="A5151" s="54">
        <v>5149</v>
      </c>
      <c r="B5151" s="104">
        <v>27516</v>
      </c>
      <c r="C5151" s="104">
        <v>27516</v>
      </c>
      <c r="D5151" s="105">
        <v>8825205.9999999981</v>
      </c>
      <c r="E5151" s="105">
        <v>2084310000</v>
      </c>
      <c r="F5151" s="105">
        <v>0</v>
      </c>
      <c r="G5151" s="105">
        <v>2.0592909492768876</v>
      </c>
      <c r="H5151" s="105">
        <v>2.4724215148229809</v>
      </c>
      <c r="I5151" s="105">
        <v>1.3180947415333952</v>
      </c>
      <c r="J5151" s="105">
        <v>0.69667453661681877</v>
      </c>
      <c r="K5151" s="105">
        <v>0.7643921102968263</v>
      </c>
      <c r="L5151" s="105">
        <v>1.6042313943824187</v>
      </c>
      <c r="M5151" s="105">
        <v>2.8912484436952677</v>
      </c>
      <c r="N5151" s="105">
        <v>5.0796684968847634</v>
      </c>
      <c r="O5151" s="105">
        <v>4.1101499252071489</v>
      </c>
      <c r="P5151" s="105">
        <v>1.95594863608304</v>
      </c>
      <c r="Q5151" s="105">
        <v>1.3085858601678515</v>
      </c>
      <c r="R5151" s="105">
        <v>1.1805360734255355</v>
      </c>
      <c r="S5151" s="105">
        <v>0</v>
      </c>
      <c r="T5151" s="105">
        <v>2.120103556866078</v>
      </c>
      <c r="U5151" s="105">
        <v>2.1201035568660789</v>
      </c>
    </row>
    <row r="5152" spans="1:21">
      <c r="A5152" s="54">
        <v>5150</v>
      </c>
      <c r="B5152" s="104">
        <v>27517</v>
      </c>
      <c r="C5152" s="104">
        <v>27517</v>
      </c>
      <c r="D5152" s="105">
        <v>8106054.0000000019</v>
      </c>
      <c r="E5152" s="105">
        <v>2084310000</v>
      </c>
      <c r="F5152" s="105">
        <v>0</v>
      </c>
      <c r="G5152" s="105">
        <v>0.62084216896775879</v>
      </c>
      <c r="H5152" s="105">
        <v>0.78324996106135925</v>
      </c>
      <c r="I5152" s="105">
        <v>0.94841414784147049</v>
      </c>
      <c r="J5152" s="105">
        <v>1.4195772086565859</v>
      </c>
      <c r="K5152" s="105">
        <v>2.5368481656879283</v>
      </c>
      <c r="L5152" s="105">
        <v>6.355897981083249</v>
      </c>
      <c r="M5152" s="105">
        <v>9.4067551546264117</v>
      </c>
      <c r="N5152" s="105">
        <v>20.781081923963807</v>
      </c>
      <c r="O5152" s="105">
        <v>14.555952045614367</v>
      </c>
      <c r="P5152" s="105">
        <v>3.9899897978326453</v>
      </c>
      <c r="Q5152" s="105">
        <v>1.2844841984535986</v>
      </c>
      <c r="R5152" s="105">
        <v>0.73239771758925987</v>
      </c>
      <c r="S5152" s="105">
        <v>12.771789636185021</v>
      </c>
      <c r="T5152" s="105">
        <v>5.2846242059482034</v>
      </c>
      <c r="U5152" s="105">
        <v>9.1754175045522022</v>
      </c>
    </row>
    <row r="5153" spans="1:21">
      <c r="A5153" s="54">
        <v>5151</v>
      </c>
      <c r="B5153" s="104">
        <v>27518</v>
      </c>
      <c r="C5153" s="104">
        <v>27518</v>
      </c>
      <c r="D5153" s="105">
        <v>14772664.999999998</v>
      </c>
      <c r="E5153" s="105">
        <v>2084310000</v>
      </c>
      <c r="F5153" s="105">
        <v>0</v>
      </c>
      <c r="G5153" s="105">
        <v>0.45416244210939721</v>
      </c>
      <c r="H5153" s="105">
        <v>0.58807934506132697</v>
      </c>
      <c r="I5153" s="105">
        <v>0.69600585326064224</v>
      </c>
      <c r="J5153" s="105">
        <v>1.0112018053353085</v>
      </c>
      <c r="K5153" s="105">
        <v>1.7711325674698288</v>
      </c>
      <c r="L5153" s="105">
        <v>3.9909525967777144</v>
      </c>
      <c r="M5153" s="105">
        <v>10.192242944484901</v>
      </c>
      <c r="N5153" s="105">
        <v>26.021033656267186</v>
      </c>
      <c r="O5153" s="105">
        <v>10.820685869781267</v>
      </c>
      <c r="P5153" s="105">
        <v>2.4640217957709911</v>
      </c>
      <c r="Q5153" s="105">
        <v>0.90374637476537001</v>
      </c>
      <c r="R5153" s="105">
        <v>0.5345703034637479</v>
      </c>
      <c r="S5153" s="105">
        <v>13.825599410527371</v>
      </c>
      <c r="T5153" s="105">
        <v>4.9539862962123058</v>
      </c>
      <c r="U5153" s="105">
        <v>11.557349201374578</v>
      </c>
    </row>
    <row r="5154" spans="1:21">
      <c r="A5154" s="54">
        <v>5152</v>
      </c>
      <c r="B5154" s="104">
        <v>27519</v>
      </c>
      <c r="C5154" s="104">
        <v>27519</v>
      </c>
      <c r="D5154" s="105">
        <v>27396565.000000007</v>
      </c>
      <c r="E5154" s="105">
        <v>4148760000</v>
      </c>
      <c r="F5154" s="105">
        <v>0</v>
      </c>
      <c r="G5154" s="105">
        <v>0.19209187232290978</v>
      </c>
      <c r="H5154" s="105">
        <v>0.26613673179011288</v>
      </c>
      <c r="I5154" s="105">
        <v>0.30820984364184012</v>
      </c>
      <c r="J5154" s="105">
        <v>0.43613970118517348</v>
      </c>
      <c r="K5154" s="105">
        <v>0.71058113899125253</v>
      </c>
      <c r="L5154" s="105">
        <v>1.3932028814797968</v>
      </c>
      <c r="M5154" s="105">
        <v>2.472241569649257</v>
      </c>
      <c r="N5154" s="105">
        <v>3.6270569601467777</v>
      </c>
      <c r="O5154" s="105">
        <v>2.6635471985382586</v>
      </c>
      <c r="P5154" s="105">
        <v>0.77643247406270588</v>
      </c>
      <c r="Q5154" s="105">
        <v>0.35450400926885683</v>
      </c>
      <c r="R5154" s="105">
        <v>0.23446110327582256</v>
      </c>
      <c r="S5154" s="105">
        <v>2.5902870716661797</v>
      </c>
      <c r="T5154" s="105">
        <v>1.119550457029397</v>
      </c>
      <c r="U5154" s="105">
        <v>1.9158096603181207</v>
      </c>
    </row>
    <row r="5155" spans="1:21">
      <c r="A5155" s="54">
        <v>5153</v>
      </c>
      <c r="B5155" s="104">
        <v>27520</v>
      </c>
      <c r="C5155" s="104">
        <v>27520</v>
      </c>
      <c r="D5155" s="105">
        <v>14353862.999999996</v>
      </c>
      <c r="E5155" s="105">
        <v>2084310000</v>
      </c>
      <c r="F5155" s="105">
        <v>0</v>
      </c>
      <c r="G5155" s="105">
        <v>0.24393672206386141</v>
      </c>
      <c r="H5155" s="105">
        <v>0.33677171367329961</v>
      </c>
      <c r="I5155" s="105">
        <v>0.39466581327310535</v>
      </c>
      <c r="J5155" s="105">
        <v>0.58637227818237259</v>
      </c>
      <c r="K5155" s="105">
        <v>0.98975367724763519</v>
      </c>
      <c r="L5155" s="105">
        <v>2.0472475842192979</v>
      </c>
      <c r="M5155" s="105">
        <v>4.576724286068953</v>
      </c>
      <c r="N5155" s="105">
        <v>6.9834368396907518</v>
      </c>
      <c r="O5155" s="105">
        <v>4.4871044206084001</v>
      </c>
      <c r="P5155" s="105">
        <v>1.1878689145374082</v>
      </c>
      <c r="Q5155" s="105">
        <v>0.49258640189199626</v>
      </c>
      <c r="R5155" s="105">
        <v>0.30654480213675245</v>
      </c>
      <c r="S5155" s="105">
        <v>4.7804819912981955</v>
      </c>
      <c r="T5155" s="105">
        <v>1.8860844544661528</v>
      </c>
      <c r="U5155" s="105">
        <v>3.2733628347850035</v>
      </c>
    </row>
    <row r="5156" spans="1:21">
      <c r="A5156" s="54">
        <v>5154</v>
      </c>
      <c r="B5156" s="104">
        <v>27521</v>
      </c>
      <c r="C5156" s="104">
        <v>27521</v>
      </c>
      <c r="D5156" s="105">
        <v>102991082.99999997</v>
      </c>
      <c r="E5156" s="105">
        <v>12446300000</v>
      </c>
      <c r="F5156" s="105">
        <v>0</v>
      </c>
      <c r="G5156" s="105">
        <v>0.22937809001172563</v>
      </c>
      <c r="H5156" s="105">
        <v>0.32141356329431547</v>
      </c>
      <c r="I5156" s="105">
        <v>0.36108178617004516</v>
      </c>
      <c r="J5156" s="105">
        <v>0.51494931259161614</v>
      </c>
      <c r="K5156" s="105">
        <v>0.79859482440448171</v>
      </c>
      <c r="L5156" s="105">
        <v>1.6045376151155351</v>
      </c>
      <c r="M5156" s="105">
        <v>2.9380436140799238</v>
      </c>
      <c r="N5156" s="105">
        <v>4.5488520712624494</v>
      </c>
      <c r="O5156" s="105">
        <v>3.4281798601642635</v>
      </c>
      <c r="P5156" s="105">
        <v>1.0658798590226981</v>
      </c>
      <c r="Q5156" s="105">
        <v>0.47039530533585644</v>
      </c>
      <c r="R5156" s="105">
        <v>0.29598069894887735</v>
      </c>
      <c r="S5156" s="105">
        <v>3.1393212847120626</v>
      </c>
      <c r="T5156" s="105">
        <v>1.3814405500334823</v>
      </c>
      <c r="U5156" s="105">
        <v>2.3328582060418928</v>
      </c>
    </row>
    <row r="5157" spans="1:21">
      <c r="A5157" s="54">
        <v>5155</v>
      </c>
      <c r="B5157" s="104">
        <v>27648</v>
      </c>
      <c r="C5157" s="104">
        <v>27648</v>
      </c>
      <c r="D5157" s="105">
        <v>671935</v>
      </c>
      <c r="E5157" s="105">
        <v>12446300000</v>
      </c>
      <c r="F5157" s="105">
        <v>0</v>
      </c>
      <c r="G5157" s="105">
        <v>100</v>
      </c>
      <c r="H5157" s="105">
        <v>100</v>
      </c>
      <c r="I5157" s="105">
        <v>14.598761071657451</v>
      </c>
      <c r="J5157" s="105">
        <v>2.9053658080703615</v>
      </c>
      <c r="K5157" s="105">
        <v>11.404931148721175</v>
      </c>
      <c r="L5157" s="105">
        <v>32.115560128804084</v>
      </c>
      <c r="M5157" s="105">
        <v>51.112652276954329</v>
      </c>
      <c r="N5157" s="105">
        <v>80.282603275268386</v>
      </c>
      <c r="O5157" s="105">
        <v>100</v>
      </c>
      <c r="P5157" s="105">
        <v>100</v>
      </c>
      <c r="Q5157" s="105">
        <v>100</v>
      </c>
      <c r="R5157" s="105">
        <v>100</v>
      </c>
      <c r="S5157" s="105">
        <v>0</v>
      </c>
      <c r="T5157" s="105">
        <v>66.034989475789658</v>
      </c>
      <c r="U5157" s="105">
        <v>66.034989475789658</v>
      </c>
    </row>
    <row r="5158" spans="1:21">
      <c r="A5158" s="54">
        <v>5156</v>
      </c>
      <c r="B5158" s="104">
        <v>27655</v>
      </c>
      <c r="C5158" s="104">
        <v>27655</v>
      </c>
      <c r="D5158" s="105">
        <v>24827826</v>
      </c>
      <c r="E5158" s="105">
        <v>23025900000</v>
      </c>
      <c r="F5158" s="105">
        <v>0</v>
      </c>
      <c r="G5158" s="105">
        <v>100</v>
      </c>
      <c r="H5158" s="105">
        <v>100</v>
      </c>
      <c r="I5158" s="105">
        <v>9.1487953460449951</v>
      </c>
      <c r="J5158" s="105">
        <v>1.5774577217448054</v>
      </c>
      <c r="K5158" s="105">
        <v>7.4451860619185641</v>
      </c>
      <c r="L5158" s="105">
        <v>18.612712198192327</v>
      </c>
      <c r="M5158" s="105">
        <v>23.526314758777264</v>
      </c>
      <c r="N5158" s="105">
        <v>39.770053948419601</v>
      </c>
      <c r="O5158" s="105">
        <v>51.308329264153791</v>
      </c>
      <c r="P5158" s="105">
        <v>59.566762134887341</v>
      </c>
      <c r="Q5158" s="105">
        <v>82.896802431113386</v>
      </c>
      <c r="R5158" s="105">
        <v>100</v>
      </c>
      <c r="S5158" s="105">
        <v>0</v>
      </c>
      <c r="T5158" s="105">
        <v>49.487701155437684</v>
      </c>
      <c r="U5158" s="105">
        <v>49.487701155437676</v>
      </c>
    </row>
    <row r="5159" spans="1:21">
      <c r="A5159" s="54">
        <v>5157</v>
      </c>
      <c r="B5159" s="104">
        <v>27789</v>
      </c>
      <c r="C5159" s="104">
        <v>22944</v>
      </c>
      <c r="D5159" s="105">
        <v>135288682</v>
      </c>
      <c r="E5159" s="105">
        <v>147353000000</v>
      </c>
      <c r="F5159" s="105">
        <v>0</v>
      </c>
      <c r="G5159" s="105">
        <v>0.92674077018125001</v>
      </c>
      <c r="H5159" s="105">
        <v>1.1097383955927016</v>
      </c>
      <c r="I5159" s="105">
        <v>1.0603557257576062</v>
      </c>
      <c r="J5159" s="105">
        <v>0.56786024167389937</v>
      </c>
      <c r="K5159" s="105">
        <v>0.24438001171580337</v>
      </c>
      <c r="L5159" s="105">
        <v>0.23346169594178307</v>
      </c>
      <c r="M5159" s="105">
        <v>0.22928586075033772</v>
      </c>
      <c r="N5159" s="105">
        <v>0.15633590611944598</v>
      </c>
      <c r="O5159" s="105">
        <v>0.15379624247514534</v>
      </c>
      <c r="P5159" s="105">
        <v>0.20849838105703994</v>
      </c>
      <c r="Q5159" s="105">
        <v>0.53547806577641444</v>
      </c>
      <c r="R5159" s="105">
        <v>0.79769190780758992</v>
      </c>
      <c r="S5159" s="105">
        <v>0.21089581748640829</v>
      </c>
      <c r="T5159" s="105">
        <v>0.51863526707075136</v>
      </c>
      <c r="U5159" s="105">
        <v>0.30841104193667712</v>
      </c>
    </row>
    <row r="5160" spans="1:21">
      <c r="A5160" s="54">
        <v>5158</v>
      </c>
      <c r="B5160" s="104">
        <v>27804</v>
      </c>
      <c r="C5160" s="104">
        <v>27804</v>
      </c>
      <c r="D5160" s="105">
        <v>78391</v>
      </c>
      <c r="E5160" s="105">
        <v>4148760000</v>
      </c>
      <c r="F5160" s="105">
        <v>0</v>
      </c>
      <c r="G5160" s="105">
        <v>9.1101211519583103</v>
      </c>
      <c r="H5160" s="105">
        <v>14.374158602937275</v>
      </c>
      <c r="I5160" s="105">
        <v>10.447170356145909</v>
      </c>
      <c r="J5160" s="105">
        <v>0.78193935792572722</v>
      </c>
      <c r="K5160" s="105">
        <v>0.39898904124604229</v>
      </c>
      <c r="L5160" s="105">
        <v>0.98070962509615967</v>
      </c>
      <c r="M5160" s="105">
        <v>1.4458492931162508</v>
      </c>
      <c r="N5160" s="105">
        <v>0.81553069432460867</v>
      </c>
      <c r="O5160" s="105">
        <v>0.76200436245188075</v>
      </c>
      <c r="P5160" s="105">
        <v>0.68384655489812385</v>
      </c>
      <c r="Q5160" s="105">
        <v>1.3353265187640007</v>
      </c>
      <c r="R5160" s="105">
        <v>4.067957023869412</v>
      </c>
      <c r="S5160" s="105">
        <v>0</v>
      </c>
      <c r="T5160" s="105">
        <v>3.7669668818944753</v>
      </c>
      <c r="U5160" s="105">
        <v>3.7669668818944748</v>
      </c>
    </row>
    <row r="5161" spans="1:21">
      <c r="A5161" s="54">
        <v>5159</v>
      </c>
      <c r="B5161" s="104">
        <v>27805</v>
      </c>
      <c r="C5161" s="104">
        <v>27805</v>
      </c>
      <c r="D5161" s="105">
        <v>44965.999999999993</v>
      </c>
      <c r="E5161" s="105">
        <v>2084310000</v>
      </c>
      <c r="F5161" s="105">
        <v>1</v>
      </c>
      <c r="G5161" s="105">
        <v>-99999</v>
      </c>
      <c r="H5161" s="105">
        <v>-99999</v>
      </c>
      <c r="I5161" s="105">
        <v>-99999</v>
      </c>
      <c r="J5161" s="105">
        <v>-99999</v>
      </c>
      <c r="K5161" s="105">
        <v>-99999</v>
      </c>
      <c r="L5161" s="105">
        <v>-99999</v>
      </c>
      <c r="M5161" s="105">
        <v>-99999</v>
      </c>
      <c r="N5161" s="105">
        <v>-99999</v>
      </c>
      <c r="O5161" s="105">
        <v>-99999</v>
      </c>
      <c r="P5161" s="105">
        <v>-99999</v>
      </c>
      <c r="Q5161" s="105">
        <v>-99999</v>
      </c>
      <c r="R5161" s="105">
        <v>-99999</v>
      </c>
      <c r="S5161" s="105">
        <v>0</v>
      </c>
      <c r="T5161" s="105">
        <v>0</v>
      </c>
      <c r="U5161" s="105">
        <v>0</v>
      </c>
    </row>
    <row r="5162" spans="1:21">
      <c r="A5162" s="54">
        <v>5160</v>
      </c>
      <c r="B5162" s="104">
        <v>27806</v>
      </c>
      <c r="C5162" s="104">
        <v>27806</v>
      </c>
      <c r="D5162" s="105">
        <v>828367.99999999988</v>
      </c>
      <c r="E5162" s="105">
        <v>2084310000</v>
      </c>
      <c r="F5162" s="105">
        <v>0</v>
      </c>
      <c r="G5162" s="105">
        <v>2.4827432063955821</v>
      </c>
      <c r="H5162" s="105">
        <v>3.7231379940222626</v>
      </c>
      <c r="I5162" s="105">
        <v>4.0665496331822961</v>
      </c>
      <c r="J5162" s="105">
        <v>0.60394670166457687</v>
      </c>
      <c r="K5162" s="105">
        <v>0.1245099312991334</v>
      </c>
      <c r="L5162" s="105">
        <v>0.21050702996066897</v>
      </c>
      <c r="M5162" s="105">
        <v>0.50251892555161315</v>
      </c>
      <c r="N5162" s="105">
        <v>0.54454388146957833</v>
      </c>
      <c r="O5162" s="105">
        <v>0.60564029031482336</v>
      </c>
      <c r="P5162" s="105">
        <v>0.4351746486240809</v>
      </c>
      <c r="Q5162" s="105">
        <v>0.47213791077854594</v>
      </c>
      <c r="R5162" s="105">
        <v>0.97325764351094901</v>
      </c>
      <c r="S5162" s="105">
        <v>0</v>
      </c>
      <c r="T5162" s="105">
        <v>1.2287223163978427</v>
      </c>
      <c r="U5162" s="105">
        <v>1.2287223163978427</v>
      </c>
    </row>
    <row r="5163" spans="1:21">
      <c r="A5163" s="54">
        <v>5161</v>
      </c>
      <c r="B5163" s="104">
        <v>27807</v>
      </c>
      <c r="C5163" s="104">
        <v>27807</v>
      </c>
      <c r="D5163" s="105">
        <v>225688.00000000003</v>
      </c>
      <c r="E5163" s="105">
        <v>2084310000</v>
      </c>
      <c r="F5163" s="105">
        <v>0</v>
      </c>
      <c r="G5163" s="105">
        <v>20.516527255199566</v>
      </c>
      <c r="H5163" s="105">
        <v>31.761603714984563</v>
      </c>
      <c r="I5163" s="105">
        <v>38.062833406429228</v>
      </c>
      <c r="J5163" s="105">
        <v>6.8352015006383384</v>
      </c>
      <c r="K5163" s="105">
        <v>0.81954783159281341</v>
      </c>
      <c r="L5163" s="105">
        <v>2.4223574237498893</v>
      </c>
      <c r="M5163" s="105">
        <v>5.0960500937874356</v>
      </c>
      <c r="N5163" s="105">
        <v>5.8758192414958259</v>
      </c>
      <c r="O5163" s="105">
        <v>5.3774137137151863</v>
      </c>
      <c r="P5163" s="105">
        <v>3.491745415651347</v>
      </c>
      <c r="Q5163" s="105">
        <v>4.2698723795745082</v>
      </c>
      <c r="R5163" s="105">
        <v>10.03343022385309</v>
      </c>
      <c r="S5163" s="105">
        <v>0</v>
      </c>
      <c r="T5163" s="105">
        <v>11.21353351672265</v>
      </c>
      <c r="U5163" s="105">
        <v>11.213533516722647</v>
      </c>
    </row>
    <row r="5164" spans="1:21">
      <c r="A5164" s="54">
        <v>5162</v>
      </c>
      <c r="B5164" s="104">
        <v>27808</v>
      </c>
      <c r="C5164" s="104">
        <v>27808</v>
      </c>
      <c r="D5164" s="105">
        <v>0</v>
      </c>
      <c r="E5164" s="105">
        <v>2084310000</v>
      </c>
      <c r="F5164" s="105">
        <v>1</v>
      </c>
      <c r="G5164" s="105">
        <v>-99999</v>
      </c>
      <c r="H5164" s="105">
        <v>-99999</v>
      </c>
      <c r="I5164" s="105">
        <v>-99999</v>
      </c>
      <c r="J5164" s="105">
        <v>-99999</v>
      </c>
      <c r="K5164" s="105">
        <v>-99999</v>
      </c>
      <c r="L5164" s="105">
        <v>-99999</v>
      </c>
      <c r="M5164" s="105">
        <v>-99999</v>
      </c>
      <c r="N5164" s="105">
        <v>-99999</v>
      </c>
      <c r="O5164" s="105">
        <v>-99999</v>
      </c>
      <c r="P5164" s="105">
        <v>-99999</v>
      </c>
      <c r="Q5164" s="105">
        <v>-99999</v>
      </c>
      <c r="R5164" s="105">
        <v>-99999</v>
      </c>
      <c r="S5164" s="105">
        <v>0</v>
      </c>
      <c r="T5164" s="105">
        <v>0</v>
      </c>
      <c r="U5164" s="105">
        <v>0</v>
      </c>
    </row>
    <row r="5165" spans="1:21">
      <c r="A5165" s="54">
        <v>5163</v>
      </c>
      <c r="B5165" s="104">
        <v>27809</v>
      </c>
      <c r="C5165" s="104">
        <v>27809</v>
      </c>
      <c r="D5165" s="105">
        <v>77</v>
      </c>
      <c r="E5165" s="105">
        <v>2084310000</v>
      </c>
      <c r="F5165" s="105">
        <v>1</v>
      </c>
      <c r="G5165" s="105">
        <v>-99999</v>
      </c>
      <c r="H5165" s="105">
        <v>-99999</v>
      </c>
      <c r="I5165" s="105">
        <v>-99999</v>
      </c>
      <c r="J5165" s="105">
        <v>-99999</v>
      </c>
      <c r="K5165" s="105">
        <v>-99999</v>
      </c>
      <c r="L5165" s="105">
        <v>-99999</v>
      </c>
      <c r="M5165" s="105">
        <v>-99999</v>
      </c>
      <c r="N5165" s="105">
        <v>-99999</v>
      </c>
      <c r="O5165" s="105">
        <v>-99999</v>
      </c>
      <c r="P5165" s="105">
        <v>-99999</v>
      </c>
      <c r="Q5165" s="105">
        <v>-99999</v>
      </c>
      <c r="R5165" s="105">
        <v>-99999</v>
      </c>
      <c r="S5165" s="105">
        <v>0</v>
      </c>
      <c r="T5165" s="105">
        <v>0</v>
      </c>
      <c r="U5165" s="105">
        <v>0</v>
      </c>
    </row>
    <row r="5166" spans="1:21">
      <c r="A5166" s="54">
        <v>5164</v>
      </c>
      <c r="B5166" s="104">
        <v>27810</v>
      </c>
      <c r="C5166" s="104">
        <v>27810</v>
      </c>
      <c r="D5166" s="105">
        <v>583953</v>
      </c>
      <c r="E5166" s="105">
        <v>4188320000</v>
      </c>
      <c r="F5166" s="105">
        <v>0</v>
      </c>
      <c r="G5166" s="105">
        <v>0.1</v>
      </c>
      <c r="H5166" s="105">
        <v>0.1</v>
      </c>
      <c r="I5166" s="105">
        <v>0.1</v>
      </c>
      <c r="J5166" s="105">
        <v>0.14805078771872263</v>
      </c>
      <c r="K5166" s="105">
        <v>0.31345896274568402</v>
      </c>
      <c r="L5166" s="105">
        <v>0.58958983925329123</v>
      </c>
      <c r="M5166" s="105">
        <v>0.88387254011547378</v>
      </c>
      <c r="N5166" s="105">
        <v>1.0764843324797302</v>
      </c>
      <c r="O5166" s="105">
        <v>0.77706769641469187</v>
      </c>
      <c r="P5166" s="105">
        <v>0.19912249777224608</v>
      </c>
      <c r="Q5166" s="105">
        <v>0.1</v>
      </c>
      <c r="R5166" s="105">
        <v>0.1</v>
      </c>
      <c r="S5166" s="105">
        <v>0.28252623383222192</v>
      </c>
      <c r="T5166" s="105">
        <v>0.37397055470831991</v>
      </c>
      <c r="U5166" s="105">
        <v>0.36683998572230037</v>
      </c>
    </row>
    <row r="5167" spans="1:21">
      <c r="A5167" s="54">
        <v>5165</v>
      </c>
      <c r="B5167" s="104">
        <v>27813</v>
      </c>
      <c r="C5167" s="104">
        <v>27813</v>
      </c>
      <c r="D5167" s="105">
        <v>21924275</v>
      </c>
      <c r="E5167" s="105">
        <v>6331560000</v>
      </c>
      <c r="F5167" s="105">
        <v>0</v>
      </c>
      <c r="G5167" s="105">
        <v>0.10009612352950951</v>
      </c>
      <c r="H5167" s="105">
        <v>0.11606330329321787</v>
      </c>
      <c r="I5167" s="105">
        <v>0.12399186621043212</v>
      </c>
      <c r="J5167" s="105">
        <v>0.18031728210851483</v>
      </c>
      <c r="K5167" s="105">
        <v>0.30325622946797809</v>
      </c>
      <c r="L5167" s="105">
        <v>0.50835411702457323</v>
      </c>
      <c r="M5167" s="105">
        <v>0.81072157663888689</v>
      </c>
      <c r="N5167" s="105">
        <v>1.1125188265646844</v>
      </c>
      <c r="O5167" s="105">
        <v>1.2559611188938338</v>
      </c>
      <c r="P5167" s="105">
        <v>0.81648901889362724</v>
      </c>
      <c r="Q5167" s="105">
        <v>0.2034097874655896</v>
      </c>
      <c r="R5167" s="105">
        <v>0.11760823487985445</v>
      </c>
      <c r="S5167" s="105">
        <v>0.92977675302741714</v>
      </c>
      <c r="T5167" s="105">
        <v>0.4707322904142251</v>
      </c>
      <c r="U5167" s="105">
        <v>0.60594002199709207</v>
      </c>
    </row>
    <row r="5168" spans="1:21">
      <c r="A5168" s="54">
        <v>5166</v>
      </c>
      <c r="B5168" s="104">
        <v>27814</v>
      </c>
      <c r="C5168" s="104">
        <v>27814</v>
      </c>
      <c r="D5168" s="105">
        <v>36904400</v>
      </c>
      <c r="E5168" s="105">
        <v>4208020000</v>
      </c>
      <c r="F5168" s="105">
        <v>0</v>
      </c>
      <c r="G5168" s="105">
        <v>0.10847171979425414</v>
      </c>
      <c r="H5168" s="105">
        <v>0.12658633652654985</v>
      </c>
      <c r="I5168" s="105">
        <v>0.13193184983928283</v>
      </c>
      <c r="J5168" s="105">
        <v>0.1862959085339147</v>
      </c>
      <c r="K5168" s="105">
        <v>0.29171751918642924</v>
      </c>
      <c r="L5168" s="105">
        <v>0.50269795388774374</v>
      </c>
      <c r="M5168" s="105">
        <v>0.87120687212143011</v>
      </c>
      <c r="N5168" s="105">
        <v>1.7694456344455158</v>
      </c>
      <c r="O5168" s="105">
        <v>2.1347405812341118</v>
      </c>
      <c r="P5168" s="105">
        <v>1.0507356517207398</v>
      </c>
      <c r="Q5168" s="105">
        <v>0.21046052171202065</v>
      </c>
      <c r="R5168" s="105">
        <v>0.13510798344916924</v>
      </c>
      <c r="S5168" s="105">
        <v>1.2423319760159364</v>
      </c>
      <c r="T5168" s="105">
        <v>0.62661654437093017</v>
      </c>
      <c r="U5168" s="105">
        <v>0.87814418308733222</v>
      </c>
    </row>
    <row r="5169" spans="1:21">
      <c r="A5169" s="54">
        <v>5167</v>
      </c>
      <c r="B5169" s="104">
        <v>27917</v>
      </c>
      <c r="C5169" s="104">
        <v>27917</v>
      </c>
      <c r="D5169" s="105">
        <v>932585</v>
      </c>
      <c r="E5169" s="105">
        <v>2104010000</v>
      </c>
      <c r="F5169" s="105">
        <v>0</v>
      </c>
      <c r="G5169" s="105">
        <v>1.3545959260534548</v>
      </c>
      <c r="H5169" s="105">
        <v>1.6850822929510214</v>
      </c>
      <c r="I5169" s="105">
        <v>0.89785897146538951</v>
      </c>
      <c r="J5169" s="105">
        <v>0.17677975696275902</v>
      </c>
      <c r="K5169" s="105">
        <v>0.15206855483547002</v>
      </c>
      <c r="L5169" s="105">
        <v>0.41604856493138609</v>
      </c>
      <c r="M5169" s="105">
        <v>0.47905261272703914</v>
      </c>
      <c r="N5169" s="105">
        <v>0.60081239709867817</v>
      </c>
      <c r="O5169" s="105">
        <v>0.60489150257451141</v>
      </c>
      <c r="P5169" s="105">
        <v>0.35751838587326928</v>
      </c>
      <c r="Q5169" s="105">
        <v>0.38902685631040096</v>
      </c>
      <c r="R5169" s="105">
        <v>0.79469050648588702</v>
      </c>
      <c r="S5169" s="105">
        <v>0.50536217826727825</v>
      </c>
      <c r="T5169" s="105">
        <v>0.65903552735577209</v>
      </c>
      <c r="U5169" s="105">
        <v>0.6413988952493781</v>
      </c>
    </row>
    <row r="5170" spans="1:21">
      <c r="A5170" s="54">
        <v>5168</v>
      </c>
      <c r="B5170" s="104">
        <v>27918</v>
      </c>
      <c r="C5170" s="104">
        <v>27918</v>
      </c>
      <c r="D5170" s="105">
        <v>2013992.9999999998</v>
      </c>
      <c r="E5170" s="105">
        <v>4208020000</v>
      </c>
      <c r="F5170" s="105">
        <v>0</v>
      </c>
      <c r="G5170" s="105">
        <v>2.2210964612462543</v>
      </c>
      <c r="H5170" s="105">
        <v>2.9398204956290166</v>
      </c>
      <c r="I5170" s="105">
        <v>1.92953549864577</v>
      </c>
      <c r="J5170" s="105">
        <v>0.26270678264688774</v>
      </c>
      <c r="K5170" s="105">
        <v>0.18656597302964745</v>
      </c>
      <c r="L5170" s="105">
        <v>0.47309240979719924</v>
      </c>
      <c r="M5170" s="105">
        <v>0.6296706547502986</v>
      </c>
      <c r="N5170" s="105">
        <v>0.86342111647320852</v>
      </c>
      <c r="O5170" s="105">
        <v>1.0673571869805971</v>
      </c>
      <c r="P5170" s="105">
        <v>0.81644789293388109</v>
      </c>
      <c r="Q5170" s="105">
        <v>0.89879443040677187</v>
      </c>
      <c r="R5170" s="105">
        <v>1.3185401578007836</v>
      </c>
      <c r="S5170" s="105">
        <v>0.67479899466223581</v>
      </c>
      <c r="T5170" s="105">
        <v>1.1339207550283599</v>
      </c>
      <c r="U5170" s="105">
        <v>1.0790607571872017</v>
      </c>
    </row>
    <row r="5171" spans="1:21">
      <c r="A5171" s="54">
        <v>5169</v>
      </c>
      <c r="B5171" s="104">
        <v>27928</v>
      </c>
      <c r="C5171" s="104">
        <v>27928</v>
      </c>
      <c r="D5171" s="105">
        <v>4563378</v>
      </c>
      <c r="E5171" s="105">
        <v>12682700000</v>
      </c>
      <c r="F5171" s="105">
        <v>0</v>
      </c>
      <c r="G5171" s="105">
        <v>1.1534397951690027</v>
      </c>
      <c r="H5171" s="105">
        <v>1.5962229141880755</v>
      </c>
      <c r="I5171" s="105">
        <v>1.1386297012512672</v>
      </c>
      <c r="J5171" s="105">
        <v>0.17252750679823639</v>
      </c>
      <c r="K5171" s="105">
        <v>0.11275311328770368</v>
      </c>
      <c r="L5171" s="105">
        <v>0.3298448898709771</v>
      </c>
      <c r="M5171" s="105">
        <v>0.50780784735195439</v>
      </c>
      <c r="N5171" s="105">
        <v>0.7813307923359798</v>
      </c>
      <c r="O5171" s="105">
        <v>0.89424622861877523</v>
      </c>
      <c r="P5171" s="105">
        <v>0.61889740984395958</v>
      </c>
      <c r="Q5171" s="105">
        <v>0.45795418792270454</v>
      </c>
      <c r="R5171" s="105">
        <v>0.67009290327419446</v>
      </c>
      <c r="S5171" s="105">
        <v>0.58655668918893389</v>
      </c>
      <c r="T5171" s="105">
        <v>0.70281227415940251</v>
      </c>
      <c r="U5171" s="105">
        <v>0.70130589166395629</v>
      </c>
    </row>
    <row r="5172" spans="1:21">
      <c r="A5172" s="54">
        <v>5170</v>
      </c>
      <c r="B5172" s="104">
        <v>27929</v>
      </c>
      <c r="C5172" s="104">
        <v>27929</v>
      </c>
      <c r="D5172" s="105">
        <v>329804.99999999988</v>
      </c>
      <c r="E5172" s="105">
        <v>2104010000</v>
      </c>
      <c r="F5172" s="105">
        <v>0</v>
      </c>
      <c r="G5172" s="105">
        <v>6.7221505235419583</v>
      </c>
      <c r="H5172" s="105">
        <v>6.7602004321657807</v>
      </c>
      <c r="I5172" s="105">
        <v>4.8750911360141389</v>
      </c>
      <c r="J5172" s="105">
        <v>3.5664115755111245</v>
      </c>
      <c r="K5172" s="105">
        <v>3.6072552016590627</v>
      </c>
      <c r="L5172" s="105">
        <v>4.2245025545147996</v>
      </c>
      <c r="M5172" s="105">
        <v>6.5888972865732764</v>
      </c>
      <c r="N5172" s="105">
        <v>8.8740110143085715</v>
      </c>
      <c r="O5172" s="105">
        <v>10.642627512856681</v>
      </c>
      <c r="P5172" s="105">
        <v>7.5417569960001618</v>
      </c>
      <c r="Q5172" s="105">
        <v>6.2091441139925667</v>
      </c>
      <c r="R5172" s="105">
        <v>6.4922557571274275</v>
      </c>
      <c r="S5172" s="105">
        <v>7.1869183148003595</v>
      </c>
      <c r="T5172" s="105">
        <v>6.3420253420221284</v>
      </c>
      <c r="U5172" s="105">
        <v>6.6221090084517371</v>
      </c>
    </row>
    <row r="5173" spans="1:21">
      <c r="A5173" s="54">
        <v>5171</v>
      </c>
      <c r="B5173" s="104">
        <v>27930</v>
      </c>
      <c r="C5173" s="104">
        <v>27930</v>
      </c>
      <c r="D5173" s="105">
        <v>782763</v>
      </c>
      <c r="E5173" s="105">
        <v>2104010000</v>
      </c>
      <c r="F5173" s="105">
        <v>0</v>
      </c>
      <c r="G5173" s="105">
        <v>23.726224023690673</v>
      </c>
      <c r="H5173" s="105">
        <v>35.559165356610713</v>
      </c>
      <c r="I5173" s="105">
        <v>21.814347304355408</v>
      </c>
      <c r="J5173" s="105">
        <v>7.3148557492070942</v>
      </c>
      <c r="K5173" s="105">
        <v>5.3206977056523073</v>
      </c>
      <c r="L5173" s="105">
        <v>11.903068694029539</v>
      </c>
      <c r="M5173" s="105">
        <v>22.49777904015659</v>
      </c>
      <c r="N5173" s="105">
        <v>41.346502447163715</v>
      </c>
      <c r="O5173" s="105">
        <v>50.319104836401607</v>
      </c>
      <c r="P5173" s="105">
        <v>34.971157714770129</v>
      </c>
      <c r="Q5173" s="105">
        <v>15.804211488993761</v>
      </c>
      <c r="R5173" s="105">
        <v>14.246272322031817</v>
      </c>
      <c r="S5173" s="105">
        <v>0</v>
      </c>
      <c r="T5173" s="105">
        <v>23.735282223588612</v>
      </c>
      <c r="U5173" s="105">
        <v>23.735282223588612</v>
      </c>
    </row>
    <row r="5174" spans="1:21">
      <c r="A5174" s="54">
        <v>5172</v>
      </c>
      <c r="B5174" s="104">
        <v>27931</v>
      </c>
      <c r="C5174" s="104">
        <v>27931</v>
      </c>
      <c r="D5174" s="105">
        <v>359.00000000000006</v>
      </c>
      <c r="E5174" s="105">
        <v>2104010000</v>
      </c>
      <c r="F5174" s="105">
        <v>0</v>
      </c>
      <c r="G5174" s="105">
        <v>10.1939290549643</v>
      </c>
      <c r="H5174" s="105">
        <v>13.220025056414507</v>
      </c>
      <c r="I5174" s="105">
        <v>8.9092701250119486</v>
      </c>
      <c r="J5174" s="105">
        <v>4.8449128497252403</v>
      </c>
      <c r="K5174" s="105">
        <v>4.4266580817967824</v>
      </c>
      <c r="L5174" s="105">
        <v>8.7680123799783178</v>
      </c>
      <c r="M5174" s="105">
        <v>14.729596328330418</v>
      </c>
      <c r="N5174" s="105">
        <v>24.273091509663754</v>
      </c>
      <c r="O5174" s="105">
        <v>22.565084693027821</v>
      </c>
      <c r="P5174" s="105">
        <v>18.205291841487856</v>
      </c>
      <c r="Q5174" s="105">
        <v>9.5446590341772115</v>
      </c>
      <c r="R5174" s="105">
        <v>6.8285700088744923</v>
      </c>
      <c r="S5174" s="105">
        <v>0</v>
      </c>
      <c r="T5174" s="105">
        <v>12.209091746954387</v>
      </c>
      <c r="U5174" s="105">
        <v>12.209091746954385</v>
      </c>
    </row>
    <row r="5175" spans="1:21">
      <c r="A5175" s="54">
        <v>5173</v>
      </c>
      <c r="B5175" s="104">
        <v>27932</v>
      </c>
      <c r="C5175" s="104">
        <v>27932</v>
      </c>
      <c r="D5175" s="105">
        <v>355522.99999999988</v>
      </c>
      <c r="E5175" s="105">
        <v>2104010000</v>
      </c>
      <c r="F5175" s="105">
        <v>0</v>
      </c>
      <c r="G5175" s="105">
        <v>1.2046014182537643</v>
      </c>
      <c r="H5175" s="105">
        <v>1.4545442927221615</v>
      </c>
      <c r="I5175" s="105">
        <v>1.0390317767009201</v>
      </c>
      <c r="J5175" s="105">
        <v>0.76373273616687909</v>
      </c>
      <c r="K5175" s="105">
        <v>0.62867654754859104</v>
      </c>
      <c r="L5175" s="105">
        <v>0.82844156864349572</v>
      </c>
      <c r="M5175" s="105">
        <v>1.3418821846024944</v>
      </c>
      <c r="N5175" s="105">
        <v>2.343681037084576</v>
      </c>
      <c r="O5175" s="105">
        <v>2.3462542536601587</v>
      </c>
      <c r="P5175" s="105">
        <v>1.9293505118284195</v>
      </c>
      <c r="Q5175" s="105">
        <v>1.3159145088781063</v>
      </c>
      <c r="R5175" s="105">
        <v>0.98624115662549927</v>
      </c>
      <c r="S5175" s="105">
        <v>1.6666043237019785</v>
      </c>
      <c r="T5175" s="105">
        <v>1.3485293327262555</v>
      </c>
      <c r="U5175" s="105">
        <v>1.3700800914187263</v>
      </c>
    </row>
    <row r="5176" spans="1:21">
      <c r="A5176" s="54">
        <v>5174</v>
      </c>
      <c r="B5176" s="104">
        <v>27933</v>
      </c>
      <c r="C5176" s="104">
        <v>27933</v>
      </c>
      <c r="D5176" s="105">
        <v>256083</v>
      </c>
      <c r="E5176" s="105">
        <v>2104010000</v>
      </c>
      <c r="F5176" s="105">
        <v>0</v>
      </c>
      <c r="G5176" s="105">
        <v>0.37715409134426797</v>
      </c>
      <c r="H5176" s="105">
        <v>0.4511197996849588</v>
      </c>
      <c r="I5176" s="105">
        <v>0.38052533301617136</v>
      </c>
      <c r="J5176" s="105">
        <v>0.24138660091777131</v>
      </c>
      <c r="K5176" s="105">
        <v>0.20377828530263198</v>
      </c>
      <c r="L5176" s="105">
        <v>0.3109351930094475</v>
      </c>
      <c r="M5176" s="105">
        <v>0.47529602527138198</v>
      </c>
      <c r="N5176" s="105">
        <v>0.79058053776720805</v>
      </c>
      <c r="O5176" s="105">
        <v>0.81663860183957537</v>
      </c>
      <c r="P5176" s="105">
        <v>0.59705045624209929</v>
      </c>
      <c r="Q5176" s="105">
        <v>0.37295231061587292</v>
      </c>
      <c r="R5176" s="105">
        <v>0.3029905147231377</v>
      </c>
      <c r="S5176" s="105">
        <v>0</v>
      </c>
      <c r="T5176" s="105">
        <v>0.44336731247787703</v>
      </c>
      <c r="U5176" s="105">
        <v>0.44336731247787697</v>
      </c>
    </row>
    <row r="5177" spans="1:21">
      <c r="A5177" s="54">
        <v>5175</v>
      </c>
      <c r="B5177" s="104">
        <v>27934</v>
      </c>
      <c r="C5177" s="104">
        <v>27934</v>
      </c>
      <c r="D5177" s="105">
        <v>25986</v>
      </c>
      <c r="E5177" s="105">
        <v>2104010000</v>
      </c>
      <c r="F5177" s="105">
        <v>0</v>
      </c>
      <c r="G5177" s="105">
        <v>1.1671666817049489</v>
      </c>
      <c r="H5177" s="105">
        <v>1.4356343365306699</v>
      </c>
      <c r="I5177" s="105">
        <v>1.0635887759331264</v>
      </c>
      <c r="J5177" s="105">
        <v>0.77290293851992775</v>
      </c>
      <c r="K5177" s="105">
        <v>0.63899161984857311</v>
      </c>
      <c r="L5177" s="105">
        <v>0.85412146432825542</v>
      </c>
      <c r="M5177" s="105">
        <v>1.3007745954341419</v>
      </c>
      <c r="N5177" s="105">
        <v>2.2695374530860941</v>
      </c>
      <c r="O5177" s="105">
        <v>2.411518663118859</v>
      </c>
      <c r="P5177" s="105">
        <v>1.7498425292465132</v>
      </c>
      <c r="Q5177" s="105">
        <v>1.225002471393523</v>
      </c>
      <c r="R5177" s="105">
        <v>0.94713898436654187</v>
      </c>
      <c r="S5177" s="105">
        <v>0</v>
      </c>
      <c r="T5177" s="105">
        <v>1.3196850427925977</v>
      </c>
      <c r="U5177" s="105">
        <v>1.3196850427925979</v>
      </c>
    </row>
    <row r="5178" spans="1:21">
      <c r="A5178" s="54">
        <v>5176</v>
      </c>
      <c r="B5178" s="104">
        <v>27935</v>
      </c>
      <c r="C5178" s="104">
        <v>27935</v>
      </c>
      <c r="D5178" s="105">
        <v>27576</v>
      </c>
      <c r="E5178" s="105">
        <v>2104010000</v>
      </c>
      <c r="F5178" s="105">
        <v>0</v>
      </c>
      <c r="G5178" s="105">
        <v>2.511159057942201</v>
      </c>
      <c r="H5178" s="105">
        <v>3.158824637720123</v>
      </c>
      <c r="I5178" s="105">
        <v>2.1486532709580755</v>
      </c>
      <c r="J5178" s="105">
        <v>1.5711400051194868</v>
      </c>
      <c r="K5178" s="105">
        <v>1.4282350789282019</v>
      </c>
      <c r="L5178" s="105">
        <v>1.8688954684103851</v>
      </c>
      <c r="M5178" s="105">
        <v>2.6747382224038221</v>
      </c>
      <c r="N5178" s="105">
        <v>4.4499305155988331</v>
      </c>
      <c r="O5178" s="105">
        <v>4.8332967792767674</v>
      </c>
      <c r="P5178" s="105">
        <v>3.8009280745781355</v>
      </c>
      <c r="Q5178" s="105">
        <v>2.8374917335320071</v>
      </c>
      <c r="R5178" s="105">
        <v>2.2401426384635865</v>
      </c>
      <c r="S5178" s="105">
        <v>0</v>
      </c>
      <c r="T5178" s="105">
        <v>2.7936196235776354</v>
      </c>
      <c r="U5178" s="105">
        <v>2.7936196235776358</v>
      </c>
    </row>
    <row r="5179" spans="1:21">
      <c r="A5179" s="54">
        <v>5177</v>
      </c>
      <c r="B5179" s="104">
        <v>27936</v>
      </c>
      <c r="C5179" s="104">
        <v>27936</v>
      </c>
      <c r="D5179" s="105">
        <v>550400.00000000012</v>
      </c>
      <c r="E5179" s="105">
        <v>2104010000</v>
      </c>
      <c r="F5179" s="105">
        <v>0</v>
      </c>
      <c r="G5179" s="105">
        <v>0.35079126567581681</v>
      </c>
      <c r="H5179" s="105">
        <v>0.43005457522855411</v>
      </c>
      <c r="I5179" s="105">
        <v>0.28661216051323146</v>
      </c>
      <c r="J5179" s="105">
        <v>0.21315229464021365</v>
      </c>
      <c r="K5179" s="105">
        <v>0.21213180752207603</v>
      </c>
      <c r="L5179" s="105">
        <v>0.29952714177734374</v>
      </c>
      <c r="M5179" s="105">
        <v>0.41600852177902148</v>
      </c>
      <c r="N5179" s="105">
        <v>0.63887166209105029</v>
      </c>
      <c r="O5179" s="105">
        <v>0.67613851054027707</v>
      </c>
      <c r="P5179" s="105">
        <v>0.50573143161465683</v>
      </c>
      <c r="Q5179" s="105">
        <v>0.39055803995412808</v>
      </c>
      <c r="R5179" s="105">
        <v>0.32058680869727985</v>
      </c>
      <c r="S5179" s="105">
        <v>0</v>
      </c>
      <c r="T5179" s="105">
        <v>0.39501368500280415</v>
      </c>
      <c r="U5179" s="105">
        <v>0.39501368500280393</v>
      </c>
    </row>
    <row r="5180" spans="1:21">
      <c r="A5180" s="54">
        <v>5178</v>
      </c>
      <c r="B5180" s="104">
        <v>27937</v>
      </c>
      <c r="C5180" s="104">
        <v>27937</v>
      </c>
      <c r="D5180" s="105">
        <v>2080116.9999999998</v>
      </c>
      <c r="E5180" s="105">
        <v>2104010000</v>
      </c>
      <c r="F5180" s="105">
        <v>0</v>
      </c>
      <c r="G5180" s="105">
        <v>0.33064625079972931</v>
      </c>
      <c r="H5180" s="105">
        <v>0.40505768521756619</v>
      </c>
      <c r="I5180" s="105">
        <v>0.28683987171374731</v>
      </c>
      <c r="J5180" s="105">
        <v>0.21206934437937322</v>
      </c>
      <c r="K5180" s="105">
        <v>0.21137933962421301</v>
      </c>
      <c r="L5180" s="105">
        <v>0.26039982041520171</v>
      </c>
      <c r="M5180" s="105">
        <v>0.36173446548405047</v>
      </c>
      <c r="N5180" s="105">
        <v>0.55732082285675333</v>
      </c>
      <c r="O5180" s="105">
        <v>0.53337084429160064</v>
      </c>
      <c r="P5180" s="105">
        <v>0.4312007748416018</v>
      </c>
      <c r="Q5180" s="105">
        <v>0.36925234018871356</v>
      </c>
      <c r="R5180" s="105">
        <v>0.3115619499300073</v>
      </c>
      <c r="S5180" s="105">
        <v>0</v>
      </c>
      <c r="T5180" s="105">
        <v>0.3559027924785465</v>
      </c>
      <c r="U5180" s="105">
        <v>0.35590279247854656</v>
      </c>
    </row>
    <row r="5181" spans="1:21">
      <c r="A5181" s="54">
        <v>5179</v>
      </c>
      <c r="B5181" s="104">
        <v>27938</v>
      </c>
      <c r="C5181" s="104">
        <v>27938</v>
      </c>
      <c r="D5181" s="105">
        <v>577912</v>
      </c>
      <c r="E5181" s="105">
        <v>2104010000</v>
      </c>
      <c r="F5181" s="105">
        <v>0</v>
      </c>
      <c r="G5181" s="105">
        <v>0.93394600177384035</v>
      </c>
      <c r="H5181" s="105">
        <v>1.0445168683473667</v>
      </c>
      <c r="I5181" s="105">
        <v>0.6434595440932257</v>
      </c>
      <c r="J5181" s="105">
        <v>0.51897971815130739</v>
      </c>
      <c r="K5181" s="105">
        <v>0.52423823674707204</v>
      </c>
      <c r="L5181" s="105">
        <v>0.69568694405745146</v>
      </c>
      <c r="M5181" s="105">
        <v>1.0306063912882228</v>
      </c>
      <c r="N5181" s="105">
        <v>1.7089318092877255</v>
      </c>
      <c r="O5181" s="105">
        <v>1.6813707890176259</v>
      </c>
      <c r="P5181" s="105">
        <v>1.2512252389018907</v>
      </c>
      <c r="Q5181" s="105">
        <v>1.0283038437694547</v>
      </c>
      <c r="R5181" s="105">
        <v>0.79996183322747527</v>
      </c>
      <c r="S5181" s="105">
        <v>1.1992282985431246</v>
      </c>
      <c r="T5181" s="105">
        <v>0.98843560155522159</v>
      </c>
      <c r="U5181" s="105">
        <v>0.99855701545338815</v>
      </c>
    </row>
    <row r="5182" spans="1:21">
      <c r="A5182" s="54">
        <v>5180</v>
      </c>
      <c r="B5182" s="104">
        <v>27939</v>
      </c>
      <c r="C5182" s="104">
        <v>27939</v>
      </c>
      <c r="D5182" s="105">
        <v>2037360787.0000002</v>
      </c>
      <c r="E5182" s="105">
        <v>118787000000</v>
      </c>
      <c r="F5182" s="105">
        <v>0</v>
      </c>
      <c r="G5182" s="105">
        <v>0.52763194104714106</v>
      </c>
      <c r="H5182" s="105">
        <v>0.62719348757025684</v>
      </c>
      <c r="I5182" s="105">
        <v>0.6508323044835983</v>
      </c>
      <c r="J5182" s="105">
        <v>0.8211019596344945</v>
      </c>
      <c r="K5182" s="105">
        <v>1.0304045517443596</v>
      </c>
      <c r="L5182" s="105">
        <v>1.8747230653356162</v>
      </c>
      <c r="M5182" s="105">
        <v>4.3778136214623657</v>
      </c>
      <c r="N5182" s="105">
        <v>9.5068945303652903</v>
      </c>
      <c r="O5182" s="105">
        <v>6.2070763541356513</v>
      </c>
      <c r="P5182" s="105">
        <v>2.1156008284079069</v>
      </c>
      <c r="Q5182" s="105">
        <v>1.0270491500147678</v>
      </c>
      <c r="R5182" s="105">
        <v>0.65852850792816264</v>
      </c>
      <c r="S5182" s="105">
        <v>5.3427258117954839</v>
      </c>
      <c r="T5182" s="105">
        <v>2.4520708585108011</v>
      </c>
      <c r="U5182" s="105">
        <v>4.6477995166949055</v>
      </c>
    </row>
    <row r="5183" spans="1:21">
      <c r="A5183" s="54">
        <v>5181</v>
      </c>
      <c r="B5183" s="104">
        <v>28019</v>
      </c>
      <c r="C5183" s="104">
        <v>28019</v>
      </c>
      <c r="D5183" s="105">
        <v>85264581.99999997</v>
      </c>
      <c r="E5183" s="105">
        <v>4188320000</v>
      </c>
      <c r="F5183" s="105">
        <v>0</v>
      </c>
      <c r="G5183" s="105">
        <v>1.3830402804293558</v>
      </c>
      <c r="H5183" s="105">
        <v>0.72823294727058807</v>
      </c>
      <c r="I5183" s="105">
        <v>0.51537899173143698</v>
      </c>
      <c r="J5183" s="105">
        <v>0.71636090775584393</v>
      </c>
      <c r="K5183" s="105">
        <v>1.8762688865538399</v>
      </c>
      <c r="L5183" s="105">
        <v>3.7551114701170056</v>
      </c>
      <c r="M5183" s="105">
        <v>10.103943197953114</v>
      </c>
      <c r="N5183" s="105">
        <v>10.87549879326277</v>
      </c>
      <c r="O5183" s="105">
        <v>8.1050871604679156</v>
      </c>
      <c r="P5183" s="105">
        <v>6.1127967035035615</v>
      </c>
      <c r="Q5183" s="105">
        <v>2.493190272335708</v>
      </c>
      <c r="R5183" s="105">
        <v>1.1417421316922352</v>
      </c>
      <c r="S5183" s="105">
        <v>7.4604926503777893</v>
      </c>
      <c r="T5183" s="105">
        <v>3.9838876452561149</v>
      </c>
      <c r="U5183" s="105">
        <v>6.7201237936674181</v>
      </c>
    </row>
    <row r="5184" spans="1:21">
      <c r="A5184" s="54">
        <v>5182</v>
      </c>
      <c r="B5184" s="104">
        <v>28020</v>
      </c>
      <c r="C5184" s="104">
        <v>28020</v>
      </c>
      <c r="D5184" s="105">
        <v>1861878</v>
      </c>
      <c r="E5184" s="105">
        <v>2104010000</v>
      </c>
      <c r="F5184" s="105">
        <v>0</v>
      </c>
      <c r="G5184" s="105">
        <v>1.1061615970116683</v>
      </c>
      <c r="H5184" s="105">
        <v>0.74599253574780644</v>
      </c>
      <c r="I5184" s="105">
        <v>0.58508368712763648</v>
      </c>
      <c r="J5184" s="105">
        <v>0.84283660728811616</v>
      </c>
      <c r="K5184" s="105">
        <v>1.8880240368077492</v>
      </c>
      <c r="L5184" s="105">
        <v>2.6694798045535446</v>
      </c>
      <c r="M5184" s="105">
        <v>3.5518247330821104</v>
      </c>
      <c r="N5184" s="105">
        <v>4.914626309556505</v>
      </c>
      <c r="O5184" s="105">
        <v>4.913559563412659</v>
      </c>
      <c r="P5184" s="105">
        <v>4.307230275329931</v>
      </c>
      <c r="Q5184" s="105">
        <v>3.476313745275005</v>
      </c>
      <c r="R5184" s="105">
        <v>1.4459580563096126</v>
      </c>
      <c r="S5184" s="105">
        <v>0</v>
      </c>
      <c r="T5184" s="105">
        <v>2.5372575792918619</v>
      </c>
      <c r="U5184" s="105">
        <v>2.5372575792918615</v>
      </c>
    </row>
    <row r="5185" spans="1:21">
      <c r="A5185" s="54">
        <v>5183</v>
      </c>
      <c r="B5185" s="104">
        <v>28021</v>
      </c>
      <c r="C5185" s="104">
        <v>28021</v>
      </c>
      <c r="D5185" s="105">
        <v>138671156</v>
      </c>
      <c r="E5185" s="105">
        <v>10401500000</v>
      </c>
      <c r="F5185" s="105">
        <v>0</v>
      </c>
      <c r="G5185" s="105">
        <v>1.9751440080347167</v>
      </c>
      <c r="H5185" s="105">
        <v>0.93472447660981373</v>
      </c>
      <c r="I5185" s="105">
        <v>0.52637312508142953</v>
      </c>
      <c r="J5185" s="105">
        <v>0.6755402036969762</v>
      </c>
      <c r="K5185" s="105">
        <v>1.4161348011597494</v>
      </c>
      <c r="L5185" s="105">
        <v>2.0213319164970143</v>
      </c>
      <c r="M5185" s="105">
        <v>3.1782060674058328</v>
      </c>
      <c r="N5185" s="105">
        <v>7.650951458029672</v>
      </c>
      <c r="O5185" s="105">
        <v>5.6374933977958248</v>
      </c>
      <c r="P5185" s="105">
        <v>4.0931106054520487</v>
      </c>
      <c r="Q5185" s="105">
        <v>2.6323542858119771</v>
      </c>
      <c r="R5185" s="105">
        <v>1.4693824403304052</v>
      </c>
      <c r="S5185" s="105">
        <v>4.605201299562772</v>
      </c>
      <c r="T5185" s="105">
        <v>2.6842288988254555</v>
      </c>
      <c r="U5185" s="105">
        <v>3.9096199303810666</v>
      </c>
    </row>
    <row r="5186" spans="1:21">
      <c r="A5186" s="54">
        <v>5184</v>
      </c>
      <c r="B5186" s="104">
        <v>28022</v>
      </c>
      <c r="C5186" s="104">
        <v>28022</v>
      </c>
      <c r="D5186" s="105">
        <v>2226592055</v>
      </c>
      <c r="E5186" s="105">
        <v>437994000000</v>
      </c>
      <c r="F5186" s="105">
        <v>0</v>
      </c>
      <c r="G5186" s="105">
        <v>4.4779846358784141</v>
      </c>
      <c r="H5186" s="105">
        <v>3.8653873748204979</v>
      </c>
      <c r="I5186" s="105">
        <v>2.3541205060459793</v>
      </c>
      <c r="J5186" s="105">
        <v>2.3372078014329682</v>
      </c>
      <c r="K5186" s="105">
        <v>2.8107391421015029</v>
      </c>
      <c r="L5186" s="105">
        <v>4.4727579051980424</v>
      </c>
      <c r="M5186" s="105">
        <v>6.9734008813491384</v>
      </c>
      <c r="N5186" s="105">
        <v>9.5500962748261795</v>
      </c>
      <c r="O5186" s="105">
        <v>7.298702847919075</v>
      </c>
      <c r="P5186" s="105">
        <v>6.0740801492816265</v>
      </c>
      <c r="Q5186" s="105">
        <v>5.5296707074474849</v>
      </c>
      <c r="R5186" s="105">
        <v>5.3096469953836243</v>
      </c>
      <c r="S5186" s="105">
        <v>6.9218439379819285</v>
      </c>
      <c r="T5186" s="105">
        <v>5.0878162684737109</v>
      </c>
      <c r="U5186" s="105">
        <v>6.2319917906463784</v>
      </c>
    </row>
    <row r="5187" spans="1:21">
      <c r="A5187" s="54">
        <v>5185</v>
      </c>
      <c r="B5187" s="104">
        <v>28046</v>
      </c>
      <c r="C5187" s="104">
        <v>28046</v>
      </c>
      <c r="D5187" s="105">
        <v>13374652.999999996</v>
      </c>
      <c r="E5187" s="105">
        <v>10321400000</v>
      </c>
      <c r="F5187" s="105">
        <v>0</v>
      </c>
      <c r="G5187" s="105">
        <v>57.438134158836981</v>
      </c>
      <c r="H5187" s="105">
        <v>48.586288191006659</v>
      </c>
      <c r="I5187" s="105">
        <v>13.075508300047565</v>
      </c>
      <c r="J5187" s="105">
        <v>6.3944728351574716</v>
      </c>
      <c r="K5187" s="105">
        <v>18.175846485613299</v>
      </c>
      <c r="L5187" s="105">
        <v>100</v>
      </c>
      <c r="M5187" s="105">
        <v>100</v>
      </c>
      <c r="N5187" s="105">
        <v>100</v>
      </c>
      <c r="O5187" s="105">
        <v>100</v>
      </c>
      <c r="P5187" s="105">
        <v>100</v>
      </c>
      <c r="Q5187" s="105">
        <v>100</v>
      </c>
      <c r="R5187" s="105">
        <v>100</v>
      </c>
      <c r="S5187" s="105">
        <v>84.392713192212213</v>
      </c>
      <c r="T5187" s="105">
        <v>70.305854164221827</v>
      </c>
      <c r="U5187" s="105">
        <v>83.015274385905443</v>
      </c>
    </row>
    <row r="5188" spans="1:21">
      <c r="A5188" s="54">
        <v>5186</v>
      </c>
      <c r="B5188" s="104">
        <v>28118</v>
      </c>
      <c r="C5188" s="104">
        <v>28118</v>
      </c>
      <c r="D5188" s="105">
        <v>546125169.99999988</v>
      </c>
      <c r="E5188" s="105">
        <v>42508900000</v>
      </c>
      <c r="F5188" s="105">
        <v>0</v>
      </c>
      <c r="G5188" s="105">
        <v>19.694015079811173</v>
      </c>
      <c r="H5188" s="105">
        <v>24.888352368395953</v>
      </c>
      <c r="I5188" s="105">
        <v>8.3318577102995182</v>
      </c>
      <c r="J5188" s="105">
        <v>4.1928551097831956</v>
      </c>
      <c r="K5188" s="105">
        <v>9.8278433480883152</v>
      </c>
      <c r="L5188" s="105">
        <v>100</v>
      </c>
      <c r="M5188" s="105">
        <v>100</v>
      </c>
      <c r="N5188" s="105">
        <v>100</v>
      </c>
      <c r="O5188" s="105">
        <v>20.598236193333012</v>
      </c>
      <c r="P5188" s="105">
        <v>16.859156967918903</v>
      </c>
      <c r="Q5188" s="105">
        <v>16.438729096438756</v>
      </c>
      <c r="R5188" s="105">
        <v>17.369604879288001</v>
      </c>
      <c r="S5188" s="105">
        <v>81.919548840717269</v>
      </c>
      <c r="T5188" s="105">
        <v>36.516720896113064</v>
      </c>
      <c r="U5188" s="105">
        <v>81.546318215724128</v>
      </c>
    </row>
    <row r="5189" spans="1:21">
      <c r="A5189" s="54">
        <v>5187</v>
      </c>
      <c r="B5189" s="104">
        <v>28132</v>
      </c>
      <c r="C5189" s="104">
        <v>28132</v>
      </c>
      <c r="D5189" s="105">
        <v>1403135.0000000005</v>
      </c>
      <c r="E5189" s="105">
        <v>8455100000</v>
      </c>
      <c r="F5189" s="105">
        <v>0</v>
      </c>
      <c r="G5189" s="105">
        <v>100</v>
      </c>
      <c r="H5189" s="105">
        <v>100</v>
      </c>
      <c r="I5189" s="105">
        <v>100</v>
      </c>
      <c r="J5189" s="105">
        <v>100</v>
      </c>
      <c r="K5189" s="105">
        <v>100</v>
      </c>
      <c r="L5189" s="105">
        <v>100</v>
      </c>
      <c r="M5189" s="105">
        <v>36.244531050955111</v>
      </c>
      <c r="N5189" s="105">
        <v>31.722698892849174</v>
      </c>
      <c r="O5189" s="105">
        <v>100</v>
      </c>
      <c r="P5189" s="105">
        <v>100</v>
      </c>
      <c r="Q5189" s="105">
        <v>100</v>
      </c>
      <c r="R5189" s="105">
        <v>100</v>
      </c>
      <c r="S5189" s="105">
        <v>65.810285236007743</v>
      </c>
      <c r="T5189" s="105">
        <v>88.997269161983695</v>
      </c>
      <c r="U5189" s="105">
        <v>72.038175909476962</v>
      </c>
    </row>
    <row r="5190" spans="1:21">
      <c r="A5190" s="54">
        <v>5188</v>
      </c>
      <c r="B5190" s="104">
        <v>28208</v>
      </c>
      <c r="C5190" s="104">
        <v>22944</v>
      </c>
      <c r="D5190" s="105">
        <v>8198563107.9999981</v>
      </c>
      <c r="E5190" s="105">
        <v>560730000000</v>
      </c>
      <c r="F5190" s="105">
        <v>0</v>
      </c>
      <c r="G5190" s="105">
        <v>5.8661601694933267</v>
      </c>
      <c r="H5190" s="105">
        <v>7.0545517084010418</v>
      </c>
      <c r="I5190" s="105">
        <v>6.4172777077999079</v>
      </c>
      <c r="J5190" s="105">
        <v>3.4704085527963819</v>
      </c>
      <c r="K5190" s="105">
        <v>3.5585079270112661</v>
      </c>
      <c r="L5190" s="105">
        <v>3.6003960643000159</v>
      </c>
      <c r="M5190" s="105">
        <v>2.5688161998247319</v>
      </c>
      <c r="N5190" s="105">
        <v>1.2361639037841943</v>
      </c>
      <c r="O5190" s="105">
        <v>1.1622022135118932</v>
      </c>
      <c r="P5190" s="105">
        <v>1.9238004712675516</v>
      </c>
      <c r="Q5190" s="105">
        <v>4.017256616967396</v>
      </c>
      <c r="R5190" s="105">
        <v>5.0861210523459892</v>
      </c>
      <c r="S5190" s="105">
        <v>2.289160476688175</v>
      </c>
      <c r="T5190" s="105">
        <v>3.8301385489586419</v>
      </c>
      <c r="U5190" s="105">
        <v>2.537321345681248</v>
      </c>
    </row>
    <row r="5191" spans="1:21">
      <c r="A5191" s="54">
        <v>5189</v>
      </c>
      <c r="B5191" s="104">
        <v>28221</v>
      </c>
      <c r="C5191" s="104">
        <v>28221</v>
      </c>
      <c r="D5191" s="105">
        <v>333990</v>
      </c>
      <c r="E5191" s="105">
        <v>12545100000</v>
      </c>
      <c r="F5191" s="105">
        <v>0</v>
      </c>
      <c r="G5191" s="105">
        <v>7.1399384488026971</v>
      </c>
      <c r="H5191" s="105">
        <v>10.770202026484816</v>
      </c>
      <c r="I5191" s="105">
        <v>10.445028998221883</v>
      </c>
      <c r="J5191" s="105">
        <v>1.1546882234602946</v>
      </c>
      <c r="K5191" s="105">
        <v>0.30591789421448418</v>
      </c>
      <c r="L5191" s="105">
        <v>0.48753283586663348</v>
      </c>
      <c r="M5191" s="105">
        <v>0.65120696899158714</v>
      </c>
      <c r="N5191" s="105">
        <v>0.51626411996813004</v>
      </c>
      <c r="O5191" s="105">
        <v>0.56319858233737174</v>
      </c>
      <c r="P5191" s="105">
        <v>0.63624699552439556</v>
      </c>
      <c r="Q5191" s="105">
        <v>1.5222229711701731</v>
      </c>
      <c r="R5191" s="105">
        <v>3.9641107700269727</v>
      </c>
      <c r="S5191" s="105">
        <v>0</v>
      </c>
      <c r="T5191" s="105">
        <v>3.1797132362557865</v>
      </c>
      <c r="U5191" s="105">
        <v>3.1797132362557865</v>
      </c>
    </row>
    <row r="5192" spans="1:21">
      <c r="A5192" s="54">
        <v>5190</v>
      </c>
      <c r="B5192" s="104">
        <v>28222</v>
      </c>
      <c r="C5192" s="104">
        <v>28222</v>
      </c>
      <c r="D5192" s="105">
        <v>2612682</v>
      </c>
      <c r="E5192" s="105">
        <v>4208020000</v>
      </c>
      <c r="F5192" s="105">
        <v>0</v>
      </c>
      <c r="G5192" s="105">
        <v>2.7324220651767823</v>
      </c>
      <c r="H5192" s="105">
        <v>3.9870983213775086</v>
      </c>
      <c r="I5192" s="105">
        <v>3.9675063786259135</v>
      </c>
      <c r="J5192" s="105">
        <v>0.56610454548696687</v>
      </c>
      <c r="K5192" s="105">
        <v>0.17984219997730524</v>
      </c>
      <c r="L5192" s="105">
        <v>0.47813720835866086</v>
      </c>
      <c r="M5192" s="105">
        <v>0.87231293046309544</v>
      </c>
      <c r="N5192" s="105">
        <v>0.87194958209520723</v>
      </c>
      <c r="O5192" s="105">
        <v>0.84591078310766388</v>
      </c>
      <c r="P5192" s="105">
        <v>0.53037169647398807</v>
      </c>
      <c r="Q5192" s="105">
        <v>0.63946423072504421</v>
      </c>
      <c r="R5192" s="105">
        <v>1.4317701306275401</v>
      </c>
      <c r="S5192" s="105">
        <v>0</v>
      </c>
      <c r="T5192" s="105">
        <v>1.4252408393746396</v>
      </c>
      <c r="U5192" s="105">
        <v>1.4252408393746399</v>
      </c>
    </row>
    <row r="5193" spans="1:21">
      <c r="A5193" s="54">
        <v>5191</v>
      </c>
      <c r="B5193" s="104">
        <v>28224</v>
      </c>
      <c r="C5193" s="104">
        <v>28224</v>
      </c>
      <c r="D5193" s="105">
        <v>2238669.9999999995</v>
      </c>
      <c r="E5193" s="105">
        <v>2104010000</v>
      </c>
      <c r="F5193" s="105">
        <v>0</v>
      </c>
      <c r="G5193" s="105">
        <v>2.4013798969218705</v>
      </c>
      <c r="H5193" s="105">
        <v>3.6870658389996027</v>
      </c>
      <c r="I5193" s="105">
        <v>3.8505171725393486</v>
      </c>
      <c r="J5193" s="105">
        <v>0.34543381883640478</v>
      </c>
      <c r="K5193" s="105">
        <v>0.15967850563425681</v>
      </c>
      <c r="L5193" s="105">
        <v>0.47695769822255907</v>
      </c>
      <c r="M5193" s="105">
        <v>0.91418321767109501</v>
      </c>
      <c r="N5193" s="105">
        <v>0.84886921470220722</v>
      </c>
      <c r="O5193" s="105">
        <v>0.70602361344387299</v>
      </c>
      <c r="P5193" s="105">
        <v>0.44017500860883113</v>
      </c>
      <c r="Q5193" s="105">
        <v>0.4168216498627107</v>
      </c>
      <c r="R5193" s="105">
        <v>0.89408114898557511</v>
      </c>
      <c r="S5193" s="105">
        <v>0</v>
      </c>
      <c r="T5193" s="105">
        <v>1.2617655653690278</v>
      </c>
      <c r="U5193" s="105">
        <v>1.2617655653690281</v>
      </c>
    </row>
    <row r="5194" spans="1:21">
      <c r="A5194" s="54">
        <v>5192</v>
      </c>
      <c r="B5194" s="104">
        <v>28225</v>
      </c>
      <c r="C5194" s="104">
        <v>28225</v>
      </c>
      <c r="D5194" s="105">
        <v>5079</v>
      </c>
      <c r="E5194" s="105">
        <v>2104010000</v>
      </c>
      <c r="F5194" s="105">
        <v>0</v>
      </c>
      <c r="G5194" s="105">
        <v>10.668006140945295</v>
      </c>
      <c r="H5194" s="105">
        <v>18.184497953257825</v>
      </c>
      <c r="I5194" s="105">
        <v>20.182231531221362</v>
      </c>
      <c r="J5194" s="105">
        <v>12.547371014235981</v>
      </c>
      <c r="K5194" s="105">
        <v>2.5785871359554204</v>
      </c>
      <c r="L5194" s="105">
        <v>2.3251374533219029</v>
      </c>
      <c r="M5194" s="105">
        <v>4.4603126964050883</v>
      </c>
      <c r="N5194" s="105">
        <v>6.1295914006252668</v>
      </c>
      <c r="O5194" s="105">
        <v>4.2912186388692932</v>
      </c>
      <c r="P5194" s="105">
        <v>2.700901751517065</v>
      </c>
      <c r="Q5194" s="105">
        <v>2.6903495092370031</v>
      </c>
      <c r="R5194" s="105">
        <v>5.1748317129854051</v>
      </c>
      <c r="S5194" s="105">
        <v>0</v>
      </c>
      <c r="T5194" s="105">
        <v>7.6610864115480766</v>
      </c>
      <c r="U5194" s="105">
        <v>7.6610864115480748</v>
      </c>
    </row>
    <row r="5195" spans="1:21">
      <c r="A5195" s="54">
        <v>5193</v>
      </c>
      <c r="B5195" s="104">
        <v>28226</v>
      </c>
      <c r="C5195" s="104">
        <v>28226</v>
      </c>
      <c r="D5195" s="105">
        <v>2271891</v>
      </c>
      <c r="E5195" s="105">
        <v>4227550000</v>
      </c>
      <c r="F5195" s="105">
        <v>0</v>
      </c>
      <c r="G5195" s="105">
        <v>0.1</v>
      </c>
      <c r="H5195" s="105">
        <v>0.10963247966550857</v>
      </c>
      <c r="I5195" s="105">
        <v>0.12483372677658623</v>
      </c>
      <c r="J5195" s="105">
        <v>0.19419458709374604</v>
      </c>
      <c r="K5195" s="105">
        <v>0.38772389204147345</v>
      </c>
      <c r="L5195" s="105">
        <v>0.75177408860161454</v>
      </c>
      <c r="M5195" s="105">
        <v>1.3134673273039528</v>
      </c>
      <c r="N5195" s="105">
        <v>1.9330723297946244</v>
      </c>
      <c r="O5195" s="105">
        <v>1.8046970992289562</v>
      </c>
      <c r="P5195" s="105">
        <v>0.45330589084699124</v>
      </c>
      <c r="Q5195" s="105">
        <v>0.11778451209375156</v>
      </c>
      <c r="R5195" s="105">
        <v>0.1</v>
      </c>
      <c r="S5195" s="105">
        <v>1.4932162244424361</v>
      </c>
      <c r="T5195" s="105">
        <v>0.61587382778726707</v>
      </c>
      <c r="U5195" s="105">
        <v>1.1089449884130493</v>
      </c>
    </row>
    <row r="5196" spans="1:21">
      <c r="A5196" s="54">
        <v>5194</v>
      </c>
      <c r="B5196" s="104">
        <v>28227</v>
      </c>
      <c r="C5196" s="104">
        <v>28227</v>
      </c>
      <c r="D5196" s="105">
        <v>45361185.999999985</v>
      </c>
      <c r="E5196" s="105">
        <v>6370630000</v>
      </c>
      <c r="F5196" s="105">
        <v>0</v>
      </c>
      <c r="G5196" s="105">
        <v>0.1</v>
      </c>
      <c r="H5196" s="105">
        <v>0.11688883827926987</v>
      </c>
      <c r="I5196" s="105">
        <v>0.13242545276397227</v>
      </c>
      <c r="J5196" s="105">
        <v>0.19675108926236512</v>
      </c>
      <c r="K5196" s="105">
        <v>0.38330103207204996</v>
      </c>
      <c r="L5196" s="105">
        <v>0.68991810104110296</v>
      </c>
      <c r="M5196" s="105">
        <v>1.2784226681535216</v>
      </c>
      <c r="N5196" s="105">
        <v>1.9510561043446737</v>
      </c>
      <c r="O5196" s="105">
        <v>2.3920303102932645</v>
      </c>
      <c r="P5196" s="105">
        <v>1.0204884500341402</v>
      </c>
      <c r="Q5196" s="105">
        <v>0.19802354453532589</v>
      </c>
      <c r="R5196" s="105">
        <v>0.10785639131886436</v>
      </c>
      <c r="S5196" s="105">
        <v>1.5139355674725565</v>
      </c>
      <c r="T5196" s="105">
        <v>0.71393016517487917</v>
      </c>
      <c r="U5196" s="105">
        <v>1.1397897722782862</v>
      </c>
    </row>
    <row r="5197" spans="1:21">
      <c r="A5197" s="54">
        <v>5195</v>
      </c>
      <c r="B5197" s="104">
        <v>28332</v>
      </c>
      <c r="C5197" s="104">
        <v>28332</v>
      </c>
      <c r="D5197" s="105">
        <v>3397725198.999999</v>
      </c>
      <c r="E5197" s="105">
        <v>1048380000000</v>
      </c>
      <c r="F5197" s="105">
        <v>0</v>
      </c>
      <c r="G5197" s="105">
        <v>0.84863062942391632</v>
      </c>
      <c r="H5197" s="105">
        <v>0.9531491311891549</v>
      </c>
      <c r="I5197" s="105">
        <v>0.75116883187775607</v>
      </c>
      <c r="J5197" s="105">
        <v>0.48973002592389947</v>
      </c>
      <c r="K5197" s="105">
        <v>0.47901998355862241</v>
      </c>
      <c r="L5197" s="105">
        <v>0.67263518482801432</v>
      </c>
      <c r="M5197" s="105">
        <v>0.87070343118351434</v>
      </c>
      <c r="N5197" s="105">
        <v>1.0178286869304922</v>
      </c>
      <c r="O5197" s="105">
        <v>1.0100676257928185</v>
      </c>
      <c r="P5197" s="105">
        <v>0.87491248300224067</v>
      </c>
      <c r="Q5197" s="105">
        <v>0.82273366682662252</v>
      </c>
      <c r="R5197" s="105">
        <v>0.83791590492756207</v>
      </c>
      <c r="S5197" s="105">
        <v>0.85568401069186317</v>
      </c>
      <c r="T5197" s="105">
        <v>0.8023746321220514</v>
      </c>
      <c r="U5197" s="105">
        <v>0.82043607556971343</v>
      </c>
    </row>
    <row r="5198" spans="1:21">
      <c r="A5198" s="54">
        <v>5196</v>
      </c>
      <c r="B5198" s="104">
        <v>28333</v>
      </c>
      <c r="C5198" s="104">
        <v>28333</v>
      </c>
      <c r="D5198" s="105">
        <v>5237624.0000000019</v>
      </c>
      <c r="E5198" s="105">
        <v>4247090000</v>
      </c>
      <c r="F5198" s="105">
        <v>0</v>
      </c>
      <c r="G5198" s="105">
        <v>1.5342889588642206</v>
      </c>
      <c r="H5198" s="105">
        <v>1.980766427410618</v>
      </c>
      <c r="I5198" s="105">
        <v>1.1381796981071806</v>
      </c>
      <c r="J5198" s="105">
        <v>0.14342604634478698</v>
      </c>
      <c r="K5198" s="105">
        <v>0.12443786951313773</v>
      </c>
      <c r="L5198" s="105">
        <v>0.32408059197621741</v>
      </c>
      <c r="M5198" s="105">
        <v>0.44029331693722418</v>
      </c>
      <c r="N5198" s="105">
        <v>0.57252139077058417</v>
      </c>
      <c r="O5198" s="105">
        <v>0.67671981700022754</v>
      </c>
      <c r="P5198" s="105">
        <v>0.48914145779407137</v>
      </c>
      <c r="Q5198" s="105">
        <v>0.50391221226350513</v>
      </c>
      <c r="R5198" s="105">
        <v>0.81965101243205052</v>
      </c>
      <c r="S5198" s="105">
        <v>0.45741810112778619</v>
      </c>
      <c r="T5198" s="105">
        <v>0.72895156661781879</v>
      </c>
      <c r="U5198" s="105">
        <v>0.63458877991386142</v>
      </c>
    </row>
    <row r="5199" spans="1:21">
      <c r="A5199" s="54">
        <v>5197</v>
      </c>
      <c r="B5199" s="104">
        <v>28345</v>
      </c>
      <c r="C5199" s="104">
        <v>28345</v>
      </c>
      <c r="D5199" s="105">
        <v>866026</v>
      </c>
      <c r="E5199" s="105">
        <v>4247090000</v>
      </c>
      <c r="F5199" s="105">
        <v>0</v>
      </c>
      <c r="G5199" s="105">
        <v>0.95574090286188762</v>
      </c>
      <c r="H5199" s="105">
        <v>1.1711824672421773</v>
      </c>
      <c r="I5199" s="105">
        <v>0.87943776920921246</v>
      </c>
      <c r="J5199" s="105">
        <v>0.28794762608155888</v>
      </c>
      <c r="K5199" s="105">
        <v>0.20505364343678864</v>
      </c>
      <c r="L5199" s="105">
        <v>0.50494180081771645</v>
      </c>
      <c r="M5199" s="105">
        <v>0.88023668242326336</v>
      </c>
      <c r="N5199" s="105">
        <v>1.1968421767647777</v>
      </c>
      <c r="O5199" s="105">
        <v>1.3138172537844359</v>
      </c>
      <c r="P5199" s="105">
        <v>0.9917187519823103</v>
      </c>
      <c r="Q5199" s="105">
        <v>0.71585305540570887</v>
      </c>
      <c r="R5199" s="105">
        <v>0.64620087949217686</v>
      </c>
      <c r="S5199" s="105">
        <v>0.94396678819170665</v>
      </c>
      <c r="T5199" s="105">
        <v>0.81241441745850118</v>
      </c>
      <c r="U5199" s="105">
        <v>0.83144275987808858</v>
      </c>
    </row>
    <row r="5200" spans="1:21">
      <c r="A5200" s="54">
        <v>5198</v>
      </c>
      <c r="B5200" s="104">
        <v>28346</v>
      </c>
      <c r="C5200" s="104">
        <v>28346</v>
      </c>
      <c r="D5200" s="105">
        <v>1228564</v>
      </c>
      <c r="E5200" s="105">
        <v>2123540000</v>
      </c>
      <c r="F5200" s="105">
        <v>0</v>
      </c>
      <c r="G5200" s="105">
        <v>1.3440320569700464</v>
      </c>
      <c r="H5200" s="105">
        <v>1.9945891360607713</v>
      </c>
      <c r="I5200" s="105">
        <v>1.5713154568409355</v>
      </c>
      <c r="J5200" s="105">
        <v>0.3965907191388684</v>
      </c>
      <c r="K5200" s="105">
        <v>0.3607280821924107</v>
      </c>
      <c r="L5200" s="105">
        <v>0.85696224768784401</v>
      </c>
      <c r="M5200" s="105">
        <v>1.3142671224386793</v>
      </c>
      <c r="N5200" s="105">
        <v>1.7631250571690329</v>
      </c>
      <c r="O5200" s="105">
        <v>2.0645603025766581</v>
      </c>
      <c r="P5200" s="105">
        <v>1.6989272725517741</v>
      </c>
      <c r="Q5200" s="105">
        <v>1.2483520331288027</v>
      </c>
      <c r="R5200" s="105">
        <v>0.90190205788429934</v>
      </c>
      <c r="S5200" s="105">
        <v>1.4449698844109364</v>
      </c>
      <c r="T5200" s="105">
        <v>1.2929459620533434</v>
      </c>
      <c r="U5200" s="105">
        <v>1.3443471696256699</v>
      </c>
    </row>
    <row r="5201" spans="1:21">
      <c r="A5201" s="54">
        <v>5199</v>
      </c>
      <c r="B5201" s="104">
        <v>28347</v>
      </c>
      <c r="C5201" s="104">
        <v>28347</v>
      </c>
      <c r="D5201" s="105">
        <v>407753.99999999988</v>
      </c>
      <c r="E5201" s="105">
        <v>2123540000</v>
      </c>
      <c r="F5201" s="105">
        <v>0</v>
      </c>
      <c r="G5201" s="105">
        <v>7.4513742060694206</v>
      </c>
      <c r="H5201" s="105">
        <v>9.8801900333364401</v>
      </c>
      <c r="I5201" s="105">
        <v>5.7997545964911792</v>
      </c>
      <c r="J5201" s="105">
        <v>4.227941382094528</v>
      </c>
      <c r="K5201" s="105">
        <v>3.8598145440406619</v>
      </c>
      <c r="L5201" s="105">
        <v>4.9342162730188184</v>
      </c>
      <c r="M5201" s="105">
        <v>7.1239155968267891</v>
      </c>
      <c r="N5201" s="105">
        <v>10.299576445142165</v>
      </c>
      <c r="O5201" s="105">
        <v>12.668821959408382</v>
      </c>
      <c r="P5201" s="105">
        <v>11.21636999084202</v>
      </c>
      <c r="Q5201" s="105">
        <v>8.4084544366859681</v>
      </c>
      <c r="R5201" s="105">
        <v>7.3817315851847809</v>
      </c>
      <c r="S5201" s="105">
        <v>8.2376278423073153</v>
      </c>
      <c r="T5201" s="105">
        <v>7.771013420761764</v>
      </c>
      <c r="U5201" s="105">
        <v>8.0461272714751022</v>
      </c>
    </row>
    <row r="5202" spans="1:21">
      <c r="A5202" s="54">
        <v>5200</v>
      </c>
      <c r="B5202" s="104">
        <v>28348</v>
      </c>
      <c r="C5202" s="104">
        <v>28348</v>
      </c>
      <c r="D5202" s="105">
        <v>49761</v>
      </c>
      <c r="E5202" s="105">
        <v>2123540000</v>
      </c>
      <c r="F5202" s="105">
        <v>0</v>
      </c>
      <c r="G5202" s="105">
        <v>11.301958716180602</v>
      </c>
      <c r="H5202" s="105">
        <v>17.177585433258571</v>
      </c>
      <c r="I5202" s="105">
        <v>10.069681892548335</v>
      </c>
      <c r="J5202" s="105">
        <v>5.0469303501065701</v>
      </c>
      <c r="K5202" s="105">
        <v>7.250292070381855</v>
      </c>
      <c r="L5202" s="105">
        <v>16.080426319225499</v>
      </c>
      <c r="M5202" s="105">
        <v>28.741823753076595</v>
      </c>
      <c r="N5202" s="105">
        <v>42.441212869984497</v>
      </c>
      <c r="O5202" s="105">
        <v>38.673866134467076</v>
      </c>
      <c r="P5202" s="105">
        <v>16.6369511510227</v>
      </c>
      <c r="Q5202" s="105">
        <v>7.7353367340941723</v>
      </c>
      <c r="R5202" s="105">
        <v>6.9535777155331679</v>
      </c>
      <c r="S5202" s="105">
        <v>0</v>
      </c>
      <c r="T5202" s="105">
        <v>17.342470261656636</v>
      </c>
      <c r="U5202" s="105">
        <v>17.342470261656636</v>
      </c>
    </row>
    <row r="5203" spans="1:21">
      <c r="A5203" s="54">
        <v>5201</v>
      </c>
      <c r="B5203" s="104">
        <v>28349</v>
      </c>
      <c r="C5203" s="104">
        <v>28349</v>
      </c>
      <c r="D5203" s="105">
        <v>47078.999999999985</v>
      </c>
      <c r="E5203" s="105">
        <v>2123540000</v>
      </c>
      <c r="F5203" s="105">
        <v>0</v>
      </c>
      <c r="G5203" s="105">
        <v>0.51078523979378532</v>
      </c>
      <c r="H5203" s="105">
        <v>0.81850696037756765</v>
      </c>
      <c r="I5203" s="105">
        <v>0.44207815128650707</v>
      </c>
      <c r="J5203" s="105">
        <v>0.16354221730108925</v>
      </c>
      <c r="K5203" s="105">
        <v>0.12290366301409947</v>
      </c>
      <c r="L5203" s="105">
        <v>0.3028993383664968</v>
      </c>
      <c r="M5203" s="105">
        <v>0.63597674415500338</v>
      </c>
      <c r="N5203" s="105">
        <v>0.88548450729940054</v>
      </c>
      <c r="O5203" s="105">
        <v>0.83278650129807319</v>
      </c>
      <c r="P5203" s="105">
        <v>0.4520077127461159</v>
      </c>
      <c r="Q5203" s="105">
        <v>0.26052837687255098</v>
      </c>
      <c r="R5203" s="105">
        <v>0.26747018768742575</v>
      </c>
      <c r="S5203" s="105">
        <v>0.67030763006174765</v>
      </c>
      <c r="T5203" s="105">
        <v>0.47458080001650954</v>
      </c>
      <c r="U5203" s="105">
        <v>0.51447117437204115</v>
      </c>
    </row>
    <row r="5204" spans="1:21">
      <c r="A5204" s="54">
        <v>5202</v>
      </c>
      <c r="B5204" s="104">
        <v>28350</v>
      </c>
      <c r="C5204" s="104">
        <v>28350</v>
      </c>
      <c r="D5204" s="105">
        <v>48171</v>
      </c>
      <c r="E5204" s="105">
        <v>2123540000</v>
      </c>
      <c r="F5204" s="105">
        <v>0</v>
      </c>
      <c r="G5204" s="105">
        <v>1.6807132184382763</v>
      </c>
      <c r="H5204" s="105">
        <v>2.5314411977235527</v>
      </c>
      <c r="I5204" s="105">
        <v>1.6246887947462665</v>
      </c>
      <c r="J5204" s="105">
        <v>0.57351088687635232</v>
      </c>
      <c r="K5204" s="105">
        <v>0.59635765837115562</v>
      </c>
      <c r="L5204" s="105">
        <v>1.2474387988478268</v>
      </c>
      <c r="M5204" s="105">
        <v>2.3413269701051975</v>
      </c>
      <c r="N5204" s="105">
        <v>3.2562817320977997</v>
      </c>
      <c r="O5204" s="105">
        <v>3.0188842419544861</v>
      </c>
      <c r="P5204" s="105">
        <v>1.5571046382910352</v>
      </c>
      <c r="Q5204" s="105">
        <v>0.901758361883506</v>
      </c>
      <c r="R5204" s="105">
        <v>0.90251641452381559</v>
      </c>
      <c r="S5204" s="105">
        <v>2.4701775664893213</v>
      </c>
      <c r="T5204" s="105">
        <v>1.6860019094882726</v>
      </c>
      <c r="U5204" s="105">
        <v>1.7387947029875652</v>
      </c>
    </row>
    <row r="5205" spans="1:21">
      <c r="A5205" s="54">
        <v>5203</v>
      </c>
      <c r="B5205" s="104">
        <v>28351</v>
      </c>
      <c r="C5205" s="104">
        <v>28351</v>
      </c>
      <c r="D5205" s="105">
        <v>57522</v>
      </c>
      <c r="E5205" s="105">
        <v>2123540000</v>
      </c>
      <c r="F5205" s="105">
        <v>0</v>
      </c>
      <c r="G5205" s="105">
        <v>11.790132056890679</v>
      </c>
      <c r="H5205" s="105">
        <v>15.6688857101873</v>
      </c>
      <c r="I5205" s="105">
        <v>9.8388758013923976</v>
      </c>
      <c r="J5205" s="105">
        <v>4.8301912782052021</v>
      </c>
      <c r="K5205" s="105">
        <v>5.2711402556192093</v>
      </c>
      <c r="L5205" s="105">
        <v>10.507411752768466</v>
      </c>
      <c r="M5205" s="105">
        <v>19.414286138670107</v>
      </c>
      <c r="N5205" s="105">
        <v>35.990929436824175</v>
      </c>
      <c r="O5205" s="105">
        <v>35.371883784842808</v>
      </c>
      <c r="P5205" s="105">
        <v>25.330647159715895</v>
      </c>
      <c r="Q5205" s="105">
        <v>11.109069786036182</v>
      </c>
      <c r="R5205" s="105">
        <v>7.9115404959059434</v>
      </c>
      <c r="S5205" s="105">
        <v>0</v>
      </c>
      <c r="T5205" s="105">
        <v>16.086249471421532</v>
      </c>
      <c r="U5205" s="105">
        <v>16.086249471421532</v>
      </c>
    </row>
    <row r="5206" spans="1:21">
      <c r="A5206" s="54">
        <v>5204</v>
      </c>
      <c r="B5206" s="104">
        <v>28352</v>
      </c>
      <c r="C5206" s="104">
        <v>28352</v>
      </c>
      <c r="D5206" s="105">
        <v>67264.000000000015</v>
      </c>
      <c r="E5206" s="105">
        <v>2123540000</v>
      </c>
      <c r="F5206" s="105">
        <v>0</v>
      </c>
      <c r="G5206" s="105">
        <v>1.8479163711561517</v>
      </c>
      <c r="H5206" s="105">
        <v>2.1386249906830295</v>
      </c>
      <c r="I5206" s="105">
        <v>1.5576984078713194</v>
      </c>
      <c r="J5206" s="105">
        <v>1.1633052346480053</v>
      </c>
      <c r="K5206" s="105">
        <v>1.072424915677793</v>
      </c>
      <c r="L5206" s="105">
        <v>1.3814375402349282</v>
      </c>
      <c r="M5206" s="105">
        <v>2.1032646361436873</v>
      </c>
      <c r="N5206" s="105">
        <v>3.334598570458998</v>
      </c>
      <c r="O5206" s="105">
        <v>3.3458654495441245</v>
      </c>
      <c r="P5206" s="105">
        <v>2.7089726452031853</v>
      </c>
      <c r="Q5206" s="105">
        <v>2.0012910647182363</v>
      </c>
      <c r="R5206" s="105">
        <v>1.5654561069171593</v>
      </c>
      <c r="S5206" s="105">
        <v>0</v>
      </c>
      <c r="T5206" s="105">
        <v>2.0184046611047184</v>
      </c>
      <c r="U5206" s="105">
        <v>2.0184046611047175</v>
      </c>
    </row>
    <row r="5207" spans="1:21">
      <c r="A5207" s="54">
        <v>5205</v>
      </c>
      <c r="B5207" s="104">
        <v>28353</v>
      </c>
      <c r="C5207" s="104">
        <v>28353</v>
      </c>
      <c r="D5207" s="105">
        <v>83257</v>
      </c>
      <c r="E5207" s="105">
        <v>2123540000</v>
      </c>
      <c r="F5207" s="105">
        <v>0</v>
      </c>
      <c r="G5207" s="105">
        <v>3.2778163144464689</v>
      </c>
      <c r="H5207" s="105">
        <v>3.9636941893636708</v>
      </c>
      <c r="I5207" s="105">
        <v>3.0013940009225046</v>
      </c>
      <c r="J5207" s="105">
        <v>2.1927590089269575</v>
      </c>
      <c r="K5207" s="105">
        <v>1.945699646253841</v>
      </c>
      <c r="L5207" s="105">
        <v>2.6566867247428787</v>
      </c>
      <c r="M5207" s="105">
        <v>3.9741854044776557</v>
      </c>
      <c r="N5207" s="105">
        <v>6.9782592175688594</v>
      </c>
      <c r="O5207" s="105">
        <v>7.0214154721810251</v>
      </c>
      <c r="P5207" s="105">
        <v>5.5286140727272972</v>
      </c>
      <c r="Q5207" s="105">
        <v>3.7245605132806068</v>
      </c>
      <c r="R5207" s="105">
        <v>2.6272868230237321</v>
      </c>
      <c r="S5207" s="105">
        <v>0</v>
      </c>
      <c r="T5207" s="105">
        <v>3.9076976156596248</v>
      </c>
      <c r="U5207" s="105">
        <v>3.9076976156596248</v>
      </c>
    </row>
    <row r="5208" spans="1:21">
      <c r="A5208" s="54">
        <v>5206</v>
      </c>
      <c r="B5208" s="104">
        <v>28354</v>
      </c>
      <c r="C5208" s="104">
        <v>28354</v>
      </c>
      <c r="D5208" s="105">
        <v>97056.999999999985</v>
      </c>
      <c r="E5208" s="105">
        <v>2123540000</v>
      </c>
      <c r="F5208" s="105">
        <v>0</v>
      </c>
      <c r="G5208" s="105">
        <v>3.0162711321125677</v>
      </c>
      <c r="H5208" s="105">
        <v>3.5324533770597912</v>
      </c>
      <c r="I5208" s="105">
        <v>2.4024617686345948</v>
      </c>
      <c r="J5208" s="105">
        <v>1.9883122098353714</v>
      </c>
      <c r="K5208" s="105">
        <v>1.9543316326444375</v>
      </c>
      <c r="L5208" s="105">
        <v>2.4258294855999183</v>
      </c>
      <c r="M5208" s="105">
        <v>3.4246649282184785</v>
      </c>
      <c r="N5208" s="105">
        <v>5.4800441475817614</v>
      </c>
      <c r="O5208" s="105">
        <v>6.3381384902745843</v>
      </c>
      <c r="P5208" s="105">
        <v>4.7606495763326713</v>
      </c>
      <c r="Q5208" s="105">
        <v>3.6060854773656366</v>
      </c>
      <c r="R5208" s="105">
        <v>2.8353937210615001</v>
      </c>
      <c r="S5208" s="105">
        <v>0</v>
      </c>
      <c r="T5208" s="105">
        <v>3.4803863288934433</v>
      </c>
      <c r="U5208" s="105">
        <v>3.4803863288934438</v>
      </c>
    </row>
    <row r="5209" spans="1:21">
      <c r="A5209" s="54">
        <v>5207</v>
      </c>
      <c r="B5209" s="104">
        <v>28355</v>
      </c>
      <c r="C5209" s="104">
        <v>28355</v>
      </c>
      <c r="D5209" s="105">
        <v>154480</v>
      </c>
      <c r="E5209" s="105">
        <v>2123540000</v>
      </c>
      <c r="F5209" s="105">
        <v>0</v>
      </c>
      <c r="G5209" s="105">
        <v>1.2317392809516647</v>
      </c>
      <c r="H5209" s="105">
        <v>1.5010658811623887</v>
      </c>
      <c r="I5209" s="105">
        <v>1.01720500489261</v>
      </c>
      <c r="J5209" s="105">
        <v>0.84534979660303278</v>
      </c>
      <c r="K5209" s="105">
        <v>0.80729647761981138</v>
      </c>
      <c r="L5209" s="105">
        <v>1.0221419646254488</v>
      </c>
      <c r="M5209" s="105">
        <v>1.4497535992166322</v>
      </c>
      <c r="N5209" s="105">
        <v>2.2386647318392834</v>
      </c>
      <c r="O5209" s="105">
        <v>2.5617726782068346</v>
      </c>
      <c r="P5209" s="105">
        <v>1.8672595712558304</v>
      </c>
      <c r="Q5209" s="105">
        <v>1.4377250029378463</v>
      </c>
      <c r="R5209" s="105">
        <v>1.0787973919920051</v>
      </c>
      <c r="S5209" s="105">
        <v>0</v>
      </c>
      <c r="T5209" s="105">
        <v>1.4215642817752823</v>
      </c>
      <c r="U5209" s="105">
        <v>1.4215642817752825</v>
      </c>
    </row>
    <row r="5210" spans="1:21">
      <c r="A5210" s="54">
        <v>5208</v>
      </c>
      <c r="B5210" s="104">
        <v>28356</v>
      </c>
      <c r="C5210" s="104">
        <v>28356</v>
      </c>
      <c r="D5210" s="105">
        <v>200617.99999999997</v>
      </c>
      <c r="E5210" s="105">
        <v>2123540000</v>
      </c>
      <c r="F5210" s="105">
        <v>0</v>
      </c>
      <c r="G5210" s="105">
        <v>0.38090119696254077</v>
      </c>
      <c r="H5210" s="105">
        <v>0.41649977609697936</v>
      </c>
      <c r="I5210" s="105">
        <v>0.30002215230162765</v>
      </c>
      <c r="J5210" s="105">
        <v>0.26276158106999781</v>
      </c>
      <c r="K5210" s="105">
        <v>0.29240723681105329</v>
      </c>
      <c r="L5210" s="105">
        <v>0.42389162256648161</v>
      </c>
      <c r="M5210" s="105">
        <v>0.64279178921570113</v>
      </c>
      <c r="N5210" s="105">
        <v>0.98224422404887102</v>
      </c>
      <c r="O5210" s="105">
        <v>1.1029702664842878</v>
      </c>
      <c r="P5210" s="105">
        <v>0.75646360761026388</v>
      </c>
      <c r="Q5210" s="105">
        <v>0.50834510606899652</v>
      </c>
      <c r="R5210" s="105">
        <v>0.36099880745494256</v>
      </c>
      <c r="S5210" s="105">
        <v>0</v>
      </c>
      <c r="T5210" s="105">
        <v>0.53585811389097859</v>
      </c>
      <c r="U5210" s="105">
        <v>0.5358581138909787</v>
      </c>
    </row>
    <row r="5211" spans="1:21">
      <c r="A5211" s="54">
        <v>5209</v>
      </c>
      <c r="B5211" s="104">
        <v>28357</v>
      </c>
      <c r="C5211" s="104">
        <v>28357</v>
      </c>
      <c r="D5211" s="105">
        <v>55087.999999999993</v>
      </c>
      <c r="E5211" s="105">
        <v>2123540000</v>
      </c>
      <c r="F5211" s="105">
        <v>0</v>
      </c>
      <c r="G5211" s="105">
        <v>4.2781115837132342</v>
      </c>
      <c r="H5211" s="105">
        <v>4.8865987236740045</v>
      </c>
      <c r="I5211" s="105">
        <v>3.3391897896741281</v>
      </c>
      <c r="J5211" s="105">
        <v>2.7368669691025218</v>
      </c>
      <c r="K5211" s="105">
        <v>3.0749003375448671</v>
      </c>
      <c r="L5211" s="105">
        <v>4.4871509813473605</v>
      </c>
      <c r="M5211" s="105">
        <v>7.3384709426593213</v>
      </c>
      <c r="N5211" s="105">
        <v>12.283515323949377</v>
      </c>
      <c r="O5211" s="105">
        <v>13.562129756442014</v>
      </c>
      <c r="P5211" s="105">
        <v>9.6264346088977675</v>
      </c>
      <c r="Q5211" s="105">
        <v>6.2856900006058067</v>
      </c>
      <c r="R5211" s="105">
        <v>4.1527053585238951</v>
      </c>
      <c r="S5211" s="105">
        <v>0</v>
      </c>
      <c r="T5211" s="105">
        <v>6.3376470313445248</v>
      </c>
      <c r="U5211" s="105">
        <v>6.3376470313445257</v>
      </c>
    </row>
    <row r="5212" spans="1:21">
      <c r="A5212" s="54">
        <v>5210</v>
      </c>
      <c r="B5212" s="104">
        <v>28358</v>
      </c>
      <c r="C5212" s="104">
        <v>28358</v>
      </c>
      <c r="D5212" s="105">
        <v>2412586</v>
      </c>
      <c r="E5212" s="105">
        <v>2123540000</v>
      </c>
      <c r="F5212" s="105">
        <v>0</v>
      </c>
      <c r="G5212" s="105">
        <v>2.8036449850781278</v>
      </c>
      <c r="H5212" s="105">
        <v>3.6250634570824465</v>
      </c>
      <c r="I5212" s="105">
        <v>4.3744047949287816</v>
      </c>
      <c r="J5212" s="105">
        <v>6.2723182564561686</v>
      </c>
      <c r="K5212" s="105">
        <v>8.971453929041072</v>
      </c>
      <c r="L5212" s="105">
        <v>15.937434905194291</v>
      </c>
      <c r="M5212" s="105">
        <v>30.41475385153225</v>
      </c>
      <c r="N5212" s="105">
        <v>46.878235757320304</v>
      </c>
      <c r="O5212" s="105">
        <v>36.158999169432093</v>
      </c>
      <c r="P5212" s="105">
        <v>13.179523849030987</v>
      </c>
      <c r="Q5212" s="105">
        <v>5.6805831286520769</v>
      </c>
      <c r="R5212" s="105">
        <v>3.6074329506411575</v>
      </c>
      <c r="S5212" s="105">
        <v>32.272940034873443</v>
      </c>
      <c r="T5212" s="105">
        <v>14.825320752865814</v>
      </c>
      <c r="U5212" s="105">
        <v>26.222126096589502</v>
      </c>
    </row>
    <row r="5213" spans="1:21">
      <c r="A5213" s="54">
        <v>5211</v>
      </c>
      <c r="B5213" s="104">
        <v>28359</v>
      </c>
      <c r="C5213" s="104">
        <v>28359</v>
      </c>
      <c r="D5213" s="105">
        <v>60196525.000000007</v>
      </c>
      <c r="E5213" s="105">
        <v>2123540000</v>
      </c>
      <c r="F5213" s="105">
        <v>0</v>
      </c>
      <c r="G5213" s="105">
        <v>0.21877377668819545</v>
      </c>
      <c r="H5213" s="105">
        <v>0.30934837102177964</v>
      </c>
      <c r="I5213" s="105">
        <v>0.36627316290916734</v>
      </c>
      <c r="J5213" s="105">
        <v>0.53168241092188018</v>
      </c>
      <c r="K5213" s="105">
        <v>0.95421077024363354</v>
      </c>
      <c r="L5213" s="105">
        <v>3.3479533099170067</v>
      </c>
      <c r="M5213" s="105">
        <v>100</v>
      </c>
      <c r="N5213" s="105">
        <v>100</v>
      </c>
      <c r="O5213" s="105">
        <v>3.4518466359968167</v>
      </c>
      <c r="P5213" s="105">
        <v>0.65445787528115962</v>
      </c>
      <c r="Q5213" s="105">
        <v>0.34135510516724177</v>
      </c>
      <c r="R5213" s="105">
        <v>0.25904447624748056</v>
      </c>
      <c r="S5213" s="105">
        <v>63.66157005038221</v>
      </c>
      <c r="T5213" s="105">
        <v>17.53624549119953</v>
      </c>
      <c r="U5213" s="105">
        <v>59.470916733386524</v>
      </c>
    </row>
    <row r="5214" spans="1:21">
      <c r="A5214" s="54">
        <v>5212</v>
      </c>
      <c r="B5214" s="104">
        <v>28424</v>
      </c>
      <c r="C5214" s="104">
        <v>28424</v>
      </c>
      <c r="D5214" s="105">
        <v>45936163</v>
      </c>
      <c r="E5214" s="105">
        <v>6351090000</v>
      </c>
      <c r="F5214" s="105">
        <v>0</v>
      </c>
      <c r="G5214" s="105">
        <v>2.757126403593575</v>
      </c>
      <c r="H5214" s="105">
        <v>2.1986951497987586</v>
      </c>
      <c r="I5214" s="105">
        <v>1.4869793603091492</v>
      </c>
      <c r="J5214" s="105">
        <v>1.435241341764401</v>
      </c>
      <c r="K5214" s="105">
        <v>1.8232276594885546</v>
      </c>
      <c r="L5214" s="105">
        <v>1.9628249385840137</v>
      </c>
      <c r="M5214" s="105">
        <v>2.5380425191332399</v>
      </c>
      <c r="N5214" s="105">
        <v>3.459898235177358</v>
      </c>
      <c r="O5214" s="105">
        <v>4.0499821484170271</v>
      </c>
      <c r="P5214" s="105">
        <v>4.975801952666985</v>
      </c>
      <c r="Q5214" s="105">
        <v>4.4506064491799391</v>
      </c>
      <c r="R5214" s="105">
        <v>3.4994247753757661</v>
      </c>
      <c r="S5214" s="105">
        <v>2.9122521393945306</v>
      </c>
      <c r="T5214" s="105">
        <v>2.8864875777907302</v>
      </c>
      <c r="U5214" s="105">
        <v>2.9060783198143025</v>
      </c>
    </row>
    <row r="5215" spans="1:21">
      <c r="A5215" s="54">
        <v>5213</v>
      </c>
      <c r="B5215" s="104">
        <v>28425</v>
      </c>
      <c r="C5215" s="104">
        <v>28425</v>
      </c>
      <c r="D5215" s="105">
        <v>77133251.00000003</v>
      </c>
      <c r="E5215" s="105">
        <v>10500200000</v>
      </c>
      <c r="F5215" s="105">
        <v>0</v>
      </c>
      <c r="G5215" s="105">
        <v>2.7202288127744683</v>
      </c>
      <c r="H5215" s="105">
        <v>2.1694370589505292</v>
      </c>
      <c r="I5215" s="105">
        <v>1.468274927553495</v>
      </c>
      <c r="J5215" s="105">
        <v>1.3440155571664001</v>
      </c>
      <c r="K5215" s="105">
        <v>1.7292244208926637</v>
      </c>
      <c r="L5215" s="105">
        <v>1.9168500677818889</v>
      </c>
      <c r="M5215" s="105">
        <v>2.3081971464354174</v>
      </c>
      <c r="N5215" s="105">
        <v>3.0689873442099915</v>
      </c>
      <c r="O5215" s="105">
        <v>3.828016439257226</v>
      </c>
      <c r="P5215" s="105">
        <v>4.6017834304447369</v>
      </c>
      <c r="Q5215" s="105">
        <v>4.3517936718718042</v>
      </c>
      <c r="R5215" s="105">
        <v>3.4621996511003892</v>
      </c>
      <c r="S5215" s="105">
        <v>2.6922496319131173</v>
      </c>
      <c r="T5215" s="105">
        <v>2.7474173773699171</v>
      </c>
      <c r="U5215" s="105">
        <v>2.7012645620530233</v>
      </c>
    </row>
    <row r="5216" spans="1:21">
      <c r="A5216" s="54">
        <v>5214</v>
      </c>
      <c r="B5216" s="104">
        <v>28426</v>
      </c>
      <c r="C5216" s="104">
        <v>28426</v>
      </c>
      <c r="D5216" s="105">
        <v>531398876.99999994</v>
      </c>
      <c r="E5216" s="105">
        <v>63713300000</v>
      </c>
      <c r="F5216" s="105">
        <v>0</v>
      </c>
      <c r="G5216" s="105">
        <v>4.7692659853541102</v>
      </c>
      <c r="H5216" s="105">
        <v>2.3852728679055177</v>
      </c>
      <c r="I5216" s="105">
        <v>1.6675271636794817</v>
      </c>
      <c r="J5216" s="105">
        <v>1.8005640830531651</v>
      </c>
      <c r="K5216" s="105">
        <v>4.0162810216543967</v>
      </c>
      <c r="L5216" s="105">
        <v>6.2453382064035319</v>
      </c>
      <c r="M5216" s="105">
        <v>9.4860873148412423</v>
      </c>
      <c r="N5216" s="105">
        <v>20.368085953689807</v>
      </c>
      <c r="O5216" s="105">
        <v>14.771390409754725</v>
      </c>
      <c r="P5216" s="105">
        <v>11.319003211859906</v>
      </c>
      <c r="Q5216" s="105">
        <v>6.8242798124109258</v>
      </c>
      <c r="R5216" s="105">
        <v>4.3494381848695056</v>
      </c>
      <c r="S5216" s="105">
        <v>12.540410412905299</v>
      </c>
      <c r="T5216" s="105">
        <v>7.3335445179563594</v>
      </c>
      <c r="U5216" s="105">
        <v>11.17510534453125</v>
      </c>
    </row>
    <row r="5217" spans="1:21">
      <c r="A5217" s="54">
        <v>5215</v>
      </c>
      <c r="B5217" s="104">
        <v>28427</v>
      </c>
      <c r="C5217" s="104">
        <v>28427</v>
      </c>
      <c r="D5217" s="105">
        <v>3859793509.000001</v>
      </c>
      <c r="E5217" s="105">
        <v>512146000000</v>
      </c>
      <c r="F5217" s="105">
        <v>0</v>
      </c>
      <c r="G5217" s="105">
        <v>4.5806712759813353</v>
      </c>
      <c r="H5217" s="105">
        <v>3.4997000299278138</v>
      </c>
      <c r="I5217" s="105">
        <v>2.9966992323057351</v>
      </c>
      <c r="J5217" s="105">
        <v>3.0271570408450938</v>
      </c>
      <c r="K5217" s="105">
        <v>3.4102421990933296</v>
      </c>
      <c r="L5217" s="105">
        <v>4.3074077327368698</v>
      </c>
      <c r="M5217" s="105">
        <v>5.0501023148523529</v>
      </c>
      <c r="N5217" s="105">
        <v>5.4467709201201746</v>
      </c>
      <c r="O5217" s="105">
        <v>4.4916287353270565</v>
      </c>
      <c r="P5217" s="105">
        <v>4.1175430823364207</v>
      </c>
      <c r="Q5217" s="105">
        <v>4.1283445792530786</v>
      </c>
      <c r="R5217" s="105">
        <v>4.4360097186211558</v>
      </c>
      <c r="S5217" s="105">
        <v>4.871213636323378</v>
      </c>
      <c r="T5217" s="105">
        <v>4.1243564051167017</v>
      </c>
      <c r="U5217" s="105">
        <v>4.6400553448048445</v>
      </c>
    </row>
    <row r="5218" spans="1:21">
      <c r="A5218" s="54">
        <v>5216</v>
      </c>
      <c r="B5218" s="104">
        <v>28434</v>
      </c>
      <c r="C5218" s="104">
        <v>28434</v>
      </c>
      <c r="D5218" s="105">
        <v>1733096.0000000002</v>
      </c>
      <c r="E5218" s="105">
        <v>2123540000</v>
      </c>
      <c r="F5218" s="105">
        <v>0</v>
      </c>
      <c r="G5218" s="105">
        <v>1.2628625897754984</v>
      </c>
      <c r="H5218" s="105">
        <v>1.0134315836504242</v>
      </c>
      <c r="I5218" s="105">
        <v>0.882429015203677</v>
      </c>
      <c r="J5218" s="105">
        <v>1.4670619365401711</v>
      </c>
      <c r="K5218" s="105">
        <v>3.2179432969934445</v>
      </c>
      <c r="L5218" s="105">
        <v>4.2258024784091104</v>
      </c>
      <c r="M5218" s="105">
        <v>5.4718035457284113</v>
      </c>
      <c r="N5218" s="105">
        <v>5.6053921018862729</v>
      </c>
      <c r="O5218" s="105">
        <v>7.5805209710368286</v>
      </c>
      <c r="P5218" s="105">
        <v>8.4837602528483522</v>
      </c>
      <c r="Q5218" s="105">
        <v>4.2362602503517417</v>
      </c>
      <c r="R5218" s="105">
        <v>2.0352704316202077</v>
      </c>
      <c r="S5218" s="105">
        <v>0</v>
      </c>
      <c r="T5218" s="105">
        <v>3.7902115378370116</v>
      </c>
      <c r="U5218" s="105">
        <v>3.7902115378370116</v>
      </c>
    </row>
    <row r="5219" spans="1:21">
      <c r="A5219" s="54">
        <v>5217</v>
      </c>
      <c r="B5219" s="104">
        <v>28435</v>
      </c>
      <c r="C5219" s="104">
        <v>28435</v>
      </c>
      <c r="D5219" s="105">
        <v>1911606.9999999998</v>
      </c>
      <c r="E5219" s="105">
        <v>2123540000</v>
      </c>
      <c r="F5219" s="105">
        <v>0</v>
      </c>
      <c r="G5219" s="105">
        <v>1.4402370961339868</v>
      </c>
      <c r="H5219" s="105">
        <v>1.0837544677824673</v>
      </c>
      <c r="I5219" s="105">
        <v>0.93036211605687469</v>
      </c>
      <c r="J5219" s="105">
        <v>1.4711176987901378</v>
      </c>
      <c r="K5219" s="105">
        <v>3.2884335964617173</v>
      </c>
      <c r="L5219" s="105">
        <v>4.0787036998299531</v>
      </c>
      <c r="M5219" s="105">
        <v>4.7346318673091377</v>
      </c>
      <c r="N5219" s="105">
        <v>5.374118689299241</v>
      </c>
      <c r="O5219" s="105">
        <v>5.8533724057209415</v>
      </c>
      <c r="P5219" s="105">
        <v>6.0342646579061228</v>
      </c>
      <c r="Q5219" s="105">
        <v>4.5496594822925331</v>
      </c>
      <c r="R5219" s="105">
        <v>2.2668146025341449</v>
      </c>
      <c r="S5219" s="105">
        <v>0</v>
      </c>
      <c r="T5219" s="105">
        <v>3.4254558650097717</v>
      </c>
      <c r="U5219" s="105">
        <v>3.4254558650097726</v>
      </c>
    </row>
    <row r="5220" spans="1:21">
      <c r="A5220" s="54">
        <v>5218</v>
      </c>
      <c r="B5220" s="104">
        <v>28436</v>
      </c>
      <c r="C5220" s="104">
        <v>28436</v>
      </c>
      <c r="D5220" s="105">
        <v>4750537</v>
      </c>
      <c r="E5220" s="105">
        <v>4227550000</v>
      </c>
      <c r="F5220" s="105">
        <v>0</v>
      </c>
      <c r="G5220" s="105">
        <v>1.1856902799337889</v>
      </c>
      <c r="H5220" s="105">
        <v>0.90145475338418291</v>
      </c>
      <c r="I5220" s="105">
        <v>0.64699103069047592</v>
      </c>
      <c r="J5220" s="105">
        <v>0.92012145230512465</v>
      </c>
      <c r="K5220" s="105">
        <v>2.2664518443784134</v>
      </c>
      <c r="L5220" s="105">
        <v>2.9923716134501213</v>
      </c>
      <c r="M5220" s="105">
        <v>3.5875564371244333</v>
      </c>
      <c r="N5220" s="105">
        <v>4.2236603060509958</v>
      </c>
      <c r="O5220" s="105">
        <v>5.221281378539449</v>
      </c>
      <c r="P5220" s="105">
        <v>5.860298487766828</v>
      </c>
      <c r="Q5220" s="105">
        <v>2.9831331197853483</v>
      </c>
      <c r="R5220" s="105">
        <v>1.4447871800264591</v>
      </c>
      <c r="S5220" s="105">
        <v>0</v>
      </c>
      <c r="T5220" s="105">
        <v>2.6861498236196351</v>
      </c>
      <c r="U5220" s="105">
        <v>2.6861498236196346</v>
      </c>
    </row>
    <row r="5221" spans="1:21">
      <c r="A5221" s="54">
        <v>5219</v>
      </c>
      <c r="B5221" s="104">
        <v>28437</v>
      </c>
      <c r="C5221" s="104">
        <v>28437</v>
      </c>
      <c r="D5221" s="105">
        <v>33733855</v>
      </c>
      <c r="E5221" s="105">
        <v>4227550000</v>
      </c>
      <c r="F5221" s="105">
        <v>0</v>
      </c>
      <c r="G5221" s="105">
        <v>1.4620417059574433</v>
      </c>
      <c r="H5221" s="105">
        <v>1.03731501968759</v>
      </c>
      <c r="I5221" s="105">
        <v>0.74204905223476014</v>
      </c>
      <c r="J5221" s="105">
        <v>1.0346769617364635</v>
      </c>
      <c r="K5221" s="105">
        <v>2.577595351872239</v>
      </c>
      <c r="L5221" s="105">
        <v>4.3746818279058415</v>
      </c>
      <c r="M5221" s="105">
        <v>10.463158976491826</v>
      </c>
      <c r="N5221" s="105">
        <v>13.387887027470398</v>
      </c>
      <c r="O5221" s="105">
        <v>11.715531989858068</v>
      </c>
      <c r="P5221" s="105">
        <v>9.1514887275584975</v>
      </c>
      <c r="Q5221" s="105">
        <v>3.430403205794712</v>
      </c>
      <c r="R5221" s="105">
        <v>1.6035351946803911</v>
      </c>
      <c r="S5221" s="105">
        <v>10.51963776821151</v>
      </c>
      <c r="T5221" s="105">
        <v>5.0816970867706859</v>
      </c>
      <c r="U5221" s="105">
        <v>9.9489321938031079</v>
      </c>
    </row>
    <row r="5222" spans="1:21">
      <c r="A5222" s="54">
        <v>5220</v>
      </c>
      <c r="B5222" s="104">
        <v>28438</v>
      </c>
      <c r="C5222" s="104">
        <v>28438</v>
      </c>
      <c r="D5222" s="105">
        <v>226467</v>
      </c>
      <c r="E5222" s="105">
        <v>2123540000</v>
      </c>
      <c r="F5222" s="105">
        <v>0</v>
      </c>
      <c r="G5222" s="105">
        <v>16.601296624067125</v>
      </c>
      <c r="H5222" s="105">
        <v>10.538918659083265</v>
      </c>
      <c r="I5222" s="105">
        <v>8.904065858325275</v>
      </c>
      <c r="J5222" s="105">
        <v>12.136814093523345</v>
      </c>
      <c r="K5222" s="105">
        <v>18.942775437812536</v>
      </c>
      <c r="L5222" s="105">
        <v>25.71035102484889</v>
      </c>
      <c r="M5222" s="105">
        <v>32.706990307019595</v>
      </c>
      <c r="N5222" s="105">
        <v>45.450679814125337</v>
      </c>
      <c r="O5222" s="105">
        <v>58.84730131945944</v>
      </c>
      <c r="P5222" s="105">
        <v>65.928583133436874</v>
      </c>
      <c r="Q5222" s="105">
        <v>68.552977031105897</v>
      </c>
      <c r="R5222" s="105">
        <v>32.836874805257821</v>
      </c>
      <c r="S5222" s="105">
        <v>0</v>
      </c>
      <c r="T5222" s="105">
        <v>33.096469009005453</v>
      </c>
      <c r="U5222" s="105">
        <v>33.096469009005446</v>
      </c>
    </row>
    <row r="5223" spans="1:21">
      <c r="A5223" s="54">
        <v>5221</v>
      </c>
      <c r="B5223" s="104">
        <v>28439</v>
      </c>
      <c r="C5223" s="104">
        <v>28439</v>
      </c>
      <c r="D5223" s="105">
        <v>2740022</v>
      </c>
      <c r="E5223" s="105">
        <v>2123540000</v>
      </c>
      <c r="F5223" s="105">
        <v>0</v>
      </c>
      <c r="G5223" s="105">
        <v>3.7312735532274077</v>
      </c>
      <c r="H5223" s="105">
        <v>2.2998152933904965</v>
      </c>
      <c r="I5223" s="105">
        <v>2.0606389349373</v>
      </c>
      <c r="J5223" s="105">
        <v>3.0562573961272301</v>
      </c>
      <c r="K5223" s="105">
        <v>5.1090099131302411</v>
      </c>
      <c r="L5223" s="105">
        <v>6.6768106799969518</v>
      </c>
      <c r="M5223" s="105">
        <v>8.341798933191761</v>
      </c>
      <c r="N5223" s="105">
        <v>11.927666406102276</v>
      </c>
      <c r="O5223" s="105">
        <v>16.02736378825508</v>
      </c>
      <c r="P5223" s="105">
        <v>17.132127133568662</v>
      </c>
      <c r="Q5223" s="105">
        <v>17.726292896804388</v>
      </c>
      <c r="R5223" s="105">
        <v>7.4173721345081987</v>
      </c>
      <c r="S5223" s="105">
        <v>0</v>
      </c>
      <c r="T5223" s="105">
        <v>8.4588689219366664</v>
      </c>
      <c r="U5223" s="105">
        <v>8.4588689219366664</v>
      </c>
    </row>
    <row r="5224" spans="1:21">
      <c r="A5224" s="54">
        <v>5222</v>
      </c>
      <c r="B5224" s="104">
        <v>28440</v>
      </c>
      <c r="C5224" s="104">
        <v>28440</v>
      </c>
      <c r="D5224" s="105">
        <v>15054565.999999998</v>
      </c>
      <c r="E5224" s="105">
        <v>10675800000</v>
      </c>
      <c r="F5224" s="105">
        <v>0</v>
      </c>
      <c r="G5224" s="105">
        <v>0.94362311954582334</v>
      </c>
      <c r="H5224" s="105">
        <v>0.65847528616257256</v>
      </c>
      <c r="I5224" s="105">
        <v>0.68097605524282234</v>
      </c>
      <c r="J5224" s="105">
        <v>1.0388427175265933</v>
      </c>
      <c r="K5224" s="105">
        <v>1.4819350572106571</v>
      </c>
      <c r="L5224" s="105">
        <v>1.848625324764867</v>
      </c>
      <c r="M5224" s="105">
        <v>2.4052168678601773</v>
      </c>
      <c r="N5224" s="105">
        <v>3.1607710428379909</v>
      </c>
      <c r="O5224" s="105">
        <v>4.0666289443572072</v>
      </c>
      <c r="P5224" s="105">
        <v>3.9211654587523292</v>
      </c>
      <c r="Q5224" s="105">
        <v>3.1997012467012982</v>
      </c>
      <c r="R5224" s="105">
        <v>1.6078393498015588</v>
      </c>
      <c r="S5224" s="105">
        <v>0</v>
      </c>
      <c r="T5224" s="105">
        <v>2.0844833725636582</v>
      </c>
      <c r="U5224" s="105">
        <v>2.0844833725636582</v>
      </c>
    </row>
    <row r="5225" spans="1:21">
      <c r="A5225" s="54">
        <v>5223</v>
      </c>
      <c r="B5225" s="104">
        <v>28462</v>
      </c>
      <c r="C5225" s="104">
        <v>28462</v>
      </c>
      <c r="D5225" s="105">
        <v>1408482.9999999998</v>
      </c>
      <c r="E5225" s="105">
        <v>10420700000</v>
      </c>
      <c r="F5225" s="105">
        <v>0</v>
      </c>
      <c r="G5225" s="105">
        <v>6.2761091078986615</v>
      </c>
      <c r="H5225" s="105">
        <v>5.8503509168323742</v>
      </c>
      <c r="I5225" s="105">
        <v>2.8238861304762604</v>
      </c>
      <c r="J5225" s="105">
        <v>2.8324696545658088</v>
      </c>
      <c r="K5225" s="105">
        <v>9.6326286497783702</v>
      </c>
      <c r="L5225" s="105">
        <v>21.313175457518895</v>
      </c>
      <c r="M5225" s="105">
        <v>30.192392308943969</v>
      </c>
      <c r="N5225" s="105">
        <v>62.228277752625111</v>
      </c>
      <c r="O5225" s="105">
        <v>100</v>
      </c>
      <c r="P5225" s="105">
        <v>54.806639251031164</v>
      </c>
      <c r="Q5225" s="105">
        <v>11.493320456849307</v>
      </c>
      <c r="R5225" s="105">
        <v>7.8526854796766008</v>
      </c>
      <c r="S5225" s="105">
        <v>0</v>
      </c>
      <c r="T5225" s="105">
        <v>26.275161263849711</v>
      </c>
      <c r="U5225" s="105">
        <v>26.275161263849714</v>
      </c>
    </row>
    <row r="5226" spans="1:21">
      <c r="A5226" s="54">
        <v>5224</v>
      </c>
      <c r="B5226" s="104">
        <v>28463</v>
      </c>
      <c r="C5226" s="104">
        <v>28463</v>
      </c>
      <c r="D5226" s="105">
        <v>812377.99999999988</v>
      </c>
      <c r="E5226" s="105">
        <v>8376310000</v>
      </c>
      <c r="F5226" s="105">
        <v>0</v>
      </c>
      <c r="G5226" s="105">
        <v>5.7174864423872869</v>
      </c>
      <c r="H5226" s="105">
        <v>6.3171419865023193</v>
      </c>
      <c r="I5226" s="105">
        <v>2.1141621358741807</v>
      </c>
      <c r="J5226" s="105">
        <v>2.3882256215075084</v>
      </c>
      <c r="K5226" s="105">
        <v>23.559115593627197</v>
      </c>
      <c r="L5226" s="105">
        <v>49.271647056541525</v>
      </c>
      <c r="M5226" s="105">
        <v>59.766465542385589</v>
      </c>
      <c r="N5226" s="105">
        <v>100</v>
      </c>
      <c r="O5226" s="105">
        <v>100</v>
      </c>
      <c r="P5226" s="105">
        <v>59.543661544500267</v>
      </c>
      <c r="Q5226" s="105">
        <v>8.238351764589412</v>
      </c>
      <c r="R5226" s="105">
        <v>6.1454838226425217</v>
      </c>
      <c r="S5226" s="105">
        <v>0</v>
      </c>
      <c r="T5226" s="105">
        <v>35.255145125879814</v>
      </c>
      <c r="U5226" s="105">
        <v>35.255145125879821</v>
      </c>
    </row>
    <row r="5227" spans="1:21">
      <c r="A5227" s="54">
        <v>5225</v>
      </c>
      <c r="B5227" s="104">
        <v>28464</v>
      </c>
      <c r="C5227" s="104">
        <v>28464</v>
      </c>
      <c r="D5227" s="105">
        <v>178374936.00000006</v>
      </c>
      <c r="E5227" s="105">
        <v>18395000000</v>
      </c>
      <c r="F5227" s="105">
        <v>0</v>
      </c>
      <c r="G5227" s="105">
        <v>13.15406954317916</v>
      </c>
      <c r="H5227" s="105">
        <v>13.337095318090956</v>
      </c>
      <c r="I5227" s="105">
        <v>3.134402334549145</v>
      </c>
      <c r="J5227" s="105">
        <v>2.56532217334607</v>
      </c>
      <c r="K5227" s="105">
        <v>4.8135465877141721</v>
      </c>
      <c r="L5227" s="105">
        <v>11.552701987951179</v>
      </c>
      <c r="M5227" s="105">
        <v>40.038846185654386</v>
      </c>
      <c r="N5227" s="105">
        <v>100</v>
      </c>
      <c r="O5227" s="105">
        <v>100</v>
      </c>
      <c r="P5227" s="105">
        <v>100</v>
      </c>
      <c r="Q5227" s="105">
        <v>25.435205474347814</v>
      </c>
      <c r="R5227" s="105">
        <v>15.756946245950818</v>
      </c>
      <c r="S5227" s="105">
        <v>36.84680853254936</v>
      </c>
      <c r="T5227" s="105">
        <v>35.815677987565309</v>
      </c>
      <c r="U5227" s="105">
        <v>36.829794892685115</v>
      </c>
    </row>
    <row r="5228" spans="1:21">
      <c r="A5228" s="54">
        <v>5226</v>
      </c>
      <c r="B5228" s="104">
        <v>28465</v>
      </c>
      <c r="C5228" s="104">
        <v>28465</v>
      </c>
      <c r="D5228" s="105">
        <v>0</v>
      </c>
      <c r="E5228" s="105">
        <v>2123540000</v>
      </c>
      <c r="F5228" s="105">
        <v>0</v>
      </c>
      <c r="G5228" s="105">
        <v>0</v>
      </c>
      <c r="H5228" s="105">
        <v>0</v>
      </c>
      <c r="I5228" s="105">
        <v>0</v>
      </c>
      <c r="J5228" s="105">
        <v>0</v>
      </c>
      <c r="K5228" s="105">
        <v>0</v>
      </c>
      <c r="L5228" s="105">
        <v>0</v>
      </c>
      <c r="M5228" s="105">
        <v>0</v>
      </c>
      <c r="N5228" s="105">
        <v>0</v>
      </c>
      <c r="O5228" s="105">
        <v>0</v>
      </c>
      <c r="P5228" s="105">
        <v>0</v>
      </c>
      <c r="Q5228" s="105">
        <v>0</v>
      </c>
      <c r="R5228" s="105">
        <v>0</v>
      </c>
      <c r="S5228" s="105">
        <v>0</v>
      </c>
      <c r="T5228" s="105">
        <v>0</v>
      </c>
      <c r="U5228" s="105">
        <v>0</v>
      </c>
    </row>
    <row r="5229" spans="1:21">
      <c r="A5229" s="54">
        <v>5227</v>
      </c>
      <c r="B5229" s="104">
        <v>28466</v>
      </c>
      <c r="C5229" s="104">
        <v>28466</v>
      </c>
      <c r="D5229" s="105">
        <v>652193426.00000024</v>
      </c>
      <c r="E5229" s="105">
        <v>219483000000</v>
      </c>
      <c r="F5229" s="105">
        <v>0</v>
      </c>
      <c r="G5229" s="105">
        <v>20.057590541747537</v>
      </c>
      <c r="H5229" s="105">
        <v>25.794933439281003</v>
      </c>
      <c r="I5229" s="105">
        <v>17.16335177566263</v>
      </c>
      <c r="J5229" s="105">
        <v>3.9148365895824537</v>
      </c>
      <c r="K5229" s="105">
        <v>1.3876110531650083</v>
      </c>
      <c r="L5229" s="105">
        <v>3.5811392956564054</v>
      </c>
      <c r="M5229" s="105">
        <v>8.7312817655107846</v>
      </c>
      <c r="N5229" s="105">
        <v>16.034050082613895</v>
      </c>
      <c r="O5229" s="105">
        <v>17.978182281349099</v>
      </c>
      <c r="P5229" s="105">
        <v>14.654185298345174</v>
      </c>
      <c r="Q5229" s="105">
        <v>17.820107788550384</v>
      </c>
      <c r="R5229" s="105">
        <v>18.648901483159253</v>
      </c>
      <c r="S5229" s="105">
        <v>8.4480803768315802</v>
      </c>
      <c r="T5229" s="105">
        <v>13.813847616218633</v>
      </c>
      <c r="U5229" s="105">
        <v>10.454881295465025</v>
      </c>
    </row>
    <row r="5230" spans="1:21">
      <c r="A5230" s="54">
        <v>5228</v>
      </c>
      <c r="B5230" s="104">
        <v>28467</v>
      </c>
      <c r="C5230" s="104">
        <v>28467</v>
      </c>
      <c r="D5230" s="105">
        <v>837591</v>
      </c>
      <c r="E5230" s="105">
        <v>8376310000</v>
      </c>
      <c r="F5230" s="105">
        <v>0</v>
      </c>
      <c r="G5230" s="105">
        <v>61.657732712544693</v>
      </c>
      <c r="H5230" s="105">
        <v>45.017378420443265</v>
      </c>
      <c r="I5230" s="105">
        <v>8.7195663128614171</v>
      </c>
      <c r="J5230" s="105">
        <v>12.212415285833501</v>
      </c>
      <c r="K5230" s="105">
        <v>26.564518708809114</v>
      </c>
      <c r="L5230" s="105">
        <v>50.68539021470783</v>
      </c>
      <c r="M5230" s="105">
        <v>100</v>
      </c>
      <c r="N5230" s="105">
        <v>100</v>
      </c>
      <c r="O5230" s="105">
        <v>100</v>
      </c>
      <c r="P5230" s="105">
        <v>69.5711630087646</v>
      </c>
      <c r="Q5230" s="105">
        <v>47.258314877463548</v>
      </c>
      <c r="R5230" s="105">
        <v>58.225981162179039</v>
      </c>
      <c r="S5230" s="105">
        <v>0</v>
      </c>
      <c r="T5230" s="105">
        <v>56.659371725300595</v>
      </c>
      <c r="U5230" s="105">
        <v>56.659371725300588</v>
      </c>
    </row>
    <row r="5231" spans="1:21">
      <c r="A5231" s="54">
        <v>5229</v>
      </c>
      <c r="B5231" s="104">
        <v>28468</v>
      </c>
      <c r="C5231" s="104">
        <v>28468</v>
      </c>
      <c r="D5231" s="105">
        <v>980668.99999999988</v>
      </c>
      <c r="E5231" s="105">
        <v>8396170000</v>
      </c>
      <c r="F5231" s="105">
        <v>0</v>
      </c>
      <c r="G5231" s="105">
        <v>46.260089306078179</v>
      </c>
      <c r="H5231" s="105">
        <v>22.178773880518595</v>
      </c>
      <c r="I5231" s="105">
        <v>2.9044890337228875</v>
      </c>
      <c r="J5231" s="105">
        <v>4.1169409386737286</v>
      </c>
      <c r="K5231" s="105">
        <v>24.003193333565935</v>
      </c>
      <c r="L5231" s="105">
        <v>66.810731730724328</v>
      </c>
      <c r="M5231" s="105">
        <v>100</v>
      </c>
      <c r="N5231" s="105">
        <v>100</v>
      </c>
      <c r="O5231" s="105">
        <v>100</v>
      </c>
      <c r="P5231" s="105">
        <v>100</v>
      </c>
      <c r="Q5231" s="105">
        <v>100</v>
      </c>
      <c r="R5231" s="105">
        <v>100</v>
      </c>
      <c r="S5231" s="105">
        <v>0</v>
      </c>
      <c r="T5231" s="105">
        <v>63.856184851940306</v>
      </c>
      <c r="U5231" s="105">
        <v>63.856184851940306</v>
      </c>
    </row>
    <row r="5232" spans="1:21">
      <c r="A5232" s="54">
        <v>5230</v>
      </c>
      <c r="B5232" s="104">
        <v>28469</v>
      </c>
      <c r="C5232" s="104">
        <v>28469</v>
      </c>
      <c r="D5232" s="105">
        <v>11402004</v>
      </c>
      <c r="E5232" s="105">
        <v>83287000000</v>
      </c>
      <c r="F5232" s="105">
        <v>0</v>
      </c>
      <c r="G5232" s="105">
        <v>44.850073145406704</v>
      </c>
      <c r="H5232" s="105">
        <v>26.775483480662796</v>
      </c>
      <c r="I5232" s="105">
        <v>2.5849421321635169</v>
      </c>
      <c r="J5232" s="105">
        <v>1.0021169725756003</v>
      </c>
      <c r="K5232" s="105">
        <v>2.8928850058977642</v>
      </c>
      <c r="L5232" s="105">
        <v>11.206320862961707</v>
      </c>
      <c r="M5232" s="105">
        <v>19.301120005700707</v>
      </c>
      <c r="N5232" s="105">
        <v>30.720822618592564</v>
      </c>
      <c r="O5232" s="105">
        <v>48.223633888624214</v>
      </c>
      <c r="P5232" s="105">
        <v>57.901710941172645</v>
      </c>
      <c r="Q5232" s="105">
        <v>40.943143044530018</v>
      </c>
      <c r="R5232" s="105">
        <v>35.536399558978296</v>
      </c>
      <c r="S5232" s="105">
        <v>0</v>
      </c>
      <c r="T5232" s="105">
        <v>26.828220971438881</v>
      </c>
      <c r="U5232" s="105">
        <v>26.828220971438878</v>
      </c>
    </row>
    <row r="5233" spans="1:21">
      <c r="A5233" s="54">
        <v>5231</v>
      </c>
      <c r="B5233" s="104">
        <v>28480</v>
      </c>
      <c r="C5233" s="104">
        <v>28480</v>
      </c>
      <c r="D5233" s="105">
        <v>6261695</v>
      </c>
      <c r="E5233" s="105">
        <v>23005400000</v>
      </c>
      <c r="F5233" s="105">
        <v>0</v>
      </c>
      <c r="G5233" s="105">
        <v>79.497929188501928</v>
      </c>
      <c r="H5233" s="105">
        <v>99.825903832334774</v>
      </c>
      <c r="I5233" s="105">
        <v>10.021728157287111</v>
      </c>
      <c r="J5233" s="105">
        <v>1.0896434975962608</v>
      </c>
      <c r="K5233" s="105">
        <v>5.3670515214466876</v>
      </c>
      <c r="L5233" s="105">
        <v>14.002563127308395</v>
      </c>
      <c r="M5233" s="105">
        <v>12.205134624157752</v>
      </c>
      <c r="N5233" s="105">
        <v>24.612034044320165</v>
      </c>
      <c r="O5233" s="105">
        <v>40.427818871922504</v>
      </c>
      <c r="P5233" s="105">
        <v>45.31050092479034</v>
      </c>
      <c r="Q5233" s="105">
        <v>55.790459640535161</v>
      </c>
      <c r="R5233" s="105">
        <v>72.913927591230959</v>
      </c>
      <c r="S5233" s="105">
        <v>15.191227174069541</v>
      </c>
      <c r="T5233" s="105">
        <v>38.422057918452673</v>
      </c>
      <c r="U5233" s="105">
        <v>28.265917336407867</v>
      </c>
    </row>
    <row r="5234" spans="1:21">
      <c r="A5234" s="54">
        <v>5232</v>
      </c>
      <c r="B5234" s="104">
        <v>28492</v>
      </c>
      <c r="C5234" s="104">
        <v>28492</v>
      </c>
      <c r="D5234" s="105">
        <v>397851</v>
      </c>
      <c r="E5234" s="105">
        <v>8532910000</v>
      </c>
      <c r="F5234" s="105">
        <v>0</v>
      </c>
      <c r="G5234" s="105">
        <v>100</v>
      </c>
      <c r="H5234" s="105">
        <v>100</v>
      </c>
      <c r="I5234" s="105">
        <v>13.01883987336689</v>
      </c>
      <c r="J5234" s="105">
        <v>3.5380185416167085</v>
      </c>
      <c r="K5234" s="105">
        <v>17.759819490853008</v>
      </c>
      <c r="L5234" s="105">
        <v>32.518991537995163</v>
      </c>
      <c r="M5234" s="105">
        <v>51.29866040148314</v>
      </c>
      <c r="N5234" s="105">
        <v>69.759640835511917</v>
      </c>
      <c r="O5234" s="105">
        <v>100</v>
      </c>
      <c r="P5234" s="105">
        <v>100</v>
      </c>
      <c r="Q5234" s="105">
        <v>100</v>
      </c>
      <c r="R5234" s="105">
        <v>100</v>
      </c>
      <c r="S5234" s="105">
        <v>0</v>
      </c>
      <c r="T5234" s="105">
        <v>65.657830890068894</v>
      </c>
      <c r="U5234" s="105">
        <v>65.657830890068894</v>
      </c>
    </row>
    <row r="5235" spans="1:21">
      <c r="A5235" s="54">
        <v>5233</v>
      </c>
      <c r="B5235" s="104">
        <v>28524</v>
      </c>
      <c r="C5235" s="104">
        <v>28524</v>
      </c>
      <c r="D5235" s="105">
        <v>303990058</v>
      </c>
      <c r="E5235" s="105">
        <v>23435600000</v>
      </c>
      <c r="F5235" s="105">
        <v>0</v>
      </c>
      <c r="G5235" s="105">
        <v>10.35155611575281</v>
      </c>
      <c r="H5235" s="105">
        <v>12.105356401647573</v>
      </c>
      <c r="I5235" s="105">
        <v>1.3349184958575626</v>
      </c>
      <c r="J5235" s="105">
        <v>0.57197714688308643</v>
      </c>
      <c r="K5235" s="105">
        <v>1.647894940823321</v>
      </c>
      <c r="L5235" s="105">
        <v>3.9276332219512535</v>
      </c>
      <c r="M5235" s="105">
        <v>7.7275814351504035</v>
      </c>
      <c r="N5235" s="105">
        <v>33.288970943710702</v>
      </c>
      <c r="O5235" s="105">
        <v>25.002145278997475</v>
      </c>
      <c r="P5235" s="105">
        <v>11.393223023013741</v>
      </c>
      <c r="Q5235" s="105">
        <v>7.4991860598547069</v>
      </c>
      <c r="R5235" s="105">
        <v>8.2417143243487327</v>
      </c>
      <c r="S5235" s="105">
        <v>14.430098257216699</v>
      </c>
      <c r="T5235" s="105">
        <v>10.257679782332614</v>
      </c>
      <c r="U5235" s="105">
        <v>14.236910459857635</v>
      </c>
    </row>
    <row r="5236" spans="1:21">
      <c r="A5236" s="54">
        <v>5234</v>
      </c>
      <c r="B5236" s="104">
        <v>28549</v>
      </c>
      <c r="C5236" s="104">
        <v>28549</v>
      </c>
      <c r="D5236" s="105">
        <v>3483400.9999999991</v>
      </c>
      <c r="E5236" s="105">
        <v>8513540000</v>
      </c>
      <c r="F5236" s="105">
        <v>0</v>
      </c>
      <c r="G5236" s="105">
        <v>100</v>
      </c>
      <c r="H5236" s="105">
        <v>100</v>
      </c>
      <c r="I5236" s="105">
        <v>100</v>
      </c>
      <c r="J5236" s="105">
        <v>16.107686606363636</v>
      </c>
      <c r="K5236" s="105">
        <v>9.0994706837630872</v>
      </c>
      <c r="L5236" s="105">
        <v>12.028763022991086</v>
      </c>
      <c r="M5236" s="105">
        <v>6.5760195460575206</v>
      </c>
      <c r="N5236" s="105">
        <v>7.7146276721147427</v>
      </c>
      <c r="O5236" s="105">
        <v>14.577519295776483</v>
      </c>
      <c r="P5236" s="105">
        <v>54.315097247052513</v>
      </c>
      <c r="Q5236" s="105">
        <v>100</v>
      </c>
      <c r="R5236" s="105">
        <v>100</v>
      </c>
      <c r="S5236" s="105">
        <v>9.906286563042503</v>
      </c>
      <c r="T5236" s="105">
        <v>51.701598672843254</v>
      </c>
      <c r="U5236" s="105">
        <v>16.462775787553891</v>
      </c>
    </row>
    <row r="5237" spans="1:21">
      <c r="A5237" s="54">
        <v>5235</v>
      </c>
      <c r="B5237" s="104">
        <v>28577</v>
      </c>
      <c r="C5237" s="104">
        <v>28577</v>
      </c>
      <c r="D5237" s="105">
        <v>397181.00000000006</v>
      </c>
      <c r="E5237" s="105">
        <v>6351090000</v>
      </c>
      <c r="F5237" s="105">
        <v>0</v>
      </c>
      <c r="G5237" s="105">
        <v>100</v>
      </c>
      <c r="H5237" s="105">
        <v>100</v>
      </c>
      <c r="I5237" s="105">
        <v>100</v>
      </c>
      <c r="J5237" s="105">
        <v>100</v>
      </c>
      <c r="K5237" s="105">
        <v>100</v>
      </c>
      <c r="L5237" s="105">
        <v>100</v>
      </c>
      <c r="M5237" s="105">
        <v>48.854810755252636</v>
      </c>
      <c r="N5237" s="105">
        <v>25.81201367767077</v>
      </c>
      <c r="O5237" s="105">
        <v>46.529630184474406</v>
      </c>
      <c r="P5237" s="105">
        <v>100</v>
      </c>
      <c r="Q5237" s="105">
        <v>100</v>
      </c>
      <c r="R5237" s="105">
        <v>100</v>
      </c>
      <c r="S5237" s="105">
        <v>0</v>
      </c>
      <c r="T5237" s="105">
        <v>85.099704551449818</v>
      </c>
      <c r="U5237" s="105">
        <v>85.099704551449818</v>
      </c>
    </row>
    <row r="5238" spans="1:21">
      <c r="A5238" s="54">
        <v>5236</v>
      </c>
      <c r="B5238" s="104">
        <v>28578</v>
      </c>
      <c r="C5238" s="104">
        <v>28578</v>
      </c>
      <c r="D5238" s="105">
        <v>406782.99999999994</v>
      </c>
      <c r="E5238" s="105">
        <v>6331560000</v>
      </c>
      <c r="F5238" s="105">
        <v>0</v>
      </c>
      <c r="G5238" s="105">
        <v>100</v>
      </c>
      <c r="H5238" s="105">
        <v>100</v>
      </c>
      <c r="I5238" s="105">
        <v>100</v>
      </c>
      <c r="J5238" s="105">
        <v>100</v>
      </c>
      <c r="K5238" s="105">
        <v>100</v>
      </c>
      <c r="L5238" s="105">
        <v>100</v>
      </c>
      <c r="M5238" s="105">
        <v>68.511365903376159</v>
      </c>
      <c r="N5238" s="105">
        <v>33.354914799826211</v>
      </c>
      <c r="O5238" s="105">
        <v>50.441155358130231</v>
      </c>
      <c r="P5238" s="105">
        <v>100</v>
      </c>
      <c r="Q5238" s="105">
        <v>100</v>
      </c>
      <c r="R5238" s="105">
        <v>100</v>
      </c>
      <c r="S5238" s="105">
        <v>0</v>
      </c>
      <c r="T5238" s="105">
        <v>87.69228633844439</v>
      </c>
      <c r="U5238" s="105">
        <v>87.69228633844439</v>
      </c>
    </row>
    <row r="5239" spans="1:21">
      <c r="A5239" s="54">
        <v>5237</v>
      </c>
      <c r="B5239" s="104">
        <v>28585</v>
      </c>
      <c r="C5239" s="104">
        <v>28585</v>
      </c>
      <c r="D5239" s="105">
        <v>408048.00000000012</v>
      </c>
      <c r="E5239" s="105">
        <v>6370630000</v>
      </c>
      <c r="F5239" s="105">
        <v>0</v>
      </c>
      <c r="G5239" s="105">
        <v>100</v>
      </c>
      <c r="H5239" s="105">
        <v>100</v>
      </c>
      <c r="I5239" s="105">
        <v>100</v>
      </c>
      <c r="J5239" s="105">
        <v>100</v>
      </c>
      <c r="K5239" s="105">
        <v>100</v>
      </c>
      <c r="L5239" s="105">
        <v>100</v>
      </c>
      <c r="M5239" s="105">
        <v>50.516918657906167</v>
      </c>
      <c r="N5239" s="105">
        <v>37.701158233832665</v>
      </c>
      <c r="O5239" s="105">
        <v>42.816073963275919</v>
      </c>
      <c r="P5239" s="105">
        <v>92.365331719536059</v>
      </c>
      <c r="Q5239" s="105">
        <v>100</v>
      </c>
      <c r="R5239" s="105">
        <v>100</v>
      </c>
      <c r="S5239" s="105">
        <v>63.6731743371029</v>
      </c>
      <c r="T5239" s="105">
        <v>85.2832902145459</v>
      </c>
      <c r="U5239" s="105">
        <v>83.632958805072292</v>
      </c>
    </row>
    <row r="5240" spans="1:21">
      <c r="A5240" s="54">
        <v>5238</v>
      </c>
      <c r="B5240" s="104">
        <v>28590</v>
      </c>
      <c r="C5240" s="104">
        <v>28590</v>
      </c>
      <c r="D5240" s="105">
        <v>444237.99999999994</v>
      </c>
      <c r="E5240" s="105">
        <v>8532910000</v>
      </c>
      <c r="F5240" s="105">
        <v>0</v>
      </c>
      <c r="G5240" s="105">
        <v>100</v>
      </c>
      <c r="H5240" s="105">
        <v>100</v>
      </c>
      <c r="I5240" s="105">
        <v>100</v>
      </c>
      <c r="J5240" s="105">
        <v>100</v>
      </c>
      <c r="K5240" s="105">
        <v>100</v>
      </c>
      <c r="L5240" s="105">
        <v>75.025904801819678</v>
      </c>
      <c r="M5240" s="105">
        <v>18.767377656338162</v>
      </c>
      <c r="N5240" s="105">
        <v>27.717009347486542</v>
      </c>
      <c r="O5240" s="105">
        <v>50.075180609224446</v>
      </c>
      <c r="P5240" s="105">
        <v>100</v>
      </c>
      <c r="Q5240" s="105">
        <v>100</v>
      </c>
      <c r="R5240" s="105">
        <v>100</v>
      </c>
      <c r="S5240" s="105">
        <v>0</v>
      </c>
      <c r="T5240" s="105">
        <v>80.965456034572398</v>
      </c>
      <c r="U5240" s="105">
        <v>80.965456034572426</v>
      </c>
    </row>
    <row r="5241" spans="1:21">
      <c r="A5241" s="54">
        <v>5239</v>
      </c>
      <c r="B5241" s="104">
        <v>28599</v>
      </c>
      <c r="C5241" s="104">
        <v>28599</v>
      </c>
      <c r="D5241" s="105">
        <v>2457722.9999999995</v>
      </c>
      <c r="E5241" s="105">
        <v>8552270000</v>
      </c>
      <c r="F5241" s="105">
        <v>0</v>
      </c>
      <c r="G5241" s="105">
        <v>85.063750403409983</v>
      </c>
      <c r="H5241" s="105">
        <v>100</v>
      </c>
      <c r="I5241" s="105">
        <v>100</v>
      </c>
      <c r="J5241" s="105">
        <v>17.696040867484196</v>
      </c>
      <c r="K5241" s="105">
        <v>29.7981204618196</v>
      </c>
      <c r="L5241" s="105">
        <v>42.87658511468387</v>
      </c>
      <c r="M5241" s="105">
        <v>20.834925504888982</v>
      </c>
      <c r="N5241" s="105">
        <v>6.8708428048932921</v>
      </c>
      <c r="O5241" s="105">
        <v>10.451907301420198</v>
      </c>
      <c r="P5241" s="105">
        <v>20.511657238527373</v>
      </c>
      <c r="Q5241" s="105">
        <v>41.939324687057294</v>
      </c>
      <c r="R5241" s="105">
        <v>61.207099973214341</v>
      </c>
      <c r="S5241" s="105">
        <v>21.99326529069371</v>
      </c>
      <c r="T5241" s="105">
        <v>44.770854529783264</v>
      </c>
      <c r="U5241" s="105">
        <v>29.449874055001363</v>
      </c>
    </row>
    <row r="5242" spans="1:21">
      <c r="A5242" s="54">
        <v>5240</v>
      </c>
      <c r="B5242" s="104">
        <v>28639</v>
      </c>
      <c r="C5242" s="104">
        <v>28639</v>
      </c>
      <c r="D5242" s="105">
        <v>61089</v>
      </c>
      <c r="E5242" s="105">
        <v>2123540000</v>
      </c>
      <c r="F5242" s="105">
        <v>0</v>
      </c>
      <c r="G5242" s="105">
        <v>8.0092220397521476</v>
      </c>
      <c r="H5242" s="105">
        <v>13.078349913013</v>
      </c>
      <c r="I5242" s="105">
        <v>10.273192474284361</v>
      </c>
      <c r="J5242" s="105">
        <v>0.75758423780687023</v>
      </c>
      <c r="K5242" s="105">
        <v>0.39610200599143919</v>
      </c>
      <c r="L5242" s="105">
        <v>0.67872634927627096</v>
      </c>
      <c r="M5242" s="105">
        <v>1.0081276780908874</v>
      </c>
      <c r="N5242" s="105">
        <v>0.89010934032761868</v>
      </c>
      <c r="O5242" s="105">
        <v>0.72522712478277163</v>
      </c>
      <c r="P5242" s="105">
        <v>0.66522511974762599</v>
      </c>
      <c r="Q5242" s="105">
        <v>1.1472955120042889</v>
      </c>
      <c r="R5242" s="105">
        <v>2.8417879130481096</v>
      </c>
      <c r="S5242" s="105">
        <v>0</v>
      </c>
      <c r="T5242" s="105">
        <v>3.3725791423437816</v>
      </c>
      <c r="U5242" s="105">
        <v>3.3725791423437825</v>
      </c>
    </row>
    <row r="5243" spans="1:21">
      <c r="A5243" s="54">
        <v>5241</v>
      </c>
      <c r="B5243" s="104">
        <v>28640</v>
      </c>
      <c r="C5243" s="104">
        <v>28640</v>
      </c>
      <c r="D5243" s="105">
        <v>748617</v>
      </c>
      <c r="E5243" s="105">
        <v>2123540000</v>
      </c>
      <c r="F5243" s="105">
        <v>0</v>
      </c>
      <c r="G5243" s="105">
        <v>13.36368094638455</v>
      </c>
      <c r="H5243" s="105">
        <v>23.985839798583406</v>
      </c>
      <c r="I5243" s="105">
        <v>23.030979337371736</v>
      </c>
      <c r="J5243" s="105">
        <v>1.9113441223045251</v>
      </c>
      <c r="K5243" s="105">
        <v>1.2973076376918908</v>
      </c>
      <c r="L5243" s="105">
        <v>3.0521903950724538</v>
      </c>
      <c r="M5243" s="105">
        <v>4.9357639544180394</v>
      </c>
      <c r="N5243" s="105">
        <v>5.2164648931691184</v>
      </c>
      <c r="O5243" s="105">
        <v>4.8773629446758839</v>
      </c>
      <c r="P5243" s="105">
        <v>4.0448193809154667</v>
      </c>
      <c r="Q5243" s="105">
        <v>3.5437612375904588</v>
      </c>
      <c r="R5243" s="105">
        <v>5.3240977983084541</v>
      </c>
      <c r="S5243" s="105">
        <v>0</v>
      </c>
      <c r="T5243" s="105">
        <v>7.8819677038738325</v>
      </c>
      <c r="U5243" s="105">
        <v>7.8819677038738334</v>
      </c>
    </row>
    <row r="5244" spans="1:21">
      <c r="A5244" s="54">
        <v>5242</v>
      </c>
      <c r="B5244" s="104">
        <v>28642</v>
      </c>
      <c r="C5244" s="104">
        <v>28642</v>
      </c>
      <c r="D5244" s="105">
        <v>6588081.9999999991</v>
      </c>
      <c r="E5244" s="105">
        <v>4247090000</v>
      </c>
      <c r="F5244" s="105">
        <v>0</v>
      </c>
      <c r="G5244" s="105">
        <v>2.0329404500193231</v>
      </c>
      <c r="H5244" s="105">
        <v>3.7355627522332675</v>
      </c>
      <c r="I5244" s="105">
        <v>3.1236584970622658</v>
      </c>
      <c r="J5244" s="105">
        <v>0.2781912898584481</v>
      </c>
      <c r="K5244" s="105">
        <v>0.23292032193124912</v>
      </c>
      <c r="L5244" s="105">
        <v>0.60630816391982578</v>
      </c>
      <c r="M5244" s="105">
        <v>1.0501649995721931</v>
      </c>
      <c r="N5244" s="105">
        <v>0.88645396373351815</v>
      </c>
      <c r="O5244" s="105">
        <v>0.81046414723156668</v>
      </c>
      <c r="P5244" s="105">
        <v>0.61530521020209517</v>
      </c>
      <c r="Q5244" s="105">
        <v>0.55212310703796963</v>
      </c>
      <c r="R5244" s="105">
        <v>0.88855830490945797</v>
      </c>
      <c r="S5244" s="105">
        <v>0</v>
      </c>
      <c r="T5244" s="105">
        <v>1.2343876006425982</v>
      </c>
      <c r="U5244" s="105">
        <v>1.2343876006425987</v>
      </c>
    </row>
    <row r="5245" spans="1:21">
      <c r="A5245" s="54">
        <v>5243</v>
      </c>
      <c r="B5245" s="104">
        <v>28643</v>
      </c>
      <c r="C5245" s="104">
        <v>28643</v>
      </c>
      <c r="D5245" s="105">
        <v>406587</v>
      </c>
      <c r="E5245" s="105">
        <v>2123540000</v>
      </c>
      <c r="F5245" s="105">
        <v>0</v>
      </c>
      <c r="G5245" s="105">
        <v>1.611395101466301</v>
      </c>
      <c r="H5245" s="105">
        <v>2.1312295483732608</v>
      </c>
      <c r="I5245" s="105">
        <v>2.0346961520342219</v>
      </c>
      <c r="J5245" s="105">
        <v>1.3132514860304527</v>
      </c>
      <c r="K5245" s="105">
        <v>1.2417611698448752</v>
      </c>
      <c r="L5245" s="105">
        <v>1.3042685187738823</v>
      </c>
      <c r="M5245" s="105">
        <v>1.6601581530988618</v>
      </c>
      <c r="N5245" s="105">
        <v>1.3062929117912518</v>
      </c>
      <c r="O5245" s="105">
        <v>1.2340242371009138</v>
      </c>
      <c r="P5245" s="105">
        <v>1.1213353801202395</v>
      </c>
      <c r="Q5245" s="105">
        <v>1.1468589538324445</v>
      </c>
      <c r="R5245" s="105">
        <v>1.1674291321490915</v>
      </c>
      <c r="S5245" s="105">
        <v>0</v>
      </c>
      <c r="T5245" s="105">
        <v>1.4393917287179834</v>
      </c>
      <c r="U5245" s="105">
        <v>1.4393917287179829</v>
      </c>
    </row>
    <row r="5246" spans="1:21">
      <c r="A5246" s="54">
        <v>5244</v>
      </c>
      <c r="B5246" s="104">
        <v>28644</v>
      </c>
      <c r="C5246" s="104">
        <v>28644</v>
      </c>
      <c r="D5246" s="105">
        <v>5765.0000000000009</v>
      </c>
      <c r="E5246" s="105">
        <v>2123540000</v>
      </c>
      <c r="F5246" s="105">
        <v>0</v>
      </c>
      <c r="G5246" s="105">
        <v>8.8627365389248194</v>
      </c>
      <c r="H5246" s="105">
        <v>15.451275338731579</v>
      </c>
      <c r="I5246" s="105">
        <v>16.700223691746832</v>
      </c>
      <c r="J5246" s="105">
        <v>4.8954176080878247</v>
      </c>
      <c r="K5246" s="105">
        <v>1.113559908413613</v>
      </c>
      <c r="L5246" s="105">
        <v>1.9669557149267112</v>
      </c>
      <c r="M5246" s="105">
        <v>3.3354107805173689</v>
      </c>
      <c r="N5246" s="105">
        <v>4.3542493540796396</v>
      </c>
      <c r="O5246" s="105">
        <v>2.4763480719420055</v>
      </c>
      <c r="P5246" s="105">
        <v>1.6751414499639319</v>
      </c>
      <c r="Q5246" s="105">
        <v>1.7062650524611973</v>
      </c>
      <c r="R5246" s="105">
        <v>3.3191095338293324</v>
      </c>
      <c r="S5246" s="105">
        <v>0</v>
      </c>
      <c r="T5246" s="105">
        <v>5.4880577536354052</v>
      </c>
      <c r="U5246" s="105">
        <v>5.4880577536354034</v>
      </c>
    </row>
    <row r="5247" spans="1:21">
      <c r="A5247" s="54">
        <v>5245</v>
      </c>
      <c r="B5247" s="104">
        <v>28645</v>
      </c>
      <c r="C5247" s="104">
        <v>28645</v>
      </c>
      <c r="D5247" s="105">
        <v>32</v>
      </c>
      <c r="E5247" s="105">
        <v>2123540000</v>
      </c>
      <c r="F5247" s="105">
        <v>1</v>
      </c>
      <c r="G5247" s="105">
        <v>-99999</v>
      </c>
      <c r="H5247" s="105">
        <v>-99999</v>
      </c>
      <c r="I5247" s="105">
        <v>-99999</v>
      </c>
      <c r="J5247" s="105">
        <v>-99999</v>
      </c>
      <c r="K5247" s="105">
        <v>-99999</v>
      </c>
      <c r="L5247" s="105">
        <v>-99999</v>
      </c>
      <c r="M5247" s="105">
        <v>-99999</v>
      </c>
      <c r="N5247" s="105">
        <v>-99999</v>
      </c>
      <c r="O5247" s="105">
        <v>-99999</v>
      </c>
      <c r="P5247" s="105">
        <v>-99999</v>
      </c>
      <c r="Q5247" s="105">
        <v>-99999</v>
      </c>
      <c r="R5247" s="105">
        <v>-99999</v>
      </c>
      <c r="S5247" s="105">
        <v>0</v>
      </c>
      <c r="T5247" s="105">
        <v>0</v>
      </c>
      <c r="U5247" s="105">
        <v>0</v>
      </c>
    </row>
    <row r="5248" spans="1:21">
      <c r="A5248" s="54">
        <v>5246</v>
      </c>
      <c r="B5248" s="104">
        <v>28646</v>
      </c>
      <c r="C5248" s="104">
        <v>28646</v>
      </c>
      <c r="D5248" s="105">
        <v>20376685951.999992</v>
      </c>
      <c r="E5248" s="105">
        <v>668094000000</v>
      </c>
      <c r="F5248" s="105">
        <v>0</v>
      </c>
      <c r="G5248" s="105">
        <v>0.75189867486304163</v>
      </c>
      <c r="H5248" s="105">
        <v>0.7171226534289562</v>
      </c>
      <c r="I5248" s="105">
        <v>0.56514603957665532</v>
      </c>
      <c r="J5248" s="105">
        <v>0.54303251132863617</v>
      </c>
      <c r="K5248" s="105">
        <v>0.56125047098255576</v>
      </c>
      <c r="L5248" s="105">
        <v>0.74714669303727022</v>
      </c>
      <c r="M5248" s="105">
        <v>1.3269068127250561</v>
      </c>
      <c r="N5248" s="105">
        <v>2.789097282913493</v>
      </c>
      <c r="O5248" s="105">
        <v>2.5940105857107478</v>
      </c>
      <c r="P5248" s="105">
        <v>1.5701730241262013</v>
      </c>
      <c r="Q5248" s="105">
        <v>0.94570609499767411</v>
      </c>
      <c r="R5248" s="105">
        <v>0.78765022331606194</v>
      </c>
      <c r="S5248" s="105">
        <v>1.7429472868451248</v>
      </c>
      <c r="T5248" s="105">
        <v>1.1582617555838624</v>
      </c>
      <c r="U5248" s="105">
        <v>1.7300929665353471</v>
      </c>
    </row>
    <row r="5249" spans="1:21">
      <c r="A5249" s="54">
        <v>5247</v>
      </c>
      <c r="B5249" s="104">
        <v>28764</v>
      </c>
      <c r="C5249" s="104">
        <v>28764</v>
      </c>
      <c r="D5249" s="105">
        <v>6905735</v>
      </c>
      <c r="E5249" s="105">
        <v>2142910000</v>
      </c>
      <c r="F5249" s="105">
        <v>0</v>
      </c>
      <c r="G5249" s="105">
        <v>0.51806452029422556</v>
      </c>
      <c r="H5249" s="105">
        <v>0.65809717038616466</v>
      </c>
      <c r="I5249" s="105">
        <v>0.36052292495019861</v>
      </c>
      <c r="J5249" s="105">
        <v>0.14711862683288698</v>
      </c>
      <c r="K5249" s="105">
        <v>0.31217989261854129</v>
      </c>
      <c r="L5249" s="105">
        <v>0.53190751435050765</v>
      </c>
      <c r="M5249" s="105">
        <v>0.77061962905498416</v>
      </c>
      <c r="N5249" s="105">
        <v>1.2154270508023679</v>
      </c>
      <c r="O5249" s="105">
        <v>1.2567910027224483</v>
      </c>
      <c r="P5249" s="105">
        <v>0.7838298417159939</v>
      </c>
      <c r="Q5249" s="105">
        <v>0.526513937981821</v>
      </c>
      <c r="R5249" s="105">
        <v>0.43338082062640176</v>
      </c>
      <c r="S5249" s="105">
        <v>0.91172492835824182</v>
      </c>
      <c r="T5249" s="105">
        <v>0.62620441102804514</v>
      </c>
      <c r="U5249" s="105">
        <v>0.64080616645348776</v>
      </c>
    </row>
    <row r="5250" spans="1:21">
      <c r="A5250" s="54">
        <v>5248</v>
      </c>
      <c r="B5250" s="104">
        <v>28765</v>
      </c>
      <c r="C5250" s="104">
        <v>28765</v>
      </c>
      <c r="D5250" s="105">
        <v>516076.00000000012</v>
      </c>
      <c r="E5250" s="105">
        <v>2142910000</v>
      </c>
      <c r="F5250" s="105">
        <v>0</v>
      </c>
      <c r="G5250" s="105">
        <v>1.4426743294681241</v>
      </c>
      <c r="H5250" s="105">
        <v>2.2539434786248487</v>
      </c>
      <c r="I5250" s="105">
        <v>0.8983977618414194</v>
      </c>
      <c r="J5250" s="105">
        <v>0.36174508963123464</v>
      </c>
      <c r="K5250" s="105">
        <v>0.54379685713304271</v>
      </c>
      <c r="L5250" s="105">
        <v>1.0267534847577751</v>
      </c>
      <c r="M5250" s="105">
        <v>2.0687981258844412</v>
      </c>
      <c r="N5250" s="105">
        <v>3.0447102356469014</v>
      </c>
      <c r="O5250" s="105">
        <v>2.8654879264429214</v>
      </c>
      <c r="P5250" s="105">
        <v>1.6569744115129879</v>
      </c>
      <c r="Q5250" s="105">
        <v>1.0857388789408826</v>
      </c>
      <c r="R5250" s="105">
        <v>0.90850902135206979</v>
      </c>
      <c r="S5250" s="105">
        <v>2.2797416340105761</v>
      </c>
      <c r="T5250" s="105">
        <v>1.5131274667697208</v>
      </c>
      <c r="U5250" s="105">
        <v>1.8165535312313867</v>
      </c>
    </row>
    <row r="5251" spans="1:21">
      <c r="A5251" s="54">
        <v>5249</v>
      </c>
      <c r="B5251" s="104">
        <v>28766</v>
      </c>
      <c r="C5251" s="104">
        <v>28766</v>
      </c>
      <c r="D5251" s="105">
        <v>5859846</v>
      </c>
      <c r="E5251" s="105">
        <v>2142910000</v>
      </c>
      <c r="F5251" s="105">
        <v>0</v>
      </c>
      <c r="G5251" s="105">
        <v>1.0216404149597629</v>
      </c>
      <c r="H5251" s="105">
        <v>1.6068466794556411</v>
      </c>
      <c r="I5251" s="105">
        <v>0.77753891650749918</v>
      </c>
      <c r="J5251" s="105">
        <v>0.53529146227937485</v>
      </c>
      <c r="K5251" s="105">
        <v>1.0388666053994615</v>
      </c>
      <c r="L5251" s="105">
        <v>1.4732185316626132</v>
      </c>
      <c r="M5251" s="105">
        <v>2.2760640300913804</v>
      </c>
      <c r="N5251" s="105">
        <v>3.1749384797492413</v>
      </c>
      <c r="O5251" s="105">
        <v>3.3865398348726012</v>
      </c>
      <c r="P5251" s="105">
        <v>1.9419595491856299</v>
      </c>
      <c r="Q5251" s="105">
        <v>0.98780252836048044</v>
      </c>
      <c r="R5251" s="105">
        <v>0.78132290711824537</v>
      </c>
      <c r="S5251" s="105">
        <v>2.5664209319649287</v>
      </c>
      <c r="T5251" s="105">
        <v>1.5835024949701608</v>
      </c>
      <c r="U5251" s="105">
        <v>2.2408174559586018</v>
      </c>
    </row>
    <row r="5252" spans="1:21">
      <c r="A5252" s="54">
        <v>5250</v>
      </c>
      <c r="B5252" s="104">
        <v>28767</v>
      </c>
      <c r="C5252" s="104">
        <v>28767</v>
      </c>
      <c r="D5252" s="105">
        <v>4489288.0000000009</v>
      </c>
      <c r="E5252" s="105">
        <v>2142910000</v>
      </c>
      <c r="F5252" s="105">
        <v>0</v>
      </c>
      <c r="G5252" s="105">
        <v>0.79646352679976751</v>
      </c>
      <c r="H5252" s="105">
        <v>1.0497371621118399</v>
      </c>
      <c r="I5252" s="105">
        <v>0.66044320421030667</v>
      </c>
      <c r="J5252" s="105">
        <v>0.43470710700950427</v>
      </c>
      <c r="K5252" s="105">
        <v>0.42764506670080227</v>
      </c>
      <c r="L5252" s="105">
        <v>0.58394512046162605</v>
      </c>
      <c r="M5252" s="105">
        <v>1.1273861021598888</v>
      </c>
      <c r="N5252" s="105">
        <v>1.4211794982635606</v>
      </c>
      <c r="O5252" s="105">
        <v>1.5686798939134008</v>
      </c>
      <c r="P5252" s="105">
        <v>1.2290595500570658</v>
      </c>
      <c r="Q5252" s="105">
        <v>0.94416293789981021</v>
      </c>
      <c r="R5252" s="105">
        <v>0.72250367532238058</v>
      </c>
      <c r="S5252" s="105">
        <v>1.1922935719911674</v>
      </c>
      <c r="T5252" s="105">
        <v>0.91382607040916275</v>
      </c>
      <c r="U5252" s="105">
        <v>0.93803202177881218</v>
      </c>
    </row>
    <row r="5253" spans="1:21">
      <c r="A5253" s="54">
        <v>5251</v>
      </c>
      <c r="B5253" s="104">
        <v>28768</v>
      </c>
      <c r="C5253" s="104">
        <v>28768</v>
      </c>
      <c r="D5253" s="105">
        <v>1655481.0000000005</v>
      </c>
      <c r="E5253" s="105">
        <v>2142910000</v>
      </c>
      <c r="F5253" s="105">
        <v>0</v>
      </c>
      <c r="G5253" s="105">
        <v>0.46009563084832872</v>
      </c>
      <c r="H5253" s="105">
        <v>0.69833485978208454</v>
      </c>
      <c r="I5253" s="105">
        <v>0.4102333605296003</v>
      </c>
      <c r="J5253" s="105">
        <v>0.20828177735998532</v>
      </c>
      <c r="K5253" s="105">
        <v>0.33691707227322348</v>
      </c>
      <c r="L5253" s="105">
        <v>0.52547322482414627</v>
      </c>
      <c r="M5253" s="105">
        <v>0.97914990118755363</v>
      </c>
      <c r="N5253" s="105">
        <v>1.2898848493574564</v>
      </c>
      <c r="O5253" s="105">
        <v>1.3442454208708592</v>
      </c>
      <c r="P5253" s="105">
        <v>1.0145499308266441</v>
      </c>
      <c r="Q5253" s="105">
        <v>0.57788930886575285</v>
      </c>
      <c r="R5253" s="105">
        <v>0.33526290264834191</v>
      </c>
      <c r="S5253" s="105">
        <v>1.0441472452120191</v>
      </c>
      <c r="T5253" s="105">
        <v>0.68169318661449807</v>
      </c>
      <c r="U5253" s="105">
        <v>0.77341120811844777</v>
      </c>
    </row>
    <row r="5254" spans="1:21">
      <c r="A5254" s="54">
        <v>5252</v>
      </c>
      <c r="B5254" s="104">
        <v>28769</v>
      </c>
      <c r="C5254" s="104">
        <v>28769</v>
      </c>
      <c r="D5254" s="105">
        <v>303867</v>
      </c>
      <c r="E5254" s="105">
        <v>2142910000</v>
      </c>
      <c r="F5254" s="105">
        <v>0</v>
      </c>
      <c r="G5254" s="105">
        <v>2.9113509376465743</v>
      </c>
      <c r="H5254" s="105">
        <v>4.7514958460823982</v>
      </c>
      <c r="I5254" s="105">
        <v>3.0422191456149883</v>
      </c>
      <c r="J5254" s="105">
        <v>1.7529236506743284</v>
      </c>
      <c r="K5254" s="105">
        <v>1.5158993913350434</v>
      </c>
      <c r="L5254" s="105">
        <v>2.3132514960631978</v>
      </c>
      <c r="M5254" s="105">
        <v>3.8888835179558052</v>
      </c>
      <c r="N5254" s="105">
        <v>5.4368105060928089</v>
      </c>
      <c r="O5254" s="105">
        <v>5.4442561781228358</v>
      </c>
      <c r="P5254" s="105">
        <v>4.7506374519958792</v>
      </c>
      <c r="Q5254" s="105">
        <v>3.409227182702141</v>
      </c>
      <c r="R5254" s="105">
        <v>2.2127805797534905</v>
      </c>
      <c r="S5254" s="105">
        <v>0</v>
      </c>
      <c r="T5254" s="105">
        <v>3.4524779903366238</v>
      </c>
      <c r="U5254" s="105">
        <v>3.4524779903366243</v>
      </c>
    </row>
    <row r="5255" spans="1:21">
      <c r="A5255" s="54">
        <v>5253</v>
      </c>
      <c r="B5255" s="104">
        <v>28770</v>
      </c>
      <c r="C5255" s="104">
        <v>28770</v>
      </c>
      <c r="D5255" s="105">
        <v>190697.99999999997</v>
      </c>
      <c r="E5255" s="105">
        <v>2142910000</v>
      </c>
      <c r="F5255" s="105">
        <v>0</v>
      </c>
      <c r="G5255" s="105">
        <v>0.24550743151377405</v>
      </c>
      <c r="H5255" s="105">
        <v>0.31505709560036971</v>
      </c>
      <c r="I5255" s="105">
        <v>0.20991975152041475</v>
      </c>
      <c r="J5255" s="105">
        <v>0.16161347774221899</v>
      </c>
      <c r="K5255" s="105">
        <v>0.14940296766273248</v>
      </c>
      <c r="L5255" s="105">
        <v>0.18258228175567351</v>
      </c>
      <c r="M5255" s="105">
        <v>0.29689412573986612</v>
      </c>
      <c r="N5255" s="105">
        <v>0.33143253368600506</v>
      </c>
      <c r="O5255" s="105">
        <v>0.33367886230135274</v>
      </c>
      <c r="P5255" s="105">
        <v>0.26627477345035183</v>
      </c>
      <c r="Q5255" s="105">
        <v>0.23532457763355177</v>
      </c>
      <c r="R5255" s="105">
        <v>0.20406434780682658</v>
      </c>
      <c r="S5255" s="105">
        <v>0.29049708766346899</v>
      </c>
      <c r="T5255" s="105">
        <v>0.24431268553442817</v>
      </c>
      <c r="U5255" s="105">
        <v>0.24489780711695006</v>
      </c>
    </row>
    <row r="5256" spans="1:21">
      <c r="A5256" s="54">
        <v>5254</v>
      </c>
      <c r="B5256" s="104">
        <v>28771</v>
      </c>
      <c r="C5256" s="104">
        <v>28771</v>
      </c>
      <c r="D5256" s="105">
        <v>165714</v>
      </c>
      <c r="E5256" s="105">
        <v>2142910000</v>
      </c>
      <c r="F5256" s="105">
        <v>0</v>
      </c>
      <c r="G5256" s="105">
        <v>0.43374495849904759</v>
      </c>
      <c r="H5256" s="105">
        <v>0.6754868452573064</v>
      </c>
      <c r="I5256" s="105">
        <v>0.36908799035651235</v>
      </c>
      <c r="J5256" s="105">
        <v>0.1255138737277601</v>
      </c>
      <c r="K5256" s="105">
        <v>0.1</v>
      </c>
      <c r="L5256" s="105">
        <v>0.23631931510643578</v>
      </c>
      <c r="M5256" s="105">
        <v>0.49722631580766463</v>
      </c>
      <c r="N5256" s="105">
        <v>0.6964869768098525</v>
      </c>
      <c r="O5256" s="105">
        <v>0.65274562517058743</v>
      </c>
      <c r="P5256" s="105">
        <v>0.35515478617591145</v>
      </c>
      <c r="Q5256" s="105">
        <v>0.20105780023368275</v>
      </c>
      <c r="R5256" s="105">
        <v>0.21730940859752465</v>
      </c>
      <c r="S5256" s="105">
        <v>0.52539916682868393</v>
      </c>
      <c r="T5256" s="105">
        <v>0.38001115797852386</v>
      </c>
      <c r="U5256" s="105">
        <v>0.38339506971884185</v>
      </c>
    </row>
    <row r="5257" spans="1:21">
      <c r="A5257" s="54">
        <v>5255</v>
      </c>
      <c r="B5257" s="104">
        <v>28772</v>
      </c>
      <c r="C5257" s="104">
        <v>28772</v>
      </c>
      <c r="D5257" s="105">
        <v>7456202.0000000009</v>
      </c>
      <c r="E5257" s="105">
        <v>2142910000</v>
      </c>
      <c r="F5257" s="105">
        <v>0</v>
      </c>
      <c r="G5257" s="105">
        <v>0.46213629347832302</v>
      </c>
      <c r="H5257" s="105">
        <v>0.68033536421184482</v>
      </c>
      <c r="I5257" s="105">
        <v>0.39648178485992774</v>
      </c>
      <c r="J5257" s="105">
        <v>0.16586392732237409</v>
      </c>
      <c r="K5257" s="105">
        <v>0.30977165435776643</v>
      </c>
      <c r="L5257" s="105">
        <v>0.75987405848516487</v>
      </c>
      <c r="M5257" s="105">
        <v>1.2109267725190458</v>
      </c>
      <c r="N5257" s="105">
        <v>1.7438684501850008</v>
      </c>
      <c r="O5257" s="105">
        <v>1.4687672987234048</v>
      </c>
      <c r="P5257" s="105">
        <v>0.81596983496579345</v>
      </c>
      <c r="Q5257" s="105">
        <v>0.32917869440256298</v>
      </c>
      <c r="R5257" s="105">
        <v>0.27120341069283527</v>
      </c>
      <c r="S5257" s="105">
        <v>1.3358717909596254</v>
      </c>
      <c r="T5257" s="105">
        <v>0.71786479535033709</v>
      </c>
      <c r="U5257" s="105">
        <v>0.72286325567601128</v>
      </c>
    </row>
    <row r="5258" spans="1:21">
      <c r="A5258" s="54">
        <v>5256</v>
      </c>
      <c r="B5258" s="104">
        <v>28773</v>
      </c>
      <c r="C5258" s="104">
        <v>28773</v>
      </c>
      <c r="D5258" s="105">
        <v>906344</v>
      </c>
      <c r="E5258" s="105">
        <v>2142910000</v>
      </c>
      <c r="F5258" s="105">
        <v>0</v>
      </c>
      <c r="G5258" s="105">
        <v>2.9781708998794025</v>
      </c>
      <c r="H5258" s="105">
        <v>4.2805264630982798</v>
      </c>
      <c r="I5258" s="105">
        <v>2.3494761926262666</v>
      </c>
      <c r="J5258" s="105">
        <v>1.7360365412898588</v>
      </c>
      <c r="K5258" s="105">
        <v>2.8249652098248759</v>
      </c>
      <c r="L5258" s="105">
        <v>5.0032928258246026</v>
      </c>
      <c r="M5258" s="105">
        <v>7.4684235688635248</v>
      </c>
      <c r="N5258" s="105">
        <v>11.595655302784284</v>
      </c>
      <c r="O5258" s="105">
        <v>11.103471118084457</v>
      </c>
      <c r="P5258" s="105">
        <v>7.0021084325600302</v>
      </c>
      <c r="Q5258" s="105">
        <v>2.832090655751581</v>
      </c>
      <c r="R5258" s="105">
        <v>2.0241265094806646</v>
      </c>
      <c r="S5258" s="105">
        <v>8.7704037744373924</v>
      </c>
      <c r="T5258" s="105">
        <v>5.0998619766723188</v>
      </c>
      <c r="U5258" s="105">
        <v>5.2644957858692081</v>
      </c>
    </row>
    <row r="5259" spans="1:21">
      <c r="A5259" s="54">
        <v>5257</v>
      </c>
      <c r="B5259" s="104">
        <v>28774</v>
      </c>
      <c r="C5259" s="104">
        <v>28774</v>
      </c>
      <c r="D5259" s="105">
        <v>6012770.0000000019</v>
      </c>
      <c r="E5259" s="105">
        <v>2142910000</v>
      </c>
      <c r="F5259" s="105">
        <v>0</v>
      </c>
      <c r="G5259" s="105">
        <v>2.0208246492274213</v>
      </c>
      <c r="H5259" s="105">
        <v>2.7559733422318917</v>
      </c>
      <c r="I5259" s="105">
        <v>3.2855909869652793</v>
      </c>
      <c r="J5259" s="105">
        <v>4.6766019203212377</v>
      </c>
      <c r="K5259" s="105">
        <v>8.2575748653610681</v>
      </c>
      <c r="L5259" s="105">
        <v>20.746026419464947</v>
      </c>
      <c r="M5259" s="105">
        <v>100</v>
      </c>
      <c r="N5259" s="105">
        <v>100</v>
      </c>
      <c r="O5259" s="105">
        <v>41.789991400371626</v>
      </c>
      <c r="P5259" s="105">
        <v>6.85973947916911</v>
      </c>
      <c r="Q5259" s="105">
        <v>3.2779539398930959</v>
      </c>
      <c r="R5259" s="105">
        <v>2.3740960760923007</v>
      </c>
      <c r="S5259" s="105">
        <v>72.147939520844574</v>
      </c>
      <c r="T5259" s="105">
        <v>24.670364423258164</v>
      </c>
      <c r="U5259" s="105">
        <v>68.756815006779476</v>
      </c>
    </row>
    <row r="5260" spans="1:21">
      <c r="A5260" s="54">
        <v>5258</v>
      </c>
      <c r="B5260" s="104">
        <v>28775</v>
      </c>
      <c r="C5260" s="104">
        <v>28775</v>
      </c>
      <c r="D5260" s="105">
        <v>345032912.00000012</v>
      </c>
      <c r="E5260" s="105">
        <v>8552270000</v>
      </c>
      <c r="F5260" s="105">
        <v>0</v>
      </c>
      <c r="G5260" s="105">
        <v>0.24810703848753965</v>
      </c>
      <c r="H5260" s="105">
        <v>0.36103058847185737</v>
      </c>
      <c r="I5260" s="105">
        <v>0.41841916562693104</v>
      </c>
      <c r="J5260" s="105">
        <v>0.57359751031449446</v>
      </c>
      <c r="K5260" s="105">
        <v>0.97922718759869176</v>
      </c>
      <c r="L5260" s="105">
        <v>2.7066340392852064</v>
      </c>
      <c r="M5260" s="105">
        <v>21.630710210866706</v>
      </c>
      <c r="N5260" s="105">
        <v>100</v>
      </c>
      <c r="O5260" s="105">
        <v>4.9892581167014383</v>
      </c>
      <c r="P5260" s="105">
        <v>0.87717904937282509</v>
      </c>
      <c r="Q5260" s="105">
        <v>0.42652128147971735</v>
      </c>
      <c r="R5260" s="105">
        <v>0.29984853316841803</v>
      </c>
      <c r="S5260" s="105">
        <v>34.954123861093699</v>
      </c>
      <c r="T5260" s="105">
        <v>11.125877726781153</v>
      </c>
      <c r="U5260" s="105">
        <v>33.627714391300728</v>
      </c>
    </row>
    <row r="5261" spans="1:21">
      <c r="A5261" s="54">
        <v>5259</v>
      </c>
      <c r="B5261" s="104">
        <v>28838</v>
      </c>
      <c r="C5261" s="104">
        <v>28838</v>
      </c>
      <c r="D5261" s="105">
        <v>914494474.99999976</v>
      </c>
      <c r="E5261" s="105">
        <v>71946500000</v>
      </c>
      <c r="F5261" s="105">
        <v>0</v>
      </c>
      <c r="G5261" s="105">
        <v>2.2088223063140768</v>
      </c>
      <c r="H5261" s="105">
        <v>1.9483637414156978</v>
      </c>
      <c r="I5261" s="105">
        <v>1.576489202015509</v>
      </c>
      <c r="J5261" s="105">
        <v>1.6268712231919802</v>
      </c>
      <c r="K5261" s="105">
        <v>1.8763014725204572</v>
      </c>
      <c r="L5261" s="105">
        <v>2.2740872473121043</v>
      </c>
      <c r="M5261" s="105">
        <v>2.7166039350318143</v>
      </c>
      <c r="N5261" s="105">
        <v>3.1125021868531184</v>
      </c>
      <c r="O5261" s="105">
        <v>2.9482149745176005</v>
      </c>
      <c r="P5261" s="105">
        <v>2.5742086428321556</v>
      </c>
      <c r="Q5261" s="105">
        <v>2.2769053371931691</v>
      </c>
      <c r="R5261" s="105">
        <v>2.2376135435824254</v>
      </c>
      <c r="S5261" s="105">
        <v>2.7527503602486352</v>
      </c>
      <c r="T5261" s="105">
        <v>2.2814153177316761</v>
      </c>
      <c r="U5261" s="105">
        <v>2.6251457686359903</v>
      </c>
    </row>
    <row r="5262" spans="1:21">
      <c r="A5262" s="54">
        <v>5260</v>
      </c>
      <c r="B5262" s="104">
        <v>28839</v>
      </c>
      <c r="C5262" s="104">
        <v>28839</v>
      </c>
      <c r="D5262" s="105">
        <v>100804391</v>
      </c>
      <c r="E5262" s="105">
        <v>2142910000</v>
      </c>
      <c r="F5262" s="105">
        <v>0</v>
      </c>
      <c r="G5262" s="105">
        <v>100</v>
      </c>
      <c r="H5262" s="105">
        <v>100</v>
      </c>
      <c r="I5262" s="105">
        <v>63.311789753235679</v>
      </c>
      <c r="J5262" s="105">
        <v>31.454057089255933</v>
      </c>
      <c r="K5262" s="105">
        <v>100</v>
      </c>
      <c r="L5262" s="105">
        <v>100</v>
      </c>
      <c r="M5262" s="105">
        <v>100</v>
      </c>
      <c r="N5262" s="105">
        <v>100</v>
      </c>
      <c r="O5262" s="105">
        <v>100</v>
      </c>
      <c r="P5262" s="105">
        <v>100</v>
      </c>
      <c r="Q5262" s="105">
        <v>100</v>
      </c>
      <c r="R5262" s="105">
        <v>100</v>
      </c>
      <c r="S5262" s="105">
        <v>99.031641727581246</v>
      </c>
      <c r="T5262" s="105">
        <v>91.230487236874296</v>
      </c>
      <c r="U5262" s="105">
        <v>98.174569933862486</v>
      </c>
    </row>
    <row r="5263" spans="1:21">
      <c r="A5263" s="54">
        <v>5261</v>
      </c>
      <c r="B5263" s="104">
        <v>28840</v>
      </c>
      <c r="C5263" s="104">
        <v>28840</v>
      </c>
      <c r="D5263" s="105">
        <v>21736</v>
      </c>
      <c r="E5263" s="105">
        <v>2142910000</v>
      </c>
      <c r="F5263" s="105">
        <v>0</v>
      </c>
      <c r="G5263" s="105">
        <v>27.472071726640763</v>
      </c>
      <c r="H5263" s="105">
        <v>20.242579166998457</v>
      </c>
      <c r="I5263" s="105">
        <v>13.559932839431657</v>
      </c>
      <c r="J5263" s="105">
        <v>15.002478886179706</v>
      </c>
      <c r="K5263" s="105">
        <v>22.524044738635393</v>
      </c>
      <c r="L5263" s="105">
        <v>32.029104190578884</v>
      </c>
      <c r="M5263" s="105">
        <v>40.49911011208345</v>
      </c>
      <c r="N5263" s="105">
        <v>58.092918975906088</v>
      </c>
      <c r="O5263" s="105">
        <v>79.217616785326484</v>
      </c>
      <c r="P5263" s="105">
        <v>100</v>
      </c>
      <c r="Q5263" s="105">
        <v>98.388349904713422</v>
      </c>
      <c r="R5263" s="105">
        <v>59.684505797163787</v>
      </c>
      <c r="S5263" s="105">
        <v>0</v>
      </c>
      <c r="T5263" s="105">
        <v>47.22605942697151</v>
      </c>
      <c r="U5263" s="105">
        <v>47.226059426971503</v>
      </c>
    </row>
    <row r="5264" spans="1:21">
      <c r="A5264" s="54">
        <v>5262</v>
      </c>
      <c r="B5264" s="104">
        <v>28841</v>
      </c>
      <c r="C5264" s="104">
        <v>28841</v>
      </c>
      <c r="D5264" s="105">
        <v>105362577</v>
      </c>
      <c r="E5264" s="105">
        <v>2142910000</v>
      </c>
      <c r="F5264" s="105">
        <v>0</v>
      </c>
      <c r="G5264" s="105">
        <v>11.234150193285743</v>
      </c>
      <c r="H5264" s="105">
        <v>3.0005831776472318</v>
      </c>
      <c r="I5264" s="105">
        <v>1.853726644595399</v>
      </c>
      <c r="J5264" s="105">
        <v>2.2313771474644102</v>
      </c>
      <c r="K5264" s="105">
        <v>3.2987031550698553</v>
      </c>
      <c r="L5264" s="105">
        <v>50.336742116747537</v>
      </c>
      <c r="M5264" s="105">
        <v>100</v>
      </c>
      <c r="N5264" s="105">
        <v>100</v>
      </c>
      <c r="O5264" s="105">
        <v>100</v>
      </c>
      <c r="P5264" s="105">
        <v>100</v>
      </c>
      <c r="Q5264" s="105">
        <v>22.200135359716739</v>
      </c>
      <c r="R5264" s="105">
        <v>7.6749362296490249</v>
      </c>
      <c r="S5264" s="105">
        <v>74.778881600946903</v>
      </c>
      <c r="T5264" s="105">
        <v>41.819196168681323</v>
      </c>
      <c r="U5264" s="105">
        <v>74.195312359913046</v>
      </c>
    </row>
    <row r="5265" spans="1:21">
      <c r="A5265" s="54">
        <v>5263</v>
      </c>
      <c r="B5265" s="104">
        <v>28842</v>
      </c>
      <c r="C5265" s="104">
        <v>28842</v>
      </c>
      <c r="D5265" s="105">
        <v>98616620.000000015</v>
      </c>
      <c r="E5265" s="105">
        <v>2142910000</v>
      </c>
      <c r="F5265" s="105">
        <v>0</v>
      </c>
      <c r="G5265" s="105">
        <v>3.8808895304393034</v>
      </c>
      <c r="H5265" s="105">
        <v>1.5779273594732199</v>
      </c>
      <c r="I5265" s="105">
        <v>1.17842861357857</v>
      </c>
      <c r="J5265" s="105">
        <v>1.643169825129523</v>
      </c>
      <c r="K5265" s="105">
        <v>3.12027340180301</v>
      </c>
      <c r="L5265" s="105">
        <v>38.123576929462942</v>
      </c>
      <c r="M5265" s="105">
        <v>100</v>
      </c>
      <c r="N5265" s="105">
        <v>100</v>
      </c>
      <c r="O5265" s="105">
        <v>100</v>
      </c>
      <c r="P5265" s="105">
        <v>100</v>
      </c>
      <c r="Q5265" s="105">
        <v>8.9253885795884731</v>
      </c>
      <c r="R5265" s="105">
        <v>3.0728329719381984</v>
      </c>
      <c r="S5265" s="105">
        <v>84.069349390448593</v>
      </c>
      <c r="T5265" s="105">
        <v>38.460207267617768</v>
      </c>
      <c r="U5265" s="105">
        <v>82.906770805530684</v>
      </c>
    </row>
    <row r="5266" spans="1:21">
      <c r="A5266" s="54">
        <v>5264</v>
      </c>
      <c r="B5266" s="104">
        <v>28843</v>
      </c>
      <c r="C5266" s="104">
        <v>28843</v>
      </c>
      <c r="D5266" s="105">
        <v>258348746.00000003</v>
      </c>
      <c r="E5266" s="105">
        <v>2142910000</v>
      </c>
      <c r="F5266" s="105">
        <v>0</v>
      </c>
      <c r="G5266" s="105">
        <v>2.1923867955146839</v>
      </c>
      <c r="H5266" s="105">
        <v>1.4194210798288396</v>
      </c>
      <c r="I5266" s="105">
        <v>1.160117250016488</v>
      </c>
      <c r="J5266" s="105">
        <v>3.1853577937900495</v>
      </c>
      <c r="K5266" s="105">
        <v>100</v>
      </c>
      <c r="L5266" s="105">
        <v>100</v>
      </c>
      <c r="M5266" s="105">
        <v>100</v>
      </c>
      <c r="N5266" s="105">
        <v>100</v>
      </c>
      <c r="O5266" s="105">
        <v>100</v>
      </c>
      <c r="P5266" s="105">
        <v>100</v>
      </c>
      <c r="Q5266" s="105">
        <v>56.065278423734995</v>
      </c>
      <c r="R5266" s="105">
        <v>2.9804152825966477</v>
      </c>
      <c r="S5266" s="105">
        <v>99.022103979583235</v>
      </c>
      <c r="T5266" s="105">
        <v>55.583581385456803</v>
      </c>
      <c r="U5266" s="105">
        <v>98.716209545226832</v>
      </c>
    </row>
    <row r="5267" spans="1:21">
      <c r="A5267" s="54">
        <v>5265</v>
      </c>
      <c r="B5267" s="104">
        <v>28844</v>
      </c>
      <c r="C5267" s="104">
        <v>28844</v>
      </c>
      <c r="D5267" s="105">
        <v>250348613.00000003</v>
      </c>
      <c r="E5267" s="105">
        <v>2142910000</v>
      </c>
      <c r="F5267" s="105">
        <v>0</v>
      </c>
      <c r="G5267" s="105">
        <v>100</v>
      </c>
      <c r="H5267" s="105">
        <v>33.088848787887279</v>
      </c>
      <c r="I5267" s="105">
        <v>9.3795182681813412</v>
      </c>
      <c r="J5267" s="105">
        <v>14.01947995330668</v>
      </c>
      <c r="K5267" s="105">
        <v>100</v>
      </c>
      <c r="L5267" s="105">
        <v>100</v>
      </c>
      <c r="M5267" s="105">
        <v>100</v>
      </c>
      <c r="N5267" s="105">
        <v>100</v>
      </c>
      <c r="O5267" s="105">
        <v>100</v>
      </c>
      <c r="P5267" s="105">
        <v>100</v>
      </c>
      <c r="Q5267" s="105">
        <v>100</v>
      </c>
      <c r="R5267" s="105">
        <v>100</v>
      </c>
      <c r="S5267" s="105">
        <v>99.133789296102549</v>
      </c>
      <c r="T5267" s="105">
        <v>79.707320584114612</v>
      </c>
      <c r="U5267" s="105">
        <v>98.971708252132032</v>
      </c>
    </row>
    <row r="5268" spans="1:21">
      <c r="A5268" s="54">
        <v>5266</v>
      </c>
      <c r="B5268" s="104">
        <v>28845</v>
      </c>
      <c r="C5268" s="104">
        <v>28845</v>
      </c>
      <c r="D5268" s="105">
        <v>363977563</v>
      </c>
      <c r="E5268" s="105">
        <v>4266450000</v>
      </c>
      <c r="F5268" s="105">
        <v>0</v>
      </c>
      <c r="G5268" s="105">
        <v>3.879365764334874</v>
      </c>
      <c r="H5268" s="105">
        <v>2.5357658621471924</v>
      </c>
      <c r="I5268" s="105">
        <v>2.3800407014543401</v>
      </c>
      <c r="J5268" s="105">
        <v>3.2829680382055644</v>
      </c>
      <c r="K5268" s="105">
        <v>100</v>
      </c>
      <c r="L5268" s="105">
        <v>100</v>
      </c>
      <c r="M5268" s="105">
        <v>100</v>
      </c>
      <c r="N5268" s="105">
        <v>100</v>
      </c>
      <c r="O5268" s="105">
        <v>100</v>
      </c>
      <c r="P5268" s="105">
        <v>48.696574160868458</v>
      </c>
      <c r="Q5268" s="105">
        <v>14.448138649451144</v>
      </c>
      <c r="R5268" s="105">
        <v>6.5576381404829345</v>
      </c>
      <c r="S5268" s="105">
        <v>98.935465344785612</v>
      </c>
      <c r="T5268" s="105">
        <v>48.481707609745371</v>
      </c>
      <c r="U5268" s="105">
        <v>98.355611969265809</v>
      </c>
    </row>
    <row r="5269" spans="1:21">
      <c r="A5269" s="54">
        <v>5267</v>
      </c>
      <c r="B5269" s="104">
        <v>28846</v>
      </c>
      <c r="C5269" s="104">
        <v>28846</v>
      </c>
      <c r="D5269" s="105">
        <v>323335094.00000012</v>
      </c>
      <c r="E5269" s="105">
        <v>4266450000</v>
      </c>
      <c r="F5269" s="105">
        <v>0</v>
      </c>
      <c r="G5269" s="105">
        <v>1.9360812745460918</v>
      </c>
      <c r="H5269" s="105">
        <v>1.2256201082793174</v>
      </c>
      <c r="I5269" s="105">
        <v>1.2860727370306375</v>
      </c>
      <c r="J5269" s="105">
        <v>1.9630602140797115</v>
      </c>
      <c r="K5269" s="105">
        <v>53.065492452534862</v>
      </c>
      <c r="L5269" s="105">
        <v>100</v>
      </c>
      <c r="M5269" s="105">
        <v>100</v>
      </c>
      <c r="N5269" s="105">
        <v>100</v>
      </c>
      <c r="O5269" s="105">
        <v>100</v>
      </c>
      <c r="P5269" s="105">
        <v>100</v>
      </c>
      <c r="Q5269" s="105">
        <v>11.969804876583343</v>
      </c>
      <c r="R5269" s="105">
        <v>4.178568192745173</v>
      </c>
      <c r="S5269" s="105">
        <v>93.662172558050145</v>
      </c>
      <c r="T5269" s="105">
        <v>47.968724987983258</v>
      </c>
      <c r="U5269" s="105">
        <v>93.152357853122481</v>
      </c>
    </row>
    <row r="5270" spans="1:21">
      <c r="A5270" s="54">
        <v>5268</v>
      </c>
      <c r="B5270" s="104">
        <v>28847</v>
      </c>
      <c r="C5270" s="104">
        <v>28847</v>
      </c>
      <c r="D5270" s="105">
        <v>201464197.99999994</v>
      </c>
      <c r="E5270" s="105">
        <v>8474470000</v>
      </c>
      <c r="F5270" s="105">
        <v>0</v>
      </c>
      <c r="G5270" s="105">
        <v>2.6477025806088448</v>
      </c>
      <c r="H5270" s="105">
        <v>1.7165651286885248</v>
      </c>
      <c r="I5270" s="105">
        <v>1.161558199999233</v>
      </c>
      <c r="J5270" s="105">
        <v>1.1182777705964257</v>
      </c>
      <c r="K5270" s="105">
        <v>1.43647588728868</v>
      </c>
      <c r="L5270" s="105">
        <v>2.8989599914103512</v>
      </c>
      <c r="M5270" s="105">
        <v>15.269103653435726</v>
      </c>
      <c r="N5270" s="105">
        <v>100</v>
      </c>
      <c r="O5270" s="105">
        <v>14.749635723912483</v>
      </c>
      <c r="P5270" s="105">
        <v>11.589982993545867</v>
      </c>
      <c r="Q5270" s="105">
        <v>5.2813004355073794</v>
      </c>
      <c r="R5270" s="105">
        <v>3.5272365111206487</v>
      </c>
      <c r="S5270" s="105">
        <v>29.896648372012514</v>
      </c>
      <c r="T5270" s="105">
        <v>13.449733239676183</v>
      </c>
      <c r="U5270" s="105">
        <v>28.983241121211609</v>
      </c>
    </row>
    <row r="5271" spans="1:21">
      <c r="A5271" s="54">
        <v>5269</v>
      </c>
      <c r="B5271" s="104">
        <v>28848</v>
      </c>
      <c r="C5271" s="104">
        <v>28848</v>
      </c>
      <c r="D5271" s="105">
        <v>3643.9999999999995</v>
      </c>
      <c r="E5271" s="105">
        <v>2142910000</v>
      </c>
      <c r="F5271" s="105">
        <v>0</v>
      </c>
      <c r="G5271" s="105">
        <v>32.296410387799099</v>
      </c>
      <c r="H5271" s="105">
        <v>23.040744807044561</v>
      </c>
      <c r="I5271" s="105">
        <v>19.770068645597657</v>
      </c>
      <c r="J5271" s="105">
        <v>26.500045877447107</v>
      </c>
      <c r="K5271" s="105">
        <v>41.942539824426674</v>
      </c>
      <c r="L5271" s="105">
        <v>50.506047029300234</v>
      </c>
      <c r="M5271" s="105">
        <v>67.016540188121382</v>
      </c>
      <c r="N5271" s="105">
        <v>86.36809486898018</v>
      </c>
      <c r="O5271" s="105">
        <v>100</v>
      </c>
      <c r="P5271" s="105">
        <v>100</v>
      </c>
      <c r="Q5271" s="105">
        <v>100</v>
      </c>
      <c r="R5271" s="105">
        <v>64.159156188385268</v>
      </c>
      <c r="S5271" s="105">
        <v>0</v>
      </c>
      <c r="T5271" s="105">
        <v>59.299970651425184</v>
      </c>
      <c r="U5271" s="105">
        <v>59.299970651425191</v>
      </c>
    </row>
    <row r="5272" spans="1:21">
      <c r="A5272" s="54">
        <v>5270</v>
      </c>
      <c r="B5272" s="104">
        <v>28849</v>
      </c>
      <c r="C5272" s="104">
        <v>28849</v>
      </c>
      <c r="D5272" s="105">
        <v>161186</v>
      </c>
      <c r="E5272" s="105">
        <v>2142910000</v>
      </c>
      <c r="F5272" s="105">
        <v>0</v>
      </c>
      <c r="G5272" s="105">
        <v>26.635543762462937</v>
      </c>
      <c r="H5272" s="105">
        <v>18.315199752632587</v>
      </c>
      <c r="I5272" s="105">
        <v>12.577568769475283</v>
      </c>
      <c r="J5272" s="105">
        <v>13.4267497847011</v>
      </c>
      <c r="K5272" s="105">
        <v>16.650744353825903</v>
      </c>
      <c r="L5272" s="105">
        <v>17.944678932272563</v>
      </c>
      <c r="M5272" s="105">
        <v>20.896650566368869</v>
      </c>
      <c r="N5272" s="105">
        <v>26.819089270410483</v>
      </c>
      <c r="O5272" s="105">
        <v>33.651303820423117</v>
      </c>
      <c r="P5272" s="105">
        <v>39.433010319277031</v>
      </c>
      <c r="Q5272" s="105">
        <v>39.924082466758442</v>
      </c>
      <c r="R5272" s="105">
        <v>37.008660358609497</v>
      </c>
      <c r="S5272" s="105">
        <v>0</v>
      </c>
      <c r="T5272" s="105">
        <v>25.273606846434816</v>
      </c>
      <c r="U5272" s="105">
        <v>25.273606846434816</v>
      </c>
    </row>
    <row r="5273" spans="1:21">
      <c r="A5273" s="54">
        <v>5271</v>
      </c>
      <c r="B5273" s="104">
        <v>28850</v>
      </c>
      <c r="C5273" s="104">
        <v>28850</v>
      </c>
      <c r="D5273" s="105">
        <v>21141047</v>
      </c>
      <c r="E5273" s="105">
        <v>12915100000</v>
      </c>
      <c r="F5273" s="105">
        <v>0</v>
      </c>
      <c r="G5273" s="105">
        <v>1.5767524955658505</v>
      </c>
      <c r="H5273" s="105">
        <v>1.3099077660429226</v>
      </c>
      <c r="I5273" s="105">
        <v>0.90679661408709544</v>
      </c>
      <c r="J5273" s="105">
        <v>0.98358473306108352</v>
      </c>
      <c r="K5273" s="105">
        <v>1.0897210960264467</v>
      </c>
      <c r="L5273" s="105">
        <v>1.2020428213525904</v>
      </c>
      <c r="M5273" s="105">
        <v>1.4449756492587353</v>
      </c>
      <c r="N5273" s="105">
        <v>1.9339825020833452</v>
      </c>
      <c r="O5273" s="105">
        <v>2.6217714451350869</v>
      </c>
      <c r="P5273" s="105">
        <v>2.666370163595523</v>
      </c>
      <c r="Q5273" s="105">
        <v>2.5147295008160646</v>
      </c>
      <c r="R5273" s="105">
        <v>2.2063930944809105</v>
      </c>
      <c r="S5273" s="105">
        <v>0</v>
      </c>
      <c r="T5273" s="105">
        <v>1.7047523234588045</v>
      </c>
      <c r="U5273" s="105">
        <v>1.7047523234588047</v>
      </c>
    </row>
    <row r="5274" spans="1:21">
      <c r="A5274" s="54">
        <v>5272</v>
      </c>
      <c r="B5274" s="104">
        <v>28871</v>
      </c>
      <c r="C5274" s="104">
        <v>28871</v>
      </c>
      <c r="D5274" s="105">
        <v>98595639.99999997</v>
      </c>
      <c r="E5274" s="105">
        <v>8454770000</v>
      </c>
      <c r="F5274" s="105">
        <v>0</v>
      </c>
      <c r="G5274" s="105">
        <v>10.041647433301419</v>
      </c>
      <c r="H5274" s="105">
        <v>6.8815411366629569</v>
      </c>
      <c r="I5274" s="105">
        <v>5.731055260961103</v>
      </c>
      <c r="J5274" s="105">
        <v>6.1650534957508318</v>
      </c>
      <c r="K5274" s="105">
        <v>11.509828314221762</v>
      </c>
      <c r="L5274" s="105">
        <v>100</v>
      </c>
      <c r="M5274" s="105">
        <v>100</v>
      </c>
      <c r="N5274" s="105">
        <v>100</v>
      </c>
      <c r="O5274" s="105">
        <v>100</v>
      </c>
      <c r="P5274" s="105">
        <v>16.001190147038724</v>
      </c>
      <c r="Q5274" s="105">
        <v>8.644041816834525</v>
      </c>
      <c r="R5274" s="105">
        <v>8.7749297404881723</v>
      </c>
      <c r="S5274" s="105">
        <v>89.682171782468217</v>
      </c>
      <c r="T5274" s="105">
        <v>39.479107278771622</v>
      </c>
      <c r="U5274" s="105">
        <v>86.435044696464459</v>
      </c>
    </row>
    <row r="5275" spans="1:21">
      <c r="A5275" s="54">
        <v>5273</v>
      </c>
      <c r="B5275" s="104">
        <v>28872</v>
      </c>
      <c r="C5275" s="104">
        <v>28872</v>
      </c>
      <c r="D5275" s="105">
        <v>41160873</v>
      </c>
      <c r="E5275" s="105">
        <v>41583600000</v>
      </c>
      <c r="F5275" s="105">
        <v>0</v>
      </c>
      <c r="G5275" s="105">
        <v>20.343228742144561</v>
      </c>
      <c r="H5275" s="105">
        <v>14.518790100707333</v>
      </c>
      <c r="I5275" s="105">
        <v>6.200129237637845</v>
      </c>
      <c r="J5275" s="105">
        <v>4.5921871959112055</v>
      </c>
      <c r="K5275" s="105">
        <v>4.8896116316807001</v>
      </c>
      <c r="L5275" s="105">
        <v>5.8231628202266288</v>
      </c>
      <c r="M5275" s="105">
        <v>8.000975820988538</v>
      </c>
      <c r="N5275" s="105">
        <v>12.168078494057296</v>
      </c>
      <c r="O5275" s="105">
        <v>16.282980290097107</v>
      </c>
      <c r="P5275" s="105">
        <v>19.798813197907435</v>
      </c>
      <c r="Q5275" s="105">
        <v>20.987113037422304</v>
      </c>
      <c r="R5275" s="105">
        <v>26.930211957958086</v>
      </c>
      <c r="S5275" s="105">
        <v>8.280444099607827</v>
      </c>
      <c r="T5275" s="105">
        <v>13.377940210561585</v>
      </c>
      <c r="U5275" s="105">
        <v>9.3488785437820532</v>
      </c>
    </row>
    <row r="5276" spans="1:21">
      <c r="A5276" s="54">
        <v>5274</v>
      </c>
      <c r="B5276" s="104">
        <v>28873</v>
      </c>
      <c r="C5276" s="104">
        <v>28873</v>
      </c>
      <c r="D5276" s="105">
        <v>0</v>
      </c>
      <c r="E5276" s="105">
        <v>2142910000</v>
      </c>
      <c r="F5276" s="105">
        <v>0</v>
      </c>
      <c r="G5276" s="105">
        <v>0</v>
      </c>
      <c r="H5276" s="105">
        <v>0</v>
      </c>
      <c r="I5276" s="105">
        <v>0</v>
      </c>
      <c r="J5276" s="105">
        <v>0</v>
      </c>
      <c r="K5276" s="105">
        <v>0</v>
      </c>
      <c r="L5276" s="105">
        <v>0</v>
      </c>
      <c r="M5276" s="105">
        <v>0</v>
      </c>
      <c r="N5276" s="105">
        <v>0</v>
      </c>
      <c r="O5276" s="105">
        <v>0</v>
      </c>
      <c r="P5276" s="105">
        <v>0</v>
      </c>
      <c r="Q5276" s="105">
        <v>0</v>
      </c>
      <c r="R5276" s="105">
        <v>0</v>
      </c>
      <c r="S5276" s="105">
        <v>0</v>
      </c>
      <c r="T5276" s="105">
        <v>0</v>
      </c>
      <c r="U5276" s="105">
        <v>0</v>
      </c>
    </row>
    <row r="5277" spans="1:21">
      <c r="A5277" s="54">
        <v>5275</v>
      </c>
      <c r="B5277" s="104">
        <v>28874</v>
      </c>
      <c r="C5277" s="104">
        <v>28874</v>
      </c>
      <c r="D5277" s="105">
        <v>0</v>
      </c>
      <c r="E5277" s="105">
        <v>2142910000</v>
      </c>
      <c r="F5277" s="105">
        <v>0</v>
      </c>
      <c r="G5277" s="105">
        <v>0</v>
      </c>
      <c r="H5277" s="105">
        <v>0</v>
      </c>
      <c r="I5277" s="105">
        <v>0</v>
      </c>
      <c r="J5277" s="105">
        <v>0</v>
      </c>
      <c r="K5277" s="105">
        <v>0</v>
      </c>
      <c r="L5277" s="105">
        <v>0</v>
      </c>
      <c r="M5277" s="105">
        <v>0</v>
      </c>
      <c r="N5277" s="105">
        <v>0</v>
      </c>
      <c r="O5277" s="105">
        <v>0</v>
      </c>
      <c r="P5277" s="105">
        <v>0</v>
      </c>
      <c r="Q5277" s="105">
        <v>0</v>
      </c>
      <c r="R5277" s="105">
        <v>0</v>
      </c>
      <c r="S5277" s="105">
        <v>0</v>
      </c>
      <c r="T5277" s="105">
        <v>0</v>
      </c>
      <c r="U5277" s="105">
        <v>0</v>
      </c>
    </row>
    <row r="5278" spans="1:21">
      <c r="A5278" s="54">
        <v>5276</v>
      </c>
      <c r="B5278" s="104">
        <v>28875</v>
      </c>
      <c r="C5278" s="104">
        <v>28875</v>
      </c>
      <c r="D5278" s="105">
        <v>0</v>
      </c>
      <c r="E5278" s="105">
        <v>2142910000</v>
      </c>
      <c r="F5278" s="105">
        <v>0</v>
      </c>
      <c r="G5278" s="105">
        <v>0</v>
      </c>
      <c r="H5278" s="105">
        <v>0</v>
      </c>
      <c r="I5278" s="105">
        <v>0</v>
      </c>
      <c r="J5278" s="105">
        <v>0</v>
      </c>
      <c r="K5278" s="105">
        <v>0</v>
      </c>
      <c r="L5278" s="105">
        <v>0</v>
      </c>
      <c r="M5278" s="105">
        <v>0</v>
      </c>
      <c r="N5278" s="105">
        <v>0</v>
      </c>
      <c r="O5278" s="105">
        <v>0</v>
      </c>
      <c r="P5278" s="105">
        <v>0</v>
      </c>
      <c r="Q5278" s="105">
        <v>0</v>
      </c>
      <c r="R5278" s="105">
        <v>0</v>
      </c>
      <c r="S5278" s="105">
        <v>0</v>
      </c>
      <c r="T5278" s="105">
        <v>0</v>
      </c>
      <c r="U5278" s="105">
        <v>0</v>
      </c>
    </row>
    <row r="5279" spans="1:21">
      <c r="A5279" s="54">
        <v>5277</v>
      </c>
      <c r="B5279" s="104">
        <v>28876</v>
      </c>
      <c r="C5279" s="104">
        <v>28876</v>
      </c>
      <c r="D5279" s="105">
        <v>0</v>
      </c>
      <c r="E5279" s="105">
        <v>2142910000</v>
      </c>
      <c r="F5279" s="105">
        <v>0</v>
      </c>
      <c r="G5279" s="105">
        <v>0</v>
      </c>
      <c r="H5279" s="105">
        <v>0</v>
      </c>
      <c r="I5279" s="105">
        <v>0</v>
      </c>
      <c r="J5279" s="105">
        <v>0</v>
      </c>
      <c r="K5279" s="105">
        <v>0</v>
      </c>
      <c r="L5279" s="105">
        <v>0</v>
      </c>
      <c r="M5279" s="105">
        <v>0</v>
      </c>
      <c r="N5279" s="105">
        <v>0</v>
      </c>
      <c r="O5279" s="105">
        <v>0</v>
      </c>
      <c r="P5279" s="105">
        <v>0</v>
      </c>
      <c r="Q5279" s="105">
        <v>0</v>
      </c>
      <c r="R5279" s="105">
        <v>0</v>
      </c>
      <c r="S5279" s="105">
        <v>0</v>
      </c>
      <c r="T5279" s="105">
        <v>0</v>
      </c>
      <c r="U5279" s="105">
        <v>0</v>
      </c>
    </row>
    <row r="5280" spans="1:21">
      <c r="A5280" s="54">
        <v>5278</v>
      </c>
      <c r="B5280" s="104">
        <v>28877</v>
      </c>
      <c r="C5280" s="104">
        <v>28877</v>
      </c>
      <c r="D5280" s="105">
        <v>0</v>
      </c>
      <c r="E5280" s="105">
        <v>2142910000</v>
      </c>
      <c r="F5280" s="105">
        <v>0</v>
      </c>
      <c r="G5280" s="105">
        <v>0</v>
      </c>
      <c r="H5280" s="105">
        <v>0</v>
      </c>
      <c r="I5280" s="105">
        <v>0</v>
      </c>
      <c r="J5280" s="105">
        <v>0</v>
      </c>
      <c r="K5280" s="105">
        <v>0</v>
      </c>
      <c r="L5280" s="105">
        <v>0</v>
      </c>
      <c r="M5280" s="105">
        <v>0</v>
      </c>
      <c r="N5280" s="105">
        <v>0</v>
      </c>
      <c r="O5280" s="105">
        <v>0</v>
      </c>
      <c r="P5280" s="105">
        <v>0</v>
      </c>
      <c r="Q5280" s="105">
        <v>0</v>
      </c>
      <c r="R5280" s="105">
        <v>0</v>
      </c>
      <c r="S5280" s="105">
        <v>0</v>
      </c>
      <c r="T5280" s="105">
        <v>0</v>
      </c>
      <c r="U5280" s="105">
        <v>0</v>
      </c>
    </row>
    <row r="5281" spans="1:21">
      <c r="A5281" s="54">
        <v>5279</v>
      </c>
      <c r="B5281" s="104">
        <v>28878</v>
      </c>
      <c r="C5281" s="104">
        <v>28878</v>
      </c>
      <c r="D5281" s="105">
        <v>0</v>
      </c>
      <c r="E5281" s="105">
        <v>2142910000</v>
      </c>
      <c r="F5281" s="105">
        <v>0</v>
      </c>
      <c r="G5281" s="105">
        <v>0</v>
      </c>
      <c r="H5281" s="105">
        <v>0</v>
      </c>
      <c r="I5281" s="105">
        <v>0</v>
      </c>
      <c r="J5281" s="105">
        <v>0</v>
      </c>
      <c r="K5281" s="105">
        <v>0</v>
      </c>
      <c r="L5281" s="105">
        <v>0</v>
      </c>
      <c r="M5281" s="105">
        <v>0</v>
      </c>
      <c r="N5281" s="105">
        <v>0</v>
      </c>
      <c r="O5281" s="105">
        <v>0</v>
      </c>
      <c r="P5281" s="105">
        <v>0</v>
      </c>
      <c r="Q5281" s="105">
        <v>0</v>
      </c>
      <c r="R5281" s="105">
        <v>0</v>
      </c>
      <c r="S5281" s="105">
        <v>0</v>
      </c>
      <c r="T5281" s="105">
        <v>0</v>
      </c>
      <c r="U5281" s="105">
        <v>0</v>
      </c>
    </row>
    <row r="5282" spans="1:21">
      <c r="A5282" s="54">
        <v>5280</v>
      </c>
      <c r="B5282" s="104">
        <v>28879</v>
      </c>
      <c r="C5282" s="104">
        <v>28879</v>
      </c>
      <c r="D5282" s="105">
        <v>0</v>
      </c>
      <c r="E5282" s="105">
        <v>2142910000</v>
      </c>
      <c r="F5282" s="105">
        <v>0</v>
      </c>
      <c r="G5282" s="105">
        <v>0</v>
      </c>
      <c r="H5282" s="105">
        <v>0</v>
      </c>
      <c r="I5282" s="105">
        <v>0</v>
      </c>
      <c r="J5282" s="105">
        <v>0</v>
      </c>
      <c r="K5282" s="105">
        <v>0</v>
      </c>
      <c r="L5282" s="105">
        <v>0</v>
      </c>
      <c r="M5282" s="105">
        <v>0</v>
      </c>
      <c r="N5282" s="105">
        <v>0</v>
      </c>
      <c r="O5282" s="105">
        <v>0</v>
      </c>
      <c r="P5282" s="105">
        <v>0</v>
      </c>
      <c r="Q5282" s="105">
        <v>0</v>
      </c>
      <c r="R5282" s="105">
        <v>0</v>
      </c>
      <c r="S5282" s="105">
        <v>0</v>
      </c>
      <c r="T5282" s="105">
        <v>0</v>
      </c>
      <c r="U5282" s="105">
        <v>0</v>
      </c>
    </row>
    <row r="5283" spans="1:21">
      <c r="A5283" s="54">
        <v>5281</v>
      </c>
      <c r="B5283" s="104">
        <v>28880</v>
      </c>
      <c r="C5283" s="104">
        <v>28880</v>
      </c>
      <c r="D5283" s="105">
        <v>4084315.9999999995</v>
      </c>
      <c r="E5283" s="105">
        <v>40597900000</v>
      </c>
      <c r="F5283" s="105">
        <v>0</v>
      </c>
      <c r="G5283" s="105">
        <v>45.067137512660914</v>
      </c>
      <c r="H5283" s="105">
        <v>25.780454932407178</v>
      </c>
      <c r="I5283" s="105">
        <v>4.2626568548587658</v>
      </c>
      <c r="J5283" s="105">
        <v>4.5876623855990468</v>
      </c>
      <c r="K5283" s="105">
        <v>13.643240753880301</v>
      </c>
      <c r="L5283" s="105">
        <v>25.316798206851679</v>
      </c>
      <c r="M5283" s="105">
        <v>34.16273945723767</v>
      </c>
      <c r="N5283" s="105">
        <v>50.647637052526214</v>
      </c>
      <c r="O5283" s="105">
        <v>54.607070630417141</v>
      </c>
      <c r="P5283" s="105">
        <v>67.559190772349339</v>
      </c>
      <c r="Q5283" s="105">
        <v>38.978442289653465</v>
      </c>
      <c r="R5283" s="105">
        <v>41.979328528299384</v>
      </c>
      <c r="S5283" s="105">
        <v>0</v>
      </c>
      <c r="T5283" s="105">
        <v>33.882696614728424</v>
      </c>
      <c r="U5283" s="105">
        <v>33.882696614728431</v>
      </c>
    </row>
    <row r="5284" spans="1:21">
      <c r="A5284" s="54">
        <v>5282</v>
      </c>
      <c r="B5284" s="104">
        <v>28937</v>
      </c>
      <c r="C5284" s="104">
        <v>28937</v>
      </c>
      <c r="D5284" s="105">
        <v>2548003908.000001</v>
      </c>
      <c r="E5284" s="105">
        <v>38493400000</v>
      </c>
      <c r="F5284" s="105">
        <v>0</v>
      </c>
      <c r="G5284" s="105">
        <v>40.74648113863266</v>
      </c>
      <c r="H5284" s="105">
        <v>52.034334439026807</v>
      </c>
      <c r="I5284" s="105">
        <v>2.7716357782843271</v>
      </c>
      <c r="J5284" s="105">
        <v>0.87554908219968464</v>
      </c>
      <c r="K5284" s="105">
        <v>5.365552107978516</v>
      </c>
      <c r="L5284" s="105">
        <v>100</v>
      </c>
      <c r="M5284" s="105">
        <v>100</v>
      </c>
      <c r="N5284" s="105">
        <v>100</v>
      </c>
      <c r="O5284" s="105">
        <v>100</v>
      </c>
      <c r="P5284" s="105">
        <v>41.727845838056275</v>
      </c>
      <c r="Q5284" s="105">
        <v>36.688395374810028</v>
      </c>
      <c r="R5284" s="105">
        <v>47.890470768055948</v>
      </c>
      <c r="S5284" s="105">
        <v>88.515796576951601</v>
      </c>
      <c r="T5284" s="105">
        <v>52.341688710587022</v>
      </c>
      <c r="U5284" s="105">
        <v>88.292342924736118</v>
      </c>
    </row>
    <row r="5285" spans="1:21">
      <c r="A5285" s="54">
        <v>5283</v>
      </c>
      <c r="B5285" s="104">
        <v>28964</v>
      </c>
      <c r="C5285" s="104">
        <v>28964</v>
      </c>
      <c r="D5285" s="105">
        <v>12417512.999999996</v>
      </c>
      <c r="E5285" s="105">
        <v>25753000000</v>
      </c>
      <c r="F5285" s="105">
        <v>0</v>
      </c>
      <c r="G5285" s="105">
        <v>100</v>
      </c>
      <c r="H5285" s="105">
        <v>100</v>
      </c>
      <c r="I5285" s="105">
        <v>100</v>
      </c>
      <c r="J5285" s="105">
        <v>51.585678733882872</v>
      </c>
      <c r="K5285" s="105">
        <v>60.726495045760771</v>
      </c>
      <c r="L5285" s="105">
        <v>29.978000185330821</v>
      </c>
      <c r="M5285" s="105">
        <v>7.2331571705544251</v>
      </c>
      <c r="N5285" s="105">
        <v>8.050550828774119</v>
      </c>
      <c r="O5285" s="105">
        <v>16.737385230521582</v>
      </c>
      <c r="P5285" s="105">
        <v>76.188331147410508</v>
      </c>
      <c r="Q5285" s="105">
        <v>100</v>
      </c>
      <c r="R5285" s="105">
        <v>100</v>
      </c>
      <c r="S5285" s="105">
        <v>19.042845812011446</v>
      </c>
      <c r="T5285" s="105">
        <v>62.541633195186257</v>
      </c>
      <c r="U5285" s="105">
        <v>22.791559852629405</v>
      </c>
    </row>
    <row r="5286" spans="1:21">
      <c r="A5286" s="54">
        <v>5284</v>
      </c>
      <c r="B5286" s="104">
        <v>28981</v>
      </c>
      <c r="C5286" s="104">
        <v>28981</v>
      </c>
      <c r="D5286" s="105">
        <v>554369.00000000012</v>
      </c>
      <c r="E5286" s="105">
        <v>4266450000</v>
      </c>
      <c r="F5286" s="105">
        <v>0</v>
      </c>
      <c r="G5286" s="105">
        <v>100</v>
      </c>
      <c r="H5286" s="105">
        <v>100</v>
      </c>
      <c r="I5286" s="105">
        <v>100</v>
      </c>
      <c r="J5286" s="105">
        <v>100</v>
      </c>
      <c r="K5286" s="105">
        <v>100</v>
      </c>
      <c r="L5286" s="105">
        <v>36.213423703350728</v>
      </c>
      <c r="M5286" s="105">
        <v>9.826289177669489</v>
      </c>
      <c r="N5286" s="105">
        <v>11.119667206029275</v>
      </c>
      <c r="O5286" s="105">
        <v>17.333399376837779</v>
      </c>
      <c r="P5286" s="105">
        <v>49.171396695986665</v>
      </c>
      <c r="Q5286" s="105">
        <v>100</v>
      </c>
      <c r="R5286" s="105">
        <v>100</v>
      </c>
      <c r="S5286" s="105">
        <v>0</v>
      </c>
      <c r="T5286" s="105">
        <v>68.638681346656156</v>
      </c>
      <c r="U5286" s="105">
        <v>68.638681346656128</v>
      </c>
    </row>
    <row r="5287" spans="1:21">
      <c r="A5287" s="54">
        <v>5285</v>
      </c>
      <c r="B5287" s="104">
        <v>28984</v>
      </c>
      <c r="C5287" s="104">
        <v>28984</v>
      </c>
      <c r="D5287" s="105">
        <v>277159.99999999994</v>
      </c>
      <c r="E5287" s="105">
        <v>4266450000</v>
      </c>
      <c r="F5287" s="105">
        <v>0</v>
      </c>
      <c r="G5287" s="105">
        <v>100</v>
      </c>
      <c r="H5287" s="105">
        <v>100</v>
      </c>
      <c r="I5287" s="105">
        <v>100</v>
      </c>
      <c r="J5287" s="105">
        <v>100</v>
      </c>
      <c r="K5287" s="105">
        <v>100</v>
      </c>
      <c r="L5287" s="105">
        <v>100</v>
      </c>
      <c r="M5287" s="105">
        <v>100</v>
      </c>
      <c r="N5287" s="105">
        <v>100</v>
      </c>
      <c r="O5287" s="105">
        <v>100</v>
      </c>
      <c r="P5287" s="105">
        <v>100</v>
      </c>
      <c r="Q5287" s="105">
        <v>100</v>
      </c>
      <c r="R5287" s="105">
        <v>100</v>
      </c>
      <c r="S5287" s="105">
        <v>0</v>
      </c>
      <c r="T5287" s="105">
        <v>100</v>
      </c>
      <c r="U5287" s="105">
        <v>100.00000000000006</v>
      </c>
    </row>
    <row r="5288" spans="1:21">
      <c r="A5288" s="54">
        <v>5286</v>
      </c>
      <c r="B5288" s="104">
        <v>28987</v>
      </c>
      <c r="C5288" s="104">
        <v>28987</v>
      </c>
      <c r="D5288" s="105">
        <v>425963.00000000006</v>
      </c>
      <c r="E5288" s="105">
        <v>6409360000</v>
      </c>
      <c r="F5288" s="105">
        <v>0</v>
      </c>
      <c r="G5288" s="105">
        <v>100</v>
      </c>
      <c r="H5288" s="105">
        <v>0</v>
      </c>
      <c r="I5288" s="105">
        <v>100</v>
      </c>
      <c r="J5288" s="105">
        <v>100</v>
      </c>
      <c r="K5288" s="105">
        <v>100</v>
      </c>
      <c r="L5288" s="105">
        <v>100</v>
      </c>
      <c r="M5288" s="105">
        <v>100</v>
      </c>
      <c r="N5288" s="105">
        <v>100</v>
      </c>
      <c r="O5288" s="105">
        <v>100</v>
      </c>
      <c r="P5288" s="105">
        <v>100</v>
      </c>
      <c r="Q5288" s="105">
        <v>100</v>
      </c>
      <c r="R5288" s="105">
        <v>100</v>
      </c>
      <c r="S5288" s="105">
        <v>0</v>
      </c>
      <c r="T5288" s="105">
        <v>91.666666666666671</v>
      </c>
      <c r="U5288" s="105">
        <v>91.666666666666657</v>
      </c>
    </row>
    <row r="5289" spans="1:21">
      <c r="A5289" s="54">
        <v>5287</v>
      </c>
      <c r="B5289" s="104">
        <v>28998</v>
      </c>
      <c r="C5289" s="104">
        <v>28998</v>
      </c>
      <c r="D5289" s="105">
        <v>665539</v>
      </c>
      <c r="E5289" s="105">
        <v>14903400000</v>
      </c>
      <c r="F5289" s="105">
        <v>0</v>
      </c>
      <c r="G5289" s="105">
        <v>100</v>
      </c>
      <c r="H5289" s="105">
        <v>100</v>
      </c>
      <c r="I5289" s="105">
        <v>100</v>
      </c>
      <c r="J5289" s="105">
        <v>100</v>
      </c>
      <c r="K5289" s="105">
        <v>100</v>
      </c>
      <c r="L5289" s="105">
        <v>100</v>
      </c>
      <c r="M5289" s="105">
        <v>53.233166286377049</v>
      </c>
      <c r="N5289" s="105">
        <v>46.481523859029778</v>
      </c>
      <c r="O5289" s="105">
        <v>64.259275465445938</v>
      </c>
      <c r="P5289" s="105">
        <v>100</v>
      </c>
      <c r="Q5289" s="105">
        <v>100</v>
      </c>
      <c r="R5289" s="105">
        <v>100</v>
      </c>
      <c r="S5289" s="105">
        <v>0</v>
      </c>
      <c r="T5289" s="105">
        <v>88.66449713423772</v>
      </c>
      <c r="U5289" s="105">
        <v>88.664497134237763</v>
      </c>
    </row>
    <row r="5290" spans="1:21">
      <c r="A5290" s="54">
        <v>5288</v>
      </c>
      <c r="B5290" s="104">
        <v>29049</v>
      </c>
      <c r="C5290" s="104">
        <v>29049</v>
      </c>
      <c r="D5290" s="105">
        <v>66325.000000000015</v>
      </c>
      <c r="E5290" s="105">
        <v>4285820000</v>
      </c>
      <c r="F5290" s="105">
        <v>0</v>
      </c>
      <c r="G5290" s="105">
        <v>7.0209693310077581</v>
      </c>
      <c r="H5290" s="105">
        <v>11.146693577063864</v>
      </c>
      <c r="I5290" s="105">
        <v>6.9856880780881232</v>
      </c>
      <c r="J5290" s="105">
        <v>0.48197858499267865</v>
      </c>
      <c r="K5290" s="105">
        <v>0.30757193782152731</v>
      </c>
      <c r="L5290" s="105">
        <v>0.52960686041970129</v>
      </c>
      <c r="M5290" s="105">
        <v>0.75109326845663016</v>
      </c>
      <c r="N5290" s="105">
        <v>0.63643804843105134</v>
      </c>
      <c r="O5290" s="105">
        <v>0.51619114982460024</v>
      </c>
      <c r="P5290" s="105">
        <v>0.49478762770949547</v>
      </c>
      <c r="Q5290" s="105">
        <v>1.0729135172905004</v>
      </c>
      <c r="R5290" s="105">
        <v>2.9178113123756466</v>
      </c>
      <c r="S5290" s="105">
        <v>0</v>
      </c>
      <c r="T5290" s="105">
        <v>2.7384786077901317</v>
      </c>
      <c r="U5290" s="105">
        <v>2.7384786077901309</v>
      </c>
    </row>
    <row r="5291" spans="1:21">
      <c r="A5291" s="54">
        <v>5289</v>
      </c>
      <c r="B5291" s="104">
        <v>29050</v>
      </c>
      <c r="C5291" s="104">
        <v>29050</v>
      </c>
      <c r="D5291" s="105">
        <v>10783</v>
      </c>
      <c r="E5291" s="105">
        <v>2142910000</v>
      </c>
      <c r="F5291" s="105">
        <v>0</v>
      </c>
      <c r="G5291" s="105">
        <v>61.32542713644429</v>
      </c>
      <c r="H5291" s="105">
        <v>100</v>
      </c>
      <c r="I5291" s="105">
        <v>88.996656454108162</v>
      </c>
      <c r="J5291" s="105">
        <v>7.3681643298695931</v>
      </c>
      <c r="K5291" s="105">
        <v>7.5277300069825115</v>
      </c>
      <c r="L5291" s="105">
        <v>9.6472077258170259</v>
      </c>
      <c r="M5291" s="105">
        <v>13.131928023621757</v>
      </c>
      <c r="N5291" s="105">
        <v>10.792851744446258</v>
      </c>
      <c r="O5291" s="105">
        <v>8.0888155046652113</v>
      </c>
      <c r="P5291" s="105">
        <v>6.661920804901456</v>
      </c>
      <c r="Q5291" s="105">
        <v>10.238678430658371</v>
      </c>
      <c r="R5291" s="105">
        <v>27.721897621440238</v>
      </c>
      <c r="S5291" s="105">
        <v>0</v>
      </c>
      <c r="T5291" s="105">
        <v>29.291773148579569</v>
      </c>
      <c r="U5291" s="105">
        <v>29.291773148579576</v>
      </c>
    </row>
    <row r="5292" spans="1:21">
      <c r="A5292" s="54">
        <v>5290</v>
      </c>
      <c r="B5292" s="104">
        <v>29051</v>
      </c>
      <c r="C5292" s="104">
        <v>29051</v>
      </c>
      <c r="D5292" s="105">
        <v>357006</v>
      </c>
      <c r="E5292" s="105">
        <v>2142910000</v>
      </c>
      <c r="F5292" s="105">
        <v>0</v>
      </c>
      <c r="G5292" s="105">
        <v>7.9751960515321487</v>
      </c>
      <c r="H5292" s="105">
        <v>15.811810466065456</v>
      </c>
      <c r="I5292" s="105">
        <v>14.521693600566396</v>
      </c>
      <c r="J5292" s="105">
        <v>1.2230629675049196</v>
      </c>
      <c r="K5292" s="105">
        <v>0.9114204635932136</v>
      </c>
      <c r="L5292" s="105">
        <v>2.3700483378149291</v>
      </c>
      <c r="M5292" s="105">
        <v>3.8936505179688092</v>
      </c>
      <c r="N5292" s="105">
        <v>4.1336094257281744</v>
      </c>
      <c r="O5292" s="105">
        <v>4.0286070774848319</v>
      </c>
      <c r="P5292" s="105">
        <v>2.8968825187588294</v>
      </c>
      <c r="Q5292" s="105">
        <v>2.3793903695646113</v>
      </c>
      <c r="R5292" s="105">
        <v>3.5968747691751197</v>
      </c>
      <c r="S5292" s="105">
        <v>0</v>
      </c>
      <c r="T5292" s="105">
        <v>5.311853880479787</v>
      </c>
      <c r="U5292" s="105">
        <v>5.311853880479787</v>
      </c>
    </row>
    <row r="5293" spans="1:21">
      <c r="A5293" s="54">
        <v>5291</v>
      </c>
      <c r="B5293" s="104">
        <v>29052</v>
      </c>
      <c r="C5293" s="104">
        <v>29052</v>
      </c>
      <c r="D5293" s="105">
        <v>79336</v>
      </c>
      <c r="E5293" s="105">
        <v>2142910000</v>
      </c>
      <c r="F5293" s="105">
        <v>0</v>
      </c>
      <c r="G5293" s="105">
        <v>2.9769755382510996</v>
      </c>
      <c r="H5293" s="105">
        <v>5.5290133256404008</v>
      </c>
      <c r="I5293" s="105">
        <v>4.1836042360577315</v>
      </c>
      <c r="J5293" s="105">
        <v>0.55157627454072089</v>
      </c>
      <c r="K5293" s="105">
        <v>0.62014212308751682</v>
      </c>
      <c r="L5293" s="105">
        <v>1.3799404464767127</v>
      </c>
      <c r="M5293" s="105">
        <v>2.4829705591088111</v>
      </c>
      <c r="N5293" s="105">
        <v>2.0658660775626734</v>
      </c>
      <c r="O5293" s="105">
        <v>1.9391155331003462</v>
      </c>
      <c r="P5293" s="105">
        <v>1.3366845441549842</v>
      </c>
      <c r="Q5293" s="105">
        <v>0.97816454012486076</v>
      </c>
      <c r="R5293" s="105">
        <v>1.2571111387546614</v>
      </c>
      <c r="S5293" s="105">
        <v>0</v>
      </c>
      <c r="T5293" s="105">
        <v>2.1084303614050435</v>
      </c>
      <c r="U5293" s="105">
        <v>2.108430361405043</v>
      </c>
    </row>
    <row r="5294" spans="1:21">
      <c r="A5294" s="54">
        <v>5292</v>
      </c>
      <c r="B5294" s="104">
        <v>29053</v>
      </c>
      <c r="C5294" s="104">
        <v>29053</v>
      </c>
      <c r="D5294" s="105">
        <v>124418.00000000001</v>
      </c>
      <c r="E5294" s="105">
        <v>2142910000</v>
      </c>
      <c r="F5294" s="105">
        <v>0</v>
      </c>
      <c r="G5294" s="105">
        <v>16.126299196887913</v>
      </c>
      <c r="H5294" s="105">
        <v>25.785005968495909</v>
      </c>
      <c r="I5294" s="105">
        <v>21.212664793849829</v>
      </c>
      <c r="J5294" s="105">
        <v>1.8544179366516278</v>
      </c>
      <c r="K5294" s="105">
        <v>1.465309025807892</v>
      </c>
      <c r="L5294" s="105">
        <v>3.1176853691250379</v>
      </c>
      <c r="M5294" s="105">
        <v>5.6143119759222895</v>
      </c>
      <c r="N5294" s="105">
        <v>3.8076762431312683</v>
      </c>
      <c r="O5294" s="105">
        <v>3.1385007758921937</v>
      </c>
      <c r="P5294" s="105">
        <v>2.6860402293232237</v>
      </c>
      <c r="Q5294" s="105">
        <v>2.6912843803452136</v>
      </c>
      <c r="R5294" s="105">
        <v>4.9825176292064466</v>
      </c>
      <c r="S5294" s="105">
        <v>0</v>
      </c>
      <c r="T5294" s="105">
        <v>7.7068094603865704</v>
      </c>
      <c r="U5294" s="105">
        <v>7.7068094603865687</v>
      </c>
    </row>
    <row r="5295" spans="1:21">
      <c r="A5295" s="54">
        <v>5293</v>
      </c>
      <c r="B5295" s="104">
        <v>29054</v>
      </c>
      <c r="C5295" s="104">
        <v>29054</v>
      </c>
      <c r="D5295" s="105">
        <v>18581</v>
      </c>
      <c r="E5295" s="105">
        <v>2142910000</v>
      </c>
      <c r="F5295" s="105">
        <v>1</v>
      </c>
      <c r="G5295" s="105">
        <v>-99999</v>
      </c>
      <c r="H5295" s="105">
        <v>-99999</v>
      </c>
      <c r="I5295" s="105">
        <v>-99999</v>
      </c>
      <c r="J5295" s="105">
        <v>-99999</v>
      </c>
      <c r="K5295" s="105">
        <v>-99999</v>
      </c>
      <c r="L5295" s="105">
        <v>-99999</v>
      </c>
      <c r="M5295" s="105">
        <v>-99999</v>
      </c>
      <c r="N5295" s="105">
        <v>-99999</v>
      </c>
      <c r="O5295" s="105">
        <v>-99999</v>
      </c>
      <c r="P5295" s="105">
        <v>-99999</v>
      </c>
      <c r="Q5295" s="105">
        <v>-99999</v>
      </c>
      <c r="R5295" s="105">
        <v>-99999</v>
      </c>
      <c r="S5295" s="105">
        <v>0</v>
      </c>
      <c r="T5295" s="105">
        <v>0</v>
      </c>
      <c r="U5295" s="105">
        <v>0</v>
      </c>
    </row>
    <row r="5296" spans="1:21">
      <c r="A5296" s="54">
        <v>5294</v>
      </c>
      <c r="B5296" s="104">
        <v>29055</v>
      </c>
      <c r="C5296" s="104">
        <v>29055</v>
      </c>
      <c r="D5296" s="105">
        <v>5628</v>
      </c>
      <c r="E5296" s="105">
        <v>2142910000</v>
      </c>
      <c r="F5296" s="105">
        <v>0</v>
      </c>
      <c r="G5296" s="105">
        <v>6.9701049192960935</v>
      </c>
      <c r="H5296" s="105">
        <v>13.666158128653214</v>
      </c>
      <c r="I5296" s="105">
        <v>11.676365505121304</v>
      </c>
      <c r="J5296" s="105">
        <v>2.1018418848992626</v>
      </c>
      <c r="K5296" s="105">
        <v>0.47306447964793824</v>
      </c>
      <c r="L5296" s="105">
        <v>0.93422106861052567</v>
      </c>
      <c r="M5296" s="105">
        <v>1.5377444142965428</v>
      </c>
      <c r="N5296" s="105">
        <v>2.428175622915334</v>
      </c>
      <c r="O5296" s="105">
        <v>1.5491766899627415</v>
      </c>
      <c r="P5296" s="105">
        <v>0.98810383607136876</v>
      </c>
      <c r="Q5296" s="105">
        <v>0.85713094347159324</v>
      </c>
      <c r="R5296" s="105">
        <v>1.9699098845980088</v>
      </c>
      <c r="S5296" s="105">
        <v>0</v>
      </c>
      <c r="T5296" s="105">
        <v>3.7626664481286607</v>
      </c>
      <c r="U5296" s="105">
        <v>3.7626664481286607</v>
      </c>
    </row>
    <row r="5297" spans="1:21">
      <c r="A5297" s="54">
        <v>5295</v>
      </c>
      <c r="B5297" s="104">
        <v>29056</v>
      </c>
      <c r="C5297" s="104">
        <v>29056</v>
      </c>
      <c r="D5297" s="105">
        <v>32680553</v>
      </c>
      <c r="E5297" s="105">
        <v>4324220000</v>
      </c>
      <c r="F5297" s="105">
        <v>0</v>
      </c>
      <c r="G5297" s="105">
        <v>0.1</v>
      </c>
      <c r="H5297" s="105">
        <v>0.1</v>
      </c>
      <c r="I5297" s="105">
        <v>0.10114792292529769</v>
      </c>
      <c r="J5297" s="105">
        <v>0.15025344769688551</v>
      </c>
      <c r="K5297" s="105">
        <v>0.29836071545252746</v>
      </c>
      <c r="L5297" s="105">
        <v>0.57048664855462017</v>
      </c>
      <c r="M5297" s="105">
        <v>1.2427063727564303</v>
      </c>
      <c r="N5297" s="105">
        <v>1.8527582279032784</v>
      </c>
      <c r="O5297" s="105">
        <v>1.8744617724103765</v>
      </c>
      <c r="P5297" s="105">
        <v>0.66444756135597616</v>
      </c>
      <c r="Q5297" s="105">
        <v>0.10849136936893068</v>
      </c>
      <c r="R5297" s="105">
        <v>0.1</v>
      </c>
      <c r="S5297" s="105">
        <v>1.3865917102865084</v>
      </c>
      <c r="T5297" s="105">
        <v>0.59692616986869351</v>
      </c>
      <c r="U5297" s="105">
        <v>1.2381711225210661</v>
      </c>
    </row>
    <row r="5298" spans="1:21">
      <c r="A5298" s="54">
        <v>5296</v>
      </c>
      <c r="B5298" s="104">
        <v>29174</v>
      </c>
      <c r="C5298" s="104">
        <v>29174</v>
      </c>
      <c r="D5298" s="105">
        <v>1069123</v>
      </c>
      <c r="E5298" s="105">
        <v>4324220000</v>
      </c>
      <c r="F5298" s="105">
        <v>0</v>
      </c>
      <c r="G5298" s="105">
        <v>0.61581835723388156</v>
      </c>
      <c r="H5298" s="105">
        <v>0.82547937363624102</v>
      </c>
      <c r="I5298" s="105">
        <v>0.37683531531045239</v>
      </c>
      <c r="J5298" s="105">
        <v>0.12887437985373659</v>
      </c>
      <c r="K5298" s="105">
        <v>0.17096479397912717</v>
      </c>
      <c r="L5298" s="105">
        <v>0.46789334654084125</v>
      </c>
      <c r="M5298" s="105">
        <v>0.77958203231398671</v>
      </c>
      <c r="N5298" s="105">
        <v>1.1957786245890947</v>
      </c>
      <c r="O5298" s="105">
        <v>1.1103704476021907</v>
      </c>
      <c r="P5298" s="105">
        <v>0.51846382544502467</v>
      </c>
      <c r="Q5298" s="105">
        <v>0.31749050466936191</v>
      </c>
      <c r="R5298" s="105">
        <v>0.36365075718594775</v>
      </c>
      <c r="S5298" s="105">
        <v>0.85513626170406221</v>
      </c>
      <c r="T5298" s="105">
        <v>0.57260014652999047</v>
      </c>
      <c r="U5298" s="105">
        <v>0.62525416831395986</v>
      </c>
    </row>
    <row r="5299" spans="1:21">
      <c r="A5299" s="54">
        <v>5297</v>
      </c>
      <c r="B5299" s="104">
        <v>29175</v>
      </c>
      <c r="C5299" s="104">
        <v>29175</v>
      </c>
      <c r="D5299" s="105">
        <v>1849641</v>
      </c>
      <c r="E5299" s="105">
        <v>2162110000</v>
      </c>
      <c r="F5299" s="105">
        <v>0</v>
      </c>
      <c r="G5299" s="105">
        <v>0.37224756800909697</v>
      </c>
      <c r="H5299" s="105">
        <v>0.53376310205707578</v>
      </c>
      <c r="I5299" s="105">
        <v>0.26437879925276409</v>
      </c>
      <c r="J5299" s="105">
        <v>0.14526333057036078</v>
      </c>
      <c r="K5299" s="105">
        <v>0.38096091432790868</v>
      </c>
      <c r="L5299" s="105">
        <v>0.77219576395090195</v>
      </c>
      <c r="M5299" s="105">
        <v>1.3108165340582705</v>
      </c>
      <c r="N5299" s="105">
        <v>1.8119555350052656</v>
      </c>
      <c r="O5299" s="105">
        <v>1.3280350570642889</v>
      </c>
      <c r="P5299" s="105">
        <v>0.49944388522394872</v>
      </c>
      <c r="Q5299" s="105">
        <v>0.27233101089014911</v>
      </c>
      <c r="R5299" s="105">
        <v>0.24952119743882656</v>
      </c>
      <c r="S5299" s="105">
        <v>1.3525543944201488</v>
      </c>
      <c r="T5299" s="105">
        <v>0.66174272482073815</v>
      </c>
      <c r="U5299" s="105">
        <v>0.82199209203758761</v>
      </c>
    </row>
    <row r="5300" spans="1:21">
      <c r="A5300" s="54">
        <v>5298</v>
      </c>
      <c r="B5300" s="104">
        <v>29176</v>
      </c>
      <c r="C5300" s="104">
        <v>29176</v>
      </c>
      <c r="D5300" s="105">
        <v>696488</v>
      </c>
      <c r="E5300" s="105">
        <v>2162110000</v>
      </c>
      <c r="F5300" s="105">
        <v>0</v>
      </c>
      <c r="G5300" s="105">
        <v>0.67783841113548948</v>
      </c>
      <c r="H5300" s="105">
        <v>0.96731165950397968</v>
      </c>
      <c r="I5300" s="105">
        <v>0.47504356280736532</v>
      </c>
      <c r="J5300" s="105">
        <v>0.18912167333199087</v>
      </c>
      <c r="K5300" s="105">
        <v>0.31391952395411771</v>
      </c>
      <c r="L5300" s="105">
        <v>0.71772953759583502</v>
      </c>
      <c r="M5300" s="105">
        <v>1.3820108558530828</v>
      </c>
      <c r="N5300" s="105">
        <v>1.6131795047774589</v>
      </c>
      <c r="O5300" s="105">
        <v>1.6231703364174588</v>
      </c>
      <c r="P5300" s="105">
        <v>1.070116074962864</v>
      </c>
      <c r="Q5300" s="105">
        <v>0.57232149975794022</v>
      </c>
      <c r="R5300" s="105">
        <v>0.43840679376503383</v>
      </c>
      <c r="S5300" s="105">
        <v>1.3669735912553416</v>
      </c>
      <c r="T5300" s="105">
        <v>0.83668078615521813</v>
      </c>
      <c r="U5300" s="105">
        <v>1.105699573020213</v>
      </c>
    </row>
    <row r="5301" spans="1:21">
      <c r="A5301" s="54">
        <v>5299</v>
      </c>
      <c r="B5301" s="104">
        <v>29177</v>
      </c>
      <c r="C5301" s="104">
        <v>29177</v>
      </c>
      <c r="D5301" s="105">
        <v>403049.00000000012</v>
      </c>
      <c r="E5301" s="105">
        <v>2162110000</v>
      </c>
      <c r="F5301" s="105">
        <v>0</v>
      </c>
      <c r="G5301" s="105">
        <v>1.3032784966811697</v>
      </c>
      <c r="H5301" s="105">
        <v>1.7667199504013265</v>
      </c>
      <c r="I5301" s="105">
        <v>1.0842103356792503</v>
      </c>
      <c r="J5301" s="105">
        <v>0.33343244145317885</v>
      </c>
      <c r="K5301" s="105">
        <v>0.4934621379308245</v>
      </c>
      <c r="L5301" s="105">
        <v>1.1530788097554243</v>
      </c>
      <c r="M5301" s="105">
        <v>2.5195246137856011</v>
      </c>
      <c r="N5301" s="105">
        <v>3.4814316081460257</v>
      </c>
      <c r="O5301" s="105">
        <v>3.3623868545484474</v>
      </c>
      <c r="P5301" s="105">
        <v>1.5840015083647319</v>
      </c>
      <c r="Q5301" s="105">
        <v>0.78525492036561662</v>
      </c>
      <c r="R5301" s="105">
        <v>0.75359904896352226</v>
      </c>
      <c r="S5301" s="105">
        <v>2.6340357571838888</v>
      </c>
      <c r="T5301" s="105">
        <v>1.5516983938395932</v>
      </c>
      <c r="U5301" s="105">
        <v>1.7420081740470788</v>
      </c>
    </row>
    <row r="5302" spans="1:21">
      <c r="A5302" s="54">
        <v>5300</v>
      </c>
      <c r="B5302" s="104">
        <v>29178</v>
      </c>
      <c r="C5302" s="104">
        <v>29178</v>
      </c>
      <c r="D5302" s="105">
        <v>3204098.0000000009</v>
      </c>
      <c r="E5302" s="105">
        <v>2162110000</v>
      </c>
      <c r="F5302" s="105">
        <v>0</v>
      </c>
      <c r="G5302" s="105">
        <v>0.97407974095325367</v>
      </c>
      <c r="H5302" s="105">
        <v>1.6009759220073332</v>
      </c>
      <c r="I5302" s="105">
        <v>0.87904085596774284</v>
      </c>
      <c r="J5302" s="105">
        <v>0.41341747741085116</v>
      </c>
      <c r="K5302" s="105">
        <v>0.50774430733983067</v>
      </c>
      <c r="L5302" s="105">
        <v>0.96633799024602096</v>
      </c>
      <c r="M5302" s="105">
        <v>1.6451575828528071</v>
      </c>
      <c r="N5302" s="105">
        <v>2.0533837029848168</v>
      </c>
      <c r="O5302" s="105">
        <v>2.334212201573354</v>
      </c>
      <c r="P5302" s="105">
        <v>1.8841200731402079</v>
      </c>
      <c r="Q5302" s="105">
        <v>1.1107917974231873</v>
      </c>
      <c r="R5302" s="105">
        <v>0.76092291464469597</v>
      </c>
      <c r="S5302" s="105">
        <v>1.7240094368447929</v>
      </c>
      <c r="T5302" s="105">
        <v>1.2608487138786753</v>
      </c>
      <c r="U5302" s="105">
        <v>1.2712124131266556</v>
      </c>
    </row>
    <row r="5303" spans="1:21">
      <c r="A5303" s="54">
        <v>5301</v>
      </c>
      <c r="B5303" s="104">
        <v>29179</v>
      </c>
      <c r="C5303" s="104">
        <v>29179</v>
      </c>
      <c r="D5303" s="105">
        <v>503971.00000000012</v>
      </c>
      <c r="E5303" s="105">
        <v>2162110000</v>
      </c>
      <c r="F5303" s="105">
        <v>0</v>
      </c>
      <c r="G5303" s="105">
        <v>1.0813590632478527</v>
      </c>
      <c r="H5303" s="105">
        <v>1.6896945280570739</v>
      </c>
      <c r="I5303" s="105">
        <v>0.79445565246277283</v>
      </c>
      <c r="J5303" s="105">
        <v>0.37009040324032411</v>
      </c>
      <c r="K5303" s="105">
        <v>0.62129036708411722</v>
      </c>
      <c r="L5303" s="105">
        <v>1.3908513758985204</v>
      </c>
      <c r="M5303" s="105">
        <v>2.5060311579673242</v>
      </c>
      <c r="N5303" s="105">
        <v>3.5211863779990331</v>
      </c>
      <c r="O5303" s="105">
        <v>3.3860743669965263</v>
      </c>
      <c r="P5303" s="105">
        <v>1.5888213263899986</v>
      </c>
      <c r="Q5303" s="105">
        <v>0.71652472312045201</v>
      </c>
      <c r="R5303" s="105">
        <v>0.62112632212756824</v>
      </c>
      <c r="S5303" s="105">
        <v>2.7551091107947778</v>
      </c>
      <c r="T5303" s="105">
        <v>1.5239588053826303</v>
      </c>
      <c r="U5303" s="105">
        <v>1.8397645873267405</v>
      </c>
    </row>
    <row r="5304" spans="1:21">
      <c r="A5304" s="54">
        <v>5302</v>
      </c>
      <c r="B5304" s="104">
        <v>29180</v>
      </c>
      <c r="C5304" s="104">
        <v>29180</v>
      </c>
      <c r="D5304" s="105">
        <v>693730</v>
      </c>
      <c r="E5304" s="105">
        <v>2162110000</v>
      </c>
      <c r="F5304" s="105">
        <v>0</v>
      </c>
      <c r="G5304" s="105">
        <v>0.91292943091170153</v>
      </c>
      <c r="H5304" s="105">
        <v>1.406895061763991</v>
      </c>
      <c r="I5304" s="105">
        <v>0.77255897747260094</v>
      </c>
      <c r="J5304" s="105">
        <v>0.53065893800833996</v>
      </c>
      <c r="K5304" s="105">
        <v>1.0412455816279311</v>
      </c>
      <c r="L5304" s="105">
        <v>1.6849100485136239</v>
      </c>
      <c r="M5304" s="105">
        <v>2.8603908398245173</v>
      </c>
      <c r="N5304" s="105">
        <v>3.5890992121215284</v>
      </c>
      <c r="O5304" s="105">
        <v>3.3633458439056114</v>
      </c>
      <c r="P5304" s="105">
        <v>1.524054253656612</v>
      </c>
      <c r="Q5304" s="105">
        <v>0.60254432843861949</v>
      </c>
      <c r="R5304" s="105">
        <v>0.50811837215569788</v>
      </c>
      <c r="S5304" s="105">
        <v>3.0076746731836899</v>
      </c>
      <c r="T5304" s="105">
        <v>1.5663959073667311</v>
      </c>
      <c r="U5304" s="105">
        <v>1.7272025868428942</v>
      </c>
    </row>
    <row r="5305" spans="1:21">
      <c r="A5305" s="54">
        <v>5303</v>
      </c>
      <c r="B5305" s="104">
        <v>29181</v>
      </c>
      <c r="C5305" s="104">
        <v>29181</v>
      </c>
      <c r="D5305" s="105">
        <v>1923488.9999999998</v>
      </c>
      <c r="E5305" s="105">
        <v>2162110000</v>
      </c>
      <c r="F5305" s="105">
        <v>0</v>
      </c>
      <c r="G5305" s="105">
        <v>0.34602949775142527</v>
      </c>
      <c r="H5305" s="105">
        <v>0.58105332228144313</v>
      </c>
      <c r="I5305" s="105">
        <v>0.28472427415260326</v>
      </c>
      <c r="J5305" s="105">
        <v>0.12663646375037477</v>
      </c>
      <c r="K5305" s="105">
        <v>0.15649692111113958</v>
      </c>
      <c r="L5305" s="105">
        <v>0.41243653341981401</v>
      </c>
      <c r="M5305" s="105">
        <v>0.82770728001039917</v>
      </c>
      <c r="N5305" s="105">
        <v>1.1097656720465323</v>
      </c>
      <c r="O5305" s="105">
        <v>0.88580727000658255</v>
      </c>
      <c r="P5305" s="105">
        <v>0.4635397943232813</v>
      </c>
      <c r="Q5305" s="105">
        <v>0.20596146459426837</v>
      </c>
      <c r="R5305" s="105">
        <v>0.17598419041705202</v>
      </c>
      <c r="S5305" s="105">
        <v>0.85082439919664066</v>
      </c>
      <c r="T5305" s="105">
        <v>0.46467855698874283</v>
      </c>
      <c r="U5305" s="105">
        <v>0.46509090328232466</v>
      </c>
    </row>
    <row r="5306" spans="1:21">
      <c r="A5306" s="54">
        <v>5304</v>
      </c>
      <c r="B5306" s="104">
        <v>29182</v>
      </c>
      <c r="C5306" s="104">
        <v>29182</v>
      </c>
      <c r="D5306" s="105">
        <v>230196</v>
      </c>
      <c r="E5306" s="105">
        <v>2162110000</v>
      </c>
      <c r="F5306" s="105">
        <v>0</v>
      </c>
      <c r="G5306" s="105">
        <v>0.42552237549548028</v>
      </c>
      <c r="H5306" s="105">
        <v>0.69416372108528734</v>
      </c>
      <c r="I5306" s="105">
        <v>0.37078443105091835</v>
      </c>
      <c r="J5306" s="105">
        <v>0.17647193987796295</v>
      </c>
      <c r="K5306" s="105">
        <v>0.21803155590248949</v>
      </c>
      <c r="L5306" s="105">
        <v>0.54829923725206742</v>
      </c>
      <c r="M5306" s="105">
        <v>0.98139635902050304</v>
      </c>
      <c r="N5306" s="105">
        <v>1.4886815296668914</v>
      </c>
      <c r="O5306" s="105">
        <v>1.2604989992123596</v>
      </c>
      <c r="P5306" s="105">
        <v>0.69430705483151356</v>
      </c>
      <c r="Q5306" s="105">
        <v>0.3057756313127119</v>
      </c>
      <c r="R5306" s="105">
        <v>0.24124595552622663</v>
      </c>
      <c r="S5306" s="105">
        <v>0</v>
      </c>
      <c r="T5306" s="105">
        <v>0.61709823251953433</v>
      </c>
      <c r="U5306" s="105">
        <v>0.61709823251953444</v>
      </c>
    </row>
    <row r="5307" spans="1:21">
      <c r="A5307" s="54">
        <v>5305</v>
      </c>
      <c r="B5307" s="104">
        <v>29183</v>
      </c>
      <c r="C5307" s="104">
        <v>29183</v>
      </c>
      <c r="D5307" s="105">
        <v>132855</v>
      </c>
      <c r="E5307" s="105">
        <v>2162110000</v>
      </c>
      <c r="F5307" s="105">
        <v>0</v>
      </c>
      <c r="G5307" s="105">
        <v>0.47372616701662684</v>
      </c>
      <c r="H5307" s="105">
        <v>0.69729738614015957</v>
      </c>
      <c r="I5307" s="105">
        <v>0.37944578393374684</v>
      </c>
      <c r="J5307" s="105">
        <v>0.19492727220168943</v>
      </c>
      <c r="K5307" s="105">
        <v>0.21696508894840996</v>
      </c>
      <c r="L5307" s="105">
        <v>0.53590548243227465</v>
      </c>
      <c r="M5307" s="105">
        <v>0.89276041437192111</v>
      </c>
      <c r="N5307" s="105">
        <v>1.3835454233366242</v>
      </c>
      <c r="O5307" s="105">
        <v>1.2304601107360589</v>
      </c>
      <c r="P5307" s="105">
        <v>0.81269212665959289</v>
      </c>
      <c r="Q5307" s="105">
        <v>0.37214114632377715</v>
      </c>
      <c r="R5307" s="105">
        <v>0.27157100236431447</v>
      </c>
      <c r="S5307" s="105">
        <v>0</v>
      </c>
      <c r="T5307" s="105">
        <v>0.62178645037209979</v>
      </c>
      <c r="U5307" s="105">
        <v>0.62178645037209967</v>
      </c>
    </row>
    <row r="5308" spans="1:21">
      <c r="A5308" s="54">
        <v>5306</v>
      </c>
      <c r="B5308" s="104">
        <v>29184</v>
      </c>
      <c r="C5308" s="104">
        <v>29184</v>
      </c>
      <c r="D5308" s="105">
        <v>28554.999999999996</v>
      </c>
      <c r="E5308" s="105">
        <v>2162110000</v>
      </c>
      <c r="F5308" s="105">
        <v>0</v>
      </c>
      <c r="G5308" s="105">
        <v>4.2969701482408711</v>
      </c>
      <c r="H5308" s="105">
        <v>6.1796984007063909</v>
      </c>
      <c r="I5308" s="105">
        <v>3.4268981279228088</v>
      </c>
      <c r="J5308" s="105">
        <v>2.7847306101583618</v>
      </c>
      <c r="K5308" s="105">
        <v>4.2674725678998824</v>
      </c>
      <c r="L5308" s="105">
        <v>7.6454184022775458</v>
      </c>
      <c r="M5308" s="105">
        <v>11.666665233949438</v>
      </c>
      <c r="N5308" s="105">
        <v>17.086336605444568</v>
      </c>
      <c r="O5308" s="105">
        <v>16.277146328086864</v>
      </c>
      <c r="P5308" s="105">
        <v>8.4327257497103734</v>
      </c>
      <c r="Q5308" s="105">
        <v>3.6162205963693572</v>
      </c>
      <c r="R5308" s="105">
        <v>2.7606639733968521</v>
      </c>
      <c r="S5308" s="105">
        <v>0</v>
      </c>
      <c r="T5308" s="105">
        <v>7.3700788953469427</v>
      </c>
      <c r="U5308" s="105">
        <v>7.3700788953469454</v>
      </c>
    </row>
    <row r="5309" spans="1:21">
      <c r="A5309" s="54">
        <v>5307</v>
      </c>
      <c r="B5309" s="104">
        <v>29185</v>
      </c>
      <c r="C5309" s="104">
        <v>29185</v>
      </c>
      <c r="D5309" s="105">
        <v>393773766</v>
      </c>
      <c r="E5309" s="105">
        <v>10791300000</v>
      </c>
      <c r="F5309" s="105">
        <v>0</v>
      </c>
      <c r="G5309" s="105">
        <v>0.26368231524908192</v>
      </c>
      <c r="H5309" s="105">
        <v>0.39050857960320445</v>
      </c>
      <c r="I5309" s="105">
        <v>0.4352513332948007</v>
      </c>
      <c r="J5309" s="105">
        <v>0.53748850448145979</v>
      </c>
      <c r="K5309" s="105">
        <v>0.83813182954999088</v>
      </c>
      <c r="L5309" s="105">
        <v>1.9139663334746864</v>
      </c>
      <c r="M5309" s="105">
        <v>6.7448979047724338</v>
      </c>
      <c r="N5309" s="105">
        <v>20.357904649790701</v>
      </c>
      <c r="O5309" s="105">
        <v>5.1969686081638624</v>
      </c>
      <c r="P5309" s="105">
        <v>0.9870578930196815</v>
      </c>
      <c r="Q5309" s="105">
        <v>0.45448099489940336</v>
      </c>
      <c r="R5309" s="105">
        <v>0.31536199756008937</v>
      </c>
      <c r="S5309" s="105">
        <v>8.6749667198022049</v>
      </c>
      <c r="T5309" s="105">
        <v>3.2029750786549496</v>
      </c>
      <c r="U5309" s="105">
        <v>7.9710150752403894</v>
      </c>
    </row>
    <row r="5310" spans="1:21">
      <c r="A5310" s="54">
        <v>5308</v>
      </c>
      <c r="B5310" s="104">
        <v>29213</v>
      </c>
      <c r="C5310" s="104">
        <v>29213</v>
      </c>
      <c r="D5310" s="105">
        <v>267653502</v>
      </c>
      <c r="E5310" s="105">
        <v>6467130000</v>
      </c>
      <c r="F5310" s="105">
        <v>0</v>
      </c>
      <c r="G5310" s="105">
        <v>0.59325235799907738</v>
      </c>
      <c r="H5310" s="105">
        <v>0.78863038071748215</v>
      </c>
      <c r="I5310" s="105">
        <v>0.63825437633043813</v>
      </c>
      <c r="J5310" s="105">
        <v>0.33903193479428639</v>
      </c>
      <c r="K5310" s="105">
        <v>0.28243617212562339</v>
      </c>
      <c r="L5310" s="105">
        <v>0.37902569399745312</v>
      </c>
      <c r="M5310" s="105">
        <v>1.0214340792326868</v>
      </c>
      <c r="N5310" s="105">
        <v>4.1848591762628846</v>
      </c>
      <c r="O5310" s="105">
        <v>1.0577563368364922</v>
      </c>
      <c r="P5310" s="105">
        <v>0.31413227093236568</v>
      </c>
      <c r="Q5310" s="105">
        <v>0.3044445157114819</v>
      </c>
      <c r="R5310" s="105">
        <v>0.36078303166410503</v>
      </c>
      <c r="S5310" s="105">
        <v>2.0313599024042666</v>
      </c>
      <c r="T5310" s="105">
        <v>0.85533669388369804</v>
      </c>
      <c r="U5310" s="105">
        <v>1.8062667635644349</v>
      </c>
    </row>
    <row r="5311" spans="1:21">
      <c r="A5311" s="54">
        <v>5309</v>
      </c>
      <c r="B5311" s="104">
        <v>29214</v>
      </c>
      <c r="C5311" s="104">
        <v>29214</v>
      </c>
      <c r="D5311" s="105">
        <v>158171319.00000006</v>
      </c>
      <c r="E5311" s="105">
        <v>6447930000</v>
      </c>
      <c r="F5311" s="105">
        <v>0</v>
      </c>
      <c r="G5311" s="105">
        <v>0.35732999059481635</v>
      </c>
      <c r="H5311" s="105">
        <v>0.44742058587794908</v>
      </c>
      <c r="I5311" s="105">
        <v>0.2694228637120259</v>
      </c>
      <c r="J5311" s="105">
        <v>0.19652383430324563</v>
      </c>
      <c r="K5311" s="105">
        <v>0.23366378339116381</v>
      </c>
      <c r="L5311" s="105">
        <v>0.34944390064967995</v>
      </c>
      <c r="M5311" s="105">
        <v>0.74456601715758219</v>
      </c>
      <c r="N5311" s="105">
        <v>0.97165355354566585</v>
      </c>
      <c r="O5311" s="105">
        <v>0.44845039658077707</v>
      </c>
      <c r="P5311" s="105">
        <v>0.1924696483656487</v>
      </c>
      <c r="Q5311" s="105">
        <v>0.18057840075788453</v>
      </c>
      <c r="R5311" s="105">
        <v>0.24480722378862965</v>
      </c>
      <c r="S5311" s="105">
        <v>0.61925064342670788</v>
      </c>
      <c r="T5311" s="105">
        <v>0.38636084989375569</v>
      </c>
      <c r="U5311" s="105">
        <v>0.59332296226265724</v>
      </c>
    </row>
    <row r="5312" spans="1:21">
      <c r="A5312" s="54">
        <v>5310</v>
      </c>
      <c r="B5312" s="104">
        <v>29215</v>
      </c>
      <c r="C5312" s="104">
        <v>29215</v>
      </c>
      <c r="D5312" s="105">
        <v>24392530.999999993</v>
      </c>
      <c r="E5312" s="105">
        <v>2162110000</v>
      </c>
      <c r="F5312" s="105">
        <v>0</v>
      </c>
      <c r="G5312" s="105">
        <v>0.25673428555420358</v>
      </c>
      <c r="H5312" s="105">
        <v>0.3249468243930278</v>
      </c>
      <c r="I5312" s="105">
        <v>0.29913272064253449</v>
      </c>
      <c r="J5312" s="105">
        <v>0.34201652697487722</v>
      </c>
      <c r="K5312" s="105">
        <v>0.47909411436129945</v>
      </c>
      <c r="L5312" s="105">
        <v>0.65992450984955742</v>
      </c>
      <c r="M5312" s="105">
        <v>1.2470123851723376</v>
      </c>
      <c r="N5312" s="105">
        <v>1.5332889147102582</v>
      </c>
      <c r="O5312" s="105">
        <v>0.8492989963273192</v>
      </c>
      <c r="P5312" s="105">
        <v>0.3162154336443625</v>
      </c>
      <c r="Q5312" s="105">
        <v>0.21430991689686174</v>
      </c>
      <c r="R5312" s="105">
        <v>0.19746881763680088</v>
      </c>
      <c r="S5312" s="105">
        <v>1.1080766785566964</v>
      </c>
      <c r="T5312" s="105">
        <v>0.55995362051362008</v>
      </c>
      <c r="U5312" s="105">
        <v>0.90833471053848558</v>
      </c>
    </row>
    <row r="5313" spans="1:21">
      <c r="A5313" s="54">
        <v>5311</v>
      </c>
      <c r="B5313" s="104">
        <v>29247</v>
      </c>
      <c r="C5313" s="104">
        <v>29247</v>
      </c>
      <c r="D5313" s="105">
        <v>176651201.00000006</v>
      </c>
      <c r="E5313" s="105">
        <v>8571470000</v>
      </c>
      <c r="F5313" s="105">
        <v>0</v>
      </c>
      <c r="G5313" s="105">
        <v>2.4621639696459039</v>
      </c>
      <c r="H5313" s="105">
        <v>2.2734330542106078</v>
      </c>
      <c r="I5313" s="105">
        <v>1.6376540501118648</v>
      </c>
      <c r="J5313" s="105">
        <v>1.6198955461012647</v>
      </c>
      <c r="K5313" s="105">
        <v>1.9968776608300944</v>
      </c>
      <c r="L5313" s="105">
        <v>2.6841158198465922</v>
      </c>
      <c r="M5313" s="105">
        <v>4.0798116269610114</v>
      </c>
      <c r="N5313" s="105">
        <v>5.0098217332862358</v>
      </c>
      <c r="O5313" s="105">
        <v>4.0875250078520127</v>
      </c>
      <c r="P5313" s="105">
        <v>3.7452206234774961</v>
      </c>
      <c r="Q5313" s="105">
        <v>3.5784658841164458</v>
      </c>
      <c r="R5313" s="105">
        <v>3.0203558371282226</v>
      </c>
      <c r="S5313" s="105">
        <v>3.6305125977247918</v>
      </c>
      <c r="T5313" s="105">
        <v>3.0162784011306463</v>
      </c>
      <c r="U5313" s="105">
        <v>3.5552586550949519</v>
      </c>
    </row>
    <row r="5314" spans="1:21">
      <c r="A5314" s="54">
        <v>5312</v>
      </c>
      <c r="B5314" s="104">
        <v>29248</v>
      </c>
      <c r="C5314" s="104">
        <v>29248</v>
      </c>
      <c r="D5314" s="105">
        <v>423396.99999999994</v>
      </c>
      <c r="E5314" s="105">
        <v>2162110000</v>
      </c>
      <c r="F5314" s="105">
        <v>0</v>
      </c>
      <c r="G5314" s="105">
        <v>33.191300102718387</v>
      </c>
      <c r="H5314" s="105">
        <v>29.548564694326782</v>
      </c>
      <c r="I5314" s="105">
        <v>20.597272550696612</v>
      </c>
      <c r="J5314" s="105">
        <v>19.858406420896884</v>
      </c>
      <c r="K5314" s="105">
        <v>21.775684762139885</v>
      </c>
      <c r="L5314" s="105">
        <v>22.415603517599756</v>
      </c>
      <c r="M5314" s="105">
        <v>26.559104800845169</v>
      </c>
      <c r="N5314" s="105">
        <v>31.966619748185767</v>
      </c>
      <c r="O5314" s="105">
        <v>37.142662545171646</v>
      </c>
      <c r="P5314" s="105">
        <v>42.998416007242561</v>
      </c>
      <c r="Q5314" s="105">
        <v>44.627392190400442</v>
      </c>
      <c r="R5314" s="105">
        <v>41.814377045806964</v>
      </c>
      <c r="S5314" s="105">
        <v>0</v>
      </c>
      <c r="T5314" s="105">
        <v>31.041283698835908</v>
      </c>
      <c r="U5314" s="105">
        <v>31.041283698835915</v>
      </c>
    </row>
    <row r="5315" spans="1:21">
      <c r="A5315" s="54">
        <v>5313</v>
      </c>
      <c r="B5315" s="104">
        <v>29249</v>
      </c>
      <c r="C5315" s="104">
        <v>29249</v>
      </c>
      <c r="D5315" s="105">
        <v>11718832.000000004</v>
      </c>
      <c r="E5315" s="105">
        <v>2162110000</v>
      </c>
      <c r="F5315" s="105">
        <v>0</v>
      </c>
      <c r="G5315" s="105">
        <v>100</v>
      </c>
      <c r="H5315" s="105">
        <v>100</v>
      </c>
      <c r="I5315" s="105">
        <v>100</v>
      </c>
      <c r="J5315" s="105">
        <v>100</v>
      </c>
      <c r="K5315" s="105">
        <v>100</v>
      </c>
      <c r="L5315" s="105">
        <v>100</v>
      </c>
      <c r="M5315" s="105">
        <v>100</v>
      </c>
      <c r="N5315" s="105">
        <v>100</v>
      </c>
      <c r="O5315" s="105">
        <v>100</v>
      </c>
      <c r="P5315" s="105">
        <v>100</v>
      </c>
      <c r="Q5315" s="105">
        <v>100</v>
      </c>
      <c r="R5315" s="105">
        <v>100</v>
      </c>
      <c r="S5315" s="105">
        <v>100</v>
      </c>
      <c r="T5315" s="105">
        <v>100</v>
      </c>
      <c r="U5315" s="105">
        <v>99.999999999999943</v>
      </c>
    </row>
    <row r="5316" spans="1:21">
      <c r="A5316" s="54">
        <v>5314</v>
      </c>
      <c r="B5316" s="104">
        <v>29250</v>
      </c>
      <c r="C5316" s="104">
        <v>29250</v>
      </c>
      <c r="D5316" s="105">
        <v>129180134</v>
      </c>
      <c r="E5316" s="105">
        <v>2162110000</v>
      </c>
      <c r="F5316" s="105">
        <v>0</v>
      </c>
      <c r="G5316" s="105">
        <v>4.7539722633060464</v>
      </c>
      <c r="H5316" s="105">
        <v>3.4983556382542407</v>
      </c>
      <c r="I5316" s="105">
        <v>2.3782622988725999</v>
      </c>
      <c r="J5316" s="105">
        <v>3.2288409307218355</v>
      </c>
      <c r="K5316" s="105">
        <v>9.7582594062612014</v>
      </c>
      <c r="L5316" s="105">
        <v>100</v>
      </c>
      <c r="M5316" s="105">
        <v>100</v>
      </c>
      <c r="N5316" s="105">
        <v>100</v>
      </c>
      <c r="O5316" s="105">
        <v>100</v>
      </c>
      <c r="P5316" s="105">
        <v>100</v>
      </c>
      <c r="Q5316" s="105">
        <v>100</v>
      </c>
      <c r="R5316" s="105">
        <v>10.160159869179333</v>
      </c>
      <c r="S5316" s="105">
        <v>96.205300555426078</v>
      </c>
      <c r="T5316" s="105">
        <v>52.81482086721627</v>
      </c>
      <c r="U5316" s="105">
        <v>95.730921981993887</v>
      </c>
    </row>
    <row r="5317" spans="1:21">
      <c r="A5317" s="54">
        <v>5315</v>
      </c>
      <c r="B5317" s="104">
        <v>29251</v>
      </c>
      <c r="C5317" s="104">
        <v>29251</v>
      </c>
      <c r="D5317" s="105">
        <v>491707713.99999994</v>
      </c>
      <c r="E5317" s="105">
        <v>4324220000</v>
      </c>
      <c r="F5317" s="105">
        <v>0</v>
      </c>
      <c r="G5317" s="105">
        <v>32.418188680773667</v>
      </c>
      <c r="H5317" s="105">
        <v>9.9301117548350888</v>
      </c>
      <c r="I5317" s="105">
        <v>4.3177522504248138</v>
      </c>
      <c r="J5317" s="105">
        <v>5.4047361337673605</v>
      </c>
      <c r="K5317" s="105">
        <v>100</v>
      </c>
      <c r="L5317" s="105">
        <v>100</v>
      </c>
      <c r="M5317" s="105">
        <v>100</v>
      </c>
      <c r="N5317" s="105">
        <v>100</v>
      </c>
      <c r="O5317" s="105">
        <v>100</v>
      </c>
      <c r="P5317" s="105">
        <v>100</v>
      </c>
      <c r="Q5317" s="105">
        <v>100</v>
      </c>
      <c r="R5317" s="105">
        <v>100</v>
      </c>
      <c r="S5317" s="105">
        <v>98.435066427989526</v>
      </c>
      <c r="T5317" s="105">
        <v>71.005899068316737</v>
      </c>
      <c r="U5317" s="105">
        <v>98.070388176171207</v>
      </c>
    </row>
    <row r="5318" spans="1:21">
      <c r="A5318" s="54">
        <v>5316</v>
      </c>
      <c r="B5318" s="104">
        <v>29253</v>
      </c>
      <c r="C5318" s="104">
        <v>29253</v>
      </c>
      <c r="D5318" s="105">
        <v>119608970</v>
      </c>
      <c r="E5318" s="105">
        <v>2162110000</v>
      </c>
      <c r="F5318" s="105">
        <v>0</v>
      </c>
      <c r="G5318" s="105">
        <v>100</v>
      </c>
      <c r="H5318" s="105">
        <v>16.733414633745575</v>
      </c>
      <c r="I5318" s="105">
        <v>9.929746593006028</v>
      </c>
      <c r="J5318" s="105">
        <v>19.68656523060929</v>
      </c>
      <c r="K5318" s="105">
        <v>100</v>
      </c>
      <c r="L5318" s="105">
        <v>100</v>
      </c>
      <c r="M5318" s="105">
        <v>100</v>
      </c>
      <c r="N5318" s="105">
        <v>100</v>
      </c>
      <c r="O5318" s="105">
        <v>100</v>
      </c>
      <c r="P5318" s="105">
        <v>100</v>
      </c>
      <c r="Q5318" s="105">
        <v>100</v>
      </c>
      <c r="R5318" s="105">
        <v>100</v>
      </c>
      <c r="S5318" s="105">
        <v>98.699273906842635</v>
      </c>
      <c r="T5318" s="105">
        <v>78.862477204780077</v>
      </c>
      <c r="U5318" s="105">
        <v>98.480104521856489</v>
      </c>
    </row>
    <row r="5319" spans="1:21">
      <c r="A5319" s="54">
        <v>5317</v>
      </c>
      <c r="B5319" s="104">
        <v>29254</v>
      </c>
      <c r="C5319" s="104">
        <v>29254</v>
      </c>
      <c r="D5319" s="105">
        <v>263271608</v>
      </c>
      <c r="E5319" s="105">
        <v>6524390000</v>
      </c>
      <c r="F5319" s="105">
        <v>0</v>
      </c>
      <c r="G5319" s="105">
        <v>0.96919421624029833</v>
      </c>
      <c r="H5319" s="105">
        <v>0.90861962623513493</v>
      </c>
      <c r="I5319" s="105">
        <v>0.72841393557276191</v>
      </c>
      <c r="J5319" s="105">
        <v>0.7710522097773711</v>
      </c>
      <c r="K5319" s="105">
        <v>0.91717501226174214</v>
      </c>
      <c r="L5319" s="105">
        <v>1.0132321805583488</v>
      </c>
      <c r="M5319" s="105">
        <v>1.3953997365963915</v>
      </c>
      <c r="N5319" s="105">
        <v>2.028829830611877</v>
      </c>
      <c r="O5319" s="105">
        <v>2.1081932068040206</v>
      </c>
      <c r="P5319" s="105">
        <v>2.0956149896183329</v>
      </c>
      <c r="Q5319" s="105">
        <v>1.5403494489229179</v>
      </c>
      <c r="R5319" s="105">
        <v>1.1820044266318741</v>
      </c>
      <c r="S5319" s="105">
        <v>1.5705548165375454</v>
      </c>
      <c r="T5319" s="105">
        <v>1.3048399016525893</v>
      </c>
      <c r="U5319" s="105">
        <v>1.5633468083220661</v>
      </c>
    </row>
    <row r="5320" spans="1:21">
      <c r="A5320" s="54">
        <v>5318</v>
      </c>
      <c r="B5320" s="104">
        <v>29255</v>
      </c>
      <c r="C5320" s="104">
        <v>29255</v>
      </c>
      <c r="D5320" s="105">
        <v>474443371</v>
      </c>
      <c r="E5320" s="105">
        <v>10848600000</v>
      </c>
      <c r="F5320" s="105">
        <v>0</v>
      </c>
      <c r="G5320" s="105">
        <v>1.4038410740686151</v>
      </c>
      <c r="H5320" s="105">
        <v>1.0959624798691965</v>
      </c>
      <c r="I5320" s="105">
        <v>0.76603458234552269</v>
      </c>
      <c r="J5320" s="105">
        <v>0.95184060341390131</v>
      </c>
      <c r="K5320" s="105">
        <v>1.1931300592029186</v>
      </c>
      <c r="L5320" s="105">
        <v>1.6730209623002732</v>
      </c>
      <c r="M5320" s="105">
        <v>7.3466975461991817</v>
      </c>
      <c r="N5320" s="105">
        <v>100</v>
      </c>
      <c r="O5320" s="105">
        <v>100</v>
      </c>
      <c r="P5320" s="105">
        <v>8.5830057910128001</v>
      </c>
      <c r="Q5320" s="105">
        <v>4.3595540939611688</v>
      </c>
      <c r="R5320" s="105">
        <v>2.6593771509444499</v>
      </c>
      <c r="S5320" s="105">
        <v>33.519765907934655</v>
      </c>
      <c r="T5320" s="105">
        <v>19.169372028609835</v>
      </c>
      <c r="U5320" s="105">
        <v>32.61857607487525</v>
      </c>
    </row>
    <row r="5321" spans="1:21">
      <c r="A5321" s="54">
        <v>5319</v>
      </c>
      <c r="B5321" s="104">
        <v>29275</v>
      </c>
      <c r="C5321" s="104">
        <v>29275</v>
      </c>
      <c r="D5321" s="105">
        <v>77150203.00000003</v>
      </c>
      <c r="E5321" s="105">
        <v>10616900000</v>
      </c>
      <c r="F5321" s="105">
        <v>0</v>
      </c>
      <c r="G5321" s="105">
        <v>13.333720268416954</v>
      </c>
      <c r="H5321" s="105">
        <v>9.0323806992820312</v>
      </c>
      <c r="I5321" s="105">
        <v>6.5103876597327188</v>
      </c>
      <c r="J5321" s="105">
        <v>5.857033631001034</v>
      </c>
      <c r="K5321" s="105">
        <v>6.7745791344708177</v>
      </c>
      <c r="L5321" s="105">
        <v>12.346791318558601</v>
      </c>
      <c r="M5321" s="105">
        <v>33.146400422836102</v>
      </c>
      <c r="N5321" s="105">
        <v>100</v>
      </c>
      <c r="O5321" s="105">
        <v>37.360843761559273</v>
      </c>
      <c r="P5321" s="105">
        <v>20.426318371612986</v>
      </c>
      <c r="Q5321" s="105">
        <v>14.63937452276657</v>
      </c>
      <c r="R5321" s="105">
        <v>12.644000228765957</v>
      </c>
      <c r="S5321" s="105">
        <v>43.936211411218629</v>
      </c>
      <c r="T5321" s="105">
        <v>22.672652501583585</v>
      </c>
      <c r="U5321" s="105">
        <v>42.640749236820518</v>
      </c>
    </row>
    <row r="5322" spans="1:21">
      <c r="A5322" s="54">
        <v>5320</v>
      </c>
      <c r="B5322" s="104">
        <v>29276</v>
      </c>
      <c r="C5322" s="104">
        <v>29276</v>
      </c>
      <c r="D5322" s="105">
        <v>17545465</v>
      </c>
      <c r="E5322" s="105">
        <v>4305020000</v>
      </c>
      <c r="F5322" s="105">
        <v>0</v>
      </c>
      <c r="G5322" s="105">
        <v>4.8118110598706805</v>
      </c>
      <c r="H5322" s="105">
        <v>5.2118927908681556</v>
      </c>
      <c r="I5322" s="105">
        <v>4.7465186897728344</v>
      </c>
      <c r="J5322" s="105">
        <v>5.3942778798640107</v>
      </c>
      <c r="K5322" s="105">
        <v>10.894557114663339</v>
      </c>
      <c r="L5322" s="105">
        <v>100</v>
      </c>
      <c r="M5322" s="105">
        <v>100</v>
      </c>
      <c r="N5322" s="105">
        <v>100</v>
      </c>
      <c r="O5322" s="105">
        <v>100</v>
      </c>
      <c r="P5322" s="105">
        <v>9.4984727362703811</v>
      </c>
      <c r="Q5322" s="105">
        <v>6.3569245426855101</v>
      </c>
      <c r="R5322" s="105">
        <v>5.242971869856663</v>
      </c>
      <c r="S5322" s="105">
        <v>88.318287699610991</v>
      </c>
      <c r="T5322" s="105">
        <v>37.679785556987632</v>
      </c>
      <c r="U5322" s="105">
        <v>70.55752530788503</v>
      </c>
    </row>
    <row r="5323" spans="1:21">
      <c r="A5323" s="54">
        <v>5321</v>
      </c>
      <c r="B5323" s="104">
        <v>29277</v>
      </c>
      <c r="C5323" s="104">
        <v>29277</v>
      </c>
      <c r="D5323" s="105">
        <v>1377158191</v>
      </c>
      <c r="E5323" s="105">
        <v>223133000000</v>
      </c>
      <c r="F5323" s="105">
        <v>0</v>
      </c>
      <c r="G5323" s="105">
        <v>0.31374109918771564</v>
      </c>
      <c r="H5323" s="105">
        <v>0.34685143137770724</v>
      </c>
      <c r="I5323" s="105">
        <v>0.24182695024537254</v>
      </c>
      <c r="J5323" s="105">
        <v>0.22114017967716446</v>
      </c>
      <c r="K5323" s="105">
        <v>0.18459671702808769</v>
      </c>
      <c r="L5323" s="105">
        <v>0.17008932058627585</v>
      </c>
      <c r="M5323" s="105">
        <v>0.18627292465937176</v>
      </c>
      <c r="N5323" s="105">
        <v>0.21908510773832768</v>
      </c>
      <c r="O5323" s="105">
        <v>0.22866908840195313</v>
      </c>
      <c r="P5323" s="105">
        <v>0.21818163044898914</v>
      </c>
      <c r="Q5323" s="105">
        <v>0.25496338995096646</v>
      </c>
      <c r="R5323" s="105">
        <v>0.31361314076550351</v>
      </c>
      <c r="S5323" s="105">
        <v>0.19206482409804501</v>
      </c>
      <c r="T5323" s="105">
        <v>0.24158591500561957</v>
      </c>
      <c r="U5323" s="105">
        <v>0.20591492621053986</v>
      </c>
    </row>
    <row r="5324" spans="1:21">
      <c r="A5324" s="54">
        <v>5322</v>
      </c>
      <c r="B5324" s="104">
        <v>29278</v>
      </c>
      <c r="C5324" s="104">
        <v>29278</v>
      </c>
      <c r="D5324" s="105">
        <v>0</v>
      </c>
      <c r="E5324" s="105">
        <v>2162110000</v>
      </c>
      <c r="F5324" s="105">
        <v>0</v>
      </c>
      <c r="G5324" s="105">
        <v>0</v>
      </c>
      <c r="H5324" s="105">
        <v>0</v>
      </c>
      <c r="I5324" s="105">
        <v>0</v>
      </c>
      <c r="J5324" s="105">
        <v>0</v>
      </c>
      <c r="K5324" s="105">
        <v>0</v>
      </c>
      <c r="L5324" s="105">
        <v>0</v>
      </c>
      <c r="M5324" s="105">
        <v>0</v>
      </c>
      <c r="N5324" s="105">
        <v>0</v>
      </c>
      <c r="O5324" s="105">
        <v>0</v>
      </c>
      <c r="P5324" s="105">
        <v>0</v>
      </c>
      <c r="Q5324" s="105">
        <v>0</v>
      </c>
      <c r="R5324" s="105">
        <v>0</v>
      </c>
      <c r="S5324" s="105">
        <v>0</v>
      </c>
      <c r="T5324" s="105">
        <v>0</v>
      </c>
      <c r="U5324" s="105">
        <v>0</v>
      </c>
    </row>
    <row r="5325" spans="1:21">
      <c r="A5325" s="54">
        <v>5323</v>
      </c>
      <c r="B5325" s="104">
        <v>29279</v>
      </c>
      <c r="C5325" s="104">
        <v>29279</v>
      </c>
      <c r="D5325" s="105">
        <v>0</v>
      </c>
      <c r="E5325" s="105">
        <v>2162110000</v>
      </c>
      <c r="F5325" s="105">
        <v>0</v>
      </c>
      <c r="G5325" s="105">
        <v>0</v>
      </c>
      <c r="H5325" s="105">
        <v>0</v>
      </c>
      <c r="I5325" s="105">
        <v>0</v>
      </c>
      <c r="J5325" s="105">
        <v>0</v>
      </c>
      <c r="K5325" s="105">
        <v>0</v>
      </c>
      <c r="L5325" s="105">
        <v>0</v>
      </c>
      <c r="M5325" s="105">
        <v>0</v>
      </c>
      <c r="N5325" s="105">
        <v>0</v>
      </c>
      <c r="O5325" s="105">
        <v>0</v>
      </c>
      <c r="P5325" s="105">
        <v>0</v>
      </c>
      <c r="Q5325" s="105">
        <v>0</v>
      </c>
      <c r="R5325" s="105">
        <v>0</v>
      </c>
      <c r="S5325" s="105">
        <v>0</v>
      </c>
      <c r="T5325" s="105">
        <v>0</v>
      </c>
      <c r="U5325" s="105">
        <v>0</v>
      </c>
    </row>
    <row r="5326" spans="1:21">
      <c r="A5326" s="54">
        <v>5324</v>
      </c>
      <c r="B5326" s="104">
        <v>29280</v>
      </c>
      <c r="C5326" s="104">
        <v>29280</v>
      </c>
      <c r="D5326" s="105">
        <v>0</v>
      </c>
      <c r="E5326" s="105">
        <v>2162110000</v>
      </c>
      <c r="F5326" s="105">
        <v>0</v>
      </c>
      <c r="G5326" s="105">
        <v>0</v>
      </c>
      <c r="H5326" s="105">
        <v>0</v>
      </c>
      <c r="I5326" s="105">
        <v>0</v>
      </c>
      <c r="J5326" s="105">
        <v>0</v>
      </c>
      <c r="K5326" s="105">
        <v>0</v>
      </c>
      <c r="L5326" s="105">
        <v>0</v>
      </c>
      <c r="M5326" s="105">
        <v>0</v>
      </c>
      <c r="N5326" s="105">
        <v>0</v>
      </c>
      <c r="O5326" s="105">
        <v>0</v>
      </c>
      <c r="P5326" s="105">
        <v>0</v>
      </c>
      <c r="Q5326" s="105">
        <v>0</v>
      </c>
      <c r="R5326" s="105">
        <v>0</v>
      </c>
      <c r="S5326" s="105">
        <v>0</v>
      </c>
      <c r="T5326" s="105">
        <v>0</v>
      </c>
      <c r="U5326" s="105">
        <v>0</v>
      </c>
    </row>
    <row r="5327" spans="1:21">
      <c r="A5327" s="54">
        <v>5325</v>
      </c>
      <c r="B5327" s="104">
        <v>29281</v>
      </c>
      <c r="C5327" s="104">
        <v>29281</v>
      </c>
      <c r="D5327" s="105">
        <v>0</v>
      </c>
      <c r="E5327" s="105">
        <v>2162110000</v>
      </c>
      <c r="F5327" s="105">
        <v>0</v>
      </c>
      <c r="G5327" s="105">
        <v>0</v>
      </c>
      <c r="H5327" s="105">
        <v>0</v>
      </c>
      <c r="I5327" s="105">
        <v>0</v>
      </c>
      <c r="J5327" s="105">
        <v>0</v>
      </c>
      <c r="K5327" s="105">
        <v>0</v>
      </c>
      <c r="L5327" s="105">
        <v>0</v>
      </c>
      <c r="M5327" s="105">
        <v>0</v>
      </c>
      <c r="N5327" s="105">
        <v>0</v>
      </c>
      <c r="O5327" s="105">
        <v>0</v>
      </c>
      <c r="P5327" s="105">
        <v>0</v>
      </c>
      <c r="Q5327" s="105">
        <v>0</v>
      </c>
      <c r="R5327" s="105">
        <v>0</v>
      </c>
      <c r="S5327" s="105">
        <v>0</v>
      </c>
      <c r="T5327" s="105">
        <v>0</v>
      </c>
      <c r="U5327" s="105">
        <v>0</v>
      </c>
    </row>
    <row r="5328" spans="1:21">
      <c r="A5328" s="54">
        <v>5326</v>
      </c>
      <c r="B5328" s="104">
        <v>29282</v>
      </c>
      <c r="C5328" s="104">
        <v>29282</v>
      </c>
      <c r="D5328" s="105">
        <v>0</v>
      </c>
      <c r="E5328" s="105">
        <v>2162110000</v>
      </c>
      <c r="F5328" s="105">
        <v>0</v>
      </c>
      <c r="G5328" s="105">
        <v>0</v>
      </c>
      <c r="H5328" s="105">
        <v>0</v>
      </c>
      <c r="I5328" s="105">
        <v>0</v>
      </c>
      <c r="J5328" s="105">
        <v>0</v>
      </c>
      <c r="K5328" s="105">
        <v>0</v>
      </c>
      <c r="L5328" s="105">
        <v>0</v>
      </c>
      <c r="M5328" s="105">
        <v>0</v>
      </c>
      <c r="N5328" s="105">
        <v>0</v>
      </c>
      <c r="O5328" s="105">
        <v>0</v>
      </c>
      <c r="P5328" s="105">
        <v>0</v>
      </c>
      <c r="Q5328" s="105">
        <v>0</v>
      </c>
      <c r="R5328" s="105">
        <v>0</v>
      </c>
      <c r="S5328" s="105">
        <v>0</v>
      </c>
      <c r="T5328" s="105">
        <v>0</v>
      </c>
      <c r="U5328" s="105">
        <v>0</v>
      </c>
    </row>
    <row r="5329" spans="1:21">
      <c r="A5329" s="54">
        <v>5327</v>
      </c>
      <c r="B5329" s="104">
        <v>29283</v>
      </c>
      <c r="C5329" s="104">
        <v>29283</v>
      </c>
      <c r="D5329" s="105">
        <v>0</v>
      </c>
      <c r="E5329" s="105">
        <v>2162110000</v>
      </c>
      <c r="F5329" s="105">
        <v>0</v>
      </c>
      <c r="G5329" s="105">
        <v>0</v>
      </c>
      <c r="H5329" s="105">
        <v>0</v>
      </c>
      <c r="I5329" s="105">
        <v>0</v>
      </c>
      <c r="J5329" s="105">
        <v>0</v>
      </c>
      <c r="K5329" s="105">
        <v>0</v>
      </c>
      <c r="L5329" s="105">
        <v>0</v>
      </c>
      <c r="M5329" s="105">
        <v>0</v>
      </c>
      <c r="N5329" s="105">
        <v>0</v>
      </c>
      <c r="O5329" s="105">
        <v>0</v>
      </c>
      <c r="P5329" s="105">
        <v>0</v>
      </c>
      <c r="Q5329" s="105">
        <v>0</v>
      </c>
      <c r="R5329" s="105">
        <v>0</v>
      </c>
      <c r="S5329" s="105">
        <v>0</v>
      </c>
      <c r="T5329" s="105">
        <v>0</v>
      </c>
      <c r="U5329" s="105">
        <v>0</v>
      </c>
    </row>
    <row r="5330" spans="1:21">
      <c r="A5330" s="54">
        <v>5328</v>
      </c>
      <c r="B5330" s="104">
        <v>29284</v>
      </c>
      <c r="C5330" s="104">
        <v>29284</v>
      </c>
      <c r="D5330" s="105">
        <v>0</v>
      </c>
      <c r="E5330" s="105">
        <v>2162110000</v>
      </c>
      <c r="F5330" s="105">
        <v>0</v>
      </c>
      <c r="G5330" s="105">
        <v>0</v>
      </c>
      <c r="H5330" s="105">
        <v>0</v>
      </c>
      <c r="I5330" s="105">
        <v>0</v>
      </c>
      <c r="J5330" s="105">
        <v>0</v>
      </c>
      <c r="K5330" s="105">
        <v>0</v>
      </c>
      <c r="L5330" s="105">
        <v>0</v>
      </c>
      <c r="M5330" s="105">
        <v>0</v>
      </c>
      <c r="N5330" s="105">
        <v>0</v>
      </c>
      <c r="O5330" s="105">
        <v>0</v>
      </c>
      <c r="P5330" s="105">
        <v>0</v>
      </c>
      <c r="Q5330" s="105">
        <v>0</v>
      </c>
      <c r="R5330" s="105">
        <v>0</v>
      </c>
      <c r="S5330" s="105">
        <v>0</v>
      </c>
      <c r="T5330" s="105">
        <v>0</v>
      </c>
      <c r="U5330" s="105">
        <v>0</v>
      </c>
    </row>
    <row r="5331" spans="1:21">
      <c r="A5331" s="54">
        <v>5329</v>
      </c>
      <c r="B5331" s="104">
        <v>29285</v>
      </c>
      <c r="C5331" s="104">
        <v>29285</v>
      </c>
      <c r="D5331" s="105">
        <v>281466</v>
      </c>
      <c r="E5331" s="105">
        <v>4324220000</v>
      </c>
      <c r="F5331" s="105">
        <v>0</v>
      </c>
      <c r="G5331" s="105">
        <v>40.449681789092736</v>
      </c>
      <c r="H5331" s="105">
        <v>35.173958850731857</v>
      </c>
      <c r="I5331" s="105">
        <v>7.0173762898219687</v>
      </c>
      <c r="J5331" s="105">
        <v>9.3760162384500774</v>
      </c>
      <c r="K5331" s="105">
        <v>28.928210865194707</v>
      </c>
      <c r="L5331" s="105">
        <v>55.512150660501831</v>
      </c>
      <c r="M5331" s="105">
        <v>57.447337549559521</v>
      </c>
      <c r="N5331" s="105">
        <v>96.393370977715946</v>
      </c>
      <c r="O5331" s="105">
        <v>100</v>
      </c>
      <c r="P5331" s="105">
        <v>98.116276657534613</v>
      </c>
      <c r="Q5331" s="105">
        <v>40.514956139957377</v>
      </c>
      <c r="R5331" s="105">
        <v>34.709697104488477</v>
      </c>
      <c r="S5331" s="105">
        <v>0</v>
      </c>
      <c r="T5331" s="105">
        <v>50.303252760254082</v>
      </c>
      <c r="U5331" s="105">
        <v>50.30325276025409</v>
      </c>
    </row>
    <row r="5332" spans="1:21">
      <c r="A5332" s="54">
        <v>5330</v>
      </c>
      <c r="B5332" s="104">
        <v>29294</v>
      </c>
      <c r="C5332" s="104">
        <v>29294</v>
      </c>
      <c r="D5332" s="105">
        <v>857428.00000000012</v>
      </c>
      <c r="E5332" s="105">
        <v>15096200000</v>
      </c>
      <c r="F5332" s="105">
        <v>0</v>
      </c>
      <c r="G5332" s="105">
        <v>100</v>
      </c>
      <c r="H5332" s="105">
        <v>91.830899645016274</v>
      </c>
      <c r="I5332" s="105">
        <v>21.037013102100065</v>
      </c>
      <c r="J5332" s="105">
        <v>15.224891922277926</v>
      </c>
      <c r="K5332" s="105">
        <v>24.386261084054183</v>
      </c>
      <c r="L5332" s="105">
        <v>40.947225725931325</v>
      </c>
      <c r="M5332" s="105">
        <v>55.636846738213578</v>
      </c>
      <c r="N5332" s="105">
        <v>100</v>
      </c>
      <c r="O5332" s="105">
        <v>100</v>
      </c>
      <c r="P5332" s="105">
        <v>100</v>
      </c>
      <c r="Q5332" s="105">
        <v>100</v>
      </c>
      <c r="R5332" s="105">
        <v>100</v>
      </c>
      <c r="S5332" s="105">
        <v>0</v>
      </c>
      <c r="T5332" s="105">
        <v>70.755261518132784</v>
      </c>
      <c r="U5332" s="105">
        <v>70.75526151813277</v>
      </c>
    </row>
    <row r="5333" spans="1:21">
      <c r="A5333" s="54">
        <v>5331</v>
      </c>
      <c r="B5333" s="104">
        <v>29301</v>
      </c>
      <c r="C5333" s="104">
        <v>29702</v>
      </c>
      <c r="D5333" s="105">
        <v>17710246791</v>
      </c>
      <c r="E5333" s="105">
        <v>340363000000</v>
      </c>
      <c r="F5333" s="105">
        <v>0</v>
      </c>
      <c r="G5333" s="105">
        <v>88.131160687916136</v>
      </c>
      <c r="H5333" s="105">
        <v>77.962779529406461</v>
      </c>
      <c r="I5333" s="105">
        <v>23.633786743189425</v>
      </c>
      <c r="J5333" s="105">
        <v>6.9345015874308658</v>
      </c>
      <c r="K5333" s="105">
        <v>16.785029379622202</v>
      </c>
      <c r="L5333" s="105">
        <v>100</v>
      </c>
      <c r="M5333" s="105">
        <v>100</v>
      </c>
      <c r="N5333" s="105">
        <v>100</v>
      </c>
      <c r="O5333" s="105">
        <v>100</v>
      </c>
      <c r="P5333" s="105">
        <v>100</v>
      </c>
      <c r="Q5333" s="105">
        <v>96.649603429172373</v>
      </c>
      <c r="R5333" s="105">
        <v>85.735129210529394</v>
      </c>
      <c r="S5333" s="105">
        <v>78.28995146462232</v>
      </c>
      <c r="T5333" s="105">
        <v>74.652665880605568</v>
      </c>
      <c r="U5333" s="105">
        <v>78.106082333032404</v>
      </c>
    </row>
    <row r="5334" spans="1:21">
      <c r="A5334" s="54">
        <v>5332</v>
      </c>
      <c r="B5334" s="104">
        <v>29312</v>
      </c>
      <c r="C5334" s="104">
        <v>29312</v>
      </c>
      <c r="D5334" s="105">
        <v>1215167</v>
      </c>
      <c r="E5334" s="105">
        <v>19285700000</v>
      </c>
      <c r="F5334" s="105">
        <v>0</v>
      </c>
      <c r="G5334" s="105">
        <v>100</v>
      </c>
      <c r="H5334" s="105">
        <v>38.07364832326909</v>
      </c>
      <c r="I5334" s="105">
        <v>3.9719450759184292</v>
      </c>
      <c r="J5334" s="105">
        <v>5.1148020900592766</v>
      </c>
      <c r="K5334" s="105">
        <v>14.632746261234933</v>
      </c>
      <c r="L5334" s="105">
        <v>21.516146641691257</v>
      </c>
      <c r="M5334" s="105">
        <v>34.363202059182257</v>
      </c>
      <c r="N5334" s="105">
        <v>53.66376852372526</v>
      </c>
      <c r="O5334" s="105">
        <v>69.327211099277861</v>
      </c>
      <c r="P5334" s="105">
        <v>85.593496787037736</v>
      </c>
      <c r="Q5334" s="105">
        <v>83.600586333135837</v>
      </c>
      <c r="R5334" s="105">
        <v>100</v>
      </c>
      <c r="S5334" s="105">
        <v>0</v>
      </c>
      <c r="T5334" s="105">
        <v>50.821462766210992</v>
      </c>
      <c r="U5334" s="105">
        <v>50.821462766210999</v>
      </c>
    </row>
    <row r="5335" spans="1:21">
      <c r="A5335" s="54">
        <v>5333</v>
      </c>
      <c r="B5335" s="104">
        <v>29327</v>
      </c>
      <c r="C5335" s="104">
        <v>29327</v>
      </c>
      <c r="D5335" s="105">
        <v>6503117987.9999981</v>
      </c>
      <c r="E5335" s="105">
        <v>413503000000</v>
      </c>
      <c r="F5335" s="105">
        <v>0</v>
      </c>
      <c r="G5335" s="105">
        <v>10.382697209488061</v>
      </c>
      <c r="H5335" s="105">
        <v>10.191879513042233</v>
      </c>
      <c r="I5335" s="105">
        <v>4.0613807331380212</v>
      </c>
      <c r="J5335" s="105">
        <v>1.5578505844556618</v>
      </c>
      <c r="K5335" s="105">
        <v>2.3293783980314613</v>
      </c>
      <c r="L5335" s="105">
        <v>5.0867306526241283</v>
      </c>
      <c r="M5335" s="105">
        <v>21.147482123105867</v>
      </c>
      <c r="N5335" s="105">
        <v>100</v>
      </c>
      <c r="O5335" s="105">
        <v>55.229854888041721</v>
      </c>
      <c r="P5335" s="105">
        <v>15.920074823198776</v>
      </c>
      <c r="Q5335" s="105">
        <v>12.477300850585076</v>
      </c>
      <c r="R5335" s="105">
        <v>10.632485067897555</v>
      </c>
      <c r="S5335" s="105">
        <v>36.286744242314612</v>
      </c>
      <c r="T5335" s="105">
        <v>20.751426236967379</v>
      </c>
      <c r="U5335" s="105">
        <v>35.48508708946553</v>
      </c>
    </row>
    <row r="5336" spans="1:21">
      <c r="A5336" s="54">
        <v>5334</v>
      </c>
      <c r="B5336" s="104">
        <v>29351</v>
      </c>
      <c r="C5336" s="104">
        <v>29351</v>
      </c>
      <c r="D5336" s="105">
        <v>7689559571</v>
      </c>
      <c r="E5336" s="105">
        <v>142355000000</v>
      </c>
      <c r="F5336" s="105">
        <v>0</v>
      </c>
      <c r="G5336" s="105">
        <v>100</v>
      </c>
      <c r="H5336" s="105">
        <v>100</v>
      </c>
      <c r="I5336" s="105">
        <v>4.8796997323592715</v>
      </c>
      <c r="J5336" s="105">
        <v>6.217940872275709</v>
      </c>
      <c r="K5336" s="105">
        <v>100</v>
      </c>
      <c r="L5336" s="105">
        <v>100</v>
      </c>
      <c r="M5336" s="105">
        <v>15.259473533960401</v>
      </c>
      <c r="N5336" s="105">
        <v>50.769990644428383</v>
      </c>
      <c r="O5336" s="105">
        <v>100</v>
      </c>
      <c r="P5336" s="105">
        <v>100</v>
      </c>
      <c r="Q5336" s="105">
        <v>100</v>
      </c>
      <c r="R5336" s="105">
        <v>100</v>
      </c>
      <c r="S5336" s="105">
        <v>62.709350976514855</v>
      </c>
      <c r="T5336" s="105">
        <v>73.093925398585313</v>
      </c>
      <c r="U5336" s="105">
        <v>62.934952917628273</v>
      </c>
    </row>
    <row r="5337" spans="1:21">
      <c r="A5337" s="54">
        <v>5335</v>
      </c>
      <c r="B5337" s="104">
        <v>29363</v>
      </c>
      <c r="C5337" s="104">
        <v>29363</v>
      </c>
      <c r="D5337" s="105">
        <v>14278129.000000004</v>
      </c>
      <c r="E5337" s="105">
        <v>34650300000</v>
      </c>
      <c r="F5337" s="105">
        <v>0</v>
      </c>
      <c r="G5337" s="105">
        <v>100</v>
      </c>
      <c r="H5337" s="105">
        <v>100</v>
      </c>
      <c r="I5337" s="105">
        <v>7.1632325516165132</v>
      </c>
      <c r="J5337" s="105">
        <v>9.6985020772859283</v>
      </c>
      <c r="K5337" s="105">
        <v>19.61439811202278</v>
      </c>
      <c r="L5337" s="105">
        <v>5.6944301684545939</v>
      </c>
      <c r="M5337" s="105">
        <v>2.7573008558969185</v>
      </c>
      <c r="N5337" s="105">
        <v>4.3324668129641273</v>
      </c>
      <c r="O5337" s="105">
        <v>15.20334776450931</v>
      </c>
      <c r="P5337" s="105">
        <v>46.999070603953434</v>
      </c>
      <c r="Q5337" s="105">
        <v>98.671689654473681</v>
      </c>
      <c r="R5337" s="105">
        <v>100</v>
      </c>
      <c r="S5337" s="105">
        <v>6.9240844817880145</v>
      </c>
      <c r="T5337" s="105">
        <v>42.511203216764777</v>
      </c>
      <c r="U5337" s="105">
        <v>11.374076639268599</v>
      </c>
    </row>
    <row r="5338" spans="1:21">
      <c r="A5338" s="54">
        <v>5336</v>
      </c>
      <c r="B5338" s="104">
        <v>29374</v>
      </c>
      <c r="C5338" s="104">
        <v>29374</v>
      </c>
      <c r="D5338" s="105">
        <v>3536557.9999999991</v>
      </c>
      <c r="E5338" s="105">
        <v>4324220000</v>
      </c>
      <c r="F5338" s="105">
        <v>0</v>
      </c>
      <c r="G5338" s="105">
        <v>100</v>
      </c>
      <c r="H5338" s="105">
        <v>100</v>
      </c>
      <c r="I5338" s="105">
        <v>100</v>
      </c>
      <c r="J5338" s="105">
        <v>100</v>
      </c>
      <c r="K5338" s="105">
        <v>53.507918782732006</v>
      </c>
      <c r="L5338" s="105">
        <v>100</v>
      </c>
      <c r="M5338" s="105">
        <v>36.20744316298822</v>
      </c>
      <c r="N5338" s="105">
        <v>51.037095083920086</v>
      </c>
      <c r="O5338" s="105">
        <v>97.435626263018904</v>
      </c>
      <c r="P5338" s="105">
        <v>100</v>
      </c>
      <c r="Q5338" s="105">
        <v>100</v>
      </c>
      <c r="R5338" s="105">
        <v>100</v>
      </c>
      <c r="S5338" s="105">
        <v>64.571076664334228</v>
      </c>
      <c r="T5338" s="105">
        <v>86.51567360772161</v>
      </c>
      <c r="U5338" s="105">
        <v>65.481056674939097</v>
      </c>
    </row>
    <row r="5339" spans="1:21">
      <c r="A5339" s="54">
        <v>5337</v>
      </c>
      <c r="B5339" s="104">
        <v>29378</v>
      </c>
      <c r="C5339" s="104">
        <v>29378</v>
      </c>
      <c r="D5339" s="105">
        <v>10295918.999999996</v>
      </c>
      <c r="E5339" s="105">
        <v>44979900000</v>
      </c>
      <c r="F5339" s="105">
        <v>0</v>
      </c>
      <c r="G5339" s="105">
        <v>100</v>
      </c>
      <c r="H5339" s="105">
        <v>100</v>
      </c>
      <c r="I5339" s="105">
        <v>100</v>
      </c>
      <c r="J5339" s="105">
        <v>32.817918250654117</v>
      </c>
      <c r="K5339" s="105">
        <v>32.789013314836481</v>
      </c>
      <c r="L5339" s="105">
        <v>52.572240796372078</v>
      </c>
      <c r="M5339" s="105">
        <v>8.4782850636173244</v>
      </c>
      <c r="N5339" s="105">
        <v>11.09430548897493</v>
      </c>
      <c r="O5339" s="105">
        <v>19.703020125105919</v>
      </c>
      <c r="P5339" s="105">
        <v>98.575426525298894</v>
      </c>
      <c r="Q5339" s="105">
        <v>100</v>
      </c>
      <c r="R5339" s="105">
        <v>100</v>
      </c>
      <c r="S5339" s="105">
        <v>23.068332896371189</v>
      </c>
      <c r="T5339" s="105">
        <v>63.002517463738307</v>
      </c>
      <c r="U5339" s="105">
        <v>33.4122368851746</v>
      </c>
    </row>
    <row r="5340" spans="1:21">
      <c r="A5340" s="54">
        <v>5338</v>
      </c>
      <c r="B5340" s="104">
        <v>29389</v>
      </c>
      <c r="C5340" s="104">
        <v>29389</v>
      </c>
      <c r="D5340" s="105">
        <v>958288.00000000012</v>
      </c>
      <c r="E5340" s="105">
        <v>10733600000</v>
      </c>
      <c r="F5340" s="105">
        <v>0</v>
      </c>
      <c r="G5340" s="105">
        <v>100</v>
      </c>
      <c r="H5340" s="105">
        <v>100</v>
      </c>
      <c r="I5340" s="105">
        <v>100</v>
      </c>
      <c r="J5340" s="105">
        <v>100</v>
      </c>
      <c r="K5340" s="105">
        <v>100</v>
      </c>
      <c r="L5340" s="105">
        <v>100</v>
      </c>
      <c r="M5340" s="105">
        <v>69.498799169906917</v>
      </c>
      <c r="N5340" s="105">
        <v>37.931380921785774</v>
      </c>
      <c r="O5340" s="105">
        <v>54.02172178402585</v>
      </c>
      <c r="P5340" s="105">
        <v>100</v>
      </c>
      <c r="Q5340" s="105">
        <v>100</v>
      </c>
      <c r="R5340" s="105">
        <v>100</v>
      </c>
      <c r="S5340" s="105">
        <v>0</v>
      </c>
      <c r="T5340" s="105">
        <v>88.454325156309878</v>
      </c>
      <c r="U5340" s="105">
        <v>88.454325156309864</v>
      </c>
    </row>
    <row r="5341" spans="1:21">
      <c r="A5341" s="54">
        <v>5339</v>
      </c>
      <c r="B5341" s="104">
        <v>29391</v>
      </c>
      <c r="C5341" s="104">
        <v>29391</v>
      </c>
      <c r="D5341" s="105">
        <v>549696.99999999988</v>
      </c>
      <c r="E5341" s="105">
        <v>8590670000</v>
      </c>
      <c r="F5341" s="105">
        <v>0</v>
      </c>
      <c r="G5341" s="105">
        <v>100</v>
      </c>
      <c r="H5341" s="105">
        <v>100</v>
      </c>
      <c r="I5341" s="105">
        <v>100</v>
      </c>
      <c r="J5341" s="105">
        <v>100</v>
      </c>
      <c r="K5341" s="105">
        <v>100</v>
      </c>
      <c r="L5341" s="105">
        <v>100</v>
      </c>
      <c r="M5341" s="105">
        <v>100</v>
      </c>
      <c r="N5341" s="105">
        <v>100</v>
      </c>
      <c r="O5341" s="105">
        <v>100</v>
      </c>
      <c r="P5341" s="105">
        <v>100</v>
      </c>
      <c r="Q5341" s="105">
        <v>100</v>
      </c>
      <c r="R5341" s="105">
        <v>100</v>
      </c>
      <c r="S5341" s="105">
        <v>0</v>
      </c>
      <c r="T5341" s="105">
        <v>100</v>
      </c>
      <c r="U5341" s="105">
        <v>100.00000000000006</v>
      </c>
    </row>
    <row r="5342" spans="1:21">
      <c r="A5342" s="54">
        <v>5340</v>
      </c>
      <c r="B5342" s="104">
        <v>29397</v>
      </c>
      <c r="C5342" s="104">
        <v>29397</v>
      </c>
      <c r="D5342" s="105">
        <v>908980.00000000012</v>
      </c>
      <c r="E5342" s="105">
        <v>12876500000</v>
      </c>
      <c r="F5342" s="105">
        <v>0</v>
      </c>
      <c r="G5342" s="105">
        <v>100</v>
      </c>
      <c r="H5342" s="105">
        <v>100</v>
      </c>
      <c r="I5342" s="105">
        <v>100</v>
      </c>
      <c r="J5342" s="105">
        <v>100</v>
      </c>
      <c r="K5342" s="105">
        <v>100</v>
      </c>
      <c r="L5342" s="105">
        <v>100</v>
      </c>
      <c r="M5342" s="105">
        <v>100</v>
      </c>
      <c r="N5342" s="105">
        <v>71.511833550870733</v>
      </c>
      <c r="O5342" s="105">
        <v>100</v>
      </c>
      <c r="P5342" s="105">
        <v>100</v>
      </c>
      <c r="Q5342" s="105">
        <v>100</v>
      </c>
      <c r="R5342" s="105">
        <v>100</v>
      </c>
      <c r="S5342" s="105">
        <v>0</v>
      </c>
      <c r="T5342" s="105">
        <v>97.625986129239223</v>
      </c>
      <c r="U5342" s="105">
        <v>97.625986129239209</v>
      </c>
    </row>
    <row r="5343" spans="1:21">
      <c r="A5343" s="54">
        <v>5341</v>
      </c>
      <c r="B5343" s="104">
        <v>29405</v>
      </c>
      <c r="C5343" s="104">
        <v>29405</v>
      </c>
      <c r="D5343" s="105">
        <v>774511</v>
      </c>
      <c r="E5343" s="105">
        <v>8667470000</v>
      </c>
      <c r="F5343" s="105">
        <v>0</v>
      </c>
      <c r="G5343" s="105">
        <v>100</v>
      </c>
      <c r="H5343" s="105">
        <v>100</v>
      </c>
      <c r="I5343" s="105">
        <v>100</v>
      </c>
      <c r="J5343" s="105">
        <v>100</v>
      </c>
      <c r="K5343" s="105">
        <v>100</v>
      </c>
      <c r="L5343" s="105">
        <v>100</v>
      </c>
      <c r="M5343" s="105">
        <v>100</v>
      </c>
      <c r="N5343" s="105">
        <v>100</v>
      </c>
      <c r="O5343" s="105">
        <v>100</v>
      </c>
      <c r="P5343" s="105">
        <v>100</v>
      </c>
      <c r="Q5343" s="105">
        <v>100</v>
      </c>
      <c r="R5343" s="105">
        <v>100</v>
      </c>
      <c r="S5343" s="105">
        <v>100</v>
      </c>
      <c r="T5343" s="105">
        <v>100</v>
      </c>
      <c r="U5343" s="105">
        <v>100</v>
      </c>
    </row>
    <row r="5344" spans="1:21">
      <c r="A5344" s="54">
        <v>5342</v>
      </c>
      <c r="B5344" s="104">
        <v>29407</v>
      </c>
      <c r="C5344" s="104">
        <v>29407</v>
      </c>
      <c r="D5344" s="105">
        <v>940741.99999999977</v>
      </c>
      <c r="E5344" s="105">
        <v>6505360000</v>
      </c>
      <c r="F5344" s="105">
        <v>0</v>
      </c>
      <c r="G5344" s="105">
        <v>100</v>
      </c>
      <c r="H5344" s="105">
        <v>100</v>
      </c>
      <c r="I5344" s="105">
        <v>100</v>
      </c>
      <c r="J5344" s="105">
        <v>100</v>
      </c>
      <c r="K5344" s="105">
        <v>100</v>
      </c>
      <c r="L5344" s="105">
        <v>100</v>
      </c>
      <c r="M5344" s="105">
        <v>19.005685961408648</v>
      </c>
      <c r="N5344" s="105">
        <v>14.259616031866216</v>
      </c>
      <c r="O5344" s="105">
        <v>28.539088980404049</v>
      </c>
      <c r="P5344" s="105">
        <v>85.614464264920372</v>
      </c>
      <c r="Q5344" s="105">
        <v>100</v>
      </c>
      <c r="R5344" s="105">
        <v>100</v>
      </c>
      <c r="S5344" s="105">
        <v>45.962413694003693</v>
      </c>
      <c r="T5344" s="105">
        <v>78.951571269883274</v>
      </c>
      <c r="U5344" s="105">
        <v>60.849022569380445</v>
      </c>
    </row>
    <row r="5345" spans="1:21">
      <c r="A5345" s="54">
        <v>5343</v>
      </c>
      <c r="B5345" s="104">
        <v>29416</v>
      </c>
      <c r="C5345" s="104">
        <v>29416</v>
      </c>
      <c r="D5345" s="105">
        <v>42950765</v>
      </c>
      <c r="E5345" s="105">
        <v>36982900000</v>
      </c>
      <c r="F5345" s="105">
        <v>0</v>
      </c>
      <c r="G5345" s="105">
        <v>12.34211564778899</v>
      </c>
      <c r="H5345" s="105">
        <v>17.038935891542828</v>
      </c>
      <c r="I5345" s="105">
        <v>19.270975053840399</v>
      </c>
      <c r="J5345" s="105">
        <v>12.034914171675139</v>
      </c>
      <c r="K5345" s="105">
        <v>11.890654568433009</v>
      </c>
      <c r="L5345" s="105">
        <v>11.337642457648471</v>
      </c>
      <c r="M5345" s="105">
        <v>6.5671376497353116</v>
      </c>
      <c r="N5345" s="105">
        <v>4.2555193264345164</v>
      </c>
      <c r="O5345" s="105">
        <v>4.3819536145964708</v>
      </c>
      <c r="P5345" s="105">
        <v>5.3927018376306801</v>
      </c>
      <c r="Q5345" s="105">
        <v>8.6165189029204523</v>
      </c>
      <c r="R5345" s="105">
        <v>10.083377408285477</v>
      </c>
      <c r="S5345" s="105">
        <v>7.2820748225224241</v>
      </c>
      <c r="T5345" s="105">
        <v>10.267703877544312</v>
      </c>
      <c r="U5345" s="105">
        <v>7.6764652947111776</v>
      </c>
    </row>
    <row r="5346" spans="1:21">
      <c r="A5346" s="54">
        <v>5344</v>
      </c>
      <c r="B5346" s="104">
        <v>29454</v>
      </c>
      <c r="C5346" s="104">
        <v>29454</v>
      </c>
      <c r="D5346" s="105">
        <v>41873</v>
      </c>
      <c r="E5346" s="105">
        <v>2162110000</v>
      </c>
      <c r="F5346" s="105">
        <v>0</v>
      </c>
      <c r="G5346" s="105">
        <v>6.9045370401057005</v>
      </c>
      <c r="H5346" s="105">
        <v>11.268077663768519</v>
      </c>
      <c r="I5346" s="105">
        <v>7.3125012445608046</v>
      </c>
      <c r="J5346" s="105">
        <v>0.48511944519733685</v>
      </c>
      <c r="K5346" s="105">
        <v>0.26844160412933166</v>
      </c>
      <c r="L5346" s="105">
        <v>0.42334166090146169</v>
      </c>
      <c r="M5346" s="105">
        <v>0.67562452602356393</v>
      </c>
      <c r="N5346" s="105">
        <v>0.5924319719677682</v>
      </c>
      <c r="O5346" s="105">
        <v>0.46672827985059051</v>
      </c>
      <c r="P5346" s="105">
        <v>0.51670826288511906</v>
      </c>
      <c r="Q5346" s="105">
        <v>1.0926266890725169</v>
      </c>
      <c r="R5346" s="105">
        <v>3.2389218180218733</v>
      </c>
      <c r="S5346" s="105">
        <v>0</v>
      </c>
      <c r="T5346" s="105">
        <v>2.7704216838737157</v>
      </c>
      <c r="U5346" s="105">
        <v>2.7704216838737148</v>
      </c>
    </row>
    <row r="5347" spans="1:21">
      <c r="A5347" s="54">
        <v>5345</v>
      </c>
      <c r="B5347" s="104">
        <v>29455</v>
      </c>
      <c r="C5347" s="104">
        <v>29455</v>
      </c>
      <c r="D5347" s="105">
        <v>40428</v>
      </c>
      <c r="E5347" s="105">
        <v>2162110000</v>
      </c>
      <c r="F5347" s="105">
        <v>0</v>
      </c>
      <c r="G5347" s="105">
        <v>38.150838785035504</v>
      </c>
      <c r="H5347" s="105">
        <v>66.036761903974011</v>
      </c>
      <c r="I5347" s="105">
        <v>45.733614195725785</v>
      </c>
      <c r="J5347" s="105">
        <v>3.8010330486792561</v>
      </c>
      <c r="K5347" s="105">
        <v>4.5460865382253708</v>
      </c>
      <c r="L5347" s="105">
        <v>6.2267829515618702</v>
      </c>
      <c r="M5347" s="105">
        <v>8.422620268902282</v>
      </c>
      <c r="N5347" s="105">
        <v>7.0088541153909958</v>
      </c>
      <c r="O5347" s="105">
        <v>4.8644253837748632</v>
      </c>
      <c r="P5347" s="105">
        <v>4.2520740085560353</v>
      </c>
      <c r="Q5347" s="105">
        <v>6.5198763361076297</v>
      </c>
      <c r="R5347" s="105">
        <v>16.587716202045236</v>
      </c>
      <c r="S5347" s="105">
        <v>0</v>
      </c>
      <c r="T5347" s="105">
        <v>17.67922364483157</v>
      </c>
      <c r="U5347" s="105">
        <v>17.679223644831573</v>
      </c>
    </row>
    <row r="5348" spans="1:21">
      <c r="A5348" s="54">
        <v>5346</v>
      </c>
      <c r="B5348" s="104">
        <v>29456</v>
      </c>
      <c r="C5348" s="104">
        <v>29456</v>
      </c>
      <c r="D5348" s="105">
        <v>47076</v>
      </c>
      <c r="E5348" s="105">
        <v>2162110000</v>
      </c>
      <c r="F5348" s="105">
        <v>1</v>
      </c>
      <c r="G5348" s="105">
        <v>-99999</v>
      </c>
      <c r="H5348" s="105">
        <v>-99999</v>
      </c>
      <c r="I5348" s="105">
        <v>-99999</v>
      </c>
      <c r="J5348" s="105">
        <v>-99999</v>
      </c>
      <c r="K5348" s="105">
        <v>-99999</v>
      </c>
      <c r="L5348" s="105">
        <v>-99999</v>
      </c>
      <c r="M5348" s="105">
        <v>-99999</v>
      </c>
      <c r="N5348" s="105">
        <v>-99999</v>
      </c>
      <c r="O5348" s="105">
        <v>-99999</v>
      </c>
      <c r="P5348" s="105">
        <v>-99999</v>
      </c>
      <c r="Q5348" s="105">
        <v>-99999</v>
      </c>
      <c r="R5348" s="105">
        <v>-99999</v>
      </c>
      <c r="S5348" s="105">
        <v>0</v>
      </c>
      <c r="T5348" s="105">
        <v>0</v>
      </c>
      <c r="U5348" s="105">
        <v>0</v>
      </c>
    </row>
    <row r="5349" spans="1:21">
      <c r="A5349" s="54">
        <v>5347</v>
      </c>
      <c r="B5349" s="104">
        <v>29457</v>
      </c>
      <c r="C5349" s="104">
        <v>29457</v>
      </c>
      <c r="D5349" s="105">
        <v>2472</v>
      </c>
      <c r="E5349" s="105">
        <v>2162110000</v>
      </c>
      <c r="F5349" s="105">
        <v>0</v>
      </c>
      <c r="G5349" s="105">
        <v>1.8053104719391027</v>
      </c>
      <c r="H5349" s="105">
        <v>4.2216385685923061</v>
      </c>
      <c r="I5349" s="105">
        <v>2.2681878199707275</v>
      </c>
      <c r="J5349" s="105">
        <v>0.41307204539974729</v>
      </c>
      <c r="K5349" s="105">
        <v>0.53937113071877896</v>
      </c>
      <c r="L5349" s="105">
        <v>1.0619975241638551</v>
      </c>
      <c r="M5349" s="105">
        <v>1.8607377461258239</v>
      </c>
      <c r="N5349" s="105">
        <v>2.2209414031366443</v>
      </c>
      <c r="O5349" s="105">
        <v>1.0471668447448492</v>
      </c>
      <c r="P5349" s="105">
        <v>0.63910842721001448</v>
      </c>
      <c r="Q5349" s="105">
        <v>0.50835256623622016</v>
      </c>
      <c r="R5349" s="105">
        <v>0.79754321282112062</v>
      </c>
      <c r="S5349" s="105">
        <v>0</v>
      </c>
      <c r="T5349" s="105">
        <v>1.4486189800882661</v>
      </c>
      <c r="U5349" s="105">
        <v>1.4486189800882658</v>
      </c>
    </row>
    <row r="5350" spans="1:21">
      <c r="A5350" s="54">
        <v>5348</v>
      </c>
      <c r="B5350" s="104">
        <v>29458</v>
      </c>
      <c r="C5350" s="104">
        <v>29458</v>
      </c>
      <c r="D5350" s="105">
        <v>238.99999999999997</v>
      </c>
      <c r="E5350" s="105">
        <v>2162110000</v>
      </c>
      <c r="F5350" s="105">
        <v>0</v>
      </c>
      <c r="G5350" s="105">
        <v>11.974537839703395</v>
      </c>
      <c r="H5350" s="105">
        <v>26.872671002892183</v>
      </c>
      <c r="I5350" s="105">
        <v>26.391081916818852</v>
      </c>
      <c r="J5350" s="105">
        <v>5.9535004988037175</v>
      </c>
      <c r="K5350" s="105">
        <v>1.6425743368005896</v>
      </c>
      <c r="L5350" s="105">
        <v>1.8511781574787878</v>
      </c>
      <c r="M5350" s="105">
        <v>3.7670124934742559</v>
      </c>
      <c r="N5350" s="105">
        <v>6.325380521549774</v>
      </c>
      <c r="O5350" s="105">
        <v>4.9616019038323129</v>
      </c>
      <c r="P5350" s="105">
        <v>2.9905693511306337</v>
      </c>
      <c r="Q5350" s="105">
        <v>2.2163560141327103</v>
      </c>
      <c r="R5350" s="105">
        <v>3.7588455221111929</v>
      </c>
      <c r="S5350" s="105">
        <v>0</v>
      </c>
      <c r="T5350" s="105">
        <v>8.2254424632273668</v>
      </c>
      <c r="U5350" s="105">
        <v>8.2254424632273668</v>
      </c>
    </row>
    <row r="5351" spans="1:21">
      <c r="A5351" s="54">
        <v>5349</v>
      </c>
      <c r="B5351" s="104">
        <v>29459</v>
      </c>
      <c r="C5351" s="104">
        <v>29459</v>
      </c>
      <c r="D5351" s="105">
        <v>12592117.999999996</v>
      </c>
      <c r="E5351" s="105">
        <v>2181140000</v>
      </c>
      <c r="F5351" s="105">
        <v>0</v>
      </c>
      <c r="G5351" s="105">
        <v>0.1</v>
      </c>
      <c r="H5351" s="105">
        <v>0.1</v>
      </c>
      <c r="I5351" s="105">
        <v>0.1</v>
      </c>
      <c r="J5351" s="105">
        <v>0.13536989686563114</v>
      </c>
      <c r="K5351" s="105">
        <v>0.24799658235188302</v>
      </c>
      <c r="L5351" s="105">
        <v>0.49081631354758309</v>
      </c>
      <c r="M5351" s="105">
        <v>0.98888457174742728</v>
      </c>
      <c r="N5351" s="105">
        <v>1.486889692347213</v>
      </c>
      <c r="O5351" s="105">
        <v>1.5662731096578713</v>
      </c>
      <c r="P5351" s="105">
        <v>0.63431824224323163</v>
      </c>
      <c r="Q5351" s="105">
        <v>0.10109279691971881</v>
      </c>
      <c r="R5351" s="105">
        <v>0.1</v>
      </c>
      <c r="S5351" s="105">
        <v>1.1656764778382809</v>
      </c>
      <c r="T5351" s="105">
        <v>0.50430343380671327</v>
      </c>
      <c r="U5351" s="105">
        <v>1.0122859571924852</v>
      </c>
    </row>
    <row r="5352" spans="1:21">
      <c r="A5352" s="54">
        <v>5350</v>
      </c>
      <c r="B5352" s="104">
        <v>29573</v>
      </c>
      <c r="C5352" s="104">
        <v>29573</v>
      </c>
      <c r="D5352" s="105">
        <v>719952</v>
      </c>
      <c r="E5352" s="105">
        <v>4343250000</v>
      </c>
      <c r="F5352" s="105">
        <v>0</v>
      </c>
      <c r="G5352" s="105">
        <v>0.55820967794304299</v>
      </c>
      <c r="H5352" s="105">
        <v>0.81523737156232567</v>
      </c>
      <c r="I5352" s="105">
        <v>0.63109680434465942</v>
      </c>
      <c r="J5352" s="105">
        <v>0.15744878355568062</v>
      </c>
      <c r="K5352" s="105">
        <v>0.2244709954207928</v>
      </c>
      <c r="L5352" s="105">
        <v>0.41352202161811319</v>
      </c>
      <c r="M5352" s="105">
        <v>0.64148776840938448</v>
      </c>
      <c r="N5352" s="105">
        <v>0.89178741582489185</v>
      </c>
      <c r="O5352" s="105">
        <v>1.0176473860299817</v>
      </c>
      <c r="P5352" s="105">
        <v>0.77827444133012014</v>
      </c>
      <c r="Q5352" s="105">
        <v>0.45072467276286943</v>
      </c>
      <c r="R5352" s="105">
        <v>0.36547091070631488</v>
      </c>
      <c r="S5352" s="105">
        <v>0.710584564759844</v>
      </c>
      <c r="T5352" s="105">
        <v>0.57878152079234813</v>
      </c>
      <c r="U5352" s="105">
        <v>0.61303007910777363</v>
      </c>
    </row>
    <row r="5353" spans="1:21">
      <c r="A5353" s="54">
        <v>5351</v>
      </c>
      <c r="B5353" s="104">
        <v>29574</v>
      </c>
      <c r="C5353" s="104">
        <v>29574</v>
      </c>
      <c r="D5353" s="105">
        <v>35029408</v>
      </c>
      <c r="E5353" s="105">
        <v>57467900000</v>
      </c>
      <c r="F5353" s="105">
        <v>0</v>
      </c>
      <c r="G5353" s="105">
        <v>0.80570275424046633</v>
      </c>
      <c r="H5353" s="105">
        <v>1.0384984349667368</v>
      </c>
      <c r="I5353" s="105">
        <v>0.83551577045746561</v>
      </c>
      <c r="J5353" s="105">
        <v>0.2025463816011652</v>
      </c>
      <c r="K5353" s="105">
        <v>0.1820991138946205</v>
      </c>
      <c r="L5353" s="105">
        <v>0.36234521731709562</v>
      </c>
      <c r="M5353" s="105">
        <v>0.50692528560859329</v>
      </c>
      <c r="N5353" s="105">
        <v>0.67536458439056246</v>
      </c>
      <c r="O5353" s="105">
        <v>0.70777122283682026</v>
      </c>
      <c r="P5353" s="105">
        <v>0.52163763464626767</v>
      </c>
      <c r="Q5353" s="105">
        <v>0.42179611551051072</v>
      </c>
      <c r="R5353" s="105">
        <v>0.5254699159718611</v>
      </c>
      <c r="S5353" s="105">
        <v>0.53586805240340596</v>
      </c>
      <c r="T5353" s="105">
        <v>0.56547270262018057</v>
      </c>
      <c r="U5353" s="105">
        <v>0.55842574798655187</v>
      </c>
    </row>
    <row r="5354" spans="1:21">
      <c r="A5354" s="54">
        <v>5352</v>
      </c>
      <c r="B5354" s="104">
        <v>29575</v>
      </c>
      <c r="C5354" s="104">
        <v>29575</v>
      </c>
      <c r="D5354" s="105">
        <v>1901775</v>
      </c>
      <c r="E5354" s="105">
        <v>2181140000</v>
      </c>
      <c r="F5354" s="105">
        <v>0</v>
      </c>
      <c r="G5354" s="105">
        <v>0.9697963109234945</v>
      </c>
      <c r="H5354" s="105">
        <v>1.3527246752819662</v>
      </c>
      <c r="I5354" s="105">
        <v>0.66605615481268865</v>
      </c>
      <c r="J5354" s="105">
        <v>0.26309567663064526</v>
      </c>
      <c r="K5354" s="105">
        <v>0.43648280762481201</v>
      </c>
      <c r="L5354" s="105">
        <v>0.90360134800875802</v>
      </c>
      <c r="M5354" s="105">
        <v>1.5974757389595884</v>
      </c>
      <c r="N5354" s="105">
        <v>2.3191836868324653</v>
      </c>
      <c r="O5354" s="105">
        <v>2.3641834768477321</v>
      </c>
      <c r="P5354" s="105">
        <v>1.1880068944669093</v>
      </c>
      <c r="Q5354" s="105">
        <v>0.63021042111676351</v>
      </c>
      <c r="R5354" s="105">
        <v>0.57538647027667533</v>
      </c>
      <c r="S5354" s="105">
        <v>0</v>
      </c>
      <c r="T5354" s="105">
        <v>1.1055169718152082</v>
      </c>
      <c r="U5354" s="105">
        <v>1.1055169718152082</v>
      </c>
    </row>
    <row r="5355" spans="1:21">
      <c r="A5355" s="54">
        <v>5353</v>
      </c>
      <c r="B5355" s="104">
        <v>29576</v>
      </c>
      <c r="C5355" s="104">
        <v>29576</v>
      </c>
      <c r="D5355" s="105">
        <v>40630</v>
      </c>
      <c r="E5355" s="105">
        <v>2181140000</v>
      </c>
      <c r="F5355" s="105">
        <v>0</v>
      </c>
      <c r="G5355" s="105">
        <v>4.0782415896437643</v>
      </c>
      <c r="H5355" s="105">
        <v>5.7786634599460394</v>
      </c>
      <c r="I5355" s="105">
        <v>2.4520123668060827</v>
      </c>
      <c r="J5355" s="105">
        <v>1.2312602499426804</v>
      </c>
      <c r="K5355" s="105">
        <v>2.2531091607420914</v>
      </c>
      <c r="L5355" s="105">
        <v>4.3479665958995533</v>
      </c>
      <c r="M5355" s="105">
        <v>9.063450793890933</v>
      </c>
      <c r="N5355" s="105">
        <v>13.845937499142837</v>
      </c>
      <c r="O5355" s="105">
        <v>11.260412230973053</v>
      </c>
      <c r="P5355" s="105">
        <v>5.728566593943091</v>
      </c>
      <c r="Q5355" s="105">
        <v>3.0791760042806327</v>
      </c>
      <c r="R5355" s="105">
        <v>2.716577610139931</v>
      </c>
      <c r="S5355" s="105">
        <v>9.9936680215244618</v>
      </c>
      <c r="T5355" s="105">
        <v>5.4862811796125577</v>
      </c>
      <c r="U5355" s="105">
        <v>6.4272522648475254</v>
      </c>
    </row>
    <row r="5356" spans="1:21">
      <c r="A5356" s="54">
        <v>5354</v>
      </c>
      <c r="B5356" s="104">
        <v>29577</v>
      </c>
      <c r="C5356" s="104">
        <v>29577</v>
      </c>
      <c r="D5356" s="105">
        <v>5915583</v>
      </c>
      <c r="E5356" s="105">
        <v>2181140000</v>
      </c>
      <c r="F5356" s="105">
        <v>0</v>
      </c>
      <c r="G5356" s="105">
        <v>0.92565061301866558</v>
      </c>
      <c r="H5356" s="105">
        <v>1.4659103903239616</v>
      </c>
      <c r="I5356" s="105">
        <v>0.63720532594217871</v>
      </c>
      <c r="J5356" s="105">
        <v>0.31278557034744631</v>
      </c>
      <c r="K5356" s="105">
        <v>0.53004876312218741</v>
      </c>
      <c r="L5356" s="105">
        <v>1.0018529084923264</v>
      </c>
      <c r="M5356" s="105">
        <v>2.0431401999307885</v>
      </c>
      <c r="N5356" s="105">
        <v>2.5736777579195977</v>
      </c>
      <c r="O5356" s="105">
        <v>2.338302133949588</v>
      </c>
      <c r="P5356" s="105">
        <v>1.3026173167273114</v>
      </c>
      <c r="Q5356" s="105">
        <v>0.73983157746062833</v>
      </c>
      <c r="R5356" s="105">
        <v>0.64569777148898888</v>
      </c>
      <c r="S5356" s="105">
        <v>2.0413324705514437</v>
      </c>
      <c r="T5356" s="105">
        <v>1.2097266940603058</v>
      </c>
      <c r="U5356" s="105">
        <v>1.8459887581867518</v>
      </c>
    </row>
    <row r="5357" spans="1:21">
      <c r="A5357" s="54">
        <v>5355</v>
      </c>
      <c r="B5357" s="104">
        <v>29578</v>
      </c>
      <c r="C5357" s="104">
        <v>29578</v>
      </c>
      <c r="D5357" s="105">
        <v>4278696</v>
      </c>
      <c r="E5357" s="105">
        <v>2181140000</v>
      </c>
      <c r="F5357" s="105">
        <v>0</v>
      </c>
      <c r="G5357" s="105">
        <v>0.76755293253504819</v>
      </c>
      <c r="H5357" s="105">
        <v>1.1948690530749035</v>
      </c>
      <c r="I5357" s="105">
        <v>0.52212361020782538</v>
      </c>
      <c r="J5357" s="105">
        <v>0.267212262696643</v>
      </c>
      <c r="K5357" s="105">
        <v>0.48907109770009061</v>
      </c>
      <c r="L5357" s="105">
        <v>0.97052412414262124</v>
      </c>
      <c r="M5357" s="105">
        <v>1.7291990861753221</v>
      </c>
      <c r="N5357" s="105">
        <v>2.4968189175264417</v>
      </c>
      <c r="O5357" s="105">
        <v>2.1727094657448069</v>
      </c>
      <c r="P5357" s="105">
        <v>1.1467787540720396</v>
      </c>
      <c r="Q5357" s="105">
        <v>0.61731711223159258</v>
      </c>
      <c r="R5357" s="105">
        <v>0.49211161658973479</v>
      </c>
      <c r="S5357" s="105">
        <v>1.9007602987526249</v>
      </c>
      <c r="T5357" s="105">
        <v>1.0721906693914225</v>
      </c>
      <c r="U5357" s="105">
        <v>1.6110652688709186</v>
      </c>
    </row>
    <row r="5358" spans="1:21">
      <c r="A5358" s="54">
        <v>5356</v>
      </c>
      <c r="B5358" s="104">
        <v>29579</v>
      </c>
      <c r="C5358" s="104">
        <v>29579</v>
      </c>
      <c r="D5358" s="105">
        <v>3398396.0000000009</v>
      </c>
      <c r="E5358" s="105">
        <v>4362280000</v>
      </c>
      <c r="F5358" s="105">
        <v>0</v>
      </c>
      <c r="G5358" s="105">
        <v>0.3920942356734532</v>
      </c>
      <c r="H5358" s="105">
        <v>0.55273640410481617</v>
      </c>
      <c r="I5358" s="105">
        <v>0.2620024959264774</v>
      </c>
      <c r="J5358" s="105">
        <v>0.13233072260772058</v>
      </c>
      <c r="K5358" s="105">
        <v>0.24802490442074834</v>
      </c>
      <c r="L5358" s="105">
        <v>0.57802726488566636</v>
      </c>
      <c r="M5358" s="105">
        <v>1.1053176170175187</v>
      </c>
      <c r="N5358" s="105">
        <v>1.5675994809242759</v>
      </c>
      <c r="O5358" s="105">
        <v>1.3668153105843819</v>
      </c>
      <c r="P5358" s="105">
        <v>0.57735794901930304</v>
      </c>
      <c r="Q5358" s="105">
        <v>0.2589679796288889</v>
      </c>
      <c r="R5358" s="105">
        <v>0.23401854394257254</v>
      </c>
      <c r="S5358" s="105">
        <v>1.1906612558723861</v>
      </c>
      <c r="T5358" s="105">
        <v>0.60627440906131869</v>
      </c>
      <c r="U5358" s="105">
        <v>0.66756150148693671</v>
      </c>
    </row>
    <row r="5359" spans="1:21">
      <c r="A5359" s="54">
        <v>5357</v>
      </c>
      <c r="B5359" s="104">
        <v>29583</v>
      </c>
      <c r="C5359" s="104">
        <v>29583</v>
      </c>
      <c r="D5359" s="105">
        <v>1018943.9999999999</v>
      </c>
      <c r="E5359" s="105">
        <v>6543420000</v>
      </c>
      <c r="F5359" s="105">
        <v>0</v>
      </c>
      <c r="G5359" s="105">
        <v>0.38965367929715738</v>
      </c>
      <c r="H5359" s="105">
        <v>0.58708630800985317</v>
      </c>
      <c r="I5359" s="105">
        <v>0.3091151655287997</v>
      </c>
      <c r="J5359" s="105">
        <v>0.1168050731038605</v>
      </c>
      <c r="K5359" s="105">
        <v>0.1375722621369983</v>
      </c>
      <c r="L5359" s="105">
        <v>0.35743220846420459</v>
      </c>
      <c r="M5359" s="105">
        <v>0.58711449702607532</v>
      </c>
      <c r="N5359" s="105">
        <v>0.79999402706202816</v>
      </c>
      <c r="O5359" s="105">
        <v>0.83767034597663248</v>
      </c>
      <c r="P5359" s="105">
        <v>0.49448288394905276</v>
      </c>
      <c r="Q5359" s="105">
        <v>0.23092144211927734</v>
      </c>
      <c r="R5359" s="105">
        <v>0.21195296768978844</v>
      </c>
      <c r="S5359" s="105">
        <v>0.6393531609144637</v>
      </c>
      <c r="T5359" s="105">
        <v>0.42165007169697749</v>
      </c>
      <c r="U5359" s="105">
        <v>0.43907689051334436</v>
      </c>
    </row>
    <row r="5360" spans="1:21">
      <c r="A5360" s="54">
        <v>5358</v>
      </c>
      <c r="B5360" s="104">
        <v>29584</v>
      </c>
      <c r="C5360" s="104">
        <v>29584</v>
      </c>
      <c r="D5360" s="105">
        <v>46930.999999999993</v>
      </c>
      <c r="E5360" s="105">
        <v>2181140000</v>
      </c>
      <c r="F5360" s="105">
        <v>0</v>
      </c>
      <c r="G5360" s="105">
        <v>1.0009584635347737</v>
      </c>
      <c r="H5360" s="105">
        <v>1.5208679363389757</v>
      </c>
      <c r="I5360" s="105">
        <v>0.76144826544502819</v>
      </c>
      <c r="J5360" s="105">
        <v>0.49274217163011508</v>
      </c>
      <c r="K5360" s="105">
        <v>0.64716613037541137</v>
      </c>
      <c r="L5360" s="105">
        <v>1.2178360312212</v>
      </c>
      <c r="M5360" s="105">
        <v>2.0087652781618637</v>
      </c>
      <c r="N5360" s="105">
        <v>2.975397933322792</v>
      </c>
      <c r="O5360" s="105">
        <v>2.7759493856580488</v>
      </c>
      <c r="P5360" s="105">
        <v>1.6482640787883165</v>
      </c>
      <c r="Q5360" s="105">
        <v>0.77948892598070929</v>
      </c>
      <c r="R5360" s="105">
        <v>0.59413985664778646</v>
      </c>
      <c r="S5360" s="105">
        <v>0</v>
      </c>
      <c r="T5360" s="105">
        <v>1.3685853714254186</v>
      </c>
      <c r="U5360" s="105">
        <v>1.3685853714254186</v>
      </c>
    </row>
    <row r="5361" spans="1:21">
      <c r="A5361" s="54">
        <v>5359</v>
      </c>
      <c r="B5361" s="104">
        <v>29585</v>
      </c>
      <c r="C5361" s="104">
        <v>29585</v>
      </c>
      <c r="D5361" s="105">
        <v>4573403</v>
      </c>
      <c r="E5361" s="105">
        <v>2181140000</v>
      </c>
      <c r="F5361" s="105">
        <v>0</v>
      </c>
      <c r="G5361" s="105">
        <v>2.1680672201019031</v>
      </c>
      <c r="H5361" s="105">
        <v>1.9401462133922716</v>
      </c>
      <c r="I5361" s="105">
        <v>1.7356301760924338</v>
      </c>
      <c r="J5361" s="105">
        <v>1.7099241192009187</v>
      </c>
      <c r="K5361" s="105">
        <v>2.0708852000840405</v>
      </c>
      <c r="L5361" s="105">
        <v>3.5175073649684969</v>
      </c>
      <c r="M5361" s="105">
        <v>4.7782886947306986</v>
      </c>
      <c r="N5361" s="105">
        <v>4.5075360289569986</v>
      </c>
      <c r="O5361" s="105">
        <v>5.6003926370932113</v>
      </c>
      <c r="P5361" s="105">
        <v>4.1575525424454769</v>
      </c>
      <c r="Q5361" s="105">
        <v>3.7861062634346019</v>
      </c>
      <c r="R5361" s="105">
        <v>2.9462904759714932</v>
      </c>
      <c r="S5361" s="105">
        <v>3.9277568253551767</v>
      </c>
      <c r="T5361" s="105">
        <v>3.2431939113727122</v>
      </c>
      <c r="U5361" s="105">
        <v>3.8775359194953785</v>
      </c>
    </row>
    <row r="5362" spans="1:21">
      <c r="A5362" s="54">
        <v>5360</v>
      </c>
      <c r="B5362" s="104">
        <v>29586</v>
      </c>
      <c r="C5362" s="104">
        <v>29586</v>
      </c>
      <c r="D5362" s="105">
        <v>2218808123.0000005</v>
      </c>
      <c r="E5362" s="105">
        <v>84228300000</v>
      </c>
      <c r="F5362" s="105">
        <v>0</v>
      </c>
      <c r="G5362" s="105">
        <v>0.36961469465617963</v>
      </c>
      <c r="H5362" s="105">
        <v>0.4514408146446181</v>
      </c>
      <c r="I5362" s="105">
        <v>0.46770849580340323</v>
      </c>
      <c r="J5362" s="105">
        <v>0.51672497127295902</v>
      </c>
      <c r="K5362" s="105">
        <v>0.63532574534252029</v>
      </c>
      <c r="L5362" s="105">
        <v>1.5951591374675647</v>
      </c>
      <c r="M5362" s="105">
        <v>7.9413495208756064</v>
      </c>
      <c r="N5362" s="105">
        <v>14.721798209818667</v>
      </c>
      <c r="O5362" s="105">
        <v>3.1820998571957393</v>
      </c>
      <c r="P5362" s="105">
        <v>0.97102391009574207</v>
      </c>
      <c r="Q5362" s="105">
        <v>0.53359308254663518</v>
      </c>
      <c r="R5362" s="105">
        <v>0.40120537219426988</v>
      </c>
      <c r="S5362" s="105">
        <v>7.022381067148908</v>
      </c>
      <c r="T5362" s="105">
        <v>2.648920317659492</v>
      </c>
      <c r="U5362" s="105">
        <v>6.6322204897807131</v>
      </c>
    </row>
    <row r="5363" spans="1:21">
      <c r="A5363" s="54">
        <v>5361</v>
      </c>
      <c r="B5363" s="104">
        <v>29612</v>
      </c>
      <c r="C5363" s="104">
        <v>29612</v>
      </c>
      <c r="D5363" s="105">
        <v>565042963</v>
      </c>
      <c r="E5363" s="105">
        <v>21466500000</v>
      </c>
      <c r="F5363" s="105">
        <v>0</v>
      </c>
      <c r="G5363" s="105">
        <v>1.7736397637793428</v>
      </c>
      <c r="H5363" s="105">
        <v>2.1512349791223304</v>
      </c>
      <c r="I5363" s="105">
        <v>1.2988824358911799</v>
      </c>
      <c r="J5363" s="105">
        <v>0.61675532606569772</v>
      </c>
      <c r="K5363" s="105">
        <v>0.28380660933918611</v>
      </c>
      <c r="L5363" s="105">
        <v>0.3490508220858381</v>
      </c>
      <c r="M5363" s="105">
        <v>0.58606457920408039</v>
      </c>
      <c r="N5363" s="105">
        <v>1.1614669843968399</v>
      </c>
      <c r="O5363" s="105">
        <v>0.88158315787222441</v>
      </c>
      <c r="P5363" s="105">
        <v>0.4496679397797918</v>
      </c>
      <c r="Q5363" s="105">
        <v>0.57212468132476124</v>
      </c>
      <c r="R5363" s="105">
        <v>0.99460006072311802</v>
      </c>
      <c r="S5363" s="105">
        <v>0.64902461805283496</v>
      </c>
      <c r="T5363" s="105">
        <v>0.92657311163203249</v>
      </c>
      <c r="U5363" s="105">
        <v>0.70343186470432917</v>
      </c>
    </row>
    <row r="5364" spans="1:21">
      <c r="A5364" s="54">
        <v>5362</v>
      </c>
      <c r="B5364" s="104">
        <v>29613</v>
      </c>
      <c r="C5364" s="104">
        <v>29613</v>
      </c>
      <c r="D5364" s="105">
        <v>859982.00000000012</v>
      </c>
      <c r="E5364" s="105">
        <v>2181140000</v>
      </c>
      <c r="F5364" s="105">
        <v>0</v>
      </c>
      <c r="G5364" s="105">
        <v>19.407267797525311</v>
      </c>
      <c r="H5364" s="105">
        <v>22.885471199387091</v>
      </c>
      <c r="I5364" s="105">
        <v>22.231276342694851</v>
      </c>
      <c r="J5364" s="105">
        <v>28.218449451895761</v>
      </c>
      <c r="K5364" s="105">
        <v>42.692342874663325</v>
      </c>
      <c r="L5364" s="105">
        <v>67.30224310428369</v>
      </c>
      <c r="M5364" s="105">
        <v>100</v>
      </c>
      <c r="N5364" s="105">
        <v>100</v>
      </c>
      <c r="O5364" s="105">
        <v>100</v>
      </c>
      <c r="P5364" s="105">
        <v>48.143233330957074</v>
      </c>
      <c r="Q5364" s="105">
        <v>29.425696963975344</v>
      </c>
      <c r="R5364" s="105">
        <v>18.10074437796079</v>
      </c>
      <c r="S5364" s="105">
        <v>91.020053089219743</v>
      </c>
      <c r="T5364" s="105">
        <v>49.867227120278613</v>
      </c>
      <c r="U5364" s="105">
        <v>89.839803619233209</v>
      </c>
    </row>
    <row r="5365" spans="1:21">
      <c r="A5365" s="54">
        <v>5363</v>
      </c>
      <c r="B5365" s="104">
        <v>29614</v>
      </c>
      <c r="C5365" s="104">
        <v>29614</v>
      </c>
      <c r="D5365" s="105">
        <v>3301509.0000000009</v>
      </c>
      <c r="E5365" s="105">
        <v>2181140000</v>
      </c>
      <c r="F5365" s="105">
        <v>0</v>
      </c>
      <c r="G5365" s="105">
        <v>0.34422607833763069</v>
      </c>
      <c r="H5365" s="105">
        <v>0.41654772781020744</v>
      </c>
      <c r="I5365" s="105">
        <v>0.42615284645360119</v>
      </c>
      <c r="J5365" s="105">
        <v>0.64775010901332652</v>
      </c>
      <c r="K5365" s="105">
        <v>0.96169029540694462</v>
      </c>
      <c r="L5365" s="105">
        <v>1.5188562182950942</v>
      </c>
      <c r="M5365" s="105">
        <v>2.4189155796436888</v>
      </c>
      <c r="N5365" s="105">
        <v>2.8252136181897409</v>
      </c>
      <c r="O5365" s="105">
        <v>1.3756862766173743</v>
      </c>
      <c r="P5365" s="105">
        <v>0.41975713849461038</v>
      </c>
      <c r="Q5365" s="105">
        <v>0.27642887656037013</v>
      </c>
      <c r="R5365" s="105">
        <v>0.25592833298840273</v>
      </c>
      <c r="S5365" s="105">
        <v>2.0879116321162119</v>
      </c>
      <c r="T5365" s="105">
        <v>0.99059609148424921</v>
      </c>
      <c r="U5365" s="105">
        <v>1.3844905816254507</v>
      </c>
    </row>
    <row r="5366" spans="1:21">
      <c r="A5366" s="54">
        <v>5364</v>
      </c>
      <c r="B5366" s="104">
        <v>29615</v>
      </c>
      <c r="C5366" s="104">
        <v>29615</v>
      </c>
      <c r="D5366" s="105">
        <v>4029555</v>
      </c>
      <c r="E5366" s="105">
        <v>2181140000</v>
      </c>
      <c r="F5366" s="105">
        <v>0</v>
      </c>
      <c r="G5366" s="105">
        <v>0.29406965484074304</v>
      </c>
      <c r="H5366" s="105">
        <v>0.36572825601597009</v>
      </c>
      <c r="I5366" s="105">
        <v>0.35838201280982335</v>
      </c>
      <c r="J5366" s="105">
        <v>0.49139110908087003</v>
      </c>
      <c r="K5366" s="105">
        <v>0.83354239516965056</v>
      </c>
      <c r="L5366" s="105">
        <v>1.2314859167049472</v>
      </c>
      <c r="M5366" s="105">
        <v>2.1568676661923645</v>
      </c>
      <c r="N5366" s="105">
        <v>2.383498111706174</v>
      </c>
      <c r="O5366" s="105">
        <v>0.73330673319144757</v>
      </c>
      <c r="P5366" s="105">
        <v>0.2851879234328481</v>
      </c>
      <c r="Q5366" s="105">
        <v>0.22670227976800605</v>
      </c>
      <c r="R5366" s="105">
        <v>0.21884126389303532</v>
      </c>
      <c r="S5366" s="105">
        <v>1.9748157393276329</v>
      </c>
      <c r="T5366" s="105">
        <v>0.79825027690049</v>
      </c>
      <c r="U5366" s="105">
        <v>0.82686236999616958</v>
      </c>
    </row>
    <row r="5367" spans="1:21">
      <c r="A5367" s="54">
        <v>5365</v>
      </c>
      <c r="B5367" s="104">
        <v>29616</v>
      </c>
      <c r="C5367" s="104">
        <v>29616</v>
      </c>
      <c r="D5367" s="105">
        <v>1399711.9999999998</v>
      </c>
      <c r="E5367" s="105">
        <v>2181140000</v>
      </c>
      <c r="F5367" s="105">
        <v>0</v>
      </c>
      <c r="G5367" s="105">
        <v>0.24054722673896747</v>
      </c>
      <c r="H5367" s="105">
        <v>0.28740294303187464</v>
      </c>
      <c r="I5367" s="105">
        <v>0.20299558008208676</v>
      </c>
      <c r="J5367" s="105">
        <v>0.20874262371909272</v>
      </c>
      <c r="K5367" s="105">
        <v>0.34641073036315434</v>
      </c>
      <c r="L5367" s="105">
        <v>0.61191100044371027</v>
      </c>
      <c r="M5367" s="105">
        <v>1.1203348870250338</v>
      </c>
      <c r="N5367" s="105">
        <v>1.3469644139257571</v>
      </c>
      <c r="O5367" s="105">
        <v>0.4864565047633474</v>
      </c>
      <c r="P5367" s="105">
        <v>0.19091348313093762</v>
      </c>
      <c r="Q5367" s="105">
        <v>0.16667379199864202</v>
      </c>
      <c r="R5367" s="105">
        <v>0.1657945505714904</v>
      </c>
      <c r="S5367" s="105">
        <v>1.0824594486833361</v>
      </c>
      <c r="T5367" s="105">
        <v>0.44792897798284126</v>
      </c>
      <c r="U5367" s="105">
        <v>0.45145995995362254</v>
      </c>
    </row>
    <row r="5368" spans="1:21">
      <c r="A5368" s="54">
        <v>5366</v>
      </c>
      <c r="B5368" s="104">
        <v>29646</v>
      </c>
      <c r="C5368" s="104">
        <v>29646</v>
      </c>
      <c r="D5368" s="105">
        <v>12996215087.999996</v>
      </c>
      <c r="E5368" s="105">
        <v>797290000000</v>
      </c>
      <c r="F5368" s="105">
        <v>0</v>
      </c>
      <c r="G5368" s="105">
        <v>1.1285161990237595</v>
      </c>
      <c r="H5368" s="105">
        <v>1.1281661277659545</v>
      </c>
      <c r="I5368" s="105">
        <v>0.82531067685342019</v>
      </c>
      <c r="J5368" s="105">
        <v>0.72744294528461129</v>
      </c>
      <c r="K5368" s="105">
        <v>0.75882887660683818</v>
      </c>
      <c r="L5368" s="105">
        <v>0.97338501772746178</v>
      </c>
      <c r="M5368" s="105">
        <v>1.2847821938992616</v>
      </c>
      <c r="N5368" s="105">
        <v>1.6073659859594038</v>
      </c>
      <c r="O5368" s="105">
        <v>1.6570226656594877</v>
      </c>
      <c r="P5368" s="105">
        <v>1.4448501518485468</v>
      </c>
      <c r="Q5368" s="105">
        <v>1.3185793162482633</v>
      </c>
      <c r="R5368" s="105">
        <v>1.1152278062605541</v>
      </c>
      <c r="S5368" s="105">
        <v>1.2876310324097204</v>
      </c>
      <c r="T5368" s="105">
        <v>1.1641231635947971</v>
      </c>
      <c r="U5368" s="105">
        <v>1.2638431821516904</v>
      </c>
    </row>
    <row r="5369" spans="1:21">
      <c r="A5369" s="54">
        <v>5367</v>
      </c>
      <c r="B5369" s="104">
        <v>29647</v>
      </c>
      <c r="C5369" s="104">
        <v>29647</v>
      </c>
      <c r="D5369" s="105">
        <v>844441.99999999988</v>
      </c>
      <c r="E5369" s="105">
        <v>2181140000</v>
      </c>
      <c r="F5369" s="105">
        <v>0</v>
      </c>
      <c r="G5369" s="105">
        <v>15.206974940813978</v>
      </c>
      <c r="H5369" s="105">
        <v>16.092323398700696</v>
      </c>
      <c r="I5369" s="105">
        <v>11.126388992153554</v>
      </c>
      <c r="J5369" s="105">
        <v>11.067520252214393</v>
      </c>
      <c r="K5369" s="105">
        <v>15.498469341973724</v>
      </c>
      <c r="L5369" s="105">
        <v>16.774341697773515</v>
      </c>
      <c r="M5369" s="105">
        <v>20.865639067236543</v>
      </c>
      <c r="N5369" s="105">
        <v>40.902802183763754</v>
      </c>
      <c r="O5369" s="105">
        <v>50.885597566181737</v>
      </c>
      <c r="P5369" s="105">
        <v>58.951927082101065</v>
      </c>
      <c r="Q5369" s="105">
        <v>32.087318895589775</v>
      </c>
      <c r="R5369" s="105">
        <v>12.0232570056078</v>
      </c>
      <c r="S5369" s="105">
        <v>0</v>
      </c>
      <c r="T5369" s="105">
        <v>25.123546702009207</v>
      </c>
      <c r="U5369" s="105">
        <v>25.123546702009222</v>
      </c>
    </row>
    <row r="5370" spans="1:21">
      <c r="A5370" s="54">
        <v>5368</v>
      </c>
      <c r="B5370" s="104">
        <v>29648</v>
      </c>
      <c r="C5370" s="104">
        <v>29648</v>
      </c>
      <c r="D5370" s="105">
        <v>296998596</v>
      </c>
      <c r="E5370" s="105">
        <v>4362280000</v>
      </c>
      <c r="F5370" s="105">
        <v>0</v>
      </c>
      <c r="G5370" s="105">
        <v>9.2445282388572707</v>
      </c>
      <c r="H5370" s="105">
        <v>5.1278735139832543</v>
      </c>
      <c r="I5370" s="105">
        <v>3.109371426833508</v>
      </c>
      <c r="J5370" s="105">
        <v>3.1979616350055595</v>
      </c>
      <c r="K5370" s="105">
        <v>14.574240694486637</v>
      </c>
      <c r="L5370" s="105">
        <v>100</v>
      </c>
      <c r="M5370" s="105">
        <v>100</v>
      </c>
      <c r="N5370" s="105">
        <v>100</v>
      </c>
      <c r="O5370" s="105">
        <v>100</v>
      </c>
      <c r="P5370" s="105">
        <v>100</v>
      </c>
      <c r="Q5370" s="105">
        <v>43.889927477520715</v>
      </c>
      <c r="R5370" s="105">
        <v>17.385953170037361</v>
      </c>
      <c r="S5370" s="105">
        <v>89.002377363188216</v>
      </c>
      <c r="T5370" s="105">
        <v>49.710821346393693</v>
      </c>
      <c r="U5370" s="105">
        <v>88.160069579158659</v>
      </c>
    </row>
    <row r="5371" spans="1:21">
      <c r="A5371" s="54">
        <v>5369</v>
      </c>
      <c r="B5371" s="104">
        <v>29652</v>
      </c>
      <c r="C5371" s="104">
        <v>29652</v>
      </c>
      <c r="D5371" s="105">
        <v>72438188</v>
      </c>
      <c r="E5371" s="105">
        <v>2181140000</v>
      </c>
      <c r="F5371" s="105">
        <v>0</v>
      </c>
      <c r="G5371" s="105">
        <v>3.8940721523176824</v>
      </c>
      <c r="H5371" s="105">
        <v>3.4856545744224041</v>
      </c>
      <c r="I5371" s="105">
        <v>3.369427299667398</v>
      </c>
      <c r="J5371" s="105">
        <v>9.0309070925648012</v>
      </c>
      <c r="K5371" s="105">
        <v>41.966490415704016</v>
      </c>
      <c r="L5371" s="105">
        <v>100</v>
      </c>
      <c r="M5371" s="105">
        <v>100</v>
      </c>
      <c r="N5371" s="105">
        <v>100</v>
      </c>
      <c r="O5371" s="105">
        <v>91.689486306577251</v>
      </c>
      <c r="P5371" s="105">
        <v>100</v>
      </c>
      <c r="Q5371" s="105">
        <v>40.477026563253283</v>
      </c>
      <c r="R5371" s="105">
        <v>5.2886512213694239</v>
      </c>
      <c r="S5371" s="105">
        <v>98.436701411620703</v>
      </c>
      <c r="T5371" s="105">
        <v>49.93347630215635</v>
      </c>
      <c r="U5371" s="105">
        <v>96.390258713261687</v>
      </c>
    </row>
    <row r="5372" spans="1:21">
      <c r="A5372" s="54">
        <v>5370</v>
      </c>
      <c r="B5372" s="104">
        <v>29653</v>
      </c>
      <c r="C5372" s="104">
        <v>29653</v>
      </c>
      <c r="D5372" s="105">
        <v>70181898.99999997</v>
      </c>
      <c r="E5372" s="105">
        <v>2181140000</v>
      </c>
      <c r="F5372" s="105">
        <v>0</v>
      </c>
      <c r="G5372" s="105">
        <v>6.3309732026239836</v>
      </c>
      <c r="H5372" s="105">
        <v>3.7761968778682147</v>
      </c>
      <c r="I5372" s="105">
        <v>2.4410428249936631</v>
      </c>
      <c r="J5372" s="105">
        <v>2.6591406254848473</v>
      </c>
      <c r="K5372" s="105">
        <v>4.3186269844806047</v>
      </c>
      <c r="L5372" s="105">
        <v>17.432895149270706</v>
      </c>
      <c r="M5372" s="105">
        <v>100</v>
      </c>
      <c r="N5372" s="105">
        <v>100</v>
      </c>
      <c r="O5372" s="105">
        <v>100</v>
      </c>
      <c r="P5372" s="105">
        <v>100</v>
      </c>
      <c r="Q5372" s="105">
        <v>100</v>
      </c>
      <c r="R5372" s="105">
        <v>18.595478421260168</v>
      </c>
      <c r="S5372" s="105">
        <v>85.292562818267115</v>
      </c>
      <c r="T5372" s="105">
        <v>46.296196173831845</v>
      </c>
      <c r="U5372" s="105">
        <v>84.440928664054624</v>
      </c>
    </row>
    <row r="5373" spans="1:21">
      <c r="A5373" s="54">
        <v>5371</v>
      </c>
      <c r="B5373" s="104">
        <v>29654</v>
      </c>
      <c r="C5373" s="104">
        <v>29654</v>
      </c>
      <c r="D5373" s="105">
        <v>39710192.000000015</v>
      </c>
      <c r="E5373" s="105">
        <v>2181140000</v>
      </c>
      <c r="F5373" s="105">
        <v>0</v>
      </c>
      <c r="G5373" s="105">
        <v>3.6384506501364813</v>
      </c>
      <c r="H5373" s="105">
        <v>2.3934782294677235</v>
      </c>
      <c r="I5373" s="105">
        <v>1.5764691883490967</v>
      </c>
      <c r="J5373" s="105">
        <v>1.8365661897867085</v>
      </c>
      <c r="K5373" s="105">
        <v>4.0153365010553177</v>
      </c>
      <c r="L5373" s="105">
        <v>14.190938659454627</v>
      </c>
      <c r="M5373" s="105">
        <v>100</v>
      </c>
      <c r="N5373" s="105">
        <v>100</v>
      </c>
      <c r="O5373" s="105">
        <v>100</v>
      </c>
      <c r="P5373" s="105">
        <v>23.741286452197766</v>
      </c>
      <c r="Q5373" s="105">
        <v>11.182990494177556</v>
      </c>
      <c r="R5373" s="105">
        <v>6.6117590818421572</v>
      </c>
      <c r="S5373" s="105">
        <v>66.298139462165878</v>
      </c>
      <c r="T5373" s="105">
        <v>30.765606287205614</v>
      </c>
      <c r="U5373" s="105">
        <v>62.365226934711124</v>
      </c>
    </row>
    <row r="5374" spans="1:21">
      <c r="A5374" s="54">
        <v>5372</v>
      </c>
      <c r="B5374" s="104">
        <v>29655</v>
      </c>
      <c r="C5374" s="104">
        <v>29655</v>
      </c>
      <c r="D5374" s="105">
        <v>1849050</v>
      </c>
      <c r="E5374" s="105">
        <v>2181140000</v>
      </c>
      <c r="F5374" s="105">
        <v>0</v>
      </c>
      <c r="G5374" s="105">
        <v>10.20653659821585</v>
      </c>
      <c r="H5374" s="105">
        <v>6.8205996449696391</v>
      </c>
      <c r="I5374" s="105">
        <v>4.3497750247990936</v>
      </c>
      <c r="J5374" s="105">
        <v>4.7051907967496689</v>
      </c>
      <c r="K5374" s="105">
        <v>7.2174627161382352</v>
      </c>
      <c r="L5374" s="105">
        <v>8.8258982657209923</v>
      </c>
      <c r="M5374" s="105">
        <v>12.117981111392661</v>
      </c>
      <c r="N5374" s="105">
        <v>17.73499777178197</v>
      </c>
      <c r="O5374" s="105">
        <v>24.218123282483653</v>
      </c>
      <c r="P5374" s="105">
        <v>28.271267397582648</v>
      </c>
      <c r="Q5374" s="105">
        <v>24.515883422987283</v>
      </c>
      <c r="R5374" s="105">
        <v>17.964489800113878</v>
      </c>
      <c r="S5374" s="105">
        <v>0</v>
      </c>
      <c r="T5374" s="105">
        <v>13.912350486077964</v>
      </c>
      <c r="U5374" s="105">
        <v>13.912350486077964</v>
      </c>
    </row>
    <row r="5375" spans="1:21">
      <c r="A5375" s="54">
        <v>5373</v>
      </c>
      <c r="B5375" s="104">
        <v>29656</v>
      </c>
      <c r="C5375" s="104">
        <v>29656</v>
      </c>
      <c r="D5375" s="105">
        <v>506893797.00000006</v>
      </c>
      <c r="E5375" s="105">
        <v>57402800000</v>
      </c>
      <c r="F5375" s="105">
        <v>0</v>
      </c>
      <c r="G5375" s="105">
        <v>1.4215163805649327</v>
      </c>
      <c r="H5375" s="105">
        <v>1.4479787850750152</v>
      </c>
      <c r="I5375" s="105">
        <v>1.1464302276866691</v>
      </c>
      <c r="J5375" s="105">
        <v>0.84170210285039182</v>
      </c>
      <c r="K5375" s="105">
        <v>0.70943946403651892</v>
      </c>
      <c r="L5375" s="105">
        <v>0.86320265119254325</v>
      </c>
      <c r="M5375" s="105">
        <v>1.6651480742430957</v>
      </c>
      <c r="N5375" s="105">
        <v>3.3224372785611189</v>
      </c>
      <c r="O5375" s="105">
        <v>2.5685304798521011</v>
      </c>
      <c r="P5375" s="105">
        <v>1.6336910498741888</v>
      </c>
      <c r="Q5375" s="105">
        <v>1.4704546822235578</v>
      </c>
      <c r="R5375" s="105">
        <v>1.4132736833936821</v>
      </c>
      <c r="S5375" s="105">
        <v>2.0372355079329791</v>
      </c>
      <c r="T5375" s="105">
        <v>1.5419837382961514</v>
      </c>
      <c r="U5375" s="105">
        <v>1.9211208392155181</v>
      </c>
    </row>
    <row r="5376" spans="1:21">
      <c r="A5376" s="54">
        <v>5374</v>
      </c>
      <c r="B5376" s="104">
        <v>29676</v>
      </c>
      <c r="C5376" s="104">
        <v>29676</v>
      </c>
      <c r="D5376" s="105">
        <v>3577630.9999999995</v>
      </c>
      <c r="E5376" s="105">
        <v>12817700000</v>
      </c>
      <c r="F5376" s="105">
        <v>0</v>
      </c>
      <c r="G5376" s="105">
        <v>14.333838414843321</v>
      </c>
      <c r="H5376" s="105">
        <v>9.3514123870029984</v>
      </c>
      <c r="I5376" s="105">
        <v>6.9505071572419572</v>
      </c>
      <c r="J5376" s="105">
        <v>6.141025067848469</v>
      </c>
      <c r="K5376" s="105">
        <v>5.7195374285707388</v>
      </c>
      <c r="L5376" s="105">
        <v>6.4311923691488078</v>
      </c>
      <c r="M5376" s="105">
        <v>7.6904731407929638</v>
      </c>
      <c r="N5376" s="105">
        <v>10.526053708795652</v>
      </c>
      <c r="O5376" s="105">
        <v>12.204716987415912</v>
      </c>
      <c r="P5376" s="105">
        <v>12.554895881800615</v>
      </c>
      <c r="Q5376" s="105">
        <v>10.743162757946864</v>
      </c>
      <c r="R5376" s="105">
        <v>9.9226140381280548</v>
      </c>
      <c r="S5376" s="105">
        <v>8.0919070524271479</v>
      </c>
      <c r="T5376" s="105">
        <v>9.3807857782946975</v>
      </c>
      <c r="U5376" s="105">
        <v>9.3062680789642336</v>
      </c>
    </row>
    <row r="5377" spans="1:21">
      <c r="A5377" s="54">
        <v>5375</v>
      </c>
      <c r="B5377" s="104">
        <v>29677</v>
      </c>
      <c r="C5377" s="104">
        <v>29677</v>
      </c>
      <c r="D5377" s="105">
        <v>28688460</v>
      </c>
      <c r="E5377" s="105">
        <v>14882300000</v>
      </c>
      <c r="F5377" s="105">
        <v>0</v>
      </c>
      <c r="G5377" s="105">
        <v>16.46516867509661</v>
      </c>
      <c r="H5377" s="105">
        <v>12.172601276636996</v>
      </c>
      <c r="I5377" s="105">
        <v>7.1957827716216975</v>
      </c>
      <c r="J5377" s="105">
        <v>6.0245908683620488</v>
      </c>
      <c r="K5377" s="105">
        <v>5.7676837146982693</v>
      </c>
      <c r="L5377" s="105">
        <v>6.862469164097587</v>
      </c>
      <c r="M5377" s="105">
        <v>9.4547936587882777</v>
      </c>
      <c r="N5377" s="105">
        <v>13.86737447347584</v>
      </c>
      <c r="O5377" s="105">
        <v>16.09098631507198</v>
      </c>
      <c r="P5377" s="105">
        <v>16.934331970060821</v>
      </c>
      <c r="Q5377" s="105">
        <v>14.604393012527913</v>
      </c>
      <c r="R5377" s="105">
        <v>14.496786761786108</v>
      </c>
      <c r="S5377" s="105">
        <v>10.337101956012077</v>
      </c>
      <c r="T5377" s="105">
        <v>11.661413555185346</v>
      </c>
      <c r="U5377" s="105">
        <v>10.587104508203453</v>
      </c>
    </row>
    <row r="5378" spans="1:21">
      <c r="A5378" s="54">
        <v>5376</v>
      </c>
      <c r="B5378" s="104">
        <v>29678</v>
      </c>
      <c r="C5378" s="104">
        <v>29678</v>
      </c>
      <c r="D5378" s="105">
        <v>0</v>
      </c>
      <c r="E5378" s="105">
        <v>2181140000</v>
      </c>
      <c r="F5378" s="105">
        <v>0</v>
      </c>
      <c r="G5378" s="105">
        <v>0</v>
      </c>
      <c r="H5378" s="105">
        <v>0</v>
      </c>
      <c r="I5378" s="105">
        <v>0</v>
      </c>
      <c r="J5378" s="105">
        <v>0</v>
      </c>
      <c r="K5378" s="105">
        <v>0</v>
      </c>
      <c r="L5378" s="105">
        <v>0</v>
      </c>
      <c r="M5378" s="105">
        <v>0</v>
      </c>
      <c r="N5378" s="105">
        <v>0</v>
      </c>
      <c r="O5378" s="105">
        <v>0</v>
      </c>
      <c r="P5378" s="105">
        <v>0</v>
      </c>
      <c r="Q5378" s="105">
        <v>0</v>
      </c>
      <c r="R5378" s="105">
        <v>0</v>
      </c>
      <c r="S5378" s="105">
        <v>0</v>
      </c>
      <c r="T5378" s="105">
        <v>0</v>
      </c>
      <c r="U5378" s="105">
        <v>0</v>
      </c>
    </row>
    <row r="5379" spans="1:21">
      <c r="A5379" s="54">
        <v>5377</v>
      </c>
      <c r="B5379" s="104">
        <v>29679</v>
      </c>
      <c r="C5379" s="104">
        <v>29679</v>
      </c>
      <c r="D5379" s="105">
        <v>0</v>
      </c>
      <c r="E5379" s="105">
        <v>2181140000</v>
      </c>
      <c r="F5379" s="105">
        <v>0</v>
      </c>
      <c r="G5379" s="105">
        <v>0</v>
      </c>
      <c r="H5379" s="105">
        <v>0</v>
      </c>
      <c r="I5379" s="105">
        <v>0</v>
      </c>
      <c r="J5379" s="105">
        <v>0</v>
      </c>
      <c r="K5379" s="105">
        <v>0</v>
      </c>
      <c r="L5379" s="105">
        <v>0</v>
      </c>
      <c r="M5379" s="105">
        <v>0</v>
      </c>
      <c r="N5379" s="105">
        <v>0</v>
      </c>
      <c r="O5379" s="105">
        <v>0</v>
      </c>
      <c r="P5379" s="105">
        <v>0</v>
      </c>
      <c r="Q5379" s="105">
        <v>0</v>
      </c>
      <c r="R5379" s="105">
        <v>0</v>
      </c>
      <c r="S5379" s="105">
        <v>0</v>
      </c>
      <c r="T5379" s="105">
        <v>0</v>
      </c>
      <c r="U5379" s="105">
        <v>0</v>
      </c>
    </row>
    <row r="5380" spans="1:21">
      <c r="A5380" s="54">
        <v>5378</v>
      </c>
      <c r="B5380" s="104">
        <v>29680</v>
      </c>
      <c r="C5380" s="104">
        <v>29680</v>
      </c>
      <c r="D5380" s="105">
        <v>0</v>
      </c>
      <c r="E5380" s="105">
        <v>2181140000</v>
      </c>
      <c r="F5380" s="105">
        <v>0</v>
      </c>
      <c r="G5380" s="105">
        <v>0</v>
      </c>
      <c r="H5380" s="105">
        <v>0</v>
      </c>
      <c r="I5380" s="105">
        <v>0</v>
      </c>
      <c r="J5380" s="105">
        <v>0</v>
      </c>
      <c r="K5380" s="105">
        <v>0</v>
      </c>
      <c r="L5380" s="105">
        <v>0</v>
      </c>
      <c r="M5380" s="105">
        <v>0</v>
      </c>
      <c r="N5380" s="105">
        <v>0</v>
      </c>
      <c r="O5380" s="105">
        <v>0</v>
      </c>
      <c r="P5380" s="105">
        <v>0</v>
      </c>
      <c r="Q5380" s="105">
        <v>0</v>
      </c>
      <c r="R5380" s="105">
        <v>0</v>
      </c>
      <c r="S5380" s="105">
        <v>0</v>
      </c>
      <c r="T5380" s="105">
        <v>0</v>
      </c>
      <c r="U5380" s="105">
        <v>0</v>
      </c>
    </row>
    <row r="5381" spans="1:21">
      <c r="A5381" s="54">
        <v>5379</v>
      </c>
      <c r="B5381" s="104">
        <v>29681</v>
      </c>
      <c r="C5381" s="104">
        <v>29681</v>
      </c>
      <c r="D5381" s="105">
        <v>0</v>
      </c>
      <c r="E5381" s="105">
        <v>2181140000</v>
      </c>
      <c r="F5381" s="105">
        <v>0</v>
      </c>
      <c r="G5381" s="105">
        <v>0</v>
      </c>
      <c r="H5381" s="105">
        <v>0</v>
      </c>
      <c r="I5381" s="105">
        <v>0</v>
      </c>
      <c r="J5381" s="105">
        <v>0</v>
      </c>
      <c r="K5381" s="105">
        <v>0</v>
      </c>
      <c r="L5381" s="105">
        <v>0</v>
      </c>
      <c r="M5381" s="105">
        <v>0</v>
      </c>
      <c r="N5381" s="105">
        <v>0</v>
      </c>
      <c r="O5381" s="105">
        <v>0</v>
      </c>
      <c r="P5381" s="105">
        <v>0</v>
      </c>
      <c r="Q5381" s="105">
        <v>0</v>
      </c>
      <c r="R5381" s="105">
        <v>0</v>
      </c>
      <c r="S5381" s="105">
        <v>0</v>
      </c>
      <c r="T5381" s="105">
        <v>0</v>
      </c>
      <c r="U5381" s="105">
        <v>0</v>
      </c>
    </row>
    <row r="5382" spans="1:21">
      <c r="A5382" s="54">
        <v>5380</v>
      </c>
      <c r="B5382" s="104">
        <v>29682</v>
      </c>
      <c r="C5382" s="104">
        <v>29682</v>
      </c>
      <c r="D5382" s="105">
        <v>3414</v>
      </c>
      <c r="E5382" s="105">
        <v>2181140000</v>
      </c>
      <c r="F5382" s="105">
        <v>0</v>
      </c>
      <c r="G5382" s="105">
        <v>0</v>
      </c>
      <c r="H5382" s="105">
        <v>0</v>
      </c>
      <c r="I5382" s="105">
        <v>0</v>
      </c>
      <c r="J5382" s="105">
        <v>0</v>
      </c>
      <c r="K5382" s="105">
        <v>0</v>
      </c>
      <c r="L5382" s="105">
        <v>0</v>
      </c>
      <c r="M5382" s="105">
        <v>0</v>
      </c>
      <c r="N5382" s="105">
        <v>0</v>
      </c>
      <c r="O5382" s="105">
        <v>0</v>
      </c>
      <c r="P5382" s="105">
        <v>0</v>
      </c>
      <c r="Q5382" s="105">
        <v>0</v>
      </c>
      <c r="R5382" s="105">
        <v>0</v>
      </c>
      <c r="S5382" s="105">
        <v>0</v>
      </c>
      <c r="T5382" s="105">
        <v>0</v>
      </c>
      <c r="U5382" s="105">
        <v>0</v>
      </c>
    </row>
    <row r="5383" spans="1:21">
      <c r="A5383" s="54">
        <v>5381</v>
      </c>
      <c r="B5383" s="104">
        <v>29683</v>
      </c>
      <c r="C5383" s="104">
        <v>29683</v>
      </c>
      <c r="D5383" s="105">
        <v>0</v>
      </c>
      <c r="E5383" s="105">
        <v>2181140000</v>
      </c>
      <c r="F5383" s="105">
        <v>0</v>
      </c>
      <c r="G5383" s="105">
        <v>0</v>
      </c>
      <c r="H5383" s="105">
        <v>0</v>
      </c>
      <c r="I5383" s="105">
        <v>0</v>
      </c>
      <c r="J5383" s="105">
        <v>0</v>
      </c>
      <c r="K5383" s="105">
        <v>0</v>
      </c>
      <c r="L5383" s="105">
        <v>0</v>
      </c>
      <c r="M5383" s="105">
        <v>0</v>
      </c>
      <c r="N5383" s="105">
        <v>0</v>
      </c>
      <c r="O5383" s="105">
        <v>0</v>
      </c>
      <c r="P5383" s="105">
        <v>0</v>
      </c>
      <c r="Q5383" s="105">
        <v>0</v>
      </c>
      <c r="R5383" s="105">
        <v>0</v>
      </c>
      <c r="S5383" s="105">
        <v>0</v>
      </c>
      <c r="T5383" s="105">
        <v>0</v>
      </c>
      <c r="U5383" s="105">
        <v>0</v>
      </c>
    </row>
    <row r="5384" spans="1:21">
      <c r="A5384" s="54">
        <v>5382</v>
      </c>
      <c r="B5384" s="104">
        <v>29684</v>
      </c>
      <c r="C5384" s="104">
        <v>29684</v>
      </c>
      <c r="D5384" s="105">
        <v>21162</v>
      </c>
      <c r="E5384" s="105">
        <v>2181140000</v>
      </c>
      <c r="F5384" s="105">
        <v>1</v>
      </c>
      <c r="G5384" s="105">
        <v>-99999</v>
      </c>
      <c r="H5384" s="105">
        <v>-99999</v>
      </c>
      <c r="I5384" s="105">
        <v>-99999</v>
      </c>
      <c r="J5384" s="105">
        <v>-99999</v>
      </c>
      <c r="K5384" s="105">
        <v>-99999</v>
      </c>
      <c r="L5384" s="105">
        <v>-99999</v>
      </c>
      <c r="M5384" s="105">
        <v>-99999</v>
      </c>
      <c r="N5384" s="105">
        <v>-99999</v>
      </c>
      <c r="O5384" s="105">
        <v>-99999</v>
      </c>
      <c r="P5384" s="105">
        <v>-99999</v>
      </c>
      <c r="Q5384" s="105">
        <v>-99999</v>
      </c>
      <c r="R5384" s="105">
        <v>-99999</v>
      </c>
      <c r="S5384" s="105">
        <v>0</v>
      </c>
      <c r="T5384" s="105">
        <v>0</v>
      </c>
      <c r="U5384" s="105">
        <v>0</v>
      </c>
    </row>
    <row r="5385" spans="1:21">
      <c r="A5385" s="54">
        <v>5383</v>
      </c>
      <c r="B5385" s="104">
        <v>29685</v>
      </c>
      <c r="C5385" s="104">
        <v>29685</v>
      </c>
      <c r="D5385" s="105">
        <v>183511.99999999997</v>
      </c>
      <c r="E5385" s="105">
        <v>4381140000</v>
      </c>
      <c r="F5385" s="105">
        <v>0</v>
      </c>
      <c r="G5385" s="105">
        <v>22.881441950949622</v>
      </c>
      <c r="H5385" s="105">
        <v>16.237303392510011</v>
      </c>
      <c r="I5385" s="105">
        <v>9.2917094561475171</v>
      </c>
      <c r="J5385" s="105">
        <v>13.444332369762844</v>
      </c>
      <c r="K5385" s="105">
        <v>18.421472522829816</v>
      </c>
      <c r="L5385" s="105">
        <v>25.195337839994949</v>
      </c>
      <c r="M5385" s="105">
        <v>25.020884354979557</v>
      </c>
      <c r="N5385" s="105">
        <v>53.292608960054174</v>
      </c>
      <c r="O5385" s="105">
        <v>63.16960009776448</v>
      </c>
      <c r="P5385" s="105">
        <v>43.813427602139058</v>
      </c>
      <c r="Q5385" s="105">
        <v>29.031633676644255</v>
      </c>
      <c r="R5385" s="105">
        <v>26.651437227762997</v>
      </c>
      <c r="S5385" s="105">
        <v>0</v>
      </c>
      <c r="T5385" s="105">
        <v>28.870932454294945</v>
      </c>
      <c r="U5385" s="105">
        <v>28.870932454294945</v>
      </c>
    </row>
    <row r="5386" spans="1:21">
      <c r="A5386" s="54">
        <v>5384</v>
      </c>
      <c r="B5386" s="104">
        <v>29686</v>
      </c>
      <c r="C5386" s="104">
        <v>29686</v>
      </c>
      <c r="D5386" s="105">
        <v>301250</v>
      </c>
      <c r="E5386" s="105">
        <v>6581140000</v>
      </c>
      <c r="F5386" s="105">
        <v>0</v>
      </c>
      <c r="G5386" s="105">
        <v>26.565422879641513</v>
      </c>
      <c r="H5386" s="105">
        <v>14.873816339032894</v>
      </c>
      <c r="I5386" s="105">
        <v>7.6567164331960251</v>
      </c>
      <c r="J5386" s="105">
        <v>11.062540675247051</v>
      </c>
      <c r="K5386" s="105">
        <v>13.97844262196196</v>
      </c>
      <c r="L5386" s="105">
        <v>26.013784769400189</v>
      </c>
      <c r="M5386" s="105">
        <v>20.698548360694534</v>
      </c>
      <c r="N5386" s="105">
        <v>45.155175901114873</v>
      </c>
      <c r="O5386" s="105">
        <v>43.655092213121108</v>
      </c>
      <c r="P5386" s="105">
        <v>26.775650135214278</v>
      </c>
      <c r="Q5386" s="105">
        <v>24.127541722751044</v>
      </c>
      <c r="R5386" s="105">
        <v>23.335709419372105</v>
      </c>
      <c r="S5386" s="105">
        <v>0</v>
      </c>
      <c r="T5386" s="105">
        <v>23.658203455895634</v>
      </c>
      <c r="U5386" s="105">
        <v>23.658203455895631</v>
      </c>
    </row>
    <row r="5387" spans="1:21">
      <c r="A5387" s="54">
        <v>5385</v>
      </c>
      <c r="B5387" s="104">
        <v>29687</v>
      </c>
      <c r="C5387" s="104">
        <v>29687</v>
      </c>
      <c r="D5387" s="105">
        <v>5325387</v>
      </c>
      <c r="E5387" s="105">
        <v>79233100000</v>
      </c>
      <c r="F5387" s="105">
        <v>0</v>
      </c>
      <c r="G5387" s="105">
        <v>25.576016373432669</v>
      </c>
      <c r="H5387" s="105">
        <v>12.777630174329765</v>
      </c>
      <c r="I5387" s="105">
        <v>5.7732413558533073</v>
      </c>
      <c r="J5387" s="105">
        <v>6.7853821804906795</v>
      </c>
      <c r="K5387" s="105">
        <v>11.153481891668763</v>
      </c>
      <c r="L5387" s="105">
        <v>17.880477125165982</v>
      </c>
      <c r="M5387" s="105">
        <v>19.831530892141338</v>
      </c>
      <c r="N5387" s="105">
        <v>42.701915054361244</v>
      </c>
      <c r="O5387" s="105">
        <v>52.740789675715455</v>
      </c>
      <c r="P5387" s="105">
        <v>37.692004083353225</v>
      </c>
      <c r="Q5387" s="105">
        <v>22.459724937310003</v>
      </c>
      <c r="R5387" s="105">
        <v>19.278603863387595</v>
      </c>
      <c r="S5387" s="105">
        <v>0</v>
      </c>
      <c r="T5387" s="105">
        <v>22.887566467267504</v>
      </c>
      <c r="U5387" s="105">
        <v>22.887566467267501</v>
      </c>
    </row>
    <row r="5388" spans="1:21">
      <c r="A5388" s="54">
        <v>5386</v>
      </c>
      <c r="B5388" s="104">
        <v>29702</v>
      </c>
      <c r="C5388" s="104">
        <v>29702</v>
      </c>
      <c r="D5388" s="105">
        <v>987734528.99999988</v>
      </c>
      <c r="E5388" s="105">
        <v>195426000000</v>
      </c>
      <c r="F5388" s="105">
        <v>0</v>
      </c>
      <c r="G5388" s="105">
        <v>1.4974313506099797</v>
      </c>
      <c r="H5388" s="105">
        <v>1.268514147539358</v>
      </c>
      <c r="I5388" s="105">
        <v>0.84318301049991207</v>
      </c>
      <c r="J5388" s="105">
        <v>0.75103570801169861</v>
      </c>
      <c r="K5388" s="105">
        <v>1.8248352590131316</v>
      </c>
      <c r="L5388" s="105">
        <v>100</v>
      </c>
      <c r="M5388" s="105">
        <v>100</v>
      </c>
      <c r="N5388" s="105">
        <v>100</v>
      </c>
      <c r="O5388" s="105">
        <v>100</v>
      </c>
      <c r="P5388" s="105">
        <v>4.2329795500914296</v>
      </c>
      <c r="Q5388" s="105">
        <v>2.0096214102041547</v>
      </c>
      <c r="R5388" s="105">
        <v>1.6160058424066939</v>
      </c>
      <c r="S5388" s="105">
        <v>74.939743348783381</v>
      </c>
      <c r="T5388" s="105">
        <v>34.503633856531366</v>
      </c>
      <c r="U5388" s="105">
        <v>73.933681526185552</v>
      </c>
    </row>
    <row r="5389" spans="1:21">
      <c r="A5389" s="54">
        <v>5387</v>
      </c>
      <c r="B5389" s="104">
        <v>29714</v>
      </c>
      <c r="C5389" s="104">
        <v>29714</v>
      </c>
      <c r="D5389" s="105">
        <v>2478498716</v>
      </c>
      <c r="E5389" s="105">
        <v>336995000000</v>
      </c>
      <c r="F5389" s="105">
        <v>0</v>
      </c>
      <c r="G5389" s="105">
        <v>10.918553974895307</v>
      </c>
      <c r="H5389" s="105">
        <v>10.048121114803308</v>
      </c>
      <c r="I5389" s="105">
        <v>4.0066370291875089</v>
      </c>
      <c r="J5389" s="105">
        <v>2.0020552944770902</v>
      </c>
      <c r="K5389" s="105">
        <v>3.050960284695901</v>
      </c>
      <c r="L5389" s="105">
        <v>6.7769311733772595</v>
      </c>
      <c r="M5389" s="105">
        <v>25.361736641494385</v>
      </c>
      <c r="N5389" s="105">
        <v>100</v>
      </c>
      <c r="O5389" s="105">
        <v>100</v>
      </c>
      <c r="P5389" s="105">
        <v>31.640296460567527</v>
      </c>
      <c r="Q5389" s="105">
        <v>15.75783721051142</v>
      </c>
      <c r="R5389" s="105">
        <v>11.423281217495029</v>
      </c>
      <c r="S5389" s="105">
        <v>42.764313588613106</v>
      </c>
      <c r="T5389" s="105">
        <v>26.748867533458725</v>
      </c>
      <c r="U5389" s="105">
        <v>41.486838917542002</v>
      </c>
    </row>
    <row r="5390" spans="1:21">
      <c r="A5390" s="54">
        <v>5388</v>
      </c>
      <c r="B5390" s="104">
        <v>29770</v>
      </c>
      <c r="C5390" s="104">
        <v>29770</v>
      </c>
      <c r="D5390" s="105">
        <v>4801272</v>
      </c>
      <c r="E5390" s="105">
        <v>8705530000</v>
      </c>
      <c r="F5390" s="105">
        <v>0</v>
      </c>
      <c r="G5390" s="105">
        <v>100</v>
      </c>
      <c r="H5390" s="105">
        <v>100</v>
      </c>
      <c r="I5390" s="105">
        <v>100</v>
      </c>
      <c r="J5390" s="105">
        <v>31.238548420004356</v>
      </c>
      <c r="K5390" s="105">
        <v>35.999797656517323</v>
      </c>
      <c r="L5390" s="105">
        <v>10.210556831312536</v>
      </c>
      <c r="M5390" s="105">
        <v>3.0651495360459791</v>
      </c>
      <c r="N5390" s="105">
        <v>3.0827592879996812</v>
      </c>
      <c r="O5390" s="105">
        <v>5.1296061093000063</v>
      </c>
      <c r="P5390" s="105">
        <v>19.641702218730188</v>
      </c>
      <c r="Q5390" s="105">
        <v>52.522925524581609</v>
      </c>
      <c r="R5390" s="105">
        <v>100</v>
      </c>
      <c r="S5390" s="105">
        <v>7.1070625369754161</v>
      </c>
      <c r="T5390" s="105">
        <v>46.740920465374309</v>
      </c>
      <c r="U5390" s="105">
        <v>9.4855536436291157</v>
      </c>
    </row>
    <row r="5391" spans="1:21">
      <c r="A5391" s="54">
        <v>5389</v>
      </c>
      <c r="B5391" s="104">
        <v>29778</v>
      </c>
      <c r="C5391" s="104">
        <v>29778</v>
      </c>
      <c r="D5391" s="105">
        <v>2010941.0000000002</v>
      </c>
      <c r="E5391" s="105">
        <v>4362280000</v>
      </c>
      <c r="F5391" s="105">
        <v>0</v>
      </c>
      <c r="G5391" s="105">
        <v>100</v>
      </c>
      <c r="H5391" s="105">
        <v>100</v>
      </c>
      <c r="I5391" s="105">
        <v>100</v>
      </c>
      <c r="J5391" s="105">
        <v>22.013031841585832</v>
      </c>
      <c r="K5391" s="105">
        <v>7.5063822676590659</v>
      </c>
      <c r="L5391" s="105">
        <v>33.296699378008576</v>
      </c>
      <c r="M5391" s="105">
        <v>5.8239912998562726</v>
      </c>
      <c r="N5391" s="105">
        <v>7.5752800530910518</v>
      </c>
      <c r="O5391" s="105">
        <v>11.57966247417256</v>
      </c>
      <c r="P5391" s="105">
        <v>66.622815874976268</v>
      </c>
      <c r="Q5391" s="105">
        <v>100</v>
      </c>
      <c r="R5391" s="105">
        <v>100</v>
      </c>
      <c r="S5391" s="105">
        <v>12.934787414700009</v>
      </c>
      <c r="T5391" s="105">
        <v>54.534821932445801</v>
      </c>
      <c r="U5391" s="105">
        <v>17.323502609695669</v>
      </c>
    </row>
    <row r="5392" spans="1:21">
      <c r="A5392" s="54">
        <v>5390</v>
      </c>
      <c r="B5392" s="104">
        <v>29781</v>
      </c>
      <c r="C5392" s="104">
        <v>29781</v>
      </c>
      <c r="D5392" s="105">
        <v>317574</v>
      </c>
      <c r="E5392" s="105">
        <v>6543420000</v>
      </c>
      <c r="F5392" s="105">
        <v>0</v>
      </c>
      <c r="G5392" s="105">
        <v>100</v>
      </c>
      <c r="H5392" s="105">
        <v>100</v>
      </c>
      <c r="I5392" s="105">
        <v>61.37633605918009</v>
      </c>
      <c r="J5392" s="105">
        <v>9.1061541812816156</v>
      </c>
      <c r="K5392" s="105">
        <v>15.452155838889615</v>
      </c>
      <c r="L5392" s="105">
        <v>13.384545365278065</v>
      </c>
      <c r="M5392" s="105">
        <v>3.3739075294500624</v>
      </c>
      <c r="N5392" s="105">
        <v>3.7606325139309913</v>
      </c>
      <c r="O5392" s="105">
        <v>5.9057880599903623</v>
      </c>
      <c r="P5392" s="105">
        <v>27.836902144540211</v>
      </c>
      <c r="Q5392" s="105">
        <v>82.692032315027916</v>
      </c>
      <c r="R5392" s="105">
        <v>100</v>
      </c>
      <c r="S5392" s="105">
        <v>0</v>
      </c>
      <c r="T5392" s="105">
        <v>43.574037833964077</v>
      </c>
      <c r="U5392" s="105">
        <v>43.574037833964084</v>
      </c>
    </row>
    <row r="5393" spans="1:21">
      <c r="A5393" s="54">
        <v>5391</v>
      </c>
      <c r="B5393" s="104">
        <v>29783</v>
      </c>
      <c r="C5393" s="104">
        <v>29783</v>
      </c>
      <c r="D5393" s="105">
        <v>827722.00000000012</v>
      </c>
      <c r="E5393" s="105">
        <v>10752600000</v>
      </c>
      <c r="F5393" s="105">
        <v>0</v>
      </c>
      <c r="G5393" s="105">
        <v>100</v>
      </c>
      <c r="H5393" s="105">
        <v>100</v>
      </c>
      <c r="I5393" s="105">
        <v>32.194141344735776</v>
      </c>
      <c r="J5393" s="105">
        <v>11.323052252633589</v>
      </c>
      <c r="K5393" s="105">
        <v>8.7027510295820534</v>
      </c>
      <c r="L5393" s="105">
        <v>10.99259414697983</v>
      </c>
      <c r="M5393" s="105">
        <v>3.2329356291695972</v>
      </c>
      <c r="N5393" s="105">
        <v>4.6366066330413194</v>
      </c>
      <c r="O5393" s="105">
        <v>11.86311527505104</v>
      </c>
      <c r="P5393" s="105">
        <v>97.691820611774517</v>
      </c>
      <c r="Q5393" s="105">
        <v>100</v>
      </c>
      <c r="R5393" s="105">
        <v>100</v>
      </c>
      <c r="S5393" s="105">
        <v>0</v>
      </c>
      <c r="T5393" s="105">
        <v>48.386418076913976</v>
      </c>
      <c r="U5393" s="105">
        <v>48.386418076913969</v>
      </c>
    </row>
    <row r="5394" spans="1:21">
      <c r="A5394" s="54">
        <v>5392</v>
      </c>
      <c r="B5394" s="104">
        <v>29784</v>
      </c>
      <c r="C5394" s="104">
        <v>29784</v>
      </c>
      <c r="D5394" s="105">
        <v>2007592.0000000005</v>
      </c>
      <c r="E5394" s="105">
        <v>10829400000</v>
      </c>
      <c r="F5394" s="105">
        <v>0</v>
      </c>
      <c r="G5394" s="105">
        <v>100</v>
      </c>
      <c r="H5394" s="105">
        <v>100</v>
      </c>
      <c r="I5394" s="105">
        <v>94.790422360873578</v>
      </c>
      <c r="J5394" s="105">
        <v>17.951725601330718</v>
      </c>
      <c r="K5394" s="105">
        <v>35.462509675051365</v>
      </c>
      <c r="L5394" s="105">
        <v>22.916739370937606</v>
      </c>
      <c r="M5394" s="105">
        <v>8.1988758195352336</v>
      </c>
      <c r="N5394" s="105">
        <v>8.2516120306905858</v>
      </c>
      <c r="O5394" s="105">
        <v>13.287130479476357</v>
      </c>
      <c r="P5394" s="105">
        <v>34.661227806632269</v>
      </c>
      <c r="Q5394" s="105">
        <v>60.413829441735039</v>
      </c>
      <c r="R5394" s="105">
        <v>82.235547099619282</v>
      </c>
      <c r="S5394" s="105">
        <v>14.943538145105864</v>
      </c>
      <c r="T5394" s="105">
        <v>48.180801640490166</v>
      </c>
      <c r="U5394" s="105">
        <v>33.300229416980436</v>
      </c>
    </row>
    <row r="5395" spans="1:21">
      <c r="A5395" s="54">
        <v>5393</v>
      </c>
      <c r="B5395" s="104">
        <v>29786</v>
      </c>
      <c r="C5395" s="104">
        <v>29786</v>
      </c>
      <c r="D5395" s="105">
        <v>411918.99999999994</v>
      </c>
      <c r="E5395" s="105">
        <v>4381140000</v>
      </c>
      <c r="F5395" s="105">
        <v>0</v>
      </c>
      <c r="G5395" s="105">
        <v>100</v>
      </c>
      <c r="H5395" s="105">
        <v>100</v>
      </c>
      <c r="I5395" s="105">
        <v>18.067389803459985</v>
      </c>
      <c r="J5395" s="105">
        <v>9.7527377021291617</v>
      </c>
      <c r="K5395" s="105">
        <v>26.215505540349781</v>
      </c>
      <c r="L5395" s="105">
        <v>16.592977450083399</v>
      </c>
      <c r="M5395" s="105">
        <v>7.4990501176685935</v>
      </c>
      <c r="N5395" s="105">
        <v>5.8474517376824071</v>
      </c>
      <c r="O5395" s="105">
        <v>6.2288361258304414</v>
      </c>
      <c r="P5395" s="105">
        <v>31.839554103902557</v>
      </c>
      <c r="Q5395" s="105">
        <v>76.323452540312459</v>
      </c>
      <c r="R5395" s="105">
        <v>100</v>
      </c>
      <c r="S5395" s="105">
        <v>0</v>
      </c>
      <c r="T5395" s="105">
        <v>41.530579593451577</v>
      </c>
      <c r="U5395" s="105">
        <v>41.530579593451577</v>
      </c>
    </row>
    <row r="5396" spans="1:21">
      <c r="A5396" s="54">
        <v>5394</v>
      </c>
      <c r="B5396" s="104">
        <v>29787</v>
      </c>
      <c r="C5396" s="104">
        <v>29787</v>
      </c>
      <c r="D5396" s="105">
        <v>1547025.0000000005</v>
      </c>
      <c r="E5396" s="105">
        <v>8686500000</v>
      </c>
      <c r="F5396" s="105">
        <v>0</v>
      </c>
      <c r="G5396" s="105">
        <v>100</v>
      </c>
      <c r="H5396" s="105">
        <v>100</v>
      </c>
      <c r="I5396" s="105">
        <v>100</v>
      </c>
      <c r="J5396" s="105">
        <v>94.284996740835425</v>
      </c>
      <c r="K5396" s="105">
        <v>67.968324256861933</v>
      </c>
      <c r="L5396" s="105">
        <v>30.029881518660083</v>
      </c>
      <c r="M5396" s="105">
        <v>7.9113195112926356</v>
      </c>
      <c r="N5396" s="105">
        <v>7.1103477287697672</v>
      </c>
      <c r="O5396" s="105">
        <v>11.960289897603813</v>
      </c>
      <c r="P5396" s="105">
        <v>47.337631817402475</v>
      </c>
      <c r="Q5396" s="105">
        <v>100</v>
      </c>
      <c r="R5396" s="105">
        <v>100</v>
      </c>
      <c r="S5396" s="105">
        <v>17.699214765480605</v>
      </c>
      <c r="T5396" s="105">
        <v>63.883565955952179</v>
      </c>
      <c r="U5396" s="105">
        <v>46.218710271868275</v>
      </c>
    </row>
    <row r="5397" spans="1:21">
      <c r="A5397" s="54">
        <v>5395</v>
      </c>
      <c r="B5397" s="104">
        <v>29794</v>
      </c>
      <c r="C5397" s="104">
        <v>29794</v>
      </c>
      <c r="D5397" s="105">
        <v>353799</v>
      </c>
      <c r="E5397" s="105">
        <v>6543420000</v>
      </c>
      <c r="F5397" s="105">
        <v>0</v>
      </c>
      <c r="G5397" s="105">
        <v>100</v>
      </c>
      <c r="H5397" s="105">
        <v>100</v>
      </c>
      <c r="I5397" s="105">
        <v>100</v>
      </c>
      <c r="J5397" s="105">
        <v>100</v>
      </c>
      <c r="K5397" s="105">
        <v>100</v>
      </c>
      <c r="L5397" s="105">
        <v>100</v>
      </c>
      <c r="M5397" s="105">
        <v>100</v>
      </c>
      <c r="N5397" s="105">
        <v>100</v>
      </c>
      <c r="O5397" s="105">
        <v>100</v>
      </c>
      <c r="P5397" s="105">
        <v>100</v>
      </c>
      <c r="Q5397" s="105">
        <v>100</v>
      </c>
      <c r="R5397" s="105">
        <v>100</v>
      </c>
      <c r="S5397" s="105">
        <v>0</v>
      </c>
      <c r="T5397" s="105">
        <v>100</v>
      </c>
      <c r="U5397" s="105">
        <v>100</v>
      </c>
    </row>
    <row r="5398" spans="1:21">
      <c r="A5398" s="54">
        <v>5396</v>
      </c>
      <c r="B5398" s="104">
        <v>29796</v>
      </c>
      <c r="C5398" s="104">
        <v>29796</v>
      </c>
      <c r="D5398" s="105">
        <v>768916.99999999988</v>
      </c>
      <c r="E5398" s="105">
        <v>12991500000</v>
      </c>
      <c r="F5398" s="105">
        <v>0</v>
      </c>
      <c r="G5398" s="105">
        <v>100</v>
      </c>
      <c r="H5398" s="105">
        <v>100</v>
      </c>
      <c r="I5398" s="105">
        <v>100</v>
      </c>
      <c r="J5398" s="105">
        <v>100</v>
      </c>
      <c r="K5398" s="105">
        <v>100</v>
      </c>
      <c r="L5398" s="105">
        <v>100</v>
      </c>
      <c r="M5398" s="105">
        <v>100</v>
      </c>
      <c r="N5398" s="105">
        <v>100</v>
      </c>
      <c r="O5398" s="105">
        <v>100</v>
      </c>
      <c r="P5398" s="105">
        <v>100</v>
      </c>
      <c r="Q5398" s="105">
        <v>100</v>
      </c>
      <c r="R5398" s="105">
        <v>100</v>
      </c>
      <c r="S5398" s="105">
        <v>0</v>
      </c>
      <c r="T5398" s="105">
        <v>100</v>
      </c>
      <c r="U5398" s="105">
        <v>100</v>
      </c>
    </row>
    <row r="5399" spans="1:21">
      <c r="A5399" s="54">
        <v>5397</v>
      </c>
      <c r="B5399" s="104">
        <v>29797</v>
      </c>
      <c r="C5399" s="104">
        <v>29797</v>
      </c>
      <c r="D5399" s="105">
        <v>241485</v>
      </c>
      <c r="E5399" s="105">
        <v>4343250000</v>
      </c>
      <c r="F5399" s="105">
        <v>0</v>
      </c>
      <c r="G5399" s="105">
        <v>100</v>
      </c>
      <c r="H5399" s="105">
        <v>100</v>
      </c>
      <c r="I5399" s="105">
        <v>100</v>
      </c>
      <c r="J5399" s="105">
        <v>100</v>
      </c>
      <c r="K5399" s="105">
        <v>100</v>
      </c>
      <c r="L5399" s="105">
        <v>100</v>
      </c>
      <c r="M5399" s="105">
        <v>100</v>
      </c>
      <c r="N5399" s="105">
        <v>100</v>
      </c>
      <c r="O5399" s="105">
        <v>100</v>
      </c>
      <c r="P5399" s="105">
        <v>100</v>
      </c>
      <c r="Q5399" s="105">
        <v>100</v>
      </c>
      <c r="R5399" s="105">
        <v>100</v>
      </c>
      <c r="S5399" s="105">
        <v>0</v>
      </c>
      <c r="T5399" s="105">
        <v>100</v>
      </c>
      <c r="U5399" s="105">
        <v>100</v>
      </c>
    </row>
    <row r="5400" spans="1:21">
      <c r="A5400" s="54">
        <v>5398</v>
      </c>
      <c r="B5400" s="104">
        <v>29800</v>
      </c>
      <c r="C5400" s="104">
        <v>29800</v>
      </c>
      <c r="D5400" s="105">
        <v>227470.99999999997</v>
      </c>
      <c r="E5400" s="105">
        <v>6543420000</v>
      </c>
      <c r="F5400" s="105">
        <v>0</v>
      </c>
      <c r="G5400" s="105">
        <v>100</v>
      </c>
      <c r="H5400" s="105">
        <v>100</v>
      </c>
      <c r="I5400" s="105">
        <v>100</v>
      </c>
      <c r="J5400" s="105">
        <v>61.818454601424762</v>
      </c>
      <c r="K5400" s="105">
        <v>100</v>
      </c>
      <c r="L5400" s="105">
        <v>55.564441710848904</v>
      </c>
      <c r="M5400" s="105">
        <v>14.407953909099742</v>
      </c>
      <c r="N5400" s="105">
        <v>9.0261250339813799</v>
      </c>
      <c r="O5400" s="105">
        <v>15.001424046476396</v>
      </c>
      <c r="P5400" s="105">
        <v>66.722285792987307</v>
      </c>
      <c r="Q5400" s="105">
        <v>100</v>
      </c>
      <c r="R5400" s="105">
        <v>100</v>
      </c>
      <c r="S5400" s="105">
        <v>0</v>
      </c>
      <c r="T5400" s="105">
        <v>68.545057091234881</v>
      </c>
      <c r="U5400" s="105">
        <v>68.545057091234867</v>
      </c>
    </row>
    <row r="5401" spans="1:21">
      <c r="A5401" s="54">
        <v>5399</v>
      </c>
      <c r="B5401" s="104">
        <v>29802</v>
      </c>
      <c r="C5401" s="104">
        <v>29802</v>
      </c>
      <c r="D5401" s="105">
        <v>1287480</v>
      </c>
      <c r="E5401" s="105">
        <v>34592900000</v>
      </c>
      <c r="F5401" s="105">
        <v>0</v>
      </c>
      <c r="G5401" s="105">
        <v>100</v>
      </c>
      <c r="H5401" s="105">
        <v>100</v>
      </c>
      <c r="I5401" s="105">
        <v>100</v>
      </c>
      <c r="J5401" s="105">
        <v>100</v>
      </c>
      <c r="K5401" s="105">
        <v>100</v>
      </c>
      <c r="L5401" s="105">
        <v>100</v>
      </c>
      <c r="M5401" s="105">
        <v>33.290785836253306</v>
      </c>
      <c r="N5401" s="105">
        <v>21.367688247472312</v>
      </c>
      <c r="O5401" s="105">
        <v>52.830731497493289</v>
      </c>
      <c r="P5401" s="105">
        <v>100</v>
      </c>
      <c r="Q5401" s="105">
        <v>100</v>
      </c>
      <c r="R5401" s="105">
        <v>100</v>
      </c>
      <c r="S5401" s="105">
        <v>55.52652815805304</v>
      </c>
      <c r="T5401" s="105">
        <v>83.957433798434906</v>
      </c>
      <c r="U5401" s="105">
        <v>79.135057728250558</v>
      </c>
    </row>
    <row r="5402" spans="1:21">
      <c r="A5402" s="54">
        <v>5400</v>
      </c>
      <c r="B5402" s="104">
        <v>29807</v>
      </c>
      <c r="C5402" s="104">
        <v>29807</v>
      </c>
      <c r="D5402" s="105">
        <v>532141.99999999988</v>
      </c>
      <c r="E5402" s="105">
        <v>6543420000</v>
      </c>
      <c r="F5402" s="105">
        <v>0</v>
      </c>
      <c r="G5402" s="105">
        <v>100</v>
      </c>
      <c r="H5402" s="105">
        <v>100</v>
      </c>
      <c r="I5402" s="105">
        <v>100</v>
      </c>
      <c r="J5402" s="105">
        <v>100</v>
      </c>
      <c r="K5402" s="105">
        <v>100</v>
      </c>
      <c r="L5402" s="105">
        <v>100</v>
      </c>
      <c r="M5402" s="105">
        <v>100</v>
      </c>
      <c r="N5402" s="105">
        <v>100</v>
      </c>
      <c r="O5402" s="105">
        <v>100</v>
      </c>
      <c r="P5402" s="105">
        <v>100</v>
      </c>
      <c r="Q5402" s="105">
        <v>100</v>
      </c>
      <c r="R5402" s="105">
        <v>100</v>
      </c>
      <c r="S5402" s="105">
        <v>100</v>
      </c>
      <c r="T5402" s="105">
        <v>100</v>
      </c>
      <c r="U5402" s="105">
        <v>100.00000000000003</v>
      </c>
    </row>
    <row r="5403" spans="1:21">
      <c r="A5403" s="54">
        <v>5401</v>
      </c>
      <c r="B5403" s="104">
        <v>29815</v>
      </c>
      <c r="C5403" s="104">
        <v>29815</v>
      </c>
      <c r="D5403" s="105">
        <v>55947227.000000015</v>
      </c>
      <c r="E5403" s="105">
        <v>46235000000</v>
      </c>
      <c r="F5403" s="105">
        <v>0</v>
      </c>
      <c r="G5403" s="105">
        <v>100</v>
      </c>
      <c r="H5403" s="105">
        <v>100</v>
      </c>
      <c r="I5403" s="105">
        <v>100</v>
      </c>
      <c r="J5403" s="105">
        <v>87.265578964897216</v>
      </c>
      <c r="K5403" s="105">
        <v>100</v>
      </c>
      <c r="L5403" s="105">
        <v>100</v>
      </c>
      <c r="M5403" s="105">
        <v>17.592070591769065</v>
      </c>
      <c r="N5403" s="105">
        <v>12.17792181504262</v>
      </c>
      <c r="O5403" s="105">
        <v>26.011454101949944</v>
      </c>
      <c r="P5403" s="105">
        <v>80.333684356286795</v>
      </c>
      <c r="Q5403" s="105">
        <v>100</v>
      </c>
      <c r="R5403" s="105">
        <v>100</v>
      </c>
      <c r="S5403" s="105">
        <v>41.484310002372133</v>
      </c>
      <c r="T5403" s="105">
        <v>76.948392485828805</v>
      </c>
      <c r="U5403" s="105">
        <v>60.259399704061032</v>
      </c>
    </row>
    <row r="5404" spans="1:21">
      <c r="A5404" s="54">
        <v>5402</v>
      </c>
      <c r="B5404" s="104">
        <v>29855</v>
      </c>
      <c r="C5404" s="104">
        <v>29855</v>
      </c>
      <c r="D5404" s="105">
        <v>220834.00000000003</v>
      </c>
      <c r="E5404" s="105">
        <v>4362280000</v>
      </c>
      <c r="F5404" s="105">
        <v>0</v>
      </c>
      <c r="G5404" s="105">
        <v>7.0899555265728216</v>
      </c>
      <c r="H5404" s="105">
        <v>10.488529337051427</v>
      </c>
      <c r="I5404" s="105">
        <v>5.0611486308749267</v>
      </c>
      <c r="J5404" s="105">
        <v>0.31117577124170964</v>
      </c>
      <c r="K5404" s="105">
        <v>0.27987852790982837</v>
      </c>
      <c r="L5404" s="105">
        <v>0.52587523715364481</v>
      </c>
      <c r="M5404" s="105">
        <v>0.68916127102201175</v>
      </c>
      <c r="N5404" s="105">
        <v>0.5698697034996244</v>
      </c>
      <c r="O5404" s="105">
        <v>0.44572136277449997</v>
      </c>
      <c r="P5404" s="105">
        <v>0.53109107954829327</v>
      </c>
      <c r="Q5404" s="105">
        <v>1.1603666197970841</v>
      </c>
      <c r="R5404" s="105">
        <v>3.293870259601674</v>
      </c>
      <c r="S5404" s="105">
        <v>0</v>
      </c>
      <c r="T5404" s="105">
        <v>2.537220277253962</v>
      </c>
      <c r="U5404" s="105">
        <v>2.5372202772539616</v>
      </c>
    </row>
    <row r="5405" spans="1:21">
      <c r="A5405" s="54">
        <v>5403</v>
      </c>
      <c r="B5405" s="104">
        <v>29856</v>
      </c>
      <c r="C5405" s="104">
        <v>29856</v>
      </c>
      <c r="D5405" s="105">
        <v>143564</v>
      </c>
      <c r="E5405" s="105">
        <v>4343250000</v>
      </c>
      <c r="F5405" s="105">
        <v>0</v>
      </c>
      <c r="G5405" s="105">
        <v>12.079711319200795</v>
      </c>
      <c r="H5405" s="105">
        <v>18.830815845133742</v>
      </c>
      <c r="I5405" s="105">
        <v>16.761026685470682</v>
      </c>
      <c r="J5405" s="105">
        <v>0.89718575151893287</v>
      </c>
      <c r="K5405" s="105">
        <v>0.33808214040070506</v>
      </c>
      <c r="L5405" s="105">
        <v>0.53895514971176128</v>
      </c>
      <c r="M5405" s="105">
        <v>0.78626101644511415</v>
      </c>
      <c r="N5405" s="105">
        <v>0.73503531169981962</v>
      </c>
      <c r="O5405" s="105">
        <v>0.65404427478136473</v>
      </c>
      <c r="P5405" s="105">
        <v>0.81133386977063726</v>
      </c>
      <c r="Q5405" s="105">
        <v>2.5394323174605815</v>
      </c>
      <c r="R5405" s="105">
        <v>6.5118234902021692</v>
      </c>
      <c r="S5405" s="105">
        <v>0</v>
      </c>
      <c r="T5405" s="105">
        <v>5.1236422643163584</v>
      </c>
      <c r="U5405" s="105">
        <v>5.1236422643163593</v>
      </c>
    </row>
    <row r="5406" spans="1:21">
      <c r="A5406" s="54">
        <v>5404</v>
      </c>
      <c r="B5406" s="104">
        <v>29857</v>
      </c>
      <c r="C5406" s="104">
        <v>29857</v>
      </c>
      <c r="D5406" s="105">
        <v>2547</v>
      </c>
      <c r="E5406" s="105">
        <v>2181140000</v>
      </c>
      <c r="F5406" s="105">
        <v>1</v>
      </c>
      <c r="G5406" s="105">
        <v>-99999</v>
      </c>
      <c r="H5406" s="105">
        <v>-99999</v>
      </c>
      <c r="I5406" s="105">
        <v>-99999</v>
      </c>
      <c r="J5406" s="105">
        <v>-99999</v>
      </c>
      <c r="K5406" s="105">
        <v>-99999</v>
      </c>
      <c r="L5406" s="105">
        <v>-99999</v>
      </c>
      <c r="M5406" s="105">
        <v>-99999</v>
      </c>
      <c r="N5406" s="105">
        <v>-99999</v>
      </c>
      <c r="O5406" s="105">
        <v>-99999</v>
      </c>
      <c r="P5406" s="105">
        <v>-99999</v>
      </c>
      <c r="Q5406" s="105">
        <v>-99999</v>
      </c>
      <c r="R5406" s="105">
        <v>-99999</v>
      </c>
      <c r="S5406" s="105">
        <v>0</v>
      </c>
      <c r="T5406" s="105">
        <v>0</v>
      </c>
      <c r="U5406" s="105">
        <v>0</v>
      </c>
    </row>
    <row r="5407" spans="1:21">
      <c r="A5407" s="54">
        <v>5405</v>
      </c>
      <c r="B5407" s="104">
        <v>29858</v>
      </c>
      <c r="C5407" s="104">
        <v>29858</v>
      </c>
      <c r="D5407" s="105">
        <v>42532</v>
      </c>
      <c r="E5407" s="105">
        <v>2181140000</v>
      </c>
      <c r="F5407" s="105">
        <v>1</v>
      </c>
      <c r="G5407" s="105">
        <v>-99999</v>
      </c>
      <c r="H5407" s="105">
        <v>-99999</v>
      </c>
      <c r="I5407" s="105">
        <v>-99999</v>
      </c>
      <c r="J5407" s="105">
        <v>-99999</v>
      </c>
      <c r="K5407" s="105">
        <v>-99999</v>
      </c>
      <c r="L5407" s="105">
        <v>-99999</v>
      </c>
      <c r="M5407" s="105">
        <v>-99999</v>
      </c>
      <c r="N5407" s="105">
        <v>-99999</v>
      </c>
      <c r="O5407" s="105">
        <v>-99999</v>
      </c>
      <c r="P5407" s="105">
        <v>-99999</v>
      </c>
      <c r="Q5407" s="105">
        <v>-99999</v>
      </c>
      <c r="R5407" s="105">
        <v>-99999</v>
      </c>
      <c r="S5407" s="105">
        <v>0</v>
      </c>
      <c r="T5407" s="105">
        <v>0</v>
      </c>
      <c r="U5407" s="105">
        <v>0</v>
      </c>
    </row>
    <row r="5408" spans="1:21">
      <c r="A5408" s="54">
        <v>5406</v>
      </c>
      <c r="B5408" s="104">
        <v>29859</v>
      </c>
      <c r="C5408" s="104">
        <v>29859</v>
      </c>
      <c r="D5408" s="105">
        <v>576923</v>
      </c>
      <c r="E5408" s="105">
        <v>2181140000</v>
      </c>
      <c r="F5408" s="105">
        <v>0</v>
      </c>
      <c r="G5408" s="105">
        <v>0.59411196527529897</v>
      </c>
      <c r="H5408" s="105">
        <v>1.2005114852033876</v>
      </c>
      <c r="I5408" s="105">
        <v>0.63728889090930763</v>
      </c>
      <c r="J5408" s="105">
        <v>0.1</v>
      </c>
      <c r="K5408" s="105">
        <v>0.33905405301499503</v>
      </c>
      <c r="L5408" s="105">
        <v>0.89340016601126571</v>
      </c>
      <c r="M5408" s="105">
        <v>1.2615925173598337</v>
      </c>
      <c r="N5408" s="105">
        <v>1.0275169726689288</v>
      </c>
      <c r="O5408" s="105">
        <v>0.65742657731555054</v>
      </c>
      <c r="P5408" s="105">
        <v>0.30706773391544512</v>
      </c>
      <c r="Q5408" s="105">
        <v>0.21781419410912681</v>
      </c>
      <c r="R5408" s="105">
        <v>0.26373129872019579</v>
      </c>
      <c r="S5408" s="105">
        <v>0</v>
      </c>
      <c r="T5408" s="105">
        <v>0.62495965454194458</v>
      </c>
      <c r="U5408" s="105">
        <v>0.62495965454194446</v>
      </c>
    </row>
    <row r="5409" spans="1:21">
      <c r="A5409" s="54">
        <v>5407</v>
      </c>
      <c r="B5409" s="104">
        <v>29860</v>
      </c>
      <c r="C5409" s="104">
        <v>29860</v>
      </c>
      <c r="D5409" s="105">
        <v>250312.99999999997</v>
      </c>
      <c r="E5409" s="105">
        <v>2181140000</v>
      </c>
      <c r="F5409" s="105">
        <v>0</v>
      </c>
      <c r="G5409" s="105">
        <v>1.6699979375479137</v>
      </c>
      <c r="H5409" s="105">
        <v>3.0438359229239036</v>
      </c>
      <c r="I5409" s="105">
        <v>2.5973779381002355</v>
      </c>
      <c r="J5409" s="105">
        <v>0.26711857902234565</v>
      </c>
      <c r="K5409" s="105">
        <v>0.20527241811533153</v>
      </c>
      <c r="L5409" s="105">
        <v>0.72230000059703903</v>
      </c>
      <c r="M5409" s="105">
        <v>1.2402908725739661</v>
      </c>
      <c r="N5409" s="105">
        <v>1.1623520742165676</v>
      </c>
      <c r="O5409" s="105">
        <v>0.96685386211597735</v>
      </c>
      <c r="P5409" s="105">
        <v>0.66614165113842849</v>
      </c>
      <c r="Q5409" s="105">
        <v>0.48211191426454503</v>
      </c>
      <c r="R5409" s="105">
        <v>0.66308255810895711</v>
      </c>
      <c r="S5409" s="105">
        <v>0</v>
      </c>
      <c r="T5409" s="105">
        <v>1.1405613107271009</v>
      </c>
      <c r="U5409" s="105">
        <v>1.1405613107271009</v>
      </c>
    </row>
    <row r="5410" spans="1:21">
      <c r="A5410" s="54">
        <v>5408</v>
      </c>
      <c r="B5410" s="104">
        <v>29861</v>
      </c>
      <c r="C5410" s="104">
        <v>29861</v>
      </c>
      <c r="D5410" s="105">
        <v>158045</v>
      </c>
      <c r="E5410" s="105">
        <v>2181140000</v>
      </c>
      <c r="F5410" s="105">
        <v>0</v>
      </c>
      <c r="G5410" s="105">
        <v>1.6144266073047364</v>
      </c>
      <c r="H5410" s="105">
        <v>3.8416968187233813</v>
      </c>
      <c r="I5410" s="105">
        <v>2.6219278319959169</v>
      </c>
      <c r="J5410" s="105">
        <v>0.47067982791470608</v>
      </c>
      <c r="K5410" s="105">
        <v>0.4728713054569369</v>
      </c>
      <c r="L5410" s="105">
        <v>1.0527694027328895</v>
      </c>
      <c r="M5410" s="105">
        <v>1.794378906700105</v>
      </c>
      <c r="N5410" s="105">
        <v>2.2798012254475779</v>
      </c>
      <c r="O5410" s="105">
        <v>1.6036901568989959</v>
      </c>
      <c r="P5410" s="105">
        <v>1.0086802508944004</v>
      </c>
      <c r="Q5410" s="105">
        <v>0.52085721140460928</v>
      </c>
      <c r="R5410" s="105">
        <v>0.66146624733247339</v>
      </c>
      <c r="S5410" s="105">
        <v>0</v>
      </c>
      <c r="T5410" s="105">
        <v>1.4952704827338943</v>
      </c>
      <c r="U5410" s="105">
        <v>1.4952704827338941</v>
      </c>
    </row>
    <row r="5411" spans="1:21">
      <c r="A5411" s="54">
        <v>5409</v>
      </c>
      <c r="B5411" s="104">
        <v>29862</v>
      </c>
      <c r="C5411" s="104">
        <v>29862</v>
      </c>
      <c r="D5411" s="105">
        <v>240514.00000000003</v>
      </c>
      <c r="E5411" s="105">
        <v>2181140000</v>
      </c>
      <c r="F5411" s="105">
        <v>0</v>
      </c>
      <c r="G5411" s="105">
        <v>1.6992118364989326</v>
      </c>
      <c r="H5411" s="105">
        <v>4.7891160548546452</v>
      </c>
      <c r="I5411" s="105">
        <v>2.7587440894421706</v>
      </c>
      <c r="J5411" s="105">
        <v>0.43910220325760169</v>
      </c>
      <c r="K5411" s="105">
        <v>0.631513430162568</v>
      </c>
      <c r="L5411" s="105">
        <v>1.818998355552361</v>
      </c>
      <c r="M5411" s="105">
        <v>2.9291317272852062</v>
      </c>
      <c r="N5411" s="105">
        <v>2.9594615358013105</v>
      </c>
      <c r="O5411" s="105">
        <v>1.6861438884188273</v>
      </c>
      <c r="P5411" s="105">
        <v>1.0076258154507689</v>
      </c>
      <c r="Q5411" s="105">
        <v>0.59550542215661095</v>
      </c>
      <c r="R5411" s="105">
        <v>0.77148637555345934</v>
      </c>
      <c r="S5411" s="105">
        <v>0</v>
      </c>
      <c r="T5411" s="105">
        <v>1.8405033945362048</v>
      </c>
      <c r="U5411" s="105">
        <v>1.8405033945362048</v>
      </c>
    </row>
    <row r="5412" spans="1:21">
      <c r="A5412" s="54">
        <v>5410</v>
      </c>
      <c r="B5412" s="104">
        <v>29863</v>
      </c>
      <c r="C5412" s="104">
        <v>29863</v>
      </c>
      <c r="D5412" s="105">
        <v>21569</v>
      </c>
      <c r="E5412" s="105">
        <v>2181140000</v>
      </c>
      <c r="F5412" s="105">
        <v>0</v>
      </c>
      <c r="G5412" s="105">
        <v>3.8816387649904636</v>
      </c>
      <c r="H5412" s="105">
        <v>9.4024290764096747</v>
      </c>
      <c r="I5412" s="105">
        <v>7.5717828444073838</v>
      </c>
      <c r="J5412" s="105">
        <v>1.3242922476968082</v>
      </c>
      <c r="K5412" s="105">
        <v>0.65840897225328354</v>
      </c>
      <c r="L5412" s="105">
        <v>1.6542332985646604</v>
      </c>
      <c r="M5412" s="105">
        <v>2.9576296279842249</v>
      </c>
      <c r="N5412" s="105">
        <v>4.4136911794400451</v>
      </c>
      <c r="O5412" s="105">
        <v>2.7997571143306619</v>
      </c>
      <c r="P5412" s="105">
        <v>1.6486521945151442</v>
      </c>
      <c r="Q5412" s="105">
        <v>0.97648093952540116</v>
      </c>
      <c r="R5412" s="105">
        <v>1.5006471982781309</v>
      </c>
      <c r="S5412" s="105">
        <v>0</v>
      </c>
      <c r="T5412" s="105">
        <v>3.2324702881996568</v>
      </c>
      <c r="U5412" s="105">
        <v>3.2324702881996572</v>
      </c>
    </row>
    <row r="5413" spans="1:21">
      <c r="A5413" s="54">
        <v>5411</v>
      </c>
      <c r="B5413" s="104">
        <v>29864</v>
      </c>
      <c r="C5413" s="104">
        <v>29864</v>
      </c>
      <c r="D5413" s="105">
        <v>849910.99999999988</v>
      </c>
      <c r="E5413" s="105">
        <v>2200000000</v>
      </c>
      <c r="F5413" s="105">
        <v>0</v>
      </c>
      <c r="G5413" s="105">
        <v>0.43330298709618731</v>
      </c>
      <c r="H5413" s="105">
        <v>0.52254886643849252</v>
      </c>
      <c r="I5413" s="105">
        <v>0.56712461919752</v>
      </c>
      <c r="J5413" s="105">
        <v>0.87636268421700192</v>
      </c>
      <c r="K5413" s="105">
        <v>1.5492245158625257</v>
      </c>
      <c r="L5413" s="105">
        <v>2.8665392603653954</v>
      </c>
      <c r="M5413" s="105">
        <v>4.2102513678204803</v>
      </c>
      <c r="N5413" s="105">
        <v>5.4251565784917437</v>
      </c>
      <c r="O5413" s="105">
        <v>7.0117925713663807</v>
      </c>
      <c r="P5413" s="105">
        <v>5.6109123476679788</v>
      </c>
      <c r="Q5413" s="105">
        <v>1.3230489192409167</v>
      </c>
      <c r="R5413" s="105">
        <v>0.48801972587803166</v>
      </c>
      <c r="S5413" s="105">
        <v>4.3927785906890442</v>
      </c>
      <c r="T5413" s="105">
        <v>2.5736903703035545</v>
      </c>
      <c r="U5413" s="105">
        <v>2.6302399735806099</v>
      </c>
    </row>
    <row r="5414" spans="1:21">
      <c r="A5414" s="54">
        <v>5412</v>
      </c>
      <c r="B5414" s="104">
        <v>29865</v>
      </c>
      <c r="C5414" s="104">
        <v>29865</v>
      </c>
      <c r="D5414" s="105">
        <v>3250368</v>
      </c>
      <c r="E5414" s="105">
        <v>2200000000</v>
      </c>
      <c r="F5414" s="105">
        <v>0</v>
      </c>
      <c r="G5414" s="105">
        <v>0.1</v>
      </c>
      <c r="H5414" s="105">
        <v>0.1</v>
      </c>
      <c r="I5414" s="105">
        <v>0.1</v>
      </c>
      <c r="J5414" s="105">
        <v>0.13074891508794448</v>
      </c>
      <c r="K5414" s="105">
        <v>0.25220055797788538</v>
      </c>
      <c r="L5414" s="105">
        <v>0.49441325973713979</v>
      </c>
      <c r="M5414" s="105">
        <v>0.95430606491299852</v>
      </c>
      <c r="N5414" s="105">
        <v>1.3989421338059016</v>
      </c>
      <c r="O5414" s="105">
        <v>1.6965321106187856</v>
      </c>
      <c r="P5414" s="105">
        <v>0.6836375742479206</v>
      </c>
      <c r="Q5414" s="105">
        <v>0.10169617316190017</v>
      </c>
      <c r="R5414" s="105">
        <v>0.1</v>
      </c>
      <c r="S5414" s="105">
        <v>1.0754733388681477</v>
      </c>
      <c r="T5414" s="105">
        <v>0.50937306579587294</v>
      </c>
      <c r="U5414" s="105">
        <v>0.81163429612845561</v>
      </c>
    </row>
    <row r="5415" spans="1:21">
      <c r="A5415" s="54">
        <v>5413</v>
      </c>
      <c r="B5415" s="104">
        <v>29978</v>
      </c>
      <c r="C5415" s="104">
        <v>29978</v>
      </c>
      <c r="D5415" s="105">
        <v>4124858</v>
      </c>
      <c r="E5415" s="105">
        <v>4400000000</v>
      </c>
      <c r="F5415" s="105">
        <v>0</v>
      </c>
      <c r="G5415" s="105">
        <v>0.49170225173952831</v>
      </c>
      <c r="H5415" s="105">
        <v>0.61548400342077791</v>
      </c>
      <c r="I5415" s="105">
        <v>0.32590986725851706</v>
      </c>
      <c r="J5415" s="105">
        <v>0.27852294534754857</v>
      </c>
      <c r="K5415" s="105">
        <v>0.30504428281620499</v>
      </c>
      <c r="L5415" s="105">
        <v>0.44288654141790412</v>
      </c>
      <c r="M5415" s="105">
        <v>0.82039468389124592</v>
      </c>
      <c r="N5415" s="105">
        <v>1.0852306385337191</v>
      </c>
      <c r="O5415" s="105">
        <v>1.1501654356648603</v>
      </c>
      <c r="P5415" s="105">
        <v>0.9040728409414559</v>
      </c>
      <c r="Q5415" s="105">
        <v>0.64062707874554825</v>
      </c>
      <c r="R5415" s="105">
        <v>0.42795651521786493</v>
      </c>
      <c r="S5415" s="105">
        <v>0.87654214883684567</v>
      </c>
      <c r="T5415" s="105">
        <v>0.62399975708293132</v>
      </c>
      <c r="U5415" s="105">
        <v>0.74742462569416446</v>
      </c>
    </row>
    <row r="5416" spans="1:21">
      <c r="A5416" s="54">
        <v>5414</v>
      </c>
      <c r="B5416" s="104">
        <v>29979</v>
      </c>
      <c r="C5416" s="104">
        <v>29979</v>
      </c>
      <c r="D5416" s="105">
        <v>6995947.0000000019</v>
      </c>
      <c r="E5416" s="105">
        <v>8724390000</v>
      </c>
      <c r="F5416" s="105">
        <v>0</v>
      </c>
      <c r="G5416" s="105">
        <v>0.67940969351851377</v>
      </c>
      <c r="H5416" s="105">
        <v>0.90253439485262121</v>
      </c>
      <c r="I5416" s="105">
        <v>0.7387871832068047</v>
      </c>
      <c r="J5416" s="105">
        <v>0.46328597953203438</v>
      </c>
      <c r="K5416" s="105">
        <v>0.42371837447572297</v>
      </c>
      <c r="L5416" s="105">
        <v>0.5201711978884147</v>
      </c>
      <c r="M5416" s="105">
        <v>0.70666921818309769</v>
      </c>
      <c r="N5416" s="105">
        <v>0.92780259515169883</v>
      </c>
      <c r="O5416" s="105">
        <v>0.8845011730418636</v>
      </c>
      <c r="P5416" s="105">
        <v>0.76993857957713419</v>
      </c>
      <c r="Q5416" s="105">
        <v>0.6321641957469234</v>
      </c>
      <c r="R5416" s="105">
        <v>0.58122041666216306</v>
      </c>
      <c r="S5416" s="105">
        <v>0.75709359085076078</v>
      </c>
      <c r="T5416" s="105">
        <v>0.68585025015308287</v>
      </c>
      <c r="U5416" s="105">
        <v>0.73425984570672331</v>
      </c>
    </row>
    <row r="5417" spans="1:21">
      <c r="A5417" s="54">
        <v>5415</v>
      </c>
      <c r="B5417" s="104">
        <v>29980</v>
      </c>
      <c r="C5417" s="104">
        <v>29980</v>
      </c>
      <c r="D5417" s="105">
        <v>465831.99999999994</v>
      </c>
      <c r="E5417" s="105">
        <v>2200000000</v>
      </c>
      <c r="F5417" s="105">
        <v>0</v>
      </c>
      <c r="G5417" s="105">
        <v>1.2786919536089207</v>
      </c>
      <c r="H5417" s="105">
        <v>1.6370361506696365</v>
      </c>
      <c r="I5417" s="105">
        <v>0.97167473127797277</v>
      </c>
      <c r="J5417" s="105">
        <v>0.69610814712943048</v>
      </c>
      <c r="K5417" s="105">
        <v>0.61058013027457181</v>
      </c>
      <c r="L5417" s="105">
        <v>0.7642326614164292</v>
      </c>
      <c r="M5417" s="105">
        <v>1.3010417130633156</v>
      </c>
      <c r="N5417" s="105">
        <v>1.6686488804125392</v>
      </c>
      <c r="O5417" s="105">
        <v>1.5789105684052669</v>
      </c>
      <c r="P5417" s="105">
        <v>1.4255199163924903</v>
      </c>
      <c r="Q5417" s="105">
        <v>1.2147771400038219</v>
      </c>
      <c r="R5417" s="105">
        <v>1.0100594187928649</v>
      </c>
      <c r="S5417" s="105">
        <v>0</v>
      </c>
      <c r="T5417" s="105">
        <v>1.1797734509539384</v>
      </c>
      <c r="U5417" s="105">
        <v>1.1797734509539386</v>
      </c>
    </row>
    <row r="5418" spans="1:21">
      <c r="A5418" s="54">
        <v>5416</v>
      </c>
      <c r="B5418" s="104">
        <v>29981</v>
      </c>
      <c r="C5418" s="104">
        <v>29981</v>
      </c>
      <c r="D5418" s="105">
        <v>1250424</v>
      </c>
      <c r="E5418" s="105">
        <v>2200000000</v>
      </c>
      <c r="F5418" s="105">
        <v>0</v>
      </c>
      <c r="G5418" s="105">
        <v>0.40281651343651159</v>
      </c>
      <c r="H5418" s="105">
        <v>0.59367042927133995</v>
      </c>
      <c r="I5418" s="105">
        <v>0.27535171976674877</v>
      </c>
      <c r="J5418" s="105">
        <v>0.13203520949926706</v>
      </c>
      <c r="K5418" s="105">
        <v>0.24347414051242217</v>
      </c>
      <c r="L5418" s="105">
        <v>0.43736091090732032</v>
      </c>
      <c r="M5418" s="105">
        <v>0.73431486854575334</v>
      </c>
      <c r="N5418" s="105">
        <v>0.96045300353137009</v>
      </c>
      <c r="O5418" s="105">
        <v>0.89268251665732201</v>
      </c>
      <c r="P5418" s="105">
        <v>0.68992262173841112</v>
      </c>
      <c r="Q5418" s="105">
        <v>0.40169194386699042</v>
      </c>
      <c r="R5418" s="105">
        <v>0.25949745219651854</v>
      </c>
      <c r="S5418" s="105">
        <v>0.76434441557896715</v>
      </c>
      <c r="T5418" s="105">
        <v>0.50193927749416467</v>
      </c>
      <c r="U5418" s="105">
        <v>0.64446257260958006</v>
      </c>
    </row>
    <row r="5419" spans="1:21">
      <c r="A5419" s="54">
        <v>5417</v>
      </c>
      <c r="B5419" s="104">
        <v>29983</v>
      </c>
      <c r="C5419" s="104">
        <v>29983</v>
      </c>
      <c r="D5419" s="105">
        <v>1168858</v>
      </c>
      <c r="E5419" s="105">
        <v>2200000000</v>
      </c>
      <c r="F5419" s="105">
        <v>0</v>
      </c>
      <c r="G5419" s="105">
        <v>0.36543505045692465</v>
      </c>
      <c r="H5419" s="105">
        <v>0.55390951938082411</v>
      </c>
      <c r="I5419" s="105">
        <v>0.27273926646684493</v>
      </c>
      <c r="J5419" s="105">
        <v>0.11207817283005424</v>
      </c>
      <c r="K5419" s="105">
        <v>0.17287566996405102</v>
      </c>
      <c r="L5419" s="105">
        <v>0.34441066373301515</v>
      </c>
      <c r="M5419" s="105">
        <v>0.53308758900212183</v>
      </c>
      <c r="N5419" s="105">
        <v>0.80895081862172236</v>
      </c>
      <c r="O5419" s="105">
        <v>0.74900047352093646</v>
      </c>
      <c r="P5419" s="105">
        <v>0.60568807968165861</v>
      </c>
      <c r="Q5419" s="105">
        <v>0.37580470229812418</v>
      </c>
      <c r="R5419" s="105">
        <v>0.24278816255394278</v>
      </c>
      <c r="S5419" s="105">
        <v>0.61745793937080029</v>
      </c>
      <c r="T5419" s="105">
        <v>0.42806401404251831</v>
      </c>
      <c r="U5419" s="105">
        <v>0.45457703771151048</v>
      </c>
    </row>
    <row r="5420" spans="1:21">
      <c r="A5420" s="54">
        <v>5418</v>
      </c>
      <c r="B5420" s="104">
        <v>29984</v>
      </c>
      <c r="C5420" s="104">
        <v>29984</v>
      </c>
      <c r="D5420" s="105">
        <v>17702212.999999996</v>
      </c>
      <c r="E5420" s="105">
        <v>2200000000</v>
      </c>
      <c r="F5420" s="105">
        <v>0</v>
      </c>
      <c r="G5420" s="105">
        <v>0.37473187784805223</v>
      </c>
      <c r="H5420" s="105">
        <v>0.58171142957683375</v>
      </c>
      <c r="I5420" s="105">
        <v>0.30776688172973138</v>
      </c>
      <c r="J5420" s="105">
        <v>0.14516512210372726</v>
      </c>
      <c r="K5420" s="105">
        <v>0.16771461021509348</v>
      </c>
      <c r="L5420" s="105">
        <v>0.28412424793635399</v>
      </c>
      <c r="M5420" s="105">
        <v>0.4263784401760678</v>
      </c>
      <c r="N5420" s="105">
        <v>0.61968352082755873</v>
      </c>
      <c r="O5420" s="105">
        <v>0.68852713880775063</v>
      </c>
      <c r="P5420" s="105">
        <v>0.56086202862307188</v>
      </c>
      <c r="Q5420" s="105">
        <v>0.44268288053169302</v>
      </c>
      <c r="R5420" s="105">
        <v>0.29078252729223653</v>
      </c>
      <c r="S5420" s="105">
        <v>0.50092670253820648</v>
      </c>
      <c r="T5420" s="105">
        <v>0.40751089213901426</v>
      </c>
      <c r="U5420" s="105">
        <v>0.40752251224631392</v>
      </c>
    </row>
    <row r="5421" spans="1:21">
      <c r="A5421" s="54">
        <v>5419</v>
      </c>
      <c r="B5421" s="104">
        <v>29985</v>
      </c>
      <c r="C5421" s="104">
        <v>29985</v>
      </c>
      <c r="D5421" s="105">
        <v>1935226.9999999998</v>
      </c>
      <c r="E5421" s="105">
        <v>2200000000</v>
      </c>
      <c r="F5421" s="105">
        <v>0</v>
      </c>
      <c r="G5421" s="105">
        <v>0.48174094618250002</v>
      </c>
      <c r="H5421" s="105">
        <v>0.6549306471451779</v>
      </c>
      <c r="I5421" s="105">
        <v>0.31456015590705966</v>
      </c>
      <c r="J5421" s="105">
        <v>0.17334561198087667</v>
      </c>
      <c r="K5421" s="105">
        <v>0.26608901562265402</v>
      </c>
      <c r="L5421" s="105">
        <v>0.43981053409628335</v>
      </c>
      <c r="M5421" s="105">
        <v>0.63451920697263209</v>
      </c>
      <c r="N5421" s="105">
        <v>0.84505578525369418</v>
      </c>
      <c r="O5421" s="105">
        <v>0.9929947877053048</v>
      </c>
      <c r="P5421" s="105">
        <v>0.82318740965356862</v>
      </c>
      <c r="Q5421" s="105">
        <v>0.55815998849455295</v>
      </c>
      <c r="R5421" s="105">
        <v>0.33607665234691436</v>
      </c>
      <c r="S5421" s="105">
        <v>0.72577339115158701</v>
      </c>
      <c r="T5421" s="105">
        <v>0.54337256178010163</v>
      </c>
      <c r="U5421" s="105">
        <v>0.5442622152566382</v>
      </c>
    </row>
    <row r="5422" spans="1:21">
      <c r="A5422" s="54">
        <v>5420</v>
      </c>
      <c r="B5422" s="104">
        <v>29986</v>
      </c>
      <c r="C5422" s="104">
        <v>29986</v>
      </c>
      <c r="D5422" s="105">
        <v>173472</v>
      </c>
      <c r="E5422" s="105">
        <v>2200000000</v>
      </c>
      <c r="F5422" s="105">
        <v>0</v>
      </c>
      <c r="G5422" s="105">
        <v>0.78320649544587262</v>
      </c>
      <c r="H5422" s="105">
        <v>1.1214949426468914</v>
      </c>
      <c r="I5422" s="105">
        <v>0.64112178491826433</v>
      </c>
      <c r="J5422" s="105">
        <v>0.36223096120945897</v>
      </c>
      <c r="K5422" s="105">
        <v>0.39769988220050573</v>
      </c>
      <c r="L5422" s="105">
        <v>0.58771287930653071</v>
      </c>
      <c r="M5422" s="105">
        <v>0.82339679397357168</v>
      </c>
      <c r="N5422" s="105">
        <v>1.1582355789695471</v>
      </c>
      <c r="O5422" s="105">
        <v>1.3814989623101914</v>
      </c>
      <c r="P5422" s="105">
        <v>1.1241373768132603</v>
      </c>
      <c r="Q5422" s="105">
        <v>0.8774267446364663</v>
      </c>
      <c r="R5422" s="105">
        <v>0.6093768799156255</v>
      </c>
      <c r="S5422" s="105">
        <v>0</v>
      </c>
      <c r="T5422" s="105">
        <v>0.82229494019551552</v>
      </c>
      <c r="U5422" s="105">
        <v>0.82229494019551552</v>
      </c>
    </row>
    <row r="5423" spans="1:21">
      <c r="A5423" s="54">
        <v>5421</v>
      </c>
      <c r="B5423" s="104">
        <v>29987</v>
      </c>
      <c r="C5423" s="104">
        <v>29987</v>
      </c>
      <c r="D5423" s="105">
        <v>59097</v>
      </c>
      <c r="E5423" s="105">
        <v>2200000000</v>
      </c>
      <c r="F5423" s="105">
        <v>0</v>
      </c>
      <c r="G5423" s="105">
        <v>1.6049656469417333</v>
      </c>
      <c r="H5423" s="105">
        <v>2.4773431138587956</v>
      </c>
      <c r="I5423" s="105">
        <v>1.2519210949418358</v>
      </c>
      <c r="J5423" s="105">
        <v>0.80510761939974118</v>
      </c>
      <c r="K5423" s="105">
        <v>1.0787508994627926</v>
      </c>
      <c r="L5423" s="105">
        <v>1.8398788351638138</v>
      </c>
      <c r="M5423" s="105">
        <v>3.0596089142583551</v>
      </c>
      <c r="N5423" s="105">
        <v>3.4928517941594537</v>
      </c>
      <c r="O5423" s="105">
        <v>3.6828586571061845</v>
      </c>
      <c r="P5423" s="105">
        <v>2.6424841218088577</v>
      </c>
      <c r="Q5423" s="105">
        <v>1.402411503428701</v>
      </c>
      <c r="R5423" s="105">
        <v>0.97954629204079713</v>
      </c>
      <c r="S5423" s="105">
        <v>0</v>
      </c>
      <c r="T5423" s="105">
        <v>2.0264773743809217</v>
      </c>
      <c r="U5423" s="105">
        <v>2.0264773743809212</v>
      </c>
    </row>
    <row r="5424" spans="1:21">
      <c r="A5424" s="54">
        <v>5422</v>
      </c>
      <c r="B5424" s="104">
        <v>29988</v>
      </c>
      <c r="C5424" s="104">
        <v>29988</v>
      </c>
      <c r="D5424" s="105">
        <v>93664235.00000003</v>
      </c>
      <c r="E5424" s="105">
        <v>4418690000</v>
      </c>
      <c r="F5424" s="105">
        <v>0</v>
      </c>
      <c r="G5424" s="105">
        <v>0.60073007623952113</v>
      </c>
      <c r="H5424" s="105">
        <v>0.60272364889819852</v>
      </c>
      <c r="I5424" s="105">
        <v>0.60985223051725401</v>
      </c>
      <c r="J5424" s="105">
        <v>0.70846437529174533</v>
      </c>
      <c r="K5424" s="105">
        <v>1.0436387367245985</v>
      </c>
      <c r="L5424" s="105">
        <v>1.7764689808541121</v>
      </c>
      <c r="M5424" s="105">
        <v>4.4045127316086576</v>
      </c>
      <c r="N5424" s="105">
        <v>4.6112099113658287</v>
      </c>
      <c r="O5424" s="105">
        <v>3.3198761914470025</v>
      </c>
      <c r="P5424" s="105">
        <v>2.1677807379542333</v>
      </c>
      <c r="Q5424" s="105">
        <v>1.2900250598475458</v>
      </c>
      <c r="R5424" s="105">
        <v>0.77452219465667393</v>
      </c>
      <c r="S5424" s="105">
        <v>3.1927795775762755</v>
      </c>
      <c r="T5424" s="105">
        <v>1.8258170729504475</v>
      </c>
      <c r="U5424" s="105">
        <v>3.1591912255611354</v>
      </c>
    </row>
    <row r="5425" spans="1:21">
      <c r="A5425" s="54">
        <v>5423</v>
      </c>
      <c r="B5425" s="104">
        <v>30015</v>
      </c>
      <c r="C5425" s="104">
        <v>30015</v>
      </c>
      <c r="D5425" s="105">
        <v>7000513403</v>
      </c>
      <c r="E5425" s="105">
        <v>85078000000</v>
      </c>
      <c r="F5425" s="105">
        <v>0</v>
      </c>
      <c r="G5425" s="105">
        <v>0.50897991667334985</v>
      </c>
      <c r="H5425" s="105">
        <v>0.58901621239091484</v>
      </c>
      <c r="I5425" s="105">
        <v>0.49960913701441662</v>
      </c>
      <c r="J5425" s="105">
        <v>0.41432649317417958</v>
      </c>
      <c r="K5425" s="105">
        <v>0.36459056404156365</v>
      </c>
      <c r="L5425" s="105">
        <v>0.6244223223922114</v>
      </c>
      <c r="M5425" s="105">
        <v>4.2852639569867188</v>
      </c>
      <c r="N5425" s="105">
        <v>4.7847610486279306</v>
      </c>
      <c r="O5425" s="105">
        <v>0.64121283598485834</v>
      </c>
      <c r="P5425" s="105">
        <v>0.30336060655440106</v>
      </c>
      <c r="Q5425" s="105">
        <v>0.32718922766852676</v>
      </c>
      <c r="R5425" s="105">
        <v>0.39788036732230969</v>
      </c>
      <c r="S5425" s="105">
        <v>2.8875401744327958</v>
      </c>
      <c r="T5425" s="105">
        <v>1.1450510574026151</v>
      </c>
      <c r="U5425" s="105">
        <v>2.7090757559769223</v>
      </c>
    </row>
    <row r="5426" spans="1:21">
      <c r="A5426" s="54">
        <v>5424</v>
      </c>
      <c r="B5426" s="104">
        <v>30016</v>
      </c>
      <c r="C5426" s="104">
        <v>30016</v>
      </c>
      <c r="D5426" s="105">
        <v>1891372</v>
      </c>
      <c r="E5426" s="105">
        <v>2200000000</v>
      </c>
      <c r="F5426" s="105">
        <v>0</v>
      </c>
      <c r="G5426" s="105">
        <v>2.3774063839649964</v>
      </c>
      <c r="H5426" s="105">
        <v>2.8830983898756068</v>
      </c>
      <c r="I5426" s="105">
        <v>3.0285391147454357</v>
      </c>
      <c r="J5426" s="105">
        <v>5.3685319236653664</v>
      </c>
      <c r="K5426" s="105">
        <v>8.4289227345390003</v>
      </c>
      <c r="L5426" s="105">
        <v>14.007911788242092</v>
      </c>
      <c r="M5426" s="105">
        <v>19.274642306537224</v>
      </c>
      <c r="N5426" s="105">
        <v>31.451420601014373</v>
      </c>
      <c r="O5426" s="105">
        <v>15.605739246552009</v>
      </c>
      <c r="P5426" s="105">
        <v>3.9850937936305968</v>
      </c>
      <c r="Q5426" s="105">
        <v>2.2693913686447962</v>
      </c>
      <c r="R5426" s="105">
        <v>1.9671707457605996</v>
      </c>
      <c r="S5426" s="105">
        <v>18.837035611854102</v>
      </c>
      <c r="T5426" s="105">
        <v>9.2206556997643414</v>
      </c>
      <c r="U5426" s="105">
        <v>11.7161010297432</v>
      </c>
    </row>
    <row r="5427" spans="1:21">
      <c r="A5427" s="54">
        <v>5425</v>
      </c>
      <c r="B5427" s="104">
        <v>30017</v>
      </c>
      <c r="C5427" s="104">
        <v>30017</v>
      </c>
      <c r="D5427" s="105">
        <v>202538.00000000006</v>
      </c>
      <c r="E5427" s="105">
        <v>2200000000</v>
      </c>
      <c r="F5427" s="105">
        <v>0</v>
      </c>
      <c r="G5427" s="105">
        <v>1.0691580297299199</v>
      </c>
      <c r="H5427" s="105">
        <v>1.3237969067700157</v>
      </c>
      <c r="I5427" s="105">
        <v>1.4226556224186548</v>
      </c>
      <c r="J5427" s="105">
        <v>2.2792659660093579</v>
      </c>
      <c r="K5427" s="105">
        <v>3.7285160631696388</v>
      </c>
      <c r="L5427" s="105">
        <v>6.0315336987996737</v>
      </c>
      <c r="M5427" s="105">
        <v>9.1368495895049495</v>
      </c>
      <c r="N5427" s="105">
        <v>10.420129164307145</v>
      </c>
      <c r="O5427" s="105">
        <v>3.3662171452919853</v>
      </c>
      <c r="P5427" s="105">
        <v>1.1799164562758606</v>
      </c>
      <c r="Q5427" s="105">
        <v>0.89963078622953452</v>
      </c>
      <c r="R5427" s="105">
        <v>0.85273102280383339</v>
      </c>
      <c r="S5427" s="105">
        <v>7.9489192682138601</v>
      </c>
      <c r="T5427" s="105">
        <v>3.4758667042758806</v>
      </c>
      <c r="U5427" s="105">
        <v>3.6236374668256688</v>
      </c>
    </row>
    <row r="5428" spans="1:21">
      <c r="A5428" s="54">
        <v>5426</v>
      </c>
      <c r="B5428" s="104">
        <v>30018</v>
      </c>
      <c r="C5428" s="104">
        <v>30018</v>
      </c>
      <c r="D5428" s="105">
        <v>205731.99999999994</v>
      </c>
      <c r="E5428" s="105">
        <v>2200000000</v>
      </c>
      <c r="F5428" s="105">
        <v>0</v>
      </c>
      <c r="G5428" s="105">
        <v>0.84790957813151335</v>
      </c>
      <c r="H5428" s="105">
        <v>0.98114172383759091</v>
      </c>
      <c r="I5428" s="105">
        <v>0.9466133091848753</v>
      </c>
      <c r="J5428" s="105">
        <v>1.0811535811711206</v>
      </c>
      <c r="K5428" s="105">
        <v>1.5339566293820344</v>
      </c>
      <c r="L5428" s="105">
        <v>2.9341503856533424</v>
      </c>
      <c r="M5428" s="105">
        <v>5.5754565448211357</v>
      </c>
      <c r="N5428" s="105">
        <v>7.0726126975108468</v>
      </c>
      <c r="O5428" s="105">
        <v>2.9401718953743519</v>
      </c>
      <c r="P5428" s="105">
        <v>1.1456779945026292</v>
      </c>
      <c r="Q5428" s="105">
        <v>0.74223148474034395</v>
      </c>
      <c r="R5428" s="105">
        <v>0.64196701455197946</v>
      </c>
      <c r="S5428" s="105">
        <v>5.0084343566971219</v>
      </c>
      <c r="T5428" s="105">
        <v>2.2035869032384805</v>
      </c>
      <c r="U5428" s="105">
        <v>2.3598949936371709</v>
      </c>
    </row>
    <row r="5429" spans="1:21">
      <c r="A5429" s="54">
        <v>5427</v>
      </c>
      <c r="B5429" s="104">
        <v>30019</v>
      </c>
      <c r="C5429" s="104">
        <v>30019</v>
      </c>
      <c r="D5429" s="105">
        <v>590817</v>
      </c>
      <c r="E5429" s="105">
        <v>2200000000</v>
      </c>
      <c r="F5429" s="105">
        <v>0</v>
      </c>
      <c r="G5429" s="105">
        <v>0.20373962656881037</v>
      </c>
      <c r="H5429" s="105">
        <v>0.22443998795104383</v>
      </c>
      <c r="I5429" s="105">
        <v>0.14996955756847846</v>
      </c>
      <c r="J5429" s="105">
        <v>0.1687394961300015</v>
      </c>
      <c r="K5429" s="105">
        <v>0.270837523979922</v>
      </c>
      <c r="L5429" s="105">
        <v>0.46777329675082657</v>
      </c>
      <c r="M5429" s="105">
        <v>1.02178143056774</v>
      </c>
      <c r="N5429" s="105">
        <v>1.0189469577241375</v>
      </c>
      <c r="O5429" s="105">
        <v>0.29694603994176022</v>
      </c>
      <c r="P5429" s="105">
        <v>0.14649078217571471</v>
      </c>
      <c r="Q5429" s="105">
        <v>0.12135326900849726</v>
      </c>
      <c r="R5429" s="105">
        <v>0.1244131969869656</v>
      </c>
      <c r="S5429" s="105">
        <v>0.88755315798229606</v>
      </c>
      <c r="T5429" s="105">
        <v>0.35128593044615819</v>
      </c>
      <c r="U5429" s="105">
        <v>0.35441467104319085</v>
      </c>
    </row>
    <row r="5430" spans="1:21">
      <c r="A5430" s="54">
        <v>5428</v>
      </c>
      <c r="B5430" s="104">
        <v>30047</v>
      </c>
      <c r="C5430" s="104">
        <v>30047</v>
      </c>
      <c r="D5430" s="105">
        <v>147215262.99999994</v>
      </c>
      <c r="E5430" s="105">
        <v>4400000000</v>
      </c>
      <c r="F5430" s="105">
        <v>0</v>
      </c>
      <c r="G5430" s="105">
        <v>21.014150340221686</v>
      </c>
      <c r="H5430" s="105">
        <v>15.619028585430216</v>
      </c>
      <c r="I5430" s="105">
        <v>10.202632526532557</v>
      </c>
      <c r="J5430" s="105">
        <v>8.7044317544404421</v>
      </c>
      <c r="K5430" s="105">
        <v>9.6473628497232209</v>
      </c>
      <c r="L5430" s="105">
        <v>13.577215123718862</v>
      </c>
      <c r="M5430" s="105">
        <v>23.014310532294196</v>
      </c>
      <c r="N5430" s="105">
        <v>44.228603860085904</v>
      </c>
      <c r="O5430" s="105">
        <v>97.576191687160204</v>
      </c>
      <c r="P5430" s="105">
        <v>100</v>
      </c>
      <c r="Q5430" s="105">
        <v>62.513683649573395</v>
      </c>
      <c r="R5430" s="105">
        <v>33.636089462389016</v>
      </c>
      <c r="S5430" s="105">
        <v>35.345323942277368</v>
      </c>
      <c r="T5430" s="105">
        <v>36.644475030964138</v>
      </c>
      <c r="U5430" s="105">
        <v>35.364649087964004</v>
      </c>
    </row>
    <row r="5431" spans="1:21">
      <c r="A5431" s="54">
        <v>5429</v>
      </c>
      <c r="B5431" s="104">
        <v>30048</v>
      </c>
      <c r="C5431" s="104">
        <v>30048</v>
      </c>
      <c r="D5431" s="105">
        <v>58612.000000000007</v>
      </c>
      <c r="E5431" s="105">
        <v>2200000000</v>
      </c>
      <c r="F5431" s="105">
        <v>0</v>
      </c>
      <c r="G5431" s="105">
        <v>100</v>
      </c>
      <c r="H5431" s="105">
        <v>100</v>
      </c>
      <c r="I5431" s="105">
        <v>100</v>
      </c>
      <c r="J5431" s="105">
        <v>100</v>
      </c>
      <c r="K5431" s="105">
        <v>100</v>
      </c>
      <c r="L5431" s="105">
        <v>100</v>
      </c>
      <c r="M5431" s="105">
        <v>100</v>
      </c>
      <c r="N5431" s="105">
        <v>100</v>
      </c>
      <c r="O5431" s="105">
        <v>100</v>
      </c>
      <c r="P5431" s="105">
        <v>100</v>
      </c>
      <c r="Q5431" s="105">
        <v>100</v>
      </c>
      <c r="R5431" s="105">
        <v>100</v>
      </c>
      <c r="S5431" s="105">
        <v>0</v>
      </c>
      <c r="T5431" s="105">
        <v>100</v>
      </c>
      <c r="U5431" s="105">
        <v>99.999999999999972</v>
      </c>
    </row>
    <row r="5432" spans="1:21">
      <c r="A5432" s="54">
        <v>5430</v>
      </c>
      <c r="B5432" s="104">
        <v>30049</v>
      </c>
      <c r="C5432" s="104">
        <v>30049</v>
      </c>
      <c r="D5432" s="105">
        <v>1469613</v>
      </c>
      <c r="E5432" s="105">
        <v>2200000000</v>
      </c>
      <c r="F5432" s="105">
        <v>0</v>
      </c>
      <c r="G5432" s="105">
        <v>23.665228090998262</v>
      </c>
      <c r="H5432" s="105">
        <v>28.822479273320489</v>
      </c>
      <c r="I5432" s="105">
        <v>37.201060697402248</v>
      </c>
      <c r="J5432" s="105">
        <v>100</v>
      </c>
      <c r="K5432" s="105">
        <v>100</v>
      </c>
      <c r="L5432" s="105">
        <v>100</v>
      </c>
      <c r="M5432" s="105">
        <v>100</v>
      </c>
      <c r="N5432" s="105">
        <v>100</v>
      </c>
      <c r="O5432" s="105">
        <v>100</v>
      </c>
      <c r="P5432" s="105">
        <v>100</v>
      </c>
      <c r="Q5432" s="105">
        <v>37.32265527170501</v>
      </c>
      <c r="R5432" s="105">
        <v>24.999756888160668</v>
      </c>
      <c r="S5432" s="105">
        <v>0</v>
      </c>
      <c r="T5432" s="105">
        <v>71.000931685132215</v>
      </c>
      <c r="U5432" s="105">
        <v>71.00093168513223</v>
      </c>
    </row>
    <row r="5433" spans="1:21">
      <c r="A5433" s="54">
        <v>5431</v>
      </c>
      <c r="B5433" s="104">
        <v>30050</v>
      </c>
      <c r="C5433" s="104">
        <v>30050</v>
      </c>
      <c r="D5433" s="105">
        <v>52391128</v>
      </c>
      <c r="E5433" s="105">
        <v>2200000000</v>
      </c>
      <c r="F5433" s="105">
        <v>0</v>
      </c>
      <c r="G5433" s="105">
        <v>0.71407230804273358</v>
      </c>
      <c r="H5433" s="105">
        <v>0.74603678363823667</v>
      </c>
      <c r="I5433" s="105">
        <v>0.76482040881748548</v>
      </c>
      <c r="J5433" s="105">
        <v>1.2229551303438888</v>
      </c>
      <c r="K5433" s="105">
        <v>2.5674049513035619</v>
      </c>
      <c r="L5433" s="105">
        <v>4.8469355950466291</v>
      </c>
      <c r="M5433" s="105">
        <v>100</v>
      </c>
      <c r="N5433" s="105">
        <v>33.600244030395132</v>
      </c>
      <c r="O5433" s="105">
        <v>15.011037910899129</v>
      </c>
      <c r="P5433" s="105">
        <v>4.4444126848885093</v>
      </c>
      <c r="Q5433" s="105">
        <v>1.5971140624921436</v>
      </c>
      <c r="R5433" s="105">
        <v>0.81770652869472338</v>
      </c>
      <c r="S5433" s="105">
        <v>49.396576623576763</v>
      </c>
      <c r="T5433" s="105">
        <v>13.861061699546847</v>
      </c>
      <c r="U5433" s="105">
        <v>45.146003314824476</v>
      </c>
    </row>
    <row r="5434" spans="1:21">
      <c r="A5434" s="54">
        <v>5432</v>
      </c>
      <c r="B5434" s="104">
        <v>30051</v>
      </c>
      <c r="C5434" s="104">
        <v>30051</v>
      </c>
      <c r="D5434" s="105">
        <v>8446898.0000000019</v>
      </c>
      <c r="E5434" s="105">
        <v>2200000000</v>
      </c>
      <c r="F5434" s="105">
        <v>0</v>
      </c>
      <c r="G5434" s="105">
        <v>0.73713477668560667</v>
      </c>
      <c r="H5434" s="105">
        <v>0.62701177749142112</v>
      </c>
      <c r="I5434" s="105">
        <v>0.46485702521508376</v>
      </c>
      <c r="J5434" s="105">
        <v>0.5826516399793793</v>
      </c>
      <c r="K5434" s="105">
        <v>1.1194850032124286</v>
      </c>
      <c r="L5434" s="105">
        <v>1.5727248860491796</v>
      </c>
      <c r="M5434" s="105">
        <v>4.6959760841896419</v>
      </c>
      <c r="N5434" s="105">
        <v>7.3831591508222081</v>
      </c>
      <c r="O5434" s="105">
        <v>8.1776530412331478</v>
      </c>
      <c r="P5434" s="105">
        <v>4.9218128424318861</v>
      </c>
      <c r="Q5434" s="105">
        <v>1.8292751917184711</v>
      </c>
      <c r="R5434" s="105">
        <v>0.94593625448847551</v>
      </c>
      <c r="S5434" s="105">
        <v>0</v>
      </c>
      <c r="T5434" s="105">
        <v>2.7548064727930774</v>
      </c>
      <c r="U5434" s="105">
        <v>2.7548064727930766</v>
      </c>
    </row>
    <row r="5435" spans="1:21">
      <c r="A5435" s="54">
        <v>5433</v>
      </c>
      <c r="B5435" s="104">
        <v>30052</v>
      </c>
      <c r="C5435" s="104">
        <v>30052</v>
      </c>
      <c r="D5435" s="105">
        <v>666465</v>
      </c>
      <c r="E5435" s="105">
        <v>2200000000</v>
      </c>
      <c r="F5435" s="105">
        <v>0</v>
      </c>
      <c r="G5435" s="105">
        <v>1.5019020719103098</v>
      </c>
      <c r="H5435" s="105">
        <v>1.356304015965381</v>
      </c>
      <c r="I5435" s="105">
        <v>1.2087451184174358</v>
      </c>
      <c r="J5435" s="105">
        <v>1.7601075957976673</v>
      </c>
      <c r="K5435" s="105">
        <v>3.0529730693372654</v>
      </c>
      <c r="L5435" s="105">
        <v>3.6463677030713932</v>
      </c>
      <c r="M5435" s="105">
        <v>6.9599534904131115</v>
      </c>
      <c r="N5435" s="105">
        <v>10.112852657455894</v>
      </c>
      <c r="O5435" s="105">
        <v>13.243166356773196</v>
      </c>
      <c r="P5435" s="105">
        <v>10.542294907036796</v>
      </c>
      <c r="Q5435" s="105">
        <v>4.5019017725097035</v>
      </c>
      <c r="R5435" s="105">
        <v>2.0453290116404794</v>
      </c>
      <c r="S5435" s="105">
        <v>0</v>
      </c>
      <c r="T5435" s="105">
        <v>4.9943248141940524</v>
      </c>
      <c r="U5435" s="105">
        <v>4.9943248141940533</v>
      </c>
    </row>
    <row r="5436" spans="1:21">
      <c r="A5436" s="54">
        <v>5434</v>
      </c>
      <c r="B5436" s="104">
        <v>30053</v>
      </c>
      <c r="C5436" s="104">
        <v>30053</v>
      </c>
      <c r="D5436" s="105">
        <v>407325.99999999994</v>
      </c>
      <c r="E5436" s="105">
        <v>2200000000</v>
      </c>
      <c r="F5436" s="105">
        <v>0</v>
      </c>
      <c r="G5436" s="105">
        <v>3.7906244552151178</v>
      </c>
      <c r="H5436" s="105">
        <v>3.6616865599053923</v>
      </c>
      <c r="I5436" s="105">
        <v>3.2098408765324069</v>
      </c>
      <c r="J5436" s="105">
        <v>4.9154103328354219</v>
      </c>
      <c r="K5436" s="105">
        <v>9.8909304793243678</v>
      </c>
      <c r="L5436" s="105">
        <v>12.469315050084214</v>
      </c>
      <c r="M5436" s="105">
        <v>17.536528318375414</v>
      </c>
      <c r="N5436" s="105">
        <v>15.748089452933689</v>
      </c>
      <c r="O5436" s="105">
        <v>13.289362415403106</v>
      </c>
      <c r="P5436" s="105">
        <v>19.103690884876492</v>
      </c>
      <c r="Q5436" s="105">
        <v>9.7179752894385221</v>
      </c>
      <c r="R5436" s="105">
        <v>4.6852592750094662</v>
      </c>
      <c r="S5436" s="105">
        <v>0</v>
      </c>
      <c r="T5436" s="105">
        <v>9.8348927824944674</v>
      </c>
      <c r="U5436" s="105">
        <v>9.834892782494471</v>
      </c>
    </row>
    <row r="5437" spans="1:21">
      <c r="A5437" s="54">
        <v>5435</v>
      </c>
      <c r="B5437" s="104">
        <v>30054</v>
      </c>
      <c r="C5437" s="104">
        <v>30054</v>
      </c>
      <c r="D5437" s="105">
        <v>2013282.9999999998</v>
      </c>
      <c r="E5437" s="105">
        <v>2200000000</v>
      </c>
      <c r="F5437" s="105">
        <v>0</v>
      </c>
      <c r="G5437" s="105">
        <v>1.8405991378715758</v>
      </c>
      <c r="H5437" s="105">
        <v>1.9531745381942627</v>
      </c>
      <c r="I5437" s="105">
        <v>2.2041311364035199</v>
      </c>
      <c r="J5437" s="105">
        <v>4.0233690077835256</v>
      </c>
      <c r="K5437" s="105">
        <v>6.4200371847421502</v>
      </c>
      <c r="L5437" s="105">
        <v>9.0584428083068005</v>
      </c>
      <c r="M5437" s="105">
        <v>11.513183255548437</v>
      </c>
      <c r="N5437" s="105">
        <v>12.806227979701656</v>
      </c>
      <c r="O5437" s="105">
        <v>11.232790191281699</v>
      </c>
      <c r="P5437" s="105">
        <v>9.8339443446616102</v>
      </c>
      <c r="Q5437" s="105">
        <v>3.2657885791170069</v>
      </c>
      <c r="R5437" s="105">
        <v>1.873215412150546</v>
      </c>
      <c r="S5437" s="105">
        <v>0</v>
      </c>
      <c r="T5437" s="105">
        <v>6.3354086313135651</v>
      </c>
      <c r="U5437" s="105">
        <v>6.3354086313135678</v>
      </c>
    </row>
    <row r="5438" spans="1:21">
      <c r="A5438" s="54">
        <v>5436</v>
      </c>
      <c r="B5438" s="104">
        <v>30055</v>
      </c>
      <c r="C5438" s="104">
        <v>30055</v>
      </c>
      <c r="D5438" s="105">
        <v>7622826</v>
      </c>
      <c r="E5438" s="105">
        <v>2200000000</v>
      </c>
      <c r="F5438" s="105">
        <v>0</v>
      </c>
      <c r="G5438" s="105">
        <v>0.35531333961993655</v>
      </c>
      <c r="H5438" s="105">
        <v>0.40105285959543496</v>
      </c>
      <c r="I5438" s="105">
        <v>0.45909613659530596</v>
      </c>
      <c r="J5438" s="105">
        <v>0.84563237291391091</v>
      </c>
      <c r="K5438" s="105">
        <v>1.7251948023214019</v>
      </c>
      <c r="L5438" s="105">
        <v>2.2052341684651964</v>
      </c>
      <c r="M5438" s="105">
        <v>2.7948007975275817</v>
      </c>
      <c r="N5438" s="105">
        <v>3.6895765337738613</v>
      </c>
      <c r="O5438" s="105">
        <v>2.6553843411390288</v>
      </c>
      <c r="P5438" s="105">
        <v>1.8493287168977486</v>
      </c>
      <c r="Q5438" s="105">
        <v>0.55085516002472135</v>
      </c>
      <c r="R5438" s="105">
        <v>0.33976045198602955</v>
      </c>
      <c r="S5438" s="105">
        <v>0</v>
      </c>
      <c r="T5438" s="105">
        <v>1.4892691400716798</v>
      </c>
      <c r="U5438" s="105">
        <v>1.48926914007168</v>
      </c>
    </row>
    <row r="5439" spans="1:21">
      <c r="A5439" s="54">
        <v>5437</v>
      </c>
      <c r="B5439" s="104">
        <v>30073</v>
      </c>
      <c r="C5439" s="104">
        <v>30073</v>
      </c>
      <c r="D5439" s="105">
        <v>658967417.00000024</v>
      </c>
      <c r="E5439" s="105">
        <v>65658300000</v>
      </c>
      <c r="F5439" s="105">
        <v>0</v>
      </c>
      <c r="G5439" s="105">
        <v>8.63082120032918</v>
      </c>
      <c r="H5439" s="105">
        <v>4.8519492288603727</v>
      </c>
      <c r="I5439" s="105">
        <v>2.5988074919049771</v>
      </c>
      <c r="J5439" s="105">
        <v>2.4847235674723351</v>
      </c>
      <c r="K5439" s="105">
        <v>4.0184379863156767</v>
      </c>
      <c r="L5439" s="105">
        <v>8.3030115346837459</v>
      </c>
      <c r="M5439" s="105">
        <v>27.270898833048676</v>
      </c>
      <c r="N5439" s="105">
        <v>100</v>
      </c>
      <c r="O5439" s="105">
        <v>47.57519215004195</v>
      </c>
      <c r="P5439" s="105">
        <v>14.865327518193249</v>
      </c>
      <c r="Q5439" s="105">
        <v>9.2066549306412533</v>
      </c>
      <c r="R5439" s="105">
        <v>9.8817993626595779</v>
      </c>
      <c r="S5439" s="105">
        <v>40.584932920400199</v>
      </c>
      <c r="T5439" s="105">
        <v>19.97396865034592</v>
      </c>
      <c r="U5439" s="105">
        <v>38.180912163911906</v>
      </c>
    </row>
    <row r="5440" spans="1:21">
      <c r="A5440" s="54">
        <v>5438</v>
      </c>
      <c r="B5440" s="104">
        <v>30074</v>
      </c>
      <c r="C5440" s="104">
        <v>30074</v>
      </c>
      <c r="D5440" s="105">
        <v>127263731</v>
      </c>
      <c r="E5440" s="105">
        <v>19362000000</v>
      </c>
      <c r="F5440" s="105">
        <v>0</v>
      </c>
      <c r="G5440" s="105">
        <v>31.240156398654417</v>
      </c>
      <c r="H5440" s="105">
        <v>6.6015346401019901</v>
      </c>
      <c r="I5440" s="105">
        <v>3.4070005191234793</v>
      </c>
      <c r="J5440" s="105">
        <v>3.6864450663059323</v>
      </c>
      <c r="K5440" s="105">
        <v>8.1179197703650559</v>
      </c>
      <c r="L5440" s="105">
        <v>17.428642810063028</v>
      </c>
      <c r="M5440" s="105">
        <v>25.542300422737185</v>
      </c>
      <c r="N5440" s="105">
        <v>41.486425236147234</v>
      </c>
      <c r="O5440" s="105">
        <v>93.274438646814914</v>
      </c>
      <c r="P5440" s="105">
        <v>100</v>
      </c>
      <c r="Q5440" s="105">
        <v>57.069683717917421</v>
      </c>
      <c r="R5440" s="105">
        <v>28.008709218320998</v>
      </c>
      <c r="S5440" s="105">
        <v>30.128724322392408</v>
      </c>
      <c r="T5440" s="105">
        <v>34.655271370545968</v>
      </c>
      <c r="U5440" s="105">
        <v>30.369764956061083</v>
      </c>
    </row>
    <row r="5441" spans="1:21">
      <c r="A5441" s="54">
        <v>5439</v>
      </c>
      <c r="B5441" s="104">
        <v>30075</v>
      </c>
      <c r="C5441" s="104">
        <v>30075</v>
      </c>
      <c r="D5441" s="105">
        <v>0</v>
      </c>
      <c r="E5441" s="105">
        <v>2200000000</v>
      </c>
      <c r="F5441" s="105">
        <v>0</v>
      </c>
      <c r="G5441" s="105">
        <v>0</v>
      </c>
      <c r="H5441" s="105">
        <v>0</v>
      </c>
      <c r="I5441" s="105">
        <v>0</v>
      </c>
      <c r="J5441" s="105">
        <v>0</v>
      </c>
      <c r="K5441" s="105">
        <v>0</v>
      </c>
      <c r="L5441" s="105">
        <v>0</v>
      </c>
      <c r="M5441" s="105">
        <v>0</v>
      </c>
      <c r="N5441" s="105">
        <v>0</v>
      </c>
      <c r="O5441" s="105">
        <v>0</v>
      </c>
      <c r="P5441" s="105">
        <v>0</v>
      </c>
      <c r="Q5441" s="105">
        <v>0</v>
      </c>
      <c r="R5441" s="105">
        <v>0</v>
      </c>
      <c r="S5441" s="105">
        <v>0</v>
      </c>
      <c r="T5441" s="105">
        <v>0</v>
      </c>
      <c r="U5441" s="105">
        <v>0</v>
      </c>
    </row>
    <row r="5442" spans="1:21">
      <c r="A5442" s="54">
        <v>5440</v>
      </c>
      <c r="B5442" s="104">
        <v>30076</v>
      </c>
      <c r="C5442" s="104">
        <v>30076</v>
      </c>
      <c r="D5442" s="105">
        <v>0</v>
      </c>
      <c r="E5442" s="105">
        <v>2200000000</v>
      </c>
      <c r="F5442" s="105">
        <v>0</v>
      </c>
      <c r="G5442" s="105">
        <v>0</v>
      </c>
      <c r="H5442" s="105">
        <v>0</v>
      </c>
      <c r="I5442" s="105">
        <v>0</v>
      </c>
      <c r="J5442" s="105">
        <v>0</v>
      </c>
      <c r="K5442" s="105">
        <v>0</v>
      </c>
      <c r="L5442" s="105">
        <v>0</v>
      </c>
      <c r="M5442" s="105">
        <v>0</v>
      </c>
      <c r="N5442" s="105">
        <v>0</v>
      </c>
      <c r="O5442" s="105">
        <v>0</v>
      </c>
      <c r="P5442" s="105">
        <v>0</v>
      </c>
      <c r="Q5442" s="105">
        <v>0</v>
      </c>
      <c r="R5442" s="105">
        <v>0</v>
      </c>
      <c r="S5442" s="105">
        <v>0</v>
      </c>
      <c r="T5442" s="105">
        <v>0</v>
      </c>
      <c r="U5442" s="105">
        <v>0</v>
      </c>
    </row>
    <row r="5443" spans="1:21">
      <c r="A5443" s="54">
        <v>5441</v>
      </c>
      <c r="B5443" s="104">
        <v>30077</v>
      </c>
      <c r="C5443" s="104">
        <v>30077</v>
      </c>
      <c r="D5443" s="105">
        <v>0</v>
      </c>
      <c r="E5443" s="105">
        <v>2200000000</v>
      </c>
      <c r="F5443" s="105">
        <v>0</v>
      </c>
      <c r="G5443" s="105">
        <v>0</v>
      </c>
      <c r="H5443" s="105">
        <v>0</v>
      </c>
      <c r="I5443" s="105">
        <v>0</v>
      </c>
      <c r="J5443" s="105">
        <v>0</v>
      </c>
      <c r="K5443" s="105">
        <v>0</v>
      </c>
      <c r="L5443" s="105">
        <v>0</v>
      </c>
      <c r="M5443" s="105">
        <v>0</v>
      </c>
      <c r="N5443" s="105">
        <v>0</v>
      </c>
      <c r="O5443" s="105">
        <v>0</v>
      </c>
      <c r="P5443" s="105">
        <v>0</v>
      </c>
      <c r="Q5443" s="105">
        <v>0</v>
      </c>
      <c r="R5443" s="105">
        <v>0</v>
      </c>
      <c r="S5443" s="105">
        <v>0</v>
      </c>
      <c r="T5443" s="105">
        <v>0</v>
      </c>
      <c r="U5443" s="105">
        <v>0</v>
      </c>
    </row>
    <row r="5444" spans="1:21">
      <c r="A5444" s="54">
        <v>5442</v>
      </c>
      <c r="B5444" s="104">
        <v>30078</v>
      </c>
      <c r="C5444" s="104">
        <v>30078</v>
      </c>
      <c r="D5444" s="105">
        <v>0</v>
      </c>
      <c r="E5444" s="105">
        <v>2200000000</v>
      </c>
      <c r="F5444" s="105">
        <v>0</v>
      </c>
      <c r="G5444" s="105">
        <v>0</v>
      </c>
      <c r="H5444" s="105">
        <v>0</v>
      </c>
      <c r="I5444" s="105">
        <v>0</v>
      </c>
      <c r="J5444" s="105">
        <v>0</v>
      </c>
      <c r="K5444" s="105">
        <v>0</v>
      </c>
      <c r="L5444" s="105">
        <v>0</v>
      </c>
      <c r="M5444" s="105">
        <v>0</v>
      </c>
      <c r="N5444" s="105">
        <v>0</v>
      </c>
      <c r="O5444" s="105">
        <v>0</v>
      </c>
      <c r="P5444" s="105">
        <v>0</v>
      </c>
      <c r="Q5444" s="105">
        <v>0</v>
      </c>
      <c r="R5444" s="105">
        <v>0</v>
      </c>
      <c r="S5444" s="105">
        <v>0</v>
      </c>
      <c r="T5444" s="105">
        <v>0</v>
      </c>
      <c r="U5444" s="105">
        <v>0</v>
      </c>
    </row>
    <row r="5445" spans="1:21">
      <c r="A5445" s="54">
        <v>5443</v>
      </c>
      <c r="B5445" s="104">
        <v>30079</v>
      </c>
      <c r="C5445" s="104">
        <v>30079</v>
      </c>
      <c r="D5445" s="105">
        <v>0</v>
      </c>
      <c r="E5445" s="105">
        <v>2200000000</v>
      </c>
      <c r="F5445" s="105">
        <v>0</v>
      </c>
      <c r="G5445" s="105">
        <v>0</v>
      </c>
      <c r="H5445" s="105">
        <v>0</v>
      </c>
      <c r="I5445" s="105">
        <v>0</v>
      </c>
      <c r="J5445" s="105">
        <v>0</v>
      </c>
      <c r="K5445" s="105">
        <v>0</v>
      </c>
      <c r="L5445" s="105">
        <v>0</v>
      </c>
      <c r="M5445" s="105">
        <v>0</v>
      </c>
      <c r="N5445" s="105">
        <v>0</v>
      </c>
      <c r="O5445" s="105">
        <v>0</v>
      </c>
      <c r="P5445" s="105">
        <v>0</v>
      </c>
      <c r="Q5445" s="105">
        <v>0</v>
      </c>
      <c r="R5445" s="105">
        <v>0</v>
      </c>
      <c r="S5445" s="105">
        <v>0</v>
      </c>
      <c r="T5445" s="105">
        <v>0</v>
      </c>
      <c r="U5445" s="105">
        <v>0</v>
      </c>
    </row>
    <row r="5446" spans="1:21">
      <c r="A5446" s="54">
        <v>5444</v>
      </c>
      <c r="B5446" s="104">
        <v>30080</v>
      </c>
      <c r="C5446" s="104">
        <v>30080</v>
      </c>
      <c r="D5446" s="105">
        <v>99708.999999999985</v>
      </c>
      <c r="E5446" s="105">
        <v>2200000000</v>
      </c>
      <c r="F5446" s="105">
        <v>0</v>
      </c>
      <c r="G5446" s="105">
        <v>100</v>
      </c>
      <c r="H5446" s="105">
        <v>100</v>
      </c>
      <c r="I5446" s="105">
        <v>100</v>
      </c>
      <c r="J5446" s="105">
        <v>100</v>
      </c>
      <c r="K5446" s="105">
        <v>100</v>
      </c>
      <c r="L5446" s="105">
        <v>100</v>
      </c>
      <c r="M5446" s="105">
        <v>100</v>
      </c>
      <c r="N5446" s="105">
        <v>100</v>
      </c>
      <c r="O5446" s="105">
        <v>100</v>
      </c>
      <c r="P5446" s="105">
        <v>100</v>
      </c>
      <c r="Q5446" s="105">
        <v>100</v>
      </c>
      <c r="R5446" s="105">
        <v>100</v>
      </c>
      <c r="S5446" s="105">
        <v>0</v>
      </c>
      <c r="T5446" s="105">
        <v>100</v>
      </c>
      <c r="U5446" s="105">
        <v>100.00000000000001</v>
      </c>
    </row>
    <row r="5447" spans="1:21">
      <c r="A5447" s="54">
        <v>5445</v>
      </c>
      <c r="B5447" s="104">
        <v>30081</v>
      </c>
      <c r="C5447" s="104">
        <v>30081</v>
      </c>
      <c r="D5447" s="105">
        <v>32175</v>
      </c>
      <c r="E5447" s="105">
        <v>2200000000</v>
      </c>
      <c r="F5447" s="105">
        <v>0</v>
      </c>
      <c r="G5447" s="105">
        <v>100</v>
      </c>
      <c r="H5447" s="105">
        <v>100</v>
      </c>
      <c r="I5447" s="105">
        <v>100</v>
      </c>
      <c r="J5447" s="105">
        <v>100</v>
      </c>
      <c r="K5447" s="105">
        <v>100</v>
      </c>
      <c r="L5447" s="105">
        <v>100</v>
      </c>
      <c r="M5447" s="105">
        <v>100</v>
      </c>
      <c r="N5447" s="105">
        <v>100</v>
      </c>
      <c r="O5447" s="105">
        <v>100</v>
      </c>
      <c r="P5447" s="105">
        <v>100</v>
      </c>
      <c r="Q5447" s="105">
        <v>100</v>
      </c>
      <c r="R5447" s="105">
        <v>100</v>
      </c>
      <c r="S5447" s="105">
        <v>0</v>
      </c>
      <c r="T5447" s="105">
        <v>100</v>
      </c>
      <c r="U5447" s="105">
        <v>100</v>
      </c>
    </row>
    <row r="5448" spans="1:21">
      <c r="A5448" s="54">
        <v>5446</v>
      </c>
      <c r="B5448" s="104">
        <v>30082</v>
      </c>
      <c r="C5448" s="104">
        <v>30082</v>
      </c>
      <c r="D5448" s="105">
        <v>40524</v>
      </c>
      <c r="E5448" s="105">
        <v>2200000000</v>
      </c>
      <c r="F5448" s="105">
        <v>0</v>
      </c>
      <c r="G5448" s="105">
        <v>12.25270287614463</v>
      </c>
      <c r="H5448" s="105">
        <v>9.0544026789045393</v>
      </c>
      <c r="I5448" s="105">
        <v>5.9322638743285641</v>
      </c>
      <c r="J5448" s="105">
        <v>8.8406368722225821</v>
      </c>
      <c r="K5448" s="105">
        <v>11.562404862045067</v>
      </c>
      <c r="L5448" s="105">
        <v>18.896515243313921</v>
      </c>
      <c r="M5448" s="105">
        <v>30.769926610227916</v>
      </c>
      <c r="N5448" s="105">
        <v>50.454648108498851</v>
      </c>
      <c r="O5448" s="105">
        <v>41.281407169838673</v>
      </c>
      <c r="P5448" s="105">
        <v>28.762288119340123</v>
      </c>
      <c r="Q5448" s="105">
        <v>15.480528802202279</v>
      </c>
      <c r="R5448" s="105">
        <v>12.374133150255314</v>
      </c>
      <c r="S5448" s="105">
        <v>0</v>
      </c>
      <c r="T5448" s="105">
        <v>20.471821530610203</v>
      </c>
      <c r="U5448" s="105">
        <v>20.471821530610207</v>
      </c>
    </row>
    <row r="5449" spans="1:21">
      <c r="A5449" s="54">
        <v>5447</v>
      </c>
      <c r="B5449" s="104">
        <v>30099</v>
      </c>
      <c r="C5449" s="104">
        <v>29702</v>
      </c>
      <c r="D5449" s="105">
        <v>29687929165.999992</v>
      </c>
      <c r="E5449" s="105">
        <v>502185000000</v>
      </c>
      <c r="F5449" s="105">
        <v>0</v>
      </c>
      <c r="G5449" s="105">
        <v>4.7848856429106066</v>
      </c>
      <c r="H5449" s="105">
        <v>4.8676351196371987</v>
      </c>
      <c r="I5449" s="105">
        <v>3.3667002167611715</v>
      </c>
      <c r="J5449" s="105">
        <v>2.8678302069900705</v>
      </c>
      <c r="K5449" s="105">
        <v>5.6979268051644123</v>
      </c>
      <c r="L5449" s="105">
        <v>100</v>
      </c>
      <c r="M5449" s="105">
        <v>100</v>
      </c>
      <c r="N5449" s="105">
        <v>100</v>
      </c>
      <c r="O5449" s="105">
        <v>100</v>
      </c>
      <c r="P5449" s="105">
        <v>13.604887346106677</v>
      </c>
      <c r="Q5449" s="105">
        <v>6.5923773989595933</v>
      </c>
      <c r="R5449" s="105">
        <v>5.5308099602728928</v>
      </c>
      <c r="S5449" s="105">
        <v>68.24796777454408</v>
      </c>
      <c r="T5449" s="105">
        <v>37.27608772473355</v>
      </c>
      <c r="U5449" s="105">
        <v>67.044642598842017</v>
      </c>
    </row>
    <row r="5450" spans="1:21">
      <c r="A5450" s="54">
        <v>5448</v>
      </c>
      <c r="B5450" s="104">
        <v>30142</v>
      </c>
      <c r="C5450" s="104">
        <v>30142</v>
      </c>
      <c r="D5450" s="105">
        <v>67619870.000000015</v>
      </c>
      <c r="E5450" s="105">
        <v>2200000000</v>
      </c>
      <c r="F5450" s="105">
        <v>0</v>
      </c>
      <c r="G5450" s="105">
        <v>17.284276975004403</v>
      </c>
      <c r="H5450" s="105">
        <v>23.748760914942658</v>
      </c>
      <c r="I5450" s="105">
        <v>10.711388858286151</v>
      </c>
      <c r="J5450" s="105">
        <v>0.8744332539310814</v>
      </c>
      <c r="K5450" s="105">
        <v>2.172273093288434</v>
      </c>
      <c r="L5450" s="105">
        <v>100</v>
      </c>
      <c r="M5450" s="105">
        <v>100</v>
      </c>
      <c r="N5450" s="105">
        <v>100</v>
      </c>
      <c r="O5450" s="105">
        <v>100</v>
      </c>
      <c r="P5450" s="105">
        <v>100</v>
      </c>
      <c r="Q5450" s="105">
        <v>22.500702904966008</v>
      </c>
      <c r="R5450" s="105">
        <v>16.76226860998749</v>
      </c>
      <c r="S5450" s="105">
        <v>88.680572322403563</v>
      </c>
      <c r="T5450" s="105">
        <v>49.504508717533859</v>
      </c>
      <c r="U5450" s="105">
        <v>88.400357486092119</v>
      </c>
    </row>
    <row r="5451" spans="1:21">
      <c r="A5451" s="54">
        <v>5449</v>
      </c>
      <c r="B5451" s="104">
        <v>30145</v>
      </c>
      <c r="C5451" s="104">
        <v>30145</v>
      </c>
      <c r="D5451" s="105">
        <v>2130578856.9999998</v>
      </c>
      <c r="E5451" s="105">
        <v>52760400000</v>
      </c>
      <c r="F5451" s="105">
        <v>0</v>
      </c>
      <c r="G5451" s="105">
        <v>26.342527470790966</v>
      </c>
      <c r="H5451" s="105">
        <v>36.797962572059127</v>
      </c>
      <c r="I5451" s="105">
        <v>18.384404667549791</v>
      </c>
      <c r="J5451" s="105">
        <v>2.5046806890310633</v>
      </c>
      <c r="K5451" s="105">
        <v>2.5045753037321727</v>
      </c>
      <c r="L5451" s="105">
        <v>9.8966941966353872</v>
      </c>
      <c r="M5451" s="105">
        <v>14.929151238507377</v>
      </c>
      <c r="N5451" s="105">
        <v>23.362532502163909</v>
      </c>
      <c r="O5451" s="105">
        <v>29.438912902736583</v>
      </c>
      <c r="P5451" s="105">
        <v>12.642245258753297</v>
      </c>
      <c r="Q5451" s="105">
        <v>17.654693900058174</v>
      </c>
      <c r="R5451" s="105">
        <v>22.583230625908854</v>
      </c>
      <c r="S5451" s="105">
        <v>13.525590616996396</v>
      </c>
      <c r="T5451" s="105">
        <v>18.086800943993889</v>
      </c>
      <c r="U5451" s="105">
        <v>13.551438500568294</v>
      </c>
    </row>
    <row r="5452" spans="1:21">
      <c r="A5452" s="54">
        <v>5450</v>
      </c>
      <c r="B5452" s="104">
        <v>30157</v>
      </c>
      <c r="C5452" s="104">
        <v>30157</v>
      </c>
      <c r="D5452" s="105">
        <v>396044.00000000006</v>
      </c>
      <c r="E5452" s="105">
        <v>6581140000</v>
      </c>
      <c r="F5452" s="105">
        <v>0</v>
      </c>
      <c r="G5452" s="105">
        <v>100</v>
      </c>
      <c r="H5452" s="105">
        <v>100</v>
      </c>
      <c r="I5452" s="105">
        <v>2.8628212990587469</v>
      </c>
      <c r="J5452" s="105">
        <v>4.2203825588216297</v>
      </c>
      <c r="K5452" s="105">
        <v>100</v>
      </c>
      <c r="L5452" s="105">
        <v>100</v>
      </c>
      <c r="M5452" s="105">
        <v>100</v>
      </c>
      <c r="N5452" s="105">
        <v>100</v>
      </c>
      <c r="O5452" s="105">
        <v>33.84793851162798</v>
      </c>
      <c r="P5452" s="105">
        <v>19.806288692124475</v>
      </c>
      <c r="Q5452" s="105">
        <v>37.198858435262601</v>
      </c>
      <c r="R5452" s="105">
        <v>100</v>
      </c>
      <c r="S5452" s="105">
        <v>0</v>
      </c>
      <c r="T5452" s="105">
        <v>66.494690791407947</v>
      </c>
      <c r="U5452" s="105">
        <v>66.494690791407933</v>
      </c>
    </row>
    <row r="5453" spans="1:21">
      <c r="A5453" s="54">
        <v>5451</v>
      </c>
      <c r="B5453" s="104">
        <v>30159</v>
      </c>
      <c r="C5453" s="104">
        <v>30159</v>
      </c>
      <c r="D5453" s="105">
        <v>248518.00000000003</v>
      </c>
      <c r="E5453" s="105">
        <v>4381140000</v>
      </c>
      <c r="F5453" s="105">
        <v>0</v>
      </c>
      <c r="G5453" s="105">
        <v>100</v>
      </c>
      <c r="H5453" s="105">
        <v>100</v>
      </c>
      <c r="I5453" s="105">
        <v>1.827224136914545</v>
      </c>
      <c r="J5453" s="105">
        <v>2.7378423352257362</v>
      </c>
      <c r="K5453" s="105">
        <v>15.166107198572973</v>
      </c>
      <c r="L5453" s="105">
        <v>14.785916670967586</v>
      </c>
      <c r="M5453" s="105">
        <v>3.8370260293490421</v>
      </c>
      <c r="N5453" s="105">
        <v>10.729495851673036</v>
      </c>
      <c r="O5453" s="105">
        <v>16.532862594912377</v>
      </c>
      <c r="P5453" s="105">
        <v>13.636682507031145</v>
      </c>
      <c r="Q5453" s="105">
        <v>19.377645486739542</v>
      </c>
      <c r="R5453" s="105">
        <v>80.437924375369732</v>
      </c>
      <c r="S5453" s="105">
        <v>0</v>
      </c>
      <c r="T5453" s="105">
        <v>31.58906059889631</v>
      </c>
      <c r="U5453" s="105">
        <v>31.589060598896307</v>
      </c>
    </row>
    <row r="5454" spans="1:21">
      <c r="A5454" s="54">
        <v>5452</v>
      </c>
      <c r="B5454" s="104">
        <v>30160</v>
      </c>
      <c r="C5454" s="104">
        <v>30160</v>
      </c>
      <c r="D5454" s="105">
        <v>332870634.99999988</v>
      </c>
      <c r="E5454" s="105">
        <v>22129900000</v>
      </c>
      <c r="F5454" s="105">
        <v>0</v>
      </c>
      <c r="G5454" s="105">
        <v>75.407456303668411</v>
      </c>
      <c r="H5454" s="105">
        <v>87.4866541793576</v>
      </c>
      <c r="I5454" s="105">
        <v>4.5746392119617711</v>
      </c>
      <c r="J5454" s="105">
        <v>7.5480666532482585</v>
      </c>
      <c r="K5454" s="105">
        <v>14.961541633260719</v>
      </c>
      <c r="L5454" s="105">
        <v>11.20618626785123</v>
      </c>
      <c r="M5454" s="105">
        <v>5.069685881279808</v>
      </c>
      <c r="N5454" s="105">
        <v>8.6890956420499457</v>
      </c>
      <c r="O5454" s="105">
        <v>17.286431744355752</v>
      </c>
      <c r="P5454" s="105">
        <v>21.020562340186096</v>
      </c>
      <c r="Q5454" s="105">
        <v>32.629563092303925</v>
      </c>
      <c r="R5454" s="105">
        <v>57.534162271386705</v>
      </c>
      <c r="S5454" s="105">
        <v>9.7338540834309129</v>
      </c>
      <c r="T5454" s="105">
        <v>28.61783710174252</v>
      </c>
      <c r="U5454" s="105">
        <v>9.8835585063268692</v>
      </c>
    </row>
    <row r="5455" spans="1:21">
      <c r="A5455" s="54">
        <v>5453</v>
      </c>
      <c r="B5455" s="104">
        <v>30162</v>
      </c>
      <c r="C5455" s="104">
        <v>30162</v>
      </c>
      <c r="D5455" s="105">
        <v>255744</v>
      </c>
      <c r="E5455" s="105">
        <v>4418690000</v>
      </c>
      <c r="F5455" s="105">
        <v>0</v>
      </c>
      <c r="G5455" s="105">
        <v>100</v>
      </c>
      <c r="H5455" s="105">
        <v>100</v>
      </c>
      <c r="I5455" s="105">
        <v>4.3998830780563676</v>
      </c>
      <c r="J5455" s="105">
        <v>18.994185470184764</v>
      </c>
      <c r="K5455" s="105">
        <v>14.054719795505385</v>
      </c>
      <c r="L5455" s="105">
        <v>5.7477704091580728</v>
      </c>
      <c r="M5455" s="105">
        <v>1.9698448665244719</v>
      </c>
      <c r="N5455" s="105">
        <v>3.062503073371607</v>
      </c>
      <c r="O5455" s="105">
        <v>8.149844360664142</v>
      </c>
      <c r="P5455" s="105">
        <v>16.883504775433529</v>
      </c>
      <c r="Q5455" s="105">
        <v>35.490197935460408</v>
      </c>
      <c r="R5455" s="105">
        <v>67.484853448566511</v>
      </c>
      <c r="S5455" s="105">
        <v>0</v>
      </c>
      <c r="T5455" s="105">
        <v>31.353108934410443</v>
      </c>
      <c r="U5455" s="105">
        <v>31.353108934410439</v>
      </c>
    </row>
    <row r="5456" spans="1:21">
      <c r="A5456" s="54">
        <v>5454</v>
      </c>
      <c r="B5456" s="104">
        <v>30163</v>
      </c>
      <c r="C5456" s="104">
        <v>30163</v>
      </c>
      <c r="D5456" s="105">
        <v>155064</v>
      </c>
      <c r="E5456" s="105">
        <v>4400000000</v>
      </c>
      <c r="F5456" s="105">
        <v>0</v>
      </c>
      <c r="G5456" s="105">
        <v>100</v>
      </c>
      <c r="H5456" s="105">
        <v>74.369568919745987</v>
      </c>
      <c r="I5456" s="105">
        <v>3.8035549440666978</v>
      </c>
      <c r="J5456" s="105">
        <v>11.640985125124315</v>
      </c>
      <c r="K5456" s="105">
        <v>12.177579736617639</v>
      </c>
      <c r="L5456" s="105">
        <v>3.1348056391956267</v>
      </c>
      <c r="M5456" s="105">
        <v>1.5295976459455769</v>
      </c>
      <c r="N5456" s="105">
        <v>2.1205201485169809</v>
      </c>
      <c r="O5456" s="105">
        <v>3.7694520203457005</v>
      </c>
      <c r="P5456" s="105">
        <v>10.323651541279093</v>
      </c>
      <c r="Q5456" s="105">
        <v>27.662520210753957</v>
      </c>
      <c r="R5456" s="105">
        <v>64.453626397113169</v>
      </c>
      <c r="S5456" s="105">
        <v>0</v>
      </c>
      <c r="T5456" s="105">
        <v>26.2488218607254</v>
      </c>
      <c r="U5456" s="105">
        <v>26.248821860725396</v>
      </c>
    </row>
    <row r="5457" spans="1:21">
      <c r="A5457" s="54">
        <v>5455</v>
      </c>
      <c r="B5457" s="104">
        <v>30165</v>
      </c>
      <c r="C5457" s="104">
        <v>30165</v>
      </c>
      <c r="D5457" s="105">
        <v>395159.00000000006</v>
      </c>
      <c r="E5457" s="105">
        <v>8837370000</v>
      </c>
      <c r="F5457" s="105">
        <v>0</v>
      </c>
      <c r="G5457" s="105">
        <v>100</v>
      </c>
      <c r="H5457" s="105">
        <v>100</v>
      </c>
      <c r="I5457" s="105">
        <v>10.297265784680746</v>
      </c>
      <c r="J5457" s="105">
        <v>12.156925236636715</v>
      </c>
      <c r="K5457" s="105">
        <v>7.4584473932719213</v>
      </c>
      <c r="L5457" s="105">
        <v>1.6720531411290385</v>
      </c>
      <c r="M5457" s="105">
        <v>1.2786528986014076</v>
      </c>
      <c r="N5457" s="105">
        <v>1.7676832381632943</v>
      </c>
      <c r="O5457" s="105">
        <v>2.7021466786700161</v>
      </c>
      <c r="P5457" s="105">
        <v>7.0765286221576122</v>
      </c>
      <c r="Q5457" s="105">
        <v>34.3388458361839</v>
      </c>
      <c r="R5457" s="105">
        <v>100</v>
      </c>
      <c r="S5457" s="105">
        <v>0</v>
      </c>
      <c r="T5457" s="105">
        <v>31.56237906912455</v>
      </c>
      <c r="U5457" s="105">
        <v>31.56237906912455</v>
      </c>
    </row>
    <row r="5458" spans="1:21">
      <c r="A5458" s="54">
        <v>5456</v>
      </c>
      <c r="B5458" s="104">
        <v>30172</v>
      </c>
      <c r="C5458" s="104">
        <v>30172</v>
      </c>
      <c r="D5458" s="105">
        <v>982111.00000000023</v>
      </c>
      <c r="E5458" s="105">
        <v>19724600000</v>
      </c>
      <c r="F5458" s="105">
        <v>0</v>
      </c>
      <c r="G5458" s="105">
        <v>100</v>
      </c>
      <c r="H5458" s="105">
        <v>100</v>
      </c>
      <c r="I5458" s="105">
        <v>100</v>
      </c>
      <c r="J5458" s="105">
        <v>12.671492894485969</v>
      </c>
      <c r="K5458" s="105">
        <v>19.311954804870794</v>
      </c>
      <c r="L5458" s="105">
        <v>18.794364524360628</v>
      </c>
      <c r="M5458" s="105">
        <v>3.1661510633541781</v>
      </c>
      <c r="N5458" s="105">
        <v>4.6253691084941995</v>
      </c>
      <c r="O5458" s="105">
        <v>6.8705500127160111</v>
      </c>
      <c r="P5458" s="105">
        <v>31.724640829567523</v>
      </c>
      <c r="Q5458" s="105">
        <v>100</v>
      </c>
      <c r="R5458" s="105">
        <v>100</v>
      </c>
      <c r="S5458" s="105">
        <v>8.4156818924221319</v>
      </c>
      <c r="T5458" s="105">
        <v>49.763710269820784</v>
      </c>
      <c r="U5458" s="105">
        <v>37.355398977556256</v>
      </c>
    </row>
    <row r="5459" spans="1:21">
      <c r="A5459" s="54">
        <v>5457</v>
      </c>
      <c r="B5459" s="104">
        <v>30178</v>
      </c>
      <c r="C5459" s="104">
        <v>30178</v>
      </c>
      <c r="D5459" s="105">
        <v>372621.00000000012</v>
      </c>
      <c r="E5459" s="105">
        <v>2200000000</v>
      </c>
      <c r="F5459" s="105">
        <v>0</v>
      </c>
      <c r="G5459" s="105">
        <v>94.248227278797572</v>
      </c>
      <c r="H5459" s="105">
        <v>100</v>
      </c>
      <c r="I5459" s="105">
        <v>42.937013264615956</v>
      </c>
      <c r="J5459" s="105">
        <v>9.5058453710203725</v>
      </c>
      <c r="K5459" s="105">
        <v>9.6184078058234217</v>
      </c>
      <c r="L5459" s="105">
        <v>10.627258987004913</v>
      </c>
      <c r="M5459" s="105">
        <v>2.789551030776027</v>
      </c>
      <c r="N5459" s="105">
        <v>3.4206341913910197</v>
      </c>
      <c r="O5459" s="105">
        <v>5.1062162489942908</v>
      </c>
      <c r="P5459" s="105">
        <v>17.92515878343843</v>
      </c>
      <c r="Q5459" s="105">
        <v>34.769067604011177</v>
      </c>
      <c r="R5459" s="105">
        <v>58.083209834607814</v>
      </c>
      <c r="S5459" s="105">
        <v>5.9856708335801727</v>
      </c>
      <c r="T5459" s="105">
        <v>32.419215866706743</v>
      </c>
      <c r="U5459" s="105">
        <v>12.279280824023337</v>
      </c>
    </row>
    <row r="5460" spans="1:21">
      <c r="A5460" s="54">
        <v>5458</v>
      </c>
      <c r="B5460" s="104">
        <v>30187</v>
      </c>
      <c r="C5460" s="104">
        <v>30187</v>
      </c>
      <c r="D5460" s="105">
        <v>4261408.9999999991</v>
      </c>
      <c r="E5460" s="105">
        <v>37189600000</v>
      </c>
      <c r="F5460" s="105">
        <v>0</v>
      </c>
      <c r="G5460" s="105">
        <v>100</v>
      </c>
      <c r="H5460" s="105">
        <v>100</v>
      </c>
      <c r="I5460" s="105">
        <v>38.017237603469084</v>
      </c>
      <c r="J5460" s="105">
        <v>43.307927166427454</v>
      </c>
      <c r="K5460" s="105">
        <v>28.680180441759067</v>
      </c>
      <c r="L5460" s="105">
        <v>22.008672288763265</v>
      </c>
      <c r="M5460" s="105">
        <v>8.2929021437013724</v>
      </c>
      <c r="N5460" s="105">
        <v>6.6553642733542766</v>
      </c>
      <c r="O5460" s="105">
        <v>9.7491054906123082</v>
      </c>
      <c r="P5460" s="105">
        <v>30.209696164761777</v>
      </c>
      <c r="Q5460" s="105">
        <v>68.754729650738497</v>
      </c>
      <c r="R5460" s="105">
        <v>100</v>
      </c>
      <c r="S5460" s="105">
        <v>13.701763098391501</v>
      </c>
      <c r="T5460" s="105">
        <v>46.306317935298928</v>
      </c>
      <c r="U5460" s="105">
        <v>33.847072227583098</v>
      </c>
    </row>
    <row r="5461" spans="1:21">
      <c r="A5461" s="54">
        <v>5459</v>
      </c>
      <c r="B5461" s="104">
        <v>30192</v>
      </c>
      <c r="C5461" s="104">
        <v>30192</v>
      </c>
      <c r="D5461" s="105">
        <v>300434</v>
      </c>
      <c r="E5461" s="105">
        <v>6600000000</v>
      </c>
      <c r="F5461" s="105">
        <v>0</v>
      </c>
      <c r="G5461" s="105">
        <v>100</v>
      </c>
      <c r="H5461" s="105">
        <v>100</v>
      </c>
      <c r="I5461" s="105">
        <v>73.844124205875758</v>
      </c>
      <c r="J5461" s="105">
        <v>52.45166711866343</v>
      </c>
      <c r="K5461" s="105">
        <v>31.060085218153532</v>
      </c>
      <c r="L5461" s="105">
        <v>20.60411729223253</v>
      </c>
      <c r="M5461" s="105">
        <v>5.3269037753405355</v>
      </c>
      <c r="N5461" s="105">
        <v>3.7968332766341328</v>
      </c>
      <c r="O5461" s="105">
        <v>5.6385232258037048</v>
      </c>
      <c r="P5461" s="105">
        <v>21.876570109606284</v>
      </c>
      <c r="Q5461" s="105">
        <v>62.439450572203398</v>
      </c>
      <c r="R5461" s="105">
        <v>100</v>
      </c>
      <c r="S5461" s="105">
        <v>0</v>
      </c>
      <c r="T5461" s="105">
        <v>48.086522899542764</v>
      </c>
      <c r="U5461" s="105">
        <v>48.086522899542786</v>
      </c>
    </row>
    <row r="5462" spans="1:21">
      <c r="A5462" s="54">
        <v>5460</v>
      </c>
      <c r="B5462" s="104">
        <v>30194</v>
      </c>
      <c r="C5462" s="104">
        <v>30194</v>
      </c>
      <c r="D5462" s="105">
        <v>208495.00000000003</v>
      </c>
      <c r="E5462" s="105">
        <v>4400000000</v>
      </c>
      <c r="F5462" s="105">
        <v>0</v>
      </c>
      <c r="G5462" s="105">
        <v>100</v>
      </c>
      <c r="H5462" s="105">
        <v>100</v>
      </c>
      <c r="I5462" s="105">
        <v>36.731201306541301</v>
      </c>
      <c r="J5462" s="105">
        <v>36.93726170593348</v>
      </c>
      <c r="K5462" s="105">
        <v>80.071047057145364</v>
      </c>
      <c r="L5462" s="105">
        <v>16.63064784790404</v>
      </c>
      <c r="M5462" s="105">
        <v>6.3450696040346424</v>
      </c>
      <c r="N5462" s="105">
        <v>2.5816983611557958</v>
      </c>
      <c r="O5462" s="105">
        <v>6.785056311565735</v>
      </c>
      <c r="P5462" s="105">
        <v>58.192106419962528</v>
      </c>
      <c r="Q5462" s="105">
        <v>100</v>
      </c>
      <c r="R5462" s="105">
        <v>100</v>
      </c>
      <c r="S5462" s="105">
        <v>0</v>
      </c>
      <c r="T5462" s="105">
        <v>53.689507384520233</v>
      </c>
      <c r="U5462" s="105">
        <v>53.689507384520226</v>
      </c>
    </row>
    <row r="5463" spans="1:21">
      <c r="A5463" s="54">
        <v>5461</v>
      </c>
      <c r="B5463" s="104">
        <v>30196</v>
      </c>
      <c r="C5463" s="104">
        <v>30196</v>
      </c>
      <c r="D5463" s="105">
        <v>164102</v>
      </c>
      <c r="E5463" s="105">
        <v>4400000000</v>
      </c>
      <c r="F5463" s="105">
        <v>0</v>
      </c>
      <c r="G5463" s="105">
        <v>100</v>
      </c>
      <c r="H5463" s="105">
        <v>100</v>
      </c>
      <c r="I5463" s="105">
        <v>13.985206383689851</v>
      </c>
      <c r="J5463" s="105">
        <v>25.934915592084163</v>
      </c>
      <c r="K5463" s="105">
        <v>100</v>
      </c>
      <c r="L5463" s="105">
        <v>18.210552922666121</v>
      </c>
      <c r="M5463" s="105">
        <v>6.5125893686783209</v>
      </c>
      <c r="N5463" s="105">
        <v>2.7052022993643501</v>
      </c>
      <c r="O5463" s="105">
        <v>6.790933531786413</v>
      </c>
      <c r="P5463" s="105">
        <v>34.267511467092184</v>
      </c>
      <c r="Q5463" s="105">
        <v>100</v>
      </c>
      <c r="R5463" s="105">
        <v>100</v>
      </c>
      <c r="S5463" s="105">
        <v>0</v>
      </c>
      <c r="T5463" s="105">
        <v>50.700575963780125</v>
      </c>
      <c r="U5463" s="105">
        <v>50.700575963780103</v>
      </c>
    </row>
    <row r="5464" spans="1:21">
      <c r="A5464" s="54">
        <v>5462</v>
      </c>
      <c r="B5464" s="104">
        <v>30197</v>
      </c>
      <c r="C5464" s="104">
        <v>30197</v>
      </c>
      <c r="D5464" s="105">
        <v>62365.000000000007</v>
      </c>
      <c r="E5464" s="105">
        <v>2200000000</v>
      </c>
      <c r="F5464" s="105">
        <v>0</v>
      </c>
      <c r="G5464" s="105">
        <v>100</v>
      </c>
      <c r="H5464" s="105">
        <v>100</v>
      </c>
      <c r="I5464" s="105">
        <v>14.123930504499659</v>
      </c>
      <c r="J5464" s="105">
        <v>44.806339175289892</v>
      </c>
      <c r="K5464" s="105">
        <v>100</v>
      </c>
      <c r="L5464" s="105">
        <v>25.219623515758705</v>
      </c>
      <c r="M5464" s="105">
        <v>5.4811514767113447</v>
      </c>
      <c r="N5464" s="105">
        <v>3.813096218149826</v>
      </c>
      <c r="O5464" s="105">
        <v>9.1907194954485227</v>
      </c>
      <c r="P5464" s="105">
        <v>100</v>
      </c>
      <c r="Q5464" s="105">
        <v>100</v>
      </c>
      <c r="R5464" s="105">
        <v>100</v>
      </c>
      <c r="S5464" s="105">
        <v>0</v>
      </c>
      <c r="T5464" s="105">
        <v>58.552905032154833</v>
      </c>
      <c r="U5464" s="105">
        <v>58.552905032154833</v>
      </c>
    </row>
    <row r="5465" spans="1:21">
      <c r="A5465" s="54">
        <v>5463</v>
      </c>
      <c r="B5465" s="104">
        <v>30199</v>
      </c>
      <c r="C5465" s="104">
        <v>30199</v>
      </c>
      <c r="D5465" s="105">
        <v>119822.00000000001</v>
      </c>
      <c r="E5465" s="105">
        <v>4400000000</v>
      </c>
      <c r="F5465" s="105">
        <v>0</v>
      </c>
      <c r="G5465" s="105">
        <v>100</v>
      </c>
      <c r="H5465" s="105">
        <v>100</v>
      </c>
      <c r="I5465" s="105">
        <v>24.874271643822478</v>
      </c>
      <c r="J5465" s="105">
        <v>37.818216497575442</v>
      </c>
      <c r="K5465" s="105">
        <v>79.615355251451035</v>
      </c>
      <c r="L5465" s="105">
        <v>16.49474162689998</v>
      </c>
      <c r="M5465" s="105">
        <v>5.0464617401343048</v>
      </c>
      <c r="N5465" s="105">
        <v>3.0980914073452173</v>
      </c>
      <c r="O5465" s="105">
        <v>9.7956241594297744</v>
      </c>
      <c r="P5465" s="105">
        <v>89.168968952194149</v>
      </c>
      <c r="Q5465" s="105">
        <v>100</v>
      </c>
      <c r="R5465" s="105">
        <v>100</v>
      </c>
      <c r="S5465" s="105">
        <v>0</v>
      </c>
      <c r="T5465" s="105">
        <v>55.492644273237694</v>
      </c>
      <c r="U5465" s="105">
        <v>55.492644273237701</v>
      </c>
    </row>
    <row r="5466" spans="1:21">
      <c r="A5466" s="54">
        <v>5464</v>
      </c>
      <c r="B5466" s="104">
        <v>30200</v>
      </c>
      <c r="C5466" s="104">
        <v>30200</v>
      </c>
      <c r="D5466" s="105">
        <v>203304</v>
      </c>
      <c r="E5466" s="105">
        <v>4400000000</v>
      </c>
      <c r="F5466" s="105">
        <v>0</v>
      </c>
      <c r="G5466" s="105">
        <v>100</v>
      </c>
      <c r="H5466" s="105">
        <v>100</v>
      </c>
      <c r="I5466" s="105">
        <v>18.929753240432724</v>
      </c>
      <c r="J5466" s="105">
        <v>20.686832410193905</v>
      </c>
      <c r="K5466" s="105">
        <v>73.171835044001696</v>
      </c>
      <c r="L5466" s="105">
        <v>12.254046637306777</v>
      </c>
      <c r="M5466" s="105">
        <v>4.2763695904484029</v>
      </c>
      <c r="N5466" s="105">
        <v>2.8039046004918733</v>
      </c>
      <c r="O5466" s="105">
        <v>9.4331332897054097</v>
      </c>
      <c r="P5466" s="105">
        <v>35.818318483301972</v>
      </c>
      <c r="Q5466" s="105">
        <v>100</v>
      </c>
      <c r="R5466" s="105">
        <v>100</v>
      </c>
      <c r="S5466" s="105">
        <v>0</v>
      </c>
      <c r="T5466" s="105">
        <v>48.114516107990234</v>
      </c>
      <c r="U5466" s="105">
        <v>48.114516107990227</v>
      </c>
    </row>
    <row r="5467" spans="1:21">
      <c r="A5467" s="54">
        <v>5465</v>
      </c>
      <c r="B5467" s="104">
        <v>30202</v>
      </c>
      <c r="C5467" s="104">
        <v>30202</v>
      </c>
      <c r="D5467" s="105">
        <v>1119999</v>
      </c>
      <c r="E5467" s="105">
        <v>8800000000</v>
      </c>
      <c r="F5467" s="105">
        <v>0</v>
      </c>
      <c r="G5467" s="105">
        <v>100</v>
      </c>
      <c r="H5467" s="105">
        <v>100</v>
      </c>
      <c r="I5467" s="105">
        <v>100</v>
      </c>
      <c r="J5467" s="105">
        <v>100</v>
      </c>
      <c r="K5467" s="105">
        <v>100</v>
      </c>
      <c r="L5467" s="105">
        <v>100</v>
      </c>
      <c r="M5467" s="105">
        <v>100</v>
      </c>
      <c r="N5467" s="105">
        <v>100</v>
      </c>
      <c r="O5467" s="105">
        <v>100</v>
      </c>
      <c r="P5467" s="105">
        <v>100</v>
      </c>
      <c r="Q5467" s="105">
        <v>100</v>
      </c>
      <c r="R5467" s="105">
        <v>100</v>
      </c>
      <c r="S5467" s="105">
        <v>0</v>
      </c>
      <c r="T5467" s="105">
        <v>100</v>
      </c>
      <c r="U5467" s="105">
        <v>100</v>
      </c>
    </row>
    <row r="5468" spans="1:21">
      <c r="A5468" s="54">
        <v>5466</v>
      </c>
      <c r="B5468" s="104">
        <v>30206</v>
      </c>
      <c r="C5468" s="104">
        <v>30206</v>
      </c>
      <c r="D5468" s="105">
        <v>571260</v>
      </c>
      <c r="E5468" s="105">
        <v>2200000000</v>
      </c>
      <c r="F5468" s="105">
        <v>0</v>
      </c>
      <c r="G5468" s="105">
        <v>100</v>
      </c>
      <c r="H5468" s="105">
        <v>100</v>
      </c>
      <c r="I5468" s="105">
        <v>100</v>
      </c>
      <c r="J5468" s="105">
        <v>100</v>
      </c>
      <c r="K5468" s="105">
        <v>100</v>
      </c>
      <c r="L5468" s="105">
        <v>100</v>
      </c>
      <c r="M5468" s="105">
        <v>39.908037649344386</v>
      </c>
      <c r="N5468" s="105">
        <v>18.837797784197129</v>
      </c>
      <c r="O5468" s="105">
        <v>42.28397971285257</v>
      </c>
      <c r="P5468" s="105">
        <v>100</v>
      </c>
      <c r="Q5468" s="105">
        <v>100</v>
      </c>
      <c r="R5468" s="105">
        <v>100</v>
      </c>
      <c r="S5468" s="105">
        <v>0</v>
      </c>
      <c r="T5468" s="105">
        <v>83.419151262199506</v>
      </c>
      <c r="U5468" s="105">
        <v>83.419151262199506</v>
      </c>
    </row>
    <row r="5469" spans="1:21">
      <c r="A5469" s="54">
        <v>5467</v>
      </c>
      <c r="B5469" s="104">
        <v>30252</v>
      </c>
      <c r="C5469" s="104">
        <v>30252</v>
      </c>
      <c r="D5469" s="105">
        <v>3347499</v>
      </c>
      <c r="E5469" s="105">
        <v>4400000000</v>
      </c>
      <c r="F5469" s="105">
        <v>0</v>
      </c>
      <c r="G5469" s="105">
        <v>7.9858609844544697</v>
      </c>
      <c r="H5469" s="105">
        <v>11.625654101884264</v>
      </c>
      <c r="I5469" s="105">
        <v>3.9685986468634189</v>
      </c>
      <c r="J5469" s="105">
        <v>0.31893826199022113</v>
      </c>
      <c r="K5469" s="105">
        <v>0.46635447494036264</v>
      </c>
      <c r="L5469" s="105">
        <v>0.77589925616684963</v>
      </c>
      <c r="M5469" s="105">
        <v>0.90312222762359617</v>
      </c>
      <c r="N5469" s="105">
        <v>0.74149988369468423</v>
      </c>
      <c r="O5469" s="105">
        <v>0.50888348808587236</v>
      </c>
      <c r="P5469" s="105">
        <v>0.67161135419396878</v>
      </c>
      <c r="Q5469" s="105">
        <v>1.1851114670250791</v>
      </c>
      <c r="R5469" s="105">
        <v>3.7628145180362167</v>
      </c>
      <c r="S5469" s="105">
        <v>0</v>
      </c>
      <c r="T5469" s="105">
        <v>2.7428623887465835</v>
      </c>
      <c r="U5469" s="105">
        <v>2.7428623887465839</v>
      </c>
    </row>
    <row r="5470" spans="1:21">
      <c r="A5470" s="54">
        <v>5468</v>
      </c>
      <c r="B5470" s="104">
        <v>30253</v>
      </c>
      <c r="C5470" s="104">
        <v>30253</v>
      </c>
      <c r="D5470" s="105">
        <v>27794818.999999996</v>
      </c>
      <c r="E5470" s="105">
        <v>8837370000</v>
      </c>
      <c r="F5470" s="105">
        <v>0</v>
      </c>
      <c r="G5470" s="105">
        <v>1.6236661597702107</v>
      </c>
      <c r="H5470" s="105">
        <v>3.0377095785002797</v>
      </c>
      <c r="I5470" s="105">
        <v>1.5551485336076316</v>
      </c>
      <c r="J5470" s="105">
        <v>0.11637695560582439</v>
      </c>
      <c r="K5470" s="105">
        <v>0.17131043096830648</v>
      </c>
      <c r="L5470" s="105">
        <v>0.59466815458511446</v>
      </c>
      <c r="M5470" s="105">
        <v>0.90684715937274862</v>
      </c>
      <c r="N5470" s="105">
        <v>0.72582588256960656</v>
      </c>
      <c r="O5470" s="105">
        <v>0.47056893802389388</v>
      </c>
      <c r="P5470" s="105">
        <v>0.33818710320834966</v>
      </c>
      <c r="Q5470" s="105">
        <v>0.27421209395918916</v>
      </c>
      <c r="R5470" s="105">
        <v>0.5703134850823961</v>
      </c>
      <c r="S5470" s="105">
        <v>0.75452890916556226</v>
      </c>
      <c r="T5470" s="105">
        <v>0.86540287293779594</v>
      </c>
      <c r="U5470" s="105">
        <v>0.76179784080071455</v>
      </c>
    </row>
    <row r="5471" spans="1:21">
      <c r="A5471" s="54">
        <v>5469</v>
      </c>
      <c r="B5471" s="104">
        <v>30255</v>
      </c>
      <c r="C5471" s="104">
        <v>30255</v>
      </c>
      <c r="D5471" s="105">
        <v>240810</v>
      </c>
      <c r="E5471" s="105">
        <v>2200000000</v>
      </c>
      <c r="F5471" s="105">
        <v>0</v>
      </c>
      <c r="G5471" s="105">
        <v>2.4935728362883305</v>
      </c>
      <c r="H5471" s="105">
        <v>5.0815422642688404</v>
      </c>
      <c r="I5471" s="105">
        <v>2.4630946971283394</v>
      </c>
      <c r="J5471" s="105">
        <v>0.24592949974281708</v>
      </c>
      <c r="K5471" s="105">
        <v>0.30570110439267273</v>
      </c>
      <c r="L5471" s="105">
        <v>0.80715561060014651</v>
      </c>
      <c r="M5471" s="105">
        <v>1.210136015350169</v>
      </c>
      <c r="N5471" s="105">
        <v>1.0385111377114158</v>
      </c>
      <c r="O5471" s="105">
        <v>0.79166987543284584</v>
      </c>
      <c r="P5471" s="105">
        <v>0.68835777424628197</v>
      </c>
      <c r="Q5471" s="105">
        <v>0.57550219655907398</v>
      </c>
      <c r="R5471" s="105">
        <v>0.92882021899929668</v>
      </c>
      <c r="S5471" s="105">
        <v>0</v>
      </c>
      <c r="T5471" s="105">
        <v>1.3858327692266856</v>
      </c>
      <c r="U5471" s="105">
        <v>1.3858327692266859</v>
      </c>
    </row>
    <row r="5472" spans="1:21">
      <c r="A5472" s="54">
        <v>5470</v>
      </c>
      <c r="B5472" s="104">
        <v>30256</v>
      </c>
      <c r="C5472" s="104">
        <v>30256</v>
      </c>
      <c r="D5472" s="105">
        <v>4596</v>
      </c>
      <c r="E5472" s="105">
        <v>2200000000</v>
      </c>
      <c r="F5472" s="105">
        <v>1</v>
      </c>
      <c r="G5472" s="105">
        <v>-99999</v>
      </c>
      <c r="H5472" s="105">
        <v>-99999</v>
      </c>
      <c r="I5472" s="105">
        <v>-99999</v>
      </c>
      <c r="J5472" s="105">
        <v>-99999</v>
      </c>
      <c r="K5472" s="105">
        <v>-99999</v>
      </c>
      <c r="L5472" s="105">
        <v>-99999</v>
      </c>
      <c r="M5472" s="105">
        <v>-99999</v>
      </c>
      <c r="N5472" s="105">
        <v>-99999</v>
      </c>
      <c r="O5472" s="105">
        <v>-99999</v>
      </c>
      <c r="P5472" s="105">
        <v>-99999</v>
      </c>
      <c r="Q5472" s="105">
        <v>-99999</v>
      </c>
      <c r="R5472" s="105">
        <v>-99999</v>
      </c>
      <c r="S5472" s="105">
        <v>0</v>
      </c>
      <c r="T5472" s="105">
        <v>0</v>
      </c>
      <c r="U5472" s="105">
        <v>0</v>
      </c>
    </row>
    <row r="5473" spans="1:21">
      <c r="A5473" s="54">
        <v>5471</v>
      </c>
      <c r="B5473" s="104">
        <v>30257</v>
      </c>
      <c r="C5473" s="104">
        <v>30257</v>
      </c>
      <c r="D5473" s="105">
        <v>52.000000000000007</v>
      </c>
      <c r="E5473" s="105">
        <v>2200000000</v>
      </c>
      <c r="F5473" s="105">
        <v>1</v>
      </c>
      <c r="G5473" s="105">
        <v>-99999</v>
      </c>
      <c r="H5473" s="105">
        <v>-99999</v>
      </c>
      <c r="I5473" s="105">
        <v>-99999</v>
      </c>
      <c r="J5473" s="105">
        <v>-99999</v>
      </c>
      <c r="K5473" s="105">
        <v>-99999</v>
      </c>
      <c r="L5473" s="105">
        <v>-99999</v>
      </c>
      <c r="M5473" s="105">
        <v>-99999</v>
      </c>
      <c r="N5473" s="105">
        <v>-99999</v>
      </c>
      <c r="O5473" s="105">
        <v>-99999</v>
      </c>
      <c r="P5473" s="105">
        <v>-99999</v>
      </c>
      <c r="Q5473" s="105">
        <v>-99999</v>
      </c>
      <c r="R5473" s="105">
        <v>-99999</v>
      </c>
      <c r="S5473" s="105">
        <v>0</v>
      </c>
      <c r="T5473" s="105">
        <v>0</v>
      </c>
      <c r="U5473" s="105">
        <v>0</v>
      </c>
    </row>
    <row r="5474" spans="1:21">
      <c r="A5474" s="54">
        <v>5472</v>
      </c>
      <c r="B5474" s="104">
        <v>30258</v>
      </c>
      <c r="C5474" s="104">
        <v>30258</v>
      </c>
      <c r="D5474" s="105">
        <v>32193.999999999996</v>
      </c>
      <c r="E5474" s="105">
        <v>2200000000</v>
      </c>
      <c r="F5474" s="105">
        <v>0</v>
      </c>
      <c r="G5474" s="105">
        <v>1.1003243148470625</v>
      </c>
      <c r="H5474" s="105">
        <v>2.9740225907941547</v>
      </c>
      <c r="I5474" s="105">
        <v>1.6718506820375985</v>
      </c>
      <c r="J5474" s="105">
        <v>0.35735623736058281</v>
      </c>
      <c r="K5474" s="105">
        <v>0.48757215503974671</v>
      </c>
      <c r="L5474" s="105">
        <v>1.0307096767848898</v>
      </c>
      <c r="M5474" s="105">
        <v>1.5729623219118725</v>
      </c>
      <c r="N5474" s="105">
        <v>1.7673540091493496</v>
      </c>
      <c r="O5474" s="105">
        <v>1.1163812415987544</v>
      </c>
      <c r="P5474" s="105">
        <v>0.78557155918812582</v>
      </c>
      <c r="Q5474" s="105">
        <v>0.43693829215154034</v>
      </c>
      <c r="R5474" s="105">
        <v>0.5366217552319591</v>
      </c>
      <c r="S5474" s="105">
        <v>0</v>
      </c>
      <c r="T5474" s="105">
        <v>1.153138736341303</v>
      </c>
      <c r="U5474" s="105">
        <v>1.153138736341303</v>
      </c>
    </row>
    <row r="5475" spans="1:21">
      <c r="A5475" s="54">
        <v>5473</v>
      </c>
      <c r="B5475" s="104">
        <v>30259</v>
      </c>
      <c r="C5475" s="104">
        <v>30259</v>
      </c>
      <c r="D5475" s="105">
        <v>292</v>
      </c>
      <c r="E5475" s="105">
        <v>2200000000</v>
      </c>
      <c r="F5475" s="105">
        <v>0</v>
      </c>
      <c r="G5475" s="105">
        <v>3.0590199304140704</v>
      </c>
      <c r="H5475" s="105">
        <v>8.2421860871828088</v>
      </c>
      <c r="I5475" s="105">
        <v>5.0828678108881764</v>
      </c>
      <c r="J5475" s="105">
        <v>1.5229717083672139</v>
      </c>
      <c r="K5475" s="105">
        <v>2.8967973590422691</v>
      </c>
      <c r="L5475" s="105">
        <v>5.7151474202347172</v>
      </c>
      <c r="M5475" s="105">
        <v>6.6217359634587991</v>
      </c>
      <c r="N5475" s="105">
        <v>6.7027285214967476</v>
      </c>
      <c r="O5475" s="105">
        <v>3.8200361330698112</v>
      </c>
      <c r="P5475" s="105">
        <v>2.5031667649542859</v>
      </c>
      <c r="Q5475" s="105">
        <v>1.410232706411223</v>
      </c>
      <c r="R5475" s="105">
        <v>1.6051423918193994</v>
      </c>
      <c r="S5475" s="105">
        <v>0</v>
      </c>
      <c r="T5475" s="105">
        <v>4.0985027331116273</v>
      </c>
      <c r="U5475" s="105">
        <v>4.0985027331116273</v>
      </c>
    </row>
    <row r="5476" spans="1:21">
      <c r="A5476" s="54">
        <v>5474</v>
      </c>
      <c r="B5476" s="104">
        <v>30260</v>
      </c>
      <c r="C5476" s="104">
        <v>30260</v>
      </c>
      <c r="D5476" s="105">
        <v>1714953</v>
      </c>
      <c r="E5476" s="105">
        <v>4437370000</v>
      </c>
      <c r="F5476" s="105">
        <v>0</v>
      </c>
      <c r="G5476" s="105">
        <v>0.10281414480600166</v>
      </c>
      <c r="H5476" s="105">
        <v>0.1288105931812156</v>
      </c>
      <c r="I5476" s="105">
        <v>0.15054876214684251</v>
      </c>
      <c r="J5476" s="105">
        <v>0.23766367953859638</v>
      </c>
      <c r="K5476" s="105">
        <v>0.46398447603340631</v>
      </c>
      <c r="L5476" s="105">
        <v>0.9161793469205366</v>
      </c>
      <c r="M5476" s="105">
        <v>1.7886321139945518</v>
      </c>
      <c r="N5476" s="105">
        <v>2.4548655947420297</v>
      </c>
      <c r="O5476" s="105">
        <v>2.7652071255241517</v>
      </c>
      <c r="P5476" s="105">
        <v>1.3833446846952704</v>
      </c>
      <c r="Q5476" s="105">
        <v>0.20515781571844166</v>
      </c>
      <c r="R5476" s="105">
        <v>0.10760535062207829</v>
      </c>
      <c r="S5476" s="105">
        <v>1.9645626248580887</v>
      </c>
      <c r="T5476" s="105">
        <v>0.89206780732692692</v>
      </c>
      <c r="U5476" s="105">
        <v>0.96393505933969126</v>
      </c>
    </row>
    <row r="5477" spans="1:21">
      <c r="A5477" s="54">
        <v>5475</v>
      </c>
      <c r="B5477" s="104">
        <v>30371</v>
      </c>
      <c r="C5477" s="104">
        <v>30371</v>
      </c>
      <c r="D5477" s="105">
        <v>15763903.999999998</v>
      </c>
      <c r="E5477" s="105">
        <v>21734300000</v>
      </c>
      <c r="F5477" s="105">
        <v>0</v>
      </c>
      <c r="G5477" s="105">
        <v>0.54207178441976123</v>
      </c>
      <c r="H5477" s="105">
        <v>0.61927616106449046</v>
      </c>
      <c r="I5477" s="105">
        <v>0.55500578469792494</v>
      </c>
      <c r="J5477" s="105">
        <v>0.38341304231078843</v>
      </c>
      <c r="K5477" s="105">
        <v>0.3372700236516063</v>
      </c>
      <c r="L5477" s="105">
        <v>0.38920963788814705</v>
      </c>
      <c r="M5477" s="105">
        <v>0.57458059959422181</v>
      </c>
      <c r="N5477" s="105">
        <v>0.7011828802668858</v>
      </c>
      <c r="O5477" s="105">
        <v>0.64954381030896813</v>
      </c>
      <c r="P5477" s="105">
        <v>0.51827737460904511</v>
      </c>
      <c r="Q5477" s="105">
        <v>0.42336234769405884</v>
      </c>
      <c r="R5477" s="105">
        <v>0.43229272371474015</v>
      </c>
      <c r="S5477" s="105">
        <v>0.5883339895450439</v>
      </c>
      <c r="T5477" s="105">
        <v>0.51045718085171987</v>
      </c>
      <c r="U5477" s="105">
        <v>0.51741405674899099</v>
      </c>
    </row>
    <row r="5478" spans="1:21">
      <c r="A5478" s="54">
        <v>5476</v>
      </c>
      <c r="B5478" s="104">
        <v>30372</v>
      </c>
      <c r="C5478" s="104">
        <v>30372</v>
      </c>
      <c r="D5478" s="105">
        <v>2640727</v>
      </c>
      <c r="E5478" s="105">
        <v>4418690000</v>
      </c>
      <c r="F5478" s="105">
        <v>0</v>
      </c>
      <c r="G5478" s="105">
        <v>0.71317992815738884</v>
      </c>
      <c r="H5478" s="105">
        <v>0.87253027017865914</v>
      </c>
      <c r="I5478" s="105">
        <v>0.53984146705465041</v>
      </c>
      <c r="J5478" s="105">
        <v>0.4621772384571084</v>
      </c>
      <c r="K5478" s="105">
        <v>0.45002177157983619</v>
      </c>
      <c r="L5478" s="105">
        <v>0.57444275357248553</v>
      </c>
      <c r="M5478" s="105">
        <v>1.039166895318663</v>
      </c>
      <c r="N5478" s="105">
        <v>1.2422712431121368</v>
      </c>
      <c r="O5478" s="105">
        <v>1.3582900261804538</v>
      </c>
      <c r="P5478" s="105">
        <v>1.0083278999213177</v>
      </c>
      <c r="Q5478" s="105">
        <v>0.7442654485784308</v>
      </c>
      <c r="R5478" s="105">
        <v>0.58758396662283874</v>
      </c>
      <c r="S5478" s="105">
        <v>1.0621908014795265</v>
      </c>
      <c r="T5478" s="105">
        <v>0.79934157572783071</v>
      </c>
      <c r="U5478" s="105">
        <v>0.80734183721634989</v>
      </c>
    </row>
    <row r="5479" spans="1:21">
      <c r="A5479" s="54">
        <v>5477</v>
      </c>
      <c r="B5479" s="104">
        <v>30373</v>
      </c>
      <c r="C5479" s="104">
        <v>30373</v>
      </c>
      <c r="D5479" s="105">
        <v>78287</v>
      </c>
      <c r="E5479" s="105">
        <v>2218690000</v>
      </c>
      <c r="F5479" s="105">
        <v>0</v>
      </c>
      <c r="G5479" s="105">
        <v>17.270896549178374</v>
      </c>
      <c r="H5479" s="105">
        <v>21.964524390433944</v>
      </c>
      <c r="I5479" s="105">
        <v>11.772073933178104</v>
      </c>
      <c r="J5479" s="105">
        <v>11.186112713591816</v>
      </c>
      <c r="K5479" s="105">
        <v>11.345673428287492</v>
      </c>
      <c r="L5479" s="105">
        <v>14.926463716056956</v>
      </c>
      <c r="M5479" s="105">
        <v>19.889928407209798</v>
      </c>
      <c r="N5479" s="105">
        <v>29.631378529974917</v>
      </c>
      <c r="O5479" s="105">
        <v>32.318645274023552</v>
      </c>
      <c r="P5479" s="105">
        <v>27.234240646835197</v>
      </c>
      <c r="Q5479" s="105">
        <v>19.990012569530396</v>
      </c>
      <c r="R5479" s="105">
        <v>15.240430872887861</v>
      </c>
      <c r="S5479" s="105">
        <v>23.497946250554712</v>
      </c>
      <c r="T5479" s="105">
        <v>19.397531752599033</v>
      </c>
      <c r="U5479" s="105">
        <v>19.503856448025477</v>
      </c>
    </row>
    <row r="5480" spans="1:21">
      <c r="A5480" s="54">
        <v>5478</v>
      </c>
      <c r="B5480" s="104">
        <v>30374</v>
      </c>
      <c r="C5480" s="104">
        <v>30374</v>
      </c>
      <c r="D5480" s="105">
        <v>46259025.999999993</v>
      </c>
      <c r="E5480" s="105">
        <v>2218690000</v>
      </c>
      <c r="F5480" s="105">
        <v>0</v>
      </c>
      <c r="G5480" s="105">
        <v>2.6305052668857187</v>
      </c>
      <c r="H5480" s="105">
        <v>4.4639663591314269</v>
      </c>
      <c r="I5480" s="105">
        <v>1.5757943579966456</v>
      </c>
      <c r="J5480" s="105">
        <v>0.86262865277540091</v>
      </c>
      <c r="K5480" s="105">
        <v>1.1146465272082462</v>
      </c>
      <c r="L5480" s="105">
        <v>1.9040211747950744</v>
      </c>
      <c r="M5480" s="105">
        <v>4.0508064817396265</v>
      </c>
      <c r="N5480" s="105">
        <v>7.6761983815710089</v>
      </c>
      <c r="O5480" s="105">
        <v>7.5761740095998773</v>
      </c>
      <c r="P5480" s="105">
        <v>6.8500045936636385</v>
      </c>
      <c r="Q5480" s="105">
        <v>4.2962815979760425</v>
      </c>
      <c r="R5480" s="105">
        <v>2.2772742448835519</v>
      </c>
      <c r="S5480" s="105">
        <v>5.2639357484309217</v>
      </c>
      <c r="T5480" s="105">
        <v>3.7731918040188543</v>
      </c>
      <c r="U5480" s="105">
        <v>3.7737983297977977</v>
      </c>
    </row>
    <row r="5481" spans="1:21">
      <c r="A5481" s="54">
        <v>5479</v>
      </c>
      <c r="B5481" s="104">
        <v>30377</v>
      </c>
      <c r="C5481" s="104">
        <v>30377</v>
      </c>
      <c r="D5481" s="105">
        <v>1752530</v>
      </c>
      <c r="E5481" s="105">
        <v>4437370000</v>
      </c>
      <c r="F5481" s="105">
        <v>0</v>
      </c>
      <c r="G5481" s="105">
        <v>0.24345167497469256</v>
      </c>
      <c r="H5481" s="105">
        <v>0.39256846037201082</v>
      </c>
      <c r="I5481" s="105">
        <v>0.21865445069405934</v>
      </c>
      <c r="J5481" s="105">
        <v>0.1242867653092293</v>
      </c>
      <c r="K5481" s="105">
        <v>0.1768658233751686</v>
      </c>
      <c r="L5481" s="105">
        <v>0.29559603362666437</v>
      </c>
      <c r="M5481" s="105">
        <v>0.48796976704760359</v>
      </c>
      <c r="N5481" s="105">
        <v>0.69809081784485238</v>
      </c>
      <c r="O5481" s="105">
        <v>0.7353116234242284</v>
      </c>
      <c r="P5481" s="105">
        <v>0.63148974857530626</v>
      </c>
      <c r="Q5481" s="105">
        <v>0.37803628634490977</v>
      </c>
      <c r="R5481" s="105">
        <v>0.22701445216686295</v>
      </c>
      <c r="S5481" s="105">
        <v>0.55980108245841131</v>
      </c>
      <c r="T5481" s="105">
        <v>0.3841113253129656</v>
      </c>
      <c r="U5481" s="105">
        <v>0.38659870884094683</v>
      </c>
    </row>
    <row r="5482" spans="1:21">
      <c r="A5482" s="54">
        <v>5480</v>
      </c>
      <c r="B5482" s="104">
        <v>30378</v>
      </c>
      <c r="C5482" s="104">
        <v>30378</v>
      </c>
      <c r="D5482" s="105">
        <v>2044161</v>
      </c>
      <c r="E5482" s="105">
        <v>4418690000</v>
      </c>
      <c r="F5482" s="105">
        <v>0</v>
      </c>
      <c r="G5482" s="105">
        <v>0.52813280220075076</v>
      </c>
      <c r="H5482" s="105">
        <v>0.80620001486590342</v>
      </c>
      <c r="I5482" s="105">
        <v>0.40742195368782042</v>
      </c>
      <c r="J5482" s="105">
        <v>0.18069766274575333</v>
      </c>
      <c r="K5482" s="105">
        <v>0.28446851121420663</v>
      </c>
      <c r="L5482" s="105">
        <v>0.53414636502395574</v>
      </c>
      <c r="M5482" s="105">
        <v>0.79524000157893315</v>
      </c>
      <c r="N5482" s="105">
        <v>1.2128543598239629</v>
      </c>
      <c r="O5482" s="105">
        <v>1.2064738596211975</v>
      </c>
      <c r="P5482" s="105">
        <v>0.95605153290994693</v>
      </c>
      <c r="Q5482" s="105">
        <v>0.60538250038966168</v>
      </c>
      <c r="R5482" s="105">
        <v>0.3745107197185894</v>
      </c>
      <c r="S5482" s="105">
        <v>0.93149995620845905</v>
      </c>
      <c r="T5482" s="105">
        <v>0.65763169031505686</v>
      </c>
      <c r="U5482" s="105">
        <v>0.73816552874871522</v>
      </c>
    </row>
    <row r="5483" spans="1:21">
      <c r="A5483" s="54">
        <v>5481</v>
      </c>
      <c r="B5483" s="104">
        <v>30379</v>
      </c>
      <c r="C5483" s="104">
        <v>30379</v>
      </c>
      <c r="D5483" s="105">
        <v>12403.999999999998</v>
      </c>
      <c r="E5483" s="105">
        <v>2218690000</v>
      </c>
      <c r="F5483" s="105">
        <v>0</v>
      </c>
      <c r="G5483" s="105">
        <v>7.2541866230608374</v>
      </c>
      <c r="H5483" s="105">
        <v>10.169308735274932</v>
      </c>
      <c r="I5483" s="105">
        <v>4.5903440953751904</v>
      </c>
      <c r="J5483" s="105">
        <v>2.7696212363351123</v>
      </c>
      <c r="K5483" s="105">
        <v>3.8109792651777941</v>
      </c>
      <c r="L5483" s="105">
        <v>6.3385592483544917</v>
      </c>
      <c r="M5483" s="105">
        <v>9.5074835485519884</v>
      </c>
      <c r="N5483" s="105">
        <v>11.767403518713312</v>
      </c>
      <c r="O5483" s="105">
        <v>16.021121711940914</v>
      </c>
      <c r="P5483" s="105">
        <v>12.38106731572582</v>
      </c>
      <c r="Q5483" s="105">
        <v>8.1468669951819628</v>
      </c>
      <c r="R5483" s="105">
        <v>4.9136292250901832</v>
      </c>
      <c r="S5483" s="105">
        <v>0</v>
      </c>
      <c r="T5483" s="105">
        <v>8.1392142932318787</v>
      </c>
      <c r="U5483" s="105">
        <v>8.1392142932318805</v>
      </c>
    </row>
    <row r="5484" spans="1:21">
      <c r="A5484" s="54">
        <v>5482</v>
      </c>
      <c r="B5484" s="104">
        <v>30380</v>
      </c>
      <c r="C5484" s="104">
        <v>30380</v>
      </c>
      <c r="D5484" s="105">
        <v>11457944.999999996</v>
      </c>
      <c r="E5484" s="105">
        <v>2218690000</v>
      </c>
      <c r="F5484" s="105">
        <v>0</v>
      </c>
      <c r="G5484" s="105">
        <v>0.73142992413137176</v>
      </c>
      <c r="H5484" s="105">
        <v>0.68829000053142897</v>
      </c>
      <c r="I5484" s="105">
        <v>0.6436519564390869</v>
      </c>
      <c r="J5484" s="105">
        <v>0.69220850570012382</v>
      </c>
      <c r="K5484" s="105">
        <v>0.9681484435074863</v>
      </c>
      <c r="L5484" s="105">
        <v>1.3132810141412692</v>
      </c>
      <c r="M5484" s="105">
        <v>2.1028735021606386</v>
      </c>
      <c r="N5484" s="105">
        <v>2.1745388730628337</v>
      </c>
      <c r="O5484" s="105">
        <v>2.0788881614520625</v>
      </c>
      <c r="P5484" s="105">
        <v>1.7205695853713021</v>
      </c>
      <c r="Q5484" s="105">
        <v>1.4138341775901151</v>
      </c>
      <c r="R5484" s="105">
        <v>0.96398869490116457</v>
      </c>
      <c r="S5484" s="105">
        <v>1.8144773645287473</v>
      </c>
      <c r="T5484" s="105">
        <v>1.290975236582407</v>
      </c>
      <c r="U5484" s="105">
        <v>1.7909297072723847</v>
      </c>
    </row>
    <row r="5485" spans="1:21">
      <c r="A5485" s="54">
        <v>5483</v>
      </c>
      <c r="B5485" s="104">
        <v>30399</v>
      </c>
      <c r="C5485" s="104">
        <v>30399</v>
      </c>
      <c r="D5485" s="105">
        <v>20947022</v>
      </c>
      <c r="E5485" s="105">
        <v>2218690000</v>
      </c>
      <c r="F5485" s="105">
        <v>0</v>
      </c>
      <c r="G5485" s="105">
        <v>0.50495505405605356</v>
      </c>
      <c r="H5485" s="105">
        <v>0.6370234635104971</v>
      </c>
      <c r="I5485" s="105">
        <v>0.55227238089972996</v>
      </c>
      <c r="J5485" s="105">
        <v>0.4809922502389215</v>
      </c>
      <c r="K5485" s="105">
        <v>0.67348635284151026</v>
      </c>
      <c r="L5485" s="105">
        <v>2.0863107403410641</v>
      </c>
      <c r="M5485" s="105">
        <v>14.863306760343567</v>
      </c>
      <c r="N5485" s="105">
        <v>12.353868968166733</v>
      </c>
      <c r="O5485" s="105">
        <v>2.5099299041920782</v>
      </c>
      <c r="P5485" s="105">
        <v>0.7446068950925977</v>
      </c>
      <c r="Q5485" s="105">
        <v>0.48105502311669729</v>
      </c>
      <c r="R5485" s="105">
        <v>0.48566108888032145</v>
      </c>
      <c r="S5485" s="105">
        <v>9.3876509894739613</v>
      </c>
      <c r="T5485" s="105">
        <v>3.0311224068066469</v>
      </c>
      <c r="U5485" s="105">
        <v>7.5381270662043232</v>
      </c>
    </row>
    <row r="5486" spans="1:21">
      <c r="A5486" s="54">
        <v>5484</v>
      </c>
      <c r="B5486" s="104">
        <v>30400</v>
      </c>
      <c r="C5486" s="104">
        <v>30400</v>
      </c>
      <c r="D5486" s="105">
        <v>28322476.000000004</v>
      </c>
      <c r="E5486" s="105">
        <v>2218690000</v>
      </c>
      <c r="F5486" s="105">
        <v>0</v>
      </c>
      <c r="G5486" s="105">
        <v>1.707951485408709</v>
      </c>
      <c r="H5486" s="105">
        <v>1.0177303593191545</v>
      </c>
      <c r="I5486" s="105">
        <v>1.9366449134252821</v>
      </c>
      <c r="J5486" s="105">
        <v>1.853177996136852</v>
      </c>
      <c r="K5486" s="105">
        <v>5.2853055834008433</v>
      </c>
      <c r="L5486" s="105">
        <v>53.435609286367509</v>
      </c>
      <c r="M5486" s="105">
        <v>100</v>
      </c>
      <c r="N5486" s="105">
        <v>20.722331002711996</v>
      </c>
      <c r="O5486" s="105">
        <v>2.3130652494881123</v>
      </c>
      <c r="P5486" s="105">
        <v>0.90073284121604713</v>
      </c>
      <c r="Q5486" s="105">
        <v>0.80582570021982336</v>
      </c>
      <c r="R5486" s="105">
        <v>1.4344157444087522</v>
      </c>
      <c r="S5486" s="105">
        <v>57.634063798921751</v>
      </c>
      <c r="T5486" s="105">
        <v>15.951065846841923</v>
      </c>
      <c r="U5486" s="105">
        <v>19.022978462512</v>
      </c>
    </row>
    <row r="5487" spans="1:21">
      <c r="A5487" s="54">
        <v>5485</v>
      </c>
      <c r="B5487" s="104">
        <v>30401</v>
      </c>
      <c r="C5487" s="104">
        <v>30401</v>
      </c>
      <c r="D5487" s="105">
        <v>9666675</v>
      </c>
      <c r="E5487" s="105">
        <v>2218690000</v>
      </c>
      <c r="F5487" s="105">
        <v>0</v>
      </c>
      <c r="G5487" s="105">
        <v>0.5618218264120719</v>
      </c>
      <c r="H5487" s="105">
        <v>0.74344823678652117</v>
      </c>
      <c r="I5487" s="105">
        <v>0.85011710301061294</v>
      </c>
      <c r="J5487" s="105">
        <v>0.88392182049226287</v>
      </c>
      <c r="K5487" s="105">
        <v>1.6644057800876957</v>
      </c>
      <c r="L5487" s="105">
        <v>4.2254391615427549</v>
      </c>
      <c r="M5487" s="105">
        <v>12.645075155274492</v>
      </c>
      <c r="N5487" s="105">
        <v>11.388170967897414</v>
      </c>
      <c r="O5487" s="105">
        <v>2.3988562923583614</v>
      </c>
      <c r="P5487" s="105">
        <v>0.5337346748868036</v>
      </c>
      <c r="Q5487" s="105">
        <v>0.36290484545903917</v>
      </c>
      <c r="R5487" s="105">
        <v>0.47010682996176917</v>
      </c>
      <c r="S5487" s="105">
        <v>8.9781924576326109</v>
      </c>
      <c r="T5487" s="105">
        <v>3.060666891180817</v>
      </c>
      <c r="U5487" s="105">
        <v>5.194435395946412</v>
      </c>
    </row>
    <row r="5488" spans="1:21">
      <c r="A5488" s="54">
        <v>5486</v>
      </c>
      <c r="B5488" s="104">
        <v>30402</v>
      </c>
      <c r="C5488" s="104">
        <v>30402</v>
      </c>
      <c r="D5488" s="105">
        <v>16438098.000000002</v>
      </c>
      <c r="E5488" s="105">
        <v>2218690000</v>
      </c>
      <c r="F5488" s="105">
        <v>0</v>
      </c>
      <c r="G5488" s="105">
        <v>0.20570696543480216</v>
      </c>
      <c r="H5488" s="105">
        <v>0.26001166150226124</v>
      </c>
      <c r="I5488" s="105">
        <v>0.28975232057276262</v>
      </c>
      <c r="J5488" s="105">
        <v>0.30557148154700825</v>
      </c>
      <c r="K5488" s="105">
        <v>0.50089991213958318</v>
      </c>
      <c r="L5488" s="105">
        <v>1.013647787550644</v>
      </c>
      <c r="M5488" s="105">
        <v>2.783294996612625</v>
      </c>
      <c r="N5488" s="105">
        <v>4.069939216909761</v>
      </c>
      <c r="O5488" s="105">
        <v>1.4873499981080314</v>
      </c>
      <c r="P5488" s="105">
        <v>0.28815901029698382</v>
      </c>
      <c r="Q5488" s="105">
        <v>0.15701422824810074</v>
      </c>
      <c r="R5488" s="105">
        <v>0.17446723125232355</v>
      </c>
      <c r="S5488" s="105">
        <v>2.7197790495960121</v>
      </c>
      <c r="T5488" s="105">
        <v>0.96131790084790725</v>
      </c>
      <c r="U5488" s="105">
        <v>2.0366458912692402</v>
      </c>
    </row>
    <row r="5489" spans="1:21">
      <c r="A5489" s="54">
        <v>5487</v>
      </c>
      <c r="B5489" s="104">
        <v>30407</v>
      </c>
      <c r="C5489" s="104">
        <v>30407</v>
      </c>
      <c r="D5489" s="105">
        <v>168656048.99999994</v>
      </c>
      <c r="E5489" s="105">
        <v>2218690000</v>
      </c>
      <c r="F5489" s="105">
        <v>0</v>
      </c>
      <c r="G5489" s="105">
        <v>0.71409673451362043</v>
      </c>
      <c r="H5489" s="105">
        <v>0.96541428295122689</v>
      </c>
      <c r="I5489" s="105">
        <v>0.93087404657122497</v>
      </c>
      <c r="J5489" s="105">
        <v>1.3983293938613126</v>
      </c>
      <c r="K5489" s="105">
        <v>5.1723806957305793</v>
      </c>
      <c r="L5489" s="105">
        <v>100</v>
      </c>
      <c r="M5489" s="105">
        <v>100</v>
      </c>
      <c r="N5489" s="105">
        <v>100</v>
      </c>
      <c r="O5489" s="105">
        <v>100</v>
      </c>
      <c r="P5489" s="105">
        <v>2.3083480202786473</v>
      </c>
      <c r="Q5489" s="105">
        <v>1.1561527200912736</v>
      </c>
      <c r="R5489" s="105">
        <v>0.63558115695327499</v>
      </c>
      <c r="S5489" s="105">
        <v>87.295513765813624</v>
      </c>
      <c r="T5489" s="105">
        <v>34.440098087579258</v>
      </c>
      <c r="U5489" s="105">
        <v>79.92080367662868</v>
      </c>
    </row>
    <row r="5490" spans="1:21">
      <c r="A5490" s="54">
        <v>5488</v>
      </c>
      <c r="B5490" s="104">
        <v>30408</v>
      </c>
      <c r="C5490" s="104">
        <v>30408</v>
      </c>
      <c r="D5490" s="105">
        <v>8227726.9999999981</v>
      </c>
      <c r="E5490" s="105">
        <v>2218690000</v>
      </c>
      <c r="F5490" s="105">
        <v>0</v>
      </c>
      <c r="G5490" s="105">
        <v>24.653898183004369</v>
      </c>
      <c r="H5490" s="105">
        <v>35.588868561904818</v>
      </c>
      <c r="I5490" s="105">
        <v>53.648378433448201</v>
      </c>
      <c r="J5490" s="105">
        <v>100</v>
      </c>
      <c r="K5490" s="105">
        <v>100</v>
      </c>
      <c r="L5490" s="105">
        <v>100</v>
      </c>
      <c r="M5490" s="105">
        <v>100</v>
      </c>
      <c r="N5490" s="105">
        <v>100</v>
      </c>
      <c r="O5490" s="105">
        <v>86.210827842249429</v>
      </c>
      <c r="P5490" s="105">
        <v>36.398787332240772</v>
      </c>
      <c r="Q5490" s="105">
        <v>26.644512141928196</v>
      </c>
      <c r="R5490" s="105">
        <v>21.321657374950643</v>
      </c>
      <c r="S5490" s="105">
        <v>99.833203061452622</v>
      </c>
      <c r="T5490" s="105">
        <v>65.372244155810534</v>
      </c>
      <c r="U5490" s="105">
        <v>75.163677989905977</v>
      </c>
    </row>
    <row r="5491" spans="1:21">
      <c r="A5491" s="54">
        <v>5489</v>
      </c>
      <c r="B5491" s="104">
        <v>30409</v>
      </c>
      <c r="C5491" s="104">
        <v>30409</v>
      </c>
      <c r="D5491" s="105">
        <v>3438500.9999999991</v>
      </c>
      <c r="E5491" s="105">
        <v>4437370000</v>
      </c>
      <c r="F5491" s="105">
        <v>0</v>
      </c>
      <c r="G5491" s="105">
        <v>0.32627398896198223</v>
      </c>
      <c r="H5491" s="105">
        <v>0.37057041238001498</v>
      </c>
      <c r="I5491" s="105">
        <v>0.33487923419844284</v>
      </c>
      <c r="J5491" s="105">
        <v>0.46611317668517915</v>
      </c>
      <c r="K5491" s="105">
        <v>0.77860616604527288</v>
      </c>
      <c r="L5491" s="105">
        <v>1.3664370446390794</v>
      </c>
      <c r="M5491" s="105">
        <v>2.2127760068407758</v>
      </c>
      <c r="N5491" s="105">
        <v>2.5212501711491169</v>
      </c>
      <c r="O5491" s="105">
        <v>1.0765328412353325</v>
      </c>
      <c r="P5491" s="105">
        <v>0.44125017185345428</v>
      </c>
      <c r="Q5491" s="105">
        <v>0.25861333171828482</v>
      </c>
      <c r="R5491" s="105">
        <v>0.24818167311881392</v>
      </c>
      <c r="S5491" s="105">
        <v>2.0669477527107003</v>
      </c>
      <c r="T5491" s="105">
        <v>0.86679035156881257</v>
      </c>
      <c r="U5491" s="105">
        <v>1.2619545826077456</v>
      </c>
    </row>
    <row r="5492" spans="1:21">
      <c r="A5492" s="54">
        <v>5490</v>
      </c>
      <c r="B5492" s="104">
        <v>30436</v>
      </c>
      <c r="C5492" s="104">
        <v>30436</v>
      </c>
      <c r="D5492" s="105">
        <v>96315641</v>
      </c>
      <c r="E5492" s="105">
        <v>2218690000</v>
      </c>
      <c r="F5492" s="105">
        <v>0</v>
      </c>
      <c r="G5492" s="105">
        <v>5.9724903953547264</v>
      </c>
      <c r="H5492" s="105">
        <v>6.2090289651202859</v>
      </c>
      <c r="I5492" s="105">
        <v>5.3711453894751395</v>
      </c>
      <c r="J5492" s="105">
        <v>6.2514070483550457</v>
      </c>
      <c r="K5492" s="105">
        <v>12.999276735910856</v>
      </c>
      <c r="L5492" s="105">
        <v>100</v>
      </c>
      <c r="M5492" s="105">
        <v>100</v>
      </c>
      <c r="N5492" s="105">
        <v>100</v>
      </c>
      <c r="O5492" s="105">
        <v>100</v>
      </c>
      <c r="P5492" s="105">
        <v>48.672270940623328</v>
      </c>
      <c r="Q5492" s="105">
        <v>15.503475530470116</v>
      </c>
      <c r="R5492" s="105">
        <v>8.1330274219904215</v>
      </c>
      <c r="S5492" s="105">
        <v>88.409796117171922</v>
      </c>
      <c r="T5492" s="105">
        <v>42.426010202274995</v>
      </c>
      <c r="U5492" s="105">
        <v>85.609613454164119</v>
      </c>
    </row>
    <row r="5493" spans="1:21">
      <c r="A5493" s="54">
        <v>5491</v>
      </c>
      <c r="B5493" s="104">
        <v>30437</v>
      </c>
      <c r="C5493" s="104">
        <v>30437</v>
      </c>
      <c r="D5493" s="105">
        <v>179652</v>
      </c>
      <c r="E5493" s="105">
        <v>2218690000</v>
      </c>
      <c r="F5493" s="105">
        <v>0</v>
      </c>
      <c r="G5493" s="105">
        <v>2.2748504089639678</v>
      </c>
      <c r="H5493" s="105">
        <v>2.1948819385471685</v>
      </c>
      <c r="I5493" s="105">
        <v>1.9161819656905288</v>
      </c>
      <c r="J5493" s="105">
        <v>2.9423866009151514</v>
      </c>
      <c r="K5493" s="105">
        <v>5.5612433958095275</v>
      </c>
      <c r="L5493" s="105">
        <v>8.0215718855911575</v>
      </c>
      <c r="M5493" s="105">
        <v>12.2876887374152</v>
      </c>
      <c r="N5493" s="105">
        <v>13.684143159450242</v>
      </c>
      <c r="O5493" s="105">
        <v>11.158692424428471</v>
      </c>
      <c r="P5493" s="105">
        <v>7.1173034925011249</v>
      </c>
      <c r="Q5493" s="105">
        <v>3.6504147587789824</v>
      </c>
      <c r="R5493" s="105">
        <v>2.2829290063638306</v>
      </c>
      <c r="S5493" s="105">
        <v>0</v>
      </c>
      <c r="T5493" s="105">
        <v>6.0910239812046134</v>
      </c>
      <c r="U5493" s="105">
        <v>6.0910239812046134</v>
      </c>
    </row>
    <row r="5494" spans="1:21">
      <c r="A5494" s="54">
        <v>5492</v>
      </c>
      <c r="B5494" s="104">
        <v>30438</v>
      </c>
      <c r="C5494" s="104">
        <v>30438</v>
      </c>
      <c r="D5494" s="105">
        <v>629347</v>
      </c>
      <c r="E5494" s="105">
        <v>2218690000</v>
      </c>
      <c r="F5494" s="105">
        <v>0</v>
      </c>
      <c r="G5494" s="105">
        <v>4.5692640522667682</v>
      </c>
      <c r="H5494" s="105">
        <v>4.6796341568797786</v>
      </c>
      <c r="I5494" s="105">
        <v>4.555371089264951</v>
      </c>
      <c r="J5494" s="105">
        <v>7.5581040123891983</v>
      </c>
      <c r="K5494" s="105">
        <v>14.005973549273767</v>
      </c>
      <c r="L5494" s="105">
        <v>24.857626191049043</v>
      </c>
      <c r="M5494" s="105">
        <v>39.503022246157627</v>
      </c>
      <c r="N5494" s="105">
        <v>37.030116279708416</v>
      </c>
      <c r="O5494" s="105">
        <v>35.633408713567157</v>
      </c>
      <c r="P5494" s="105">
        <v>25.876907520329834</v>
      </c>
      <c r="Q5494" s="105">
        <v>10.103845478514332</v>
      </c>
      <c r="R5494" s="105">
        <v>5.6408365899269768</v>
      </c>
      <c r="S5494" s="105">
        <v>0</v>
      </c>
      <c r="T5494" s="105">
        <v>17.834509156610654</v>
      </c>
      <c r="U5494" s="105">
        <v>17.83450915661065</v>
      </c>
    </row>
    <row r="5495" spans="1:21">
      <c r="A5495" s="54">
        <v>5493</v>
      </c>
      <c r="B5495" s="104">
        <v>30439</v>
      </c>
      <c r="C5495" s="104">
        <v>30439</v>
      </c>
      <c r="D5495" s="105">
        <v>511296.99999999994</v>
      </c>
      <c r="E5495" s="105">
        <v>2218690000</v>
      </c>
      <c r="F5495" s="105">
        <v>0</v>
      </c>
      <c r="G5495" s="105">
        <v>1.173573114901882</v>
      </c>
      <c r="H5495" s="105">
        <v>1.3508053477310922</v>
      </c>
      <c r="I5495" s="105">
        <v>1.3802896203376311</v>
      </c>
      <c r="J5495" s="105">
        <v>2.5372900982051774</v>
      </c>
      <c r="K5495" s="105">
        <v>4.7298033286990684</v>
      </c>
      <c r="L5495" s="105">
        <v>8.8586325636889764</v>
      </c>
      <c r="M5495" s="105">
        <v>10.841621516188066</v>
      </c>
      <c r="N5495" s="105">
        <v>11.905828430872548</v>
      </c>
      <c r="O5495" s="105">
        <v>9.2902849319099179</v>
      </c>
      <c r="P5495" s="105">
        <v>6.5571780705919434</v>
      </c>
      <c r="Q5495" s="105">
        <v>2.0090971878365766</v>
      </c>
      <c r="R5495" s="105">
        <v>1.1212836782450826</v>
      </c>
      <c r="S5495" s="105">
        <v>0</v>
      </c>
      <c r="T5495" s="105">
        <v>5.1463073241006638</v>
      </c>
      <c r="U5495" s="105">
        <v>5.1463073241006647</v>
      </c>
    </row>
    <row r="5496" spans="1:21">
      <c r="A5496" s="54">
        <v>5494</v>
      </c>
      <c r="B5496" s="104">
        <v>30440</v>
      </c>
      <c r="C5496" s="104">
        <v>30440</v>
      </c>
      <c r="D5496" s="105">
        <v>5569307</v>
      </c>
      <c r="E5496" s="105">
        <v>4437370000</v>
      </c>
      <c r="F5496" s="105">
        <v>0</v>
      </c>
      <c r="G5496" s="105">
        <v>0.17294835410574841</v>
      </c>
      <c r="H5496" s="105">
        <v>0.21384277844823363</v>
      </c>
      <c r="I5496" s="105">
        <v>0.23239029071241032</v>
      </c>
      <c r="J5496" s="105">
        <v>0.39514046236615291</v>
      </c>
      <c r="K5496" s="105">
        <v>0.79081746288757659</v>
      </c>
      <c r="L5496" s="105">
        <v>1.3495427135667979</v>
      </c>
      <c r="M5496" s="105">
        <v>1.5805531224938383</v>
      </c>
      <c r="N5496" s="105">
        <v>1.7420503363040005</v>
      </c>
      <c r="O5496" s="105">
        <v>1.3408475085611158</v>
      </c>
      <c r="P5496" s="105">
        <v>0.59241527864602683</v>
      </c>
      <c r="Q5496" s="105">
        <v>0.23169972042040229</v>
      </c>
      <c r="R5496" s="105">
        <v>0.1667631074574962</v>
      </c>
      <c r="S5496" s="105">
        <v>0</v>
      </c>
      <c r="T5496" s="105">
        <v>0.73408426133081661</v>
      </c>
      <c r="U5496" s="105">
        <v>0.73408426133081661</v>
      </c>
    </row>
    <row r="5497" spans="1:21">
      <c r="A5497" s="54">
        <v>5495</v>
      </c>
      <c r="B5497" s="104">
        <v>30457</v>
      </c>
      <c r="C5497" s="104">
        <v>30457</v>
      </c>
      <c r="D5497" s="105">
        <v>513894620.00000006</v>
      </c>
      <c r="E5497" s="105">
        <v>15530800000</v>
      </c>
      <c r="F5497" s="105">
        <v>0</v>
      </c>
      <c r="G5497" s="105">
        <v>3.9690428353551437</v>
      </c>
      <c r="H5497" s="105">
        <v>3.2351299387032255</v>
      </c>
      <c r="I5497" s="105">
        <v>2.9299080802075568</v>
      </c>
      <c r="J5497" s="105">
        <v>15.530866946371113</v>
      </c>
      <c r="K5497" s="105">
        <v>100</v>
      </c>
      <c r="L5497" s="105">
        <v>100</v>
      </c>
      <c r="M5497" s="105">
        <v>100</v>
      </c>
      <c r="N5497" s="105">
        <v>100</v>
      </c>
      <c r="O5497" s="105">
        <v>100</v>
      </c>
      <c r="P5497" s="105">
        <v>18.623949703456912</v>
      </c>
      <c r="Q5497" s="105">
        <v>9.6493264263627818</v>
      </c>
      <c r="R5497" s="105">
        <v>6.571595746450825</v>
      </c>
      <c r="S5497" s="105">
        <v>98.527259634239698</v>
      </c>
      <c r="T5497" s="105">
        <v>46.709151639742295</v>
      </c>
      <c r="U5497" s="105">
        <v>97.215712146238189</v>
      </c>
    </row>
    <row r="5498" spans="1:21">
      <c r="A5498" s="54">
        <v>5496</v>
      </c>
      <c r="B5498" s="104">
        <v>30458</v>
      </c>
      <c r="C5498" s="104">
        <v>30458</v>
      </c>
      <c r="D5498" s="105">
        <v>0</v>
      </c>
      <c r="E5498" s="105">
        <v>2218690000</v>
      </c>
      <c r="F5498" s="105">
        <v>0</v>
      </c>
      <c r="G5498" s="105">
        <v>0</v>
      </c>
      <c r="H5498" s="105">
        <v>0</v>
      </c>
      <c r="I5498" s="105">
        <v>0</v>
      </c>
      <c r="J5498" s="105">
        <v>0</v>
      </c>
      <c r="K5498" s="105">
        <v>0</v>
      </c>
      <c r="L5498" s="105">
        <v>0</v>
      </c>
      <c r="M5498" s="105">
        <v>0</v>
      </c>
      <c r="N5498" s="105">
        <v>0</v>
      </c>
      <c r="O5498" s="105">
        <v>0</v>
      </c>
      <c r="P5498" s="105">
        <v>0</v>
      </c>
      <c r="Q5498" s="105">
        <v>0</v>
      </c>
      <c r="R5498" s="105">
        <v>0</v>
      </c>
      <c r="S5498" s="105">
        <v>0</v>
      </c>
      <c r="T5498" s="105">
        <v>0</v>
      </c>
      <c r="U5498" s="105">
        <v>0</v>
      </c>
    </row>
    <row r="5499" spans="1:21">
      <c r="A5499" s="54">
        <v>5497</v>
      </c>
      <c r="B5499" s="104">
        <v>30459</v>
      </c>
      <c r="C5499" s="104">
        <v>30459</v>
      </c>
      <c r="D5499" s="105">
        <v>0</v>
      </c>
      <c r="E5499" s="105">
        <v>2218690000</v>
      </c>
      <c r="F5499" s="105">
        <v>0</v>
      </c>
      <c r="G5499" s="105">
        <v>0</v>
      </c>
      <c r="H5499" s="105">
        <v>0</v>
      </c>
      <c r="I5499" s="105">
        <v>0</v>
      </c>
      <c r="J5499" s="105">
        <v>0</v>
      </c>
      <c r="K5499" s="105">
        <v>0</v>
      </c>
      <c r="L5499" s="105">
        <v>0</v>
      </c>
      <c r="M5499" s="105">
        <v>0</v>
      </c>
      <c r="N5499" s="105">
        <v>0</v>
      </c>
      <c r="O5499" s="105">
        <v>0</v>
      </c>
      <c r="P5499" s="105">
        <v>0</v>
      </c>
      <c r="Q5499" s="105">
        <v>0</v>
      </c>
      <c r="R5499" s="105">
        <v>0</v>
      </c>
      <c r="S5499" s="105">
        <v>0</v>
      </c>
      <c r="T5499" s="105">
        <v>0</v>
      </c>
      <c r="U5499" s="105">
        <v>0</v>
      </c>
    </row>
    <row r="5500" spans="1:21">
      <c r="A5500" s="54">
        <v>5498</v>
      </c>
      <c r="B5500" s="104">
        <v>30460</v>
      </c>
      <c r="C5500" s="104">
        <v>30460</v>
      </c>
      <c r="D5500" s="105">
        <v>0</v>
      </c>
      <c r="E5500" s="105">
        <v>2218690000</v>
      </c>
      <c r="F5500" s="105">
        <v>0</v>
      </c>
      <c r="G5500" s="105">
        <v>0</v>
      </c>
      <c r="H5500" s="105">
        <v>0</v>
      </c>
      <c r="I5500" s="105">
        <v>0</v>
      </c>
      <c r="J5500" s="105">
        <v>0</v>
      </c>
      <c r="K5500" s="105">
        <v>0</v>
      </c>
      <c r="L5500" s="105">
        <v>0</v>
      </c>
      <c r="M5500" s="105">
        <v>0</v>
      </c>
      <c r="N5500" s="105">
        <v>0</v>
      </c>
      <c r="O5500" s="105">
        <v>0</v>
      </c>
      <c r="P5500" s="105">
        <v>0</v>
      </c>
      <c r="Q5500" s="105">
        <v>0</v>
      </c>
      <c r="R5500" s="105">
        <v>0</v>
      </c>
      <c r="S5500" s="105">
        <v>0</v>
      </c>
      <c r="T5500" s="105">
        <v>0</v>
      </c>
      <c r="U5500" s="105">
        <v>0</v>
      </c>
    </row>
    <row r="5501" spans="1:21">
      <c r="A5501" s="54">
        <v>5499</v>
      </c>
      <c r="B5501" s="104">
        <v>30461</v>
      </c>
      <c r="C5501" s="104">
        <v>30461</v>
      </c>
      <c r="D5501" s="105">
        <v>0</v>
      </c>
      <c r="E5501" s="105">
        <v>2218690000</v>
      </c>
      <c r="F5501" s="105">
        <v>0</v>
      </c>
      <c r="G5501" s="105">
        <v>0</v>
      </c>
      <c r="H5501" s="105">
        <v>0</v>
      </c>
      <c r="I5501" s="105">
        <v>0</v>
      </c>
      <c r="J5501" s="105">
        <v>0</v>
      </c>
      <c r="K5501" s="105">
        <v>0</v>
      </c>
      <c r="L5501" s="105">
        <v>0</v>
      </c>
      <c r="M5501" s="105">
        <v>0</v>
      </c>
      <c r="N5501" s="105">
        <v>0</v>
      </c>
      <c r="O5501" s="105">
        <v>0</v>
      </c>
      <c r="P5501" s="105">
        <v>0</v>
      </c>
      <c r="Q5501" s="105">
        <v>0</v>
      </c>
      <c r="R5501" s="105">
        <v>0</v>
      </c>
      <c r="S5501" s="105">
        <v>0</v>
      </c>
      <c r="T5501" s="105">
        <v>0</v>
      </c>
      <c r="U5501" s="105">
        <v>0</v>
      </c>
    </row>
    <row r="5502" spans="1:21">
      <c r="A5502" s="54">
        <v>5500</v>
      </c>
      <c r="B5502" s="104">
        <v>30462</v>
      </c>
      <c r="C5502" s="104">
        <v>30462</v>
      </c>
      <c r="D5502" s="105">
        <v>0</v>
      </c>
      <c r="E5502" s="105">
        <v>2218690000</v>
      </c>
      <c r="F5502" s="105">
        <v>0</v>
      </c>
      <c r="G5502" s="105">
        <v>0</v>
      </c>
      <c r="H5502" s="105">
        <v>0</v>
      </c>
      <c r="I5502" s="105">
        <v>0</v>
      </c>
      <c r="J5502" s="105">
        <v>0</v>
      </c>
      <c r="K5502" s="105">
        <v>0</v>
      </c>
      <c r="L5502" s="105">
        <v>0</v>
      </c>
      <c r="M5502" s="105">
        <v>0</v>
      </c>
      <c r="N5502" s="105">
        <v>0</v>
      </c>
      <c r="O5502" s="105">
        <v>0</v>
      </c>
      <c r="P5502" s="105">
        <v>0</v>
      </c>
      <c r="Q5502" s="105">
        <v>0</v>
      </c>
      <c r="R5502" s="105">
        <v>0</v>
      </c>
      <c r="S5502" s="105">
        <v>0</v>
      </c>
      <c r="T5502" s="105">
        <v>0</v>
      </c>
      <c r="U5502" s="105">
        <v>0</v>
      </c>
    </row>
    <row r="5503" spans="1:21">
      <c r="A5503" s="54">
        <v>5501</v>
      </c>
      <c r="B5503" s="104">
        <v>30463</v>
      </c>
      <c r="C5503" s="104">
        <v>30463</v>
      </c>
      <c r="D5503" s="105">
        <v>11680.000000000002</v>
      </c>
      <c r="E5503" s="105">
        <v>2218690000</v>
      </c>
      <c r="F5503" s="105">
        <v>0</v>
      </c>
      <c r="G5503" s="105">
        <v>100</v>
      </c>
      <c r="H5503" s="105">
        <v>100</v>
      </c>
      <c r="I5503" s="105">
        <v>100</v>
      </c>
      <c r="J5503" s="105">
        <v>100</v>
      </c>
      <c r="K5503" s="105">
        <v>100</v>
      </c>
      <c r="L5503" s="105">
        <v>100</v>
      </c>
      <c r="M5503" s="105">
        <v>100</v>
      </c>
      <c r="N5503" s="105">
        <v>100</v>
      </c>
      <c r="O5503" s="105">
        <v>100</v>
      </c>
      <c r="P5503" s="105">
        <v>100</v>
      </c>
      <c r="Q5503" s="105">
        <v>100</v>
      </c>
      <c r="R5503" s="105">
        <v>100</v>
      </c>
      <c r="S5503" s="105">
        <v>0</v>
      </c>
      <c r="T5503" s="105">
        <v>100</v>
      </c>
      <c r="U5503" s="105">
        <v>100</v>
      </c>
    </row>
    <row r="5504" spans="1:21">
      <c r="A5504" s="54">
        <v>5502</v>
      </c>
      <c r="B5504" s="104">
        <v>30464</v>
      </c>
      <c r="C5504" s="104">
        <v>30464</v>
      </c>
      <c r="D5504" s="105">
        <v>144809</v>
      </c>
      <c r="E5504" s="105">
        <v>2218690000</v>
      </c>
      <c r="F5504" s="105">
        <v>0</v>
      </c>
      <c r="G5504" s="105">
        <v>100</v>
      </c>
      <c r="H5504" s="105">
        <v>100</v>
      </c>
      <c r="I5504" s="105">
        <v>100</v>
      </c>
      <c r="J5504" s="105">
        <v>100</v>
      </c>
      <c r="K5504" s="105">
        <v>100</v>
      </c>
      <c r="L5504" s="105">
        <v>100</v>
      </c>
      <c r="M5504" s="105">
        <v>100</v>
      </c>
      <c r="N5504" s="105">
        <v>100</v>
      </c>
      <c r="O5504" s="105">
        <v>100</v>
      </c>
      <c r="P5504" s="105">
        <v>100</v>
      </c>
      <c r="Q5504" s="105">
        <v>100</v>
      </c>
      <c r="R5504" s="105">
        <v>100</v>
      </c>
      <c r="S5504" s="105">
        <v>0</v>
      </c>
      <c r="T5504" s="105">
        <v>100</v>
      </c>
      <c r="U5504" s="105">
        <v>99.999999999999957</v>
      </c>
    </row>
    <row r="5505" spans="1:21">
      <c r="A5505" s="54">
        <v>5503</v>
      </c>
      <c r="B5505" s="104">
        <v>30502</v>
      </c>
      <c r="C5505" s="104">
        <v>30502</v>
      </c>
      <c r="D5505" s="105">
        <v>1879937169.9999998</v>
      </c>
      <c r="E5505" s="105">
        <v>45162700000</v>
      </c>
      <c r="F5505" s="105">
        <v>0</v>
      </c>
      <c r="G5505" s="105">
        <v>5.6482497054742007</v>
      </c>
      <c r="H5505" s="105">
        <v>3.0241769038013038</v>
      </c>
      <c r="I5505" s="105">
        <v>1.1275068712906258</v>
      </c>
      <c r="J5505" s="105">
        <v>0.76515986143639203</v>
      </c>
      <c r="K5505" s="105">
        <v>0.87194399675391909</v>
      </c>
      <c r="L5505" s="105">
        <v>2.9136933530759834</v>
      </c>
      <c r="M5505" s="105">
        <v>28.436800868796229</v>
      </c>
      <c r="N5505" s="105">
        <v>100</v>
      </c>
      <c r="O5505" s="105">
        <v>100</v>
      </c>
      <c r="P5505" s="105">
        <v>27.674196345802493</v>
      </c>
      <c r="Q5505" s="105">
        <v>6.8005122873209158</v>
      </c>
      <c r="R5505" s="105">
        <v>5.1701220358722075</v>
      </c>
      <c r="S5505" s="105">
        <v>33.244952559547514</v>
      </c>
      <c r="T5505" s="105">
        <v>23.536030185802023</v>
      </c>
      <c r="U5505" s="105">
        <v>32.968274359531712</v>
      </c>
    </row>
    <row r="5506" spans="1:21">
      <c r="A5506" s="54">
        <v>5504</v>
      </c>
      <c r="B5506" s="104">
        <v>30550</v>
      </c>
      <c r="C5506" s="104">
        <v>30550</v>
      </c>
      <c r="D5506" s="105">
        <v>2529404.9999999991</v>
      </c>
      <c r="E5506" s="105">
        <v>11037400000</v>
      </c>
      <c r="F5506" s="105">
        <v>0</v>
      </c>
      <c r="G5506" s="105">
        <v>100</v>
      </c>
      <c r="H5506" s="105">
        <v>100</v>
      </c>
      <c r="I5506" s="105">
        <v>18.040133233345308</v>
      </c>
      <c r="J5506" s="105">
        <v>16.847716937228878</v>
      </c>
      <c r="K5506" s="105">
        <v>7.1601725542206722</v>
      </c>
      <c r="L5506" s="105">
        <v>2.3383450374493111</v>
      </c>
      <c r="M5506" s="105">
        <v>1.9563640860531277</v>
      </c>
      <c r="N5506" s="105">
        <v>2.8394218378290348</v>
      </c>
      <c r="O5506" s="105">
        <v>3.9957321096835496</v>
      </c>
      <c r="P5506" s="105">
        <v>11.781712434570078</v>
      </c>
      <c r="Q5506" s="105">
        <v>40.788069458825909</v>
      </c>
      <c r="R5506" s="105">
        <v>98.534854056328527</v>
      </c>
      <c r="S5506" s="105">
        <v>2.9207983451872757</v>
      </c>
      <c r="T5506" s="105">
        <v>33.690210145461201</v>
      </c>
      <c r="U5506" s="105">
        <v>7.8133976394223934</v>
      </c>
    </row>
    <row r="5507" spans="1:21">
      <c r="A5507" s="54">
        <v>5505</v>
      </c>
      <c r="B5507" s="104">
        <v>30558</v>
      </c>
      <c r="C5507" s="104">
        <v>30558</v>
      </c>
      <c r="D5507" s="105">
        <v>614384.99999999988</v>
      </c>
      <c r="E5507" s="105">
        <v>8837370000</v>
      </c>
      <c r="F5507" s="105">
        <v>0</v>
      </c>
      <c r="G5507" s="105">
        <v>100</v>
      </c>
      <c r="H5507" s="105">
        <v>100</v>
      </c>
      <c r="I5507" s="105">
        <v>42.471567123749956</v>
      </c>
      <c r="J5507" s="105">
        <v>9.0062600471344556</v>
      </c>
      <c r="K5507" s="105">
        <v>10.392400538034304</v>
      </c>
      <c r="L5507" s="105">
        <v>14.852862132394041</v>
      </c>
      <c r="M5507" s="105">
        <v>3.250258964950032</v>
      </c>
      <c r="N5507" s="105">
        <v>4.3648986043243676</v>
      </c>
      <c r="O5507" s="105">
        <v>5.6177800066036125</v>
      </c>
      <c r="P5507" s="105">
        <v>25.187151268139612</v>
      </c>
      <c r="Q5507" s="105">
        <v>85.627910612172215</v>
      </c>
      <c r="R5507" s="105">
        <v>100</v>
      </c>
      <c r="S5507" s="105">
        <v>7.448319967024613</v>
      </c>
      <c r="T5507" s="105">
        <v>41.730924108125215</v>
      </c>
      <c r="U5507" s="105">
        <v>26.701898278790594</v>
      </c>
    </row>
    <row r="5508" spans="1:21">
      <c r="A5508" s="54">
        <v>5506</v>
      </c>
      <c r="B5508" s="104">
        <v>30566</v>
      </c>
      <c r="C5508" s="104">
        <v>30566</v>
      </c>
      <c r="D5508" s="105">
        <v>1812794.9999999995</v>
      </c>
      <c r="E5508" s="105">
        <v>15437400000</v>
      </c>
      <c r="F5508" s="105">
        <v>0</v>
      </c>
      <c r="G5508" s="105">
        <v>100</v>
      </c>
      <c r="H5508" s="105">
        <v>100</v>
      </c>
      <c r="I5508" s="105">
        <v>20.165097443412634</v>
      </c>
      <c r="J5508" s="105">
        <v>4.1553227926865839</v>
      </c>
      <c r="K5508" s="105">
        <v>9.8332263051758932</v>
      </c>
      <c r="L5508" s="105">
        <v>8.3422570896177817</v>
      </c>
      <c r="M5508" s="105">
        <v>2.9903603093970053</v>
      </c>
      <c r="N5508" s="105">
        <v>2.6161703057409</v>
      </c>
      <c r="O5508" s="105">
        <v>3.626956513528695</v>
      </c>
      <c r="P5508" s="105">
        <v>17.401547429114796</v>
      </c>
      <c r="Q5508" s="105">
        <v>57.366628434062363</v>
      </c>
      <c r="R5508" s="105">
        <v>100</v>
      </c>
      <c r="S5508" s="105">
        <v>5.2156736415719545</v>
      </c>
      <c r="T5508" s="105">
        <v>35.541463885228048</v>
      </c>
      <c r="U5508" s="105">
        <v>18.456377098450616</v>
      </c>
    </row>
    <row r="5509" spans="1:21">
      <c r="A5509" s="54">
        <v>5507</v>
      </c>
      <c r="B5509" s="104">
        <v>30573</v>
      </c>
      <c r="C5509" s="104">
        <v>30573</v>
      </c>
      <c r="D5509" s="105">
        <v>126768.99999999999</v>
      </c>
      <c r="E5509" s="105">
        <v>4437370000</v>
      </c>
      <c r="F5509" s="105">
        <v>0</v>
      </c>
      <c r="G5509" s="105">
        <v>100</v>
      </c>
      <c r="H5509" s="105">
        <v>100</v>
      </c>
      <c r="I5509" s="105">
        <v>27.584186396583902</v>
      </c>
      <c r="J5509" s="105">
        <v>83.041873837206538</v>
      </c>
      <c r="K5509" s="105">
        <v>22.015411051777601</v>
      </c>
      <c r="L5509" s="105">
        <v>21.929142348587778</v>
      </c>
      <c r="M5509" s="105">
        <v>3.802904489896759</v>
      </c>
      <c r="N5509" s="105">
        <v>4.5369986318972444</v>
      </c>
      <c r="O5509" s="105">
        <v>9.0004969393871992</v>
      </c>
      <c r="P5509" s="105">
        <v>28.54832592927507</v>
      </c>
      <c r="Q5509" s="105">
        <v>65.141131219179812</v>
      </c>
      <c r="R5509" s="105">
        <v>100</v>
      </c>
      <c r="S5509" s="105">
        <v>0</v>
      </c>
      <c r="T5509" s="105">
        <v>47.133372570315991</v>
      </c>
      <c r="U5509" s="105">
        <v>47.133372570316006</v>
      </c>
    </row>
    <row r="5510" spans="1:21">
      <c r="A5510" s="54">
        <v>5508</v>
      </c>
      <c r="B5510" s="104">
        <v>30575</v>
      </c>
      <c r="C5510" s="104">
        <v>30575</v>
      </c>
      <c r="D5510" s="105">
        <v>653667.99999999988</v>
      </c>
      <c r="E5510" s="105">
        <v>11149000000</v>
      </c>
      <c r="F5510" s="105">
        <v>0</v>
      </c>
      <c r="G5510" s="105">
        <v>100</v>
      </c>
      <c r="H5510" s="105">
        <v>100</v>
      </c>
      <c r="I5510" s="105">
        <v>22.433636396808673</v>
      </c>
      <c r="J5510" s="105">
        <v>31.211595925776667</v>
      </c>
      <c r="K5510" s="105">
        <v>21.928863896203506</v>
      </c>
      <c r="L5510" s="105">
        <v>15.883774345401177</v>
      </c>
      <c r="M5510" s="105">
        <v>4.3898532081347321</v>
      </c>
      <c r="N5510" s="105">
        <v>3.1401863039251907</v>
      </c>
      <c r="O5510" s="105">
        <v>6.0603534439845985</v>
      </c>
      <c r="P5510" s="105">
        <v>19.819320178702654</v>
      </c>
      <c r="Q5510" s="105">
        <v>100</v>
      </c>
      <c r="R5510" s="105">
        <v>100</v>
      </c>
      <c r="S5510" s="105">
        <v>8.6176332143695227</v>
      </c>
      <c r="T5510" s="105">
        <v>43.738965308244758</v>
      </c>
      <c r="U5510" s="105">
        <v>29.456396999577077</v>
      </c>
    </row>
    <row r="5511" spans="1:21">
      <c r="A5511" s="54">
        <v>5509</v>
      </c>
      <c r="B5511" s="104">
        <v>30583</v>
      </c>
      <c r="C5511" s="104">
        <v>30583</v>
      </c>
      <c r="D5511" s="105">
        <v>112244.00000000001</v>
      </c>
      <c r="E5511" s="105">
        <v>4437370000</v>
      </c>
      <c r="F5511" s="105">
        <v>0</v>
      </c>
      <c r="G5511" s="105">
        <v>100</v>
      </c>
      <c r="H5511" s="105">
        <v>100</v>
      </c>
      <c r="I5511" s="105">
        <v>35.857971820468336</v>
      </c>
      <c r="J5511" s="105">
        <v>38.444856044433578</v>
      </c>
      <c r="K5511" s="105">
        <v>41.740536729931328</v>
      </c>
      <c r="L5511" s="105">
        <v>13.903966366833162</v>
      </c>
      <c r="M5511" s="105">
        <v>8.2764197386909757</v>
      </c>
      <c r="N5511" s="105">
        <v>4.4795086899888021</v>
      </c>
      <c r="O5511" s="105">
        <v>8.72661285253999</v>
      </c>
      <c r="P5511" s="105">
        <v>26.442763937093069</v>
      </c>
      <c r="Q5511" s="105">
        <v>85.624603055480677</v>
      </c>
      <c r="R5511" s="105">
        <v>100</v>
      </c>
      <c r="S5511" s="105">
        <v>0</v>
      </c>
      <c r="T5511" s="105">
        <v>46.95810326962166</v>
      </c>
      <c r="U5511" s="105">
        <v>46.958103269621652</v>
      </c>
    </row>
    <row r="5512" spans="1:21">
      <c r="A5512" s="54">
        <v>5510</v>
      </c>
      <c r="B5512" s="104">
        <v>30586</v>
      </c>
      <c r="C5512" s="104">
        <v>30586</v>
      </c>
      <c r="D5512" s="105">
        <v>222663</v>
      </c>
      <c r="E5512" s="105">
        <v>4437370000</v>
      </c>
      <c r="F5512" s="105">
        <v>0</v>
      </c>
      <c r="G5512" s="105">
        <v>100</v>
      </c>
      <c r="H5512" s="105">
        <v>100</v>
      </c>
      <c r="I5512" s="105">
        <v>100</v>
      </c>
      <c r="J5512" s="105">
        <v>100</v>
      </c>
      <c r="K5512" s="105">
        <v>100</v>
      </c>
      <c r="L5512" s="105">
        <v>100</v>
      </c>
      <c r="M5512" s="105">
        <v>100</v>
      </c>
      <c r="N5512" s="105">
        <v>100</v>
      </c>
      <c r="O5512" s="105">
        <v>100</v>
      </c>
      <c r="P5512" s="105">
        <v>100</v>
      </c>
      <c r="Q5512" s="105">
        <v>100</v>
      </c>
      <c r="R5512" s="105">
        <v>100</v>
      </c>
      <c r="S5512" s="105">
        <v>0</v>
      </c>
      <c r="T5512" s="105">
        <v>100</v>
      </c>
      <c r="U5512" s="105">
        <v>100</v>
      </c>
    </row>
    <row r="5513" spans="1:21">
      <c r="A5513" s="54">
        <v>5511</v>
      </c>
      <c r="B5513" s="104">
        <v>30590</v>
      </c>
      <c r="C5513" s="104">
        <v>30590</v>
      </c>
      <c r="D5513" s="105">
        <v>4650119</v>
      </c>
      <c r="E5513" s="105">
        <v>13293300000</v>
      </c>
      <c r="F5513" s="105">
        <v>0</v>
      </c>
      <c r="G5513" s="105">
        <v>100</v>
      </c>
      <c r="H5513" s="105">
        <v>100</v>
      </c>
      <c r="I5513" s="105">
        <v>100</v>
      </c>
      <c r="J5513" s="105">
        <v>100</v>
      </c>
      <c r="K5513" s="105">
        <v>100</v>
      </c>
      <c r="L5513" s="105">
        <v>100</v>
      </c>
      <c r="M5513" s="105">
        <v>63.143883475958269</v>
      </c>
      <c r="N5513" s="105">
        <v>30.375152265858489</v>
      </c>
      <c r="O5513" s="105">
        <v>63.50229562817178</v>
      </c>
      <c r="P5513" s="105">
        <v>100</v>
      </c>
      <c r="Q5513" s="105">
        <v>100</v>
      </c>
      <c r="R5513" s="105">
        <v>100</v>
      </c>
      <c r="S5513" s="105">
        <v>0</v>
      </c>
      <c r="T5513" s="105">
        <v>88.085110947499047</v>
      </c>
      <c r="U5513" s="105">
        <v>88.085110947499075</v>
      </c>
    </row>
    <row r="5514" spans="1:21">
      <c r="A5514" s="54">
        <v>5512</v>
      </c>
      <c r="B5514" s="104">
        <v>30634</v>
      </c>
      <c r="C5514" s="104">
        <v>30634</v>
      </c>
      <c r="D5514" s="105">
        <v>2978101.9999999995</v>
      </c>
      <c r="E5514" s="105">
        <v>4437370000</v>
      </c>
      <c r="F5514" s="105">
        <v>0</v>
      </c>
      <c r="G5514" s="105">
        <v>11.079281337957861</v>
      </c>
      <c r="H5514" s="105">
        <v>17.350325608786171</v>
      </c>
      <c r="I5514" s="105">
        <v>6.6956768833358904</v>
      </c>
      <c r="J5514" s="105">
        <v>0.58585515539938604</v>
      </c>
      <c r="K5514" s="105">
        <v>0.9565747741139411</v>
      </c>
      <c r="L5514" s="105">
        <v>1.5331935567344959</v>
      </c>
      <c r="M5514" s="105">
        <v>1.446265484315211</v>
      </c>
      <c r="N5514" s="105">
        <v>1.0938347912449524</v>
      </c>
      <c r="O5514" s="105">
        <v>0.69841066697559473</v>
      </c>
      <c r="P5514" s="105">
        <v>1.1203766654589071</v>
      </c>
      <c r="Q5514" s="105">
        <v>2.1691727177168452</v>
      </c>
      <c r="R5514" s="105">
        <v>5.4803788540592988</v>
      </c>
      <c r="S5514" s="105">
        <v>0</v>
      </c>
      <c r="T5514" s="105">
        <v>4.1841122080082132</v>
      </c>
      <c r="U5514" s="105">
        <v>4.184112208008214</v>
      </c>
    </row>
    <row r="5515" spans="1:21">
      <c r="A5515" s="54">
        <v>5513</v>
      </c>
      <c r="B5515" s="104">
        <v>30635</v>
      </c>
      <c r="C5515" s="104">
        <v>30635</v>
      </c>
      <c r="D5515" s="105">
        <v>11837778.999999998</v>
      </c>
      <c r="E5515" s="105">
        <v>2218690000</v>
      </c>
      <c r="F5515" s="105">
        <v>0</v>
      </c>
      <c r="G5515" s="105">
        <v>0.67164592904748022</v>
      </c>
      <c r="H5515" s="105">
        <v>1.4303456490806696</v>
      </c>
      <c r="I5515" s="105">
        <v>0.616630356589008</v>
      </c>
      <c r="J5515" s="105">
        <v>0.12220673157157885</v>
      </c>
      <c r="K5515" s="105">
        <v>0.35955460999783662</v>
      </c>
      <c r="L5515" s="105">
        <v>0.91587337141904168</v>
      </c>
      <c r="M5515" s="105">
        <v>1.4530970388212168</v>
      </c>
      <c r="N5515" s="105">
        <v>1.124243455036485</v>
      </c>
      <c r="O5515" s="105">
        <v>0.65846914482489105</v>
      </c>
      <c r="P5515" s="105">
        <v>0.33691134567903747</v>
      </c>
      <c r="Q5515" s="105">
        <v>0.20469378996232207</v>
      </c>
      <c r="R5515" s="105">
        <v>0.26922242854940592</v>
      </c>
      <c r="S5515" s="105">
        <v>1.1865847508127849</v>
      </c>
      <c r="T5515" s="105">
        <v>0.68024115421491438</v>
      </c>
      <c r="U5515" s="105">
        <v>1.178320690926155</v>
      </c>
    </row>
    <row r="5516" spans="1:21">
      <c r="A5516" s="54">
        <v>5514</v>
      </c>
      <c r="B5516" s="104">
        <v>30638</v>
      </c>
      <c r="C5516" s="104">
        <v>30638</v>
      </c>
      <c r="D5516" s="105">
        <v>770569.00000000012</v>
      </c>
      <c r="E5516" s="105">
        <v>4455890000</v>
      </c>
      <c r="F5516" s="105">
        <v>0</v>
      </c>
      <c r="G5516" s="105">
        <v>3.0467013040086477</v>
      </c>
      <c r="H5516" s="105">
        <v>4.8138993308659863</v>
      </c>
      <c r="I5516" s="105">
        <v>2.7102094187972181</v>
      </c>
      <c r="J5516" s="105">
        <v>0.31124395823113854</v>
      </c>
      <c r="K5516" s="105">
        <v>0.19243694007582965</v>
      </c>
      <c r="L5516" s="105">
        <v>0.35719809447924789</v>
      </c>
      <c r="M5516" s="105">
        <v>0.56575224588418982</v>
      </c>
      <c r="N5516" s="105">
        <v>0.55497925642700907</v>
      </c>
      <c r="O5516" s="105">
        <v>0.39111812643602911</v>
      </c>
      <c r="P5516" s="105">
        <v>0.43652905105547135</v>
      </c>
      <c r="Q5516" s="105">
        <v>0.55739218751788322</v>
      </c>
      <c r="R5516" s="105">
        <v>1.151630552280138</v>
      </c>
      <c r="S5516" s="105">
        <v>0</v>
      </c>
      <c r="T5516" s="105">
        <v>1.257424205504899</v>
      </c>
      <c r="U5516" s="105">
        <v>1.2574242055048988</v>
      </c>
    </row>
    <row r="5517" spans="1:21">
      <c r="A5517" s="54">
        <v>5515</v>
      </c>
      <c r="B5517" s="104">
        <v>30639</v>
      </c>
      <c r="C5517" s="104">
        <v>30639</v>
      </c>
      <c r="D5517" s="105">
        <v>274401</v>
      </c>
      <c r="E5517" s="105">
        <v>2218690000</v>
      </c>
      <c r="F5517" s="105">
        <v>0</v>
      </c>
      <c r="G5517" s="105">
        <v>6.450829722182756</v>
      </c>
      <c r="H5517" s="105">
        <v>12.03246536682472</v>
      </c>
      <c r="I5517" s="105">
        <v>8.5916864700010489</v>
      </c>
      <c r="J5517" s="105">
        <v>1.1148848463506504</v>
      </c>
      <c r="K5517" s="105">
        <v>1.4172435411198809</v>
      </c>
      <c r="L5517" s="105">
        <v>2.840611830233279</v>
      </c>
      <c r="M5517" s="105">
        <v>3.9394533460411356</v>
      </c>
      <c r="N5517" s="105">
        <v>3.8020998400957007</v>
      </c>
      <c r="O5517" s="105">
        <v>2.326780438383333</v>
      </c>
      <c r="P5517" s="105">
        <v>2.3657331562136266</v>
      </c>
      <c r="Q5517" s="105">
        <v>2.6978553463260466</v>
      </c>
      <c r="R5517" s="105">
        <v>3.9210791916303451</v>
      </c>
      <c r="S5517" s="105">
        <v>0</v>
      </c>
      <c r="T5517" s="105">
        <v>4.291726924616877</v>
      </c>
      <c r="U5517" s="105">
        <v>4.291726924616877</v>
      </c>
    </row>
    <row r="5518" spans="1:21">
      <c r="A5518" s="54">
        <v>5516</v>
      </c>
      <c r="B5518" s="104">
        <v>30640</v>
      </c>
      <c r="C5518" s="104">
        <v>30640</v>
      </c>
      <c r="D5518" s="105">
        <v>7262703.9999999991</v>
      </c>
      <c r="E5518" s="105">
        <v>4455890000</v>
      </c>
      <c r="F5518" s="105">
        <v>0</v>
      </c>
      <c r="G5518" s="105">
        <v>1.3985204752671201</v>
      </c>
      <c r="H5518" s="105">
        <v>2.2867140440988947</v>
      </c>
      <c r="I5518" s="105">
        <v>2.3605222761146241</v>
      </c>
      <c r="J5518" s="105">
        <v>0.94904649375053107</v>
      </c>
      <c r="K5518" s="105">
        <v>0.64238304456459039</v>
      </c>
      <c r="L5518" s="105">
        <v>0.78506474814652627</v>
      </c>
      <c r="M5518" s="105">
        <v>0.9973570644154971</v>
      </c>
      <c r="N5518" s="105">
        <v>1.187533928444422</v>
      </c>
      <c r="O5518" s="105">
        <v>1.1948691185039684</v>
      </c>
      <c r="P5518" s="105">
        <v>1.0103736122106879</v>
      </c>
      <c r="Q5518" s="105">
        <v>0.99789059791853885</v>
      </c>
      <c r="R5518" s="105">
        <v>1.1293404609217725</v>
      </c>
      <c r="S5518" s="105">
        <v>1.0362834808467951</v>
      </c>
      <c r="T5518" s="105">
        <v>1.2449679886964313</v>
      </c>
      <c r="U5518" s="105">
        <v>1.0782206334626285</v>
      </c>
    </row>
    <row r="5519" spans="1:21">
      <c r="A5519" s="54">
        <v>5517</v>
      </c>
      <c r="B5519" s="104">
        <v>30641</v>
      </c>
      <c r="C5519" s="104">
        <v>30641</v>
      </c>
      <c r="D5519" s="105">
        <v>4228.9999999999991</v>
      </c>
      <c r="E5519" s="105">
        <v>2218690000</v>
      </c>
      <c r="F5519" s="105">
        <v>1</v>
      </c>
      <c r="G5519" s="105">
        <v>-99999</v>
      </c>
      <c r="H5519" s="105">
        <v>-99999</v>
      </c>
      <c r="I5519" s="105">
        <v>-99999</v>
      </c>
      <c r="J5519" s="105">
        <v>-99999</v>
      </c>
      <c r="K5519" s="105">
        <v>-99999</v>
      </c>
      <c r="L5519" s="105">
        <v>-99999</v>
      </c>
      <c r="M5519" s="105">
        <v>-99999</v>
      </c>
      <c r="N5519" s="105">
        <v>-99999</v>
      </c>
      <c r="O5519" s="105">
        <v>-99999</v>
      </c>
      <c r="P5519" s="105">
        <v>-99999</v>
      </c>
      <c r="Q5519" s="105">
        <v>-99999</v>
      </c>
      <c r="R5519" s="105">
        <v>-99999</v>
      </c>
      <c r="S5519" s="105">
        <v>0</v>
      </c>
      <c r="T5519" s="105">
        <v>0</v>
      </c>
      <c r="U5519" s="105">
        <v>0</v>
      </c>
    </row>
    <row r="5520" spans="1:21">
      <c r="A5520" s="54">
        <v>5518</v>
      </c>
      <c r="B5520" s="104">
        <v>30642</v>
      </c>
      <c r="C5520" s="104">
        <v>30642</v>
      </c>
      <c r="D5520" s="105">
        <v>16411.999999999996</v>
      </c>
      <c r="E5520" s="105">
        <v>2218690000</v>
      </c>
      <c r="F5520" s="105">
        <v>0</v>
      </c>
      <c r="G5520" s="105">
        <v>3.571596058569575</v>
      </c>
      <c r="H5520" s="105">
        <v>10.1352071939124</v>
      </c>
      <c r="I5520" s="105">
        <v>4.3139012834991082</v>
      </c>
      <c r="J5520" s="105">
        <v>0.8354146737145286</v>
      </c>
      <c r="K5520" s="105">
        <v>0.68913744754392903</v>
      </c>
      <c r="L5520" s="105">
        <v>1.2211094866560641</v>
      </c>
      <c r="M5520" s="105">
        <v>1.7131541615141983</v>
      </c>
      <c r="N5520" s="105">
        <v>2.0031814175533964</v>
      </c>
      <c r="O5520" s="105">
        <v>1.33679254606672</v>
      </c>
      <c r="P5520" s="105">
        <v>1.3484195285604812</v>
      </c>
      <c r="Q5520" s="105">
        <v>1.1777483020954644</v>
      </c>
      <c r="R5520" s="105">
        <v>1.9960348540921624</v>
      </c>
      <c r="S5520" s="105">
        <v>0</v>
      </c>
      <c r="T5520" s="105">
        <v>2.5284747461481687</v>
      </c>
      <c r="U5520" s="105">
        <v>2.5284747461481696</v>
      </c>
    </row>
    <row r="5521" spans="1:21">
      <c r="A5521" s="54">
        <v>5519</v>
      </c>
      <c r="B5521" s="104">
        <v>30643</v>
      </c>
      <c r="C5521" s="104">
        <v>30643</v>
      </c>
      <c r="D5521" s="105">
        <v>21665</v>
      </c>
      <c r="E5521" s="105">
        <v>2218690000</v>
      </c>
      <c r="F5521" s="105">
        <v>0</v>
      </c>
      <c r="G5521" s="105">
        <v>2.9723709513414445</v>
      </c>
      <c r="H5521" s="105">
        <v>6.1529286816107511</v>
      </c>
      <c r="I5521" s="105">
        <v>3.168048813844027</v>
      </c>
      <c r="J5521" s="105">
        <v>0.88587361613658777</v>
      </c>
      <c r="K5521" s="105">
        <v>1.0369451278723996</v>
      </c>
      <c r="L5521" s="105">
        <v>1.7445816212640113</v>
      </c>
      <c r="M5521" s="105">
        <v>1.7881724562057764</v>
      </c>
      <c r="N5521" s="105">
        <v>1.7390736474847721</v>
      </c>
      <c r="O5521" s="105">
        <v>0.93439504705922338</v>
      </c>
      <c r="P5521" s="105">
        <v>0.84271043867166995</v>
      </c>
      <c r="Q5521" s="105">
        <v>0.78250081777105318</v>
      </c>
      <c r="R5521" s="105">
        <v>1.3101774184426187</v>
      </c>
      <c r="S5521" s="105">
        <v>0</v>
      </c>
      <c r="T5521" s="105">
        <v>1.9464815531420279</v>
      </c>
      <c r="U5521" s="105">
        <v>1.9464815531420281</v>
      </c>
    </row>
    <row r="5522" spans="1:21">
      <c r="A5522" s="54">
        <v>5520</v>
      </c>
      <c r="B5522" s="104">
        <v>30644</v>
      </c>
      <c r="C5522" s="104">
        <v>30644</v>
      </c>
      <c r="D5522" s="105">
        <v>138.99999999999997</v>
      </c>
      <c r="E5522" s="105">
        <v>2218690000</v>
      </c>
      <c r="F5522" s="105">
        <v>0</v>
      </c>
      <c r="G5522" s="105">
        <v>24.477973966919187</v>
      </c>
      <c r="H5522" s="105">
        <v>51.404001493785337</v>
      </c>
      <c r="I5522" s="105">
        <v>34.98327879438169</v>
      </c>
      <c r="J5522" s="105">
        <v>8.0600423797710725</v>
      </c>
      <c r="K5522" s="105">
        <v>9.0903918695600456</v>
      </c>
      <c r="L5522" s="105">
        <v>16.8013455305035</v>
      </c>
      <c r="M5522" s="105">
        <v>21.500640765113019</v>
      </c>
      <c r="N5522" s="105">
        <v>16.708431708699234</v>
      </c>
      <c r="O5522" s="105">
        <v>7.3810874154547381</v>
      </c>
      <c r="P5522" s="105">
        <v>6.4140367200068829</v>
      </c>
      <c r="Q5522" s="105">
        <v>6.2578784609290166</v>
      </c>
      <c r="R5522" s="105">
        <v>10.744875704781036</v>
      </c>
      <c r="S5522" s="105">
        <v>0</v>
      </c>
      <c r="T5522" s="105">
        <v>17.818665400825399</v>
      </c>
      <c r="U5522" s="105">
        <v>17.818665400825399</v>
      </c>
    </row>
    <row r="5523" spans="1:21">
      <c r="A5523" s="54">
        <v>5521</v>
      </c>
      <c r="B5523" s="104">
        <v>30645</v>
      </c>
      <c r="C5523" s="104">
        <v>30645</v>
      </c>
      <c r="D5523" s="105">
        <v>106495496.00000001</v>
      </c>
      <c r="E5523" s="105">
        <v>15751900000</v>
      </c>
      <c r="F5523" s="105">
        <v>0</v>
      </c>
      <c r="G5523" s="105">
        <v>0.13710109922786723</v>
      </c>
      <c r="H5523" s="105">
        <v>0.15785906061443108</v>
      </c>
      <c r="I5523" s="105">
        <v>0.17619734277328844</v>
      </c>
      <c r="J5523" s="105">
        <v>0.2538826166623252</v>
      </c>
      <c r="K5523" s="105">
        <v>0.41562237184703832</v>
      </c>
      <c r="L5523" s="105">
        <v>0.93481487852622125</v>
      </c>
      <c r="M5523" s="105">
        <v>2.7591298092496803</v>
      </c>
      <c r="N5523" s="105">
        <v>5.0638691407700245</v>
      </c>
      <c r="O5523" s="105">
        <v>4.7858467208297277</v>
      </c>
      <c r="P5523" s="105">
        <v>2.930454577252668</v>
      </c>
      <c r="Q5523" s="105">
        <v>0.4102523988157038</v>
      </c>
      <c r="R5523" s="105">
        <v>0.14804749603866757</v>
      </c>
      <c r="S5523" s="105">
        <v>3.4550430352448696</v>
      </c>
      <c r="T5523" s="105">
        <v>1.5144231260506371</v>
      </c>
      <c r="U5523" s="105">
        <v>3.2136603447829808</v>
      </c>
    </row>
    <row r="5524" spans="1:21">
      <c r="A5524" s="54">
        <v>5522</v>
      </c>
      <c r="B5524" s="104">
        <v>30753</v>
      </c>
      <c r="C5524" s="104">
        <v>30753</v>
      </c>
      <c r="D5524" s="105">
        <v>12891970</v>
      </c>
      <c r="E5524" s="105">
        <v>4474400000</v>
      </c>
      <c r="F5524" s="105">
        <v>0</v>
      </c>
      <c r="G5524" s="105">
        <v>0.56879541536375144</v>
      </c>
      <c r="H5524" s="105">
        <v>0.64148538686991519</v>
      </c>
      <c r="I5524" s="105">
        <v>0.33046223153383802</v>
      </c>
      <c r="J5524" s="105">
        <v>0.25046919286467972</v>
      </c>
      <c r="K5524" s="105">
        <v>0.31972117151248552</v>
      </c>
      <c r="L5524" s="105">
        <v>0.4593800187650327</v>
      </c>
      <c r="M5524" s="105">
        <v>0.67710069107492166</v>
      </c>
      <c r="N5524" s="105">
        <v>0.83772060439966933</v>
      </c>
      <c r="O5524" s="105">
        <v>0.92002380673536599</v>
      </c>
      <c r="P5524" s="105">
        <v>0.70325182823002241</v>
      </c>
      <c r="Q5524" s="105">
        <v>0.50822084700303816</v>
      </c>
      <c r="R5524" s="105">
        <v>0.41441755430614996</v>
      </c>
      <c r="S5524" s="105">
        <v>0.70241033195070801</v>
      </c>
      <c r="T5524" s="105">
        <v>0.55258739572157245</v>
      </c>
      <c r="U5524" s="105">
        <v>0.57840790251810081</v>
      </c>
    </row>
    <row r="5525" spans="1:21">
      <c r="A5525" s="54">
        <v>5523</v>
      </c>
      <c r="B5525" s="104">
        <v>30754</v>
      </c>
      <c r="C5525" s="104">
        <v>30754</v>
      </c>
      <c r="D5525" s="105">
        <v>36898530</v>
      </c>
      <c r="E5525" s="105">
        <v>30779600000</v>
      </c>
      <c r="F5525" s="105">
        <v>0</v>
      </c>
      <c r="G5525" s="105">
        <v>0.62976502454785321</v>
      </c>
      <c r="H5525" s="105">
        <v>0.75293933302980398</v>
      </c>
      <c r="I5525" s="105">
        <v>0.65040256415737063</v>
      </c>
      <c r="J5525" s="105">
        <v>0.26526839627101495</v>
      </c>
      <c r="K5525" s="105">
        <v>0.20521557697986215</v>
      </c>
      <c r="L5525" s="105">
        <v>0.27818811848621783</v>
      </c>
      <c r="M5525" s="105">
        <v>0.46211773845889792</v>
      </c>
      <c r="N5525" s="105">
        <v>0.59237804057198684</v>
      </c>
      <c r="O5525" s="105">
        <v>0.60551503982429622</v>
      </c>
      <c r="P5525" s="105">
        <v>0.44005445837190893</v>
      </c>
      <c r="Q5525" s="105">
        <v>0.37976169122200448</v>
      </c>
      <c r="R5525" s="105">
        <v>0.47170540960868584</v>
      </c>
      <c r="S5525" s="105">
        <v>0.48912021207179041</v>
      </c>
      <c r="T5525" s="105">
        <v>0.47777594929415862</v>
      </c>
      <c r="U5525" s="105">
        <v>0.47879859938743013</v>
      </c>
    </row>
    <row r="5526" spans="1:21">
      <c r="A5526" s="54">
        <v>5524</v>
      </c>
      <c r="B5526" s="104">
        <v>30755</v>
      </c>
      <c r="C5526" s="104">
        <v>30755</v>
      </c>
      <c r="D5526" s="105">
        <v>9075608</v>
      </c>
      <c r="E5526" s="105">
        <v>6655890000</v>
      </c>
      <c r="F5526" s="105">
        <v>0</v>
      </c>
      <c r="G5526" s="105">
        <v>0.81419546261925224</v>
      </c>
      <c r="H5526" s="105">
        <v>0.92193147699681788</v>
      </c>
      <c r="I5526" s="105">
        <v>0.54476494237127171</v>
      </c>
      <c r="J5526" s="105">
        <v>0.46898723509640605</v>
      </c>
      <c r="K5526" s="105">
        <v>0.41171820115658098</v>
      </c>
      <c r="L5526" s="105">
        <v>0.55276149362591109</v>
      </c>
      <c r="M5526" s="105">
        <v>1.0027803895619591</v>
      </c>
      <c r="N5526" s="105">
        <v>1.3489448920625151</v>
      </c>
      <c r="O5526" s="105">
        <v>1.2568399540978779</v>
      </c>
      <c r="P5526" s="105">
        <v>1.094155666457018</v>
      </c>
      <c r="Q5526" s="105">
        <v>0.81702445454973704</v>
      </c>
      <c r="R5526" s="105">
        <v>0.69548872568019915</v>
      </c>
      <c r="S5526" s="105">
        <v>1.0824632864501864</v>
      </c>
      <c r="T5526" s="105">
        <v>0.82746607452296217</v>
      </c>
      <c r="U5526" s="105">
        <v>0.85646528068076666</v>
      </c>
    </row>
    <row r="5527" spans="1:21">
      <c r="A5527" s="54">
        <v>5525</v>
      </c>
      <c r="B5527" s="104">
        <v>30756</v>
      </c>
      <c r="C5527" s="104">
        <v>30756</v>
      </c>
      <c r="D5527" s="105">
        <v>994143.00000000012</v>
      </c>
      <c r="E5527" s="105">
        <v>2237200000</v>
      </c>
      <c r="F5527" s="105">
        <v>0</v>
      </c>
      <c r="G5527" s="105">
        <v>2.0470445980919227</v>
      </c>
      <c r="H5527" s="105">
        <v>2.3857213423043877</v>
      </c>
      <c r="I5527" s="105">
        <v>1.1219205054486552</v>
      </c>
      <c r="J5527" s="105">
        <v>0.93185606631369222</v>
      </c>
      <c r="K5527" s="105">
        <v>1.4831065128233776</v>
      </c>
      <c r="L5527" s="105">
        <v>2.3571515389102999</v>
      </c>
      <c r="M5527" s="105">
        <v>3.572825480952885</v>
      </c>
      <c r="N5527" s="105">
        <v>5.2127624840636546</v>
      </c>
      <c r="O5527" s="105">
        <v>5.1692133050508549</v>
      </c>
      <c r="P5527" s="105">
        <v>4.744019888664357</v>
      </c>
      <c r="Q5527" s="105">
        <v>3.2853562088093193</v>
      </c>
      <c r="R5527" s="105">
        <v>1.7682948072709108</v>
      </c>
      <c r="S5527" s="105">
        <v>4.0617182963366343</v>
      </c>
      <c r="T5527" s="105">
        <v>2.8399393948920264</v>
      </c>
      <c r="U5527" s="105">
        <v>2.8826291406535307</v>
      </c>
    </row>
    <row r="5528" spans="1:21">
      <c r="A5528" s="54">
        <v>5526</v>
      </c>
      <c r="B5528" s="104">
        <v>30757</v>
      </c>
      <c r="C5528" s="104">
        <v>30757</v>
      </c>
      <c r="D5528" s="105">
        <v>755277</v>
      </c>
      <c r="E5528" s="105">
        <v>4455890000</v>
      </c>
      <c r="F5528" s="105">
        <v>0</v>
      </c>
      <c r="G5528" s="105">
        <v>0.30513420921764656</v>
      </c>
      <c r="H5528" s="105">
        <v>0.41925150395195909</v>
      </c>
      <c r="I5528" s="105">
        <v>0.21918092042191581</v>
      </c>
      <c r="J5528" s="105">
        <v>0.16526210307439546</v>
      </c>
      <c r="K5528" s="105">
        <v>0.23891132091725514</v>
      </c>
      <c r="L5528" s="105">
        <v>0.3676663583665552</v>
      </c>
      <c r="M5528" s="105">
        <v>0.59872354262388106</v>
      </c>
      <c r="N5528" s="105">
        <v>0.84596086503317325</v>
      </c>
      <c r="O5528" s="105">
        <v>0.79757397445530609</v>
      </c>
      <c r="P5528" s="105">
        <v>0.75648883486838814</v>
      </c>
      <c r="Q5528" s="105">
        <v>0.5546615641751631</v>
      </c>
      <c r="R5528" s="105">
        <v>0.30957640190502472</v>
      </c>
      <c r="S5528" s="105">
        <v>0.66300151900380966</v>
      </c>
      <c r="T5528" s="105">
        <v>0.46486596658422191</v>
      </c>
      <c r="U5528" s="105">
        <v>0.48881767199430748</v>
      </c>
    </row>
    <row r="5529" spans="1:21">
      <c r="A5529" s="54">
        <v>5527</v>
      </c>
      <c r="B5529" s="104">
        <v>30758</v>
      </c>
      <c r="C5529" s="104">
        <v>30758</v>
      </c>
      <c r="D5529" s="105">
        <v>361619.00000000006</v>
      </c>
      <c r="E5529" s="105">
        <v>2237200000</v>
      </c>
      <c r="F5529" s="105">
        <v>0</v>
      </c>
      <c r="G5529" s="105">
        <v>0.32699501560557714</v>
      </c>
      <c r="H5529" s="105">
        <v>0.48735384932795123</v>
      </c>
      <c r="I5529" s="105">
        <v>0.20703704572606033</v>
      </c>
      <c r="J5529" s="105">
        <v>0.18134507944719855</v>
      </c>
      <c r="K5529" s="105">
        <v>0.3417704192450326</v>
      </c>
      <c r="L5529" s="105">
        <v>0.61509115412515325</v>
      </c>
      <c r="M5529" s="105">
        <v>0.85674952060903009</v>
      </c>
      <c r="N5529" s="105">
        <v>1.0871404829977742</v>
      </c>
      <c r="O5529" s="105">
        <v>1.0563507688962486</v>
      </c>
      <c r="P5529" s="105">
        <v>0.93113418746066257</v>
      </c>
      <c r="Q5529" s="105">
        <v>0.44622910632866625</v>
      </c>
      <c r="R5529" s="105">
        <v>0.24047913789807945</v>
      </c>
      <c r="S5529" s="105">
        <v>0</v>
      </c>
      <c r="T5529" s="105">
        <v>0.56480631397228609</v>
      </c>
      <c r="U5529" s="105">
        <v>0.5648063139722862</v>
      </c>
    </row>
    <row r="5530" spans="1:21">
      <c r="A5530" s="54">
        <v>5528</v>
      </c>
      <c r="B5530" s="104">
        <v>30759</v>
      </c>
      <c r="C5530" s="104">
        <v>30759</v>
      </c>
      <c r="D5530" s="105">
        <v>30044.000000000004</v>
      </c>
      <c r="E5530" s="105">
        <v>2237200000</v>
      </c>
      <c r="F5530" s="105">
        <v>0</v>
      </c>
      <c r="G5530" s="105">
        <v>1.7111805826404323</v>
      </c>
      <c r="H5530" s="105">
        <v>2.0655147260055586</v>
      </c>
      <c r="I5530" s="105">
        <v>0.86758706733580637</v>
      </c>
      <c r="J5530" s="105">
        <v>0.75339370426722174</v>
      </c>
      <c r="K5530" s="105">
        <v>1.2758303429844158</v>
      </c>
      <c r="L5530" s="105">
        <v>2.3415220668962031</v>
      </c>
      <c r="M5530" s="105">
        <v>3.4900536881709154</v>
      </c>
      <c r="N5530" s="105">
        <v>4.6293973424891277</v>
      </c>
      <c r="O5530" s="105">
        <v>4.629222939864075</v>
      </c>
      <c r="P5530" s="105">
        <v>3.5594522642191757</v>
      </c>
      <c r="Q5530" s="105">
        <v>1.7060474678603645</v>
      </c>
      <c r="R5530" s="105">
        <v>1.1397617182784292</v>
      </c>
      <c r="S5530" s="105">
        <v>0</v>
      </c>
      <c r="T5530" s="105">
        <v>2.3474136592509773</v>
      </c>
      <c r="U5530" s="105">
        <v>2.3474136592509764</v>
      </c>
    </row>
    <row r="5531" spans="1:21">
      <c r="A5531" s="54">
        <v>5529</v>
      </c>
      <c r="B5531" s="104">
        <v>30760</v>
      </c>
      <c r="C5531" s="104">
        <v>30760</v>
      </c>
      <c r="D5531" s="105">
        <v>2591133.9999999995</v>
      </c>
      <c r="E5531" s="105">
        <v>2237200000</v>
      </c>
      <c r="F5531" s="105">
        <v>0</v>
      </c>
      <c r="G5531" s="105">
        <v>2.6866210687948273</v>
      </c>
      <c r="H5531" s="105">
        <v>3.5658157552574874</v>
      </c>
      <c r="I5531" s="105">
        <v>4.2204869268938348</v>
      </c>
      <c r="J5531" s="105">
        <v>5.1669825956297863</v>
      </c>
      <c r="K5531" s="105">
        <v>7.9418379570415327</v>
      </c>
      <c r="L5531" s="105">
        <v>19.349765932626603</v>
      </c>
      <c r="M5531" s="105">
        <v>44.769484598499432</v>
      </c>
      <c r="N5531" s="105">
        <v>93.647132780822758</v>
      </c>
      <c r="O5531" s="105">
        <v>64.910123490818918</v>
      </c>
      <c r="P5531" s="105">
        <v>16.149075407139541</v>
      </c>
      <c r="Q5531" s="105">
        <v>5.1307995290200727</v>
      </c>
      <c r="R5531" s="105">
        <v>3.0388899065214163</v>
      </c>
      <c r="S5531" s="105">
        <v>54.707348198372074</v>
      </c>
      <c r="T5531" s="105">
        <v>22.548084662422188</v>
      </c>
      <c r="U5531" s="105">
        <v>38.380521166915777</v>
      </c>
    </row>
    <row r="5532" spans="1:21">
      <c r="A5532" s="54">
        <v>5530</v>
      </c>
      <c r="B5532" s="104">
        <v>30761</v>
      </c>
      <c r="C5532" s="104">
        <v>30761</v>
      </c>
      <c r="D5532" s="105">
        <v>3329634</v>
      </c>
      <c r="E5532" s="105">
        <v>2237200000</v>
      </c>
      <c r="F5532" s="105">
        <v>0</v>
      </c>
      <c r="G5532" s="105">
        <v>0.38701372123219246</v>
      </c>
      <c r="H5532" s="105">
        <v>0.55361689967224414</v>
      </c>
      <c r="I5532" s="105">
        <v>0.69944783593433257</v>
      </c>
      <c r="J5532" s="105">
        <v>0.77745966564371205</v>
      </c>
      <c r="K5532" s="105">
        <v>1.3004103579587361</v>
      </c>
      <c r="L5532" s="105">
        <v>3.0770032873050366</v>
      </c>
      <c r="M5532" s="105">
        <v>5.4259778470535842</v>
      </c>
      <c r="N5532" s="105">
        <v>7.9012977602312962</v>
      </c>
      <c r="O5532" s="105">
        <v>6.1034717972941586</v>
      </c>
      <c r="P5532" s="105">
        <v>1.5037680049425062</v>
      </c>
      <c r="Q5532" s="105">
        <v>0.604079893703934</v>
      </c>
      <c r="R5532" s="105">
        <v>0.44130312266707772</v>
      </c>
      <c r="S5532" s="105">
        <v>5.5768243550829233</v>
      </c>
      <c r="T5532" s="105">
        <v>2.3979041828032339</v>
      </c>
      <c r="U5532" s="105">
        <v>4.1996191819037456</v>
      </c>
    </row>
    <row r="5533" spans="1:21">
      <c r="A5533" s="54">
        <v>5531</v>
      </c>
      <c r="B5533" s="104">
        <v>30762</v>
      </c>
      <c r="C5533" s="104">
        <v>30762</v>
      </c>
      <c r="D5533" s="105">
        <v>17295229</v>
      </c>
      <c r="E5533" s="105">
        <v>4492740000</v>
      </c>
      <c r="F5533" s="105">
        <v>0</v>
      </c>
      <c r="G5533" s="105">
        <v>0.3125382683584228</v>
      </c>
      <c r="H5533" s="105">
        <v>0.42400024762262117</v>
      </c>
      <c r="I5533" s="105">
        <v>0.52309010910059905</v>
      </c>
      <c r="J5533" s="105">
        <v>0.55711267003502085</v>
      </c>
      <c r="K5533" s="105">
        <v>0.90388130728820149</v>
      </c>
      <c r="L5533" s="105">
        <v>2.2695466642293662</v>
      </c>
      <c r="M5533" s="105">
        <v>5.0666741062344922</v>
      </c>
      <c r="N5533" s="105">
        <v>7.8062814815816592</v>
      </c>
      <c r="O5533" s="105">
        <v>4.9072028708912887</v>
      </c>
      <c r="P5533" s="105">
        <v>1.1799862906951049</v>
      </c>
      <c r="Q5533" s="105">
        <v>0.51142297348597698</v>
      </c>
      <c r="R5533" s="105">
        <v>0.36722319922464619</v>
      </c>
      <c r="S5533" s="105">
        <v>5.5100697296965908</v>
      </c>
      <c r="T5533" s="105">
        <v>2.0690800157289502</v>
      </c>
      <c r="U5533" s="105">
        <v>4.6390554486753874</v>
      </c>
    </row>
    <row r="5534" spans="1:21">
      <c r="A5534" s="54">
        <v>5532</v>
      </c>
      <c r="B5534" s="104">
        <v>30763</v>
      </c>
      <c r="C5534" s="104">
        <v>30763</v>
      </c>
      <c r="D5534" s="105">
        <v>5991335.0000000019</v>
      </c>
      <c r="E5534" s="105">
        <v>2237200000</v>
      </c>
      <c r="F5534" s="105">
        <v>0</v>
      </c>
      <c r="G5534" s="105">
        <v>7.0218540087073871</v>
      </c>
      <c r="H5534" s="105">
        <v>8.4801662662093467</v>
      </c>
      <c r="I5534" s="105">
        <v>8.8366823893175948</v>
      </c>
      <c r="J5534" s="105">
        <v>13.686747905521916</v>
      </c>
      <c r="K5534" s="105">
        <v>23.640596224876901</v>
      </c>
      <c r="L5534" s="105">
        <v>42.703896067764489</v>
      </c>
      <c r="M5534" s="105">
        <v>100</v>
      </c>
      <c r="N5534" s="105">
        <v>96.541873581127632</v>
      </c>
      <c r="O5534" s="105">
        <v>100</v>
      </c>
      <c r="P5534" s="105">
        <v>27.125085592793738</v>
      </c>
      <c r="Q5534" s="105">
        <v>8.7933546008585743</v>
      </c>
      <c r="R5534" s="105">
        <v>7.892305865488356</v>
      </c>
      <c r="S5534" s="105">
        <v>71.663137869865778</v>
      </c>
      <c r="T5534" s="105">
        <v>37.060213541888828</v>
      </c>
      <c r="U5534" s="105">
        <v>39.755157613810631</v>
      </c>
    </row>
    <row r="5535" spans="1:21">
      <c r="A5535" s="54">
        <v>5533</v>
      </c>
      <c r="B5535" s="104">
        <v>30764</v>
      </c>
      <c r="C5535" s="104">
        <v>30764</v>
      </c>
      <c r="D5535" s="105">
        <v>621899295.99999976</v>
      </c>
      <c r="E5535" s="105">
        <v>15733800000</v>
      </c>
      <c r="F5535" s="105">
        <v>0</v>
      </c>
      <c r="G5535" s="105">
        <v>0.22681237640365015</v>
      </c>
      <c r="H5535" s="105">
        <v>0.26978333995234399</v>
      </c>
      <c r="I5535" s="105">
        <v>0.30741602850935351</v>
      </c>
      <c r="J5535" s="105">
        <v>0.36403999161687967</v>
      </c>
      <c r="K5535" s="105">
        <v>0.55246247852128472</v>
      </c>
      <c r="L5535" s="105">
        <v>1.2657667706535805</v>
      </c>
      <c r="M5535" s="105">
        <v>4.3116677266670829</v>
      </c>
      <c r="N5535" s="105">
        <v>5.2022615397871039</v>
      </c>
      <c r="O5535" s="105">
        <v>2.4246865407454741</v>
      </c>
      <c r="P5535" s="105">
        <v>0.71555625057590344</v>
      </c>
      <c r="Q5535" s="105">
        <v>0.32883511681281535</v>
      </c>
      <c r="R5535" s="105">
        <v>0.23578847746246323</v>
      </c>
      <c r="S5535" s="105">
        <v>3.3771259154578024</v>
      </c>
      <c r="T5535" s="105">
        <v>1.350423053142328</v>
      </c>
      <c r="U5535" s="105">
        <v>3.3041953198360638</v>
      </c>
    </row>
    <row r="5536" spans="1:21">
      <c r="A5536" s="54">
        <v>5534</v>
      </c>
      <c r="B5536" s="104">
        <v>30781</v>
      </c>
      <c r="C5536" s="104">
        <v>30781</v>
      </c>
      <c r="D5536" s="105">
        <v>29447567.999999993</v>
      </c>
      <c r="E5536" s="105">
        <v>4474400000</v>
      </c>
      <c r="F5536" s="105">
        <v>0</v>
      </c>
      <c r="G5536" s="105">
        <v>0.26966323838912792</v>
      </c>
      <c r="H5536" s="105">
        <v>0.42088990255124442</v>
      </c>
      <c r="I5536" s="105">
        <v>0.48683566308526294</v>
      </c>
      <c r="J5536" s="105">
        <v>0.48209940941964929</v>
      </c>
      <c r="K5536" s="105">
        <v>0.69599519387398556</v>
      </c>
      <c r="L5536" s="105">
        <v>1.5112151495327799</v>
      </c>
      <c r="M5536" s="105">
        <v>5.9572039415081894</v>
      </c>
      <c r="N5536" s="105">
        <v>8.3527683358845337</v>
      </c>
      <c r="O5536" s="105">
        <v>1.6740891072074302</v>
      </c>
      <c r="P5536" s="105">
        <v>0.37997566316748971</v>
      </c>
      <c r="Q5536" s="105">
        <v>0.25267093177360628</v>
      </c>
      <c r="R5536" s="105">
        <v>0.24041229204156814</v>
      </c>
      <c r="S5536" s="105">
        <v>5.0514598261838888</v>
      </c>
      <c r="T5536" s="105">
        <v>1.7269849023695725</v>
      </c>
      <c r="U5536" s="105">
        <v>3.041993430821968</v>
      </c>
    </row>
    <row r="5537" spans="1:21">
      <c r="A5537" s="54">
        <v>5535</v>
      </c>
      <c r="B5537" s="104">
        <v>30782</v>
      </c>
      <c r="C5537" s="104">
        <v>30782</v>
      </c>
      <c r="D5537" s="105">
        <v>18708169.000000004</v>
      </c>
      <c r="E5537" s="105">
        <v>2237200000</v>
      </c>
      <c r="F5537" s="105">
        <v>0</v>
      </c>
      <c r="G5537" s="105">
        <v>0.87015487098103017</v>
      </c>
      <c r="H5537" s="105">
        <v>1.3650236966326126</v>
      </c>
      <c r="I5537" s="105">
        <v>1.5184236039879544</v>
      </c>
      <c r="J5537" s="105">
        <v>1.2918045035159587</v>
      </c>
      <c r="K5537" s="105">
        <v>1.8314956109539047</v>
      </c>
      <c r="L5537" s="105">
        <v>5.9519396215194789</v>
      </c>
      <c r="M5537" s="105">
        <v>100</v>
      </c>
      <c r="N5537" s="105">
        <v>100</v>
      </c>
      <c r="O5537" s="105">
        <v>6.2650033877767468</v>
      </c>
      <c r="P5537" s="105">
        <v>1.2779174927869335</v>
      </c>
      <c r="Q5537" s="105">
        <v>0.79889394235793332</v>
      </c>
      <c r="R5537" s="105">
        <v>0.70439499286458007</v>
      </c>
      <c r="S5537" s="105">
        <v>61.859350881702326</v>
      </c>
      <c r="T5537" s="105">
        <v>18.489587643614762</v>
      </c>
      <c r="U5537" s="105">
        <v>53.075754954934339</v>
      </c>
    </row>
    <row r="5538" spans="1:21">
      <c r="A5538" s="54">
        <v>5536</v>
      </c>
      <c r="B5538" s="104">
        <v>30783</v>
      </c>
      <c r="C5538" s="104">
        <v>30783</v>
      </c>
      <c r="D5538" s="105">
        <v>6191652.0000000019</v>
      </c>
      <c r="E5538" s="105">
        <v>2237200000</v>
      </c>
      <c r="F5538" s="105">
        <v>0</v>
      </c>
      <c r="G5538" s="105">
        <v>5.3815575152944062</v>
      </c>
      <c r="H5538" s="105">
        <v>7.9139980694222682</v>
      </c>
      <c r="I5538" s="105">
        <v>9.359045889945671</v>
      </c>
      <c r="J5538" s="105">
        <v>11.703925073655869</v>
      </c>
      <c r="K5538" s="105">
        <v>18.315279362770983</v>
      </c>
      <c r="L5538" s="105">
        <v>63.225825345576752</v>
      </c>
      <c r="M5538" s="105">
        <v>100</v>
      </c>
      <c r="N5538" s="105">
        <v>100</v>
      </c>
      <c r="O5538" s="105">
        <v>100</v>
      </c>
      <c r="P5538" s="105">
        <v>11.308706738019433</v>
      </c>
      <c r="Q5538" s="105">
        <v>5.6143537302601825</v>
      </c>
      <c r="R5538" s="105">
        <v>4.0196975117228018</v>
      </c>
      <c r="S5538" s="105">
        <v>80.301767848690417</v>
      </c>
      <c r="T5538" s="105">
        <v>36.403532436389035</v>
      </c>
      <c r="U5538" s="105">
        <v>56.082306017870245</v>
      </c>
    </row>
    <row r="5539" spans="1:21">
      <c r="A5539" s="54">
        <v>5537</v>
      </c>
      <c r="B5539" s="104">
        <v>30784</v>
      </c>
      <c r="C5539" s="104">
        <v>30784</v>
      </c>
      <c r="D5539" s="105">
        <v>204377783.00000006</v>
      </c>
      <c r="E5539" s="105">
        <v>11167500000</v>
      </c>
      <c r="F5539" s="105">
        <v>0</v>
      </c>
      <c r="G5539" s="105">
        <v>0.36589621142369133</v>
      </c>
      <c r="H5539" s="105">
        <v>0.4186654838997112</v>
      </c>
      <c r="I5539" s="105">
        <v>0.38328528080455759</v>
      </c>
      <c r="J5539" s="105">
        <v>0.40897691851241375</v>
      </c>
      <c r="K5539" s="105">
        <v>0.62680904831034501</v>
      </c>
      <c r="L5539" s="105">
        <v>1.6417861088529215</v>
      </c>
      <c r="M5539" s="105">
        <v>5.7409443842028693</v>
      </c>
      <c r="N5539" s="105">
        <v>8.8117859687618392</v>
      </c>
      <c r="O5539" s="105">
        <v>2.3894325955087878</v>
      </c>
      <c r="P5539" s="105">
        <v>0.55152780008293589</v>
      </c>
      <c r="Q5539" s="105">
        <v>0.31171254011279265</v>
      </c>
      <c r="R5539" s="105">
        <v>0.3035493481999948</v>
      </c>
      <c r="S5539" s="105">
        <v>4.8045594921822943</v>
      </c>
      <c r="T5539" s="105">
        <v>1.8295309740560715</v>
      </c>
      <c r="U5539" s="105">
        <v>3.5032199826186146</v>
      </c>
    </row>
    <row r="5540" spans="1:21">
      <c r="A5540" s="54">
        <v>5538</v>
      </c>
      <c r="B5540" s="104">
        <v>30790</v>
      </c>
      <c r="C5540" s="104">
        <v>30790</v>
      </c>
      <c r="D5540" s="105">
        <v>81153460.99999997</v>
      </c>
      <c r="E5540" s="105">
        <v>4474400000</v>
      </c>
      <c r="F5540" s="105">
        <v>0</v>
      </c>
      <c r="G5540" s="105">
        <v>0.64200427857412479</v>
      </c>
      <c r="H5540" s="105">
        <v>0.71711333947301115</v>
      </c>
      <c r="I5540" s="105">
        <v>0.71099952348076334</v>
      </c>
      <c r="J5540" s="105">
        <v>1.0741041567361538</v>
      </c>
      <c r="K5540" s="105">
        <v>1.6360322454955314</v>
      </c>
      <c r="L5540" s="105">
        <v>3.4720548111824918</v>
      </c>
      <c r="M5540" s="105">
        <v>17.840884773072219</v>
      </c>
      <c r="N5540" s="105">
        <v>19.675431758482947</v>
      </c>
      <c r="O5540" s="105">
        <v>3.4304756235163745</v>
      </c>
      <c r="P5540" s="105">
        <v>1.30988821429484</v>
      </c>
      <c r="Q5540" s="105">
        <v>0.63597813772518363</v>
      </c>
      <c r="R5540" s="105">
        <v>0.45210647066800563</v>
      </c>
      <c r="S5540" s="105">
        <v>12.404211582160787</v>
      </c>
      <c r="T5540" s="105">
        <v>4.2997561110584703</v>
      </c>
      <c r="U5540" s="105">
        <v>10.408278582849436</v>
      </c>
    </row>
    <row r="5541" spans="1:21">
      <c r="A5541" s="54">
        <v>5539</v>
      </c>
      <c r="B5541" s="104">
        <v>30791</v>
      </c>
      <c r="C5541" s="104">
        <v>30791</v>
      </c>
      <c r="D5541" s="105">
        <v>3665280.0000000009</v>
      </c>
      <c r="E5541" s="105">
        <v>2237200000</v>
      </c>
      <c r="F5541" s="105">
        <v>0</v>
      </c>
      <c r="G5541" s="105">
        <v>25.360087836898206</v>
      </c>
      <c r="H5541" s="105">
        <v>29.004332599981574</v>
      </c>
      <c r="I5541" s="105">
        <v>30.885367969728364</v>
      </c>
      <c r="J5541" s="105">
        <v>58.397528045383865</v>
      </c>
      <c r="K5541" s="105">
        <v>100</v>
      </c>
      <c r="L5541" s="105">
        <v>100</v>
      </c>
      <c r="M5541" s="105">
        <v>100</v>
      </c>
      <c r="N5541" s="105">
        <v>100</v>
      </c>
      <c r="O5541" s="105">
        <v>60.280337967066167</v>
      </c>
      <c r="P5541" s="105">
        <v>54.395443295514568</v>
      </c>
      <c r="Q5541" s="105">
        <v>29.850871456408559</v>
      </c>
      <c r="R5541" s="105">
        <v>23.922855228223231</v>
      </c>
      <c r="S5541" s="105">
        <v>98.736424351891742</v>
      </c>
      <c r="T5541" s="105">
        <v>59.341402033267059</v>
      </c>
      <c r="U5541" s="105">
        <v>67.233229053966099</v>
      </c>
    </row>
    <row r="5542" spans="1:21">
      <c r="A5542" s="54">
        <v>5540</v>
      </c>
      <c r="B5542" s="104">
        <v>30792</v>
      </c>
      <c r="C5542" s="104">
        <v>30792</v>
      </c>
      <c r="D5542" s="105">
        <v>320817</v>
      </c>
      <c r="E5542" s="105">
        <v>2237200000</v>
      </c>
      <c r="F5542" s="105">
        <v>0</v>
      </c>
      <c r="G5542" s="105">
        <v>3.6439633202046102</v>
      </c>
      <c r="H5542" s="105">
        <v>4.6196489843914801</v>
      </c>
      <c r="I5542" s="105">
        <v>5.217470416675889</v>
      </c>
      <c r="J5542" s="105">
        <v>8.1297914137983831</v>
      </c>
      <c r="K5542" s="105">
        <v>12.117691370973841</v>
      </c>
      <c r="L5542" s="105">
        <v>21.185307534977429</v>
      </c>
      <c r="M5542" s="105">
        <v>34.668604754442903</v>
      </c>
      <c r="N5542" s="105">
        <v>36.939678248128764</v>
      </c>
      <c r="O5542" s="105">
        <v>25.083110491936793</v>
      </c>
      <c r="P5542" s="105">
        <v>8.0890261757156594</v>
      </c>
      <c r="Q5542" s="105">
        <v>4.226243438443249</v>
      </c>
      <c r="R5542" s="105">
        <v>3.1822442886010109</v>
      </c>
      <c r="S5542" s="105">
        <v>28.076946589362873</v>
      </c>
      <c r="T5542" s="105">
        <v>13.925231703190832</v>
      </c>
      <c r="U5542" s="105">
        <v>21.062690837703862</v>
      </c>
    </row>
    <row r="5543" spans="1:21">
      <c r="A5543" s="54">
        <v>5541</v>
      </c>
      <c r="B5543" s="104">
        <v>30793</v>
      </c>
      <c r="C5543" s="104">
        <v>30793</v>
      </c>
      <c r="D5543" s="105">
        <v>7540226.9999999991</v>
      </c>
      <c r="E5543" s="105">
        <v>4474400000</v>
      </c>
      <c r="F5543" s="105">
        <v>0</v>
      </c>
      <c r="G5543" s="105">
        <v>0.36906724858665563</v>
      </c>
      <c r="H5543" s="105">
        <v>0.44753513151476537</v>
      </c>
      <c r="I5543" s="105">
        <v>0.44821323082980391</v>
      </c>
      <c r="J5543" s="105">
        <v>0.5455262830048665</v>
      </c>
      <c r="K5543" s="105">
        <v>0.67017105218471384</v>
      </c>
      <c r="L5543" s="105">
        <v>0.82472026999383474</v>
      </c>
      <c r="M5543" s="105">
        <v>0.92522863667065791</v>
      </c>
      <c r="N5543" s="105">
        <v>0.94601612065564589</v>
      </c>
      <c r="O5543" s="105">
        <v>0.87444509492723121</v>
      </c>
      <c r="P5543" s="105">
        <v>0.75471301878987296</v>
      </c>
      <c r="Q5543" s="105">
        <v>0.57477926922628997</v>
      </c>
      <c r="R5543" s="105">
        <v>0.40377646079081558</v>
      </c>
      <c r="S5543" s="105">
        <v>0.86444042121358422</v>
      </c>
      <c r="T5543" s="105">
        <v>0.6486826514312628</v>
      </c>
      <c r="U5543" s="105">
        <v>0.6831363558632938</v>
      </c>
    </row>
    <row r="5544" spans="1:21">
      <c r="A5544" s="54">
        <v>5542</v>
      </c>
      <c r="B5544" s="104">
        <v>30819</v>
      </c>
      <c r="C5544" s="104">
        <v>30819</v>
      </c>
      <c r="D5544" s="105">
        <v>227949494.99999997</v>
      </c>
      <c r="E5544" s="105">
        <v>4474400000</v>
      </c>
      <c r="F5544" s="105">
        <v>0</v>
      </c>
      <c r="G5544" s="105">
        <v>1.4571071101540316</v>
      </c>
      <c r="H5544" s="105">
        <v>1.7852075918282768</v>
      </c>
      <c r="I5544" s="105">
        <v>1.5964949749739907</v>
      </c>
      <c r="J5544" s="105">
        <v>2.1052036168057042</v>
      </c>
      <c r="K5544" s="105">
        <v>5.5410976260378355</v>
      </c>
      <c r="L5544" s="105">
        <v>28.727628338722479</v>
      </c>
      <c r="M5544" s="105">
        <v>100</v>
      </c>
      <c r="N5544" s="105">
        <v>100</v>
      </c>
      <c r="O5544" s="105">
        <v>10.828479281923203</v>
      </c>
      <c r="P5544" s="105">
        <v>3.814903935000884</v>
      </c>
      <c r="Q5544" s="105">
        <v>1.9045694695510014</v>
      </c>
      <c r="R5544" s="105">
        <v>1.5466840002007789</v>
      </c>
      <c r="S5544" s="105">
        <v>70.505197151522495</v>
      </c>
      <c r="T5544" s="105">
        <v>21.608947995433184</v>
      </c>
      <c r="U5544" s="105">
        <v>70.011337505822056</v>
      </c>
    </row>
    <row r="5545" spans="1:21">
      <c r="A5545" s="54">
        <v>5543</v>
      </c>
      <c r="B5545" s="104">
        <v>30820</v>
      </c>
      <c r="C5545" s="104">
        <v>30820</v>
      </c>
      <c r="D5545" s="105">
        <v>8766009.9999999981</v>
      </c>
      <c r="E5545" s="105">
        <v>4474400000</v>
      </c>
      <c r="F5545" s="105">
        <v>0</v>
      </c>
      <c r="G5545" s="105">
        <v>0.22636162252341407</v>
      </c>
      <c r="H5545" s="105">
        <v>0.26016138013296952</v>
      </c>
      <c r="I5545" s="105">
        <v>0.2592970329181874</v>
      </c>
      <c r="J5545" s="105">
        <v>0.33282162105118279</v>
      </c>
      <c r="K5545" s="105">
        <v>0.54107806121686775</v>
      </c>
      <c r="L5545" s="105">
        <v>0.84809750887576874</v>
      </c>
      <c r="M5545" s="105">
        <v>1.1632162010408589</v>
      </c>
      <c r="N5545" s="105">
        <v>1.4934472209741154</v>
      </c>
      <c r="O5545" s="105">
        <v>1.0788812031750452</v>
      </c>
      <c r="P5545" s="105">
        <v>0.49605496613952066</v>
      </c>
      <c r="Q5545" s="105">
        <v>0.25349209359709723</v>
      </c>
      <c r="R5545" s="105">
        <v>0.22273601151577585</v>
      </c>
      <c r="S5545" s="105">
        <v>0</v>
      </c>
      <c r="T5545" s="105">
        <v>0.59797041026340025</v>
      </c>
      <c r="U5545" s="105">
        <v>0.59797041026340048</v>
      </c>
    </row>
    <row r="5546" spans="1:21">
      <c r="A5546" s="54">
        <v>5544</v>
      </c>
      <c r="B5546" s="104">
        <v>30836</v>
      </c>
      <c r="C5546" s="104">
        <v>30836</v>
      </c>
      <c r="D5546" s="105">
        <v>1485299038.0000005</v>
      </c>
      <c r="E5546" s="105">
        <v>67736400000</v>
      </c>
      <c r="F5546" s="105">
        <v>0</v>
      </c>
      <c r="G5546" s="105">
        <v>1.9035918118849005</v>
      </c>
      <c r="H5546" s="105">
        <v>2.3830182981908581</v>
      </c>
      <c r="I5546" s="105">
        <v>2.1371297146886765</v>
      </c>
      <c r="J5546" s="105">
        <v>0.76625182943511427</v>
      </c>
      <c r="K5546" s="105">
        <v>0.49784378585280958</v>
      </c>
      <c r="L5546" s="105">
        <v>0.55590801473973872</v>
      </c>
      <c r="M5546" s="105">
        <v>1.3088763965445036</v>
      </c>
      <c r="N5546" s="105">
        <v>3.4594939975126233</v>
      </c>
      <c r="O5546" s="105">
        <v>1.8101223397260093</v>
      </c>
      <c r="P5546" s="105">
        <v>1.3255735393936472</v>
      </c>
      <c r="Q5546" s="105">
        <v>1.5403794886296656</v>
      </c>
      <c r="R5546" s="105">
        <v>1.7744856146205081</v>
      </c>
      <c r="S5546" s="105">
        <v>1.6319291319550755</v>
      </c>
      <c r="T5546" s="105">
        <v>1.6218895692682544</v>
      </c>
      <c r="U5546" s="105">
        <v>1.6309981510917002</v>
      </c>
    </row>
    <row r="5547" spans="1:21">
      <c r="A5547" s="54">
        <v>5545</v>
      </c>
      <c r="B5547" s="104">
        <v>30837</v>
      </c>
      <c r="C5547" s="104">
        <v>30837</v>
      </c>
      <c r="D5547" s="105">
        <v>232536</v>
      </c>
      <c r="E5547" s="105">
        <v>2237200000</v>
      </c>
      <c r="F5547" s="105">
        <v>1</v>
      </c>
      <c r="G5547" s="105">
        <v>-99999</v>
      </c>
      <c r="H5547" s="105">
        <v>-99999</v>
      </c>
      <c r="I5547" s="105">
        <v>-99999</v>
      </c>
      <c r="J5547" s="105">
        <v>-99999</v>
      </c>
      <c r="K5547" s="105">
        <v>-99999</v>
      </c>
      <c r="L5547" s="105">
        <v>-99999</v>
      </c>
      <c r="M5547" s="105">
        <v>-99999</v>
      </c>
      <c r="N5547" s="105">
        <v>-99999</v>
      </c>
      <c r="O5547" s="105">
        <v>-99999</v>
      </c>
      <c r="P5547" s="105">
        <v>-99999</v>
      </c>
      <c r="Q5547" s="105">
        <v>-99999</v>
      </c>
      <c r="R5547" s="105">
        <v>-99999</v>
      </c>
      <c r="S5547" s="105">
        <v>0</v>
      </c>
      <c r="T5547" s="105">
        <v>0</v>
      </c>
      <c r="U5547" s="105">
        <v>0</v>
      </c>
    </row>
    <row r="5548" spans="1:21">
      <c r="A5548" s="54">
        <v>5546</v>
      </c>
      <c r="B5548" s="104">
        <v>30838</v>
      </c>
      <c r="C5548" s="104">
        <v>30838</v>
      </c>
      <c r="D5548" s="105">
        <v>0</v>
      </c>
      <c r="E5548" s="105">
        <v>2237200000</v>
      </c>
      <c r="F5548" s="105">
        <v>0</v>
      </c>
      <c r="G5548" s="105">
        <v>0</v>
      </c>
      <c r="H5548" s="105">
        <v>0</v>
      </c>
      <c r="I5548" s="105">
        <v>0</v>
      </c>
      <c r="J5548" s="105">
        <v>0</v>
      </c>
      <c r="K5548" s="105">
        <v>0</v>
      </c>
      <c r="L5548" s="105">
        <v>0</v>
      </c>
      <c r="M5548" s="105">
        <v>0</v>
      </c>
      <c r="N5548" s="105">
        <v>0</v>
      </c>
      <c r="O5548" s="105">
        <v>0</v>
      </c>
      <c r="P5548" s="105">
        <v>0</v>
      </c>
      <c r="Q5548" s="105">
        <v>0</v>
      </c>
      <c r="R5548" s="105">
        <v>0</v>
      </c>
      <c r="S5548" s="105">
        <v>0</v>
      </c>
      <c r="T5548" s="105">
        <v>0</v>
      </c>
      <c r="U5548" s="105">
        <v>0</v>
      </c>
    </row>
    <row r="5549" spans="1:21">
      <c r="A5549" s="54">
        <v>5547</v>
      </c>
      <c r="B5549" s="104">
        <v>30839</v>
      </c>
      <c r="C5549" s="104">
        <v>30839</v>
      </c>
      <c r="D5549" s="105">
        <v>0</v>
      </c>
      <c r="E5549" s="105">
        <v>2237200000</v>
      </c>
      <c r="F5549" s="105">
        <v>0</v>
      </c>
      <c r="G5549" s="105">
        <v>0</v>
      </c>
      <c r="H5549" s="105">
        <v>0</v>
      </c>
      <c r="I5549" s="105">
        <v>0</v>
      </c>
      <c r="J5549" s="105">
        <v>0</v>
      </c>
      <c r="K5549" s="105">
        <v>0</v>
      </c>
      <c r="L5549" s="105">
        <v>0</v>
      </c>
      <c r="M5549" s="105">
        <v>0</v>
      </c>
      <c r="N5549" s="105">
        <v>0</v>
      </c>
      <c r="O5549" s="105">
        <v>0</v>
      </c>
      <c r="P5549" s="105">
        <v>0</v>
      </c>
      <c r="Q5549" s="105">
        <v>0</v>
      </c>
      <c r="R5549" s="105">
        <v>0</v>
      </c>
      <c r="S5549" s="105">
        <v>0</v>
      </c>
      <c r="T5549" s="105">
        <v>0</v>
      </c>
      <c r="U5549" s="105">
        <v>0</v>
      </c>
    </row>
    <row r="5550" spans="1:21">
      <c r="A5550" s="54">
        <v>5548</v>
      </c>
      <c r="B5550" s="104">
        <v>30840</v>
      </c>
      <c r="C5550" s="104">
        <v>30840</v>
      </c>
      <c r="D5550" s="105">
        <v>0</v>
      </c>
      <c r="E5550" s="105">
        <v>2237200000</v>
      </c>
      <c r="F5550" s="105">
        <v>0</v>
      </c>
      <c r="G5550" s="105">
        <v>0</v>
      </c>
      <c r="H5550" s="105">
        <v>0</v>
      </c>
      <c r="I5550" s="105">
        <v>0</v>
      </c>
      <c r="J5550" s="105">
        <v>0</v>
      </c>
      <c r="K5550" s="105">
        <v>0</v>
      </c>
      <c r="L5550" s="105">
        <v>0</v>
      </c>
      <c r="M5550" s="105">
        <v>0</v>
      </c>
      <c r="N5550" s="105">
        <v>0</v>
      </c>
      <c r="O5550" s="105">
        <v>0</v>
      </c>
      <c r="P5550" s="105">
        <v>0</v>
      </c>
      <c r="Q5550" s="105">
        <v>0</v>
      </c>
      <c r="R5550" s="105">
        <v>0</v>
      </c>
      <c r="S5550" s="105">
        <v>0</v>
      </c>
      <c r="T5550" s="105">
        <v>0</v>
      </c>
      <c r="U5550" s="105">
        <v>0</v>
      </c>
    </row>
    <row r="5551" spans="1:21">
      <c r="A5551" s="54">
        <v>5549</v>
      </c>
      <c r="B5551" s="104">
        <v>30841</v>
      </c>
      <c r="C5551" s="104">
        <v>30841</v>
      </c>
      <c r="D5551" s="105">
        <v>0</v>
      </c>
      <c r="E5551" s="105">
        <v>2237200000</v>
      </c>
      <c r="F5551" s="105">
        <v>0</v>
      </c>
      <c r="G5551" s="105">
        <v>0</v>
      </c>
      <c r="H5551" s="105">
        <v>0</v>
      </c>
      <c r="I5551" s="105">
        <v>0</v>
      </c>
      <c r="J5551" s="105">
        <v>0</v>
      </c>
      <c r="K5551" s="105">
        <v>0</v>
      </c>
      <c r="L5551" s="105">
        <v>0</v>
      </c>
      <c r="M5551" s="105">
        <v>0</v>
      </c>
      <c r="N5551" s="105">
        <v>0</v>
      </c>
      <c r="O5551" s="105">
        <v>0</v>
      </c>
      <c r="P5551" s="105">
        <v>0</v>
      </c>
      <c r="Q5551" s="105">
        <v>0</v>
      </c>
      <c r="R5551" s="105">
        <v>0</v>
      </c>
      <c r="S5551" s="105">
        <v>0</v>
      </c>
      <c r="T5551" s="105">
        <v>0</v>
      </c>
      <c r="U5551" s="105">
        <v>0</v>
      </c>
    </row>
    <row r="5552" spans="1:21">
      <c r="A5552" s="54">
        <v>5550</v>
      </c>
      <c r="B5552" s="104">
        <v>30842</v>
      </c>
      <c r="C5552" s="104">
        <v>30842</v>
      </c>
      <c r="D5552" s="105">
        <v>0</v>
      </c>
      <c r="E5552" s="105">
        <v>2237200000</v>
      </c>
      <c r="F5552" s="105">
        <v>0</v>
      </c>
      <c r="G5552" s="105">
        <v>0</v>
      </c>
      <c r="H5552" s="105">
        <v>0</v>
      </c>
      <c r="I5552" s="105">
        <v>0</v>
      </c>
      <c r="J5552" s="105">
        <v>0</v>
      </c>
      <c r="K5552" s="105">
        <v>0</v>
      </c>
      <c r="L5552" s="105">
        <v>0</v>
      </c>
      <c r="M5552" s="105">
        <v>0</v>
      </c>
      <c r="N5552" s="105">
        <v>0</v>
      </c>
      <c r="O5552" s="105">
        <v>0</v>
      </c>
      <c r="P5552" s="105">
        <v>0</v>
      </c>
      <c r="Q5552" s="105">
        <v>0</v>
      </c>
      <c r="R5552" s="105">
        <v>0</v>
      </c>
      <c r="S5552" s="105">
        <v>0</v>
      </c>
      <c r="T5552" s="105">
        <v>0</v>
      </c>
      <c r="U5552" s="105">
        <v>0</v>
      </c>
    </row>
    <row r="5553" spans="1:21">
      <c r="A5553" s="54">
        <v>5551</v>
      </c>
      <c r="B5553" s="104">
        <v>30843</v>
      </c>
      <c r="C5553" s="104">
        <v>30843</v>
      </c>
      <c r="D5553" s="105">
        <v>1652.0000000000002</v>
      </c>
      <c r="E5553" s="105">
        <v>2237200000</v>
      </c>
      <c r="F5553" s="105">
        <v>0</v>
      </c>
      <c r="G5553" s="105">
        <v>0</v>
      </c>
      <c r="H5553" s="105">
        <v>0</v>
      </c>
      <c r="I5553" s="105">
        <v>0</v>
      </c>
      <c r="J5553" s="105">
        <v>0</v>
      </c>
      <c r="K5553" s="105">
        <v>0</v>
      </c>
      <c r="L5553" s="105">
        <v>0</v>
      </c>
      <c r="M5553" s="105">
        <v>0</v>
      </c>
      <c r="N5553" s="105">
        <v>0</v>
      </c>
      <c r="O5553" s="105">
        <v>0</v>
      </c>
      <c r="P5553" s="105">
        <v>0</v>
      </c>
      <c r="Q5553" s="105">
        <v>0</v>
      </c>
      <c r="R5553" s="105">
        <v>0</v>
      </c>
      <c r="S5553" s="105">
        <v>0</v>
      </c>
      <c r="T5553" s="105">
        <v>0</v>
      </c>
      <c r="U5553" s="105">
        <v>0</v>
      </c>
    </row>
    <row r="5554" spans="1:21">
      <c r="A5554" s="54">
        <v>5552</v>
      </c>
      <c r="B5554" s="104">
        <v>30844</v>
      </c>
      <c r="C5554" s="104">
        <v>30844</v>
      </c>
      <c r="D5554" s="105">
        <v>16894444.000000004</v>
      </c>
      <c r="E5554" s="105">
        <v>4455890000</v>
      </c>
      <c r="F5554" s="105">
        <v>0</v>
      </c>
      <c r="G5554" s="105">
        <v>56.532413920458723</v>
      </c>
      <c r="H5554" s="105">
        <v>21.317732167776171</v>
      </c>
      <c r="I5554" s="105">
        <v>6.8652060419456626</v>
      </c>
      <c r="J5554" s="105">
        <v>28.467631504506642</v>
      </c>
      <c r="K5554" s="105">
        <v>45.788692093494156</v>
      </c>
      <c r="L5554" s="105">
        <v>100</v>
      </c>
      <c r="M5554" s="105">
        <v>100</v>
      </c>
      <c r="N5554" s="105">
        <v>100</v>
      </c>
      <c r="O5554" s="105">
        <v>100</v>
      </c>
      <c r="P5554" s="105">
        <v>100</v>
      </c>
      <c r="Q5554" s="105">
        <v>100</v>
      </c>
      <c r="R5554" s="105">
        <v>100</v>
      </c>
      <c r="S5554" s="105">
        <v>0</v>
      </c>
      <c r="T5554" s="105">
        <v>71.580972977348452</v>
      </c>
      <c r="U5554" s="105">
        <v>71.580972977348409</v>
      </c>
    </row>
    <row r="5555" spans="1:21">
      <c r="A5555" s="54">
        <v>5553</v>
      </c>
      <c r="B5555" s="104">
        <v>30925</v>
      </c>
      <c r="C5555" s="104">
        <v>30925</v>
      </c>
      <c r="D5555" s="105">
        <v>155743</v>
      </c>
      <c r="E5555" s="105">
        <v>2237200000</v>
      </c>
      <c r="F5555" s="105">
        <v>0</v>
      </c>
      <c r="G5555" s="105">
        <v>100</v>
      </c>
      <c r="H5555" s="105">
        <v>100</v>
      </c>
      <c r="I5555" s="105">
        <v>35.629608016307259</v>
      </c>
      <c r="J5555" s="105">
        <v>100</v>
      </c>
      <c r="K5555" s="105">
        <v>100</v>
      </c>
      <c r="L5555" s="105">
        <v>9.4299995177899891</v>
      </c>
      <c r="M5555" s="105">
        <v>9.0869760169220015</v>
      </c>
      <c r="N5555" s="105">
        <v>14.962060658201468</v>
      </c>
      <c r="O5555" s="105">
        <v>100</v>
      </c>
      <c r="P5555" s="105">
        <v>100</v>
      </c>
      <c r="Q5555" s="105">
        <v>100</v>
      </c>
      <c r="R5555" s="105">
        <v>100</v>
      </c>
      <c r="S5555" s="105">
        <v>0</v>
      </c>
      <c r="T5555" s="105">
        <v>72.425720350768401</v>
      </c>
      <c r="U5555" s="105">
        <v>72.425720350768415</v>
      </c>
    </row>
    <row r="5556" spans="1:21">
      <c r="A5556" s="54">
        <v>5554</v>
      </c>
      <c r="B5556" s="104">
        <v>30927</v>
      </c>
      <c r="C5556" s="104">
        <v>30927</v>
      </c>
      <c r="D5556" s="105">
        <v>132274226</v>
      </c>
      <c r="E5556" s="105">
        <v>8948810000</v>
      </c>
      <c r="F5556" s="105">
        <v>0</v>
      </c>
      <c r="G5556" s="105">
        <v>13.282959955824154</v>
      </c>
      <c r="H5556" s="105">
        <v>17.395976951277692</v>
      </c>
      <c r="I5556" s="105">
        <v>15.950196801371588</v>
      </c>
      <c r="J5556" s="105">
        <v>6.5582941181710703</v>
      </c>
      <c r="K5556" s="105">
        <v>7.072002888701582</v>
      </c>
      <c r="L5556" s="105">
        <v>7.6678428751230401</v>
      </c>
      <c r="M5556" s="105">
        <v>6.1050130940234402</v>
      </c>
      <c r="N5556" s="105">
        <v>6.5421796313424636</v>
      </c>
      <c r="O5556" s="105">
        <v>6.7694367433289742</v>
      </c>
      <c r="P5556" s="105">
        <v>6.5981358101162542</v>
      </c>
      <c r="Q5556" s="105">
        <v>10.179585032973845</v>
      </c>
      <c r="R5556" s="105">
        <v>11.1783427906248</v>
      </c>
      <c r="S5556" s="105">
        <v>6.7692773109980422</v>
      </c>
      <c r="T5556" s="105">
        <v>9.6083305577399081</v>
      </c>
      <c r="U5556" s="105">
        <v>6.7857385288718035</v>
      </c>
    </row>
    <row r="5557" spans="1:21">
      <c r="A5557" s="54">
        <v>5555</v>
      </c>
      <c r="B5557" s="104">
        <v>30932</v>
      </c>
      <c r="C5557" s="104">
        <v>30932</v>
      </c>
      <c r="D5557" s="105">
        <v>24985963.999999993</v>
      </c>
      <c r="E5557" s="105">
        <v>47052100000</v>
      </c>
      <c r="F5557" s="105">
        <v>0</v>
      </c>
      <c r="G5557" s="105">
        <v>100</v>
      </c>
      <c r="H5557" s="105">
        <v>100</v>
      </c>
      <c r="I5557" s="105">
        <v>15.099429468335837</v>
      </c>
      <c r="J5557" s="105">
        <v>25.763743499192536</v>
      </c>
      <c r="K5557" s="105">
        <v>12.927748888802412</v>
      </c>
      <c r="L5557" s="105">
        <v>6.573718610326587</v>
      </c>
      <c r="M5557" s="105">
        <v>2.6269546503110521</v>
      </c>
      <c r="N5557" s="105">
        <v>5.0470299200887325</v>
      </c>
      <c r="O5557" s="105">
        <v>10.747631272042666</v>
      </c>
      <c r="P5557" s="105">
        <v>32.182752011033095</v>
      </c>
      <c r="Q5557" s="105">
        <v>100</v>
      </c>
      <c r="R5557" s="105">
        <v>100</v>
      </c>
      <c r="S5557" s="105">
        <v>6.513103412921283</v>
      </c>
      <c r="T5557" s="105">
        <v>42.580750693344406</v>
      </c>
      <c r="U5557" s="105">
        <v>11.215011443391154</v>
      </c>
    </row>
    <row r="5558" spans="1:21">
      <c r="A5558" s="54">
        <v>5556</v>
      </c>
      <c r="B5558" s="104">
        <v>30937</v>
      </c>
      <c r="C5558" s="104">
        <v>30937</v>
      </c>
      <c r="D5558" s="105">
        <v>488474.00000000006</v>
      </c>
      <c r="E5558" s="105">
        <v>13441400000</v>
      </c>
      <c r="F5558" s="105">
        <v>0</v>
      </c>
      <c r="G5558" s="105">
        <v>100</v>
      </c>
      <c r="H5558" s="105">
        <v>100</v>
      </c>
      <c r="I5558" s="105">
        <v>16.985995872840306</v>
      </c>
      <c r="J5558" s="105">
        <v>18.567539074981706</v>
      </c>
      <c r="K5558" s="105">
        <v>11.602612856748273</v>
      </c>
      <c r="L5558" s="105">
        <v>11.948825225720988</v>
      </c>
      <c r="M5558" s="105">
        <v>2.5671061214121047</v>
      </c>
      <c r="N5558" s="105">
        <v>3.3023326366333543</v>
      </c>
      <c r="O5558" s="105">
        <v>6.2547312323436666</v>
      </c>
      <c r="P5558" s="105">
        <v>22.371146100712195</v>
      </c>
      <c r="Q5558" s="105">
        <v>97.400990775058133</v>
      </c>
      <c r="R5558" s="105">
        <v>100</v>
      </c>
      <c r="S5558" s="105">
        <v>0</v>
      </c>
      <c r="T5558" s="105">
        <v>40.916773324704231</v>
      </c>
      <c r="U5558" s="105">
        <v>40.916773324704224</v>
      </c>
    </row>
    <row r="5559" spans="1:21">
      <c r="A5559" s="54">
        <v>5557</v>
      </c>
      <c r="B5559" s="104">
        <v>30940</v>
      </c>
      <c r="C5559" s="104">
        <v>30940</v>
      </c>
      <c r="D5559" s="105">
        <v>848479.99999999988</v>
      </c>
      <c r="E5559" s="105">
        <v>26753800000</v>
      </c>
      <c r="F5559" s="105">
        <v>0</v>
      </c>
      <c r="G5559" s="105">
        <v>100</v>
      </c>
      <c r="H5559" s="105">
        <v>100</v>
      </c>
      <c r="I5559" s="105">
        <v>15.141652966308875</v>
      </c>
      <c r="J5559" s="105">
        <v>9.3130766784365413</v>
      </c>
      <c r="K5559" s="105">
        <v>11.595751972310323</v>
      </c>
      <c r="L5559" s="105">
        <v>15.603927139363696</v>
      </c>
      <c r="M5559" s="105">
        <v>2.6799740200221374</v>
      </c>
      <c r="N5559" s="105">
        <v>2.7285831460231376</v>
      </c>
      <c r="O5559" s="105">
        <v>4.0753437102347325</v>
      </c>
      <c r="P5559" s="105">
        <v>21.439791236732301</v>
      </c>
      <c r="Q5559" s="105">
        <v>89.904071725449072</v>
      </c>
      <c r="R5559" s="105">
        <v>100</v>
      </c>
      <c r="S5559" s="105">
        <v>0</v>
      </c>
      <c r="T5559" s="105">
        <v>39.373514382906727</v>
      </c>
      <c r="U5559" s="105">
        <v>39.373514382906741</v>
      </c>
    </row>
    <row r="5560" spans="1:21">
      <c r="A5560" s="54">
        <v>5558</v>
      </c>
      <c r="B5560" s="104">
        <v>30947</v>
      </c>
      <c r="C5560" s="104">
        <v>30947</v>
      </c>
      <c r="D5560" s="105">
        <v>1285932.0000000002</v>
      </c>
      <c r="E5560" s="105">
        <v>11149000000</v>
      </c>
      <c r="F5560" s="105">
        <v>0</v>
      </c>
      <c r="G5560" s="105">
        <v>100</v>
      </c>
      <c r="H5560" s="105">
        <v>100</v>
      </c>
      <c r="I5560" s="105">
        <v>6.8494041398348617</v>
      </c>
      <c r="J5560" s="105">
        <v>5.1244520307437966</v>
      </c>
      <c r="K5560" s="105">
        <v>8.9438222884275653</v>
      </c>
      <c r="L5560" s="105">
        <v>8.8604071312586221</v>
      </c>
      <c r="M5560" s="105">
        <v>3.8320810179955496</v>
      </c>
      <c r="N5560" s="105">
        <v>2.7593795968289085</v>
      </c>
      <c r="O5560" s="105">
        <v>3.309435932730842</v>
      </c>
      <c r="P5560" s="105">
        <v>9.3038741080338703</v>
      </c>
      <c r="Q5560" s="105">
        <v>36.353406210687794</v>
      </c>
      <c r="R5560" s="105">
        <v>85.424370724552091</v>
      </c>
      <c r="S5560" s="105">
        <v>5.0651475392670138</v>
      </c>
      <c r="T5560" s="105">
        <v>30.896719431757827</v>
      </c>
      <c r="U5560" s="105">
        <v>14.815514733006989</v>
      </c>
    </row>
    <row r="5561" spans="1:21">
      <c r="A5561" s="54">
        <v>5559</v>
      </c>
      <c r="B5561" s="104">
        <v>30950</v>
      </c>
      <c r="C5561" s="104">
        <v>30950</v>
      </c>
      <c r="D5561" s="105">
        <v>2440263.0000000009</v>
      </c>
      <c r="E5561" s="105">
        <v>4474400000</v>
      </c>
      <c r="F5561" s="105">
        <v>0</v>
      </c>
      <c r="G5561" s="105">
        <v>100</v>
      </c>
      <c r="H5561" s="105">
        <v>100</v>
      </c>
      <c r="I5561" s="105">
        <v>9.457642933083001</v>
      </c>
      <c r="J5561" s="105">
        <v>16.642408723479818</v>
      </c>
      <c r="K5561" s="105">
        <v>17.272731620196794</v>
      </c>
      <c r="L5561" s="105">
        <v>8.7816832175491601</v>
      </c>
      <c r="M5561" s="105">
        <v>4.2330163278828321</v>
      </c>
      <c r="N5561" s="105">
        <v>3.2369728172435224</v>
      </c>
      <c r="O5561" s="105">
        <v>7.9356656668011647</v>
      </c>
      <c r="P5561" s="105">
        <v>27.993167301934168</v>
      </c>
      <c r="Q5561" s="105">
        <v>100</v>
      </c>
      <c r="R5561" s="105">
        <v>100</v>
      </c>
      <c r="S5561" s="105">
        <v>6.7880825000406162</v>
      </c>
      <c r="T5561" s="105">
        <v>41.296107384014206</v>
      </c>
      <c r="U5561" s="105">
        <v>9.5316980299707481</v>
      </c>
    </row>
    <row r="5562" spans="1:21">
      <c r="A5562" s="54">
        <v>5560</v>
      </c>
      <c r="B5562" s="104">
        <v>30958</v>
      </c>
      <c r="C5562" s="104">
        <v>30958</v>
      </c>
      <c r="D5562" s="105">
        <v>99705</v>
      </c>
      <c r="E5562" s="105">
        <v>4474400000</v>
      </c>
      <c r="F5562" s="105">
        <v>0</v>
      </c>
      <c r="G5562" s="105">
        <v>100</v>
      </c>
      <c r="H5562" s="105">
        <v>100</v>
      </c>
      <c r="I5562" s="105">
        <v>18.64082563657427</v>
      </c>
      <c r="J5562" s="105">
        <v>33.653821589875804</v>
      </c>
      <c r="K5562" s="105">
        <v>22.336974659108346</v>
      </c>
      <c r="L5562" s="105">
        <v>8.2069992421842244</v>
      </c>
      <c r="M5562" s="105">
        <v>5.2475409023340891</v>
      </c>
      <c r="N5562" s="105">
        <v>2.5648167601410745</v>
      </c>
      <c r="O5562" s="105">
        <v>5.2612128310034691</v>
      </c>
      <c r="P5562" s="105">
        <v>15.855972792578603</v>
      </c>
      <c r="Q5562" s="105">
        <v>51.051453200596967</v>
      </c>
      <c r="R5562" s="105">
        <v>37.626811803402944</v>
      </c>
      <c r="S5562" s="105">
        <v>0</v>
      </c>
      <c r="T5562" s="105">
        <v>33.370535784816646</v>
      </c>
      <c r="U5562" s="105">
        <v>33.370535784816646</v>
      </c>
    </row>
    <row r="5563" spans="1:21">
      <c r="A5563" s="54">
        <v>5561</v>
      </c>
      <c r="B5563" s="104">
        <v>30960</v>
      </c>
      <c r="C5563" s="104">
        <v>30960</v>
      </c>
      <c r="D5563" s="105">
        <v>3538842.0000000009</v>
      </c>
      <c r="E5563" s="105">
        <v>29009000000</v>
      </c>
      <c r="F5563" s="105">
        <v>0</v>
      </c>
      <c r="G5563" s="105">
        <v>100</v>
      </c>
      <c r="H5563" s="105">
        <v>100</v>
      </c>
      <c r="I5563" s="105">
        <v>44.494763670067897</v>
      </c>
      <c r="J5563" s="105">
        <v>37.575482703621347</v>
      </c>
      <c r="K5563" s="105">
        <v>21.02312120516082</v>
      </c>
      <c r="L5563" s="105">
        <v>12.783781028891003</v>
      </c>
      <c r="M5563" s="105">
        <v>5.2609065760601865</v>
      </c>
      <c r="N5563" s="105">
        <v>2.7404256397802156</v>
      </c>
      <c r="O5563" s="105">
        <v>7.0371389239425692</v>
      </c>
      <c r="P5563" s="105">
        <v>23.98482066697914</v>
      </c>
      <c r="Q5563" s="105">
        <v>100</v>
      </c>
      <c r="R5563" s="105">
        <v>100</v>
      </c>
      <c r="S5563" s="105">
        <v>8.474735841776452</v>
      </c>
      <c r="T5563" s="105">
        <v>46.24170336787526</v>
      </c>
      <c r="U5563" s="105">
        <v>16.343091531182662</v>
      </c>
    </row>
    <row r="5564" spans="1:21">
      <c r="A5564" s="54">
        <v>5562</v>
      </c>
      <c r="B5564" s="104">
        <v>30963</v>
      </c>
      <c r="C5564" s="104">
        <v>30963</v>
      </c>
      <c r="D5564" s="105">
        <v>160096</v>
      </c>
      <c r="E5564" s="105">
        <v>6729950000</v>
      </c>
      <c r="F5564" s="105">
        <v>0</v>
      </c>
      <c r="G5564" s="105">
        <v>100</v>
      </c>
      <c r="H5564" s="105">
        <v>100</v>
      </c>
      <c r="I5564" s="105">
        <v>94.30623106821561</v>
      </c>
      <c r="J5564" s="105">
        <v>61.704458590790971</v>
      </c>
      <c r="K5564" s="105">
        <v>32.166210026789571</v>
      </c>
      <c r="L5564" s="105">
        <v>19.436801059901928</v>
      </c>
      <c r="M5564" s="105">
        <v>14.440563480407231</v>
      </c>
      <c r="N5564" s="105">
        <v>6.1598453061747858</v>
      </c>
      <c r="O5564" s="105">
        <v>15.244959957157404</v>
      </c>
      <c r="P5564" s="105">
        <v>37.9224542131102</v>
      </c>
      <c r="Q5564" s="105">
        <v>100</v>
      </c>
      <c r="R5564" s="105">
        <v>100</v>
      </c>
      <c r="S5564" s="105">
        <v>0</v>
      </c>
      <c r="T5564" s="105">
        <v>56.78179364187897</v>
      </c>
      <c r="U5564" s="105">
        <v>56.781793641878991</v>
      </c>
    </row>
    <row r="5565" spans="1:21">
      <c r="A5565" s="54">
        <v>5563</v>
      </c>
      <c r="B5565" s="104">
        <v>30966</v>
      </c>
      <c r="C5565" s="104">
        <v>30966</v>
      </c>
      <c r="D5565" s="105">
        <v>50454667.000000007</v>
      </c>
      <c r="E5565" s="105">
        <v>8930290000</v>
      </c>
      <c r="F5565" s="105">
        <v>0</v>
      </c>
      <c r="G5565" s="105">
        <v>100</v>
      </c>
      <c r="H5565" s="105">
        <v>100</v>
      </c>
      <c r="I5565" s="105">
        <v>100</v>
      </c>
      <c r="J5565" s="105">
        <v>100</v>
      </c>
      <c r="K5565" s="105">
        <v>100</v>
      </c>
      <c r="L5565" s="105">
        <v>100</v>
      </c>
      <c r="M5565" s="105">
        <v>100</v>
      </c>
      <c r="N5565" s="105">
        <v>100</v>
      </c>
      <c r="O5565" s="105">
        <v>100</v>
      </c>
      <c r="P5565" s="105">
        <v>100</v>
      </c>
      <c r="Q5565" s="105">
        <v>100</v>
      </c>
      <c r="R5565" s="105">
        <v>100</v>
      </c>
      <c r="S5565" s="105">
        <v>0</v>
      </c>
      <c r="T5565" s="105">
        <v>100</v>
      </c>
      <c r="U5565" s="105">
        <v>99.999999999999986</v>
      </c>
    </row>
    <row r="5566" spans="1:21">
      <c r="A5566" s="54">
        <v>5564</v>
      </c>
      <c r="B5566" s="104">
        <v>30968</v>
      </c>
      <c r="C5566" s="104">
        <v>30968</v>
      </c>
      <c r="D5566" s="105">
        <v>902824.99999999988</v>
      </c>
      <c r="E5566" s="105">
        <v>8911780000</v>
      </c>
      <c r="F5566" s="105">
        <v>0</v>
      </c>
      <c r="G5566" s="105">
        <v>100</v>
      </c>
      <c r="H5566" s="105">
        <v>100</v>
      </c>
      <c r="I5566" s="105">
        <v>100</v>
      </c>
      <c r="J5566" s="105">
        <v>100</v>
      </c>
      <c r="K5566" s="105">
        <v>100</v>
      </c>
      <c r="L5566" s="105">
        <v>100</v>
      </c>
      <c r="M5566" s="105">
        <v>100</v>
      </c>
      <c r="N5566" s="105">
        <v>100</v>
      </c>
      <c r="O5566" s="105">
        <v>100</v>
      </c>
      <c r="P5566" s="105">
        <v>100</v>
      </c>
      <c r="Q5566" s="105">
        <v>100</v>
      </c>
      <c r="R5566" s="105">
        <v>100</v>
      </c>
      <c r="S5566" s="105">
        <v>0</v>
      </c>
      <c r="T5566" s="105">
        <v>100</v>
      </c>
      <c r="U5566" s="105">
        <v>100.00000000000003</v>
      </c>
    </row>
    <row r="5567" spans="1:21">
      <c r="A5567" s="54">
        <v>5565</v>
      </c>
      <c r="B5567" s="104">
        <v>31012</v>
      </c>
      <c r="C5567" s="104">
        <v>31012</v>
      </c>
      <c r="D5567" s="105">
        <v>840172.00000000012</v>
      </c>
      <c r="E5567" s="105">
        <v>4474400000</v>
      </c>
      <c r="F5567" s="105">
        <v>0</v>
      </c>
      <c r="G5567" s="105">
        <v>9.0896861201182197</v>
      </c>
      <c r="H5567" s="105">
        <v>13.581870570747054</v>
      </c>
      <c r="I5567" s="105">
        <v>3.1323184400915896</v>
      </c>
      <c r="J5567" s="105">
        <v>0.31425997020860863</v>
      </c>
      <c r="K5567" s="105">
        <v>0.79992554074298439</v>
      </c>
      <c r="L5567" s="105">
        <v>1.3430399289481794</v>
      </c>
      <c r="M5567" s="105">
        <v>1.1904230742498436</v>
      </c>
      <c r="N5567" s="105">
        <v>0.86505537736201898</v>
      </c>
      <c r="O5567" s="105">
        <v>0.60294606237153581</v>
      </c>
      <c r="P5567" s="105">
        <v>0.92847510474685735</v>
      </c>
      <c r="Q5567" s="105">
        <v>1.5575263845611254</v>
      </c>
      <c r="R5567" s="105">
        <v>3.8779945921242667</v>
      </c>
      <c r="S5567" s="105">
        <v>0</v>
      </c>
      <c r="T5567" s="105">
        <v>3.1069600971893565</v>
      </c>
      <c r="U5567" s="105">
        <v>3.1069600971893565</v>
      </c>
    </row>
    <row r="5568" spans="1:21">
      <c r="A5568" s="54">
        <v>5566</v>
      </c>
      <c r="B5568" s="104">
        <v>31013</v>
      </c>
      <c r="C5568" s="104">
        <v>31013</v>
      </c>
      <c r="D5568" s="105">
        <v>9150</v>
      </c>
      <c r="E5568" s="105">
        <v>2237200000</v>
      </c>
      <c r="F5568" s="105">
        <v>0</v>
      </c>
      <c r="G5568" s="105">
        <v>5.5138100003632742</v>
      </c>
      <c r="H5568" s="105">
        <v>12.209671736876768</v>
      </c>
      <c r="I5568" s="105">
        <v>3.6271527988734165</v>
      </c>
      <c r="J5568" s="105">
        <v>0.48252938376914944</v>
      </c>
      <c r="K5568" s="105">
        <v>0.87602869813863893</v>
      </c>
      <c r="L5568" s="105">
        <v>2.5869516260329974</v>
      </c>
      <c r="M5568" s="105">
        <v>4.024915626886588</v>
      </c>
      <c r="N5568" s="105">
        <v>3.0002652071693094</v>
      </c>
      <c r="O5568" s="105">
        <v>2.1027817175359873</v>
      </c>
      <c r="P5568" s="105">
        <v>1.5036190679835326</v>
      </c>
      <c r="Q5568" s="105">
        <v>1.069220500292043</v>
      </c>
      <c r="R5568" s="105">
        <v>1.96783661670958</v>
      </c>
      <c r="S5568" s="105">
        <v>0</v>
      </c>
      <c r="T5568" s="105">
        <v>3.2470652483859417</v>
      </c>
      <c r="U5568" s="105">
        <v>3.2470652483859404</v>
      </c>
    </row>
    <row r="5569" spans="1:21">
      <c r="A5569" s="54">
        <v>5567</v>
      </c>
      <c r="B5569" s="104">
        <v>31020</v>
      </c>
      <c r="C5569" s="104">
        <v>31020</v>
      </c>
      <c r="D5569" s="105">
        <v>386652</v>
      </c>
      <c r="E5569" s="105">
        <v>2237200000</v>
      </c>
      <c r="F5569" s="105">
        <v>0</v>
      </c>
      <c r="G5569" s="105">
        <v>1.6196245591509002</v>
      </c>
      <c r="H5569" s="105">
        <v>3.0229596582881797</v>
      </c>
      <c r="I5569" s="105">
        <v>2.5771721619303856</v>
      </c>
      <c r="J5569" s="105">
        <v>0.29816683822665457</v>
      </c>
      <c r="K5569" s="105">
        <v>0.1761962212142516</v>
      </c>
      <c r="L5569" s="105">
        <v>0.3662711144293555</v>
      </c>
      <c r="M5569" s="105">
        <v>0.5293116516458527</v>
      </c>
      <c r="N5569" s="105">
        <v>0.66547980135733209</v>
      </c>
      <c r="O5569" s="105">
        <v>0.45943075558151164</v>
      </c>
      <c r="P5569" s="105">
        <v>0.46667734584093751</v>
      </c>
      <c r="Q5569" s="105">
        <v>0.46406772846590133</v>
      </c>
      <c r="R5569" s="105">
        <v>0.78822075656176882</v>
      </c>
      <c r="S5569" s="105">
        <v>0</v>
      </c>
      <c r="T5569" s="105">
        <v>0.9527982160577525</v>
      </c>
      <c r="U5569" s="105">
        <v>0.95279821605775261</v>
      </c>
    </row>
    <row r="5570" spans="1:21">
      <c r="A5570" s="54">
        <v>5568</v>
      </c>
      <c r="B5570" s="104">
        <v>31021</v>
      </c>
      <c r="C5570" s="104">
        <v>31021</v>
      </c>
      <c r="D5570" s="105">
        <v>125124.99999999999</v>
      </c>
      <c r="E5570" s="105">
        <v>2237200000</v>
      </c>
      <c r="F5570" s="105">
        <v>0</v>
      </c>
      <c r="G5570" s="105">
        <v>4.6734213426898288</v>
      </c>
      <c r="H5570" s="105">
        <v>9.6143715826228728</v>
      </c>
      <c r="I5570" s="105">
        <v>7.9162281129468139</v>
      </c>
      <c r="J5570" s="105">
        <v>1.4990332744895334</v>
      </c>
      <c r="K5570" s="105">
        <v>1.1175051355097125</v>
      </c>
      <c r="L5570" s="105">
        <v>1.887187121867189</v>
      </c>
      <c r="M5570" s="105">
        <v>2.5956617667666348</v>
      </c>
      <c r="N5570" s="105">
        <v>3.2669839552142412</v>
      </c>
      <c r="O5570" s="105">
        <v>2.2800733310863497</v>
      </c>
      <c r="P5570" s="105">
        <v>1.9708848227114357</v>
      </c>
      <c r="Q5570" s="105">
        <v>1.8050186885512556</v>
      </c>
      <c r="R5570" s="105">
        <v>2.8352336312369513</v>
      </c>
      <c r="S5570" s="105">
        <v>0</v>
      </c>
      <c r="T5570" s="105">
        <v>3.4551335638077352</v>
      </c>
      <c r="U5570" s="105">
        <v>3.4551335638077352</v>
      </c>
    </row>
    <row r="5571" spans="1:21">
      <c r="A5571" s="54">
        <v>5569</v>
      </c>
      <c r="B5571" s="104">
        <v>31022</v>
      </c>
      <c r="C5571" s="104">
        <v>31022</v>
      </c>
      <c r="D5571" s="105">
        <v>110.00000000000001</v>
      </c>
      <c r="E5571" s="105">
        <v>2237200000</v>
      </c>
      <c r="F5571" s="105">
        <v>1</v>
      </c>
      <c r="G5571" s="105">
        <v>-99999</v>
      </c>
      <c r="H5571" s="105">
        <v>-99999</v>
      </c>
      <c r="I5571" s="105">
        <v>-99999</v>
      </c>
      <c r="J5571" s="105">
        <v>-99999</v>
      </c>
      <c r="K5571" s="105">
        <v>-99999</v>
      </c>
      <c r="L5571" s="105">
        <v>-99999</v>
      </c>
      <c r="M5571" s="105">
        <v>-99999</v>
      </c>
      <c r="N5571" s="105">
        <v>-99999</v>
      </c>
      <c r="O5571" s="105">
        <v>-99999</v>
      </c>
      <c r="P5571" s="105">
        <v>-99999</v>
      </c>
      <c r="Q5571" s="105">
        <v>-99999</v>
      </c>
      <c r="R5571" s="105">
        <v>-99999</v>
      </c>
      <c r="S5571" s="105">
        <v>0</v>
      </c>
      <c r="T5571" s="105">
        <v>0</v>
      </c>
      <c r="U5571" s="105">
        <v>0</v>
      </c>
    </row>
    <row r="5572" spans="1:21">
      <c r="A5572" s="54">
        <v>5570</v>
      </c>
      <c r="B5572" s="104">
        <v>31023</v>
      </c>
      <c r="C5572" s="104">
        <v>31023</v>
      </c>
      <c r="D5572" s="105">
        <v>40821271</v>
      </c>
      <c r="E5572" s="105">
        <v>4511080000</v>
      </c>
      <c r="F5572" s="105">
        <v>0</v>
      </c>
      <c r="G5572" s="105">
        <v>0.10431266234566972</v>
      </c>
      <c r="H5572" s="105">
        <v>0.12377831597025701</v>
      </c>
      <c r="I5572" s="105">
        <v>0.14067728143725239</v>
      </c>
      <c r="J5572" s="105">
        <v>0.22043694427571175</v>
      </c>
      <c r="K5572" s="105">
        <v>0.46403097004751487</v>
      </c>
      <c r="L5572" s="105">
        <v>1.1679710321691854</v>
      </c>
      <c r="M5572" s="105">
        <v>2.5071987926644161</v>
      </c>
      <c r="N5572" s="105">
        <v>4.3637502801478307</v>
      </c>
      <c r="O5572" s="105">
        <v>3.9004572962354342</v>
      </c>
      <c r="P5572" s="105">
        <v>1.9837781741756995</v>
      </c>
      <c r="Q5572" s="105">
        <v>0.30418883370811312</v>
      </c>
      <c r="R5572" s="105">
        <v>0.11233918148277372</v>
      </c>
      <c r="S5572" s="105">
        <v>3.1075790116443254</v>
      </c>
      <c r="T5572" s="105">
        <v>1.2827433137216548</v>
      </c>
      <c r="U5572" s="105">
        <v>2.9051406711999235</v>
      </c>
    </row>
    <row r="5573" spans="1:21">
      <c r="A5573" s="54">
        <v>5571</v>
      </c>
      <c r="B5573" s="104">
        <v>31028</v>
      </c>
      <c r="C5573" s="104">
        <v>31028</v>
      </c>
      <c r="D5573" s="105">
        <v>205649</v>
      </c>
      <c r="E5573" s="105">
        <v>2255540000</v>
      </c>
      <c r="F5573" s="105">
        <v>0</v>
      </c>
      <c r="G5573" s="105">
        <v>0.31289307590732462</v>
      </c>
      <c r="H5573" s="105">
        <v>0.24285709011608125</v>
      </c>
      <c r="I5573" s="105">
        <v>0.20215238078488584</v>
      </c>
      <c r="J5573" s="105">
        <v>0.24988058928725301</v>
      </c>
      <c r="K5573" s="105">
        <v>0.35389058853439048</v>
      </c>
      <c r="L5573" s="105">
        <v>0.93254756741911293</v>
      </c>
      <c r="M5573" s="105">
        <v>3.815153453278223</v>
      </c>
      <c r="N5573" s="105">
        <v>7.7011444070336381</v>
      </c>
      <c r="O5573" s="105">
        <v>8.1075372517319817</v>
      </c>
      <c r="P5573" s="105">
        <v>3.7231006234812973</v>
      </c>
      <c r="Q5573" s="105">
        <v>0.73842981124671148</v>
      </c>
      <c r="R5573" s="105">
        <v>0.34460773308868431</v>
      </c>
      <c r="S5573" s="105">
        <v>4.6837897049336279</v>
      </c>
      <c r="T5573" s="105">
        <v>2.2270162143257983</v>
      </c>
      <c r="U5573" s="105">
        <v>2.4880220408690832</v>
      </c>
    </row>
    <row r="5574" spans="1:21">
      <c r="A5574" s="54">
        <v>5572</v>
      </c>
      <c r="B5574" s="104">
        <v>31030</v>
      </c>
      <c r="C5574" s="104">
        <v>31030</v>
      </c>
      <c r="D5574" s="105">
        <v>284409788</v>
      </c>
      <c r="E5574" s="105">
        <v>11241000000</v>
      </c>
      <c r="F5574" s="105">
        <v>0</v>
      </c>
      <c r="G5574" s="105">
        <v>3.256228821843536</v>
      </c>
      <c r="H5574" s="105">
        <v>1.6223921319524393</v>
      </c>
      <c r="I5574" s="105">
        <v>1.4245311075580989</v>
      </c>
      <c r="J5574" s="105">
        <v>2.5589489680437016</v>
      </c>
      <c r="K5574" s="105">
        <v>5.1470249963005941</v>
      </c>
      <c r="L5574" s="105">
        <v>100</v>
      </c>
      <c r="M5574" s="105">
        <v>100</v>
      </c>
      <c r="N5574" s="105">
        <v>100</v>
      </c>
      <c r="O5574" s="105">
        <v>100</v>
      </c>
      <c r="P5574" s="105">
        <v>100</v>
      </c>
      <c r="Q5574" s="105">
        <v>100</v>
      </c>
      <c r="R5574" s="105">
        <v>8.9988668246394994</v>
      </c>
      <c r="S5574" s="105">
        <v>97.562673274049303</v>
      </c>
      <c r="T5574" s="105">
        <v>51.917332737528163</v>
      </c>
      <c r="U5574" s="105">
        <v>97.453277965425499</v>
      </c>
    </row>
    <row r="5575" spans="1:21">
      <c r="A5575" s="54">
        <v>5573</v>
      </c>
      <c r="B5575" s="104">
        <v>31032</v>
      </c>
      <c r="C5575" s="104">
        <v>31032</v>
      </c>
      <c r="D5575" s="105">
        <v>8390962</v>
      </c>
      <c r="E5575" s="105">
        <v>2255540000</v>
      </c>
      <c r="F5575" s="105">
        <v>0</v>
      </c>
      <c r="G5575" s="105">
        <v>0</v>
      </c>
      <c r="H5575" s="105">
        <v>7.6058383329592107</v>
      </c>
      <c r="I5575" s="105">
        <v>4.3634714881371561</v>
      </c>
      <c r="J5575" s="105">
        <v>21.996952702037728</v>
      </c>
      <c r="K5575" s="105">
        <v>0</v>
      </c>
      <c r="L5575" s="105">
        <v>0</v>
      </c>
      <c r="M5575" s="105">
        <v>0</v>
      </c>
      <c r="N5575" s="105">
        <v>0</v>
      </c>
      <c r="O5575" s="105">
        <v>0</v>
      </c>
      <c r="P5575" s="105">
        <v>0</v>
      </c>
      <c r="Q5575" s="105">
        <v>0</v>
      </c>
      <c r="R5575" s="105">
        <v>0</v>
      </c>
      <c r="S5575" s="105">
        <v>0</v>
      </c>
      <c r="T5575" s="105">
        <v>2.8305218769278411</v>
      </c>
      <c r="U5575" s="105">
        <v>2.8702721507264144E-2</v>
      </c>
    </row>
    <row r="5576" spans="1:21">
      <c r="A5576" s="54">
        <v>5574</v>
      </c>
      <c r="B5576" s="104">
        <v>31034</v>
      </c>
      <c r="C5576" s="104">
        <v>31034</v>
      </c>
      <c r="D5576" s="105">
        <v>324983927</v>
      </c>
      <c r="E5576" s="105">
        <v>13477900000</v>
      </c>
      <c r="F5576" s="105">
        <v>0</v>
      </c>
      <c r="G5576" s="105">
        <v>9.4697760867157132</v>
      </c>
      <c r="H5576" s="105">
        <v>4.4460649581573133</v>
      </c>
      <c r="I5576" s="105">
        <v>2.3869207506831307</v>
      </c>
      <c r="J5576" s="105">
        <v>3.1834215371594157</v>
      </c>
      <c r="K5576" s="105">
        <v>5.1255142129015141</v>
      </c>
      <c r="L5576" s="105">
        <v>31.147192757210416</v>
      </c>
      <c r="M5576" s="105">
        <v>100</v>
      </c>
      <c r="N5576" s="105">
        <v>100</v>
      </c>
      <c r="O5576" s="105">
        <v>100</v>
      </c>
      <c r="P5576" s="105">
        <v>100</v>
      </c>
      <c r="Q5576" s="105">
        <v>100</v>
      </c>
      <c r="R5576" s="105">
        <v>23.112715148850956</v>
      </c>
      <c r="S5576" s="105">
        <v>87.660887704121734</v>
      </c>
      <c r="T5576" s="105">
        <v>48.239300454306537</v>
      </c>
      <c r="U5576" s="105">
        <v>87.294326687079334</v>
      </c>
    </row>
    <row r="5577" spans="1:21">
      <c r="A5577" s="54">
        <v>5575</v>
      </c>
      <c r="B5577" s="104">
        <v>31130</v>
      </c>
      <c r="C5577" s="104">
        <v>31130</v>
      </c>
      <c r="D5577" s="105">
        <v>13853945</v>
      </c>
      <c r="E5577" s="105">
        <v>4511080000</v>
      </c>
      <c r="F5577" s="105">
        <v>0</v>
      </c>
      <c r="G5577" s="105">
        <v>0.59624278607047076</v>
      </c>
      <c r="H5577" s="105">
        <v>0.59991000865738719</v>
      </c>
      <c r="I5577" s="105">
        <v>0.34812233782266</v>
      </c>
      <c r="J5577" s="105">
        <v>0.27301136986565333</v>
      </c>
      <c r="K5577" s="105">
        <v>0.29391866301701886</v>
      </c>
      <c r="L5577" s="105">
        <v>0.42915595136303114</v>
      </c>
      <c r="M5577" s="105">
        <v>0.6128725223103717</v>
      </c>
      <c r="N5577" s="105">
        <v>0.85643523577731684</v>
      </c>
      <c r="O5577" s="105">
        <v>0.92135855890094642</v>
      </c>
      <c r="P5577" s="105">
        <v>0.76525504922133347</v>
      </c>
      <c r="Q5577" s="105">
        <v>0.59268926190630578</v>
      </c>
      <c r="R5577" s="105">
        <v>0.47445740260734798</v>
      </c>
      <c r="S5577" s="105">
        <v>0.67623248265860225</v>
      </c>
      <c r="T5577" s="105">
        <v>0.56361909562665358</v>
      </c>
      <c r="U5577" s="105">
        <v>0.57581413177184915</v>
      </c>
    </row>
    <row r="5578" spans="1:21">
      <c r="A5578" s="54">
        <v>5576</v>
      </c>
      <c r="B5578" s="104">
        <v>31131</v>
      </c>
      <c r="C5578" s="104">
        <v>31131</v>
      </c>
      <c r="D5578" s="105">
        <v>688895.00000000023</v>
      </c>
      <c r="E5578" s="105">
        <v>2255540000</v>
      </c>
      <c r="F5578" s="105">
        <v>0</v>
      </c>
      <c r="G5578" s="105">
        <v>6.9366377989469381</v>
      </c>
      <c r="H5578" s="105">
        <v>5.8777938332319959</v>
      </c>
      <c r="I5578" s="105">
        <v>3.9112694690024936</v>
      </c>
      <c r="J5578" s="105">
        <v>3.6605748815343566</v>
      </c>
      <c r="K5578" s="105">
        <v>3.9968824562271923</v>
      </c>
      <c r="L5578" s="105">
        <v>5.7466210651173286</v>
      </c>
      <c r="M5578" s="105">
        <v>10.317488549125033</v>
      </c>
      <c r="N5578" s="105">
        <v>11.94000693304457</v>
      </c>
      <c r="O5578" s="105">
        <v>14.907032966372823</v>
      </c>
      <c r="P5578" s="105">
        <v>13.1794646240955</v>
      </c>
      <c r="Q5578" s="105">
        <v>9.7261425295381159</v>
      </c>
      <c r="R5578" s="105">
        <v>6.7460404878241009</v>
      </c>
      <c r="S5578" s="105">
        <v>9.7690414205307796</v>
      </c>
      <c r="T5578" s="105">
        <v>8.0788296328383709</v>
      </c>
      <c r="U5578" s="105">
        <v>8.1829468457990018</v>
      </c>
    </row>
    <row r="5579" spans="1:21">
      <c r="A5579" s="54">
        <v>5577</v>
      </c>
      <c r="B5579" s="104">
        <v>31132</v>
      </c>
      <c r="C5579" s="104">
        <v>31132</v>
      </c>
      <c r="D5579" s="105">
        <v>1384231.0000000005</v>
      </c>
      <c r="E5579" s="105">
        <v>2255540000</v>
      </c>
      <c r="F5579" s="105">
        <v>0</v>
      </c>
      <c r="G5579" s="105">
        <v>0.76938379741771556</v>
      </c>
      <c r="H5579" s="105">
        <v>1.2087190587846504</v>
      </c>
      <c r="I5579" s="105">
        <v>1.4344822732746687</v>
      </c>
      <c r="J5579" s="105">
        <v>1.7193493570420713</v>
      </c>
      <c r="K5579" s="105">
        <v>2.729121953222343</v>
      </c>
      <c r="L5579" s="105">
        <v>7.6641327733628311</v>
      </c>
      <c r="M5579" s="105">
        <v>15.135417769799441</v>
      </c>
      <c r="N5579" s="105">
        <v>20.385565993698851</v>
      </c>
      <c r="O5579" s="105">
        <v>13.790979238854757</v>
      </c>
      <c r="P5579" s="105">
        <v>3.2146237752636981</v>
      </c>
      <c r="Q5579" s="105">
        <v>1.3303263011063917</v>
      </c>
      <c r="R5579" s="105">
        <v>0.84006016497987346</v>
      </c>
      <c r="S5579" s="105">
        <v>14.011468401692778</v>
      </c>
      <c r="T5579" s="105">
        <v>5.8518468714006096</v>
      </c>
      <c r="U5579" s="105">
        <v>10.756027984559843</v>
      </c>
    </row>
    <row r="5580" spans="1:21">
      <c r="A5580" s="54">
        <v>5578</v>
      </c>
      <c r="B5580" s="104">
        <v>31133</v>
      </c>
      <c r="C5580" s="104">
        <v>31133</v>
      </c>
      <c r="D5580" s="105">
        <v>37977655</v>
      </c>
      <c r="E5580" s="105">
        <v>4511080000</v>
      </c>
      <c r="F5580" s="105">
        <v>0</v>
      </c>
      <c r="G5580" s="105">
        <v>0.19998481078079797</v>
      </c>
      <c r="H5580" s="105">
        <v>0.29476449764820328</v>
      </c>
      <c r="I5580" s="105">
        <v>0.35444690621081038</v>
      </c>
      <c r="J5580" s="105">
        <v>0.43585867524634192</v>
      </c>
      <c r="K5580" s="105">
        <v>0.72873111656942902</v>
      </c>
      <c r="L5580" s="105">
        <v>1.9986550897445532</v>
      </c>
      <c r="M5580" s="105">
        <v>5.1939767045409413</v>
      </c>
      <c r="N5580" s="105">
        <v>7.4260215820993878</v>
      </c>
      <c r="O5580" s="105">
        <v>3.2993725219830479</v>
      </c>
      <c r="P5580" s="105">
        <v>0.5958331389885857</v>
      </c>
      <c r="Q5580" s="105">
        <v>0.26918423929535884</v>
      </c>
      <c r="R5580" s="105">
        <v>0.19584671491984637</v>
      </c>
      <c r="S5580" s="105">
        <v>4.6854401902432308</v>
      </c>
      <c r="T5580" s="105">
        <v>1.7493896665022755</v>
      </c>
      <c r="U5580" s="105">
        <v>3.6362269200766208</v>
      </c>
    </row>
    <row r="5581" spans="1:21">
      <c r="A5581" s="54">
        <v>5579</v>
      </c>
      <c r="B5581" s="104">
        <v>31137</v>
      </c>
      <c r="C5581" s="104">
        <v>31137</v>
      </c>
      <c r="D5581" s="105">
        <v>42220375.999999985</v>
      </c>
      <c r="E5581" s="105">
        <v>4529250000</v>
      </c>
      <c r="F5581" s="105">
        <v>0</v>
      </c>
      <c r="G5581" s="105">
        <v>0.20564817214009454</v>
      </c>
      <c r="H5581" s="105">
        <v>0.265447175525937</v>
      </c>
      <c r="I5581" s="105">
        <v>0.31053818954216666</v>
      </c>
      <c r="J5581" s="105">
        <v>0.36455432266368248</v>
      </c>
      <c r="K5581" s="105">
        <v>0.59672602779401462</v>
      </c>
      <c r="L5581" s="105">
        <v>1.4520551259846204</v>
      </c>
      <c r="M5581" s="105">
        <v>5.8001796417121927</v>
      </c>
      <c r="N5581" s="105">
        <v>8.3717811869353245</v>
      </c>
      <c r="O5581" s="105">
        <v>3.5240486149207131</v>
      </c>
      <c r="P5581" s="105">
        <v>0.6751503787549189</v>
      </c>
      <c r="Q5581" s="105">
        <v>0.29190807856211787</v>
      </c>
      <c r="R5581" s="105">
        <v>0.20758456609006287</v>
      </c>
      <c r="S5581" s="105">
        <v>5.484887650821455</v>
      </c>
      <c r="T5581" s="105">
        <v>1.8388017900521536</v>
      </c>
      <c r="U5581" s="105">
        <v>5.1210781048581273</v>
      </c>
    </row>
    <row r="5582" spans="1:21">
      <c r="A5582" s="54">
        <v>5580</v>
      </c>
      <c r="B5582" s="104">
        <v>31138</v>
      </c>
      <c r="C5582" s="104">
        <v>31138</v>
      </c>
      <c r="D5582" s="105">
        <v>28127605.000000007</v>
      </c>
      <c r="E5582" s="105">
        <v>4511080000</v>
      </c>
      <c r="F5582" s="105">
        <v>0</v>
      </c>
      <c r="G5582" s="105">
        <v>0.21573112199032535</v>
      </c>
      <c r="H5582" s="105">
        <v>0.2695071591982342</v>
      </c>
      <c r="I5582" s="105">
        <v>0.26495041033656291</v>
      </c>
      <c r="J5582" s="105">
        <v>0.30406056741085591</v>
      </c>
      <c r="K5582" s="105">
        <v>0.52442745587152961</v>
      </c>
      <c r="L5582" s="105">
        <v>1.2011886202667654</v>
      </c>
      <c r="M5582" s="105">
        <v>3.4259898099466111</v>
      </c>
      <c r="N5582" s="105">
        <v>3.4943648749272795</v>
      </c>
      <c r="O5582" s="105">
        <v>2.5234409841679475</v>
      </c>
      <c r="P5582" s="105">
        <v>0.63597578192118542</v>
      </c>
      <c r="Q5582" s="105">
        <v>0.27781242423682273</v>
      </c>
      <c r="R5582" s="105">
        <v>0.20686342054794288</v>
      </c>
      <c r="S5582" s="105">
        <v>2.9652637889394526</v>
      </c>
      <c r="T5582" s="105">
        <v>1.1120260525685053</v>
      </c>
      <c r="U5582" s="105">
        <v>1.8430264672167471</v>
      </c>
    </row>
    <row r="5583" spans="1:21">
      <c r="A5583" s="54">
        <v>5581</v>
      </c>
      <c r="B5583" s="104">
        <v>31140</v>
      </c>
      <c r="C5583" s="104">
        <v>31140</v>
      </c>
      <c r="D5583" s="105">
        <v>4048297</v>
      </c>
      <c r="E5583" s="105">
        <v>2255540000</v>
      </c>
      <c r="F5583" s="105">
        <v>0</v>
      </c>
      <c r="G5583" s="105">
        <v>0.23941618701411008</v>
      </c>
      <c r="H5583" s="105">
        <v>0.27158168147437128</v>
      </c>
      <c r="I5583" s="105">
        <v>0.26664461476280582</v>
      </c>
      <c r="J5583" s="105">
        <v>0.29449128306003186</v>
      </c>
      <c r="K5583" s="105">
        <v>0.34863039220855824</v>
      </c>
      <c r="L5583" s="105">
        <v>0.45085095129980673</v>
      </c>
      <c r="M5583" s="105">
        <v>0.50236696742984366</v>
      </c>
      <c r="N5583" s="105">
        <v>0.47102002407786359</v>
      </c>
      <c r="O5583" s="105">
        <v>0.42812655873198879</v>
      </c>
      <c r="P5583" s="105">
        <v>0.31907456938378742</v>
      </c>
      <c r="Q5583" s="105">
        <v>0.30916495860047022</v>
      </c>
      <c r="R5583" s="105">
        <v>0.28601890393132784</v>
      </c>
      <c r="S5583" s="105">
        <v>0.47253853457235312</v>
      </c>
      <c r="T5583" s="105">
        <v>0.34894892433124708</v>
      </c>
      <c r="U5583" s="105">
        <v>0.43056037938317632</v>
      </c>
    </row>
    <row r="5584" spans="1:21">
      <c r="A5584" s="54">
        <v>5582</v>
      </c>
      <c r="B5584" s="104">
        <v>31141</v>
      </c>
      <c r="C5584" s="104">
        <v>31141</v>
      </c>
      <c r="D5584" s="105">
        <v>3262385</v>
      </c>
      <c r="E5584" s="105">
        <v>2255540000</v>
      </c>
      <c r="F5584" s="105">
        <v>0</v>
      </c>
      <c r="G5584" s="105">
        <v>0.2114695923134616</v>
      </c>
      <c r="H5584" s="105">
        <v>0.26759898901852841</v>
      </c>
      <c r="I5584" s="105">
        <v>0.25459948588476289</v>
      </c>
      <c r="J5584" s="105">
        <v>0.29359030433838756</v>
      </c>
      <c r="K5584" s="105">
        <v>0.4721194749658284</v>
      </c>
      <c r="L5584" s="105">
        <v>1.1501710145622934</v>
      </c>
      <c r="M5584" s="105">
        <v>2.7312079843190538</v>
      </c>
      <c r="N5584" s="105">
        <v>3.082310492677534</v>
      </c>
      <c r="O5584" s="105">
        <v>2.5321998223122453</v>
      </c>
      <c r="P5584" s="105">
        <v>0.53813985614759008</v>
      </c>
      <c r="Q5584" s="105">
        <v>0.24187544421733184</v>
      </c>
      <c r="R5584" s="105">
        <v>0.20162112226334244</v>
      </c>
      <c r="S5584" s="105">
        <v>2.5496046389667359</v>
      </c>
      <c r="T5584" s="105">
        <v>0.99807529858502975</v>
      </c>
      <c r="U5584" s="105">
        <v>1.6246436906775479</v>
      </c>
    </row>
    <row r="5585" spans="1:21">
      <c r="A5585" s="54">
        <v>5583</v>
      </c>
      <c r="B5585" s="104">
        <v>31142</v>
      </c>
      <c r="C5585" s="104">
        <v>31142</v>
      </c>
      <c r="D5585" s="105">
        <v>6365918.0000000019</v>
      </c>
      <c r="E5585" s="105">
        <v>2255540000</v>
      </c>
      <c r="F5585" s="105">
        <v>0</v>
      </c>
      <c r="G5585" s="105">
        <v>0.70693337749487895</v>
      </c>
      <c r="H5585" s="105">
        <v>0.62502748570680511</v>
      </c>
      <c r="I5585" s="105">
        <v>0.57095626986605663</v>
      </c>
      <c r="J5585" s="105">
        <v>0.67711830387837102</v>
      </c>
      <c r="K5585" s="105">
        <v>0.82649503211201458</v>
      </c>
      <c r="L5585" s="105">
        <v>0.95260901237319551</v>
      </c>
      <c r="M5585" s="105">
        <v>0.83047698449839358</v>
      </c>
      <c r="N5585" s="105">
        <v>0.68536503218455902</v>
      </c>
      <c r="O5585" s="105">
        <v>0.66661738454723274</v>
      </c>
      <c r="P5585" s="105">
        <v>0.59896021837611058</v>
      </c>
      <c r="Q5585" s="105">
        <v>0.68327175245954574</v>
      </c>
      <c r="R5585" s="105">
        <v>0.76458710740396485</v>
      </c>
      <c r="S5585" s="105">
        <v>0.79085969107749987</v>
      </c>
      <c r="T5585" s="105">
        <v>0.71570149674176076</v>
      </c>
      <c r="U5585" s="105">
        <v>0.72196790076625517</v>
      </c>
    </row>
    <row r="5586" spans="1:21">
      <c r="A5586" s="54">
        <v>5584</v>
      </c>
      <c r="B5586" s="104">
        <v>31143</v>
      </c>
      <c r="C5586" s="104">
        <v>31143</v>
      </c>
      <c r="D5586" s="105">
        <v>7669818.0000000019</v>
      </c>
      <c r="E5586" s="105">
        <v>2255540000</v>
      </c>
      <c r="F5586" s="105">
        <v>0</v>
      </c>
      <c r="G5586" s="105">
        <v>0.23855287769985792</v>
      </c>
      <c r="H5586" s="105">
        <v>0.3063232269616129</v>
      </c>
      <c r="I5586" s="105">
        <v>0.33580280181323063</v>
      </c>
      <c r="J5586" s="105">
        <v>0.41499672388157371</v>
      </c>
      <c r="K5586" s="105">
        <v>0.67909224689832892</v>
      </c>
      <c r="L5586" s="105">
        <v>1.3438051215472842</v>
      </c>
      <c r="M5586" s="105">
        <v>2.3099252931886287</v>
      </c>
      <c r="N5586" s="105">
        <v>2.1250045772659942</v>
      </c>
      <c r="O5586" s="105">
        <v>2.4161522271462434</v>
      </c>
      <c r="P5586" s="105">
        <v>0.73785352430645901</v>
      </c>
      <c r="Q5586" s="105">
        <v>0.29979728119136345</v>
      </c>
      <c r="R5586" s="105">
        <v>0.23798363637825234</v>
      </c>
      <c r="S5586" s="105">
        <v>2.0876141403132165</v>
      </c>
      <c r="T5586" s="105">
        <v>0.95377412818990248</v>
      </c>
      <c r="U5586" s="105">
        <v>1.2013491650920893</v>
      </c>
    </row>
    <row r="5587" spans="1:21">
      <c r="A5587" s="54">
        <v>5585</v>
      </c>
      <c r="B5587" s="104">
        <v>31144</v>
      </c>
      <c r="C5587" s="104">
        <v>31144</v>
      </c>
      <c r="D5587" s="105">
        <v>6258752.9999999981</v>
      </c>
      <c r="E5587" s="105">
        <v>2255540000</v>
      </c>
      <c r="F5587" s="105">
        <v>0</v>
      </c>
      <c r="G5587" s="105">
        <v>0.36446408604624442</v>
      </c>
      <c r="H5587" s="105">
        <v>0.46288340746683743</v>
      </c>
      <c r="I5587" s="105">
        <v>0.47434562757470522</v>
      </c>
      <c r="J5587" s="105">
        <v>0.56100907740558181</v>
      </c>
      <c r="K5587" s="105">
        <v>0.94984199638652134</v>
      </c>
      <c r="L5587" s="105">
        <v>1.840055077144733</v>
      </c>
      <c r="M5587" s="105">
        <v>3.2132242970077818</v>
      </c>
      <c r="N5587" s="105">
        <v>2.6118567632947953</v>
      </c>
      <c r="O5587" s="105">
        <v>3.6491699503275075</v>
      </c>
      <c r="P5587" s="105">
        <v>1.7901006317248251</v>
      </c>
      <c r="Q5587" s="105">
        <v>0.69452074362863925</v>
      </c>
      <c r="R5587" s="105">
        <v>0.42820558196232777</v>
      </c>
      <c r="S5587" s="105">
        <v>2.7705443128807103</v>
      </c>
      <c r="T5587" s="105">
        <v>1.4199731033308751</v>
      </c>
      <c r="U5587" s="105">
        <v>1.6935627163823914</v>
      </c>
    </row>
    <row r="5588" spans="1:21">
      <c r="A5588" s="54">
        <v>5586</v>
      </c>
      <c r="B5588" s="104">
        <v>31145</v>
      </c>
      <c r="C5588" s="104">
        <v>31145</v>
      </c>
      <c r="D5588" s="105">
        <v>10597755</v>
      </c>
      <c r="E5588" s="105">
        <v>2255540000</v>
      </c>
      <c r="F5588" s="105">
        <v>0</v>
      </c>
      <c r="G5588" s="105">
        <v>0.28262032641994095</v>
      </c>
      <c r="H5588" s="105">
        <v>0.37449350020437711</v>
      </c>
      <c r="I5588" s="105">
        <v>0.39931496767073321</v>
      </c>
      <c r="J5588" s="105">
        <v>0.47637421800635965</v>
      </c>
      <c r="K5588" s="105">
        <v>0.81421117026307577</v>
      </c>
      <c r="L5588" s="105">
        <v>1.5731009430679921</v>
      </c>
      <c r="M5588" s="105">
        <v>2.6327620239510336</v>
      </c>
      <c r="N5588" s="105">
        <v>2.0030544046620555</v>
      </c>
      <c r="O5588" s="105">
        <v>3.0606399841962757</v>
      </c>
      <c r="P5588" s="105">
        <v>1.1448744276028333</v>
      </c>
      <c r="Q5588" s="105">
        <v>0.46193771095977304</v>
      </c>
      <c r="R5588" s="105">
        <v>0.3178625507403216</v>
      </c>
      <c r="S5588" s="105">
        <v>2.2596267835601989</v>
      </c>
      <c r="T5588" s="105">
        <v>1.1284371856453974</v>
      </c>
      <c r="U5588" s="105">
        <v>1.3156907505961155</v>
      </c>
    </row>
    <row r="5589" spans="1:21">
      <c r="A5589" s="54">
        <v>5587</v>
      </c>
      <c r="B5589" s="104">
        <v>31146</v>
      </c>
      <c r="C5589" s="104">
        <v>31146</v>
      </c>
      <c r="D5589" s="105">
        <v>3714428</v>
      </c>
      <c r="E5589" s="105">
        <v>2255540000</v>
      </c>
      <c r="F5589" s="105">
        <v>0</v>
      </c>
      <c r="G5589" s="105">
        <v>0.29671166747875732</v>
      </c>
      <c r="H5589" s="105">
        <v>0.39000352339702921</v>
      </c>
      <c r="I5589" s="105">
        <v>0.4038246531639389</v>
      </c>
      <c r="J5589" s="105">
        <v>0.46218820154798745</v>
      </c>
      <c r="K5589" s="105">
        <v>0.72845956835516024</v>
      </c>
      <c r="L5589" s="105">
        <v>1.4086000143596789</v>
      </c>
      <c r="M5589" s="105">
        <v>2.4005963063795477</v>
      </c>
      <c r="N5589" s="105">
        <v>2.6273162145854903</v>
      </c>
      <c r="O5589" s="105">
        <v>2.7818887323215935</v>
      </c>
      <c r="P5589" s="105">
        <v>0.90380284110760833</v>
      </c>
      <c r="Q5589" s="105">
        <v>0.41050585968266107</v>
      </c>
      <c r="R5589" s="105">
        <v>0.30160475172545087</v>
      </c>
      <c r="S5589" s="105">
        <v>2.2350296583604563</v>
      </c>
      <c r="T5589" s="105">
        <v>1.0929585278420755</v>
      </c>
      <c r="U5589" s="105">
        <v>1.2742092983355866</v>
      </c>
    </row>
    <row r="5590" spans="1:21">
      <c r="A5590" s="54">
        <v>5588</v>
      </c>
      <c r="B5590" s="104">
        <v>31147</v>
      </c>
      <c r="C5590" s="104">
        <v>31147</v>
      </c>
      <c r="D5590" s="105">
        <v>6237814.9999999981</v>
      </c>
      <c r="E5590" s="105">
        <v>2255540000</v>
      </c>
      <c r="F5590" s="105">
        <v>0</v>
      </c>
      <c r="G5590" s="105">
        <v>0.19767802359618458</v>
      </c>
      <c r="H5590" s="105">
        <v>0.24396658684785685</v>
      </c>
      <c r="I5590" s="105">
        <v>0.26230503705553243</v>
      </c>
      <c r="J5590" s="105">
        <v>0.2818363181500817</v>
      </c>
      <c r="K5590" s="105">
        <v>0.43221508044848256</v>
      </c>
      <c r="L5590" s="105">
        <v>0.86344104982704328</v>
      </c>
      <c r="M5590" s="105">
        <v>1.4504365890038102</v>
      </c>
      <c r="N5590" s="105">
        <v>1.8117297673712691</v>
      </c>
      <c r="O5590" s="105">
        <v>1.4214495592314089</v>
      </c>
      <c r="P5590" s="105">
        <v>0.47909639568526785</v>
      </c>
      <c r="Q5590" s="105">
        <v>0.25706951256407484</v>
      </c>
      <c r="R5590" s="105">
        <v>0.19262424457580504</v>
      </c>
      <c r="S5590" s="105">
        <v>1.4413319026163665</v>
      </c>
      <c r="T5590" s="105">
        <v>0.65782068036306818</v>
      </c>
      <c r="U5590" s="105">
        <v>0.74394528589420328</v>
      </c>
    </row>
    <row r="5591" spans="1:21">
      <c r="A5591" s="54">
        <v>5589</v>
      </c>
      <c r="B5591" s="104">
        <v>31157</v>
      </c>
      <c r="C5591" s="104">
        <v>31157</v>
      </c>
      <c r="D5591" s="105">
        <v>265789169.99999997</v>
      </c>
      <c r="E5591" s="105">
        <v>11241000000</v>
      </c>
      <c r="F5591" s="105">
        <v>0</v>
      </c>
      <c r="G5591" s="105">
        <v>0.24645919124625665</v>
      </c>
      <c r="H5591" s="105">
        <v>0.275235117304025</v>
      </c>
      <c r="I5591" s="105">
        <v>0.4069027582698635</v>
      </c>
      <c r="J5591" s="105">
        <v>0.50158427025778785</v>
      </c>
      <c r="K5591" s="105">
        <v>0.76790368508234874</v>
      </c>
      <c r="L5591" s="105">
        <v>2.0669624308234544</v>
      </c>
      <c r="M5591" s="105">
        <v>100</v>
      </c>
      <c r="N5591" s="105">
        <v>35.993175004097097</v>
      </c>
      <c r="O5591" s="105">
        <v>2.0415745089114621</v>
      </c>
      <c r="P5591" s="105">
        <v>0.47747151618103334</v>
      </c>
      <c r="Q5591" s="105">
        <v>0.26916623715386218</v>
      </c>
      <c r="R5591" s="105">
        <v>0.23434284977783468</v>
      </c>
      <c r="S5591" s="105">
        <v>46.624834703914104</v>
      </c>
      <c r="T5591" s="105">
        <v>11.940064797425416</v>
      </c>
      <c r="U5591" s="105">
        <v>44.184359615080119</v>
      </c>
    </row>
    <row r="5592" spans="1:21">
      <c r="A5592" s="54">
        <v>5590</v>
      </c>
      <c r="B5592" s="104">
        <v>31158</v>
      </c>
      <c r="C5592" s="104">
        <v>31158</v>
      </c>
      <c r="D5592" s="105">
        <v>9166131.9999999963</v>
      </c>
      <c r="E5592" s="105">
        <v>2255540000</v>
      </c>
      <c r="F5592" s="105">
        <v>0</v>
      </c>
      <c r="G5592" s="105">
        <v>4.516659461737178</v>
      </c>
      <c r="H5592" s="105">
        <v>4.2120501769387664</v>
      </c>
      <c r="I5592" s="105">
        <v>3.7161768326048175</v>
      </c>
      <c r="J5592" s="105">
        <v>4.2880353552163433</v>
      </c>
      <c r="K5592" s="105">
        <v>5.5635673197304474</v>
      </c>
      <c r="L5592" s="105">
        <v>7.54224432269746</v>
      </c>
      <c r="M5592" s="105">
        <v>47.405745992668315</v>
      </c>
      <c r="N5592" s="105">
        <v>95.380659157186884</v>
      </c>
      <c r="O5592" s="105">
        <v>17.968741469572478</v>
      </c>
      <c r="P5592" s="105">
        <v>11.688117371958613</v>
      </c>
      <c r="Q5592" s="105">
        <v>7.8790956513234667</v>
      </c>
      <c r="R5592" s="105">
        <v>5.2160727294063207</v>
      </c>
      <c r="S5592" s="105">
        <v>40.43383807754067</v>
      </c>
      <c r="T5592" s="105">
        <v>17.948097153420093</v>
      </c>
      <c r="U5592" s="105">
        <v>37.754746993030736</v>
      </c>
    </row>
    <row r="5593" spans="1:21">
      <c r="A5593" s="54">
        <v>5591</v>
      </c>
      <c r="B5593" s="104">
        <v>31159</v>
      </c>
      <c r="C5593" s="104">
        <v>31159</v>
      </c>
      <c r="D5593" s="105">
        <v>158102804.99999994</v>
      </c>
      <c r="E5593" s="105">
        <v>4492740000</v>
      </c>
      <c r="F5593" s="105">
        <v>0</v>
      </c>
      <c r="G5593" s="105">
        <v>0.82665793554954026</v>
      </c>
      <c r="H5593" s="105">
        <v>0.83737435378591274</v>
      </c>
      <c r="I5593" s="105">
        <v>1.0960257834232521</v>
      </c>
      <c r="J5593" s="105">
        <v>1.451319317404558</v>
      </c>
      <c r="K5593" s="105">
        <v>2.6554744428989765</v>
      </c>
      <c r="L5593" s="105">
        <v>100</v>
      </c>
      <c r="M5593" s="105">
        <v>100</v>
      </c>
      <c r="N5593" s="105">
        <v>100</v>
      </c>
      <c r="O5593" s="105">
        <v>100</v>
      </c>
      <c r="P5593" s="105">
        <v>5.1718975260786078</v>
      </c>
      <c r="Q5593" s="105">
        <v>1.6174301501238413</v>
      </c>
      <c r="R5593" s="105">
        <v>0.7954725954231493</v>
      </c>
      <c r="S5593" s="105">
        <v>88.795211940799305</v>
      </c>
      <c r="T5593" s="105">
        <v>34.537637675390656</v>
      </c>
      <c r="U5593" s="105">
        <v>86.315795292142866</v>
      </c>
    </row>
    <row r="5594" spans="1:21">
      <c r="A5594" s="54">
        <v>5592</v>
      </c>
      <c r="B5594" s="104">
        <v>31160</v>
      </c>
      <c r="C5594" s="104">
        <v>31160</v>
      </c>
      <c r="D5594" s="105">
        <v>1824599994.0000002</v>
      </c>
      <c r="E5594" s="105">
        <v>101785000000</v>
      </c>
      <c r="F5594" s="105">
        <v>0</v>
      </c>
      <c r="G5594" s="105">
        <v>0.37455053984890546</v>
      </c>
      <c r="H5594" s="105">
        <v>0.44667827967576973</v>
      </c>
      <c r="I5594" s="105">
        <v>0.41464711167347756</v>
      </c>
      <c r="J5594" s="105">
        <v>0.42768931123488491</v>
      </c>
      <c r="K5594" s="105">
        <v>0.45343791768364738</v>
      </c>
      <c r="L5594" s="105">
        <v>0.68150120450891616</v>
      </c>
      <c r="M5594" s="105">
        <v>1.0901509716818873</v>
      </c>
      <c r="N5594" s="105">
        <v>1.4627755364233073</v>
      </c>
      <c r="O5594" s="105">
        <v>0.93700469597875435</v>
      </c>
      <c r="P5594" s="105">
        <v>0.51371564627504873</v>
      </c>
      <c r="Q5594" s="105">
        <v>0.40216574327051602</v>
      </c>
      <c r="R5594" s="105">
        <v>0.37039992423691165</v>
      </c>
      <c r="S5594" s="105">
        <v>1.0343353497759606</v>
      </c>
      <c r="T5594" s="105">
        <v>0.63122640687433562</v>
      </c>
      <c r="U5594" s="105">
        <v>0.94862091591964359</v>
      </c>
    </row>
    <row r="5595" spans="1:21">
      <c r="A5595" s="54">
        <v>5593</v>
      </c>
      <c r="B5595" s="104">
        <v>31161</v>
      </c>
      <c r="C5595" s="104">
        <v>31161</v>
      </c>
      <c r="D5595" s="105">
        <v>41329177.000000015</v>
      </c>
      <c r="E5595" s="105">
        <v>2255540000</v>
      </c>
      <c r="F5595" s="105">
        <v>0</v>
      </c>
      <c r="G5595" s="105">
        <v>2.1695300419147325</v>
      </c>
      <c r="H5595" s="105">
        <v>2.5739296449742985</v>
      </c>
      <c r="I5595" s="105">
        <v>2.9815851456313878</v>
      </c>
      <c r="J5595" s="105">
        <v>3.4726209968432182</v>
      </c>
      <c r="K5595" s="105">
        <v>3.9031414697255018</v>
      </c>
      <c r="L5595" s="105">
        <v>5.2990588729049719</v>
      </c>
      <c r="M5595" s="105">
        <v>7.8786479970881977</v>
      </c>
      <c r="N5595" s="105">
        <v>6.6776890236071385</v>
      </c>
      <c r="O5595" s="105">
        <v>4.8835690952472195</v>
      </c>
      <c r="P5595" s="105">
        <v>3.314059317208387</v>
      </c>
      <c r="Q5595" s="105">
        <v>2.6939516407858592</v>
      </c>
      <c r="R5595" s="105">
        <v>2.1932275378091792</v>
      </c>
      <c r="S5595" s="105">
        <v>6.3395247291802352</v>
      </c>
      <c r="T5595" s="105">
        <v>4.0034175653116746</v>
      </c>
      <c r="U5595" s="105">
        <v>4.858960737558192</v>
      </c>
    </row>
    <row r="5596" spans="1:21">
      <c r="A5596" s="54">
        <v>5594</v>
      </c>
      <c r="B5596" s="104">
        <v>31162</v>
      </c>
      <c r="C5596" s="104">
        <v>31162</v>
      </c>
      <c r="D5596" s="105">
        <v>24801494</v>
      </c>
      <c r="E5596" s="105">
        <v>2255540000</v>
      </c>
      <c r="F5596" s="105">
        <v>0</v>
      </c>
      <c r="G5596" s="105">
        <v>0.36074456032313512</v>
      </c>
      <c r="H5596" s="105">
        <v>0.51795901513523146</v>
      </c>
      <c r="I5596" s="105">
        <v>0.70360471071287745</v>
      </c>
      <c r="J5596" s="105">
        <v>0.92494388616616152</v>
      </c>
      <c r="K5596" s="105">
        <v>1.4318550955314764</v>
      </c>
      <c r="L5596" s="105">
        <v>3.09788919773922</v>
      </c>
      <c r="M5596" s="105">
        <v>12.20844083554173</v>
      </c>
      <c r="N5596" s="105">
        <v>7.8325105641814217</v>
      </c>
      <c r="O5596" s="105">
        <v>2.2728550232360658</v>
      </c>
      <c r="P5596" s="105">
        <v>0.79338048856858767</v>
      </c>
      <c r="Q5596" s="105">
        <v>0.42456536814030454</v>
      </c>
      <c r="R5596" s="105">
        <v>0.36435448379917201</v>
      </c>
      <c r="S5596" s="105">
        <v>7.217271931669921</v>
      </c>
      <c r="T5596" s="105">
        <v>2.5777586024229486</v>
      </c>
      <c r="U5596" s="105">
        <v>5.5118456068910255</v>
      </c>
    </row>
    <row r="5597" spans="1:21">
      <c r="A5597" s="54">
        <v>5595</v>
      </c>
      <c r="B5597" s="104">
        <v>31163</v>
      </c>
      <c r="C5597" s="104">
        <v>31163</v>
      </c>
      <c r="D5597" s="105">
        <v>20875076</v>
      </c>
      <c r="E5597" s="105">
        <v>2255540000</v>
      </c>
      <c r="F5597" s="105">
        <v>0</v>
      </c>
      <c r="G5597" s="105">
        <v>0.33941774784072826</v>
      </c>
      <c r="H5597" s="105">
        <v>0.51384532360692925</v>
      </c>
      <c r="I5597" s="105">
        <v>0.66528110129435636</v>
      </c>
      <c r="J5597" s="105">
        <v>0.81144706317571025</v>
      </c>
      <c r="K5597" s="105">
        <v>1.2210444818368875</v>
      </c>
      <c r="L5597" s="105">
        <v>2.5714440136245482</v>
      </c>
      <c r="M5597" s="105">
        <v>12.427469065978514</v>
      </c>
      <c r="N5597" s="105">
        <v>8.1481594500454602</v>
      </c>
      <c r="O5597" s="105">
        <v>3.0015266646016694</v>
      </c>
      <c r="P5597" s="105">
        <v>0.90241684744656037</v>
      </c>
      <c r="Q5597" s="105">
        <v>0.44553695642672153</v>
      </c>
      <c r="R5597" s="105">
        <v>0.37225326248284379</v>
      </c>
      <c r="S5597" s="105">
        <v>7.2502442652926584</v>
      </c>
      <c r="T5597" s="105">
        <v>2.6183201648634107</v>
      </c>
      <c r="U5597" s="105">
        <v>6.415437232661958</v>
      </c>
    </row>
    <row r="5598" spans="1:21">
      <c r="A5598" s="54">
        <v>5596</v>
      </c>
      <c r="B5598" s="104">
        <v>31164</v>
      </c>
      <c r="C5598" s="104">
        <v>31164</v>
      </c>
      <c r="D5598" s="105">
        <v>7755802</v>
      </c>
      <c r="E5598" s="105">
        <v>2255540000</v>
      </c>
      <c r="F5598" s="105">
        <v>0</v>
      </c>
      <c r="G5598" s="105">
        <v>0.86384291475046937</v>
      </c>
      <c r="H5598" s="105">
        <v>1.3575536990185804</v>
      </c>
      <c r="I5598" s="105">
        <v>1.9589718131330063</v>
      </c>
      <c r="J5598" s="105">
        <v>3.0337107687364102</v>
      </c>
      <c r="K5598" s="105">
        <v>4.635624344497546</v>
      </c>
      <c r="L5598" s="105">
        <v>10.973225913879988</v>
      </c>
      <c r="M5598" s="105">
        <v>41.292129245262807</v>
      </c>
      <c r="N5598" s="105">
        <v>29.430117385929183</v>
      </c>
      <c r="O5598" s="105">
        <v>8.7574532846693263</v>
      </c>
      <c r="P5598" s="105">
        <v>1.7216518425682816</v>
      </c>
      <c r="Q5598" s="105">
        <v>1.0660962970490735</v>
      </c>
      <c r="R5598" s="105">
        <v>0.89981452924713878</v>
      </c>
      <c r="S5598" s="105">
        <v>24.904946110232736</v>
      </c>
      <c r="T5598" s="105">
        <v>8.8325160032284824</v>
      </c>
      <c r="U5598" s="105">
        <v>17.807324011591302</v>
      </c>
    </row>
    <row r="5599" spans="1:21">
      <c r="A5599" s="54">
        <v>5597</v>
      </c>
      <c r="B5599" s="104">
        <v>31165</v>
      </c>
      <c r="C5599" s="104">
        <v>31165</v>
      </c>
      <c r="D5599" s="105">
        <v>63234854</v>
      </c>
      <c r="E5599" s="105">
        <v>4511080000</v>
      </c>
      <c r="F5599" s="105">
        <v>0</v>
      </c>
      <c r="G5599" s="105">
        <v>0.82329853387167162</v>
      </c>
      <c r="H5599" s="105">
        <v>0.88080583118051181</v>
      </c>
      <c r="I5599" s="105">
        <v>0.88037487604127396</v>
      </c>
      <c r="J5599" s="105">
        <v>1.1493389979981337</v>
      </c>
      <c r="K5599" s="105">
        <v>1.9763725625626312</v>
      </c>
      <c r="L5599" s="105">
        <v>4.7282422362170493</v>
      </c>
      <c r="M5599" s="105">
        <v>8.8368213468216759</v>
      </c>
      <c r="N5599" s="105">
        <v>8.9388832440169992</v>
      </c>
      <c r="O5599" s="105">
        <v>6.0246445822695067</v>
      </c>
      <c r="P5599" s="105">
        <v>1.4785318868471915</v>
      </c>
      <c r="Q5599" s="105">
        <v>0.84561648310971493</v>
      </c>
      <c r="R5599" s="105">
        <v>0.73464118896099806</v>
      </c>
      <c r="S5599" s="105">
        <v>6.9606719244188104</v>
      </c>
      <c r="T5599" s="105">
        <v>3.1081309808247801</v>
      </c>
      <c r="U5599" s="105">
        <v>6.5407641579696616</v>
      </c>
    </row>
    <row r="5600" spans="1:21">
      <c r="A5600" s="54">
        <v>5598</v>
      </c>
      <c r="B5600" s="104">
        <v>31172</v>
      </c>
      <c r="C5600" s="104">
        <v>31172</v>
      </c>
      <c r="D5600" s="105">
        <v>122965494.00000001</v>
      </c>
      <c r="E5600" s="105">
        <v>4511080000</v>
      </c>
      <c r="F5600" s="105">
        <v>0</v>
      </c>
      <c r="G5600" s="105">
        <v>0.64472442548992692</v>
      </c>
      <c r="H5600" s="105">
        <v>0.72063278778486994</v>
      </c>
      <c r="I5600" s="105">
        <v>0.71443644512123794</v>
      </c>
      <c r="J5600" s="105">
        <v>1.1126513365707549</v>
      </c>
      <c r="K5600" s="105">
        <v>1.7828720992140612</v>
      </c>
      <c r="L5600" s="105">
        <v>2.8581653929904318</v>
      </c>
      <c r="M5600" s="105">
        <v>12.196162547289052</v>
      </c>
      <c r="N5600" s="105">
        <v>100</v>
      </c>
      <c r="O5600" s="105">
        <v>4.9872620664722032</v>
      </c>
      <c r="P5600" s="105">
        <v>2.1261460047192577</v>
      </c>
      <c r="Q5600" s="105">
        <v>0.78762467731411612</v>
      </c>
      <c r="R5600" s="105">
        <v>0.49885084975459182</v>
      </c>
      <c r="S5600" s="105">
        <v>29.45618008501409</v>
      </c>
      <c r="T5600" s="105">
        <v>10.702460719393377</v>
      </c>
      <c r="U5600" s="105">
        <v>27.073814237290136</v>
      </c>
    </row>
    <row r="5601" spans="1:21">
      <c r="A5601" s="54">
        <v>5599</v>
      </c>
      <c r="B5601" s="104">
        <v>31173</v>
      </c>
      <c r="C5601" s="104">
        <v>31173</v>
      </c>
      <c r="D5601" s="105">
        <v>388222.99999999988</v>
      </c>
      <c r="E5601" s="105">
        <v>2255540000</v>
      </c>
      <c r="F5601" s="105">
        <v>0</v>
      </c>
      <c r="G5601" s="105">
        <v>3.2837230064383487</v>
      </c>
      <c r="H5601" s="105">
        <v>4.3610371770774057</v>
      </c>
      <c r="I5601" s="105">
        <v>4.4738191486086381</v>
      </c>
      <c r="J5601" s="105">
        <v>6.9781195395381888</v>
      </c>
      <c r="K5601" s="105">
        <v>11.524077725385101</v>
      </c>
      <c r="L5601" s="105">
        <v>19.853171494947834</v>
      </c>
      <c r="M5601" s="105">
        <v>31.191489207840423</v>
      </c>
      <c r="N5601" s="105">
        <v>36.53350363007187</v>
      </c>
      <c r="O5601" s="105">
        <v>27.801187046887183</v>
      </c>
      <c r="P5601" s="105">
        <v>18.952462232229113</v>
      </c>
      <c r="Q5601" s="105">
        <v>5.6223579827757817</v>
      </c>
      <c r="R5601" s="105">
        <v>2.9105040550326056</v>
      </c>
      <c r="S5601" s="105">
        <v>25.961163385506563</v>
      </c>
      <c r="T5601" s="105">
        <v>14.457121020569376</v>
      </c>
      <c r="U5601" s="105">
        <v>20.145535907335923</v>
      </c>
    </row>
    <row r="5602" spans="1:21">
      <c r="A5602" s="54">
        <v>5600</v>
      </c>
      <c r="B5602" s="104">
        <v>31174</v>
      </c>
      <c r="C5602" s="104">
        <v>31174</v>
      </c>
      <c r="D5602" s="105">
        <v>5378319</v>
      </c>
      <c r="E5602" s="105">
        <v>4492740000</v>
      </c>
      <c r="F5602" s="105">
        <v>0</v>
      </c>
      <c r="G5602" s="105">
        <v>0.32614318513644608</v>
      </c>
      <c r="H5602" s="105">
        <v>0.40384459293168951</v>
      </c>
      <c r="I5602" s="105">
        <v>0.36441709782160742</v>
      </c>
      <c r="J5602" s="105">
        <v>0.44616511351940336</v>
      </c>
      <c r="K5602" s="105">
        <v>0.61117903134044271</v>
      </c>
      <c r="L5602" s="105">
        <v>0.78209116303599779</v>
      </c>
      <c r="M5602" s="105">
        <v>0.82425705304175867</v>
      </c>
      <c r="N5602" s="105">
        <v>0.75517348278958463</v>
      </c>
      <c r="O5602" s="105">
        <v>0.60112005238895161</v>
      </c>
      <c r="P5602" s="105">
        <v>0.50373682545936582</v>
      </c>
      <c r="Q5602" s="105">
        <v>0.37388811496739571</v>
      </c>
      <c r="R5602" s="105">
        <v>0.31473513382699114</v>
      </c>
      <c r="S5602" s="105">
        <v>0.76720717819912054</v>
      </c>
      <c r="T5602" s="105">
        <v>0.52556257052163624</v>
      </c>
      <c r="U5602" s="105">
        <v>0.60441028541701691</v>
      </c>
    </row>
    <row r="5603" spans="1:21">
      <c r="A5603" s="54">
        <v>5601</v>
      </c>
      <c r="B5603" s="104">
        <v>31175</v>
      </c>
      <c r="C5603" s="104">
        <v>31175</v>
      </c>
      <c r="D5603" s="105">
        <v>29737602.000000007</v>
      </c>
      <c r="E5603" s="105">
        <v>11241000000</v>
      </c>
      <c r="F5603" s="105">
        <v>0</v>
      </c>
      <c r="G5603" s="105">
        <v>0.18853672571940719</v>
      </c>
      <c r="H5603" s="105">
        <v>0.22536896509297399</v>
      </c>
      <c r="I5603" s="105">
        <v>0.15942302665105437</v>
      </c>
      <c r="J5603" s="105">
        <v>0.20900907323799886</v>
      </c>
      <c r="K5603" s="105">
        <v>0.37113907682262587</v>
      </c>
      <c r="L5603" s="105">
        <v>0.86243693830736468</v>
      </c>
      <c r="M5603" s="105">
        <v>1.6565197722551748</v>
      </c>
      <c r="N5603" s="105">
        <v>1.8264286360307707</v>
      </c>
      <c r="O5603" s="105">
        <v>0.66990462137635576</v>
      </c>
      <c r="P5603" s="105">
        <v>0.24442461805333054</v>
      </c>
      <c r="Q5603" s="105">
        <v>0.1396142293961829</v>
      </c>
      <c r="R5603" s="105">
        <v>0.13216505593068531</v>
      </c>
      <c r="S5603" s="105">
        <v>1.3807375928669436</v>
      </c>
      <c r="T5603" s="105">
        <v>0.55708089490616042</v>
      </c>
      <c r="U5603" s="105">
        <v>1.0359082897001928</v>
      </c>
    </row>
    <row r="5604" spans="1:21">
      <c r="A5604" s="54">
        <v>5602</v>
      </c>
      <c r="B5604" s="104">
        <v>31196</v>
      </c>
      <c r="C5604" s="104">
        <v>31196</v>
      </c>
      <c r="D5604" s="105">
        <v>174748511.00000006</v>
      </c>
      <c r="E5604" s="105">
        <v>6766630000</v>
      </c>
      <c r="F5604" s="105">
        <v>0</v>
      </c>
      <c r="G5604" s="105">
        <v>1.0175480928473084</v>
      </c>
      <c r="H5604" s="105">
        <v>0.90621985044537157</v>
      </c>
      <c r="I5604" s="105">
        <v>0.79244603489384491</v>
      </c>
      <c r="J5604" s="105">
        <v>1.0938371499300192</v>
      </c>
      <c r="K5604" s="105">
        <v>1.9322283842597787</v>
      </c>
      <c r="L5604" s="105">
        <v>3.4605201936433065</v>
      </c>
      <c r="M5604" s="105">
        <v>7.6962319093546885</v>
      </c>
      <c r="N5604" s="105">
        <v>22.057453709587183</v>
      </c>
      <c r="O5604" s="105">
        <v>6.135834123756486</v>
      </c>
      <c r="P5604" s="105">
        <v>4.4025852700738382</v>
      </c>
      <c r="Q5604" s="105">
        <v>2.2045116128859275</v>
      </c>
      <c r="R5604" s="105">
        <v>1.1417830595222247</v>
      </c>
      <c r="S5604" s="105">
        <v>10.504278322299022</v>
      </c>
      <c r="T5604" s="105">
        <v>4.4034332825999991</v>
      </c>
      <c r="U5604" s="105">
        <v>9.746026755911581</v>
      </c>
    </row>
    <row r="5605" spans="1:21">
      <c r="A5605" s="54">
        <v>5603</v>
      </c>
      <c r="B5605" s="104">
        <v>31197</v>
      </c>
      <c r="C5605" s="104">
        <v>31197</v>
      </c>
      <c r="D5605" s="105">
        <v>8027781.9999999991</v>
      </c>
      <c r="E5605" s="105">
        <v>2255540000</v>
      </c>
      <c r="F5605" s="105">
        <v>0</v>
      </c>
      <c r="G5605" s="105">
        <v>4.7829881061784958</v>
      </c>
      <c r="H5605" s="105">
        <v>5.0312462876874058</v>
      </c>
      <c r="I5605" s="105">
        <v>4.8948160442390858</v>
      </c>
      <c r="J5605" s="105">
        <v>6.2518752382860221</v>
      </c>
      <c r="K5605" s="105">
        <v>14.203926657380883</v>
      </c>
      <c r="L5605" s="105">
        <v>31.856353380151994</v>
      </c>
      <c r="M5605" s="105">
        <v>48.385894621457098</v>
      </c>
      <c r="N5605" s="105">
        <v>59.894338729950029</v>
      </c>
      <c r="O5605" s="105">
        <v>23.22848596180102</v>
      </c>
      <c r="P5605" s="105">
        <v>15.932201938404868</v>
      </c>
      <c r="Q5605" s="105">
        <v>9.6637579747715883</v>
      </c>
      <c r="R5605" s="105">
        <v>5.6654037881697183</v>
      </c>
      <c r="S5605" s="105">
        <v>39.957928775243893</v>
      </c>
      <c r="T5605" s="105">
        <v>19.149274060706517</v>
      </c>
      <c r="U5605" s="105">
        <v>38.705663729126606</v>
      </c>
    </row>
    <row r="5606" spans="1:21">
      <c r="A5606" s="54">
        <v>5604</v>
      </c>
      <c r="B5606" s="104">
        <v>31198</v>
      </c>
      <c r="C5606" s="104">
        <v>31198</v>
      </c>
      <c r="D5606" s="105">
        <v>2592103.0000000009</v>
      </c>
      <c r="E5606" s="105">
        <v>2255540000</v>
      </c>
      <c r="F5606" s="105">
        <v>0</v>
      </c>
      <c r="G5606" s="105">
        <v>53.690246167156353</v>
      </c>
      <c r="H5606" s="105">
        <v>59.215382483718805</v>
      </c>
      <c r="I5606" s="105">
        <v>55.958591053735248</v>
      </c>
      <c r="J5606" s="105">
        <v>70.152705051258266</v>
      </c>
      <c r="K5606" s="105">
        <v>100</v>
      </c>
      <c r="L5606" s="105">
        <v>100</v>
      </c>
      <c r="M5606" s="105">
        <v>100</v>
      </c>
      <c r="N5606" s="105">
        <v>100</v>
      </c>
      <c r="O5606" s="105">
        <v>100</v>
      </c>
      <c r="P5606" s="105">
        <v>99.827807097027303</v>
      </c>
      <c r="Q5606" s="105">
        <v>84.276240538316586</v>
      </c>
      <c r="R5606" s="105">
        <v>61.515552685351238</v>
      </c>
      <c r="S5606" s="105">
        <v>99.591242862536944</v>
      </c>
      <c r="T5606" s="105">
        <v>82.053043756380319</v>
      </c>
      <c r="U5606" s="105">
        <v>99.519746417389968</v>
      </c>
    </row>
    <row r="5607" spans="1:21">
      <c r="A5607" s="54">
        <v>5605</v>
      </c>
      <c r="B5607" s="104">
        <v>31199</v>
      </c>
      <c r="C5607" s="104">
        <v>31199</v>
      </c>
      <c r="D5607" s="105">
        <v>2489642</v>
      </c>
      <c r="E5607" s="105">
        <v>4492740000</v>
      </c>
      <c r="F5607" s="105">
        <v>0</v>
      </c>
      <c r="G5607" s="105">
        <v>1.3074337697159795</v>
      </c>
      <c r="H5607" s="105">
        <v>1.3428802681165974</v>
      </c>
      <c r="I5607" s="105">
        <v>0.44405010404583156</v>
      </c>
      <c r="J5607" s="105">
        <v>0.10977136430336648</v>
      </c>
      <c r="K5607" s="105">
        <v>0.10048824793052928</v>
      </c>
      <c r="L5607" s="105">
        <v>0.2047196149617081</v>
      </c>
      <c r="M5607" s="105">
        <v>0.48756695218150564</v>
      </c>
      <c r="N5607" s="105">
        <v>0.82507935993524983</v>
      </c>
      <c r="O5607" s="105">
        <v>0.48854348649701201</v>
      </c>
      <c r="P5607" s="105">
        <v>0.28347485743419015</v>
      </c>
      <c r="Q5607" s="105">
        <v>0.31062980915538274</v>
      </c>
      <c r="R5607" s="105">
        <v>0.71360929668053186</v>
      </c>
      <c r="S5607" s="105">
        <v>0</v>
      </c>
      <c r="T5607" s="105">
        <v>0.55152059424649047</v>
      </c>
      <c r="U5607" s="105">
        <v>0.55152059424649036</v>
      </c>
    </row>
    <row r="5608" spans="1:21">
      <c r="A5608" s="54">
        <v>5606</v>
      </c>
      <c r="B5608" s="104">
        <v>31200</v>
      </c>
      <c r="C5608" s="104">
        <v>31200</v>
      </c>
      <c r="D5608" s="105">
        <v>1048276.9999999999</v>
      </c>
      <c r="E5608" s="105">
        <v>2255540000</v>
      </c>
      <c r="F5608" s="105">
        <v>0</v>
      </c>
      <c r="G5608" s="105">
        <v>0.23806842207788795</v>
      </c>
      <c r="H5608" s="105">
        <v>0.25900720529684113</v>
      </c>
      <c r="I5608" s="105">
        <v>0.25953443826635109</v>
      </c>
      <c r="J5608" s="105">
        <v>0.31844265811279482</v>
      </c>
      <c r="K5608" s="105">
        <v>0.4295388554932138</v>
      </c>
      <c r="L5608" s="105">
        <v>0.84225306929341015</v>
      </c>
      <c r="M5608" s="105">
        <v>1.2032065807503824</v>
      </c>
      <c r="N5608" s="105">
        <v>1.6831400261280396</v>
      </c>
      <c r="O5608" s="105">
        <v>1.2266911429344933</v>
      </c>
      <c r="P5608" s="105">
        <v>0.48684246185804886</v>
      </c>
      <c r="Q5608" s="105">
        <v>0.27643160557645091</v>
      </c>
      <c r="R5608" s="105">
        <v>0.23487795893280905</v>
      </c>
      <c r="S5608" s="105">
        <v>0</v>
      </c>
      <c r="T5608" s="105">
        <v>0.62150286872672689</v>
      </c>
      <c r="U5608" s="105">
        <v>0.62150286872672689</v>
      </c>
    </row>
    <row r="5609" spans="1:21">
      <c r="A5609" s="54">
        <v>5607</v>
      </c>
      <c r="B5609" s="104">
        <v>31201</v>
      </c>
      <c r="C5609" s="104">
        <v>31201</v>
      </c>
      <c r="D5609" s="105">
        <v>3001863</v>
      </c>
      <c r="E5609" s="105">
        <v>2255540000</v>
      </c>
      <c r="F5609" s="105">
        <v>0</v>
      </c>
      <c r="G5609" s="105">
        <v>0.29368009518065641</v>
      </c>
      <c r="H5609" s="105">
        <v>0.32530405103094334</v>
      </c>
      <c r="I5609" s="105">
        <v>0.14008733201420392</v>
      </c>
      <c r="J5609" s="105">
        <v>0.1</v>
      </c>
      <c r="K5609" s="105">
        <v>0.1</v>
      </c>
      <c r="L5609" s="105">
        <v>0.14412257503916881</v>
      </c>
      <c r="M5609" s="105">
        <v>0.3476489846151149</v>
      </c>
      <c r="N5609" s="105">
        <v>0.71296261972348185</v>
      </c>
      <c r="O5609" s="105">
        <v>0.41274162948029014</v>
      </c>
      <c r="P5609" s="105">
        <v>0.20554342454051841</v>
      </c>
      <c r="Q5609" s="105">
        <v>0.13939599708584507</v>
      </c>
      <c r="R5609" s="105">
        <v>0.1744261924689757</v>
      </c>
      <c r="S5609" s="105">
        <v>0</v>
      </c>
      <c r="T5609" s="105">
        <v>0.2579927417649332</v>
      </c>
      <c r="U5609" s="105">
        <v>0.2579927417649332</v>
      </c>
    </row>
    <row r="5610" spans="1:21">
      <c r="A5610" s="54">
        <v>5608</v>
      </c>
      <c r="B5610" s="104">
        <v>31215</v>
      </c>
      <c r="C5610" s="104">
        <v>31215</v>
      </c>
      <c r="D5610" s="105">
        <v>46278</v>
      </c>
      <c r="E5610" s="105">
        <v>2255540000</v>
      </c>
      <c r="F5610" s="105">
        <v>1</v>
      </c>
      <c r="G5610" s="105">
        <v>-99999</v>
      </c>
      <c r="H5610" s="105">
        <v>-99999</v>
      </c>
      <c r="I5610" s="105">
        <v>-99999</v>
      </c>
      <c r="J5610" s="105">
        <v>-99999</v>
      </c>
      <c r="K5610" s="105">
        <v>-99999</v>
      </c>
      <c r="L5610" s="105">
        <v>-99999</v>
      </c>
      <c r="M5610" s="105">
        <v>-99999</v>
      </c>
      <c r="N5610" s="105">
        <v>-99999</v>
      </c>
      <c r="O5610" s="105">
        <v>-99999</v>
      </c>
      <c r="P5610" s="105">
        <v>-99999</v>
      </c>
      <c r="Q5610" s="105">
        <v>-99999</v>
      </c>
      <c r="R5610" s="105">
        <v>-99999</v>
      </c>
      <c r="S5610" s="105">
        <v>0</v>
      </c>
      <c r="T5610" s="105">
        <v>0</v>
      </c>
      <c r="U5610" s="105">
        <v>0</v>
      </c>
    </row>
    <row r="5611" spans="1:21">
      <c r="A5611" s="54">
        <v>5609</v>
      </c>
      <c r="B5611" s="104">
        <v>31216</v>
      </c>
      <c r="C5611" s="104">
        <v>31216</v>
      </c>
      <c r="D5611" s="105">
        <v>0</v>
      </c>
      <c r="E5611" s="105">
        <v>2255540000</v>
      </c>
      <c r="F5611" s="105">
        <v>0</v>
      </c>
      <c r="G5611" s="105">
        <v>0</v>
      </c>
      <c r="H5611" s="105">
        <v>0</v>
      </c>
      <c r="I5611" s="105">
        <v>0</v>
      </c>
      <c r="J5611" s="105">
        <v>0</v>
      </c>
      <c r="K5611" s="105">
        <v>0</v>
      </c>
      <c r="L5611" s="105">
        <v>0</v>
      </c>
      <c r="M5611" s="105">
        <v>0</v>
      </c>
      <c r="N5611" s="105">
        <v>0</v>
      </c>
      <c r="O5611" s="105">
        <v>0</v>
      </c>
      <c r="P5611" s="105">
        <v>0</v>
      </c>
      <c r="Q5611" s="105">
        <v>0</v>
      </c>
      <c r="R5611" s="105">
        <v>0</v>
      </c>
      <c r="S5611" s="105">
        <v>0</v>
      </c>
      <c r="T5611" s="105">
        <v>0</v>
      </c>
      <c r="U5611" s="105">
        <v>0</v>
      </c>
    </row>
    <row r="5612" spans="1:21">
      <c r="A5612" s="54">
        <v>5610</v>
      </c>
      <c r="B5612" s="104">
        <v>31217</v>
      </c>
      <c r="C5612" s="104">
        <v>31217</v>
      </c>
      <c r="D5612" s="105">
        <v>0</v>
      </c>
      <c r="E5612" s="105">
        <v>2255540000</v>
      </c>
      <c r="F5612" s="105">
        <v>0</v>
      </c>
      <c r="G5612" s="105">
        <v>0</v>
      </c>
      <c r="H5612" s="105">
        <v>0</v>
      </c>
      <c r="I5612" s="105">
        <v>0</v>
      </c>
      <c r="J5612" s="105">
        <v>0</v>
      </c>
      <c r="K5612" s="105">
        <v>0</v>
      </c>
      <c r="L5612" s="105">
        <v>0</v>
      </c>
      <c r="M5612" s="105">
        <v>0</v>
      </c>
      <c r="N5612" s="105">
        <v>0</v>
      </c>
      <c r="O5612" s="105">
        <v>0</v>
      </c>
      <c r="P5612" s="105">
        <v>0</v>
      </c>
      <c r="Q5612" s="105">
        <v>0</v>
      </c>
      <c r="R5612" s="105">
        <v>0</v>
      </c>
      <c r="S5612" s="105">
        <v>0</v>
      </c>
      <c r="T5612" s="105">
        <v>0</v>
      </c>
      <c r="U5612" s="105">
        <v>0</v>
      </c>
    </row>
    <row r="5613" spans="1:21">
      <c r="A5613" s="54">
        <v>5611</v>
      </c>
      <c r="B5613" s="104">
        <v>31218</v>
      </c>
      <c r="C5613" s="104">
        <v>31218</v>
      </c>
      <c r="D5613" s="105">
        <v>0</v>
      </c>
      <c r="E5613" s="105">
        <v>2255540000</v>
      </c>
      <c r="F5613" s="105">
        <v>0</v>
      </c>
      <c r="G5613" s="105">
        <v>0</v>
      </c>
      <c r="H5613" s="105">
        <v>0</v>
      </c>
      <c r="I5613" s="105">
        <v>0</v>
      </c>
      <c r="J5613" s="105">
        <v>0</v>
      </c>
      <c r="K5613" s="105">
        <v>0</v>
      </c>
      <c r="L5613" s="105">
        <v>0</v>
      </c>
      <c r="M5613" s="105">
        <v>0</v>
      </c>
      <c r="N5613" s="105">
        <v>0</v>
      </c>
      <c r="O5613" s="105">
        <v>0</v>
      </c>
      <c r="P5613" s="105">
        <v>0</v>
      </c>
      <c r="Q5613" s="105">
        <v>0</v>
      </c>
      <c r="R5613" s="105">
        <v>0</v>
      </c>
      <c r="S5613" s="105">
        <v>0</v>
      </c>
      <c r="T5613" s="105">
        <v>0</v>
      </c>
      <c r="U5613" s="105">
        <v>0</v>
      </c>
    </row>
    <row r="5614" spans="1:21">
      <c r="A5614" s="54">
        <v>5612</v>
      </c>
      <c r="B5614" s="104">
        <v>31219</v>
      </c>
      <c r="C5614" s="104">
        <v>31219</v>
      </c>
      <c r="D5614" s="105">
        <v>0</v>
      </c>
      <c r="E5614" s="105">
        <v>2255540000</v>
      </c>
      <c r="F5614" s="105">
        <v>0</v>
      </c>
      <c r="G5614" s="105">
        <v>0</v>
      </c>
      <c r="H5614" s="105">
        <v>0</v>
      </c>
      <c r="I5614" s="105">
        <v>0</v>
      </c>
      <c r="J5614" s="105">
        <v>0</v>
      </c>
      <c r="K5614" s="105">
        <v>0</v>
      </c>
      <c r="L5614" s="105">
        <v>0</v>
      </c>
      <c r="M5614" s="105">
        <v>0</v>
      </c>
      <c r="N5614" s="105">
        <v>0</v>
      </c>
      <c r="O5614" s="105">
        <v>0</v>
      </c>
      <c r="P5614" s="105">
        <v>0</v>
      </c>
      <c r="Q5614" s="105">
        <v>0</v>
      </c>
      <c r="R5614" s="105">
        <v>0</v>
      </c>
      <c r="S5614" s="105">
        <v>0</v>
      </c>
      <c r="T5614" s="105">
        <v>0</v>
      </c>
      <c r="U5614" s="105">
        <v>0</v>
      </c>
    </row>
    <row r="5615" spans="1:21">
      <c r="A5615" s="54">
        <v>5613</v>
      </c>
      <c r="B5615" s="104">
        <v>31220</v>
      </c>
      <c r="C5615" s="104">
        <v>31220</v>
      </c>
      <c r="D5615" s="105">
        <v>0</v>
      </c>
      <c r="E5615" s="105">
        <v>2255540000</v>
      </c>
      <c r="F5615" s="105">
        <v>0</v>
      </c>
      <c r="G5615" s="105">
        <v>0</v>
      </c>
      <c r="H5615" s="105">
        <v>0</v>
      </c>
      <c r="I5615" s="105">
        <v>0</v>
      </c>
      <c r="J5615" s="105">
        <v>0</v>
      </c>
      <c r="K5615" s="105">
        <v>0</v>
      </c>
      <c r="L5615" s="105">
        <v>0</v>
      </c>
      <c r="M5615" s="105">
        <v>0</v>
      </c>
      <c r="N5615" s="105">
        <v>0</v>
      </c>
      <c r="O5615" s="105">
        <v>0</v>
      </c>
      <c r="P5615" s="105">
        <v>0</v>
      </c>
      <c r="Q5615" s="105">
        <v>0</v>
      </c>
      <c r="R5615" s="105">
        <v>0</v>
      </c>
      <c r="S5615" s="105">
        <v>0</v>
      </c>
      <c r="T5615" s="105">
        <v>0</v>
      </c>
      <c r="U5615" s="105">
        <v>0</v>
      </c>
    </row>
    <row r="5616" spans="1:21">
      <c r="A5616" s="54">
        <v>5614</v>
      </c>
      <c r="B5616" s="104">
        <v>31221</v>
      </c>
      <c r="C5616" s="104">
        <v>31221</v>
      </c>
      <c r="D5616" s="105">
        <v>0</v>
      </c>
      <c r="E5616" s="105">
        <v>2255540000</v>
      </c>
      <c r="F5616" s="105">
        <v>0</v>
      </c>
      <c r="G5616" s="105">
        <v>0</v>
      </c>
      <c r="H5616" s="105">
        <v>0</v>
      </c>
      <c r="I5616" s="105">
        <v>0</v>
      </c>
      <c r="J5616" s="105">
        <v>0</v>
      </c>
      <c r="K5616" s="105">
        <v>0</v>
      </c>
      <c r="L5616" s="105">
        <v>0</v>
      </c>
      <c r="M5616" s="105">
        <v>0</v>
      </c>
      <c r="N5616" s="105">
        <v>0</v>
      </c>
      <c r="O5616" s="105">
        <v>0</v>
      </c>
      <c r="P5616" s="105">
        <v>0</v>
      </c>
      <c r="Q5616" s="105">
        <v>0</v>
      </c>
      <c r="R5616" s="105">
        <v>0</v>
      </c>
      <c r="S5616" s="105">
        <v>0</v>
      </c>
      <c r="T5616" s="105">
        <v>0</v>
      </c>
      <c r="U5616" s="105">
        <v>0</v>
      </c>
    </row>
    <row r="5617" spans="1:21">
      <c r="A5617" s="54">
        <v>5615</v>
      </c>
      <c r="B5617" s="104">
        <v>31222</v>
      </c>
      <c r="C5617" s="104">
        <v>31222</v>
      </c>
      <c r="D5617" s="105">
        <v>76407</v>
      </c>
      <c r="E5617" s="105">
        <v>2255540000</v>
      </c>
      <c r="F5617" s="105">
        <v>0</v>
      </c>
      <c r="G5617" s="105">
        <v>100</v>
      </c>
      <c r="H5617" s="105">
        <v>100</v>
      </c>
      <c r="I5617" s="105">
        <v>100</v>
      </c>
      <c r="J5617" s="105">
        <v>100</v>
      </c>
      <c r="K5617" s="105">
        <v>100</v>
      </c>
      <c r="L5617" s="105">
        <v>100</v>
      </c>
      <c r="M5617" s="105">
        <v>100</v>
      </c>
      <c r="N5617" s="105">
        <v>100</v>
      </c>
      <c r="O5617" s="105">
        <v>100</v>
      </c>
      <c r="P5617" s="105">
        <v>100</v>
      </c>
      <c r="Q5617" s="105">
        <v>100</v>
      </c>
      <c r="R5617" s="105">
        <v>100</v>
      </c>
      <c r="S5617" s="105">
        <v>0</v>
      </c>
      <c r="T5617" s="105">
        <v>100</v>
      </c>
      <c r="U5617" s="105">
        <v>100</v>
      </c>
    </row>
    <row r="5618" spans="1:21">
      <c r="A5618" s="54">
        <v>5616</v>
      </c>
      <c r="B5618" s="104">
        <v>31223</v>
      </c>
      <c r="C5618" s="104">
        <v>31223</v>
      </c>
      <c r="D5618" s="105">
        <v>2341764</v>
      </c>
      <c r="E5618" s="105">
        <v>11204200000</v>
      </c>
      <c r="F5618" s="105">
        <v>0</v>
      </c>
      <c r="G5618" s="105">
        <v>68.118902150594494</v>
      </c>
      <c r="H5618" s="105">
        <v>26.411888498716735</v>
      </c>
      <c r="I5618" s="105">
        <v>8.6164711767883144</v>
      </c>
      <c r="J5618" s="105">
        <v>13.852328817342114</v>
      </c>
      <c r="K5618" s="105">
        <v>15.483105218463214</v>
      </c>
      <c r="L5618" s="105">
        <v>28.797075165361715</v>
      </c>
      <c r="M5618" s="105">
        <v>49.967761554099923</v>
      </c>
      <c r="N5618" s="105">
        <v>75.202247525088296</v>
      </c>
      <c r="O5618" s="105">
        <v>90.792746800458048</v>
      </c>
      <c r="P5618" s="105">
        <v>100</v>
      </c>
      <c r="Q5618" s="105">
        <v>100</v>
      </c>
      <c r="R5618" s="105">
        <v>96.180071201458375</v>
      </c>
      <c r="S5618" s="105">
        <v>0</v>
      </c>
      <c r="T5618" s="105">
        <v>56.118549842364274</v>
      </c>
      <c r="U5618" s="105">
        <v>56.118549842364267</v>
      </c>
    </row>
    <row r="5619" spans="1:21">
      <c r="A5619" s="54">
        <v>5617</v>
      </c>
      <c r="B5619" s="104">
        <v>31228</v>
      </c>
      <c r="C5619" s="104">
        <v>31228</v>
      </c>
      <c r="D5619" s="105">
        <v>10982967.000000004</v>
      </c>
      <c r="E5619" s="105">
        <v>31738900000</v>
      </c>
      <c r="F5619" s="105">
        <v>0</v>
      </c>
      <c r="G5619" s="105">
        <v>100</v>
      </c>
      <c r="H5619" s="105">
        <v>39.061447539093763</v>
      </c>
      <c r="I5619" s="105">
        <v>21.53091753915086</v>
      </c>
      <c r="J5619" s="105">
        <v>19.977614274228742</v>
      </c>
      <c r="K5619" s="105">
        <v>29.09564975593273</v>
      </c>
      <c r="L5619" s="105">
        <v>70.433466067042943</v>
      </c>
      <c r="M5619" s="105">
        <v>100</v>
      </c>
      <c r="N5619" s="105">
        <v>100</v>
      </c>
      <c r="O5619" s="105">
        <v>100</v>
      </c>
      <c r="P5619" s="105">
        <v>100</v>
      </c>
      <c r="Q5619" s="105">
        <v>100</v>
      </c>
      <c r="R5619" s="105">
        <v>100</v>
      </c>
      <c r="S5619" s="105">
        <v>75.907428563821597</v>
      </c>
      <c r="T5619" s="105">
        <v>73.34159126462076</v>
      </c>
      <c r="U5619" s="105">
        <v>75.51693629613753</v>
      </c>
    </row>
    <row r="5620" spans="1:21">
      <c r="A5620" s="54">
        <v>5618</v>
      </c>
      <c r="B5620" s="104">
        <v>31235</v>
      </c>
      <c r="C5620" s="104">
        <v>31235</v>
      </c>
      <c r="D5620" s="105">
        <v>3395113.9999999995</v>
      </c>
      <c r="E5620" s="105">
        <v>24682100000</v>
      </c>
      <c r="F5620" s="105">
        <v>0</v>
      </c>
      <c r="G5620" s="105">
        <v>8.6343705280780796</v>
      </c>
      <c r="H5620" s="105">
        <v>4.6040997426275618</v>
      </c>
      <c r="I5620" s="105">
        <v>3.0934154013734649</v>
      </c>
      <c r="J5620" s="105">
        <v>5.1915498848807697</v>
      </c>
      <c r="K5620" s="105">
        <v>5.1283737726996357</v>
      </c>
      <c r="L5620" s="105">
        <v>9.2084820660170958</v>
      </c>
      <c r="M5620" s="105">
        <v>100</v>
      </c>
      <c r="N5620" s="105">
        <v>100</v>
      </c>
      <c r="O5620" s="105">
        <v>68.44168840816242</v>
      </c>
      <c r="P5620" s="105">
        <v>17.241095633486012</v>
      </c>
      <c r="Q5620" s="105">
        <v>7.6909564087837436</v>
      </c>
      <c r="R5620" s="105">
        <v>6.4389690821637231</v>
      </c>
      <c r="S5620" s="105">
        <v>0</v>
      </c>
      <c r="T5620" s="105">
        <v>27.972750077356039</v>
      </c>
      <c r="U5620" s="105">
        <v>27.972750077356046</v>
      </c>
    </row>
    <row r="5621" spans="1:21">
      <c r="A5621" s="54">
        <v>5619</v>
      </c>
      <c r="B5621" s="104">
        <v>31322</v>
      </c>
      <c r="C5621" s="104">
        <v>31322</v>
      </c>
      <c r="D5621" s="105">
        <v>295788</v>
      </c>
      <c r="E5621" s="105">
        <v>6766630000</v>
      </c>
      <c r="F5621" s="105">
        <v>0</v>
      </c>
      <c r="G5621" s="105">
        <v>47.224812901496499</v>
      </c>
      <c r="H5621" s="105">
        <v>100</v>
      </c>
      <c r="I5621" s="105">
        <v>7.7715896399112809</v>
      </c>
      <c r="J5621" s="105">
        <v>7.5406658721539994</v>
      </c>
      <c r="K5621" s="105">
        <v>10.556069874913142</v>
      </c>
      <c r="L5621" s="105">
        <v>16.344870710464999</v>
      </c>
      <c r="M5621" s="105">
        <v>3.6565979684141676</v>
      </c>
      <c r="N5621" s="105">
        <v>1.7987245562590717</v>
      </c>
      <c r="O5621" s="105">
        <v>2.5606112880413918</v>
      </c>
      <c r="P5621" s="105">
        <v>8.6455098578245231</v>
      </c>
      <c r="Q5621" s="105">
        <v>26.953952671957097</v>
      </c>
      <c r="R5621" s="105">
        <v>67.781496164500865</v>
      </c>
      <c r="S5621" s="105">
        <v>7.050614327185234</v>
      </c>
      <c r="T5621" s="105">
        <v>25.069575125494751</v>
      </c>
      <c r="U5621" s="105">
        <v>18.148929117232239</v>
      </c>
    </row>
    <row r="5622" spans="1:21">
      <c r="A5622" s="54">
        <v>5620</v>
      </c>
      <c r="B5622" s="104">
        <v>31325</v>
      </c>
      <c r="C5622" s="104">
        <v>31325</v>
      </c>
      <c r="D5622" s="105">
        <v>107916</v>
      </c>
      <c r="E5622" s="105">
        <v>4511080000</v>
      </c>
      <c r="F5622" s="105">
        <v>0</v>
      </c>
      <c r="G5622" s="105">
        <v>100</v>
      </c>
      <c r="H5622" s="105">
        <v>100</v>
      </c>
      <c r="I5622" s="105">
        <v>7.0453705371210997</v>
      </c>
      <c r="J5622" s="105">
        <v>8.7742965182637924</v>
      </c>
      <c r="K5622" s="105">
        <v>16.507779922924648</v>
      </c>
      <c r="L5622" s="105">
        <v>19.178674713183185</v>
      </c>
      <c r="M5622" s="105">
        <v>5.5980262678200434</v>
      </c>
      <c r="N5622" s="105">
        <v>2.7965930542948088</v>
      </c>
      <c r="O5622" s="105">
        <v>3.4250162368765671</v>
      </c>
      <c r="P5622" s="105">
        <v>12.745571833714029</v>
      </c>
      <c r="Q5622" s="105">
        <v>38.797432050586131</v>
      </c>
      <c r="R5622" s="105">
        <v>100</v>
      </c>
      <c r="S5622" s="105">
        <v>0</v>
      </c>
      <c r="T5622" s="105">
        <v>34.572396761232021</v>
      </c>
      <c r="U5622" s="105">
        <v>34.572396761232028</v>
      </c>
    </row>
    <row r="5623" spans="1:21">
      <c r="A5623" s="54">
        <v>5621</v>
      </c>
      <c r="B5623" s="104">
        <v>31326</v>
      </c>
      <c r="C5623" s="104">
        <v>31326</v>
      </c>
      <c r="D5623" s="105">
        <v>58711.000000000007</v>
      </c>
      <c r="E5623" s="105">
        <v>2255540000</v>
      </c>
      <c r="F5623" s="105">
        <v>0</v>
      </c>
      <c r="G5623" s="105">
        <v>83.047476173146535</v>
      </c>
      <c r="H5623" s="105">
        <v>100</v>
      </c>
      <c r="I5623" s="105">
        <v>6.1938359208585005</v>
      </c>
      <c r="J5623" s="105">
        <v>17.450063141803231</v>
      </c>
      <c r="K5623" s="105">
        <v>11.243233236540396</v>
      </c>
      <c r="L5623" s="105">
        <v>7.9693922717480907</v>
      </c>
      <c r="M5623" s="105">
        <v>3.735420153666936</v>
      </c>
      <c r="N5623" s="105">
        <v>3.2529712242286908</v>
      </c>
      <c r="O5623" s="105">
        <v>4.6624774995116676</v>
      </c>
      <c r="P5623" s="105">
        <v>10.854791256094758</v>
      </c>
      <c r="Q5623" s="105">
        <v>42.558955933606953</v>
      </c>
      <c r="R5623" s="105">
        <v>100</v>
      </c>
      <c r="S5623" s="105">
        <v>0</v>
      </c>
      <c r="T5623" s="105">
        <v>32.580718067600479</v>
      </c>
      <c r="U5623" s="105">
        <v>32.580718067600472</v>
      </c>
    </row>
    <row r="5624" spans="1:21">
      <c r="A5624" s="54">
        <v>5622</v>
      </c>
      <c r="B5624" s="104">
        <v>31329</v>
      </c>
      <c r="C5624" s="104">
        <v>31329</v>
      </c>
      <c r="D5624" s="105">
        <v>134994.99999999997</v>
      </c>
      <c r="E5624" s="105">
        <v>4511080000</v>
      </c>
      <c r="F5624" s="105">
        <v>0</v>
      </c>
      <c r="G5624" s="105">
        <v>100</v>
      </c>
      <c r="H5624" s="105">
        <v>100</v>
      </c>
      <c r="I5624" s="105">
        <v>8.1596113527894403</v>
      </c>
      <c r="J5624" s="105">
        <v>12.519865871958221</v>
      </c>
      <c r="K5624" s="105">
        <v>13.754344528479635</v>
      </c>
      <c r="L5624" s="105">
        <v>6.9356142965437195</v>
      </c>
      <c r="M5624" s="105">
        <v>3.2598733486170399</v>
      </c>
      <c r="N5624" s="105">
        <v>1.8889510164175456</v>
      </c>
      <c r="O5624" s="105">
        <v>4.6226330160164002</v>
      </c>
      <c r="P5624" s="105">
        <v>8.9391843342222082</v>
      </c>
      <c r="Q5624" s="105">
        <v>33.80370317278792</v>
      </c>
      <c r="R5624" s="105">
        <v>71.459456242009821</v>
      </c>
      <c r="S5624" s="105">
        <v>0</v>
      </c>
      <c r="T5624" s="105">
        <v>30.445269764986833</v>
      </c>
      <c r="U5624" s="105">
        <v>30.445269764986836</v>
      </c>
    </row>
    <row r="5625" spans="1:21">
      <c r="A5625" s="54">
        <v>5623</v>
      </c>
      <c r="B5625" s="104">
        <v>31335</v>
      </c>
      <c r="C5625" s="104">
        <v>31335</v>
      </c>
      <c r="D5625" s="105">
        <v>1095352.0000000002</v>
      </c>
      <c r="E5625" s="105">
        <v>27210600000</v>
      </c>
      <c r="F5625" s="105">
        <v>0</v>
      </c>
      <c r="G5625" s="105">
        <v>100</v>
      </c>
      <c r="H5625" s="105">
        <v>100</v>
      </c>
      <c r="I5625" s="105">
        <v>32.929216899047013</v>
      </c>
      <c r="J5625" s="105">
        <v>25.847547895556652</v>
      </c>
      <c r="K5625" s="105">
        <v>14.242885241283311</v>
      </c>
      <c r="L5625" s="105">
        <v>8.7219742028048017</v>
      </c>
      <c r="M5625" s="105">
        <v>4.5497344371080777</v>
      </c>
      <c r="N5625" s="105">
        <v>2.1326323955690811</v>
      </c>
      <c r="O5625" s="105">
        <v>3.7109545383991915</v>
      </c>
      <c r="P5625" s="105">
        <v>10.494188901139085</v>
      </c>
      <c r="Q5625" s="105">
        <v>47.708289339095018</v>
      </c>
      <c r="R5625" s="105">
        <v>100</v>
      </c>
      <c r="S5625" s="105">
        <v>0</v>
      </c>
      <c r="T5625" s="105">
        <v>37.528118654166853</v>
      </c>
      <c r="U5625" s="105">
        <v>37.528118654166839</v>
      </c>
    </row>
    <row r="5626" spans="1:21">
      <c r="A5626" s="54">
        <v>5624</v>
      </c>
      <c r="B5626" s="104">
        <v>31343</v>
      </c>
      <c r="C5626" s="104">
        <v>31343</v>
      </c>
      <c r="D5626" s="105">
        <v>1822965.9999999998</v>
      </c>
      <c r="E5626" s="105">
        <v>13587600000</v>
      </c>
      <c r="F5626" s="105">
        <v>0</v>
      </c>
      <c r="G5626" s="105">
        <v>100</v>
      </c>
      <c r="H5626" s="105">
        <v>100</v>
      </c>
      <c r="I5626" s="105">
        <v>100</v>
      </c>
      <c r="J5626" s="105">
        <v>100</v>
      </c>
      <c r="K5626" s="105">
        <v>73.645409935368093</v>
      </c>
      <c r="L5626" s="105">
        <v>51.299341946223329</v>
      </c>
      <c r="M5626" s="105">
        <v>30.995638260788073</v>
      </c>
      <c r="N5626" s="105">
        <v>12.724682181441285</v>
      </c>
      <c r="O5626" s="105">
        <v>26.212063058523228</v>
      </c>
      <c r="P5626" s="105">
        <v>79.470964090978995</v>
      </c>
      <c r="Q5626" s="105">
        <v>100</v>
      </c>
      <c r="R5626" s="105">
        <v>100</v>
      </c>
      <c r="S5626" s="105">
        <v>37.061870805364933</v>
      </c>
      <c r="T5626" s="105">
        <v>72.86234162277691</v>
      </c>
      <c r="U5626" s="105">
        <v>70.007932362319849</v>
      </c>
    </row>
    <row r="5627" spans="1:21">
      <c r="A5627" s="54">
        <v>5625</v>
      </c>
      <c r="B5627" s="104">
        <v>31346</v>
      </c>
      <c r="C5627" s="104">
        <v>31346</v>
      </c>
      <c r="D5627" s="105">
        <v>17835104</v>
      </c>
      <c r="E5627" s="105">
        <v>6820940000</v>
      </c>
      <c r="F5627" s="105">
        <v>0</v>
      </c>
      <c r="G5627" s="105">
        <v>100</v>
      </c>
      <c r="H5627" s="105">
        <v>100</v>
      </c>
      <c r="I5627" s="105">
        <v>100</v>
      </c>
      <c r="J5627" s="105">
        <v>100</v>
      </c>
      <c r="K5627" s="105">
        <v>100</v>
      </c>
      <c r="L5627" s="105">
        <v>100</v>
      </c>
      <c r="M5627" s="105">
        <v>100</v>
      </c>
      <c r="N5627" s="105">
        <v>100</v>
      </c>
      <c r="O5627" s="105">
        <v>100</v>
      </c>
      <c r="P5627" s="105">
        <v>100</v>
      </c>
      <c r="Q5627" s="105">
        <v>100</v>
      </c>
      <c r="R5627" s="105">
        <v>100</v>
      </c>
      <c r="S5627" s="105">
        <v>100</v>
      </c>
      <c r="T5627" s="105">
        <v>100</v>
      </c>
      <c r="U5627" s="105">
        <v>100</v>
      </c>
    </row>
    <row r="5628" spans="1:21">
      <c r="A5628" s="54">
        <v>5626</v>
      </c>
      <c r="B5628" s="104">
        <v>31347</v>
      </c>
      <c r="C5628" s="104">
        <v>31347</v>
      </c>
      <c r="D5628" s="105">
        <v>11039002.000000004</v>
      </c>
      <c r="E5628" s="105">
        <v>6820940000</v>
      </c>
      <c r="F5628" s="105">
        <v>0</v>
      </c>
      <c r="G5628" s="105">
        <v>100</v>
      </c>
      <c r="H5628" s="105">
        <v>100</v>
      </c>
      <c r="I5628" s="105">
        <v>100</v>
      </c>
      <c r="J5628" s="105">
        <v>100</v>
      </c>
      <c r="K5628" s="105">
        <v>100</v>
      </c>
      <c r="L5628" s="105">
        <v>100</v>
      </c>
      <c r="M5628" s="105">
        <v>48.096639862898357</v>
      </c>
      <c r="N5628" s="105">
        <v>45.887757143268949</v>
      </c>
      <c r="O5628" s="105">
        <v>82.675515704484482</v>
      </c>
      <c r="P5628" s="105">
        <v>100</v>
      </c>
      <c r="Q5628" s="105">
        <v>100</v>
      </c>
      <c r="R5628" s="105">
        <v>100</v>
      </c>
      <c r="S5628" s="105">
        <v>68.548654723153092</v>
      </c>
      <c r="T5628" s="105">
        <v>89.721659392554315</v>
      </c>
      <c r="U5628" s="105">
        <v>70.925063695753209</v>
      </c>
    </row>
    <row r="5629" spans="1:21">
      <c r="A5629" s="54">
        <v>5627</v>
      </c>
      <c r="B5629" s="104">
        <v>31348</v>
      </c>
      <c r="C5629" s="104">
        <v>31348</v>
      </c>
      <c r="D5629" s="105">
        <v>937152</v>
      </c>
      <c r="E5629" s="105">
        <v>4529250000</v>
      </c>
      <c r="F5629" s="105">
        <v>0</v>
      </c>
      <c r="G5629" s="105">
        <v>100</v>
      </c>
      <c r="H5629" s="105">
        <v>100</v>
      </c>
      <c r="I5629" s="105">
        <v>100</v>
      </c>
      <c r="J5629" s="105">
        <v>100</v>
      </c>
      <c r="K5629" s="105">
        <v>100</v>
      </c>
      <c r="L5629" s="105">
        <v>100</v>
      </c>
      <c r="M5629" s="105">
        <v>100</v>
      </c>
      <c r="N5629" s="105">
        <v>100</v>
      </c>
      <c r="O5629" s="105">
        <v>100</v>
      </c>
      <c r="P5629" s="105">
        <v>100</v>
      </c>
      <c r="Q5629" s="105">
        <v>100</v>
      </c>
      <c r="R5629" s="105">
        <v>100</v>
      </c>
      <c r="S5629" s="105">
        <v>100</v>
      </c>
      <c r="T5629" s="105">
        <v>100</v>
      </c>
      <c r="U5629" s="105">
        <v>100</v>
      </c>
    </row>
    <row r="5630" spans="1:21">
      <c r="A5630" s="54">
        <v>5628</v>
      </c>
      <c r="B5630" s="104">
        <v>31349</v>
      </c>
      <c r="C5630" s="104">
        <v>31349</v>
      </c>
      <c r="D5630" s="105">
        <v>5178220</v>
      </c>
      <c r="E5630" s="105">
        <v>13478200000</v>
      </c>
      <c r="F5630" s="105">
        <v>0</v>
      </c>
      <c r="G5630" s="105">
        <v>85.306503479697483</v>
      </c>
      <c r="H5630" s="105">
        <v>100</v>
      </c>
      <c r="I5630" s="105">
        <v>100</v>
      </c>
      <c r="J5630" s="105">
        <v>100</v>
      </c>
      <c r="K5630" s="105">
        <v>85.708297223408664</v>
      </c>
      <c r="L5630" s="105">
        <v>53.461352533017383</v>
      </c>
      <c r="M5630" s="105">
        <v>27.141992427406468</v>
      </c>
      <c r="N5630" s="105">
        <v>18.122342950197865</v>
      </c>
      <c r="O5630" s="105">
        <v>21.557676423742297</v>
      </c>
      <c r="P5630" s="105">
        <v>30.297506072782841</v>
      </c>
      <c r="Q5630" s="105">
        <v>51.791978488318698</v>
      </c>
      <c r="R5630" s="105">
        <v>64.935665833695609</v>
      </c>
      <c r="S5630" s="105">
        <v>35.299237579577245</v>
      </c>
      <c r="T5630" s="105">
        <v>61.526942952688948</v>
      </c>
      <c r="U5630" s="105">
        <v>60.721070415196458</v>
      </c>
    </row>
    <row r="5631" spans="1:21">
      <c r="A5631" s="54">
        <v>5629</v>
      </c>
      <c r="B5631" s="104">
        <v>31353</v>
      </c>
      <c r="C5631" s="104">
        <v>31353</v>
      </c>
      <c r="D5631" s="105">
        <v>11851457.999999996</v>
      </c>
      <c r="E5631" s="105">
        <v>6748290000</v>
      </c>
      <c r="F5631" s="105">
        <v>0</v>
      </c>
      <c r="G5631" s="105">
        <v>30.770003953420684</v>
      </c>
      <c r="H5631" s="105">
        <v>41.000433399525271</v>
      </c>
      <c r="I5631" s="105">
        <v>43.548682158415119</v>
      </c>
      <c r="J5631" s="105">
        <v>35.179957169671709</v>
      </c>
      <c r="K5631" s="105">
        <v>57.970020335205767</v>
      </c>
      <c r="L5631" s="105">
        <v>46.901464226916517</v>
      </c>
      <c r="M5631" s="105">
        <v>6.216487152327888</v>
      </c>
      <c r="N5631" s="105">
        <v>5.1630341548025012</v>
      </c>
      <c r="O5631" s="105">
        <v>6.980887867433557</v>
      </c>
      <c r="P5631" s="105">
        <v>10.871910956244974</v>
      </c>
      <c r="Q5631" s="105">
        <v>20.425029703756884</v>
      </c>
      <c r="R5631" s="105">
        <v>25.119750978594599</v>
      </c>
      <c r="S5631" s="105">
        <v>17.93267569124016</v>
      </c>
      <c r="T5631" s="105">
        <v>27.512305171359625</v>
      </c>
      <c r="U5631" s="105">
        <v>19.022629855237778</v>
      </c>
    </row>
    <row r="5632" spans="1:21">
      <c r="A5632" s="54">
        <v>5630</v>
      </c>
      <c r="B5632" s="104">
        <v>31383</v>
      </c>
      <c r="C5632" s="104">
        <v>31383</v>
      </c>
      <c r="D5632" s="105">
        <v>51501830.999999985</v>
      </c>
      <c r="E5632" s="105">
        <v>20134500000</v>
      </c>
      <c r="F5632" s="105">
        <v>0</v>
      </c>
      <c r="G5632" s="105">
        <v>10.68027559543949</v>
      </c>
      <c r="H5632" s="105">
        <v>15.42371632371524</v>
      </c>
      <c r="I5632" s="105">
        <v>5.833498097724406</v>
      </c>
      <c r="J5632" s="105">
        <v>0.99618888356044721</v>
      </c>
      <c r="K5632" s="105">
        <v>1.8928026439401495</v>
      </c>
      <c r="L5632" s="105">
        <v>1.8013590745033174</v>
      </c>
      <c r="M5632" s="105">
        <v>1.1773651121487683</v>
      </c>
      <c r="N5632" s="105">
        <v>0.85257446119042857</v>
      </c>
      <c r="O5632" s="105">
        <v>0.89566689289669243</v>
      </c>
      <c r="P5632" s="105">
        <v>1.4535910997658972</v>
      </c>
      <c r="Q5632" s="105">
        <v>2.9418617455313196</v>
      </c>
      <c r="R5632" s="105">
        <v>5.975615083564314</v>
      </c>
      <c r="S5632" s="105">
        <v>1.1826098755950496</v>
      </c>
      <c r="T5632" s="105">
        <v>4.1603762511650393</v>
      </c>
      <c r="U5632" s="105">
        <v>3.2930894950246361</v>
      </c>
    </row>
    <row r="5633" spans="1:21">
      <c r="A5633" s="54">
        <v>5631</v>
      </c>
      <c r="B5633" s="104">
        <v>31384</v>
      </c>
      <c r="C5633" s="104">
        <v>31384</v>
      </c>
      <c r="D5633" s="105">
        <v>5730597</v>
      </c>
      <c r="E5633" s="105">
        <v>4511080000</v>
      </c>
      <c r="F5633" s="105">
        <v>0</v>
      </c>
      <c r="G5633" s="105">
        <v>6.2638671337302885</v>
      </c>
      <c r="H5633" s="105">
        <v>10.94286545016532</v>
      </c>
      <c r="I5633" s="105">
        <v>3.3658000623492099</v>
      </c>
      <c r="J5633" s="105">
        <v>0.44266497518633136</v>
      </c>
      <c r="K5633" s="105">
        <v>0.85468085939658123</v>
      </c>
      <c r="L5633" s="105">
        <v>1.2896973091621273</v>
      </c>
      <c r="M5633" s="105">
        <v>0.99075639265969073</v>
      </c>
      <c r="N5633" s="105">
        <v>0.65860544167491974</v>
      </c>
      <c r="O5633" s="105">
        <v>0.56542702384926058</v>
      </c>
      <c r="P5633" s="105">
        <v>0.82391899598625895</v>
      </c>
      <c r="Q5633" s="105">
        <v>1.4915773106200965</v>
      </c>
      <c r="R5633" s="105">
        <v>3.3233184041967929</v>
      </c>
      <c r="S5633" s="105">
        <v>0</v>
      </c>
      <c r="T5633" s="105">
        <v>2.5844316132480731</v>
      </c>
      <c r="U5633" s="105">
        <v>2.5844316132480731</v>
      </c>
    </row>
    <row r="5634" spans="1:21">
      <c r="A5634" s="54">
        <v>5632</v>
      </c>
      <c r="B5634" s="104">
        <v>31388</v>
      </c>
      <c r="C5634" s="104">
        <v>31388</v>
      </c>
      <c r="D5634" s="105">
        <v>375495</v>
      </c>
      <c r="E5634" s="105">
        <v>2255540000</v>
      </c>
      <c r="F5634" s="105">
        <v>0</v>
      </c>
      <c r="G5634" s="105">
        <v>7.0282630796121266</v>
      </c>
      <c r="H5634" s="105">
        <v>9.9249244780569175</v>
      </c>
      <c r="I5634" s="105">
        <v>3.5124925468289874</v>
      </c>
      <c r="J5634" s="105">
        <v>0.50250316741180101</v>
      </c>
      <c r="K5634" s="105">
        <v>1.2942846569466862</v>
      </c>
      <c r="L5634" s="105">
        <v>1.7345017743819942</v>
      </c>
      <c r="M5634" s="105">
        <v>1.290597013879919</v>
      </c>
      <c r="N5634" s="105">
        <v>0.76000203267438615</v>
      </c>
      <c r="O5634" s="105">
        <v>0.5552605971207325</v>
      </c>
      <c r="P5634" s="105">
        <v>0.9525874060107099</v>
      </c>
      <c r="Q5634" s="105">
        <v>1.4290785582005778</v>
      </c>
      <c r="R5634" s="105">
        <v>3.1482957018040887</v>
      </c>
      <c r="S5634" s="105">
        <v>0</v>
      </c>
      <c r="T5634" s="105">
        <v>2.677732584410744</v>
      </c>
      <c r="U5634" s="105">
        <v>2.677732584410744</v>
      </c>
    </row>
    <row r="5635" spans="1:21">
      <c r="A5635" s="54">
        <v>5633</v>
      </c>
      <c r="B5635" s="104">
        <v>31389</v>
      </c>
      <c r="C5635" s="104">
        <v>31389</v>
      </c>
      <c r="D5635" s="105">
        <v>326998</v>
      </c>
      <c r="E5635" s="105">
        <v>2255540000</v>
      </c>
      <c r="F5635" s="105">
        <v>0</v>
      </c>
      <c r="G5635" s="105">
        <v>18.896153252497978</v>
      </c>
      <c r="H5635" s="105">
        <v>23.671141332348768</v>
      </c>
      <c r="I5635" s="105">
        <v>5.9893934413395851</v>
      </c>
      <c r="J5635" s="105">
        <v>2.9869619900868845</v>
      </c>
      <c r="K5635" s="105">
        <v>6.5843874900373871</v>
      </c>
      <c r="L5635" s="105">
        <v>8.3063261812015909</v>
      </c>
      <c r="M5635" s="105">
        <v>6.5095104958840349</v>
      </c>
      <c r="N5635" s="105">
        <v>4.0296442791089389</v>
      </c>
      <c r="O5635" s="105">
        <v>2.6642571806319597</v>
      </c>
      <c r="P5635" s="105">
        <v>3.8519340353118929</v>
      </c>
      <c r="Q5635" s="105">
        <v>5.7909212371126904</v>
      </c>
      <c r="R5635" s="105">
        <v>6.3226005907238205</v>
      </c>
      <c r="S5635" s="105">
        <v>0</v>
      </c>
      <c r="T5635" s="105">
        <v>7.9669359588571274</v>
      </c>
      <c r="U5635" s="105">
        <v>7.9669359588571274</v>
      </c>
    </row>
    <row r="5636" spans="1:21">
      <c r="A5636" s="54">
        <v>5634</v>
      </c>
      <c r="B5636" s="104">
        <v>31390</v>
      </c>
      <c r="C5636" s="104">
        <v>31390</v>
      </c>
      <c r="D5636" s="105">
        <v>33600</v>
      </c>
      <c r="E5636" s="105">
        <v>2255540000</v>
      </c>
      <c r="F5636" s="105">
        <v>0</v>
      </c>
      <c r="G5636" s="105">
        <v>5.6521943202740168</v>
      </c>
      <c r="H5636" s="105">
        <v>11.464600606510926</v>
      </c>
      <c r="I5636" s="105">
        <v>4.0331957879433915</v>
      </c>
      <c r="J5636" s="105">
        <v>0.55461682467536844</v>
      </c>
      <c r="K5636" s="105">
        <v>0.91220999418883697</v>
      </c>
      <c r="L5636" s="105">
        <v>3.0349295108878884</v>
      </c>
      <c r="M5636" s="105">
        <v>5.362020078123205</v>
      </c>
      <c r="N5636" s="105">
        <v>4.2592763026969997</v>
      </c>
      <c r="O5636" s="105">
        <v>2.837028309384257</v>
      </c>
      <c r="P5636" s="105">
        <v>1.9949855297743475</v>
      </c>
      <c r="Q5636" s="105">
        <v>1.3243382840306732</v>
      </c>
      <c r="R5636" s="105">
        <v>2.2279845266407259</v>
      </c>
      <c r="S5636" s="105">
        <v>0</v>
      </c>
      <c r="T5636" s="105">
        <v>3.638115006260886</v>
      </c>
      <c r="U5636" s="105">
        <v>3.6381150062608869</v>
      </c>
    </row>
    <row r="5637" spans="1:21">
      <c r="A5637" s="54">
        <v>5635</v>
      </c>
      <c r="B5637" s="104">
        <v>31391</v>
      </c>
      <c r="C5637" s="104">
        <v>31391</v>
      </c>
      <c r="D5637" s="105">
        <v>8398924</v>
      </c>
      <c r="E5637" s="105">
        <v>2255540000</v>
      </c>
      <c r="F5637" s="105">
        <v>0</v>
      </c>
      <c r="G5637" s="105">
        <v>0.8185138844244263</v>
      </c>
      <c r="H5637" s="105">
        <v>1.4889480518386267</v>
      </c>
      <c r="I5637" s="105">
        <v>0.59211071641023783</v>
      </c>
      <c r="J5637" s="105">
        <v>0.21144469649512265</v>
      </c>
      <c r="K5637" s="105">
        <v>0.37181087550142439</v>
      </c>
      <c r="L5637" s="105">
        <v>1.2414841043464813</v>
      </c>
      <c r="M5637" s="105">
        <v>2.4409970566459482</v>
      </c>
      <c r="N5637" s="105">
        <v>1.648924186454396</v>
      </c>
      <c r="O5637" s="105">
        <v>0.99809587943153977</v>
      </c>
      <c r="P5637" s="105">
        <v>0.64289159549230379</v>
      </c>
      <c r="Q5637" s="105">
        <v>0.37171697238579071</v>
      </c>
      <c r="R5637" s="105">
        <v>0.41229311537312435</v>
      </c>
      <c r="S5637" s="105">
        <v>1.8259726277648225</v>
      </c>
      <c r="T5637" s="105">
        <v>0.93660259456661843</v>
      </c>
      <c r="U5637" s="105">
        <v>1.7574861740058167</v>
      </c>
    </row>
    <row r="5638" spans="1:21">
      <c r="A5638" s="54">
        <v>5636</v>
      </c>
      <c r="B5638" s="104">
        <v>31392</v>
      </c>
      <c r="C5638" s="104">
        <v>31392</v>
      </c>
      <c r="D5638" s="105">
        <v>254720606</v>
      </c>
      <c r="E5638" s="105">
        <v>15733800000</v>
      </c>
      <c r="F5638" s="105">
        <v>0</v>
      </c>
      <c r="G5638" s="105">
        <v>0.9574323724251923</v>
      </c>
      <c r="H5638" s="105">
        <v>1.8703654609744365</v>
      </c>
      <c r="I5638" s="105">
        <v>1.0007268420512294</v>
      </c>
      <c r="J5638" s="105">
        <v>0.10914911028550786</v>
      </c>
      <c r="K5638" s="105">
        <v>0.13955466409228648</v>
      </c>
      <c r="L5638" s="105">
        <v>0.31847648938232825</v>
      </c>
      <c r="M5638" s="105">
        <v>0.38946464828629707</v>
      </c>
      <c r="N5638" s="105">
        <v>0.25988983428246459</v>
      </c>
      <c r="O5638" s="105">
        <v>0.20598471593324816</v>
      </c>
      <c r="P5638" s="105">
        <v>0.22097158837106678</v>
      </c>
      <c r="Q5638" s="105">
        <v>0.22168582958715732</v>
      </c>
      <c r="R5638" s="105">
        <v>0.37477574908944189</v>
      </c>
      <c r="S5638" s="105">
        <v>0.31798001196413805</v>
      </c>
      <c r="T5638" s="105">
        <v>0.505706442063388</v>
      </c>
      <c r="U5638" s="105">
        <v>0.33611553515476617</v>
      </c>
    </row>
    <row r="5639" spans="1:21">
      <c r="A5639" s="54">
        <v>5637</v>
      </c>
      <c r="B5639" s="104">
        <v>31398</v>
      </c>
      <c r="C5639" s="104">
        <v>31398</v>
      </c>
      <c r="D5639" s="105">
        <v>8339845</v>
      </c>
      <c r="E5639" s="105">
        <v>4492740000</v>
      </c>
      <c r="F5639" s="105">
        <v>0</v>
      </c>
      <c r="G5639" s="105">
        <v>0.76653103580827409</v>
      </c>
      <c r="H5639" s="105">
        <v>1.0989753882450022</v>
      </c>
      <c r="I5639" s="105">
        <v>1.1640823969308771</v>
      </c>
      <c r="J5639" s="105">
        <v>0.64857023082815657</v>
      </c>
      <c r="K5639" s="105">
        <v>0.432668646419194</v>
      </c>
      <c r="L5639" s="105">
        <v>0.44790800812537435</v>
      </c>
      <c r="M5639" s="105">
        <v>0.52674290744996966</v>
      </c>
      <c r="N5639" s="105">
        <v>0.58364683458279332</v>
      </c>
      <c r="O5639" s="105">
        <v>0.55434137259288396</v>
      </c>
      <c r="P5639" s="105">
        <v>0.50134034359946489</v>
      </c>
      <c r="Q5639" s="105">
        <v>0.51151649799928123</v>
      </c>
      <c r="R5639" s="105">
        <v>0.58800492712384589</v>
      </c>
      <c r="S5639" s="105">
        <v>0.53082606550702394</v>
      </c>
      <c r="T5639" s="105">
        <v>0.65202738247542646</v>
      </c>
      <c r="U5639" s="105">
        <v>0.5534043140536109</v>
      </c>
    </row>
    <row r="5640" spans="1:21">
      <c r="A5640" s="54">
        <v>5638</v>
      </c>
      <c r="B5640" s="104">
        <v>31399</v>
      </c>
      <c r="C5640" s="104">
        <v>31399</v>
      </c>
      <c r="D5640" s="105">
        <v>530916</v>
      </c>
      <c r="E5640" s="105">
        <v>2255540000</v>
      </c>
      <c r="F5640" s="105">
        <v>0</v>
      </c>
      <c r="G5640" s="105">
        <v>0.86899497131307113</v>
      </c>
      <c r="H5640" s="105">
        <v>1.5688817147808578</v>
      </c>
      <c r="I5640" s="105">
        <v>1.3380615086653753</v>
      </c>
      <c r="J5640" s="105">
        <v>0.29429217668025448</v>
      </c>
      <c r="K5640" s="105">
        <v>0.31572468370957396</v>
      </c>
      <c r="L5640" s="105">
        <v>0.50330775928102867</v>
      </c>
      <c r="M5640" s="105">
        <v>0.66640330981951656</v>
      </c>
      <c r="N5640" s="105">
        <v>0.76929810551569955</v>
      </c>
      <c r="O5640" s="105">
        <v>0.54046445604643845</v>
      </c>
      <c r="P5640" s="105">
        <v>0.46575972267540083</v>
      </c>
      <c r="Q5640" s="105">
        <v>0.47605132708740999</v>
      </c>
      <c r="R5640" s="105">
        <v>0.66563255079272621</v>
      </c>
      <c r="S5640" s="105">
        <v>0</v>
      </c>
      <c r="T5640" s="105">
        <v>0.70607269053061261</v>
      </c>
      <c r="U5640" s="105">
        <v>0.70607269053061272</v>
      </c>
    </row>
    <row r="5641" spans="1:21">
      <c r="A5641" s="54">
        <v>5639</v>
      </c>
      <c r="B5641" s="104">
        <v>31400</v>
      </c>
      <c r="C5641" s="104">
        <v>31400</v>
      </c>
      <c r="D5641" s="105">
        <v>280777.00000000006</v>
      </c>
      <c r="E5641" s="105">
        <v>2255540000</v>
      </c>
      <c r="F5641" s="105">
        <v>0</v>
      </c>
      <c r="G5641" s="105">
        <v>1.0925984862021247</v>
      </c>
      <c r="H5641" s="105">
        <v>2.4050969116384282</v>
      </c>
      <c r="I5641" s="105">
        <v>1.2017227957729335</v>
      </c>
      <c r="J5641" s="105">
        <v>0.5766840259985565</v>
      </c>
      <c r="K5641" s="105">
        <v>1.0096233812131716</v>
      </c>
      <c r="L5641" s="105">
        <v>1.3516356186026408</v>
      </c>
      <c r="M5641" s="105">
        <v>1.6707836706875605</v>
      </c>
      <c r="N5641" s="105">
        <v>1.9709797726860427</v>
      </c>
      <c r="O5641" s="105">
        <v>0.83336166403131084</v>
      </c>
      <c r="P5641" s="105">
        <v>0.58764728241041686</v>
      </c>
      <c r="Q5641" s="105">
        <v>0.54732770879159776</v>
      </c>
      <c r="R5641" s="105">
        <v>0.76575593776117523</v>
      </c>
      <c r="S5641" s="105">
        <v>0</v>
      </c>
      <c r="T5641" s="105">
        <v>1.1677681046496633</v>
      </c>
      <c r="U5641" s="105">
        <v>1.1677681046496633</v>
      </c>
    </row>
    <row r="5642" spans="1:21">
      <c r="A5642" s="54">
        <v>5640</v>
      </c>
      <c r="B5642" s="104">
        <v>31401</v>
      </c>
      <c r="C5642" s="104">
        <v>31401</v>
      </c>
      <c r="D5642" s="105">
        <v>162498</v>
      </c>
      <c r="E5642" s="105">
        <v>2255540000</v>
      </c>
      <c r="F5642" s="105">
        <v>0</v>
      </c>
      <c r="G5642" s="105">
        <v>5.3596880163048679</v>
      </c>
      <c r="H5642" s="105">
        <v>10.527883417701062</v>
      </c>
      <c r="I5642" s="105">
        <v>7.3187732773572929</v>
      </c>
      <c r="J5642" s="105">
        <v>4.4467259964203425</v>
      </c>
      <c r="K5642" s="105">
        <v>6.2695114914370622</v>
      </c>
      <c r="L5642" s="105">
        <v>8.2148389373649859</v>
      </c>
      <c r="M5642" s="105">
        <v>9.7684540150973085</v>
      </c>
      <c r="N5642" s="105">
        <v>9.2178749559879112</v>
      </c>
      <c r="O5642" s="105">
        <v>3.6315891960112254</v>
      </c>
      <c r="P5642" s="105">
        <v>2.6808491796527583</v>
      </c>
      <c r="Q5642" s="105">
        <v>2.437284387024282</v>
      </c>
      <c r="R5642" s="105">
        <v>3.2239502771633801</v>
      </c>
      <c r="S5642" s="105">
        <v>0</v>
      </c>
      <c r="T5642" s="105">
        <v>6.0914519289602049</v>
      </c>
      <c r="U5642" s="105">
        <v>6.0914519289602058</v>
      </c>
    </row>
    <row r="5643" spans="1:21">
      <c r="A5643" s="54">
        <v>5641</v>
      </c>
      <c r="B5643" s="104">
        <v>31402</v>
      </c>
      <c r="C5643" s="104">
        <v>31402</v>
      </c>
      <c r="D5643" s="105">
        <v>1674048</v>
      </c>
      <c r="E5643" s="105">
        <v>2273710000</v>
      </c>
      <c r="F5643" s="105">
        <v>0</v>
      </c>
      <c r="G5643" s="105">
        <v>2.8317538131824347</v>
      </c>
      <c r="H5643" s="105">
        <v>3.3951244294228089</v>
      </c>
      <c r="I5643" s="105">
        <v>3.6024331760126693</v>
      </c>
      <c r="J5643" s="105">
        <v>5.6471416011899018</v>
      </c>
      <c r="K5643" s="105">
        <v>10.927797170521345</v>
      </c>
      <c r="L5643" s="105">
        <v>28.491436288641413</v>
      </c>
      <c r="M5643" s="105">
        <v>86.011318682276325</v>
      </c>
      <c r="N5643" s="105">
        <v>100</v>
      </c>
      <c r="O5643" s="105">
        <v>100</v>
      </c>
      <c r="P5643" s="105">
        <v>66.980008727159159</v>
      </c>
      <c r="Q5643" s="105">
        <v>12.523710749129577</v>
      </c>
      <c r="R5643" s="105">
        <v>3.5832648338647495</v>
      </c>
      <c r="S5643" s="105">
        <v>80.951181689290436</v>
      </c>
      <c r="T5643" s="105">
        <v>35.332832455950033</v>
      </c>
      <c r="U5643" s="105">
        <v>79.916704915866944</v>
      </c>
    </row>
    <row r="5644" spans="1:21">
      <c r="A5644" s="54">
        <v>5642</v>
      </c>
      <c r="B5644" s="104">
        <v>31403</v>
      </c>
      <c r="C5644" s="104">
        <v>31403</v>
      </c>
      <c r="D5644" s="105">
        <v>175936045</v>
      </c>
      <c r="E5644" s="105">
        <v>13696200000</v>
      </c>
      <c r="F5644" s="105">
        <v>0</v>
      </c>
      <c r="G5644" s="105">
        <v>0.115249495783548</v>
      </c>
      <c r="H5644" s="105">
        <v>0.13533363220437414</v>
      </c>
      <c r="I5644" s="105">
        <v>0.15338961296646692</v>
      </c>
      <c r="J5644" s="105">
        <v>0.27050870686240797</v>
      </c>
      <c r="K5644" s="105">
        <v>0.59595808466699141</v>
      </c>
      <c r="L5644" s="105">
        <v>1.3604017728638012</v>
      </c>
      <c r="M5644" s="105">
        <v>2.3739988156466585</v>
      </c>
      <c r="N5644" s="105">
        <v>2.8199592843679602</v>
      </c>
      <c r="O5644" s="105">
        <v>2.2073157874301326</v>
      </c>
      <c r="P5644" s="105">
        <v>1.2859538086323861</v>
      </c>
      <c r="Q5644" s="105">
        <v>0.2684228790809759</v>
      </c>
      <c r="R5644" s="105">
        <v>0.12339090609428392</v>
      </c>
      <c r="S5644" s="105">
        <v>2.2702332338222244</v>
      </c>
      <c r="T5644" s="105">
        <v>0.97582356554999905</v>
      </c>
      <c r="U5644" s="105">
        <v>2.1671192010880436</v>
      </c>
    </row>
    <row r="5645" spans="1:21">
      <c r="A5645" s="54">
        <v>5643</v>
      </c>
      <c r="B5645" s="104">
        <v>31410</v>
      </c>
      <c r="C5645" s="104">
        <v>31410</v>
      </c>
      <c r="D5645" s="105">
        <v>30457176</v>
      </c>
      <c r="E5645" s="105">
        <v>2273710000</v>
      </c>
      <c r="F5645" s="105">
        <v>0</v>
      </c>
      <c r="G5645" s="105">
        <v>0</v>
      </c>
      <c r="H5645" s="105">
        <v>0</v>
      </c>
      <c r="I5645" s="105">
        <v>0</v>
      </c>
      <c r="J5645" s="105">
        <v>0</v>
      </c>
      <c r="K5645" s="105">
        <v>0</v>
      </c>
      <c r="L5645" s="105">
        <v>0</v>
      </c>
      <c r="M5645" s="105">
        <v>0</v>
      </c>
      <c r="N5645" s="105">
        <v>0</v>
      </c>
      <c r="O5645" s="105">
        <v>0</v>
      </c>
      <c r="P5645" s="105">
        <v>0</v>
      </c>
      <c r="Q5645" s="105">
        <v>0</v>
      </c>
      <c r="R5645" s="105">
        <v>0</v>
      </c>
      <c r="S5645" s="105">
        <v>0</v>
      </c>
      <c r="T5645" s="105">
        <v>0</v>
      </c>
      <c r="U5645" s="105">
        <v>0</v>
      </c>
    </row>
    <row r="5646" spans="1:21">
      <c r="A5646" s="54">
        <v>5644</v>
      </c>
      <c r="B5646" s="104">
        <v>31411</v>
      </c>
      <c r="C5646" s="104">
        <v>31411</v>
      </c>
      <c r="D5646" s="105">
        <v>37487411.999999985</v>
      </c>
      <c r="E5646" s="105">
        <v>2273710000</v>
      </c>
      <c r="F5646" s="105">
        <v>0</v>
      </c>
      <c r="G5646" s="105">
        <v>0</v>
      </c>
      <c r="H5646" s="105">
        <v>0</v>
      </c>
      <c r="I5646" s="105">
        <v>0</v>
      </c>
      <c r="J5646" s="105">
        <v>0</v>
      </c>
      <c r="K5646" s="105">
        <v>0</v>
      </c>
      <c r="L5646" s="105">
        <v>0</v>
      </c>
      <c r="M5646" s="105">
        <v>0</v>
      </c>
      <c r="N5646" s="105">
        <v>0</v>
      </c>
      <c r="O5646" s="105">
        <v>0</v>
      </c>
      <c r="P5646" s="105">
        <v>0</v>
      </c>
      <c r="Q5646" s="105">
        <v>0</v>
      </c>
      <c r="R5646" s="105">
        <v>0</v>
      </c>
      <c r="S5646" s="105">
        <v>0</v>
      </c>
      <c r="T5646" s="105">
        <v>0</v>
      </c>
      <c r="U5646" s="105">
        <v>0</v>
      </c>
    </row>
    <row r="5647" spans="1:21">
      <c r="A5647" s="54">
        <v>5645</v>
      </c>
      <c r="B5647" s="104">
        <v>31412</v>
      </c>
      <c r="C5647" s="104">
        <v>31412</v>
      </c>
      <c r="D5647" s="105">
        <v>63860928.000000007</v>
      </c>
      <c r="E5647" s="105">
        <v>4565400000</v>
      </c>
      <c r="F5647" s="105">
        <v>0</v>
      </c>
      <c r="G5647" s="105">
        <v>100</v>
      </c>
      <c r="H5647" s="105">
        <v>100</v>
      </c>
      <c r="I5647" s="105">
        <v>100</v>
      </c>
      <c r="J5647" s="105">
        <v>100</v>
      </c>
      <c r="K5647" s="105">
        <v>100</v>
      </c>
      <c r="L5647" s="105">
        <v>100</v>
      </c>
      <c r="M5647" s="105">
        <v>100</v>
      </c>
      <c r="N5647" s="105">
        <v>100</v>
      </c>
      <c r="O5647" s="105">
        <v>100</v>
      </c>
      <c r="P5647" s="105">
        <v>100</v>
      </c>
      <c r="Q5647" s="105">
        <v>100</v>
      </c>
      <c r="R5647" s="105">
        <v>100</v>
      </c>
      <c r="S5647" s="105">
        <v>100</v>
      </c>
      <c r="T5647" s="105">
        <v>100</v>
      </c>
      <c r="U5647" s="105">
        <v>99.999999999999957</v>
      </c>
    </row>
    <row r="5648" spans="1:21">
      <c r="A5648" s="54">
        <v>5646</v>
      </c>
      <c r="B5648" s="104">
        <v>31415</v>
      </c>
      <c r="C5648" s="104">
        <v>31415</v>
      </c>
      <c r="D5648" s="105">
        <v>15743250.000000002</v>
      </c>
      <c r="E5648" s="105">
        <v>4565400000</v>
      </c>
      <c r="F5648" s="105">
        <v>0</v>
      </c>
      <c r="G5648" s="105">
        <v>100</v>
      </c>
      <c r="H5648" s="105">
        <v>61.584137389687285</v>
      </c>
      <c r="I5648" s="105">
        <v>18.048503201118816</v>
      </c>
      <c r="J5648" s="105">
        <v>10.856199060977959</v>
      </c>
      <c r="K5648" s="105">
        <v>14.89212998228248</v>
      </c>
      <c r="L5648" s="105">
        <v>41.465447754862822</v>
      </c>
      <c r="M5648" s="105">
        <v>100</v>
      </c>
      <c r="N5648" s="105">
        <v>100</v>
      </c>
      <c r="O5648" s="105">
        <v>100</v>
      </c>
      <c r="P5648" s="105">
        <v>100</v>
      </c>
      <c r="Q5648" s="105">
        <v>100</v>
      </c>
      <c r="R5648" s="105">
        <v>100</v>
      </c>
      <c r="S5648" s="105">
        <v>90.102254283104841</v>
      </c>
      <c r="T5648" s="105">
        <v>70.570534782410775</v>
      </c>
      <c r="U5648" s="105">
        <v>89.996721648109656</v>
      </c>
    </row>
    <row r="5649" spans="1:21">
      <c r="A5649" s="54">
        <v>5647</v>
      </c>
      <c r="B5649" s="104">
        <v>31510</v>
      </c>
      <c r="C5649" s="104">
        <v>31510</v>
      </c>
      <c r="D5649" s="105">
        <v>66412796.999999993</v>
      </c>
      <c r="E5649" s="105">
        <v>15842800000</v>
      </c>
      <c r="F5649" s="105">
        <v>0</v>
      </c>
      <c r="G5649" s="105">
        <v>0.57171281361380111</v>
      </c>
      <c r="H5649" s="105">
        <v>0.56920996967496362</v>
      </c>
      <c r="I5649" s="105">
        <v>0.36040066242025037</v>
      </c>
      <c r="J5649" s="105">
        <v>0.28776570900556908</v>
      </c>
      <c r="K5649" s="105">
        <v>0.30680805357418106</v>
      </c>
      <c r="L5649" s="105">
        <v>0.42374877078198037</v>
      </c>
      <c r="M5649" s="105">
        <v>0.5884476693012185</v>
      </c>
      <c r="N5649" s="105">
        <v>0.78767657329479956</v>
      </c>
      <c r="O5649" s="105">
        <v>0.82937411397467353</v>
      </c>
      <c r="P5649" s="105">
        <v>0.67010855542333669</v>
      </c>
      <c r="Q5649" s="105">
        <v>0.54699985096893866</v>
      </c>
      <c r="R5649" s="105">
        <v>0.46882218360772621</v>
      </c>
      <c r="S5649" s="105">
        <v>0.62126860369775538</v>
      </c>
      <c r="T5649" s="105">
        <v>0.53425624380345316</v>
      </c>
      <c r="U5649" s="105">
        <v>0.54289656623815308</v>
      </c>
    </row>
    <row r="5650" spans="1:21">
      <c r="A5650" s="54">
        <v>5648</v>
      </c>
      <c r="B5650" s="104">
        <v>31511</v>
      </c>
      <c r="C5650" s="104">
        <v>31511</v>
      </c>
      <c r="D5650" s="105">
        <v>3579299.9999999991</v>
      </c>
      <c r="E5650" s="105">
        <v>2273710000</v>
      </c>
      <c r="F5650" s="105">
        <v>0</v>
      </c>
      <c r="G5650" s="105">
        <v>0.38328112444259926</v>
      </c>
      <c r="H5650" s="105">
        <v>0.61058525650967577</v>
      </c>
      <c r="I5650" s="105">
        <v>0.70622412251470879</v>
      </c>
      <c r="J5650" s="105">
        <v>0.87265045006843178</v>
      </c>
      <c r="K5650" s="105">
        <v>1.3712304085847709</v>
      </c>
      <c r="L5650" s="105">
        <v>4.0795490641064225</v>
      </c>
      <c r="M5650" s="105">
        <v>8.6943857140639249</v>
      </c>
      <c r="N5650" s="105">
        <v>11.411569827057091</v>
      </c>
      <c r="O5650" s="105">
        <v>6.51891760991011</v>
      </c>
      <c r="P5650" s="105">
        <v>1.3685366160733516</v>
      </c>
      <c r="Q5650" s="105">
        <v>0.60657336428171471</v>
      </c>
      <c r="R5650" s="105">
        <v>0.38972902428964473</v>
      </c>
      <c r="S5650" s="105">
        <v>7.7835284212174027</v>
      </c>
      <c r="T5650" s="105">
        <v>3.0844360484918703</v>
      </c>
      <c r="U5650" s="105">
        <v>6.5370630875728608</v>
      </c>
    </row>
    <row r="5651" spans="1:21">
      <c r="A5651" s="54">
        <v>5649</v>
      </c>
      <c r="B5651" s="104">
        <v>31512</v>
      </c>
      <c r="C5651" s="104">
        <v>31512</v>
      </c>
      <c r="D5651" s="105">
        <v>68856080.999999985</v>
      </c>
      <c r="E5651" s="105">
        <v>4547410000</v>
      </c>
      <c r="F5651" s="105">
        <v>0</v>
      </c>
      <c r="G5651" s="105">
        <v>0.11642411134843428</v>
      </c>
      <c r="H5651" s="105">
        <v>0.16868010706225461</v>
      </c>
      <c r="I5651" s="105">
        <v>0.20116242621927383</v>
      </c>
      <c r="J5651" s="105">
        <v>0.23919746122172703</v>
      </c>
      <c r="K5651" s="105">
        <v>0.37707554295663043</v>
      </c>
      <c r="L5651" s="105">
        <v>1.0674609177741898</v>
      </c>
      <c r="M5651" s="105">
        <v>3.4230335552084554</v>
      </c>
      <c r="N5651" s="105">
        <v>4.6814510096240101</v>
      </c>
      <c r="O5651" s="105">
        <v>2.1711609759484118</v>
      </c>
      <c r="P5651" s="105">
        <v>0.34633027289925367</v>
      </c>
      <c r="Q5651" s="105">
        <v>0.16143226444112044</v>
      </c>
      <c r="R5651" s="105">
        <v>0.1124153238086843</v>
      </c>
      <c r="S5651" s="105">
        <v>3.0958616445094589</v>
      </c>
      <c r="T5651" s="105">
        <v>1.088818664042704</v>
      </c>
      <c r="U5651" s="105">
        <v>2.833156682806075</v>
      </c>
    </row>
    <row r="5652" spans="1:21">
      <c r="A5652" s="54">
        <v>5650</v>
      </c>
      <c r="B5652" s="104">
        <v>31536</v>
      </c>
      <c r="C5652" s="104">
        <v>31536</v>
      </c>
      <c r="D5652" s="105">
        <v>76209979.99999997</v>
      </c>
      <c r="E5652" s="105">
        <v>6821120000</v>
      </c>
      <c r="F5652" s="105">
        <v>0</v>
      </c>
      <c r="G5652" s="105">
        <v>0.46338381919531801</v>
      </c>
      <c r="H5652" s="105">
        <v>0.471261395711635</v>
      </c>
      <c r="I5652" s="105">
        <v>0.6009235130018481</v>
      </c>
      <c r="J5652" s="105">
        <v>0.61272416198627411</v>
      </c>
      <c r="K5652" s="105">
        <v>0.98855894307536907</v>
      </c>
      <c r="L5652" s="105">
        <v>2.6892129680572636</v>
      </c>
      <c r="M5652" s="105">
        <v>11.68633763594684</v>
      </c>
      <c r="N5652" s="105">
        <v>14.537187513195155</v>
      </c>
      <c r="O5652" s="105">
        <v>6.0059391934024298</v>
      </c>
      <c r="P5652" s="105">
        <v>1.8512329967040551</v>
      </c>
      <c r="Q5652" s="105">
        <v>0.9526398408170258</v>
      </c>
      <c r="R5652" s="105">
        <v>0.55050901226297688</v>
      </c>
      <c r="S5652" s="105">
        <v>8.8166655349127847</v>
      </c>
      <c r="T5652" s="105">
        <v>3.4508259161130161</v>
      </c>
      <c r="U5652" s="105">
        <v>8.3286600012779157</v>
      </c>
    </row>
    <row r="5653" spans="1:21">
      <c r="A5653" s="54">
        <v>5651</v>
      </c>
      <c r="B5653" s="104">
        <v>31537</v>
      </c>
      <c r="C5653" s="104">
        <v>31537</v>
      </c>
      <c r="D5653" s="105">
        <v>1969141</v>
      </c>
      <c r="E5653" s="105">
        <v>2273710000</v>
      </c>
      <c r="F5653" s="105">
        <v>0</v>
      </c>
      <c r="G5653" s="105">
        <v>4.8693429602733023</v>
      </c>
      <c r="H5653" s="105">
        <v>6.4179589211937866</v>
      </c>
      <c r="I5653" s="105">
        <v>7.1620230127583815</v>
      </c>
      <c r="J5653" s="105">
        <v>10.840433333686169</v>
      </c>
      <c r="K5653" s="105">
        <v>20.779660284911795</v>
      </c>
      <c r="L5653" s="105">
        <v>49.636509971215133</v>
      </c>
      <c r="M5653" s="105">
        <v>100</v>
      </c>
      <c r="N5653" s="105">
        <v>100</v>
      </c>
      <c r="O5653" s="105">
        <v>51.197156526465051</v>
      </c>
      <c r="P5653" s="105">
        <v>17.12807998014268</v>
      </c>
      <c r="Q5653" s="105">
        <v>5.9179239303786746</v>
      </c>
      <c r="R5653" s="105">
        <v>4.3866189363572374</v>
      </c>
      <c r="S5653" s="105">
        <v>70.962982220416549</v>
      </c>
      <c r="T5653" s="105">
        <v>31.527975654781851</v>
      </c>
      <c r="U5653" s="105">
        <v>66.933389633551997</v>
      </c>
    </row>
    <row r="5654" spans="1:21">
      <c r="A5654" s="54">
        <v>5652</v>
      </c>
      <c r="B5654" s="104">
        <v>31538</v>
      </c>
      <c r="C5654" s="104">
        <v>31538</v>
      </c>
      <c r="D5654" s="105">
        <v>14338800</v>
      </c>
      <c r="E5654" s="105">
        <v>2273710000</v>
      </c>
      <c r="F5654" s="105">
        <v>0</v>
      </c>
      <c r="G5654" s="105">
        <v>0.77591708247309865</v>
      </c>
      <c r="H5654" s="105">
        <v>1.0325835298109298</v>
      </c>
      <c r="I5654" s="105">
        <v>0.99743762639412215</v>
      </c>
      <c r="J5654" s="105">
        <v>1.0801825536301406</v>
      </c>
      <c r="K5654" s="105">
        <v>1.9283337731499912</v>
      </c>
      <c r="L5654" s="105">
        <v>4.3887545457600785</v>
      </c>
      <c r="M5654" s="105">
        <v>45.368217913291794</v>
      </c>
      <c r="N5654" s="105">
        <v>30.303161783059135</v>
      </c>
      <c r="O5654" s="105">
        <v>4.6946618761718479</v>
      </c>
      <c r="P5654" s="105">
        <v>1.5870899453177085</v>
      </c>
      <c r="Q5654" s="105">
        <v>0.75405622956489482</v>
      </c>
      <c r="R5654" s="105">
        <v>0.68166730934664777</v>
      </c>
      <c r="S5654" s="105">
        <v>23.209380200800716</v>
      </c>
      <c r="T5654" s="105">
        <v>7.7993386806642002</v>
      </c>
      <c r="U5654" s="105">
        <v>21.488921092093868</v>
      </c>
    </row>
    <row r="5655" spans="1:21">
      <c r="A5655" s="54">
        <v>5653</v>
      </c>
      <c r="B5655" s="104">
        <v>31539</v>
      </c>
      <c r="C5655" s="104">
        <v>31539</v>
      </c>
      <c r="D5655" s="105">
        <v>1242908.0000000005</v>
      </c>
      <c r="E5655" s="105">
        <v>2273710000</v>
      </c>
      <c r="F5655" s="105">
        <v>0</v>
      </c>
      <c r="G5655" s="105">
        <v>6.5909973395162433</v>
      </c>
      <c r="H5655" s="105">
        <v>6.8383581531248492</v>
      </c>
      <c r="I5655" s="105">
        <v>6.8844208125338531</v>
      </c>
      <c r="J5655" s="105">
        <v>9.3577457768632772</v>
      </c>
      <c r="K5655" s="105">
        <v>18.029776981423325</v>
      </c>
      <c r="L5655" s="105">
        <v>40.543124657437481</v>
      </c>
      <c r="M5655" s="105">
        <v>74.354742301666221</v>
      </c>
      <c r="N5655" s="105">
        <v>49.904253625881069</v>
      </c>
      <c r="O5655" s="105">
        <v>31.501299259042931</v>
      </c>
      <c r="P5655" s="105">
        <v>13.038314098578905</v>
      </c>
      <c r="Q5655" s="105">
        <v>7.1233270214401436</v>
      </c>
      <c r="R5655" s="105">
        <v>5.5778655702888038</v>
      </c>
      <c r="S5655" s="105">
        <v>48.167387550680601</v>
      </c>
      <c r="T5655" s="105">
        <v>22.478685466483089</v>
      </c>
      <c r="U5655" s="105">
        <v>38.824109798680993</v>
      </c>
    </row>
    <row r="5656" spans="1:21">
      <c r="A5656" s="54">
        <v>5654</v>
      </c>
      <c r="B5656" s="104">
        <v>31540</v>
      </c>
      <c r="C5656" s="104">
        <v>31540</v>
      </c>
      <c r="D5656" s="105">
        <v>33544473.999999996</v>
      </c>
      <c r="E5656" s="105">
        <v>2273710000</v>
      </c>
      <c r="F5656" s="105">
        <v>0</v>
      </c>
      <c r="G5656" s="105">
        <v>1.8854131215284948</v>
      </c>
      <c r="H5656" s="105">
        <v>1.9153536278842722</v>
      </c>
      <c r="I5656" s="105">
        <v>1.95589530600098</v>
      </c>
      <c r="J5656" s="105">
        <v>3.0361839231499301</v>
      </c>
      <c r="K5656" s="105">
        <v>7.8643634447299293</v>
      </c>
      <c r="L5656" s="105">
        <v>100</v>
      </c>
      <c r="M5656" s="105">
        <v>100</v>
      </c>
      <c r="N5656" s="105">
        <v>100</v>
      </c>
      <c r="O5656" s="105">
        <v>25.158462373102665</v>
      </c>
      <c r="P5656" s="105">
        <v>7.5284607406638111</v>
      </c>
      <c r="Q5656" s="105">
        <v>3.0679653804065512</v>
      </c>
      <c r="R5656" s="105">
        <v>1.6935882479793285</v>
      </c>
      <c r="S5656" s="105">
        <v>84.777366361099325</v>
      </c>
      <c r="T5656" s="105">
        <v>29.508807180453832</v>
      </c>
      <c r="U5656" s="105">
        <v>80.603583095961937</v>
      </c>
    </row>
    <row r="5657" spans="1:21">
      <c r="A5657" s="54">
        <v>5655</v>
      </c>
      <c r="B5657" s="104">
        <v>31541</v>
      </c>
      <c r="C5657" s="104">
        <v>31541</v>
      </c>
      <c r="D5657" s="105">
        <v>230736247.99999997</v>
      </c>
      <c r="E5657" s="105">
        <v>6784790000</v>
      </c>
      <c r="F5657" s="105">
        <v>0</v>
      </c>
      <c r="G5657" s="105">
        <v>0.40064535857196426</v>
      </c>
      <c r="H5657" s="105">
        <v>0.42727339076812004</v>
      </c>
      <c r="I5657" s="105">
        <v>0.45762427056530985</v>
      </c>
      <c r="J5657" s="105">
        <v>0.66357959147388557</v>
      </c>
      <c r="K5657" s="105">
        <v>1.1868678962140857</v>
      </c>
      <c r="L5657" s="105">
        <v>7.162216561841233</v>
      </c>
      <c r="M5657" s="105">
        <v>100</v>
      </c>
      <c r="N5657" s="105">
        <v>100</v>
      </c>
      <c r="O5657" s="105">
        <v>3.6731449205172786</v>
      </c>
      <c r="P5657" s="105">
        <v>0.57267347635717791</v>
      </c>
      <c r="Q5657" s="105">
        <v>0.29168220756861168</v>
      </c>
      <c r="R5657" s="105">
        <v>0.29110543678425432</v>
      </c>
      <c r="S5657" s="105">
        <v>62.381209976359749</v>
      </c>
      <c r="T5657" s="105">
        <v>17.927234425888493</v>
      </c>
      <c r="U5657" s="105">
        <v>60.022221616833917</v>
      </c>
    </row>
    <row r="5658" spans="1:21">
      <c r="A5658" s="54">
        <v>5656</v>
      </c>
      <c r="B5658" s="104">
        <v>31546</v>
      </c>
      <c r="C5658" s="104">
        <v>31546</v>
      </c>
      <c r="D5658" s="105">
        <v>78199954</v>
      </c>
      <c r="E5658" s="105">
        <v>4547410000</v>
      </c>
      <c r="F5658" s="105">
        <v>0</v>
      </c>
      <c r="G5658" s="105">
        <v>0.44937426290255683</v>
      </c>
      <c r="H5658" s="105">
        <v>0.47790424148974842</v>
      </c>
      <c r="I5658" s="105">
        <v>0.41469359657617699</v>
      </c>
      <c r="J5658" s="105">
        <v>0.48251131440465905</v>
      </c>
      <c r="K5658" s="105">
        <v>0.81749648343614734</v>
      </c>
      <c r="L5658" s="105">
        <v>2.1611670169471147</v>
      </c>
      <c r="M5658" s="105">
        <v>7.6920108618164544</v>
      </c>
      <c r="N5658" s="105">
        <v>100</v>
      </c>
      <c r="O5658" s="105">
        <v>3.1319422569403566</v>
      </c>
      <c r="P5658" s="105">
        <v>0.88651429978284702</v>
      </c>
      <c r="Q5658" s="105">
        <v>0.39031745105581744</v>
      </c>
      <c r="R5658" s="105">
        <v>0.29753054541909707</v>
      </c>
      <c r="S5658" s="105">
        <v>29.580808471114995</v>
      </c>
      <c r="T5658" s="105">
        <v>9.7667885275642483</v>
      </c>
      <c r="U5658" s="105">
        <v>25.623293663310466</v>
      </c>
    </row>
    <row r="5659" spans="1:21">
      <c r="A5659" s="54">
        <v>5657</v>
      </c>
      <c r="B5659" s="104">
        <v>31547</v>
      </c>
      <c r="C5659" s="104">
        <v>31547</v>
      </c>
      <c r="D5659" s="105">
        <v>12938351</v>
      </c>
      <c r="E5659" s="105">
        <v>2273710000</v>
      </c>
      <c r="F5659" s="105">
        <v>0</v>
      </c>
      <c r="G5659" s="105">
        <v>8.0171209604515568</v>
      </c>
      <c r="H5659" s="105">
        <v>9.9752269441038788</v>
      </c>
      <c r="I5659" s="105">
        <v>10.509287677000891</v>
      </c>
      <c r="J5659" s="105">
        <v>18.70583421775471</v>
      </c>
      <c r="K5659" s="105">
        <v>100</v>
      </c>
      <c r="L5659" s="105">
        <v>100</v>
      </c>
      <c r="M5659" s="105">
        <v>100</v>
      </c>
      <c r="N5659" s="105">
        <v>100</v>
      </c>
      <c r="O5659" s="105">
        <v>100</v>
      </c>
      <c r="P5659" s="105">
        <v>27.703335008016001</v>
      </c>
      <c r="Q5659" s="105">
        <v>14.393623527630089</v>
      </c>
      <c r="R5659" s="105">
        <v>6.8971496039606288</v>
      </c>
      <c r="S5659" s="105">
        <v>99.231205931925885</v>
      </c>
      <c r="T5659" s="105">
        <v>49.683464828243153</v>
      </c>
      <c r="U5659" s="105">
        <v>89.262224246107053</v>
      </c>
    </row>
    <row r="5660" spans="1:21">
      <c r="A5660" s="54">
        <v>5658</v>
      </c>
      <c r="B5660" s="104">
        <v>31548</v>
      </c>
      <c r="C5660" s="104">
        <v>31548</v>
      </c>
      <c r="D5660" s="105">
        <v>259623</v>
      </c>
      <c r="E5660" s="105">
        <v>2273710000</v>
      </c>
      <c r="F5660" s="105">
        <v>0</v>
      </c>
      <c r="G5660" s="105">
        <v>12.151316102313052</v>
      </c>
      <c r="H5660" s="105">
        <v>14.819956449536607</v>
      </c>
      <c r="I5660" s="105">
        <v>15.494601639945548</v>
      </c>
      <c r="J5660" s="105">
        <v>23.934500866376975</v>
      </c>
      <c r="K5660" s="105">
        <v>42.874718974094854</v>
      </c>
      <c r="L5660" s="105">
        <v>83.819117753335163</v>
      </c>
      <c r="M5660" s="105">
        <v>100</v>
      </c>
      <c r="N5660" s="105">
        <v>100</v>
      </c>
      <c r="O5660" s="105">
        <v>100</v>
      </c>
      <c r="P5660" s="105">
        <v>95.833333165475707</v>
      </c>
      <c r="Q5660" s="105">
        <v>32.982236071665419</v>
      </c>
      <c r="R5660" s="105">
        <v>14.291346557990664</v>
      </c>
      <c r="S5660" s="105">
        <v>85.749744720684404</v>
      </c>
      <c r="T5660" s="105">
        <v>53.016760631727834</v>
      </c>
      <c r="U5660" s="105">
        <v>65.25687916632674</v>
      </c>
    </row>
    <row r="5661" spans="1:21">
      <c r="A5661" s="54">
        <v>5659</v>
      </c>
      <c r="B5661" s="104">
        <v>31549</v>
      </c>
      <c r="C5661" s="104">
        <v>31549</v>
      </c>
      <c r="D5661" s="105">
        <v>264237</v>
      </c>
      <c r="E5661" s="105">
        <v>2273710000</v>
      </c>
      <c r="F5661" s="105">
        <v>0</v>
      </c>
      <c r="G5661" s="105">
        <v>1.1448257432583804</v>
      </c>
      <c r="H5661" s="105">
        <v>1.4579045410043019</v>
      </c>
      <c r="I5661" s="105">
        <v>1.337987266659233</v>
      </c>
      <c r="J5661" s="105">
        <v>2.5408100944341152</v>
      </c>
      <c r="K5661" s="105">
        <v>5.2078492171523196</v>
      </c>
      <c r="L5661" s="105">
        <v>9.6925035935615682</v>
      </c>
      <c r="M5661" s="105">
        <v>14.508624646583034</v>
      </c>
      <c r="N5661" s="105">
        <v>15.810900199631128</v>
      </c>
      <c r="O5661" s="105">
        <v>11.024360997753673</v>
      </c>
      <c r="P5661" s="105">
        <v>3.7447950894892221</v>
      </c>
      <c r="Q5661" s="105">
        <v>1.4674372342757374</v>
      </c>
      <c r="R5661" s="105">
        <v>0.94405450850353245</v>
      </c>
      <c r="S5661" s="105">
        <v>12.002625201476768</v>
      </c>
      <c r="T5661" s="105">
        <v>5.7401710943588533</v>
      </c>
      <c r="U5661" s="105">
        <v>7.1687207818009595</v>
      </c>
    </row>
    <row r="5662" spans="1:21">
      <c r="A5662" s="54">
        <v>5660</v>
      </c>
      <c r="B5662" s="104">
        <v>31550</v>
      </c>
      <c r="C5662" s="104">
        <v>31550</v>
      </c>
      <c r="D5662" s="105">
        <v>1736307.0000000005</v>
      </c>
      <c r="E5662" s="105">
        <v>2273710000</v>
      </c>
      <c r="F5662" s="105">
        <v>0</v>
      </c>
      <c r="G5662" s="105">
        <v>0.45167452903268551</v>
      </c>
      <c r="H5662" s="105">
        <v>0.49938619118666938</v>
      </c>
      <c r="I5662" s="105">
        <v>0.46955106428640342</v>
      </c>
      <c r="J5662" s="105">
        <v>0.91580878138878929</v>
      </c>
      <c r="K5662" s="105">
        <v>1.9601860857383178</v>
      </c>
      <c r="L5662" s="105">
        <v>3.5402929567966281</v>
      </c>
      <c r="M5662" s="105">
        <v>4.6223224537197982</v>
      </c>
      <c r="N5662" s="105">
        <v>6.0649875694962141</v>
      </c>
      <c r="O5662" s="105">
        <v>2.7719914678858792</v>
      </c>
      <c r="P5662" s="105">
        <v>0.73681176635845491</v>
      </c>
      <c r="Q5662" s="105">
        <v>0.4123604396889447</v>
      </c>
      <c r="R5662" s="105">
        <v>0.3477691328729352</v>
      </c>
      <c r="S5662" s="105">
        <v>4.184185902632267</v>
      </c>
      <c r="T5662" s="105">
        <v>1.8994285365376431</v>
      </c>
      <c r="U5662" s="105">
        <v>3.5998217239751531</v>
      </c>
    </row>
    <row r="5663" spans="1:21">
      <c r="A5663" s="54">
        <v>5661</v>
      </c>
      <c r="B5663" s="104">
        <v>31551</v>
      </c>
      <c r="C5663" s="104">
        <v>31551</v>
      </c>
      <c r="D5663" s="105">
        <v>3871080.0000000009</v>
      </c>
      <c r="E5663" s="105">
        <v>2273710000</v>
      </c>
      <c r="F5663" s="105">
        <v>0</v>
      </c>
      <c r="G5663" s="105">
        <v>0.18558777097541684</v>
      </c>
      <c r="H5663" s="105">
        <v>0.20367098991235466</v>
      </c>
      <c r="I5663" s="105">
        <v>0.18697769452783433</v>
      </c>
      <c r="J5663" s="105">
        <v>0.23034809325585726</v>
      </c>
      <c r="K5663" s="105">
        <v>0.24473330759525425</v>
      </c>
      <c r="L5663" s="105">
        <v>0.24356854379822557</v>
      </c>
      <c r="M5663" s="105">
        <v>0.22062022200384906</v>
      </c>
      <c r="N5663" s="105">
        <v>0.21678326796528041</v>
      </c>
      <c r="O5663" s="105">
        <v>0.24494764180852865</v>
      </c>
      <c r="P5663" s="105">
        <v>0.36791678866232741</v>
      </c>
      <c r="Q5663" s="105">
        <v>0.66878760746163368</v>
      </c>
      <c r="R5663" s="105">
        <v>0.34139487893109427</v>
      </c>
      <c r="S5663" s="105">
        <v>0.22837869269071281</v>
      </c>
      <c r="T5663" s="105">
        <v>0.27961140057480471</v>
      </c>
      <c r="U5663" s="105">
        <v>0.2525578076334663</v>
      </c>
    </row>
    <row r="5664" spans="1:21">
      <c r="A5664" s="54">
        <v>5662</v>
      </c>
      <c r="B5664" s="104">
        <v>31570</v>
      </c>
      <c r="C5664" s="104">
        <v>31570</v>
      </c>
      <c r="D5664" s="105">
        <v>60688397.999999993</v>
      </c>
      <c r="E5664" s="105">
        <v>4547410000</v>
      </c>
      <c r="F5664" s="105">
        <v>0</v>
      </c>
      <c r="G5664" s="105">
        <v>1.1587276390200996</v>
      </c>
      <c r="H5664" s="105">
        <v>1.0799180214150248</v>
      </c>
      <c r="I5664" s="105">
        <v>0.97686453037192822</v>
      </c>
      <c r="J5664" s="105">
        <v>1.3553509171448759</v>
      </c>
      <c r="K5664" s="105">
        <v>2.5867518432311774</v>
      </c>
      <c r="L5664" s="105">
        <v>5.8824703141684456</v>
      </c>
      <c r="M5664" s="105">
        <v>13.499535001177158</v>
      </c>
      <c r="N5664" s="105">
        <v>61.13701891875133</v>
      </c>
      <c r="O5664" s="105">
        <v>12.509241237534734</v>
      </c>
      <c r="P5664" s="105">
        <v>5.7480121008573288</v>
      </c>
      <c r="Q5664" s="105">
        <v>2.8298048184784692</v>
      </c>
      <c r="R5664" s="105">
        <v>1.3453688781467974</v>
      </c>
      <c r="S5664" s="105">
        <v>21.461322135280891</v>
      </c>
      <c r="T5664" s="105">
        <v>9.1757553516914481</v>
      </c>
      <c r="U5664" s="105">
        <v>19.751765796292787</v>
      </c>
    </row>
    <row r="5665" spans="1:21">
      <c r="A5665" s="54">
        <v>5663</v>
      </c>
      <c r="B5665" s="104">
        <v>31571</v>
      </c>
      <c r="C5665" s="104">
        <v>31571</v>
      </c>
      <c r="D5665" s="105">
        <v>9313557</v>
      </c>
      <c r="E5665" s="105">
        <v>6802950000</v>
      </c>
      <c r="F5665" s="105">
        <v>0</v>
      </c>
      <c r="G5665" s="105">
        <v>0.37207689116166548</v>
      </c>
      <c r="H5665" s="105">
        <v>0.37250770558891616</v>
      </c>
      <c r="I5665" s="105">
        <v>0.27015292639147953</v>
      </c>
      <c r="J5665" s="105">
        <v>0.14663724317301816</v>
      </c>
      <c r="K5665" s="105">
        <v>0.1240960169527893</v>
      </c>
      <c r="L5665" s="105">
        <v>0.15505687637302717</v>
      </c>
      <c r="M5665" s="105">
        <v>0.31567903138417014</v>
      </c>
      <c r="N5665" s="105">
        <v>0.44845163150893758</v>
      </c>
      <c r="O5665" s="105">
        <v>0.37531604843174254</v>
      </c>
      <c r="P5665" s="105">
        <v>0.23561531194331278</v>
      </c>
      <c r="Q5665" s="105">
        <v>0.22275772937414157</v>
      </c>
      <c r="R5665" s="105">
        <v>0.31083376690914111</v>
      </c>
      <c r="S5665" s="105">
        <v>0</v>
      </c>
      <c r="T5665" s="105">
        <v>0.27909843159936182</v>
      </c>
      <c r="U5665" s="105">
        <v>0.27909843159936182</v>
      </c>
    </row>
    <row r="5666" spans="1:21">
      <c r="A5666" s="54">
        <v>5664</v>
      </c>
      <c r="B5666" s="104">
        <v>31584</v>
      </c>
      <c r="C5666" s="104">
        <v>31584</v>
      </c>
      <c r="D5666" s="105">
        <v>48171449.999999985</v>
      </c>
      <c r="E5666" s="105">
        <v>4547410000</v>
      </c>
      <c r="F5666" s="105">
        <v>0</v>
      </c>
      <c r="G5666" s="105">
        <v>12.560839722474828</v>
      </c>
      <c r="H5666" s="105">
        <v>12.570974988842071</v>
      </c>
      <c r="I5666" s="105">
        <v>6.6352030156585284</v>
      </c>
      <c r="J5666" s="105">
        <v>9.5185325242162939</v>
      </c>
      <c r="K5666" s="105">
        <v>100</v>
      </c>
      <c r="L5666" s="105">
        <v>100</v>
      </c>
      <c r="M5666" s="105">
        <v>100</v>
      </c>
      <c r="N5666" s="105">
        <v>100</v>
      </c>
      <c r="O5666" s="105">
        <v>12.759344607654986</v>
      </c>
      <c r="P5666" s="105">
        <v>5.8871044568582001</v>
      </c>
      <c r="Q5666" s="105">
        <v>5.594775176953652</v>
      </c>
      <c r="R5666" s="105">
        <v>8.9990308666767032</v>
      </c>
      <c r="S5666" s="105">
        <v>89.156959272119437</v>
      </c>
      <c r="T5666" s="105">
        <v>39.543817113277939</v>
      </c>
      <c r="U5666" s="105">
        <v>75.759850032813304</v>
      </c>
    </row>
    <row r="5667" spans="1:21">
      <c r="A5667" s="54">
        <v>5665</v>
      </c>
      <c r="B5667" s="104">
        <v>31585</v>
      </c>
      <c r="C5667" s="104">
        <v>31585</v>
      </c>
      <c r="D5667" s="105">
        <v>0</v>
      </c>
      <c r="E5667" s="105">
        <v>2273710000</v>
      </c>
      <c r="F5667" s="105">
        <v>0</v>
      </c>
      <c r="G5667" s="105">
        <v>0</v>
      </c>
      <c r="H5667" s="105">
        <v>0</v>
      </c>
      <c r="I5667" s="105">
        <v>0</v>
      </c>
      <c r="J5667" s="105">
        <v>0</v>
      </c>
      <c r="K5667" s="105">
        <v>0</v>
      </c>
      <c r="L5667" s="105">
        <v>0</v>
      </c>
      <c r="M5667" s="105">
        <v>0</v>
      </c>
      <c r="N5667" s="105">
        <v>0</v>
      </c>
      <c r="O5667" s="105">
        <v>0</v>
      </c>
      <c r="P5667" s="105">
        <v>0</v>
      </c>
      <c r="Q5667" s="105">
        <v>0</v>
      </c>
      <c r="R5667" s="105">
        <v>0</v>
      </c>
      <c r="S5667" s="105">
        <v>0</v>
      </c>
      <c r="T5667" s="105">
        <v>0</v>
      </c>
      <c r="U5667" s="105">
        <v>0</v>
      </c>
    </row>
    <row r="5668" spans="1:21">
      <c r="A5668" s="54">
        <v>5666</v>
      </c>
      <c r="B5668" s="104">
        <v>31586</v>
      </c>
      <c r="C5668" s="104">
        <v>31586</v>
      </c>
      <c r="D5668" s="105">
        <v>0</v>
      </c>
      <c r="E5668" s="105">
        <v>2273710000</v>
      </c>
      <c r="F5668" s="105">
        <v>0</v>
      </c>
      <c r="G5668" s="105">
        <v>0</v>
      </c>
      <c r="H5668" s="105">
        <v>0</v>
      </c>
      <c r="I5668" s="105">
        <v>0</v>
      </c>
      <c r="J5668" s="105">
        <v>0</v>
      </c>
      <c r="K5668" s="105">
        <v>0</v>
      </c>
      <c r="L5668" s="105">
        <v>0</v>
      </c>
      <c r="M5668" s="105">
        <v>0</v>
      </c>
      <c r="N5668" s="105">
        <v>0</v>
      </c>
      <c r="O5668" s="105">
        <v>0</v>
      </c>
      <c r="P5668" s="105">
        <v>0</v>
      </c>
      <c r="Q5668" s="105">
        <v>0</v>
      </c>
      <c r="R5668" s="105">
        <v>0</v>
      </c>
      <c r="S5668" s="105">
        <v>0</v>
      </c>
      <c r="T5668" s="105">
        <v>0</v>
      </c>
      <c r="U5668" s="105">
        <v>0</v>
      </c>
    </row>
    <row r="5669" spans="1:21">
      <c r="A5669" s="54">
        <v>5667</v>
      </c>
      <c r="B5669" s="104">
        <v>31587</v>
      </c>
      <c r="C5669" s="104">
        <v>31587</v>
      </c>
      <c r="D5669" s="105">
        <v>0</v>
      </c>
      <c r="E5669" s="105">
        <v>2273710000</v>
      </c>
      <c r="F5669" s="105">
        <v>0</v>
      </c>
      <c r="G5669" s="105">
        <v>0</v>
      </c>
      <c r="H5669" s="105">
        <v>0</v>
      </c>
      <c r="I5669" s="105">
        <v>0</v>
      </c>
      <c r="J5669" s="105">
        <v>0</v>
      </c>
      <c r="K5669" s="105">
        <v>0</v>
      </c>
      <c r="L5669" s="105">
        <v>0</v>
      </c>
      <c r="M5669" s="105">
        <v>0</v>
      </c>
      <c r="N5669" s="105">
        <v>0</v>
      </c>
      <c r="O5669" s="105">
        <v>0</v>
      </c>
      <c r="P5669" s="105">
        <v>0</v>
      </c>
      <c r="Q5669" s="105">
        <v>0</v>
      </c>
      <c r="R5669" s="105">
        <v>0</v>
      </c>
      <c r="S5669" s="105">
        <v>0</v>
      </c>
      <c r="T5669" s="105">
        <v>0</v>
      </c>
      <c r="U5669" s="105">
        <v>0</v>
      </c>
    </row>
    <row r="5670" spans="1:21">
      <c r="A5670" s="54">
        <v>5668</v>
      </c>
      <c r="B5670" s="104">
        <v>31588</v>
      </c>
      <c r="C5670" s="104">
        <v>31588</v>
      </c>
      <c r="D5670" s="105">
        <v>0</v>
      </c>
      <c r="E5670" s="105">
        <v>2273710000</v>
      </c>
      <c r="F5670" s="105">
        <v>0</v>
      </c>
      <c r="G5670" s="105">
        <v>0</v>
      </c>
      <c r="H5670" s="105">
        <v>0</v>
      </c>
      <c r="I5670" s="105">
        <v>0</v>
      </c>
      <c r="J5670" s="105">
        <v>0</v>
      </c>
      <c r="K5670" s="105">
        <v>0</v>
      </c>
      <c r="L5670" s="105">
        <v>0</v>
      </c>
      <c r="M5670" s="105">
        <v>0</v>
      </c>
      <c r="N5670" s="105">
        <v>0</v>
      </c>
      <c r="O5670" s="105">
        <v>0</v>
      </c>
      <c r="P5670" s="105">
        <v>0</v>
      </c>
      <c r="Q5670" s="105">
        <v>0</v>
      </c>
      <c r="R5670" s="105">
        <v>0</v>
      </c>
      <c r="S5670" s="105">
        <v>0</v>
      </c>
      <c r="T5670" s="105">
        <v>0</v>
      </c>
      <c r="U5670" s="105">
        <v>0</v>
      </c>
    </row>
    <row r="5671" spans="1:21">
      <c r="A5671" s="54">
        <v>5669</v>
      </c>
      <c r="B5671" s="104">
        <v>31589</v>
      </c>
      <c r="C5671" s="104">
        <v>31589</v>
      </c>
      <c r="D5671" s="105">
        <v>0</v>
      </c>
      <c r="E5671" s="105">
        <v>2273710000</v>
      </c>
      <c r="F5671" s="105">
        <v>0</v>
      </c>
      <c r="G5671" s="105">
        <v>0</v>
      </c>
      <c r="H5671" s="105">
        <v>0</v>
      </c>
      <c r="I5671" s="105">
        <v>0</v>
      </c>
      <c r="J5671" s="105">
        <v>0</v>
      </c>
      <c r="K5671" s="105">
        <v>0</v>
      </c>
      <c r="L5671" s="105">
        <v>0</v>
      </c>
      <c r="M5671" s="105">
        <v>0</v>
      </c>
      <c r="N5671" s="105">
        <v>0</v>
      </c>
      <c r="O5671" s="105">
        <v>0</v>
      </c>
      <c r="P5671" s="105">
        <v>0</v>
      </c>
      <c r="Q5671" s="105">
        <v>0</v>
      </c>
      <c r="R5671" s="105">
        <v>0</v>
      </c>
      <c r="S5671" s="105">
        <v>0</v>
      </c>
      <c r="T5671" s="105">
        <v>0</v>
      </c>
      <c r="U5671" s="105">
        <v>0</v>
      </c>
    </row>
    <row r="5672" spans="1:21">
      <c r="A5672" s="54">
        <v>5670</v>
      </c>
      <c r="B5672" s="104">
        <v>31590</v>
      </c>
      <c r="C5672" s="104">
        <v>31590</v>
      </c>
      <c r="D5672" s="105">
        <v>0</v>
      </c>
      <c r="E5672" s="105">
        <v>2273710000</v>
      </c>
      <c r="F5672" s="105">
        <v>0</v>
      </c>
      <c r="G5672" s="105">
        <v>0</v>
      </c>
      <c r="H5672" s="105">
        <v>0</v>
      </c>
      <c r="I5672" s="105">
        <v>0</v>
      </c>
      <c r="J5672" s="105">
        <v>0</v>
      </c>
      <c r="K5672" s="105">
        <v>0</v>
      </c>
      <c r="L5672" s="105">
        <v>0</v>
      </c>
      <c r="M5672" s="105">
        <v>0</v>
      </c>
      <c r="N5672" s="105">
        <v>0</v>
      </c>
      <c r="O5672" s="105">
        <v>0</v>
      </c>
      <c r="P5672" s="105">
        <v>0</v>
      </c>
      <c r="Q5672" s="105">
        <v>0</v>
      </c>
      <c r="R5672" s="105">
        <v>0</v>
      </c>
      <c r="S5672" s="105">
        <v>0</v>
      </c>
      <c r="T5672" s="105">
        <v>0</v>
      </c>
      <c r="U5672" s="105">
        <v>0</v>
      </c>
    </row>
    <row r="5673" spans="1:21">
      <c r="A5673" s="54">
        <v>5671</v>
      </c>
      <c r="B5673" s="104">
        <v>31591</v>
      </c>
      <c r="C5673" s="104">
        <v>31591</v>
      </c>
      <c r="D5673" s="105">
        <v>0</v>
      </c>
      <c r="E5673" s="105">
        <v>2273710000</v>
      </c>
      <c r="F5673" s="105">
        <v>0</v>
      </c>
      <c r="G5673" s="105">
        <v>0</v>
      </c>
      <c r="H5673" s="105">
        <v>0</v>
      </c>
      <c r="I5673" s="105">
        <v>0</v>
      </c>
      <c r="J5673" s="105">
        <v>0</v>
      </c>
      <c r="K5673" s="105">
        <v>0</v>
      </c>
      <c r="L5673" s="105">
        <v>0</v>
      </c>
      <c r="M5673" s="105">
        <v>0</v>
      </c>
      <c r="N5673" s="105">
        <v>0</v>
      </c>
      <c r="O5673" s="105">
        <v>0</v>
      </c>
      <c r="P5673" s="105">
        <v>0</v>
      </c>
      <c r="Q5673" s="105">
        <v>0</v>
      </c>
      <c r="R5673" s="105">
        <v>0</v>
      </c>
      <c r="S5673" s="105">
        <v>0</v>
      </c>
      <c r="T5673" s="105">
        <v>0</v>
      </c>
      <c r="U5673" s="105">
        <v>0</v>
      </c>
    </row>
    <row r="5674" spans="1:21">
      <c r="A5674" s="54">
        <v>5672</v>
      </c>
      <c r="B5674" s="104">
        <v>31592</v>
      </c>
      <c r="C5674" s="104">
        <v>31592</v>
      </c>
      <c r="D5674" s="105">
        <v>8841</v>
      </c>
      <c r="E5674" s="105">
        <v>2273710000</v>
      </c>
      <c r="F5674" s="105">
        <v>0</v>
      </c>
      <c r="G5674" s="105">
        <v>100</v>
      </c>
      <c r="H5674" s="105">
        <v>100</v>
      </c>
      <c r="I5674" s="105">
        <v>100</v>
      </c>
      <c r="J5674" s="105">
        <v>100</v>
      </c>
      <c r="K5674" s="105">
        <v>100</v>
      </c>
      <c r="L5674" s="105">
        <v>100</v>
      </c>
      <c r="M5674" s="105">
        <v>100</v>
      </c>
      <c r="N5674" s="105">
        <v>100</v>
      </c>
      <c r="O5674" s="105">
        <v>100</v>
      </c>
      <c r="P5674" s="105">
        <v>100</v>
      </c>
      <c r="Q5674" s="105">
        <v>100</v>
      </c>
      <c r="R5674" s="105">
        <v>100</v>
      </c>
      <c r="S5674" s="105">
        <v>0</v>
      </c>
      <c r="T5674" s="105">
        <v>100</v>
      </c>
      <c r="U5674" s="105">
        <v>100</v>
      </c>
    </row>
    <row r="5675" spans="1:21">
      <c r="A5675" s="54">
        <v>5673</v>
      </c>
      <c r="B5675" s="104">
        <v>31593</v>
      </c>
      <c r="C5675" s="104">
        <v>31593</v>
      </c>
      <c r="D5675" s="105">
        <v>4242300</v>
      </c>
      <c r="E5675" s="105">
        <v>4529250000</v>
      </c>
      <c r="F5675" s="105">
        <v>0</v>
      </c>
      <c r="G5675" s="105">
        <v>92.427123283599087</v>
      </c>
      <c r="H5675" s="105">
        <v>43.216360211248329</v>
      </c>
      <c r="I5675" s="105">
        <v>24.231770257624639</v>
      </c>
      <c r="J5675" s="105">
        <v>25.850459740271138</v>
      </c>
      <c r="K5675" s="105">
        <v>33.04034832646574</v>
      </c>
      <c r="L5675" s="105">
        <v>49.905336569843485</v>
      </c>
      <c r="M5675" s="105">
        <v>77.693155428133508</v>
      </c>
      <c r="N5675" s="105">
        <v>100</v>
      </c>
      <c r="O5675" s="105">
        <v>100</v>
      </c>
      <c r="P5675" s="105">
        <v>100</v>
      </c>
      <c r="Q5675" s="105">
        <v>100</v>
      </c>
      <c r="R5675" s="105">
        <v>100</v>
      </c>
      <c r="S5675" s="105">
        <v>0</v>
      </c>
      <c r="T5675" s="105">
        <v>70.530379484765504</v>
      </c>
      <c r="U5675" s="105">
        <v>70.53037948476549</v>
      </c>
    </row>
    <row r="5676" spans="1:21">
      <c r="A5676" s="54">
        <v>5674</v>
      </c>
      <c r="B5676" s="104">
        <v>31594</v>
      </c>
      <c r="C5676" s="104">
        <v>31594</v>
      </c>
      <c r="D5676" s="105">
        <v>3655040.9999999995</v>
      </c>
      <c r="E5676" s="105">
        <v>6802950000</v>
      </c>
      <c r="F5676" s="105">
        <v>0</v>
      </c>
      <c r="G5676" s="105">
        <v>48.827270739883552</v>
      </c>
      <c r="H5676" s="105">
        <v>21.447211014563724</v>
      </c>
      <c r="I5676" s="105">
        <v>15.898437856222241</v>
      </c>
      <c r="J5676" s="105">
        <v>15.746299873815465</v>
      </c>
      <c r="K5676" s="105">
        <v>20.854131135203016</v>
      </c>
      <c r="L5676" s="105">
        <v>37.326535809349991</v>
      </c>
      <c r="M5676" s="105">
        <v>62.846060764143118</v>
      </c>
      <c r="N5676" s="105">
        <v>100</v>
      </c>
      <c r="O5676" s="105">
        <v>100</v>
      </c>
      <c r="P5676" s="105">
        <v>100</v>
      </c>
      <c r="Q5676" s="105">
        <v>100</v>
      </c>
      <c r="R5676" s="105">
        <v>97.457771690126179</v>
      </c>
      <c r="S5676" s="105">
        <v>55.321060028097158</v>
      </c>
      <c r="T5676" s="105">
        <v>60.033643240275609</v>
      </c>
      <c r="U5676" s="105">
        <v>55.651731384750761</v>
      </c>
    </row>
    <row r="5677" spans="1:21">
      <c r="A5677" s="54">
        <v>5675</v>
      </c>
      <c r="B5677" s="104">
        <v>31667</v>
      </c>
      <c r="C5677" s="104">
        <v>31667</v>
      </c>
      <c r="D5677" s="105">
        <v>1050286593.0000001</v>
      </c>
      <c r="E5677" s="105">
        <v>43180500000</v>
      </c>
      <c r="F5677" s="105">
        <v>0</v>
      </c>
      <c r="G5677" s="105">
        <v>56.434179461209176</v>
      </c>
      <c r="H5677" s="105">
        <v>77.699929782585599</v>
      </c>
      <c r="I5677" s="105">
        <v>54.521711170726043</v>
      </c>
      <c r="J5677" s="105">
        <v>26.259135066862846</v>
      </c>
      <c r="K5677" s="105">
        <v>18.513199882452405</v>
      </c>
      <c r="L5677" s="105">
        <v>23.32347876402946</v>
      </c>
      <c r="M5677" s="105">
        <v>19.63075105091669</v>
      </c>
      <c r="N5677" s="105">
        <v>17.819867002097919</v>
      </c>
      <c r="O5677" s="105">
        <v>20.715122956056273</v>
      </c>
      <c r="P5677" s="105">
        <v>24.5486782190182</v>
      </c>
      <c r="Q5677" s="105">
        <v>34.155996781912144</v>
      </c>
      <c r="R5677" s="105">
        <v>44.466305438417365</v>
      </c>
      <c r="S5677" s="105">
        <v>20.23371051816688</v>
      </c>
      <c r="T5677" s="105">
        <v>34.840696298023673</v>
      </c>
      <c r="U5677" s="105">
        <v>20.307169463041106</v>
      </c>
    </row>
    <row r="5678" spans="1:21">
      <c r="A5678" s="54">
        <v>5676</v>
      </c>
      <c r="B5678" s="104">
        <v>31671</v>
      </c>
      <c r="C5678" s="104">
        <v>31671</v>
      </c>
      <c r="D5678" s="105">
        <v>37103596.999999985</v>
      </c>
      <c r="E5678" s="105">
        <v>20462800000</v>
      </c>
      <c r="F5678" s="105">
        <v>0</v>
      </c>
      <c r="G5678" s="105">
        <v>100</v>
      </c>
      <c r="H5678" s="105">
        <v>100</v>
      </c>
      <c r="I5678" s="105">
        <v>100</v>
      </c>
      <c r="J5678" s="105">
        <v>100</v>
      </c>
      <c r="K5678" s="105">
        <v>100</v>
      </c>
      <c r="L5678" s="105">
        <v>61.952255606144291</v>
      </c>
      <c r="M5678" s="105">
        <v>45.744642629640779</v>
      </c>
      <c r="N5678" s="105">
        <v>59.032181168944732</v>
      </c>
      <c r="O5678" s="105">
        <v>100</v>
      </c>
      <c r="P5678" s="105">
        <v>100</v>
      </c>
      <c r="Q5678" s="105">
        <v>100</v>
      </c>
      <c r="R5678" s="105">
        <v>100</v>
      </c>
      <c r="S5678" s="105">
        <v>64.842339949680991</v>
      </c>
      <c r="T5678" s="105">
        <v>88.894089950394161</v>
      </c>
      <c r="U5678" s="105">
        <v>65.581051865241704</v>
      </c>
    </row>
    <row r="5679" spans="1:21">
      <c r="A5679" s="54">
        <v>5677</v>
      </c>
      <c r="B5679" s="104">
        <v>31673</v>
      </c>
      <c r="C5679" s="104">
        <v>31673</v>
      </c>
      <c r="D5679" s="105">
        <v>705368300.00000024</v>
      </c>
      <c r="E5679" s="105">
        <v>22682400000</v>
      </c>
      <c r="F5679" s="105">
        <v>0</v>
      </c>
      <c r="G5679" s="105">
        <v>24.400331826663063</v>
      </c>
      <c r="H5679" s="105">
        <v>26.32913515159791</v>
      </c>
      <c r="I5679" s="105">
        <v>12.507397225611241</v>
      </c>
      <c r="J5679" s="105">
        <v>12.629729424411495</v>
      </c>
      <c r="K5679" s="105">
        <v>25.596123933754026</v>
      </c>
      <c r="L5679" s="105">
        <v>9.9227569467422416</v>
      </c>
      <c r="M5679" s="105">
        <v>6.4546989378743937</v>
      </c>
      <c r="N5679" s="105">
        <v>11.173197098284605</v>
      </c>
      <c r="O5679" s="105">
        <v>9.9978951574509143</v>
      </c>
      <c r="P5679" s="105">
        <v>10.674111798445251</v>
      </c>
      <c r="Q5679" s="105">
        <v>14.781049884855436</v>
      </c>
      <c r="R5679" s="105">
        <v>19.40991220181288</v>
      </c>
      <c r="S5679" s="105">
        <v>11.543077645768264</v>
      </c>
      <c r="T5679" s="105">
        <v>15.323028298958624</v>
      </c>
      <c r="U5679" s="105">
        <v>11.554776791914202</v>
      </c>
    </row>
    <row r="5680" spans="1:21">
      <c r="A5680" s="54">
        <v>5678</v>
      </c>
      <c r="B5680" s="104">
        <v>31688</v>
      </c>
      <c r="C5680" s="104">
        <v>31688</v>
      </c>
      <c r="D5680" s="105">
        <v>393270</v>
      </c>
      <c r="E5680" s="105">
        <v>11295900000</v>
      </c>
      <c r="F5680" s="105">
        <v>0</v>
      </c>
      <c r="G5680" s="105">
        <v>100</v>
      </c>
      <c r="H5680" s="105">
        <v>100</v>
      </c>
      <c r="I5680" s="105">
        <v>17.112562938367038</v>
      </c>
      <c r="J5680" s="105">
        <v>19.207966341655851</v>
      </c>
      <c r="K5680" s="105">
        <v>16.270847291444877</v>
      </c>
      <c r="L5680" s="105">
        <v>22.058866849100486</v>
      </c>
      <c r="M5680" s="105">
        <v>3.6392520350533197</v>
      </c>
      <c r="N5680" s="105">
        <v>2.32028244477292</v>
      </c>
      <c r="O5680" s="105">
        <v>3.8112046652358731</v>
      </c>
      <c r="P5680" s="105">
        <v>14.687436457369753</v>
      </c>
      <c r="Q5680" s="105">
        <v>56.952440672222735</v>
      </c>
      <c r="R5680" s="105">
        <v>100</v>
      </c>
      <c r="S5680" s="105">
        <v>0</v>
      </c>
      <c r="T5680" s="105">
        <v>38.005071641268579</v>
      </c>
      <c r="U5680" s="105">
        <v>38.005071641268572</v>
      </c>
    </row>
    <row r="5681" spans="1:21">
      <c r="A5681" s="54">
        <v>5679</v>
      </c>
      <c r="B5681" s="104">
        <v>31695</v>
      </c>
      <c r="C5681" s="104">
        <v>31695</v>
      </c>
      <c r="D5681" s="105">
        <v>158548</v>
      </c>
      <c r="E5681" s="105">
        <v>6821120000</v>
      </c>
      <c r="F5681" s="105">
        <v>0</v>
      </c>
      <c r="G5681" s="105">
        <v>100</v>
      </c>
      <c r="H5681" s="105">
        <v>100</v>
      </c>
      <c r="I5681" s="105">
        <v>12.44146469865311</v>
      </c>
      <c r="J5681" s="105">
        <v>33.431201052977912</v>
      </c>
      <c r="K5681" s="105">
        <v>14.14804488102574</v>
      </c>
      <c r="L5681" s="105">
        <v>8.5327703708272598</v>
      </c>
      <c r="M5681" s="105">
        <v>3.7925540928345862</v>
      </c>
      <c r="N5681" s="105">
        <v>2.1307734374958849</v>
      </c>
      <c r="O5681" s="105">
        <v>4.9551615165680785</v>
      </c>
      <c r="P5681" s="105">
        <v>13.188328845675731</v>
      </c>
      <c r="Q5681" s="105">
        <v>68.226990001933203</v>
      </c>
      <c r="R5681" s="105">
        <v>100</v>
      </c>
      <c r="S5681" s="105">
        <v>0</v>
      </c>
      <c r="T5681" s="105">
        <v>38.403940741499291</v>
      </c>
      <c r="U5681" s="105">
        <v>38.403940741499298</v>
      </c>
    </row>
    <row r="5682" spans="1:21">
      <c r="A5682" s="54">
        <v>5680</v>
      </c>
      <c r="B5682" s="104">
        <v>31708</v>
      </c>
      <c r="C5682" s="104">
        <v>31708</v>
      </c>
      <c r="D5682" s="105">
        <v>1055606.9999999998</v>
      </c>
      <c r="E5682" s="105">
        <v>9130800000</v>
      </c>
      <c r="F5682" s="105">
        <v>0</v>
      </c>
      <c r="G5682" s="105">
        <v>89.877372877247737</v>
      </c>
      <c r="H5682" s="105">
        <v>100</v>
      </c>
      <c r="I5682" s="105">
        <v>58.120332531049037</v>
      </c>
      <c r="J5682" s="105">
        <v>100</v>
      </c>
      <c r="K5682" s="105">
        <v>38.147001938577823</v>
      </c>
      <c r="L5682" s="105">
        <v>30.571724149978003</v>
      </c>
      <c r="M5682" s="105">
        <v>16.750644231364241</v>
      </c>
      <c r="N5682" s="105">
        <v>8.4711443790595791</v>
      </c>
      <c r="O5682" s="105">
        <v>13.820371790484206</v>
      </c>
      <c r="P5682" s="105">
        <v>21.644090441804938</v>
      </c>
      <c r="Q5682" s="105">
        <v>42.30962042928941</v>
      </c>
      <c r="R5682" s="105">
        <v>57.963785676659306</v>
      </c>
      <c r="S5682" s="105">
        <v>22.208154535373524</v>
      </c>
      <c r="T5682" s="105">
        <v>48.139674037126191</v>
      </c>
      <c r="U5682" s="105">
        <v>38.104321147519563</v>
      </c>
    </row>
    <row r="5683" spans="1:21">
      <c r="A5683" s="54">
        <v>5681</v>
      </c>
      <c r="B5683" s="104">
        <v>31711</v>
      </c>
      <c r="C5683" s="104">
        <v>31711</v>
      </c>
      <c r="D5683" s="105">
        <v>289491797</v>
      </c>
      <c r="E5683" s="105">
        <v>20713200000</v>
      </c>
      <c r="F5683" s="105">
        <v>0</v>
      </c>
      <c r="G5683" s="105">
        <v>100</v>
      </c>
      <c r="H5683" s="105">
        <v>100</v>
      </c>
      <c r="I5683" s="105">
        <v>73.835251130258797</v>
      </c>
      <c r="J5683" s="105">
        <v>34.641577124296603</v>
      </c>
      <c r="K5683" s="105">
        <v>41.316902474831053</v>
      </c>
      <c r="L5683" s="105">
        <v>72.902479112345432</v>
      </c>
      <c r="M5683" s="105">
        <v>48.592920553895645</v>
      </c>
      <c r="N5683" s="105">
        <v>8.374260732919991</v>
      </c>
      <c r="O5683" s="105">
        <v>8.7170137493127804</v>
      </c>
      <c r="P5683" s="105">
        <v>20.102462902785852</v>
      </c>
      <c r="Q5683" s="105">
        <v>73.560763706227831</v>
      </c>
      <c r="R5683" s="105">
        <v>100</v>
      </c>
      <c r="S5683" s="105">
        <v>40.35009978363037</v>
      </c>
      <c r="T5683" s="105">
        <v>56.836969290572831</v>
      </c>
      <c r="U5683" s="105">
        <v>40.659601434549799</v>
      </c>
    </row>
    <row r="5684" spans="1:21">
      <c r="A5684" s="54">
        <v>5682</v>
      </c>
      <c r="B5684" s="104">
        <v>31714</v>
      </c>
      <c r="C5684" s="104">
        <v>31714</v>
      </c>
      <c r="D5684" s="105">
        <v>114458420.00000001</v>
      </c>
      <c r="E5684" s="105">
        <v>16005300000</v>
      </c>
      <c r="F5684" s="105">
        <v>0</v>
      </c>
      <c r="G5684" s="105">
        <v>100</v>
      </c>
      <c r="H5684" s="105">
        <v>100</v>
      </c>
      <c r="I5684" s="105">
        <v>100</v>
      </c>
      <c r="J5684" s="105">
        <v>100</v>
      </c>
      <c r="K5684" s="105">
        <v>100</v>
      </c>
      <c r="L5684" s="105">
        <v>100</v>
      </c>
      <c r="M5684" s="105">
        <v>100</v>
      </c>
      <c r="N5684" s="105">
        <v>100</v>
      </c>
      <c r="O5684" s="105">
        <v>100</v>
      </c>
      <c r="P5684" s="105">
        <v>100</v>
      </c>
      <c r="Q5684" s="105">
        <v>100</v>
      </c>
      <c r="R5684" s="105">
        <v>100</v>
      </c>
      <c r="S5684" s="105">
        <v>100</v>
      </c>
      <c r="T5684" s="105">
        <v>100</v>
      </c>
      <c r="U5684" s="105">
        <v>99.999999999999972</v>
      </c>
    </row>
    <row r="5685" spans="1:21">
      <c r="A5685" s="54">
        <v>5683</v>
      </c>
      <c r="B5685" s="104">
        <v>31718</v>
      </c>
      <c r="C5685" s="104">
        <v>31718</v>
      </c>
      <c r="D5685" s="105">
        <v>52212161</v>
      </c>
      <c r="E5685" s="105">
        <v>6857090000</v>
      </c>
      <c r="F5685" s="105">
        <v>0</v>
      </c>
      <c r="G5685" s="105">
        <v>100</v>
      </c>
      <c r="H5685" s="105">
        <v>100</v>
      </c>
      <c r="I5685" s="105">
        <v>100</v>
      </c>
      <c r="J5685" s="105">
        <v>100</v>
      </c>
      <c r="K5685" s="105">
        <v>100</v>
      </c>
      <c r="L5685" s="105">
        <v>100</v>
      </c>
      <c r="M5685" s="105">
        <v>19.320617412766016</v>
      </c>
      <c r="N5685" s="105">
        <v>15.361813055537525</v>
      </c>
      <c r="O5685" s="105">
        <v>25.687522072743388</v>
      </c>
      <c r="P5685" s="105">
        <v>44.04398307944404</v>
      </c>
      <c r="Q5685" s="105">
        <v>100</v>
      </c>
      <c r="R5685" s="105">
        <v>100</v>
      </c>
      <c r="S5685" s="105">
        <v>46.384508415366838</v>
      </c>
      <c r="T5685" s="105">
        <v>75.367827968374243</v>
      </c>
      <c r="U5685" s="105">
        <v>47.667001362988159</v>
      </c>
    </row>
    <row r="5686" spans="1:21">
      <c r="A5686" s="54">
        <v>5684</v>
      </c>
      <c r="B5686" s="104">
        <v>31719</v>
      </c>
      <c r="C5686" s="104">
        <v>31719</v>
      </c>
      <c r="D5686" s="105">
        <v>24359630.999999993</v>
      </c>
      <c r="E5686" s="105">
        <v>4565400000</v>
      </c>
      <c r="F5686" s="105">
        <v>0</v>
      </c>
      <c r="G5686" s="105">
        <v>87.10710213153915</v>
      </c>
      <c r="H5686" s="105">
        <v>100</v>
      </c>
      <c r="I5686" s="105">
        <v>100</v>
      </c>
      <c r="J5686" s="105">
        <v>74.7133573633823</v>
      </c>
      <c r="K5686" s="105">
        <v>82.100881774315468</v>
      </c>
      <c r="L5686" s="105">
        <v>71.333110650552996</v>
      </c>
      <c r="M5686" s="105">
        <v>26.658880629258697</v>
      </c>
      <c r="N5686" s="105">
        <v>8.4149833623400667</v>
      </c>
      <c r="O5686" s="105">
        <v>11.568896648004051</v>
      </c>
      <c r="P5686" s="105">
        <v>19.255170179844733</v>
      </c>
      <c r="Q5686" s="105">
        <v>46.692358957951647</v>
      </c>
      <c r="R5686" s="105">
        <v>65.744560607563315</v>
      </c>
      <c r="S5686" s="105">
        <v>35.22774994705577</v>
      </c>
      <c r="T5686" s="105">
        <v>57.799108525396036</v>
      </c>
      <c r="U5686" s="105">
        <v>36.731868395368885</v>
      </c>
    </row>
    <row r="5687" spans="1:21">
      <c r="A5687" s="54">
        <v>5685</v>
      </c>
      <c r="B5687" s="104">
        <v>31720</v>
      </c>
      <c r="C5687" s="104">
        <v>31720</v>
      </c>
      <c r="D5687" s="105">
        <v>18505119.999999993</v>
      </c>
      <c r="E5687" s="105">
        <v>6821120000</v>
      </c>
      <c r="F5687" s="105">
        <v>0</v>
      </c>
      <c r="G5687" s="105">
        <v>29.821938505337933</v>
      </c>
      <c r="H5687" s="105">
        <v>38.815856467265256</v>
      </c>
      <c r="I5687" s="105">
        <v>41.19023066098827</v>
      </c>
      <c r="J5687" s="105">
        <v>27.692679921314973</v>
      </c>
      <c r="K5687" s="105">
        <v>36.43170287774138</v>
      </c>
      <c r="L5687" s="105">
        <v>49.809780520025292</v>
      </c>
      <c r="M5687" s="105">
        <v>45.708391727807708</v>
      </c>
      <c r="N5687" s="105">
        <v>10.211556086003631</v>
      </c>
      <c r="O5687" s="105">
        <v>10.003898662941674</v>
      </c>
      <c r="P5687" s="105">
        <v>12.779153205029852</v>
      </c>
      <c r="Q5687" s="105">
        <v>22.809317717877523</v>
      </c>
      <c r="R5687" s="105">
        <v>25.334013190467015</v>
      </c>
      <c r="S5687" s="105">
        <v>31.574282745136685</v>
      </c>
      <c r="T5687" s="105">
        <v>29.217376628566708</v>
      </c>
      <c r="U5687" s="105">
        <v>31.380266115504558</v>
      </c>
    </row>
    <row r="5688" spans="1:21">
      <c r="A5688" s="54">
        <v>5686</v>
      </c>
      <c r="B5688" s="104">
        <v>31750</v>
      </c>
      <c r="C5688" s="104">
        <v>31750</v>
      </c>
      <c r="D5688" s="105">
        <v>4290455.0000000009</v>
      </c>
      <c r="E5688" s="105">
        <v>2273710000</v>
      </c>
      <c r="F5688" s="105">
        <v>0</v>
      </c>
      <c r="G5688" s="105">
        <v>4.0950685974864074</v>
      </c>
      <c r="H5688" s="105">
        <v>5.7170725122530772</v>
      </c>
      <c r="I5688" s="105">
        <v>3.8841003013393656</v>
      </c>
      <c r="J5688" s="105">
        <v>1.76897459045837</v>
      </c>
      <c r="K5688" s="105">
        <v>2.1889712240740962</v>
      </c>
      <c r="L5688" s="105">
        <v>1.5927162727940294</v>
      </c>
      <c r="M5688" s="105">
        <v>0.93391319297455855</v>
      </c>
      <c r="N5688" s="105">
        <v>0.75167683147415998</v>
      </c>
      <c r="O5688" s="105">
        <v>0.64534144904761004</v>
      </c>
      <c r="P5688" s="105">
        <v>1.1229313376518817</v>
      </c>
      <c r="Q5688" s="105">
        <v>1.8221422539165892</v>
      </c>
      <c r="R5688" s="105">
        <v>2.9839630332244393</v>
      </c>
      <c r="S5688" s="105">
        <v>0.98017605997281632</v>
      </c>
      <c r="T5688" s="105">
        <v>2.2922392997245482</v>
      </c>
      <c r="U5688" s="105">
        <v>1.6101522250958169</v>
      </c>
    </row>
    <row r="5689" spans="1:21">
      <c r="A5689" s="54">
        <v>5687</v>
      </c>
      <c r="B5689" s="104">
        <v>31751</v>
      </c>
      <c r="C5689" s="104">
        <v>31751</v>
      </c>
      <c r="D5689" s="105">
        <v>988110</v>
      </c>
      <c r="E5689" s="105">
        <v>2273710000</v>
      </c>
      <c r="F5689" s="105">
        <v>0</v>
      </c>
      <c r="G5689" s="105">
        <v>16.692682551789236</v>
      </c>
      <c r="H5689" s="105">
        <v>25.018267114020635</v>
      </c>
      <c r="I5689" s="105">
        <v>4.573787792947523</v>
      </c>
      <c r="J5689" s="105">
        <v>2.0039199773119565</v>
      </c>
      <c r="K5689" s="105">
        <v>3.4545350703132649</v>
      </c>
      <c r="L5689" s="105">
        <v>2.7982967142772548</v>
      </c>
      <c r="M5689" s="105">
        <v>1.6951841254328581</v>
      </c>
      <c r="N5689" s="105">
        <v>1.3839598149516767</v>
      </c>
      <c r="O5689" s="105">
        <v>1.3982036256267858</v>
      </c>
      <c r="P5689" s="105">
        <v>2.6236934687361759</v>
      </c>
      <c r="Q5689" s="105">
        <v>4.4783712039306796</v>
      </c>
      <c r="R5689" s="105">
        <v>8.9132936297591208</v>
      </c>
      <c r="S5689" s="105">
        <v>0</v>
      </c>
      <c r="T5689" s="105">
        <v>6.2528495907580988</v>
      </c>
      <c r="U5689" s="105">
        <v>6.2528495907580979</v>
      </c>
    </row>
    <row r="5690" spans="1:21">
      <c r="A5690" s="54">
        <v>5688</v>
      </c>
      <c r="B5690" s="104">
        <v>31752</v>
      </c>
      <c r="C5690" s="104">
        <v>31752</v>
      </c>
      <c r="D5690" s="105">
        <v>706624.99999999988</v>
      </c>
      <c r="E5690" s="105">
        <v>2273710000</v>
      </c>
      <c r="F5690" s="105">
        <v>0</v>
      </c>
      <c r="G5690" s="105">
        <v>100</v>
      </c>
      <c r="H5690" s="105">
        <v>100</v>
      </c>
      <c r="I5690" s="105">
        <v>51.795689815986179</v>
      </c>
      <c r="J5690" s="105">
        <v>30.829491475147105</v>
      </c>
      <c r="K5690" s="105">
        <v>39.992452678792411</v>
      </c>
      <c r="L5690" s="105">
        <v>44.420274966542834</v>
      </c>
      <c r="M5690" s="105">
        <v>29.955840229667597</v>
      </c>
      <c r="N5690" s="105">
        <v>18.371504445854629</v>
      </c>
      <c r="O5690" s="105">
        <v>15.843665896523872</v>
      </c>
      <c r="P5690" s="105">
        <v>21.791341684162063</v>
      </c>
      <c r="Q5690" s="105">
        <v>46.262998842124723</v>
      </c>
      <c r="R5690" s="105">
        <v>86.999977728662074</v>
      </c>
      <c r="S5690" s="105">
        <v>0</v>
      </c>
      <c r="T5690" s="105">
        <v>48.855269813621959</v>
      </c>
      <c r="U5690" s="105">
        <v>48.855269813621959</v>
      </c>
    </row>
    <row r="5691" spans="1:21">
      <c r="A5691" s="54">
        <v>5689</v>
      </c>
      <c r="B5691" s="104">
        <v>31753</v>
      </c>
      <c r="C5691" s="104">
        <v>31753</v>
      </c>
      <c r="D5691" s="105">
        <v>3521215.0000000005</v>
      </c>
      <c r="E5691" s="105">
        <v>2273710000</v>
      </c>
      <c r="F5691" s="105">
        <v>0</v>
      </c>
      <c r="G5691" s="105">
        <v>23.850886095769184</v>
      </c>
      <c r="H5691" s="105">
        <v>40.859315997249681</v>
      </c>
      <c r="I5691" s="105">
        <v>7.4420615613869252</v>
      </c>
      <c r="J5691" s="105">
        <v>3.4899077586164191</v>
      </c>
      <c r="K5691" s="105">
        <v>5.358861880368063</v>
      </c>
      <c r="L5691" s="105">
        <v>6.8502660101803592</v>
      </c>
      <c r="M5691" s="105">
        <v>5.0604137505616018</v>
      </c>
      <c r="N5691" s="105">
        <v>3.1420540233361534</v>
      </c>
      <c r="O5691" s="105">
        <v>2.6901491690431047</v>
      </c>
      <c r="P5691" s="105">
        <v>3.7086212449080538</v>
      </c>
      <c r="Q5691" s="105">
        <v>6.140336809549594</v>
      </c>
      <c r="R5691" s="105">
        <v>11.03510971304263</v>
      </c>
      <c r="S5691" s="105">
        <v>0</v>
      </c>
      <c r="T5691" s="105">
        <v>9.9689986678343168</v>
      </c>
      <c r="U5691" s="105">
        <v>9.9689986678343132</v>
      </c>
    </row>
    <row r="5692" spans="1:21">
      <c r="A5692" s="54">
        <v>5690</v>
      </c>
      <c r="B5692" s="104">
        <v>31754</v>
      </c>
      <c r="C5692" s="104">
        <v>31754</v>
      </c>
      <c r="D5692" s="105">
        <v>5314213</v>
      </c>
      <c r="E5692" s="105">
        <v>4529250000</v>
      </c>
      <c r="F5692" s="105">
        <v>0</v>
      </c>
      <c r="G5692" s="105">
        <v>8.2805199888849526</v>
      </c>
      <c r="H5692" s="105">
        <v>11.628353319444274</v>
      </c>
      <c r="I5692" s="105">
        <v>3.3661562618197873</v>
      </c>
      <c r="J5692" s="105">
        <v>0.40188359915173799</v>
      </c>
      <c r="K5692" s="105">
        <v>0.83563360974412271</v>
      </c>
      <c r="L5692" s="105">
        <v>1.6082216212714879</v>
      </c>
      <c r="M5692" s="105">
        <v>1.233764263879076</v>
      </c>
      <c r="N5692" s="105">
        <v>0.8005133419920839</v>
      </c>
      <c r="O5692" s="105">
        <v>0.6417661900050069</v>
      </c>
      <c r="P5692" s="105">
        <v>0.98356510848437695</v>
      </c>
      <c r="Q5692" s="105">
        <v>1.8980124273641352</v>
      </c>
      <c r="R5692" s="105">
        <v>3.7212570786248946</v>
      </c>
      <c r="S5692" s="105">
        <v>0</v>
      </c>
      <c r="T5692" s="105">
        <v>2.949970567555495</v>
      </c>
      <c r="U5692" s="105">
        <v>2.9499705675554946</v>
      </c>
    </row>
    <row r="5693" spans="1:21">
      <c r="A5693" s="54">
        <v>5691</v>
      </c>
      <c r="B5693" s="104">
        <v>31755</v>
      </c>
      <c r="C5693" s="104">
        <v>31755</v>
      </c>
      <c r="D5693" s="105">
        <v>1336931</v>
      </c>
      <c r="E5693" s="105">
        <v>4529250000</v>
      </c>
      <c r="F5693" s="105">
        <v>0</v>
      </c>
      <c r="G5693" s="105">
        <v>10.663687776584252</v>
      </c>
      <c r="H5693" s="105">
        <v>14.67655000234512</v>
      </c>
      <c r="I5693" s="105">
        <v>5.4009089353670126</v>
      </c>
      <c r="J5693" s="105">
        <v>0.42484230193404915</v>
      </c>
      <c r="K5693" s="105">
        <v>0.81836234210073966</v>
      </c>
      <c r="L5693" s="105">
        <v>1.9042851203851834</v>
      </c>
      <c r="M5693" s="105">
        <v>1.5474461060864535</v>
      </c>
      <c r="N5693" s="105">
        <v>1.0202151449006902</v>
      </c>
      <c r="O5693" s="105">
        <v>0.76609393389367608</v>
      </c>
      <c r="P5693" s="105">
        <v>1.2274232515364889</v>
      </c>
      <c r="Q5693" s="105">
        <v>2.0616831658913291</v>
      </c>
      <c r="R5693" s="105">
        <v>4.6001406796551114</v>
      </c>
      <c r="S5693" s="105">
        <v>0</v>
      </c>
      <c r="T5693" s="105">
        <v>3.7593032300566755</v>
      </c>
      <c r="U5693" s="105">
        <v>3.759303230056676</v>
      </c>
    </row>
    <row r="5694" spans="1:21">
      <c r="A5694" s="54">
        <v>5692</v>
      </c>
      <c r="B5694" s="104">
        <v>31756</v>
      </c>
      <c r="C5694" s="104">
        <v>31756</v>
      </c>
      <c r="D5694" s="105">
        <v>31653</v>
      </c>
      <c r="E5694" s="105">
        <v>2273710000</v>
      </c>
      <c r="F5694" s="105">
        <v>0</v>
      </c>
      <c r="G5694" s="105">
        <v>5.1645359711791841</v>
      </c>
      <c r="H5694" s="105">
        <v>9.3970519094965184</v>
      </c>
      <c r="I5694" s="105">
        <v>3.3375344070071291</v>
      </c>
      <c r="J5694" s="105">
        <v>0.79756948736576494</v>
      </c>
      <c r="K5694" s="105">
        <v>1.5022265035440794</v>
      </c>
      <c r="L5694" s="105">
        <v>3.7141772162327462</v>
      </c>
      <c r="M5694" s="105">
        <v>5.6552816515237128</v>
      </c>
      <c r="N5694" s="105">
        <v>3.9934547195649865</v>
      </c>
      <c r="O5694" s="105">
        <v>2.564780483276925</v>
      </c>
      <c r="P5694" s="105">
        <v>1.8333489978662161</v>
      </c>
      <c r="Q5694" s="105">
        <v>1.4210308634242883</v>
      </c>
      <c r="R5694" s="105">
        <v>2.2799812986179528</v>
      </c>
      <c r="S5694" s="105">
        <v>0</v>
      </c>
      <c r="T5694" s="105">
        <v>3.4717477924249587</v>
      </c>
      <c r="U5694" s="105">
        <v>3.4717477924249587</v>
      </c>
    </row>
    <row r="5695" spans="1:21">
      <c r="A5695" s="54">
        <v>5693</v>
      </c>
      <c r="B5695" s="104">
        <v>31757</v>
      </c>
      <c r="C5695" s="104">
        <v>31757</v>
      </c>
      <c r="D5695" s="105">
        <v>1968462</v>
      </c>
      <c r="E5695" s="105">
        <v>2273710000</v>
      </c>
      <c r="F5695" s="105">
        <v>0</v>
      </c>
      <c r="G5695" s="105">
        <v>0.45262956101015506</v>
      </c>
      <c r="H5695" s="105">
        <v>0.86647510704062614</v>
      </c>
      <c r="I5695" s="105">
        <v>0.37019742496619928</v>
      </c>
      <c r="J5695" s="105">
        <v>0.18827672713417409</v>
      </c>
      <c r="K5695" s="105">
        <v>0.43722350019602207</v>
      </c>
      <c r="L5695" s="105">
        <v>1.2961908565903302</v>
      </c>
      <c r="M5695" s="105">
        <v>1.7853280599461743</v>
      </c>
      <c r="N5695" s="105">
        <v>0.8958746831642983</v>
      </c>
      <c r="O5695" s="105">
        <v>0.50122050367770687</v>
      </c>
      <c r="P5695" s="105">
        <v>0.31491263806143477</v>
      </c>
      <c r="Q5695" s="105">
        <v>0.22445415198513557</v>
      </c>
      <c r="R5695" s="105">
        <v>0.2683778955280553</v>
      </c>
      <c r="S5695" s="105">
        <v>1.2435019539356145</v>
      </c>
      <c r="T5695" s="105">
        <v>0.63343009244169257</v>
      </c>
      <c r="U5695" s="105">
        <v>1.1396997172156285</v>
      </c>
    </row>
    <row r="5696" spans="1:21">
      <c r="A5696" s="54">
        <v>5694</v>
      </c>
      <c r="B5696" s="104">
        <v>31758</v>
      </c>
      <c r="C5696" s="104">
        <v>31758</v>
      </c>
      <c r="D5696" s="105">
        <v>18283952.999999993</v>
      </c>
      <c r="E5696" s="105">
        <v>2273710000</v>
      </c>
      <c r="F5696" s="105">
        <v>0</v>
      </c>
      <c r="G5696" s="105">
        <v>0.57772479687043676</v>
      </c>
      <c r="H5696" s="105">
        <v>1.0259319569656704</v>
      </c>
      <c r="I5696" s="105">
        <v>0.57652487423327037</v>
      </c>
      <c r="J5696" s="105">
        <v>0.1</v>
      </c>
      <c r="K5696" s="105">
        <v>0.15416402737062052</v>
      </c>
      <c r="L5696" s="105">
        <v>0.51666628632953004</v>
      </c>
      <c r="M5696" s="105">
        <v>0.85148173288734275</v>
      </c>
      <c r="N5696" s="105">
        <v>0.65913616413535647</v>
      </c>
      <c r="O5696" s="105">
        <v>0.43469568198678038</v>
      </c>
      <c r="P5696" s="105">
        <v>0.29450101388839711</v>
      </c>
      <c r="Q5696" s="105">
        <v>0.18660485003215307</v>
      </c>
      <c r="R5696" s="105">
        <v>0.27916507754504427</v>
      </c>
      <c r="S5696" s="105">
        <v>0.68746957153792843</v>
      </c>
      <c r="T5696" s="105">
        <v>0.47138303852038349</v>
      </c>
      <c r="U5696" s="105">
        <v>0.67967680977128508</v>
      </c>
    </row>
    <row r="5697" spans="1:21">
      <c r="A5697" s="54">
        <v>5695</v>
      </c>
      <c r="B5697" s="104">
        <v>31759</v>
      </c>
      <c r="C5697" s="104">
        <v>31759</v>
      </c>
      <c r="D5697" s="105">
        <v>1006744.0000000001</v>
      </c>
      <c r="E5697" s="105">
        <v>2273710000</v>
      </c>
      <c r="F5697" s="105">
        <v>0</v>
      </c>
      <c r="G5697" s="105">
        <v>0.73502707965159153</v>
      </c>
      <c r="H5697" s="105">
        <v>1.2061015055318178</v>
      </c>
      <c r="I5697" s="105">
        <v>1.2804717995404216</v>
      </c>
      <c r="J5697" s="105">
        <v>0.28821892955641887</v>
      </c>
      <c r="K5697" s="105">
        <v>0.11415940202920108</v>
      </c>
      <c r="L5697" s="105">
        <v>0.26714685293598156</v>
      </c>
      <c r="M5697" s="105">
        <v>0.40599458013917616</v>
      </c>
      <c r="N5697" s="105">
        <v>0.35848015819486534</v>
      </c>
      <c r="O5697" s="105">
        <v>0.32251574984236936</v>
      </c>
      <c r="P5697" s="105">
        <v>0.32762340692471503</v>
      </c>
      <c r="Q5697" s="105">
        <v>0.30671526011729833</v>
      </c>
      <c r="R5697" s="105">
        <v>0.43643078474062352</v>
      </c>
      <c r="S5697" s="105">
        <v>0</v>
      </c>
      <c r="T5697" s="105">
        <v>0.50407379243370676</v>
      </c>
      <c r="U5697" s="105">
        <v>0.50407379243370654</v>
      </c>
    </row>
    <row r="5698" spans="1:21">
      <c r="A5698" s="54">
        <v>5696</v>
      </c>
      <c r="B5698" s="104">
        <v>31760</v>
      </c>
      <c r="C5698" s="104">
        <v>31760</v>
      </c>
      <c r="D5698" s="105">
        <v>25600805.000000004</v>
      </c>
      <c r="E5698" s="105">
        <v>4547410000</v>
      </c>
      <c r="F5698" s="105">
        <v>0</v>
      </c>
      <c r="G5698" s="105">
        <v>0.95119558115995129</v>
      </c>
      <c r="H5698" s="105">
        <v>1.7935039391687393</v>
      </c>
      <c r="I5698" s="105">
        <v>0.69332525262442857</v>
      </c>
      <c r="J5698" s="105">
        <v>0.14534916764947764</v>
      </c>
      <c r="K5698" s="105">
        <v>0.2799389381968489</v>
      </c>
      <c r="L5698" s="105">
        <v>0.70872891649151781</v>
      </c>
      <c r="M5698" s="105">
        <v>0.96956046099003468</v>
      </c>
      <c r="N5698" s="105">
        <v>0.56948580201330223</v>
      </c>
      <c r="O5698" s="105">
        <v>0.41082938431862648</v>
      </c>
      <c r="P5698" s="105">
        <v>0.37066602377358843</v>
      </c>
      <c r="Q5698" s="105">
        <v>0.3306918646968503</v>
      </c>
      <c r="R5698" s="105">
        <v>0.47421856583506444</v>
      </c>
      <c r="S5698" s="105">
        <v>0.72564023195343375</v>
      </c>
      <c r="T5698" s="105">
        <v>0.64145782474320256</v>
      </c>
      <c r="U5698" s="105">
        <v>0.71566774513622666</v>
      </c>
    </row>
    <row r="5699" spans="1:21">
      <c r="A5699" s="54">
        <v>5697</v>
      </c>
      <c r="B5699" s="104">
        <v>31764</v>
      </c>
      <c r="C5699" s="104">
        <v>31764</v>
      </c>
      <c r="D5699" s="105">
        <v>13561000</v>
      </c>
      <c r="E5699" s="105">
        <v>11332200000</v>
      </c>
      <c r="F5699" s="105">
        <v>0</v>
      </c>
      <c r="G5699" s="105">
        <v>1.8128147576070281</v>
      </c>
      <c r="H5699" s="105">
        <v>3.157657040129294</v>
      </c>
      <c r="I5699" s="105">
        <v>1.6040577879982507</v>
      </c>
      <c r="J5699" s="105">
        <v>0.23101879406247106</v>
      </c>
      <c r="K5699" s="105">
        <v>0.27015605847406016</v>
      </c>
      <c r="L5699" s="105">
        <v>0.56258407600858107</v>
      </c>
      <c r="M5699" s="105">
        <v>0.8275456863009566</v>
      </c>
      <c r="N5699" s="105">
        <v>0.70555412076856017</v>
      </c>
      <c r="O5699" s="105">
        <v>0.38892524042773952</v>
      </c>
      <c r="P5699" s="105">
        <v>0.38131028809716977</v>
      </c>
      <c r="Q5699" s="105">
        <v>0.44337598020383839</v>
      </c>
      <c r="R5699" s="105">
        <v>0.78478993662108054</v>
      </c>
      <c r="S5699" s="105">
        <v>0.69860899497699114</v>
      </c>
      <c r="T5699" s="105">
        <v>0.93081581389158596</v>
      </c>
      <c r="U5699" s="105">
        <v>0.78168538936988496</v>
      </c>
    </row>
    <row r="5700" spans="1:21">
      <c r="A5700" s="54">
        <v>5698</v>
      </c>
      <c r="B5700" s="104">
        <v>31765</v>
      </c>
      <c r="C5700" s="104">
        <v>31765</v>
      </c>
      <c r="D5700" s="105">
        <v>3671150.9999999991</v>
      </c>
      <c r="E5700" s="105">
        <v>2291690000</v>
      </c>
      <c r="F5700" s="105">
        <v>0</v>
      </c>
      <c r="G5700" s="105">
        <v>0.1</v>
      </c>
      <c r="H5700" s="105">
        <v>0.1</v>
      </c>
      <c r="I5700" s="105">
        <v>0.1</v>
      </c>
      <c r="J5700" s="105">
        <v>0.1563196242151674</v>
      </c>
      <c r="K5700" s="105">
        <v>0.347469289115591</v>
      </c>
      <c r="L5700" s="105">
        <v>0.95009568321093318</v>
      </c>
      <c r="M5700" s="105">
        <v>2.1104317326166768</v>
      </c>
      <c r="N5700" s="105">
        <v>3.2853543005339172</v>
      </c>
      <c r="O5700" s="105">
        <v>3.0174145059190414</v>
      </c>
      <c r="P5700" s="105">
        <v>1.0430689677311666</v>
      </c>
      <c r="Q5700" s="105">
        <v>0.16052751664857703</v>
      </c>
      <c r="R5700" s="105">
        <v>0.1</v>
      </c>
      <c r="S5700" s="105">
        <v>2.4237200381228154</v>
      </c>
      <c r="T5700" s="105">
        <v>0.95589013499925579</v>
      </c>
      <c r="U5700" s="105">
        <v>1.7139924970147351</v>
      </c>
    </row>
    <row r="5701" spans="1:21">
      <c r="A5701" s="54">
        <v>5699</v>
      </c>
      <c r="B5701" s="104">
        <v>31775</v>
      </c>
      <c r="C5701" s="104">
        <v>31775</v>
      </c>
      <c r="D5701" s="105">
        <v>55492236.000000007</v>
      </c>
      <c r="E5701" s="105">
        <v>6857090000</v>
      </c>
      <c r="F5701" s="105">
        <v>0</v>
      </c>
      <c r="G5701" s="105">
        <v>65.899315848023633</v>
      </c>
      <c r="H5701" s="105">
        <v>8.9208176010777898</v>
      </c>
      <c r="I5701" s="105">
        <v>3.1032883260488897</v>
      </c>
      <c r="J5701" s="105">
        <v>4.082475643932173</v>
      </c>
      <c r="K5701" s="105">
        <v>8.2114478887519518</v>
      </c>
      <c r="L5701" s="105">
        <v>20.225453017841183</v>
      </c>
      <c r="M5701" s="105">
        <v>100</v>
      </c>
      <c r="N5701" s="105">
        <v>100</v>
      </c>
      <c r="O5701" s="105">
        <v>100</v>
      </c>
      <c r="P5701" s="105">
        <v>100</v>
      </c>
      <c r="Q5701" s="105">
        <v>100</v>
      </c>
      <c r="R5701" s="105">
        <v>100</v>
      </c>
      <c r="S5701" s="105">
        <v>87.146503602833334</v>
      </c>
      <c r="T5701" s="105">
        <v>59.203566527139628</v>
      </c>
      <c r="U5701" s="105">
        <v>87.048710285106225</v>
      </c>
    </row>
    <row r="5702" spans="1:21">
      <c r="A5702" s="54">
        <v>5700</v>
      </c>
      <c r="B5702" s="104">
        <v>31872</v>
      </c>
      <c r="C5702" s="104">
        <v>31872</v>
      </c>
      <c r="D5702" s="105">
        <v>41189778</v>
      </c>
      <c r="E5702" s="105">
        <v>4583390000</v>
      </c>
      <c r="F5702" s="105">
        <v>0</v>
      </c>
      <c r="G5702" s="105">
        <v>0.62159235737314966</v>
      </c>
      <c r="H5702" s="105">
        <v>0.54369624946383044</v>
      </c>
      <c r="I5702" s="105">
        <v>0.38587890064991698</v>
      </c>
      <c r="J5702" s="105">
        <v>0.34028852784244018</v>
      </c>
      <c r="K5702" s="105">
        <v>0.40091469061073026</v>
      </c>
      <c r="L5702" s="105">
        <v>0.59399912838106028</v>
      </c>
      <c r="M5702" s="105">
        <v>0.80409182314173655</v>
      </c>
      <c r="N5702" s="105">
        <v>0.98588063305456353</v>
      </c>
      <c r="O5702" s="105">
        <v>1.1263590816429743</v>
      </c>
      <c r="P5702" s="105">
        <v>1.0283546356984674</v>
      </c>
      <c r="Q5702" s="105">
        <v>0.86747683624087868</v>
      </c>
      <c r="R5702" s="105">
        <v>0.69411810543604402</v>
      </c>
      <c r="S5702" s="105">
        <v>0.78887977852987745</v>
      </c>
      <c r="T5702" s="105">
        <v>0.69938758079464936</v>
      </c>
      <c r="U5702" s="105">
        <v>0.70488293758534415</v>
      </c>
    </row>
    <row r="5703" spans="1:21">
      <c r="A5703" s="54">
        <v>5701</v>
      </c>
      <c r="B5703" s="104">
        <v>31873</v>
      </c>
      <c r="C5703" s="104">
        <v>31873</v>
      </c>
      <c r="D5703" s="105">
        <v>221894177</v>
      </c>
      <c r="E5703" s="105">
        <v>18243400000</v>
      </c>
      <c r="F5703" s="105">
        <v>0</v>
      </c>
      <c r="G5703" s="105">
        <v>0.1909225731205195</v>
      </c>
      <c r="H5703" s="105">
        <v>0.2555487507436543</v>
      </c>
      <c r="I5703" s="105">
        <v>0.31000172954156269</v>
      </c>
      <c r="J5703" s="105">
        <v>0.38166999841695121</v>
      </c>
      <c r="K5703" s="105">
        <v>0.62072077275673254</v>
      </c>
      <c r="L5703" s="105">
        <v>1.5080902225285213</v>
      </c>
      <c r="M5703" s="105">
        <v>3.1531602454878511</v>
      </c>
      <c r="N5703" s="105">
        <v>3.6161833489984909</v>
      </c>
      <c r="O5703" s="105">
        <v>2.0257631536747542</v>
      </c>
      <c r="P5703" s="105">
        <v>0.48021429122950016</v>
      </c>
      <c r="Q5703" s="105">
        <v>0.23319083711532218</v>
      </c>
      <c r="R5703" s="105">
        <v>0.17249677699936936</v>
      </c>
      <c r="S5703" s="105">
        <v>2.7212292225723331</v>
      </c>
      <c r="T5703" s="105">
        <v>1.078996891717769</v>
      </c>
      <c r="U5703" s="105">
        <v>2.4299893565650312</v>
      </c>
    </row>
    <row r="5704" spans="1:21">
      <c r="A5704" s="54">
        <v>5702</v>
      </c>
      <c r="B5704" s="104">
        <v>31897</v>
      </c>
      <c r="C5704" s="104">
        <v>31897</v>
      </c>
      <c r="D5704" s="105">
        <v>86806230.99999997</v>
      </c>
      <c r="E5704" s="105">
        <v>6875080000</v>
      </c>
      <c r="F5704" s="105">
        <v>0</v>
      </c>
      <c r="G5704" s="105">
        <v>0.63366931514277014</v>
      </c>
      <c r="H5704" s="105">
        <v>0.63089250749629633</v>
      </c>
      <c r="I5704" s="105">
        <v>0.73259743888819429</v>
      </c>
      <c r="J5704" s="105">
        <v>0.63211997822192534</v>
      </c>
      <c r="K5704" s="105">
        <v>0.62305089661897917</v>
      </c>
      <c r="L5704" s="105">
        <v>1.0899937455902629</v>
      </c>
      <c r="M5704" s="105">
        <v>4.1386363435501536</v>
      </c>
      <c r="N5704" s="105">
        <v>6.3039607466734218</v>
      </c>
      <c r="O5704" s="105">
        <v>3.0704669786930774</v>
      </c>
      <c r="P5704" s="105">
        <v>1.1305692052307159</v>
      </c>
      <c r="Q5704" s="105">
        <v>0.84861538403564485</v>
      </c>
      <c r="R5704" s="105">
        <v>0.68208129323618383</v>
      </c>
      <c r="S5704" s="105">
        <v>3.6276328399961142</v>
      </c>
      <c r="T5704" s="105">
        <v>1.7097211527814691</v>
      </c>
      <c r="U5704" s="105">
        <v>3.443156258019088</v>
      </c>
    </row>
    <row r="5705" spans="1:21">
      <c r="A5705" s="54">
        <v>5703</v>
      </c>
      <c r="B5705" s="104">
        <v>31898</v>
      </c>
      <c r="C5705" s="104">
        <v>31898</v>
      </c>
      <c r="D5705" s="105">
        <v>1259255</v>
      </c>
      <c r="E5705" s="105">
        <v>2291690000</v>
      </c>
      <c r="F5705" s="105">
        <v>0</v>
      </c>
      <c r="G5705" s="105">
        <v>0.30856861857339962</v>
      </c>
      <c r="H5705" s="105">
        <v>0.40278870976138947</v>
      </c>
      <c r="I5705" s="105">
        <v>0.37753118541788289</v>
      </c>
      <c r="J5705" s="105">
        <v>0.41823773091029415</v>
      </c>
      <c r="K5705" s="105">
        <v>0.75471525557297858</v>
      </c>
      <c r="L5705" s="105">
        <v>1.7517004823417259</v>
      </c>
      <c r="M5705" s="105">
        <v>5.9507210910054562</v>
      </c>
      <c r="N5705" s="105">
        <v>5.4349711216659875</v>
      </c>
      <c r="O5705" s="105">
        <v>2.1115985307985952</v>
      </c>
      <c r="P5705" s="105">
        <v>0.60631912404348753</v>
      </c>
      <c r="Q5705" s="105">
        <v>0.26840345153904643</v>
      </c>
      <c r="R5705" s="105">
        <v>0.24277641442421499</v>
      </c>
      <c r="S5705" s="105">
        <v>4.3648337440199496</v>
      </c>
      <c r="T5705" s="105">
        <v>1.5523609763378714</v>
      </c>
      <c r="U5705" s="105">
        <v>3.7983212286655856</v>
      </c>
    </row>
    <row r="5706" spans="1:21">
      <c r="A5706" s="54">
        <v>5704</v>
      </c>
      <c r="B5706" s="104">
        <v>31900</v>
      </c>
      <c r="C5706" s="104">
        <v>31900</v>
      </c>
      <c r="D5706" s="105">
        <v>52997400.000000007</v>
      </c>
      <c r="E5706" s="105">
        <v>4583390000</v>
      </c>
      <c r="F5706" s="105">
        <v>0</v>
      </c>
      <c r="G5706" s="105">
        <v>0.49131132530080807</v>
      </c>
      <c r="H5706" s="105">
        <v>0.64774657378555722</v>
      </c>
      <c r="I5706" s="105">
        <v>0.53732583776242082</v>
      </c>
      <c r="J5706" s="105">
        <v>0.5332608837652375</v>
      </c>
      <c r="K5706" s="105">
        <v>0.80985734064509407</v>
      </c>
      <c r="L5706" s="105">
        <v>2.7238036190972115</v>
      </c>
      <c r="M5706" s="105">
        <v>100</v>
      </c>
      <c r="N5706" s="105">
        <v>100</v>
      </c>
      <c r="O5706" s="105">
        <v>5.0876965730497723</v>
      </c>
      <c r="P5706" s="105">
        <v>1.0295449859372923</v>
      </c>
      <c r="Q5706" s="105">
        <v>0.48470219611778342</v>
      </c>
      <c r="R5706" s="105">
        <v>0.41100642064765291</v>
      </c>
      <c r="S5706" s="105">
        <v>66.961094863453155</v>
      </c>
      <c r="T5706" s="105">
        <v>17.729687979675735</v>
      </c>
      <c r="U5706" s="105">
        <v>66.074093679297022</v>
      </c>
    </row>
    <row r="5707" spans="1:21">
      <c r="A5707" s="54">
        <v>5705</v>
      </c>
      <c r="B5707" s="104">
        <v>31901</v>
      </c>
      <c r="C5707" s="104">
        <v>31901</v>
      </c>
      <c r="D5707" s="105">
        <v>40557438</v>
      </c>
      <c r="E5707" s="105">
        <v>2291690000</v>
      </c>
      <c r="F5707" s="105">
        <v>0</v>
      </c>
      <c r="G5707" s="105">
        <v>8.1494496505139917</v>
      </c>
      <c r="H5707" s="105">
        <v>5.6013550978892708</v>
      </c>
      <c r="I5707" s="105">
        <v>4.7433970765035127</v>
      </c>
      <c r="J5707" s="105">
        <v>5.8808485462722242</v>
      </c>
      <c r="K5707" s="105">
        <v>21.799088592477581</v>
      </c>
      <c r="L5707" s="105">
        <v>100</v>
      </c>
      <c r="M5707" s="105">
        <v>100</v>
      </c>
      <c r="N5707" s="105">
        <v>100</v>
      </c>
      <c r="O5707" s="105">
        <v>100</v>
      </c>
      <c r="P5707" s="105">
        <v>100</v>
      </c>
      <c r="Q5707" s="105">
        <v>58.274514054510796</v>
      </c>
      <c r="R5707" s="105">
        <v>10.532698435483374</v>
      </c>
      <c r="S5707" s="105">
        <v>86.491966563196371</v>
      </c>
      <c r="T5707" s="105">
        <v>51.248445954470888</v>
      </c>
      <c r="U5707" s="105">
        <v>86.305737629933532</v>
      </c>
    </row>
    <row r="5708" spans="1:21">
      <c r="A5708" s="54">
        <v>5706</v>
      </c>
      <c r="B5708" s="104">
        <v>31902</v>
      </c>
      <c r="C5708" s="104">
        <v>31902</v>
      </c>
      <c r="D5708" s="105">
        <v>162294535.99999994</v>
      </c>
      <c r="E5708" s="105">
        <v>4565400000</v>
      </c>
      <c r="F5708" s="105">
        <v>0</v>
      </c>
      <c r="G5708" s="105">
        <v>0.4061058322946598</v>
      </c>
      <c r="H5708" s="105">
        <v>0.4488401395993184</v>
      </c>
      <c r="I5708" s="105">
        <v>0.4503823194771186</v>
      </c>
      <c r="J5708" s="105">
        <v>0.55245566276592106</v>
      </c>
      <c r="K5708" s="105">
        <v>0.84042154602947339</v>
      </c>
      <c r="L5708" s="105">
        <v>2.1944932653268294</v>
      </c>
      <c r="M5708" s="105">
        <v>24.371735091955788</v>
      </c>
      <c r="N5708" s="105">
        <v>100</v>
      </c>
      <c r="O5708" s="105">
        <v>4.0808836959245003</v>
      </c>
      <c r="P5708" s="105">
        <v>0.69696538656949714</v>
      </c>
      <c r="Q5708" s="105">
        <v>0.42712923753040544</v>
      </c>
      <c r="R5708" s="105">
        <v>0.31642650449242171</v>
      </c>
      <c r="S5708" s="105">
        <v>31.515029985575129</v>
      </c>
      <c r="T5708" s="105">
        <v>11.232153223497164</v>
      </c>
      <c r="U5708" s="105">
        <v>30.917939103989777</v>
      </c>
    </row>
    <row r="5709" spans="1:21">
      <c r="A5709" s="54">
        <v>5707</v>
      </c>
      <c r="B5709" s="104">
        <v>31907</v>
      </c>
      <c r="C5709" s="104">
        <v>31907</v>
      </c>
      <c r="D5709" s="105">
        <v>124046491.99999999</v>
      </c>
      <c r="E5709" s="105">
        <v>4583390000</v>
      </c>
      <c r="F5709" s="105">
        <v>0</v>
      </c>
      <c r="G5709" s="105">
        <v>0.41545429265084044</v>
      </c>
      <c r="H5709" s="105">
        <v>0.48483290619050762</v>
      </c>
      <c r="I5709" s="105">
        <v>0.4291378362272309</v>
      </c>
      <c r="J5709" s="105">
        <v>0.49575306560221216</v>
      </c>
      <c r="K5709" s="105">
        <v>0.85615311312660791</v>
      </c>
      <c r="L5709" s="105">
        <v>2.3666186770041016</v>
      </c>
      <c r="M5709" s="105">
        <v>100</v>
      </c>
      <c r="N5709" s="105">
        <v>100</v>
      </c>
      <c r="O5709" s="105">
        <v>10.551750472406493</v>
      </c>
      <c r="P5709" s="105">
        <v>1.524735932049448</v>
      </c>
      <c r="Q5709" s="105">
        <v>0.56198790100003315</v>
      </c>
      <c r="R5709" s="105">
        <v>0.33793485171220988</v>
      </c>
      <c r="S5709" s="105">
        <v>64.944635703095543</v>
      </c>
      <c r="T5709" s="105">
        <v>18.16869658733081</v>
      </c>
      <c r="U5709" s="105">
        <v>57.913322794905383</v>
      </c>
    </row>
    <row r="5710" spans="1:21">
      <c r="A5710" s="54">
        <v>5708</v>
      </c>
      <c r="B5710" s="104">
        <v>31908</v>
      </c>
      <c r="C5710" s="104">
        <v>31908</v>
      </c>
      <c r="D5710" s="105">
        <v>36871782.000000007</v>
      </c>
      <c r="E5710" s="105">
        <v>4601200000</v>
      </c>
      <c r="F5710" s="105">
        <v>0</v>
      </c>
      <c r="G5710" s="105">
        <v>0.48185391436092845</v>
      </c>
      <c r="H5710" s="105">
        <v>0.58582151609462352</v>
      </c>
      <c r="I5710" s="105">
        <v>0.54984074237504488</v>
      </c>
      <c r="J5710" s="105">
        <v>0.88671370859046439</v>
      </c>
      <c r="K5710" s="105">
        <v>1.6219465883660127</v>
      </c>
      <c r="L5710" s="105">
        <v>4.0826275783083226</v>
      </c>
      <c r="M5710" s="105">
        <v>20.539043021678861</v>
      </c>
      <c r="N5710" s="105">
        <v>100</v>
      </c>
      <c r="O5710" s="105">
        <v>12.022263371244755</v>
      </c>
      <c r="P5710" s="105">
        <v>2.0013186782338859</v>
      </c>
      <c r="Q5710" s="105">
        <v>0.50114627048657601</v>
      </c>
      <c r="R5710" s="105">
        <v>0.38892139965106143</v>
      </c>
      <c r="S5710" s="105">
        <v>30.024290404081842</v>
      </c>
      <c r="T5710" s="105">
        <v>11.971791399115874</v>
      </c>
      <c r="U5710" s="105">
        <v>25.97832994813578</v>
      </c>
    </row>
    <row r="5711" spans="1:21">
      <c r="A5711" s="54">
        <v>5709</v>
      </c>
      <c r="B5711" s="104">
        <v>31909</v>
      </c>
      <c r="C5711" s="104">
        <v>31909</v>
      </c>
      <c r="D5711" s="105">
        <v>111632.99999999997</v>
      </c>
      <c r="E5711" s="105">
        <v>2291690000</v>
      </c>
      <c r="F5711" s="105">
        <v>0</v>
      </c>
      <c r="G5711" s="105">
        <v>3.9653217550453572</v>
      </c>
      <c r="H5711" s="105">
        <v>4.6477068509297874</v>
      </c>
      <c r="I5711" s="105">
        <v>4.6574141299955967</v>
      </c>
      <c r="J5711" s="105">
        <v>6.7528533245317988</v>
      </c>
      <c r="K5711" s="105">
        <v>12.508627889877422</v>
      </c>
      <c r="L5711" s="105">
        <v>27.91176614540591</v>
      </c>
      <c r="M5711" s="105">
        <v>39.530402067436547</v>
      </c>
      <c r="N5711" s="105">
        <v>56.757800542205793</v>
      </c>
      <c r="O5711" s="105">
        <v>37.9221176905845</v>
      </c>
      <c r="P5711" s="105">
        <v>12.492310734591047</v>
      </c>
      <c r="Q5711" s="105">
        <v>4.9580058006366414</v>
      </c>
      <c r="R5711" s="105">
        <v>3.3257322886099572</v>
      </c>
      <c r="S5711" s="105">
        <v>35.88377497380727</v>
      </c>
      <c r="T5711" s="105">
        <v>17.952504934987534</v>
      </c>
      <c r="U5711" s="105">
        <v>30.535218276839355</v>
      </c>
    </row>
    <row r="5712" spans="1:21">
      <c r="A5712" s="54">
        <v>5710</v>
      </c>
      <c r="B5712" s="104">
        <v>31910</v>
      </c>
      <c r="C5712" s="104">
        <v>31910</v>
      </c>
      <c r="D5712" s="105">
        <v>2043262.9999999995</v>
      </c>
      <c r="E5712" s="105">
        <v>2291690000</v>
      </c>
      <c r="F5712" s="105">
        <v>0</v>
      </c>
      <c r="G5712" s="105">
        <v>0.2787468383419941</v>
      </c>
      <c r="H5712" s="105">
        <v>0.32395965270032162</v>
      </c>
      <c r="I5712" s="105">
        <v>0.33383959654188033</v>
      </c>
      <c r="J5712" s="105">
        <v>0.48901167814433755</v>
      </c>
      <c r="K5712" s="105">
        <v>0.9550776365245327</v>
      </c>
      <c r="L5712" s="105">
        <v>1.8989341484894076</v>
      </c>
      <c r="M5712" s="105">
        <v>2.8566873217894075</v>
      </c>
      <c r="N5712" s="105">
        <v>3.8996815117310315</v>
      </c>
      <c r="O5712" s="105">
        <v>1.5310323282431113</v>
      </c>
      <c r="P5712" s="105">
        <v>0.53595583761295618</v>
      </c>
      <c r="Q5712" s="105">
        <v>0.25840590358886184</v>
      </c>
      <c r="R5712" s="105">
        <v>0.22020344871934644</v>
      </c>
      <c r="S5712" s="105">
        <v>2.6699932801593858</v>
      </c>
      <c r="T5712" s="105">
        <v>1.1317946585355989</v>
      </c>
      <c r="U5712" s="105">
        <v>1.5671941304584875</v>
      </c>
    </row>
    <row r="5713" spans="1:21">
      <c r="A5713" s="54">
        <v>5711</v>
      </c>
      <c r="B5713" s="104">
        <v>31928</v>
      </c>
      <c r="C5713" s="104">
        <v>31928</v>
      </c>
      <c r="D5713" s="105">
        <v>37001039.999999985</v>
      </c>
      <c r="E5713" s="105">
        <v>4583390000</v>
      </c>
      <c r="F5713" s="105">
        <v>0</v>
      </c>
      <c r="G5713" s="105">
        <v>0.73907428644202466</v>
      </c>
      <c r="H5713" s="105">
        <v>0.82059629392663935</v>
      </c>
      <c r="I5713" s="105">
        <v>0.77177849491762207</v>
      </c>
      <c r="J5713" s="105">
        <v>1.1676836168058702</v>
      </c>
      <c r="K5713" s="105">
        <v>2.1624860870084324</v>
      </c>
      <c r="L5713" s="105">
        <v>4.1477965054173174</v>
      </c>
      <c r="M5713" s="105">
        <v>7.2453154748629425</v>
      </c>
      <c r="N5713" s="105">
        <v>12.622485757384192</v>
      </c>
      <c r="O5713" s="105">
        <v>11.803352951731148</v>
      </c>
      <c r="P5713" s="105">
        <v>4.2846700570509517</v>
      </c>
      <c r="Q5713" s="105">
        <v>1.8229132533668113</v>
      </c>
      <c r="R5713" s="105">
        <v>0.84144506818799081</v>
      </c>
      <c r="S5713" s="105">
        <v>7.6086317106056836</v>
      </c>
      <c r="T5713" s="105">
        <v>4.0357998205918291</v>
      </c>
      <c r="U5713" s="105">
        <v>7.3971948552430051</v>
      </c>
    </row>
    <row r="5714" spans="1:21">
      <c r="A5714" s="54">
        <v>5712</v>
      </c>
      <c r="B5714" s="104">
        <v>31929</v>
      </c>
      <c r="C5714" s="104">
        <v>31929</v>
      </c>
      <c r="D5714" s="105">
        <v>3181045</v>
      </c>
      <c r="E5714" s="105">
        <v>2291690000</v>
      </c>
      <c r="F5714" s="105">
        <v>0</v>
      </c>
      <c r="G5714" s="105">
        <v>12.016952717347285</v>
      </c>
      <c r="H5714" s="105">
        <v>15.37175931052105</v>
      </c>
      <c r="I5714" s="105">
        <v>16.981283731493633</v>
      </c>
      <c r="J5714" s="105">
        <v>31.857132696004431</v>
      </c>
      <c r="K5714" s="105">
        <v>100</v>
      </c>
      <c r="L5714" s="105">
        <v>100</v>
      </c>
      <c r="M5714" s="105">
        <v>100</v>
      </c>
      <c r="N5714" s="105">
        <v>100</v>
      </c>
      <c r="O5714" s="105">
        <v>100</v>
      </c>
      <c r="P5714" s="105">
        <v>47.678746425883091</v>
      </c>
      <c r="Q5714" s="105">
        <v>17.849191521736913</v>
      </c>
      <c r="R5714" s="105">
        <v>12.007708908016056</v>
      </c>
      <c r="S5714" s="105">
        <v>97.59852830569497</v>
      </c>
      <c r="T5714" s="105">
        <v>54.480231275916871</v>
      </c>
      <c r="U5714" s="105">
        <v>91.899470722014414</v>
      </c>
    </row>
    <row r="5715" spans="1:21">
      <c r="A5715" s="54">
        <v>5713</v>
      </c>
      <c r="B5715" s="104">
        <v>31930</v>
      </c>
      <c r="C5715" s="104">
        <v>31930</v>
      </c>
      <c r="D5715" s="105">
        <v>91844376</v>
      </c>
      <c r="E5715" s="105">
        <v>18261600000</v>
      </c>
      <c r="F5715" s="105">
        <v>0</v>
      </c>
      <c r="G5715" s="105">
        <v>0.42512389593403721</v>
      </c>
      <c r="H5715" s="105">
        <v>0.45468430638658242</v>
      </c>
      <c r="I5715" s="105">
        <v>0.29321044092950282</v>
      </c>
      <c r="J5715" s="105">
        <v>0.14304249580692271</v>
      </c>
      <c r="K5715" s="105">
        <v>0.15080933325162788</v>
      </c>
      <c r="L5715" s="105">
        <v>0.1983525048636598</v>
      </c>
      <c r="M5715" s="105">
        <v>0.33811756432944345</v>
      </c>
      <c r="N5715" s="105">
        <v>0.49679161046100884</v>
      </c>
      <c r="O5715" s="105">
        <v>0.50722196172511591</v>
      </c>
      <c r="P5715" s="105">
        <v>0.30645076378480163</v>
      </c>
      <c r="Q5715" s="105">
        <v>0.27530933623061665</v>
      </c>
      <c r="R5715" s="105">
        <v>0.39906894262871889</v>
      </c>
      <c r="S5715" s="105">
        <v>0.31503197840253427</v>
      </c>
      <c r="T5715" s="105">
        <v>0.33234859636100317</v>
      </c>
      <c r="U5715" s="105">
        <v>0.32274211027293859</v>
      </c>
    </row>
    <row r="5716" spans="1:21">
      <c r="A5716" s="54">
        <v>5714</v>
      </c>
      <c r="B5716" s="104">
        <v>31943</v>
      </c>
      <c r="C5716" s="104">
        <v>31943</v>
      </c>
      <c r="D5716" s="105">
        <v>136177550</v>
      </c>
      <c r="E5716" s="105">
        <v>4583390000</v>
      </c>
      <c r="F5716" s="105">
        <v>0</v>
      </c>
      <c r="G5716" s="105">
        <v>21.970521657587973</v>
      </c>
      <c r="H5716" s="105">
        <v>18.724137322672302</v>
      </c>
      <c r="I5716" s="105">
        <v>8.5464750271543508</v>
      </c>
      <c r="J5716" s="105">
        <v>8.4006517932579534</v>
      </c>
      <c r="K5716" s="105">
        <v>32.253498156247197</v>
      </c>
      <c r="L5716" s="105">
        <v>100</v>
      </c>
      <c r="M5716" s="105">
        <v>100</v>
      </c>
      <c r="N5716" s="105">
        <v>100</v>
      </c>
      <c r="O5716" s="105">
        <v>100</v>
      </c>
      <c r="P5716" s="105">
        <v>25.14354089535458</v>
      </c>
      <c r="Q5716" s="105">
        <v>17.449221247370446</v>
      </c>
      <c r="R5716" s="105">
        <v>17.779440621915128</v>
      </c>
      <c r="S5716" s="105">
        <v>97.76005865048424</v>
      </c>
      <c r="T5716" s="105">
        <v>45.855623893463331</v>
      </c>
      <c r="U5716" s="105">
        <v>94.79082877340818</v>
      </c>
    </row>
    <row r="5717" spans="1:21">
      <c r="A5717" s="54">
        <v>5715</v>
      </c>
      <c r="B5717" s="104">
        <v>31944</v>
      </c>
      <c r="C5717" s="104">
        <v>31944</v>
      </c>
      <c r="D5717" s="105">
        <v>0</v>
      </c>
      <c r="E5717" s="105">
        <v>2291690000</v>
      </c>
      <c r="F5717" s="105">
        <v>0</v>
      </c>
      <c r="G5717" s="105">
        <v>0</v>
      </c>
      <c r="H5717" s="105">
        <v>0</v>
      </c>
      <c r="I5717" s="105">
        <v>0</v>
      </c>
      <c r="J5717" s="105">
        <v>0</v>
      </c>
      <c r="K5717" s="105">
        <v>0</v>
      </c>
      <c r="L5717" s="105">
        <v>0</v>
      </c>
      <c r="M5717" s="105">
        <v>0</v>
      </c>
      <c r="N5717" s="105">
        <v>0</v>
      </c>
      <c r="O5717" s="105">
        <v>0</v>
      </c>
      <c r="P5717" s="105">
        <v>0</v>
      </c>
      <c r="Q5717" s="105">
        <v>0</v>
      </c>
      <c r="R5717" s="105">
        <v>0</v>
      </c>
      <c r="S5717" s="105">
        <v>0</v>
      </c>
      <c r="T5717" s="105">
        <v>0</v>
      </c>
      <c r="U5717" s="105">
        <v>0</v>
      </c>
    </row>
    <row r="5718" spans="1:21">
      <c r="A5718" s="54">
        <v>5716</v>
      </c>
      <c r="B5718" s="104">
        <v>31945</v>
      </c>
      <c r="C5718" s="104">
        <v>31945</v>
      </c>
      <c r="D5718" s="105">
        <v>0</v>
      </c>
      <c r="E5718" s="105">
        <v>2291690000</v>
      </c>
      <c r="F5718" s="105">
        <v>0</v>
      </c>
      <c r="G5718" s="105">
        <v>0</v>
      </c>
      <c r="H5718" s="105">
        <v>0</v>
      </c>
      <c r="I5718" s="105">
        <v>0</v>
      </c>
      <c r="J5718" s="105">
        <v>0</v>
      </c>
      <c r="K5718" s="105">
        <v>0</v>
      </c>
      <c r="L5718" s="105">
        <v>0</v>
      </c>
      <c r="M5718" s="105">
        <v>0</v>
      </c>
      <c r="N5718" s="105">
        <v>0</v>
      </c>
      <c r="O5718" s="105">
        <v>0</v>
      </c>
      <c r="P5718" s="105">
        <v>0</v>
      </c>
      <c r="Q5718" s="105">
        <v>0</v>
      </c>
      <c r="R5718" s="105">
        <v>0</v>
      </c>
      <c r="S5718" s="105">
        <v>0</v>
      </c>
      <c r="T5718" s="105">
        <v>0</v>
      </c>
      <c r="U5718" s="105">
        <v>0</v>
      </c>
    </row>
    <row r="5719" spans="1:21">
      <c r="A5719" s="54">
        <v>5717</v>
      </c>
      <c r="B5719" s="104">
        <v>31946</v>
      </c>
      <c r="C5719" s="104">
        <v>31946</v>
      </c>
      <c r="D5719" s="105">
        <v>0</v>
      </c>
      <c r="E5719" s="105">
        <v>2291690000</v>
      </c>
      <c r="F5719" s="105">
        <v>0</v>
      </c>
      <c r="G5719" s="105">
        <v>0</v>
      </c>
      <c r="H5719" s="105">
        <v>0</v>
      </c>
      <c r="I5719" s="105">
        <v>0</v>
      </c>
      <c r="J5719" s="105">
        <v>0</v>
      </c>
      <c r="K5719" s="105">
        <v>0</v>
      </c>
      <c r="L5719" s="105">
        <v>0</v>
      </c>
      <c r="M5719" s="105">
        <v>0</v>
      </c>
      <c r="N5719" s="105">
        <v>0</v>
      </c>
      <c r="O5719" s="105">
        <v>0</v>
      </c>
      <c r="P5719" s="105">
        <v>0</v>
      </c>
      <c r="Q5719" s="105">
        <v>0</v>
      </c>
      <c r="R5719" s="105">
        <v>0</v>
      </c>
      <c r="S5719" s="105">
        <v>0</v>
      </c>
      <c r="T5719" s="105">
        <v>0</v>
      </c>
      <c r="U5719" s="105">
        <v>0</v>
      </c>
    </row>
    <row r="5720" spans="1:21">
      <c r="A5720" s="54">
        <v>5718</v>
      </c>
      <c r="B5720" s="104">
        <v>31947</v>
      </c>
      <c r="C5720" s="104">
        <v>31947</v>
      </c>
      <c r="D5720" s="105">
        <v>0</v>
      </c>
      <c r="E5720" s="105">
        <v>2291690000</v>
      </c>
      <c r="F5720" s="105">
        <v>0</v>
      </c>
      <c r="G5720" s="105">
        <v>0</v>
      </c>
      <c r="H5720" s="105">
        <v>0</v>
      </c>
      <c r="I5720" s="105">
        <v>0</v>
      </c>
      <c r="J5720" s="105">
        <v>0</v>
      </c>
      <c r="K5720" s="105">
        <v>0</v>
      </c>
      <c r="L5720" s="105">
        <v>0</v>
      </c>
      <c r="M5720" s="105">
        <v>0</v>
      </c>
      <c r="N5720" s="105">
        <v>0</v>
      </c>
      <c r="O5720" s="105">
        <v>0</v>
      </c>
      <c r="P5720" s="105">
        <v>0</v>
      </c>
      <c r="Q5720" s="105">
        <v>0</v>
      </c>
      <c r="R5720" s="105">
        <v>0</v>
      </c>
      <c r="S5720" s="105">
        <v>0</v>
      </c>
      <c r="T5720" s="105">
        <v>0</v>
      </c>
      <c r="U5720" s="105">
        <v>0</v>
      </c>
    </row>
    <row r="5721" spans="1:21">
      <c r="A5721" s="54">
        <v>5719</v>
      </c>
      <c r="B5721" s="104">
        <v>31948</v>
      </c>
      <c r="C5721" s="104">
        <v>31948</v>
      </c>
      <c r="D5721" s="105">
        <v>0</v>
      </c>
      <c r="E5721" s="105">
        <v>2291690000</v>
      </c>
      <c r="F5721" s="105">
        <v>0</v>
      </c>
      <c r="G5721" s="105">
        <v>0</v>
      </c>
      <c r="H5721" s="105">
        <v>0</v>
      </c>
      <c r="I5721" s="105">
        <v>0</v>
      </c>
      <c r="J5721" s="105">
        <v>0</v>
      </c>
      <c r="K5721" s="105">
        <v>0</v>
      </c>
      <c r="L5721" s="105">
        <v>0</v>
      </c>
      <c r="M5721" s="105">
        <v>0</v>
      </c>
      <c r="N5721" s="105">
        <v>0</v>
      </c>
      <c r="O5721" s="105">
        <v>0</v>
      </c>
      <c r="P5721" s="105">
        <v>0</v>
      </c>
      <c r="Q5721" s="105">
        <v>0</v>
      </c>
      <c r="R5721" s="105">
        <v>0</v>
      </c>
      <c r="S5721" s="105">
        <v>0</v>
      </c>
      <c r="T5721" s="105">
        <v>0</v>
      </c>
      <c r="U5721" s="105">
        <v>0</v>
      </c>
    </row>
    <row r="5722" spans="1:21">
      <c r="A5722" s="54">
        <v>5720</v>
      </c>
      <c r="B5722" s="104">
        <v>31949</v>
      </c>
      <c r="C5722" s="104">
        <v>31949</v>
      </c>
      <c r="D5722" s="105">
        <v>0</v>
      </c>
      <c r="E5722" s="105">
        <v>2291690000</v>
      </c>
      <c r="F5722" s="105">
        <v>0</v>
      </c>
      <c r="G5722" s="105">
        <v>0</v>
      </c>
      <c r="H5722" s="105">
        <v>0</v>
      </c>
      <c r="I5722" s="105">
        <v>0</v>
      </c>
      <c r="J5722" s="105">
        <v>0</v>
      </c>
      <c r="K5722" s="105">
        <v>0</v>
      </c>
      <c r="L5722" s="105">
        <v>0</v>
      </c>
      <c r="M5722" s="105">
        <v>0</v>
      </c>
      <c r="N5722" s="105">
        <v>0</v>
      </c>
      <c r="O5722" s="105">
        <v>0</v>
      </c>
      <c r="P5722" s="105">
        <v>0</v>
      </c>
      <c r="Q5722" s="105">
        <v>0</v>
      </c>
      <c r="R5722" s="105">
        <v>0</v>
      </c>
      <c r="S5722" s="105">
        <v>0</v>
      </c>
      <c r="T5722" s="105">
        <v>0</v>
      </c>
      <c r="U5722" s="105">
        <v>0</v>
      </c>
    </row>
    <row r="5723" spans="1:21">
      <c r="A5723" s="54">
        <v>5721</v>
      </c>
      <c r="B5723" s="104">
        <v>31950</v>
      </c>
      <c r="C5723" s="104">
        <v>31950</v>
      </c>
      <c r="D5723" s="105">
        <v>0</v>
      </c>
      <c r="E5723" s="105">
        <v>2291690000</v>
      </c>
      <c r="F5723" s="105">
        <v>0</v>
      </c>
      <c r="G5723" s="105">
        <v>0</v>
      </c>
      <c r="H5723" s="105">
        <v>0</v>
      </c>
      <c r="I5723" s="105">
        <v>0</v>
      </c>
      <c r="J5723" s="105">
        <v>0</v>
      </c>
      <c r="K5723" s="105">
        <v>0</v>
      </c>
      <c r="L5723" s="105">
        <v>0</v>
      </c>
      <c r="M5723" s="105">
        <v>0</v>
      </c>
      <c r="N5723" s="105">
        <v>0</v>
      </c>
      <c r="O5723" s="105">
        <v>0</v>
      </c>
      <c r="P5723" s="105">
        <v>0</v>
      </c>
      <c r="Q5723" s="105">
        <v>0</v>
      </c>
      <c r="R5723" s="105">
        <v>0</v>
      </c>
      <c r="S5723" s="105">
        <v>0</v>
      </c>
      <c r="T5723" s="105">
        <v>0</v>
      </c>
      <c r="U5723" s="105">
        <v>0</v>
      </c>
    </row>
    <row r="5724" spans="1:21">
      <c r="A5724" s="54">
        <v>5722</v>
      </c>
      <c r="B5724" s="104">
        <v>31951</v>
      </c>
      <c r="C5724" s="104">
        <v>31951</v>
      </c>
      <c r="D5724" s="105">
        <v>117132.99999999999</v>
      </c>
      <c r="E5724" s="105">
        <v>4583390000</v>
      </c>
      <c r="F5724" s="105">
        <v>0</v>
      </c>
      <c r="G5724" s="105">
        <v>22.971873101806004</v>
      </c>
      <c r="H5724" s="105">
        <v>14.029334884324287</v>
      </c>
      <c r="I5724" s="105">
        <v>17.900674670995297</v>
      </c>
      <c r="J5724" s="105">
        <v>26.026490116133054</v>
      </c>
      <c r="K5724" s="105">
        <v>37.23786263204336</v>
      </c>
      <c r="L5724" s="105">
        <v>57.176242515605864</v>
      </c>
      <c r="M5724" s="105">
        <v>90.224280307408108</v>
      </c>
      <c r="N5724" s="105">
        <v>100</v>
      </c>
      <c r="O5724" s="105">
        <v>100</v>
      </c>
      <c r="P5724" s="105">
        <v>100</v>
      </c>
      <c r="Q5724" s="105">
        <v>100</v>
      </c>
      <c r="R5724" s="105">
        <v>88.500689347964936</v>
      </c>
      <c r="S5724" s="105">
        <v>0</v>
      </c>
      <c r="T5724" s="105">
        <v>62.83895396469007</v>
      </c>
      <c r="U5724" s="105">
        <v>62.838953964690084</v>
      </c>
    </row>
    <row r="5725" spans="1:21">
      <c r="A5725" s="54">
        <v>5723</v>
      </c>
      <c r="B5725" s="104">
        <v>31972</v>
      </c>
      <c r="C5725" s="104">
        <v>31972</v>
      </c>
      <c r="D5725" s="105">
        <v>8751979</v>
      </c>
      <c r="E5725" s="105">
        <v>27571000000</v>
      </c>
      <c r="F5725" s="105">
        <v>0</v>
      </c>
      <c r="G5725" s="105">
        <v>7.2336339819217574</v>
      </c>
      <c r="H5725" s="105">
        <v>3.6707086997977063</v>
      </c>
      <c r="I5725" s="105">
        <v>3.451734554529855</v>
      </c>
      <c r="J5725" s="105">
        <v>9.6037687910244447</v>
      </c>
      <c r="K5725" s="105">
        <v>12.73001134421896</v>
      </c>
      <c r="L5725" s="105">
        <v>38.842144023438671</v>
      </c>
      <c r="M5725" s="105">
        <v>100</v>
      </c>
      <c r="N5725" s="105">
        <v>100</v>
      </c>
      <c r="O5725" s="105">
        <v>100</v>
      </c>
      <c r="P5725" s="105">
        <v>100</v>
      </c>
      <c r="Q5725" s="105">
        <v>20.574787274995732</v>
      </c>
      <c r="R5725" s="105">
        <v>11.755921064710074</v>
      </c>
      <c r="S5725" s="105">
        <v>52.928099261138968</v>
      </c>
      <c r="T5725" s="105">
        <v>42.321892477886436</v>
      </c>
      <c r="U5725" s="105">
        <v>42.712261690111653</v>
      </c>
    </row>
    <row r="5726" spans="1:21">
      <c r="A5726" s="54">
        <v>5724</v>
      </c>
      <c r="B5726" s="104">
        <v>32033</v>
      </c>
      <c r="C5726" s="104">
        <v>32033</v>
      </c>
      <c r="D5726" s="105">
        <v>24855897</v>
      </c>
      <c r="E5726" s="105">
        <v>39065300000</v>
      </c>
      <c r="F5726" s="105">
        <v>0</v>
      </c>
      <c r="G5726" s="105">
        <v>100</v>
      </c>
      <c r="H5726" s="105">
        <v>100</v>
      </c>
      <c r="I5726" s="105">
        <v>40.701307377392617</v>
      </c>
      <c r="J5726" s="105">
        <v>90.795075388343662</v>
      </c>
      <c r="K5726" s="105">
        <v>100</v>
      </c>
      <c r="L5726" s="105">
        <v>40.603909689706398</v>
      </c>
      <c r="M5726" s="105">
        <v>26.90014926778257</v>
      </c>
      <c r="N5726" s="105">
        <v>100</v>
      </c>
      <c r="O5726" s="105">
        <v>100</v>
      </c>
      <c r="P5726" s="105">
        <v>100</v>
      </c>
      <c r="Q5726" s="105">
        <v>100</v>
      </c>
      <c r="R5726" s="105">
        <v>100</v>
      </c>
      <c r="S5726" s="105">
        <v>63.834289183886234</v>
      </c>
      <c r="T5726" s="105">
        <v>83.250036810268767</v>
      </c>
      <c r="U5726" s="105">
        <v>65.190947518346633</v>
      </c>
    </row>
    <row r="5727" spans="1:21">
      <c r="A5727" s="54">
        <v>5725</v>
      </c>
      <c r="B5727" s="104">
        <v>32045</v>
      </c>
      <c r="C5727" s="104">
        <v>32045</v>
      </c>
      <c r="D5727" s="105">
        <v>2336250</v>
      </c>
      <c r="E5727" s="105">
        <v>38832000000</v>
      </c>
      <c r="F5727" s="105">
        <v>0</v>
      </c>
      <c r="G5727" s="105">
        <v>100</v>
      </c>
      <c r="H5727" s="105">
        <v>100</v>
      </c>
      <c r="I5727" s="105">
        <v>76.666624733429117</v>
      </c>
      <c r="J5727" s="105">
        <v>40.046283586923487</v>
      </c>
      <c r="K5727" s="105">
        <v>21.91048719073742</v>
      </c>
      <c r="L5727" s="105">
        <v>9.509519249995332</v>
      </c>
      <c r="M5727" s="105">
        <v>4.2137758200583972</v>
      </c>
      <c r="N5727" s="105">
        <v>4.2444112988215306</v>
      </c>
      <c r="O5727" s="105">
        <v>7.6820860285430523</v>
      </c>
      <c r="P5727" s="105">
        <v>32.672019127469355</v>
      </c>
      <c r="Q5727" s="105">
        <v>100</v>
      </c>
      <c r="R5727" s="105">
        <v>100</v>
      </c>
      <c r="S5727" s="105">
        <v>0</v>
      </c>
      <c r="T5727" s="105">
        <v>49.745433919664805</v>
      </c>
      <c r="U5727" s="105">
        <v>49.745433919664812</v>
      </c>
    </row>
    <row r="5728" spans="1:21">
      <c r="A5728" s="54">
        <v>5726</v>
      </c>
      <c r="B5728" s="104">
        <v>32047</v>
      </c>
      <c r="C5728" s="104">
        <v>32047</v>
      </c>
      <c r="D5728" s="105">
        <v>207601.00000000003</v>
      </c>
      <c r="E5728" s="105">
        <v>6857090000</v>
      </c>
      <c r="F5728" s="105">
        <v>0</v>
      </c>
      <c r="G5728" s="105">
        <v>100</v>
      </c>
      <c r="H5728" s="105">
        <v>100</v>
      </c>
      <c r="I5728" s="105">
        <v>42.305822927468803</v>
      </c>
      <c r="J5728" s="105">
        <v>100</v>
      </c>
      <c r="K5728" s="105">
        <v>94.634986877177695</v>
      </c>
      <c r="L5728" s="105">
        <v>40.887446497906438</v>
      </c>
      <c r="M5728" s="105">
        <v>10.178163564036138</v>
      </c>
      <c r="N5728" s="105">
        <v>4.9909272421180573</v>
      </c>
      <c r="O5728" s="105">
        <v>13.312106199392256</v>
      </c>
      <c r="P5728" s="105">
        <v>34.110948263905975</v>
      </c>
      <c r="Q5728" s="105">
        <v>100</v>
      </c>
      <c r="R5728" s="105">
        <v>100</v>
      </c>
      <c r="S5728" s="105">
        <v>0</v>
      </c>
      <c r="T5728" s="105">
        <v>61.70170013100045</v>
      </c>
      <c r="U5728" s="105">
        <v>61.701700131000443</v>
      </c>
    </row>
    <row r="5729" spans="1:21">
      <c r="A5729" s="54">
        <v>5727</v>
      </c>
      <c r="B5729" s="104">
        <v>32048</v>
      </c>
      <c r="C5729" s="104">
        <v>32048</v>
      </c>
      <c r="D5729" s="105">
        <v>1771931420.9999995</v>
      </c>
      <c r="E5729" s="105">
        <v>80778800000</v>
      </c>
      <c r="F5729" s="105">
        <v>0</v>
      </c>
      <c r="G5729" s="105">
        <v>83.041196771098484</v>
      </c>
      <c r="H5729" s="105">
        <v>81.564033472472374</v>
      </c>
      <c r="I5729" s="105">
        <v>66.998643052989536</v>
      </c>
      <c r="J5729" s="105">
        <v>80.199887519880974</v>
      </c>
      <c r="K5729" s="105">
        <v>79.112498098136854</v>
      </c>
      <c r="L5729" s="105">
        <v>100</v>
      </c>
      <c r="M5729" s="105">
        <v>100</v>
      </c>
      <c r="N5729" s="105">
        <v>62.201104453761239</v>
      </c>
      <c r="O5729" s="105">
        <v>100</v>
      </c>
      <c r="P5729" s="105">
        <v>100</v>
      </c>
      <c r="Q5729" s="105">
        <v>100</v>
      </c>
      <c r="R5729" s="105">
        <v>90.320251117087764</v>
      </c>
      <c r="S5729" s="105">
        <v>88.547616761229648</v>
      </c>
      <c r="T5729" s="105">
        <v>86.953134540452268</v>
      </c>
      <c r="U5729" s="105">
        <v>88.528006839489734</v>
      </c>
    </row>
    <row r="5730" spans="1:21">
      <c r="A5730" s="54">
        <v>5728</v>
      </c>
      <c r="B5730" s="104">
        <v>32049</v>
      </c>
      <c r="C5730" s="104">
        <v>32049</v>
      </c>
      <c r="D5730" s="105">
        <v>13242706.999999996</v>
      </c>
      <c r="E5730" s="105">
        <v>13696200000</v>
      </c>
      <c r="F5730" s="105">
        <v>0</v>
      </c>
      <c r="G5730" s="105">
        <v>100</v>
      </c>
      <c r="H5730" s="105">
        <v>100</v>
      </c>
      <c r="I5730" s="105">
        <v>28.380886822532272</v>
      </c>
      <c r="J5730" s="105">
        <v>94.632737972215878</v>
      </c>
      <c r="K5730" s="105">
        <v>52.438357342735628</v>
      </c>
      <c r="L5730" s="105">
        <v>41.303889553929331</v>
      </c>
      <c r="M5730" s="105">
        <v>8.6035609394183776</v>
      </c>
      <c r="N5730" s="105">
        <v>4.1955708331796702</v>
      </c>
      <c r="O5730" s="105">
        <v>11.131098773849374</v>
      </c>
      <c r="P5730" s="105">
        <v>31.50195106893888</v>
      </c>
      <c r="Q5730" s="105">
        <v>100</v>
      </c>
      <c r="R5730" s="105">
        <v>100</v>
      </c>
      <c r="S5730" s="105">
        <v>20.48387389485676</v>
      </c>
      <c r="T5730" s="105">
        <v>56.015671108899944</v>
      </c>
      <c r="U5730" s="105">
        <v>21.511340547237896</v>
      </c>
    </row>
    <row r="5731" spans="1:21">
      <c r="A5731" s="54">
        <v>5729</v>
      </c>
      <c r="B5731" s="104">
        <v>32052</v>
      </c>
      <c r="C5731" s="104">
        <v>32052</v>
      </c>
      <c r="D5731" s="105">
        <v>166555</v>
      </c>
      <c r="E5731" s="105">
        <v>6875080000</v>
      </c>
      <c r="F5731" s="105">
        <v>0</v>
      </c>
      <c r="G5731" s="105">
        <v>100</v>
      </c>
      <c r="H5731" s="105">
        <v>100</v>
      </c>
      <c r="I5731" s="105">
        <v>60.660572559857513</v>
      </c>
      <c r="J5731" s="105">
        <v>100</v>
      </c>
      <c r="K5731" s="105">
        <v>51.620484714450008</v>
      </c>
      <c r="L5731" s="105">
        <v>55.928923436237156</v>
      </c>
      <c r="M5731" s="105">
        <v>11.459716837211952</v>
      </c>
      <c r="N5731" s="105">
        <v>5.0668253021657161</v>
      </c>
      <c r="O5731" s="105">
        <v>12.568765513671288</v>
      </c>
      <c r="P5731" s="105">
        <v>26.021094325684341</v>
      </c>
      <c r="Q5731" s="105">
        <v>100</v>
      </c>
      <c r="R5731" s="105">
        <v>100</v>
      </c>
      <c r="S5731" s="105">
        <v>0</v>
      </c>
      <c r="T5731" s="105">
        <v>60.277198557439839</v>
      </c>
      <c r="U5731" s="105">
        <v>60.277198557439839</v>
      </c>
    </row>
    <row r="5732" spans="1:21">
      <c r="A5732" s="54">
        <v>5730</v>
      </c>
      <c r="B5732" s="104">
        <v>32057</v>
      </c>
      <c r="C5732" s="104">
        <v>32057</v>
      </c>
      <c r="D5732" s="105">
        <v>1195915</v>
      </c>
      <c r="E5732" s="105">
        <v>15915600000</v>
      </c>
      <c r="F5732" s="105">
        <v>0</v>
      </c>
      <c r="G5732" s="105">
        <v>100</v>
      </c>
      <c r="H5732" s="105">
        <v>100</v>
      </c>
      <c r="I5732" s="105">
        <v>12.035151503376838</v>
      </c>
      <c r="J5732" s="105">
        <v>15.32158634129723</v>
      </c>
      <c r="K5732" s="105">
        <v>10.18332729665655</v>
      </c>
      <c r="L5732" s="105">
        <v>5.6237361750209098</v>
      </c>
      <c r="M5732" s="105">
        <v>2.8688328817004289</v>
      </c>
      <c r="N5732" s="105">
        <v>1.695195980806979</v>
      </c>
      <c r="O5732" s="105">
        <v>3.8497633416950361</v>
      </c>
      <c r="P5732" s="105">
        <v>12.025450960588355</v>
      </c>
      <c r="Q5732" s="105">
        <v>37.063359236436739</v>
      </c>
      <c r="R5732" s="105">
        <v>100</v>
      </c>
      <c r="S5732" s="105">
        <v>4.1609446274070052</v>
      </c>
      <c r="T5732" s="105">
        <v>33.388866976464918</v>
      </c>
      <c r="U5732" s="105">
        <v>15.117135488485109</v>
      </c>
    </row>
    <row r="5733" spans="1:21">
      <c r="A5733" s="54">
        <v>5731</v>
      </c>
      <c r="B5733" s="104">
        <v>32059</v>
      </c>
      <c r="C5733" s="104">
        <v>32059</v>
      </c>
      <c r="D5733" s="105">
        <v>1451736.9999999998</v>
      </c>
      <c r="E5733" s="105">
        <v>29701200000</v>
      </c>
      <c r="F5733" s="105">
        <v>0</v>
      </c>
      <c r="G5733" s="105">
        <v>100</v>
      </c>
      <c r="H5733" s="105">
        <v>100</v>
      </c>
      <c r="I5733" s="105">
        <v>23.066660310392393</v>
      </c>
      <c r="J5733" s="105">
        <v>21.057670736873149</v>
      </c>
      <c r="K5733" s="105">
        <v>11.245697787953254</v>
      </c>
      <c r="L5733" s="105">
        <v>5.1249474414967278</v>
      </c>
      <c r="M5733" s="105">
        <v>3.8020351568040733</v>
      </c>
      <c r="N5733" s="105">
        <v>1.9295649794288929</v>
      </c>
      <c r="O5733" s="105">
        <v>4.2983588744464978</v>
      </c>
      <c r="P5733" s="105">
        <v>14.437556342224672</v>
      </c>
      <c r="Q5733" s="105">
        <v>60.920691784157782</v>
      </c>
      <c r="R5733" s="105">
        <v>100</v>
      </c>
      <c r="S5733" s="105">
        <v>0</v>
      </c>
      <c r="T5733" s="105">
        <v>37.156931951148124</v>
      </c>
      <c r="U5733" s="105">
        <v>37.156931951148124</v>
      </c>
    </row>
    <row r="5734" spans="1:21">
      <c r="A5734" s="54">
        <v>5732</v>
      </c>
      <c r="B5734" s="104">
        <v>32064</v>
      </c>
      <c r="C5734" s="104">
        <v>32064</v>
      </c>
      <c r="D5734" s="105">
        <v>229390.00000000003</v>
      </c>
      <c r="E5734" s="105">
        <v>2291690000</v>
      </c>
      <c r="F5734" s="105">
        <v>0</v>
      </c>
      <c r="G5734" s="105">
        <v>100</v>
      </c>
      <c r="H5734" s="105">
        <v>100</v>
      </c>
      <c r="I5734" s="105">
        <v>16.176114945936767</v>
      </c>
      <c r="J5734" s="105">
        <v>73.719706985305663</v>
      </c>
      <c r="K5734" s="105">
        <v>8.5054128209412614</v>
      </c>
      <c r="L5734" s="105">
        <v>3.0178288634914527</v>
      </c>
      <c r="M5734" s="105">
        <v>1.4425007235442522</v>
      </c>
      <c r="N5734" s="105">
        <v>1.3294176102737287</v>
      </c>
      <c r="O5734" s="105">
        <v>1.9968831438630463</v>
      </c>
      <c r="P5734" s="105">
        <v>6.0962517578227633</v>
      </c>
      <c r="Q5734" s="105">
        <v>90.23133861175782</v>
      </c>
      <c r="R5734" s="105">
        <v>33.283628101991731</v>
      </c>
      <c r="S5734" s="105">
        <v>0</v>
      </c>
      <c r="T5734" s="105">
        <v>36.316590297077376</v>
      </c>
      <c r="U5734" s="105">
        <v>36.316590297077369</v>
      </c>
    </row>
    <row r="5735" spans="1:21">
      <c r="A5735" s="54">
        <v>5733</v>
      </c>
      <c r="B5735" s="104">
        <v>32068</v>
      </c>
      <c r="C5735" s="104">
        <v>32068</v>
      </c>
      <c r="D5735" s="105">
        <v>103871461.99999997</v>
      </c>
      <c r="E5735" s="105">
        <v>13839000000</v>
      </c>
      <c r="F5735" s="105">
        <v>0</v>
      </c>
      <c r="G5735" s="105">
        <v>100</v>
      </c>
      <c r="H5735" s="105">
        <v>100</v>
      </c>
      <c r="I5735" s="105">
        <v>100</v>
      </c>
      <c r="J5735" s="105">
        <v>100</v>
      </c>
      <c r="K5735" s="105">
        <v>100</v>
      </c>
      <c r="L5735" s="105">
        <v>100</v>
      </c>
      <c r="M5735" s="105">
        <v>100</v>
      </c>
      <c r="N5735" s="105">
        <v>100</v>
      </c>
      <c r="O5735" s="105">
        <v>100</v>
      </c>
      <c r="P5735" s="105">
        <v>100</v>
      </c>
      <c r="Q5735" s="105">
        <v>100</v>
      </c>
      <c r="R5735" s="105">
        <v>100</v>
      </c>
      <c r="S5735" s="105">
        <v>100</v>
      </c>
      <c r="T5735" s="105">
        <v>100</v>
      </c>
      <c r="U5735" s="105">
        <v>100.00000000000003</v>
      </c>
    </row>
    <row r="5736" spans="1:21">
      <c r="A5736" s="54">
        <v>5734</v>
      </c>
      <c r="B5736" s="104">
        <v>32107</v>
      </c>
      <c r="C5736" s="104">
        <v>32107</v>
      </c>
      <c r="D5736" s="105">
        <v>15488162</v>
      </c>
      <c r="E5736" s="105">
        <v>2291690000</v>
      </c>
      <c r="F5736" s="105">
        <v>0</v>
      </c>
      <c r="G5736" s="105">
        <v>11.015606335945629</v>
      </c>
      <c r="H5736" s="105">
        <v>14.307115140232172</v>
      </c>
      <c r="I5736" s="105">
        <v>3.0564313796091951</v>
      </c>
      <c r="J5736" s="105">
        <v>1.5665670286984597</v>
      </c>
      <c r="K5736" s="105">
        <v>2.6894601939184661</v>
      </c>
      <c r="L5736" s="105">
        <v>1.7742319157916346</v>
      </c>
      <c r="M5736" s="105">
        <v>0.92035123225229598</v>
      </c>
      <c r="N5736" s="105">
        <v>0.77313660621698865</v>
      </c>
      <c r="O5736" s="105">
        <v>0.91589727868851445</v>
      </c>
      <c r="P5736" s="105">
        <v>1.7130486120156643</v>
      </c>
      <c r="Q5736" s="105">
        <v>3.5083231356869775</v>
      </c>
      <c r="R5736" s="105">
        <v>6.3374972866984089</v>
      </c>
      <c r="S5736" s="105">
        <v>1.095232802061439</v>
      </c>
      <c r="T5736" s="105">
        <v>4.0481388454795324</v>
      </c>
      <c r="U5736" s="105">
        <v>1.5077251338573645</v>
      </c>
    </row>
    <row r="5737" spans="1:21">
      <c r="A5737" s="54">
        <v>5735</v>
      </c>
      <c r="B5737" s="104">
        <v>32108</v>
      </c>
      <c r="C5737" s="104">
        <v>32108</v>
      </c>
      <c r="D5737" s="105">
        <v>219448270.00000006</v>
      </c>
      <c r="E5737" s="105">
        <v>36377200000</v>
      </c>
      <c r="F5737" s="105">
        <v>0</v>
      </c>
      <c r="G5737" s="105">
        <v>11.991138398152842</v>
      </c>
      <c r="H5737" s="105">
        <v>17.036913140011791</v>
      </c>
      <c r="I5737" s="105">
        <v>8.3764473277058062</v>
      </c>
      <c r="J5737" s="105">
        <v>0.88733102940272102</v>
      </c>
      <c r="K5737" s="105">
        <v>1.3896643126256267</v>
      </c>
      <c r="L5737" s="105">
        <v>1.43742912934095</v>
      </c>
      <c r="M5737" s="105">
        <v>0.72074831422157537</v>
      </c>
      <c r="N5737" s="105">
        <v>0.58024547878566024</v>
      </c>
      <c r="O5737" s="105">
        <v>0.89723462467353055</v>
      </c>
      <c r="P5737" s="105">
        <v>2.1821093988415434</v>
      </c>
      <c r="Q5737" s="105">
        <v>4.4993352424845989</v>
      </c>
      <c r="R5737" s="105">
        <v>8.6434453170801664</v>
      </c>
      <c r="S5737" s="105">
        <v>0.94292361453487616</v>
      </c>
      <c r="T5737" s="105">
        <v>4.886836809443901</v>
      </c>
      <c r="U5737" s="105">
        <v>1.5081400739145705</v>
      </c>
    </row>
    <row r="5738" spans="1:21">
      <c r="A5738" s="54">
        <v>5736</v>
      </c>
      <c r="B5738" s="104">
        <v>32109</v>
      </c>
      <c r="C5738" s="104">
        <v>32109</v>
      </c>
      <c r="D5738" s="105">
        <v>5229</v>
      </c>
      <c r="E5738" s="105">
        <v>2291690000</v>
      </c>
      <c r="F5738" s="105">
        <v>0</v>
      </c>
      <c r="G5738" s="105">
        <v>11.93023677396466</v>
      </c>
      <c r="H5738" s="105">
        <v>21.815194931026028</v>
      </c>
      <c r="I5738" s="105">
        <v>6.8494980166845352</v>
      </c>
      <c r="J5738" s="105">
        <v>4.3766506369243894</v>
      </c>
      <c r="K5738" s="105">
        <v>6.1941763875360447</v>
      </c>
      <c r="L5738" s="105">
        <v>10.380728022880541</v>
      </c>
      <c r="M5738" s="105">
        <v>9.149191784624831</v>
      </c>
      <c r="N5738" s="105">
        <v>8.4538056059601914</v>
      </c>
      <c r="O5738" s="105">
        <v>6.9140929121400818</v>
      </c>
      <c r="P5738" s="105">
        <v>6.6071214800384492</v>
      </c>
      <c r="Q5738" s="105">
        <v>5.6524803536450605</v>
      </c>
      <c r="R5738" s="105">
        <v>6.6285220765242938</v>
      </c>
      <c r="S5738" s="105">
        <v>0</v>
      </c>
      <c r="T5738" s="105">
        <v>8.7459749151624226</v>
      </c>
      <c r="U5738" s="105">
        <v>8.7459749151624262</v>
      </c>
    </row>
    <row r="5739" spans="1:21">
      <c r="A5739" s="54">
        <v>5737</v>
      </c>
      <c r="B5739" s="104">
        <v>32110</v>
      </c>
      <c r="C5739" s="104">
        <v>32110</v>
      </c>
      <c r="D5739" s="105">
        <v>3071139</v>
      </c>
      <c r="E5739" s="105">
        <v>2291690000</v>
      </c>
      <c r="F5739" s="105">
        <v>0</v>
      </c>
      <c r="G5739" s="105">
        <v>2.0194733262259748</v>
      </c>
      <c r="H5739" s="105">
        <v>4.175703322961577</v>
      </c>
      <c r="I5739" s="105">
        <v>1.3846992074485422</v>
      </c>
      <c r="J5739" s="105">
        <v>0.6678506114142202</v>
      </c>
      <c r="K5739" s="105">
        <v>1.2465299775106169</v>
      </c>
      <c r="L5739" s="105">
        <v>3.1808212151407331</v>
      </c>
      <c r="M5739" s="105">
        <v>4.1456879354816225</v>
      </c>
      <c r="N5739" s="105">
        <v>2.5887568723910932</v>
      </c>
      <c r="O5739" s="105">
        <v>1.716966338339788</v>
      </c>
      <c r="P5739" s="105">
        <v>1.3204898383130332</v>
      </c>
      <c r="Q5739" s="105">
        <v>0.9492625066376118</v>
      </c>
      <c r="R5739" s="105">
        <v>1.1075631725269861</v>
      </c>
      <c r="S5739" s="105">
        <v>3.2319805126305128</v>
      </c>
      <c r="T5739" s="105">
        <v>2.0419836936993168</v>
      </c>
      <c r="U5739" s="105">
        <v>3.1794513699404412</v>
      </c>
    </row>
    <row r="5740" spans="1:21">
      <c r="A5740" s="54">
        <v>5738</v>
      </c>
      <c r="B5740" s="104">
        <v>32111</v>
      </c>
      <c r="C5740" s="104">
        <v>32111</v>
      </c>
      <c r="D5740" s="105">
        <v>13304193</v>
      </c>
      <c r="E5740" s="105">
        <v>2291690000</v>
      </c>
      <c r="F5740" s="105">
        <v>0</v>
      </c>
      <c r="G5740" s="105">
        <v>0.46787345867388808</v>
      </c>
      <c r="H5740" s="105">
        <v>0.86142422994667212</v>
      </c>
      <c r="I5740" s="105">
        <v>0.41044640388553866</v>
      </c>
      <c r="J5740" s="105">
        <v>0.2610240550084692</v>
      </c>
      <c r="K5740" s="105">
        <v>0.53453486154380281</v>
      </c>
      <c r="L5740" s="105">
        <v>1.4439044019586975</v>
      </c>
      <c r="M5740" s="105">
        <v>1.6162087228946895</v>
      </c>
      <c r="N5740" s="105">
        <v>0.78527950077323461</v>
      </c>
      <c r="O5740" s="105">
        <v>0.4430898635338309</v>
      </c>
      <c r="P5740" s="105">
        <v>0.36261924896362424</v>
      </c>
      <c r="Q5740" s="105">
        <v>0.26469552530701107</v>
      </c>
      <c r="R5740" s="105">
        <v>0.30412766537836228</v>
      </c>
      <c r="S5740" s="105">
        <v>1.1565558954268951</v>
      </c>
      <c r="T5740" s="105">
        <v>0.64626899482231837</v>
      </c>
      <c r="U5740" s="105">
        <v>1.129951017828595</v>
      </c>
    </row>
    <row r="5741" spans="1:21">
      <c r="A5741" s="54">
        <v>5739</v>
      </c>
      <c r="B5741" s="104">
        <v>32112</v>
      </c>
      <c r="C5741" s="104">
        <v>32112</v>
      </c>
      <c r="D5741" s="105">
        <v>569051.00000000012</v>
      </c>
      <c r="E5741" s="105">
        <v>2291690000</v>
      </c>
      <c r="F5741" s="105">
        <v>0</v>
      </c>
      <c r="G5741" s="105">
        <v>2.7035351138150885</v>
      </c>
      <c r="H5741" s="105">
        <v>4.9772947520833926</v>
      </c>
      <c r="I5741" s="105">
        <v>1.9309466484100342</v>
      </c>
      <c r="J5741" s="105">
        <v>0.80715745390698435</v>
      </c>
      <c r="K5741" s="105">
        <v>1.2259509348013187</v>
      </c>
      <c r="L5741" s="105">
        <v>2.2303487557178423</v>
      </c>
      <c r="M5741" s="105">
        <v>2.2335220220127083</v>
      </c>
      <c r="N5741" s="105">
        <v>1.6131638047981993</v>
      </c>
      <c r="O5741" s="105">
        <v>1.2209169142661473</v>
      </c>
      <c r="P5741" s="105">
        <v>1.3732462492242534</v>
      </c>
      <c r="Q5741" s="105">
        <v>1.2493023812272654</v>
      </c>
      <c r="R5741" s="105">
        <v>1.60059867849744</v>
      </c>
      <c r="S5741" s="105">
        <v>0</v>
      </c>
      <c r="T5741" s="105">
        <v>1.9304986423967228</v>
      </c>
      <c r="U5741" s="105">
        <v>1.9304986423967223</v>
      </c>
    </row>
    <row r="5742" spans="1:21">
      <c r="A5742" s="54">
        <v>5740</v>
      </c>
      <c r="B5742" s="104">
        <v>32113</v>
      </c>
      <c r="C5742" s="104">
        <v>32113</v>
      </c>
      <c r="D5742" s="105">
        <v>1289014</v>
      </c>
      <c r="E5742" s="105">
        <v>2291690000</v>
      </c>
      <c r="F5742" s="105">
        <v>0</v>
      </c>
      <c r="G5742" s="105">
        <v>10.860998615202794</v>
      </c>
      <c r="H5742" s="105">
        <v>18.407895368040375</v>
      </c>
      <c r="I5742" s="105">
        <v>13.237791327003368</v>
      </c>
      <c r="J5742" s="105">
        <v>5.6991681562008498</v>
      </c>
      <c r="K5742" s="105">
        <v>5.9842949844253157</v>
      </c>
      <c r="L5742" s="105">
        <v>8.723628178360368</v>
      </c>
      <c r="M5742" s="105">
        <v>9.9814451595047036</v>
      </c>
      <c r="N5742" s="105">
        <v>8.0348126137642826</v>
      </c>
      <c r="O5742" s="105">
        <v>6.3910016703517396</v>
      </c>
      <c r="P5742" s="105">
        <v>6.8783334316478921</v>
      </c>
      <c r="Q5742" s="105">
        <v>7.435444373350407</v>
      </c>
      <c r="R5742" s="105">
        <v>7.9226252221940152</v>
      </c>
      <c r="S5742" s="105">
        <v>0</v>
      </c>
      <c r="T5742" s="105">
        <v>9.1297865916705092</v>
      </c>
      <c r="U5742" s="105">
        <v>9.1297865916705092</v>
      </c>
    </row>
    <row r="5743" spans="1:21">
      <c r="A5743" s="54">
        <v>5741</v>
      </c>
      <c r="B5743" s="104">
        <v>32114</v>
      </c>
      <c r="C5743" s="104">
        <v>32114</v>
      </c>
      <c r="D5743" s="105">
        <v>244123.00000000003</v>
      </c>
      <c r="E5743" s="105">
        <v>2291690000</v>
      </c>
      <c r="F5743" s="105">
        <v>0</v>
      </c>
      <c r="G5743" s="105">
        <v>3.0574711793675649</v>
      </c>
      <c r="H5743" s="105">
        <v>5.3505551999101213</v>
      </c>
      <c r="I5743" s="105">
        <v>2.2902995700164661</v>
      </c>
      <c r="J5743" s="105">
        <v>1.5810912572812805</v>
      </c>
      <c r="K5743" s="105">
        <v>1.5546360694417847</v>
      </c>
      <c r="L5743" s="105">
        <v>2.5898923516332459</v>
      </c>
      <c r="M5743" s="105">
        <v>2.6477493374810988</v>
      </c>
      <c r="N5743" s="105">
        <v>1.9572285896632435</v>
      </c>
      <c r="O5743" s="105">
        <v>1.4877357510525053</v>
      </c>
      <c r="P5743" s="105">
        <v>1.3795462450888099</v>
      </c>
      <c r="Q5743" s="105">
        <v>1.4622800932050282</v>
      </c>
      <c r="R5743" s="105">
        <v>1.9485172514597566</v>
      </c>
      <c r="S5743" s="105">
        <v>0</v>
      </c>
      <c r="T5743" s="105">
        <v>2.2755835746334085</v>
      </c>
      <c r="U5743" s="105">
        <v>2.2755835746334081</v>
      </c>
    </row>
    <row r="5744" spans="1:21">
      <c r="A5744" s="54">
        <v>5742</v>
      </c>
      <c r="B5744" s="104">
        <v>32115</v>
      </c>
      <c r="C5744" s="104">
        <v>32115</v>
      </c>
      <c r="D5744" s="105">
        <v>4664115</v>
      </c>
      <c r="E5744" s="105">
        <v>2291690000</v>
      </c>
      <c r="F5744" s="105">
        <v>0</v>
      </c>
      <c r="G5744" s="105">
        <v>1.0290700416857339</v>
      </c>
      <c r="H5744" s="105">
        <v>1.7771599489948322</v>
      </c>
      <c r="I5744" s="105">
        <v>0.77759439446288969</v>
      </c>
      <c r="J5744" s="105">
        <v>0.37248364451237181</v>
      </c>
      <c r="K5744" s="105">
        <v>0.48356351239701439</v>
      </c>
      <c r="L5744" s="105">
        <v>0.98888815782015227</v>
      </c>
      <c r="M5744" s="105">
        <v>0.8603274465435462</v>
      </c>
      <c r="N5744" s="105">
        <v>0.58162031888536669</v>
      </c>
      <c r="O5744" s="105">
        <v>0.36201790179077176</v>
      </c>
      <c r="P5744" s="105">
        <v>0.33867463604908221</v>
      </c>
      <c r="Q5744" s="105">
        <v>0.35216806031243686</v>
      </c>
      <c r="R5744" s="105">
        <v>0.51698032018770401</v>
      </c>
      <c r="S5744" s="105">
        <v>0.71122749869434509</v>
      </c>
      <c r="T5744" s="105">
        <v>0.7033790319701585</v>
      </c>
      <c r="U5744" s="105">
        <v>0.70982505736904788</v>
      </c>
    </row>
    <row r="5745" spans="1:21">
      <c r="A5745" s="54">
        <v>5743</v>
      </c>
      <c r="B5745" s="104">
        <v>32116</v>
      </c>
      <c r="C5745" s="104">
        <v>32116</v>
      </c>
      <c r="D5745" s="105">
        <v>626696</v>
      </c>
      <c r="E5745" s="105">
        <v>2291690000</v>
      </c>
      <c r="F5745" s="105">
        <v>0</v>
      </c>
      <c r="G5745" s="105">
        <v>1.6537822740921393</v>
      </c>
      <c r="H5745" s="105">
        <v>2.9134045382445479</v>
      </c>
      <c r="I5745" s="105">
        <v>1.2597821376513982</v>
      </c>
      <c r="J5745" s="105">
        <v>0.24767590457373712</v>
      </c>
      <c r="K5745" s="105">
        <v>0.26753998203257545</v>
      </c>
      <c r="L5745" s="105">
        <v>0.51471408695152587</v>
      </c>
      <c r="M5745" s="105">
        <v>0.64421084793245964</v>
      </c>
      <c r="N5745" s="105">
        <v>0.51663797427099978</v>
      </c>
      <c r="O5745" s="105">
        <v>0.30965813792087743</v>
      </c>
      <c r="P5745" s="105">
        <v>0.31923657198027122</v>
      </c>
      <c r="Q5745" s="105">
        <v>0.36896670536674059</v>
      </c>
      <c r="R5745" s="105">
        <v>0.68540607987115221</v>
      </c>
      <c r="S5745" s="105">
        <v>0</v>
      </c>
      <c r="T5745" s="105">
        <v>0.80841793674070195</v>
      </c>
      <c r="U5745" s="105">
        <v>0.80841793674070195</v>
      </c>
    </row>
    <row r="5746" spans="1:21">
      <c r="A5746" s="54">
        <v>5744</v>
      </c>
      <c r="B5746" s="104">
        <v>32117</v>
      </c>
      <c r="C5746" s="104">
        <v>32117</v>
      </c>
      <c r="D5746" s="105">
        <v>913795877.00000012</v>
      </c>
      <c r="E5746" s="105">
        <v>36914300000</v>
      </c>
      <c r="F5746" s="105">
        <v>0</v>
      </c>
      <c r="G5746" s="105">
        <v>0.21901371486834381</v>
      </c>
      <c r="H5746" s="105">
        <v>0.22282779272852371</v>
      </c>
      <c r="I5746" s="105">
        <v>0.21626708157766716</v>
      </c>
      <c r="J5746" s="105">
        <v>0.33786916921404631</v>
      </c>
      <c r="K5746" s="105">
        <v>0.60219134684044151</v>
      </c>
      <c r="L5746" s="105">
        <v>1.5587175951498922</v>
      </c>
      <c r="M5746" s="105">
        <v>3.305155744501755</v>
      </c>
      <c r="N5746" s="105">
        <v>3.7721181176462979</v>
      </c>
      <c r="O5746" s="105">
        <v>2.9117570768031902</v>
      </c>
      <c r="P5746" s="105">
        <v>1.5571486038078297</v>
      </c>
      <c r="Q5746" s="105">
        <v>0.4361184444839033</v>
      </c>
      <c r="R5746" s="105">
        <v>0.23517402744883117</v>
      </c>
      <c r="S5746" s="105">
        <v>3.0397353569998811</v>
      </c>
      <c r="T5746" s="105">
        <v>1.2811965595892267</v>
      </c>
      <c r="U5746" s="105">
        <v>3.0101701951638118</v>
      </c>
    </row>
    <row r="5747" spans="1:21">
      <c r="A5747" s="54">
        <v>5745</v>
      </c>
      <c r="B5747" s="104">
        <v>32122</v>
      </c>
      <c r="C5747" s="104">
        <v>32122</v>
      </c>
      <c r="D5747" s="105">
        <v>212252061.99999997</v>
      </c>
      <c r="E5747" s="105">
        <v>2309500000</v>
      </c>
      <c r="F5747" s="105">
        <v>0</v>
      </c>
      <c r="G5747" s="105">
        <v>2.3812095537565812</v>
      </c>
      <c r="H5747" s="105">
        <v>0.78996363141419235</v>
      </c>
      <c r="I5747" s="105">
        <v>0.56974885936699959</v>
      </c>
      <c r="J5747" s="105">
        <v>0.71193789773817462</v>
      </c>
      <c r="K5747" s="105">
        <v>1.4936838413354849</v>
      </c>
      <c r="L5747" s="105">
        <v>100</v>
      </c>
      <c r="M5747" s="105">
        <v>100</v>
      </c>
      <c r="N5747" s="105">
        <v>100</v>
      </c>
      <c r="O5747" s="105">
        <v>100</v>
      </c>
      <c r="P5747" s="105">
        <v>100</v>
      </c>
      <c r="Q5747" s="105">
        <v>100</v>
      </c>
      <c r="R5747" s="105">
        <v>70.80881249506659</v>
      </c>
      <c r="S5747" s="105">
        <v>97.88039226626897</v>
      </c>
      <c r="T5747" s="105">
        <v>56.396279689889838</v>
      </c>
      <c r="U5747" s="105">
        <v>97.795904070961726</v>
      </c>
    </row>
    <row r="5748" spans="1:21">
      <c r="A5748" s="54">
        <v>5746</v>
      </c>
      <c r="B5748" s="104">
        <v>32123</v>
      </c>
      <c r="C5748" s="104">
        <v>32123</v>
      </c>
      <c r="D5748" s="105">
        <v>171755256.99999994</v>
      </c>
      <c r="E5748" s="105">
        <v>4619000000</v>
      </c>
      <c r="F5748" s="105">
        <v>0</v>
      </c>
      <c r="G5748" s="105">
        <v>100</v>
      </c>
      <c r="H5748" s="105">
        <v>100</v>
      </c>
      <c r="I5748" s="105">
        <v>100</v>
      </c>
      <c r="J5748" s="105">
        <v>100</v>
      </c>
      <c r="K5748" s="105">
        <v>100</v>
      </c>
      <c r="L5748" s="105">
        <v>100</v>
      </c>
      <c r="M5748" s="105">
        <v>100</v>
      </c>
      <c r="N5748" s="105">
        <v>100</v>
      </c>
      <c r="O5748" s="105">
        <v>100</v>
      </c>
      <c r="P5748" s="105">
        <v>100</v>
      </c>
      <c r="Q5748" s="105">
        <v>100</v>
      </c>
      <c r="R5748" s="105">
        <v>100</v>
      </c>
      <c r="S5748" s="105">
        <v>100</v>
      </c>
      <c r="T5748" s="105">
        <v>100</v>
      </c>
      <c r="U5748" s="105">
        <v>100.00000000000003</v>
      </c>
    </row>
    <row r="5749" spans="1:21">
      <c r="A5749" s="54">
        <v>5747</v>
      </c>
      <c r="B5749" s="104">
        <v>32125</v>
      </c>
      <c r="C5749" s="104">
        <v>32125</v>
      </c>
      <c r="D5749" s="105">
        <v>349133928.00000012</v>
      </c>
      <c r="E5749" s="105">
        <v>6892890000</v>
      </c>
      <c r="F5749" s="105">
        <v>0</v>
      </c>
      <c r="G5749" s="105">
        <v>5.3150690361590858</v>
      </c>
      <c r="H5749" s="105">
        <v>2.1116568232630177</v>
      </c>
      <c r="I5749" s="105">
        <v>1.3153323817123934</v>
      </c>
      <c r="J5749" s="105">
        <v>1.7670192814661498</v>
      </c>
      <c r="K5749" s="105">
        <v>3.7172355246478546</v>
      </c>
      <c r="L5749" s="105">
        <v>100</v>
      </c>
      <c r="M5749" s="105">
        <v>100</v>
      </c>
      <c r="N5749" s="105">
        <v>100</v>
      </c>
      <c r="O5749" s="105">
        <v>100</v>
      </c>
      <c r="P5749" s="105">
        <v>100</v>
      </c>
      <c r="Q5749" s="105">
        <v>34.003680041887826</v>
      </c>
      <c r="R5749" s="105">
        <v>15.739227833623016</v>
      </c>
      <c r="S5749" s="105">
        <v>97.278337180507165</v>
      </c>
      <c r="T5749" s="105">
        <v>46.997435076896608</v>
      </c>
      <c r="U5749" s="105">
        <v>96.921100380482727</v>
      </c>
    </row>
    <row r="5750" spans="1:21">
      <c r="A5750" s="54">
        <v>5748</v>
      </c>
      <c r="B5750" s="104">
        <v>32126</v>
      </c>
      <c r="C5750" s="104">
        <v>32126</v>
      </c>
      <c r="D5750" s="105">
        <v>57171460</v>
      </c>
      <c r="E5750" s="105">
        <v>2309500000</v>
      </c>
      <c r="F5750" s="105">
        <v>0</v>
      </c>
      <c r="G5750" s="105">
        <v>100</v>
      </c>
      <c r="H5750" s="105">
        <v>2.8074548107555404</v>
      </c>
      <c r="I5750" s="105">
        <v>1.2847150474464866</v>
      </c>
      <c r="J5750" s="105">
        <v>2.8250607003999599</v>
      </c>
      <c r="K5750" s="105">
        <v>15.996837680398798</v>
      </c>
      <c r="L5750" s="105">
        <v>100</v>
      </c>
      <c r="M5750" s="105">
        <v>0</v>
      </c>
      <c r="N5750" s="105">
        <v>0</v>
      </c>
      <c r="O5750" s="105">
        <v>0</v>
      </c>
      <c r="P5750" s="105">
        <v>0</v>
      </c>
      <c r="Q5750" s="105">
        <v>0</v>
      </c>
      <c r="R5750" s="105">
        <v>100</v>
      </c>
      <c r="S5750" s="105">
        <v>16.318100697022434</v>
      </c>
      <c r="T5750" s="105">
        <v>26.909505686583401</v>
      </c>
      <c r="U5750" s="105">
        <v>16.321470333994359</v>
      </c>
    </row>
    <row r="5751" spans="1:21">
      <c r="A5751" s="54">
        <v>5749</v>
      </c>
      <c r="B5751" s="104">
        <v>32128</v>
      </c>
      <c r="C5751" s="104">
        <v>32128</v>
      </c>
      <c r="D5751" s="105">
        <v>26422750.000000004</v>
      </c>
      <c r="E5751" s="105">
        <v>4619000000</v>
      </c>
      <c r="F5751" s="105">
        <v>0</v>
      </c>
      <c r="G5751" s="105">
        <v>16.27213968588956</v>
      </c>
      <c r="H5751" s="105">
        <v>4.1131572543863149</v>
      </c>
      <c r="I5751" s="105">
        <v>2.0938820385973949</v>
      </c>
      <c r="J5751" s="105">
        <v>4.3099710206253024</v>
      </c>
      <c r="K5751" s="105">
        <v>9.7717878935991571</v>
      </c>
      <c r="L5751" s="105">
        <v>30.322701724817495</v>
      </c>
      <c r="M5751" s="105">
        <v>100</v>
      </c>
      <c r="N5751" s="105">
        <v>100</v>
      </c>
      <c r="O5751" s="105">
        <v>100</v>
      </c>
      <c r="P5751" s="105">
        <v>100</v>
      </c>
      <c r="Q5751" s="105">
        <v>100</v>
      </c>
      <c r="R5751" s="105">
        <v>99.368868654007784</v>
      </c>
      <c r="S5751" s="105">
        <v>87.964927687659213</v>
      </c>
      <c r="T5751" s="105">
        <v>55.521042355993579</v>
      </c>
      <c r="U5751" s="105">
        <v>87.90022225672098</v>
      </c>
    </row>
    <row r="5752" spans="1:21">
      <c r="A5752" s="54">
        <v>5750</v>
      </c>
      <c r="B5752" s="104">
        <v>32149</v>
      </c>
      <c r="C5752" s="104">
        <v>32149</v>
      </c>
      <c r="D5752" s="105">
        <v>1873613</v>
      </c>
      <c r="E5752" s="105">
        <v>6910700000</v>
      </c>
      <c r="F5752" s="105">
        <v>0</v>
      </c>
      <c r="G5752" s="105">
        <v>15.780274435577084</v>
      </c>
      <c r="H5752" s="105">
        <v>15.962217538367161</v>
      </c>
      <c r="I5752" s="105">
        <v>1.2745184358034445</v>
      </c>
      <c r="J5752" s="105">
        <v>0.7431172343130924</v>
      </c>
      <c r="K5752" s="105">
        <v>1.8496187154161405</v>
      </c>
      <c r="L5752" s="105">
        <v>4.2229401990425375</v>
      </c>
      <c r="M5752" s="105">
        <v>7.0971735558228275</v>
      </c>
      <c r="N5752" s="105">
        <v>12.026220286057804</v>
      </c>
      <c r="O5752" s="105">
        <v>13.763462039634597</v>
      </c>
      <c r="P5752" s="105">
        <v>14.362324255112222</v>
      </c>
      <c r="Q5752" s="105">
        <v>17.575300174611929</v>
      </c>
      <c r="R5752" s="105">
        <v>22.490471498830129</v>
      </c>
      <c r="S5752" s="105">
        <v>8.7176139744541974</v>
      </c>
      <c r="T5752" s="105">
        <v>10.595636530715749</v>
      </c>
      <c r="U5752" s="105">
        <v>8.8891006213847259</v>
      </c>
    </row>
    <row r="5753" spans="1:21">
      <c r="A5753" s="54">
        <v>5751</v>
      </c>
      <c r="B5753" s="104">
        <v>32173</v>
      </c>
      <c r="C5753" s="104">
        <v>40485</v>
      </c>
      <c r="D5753" s="105">
        <v>8391152575</v>
      </c>
      <c r="E5753" s="105">
        <v>826073000000</v>
      </c>
      <c r="F5753" s="105">
        <v>0</v>
      </c>
      <c r="G5753" s="105">
        <v>16.130937799970106</v>
      </c>
      <c r="H5753" s="105">
        <v>12.277852179099989</v>
      </c>
      <c r="I5753" s="105">
        <v>7.2268207292894173</v>
      </c>
      <c r="J5753" s="105">
        <v>6.2556299151603456</v>
      </c>
      <c r="K5753" s="105">
        <v>6.1437596584146279</v>
      </c>
      <c r="L5753" s="105">
        <v>6.3075602713164169</v>
      </c>
      <c r="M5753" s="105">
        <v>7.5035714888795386</v>
      </c>
      <c r="N5753" s="105">
        <v>10.146773770237576</v>
      </c>
      <c r="O5753" s="105">
        <v>11.040310093003782</v>
      </c>
      <c r="P5753" s="105">
        <v>10.355934769873244</v>
      </c>
      <c r="Q5753" s="105">
        <v>14.052658431580118</v>
      </c>
      <c r="R5753" s="105">
        <v>17.944095730290883</v>
      </c>
      <c r="S5753" s="105">
        <v>8.4947573918373056</v>
      </c>
      <c r="T5753" s="105">
        <v>10.448825403093004</v>
      </c>
      <c r="U5753" s="105">
        <v>8.607896386887683</v>
      </c>
    </row>
    <row r="5754" spans="1:21">
      <c r="A5754" s="54">
        <v>5752</v>
      </c>
      <c r="B5754" s="104">
        <v>32223</v>
      </c>
      <c r="C5754" s="104">
        <v>32223</v>
      </c>
      <c r="D5754" s="105">
        <v>22406907.000000007</v>
      </c>
      <c r="E5754" s="105">
        <v>2309500000</v>
      </c>
      <c r="F5754" s="105">
        <v>0</v>
      </c>
      <c r="G5754" s="105">
        <v>0.44009523703655529</v>
      </c>
      <c r="H5754" s="105">
        <v>0.35488835513317557</v>
      </c>
      <c r="I5754" s="105">
        <v>0.25325330836940335</v>
      </c>
      <c r="J5754" s="105">
        <v>0.25835663911943219</v>
      </c>
      <c r="K5754" s="105">
        <v>0.33946236102002775</v>
      </c>
      <c r="L5754" s="105">
        <v>0.5346175687631779</v>
      </c>
      <c r="M5754" s="105">
        <v>0.78681255812912143</v>
      </c>
      <c r="N5754" s="105">
        <v>1.1261574002113339</v>
      </c>
      <c r="O5754" s="105">
        <v>1.2467357872679958</v>
      </c>
      <c r="P5754" s="105">
        <v>1.1160318061648429</v>
      </c>
      <c r="Q5754" s="105">
        <v>0.84857972598023634</v>
      </c>
      <c r="R5754" s="105">
        <v>0.54876739184044376</v>
      </c>
      <c r="S5754" s="105">
        <v>0.80497874469262487</v>
      </c>
      <c r="T5754" s="105">
        <v>0.6544798449196455</v>
      </c>
      <c r="U5754" s="105">
        <v>0.68661995297848044</v>
      </c>
    </row>
    <row r="5755" spans="1:21">
      <c r="A5755" s="54">
        <v>5753</v>
      </c>
      <c r="B5755" s="104">
        <v>32224</v>
      </c>
      <c r="C5755" s="104">
        <v>32224</v>
      </c>
      <c r="D5755" s="105">
        <v>18624227</v>
      </c>
      <c r="E5755" s="105">
        <v>2309500000</v>
      </c>
      <c r="F5755" s="105">
        <v>0</v>
      </c>
      <c r="G5755" s="105">
        <v>0.54692768354137455</v>
      </c>
      <c r="H5755" s="105">
        <v>0.48146296472212552</v>
      </c>
      <c r="I5755" s="105">
        <v>0.31698508414568849</v>
      </c>
      <c r="J5755" s="105">
        <v>0.29062698259925768</v>
      </c>
      <c r="K5755" s="105">
        <v>0.38672425438491442</v>
      </c>
      <c r="L5755" s="105">
        <v>0.59090103745357603</v>
      </c>
      <c r="M5755" s="105">
        <v>0.99286001657009926</v>
      </c>
      <c r="N5755" s="105">
        <v>1.4311405035491687</v>
      </c>
      <c r="O5755" s="105">
        <v>1.3811848821803778</v>
      </c>
      <c r="P5755" s="105">
        <v>1.1976625462824315</v>
      </c>
      <c r="Q5755" s="105">
        <v>0.92347615275910255</v>
      </c>
      <c r="R5755" s="105">
        <v>0.64985526014683237</v>
      </c>
      <c r="S5755" s="105">
        <v>0.99730250793265596</v>
      </c>
      <c r="T5755" s="105">
        <v>0.76581728069457899</v>
      </c>
      <c r="U5755" s="105">
        <v>0.90638701001268862</v>
      </c>
    </row>
    <row r="5756" spans="1:21">
      <c r="A5756" s="54">
        <v>5754</v>
      </c>
      <c r="B5756" s="104">
        <v>32225</v>
      </c>
      <c r="C5756" s="104">
        <v>32225</v>
      </c>
      <c r="D5756" s="105">
        <v>3924010.0000000009</v>
      </c>
      <c r="E5756" s="105">
        <v>2309500000</v>
      </c>
      <c r="F5756" s="105">
        <v>0</v>
      </c>
      <c r="G5756" s="105">
        <v>2.0770849332645018</v>
      </c>
      <c r="H5756" s="105">
        <v>1.8548291319224166</v>
      </c>
      <c r="I5756" s="105">
        <v>1.4033305759127768</v>
      </c>
      <c r="J5756" s="105">
        <v>1.4055886690488693</v>
      </c>
      <c r="K5756" s="105">
        <v>2.0591265538038535</v>
      </c>
      <c r="L5756" s="105">
        <v>2.5388790042800418</v>
      </c>
      <c r="M5756" s="105">
        <v>4.219051693261731</v>
      </c>
      <c r="N5756" s="105">
        <v>4.6091449532897686</v>
      </c>
      <c r="O5756" s="105">
        <v>5.0625498813308534</v>
      </c>
      <c r="P5756" s="105">
        <v>4.6557597516486053</v>
      </c>
      <c r="Q5756" s="105">
        <v>3.6744776058442685</v>
      </c>
      <c r="R5756" s="105">
        <v>2.5784847985547006</v>
      </c>
      <c r="S5756" s="105">
        <v>3.6365930217307101</v>
      </c>
      <c r="T5756" s="105">
        <v>3.0115256293468655</v>
      </c>
      <c r="U5756" s="105">
        <v>3.2197848421420572</v>
      </c>
    </row>
    <row r="5757" spans="1:21">
      <c r="A5757" s="54">
        <v>5755</v>
      </c>
      <c r="B5757" s="104">
        <v>32226</v>
      </c>
      <c r="C5757" s="104">
        <v>32226</v>
      </c>
      <c r="D5757" s="105">
        <v>337241.00000000012</v>
      </c>
      <c r="E5757" s="105">
        <v>2309500000</v>
      </c>
      <c r="F5757" s="105">
        <v>0</v>
      </c>
      <c r="G5757" s="105">
        <v>11.941652373990864</v>
      </c>
      <c r="H5757" s="105">
        <v>11.558674939159747</v>
      </c>
      <c r="I5757" s="105">
        <v>9.9533918101754058</v>
      </c>
      <c r="J5757" s="105">
        <v>10.329183333388803</v>
      </c>
      <c r="K5757" s="105">
        <v>12.790262836034083</v>
      </c>
      <c r="L5757" s="105">
        <v>14.685775389215664</v>
      </c>
      <c r="M5757" s="105">
        <v>19.109004314245229</v>
      </c>
      <c r="N5757" s="105">
        <v>23.551546545986341</v>
      </c>
      <c r="O5757" s="105">
        <v>24.239408638656581</v>
      </c>
      <c r="P5757" s="105">
        <v>22.393360450616115</v>
      </c>
      <c r="Q5757" s="105">
        <v>17.723451730489217</v>
      </c>
      <c r="R5757" s="105">
        <v>13.704430369632263</v>
      </c>
      <c r="S5757" s="105">
        <v>19.140323753640043</v>
      </c>
      <c r="T5757" s="105">
        <v>15.998345227632525</v>
      </c>
      <c r="U5757" s="105">
        <v>16.919917479756553</v>
      </c>
    </row>
    <row r="5758" spans="1:21">
      <c r="A5758" s="54">
        <v>5756</v>
      </c>
      <c r="B5758" s="104">
        <v>32227</v>
      </c>
      <c r="C5758" s="104">
        <v>32227</v>
      </c>
      <c r="D5758" s="105">
        <v>213412786.99999997</v>
      </c>
      <c r="E5758" s="105">
        <v>4619000000</v>
      </c>
      <c r="F5758" s="105">
        <v>0</v>
      </c>
      <c r="G5758" s="105">
        <v>0.13005758142376561</v>
      </c>
      <c r="H5758" s="105">
        <v>0.18788788081858027</v>
      </c>
      <c r="I5758" s="105">
        <v>0.23227659968559156</v>
      </c>
      <c r="J5758" s="105">
        <v>0.26484966005754401</v>
      </c>
      <c r="K5758" s="105">
        <v>0.43050537158656055</v>
      </c>
      <c r="L5758" s="105">
        <v>2.1502270693269723</v>
      </c>
      <c r="M5758" s="105">
        <v>100</v>
      </c>
      <c r="N5758" s="105">
        <v>100</v>
      </c>
      <c r="O5758" s="105">
        <v>6.92668883587982</v>
      </c>
      <c r="P5758" s="105">
        <v>0.42986481662518033</v>
      </c>
      <c r="Q5758" s="105">
        <v>0.1771577738123076</v>
      </c>
      <c r="R5758" s="105">
        <v>0.12013288235477919</v>
      </c>
      <c r="S5758" s="105">
        <v>67.631277165863835</v>
      </c>
      <c r="T5758" s="105">
        <v>17.587470705964257</v>
      </c>
      <c r="U5758" s="105">
        <v>64.338389866635282</v>
      </c>
    </row>
    <row r="5759" spans="1:21">
      <c r="A5759" s="54">
        <v>5757</v>
      </c>
      <c r="B5759" s="104">
        <v>32250</v>
      </c>
      <c r="C5759" s="104">
        <v>32250</v>
      </c>
      <c r="D5759" s="105">
        <v>39972065.999999985</v>
      </c>
      <c r="E5759" s="105">
        <v>2309500000</v>
      </c>
      <c r="F5759" s="105">
        <v>0</v>
      </c>
      <c r="G5759" s="105">
        <v>0.79229450356361497</v>
      </c>
      <c r="H5759" s="105">
        <v>0.72690680389798712</v>
      </c>
      <c r="I5759" s="105">
        <v>0.84353867321234743</v>
      </c>
      <c r="J5759" s="105">
        <v>1.0051232425018528</v>
      </c>
      <c r="K5759" s="105">
        <v>1.4951139836843261</v>
      </c>
      <c r="L5759" s="105">
        <v>3.7480514942804581</v>
      </c>
      <c r="M5759" s="105">
        <v>100</v>
      </c>
      <c r="N5759" s="105">
        <v>100</v>
      </c>
      <c r="O5759" s="105">
        <v>38.266239086360407</v>
      </c>
      <c r="P5759" s="105">
        <v>1.6796812160276995</v>
      </c>
      <c r="Q5759" s="105">
        <v>1.2832382911899771</v>
      </c>
      <c r="R5759" s="105">
        <v>0.88949873638170951</v>
      </c>
      <c r="S5759" s="105">
        <v>69.196538465528832</v>
      </c>
      <c r="T5759" s="105">
        <v>20.894140502591696</v>
      </c>
      <c r="U5759" s="105">
        <v>62.501796317810999</v>
      </c>
    </row>
    <row r="5760" spans="1:21">
      <c r="A5760" s="54">
        <v>5758</v>
      </c>
      <c r="B5760" s="104">
        <v>32251</v>
      </c>
      <c r="C5760" s="104">
        <v>32251</v>
      </c>
      <c r="D5760" s="105">
        <v>10407660.000000004</v>
      </c>
      <c r="E5760" s="105">
        <v>2309500000</v>
      </c>
      <c r="F5760" s="105">
        <v>0</v>
      </c>
      <c r="G5760" s="105">
        <v>3.1640360007763153</v>
      </c>
      <c r="H5760" s="105">
        <v>2.7105530253001882</v>
      </c>
      <c r="I5760" s="105">
        <v>3.9692538528400574</v>
      </c>
      <c r="J5760" s="105">
        <v>6.7770468610662391</v>
      </c>
      <c r="K5760" s="105">
        <v>9.8675764221923554</v>
      </c>
      <c r="L5760" s="105">
        <v>27.084125835375595</v>
      </c>
      <c r="M5760" s="105">
        <v>100</v>
      </c>
      <c r="N5760" s="105">
        <v>100</v>
      </c>
      <c r="O5760" s="105">
        <v>100</v>
      </c>
      <c r="P5760" s="105">
        <v>5.8966021590234527</v>
      </c>
      <c r="Q5760" s="105">
        <v>6.1341366760785716</v>
      </c>
      <c r="R5760" s="105">
        <v>4.144569054487155</v>
      </c>
      <c r="S5760" s="105">
        <v>80.591317062915266</v>
      </c>
      <c r="T5760" s="105">
        <v>30.812324990594991</v>
      </c>
      <c r="U5760" s="105">
        <v>74.20746454277382</v>
      </c>
    </row>
    <row r="5761" spans="1:21">
      <c r="A5761" s="54">
        <v>5759</v>
      </c>
      <c r="B5761" s="104">
        <v>32252</v>
      </c>
      <c r="C5761" s="104">
        <v>32252</v>
      </c>
      <c r="D5761" s="105">
        <v>10881022.999999996</v>
      </c>
      <c r="E5761" s="105">
        <v>2309500000</v>
      </c>
      <c r="F5761" s="105">
        <v>0</v>
      </c>
      <c r="G5761" s="105">
        <v>0.54202375433472239</v>
      </c>
      <c r="H5761" s="105">
        <v>0.67255172388140538</v>
      </c>
      <c r="I5761" s="105">
        <v>0.78950754093432163</v>
      </c>
      <c r="J5761" s="105">
        <v>1.1079978954335072</v>
      </c>
      <c r="K5761" s="105">
        <v>1.8018778155731654</v>
      </c>
      <c r="L5761" s="105">
        <v>5.8291121869381044</v>
      </c>
      <c r="M5761" s="105">
        <v>56.768616066064318</v>
      </c>
      <c r="N5761" s="105">
        <v>22.933882723466731</v>
      </c>
      <c r="O5761" s="105">
        <v>5.3786174327448286</v>
      </c>
      <c r="P5761" s="105">
        <v>1.2114639631217441</v>
      </c>
      <c r="Q5761" s="105">
        <v>0.49314981548980935</v>
      </c>
      <c r="R5761" s="105">
        <v>0.42545498741213594</v>
      </c>
      <c r="S5761" s="105">
        <v>27.391119352078881</v>
      </c>
      <c r="T5761" s="105">
        <v>8.1628546587829014</v>
      </c>
      <c r="U5761" s="105">
        <v>23.865554405665417</v>
      </c>
    </row>
    <row r="5762" spans="1:21">
      <c r="A5762" s="54">
        <v>5760</v>
      </c>
      <c r="B5762" s="104">
        <v>32253</v>
      </c>
      <c r="C5762" s="104">
        <v>32253</v>
      </c>
      <c r="D5762" s="105">
        <v>14490209.000000002</v>
      </c>
      <c r="E5762" s="105">
        <v>2309500000</v>
      </c>
      <c r="F5762" s="105">
        <v>0</v>
      </c>
      <c r="G5762" s="105">
        <v>0.29086018439388706</v>
      </c>
      <c r="H5762" s="105">
        <v>0.35460513200663712</v>
      </c>
      <c r="I5762" s="105">
        <v>0.35248633742822988</v>
      </c>
      <c r="J5762" s="105">
        <v>0.43174984560461732</v>
      </c>
      <c r="K5762" s="105">
        <v>0.79035761355414025</v>
      </c>
      <c r="L5762" s="105">
        <v>2.6513710136559041</v>
      </c>
      <c r="M5762" s="105">
        <v>9.9502439949286696</v>
      </c>
      <c r="N5762" s="105">
        <v>6.4282147236680798</v>
      </c>
      <c r="O5762" s="105">
        <v>2.2524719098068386</v>
      </c>
      <c r="P5762" s="105">
        <v>0.67390219075646107</v>
      </c>
      <c r="Q5762" s="105">
        <v>0.30106305058343036</v>
      </c>
      <c r="R5762" s="105">
        <v>0.24089760267002019</v>
      </c>
      <c r="S5762" s="105">
        <v>5.9429844349842904</v>
      </c>
      <c r="T5762" s="105">
        <v>2.0598519665880763</v>
      </c>
      <c r="U5762" s="105">
        <v>5.7088378722668969</v>
      </c>
    </row>
    <row r="5763" spans="1:21">
      <c r="A5763" s="54">
        <v>5761</v>
      </c>
      <c r="B5763" s="104">
        <v>32254</v>
      </c>
      <c r="C5763" s="104">
        <v>32254</v>
      </c>
      <c r="D5763" s="105">
        <v>573997956.99999988</v>
      </c>
      <c r="E5763" s="105">
        <v>20480300000</v>
      </c>
      <c r="F5763" s="105">
        <v>0</v>
      </c>
      <c r="G5763" s="105">
        <v>0.43605541697100725</v>
      </c>
      <c r="H5763" s="105">
        <v>0.46738475215025993</v>
      </c>
      <c r="I5763" s="105">
        <v>0.4933558231419144</v>
      </c>
      <c r="J5763" s="105">
        <v>0.62940859752291589</v>
      </c>
      <c r="K5763" s="105">
        <v>0.94609620204221379</v>
      </c>
      <c r="L5763" s="105">
        <v>2.2548614483042613</v>
      </c>
      <c r="M5763" s="105">
        <v>12.687909204638871</v>
      </c>
      <c r="N5763" s="105">
        <v>49.981510732642064</v>
      </c>
      <c r="O5763" s="105">
        <v>4.0095167472795419</v>
      </c>
      <c r="P5763" s="105">
        <v>0.49203108098498261</v>
      </c>
      <c r="Q5763" s="105">
        <v>0.36894584646123663</v>
      </c>
      <c r="R5763" s="105">
        <v>0.31325148572434619</v>
      </c>
      <c r="S5763" s="105">
        <v>17.747929150216706</v>
      </c>
      <c r="T5763" s="105">
        <v>6.0900272781553015</v>
      </c>
      <c r="U5763" s="105">
        <v>15.656973832801832</v>
      </c>
    </row>
    <row r="5764" spans="1:21">
      <c r="A5764" s="54">
        <v>5762</v>
      </c>
      <c r="B5764" s="104">
        <v>32260</v>
      </c>
      <c r="C5764" s="104">
        <v>32260</v>
      </c>
      <c r="D5764" s="105">
        <v>576634039.99999976</v>
      </c>
      <c r="E5764" s="105">
        <v>4619000000</v>
      </c>
      <c r="F5764" s="105">
        <v>0</v>
      </c>
      <c r="G5764" s="105">
        <v>0.92482505094363721</v>
      </c>
      <c r="H5764" s="105">
        <v>1.026966902427501</v>
      </c>
      <c r="I5764" s="105">
        <v>0.96790752079332043</v>
      </c>
      <c r="J5764" s="105">
        <v>1.6609103037277693</v>
      </c>
      <c r="K5764" s="105">
        <v>66.729394584760342</v>
      </c>
      <c r="L5764" s="105">
        <v>100</v>
      </c>
      <c r="M5764" s="105">
        <v>100</v>
      </c>
      <c r="N5764" s="105">
        <v>100</v>
      </c>
      <c r="O5764" s="105">
        <v>100</v>
      </c>
      <c r="P5764" s="105">
        <v>25.620845707068721</v>
      </c>
      <c r="Q5764" s="105">
        <v>4.5694127699632743</v>
      </c>
      <c r="R5764" s="105">
        <v>1.4608999378712628</v>
      </c>
      <c r="S5764" s="105">
        <v>92.891543299212216</v>
      </c>
      <c r="T5764" s="105">
        <v>41.913430231462982</v>
      </c>
      <c r="U5764" s="105">
        <v>92.065366383293252</v>
      </c>
    </row>
    <row r="5765" spans="1:21">
      <c r="A5765" s="54">
        <v>5763</v>
      </c>
      <c r="B5765" s="104">
        <v>32261</v>
      </c>
      <c r="C5765" s="104">
        <v>32261</v>
      </c>
      <c r="D5765" s="105">
        <v>196377177</v>
      </c>
      <c r="E5765" s="105">
        <v>4636630000</v>
      </c>
      <c r="F5765" s="105">
        <v>0</v>
      </c>
      <c r="G5765" s="105">
        <v>0.82290991700006033</v>
      </c>
      <c r="H5765" s="105">
        <v>0.94146828609942235</v>
      </c>
      <c r="I5765" s="105">
        <v>0.85180464163319825</v>
      </c>
      <c r="J5765" s="105">
        <v>1.4392563695252119</v>
      </c>
      <c r="K5765" s="105">
        <v>3.1650433726362528</v>
      </c>
      <c r="L5765" s="105">
        <v>100</v>
      </c>
      <c r="M5765" s="105">
        <v>100</v>
      </c>
      <c r="N5765" s="105">
        <v>100</v>
      </c>
      <c r="O5765" s="105">
        <v>100</v>
      </c>
      <c r="P5765" s="105">
        <v>15.801905641891931</v>
      </c>
      <c r="Q5765" s="105">
        <v>3.095595252590623</v>
      </c>
      <c r="R5765" s="105">
        <v>0.95873880086607055</v>
      </c>
      <c r="S5765" s="105">
        <v>77.22555592507257</v>
      </c>
      <c r="T5765" s="105">
        <v>35.589726856853567</v>
      </c>
      <c r="U5765" s="105">
        <v>76.26518685257264</v>
      </c>
    </row>
    <row r="5766" spans="1:21">
      <c r="A5766" s="54">
        <v>5764</v>
      </c>
      <c r="B5766" s="104">
        <v>32262</v>
      </c>
      <c r="C5766" s="104">
        <v>32262</v>
      </c>
      <c r="D5766" s="105">
        <v>7194448</v>
      </c>
      <c r="E5766" s="105">
        <v>2309500000</v>
      </c>
      <c r="F5766" s="105">
        <v>0</v>
      </c>
      <c r="G5766" s="105">
        <v>8.1426969672009974</v>
      </c>
      <c r="H5766" s="105">
        <v>8.8041809019583717</v>
      </c>
      <c r="I5766" s="105">
        <v>7.7167095719992336</v>
      </c>
      <c r="J5766" s="105">
        <v>13.322596590780845</v>
      </c>
      <c r="K5766" s="105">
        <v>24.150163305079474</v>
      </c>
      <c r="L5766" s="105">
        <v>51.192740137601149</v>
      </c>
      <c r="M5766" s="105">
        <v>100</v>
      </c>
      <c r="N5766" s="105">
        <v>100</v>
      </c>
      <c r="O5766" s="105">
        <v>100</v>
      </c>
      <c r="P5766" s="105">
        <v>100</v>
      </c>
      <c r="Q5766" s="105">
        <v>28.04159671431054</v>
      </c>
      <c r="R5766" s="105">
        <v>9.9574701034104063</v>
      </c>
      <c r="S5766" s="105">
        <v>71.73960235484131</v>
      </c>
      <c r="T5766" s="105">
        <v>45.944012857695093</v>
      </c>
      <c r="U5766" s="105">
        <v>70.950142970791191</v>
      </c>
    </row>
    <row r="5767" spans="1:21">
      <c r="A5767" s="54">
        <v>5765</v>
      </c>
      <c r="B5767" s="104">
        <v>32263</v>
      </c>
      <c r="C5767" s="104">
        <v>32263</v>
      </c>
      <c r="D5767" s="105">
        <v>558164463.00000012</v>
      </c>
      <c r="E5767" s="105">
        <v>27517200000</v>
      </c>
      <c r="F5767" s="105">
        <v>0</v>
      </c>
      <c r="G5767" s="105">
        <v>0.25303293980322195</v>
      </c>
      <c r="H5767" s="105">
        <v>0.26711008289728383</v>
      </c>
      <c r="I5767" s="105">
        <v>0.19658393642957772</v>
      </c>
      <c r="J5767" s="105">
        <v>0.20248427589394968</v>
      </c>
      <c r="K5767" s="105">
        <v>0.29307489333252906</v>
      </c>
      <c r="L5767" s="105">
        <v>0.65560670855494818</v>
      </c>
      <c r="M5767" s="105">
        <v>1.3013919459420562</v>
      </c>
      <c r="N5767" s="105">
        <v>1.8721794202262882</v>
      </c>
      <c r="O5767" s="105">
        <v>0.88142666186548213</v>
      </c>
      <c r="P5767" s="105">
        <v>0.43869584037653514</v>
      </c>
      <c r="Q5767" s="105">
        <v>0.2158979601292732</v>
      </c>
      <c r="R5767" s="105">
        <v>0.17470231307821335</v>
      </c>
      <c r="S5767" s="105">
        <v>1.1980559571646936</v>
      </c>
      <c r="T5767" s="105">
        <v>0.56268224821077983</v>
      </c>
      <c r="U5767" s="105">
        <v>1.1250005992692798</v>
      </c>
    </row>
    <row r="5768" spans="1:21">
      <c r="A5768" s="54">
        <v>5766</v>
      </c>
      <c r="B5768" s="104">
        <v>32281</v>
      </c>
      <c r="C5768" s="104">
        <v>32281</v>
      </c>
      <c r="D5768" s="105">
        <v>40602292.000000015</v>
      </c>
      <c r="E5768" s="105">
        <v>4619000000</v>
      </c>
      <c r="F5768" s="105">
        <v>0</v>
      </c>
      <c r="G5768" s="105">
        <v>0.8782368469361419</v>
      </c>
      <c r="H5768" s="105">
        <v>0.99570381014271825</v>
      </c>
      <c r="I5768" s="105">
        <v>0.91603822193230711</v>
      </c>
      <c r="J5768" s="105">
        <v>1.4966010366663958</v>
      </c>
      <c r="K5768" s="105">
        <v>2.6421414193229205</v>
      </c>
      <c r="L5768" s="105">
        <v>4.325998808033404</v>
      </c>
      <c r="M5768" s="105">
        <v>7.1038187553884677</v>
      </c>
      <c r="N5768" s="105">
        <v>10.123776485489319</v>
      </c>
      <c r="O5768" s="105">
        <v>11.621068366711693</v>
      </c>
      <c r="P5768" s="105">
        <v>5.7933863210776089</v>
      </c>
      <c r="Q5768" s="105">
        <v>2.3705167381084582</v>
      </c>
      <c r="R5768" s="105">
        <v>0.97107010839396468</v>
      </c>
      <c r="S5768" s="105">
        <v>6.9868438129410277</v>
      </c>
      <c r="T5768" s="105">
        <v>4.1031964098502831</v>
      </c>
      <c r="U5768" s="105">
        <v>6.6492352773808774</v>
      </c>
    </row>
    <row r="5769" spans="1:21">
      <c r="A5769" s="54">
        <v>5767</v>
      </c>
      <c r="B5769" s="104">
        <v>32282</v>
      </c>
      <c r="C5769" s="104">
        <v>32282</v>
      </c>
      <c r="D5769" s="105">
        <v>100007712</v>
      </c>
      <c r="E5769" s="105">
        <v>16324600000</v>
      </c>
      <c r="F5769" s="105">
        <v>0</v>
      </c>
      <c r="G5769" s="105">
        <v>0.44307449269166832</v>
      </c>
      <c r="H5769" s="105">
        <v>0.39593547339700141</v>
      </c>
      <c r="I5769" s="105">
        <v>0.313843225010772</v>
      </c>
      <c r="J5769" s="105">
        <v>0.52159882327007856</v>
      </c>
      <c r="K5769" s="105">
        <v>0.96647468182397722</v>
      </c>
      <c r="L5769" s="105">
        <v>1.9494919427319179</v>
      </c>
      <c r="M5769" s="105">
        <v>3.8058780391117231</v>
      </c>
      <c r="N5769" s="105">
        <v>5.2820813406605192</v>
      </c>
      <c r="O5769" s="105">
        <v>5.2864954127023323</v>
      </c>
      <c r="P5769" s="105">
        <v>2.4111648000431791</v>
      </c>
      <c r="Q5769" s="105">
        <v>0.84155062337817577</v>
      </c>
      <c r="R5769" s="105">
        <v>0.46622316655707419</v>
      </c>
      <c r="S5769" s="105">
        <v>4.0945636807371084</v>
      </c>
      <c r="T5769" s="105">
        <v>1.8903176684482015</v>
      </c>
      <c r="U5769" s="105">
        <v>3.5285305063075816</v>
      </c>
    </row>
    <row r="5770" spans="1:21">
      <c r="A5770" s="54">
        <v>5768</v>
      </c>
      <c r="B5770" s="104">
        <v>32283</v>
      </c>
      <c r="C5770" s="104">
        <v>32283</v>
      </c>
      <c r="D5770" s="105">
        <v>1846356</v>
      </c>
      <c r="E5770" s="105">
        <v>2309500000</v>
      </c>
      <c r="F5770" s="105">
        <v>0</v>
      </c>
      <c r="G5770" s="105">
        <v>0.32155769002364093</v>
      </c>
      <c r="H5770" s="105">
        <v>0.36032752354016562</v>
      </c>
      <c r="I5770" s="105">
        <v>0.33961929935951096</v>
      </c>
      <c r="J5770" s="105">
        <v>0.57679541755984232</v>
      </c>
      <c r="K5770" s="105">
        <v>1.1030658271619644</v>
      </c>
      <c r="L5770" s="105">
        <v>1.5326327599623149</v>
      </c>
      <c r="M5770" s="105">
        <v>2.1286026313121562</v>
      </c>
      <c r="N5770" s="105">
        <v>2.1938354352075669</v>
      </c>
      <c r="O5770" s="105">
        <v>1.7660607498840319</v>
      </c>
      <c r="P5770" s="105">
        <v>0.94742497498960998</v>
      </c>
      <c r="Q5770" s="105">
        <v>0.50051810086240711</v>
      </c>
      <c r="R5770" s="105">
        <v>0.33297159461264714</v>
      </c>
      <c r="S5770" s="105">
        <v>1.9249639593255707</v>
      </c>
      <c r="T5770" s="105">
        <v>1.0086176670396549</v>
      </c>
      <c r="U5770" s="105">
        <v>1.2816788924685307</v>
      </c>
    </row>
    <row r="5771" spans="1:21">
      <c r="A5771" s="54">
        <v>5769</v>
      </c>
      <c r="B5771" s="104">
        <v>32284</v>
      </c>
      <c r="C5771" s="104">
        <v>32284</v>
      </c>
      <c r="D5771" s="105">
        <v>1554543.9999999998</v>
      </c>
      <c r="E5771" s="105">
        <v>2309500000</v>
      </c>
      <c r="F5771" s="105">
        <v>0</v>
      </c>
      <c r="G5771" s="105">
        <v>0.36579723167839184</v>
      </c>
      <c r="H5771" s="105">
        <v>0.36878472779011878</v>
      </c>
      <c r="I5771" s="105">
        <v>0.2548059275165776</v>
      </c>
      <c r="J5771" s="105">
        <v>0.36451059135665731</v>
      </c>
      <c r="K5771" s="105">
        <v>0.64297862645960147</v>
      </c>
      <c r="L5771" s="105">
        <v>1.135761120031932</v>
      </c>
      <c r="M5771" s="105">
        <v>2.4351196339399004</v>
      </c>
      <c r="N5771" s="105">
        <v>4.2879988120079124</v>
      </c>
      <c r="O5771" s="105">
        <v>2.1104624632269169</v>
      </c>
      <c r="P5771" s="105">
        <v>0.74472084679100625</v>
      </c>
      <c r="Q5771" s="105">
        <v>0.41426378323283508</v>
      </c>
      <c r="R5771" s="105">
        <v>0.35128389181021236</v>
      </c>
      <c r="S5771" s="105">
        <v>0</v>
      </c>
      <c r="T5771" s="105">
        <v>1.1230406379868383</v>
      </c>
      <c r="U5771" s="105">
        <v>1.1230406379868385</v>
      </c>
    </row>
    <row r="5772" spans="1:21">
      <c r="A5772" s="54">
        <v>5770</v>
      </c>
      <c r="B5772" s="104">
        <v>32285</v>
      </c>
      <c r="C5772" s="104">
        <v>32285</v>
      </c>
      <c r="D5772" s="105">
        <v>3759060</v>
      </c>
      <c r="E5772" s="105">
        <v>2309500000</v>
      </c>
      <c r="F5772" s="105">
        <v>0</v>
      </c>
      <c r="G5772" s="105">
        <v>0.45634987611907896</v>
      </c>
      <c r="H5772" s="105">
        <v>0.44511323324511459</v>
      </c>
      <c r="I5772" s="105">
        <v>0.32895260088833134</v>
      </c>
      <c r="J5772" s="105">
        <v>0.45870002669738463</v>
      </c>
      <c r="K5772" s="105">
        <v>0.71344459962733076</v>
      </c>
      <c r="L5772" s="105">
        <v>1.3275535346735166</v>
      </c>
      <c r="M5772" s="105">
        <v>3.0493744992080414</v>
      </c>
      <c r="N5772" s="105">
        <v>5.0911058070203135</v>
      </c>
      <c r="O5772" s="105">
        <v>3.5622286221068569</v>
      </c>
      <c r="P5772" s="105">
        <v>1.194130112122983</v>
      </c>
      <c r="Q5772" s="105">
        <v>0.62025129465142015</v>
      </c>
      <c r="R5772" s="105">
        <v>0.49040007678703712</v>
      </c>
      <c r="S5772" s="105">
        <v>3.510109972676819</v>
      </c>
      <c r="T5772" s="105">
        <v>1.4781336902622844</v>
      </c>
      <c r="U5772" s="105">
        <v>2.0360052524608041</v>
      </c>
    </row>
    <row r="5773" spans="1:21">
      <c r="A5773" s="54">
        <v>5771</v>
      </c>
      <c r="B5773" s="104">
        <v>32286</v>
      </c>
      <c r="C5773" s="104">
        <v>32286</v>
      </c>
      <c r="D5773" s="105">
        <v>28204506.999999996</v>
      </c>
      <c r="E5773" s="105">
        <v>2309500000</v>
      </c>
      <c r="F5773" s="105">
        <v>0</v>
      </c>
      <c r="G5773" s="105">
        <v>0.44872160479892081</v>
      </c>
      <c r="H5773" s="105">
        <v>0.47578944477633434</v>
      </c>
      <c r="I5773" s="105">
        <v>0.35465683171535689</v>
      </c>
      <c r="J5773" s="105">
        <v>0.43420112522151288</v>
      </c>
      <c r="K5773" s="105">
        <v>0.72694502515540138</v>
      </c>
      <c r="L5773" s="105">
        <v>1.579971342289018</v>
      </c>
      <c r="M5773" s="105">
        <v>8.3667686018378511</v>
      </c>
      <c r="N5773" s="105">
        <v>100</v>
      </c>
      <c r="O5773" s="105">
        <v>9.4311490146367181</v>
      </c>
      <c r="P5773" s="105">
        <v>1.1653246696446686</v>
      </c>
      <c r="Q5773" s="105">
        <v>0.51172954937640325</v>
      </c>
      <c r="R5773" s="105">
        <v>0.42188347338193211</v>
      </c>
      <c r="S5773" s="105">
        <v>37.023047800510582</v>
      </c>
      <c r="T5773" s="105">
        <v>10.326428390236176</v>
      </c>
      <c r="U5773" s="105">
        <v>34.50507481216885</v>
      </c>
    </row>
    <row r="5774" spans="1:21">
      <c r="A5774" s="54">
        <v>5772</v>
      </c>
      <c r="B5774" s="104">
        <v>32287</v>
      </c>
      <c r="C5774" s="104">
        <v>32287</v>
      </c>
      <c r="D5774" s="105">
        <v>16993774.999999996</v>
      </c>
      <c r="E5774" s="105">
        <v>2309500000</v>
      </c>
      <c r="F5774" s="105">
        <v>0</v>
      </c>
      <c r="G5774" s="105">
        <v>0.35660019411673877</v>
      </c>
      <c r="H5774" s="105">
        <v>0.41616527482592924</v>
      </c>
      <c r="I5774" s="105">
        <v>0.381051636372014</v>
      </c>
      <c r="J5774" s="105">
        <v>0.70679866300128491</v>
      </c>
      <c r="K5774" s="105">
        <v>1.3474611486452825</v>
      </c>
      <c r="L5774" s="105">
        <v>2.7901771611279091</v>
      </c>
      <c r="M5774" s="105">
        <v>8.0142354205183768</v>
      </c>
      <c r="N5774" s="105">
        <v>23.238979162573649</v>
      </c>
      <c r="O5774" s="105">
        <v>7.6560382274011545</v>
      </c>
      <c r="P5774" s="105">
        <v>1.0343679139711544</v>
      </c>
      <c r="Q5774" s="105">
        <v>0.39690155368014324</v>
      </c>
      <c r="R5774" s="105">
        <v>0.33191648092227843</v>
      </c>
      <c r="S5774" s="105">
        <v>12.168260932348863</v>
      </c>
      <c r="T5774" s="105">
        <v>3.8892244030963266</v>
      </c>
      <c r="U5774" s="105">
        <v>11.1684095863243</v>
      </c>
    </row>
    <row r="5775" spans="1:21">
      <c r="A5775" s="54">
        <v>5773</v>
      </c>
      <c r="B5775" s="104">
        <v>32288</v>
      </c>
      <c r="C5775" s="104">
        <v>32288</v>
      </c>
      <c r="D5775" s="105">
        <v>5570274.0000000019</v>
      </c>
      <c r="E5775" s="105">
        <v>2309500000</v>
      </c>
      <c r="F5775" s="105">
        <v>0</v>
      </c>
      <c r="G5775" s="105">
        <v>0.51834929497171345</v>
      </c>
      <c r="H5775" s="105">
        <v>0.68688446776396628</v>
      </c>
      <c r="I5775" s="105">
        <v>0.80934828610272413</v>
      </c>
      <c r="J5775" s="105">
        <v>1.5576727281563496</v>
      </c>
      <c r="K5775" s="105">
        <v>2.7852565023028926</v>
      </c>
      <c r="L5775" s="105">
        <v>5.0299171951613824</v>
      </c>
      <c r="M5775" s="105">
        <v>8.7107462741670645</v>
      </c>
      <c r="N5775" s="105">
        <v>18.573587373857752</v>
      </c>
      <c r="O5775" s="105">
        <v>11.161247792991531</v>
      </c>
      <c r="P5775" s="105">
        <v>1.915809551554652</v>
      </c>
      <c r="Q5775" s="105">
        <v>0.66153840323531787</v>
      </c>
      <c r="R5775" s="105">
        <v>0.47154197093110217</v>
      </c>
      <c r="S5775" s="105">
        <v>9.9158924463834719</v>
      </c>
      <c r="T5775" s="105">
        <v>4.4068249867663702</v>
      </c>
      <c r="U5775" s="105">
        <v>8.0589711123630945</v>
      </c>
    </row>
    <row r="5776" spans="1:21">
      <c r="A5776" s="54">
        <v>5774</v>
      </c>
      <c r="B5776" s="104">
        <v>32289</v>
      </c>
      <c r="C5776" s="104">
        <v>32289</v>
      </c>
      <c r="D5776" s="105">
        <v>2557179999.999999</v>
      </c>
      <c r="E5776" s="105">
        <v>78240400000</v>
      </c>
      <c r="F5776" s="105">
        <v>0</v>
      </c>
      <c r="G5776" s="105">
        <v>7.2993678098880528</v>
      </c>
      <c r="H5776" s="105">
        <v>15.193507371825227</v>
      </c>
      <c r="I5776" s="105">
        <v>7.8072244399540018</v>
      </c>
      <c r="J5776" s="105">
        <v>5.0650010642343624</v>
      </c>
      <c r="K5776" s="105">
        <v>5.1530367067553051</v>
      </c>
      <c r="L5776" s="105">
        <v>6.9864337538626557</v>
      </c>
      <c r="M5776" s="105">
        <v>9.9392795186560097</v>
      </c>
      <c r="N5776" s="105">
        <v>7.0397626774037017</v>
      </c>
      <c r="O5776" s="105">
        <v>5.0519259419658402</v>
      </c>
      <c r="P5776" s="105">
        <v>3.9574902920930293</v>
      </c>
      <c r="Q5776" s="105">
        <v>3.7987000033471849</v>
      </c>
      <c r="R5776" s="105">
        <v>4.3623669287301139</v>
      </c>
      <c r="S5776" s="105">
        <v>7.610691087909295</v>
      </c>
      <c r="T5776" s="105">
        <v>6.804508042392956</v>
      </c>
      <c r="U5776" s="105">
        <v>7.5760001428617523</v>
      </c>
    </row>
    <row r="5777" spans="1:21">
      <c r="A5777" s="54">
        <v>5775</v>
      </c>
      <c r="B5777" s="104">
        <v>32290</v>
      </c>
      <c r="C5777" s="104">
        <v>32290</v>
      </c>
      <c r="D5777" s="105">
        <v>36853529</v>
      </c>
      <c r="E5777" s="105">
        <v>4636630000</v>
      </c>
      <c r="F5777" s="105">
        <v>0</v>
      </c>
      <c r="G5777" s="105">
        <v>0.99863765265972948</v>
      </c>
      <c r="H5777" s="105">
        <v>1.1846199441803875</v>
      </c>
      <c r="I5777" s="105">
        <v>1.2907556326155842</v>
      </c>
      <c r="J5777" s="105">
        <v>2.1321132461206806</v>
      </c>
      <c r="K5777" s="105">
        <v>3.8227761734679002</v>
      </c>
      <c r="L5777" s="105">
        <v>10.05057282090841</v>
      </c>
      <c r="M5777" s="105">
        <v>100</v>
      </c>
      <c r="N5777" s="105">
        <v>91.161435504951854</v>
      </c>
      <c r="O5777" s="105">
        <v>20.834274770979189</v>
      </c>
      <c r="P5777" s="105">
        <v>4.881461080846587</v>
      </c>
      <c r="Q5777" s="105">
        <v>1.5531279024640163</v>
      </c>
      <c r="R5777" s="105">
        <v>0.93156344174177819</v>
      </c>
      <c r="S5777" s="105">
        <v>56.125968273075529</v>
      </c>
      <c r="T5777" s="105">
        <v>19.903444847578012</v>
      </c>
      <c r="U5777" s="105">
        <v>43.537819035709219</v>
      </c>
    </row>
    <row r="5778" spans="1:21">
      <c r="A5778" s="54">
        <v>5776</v>
      </c>
      <c r="B5778" s="104">
        <v>32291</v>
      </c>
      <c r="C5778" s="104">
        <v>32291</v>
      </c>
      <c r="D5778" s="105">
        <v>297063288.00000012</v>
      </c>
      <c r="E5778" s="105">
        <v>23392600000</v>
      </c>
      <c r="F5778" s="105">
        <v>0</v>
      </c>
      <c r="G5778" s="105">
        <v>1.357957842922735</v>
      </c>
      <c r="H5778" s="105">
        <v>1.4545383844922517</v>
      </c>
      <c r="I5778" s="105">
        <v>0.46352506423229523</v>
      </c>
      <c r="J5778" s="105">
        <v>0.1583901113897539</v>
      </c>
      <c r="K5778" s="105">
        <v>0.23273988106971458</v>
      </c>
      <c r="L5778" s="105">
        <v>0.54425410882612757</v>
      </c>
      <c r="M5778" s="105">
        <v>2.50993758021677</v>
      </c>
      <c r="N5778" s="105">
        <v>4.4941015971235112</v>
      </c>
      <c r="O5778" s="105">
        <v>2.3172028404919334</v>
      </c>
      <c r="P5778" s="105">
        <v>0.70340576991994819</v>
      </c>
      <c r="Q5778" s="105">
        <v>0.49755101352648262</v>
      </c>
      <c r="R5778" s="105">
        <v>1.0003904523637792</v>
      </c>
      <c r="S5778" s="105">
        <v>2.5965920458241167</v>
      </c>
      <c r="T5778" s="105">
        <v>1.311166220547942</v>
      </c>
      <c r="U5778" s="105">
        <v>2.4431611055085853</v>
      </c>
    </row>
    <row r="5779" spans="1:21">
      <c r="A5779" s="54">
        <v>5777</v>
      </c>
      <c r="B5779" s="104">
        <v>32305</v>
      </c>
      <c r="C5779" s="104">
        <v>32305</v>
      </c>
      <c r="D5779" s="105">
        <v>357228164</v>
      </c>
      <c r="E5779" s="105">
        <v>11565100000</v>
      </c>
      <c r="F5779" s="105">
        <v>0</v>
      </c>
      <c r="G5779" s="105">
        <v>6.3732885436437066</v>
      </c>
      <c r="H5779" s="105">
        <v>6.2885570775684556</v>
      </c>
      <c r="I5779" s="105">
        <v>2.1838027333196122</v>
      </c>
      <c r="J5779" s="105">
        <v>0.28730142574512568</v>
      </c>
      <c r="K5779" s="105">
        <v>0.29578841384977189</v>
      </c>
      <c r="L5779" s="105">
        <v>0.71787046519392783</v>
      </c>
      <c r="M5779" s="105">
        <v>100</v>
      </c>
      <c r="N5779" s="105">
        <v>100</v>
      </c>
      <c r="O5779" s="105">
        <v>2.937958396629829</v>
      </c>
      <c r="P5779" s="105">
        <v>1.1404329575959016</v>
      </c>
      <c r="Q5779" s="105">
        <v>2.1881363986812641</v>
      </c>
      <c r="R5779" s="105">
        <v>4.8429996883087245</v>
      </c>
      <c r="S5779" s="105">
        <v>51.147036094491753</v>
      </c>
      <c r="T5779" s="105">
        <v>18.938011341711359</v>
      </c>
      <c r="U5779" s="105">
        <v>49.573625849459667</v>
      </c>
    </row>
    <row r="5780" spans="1:21">
      <c r="A5780" s="54">
        <v>5778</v>
      </c>
      <c r="B5780" s="104">
        <v>32306</v>
      </c>
      <c r="C5780" s="104">
        <v>32306</v>
      </c>
      <c r="D5780" s="105">
        <v>0</v>
      </c>
      <c r="E5780" s="105">
        <v>2309500000</v>
      </c>
      <c r="F5780" s="105">
        <v>0</v>
      </c>
      <c r="G5780" s="105">
        <v>0</v>
      </c>
      <c r="H5780" s="105">
        <v>0</v>
      </c>
      <c r="I5780" s="105">
        <v>0</v>
      </c>
      <c r="J5780" s="105">
        <v>0</v>
      </c>
      <c r="K5780" s="105">
        <v>0</v>
      </c>
      <c r="L5780" s="105">
        <v>0</v>
      </c>
      <c r="M5780" s="105">
        <v>0</v>
      </c>
      <c r="N5780" s="105">
        <v>0</v>
      </c>
      <c r="O5780" s="105">
        <v>0</v>
      </c>
      <c r="P5780" s="105">
        <v>0</v>
      </c>
      <c r="Q5780" s="105">
        <v>0</v>
      </c>
      <c r="R5780" s="105">
        <v>0</v>
      </c>
      <c r="S5780" s="105">
        <v>0</v>
      </c>
      <c r="T5780" s="105">
        <v>0</v>
      </c>
      <c r="U5780" s="105">
        <v>0</v>
      </c>
    </row>
    <row r="5781" spans="1:21">
      <c r="A5781" s="54">
        <v>5779</v>
      </c>
      <c r="B5781" s="104">
        <v>32307</v>
      </c>
      <c r="C5781" s="104">
        <v>32307</v>
      </c>
      <c r="D5781" s="105">
        <v>0</v>
      </c>
      <c r="E5781" s="105">
        <v>2309500000</v>
      </c>
      <c r="F5781" s="105">
        <v>0</v>
      </c>
      <c r="G5781" s="105">
        <v>0</v>
      </c>
      <c r="H5781" s="105">
        <v>0</v>
      </c>
      <c r="I5781" s="105">
        <v>0</v>
      </c>
      <c r="J5781" s="105">
        <v>0</v>
      </c>
      <c r="K5781" s="105">
        <v>0</v>
      </c>
      <c r="L5781" s="105">
        <v>0</v>
      </c>
      <c r="M5781" s="105">
        <v>0</v>
      </c>
      <c r="N5781" s="105">
        <v>0</v>
      </c>
      <c r="O5781" s="105">
        <v>0</v>
      </c>
      <c r="P5781" s="105">
        <v>0</v>
      </c>
      <c r="Q5781" s="105">
        <v>0</v>
      </c>
      <c r="R5781" s="105">
        <v>0</v>
      </c>
      <c r="S5781" s="105">
        <v>0</v>
      </c>
      <c r="T5781" s="105">
        <v>0</v>
      </c>
      <c r="U5781" s="105">
        <v>0</v>
      </c>
    </row>
    <row r="5782" spans="1:21">
      <c r="A5782" s="54">
        <v>5780</v>
      </c>
      <c r="B5782" s="104">
        <v>32308</v>
      </c>
      <c r="C5782" s="104">
        <v>32308</v>
      </c>
      <c r="D5782" s="105">
        <v>0</v>
      </c>
      <c r="E5782" s="105">
        <v>2309500000</v>
      </c>
      <c r="F5782" s="105">
        <v>0</v>
      </c>
      <c r="G5782" s="105">
        <v>0</v>
      </c>
      <c r="H5782" s="105">
        <v>0</v>
      </c>
      <c r="I5782" s="105">
        <v>0</v>
      </c>
      <c r="J5782" s="105">
        <v>0</v>
      </c>
      <c r="K5782" s="105">
        <v>0</v>
      </c>
      <c r="L5782" s="105">
        <v>0</v>
      </c>
      <c r="M5782" s="105">
        <v>0</v>
      </c>
      <c r="N5782" s="105">
        <v>0</v>
      </c>
      <c r="O5782" s="105">
        <v>0</v>
      </c>
      <c r="P5782" s="105">
        <v>0</v>
      </c>
      <c r="Q5782" s="105">
        <v>0</v>
      </c>
      <c r="R5782" s="105">
        <v>0</v>
      </c>
      <c r="S5782" s="105">
        <v>0</v>
      </c>
      <c r="T5782" s="105">
        <v>0</v>
      </c>
      <c r="U5782" s="105">
        <v>0</v>
      </c>
    </row>
    <row r="5783" spans="1:21">
      <c r="A5783" s="54">
        <v>5781</v>
      </c>
      <c r="B5783" s="104">
        <v>32309</v>
      </c>
      <c r="C5783" s="104">
        <v>32309</v>
      </c>
      <c r="D5783" s="105">
        <v>0</v>
      </c>
      <c r="E5783" s="105">
        <v>2309500000</v>
      </c>
      <c r="F5783" s="105">
        <v>0</v>
      </c>
      <c r="G5783" s="105">
        <v>0</v>
      </c>
      <c r="H5783" s="105">
        <v>0</v>
      </c>
      <c r="I5783" s="105">
        <v>0</v>
      </c>
      <c r="J5783" s="105">
        <v>0</v>
      </c>
      <c r="K5783" s="105">
        <v>0</v>
      </c>
      <c r="L5783" s="105">
        <v>0</v>
      </c>
      <c r="M5783" s="105">
        <v>0</v>
      </c>
      <c r="N5783" s="105">
        <v>0</v>
      </c>
      <c r="O5783" s="105">
        <v>0</v>
      </c>
      <c r="P5783" s="105">
        <v>0</v>
      </c>
      <c r="Q5783" s="105">
        <v>0</v>
      </c>
      <c r="R5783" s="105">
        <v>0</v>
      </c>
      <c r="S5783" s="105">
        <v>0</v>
      </c>
      <c r="T5783" s="105">
        <v>0</v>
      </c>
      <c r="U5783" s="105">
        <v>0</v>
      </c>
    </row>
    <row r="5784" spans="1:21">
      <c r="A5784" s="54">
        <v>5782</v>
      </c>
      <c r="B5784" s="104">
        <v>32310</v>
      </c>
      <c r="C5784" s="104">
        <v>32310</v>
      </c>
      <c r="D5784" s="105">
        <v>0</v>
      </c>
      <c r="E5784" s="105">
        <v>2309500000</v>
      </c>
      <c r="F5784" s="105">
        <v>0</v>
      </c>
      <c r="G5784" s="105">
        <v>0</v>
      </c>
      <c r="H5784" s="105">
        <v>0</v>
      </c>
      <c r="I5784" s="105">
        <v>0</v>
      </c>
      <c r="J5784" s="105">
        <v>0</v>
      </c>
      <c r="K5784" s="105">
        <v>0</v>
      </c>
      <c r="L5784" s="105">
        <v>0</v>
      </c>
      <c r="M5784" s="105">
        <v>0</v>
      </c>
      <c r="N5784" s="105">
        <v>0</v>
      </c>
      <c r="O5784" s="105">
        <v>0</v>
      </c>
      <c r="P5784" s="105">
        <v>0</v>
      </c>
      <c r="Q5784" s="105">
        <v>0</v>
      </c>
      <c r="R5784" s="105">
        <v>0</v>
      </c>
      <c r="S5784" s="105">
        <v>0</v>
      </c>
      <c r="T5784" s="105">
        <v>0</v>
      </c>
      <c r="U5784" s="105">
        <v>0</v>
      </c>
    </row>
    <row r="5785" spans="1:21">
      <c r="A5785" s="54">
        <v>5783</v>
      </c>
      <c r="B5785" s="104">
        <v>32311</v>
      </c>
      <c r="C5785" s="104">
        <v>32311</v>
      </c>
      <c r="D5785" s="105">
        <v>0</v>
      </c>
      <c r="E5785" s="105">
        <v>2309500000</v>
      </c>
      <c r="F5785" s="105">
        <v>0</v>
      </c>
      <c r="G5785" s="105">
        <v>0</v>
      </c>
      <c r="H5785" s="105">
        <v>0</v>
      </c>
      <c r="I5785" s="105">
        <v>0</v>
      </c>
      <c r="J5785" s="105">
        <v>0</v>
      </c>
      <c r="K5785" s="105">
        <v>0</v>
      </c>
      <c r="L5785" s="105">
        <v>0</v>
      </c>
      <c r="M5785" s="105">
        <v>0</v>
      </c>
      <c r="N5785" s="105">
        <v>0</v>
      </c>
      <c r="O5785" s="105">
        <v>0</v>
      </c>
      <c r="P5785" s="105">
        <v>0</v>
      </c>
      <c r="Q5785" s="105">
        <v>0</v>
      </c>
      <c r="R5785" s="105">
        <v>0</v>
      </c>
      <c r="S5785" s="105">
        <v>0</v>
      </c>
      <c r="T5785" s="105">
        <v>0</v>
      </c>
      <c r="U5785" s="105">
        <v>0</v>
      </c>
    </row>
    <row r="5786" spans="1:21">
      <c r="A5786" s="54">
        <v>5784</v>
      </c>
      <c r="B5786" s="104">
        <v>32312</v>
      </c>
      <c r="C5786" s="104">
        <v>32312</v>
      </c>
      <c r="D5786" s="105">
        <v>1454.0000000000002</v>
      </c>
      <c r="E5786" s="105">
        <v>2309500000</v>
      </c>
      <c r="F5786" s="105">
        <v>0</v>
      </c>
      <c r="G5786" s="105">
        <v>0</v>
      </c>
      <c r="H5786" s="105">
        <v>0</v>
      </c>
      <c r="I5786" s="105">
        <v>0</v>
      </c>
      <c r="J5786" s="105">
        <v>0</v>
      </c>
      <c r="K5786" s="105">
        <v>0</v>
      </c>
      <c r="L5786" s="105">
        <v>0</v>
      </c>
      <c r="M5786" s="105">
        <v>0</v>
      </c>
      <c r="N5786" s="105">
        <v>0</v>
      </c>
      <c r="O5786" s="105">
        <v>0</v>
      </c>
      <c r="P5786" s="105">
        <v>0</v>
      </c>
      <c r="Q5786" s="105">
        <v>0</v>
      </c>
      <c r="R5786" s="105">
        <v>0</v>
      </c>
      <c r="S5786" s="105">
        <v>0</v>
      </c>
      <c r="T5786" s="105">
        <v>0</v>
      </c>
      <c r="U5786" s="105">
        <v>0</v>
      </c>
    </row>
    <row r="5787" spans="1:21">
      <c r="A5787" s="54">
        <v>5785</v>
      </c>
      <c r="B5787" s="104">
        <v>32322</v>
      </c>
      <c r="C5787" s="104">
        <v>32322</v>
      </c>
      <c r="D5787" s="105">
        <v>4221795856.9999995</v>
      </c>
      <c r="E5787" s="105">
        <v>101751000000</v>
      </c>
      <c r="F5787" s="105">
        <v>0</v>
      </c>
      <c r="G5787" s="105">
        <v>5.3283135295049915</v>
      </c>
      <c r="H5787" s="105">
        <v>5.1543197655249795</v>
      </c>
      <c r="I5787" s="105">
        <v>4.7087665463958404</v>
      </c>
      <c r="J5787" s="105">
        <v>6.0833216418789222</v>
      </c>
      <c r="K5787" s="105">
        <v>15.818027977120229</v>
      </c>
      <c r="L5787" s="105">
        <v>100</v>
      </c>
      <c r="M5787" s="105">
        <v>100</v>
      </c>
      <c r="N5787" s="105">
        <v>100</v>
      </c>
      <c r="O5787" s="105">
        <v>46.3340575444888</v>
      </c>
      <c r="P5787" s="105">
        <v>11.43333939585728</v>
      </c>
      <c r="Q5787" s="105">
        <v>6.4393140770510149</v>
      </c>
      <c r="R5787" s="105">
        <v>6.3665627442135149</v>
      </c>
      <c r="S5787" s="105">
        <v>72.015755626670284</v>
      </c>
      <c r="T5787" s="105">
        <v>33.972168601836294</v>
      </c>
      <c r="U5787" s="105">
        <v>70.142106279964509</v>
      </c>
    </row>
    <row r="5788" spans="1:21">
      <c r="A5788" s="54">
        <v>5786</v>
      </c>
      <c r="B5788" s="104">
        <v>32338</v>
      </c>
      <c r="C5788" s="104">
        <v>32338</v>
      </c>
      <c r="D5788" s="105">
        <v>1846739.0000000002</v>
      </c>
      <c r="E5788" s="105">
        <v>9220200000</v>
      </c>
      <c r="F5788" s="105">
        <v>0</v>
      </c>
      <c r="G5788" s="105">
        <v>3.6616990549636625</v>
      </c>
      <c r="H5788" s="105">
        <v>2.2514399959206264</v>
      </c>
      <c r="I5788" s="105">
        <v>3.2456058997723609</v>
      </c>
      <c r="J5788" s="105">
        <v>10.300481690423409</v>
      </c>
      <c r="K5788" s="105">
        <v>24.252411767459467</v>
      </c>
      <c r="L5788" s="105">
        <v>71.885904280699293</v>
      </c>
      <c r="M5788" s="105">
        <v>88.666382720198115</v>
      </c>
      <c r="N5788" s="105">
        <v>100</v>
      </c>
      <c r="O5788" s="105">
        <v>100</v>
      </c>
      <c r="P5788" s="105">
        <v>100</v>
      </c>
      <c r="Q5788" s="105">
        <v>20.116131911317652</v>
      </c>
      <c r="R5788" s="105">
        <v>5.3095091889129691</v>
      </c>
      <c r="S5788" s="105">
        <v>0</v>
      </c>
      <c r="T5788" s="105">
        <v>44.14079720913896</v>
      </c>
      <c r="U5788" s="105">
        <v>44.140797209138945</v>
      </c>
    </row>
    <row r="5789" spans="1:21">
      <c r="A5789" s="54">
        <v>5787</v>
      </c>
      <c r="B5789" s="104">
        <v>32386</v>
      </c>
      <c r="C5789" s="104">
        <v>32386</v>
      </c>
      <c r="D5789" s="105">
        <v>801313.00000000012</v>
      </c>
      <c r="E5789" s="105">
        <v>13803600000</v>
      </c>
      <c r="F5789" s="105">
        <v>0</v>
      </c>
      <c r="G5789" s="105">
        <v>100</v>
      </c>
      <c r="H5789" s="105">
        <v>100</v>
      </c>
      <c r="I5789" s="105">
        <v>100</v>
      </c>
      <c r="J5789" s="105">
        <v>100</v>
      </c>
      <c r="K5789" s="105">
        <v>100</v>
      </c>
      <c r="L5789" s="105">
        <v>100</v>
      </c>
      <c r="M5789" s="105">
        <v>100</v>
      </c>
      <c r="N5789" s="105">
        <v>100</v>
      </c>
      <c r="O5789" s="105">
        <v>100</v>
      </c>
      <c r="P5789" s="105">
        <v>100</v>
      </c>
      <c r="Q5789" s="105">
        <v>100</v>
      </c>
      <c r="R5789" s="105">
        <v>100</v>
      </c>
      <c r="S5789" s="105">
        <v>0</v>
      </c>
      <c r="T5789" s="105">
        <v>100</v>
      </c>
      <c r="U5789" s="105">
        <v>99.999999999999986</v>
      </c>
    </row>
    <row r="5790" spans="1:21">
      <c r="A5790" s="54">
        <v>5788</v>
      </c>
      <c r="B5790" s="104">
        <v>32406</v>
      </c>
      <c r="C5790" s="104">
        <v>32406</v>
      </c>
      <c r="D5790" s="105">
        <v>2477556</v>
      </c>
      <c r="E5790" s="105">
        <v>25562800000</v>
      </c>
      <c r="F5790" s="105">
        <v>0</v>
      </c>
      <c r="G5790" s="105">
        <v>100</v>
      </c>
      <c r="H5790" s="105">
        <v>100</v>
      </c>
      <c r="I5790" s="105">
        <v>82.194082169137431</v>
      </c>
      <c r="J5790" s="105">
        <v>82.084769834893621</v>
      </c>
      <c r="K5790" s="105">
        <v>37.516440625863545</v>
      </c>
      <c r="L5790" s="105">
        <v>9.258531591707893</v>
      </c>
      <c r="M5790" s="105">
        <v>6.3410710183105898</v>
      </c>
      <c r="N5790" s="105">
        <v>6.2618033291616104</v>
      </c>
      <c r="O5790" s="105">
        <v>8.3304643010419266</v>
      </c>
      <c r="P5790" s="105">
        <v>34.997036216329882</v>
      </c>
      <c r="Q5790" s="105">
        <v>100</v>
      </c>
      <c r="R5790" s="105">
        <v>100</v>
      </c>
      <c r="S5790" s="105">
        <v>0</v>
      </c>
      <c r="T5790" s="105">
        <v>55.582016590537215</v>
      </c>
      <c r="U5790" s="105">
        <v>55.582016590537215</v>
      </c>
    </row>
    <row r="5791" spans="1:21">
      <c r="A5791" s="54">
        <v>5789</v>
      </c>
      <c r="B5791" s="104">
        <v>32410</v>
      </c>
      <c r="C5791" s="104">
        <v>32410</v>
      </c>
      <c r="D5791" s="105">
        <v>9698821</v>
      </c>
      <c r="E5791" s="105">
        <v>4636630000</v>
      </c>
      <c r="F5791" s="105">
        <v>0</v>
      </c>
      <c r="G5791" s="105">
        <v>100</v>
      </c>
      <c r="H5791" s="105">
        <v>100</v>
      </c>
      <c r="I5791" s="105">
        <v>100</v>
      </c>
      <c r="J5791" s="105">
        <v>100</v>
      </c>
      <c r="K5791" s="105">
        <v>100</v>
      </c>
      <c r="L5791" s="105">
        <v>37.318011158035247</v>
      </c>
      <c r="M5791" s="105">
        <v>27.765063388444723</v>
      </c>
      <c r="N5791" s="105">
        <v>6.06777321889642</v>
      </c>
      <c r="O5791" s="105">
        <v>20.56590563274905</v>
      </c>
      <c r="P5791" s="105">
        <v>16.408564593766709</v>
      </c>
      <c r="Q5791" s="105">
        <v>100</v>
      </c>
      <c r="R5791" s="105">
        <v>100</v>
      </c>
      <c r="S5791" s="105">
        <v>30.586447235159444</v>
      </c>
      <c r="T5791" s="105">
        <v>67.343776499324335</v>
      </c>
      <c r="U5791" s="105">
        <v>30.830757803803323</v>
      </c>
    </row>
    <row r="5792" spans="1:21">
      <c r="A5792" s="54">
        <v>5790</v>
      </c>
      <c r="B5792" s="104">
        <v>32437</v>
      </c>
      <c r="C5792" s="104">
        <v>32437</v>
      </c>
      <c r="D5792" s="105">
        <v>116362378.00000001</v>
      </c>
      <c r="E5792" s="105">
        <v>4619000000</v>
      </c>
      <c r="F5792" s="105">
        <v>0</v>
      </c>
      <c r="G5792" s="105">
        <v>62.758716972285896</v>
      </c>
      <c r="H5792" s="105">
        <v>65.6041942211546</v>
      </c>
      <c r="I5792" s="105">
        <v>60.520343081330203</v>
      </c>
      <c r="J5792" s="105">
        <v>52.209934877500196</v>
      </c>
      <c r="K5792" s="105">
        <v>50.389560772662406</v>
      </c>
      <c r="L5792" s="105">
        <v>89.35563849998087</v>
      </c>
      <c r="M5792" s="105">
        <v>39.763149831666198</v>
      </c>
      <c r="N5792" s="105">
        <v>13.754183578422511</v>
      </c>
      <c r="O5792" s="105">
        <v>21.367280828137002</v>
      </c>
      <c r="P5792" s="105">
        <v>30.289817880059083</v>
      </c>
      <c r="Q5792" s="105">
        <v>47.691889033806824</v>
      </c>
      <c r="R5792" s="105">
        <v>52.567659908820353</v>
      </c>
      <c r="S5792" s="105">
        <v>41.065934092880561</v>
      </c>
      <c r="T5792" s="105">
        <v>48.856030790485505</v>
      </c>
      <c r="U5792" s="105">
        <v>41.377734441807135</v>
      </c>
    </row>
    <row r="5793" spans="1:21">
      <c r="A5793" s="54">
        <v>5791</v>
      </c>
      <c r="B5793" s="104">
        <v>32467</v>
      </c>
      <c r="C5793" s="104">
        <v>32467</v>
      </c>
      <c r="D5793" s="105">
        <v>34994064</v>
      </c>
      <c r="E5793" s="105">
        <v>2309500000</v>
      </c>
      <c r="F5793" s="105">
        <v>0</v>
      </c>
      <c r="G5793" s="105">
        <v>12.485187107922403</v>
      </c>
      <c r="H5793" s="105">
        <v>8.0714908958349039</v>
      </c>
      <c r="I5793" s="105">
        <v>1.1415731439157377</v>
      </c>
      <c r="J5793" s="105">
        <v>1.2571572114645637</v>
      </c>
      <c r="K5793" s="105">
        <v>2.1983055821978654</v>
      </c>
      <c r="L5793" s="105">
        <v>1.0636081612122255</v>
      </c>
      <c r="M5793" s="105">
        <v>0.65941507580668701</v>
      </c>
      <c r="N5793" s="105">
        <v>0.56100193484593286</v>
      </c>
      <c r="O5793" s="105">
        <v>0.75889237495068118</v>
      </c>
      <c r="P5793" s="105">
        <v>2.0080355150742526</v>
      </c>
      <c r="Q5793" s="105">
        <v>2.4793305224569702</v>
      </c>
      <c r="R5793" s="105">
        <v>5.5923696253047375</v>
      </c>
      <c r="S5793" s="105">
        <v>0.82752873627574319</v>
      </c>
      <c r="T5793" s="105">
        <v>3.1896972625822464</v>
      </c>
      <c r="U5793" s="105">
        <v>1.5442830280891511</v>
      </c>
    </row>
    <row r="5794" spans="1:21">
      <c r="A5794" s="54">
        <v>5792</v>
      </c>
      <c r="B5794" s="104">
        <v>32468</v>
      </c>
      <c r="C5794" s="104">
        <v>32468</v>
      </c>
      <c r="D5794" s="105">
        <v>3178.9999999999995</v>
      </c>
      <c r="E5794" s="105">
        <v>2309500000</v>
      </c>
      <c r="F5794" s="105">
        <v>1</v>
      </c>
      <c r="G5794" s="105">
        <v>-99999</v>
      </c>
      <c r="H5794" s="105">
        <v>-99999</v>
      </c>
      <c r="I5794" s="105">
        <v>-99999</v>
      </c>
      <c r="J5794" s="105">
        <v>-99999</v>
      </c>
      <c r="K5794" s="105">
        <v>-99999</v>
      </c>
      <c r="L5794" s="105">
        <v>-99999</v>
      </c>
      <c r="M5794" s="105">
        <v>-99999</v>
      </c>
      <c r="N5794" s="105">
        <v>-99999</v>
      </c>
      <c r="O5794" s="105">
        <v>-99999</v>
      </c>
      <c r="P5794" s="105">
        <v>-99999</v>
      </c>
      <c r="Q5794" s="105">
        <v>-99999</v>
      </c>
      <c r="R5794" s="105">
        <v>-99999</v>
      </c>
      <c r="S5794" s="105">
        <v>0</v>
      </c>
      <c r="T5794" s="105">
        <v>0</v>
      </c>
      <c r="U5794" s="105">
        <v>0</v>
      </c>
    </row>
    <row r="5795" spans="1:21">
      <c r="A5795" s="54">
        <v>5793</v>
      </c>
      <c r="B5795" s="104">
        <v>32469</v>
      </c>
      <c r="C5795" s="104">
        <v>32469</v>
      </c>
      <c r="D5795" s="105">
        <v>988000.00000000012</v>
      </c>
      <c r="E5795" s="105">
        <v>2309500000</v>
      </c>
      <c r="F5795" s="105">
        <v>0</v>
      </c>
      <c r="G5795" s="105">
        <v>0.41407270222238052</v>
      </c>
      <c r="H5795" s="105">
        <v>0.78538248361658269</v>
      </c>
      <c r="I5795" s="105">
        <v>0.31530818822840384</v>
      </c>
      <c r="J5795" s="105">
        <v>0.19323516592560211</v>
      </c>
      <c r="K5795" s="105">
        <v>0.31746738029145422</v>
      </c>
      <c r="L5795" s="105">
        <v>0.78149113275764104</v>
      </c>
      <c r="M5795" s="105">
        <v>0.81023895415604108</v>
      </c>
      <c r="N5795" s="105">
        <v>0.55166573520666107</v>
      </c>
      <c r="O5795" s="105">
        <v>0.4428019317750253</v>
      </c>
      <c r="P5795" s="105">
        <v>0.39787207776043781</v>
      </c>
      <c r="Q5795" s="105">
        <v>0.27388242654324302</v>
      </c>
      <c r="R5795" s="105">
        <v>0.28015422140461305</v>
      </c>
      <c r="S5795" s="105">
        <v>0</v>
      </c>
      <c r="T5795" s="105">
        <v>0.46363103332400718</v>
      </c>
      <c r="U5795" s="105">
        <v>0.46363103332400718</v>
      </c>
    </row>
    <row r="5796" spans="1:21">
      <c r="A5796" s="54">
        <v>5794</v>
      </c>
      <c r="B5796" s="104">
        <v>32470</v>
      </c>
      <c r="C5796" s="104">
        <v>32470</v>
      </c>
      <c r="D5796" s="105">
        <v>21536921.000000007</v>
      </c>
      <c r="E5796" s="105">
        <v>2309500000</v>
      </c>
      <c r="F5796" s="105">
        <v>0</v>
      </c>
      <c r="G5796" s="105">
        <v>1.0708306130024736</v>
      </c>
      <c r="H5796" s="105">
        <v>1.7828423234600468</v>
      </c>
      <c r="I5796" s="105">
        <v>0.81602878645669141</v>
      </c>
      <c r="J5796" s="105">
        <v>0.63548114546484458</v>
      </c>
      <c r="K5796" s="105">
        <v>0.84117688943487334</v>
      </c>
      <c r="L5796" s="105">
        <v>2.0427631709526013</v>
      </c>
      <c r="M5796" s="105">
        <v>2.5960191181631052</v>
      </c>
      <c r="N5796" s="105">
        <v>1.4992853682455891</v>
      </c>
      <c r="O5796" s="105">
        <v>0.83590886630048311</v>
      </c>
      <c r="P5796" s="105">
        <v>0.82887437360320537</v>
      </c>
      <c r="Q5796" s="105">
        <v>0.68287703404871192</v>
      </c>
      <c r="R5796" s="105">
        <v>0.7294682889442089</v>
      </c>
      <c r="S5796" s="105">
        <v>1.9564271890297986</v>
      </c>
      <c r="T5796" s="105">
        <v>1.196796331506403</v>
      </c>
      <c r="U5796" s="105">
        <v>1.8805624778977077</v>
      </c>
    </row>
    <row r="5797" spans="1:21">
      <c r="A5797" s="54">
        <v>5795</v>
      </c>
      <c r="B5797" s="104">
        <v>32471</v>
      </c>
      <c r="C5797" s="104">
        <v>32471</v>
      </c>
      <c r="D5797" s="105">
        <v>51913.000000000007</v>
      </c>
      <c r="E5797" s="105">
        <v>2309500000</v>
      </c>
      <c r="F5797" s="105">
        <v>0</v>
      </c>
      <c r="G5797" s="105">
        <v>9.5052991263990805</v>
      </c>
      <c r="H5797" s="105">
        <v>16.022157102906149</v>
      </c>
      <c r="I5797" s="105">
        <v>6.7602972833741477</v>
      </c>
      <c r="J5797" s="105">
        <v>5.1987229861144169</v>
      </c>
      <c r="K5797" s="105">
        <v>7.6564494318910459</v>
      </c>
      <c r="L5797" s="105">
        <v>14.457619384760722</v>
      </c>
      <c r="M5797" s="105">
        <v>13.334508280051113</v>
      </c>
      <c r="N5797" s="105">
        <v>9.1802987337407203</v>
      </c>
      <c r="O5797" s="105">
        <v>6.2166906768671524</v>
      </c>
      <c r="P5797" s="105">
        <v>6.4304120174562263</v>
      </c>
      <c r="Q5797" s="105">
        <v>5.6113325860106507</v>
      </c>
      <c r="R5797" s="105">
        <v>6.0650732024240606</v>
      </c>
      <c r="S5797" s="105">
        <v>0</v>
      </c>
      <c r="T5797" s="105">
        <v>8.8699050676662896</v>
      </c>
      <c r="U5797" s="105">
        <v>8.8699050676662878</v>
      </c>
    </row>
    <row r="5798" spans="1:21">
      <c r="A5798" s="54">
        <v>5796</v>
      </c>
      <c r="B5798" s="104">
        <v>32472</v>
      </c>
      <c r="C5798" s="104">
        <v>32472</v>
      </c>
      <c r="D5798" s="105">
        <v>9145275</v>
      </c>
      <c r="E5798" s="105">
        <v>7033560000</v>
      </c>
      <c r="F5798" s="105">
        <v>0</v>
      </c>
      <c r="G5798" s="105">
        <v>0.11668057687492969</v>
      </c>
      <c r="H5798" s="105">
        <v>0.13178598204562045</v>
      </c>
      <c r="I5798" s="105">
        <v>0.14605730260674646</v>
      </c>
      <c r="J5798" s="105">
        <v>0.27802382709628082</v>
      </c>
      <c r="K5798" s="105">
        <v>0.73376012892298281</v>
      </c>
      <c r="L5798" s="105">
        <v>2.1367638023976618</v>
      </c>
      <c r="M5798" s="105">
        <v>4.1407365215530101</v>
      </c>
      <c r="N5798" s="105">
        <v>6.1586665833866663</v>
      </c>
      <c r="O5798" s="105">
        <v>5.8640803277322133</v>
      </c>
      <c r="P5798" s="105">
        <v>3.0591626742360138</v>
      </c>
      <c r="Q5798" s="105">
        <v>0.35471371271773922</v>
      </c>
      <c r="R5798" s="105">
        <v>0.13191014683673605</v>
      </c>
      <c r="S5798" s="105">
        <v>4.7368872135514462</v>
      </c>
      <c r="T5798" s="105">
        <v>1.93769513220055</v>
      </c>
      <c r="U5798" s="105">
        <v>4.3662700223440112</v>
      </c>
    </row>
    <row r="5799" spans="1:21">
      <c r="A5799" s="54">
        <v>5797</v>
      </c>
      <c r="B5799" s="104">
        <v>32481</v>
      </c>
      <c r="C5799" s="104">
        <v>32481</v>
      </c>
      <c r="D5799" s="105">
        <v>6121043.0000000019</v>
      </c>
      <c r="E5799" s="105">
        <v>2327130000</v>
      </c>
      <c r="F5799" s="105">
        <v>0</v>
      </c>
      <c r="G5799" s="105">
        <v>2.1442317456902895</v>
      </c>
      <c r="H5799" s="105">
        <v>1.3634480576227863</v>
      </c>
      <c r="I5799" s="105">
        <v>1.1020177870115155</v>
      </c>
      <c r="J5799" s="105">
        <v>2.5241742780686538</v>
      </c>
      <c r="K5799" s="105">
        <v>6.2919852845099786</v>
      </c>
      <c r="L5799" s="105">
        <v>16.472555028217716</v>
      </c>
      <c r="M5799" s="105">
        <v>100</v>
      </c>
      <c r="N5799" s="105">
        <v>100</v>
      </c>
      <c r="O5799" s="105">
        <v>100</v>
      </c>
      <c r="P5799" s="105">
        <v>88.458876909247337</v>
      </c>
      <c r="Q5799" s="105">
        <v>19.948963654776229</v>
      </c>
      <c r="R5799" s="105">
        <v>4.2865012671345069</v>
      </c>
      <c r="S5799" s="105">
        <v>84.166883798007945</v>
      </c>
      <c r="T5799" s="105">
        <v>36.882729501023249</v>
      </c>
      <c r="U5799" s="105">
        <v>84.052478732541417</v>
      </c>
    </row>
    <row r="5800" spans="1:21">
      <c r="A5800" s="54">
        <v>5798</v>
      </c>
      <c r="B5800" s="104">
        <v>32482</v>
      </c>
      <c r="C5800" s="104">
        <v>32482</v>
      </c>
      <c r="D5800" s="105">
        <v>323932</v>
      </c>
      <c r="E5800" s="105">
        <v>2327130000</v>
      </c>
      <c r="F5800" s="105">
        <v>0</v>
      </c>
      <c r="G5800" s="105">
        <v>8.8679519968533977</v>
      </c>
      <c r="H5800" s="105">
        <v>3.4440899183514713</v>
      </c>
      <c r="I5800" s="105">
        <v>2.3336677140631488</v>
      </c>
      <c r="J5800" s="105">
        <v>5.7511480012726892</v>
      </c>
      <c r="K5800" s="105">
        <v>17.492177646036527</v>
      </c>
      <c r="L5800" s="105">
        <v>100</v>
      </c>
      <c r="M5800" s="105">
        <v>0</v>
      </c>
      <c r="N5800" s="105">
        <v>0</v>
      </c>
      <c r="O5800" s="105">
        <v>0</v>
      </c>
      <c r="P5800" s="105">
        <v>0</v>
      </c>
      <c r="Q5800" s="105">
        <v>100</v>
      </c>
      <c r="R5800" s="105">
        <v>56.410874193523632</v>
      </c>
      <c r="S5800" s="105">
        <v>14.431391394483024</v>
      </c>
      <c r="T5800" s="105">
        <v>24.52499245584174</v>
      </c>
      <c r="U5800" s="105">
        <v>14.739123894149555</v>
      </c>
    </row>
    <row r="5801" spans="1:21">
      <c r="A5801" s="54">
        <v>5799</v>
      </c>
      <c r="B5801" s="104">
        <v>32483</v>
      </c>
      <c r="C5801" s="104">
        <v>32483</v>
      </c>
      <c r="D5801" s="105">
        <v>271049039.99999994</v>
      </c>
      <c r="E5801" s="105">
        <v>11617800000</v>
      </c>
      <c r="F5801" s="105">
        <v>0</v>
      </c>
      <c r="G5801" s="105">
        <v>10.782167053927097</v>
      </c>
      <c r="H5801" s="105">
        <v>2.6110448500494452</v>
      </c>
      <c r="I5801" s="105">
        <v>2.3157669570928436</v>
      </c>
      <c r="J5801" s="105">
        <v>10.480996825495399</v>
      </c>
      <c r="K5801" s="105">
        <v>91.549019627981764</v>
      </c>
      <c r="L5801" s="105">
        <v>100</v>
      </c>
      <c r="M5801" s="105">
        <v>100</v>
      </c>
      <c r="N5801" s="105">
        <v>100</v>
      </c>
      <c r="O5801" s="105">
        <v>100</v>
      </c>
      <c r="P5801" s="105">
        <v>100</v>
      </c>
      <c r="Q5801" s="105">
        <v>100</v>
      </c>
      <c r="R5801" s="105">
        <v>100</v>
      </c>
      <c r="S5801" s="105">
        <v>99.733716629310962</v>
      </c>
      <c r="T5801" s="105">
        <v>68.144916276212214</v>
      </c>
      <c r="U5801" s="105">
        <v>99.687297768754078</v>
      </c>
    </row>
    <row r="5802" spans="1:21">
      <c r="A5802" s="54">
        <v>5800</v>
      </c>
      <c r="B5802" s="104">
        <v>32495</v>
      </c>
      <c r="C5802" s="104">
        <v>32495</v>
      </c>
      <c r="D5802" s="105">
        <v>2244955374.999999</v>
      </c>
      <c r="E5802" s="105">
        <v>67446500000</v>
      </c>
      <c r="F5802" s="105">
        <v>0</v>
      </c>
      <c r="G5802" s="105">
        <v>2.4233178975213918</v>
      </c>
      <c r="H5802" s="105">
        <v>1.7721417976280793</v>
      </c>
      <c r="I5802" s="105">
        <v>0.83738160855612587</v>
      </c>
      <c r="J5802" s="105">
        <v>0.71720070462653251</v>
      </c>
      <c r="K5802" s="105">
        <v>1.1298402719282921</v>
      </c>
      <c r="L5802" s="105">
        <v>4.6690218645414019</v>
      </c>
      <c r="M5802" s="105">
        <v>100</v>
      </c>
      <c r="N5802" s="105">
        <v>100</v>
      </c>
      <c r="O5802" s="105">
        <v>100</v>
      </c>
      <c r="P5802" s="105">
        <v>5.4394114531356976</v>
      </c>
      <c r="Q5802" s="105">
        <v>3.9234867044841928</v>
      </c>
      <c r="R5802" s="105">
        <v>3.0592133850853847</v>
      </c>
      <c r="S5802" s="105">
        <v>75.641180473873106</v>
      </c>
      <c r="T5802" s="105">
        <v>26.997584640625593</v>
      </c>
      <c r="U5802" s="105">
        <v>74.059349149745216</v>
      </c>
    </row>
    <row r="5803" spans="1:21">
      <c r="A5803" s="54">
        <v>5801</v>
      </c>
      <c r="B5803" s="104">
        <v>32528</v>
      </c>
      <c r="C5803" s="104">
        <v>40485</v>
      </c>
      <c r="D5803" s="105">
        <v>10638812143.000004</v>
      </c>
      <c r="E5803" s="105">
        <v>222975000000</v>
      </c>
      <c r="F5803" s="105">
        <v>0</v>
      </c>
      <c r="G5803" s="105">
        <v>100</v>
      </c>
      <c r="H5803" s="105">
        <v>26.61900085844302</v>
      </c>
      <c r="I5803" s="105">
        <v>7.0472827017021551</v>
      </c>
      <c r="J5803" s="105">
        <v>6.6562894685360892</v>
      </c>
      <c r="K5803" s="105">
        <v>7.4588802006325423</v>
      </c>
      <c r="L5803" s="105">
        <v>11.925355862366425</v>
      </c>
      <c r="M5803" s="105">
        <v>65.103927364543651</v>
      </c>
      <c r="N5803" s="105">
        <v>100</v>
      </c>
      <c r="O5803" s="105">
        <v>100</v>
      </c>
      <c r="P5803" s="105">
        <v>30.441921110080457</v>
      </c>
      <c r="Q5803" s="105">
        <v>100</v>
      </c>
      <c r="R5803" s="105">
        <v>100</v>
      </c>
      <c r="S5803" s="105">
        <v>63.879376080633271</v>
      </c>
      <c r="T5803" s="105">
        <v>54.604388130525365</v>
      </c>
      <c r="U5803" s="105">
        <v>63.597545450934525</v>
      </c>
    </row>
    <row r="5804" spans="1:21">
      <c r="A5804" s="54">
        <v>5802</v>
      </c>
      <c r="B5804" s="104">
        <v>32574</v>
      </c>
      <c r="C5804" s="104">
        <v>32574</v>
      </c>
      <c r="D5804" s="105">
        <v>36450633</v>
      </c>
      <c r="E5804" s="105">
        <v>6928330000</v>
      </c>
      <c r="F5804" s="105">
        <v>0</v>
      </c>
      <c r="G5804" s="105">
        <v>0.41726815945339563</v>
      </c>
      <c r="H5804" s="105">
        <v>0.39839283615716203</v>
      </c>
      <c r="I5804" s="105">
        <v>0.27498602145367723</v>
      </c>
      <c r="J5804" s="105">
        <v>0.23958193369862041</v>
      </c>
      <c r="K5804" s="105">
        <v>0.27318946334541583</v>
      </c>
      <c r="L5804" s="105">
        <v>0.39518625853422928</v>
      </c>
      <c r="M5804" s="105">
        <v>0.48728014698429251</v>
      </c>
      <c r="N5804" s="105">
        <v>0.61200510596372881</v>
      </c>
      <c r="O5804" s="105">
        <v>0.67927795201275565</v>
      </c>
      <c r="P5804" s="105">
        <v>0.52326549568390723</v>
      </c>
      <c r="Q5804" s="105">
        <v>0.42712665406552552</v>
      </c>
      <c r="R5804" s="105">
        <v>0.35722970701456275</v>
      </c>
      <c r="S5804" s="105">
        <v>0.49059649516600184</v>
      </c>
      <c r="T5804" s="105">
        <v>0.42373247786393947</v>
      </c>
      <c r="U5804" s="105">
        <v>0.43714515213157951</v>
      </c>
    </row>
    <row r="5805" spans="1:21">
      <c r="A5805" s="54">
        <v>5803</v>
      </c>
      <c r="B5805" s="104">
        <v>32575</v>
      </c>
      <c r="C5805" s="104">
        <v>32575</v>
      </c>
      <c r="D5805" s="105">
        <v>13367871.999999996</v>
      </c>
      <c r="E5805" s="105">
        <v>2327130000</v>
      </c>
      <c r="F5805" s="105">
        <v>0</v>
      </c>
      <c r="G5805" s="105">
        <v>0.82624674303436918</v>
      </c>
      <c r="H5805" s="105">
        <v>0.8218110338270167</v>
      </c>
      <c r="I5805" s="105">
        <v>0.65407154315550398</v>
      </c>
      <c r="J5805" s="105">
        <v>0.6309149972486473</v>
      </c>
      <c r="K5805" s="105">
        <v>0.74534870767850592</v>
      </c>
      <c r="L5805" s="105">
        <v>0.96257262451436809</v>
      </c>
      <c r="M5805" s="105">
        <v>1.4784444636067635</v>
      </c>
      <c r="N5805" s="105">
        <v>1.9327142939770909</v>
      </c>
      <c r="O5805" s="105">
        <v>2.1186078312869299</v>
      </c>
      <c r="P5805" s="105">
        <v>1.7085354844096994</v>
      </c>
      <c r="Q5805" s="105">
        <v>1.2940602849951603</v>
      </c>
      <c r="R5805" s="105">
        <v>0.92613996707101653</v>
      </c>
      <c r="S5805" s="105">
        <v>1.4266485961364075</v>
      </c>
      <c r="T5805" s="105">
        <v>1.1749556645670893</v>
      </c>
      <c r="U5805" s="105">
        <v>1.2589001655305563</v>
      </c>
    </row>
    <row r="5806" spans="1:21">
      <c r="A5806" s="54">
        <v>5804</v>
      </c>
      <c r="B5806" s="104">
        <v>32576</v>
      </c>
      <c r="C5806" s="104">
        <v>32576</v>
      </c>
      <c r="D5806" s="105">
        <v>115229885.99999997</v>
      </c>
      <c r="E5806" s="105">
        <v>33880900000</v>
      </c>
      <c r="F5806" s="105">
        <v>0</v>
      </c>
      <c r="G5806" s="105">
        <v>0.64871360942014133</v>
      </c>
      <c r="H5806" s="105">
        <v>0.6901828521878367</v>
      </c>
      <c r="I5806" s="105">
        <v>0.43512461184703494</v>
      </c>
      <c r="J5806" s="105">
        <v>0.23684887971980423</v>
      </c>
      <c r="K5806" s="105">
        <v>0.27066074921834843</v>
      </c>
      <c r="L5806" s="105">
        <v>0.40206342930304134</v>
      </c>
      <c r="M5806" s="105">
        <v>0.61728790483086893</v>
      </c>
      <c r="N5806" s="105">
        <v>0.7816428913255673</v>
      </c>
      <c r="O5806" s="105">
        <v>0.86837329922485385</v>
      </c>
      <c r="P5806" s="105">
        <v>0.68235992510688737</v>
      </c>
      <c r="Q5806" s="105">
        <v>0.53246419467566641</v>
      </c>
      <c r="R5806" s="105">
        <v>0.53304935081792348</v>
      </c>
      <c r="S5806" s="105">
        <v>0.61755886015006434</v>
      </c>
      <c r="T5806" s="105">
        <v>0.55823097480649786</v>
      </c>
      <c r="U5806" s="105">
        <v>0.56913033933668844</v>
      </c>
    </row>
    <row r="5807" spans="1:21">
      <c r="A5807" s="54">
        <v>5805</v>
      </c>
      <c r="B5807" s="104">
        <v>32577</v>
      </c>
      <c r="C5807" s="104">
        <v>32577</v>
      </c>
      <c r="D5807" s="105">
        <v>17747085</v>
      </c>
      <c r="E5807" s="105">
        <v>4636630000</v>
      </c>
      <c r="F5807" s="105">
        <v>0</v>
      </c>
      <c r="G5807" s="105">
        <v>0.47487366146434862</v>
      </c>
      <c r="H5807" s="105">
        <v>0.45332404736857873</v>
      </c>
      <c r="I5807" s="105">
        <v>0.33459527587000992</v>
      </c>
      <c r="J5807" s="105">
        <v>0.33600801257168883</v>
      </c>
      <c r="K5807" s="105">
        <v>0.44810328414009837</v>
      </c>
      <c r="L5807" s="105">
        <v>0.66300489523174744</v>
      </c>
      <c r="M5807" s="105">
        <v>1.1229221610138269</v>
      </c>
      <c r="N5807" s="105">
        <v>1.3786540499610451</v>
      </c>
      <c r="O5807" s="105">
        <v>1.5842340388634837</v>
      </c>
      <c r="P5807" s="105">
        <v>1.2603021624653912</v>
      </c>
      <c r="Q5807" s="105">
        <v>0.85498669835855967</v>
      </c>
      <c r="R5807" s="105">
        <v>0.55408959776338773</v>
      </c>
      <c r="S5807" s="105">
        <v>1.0849563360900147</v>
      </c>
      <c r="T5807" s="105">
        <v>0.78875815708934727</v>
      </c>
      <c r="U5807" s="105">
        <v>0.90141244826881817</v>
      </c>
    </row>
    <row r="5808" spans="1:21">
      <c r="A5808" s="54">
        <v>5806</v>
      </c>
      <c r="B5808" s="104">
        <v>32578</v>
      </c>
      <c r="C5808" s="104">
        <v>32578</v>
      </c>
      <c r="D5808" s="105">
        <v>847059.99999999977</v>
      </c>
      <c r="E5808" s="105">
        <v>2327130000</v>
      </c>
      <c r="F5808" s="105">
        <v>0</v>
      </c>
      <c r="G5808" s="105">
        <v>23.524661257622249</v>
      </c>
      <c r="H5808" s="105">
        <v>21.195469420791486</v>
      </c>
      <c r="I5808" s="105">
        <v>16.615306435528776</v>
      </c>
      <c r="J5808" s="105">
        <v>15.464390297516644</v>
      </c>
      <c r="K5808" s="105">
        <v>18.333151999048503</v>
      </c>
      <c r="L5808" s="105">
        <v>25.679628568145631</v>
      </c>
      <c r="M5808" s="105">
        <v>38.968977712944039</v>
      </c>
      <c r="N5808" s="105">
        <v>47.493045742896378</v>
      </c>
      <c r="O5808" s="105">
        <v>54.265193043963968</v>
      </c>
      <c r="P5808" s="105">
        <v>49.395050208684118</v>
      </c>
      <c r="Q5808" s="105">
        <v>39.051423092799624</v>
      </c>
      <c r="R5808" s="105">
        <v>27.003495430174997</v>
      </c>
      <c r="S5808" s="105">
        <v>40.490117249808897</v>
      </c>
      <c r="T5808" s="105">
        <v>31.415816100843035</v>
      </c>
      <c r="U5808" s="105">
        <v>32.900778680077345</v>
      </c>
    </row>
    <row r="5809" spans="1:21">
      <c r="A5809" s="54">
        <v>5807</v>
      </c>
      <c r="B5809" s="104">
        <v>32579</v>
      </c>
      <c r="C5809" s="104">
        <v>32579</v>
      </c>
      <c r="D5809" s="105">
        <v>722212</v>
      </c>
      <c r="E5809" s="105">
        <v>2327130000</v>
      </c>
      <c r="F5809" s="105">
        <v>0</v>
      </c>
      <c r="G5809" s="105">
        <v>4.3134465156335784</v>
      </c>
      <c r="H5809" s="105">
        <v>3.9564803761842366</v>
      </c>
      <c r="I5809" s="105">
        <v>3.0820653994625777</v>
      </c>
      <c r="J5809" s="105">
        <v>3.0399742846735638</v>
      </c>
      <c r="K5809" s="105">
        <v>4.0396159991117662</v>
      </c>
      <c r="L5809" s="105">
        <v>4.7051545729481976</v>
      </c>
      <c r="M5809" s="105">
        <v>7.1619309592864191</v>
      </c>
      <c r="N5809" s="105">
        <v>9.1149466190003476</v>
      </c>
      <c r="O5809" s="105">
        <v>10.399565094946494</v>
      </c>
      <c r="P5809" s="105">
        <v>9.9528900825043731</v>
      </c>
      <c r="Q5809" s="105">
        <v>7.7329952595157483</v>
      </c>
      <c r="R5809" s="105">
        <v>5.4555388138833134</v>
      </c>
      <c r="S5809" s="105">
        <v>6.7986609749718339</v>
      </c>
      <c r="T5809" s="105">
        <v>6.0795503314292176</v>
      </c>
      <c r="U5809" s="105">
        <v>6.2539362456604497</v>
      </c>
    </row>
    <row r="5810" spans="1:21">
      <c r="A5810" s="54">
        <v>5808</v>
      </c>
      <c r="B5810" s="104">
        <v>32580</v>
      </c>
      <c r="C5810" s="104">
        <v>32580</v>
      </c>
      <c r="D5810" s="105">
        <v>604618</v>
      </c>
      <c r="E5810" s="105">
        <v>2327130000</v>
      </c>
      <c r="F5810" s="105">
        <v>0</v>
      </c>
      <c r="G5810" s="105">
        <v>20.460903235442995</v>
      </c>
      <c r="H5810" s="105">
        <v>18.891655149638758</v>
      </c>
      <c r="I5810" s="105">
        <v>14.848765918567008</v>
      </c>
      <c r="J5810" s="105">
        <v>14.732819055087029</v>
      </c>
      <c r="K5810" s="105">
        <v>20.70088716744079</v>
      </c>
      <c r="L5810" s="105">
        <v>26.902061818138062</v>
      </c>
      <c r="M5810" s="105">
        <v>38.194904354885743</v>
      </c>
      <c r="N5810" s="105">
        <v>58.511516022763026</v>
      </c>
      <c r="O5810" s="105">
        <v>63.914933219629418</v>
      </c>
      <c r="P5810" s="105">
        <v>55.76404241387776</v>
      </c>
      <c r="Q5810" s="105">
        <v>39.902038678830877</v>
      </c>
      <c r="R5810" s="105">
        <v>26.752874635096909</v>
      </c>
      <c r="S5810" s="105">
        <v>44.531670404365308</v>
      </c>
      <c r="T5810" s="105">
        <v>33.298116805783202</v>
      </c>
      <c r="U5810" s="105">
        <v>40.403211536420031</v>
      </c>
    </row>
    <row r="5811" spans="1:21">
      <c r="A5811" s="54">
        <v>5809</v>
      </c>
      <c r="B5811" s="104">
        <v>32581</v>
      </c>
      <c r="C5811" s="104">
        <v>32581</v>
      </c>
      <c r="D5811" s="105">
        <v>4222669578</v>
      </c>
      <c r="E5811" s="105">
        <v>99550200000</v>
      </c>
      <c r="F5811" s="105">
        <v>0</v>
      </c>
      <c r="G5811" s="105">
        <v>0.69626068299354593</v>
      </c>
      <c r="H5811" s="105">
        <v>0.86535423466031169</v>
      </c>
      <c r="I5811" s="105">
        <v>1.0736855355234711</v>
      </c>
      <c r="J5811" s="105">
        <v>1.4136333149683782</v>
      </c>
      <c r="K5811" s="105">
        <v>2.0004880972308676</v>
      </c>
      <c r="L5811" s="105">
        <v>6.8916500636615998</v>
      </c>
      <c r="M5811" s="105">
        <v>100</v>
      </c>
      <c r="N5811" s="105">
        <v>100</v>
      </c>
      <c r="O5811" s="105">
        <v>73.629517292264296</v>
      </c>
      <c r="P5811" s="105">
        <v>3.7348611753543066</v>
      </c>
      <c r="Q5811" s="105">
        <v>1.500835276342245</v>
      </c>
      <c r="R5811" s="105">
        <v>0.82785204530829859</v>
      </c>
      <c r="S5811" s="105">
        <v>72.158328105290678</v>
      </c>
      <c r="T5811" s="105">
        <v>24.386178143192279</v>
      </c>
      <c r="U5811" s="105">
        <v>70.627407683328016</v>
      </c>
    </row>
    <row r="5812" spans="1:21">
      <c r="A5812" s="54">
        <v>5810</v>
      </c>
      <c r="B5812" s="104">
        <v>32601</v>
      </c>
      <c r="C5812" s="104">
        <v>32601</v>
      </c>
      <c r="D5812" s="105">
        <v>145060574.99999994</v>
      </c>
      <c r="E5812" s="105">
        <v>2327130000</v>
      </c>
      <c r="F5812" s="105">
        <v>0</v>
      </c>
      <c r="G5812" s="105">
        <v>1.0225950875102499</v>
      </c>
      <c r="H5812" s="105">
        <v>1.2891675309978927</v>
      </c>
      <c r="I5812" s="105">
        <v>1.6993933603393054</v>
      </c>
      <c r="J5812" s="105">
        <v>5.6102682710124903</v>
      </c>
      <c r="K5812" s="105">
        <v>100</v>
      </c>
      <c r="L5812" s="105">
        <v>100</v>
      </c>
      <c r="M5812" s="105">
        <v>100</v>
      </c>
      <c r="N5812" s="105">
        <v>100</v>
      </c>
      <c r="O5812" s="105">
        <v>100</v>
      </c>
      <c r="P5812" s="105">
        <v>3.9511354225618196</v>
      </c>
      <c r="Q5812" s="105">
        <v>1.7482984210757546</v>
      </c>
      <c r="R5812" s="105">
        <v>1.2338873974461799</v>
      </c>
      <c r="S5812" s="105">
        <v>98.006130536417373</v>
      </c>
      <c r="T5812" s="105">
        <v>43.046228790911982</v>
      </c>
      <c r="U5812" s="105">
        <v>95.076165606616527</v>
      </c>
    </row>
    <row r="5813" spans="1:21">
      <c r="A5813" s="54">
        <v>5811</v>
      </c>
      <c r="B5813" s="104">
        <v>32602</v>
      </c>
      <c r="C5813" s="104">
        <v>32602</v>
      </c>
      <c r="D5813" s="105">
        <v>11808036.999999996</v>
      </c>
      <c r="E5813" s="105">
        <v>2327130000</v>
      </c>
      <c r="F5813" s="105">
        <v>0</v>
      </c>
      <c r="G5813" s="105">
        <v>1.0341359751222445</v>
      </c>
      <c r="H5813" s="105">
        <v>1.0637615728452383</v>
      </c>
      <c r="I5813" s="105">
        <v>1.1647366412183151</v>
      </c>
      <c r="J5813" s="105">
        <v>1.7639694186601331</v>
      </c>
      <c r="K5813" s="105">
        <v>2.3437420847391834</v>
      </c>
      <c r="L5813" s="105">
        <v>4.6168718155166921</v>
      </c>
      <c r="M5813" s="105">
        <v>12.654716455691382</v>
      </c>
      <c r="N5813" s="105">
        <v>10.155202074836298</v>
      </c>
      <c r="O5813" s="105">
        <v>8.7762302728117874</v>
      </c>
      <c r="P5813" s="105">
        <v>2.7765407781158582</v>
      </c>
      <c r="Q5813" s="105">
        <v>1.2724595896075719</v>
      </c>
      <c r="R5813" s="105">
        <v>1.1418399971254876</v>
      </c>
      <c r="S5813" s="105">
        <v>8.5948174258757781</v>
      </c>
      <c r="T5813" s="105">
        <v>4.0636838896908491</v>
      </c>
      <c r="U5813" s="105">
        <v>6.8057785552319325</v>
      </c>
    </row>
    <row r="5814" spans="1:21">
      <c r="A5814" s="54">
        <v>5812</v>
      </c>
      <c r="B5814" s="104">
        <v>32603</v>
      </c>
      <c r="C5814" s="104">
        <v>32603</v>
      </c>
      <c r="D5814" s="105">
        <v>71431574</v>
      </c>
      <c r="E5814" s="105">
        <v>6946140000</v>
      </c>
      <c r="F5814" s="105">
        <v>0</v>
      </c>
      <c r="G5814" s="105">
        <v>0.98703222111045019</v>
      </c>
      <c r="H5814" s="105">
        <v>1.0285461705184296</v>
      </c>
      <c r="I5814" s="105">
        <v>1.2148302785778859</v>
      </c>
      <c r="J5814" s="105">
        <v>1.5334590430759372</v>
      </c>
      <c r="K5814" s="105">
        <v>1.8912154073827157</v>
      </c>
      <c r="L5814" s="105">
        <v>3.710136778916123</v>
      </c>
      <c r="M5814" s="105">
        <v>13.030147118813156</v>
      </c>
      <c r="N5814" s="105">
        <v>9.0667503429762633</v>
      </c>
      <c r="O5814" s="105">
        <v>5.2424352083256203</v>
      </c>
      <c r="P5814" s="105">
        <v>2.1484963653832527</v>
      </c>
      <c r="Q5814" s="105">
        <v>1.3495313801101285</v>
      </c>
      <c r="R5814" s="105">
        <v>1.1507743071314183</v>
      </c>
      <c r="S5814" s="105">
        <v>8.1923164936492086</v>
      </c>
      <c r="T5814" s="105">
        <v>3.5294462185267812</v>
      </c>
      <c r="U5814" s="105">
        <v>5.6004353376993725</v>
      </c>
    </row>
    <row r="5815" spans="1:21">
      <c r="A5815" s="54">
        <v>5813</v>
      </c>
      <c r="B5815" s="104">
        <v>32604</v>
      </c>
      <c r="C5815" s="104">
        <v>32604</v>
      </c>
      <c r="D5815" s="105">
        <v>33170</v>
      </c>
      <c r="E5815" s="105">
        <v>2327130000</v>
      </c>
      <c r="F5815" s="105">
        <v>0</v>
      </c>
      <c r="G5815" s="105">
        <v>23.087998714235827</v>
      </c>
      <c r="H5815" s="105">
        <v>27.750413094297159</v>
      </c>
      <c r="I5815" s="105">
        <v>35.894650153629719</v>
      </c>
      <c r="J5815" s="105">
        <v>94.632868775529431</v>
      </c>
      <c r="K5815" s="105">
        <v>100</v>
      </c>
      <c r="L5815" s="105">
        <v>100</v>
      </c>
      <c r="M5815" s="105">
        <v>100</v>
      </c>
      <c r="N5815" s="105">
        <v>100</v>
      </c>
      <c r="O5815" s="105">
        <v>100</v>
      </c>
      <c r="P5815" s="105">
        <v>100</v>
      </c>
      <c r="Q5815" s="105">
        <v>65.635903070928407</v>
      </c>
      <c r="R5815" s="105">
        <v>25.300990569240557</v>
      </c>
      <c r="S5815" s="105">
        <v>99.889430643311499</v>
      </c>
      <c r="T5815" s="105">
        <v>72.691902031488425</v>
      </c>
      <c r="U5815" s="105">
        <v>93.14949440004392</v>
      </c>
    </row>
    <row r="5816" spans="1:21">
      <c r="A5816" s="54">
        <v>5814</v>
      </c>
      <c r="B5816" s="104">
        <v>32605</v>
      </c>
      <c r="C5816" s="104">
        <v>32605</v>
      </c>
      <c r="D5816" s="105">
        <v>406034.00000000012</v>
      </c>
      <c r="E5816" s="105">
        <v>2327130000</v>
      </c>
      <c r="F5816" s="105">
        <v>0</v>
      </c>
      <c r="G5816" s="105">
        <v>10.760223907271643</v>
      </c>
      <c r="H5816" s="105">
        <v>12.511008207879323</v>
      </c>
      <c r="I5816" s="105">
        <v>15.843514083709698</v>
      </c>
      <c r="J5816" s="105">
        <v>30.929678207485569</v>
      </c>
      <c r="K5816" s="105">
        <v>69.340624504965419</v>
      </c>
      <c r="L5816" s="105">
        <v>100</v>
      </c>
      <c r="M5816" s="105">
        <v>100</v>
      </c>
      <c r="N5816" s="105">
        <v>100</v>
      </c>
      <c r="O5816" s="105">
        <v>100</v>
      </c>
      <c r="P5816" s="105">
        <v>100</v>
      </c>
      <c r="Q5816" s="105">
        <v>34.685828989876676</v>
      </c>
      <c r="R5816" s="105">
        <v>11.019411781976808</v>
      </c>
      <c r="S5816" s="105">
        <v>94.485865315061247</v>
      </c>
      <c r="T5816" s="105">
        <v>57.09085747359709</v>
      </c>
      <c r="U5816" s="105">
        <v>90.598491632117515</v>
      </c>
    </row>
    <row r="5817" spans="1:21">
      <c r="A5817" s="54">
        <v>5815</v>
      </c>
      <c r="B5817" s="104">
        <v>32606</v>
      </c>
      <c r="C5817" s="104">
        <v>32606</v>
      </c>
      <c r="D5817" s="105">
        <v>17279159</v>
      </c>
      <c r="E5817" s="105">
        <v>2327130000</v>
      </c>
      <c r="F5817" s="105">
        <v>0</v>
      </c>
      <c r="G5817" s="105">
        <v>1.1644499183396244</v>
      </c>
      <c r="H5817" s="105">
        <v>1.5325368674458952</v>
      </c>
      <c r="I5817" s="105">
        <v>2.0824240376945675</v>
      </c>
      <c r="J5817" s="105">
        <v>6.3752409392326568</v>
      </c>
      <c r="K5817" s="105">
        <v>20.574271902817163</v>
      </c>
      <c r="L5817" s="105">
        <v>100</v>
      </c>
      <c r="M5817" s="105">
        <v>100</v>
      </c>
      <c r="N5817" s="105">
        <v>100</v>
      </c>
      <c r="O5817" s="105">
        <v>100</v>
      </c>
      <c r="P5817" s="105">
        <v>48.781328588734851</v>
      </c>
      <c r="Q5817" s="105">
        <v>3.400498519440875</v>
      </c>
      <c r="R5817" s="105">
        <v>1.1271722853142032</v>
      </c>
      <c r="S5817" s="105">
        <v>87.669281940747211</v>
      </c>
      <c r="T5817" s="105">
        <v>40.419826921584985</v>
      </c>
      <c r="U5817" s="105">
        <v>85.583994737098109</v>
      </c>
    </row>
    <row r="5818" spans="1:21">
      <c r="A5818" s="54">
        <v>5816</v>
      </c>
      <c r="B5818" s="104">
        <v>32607</v>
      </c>
      <c r="C5818" s="104">
        <v>32607</v>
      </c>
      <c r="D5818" s="105">
        <v>174385.00000000006</v>
      </c>
      <c r="E5818" s="105">
        <v>2327130000</v>
      </c>
      <c r="F5818" s="105">
        <v>0</v>
      </c>
      <c r="G5818" s="105">
        <v>31.302156330825404</v>
      </c>
      <c r="H5818" s="105">
        <v>42.001588656956194</v>
      </c>
      <c r="I5818" s="105">
        <v>51.768287851253831</v>
      </c>
      <c r="J5818" s="105">
        <v>100</v>
      </c>
      <c r="K5818" s="105">
        <v>100</v>
      </c>
      <c r="L5818" s="105">
        <v>100</v>
      </c>
      <c r="M5818" s="105">
        <v>100</v>
      </c>
      <c r="N5818" s="105">
        <v>100</v>
      </c>
      <c r="O5818" s="105">
        <v>100</v>
      </c>
      <c r="P5818" s="105">
        <v>100</v>
      </c>
      <c r="Q5818" s="105">
        <v>90.064908229395684</v>
      </c>
      <c r="R5818" s="105">
        <v>34.800052356473415</v>
      </c>
      <c r="S5818" s="105">
        <v>99.637783839208609</v>
      </c>
      <c r="T5818" s="105">
        <v>79.161416118742054</v>
      </c>
      <c r="U5818" s="105">
        <v>96.063270055646683</v>
      </c>
    </row>
    <row r="5819" spans="1:21">
      <c r="A5819" s="54">
        <v>5817</v>
      </c>
      <c r="B5819" s="104">
        <v>32608</v>
      </c>
      <c r="C5819" s="104">
        <v>32608</v>
      </c>
      <c r="D5819" s="105">
        <v>252896452.00000006</v>
      </c>
      <c r="E5819" s="105">
        <v>4636630000</v>
      </c>
      <c r="F5819" s="105">
        <v>0</v>
      </c>
      <c r="G5819" s="105">
        <v>0.55067479801668406</v>
      </c>
      <c r="H5819" s="105">
        <v>0.59644668230132047</v>
      </c>
      <c r="I5819" s="105">
        <v>0.72730382281722417</v>
      </c>
      <c r="J5819" s="105">
        <v>1.1067260861519248</v>
      </c>
      <c r="K5819" s="105">
        <v>4.3245679696926844</v>
      </c>
      <c r="L5819" s="105">
        <v>100</v>
      </c>
      <c r="M5819" s="105">
        <v>100</v>
      </c>
      <c r="N5819" s="105">
        <v>100</v>
      </c>
      <c r="O5819" s="105">
        <v>100</v>
      </c>
      <c r="P5819" s="105">
        <v>1.2437552558604041</v>
      </c>
      <c r="Q5819" s="105">
        <v>0.57505025587047331</v>
      </c>
      <c r="R5819" s="105">
        <v>0.43485725188692553</v>
      </c>
      <c r="S5819" s="105">
        <v>86.946112061240456</v>
      </c>
      <c r="T5819" s="105">
        <v>34.129948510216465</v>
      </c>
      <c r="U5819" s="105">
        <v>68.754791418756852</v>
      </c>
    </row>
    <row r="5820" spans="1:21">
      <c r="A5820" s="54">
        <v>5818</v>
      </c>
      <c r="B5820" s="104">
        <v>32609</v>
      </c>
      <c r="C5820" s="104">
        <v>32609</v>
      </c>
      <c r="D5820" s="105">
        <v>112373869.00000001</v>
      </c>
      <c r="E5820" s="105">
        <v>2327130000</v>
      </c>
      <c r="F5820" s="105">
        <v>0</v>
      </c>
      <c r="G5820" s="105">
        <v>0.58788574800902094</v>
      </c>
      <c r="H5820" s="105">
        <v>0.70229573222192587</v>
      </c>
      <c r="I5820" s="105">
        <v>0.89943209695626247</v>
      </c>
      <c r="J5820" s="105">
        <v>1.6707164831018404</v>
      </c>
      <c r="K5820" s="105">
        <v>5.117063688963273</v>
      </c>
      <c r="L5820" s="105">
        <v>100</v>
      </c>
      <c r="M5820" s="105">
        <v>100</v>
      </c>
      <c r="N5820" s="105">
        <v>100</v>
      </c>
      <c r="O5820" s="105">
        <v>100</v>
      </c>
      <c r="P5820" s="105">
        <v>2.9951251070884481</v>
      </c>
      <c r="Q5820" s="105">
        <v>0.75433689665597825</v>
      </c>
      <c r="R5820" s="105">
        <v>0.44216582792991921</v>
      </c>
      <c r="S5820" s="105">
        <v>86.769740355284853</v>
      </c>
      <c r="T5820" s="105">
        <v>34.430751798410547</v>
      </c>
      <c r="U5820" s="105">
        <v>85.138945853110414</v>
      </c>
    </row>
    <row r="5821" spans="1:21">
      <c r="A5821" s="54">
        <v>5819</v>
      </c>
      <c r="B5821" s="104">
        <v>32610</v>
      </c>
      <c r="C5821" s="104">
        <v>32610</v>
      </c>
      <c r="D5821" s="105">
        <v>443288720.00000006</v>
      </c>
      <c r="E5821" s="105">
        <v>11600400000</v>
      </c>
      <c r="F5821" s="105">
        <v>0</v>
      </c>
      <c r="G5821" s="105">
        <v>0.26223413400399237</v>
      </c>
      <c r="H5821" s="105">
        <v>0.30166467749733278</v>
      </c>
      <c r="I5821" s="105">
        <v>0.30175555417384203</v>
      </c>
      <c r="J5821" s="105">
        <v>0.4783629322456795</v>
      </c>
      <c r="K5821" s="105">
        <v>1.0029420140673229</v>
      </c>
      <c r="L5821" s="105">
        <v>5.2147086931214517</v>
      </c>
      <c r="M5821" s="105">
        <v>100</v>
      </c>
      <c r="N5821" s="105">
        <v>100</v>
      </c>
      <c r="O5821" s="105">
        <v>10.13815193053205</v>
      </c>
      <c r="P5821" s="105">
        <v>0.89690062389910474</v>
      </c>
      <c r="Q5821" s="105">
        <v>0.28509784826484713</v>
      </c>
      <c r="R5821" s="105">
        <v>0.20944324471010564</v>
      </c>
      <c r="S5821" s="105">
        <v>59.324702482470833</v>
      </c>
      <c r="T5821" s="105">
        <v>18.257605137709646</v>
      </c>
      <c r="U5821" s="105">
        <v>54.646007927196294</v>
      </c>
    </row>
    <row r="5822" spans="1:21">
      <c r="A5822" s="54">
        <v>5820</v>
      </c>
      <c r="B5822" s="104">
        <v>32615</v>
      </c>
      <c r="C5822" s="104">
        <v>32615</v>
      </c>
      <c r="D5822" s="105">
        <v>953500690.99999988</v>
      </c>
      <c r="E5822" s="105">
        <v>6998840000</v>
      </c>
      <c r="F5822" s="105">
        <v>0</v>
      </c>
      <c r="G5822" s="105">
        <v>0.87056113869670126</v>
      </c>
      <c r="H5822" s="105">
        <v>1.0082816755724886</v>
      </c>
      <c r="I5822" s="105">
        <v>1.0915361784910071</v>
      </c>
      <c r="J5822" s="105">
        <v>2.4910295908556268</v>
      </c>
      <c r="K5822" s="105">
        <v>100</v>
      </c>
      <c r="L5822" s="105">
        <v>100</v>
      </c>
      <c r="M5822" s="105">
        <v>100</v>
      </c>
      <c r="N5822" s="105">
        <v>100</v>
      </c>
      <c r="O5822" s="105">
        <v>100</v>
      </c>
      <c r="P5822" s="105">
        <v>16.199573869591042</v>
      </c>
      <c r="Q5822" s="105">
        <v>2.8997566919066426</v>
      </c>
      <c r="R5822" s="105">
        <v>1.0583985386999883</v>
      </c>
      <c r="S5822" s="105">
        <v>96.76782178442437</v>
      </c>
      <c r="T5822" s="105">
        <v>43.801594806984461</v>
      </c>
      <c r="U5822" s="105">
        <v>95.021116648764675</v>
      </c>
    </row>
    <row r="5823" spans="1:21">
      <c r="A5823" s="54">
        <v>5821</v>
      </c>
      <c r="B5823" s="104">
        <v>32616</v>
      </c>
      <c r="C5823" s="104">
        <v>32616</v>
      </c>
      <c r="D5823" s="105">
        <v>152534697.99999994</v>
      </c>
      <c r="E5823" s="105">
        <v>2327130000</v>
      </c>
      <c r="F5823" s="105">
        <v>0</v>
      </c>
      <c r="G5823" s="105">
        <v>2.3348171491826872</v>
      </c>
      <c r="H5823" s="105">
        <v>2.5239312228221924</v>
      </c>
      <c r="I5823" s="105">
        <v>6.1353858767032605</v>
      </c>
      <c r="J5823" s="105">
        <v>100</v>
      </c>
      <c r="K5823" s="105">
        <v>100</v>
      </c>
      <c r="L5823" s="105">
        <v>100</v>
      </c>
      <c r="M5823" s="105">
        <v>100</v>
      </c>
      <c r="N5823" s="105">
        <v>100</v>
      </c>
      <c r="O5823" s="105">
        <v>65.841178540001735</v>
      </c>
      <c r="P5823" s="105">
        <v>11.116404542267842</v>
      </c>
      <c r="Q5823" s="105">
        <v>2.7598908338311756</v>
      </c>
      <c r="R5823" s="105">
        <v>1.8280963958451897</v>
      </c>
      <c r="S5823" s="105">
        <v>99.867304373503927</v>
      </c>
      <c r="T5823" s="105">
        <v>49.378308713387831</v>
      </c>
      <c r="U5823" s="105">
        <v>90.302960047311501</v>
      </c>
    </row>
    <row r="5824" spans="1:21">
      <c r="A5824" s="54">
        <v>5822</v>
      </c>
      <c r="B5824" s="104">
        <v>32617</v>
      </c>
      <c r="C5824" s="104">
        <v>32617</v>
      </c>
      <c r="D5824" s="105">
        <v>33577148</v>
      </c>
      <c r="E5824" s="105">
        <v>2327130000</v>
      </c>
      <c r="F5824" s="105">
        <v>0</v>
      </c>
      <c r="G5824" s="105">
        <v>28.711146256789792</v>
      </c>
      <c r="H5824" s="105">
        <v>28.285835900822711</v>
      </c>
      <c r="I5824" s="105">
        <v>46.533072067832144</v>
      </c>
      <c r="J5824" s="105">
        <v>100</v>
      </c>
      <c r="K5824" s="105">
        <v>100</v>
      </c>
      <c r="L5824" s="105">
        <v>100</v>
      </c>
      <c r="M5824" s="105">
        <v>100</v>
      </c>
      <c r="N5824" s="105">
        <v>100</v>
      </c>
      <c r="O5824" s="105">
        <v>100</v>
      </c>
      <c r="P5824" s="105">
        <v>100</v>
      </c>
      <c r="Q5824" s="105">
        <v>23.94474901626905</v>
      </c>
      <c r="R5824" s="105">
        <v>14.663666834758224</v>
      </c>
      <c r="S5824" s="105">
        <v>99.687695186029515</v>
      </c>
      <c r="T5824" s="105">
        <v>70.178205839705996</v>
      </c>
      <c r="U5824" s="105">
        <v>98.089355196430162</v>
      </c>
    </row>
    <row r="5825" spans="1:21">
      <c r="A5825" s="54">
        <v>5823</v>
      </c>
      <c r="B5825" s="104">
        <v>32618</v>
      </c>
      <c r="C5825" s="104">
        <v>32618</v>
      </c>
      <c r="D5825" s="105">
        <v>543102331</v>
      </c>
      <c r="E5825" s="105">
        <v>11670600000</v>
      </c>
      <c r="F5825" s="105">
        <v>0</v>
      </c>
      <c r="G5825" s="105">
        <v>0.41341800025683362</v>
      </c>
      <c r="H5825" s="105">
        <v>0.41116184312284632</v>
      </c>
      <c r="I5825" s="105">
        <v>0.34008106451349801</v>
      </c>
      <c r="J5825" s="105">
        <v>0.44615886203331601</v>
      </c>
      <c r="K5825" s="105">
        <v>0.87285198573166067</v>
      </c>
      <c r="L5825" s="105">
        <v>2.4156897920767801</v>
      </c>
      <c r="M5825" s="105">
        <v>5.3217109453541438</v>
      </c>
      <c r="N5825" s="105">
        <v>5.1432680318426272</v>
      </c>
      <c r="O5825" s="105">
        <v>2.2912498085472017</v>
      </c>
      <c r="P5825" s="105">
        <v>0.95293061780336519</v>
      </c>
      <c r="Q5825" s="105">
        <v>0.44917914383041663</v>
      </c>
      <c r="R5825" s="105">
        <v>0.34130768336554618</v>
      </c>
      <c r="S5825" s="105">
        <v>3.9597835842736706</v>
      </c>
      <c r="T5825" s="105">
        <v>1.6165839815398531</v>
      </c>
      <c r="U5825" s="105">
        <v>3.6560574311056309</v>
      </c>
    </row>
    <row r="5826" spans="1:21">
      <c r="A5826" s="54">
        <v>5824</v>
      </c>
      <c r="B5826" s="104">
        <v>32636</v>
      </c>
      <c r="C5826" s="104">
        <v>32636</v>
      </c>
      <c r="D5826" s="105">
        <v>13454116.000000004</v>
      </c>
      <c r="E5826" s="105">
        <v>2327130000</v>
      </c>
      <c r="F5826" s="105">
        <v>0</v>
      </c>
      <c r="G5826" s="105">
        <v>0.44335799233824874</v>
      </c>
      <c r="H5826" s="105">
        <v>0.50308903463197441</v>
      </c>
      <c r="I5826" s="105">
        <v>0.56215684136055899</v>
      </c>
      <c r="J5826" s="105">
        <v>1.0246746361934451</v>
      </c>
      <c r="K5826" s="105">
        <v>1.8088757754787317</v>
      </c>
      <c r="L5826" s="105">
        <v>4.1403307974739327</v>
      </c>
      <c r="M5826" s="105">
        <v>10.762541791239448</v>
      </c>
      <c r="N5826" s="105">
        <v>14.04373760860193</v>
      </c>
      <c r="O5826" s="105">
        <v>7.6414129615083022</v>
      </c>
      <c r="P5826" s="105">
        <v>4.2970731417389523</v>
      </c>
      <c r="Q5826" s="105">
        <v>1.8321211751748168</v>
      </c>
      <c r="R5826" s="105">
        <v>0.47839293825089557</v>
      </c>
      <c r="S5826" s="105">
        <v>8.1573410939511763</v>
      </c>
      <c r="T5826" s="105">
        <v>3.9614803911659369</v>
      </c>
      <c r="U5826" s="105">
        <v>6.3925702499653232</v>
      </c>
    </row>
    <row r="5827" spans="1:21">
      <c r="A5827" s="54">
        <v>5825</v>
      </c>
      <c r="B5827" s="104">
        <v>32637</v>
      </c>
      <c r="C5827" s="104">
        <v>32637</v>
      </c>
      <c r="D5827" s="105">
        <v>109379167.99999997</v>
      </c>
      <c r="E5827" s="105">
        <v>2327130000</v>
      </c>
      <c r="F5827" s="105">
        <v>0</v>
      </c>
      <c r="G5827" s="105">
        <v>0.51769182546899895</v>
      </c>
      <c r="H5827" s="105">
        <v>0.56046804310509291</v>
      </c>
      <c r="I5827" s="105">
        <v>0.56497115084160821</v>
      </c>
      <c r="J5827" s="105">
        <v>0.7585895871366537</v>
      </c>
      <c r="K5827" s="105">
        <v>1.2868504582589282</v>
      </c>
      <c r="L5827" s="105">
        <v>8.8655544769163743</v>
      </c>
      <c r="M5827" s="105">
        <v>100</v>
      </c>
      <c r="N5827" s="105">
        <v>44.624724423334698</v>
      </c>
      <c r="O5827" s="105">
        <v>5.6704925387647691</v>
      </c>
      <c r="P5827" s="105">
        <v>2.5398745994434284</v>
      </c>
      <c r="Q5827" s="105">
        <v>1.5950396035568757</v>
      </c>
      <c r="R5827" s="105">
        <v>0.70179412168545852</v>
      </c>
      <c r="S5827" s="105">
        <v>46.143411327442003</v>
      </c>
      <c r="T5827" s="105">
        <v>13.973837569042738</v>
      </c>
      <c r="U5827" s="105">
        <v>18.227147558239835</v>
      </c>
    </row>
    <row r="5828" spans="1:21">
      <c r="A5828" s="54">
        <v>5826</v>
      </c>
      <c r="B5828" s="104">
        <v>32638</v>
      </c>
      <c r="C5828" s="104">
        <v>32638</v>
      </c>
      <c r="D5828" s="105">
        <v>44931148.999999993</v>
      </c>
      <c r="E5828" s="105">
        <v>2327130000</v>
      </c>
      <c r="F5828" s="105">
        <v>0</v>
      </c>
      <c r="G5828" s="105">
        <v>0.61696766257693791</v>
      </c>
      <c r="H5828" s="105">
        <v>0.80594996178430134</v>
      </c>
      <c r="I5828" s="105">
        <v>1.0056111937467322</v>
      </c>
      <c r="J5828" s="105">
        <v>1.6764072411606841</v>
      </c>
      <c r="K5828" s="105">
        <v>2.8360758466907106</v>
      </c>
      <c r="L5828" s="105">
        <v>5.3129422436717011</v>
      </c>
      <c r="M5828" s="105">
        <v>6.722057323729989</v>
      </c>
      <c r="N5828" s="105">
        <v>5.3939155591287742</v>
      </c>
      <c r="O5828" s="105">
        <v>6.4788439971484442</v>
      </c>
      <c r="P5828" s="105">
        <v>3.9247958273481585</v>
      </c>
      <c r="Q5828" s="105">
        <v>2.0205916634607122</v>
      </c>
      <c r="R5828" s="105">
        <v>0.66033842317740643</v>
      </c>
      <c r="S5828" s="105">
        <v>0</v>
      </c>
      <c r="T5828" s="105">
        <v>3.1212080786353797</v>
      </c>
      <c r="U5828" s="105">
        <v>3.1212080786353802</v>
      </c>
    </row>
    <row r="5829" spans="1:21">
      <c r="A5829" s="54">
        <v>5827</v>
      </c>
      <c r="B5829" s="104">
        <v>32639</v>
      </c>
      <c r="C5829" s="104">
        <v>32639</v>
      </c>
      <c r="D5829" s="105">
        <v>811503</v>
      </c>
      <c r="E5829" s="105">
        <v>2327130000</v>
      </c>
      <c r="F5829" s="105">
        <v>0</v>
      </c>
      <c r="G5829" s="105">
        <v>0.71721138654475569</v>
      </c>
      <c r="H5829" s="105">
        <v>0.90494241705669742</v>
      </c>
      <c r="I5829" s="105">
        <v>1.1250131782378197</v>
      </c>
      <c r="J5829" s="105">
        <v>2.0011471538261354</v>
      </c>
      <c r="K5829" s="105">
        <v>3.7112309264348156</v>
      </c>
      <c r="L5829" s="105">
        <v>6.6129827166016186</v>
      </c>
      <c r="M5829" s="105">
        <v>7.957565994331218</v>
      </c>
      <c r="N5829" s="105">
        <v>6.6686399456642285</v>
      </c>
      <c r="O5829" s="105">
        <v>7.996884167980447</v>
      </c>
      <c r="P5829" s="105">
        <v>4.2846285044718799</v>
      </c>
      <c r="Q5829" s="105">
        <v>1.9926350312796177</v>
      </c>
      <c r="R5829" s="105">
        <v>0.80288830716576209</v>
      </c>
      <c r="S5829" s="105">
        <v>0</v>
      </c>
      <c r="T5829" s="105">
        <v>3.7313141441329165</v>
      </c>
      <c r="U5829" s="105">
        <v>3.7313141441329165</v>
      </c>
    </row>
    <row r="5830" spans="1:21">
      <c r="A5830" s="54">
        <v>5828</v>
      </c>
      <c r="B5830" s="104">
        <v>32640</v>
      </c>
      <c r="C5830" s="104">
        <v>32640</v>
      </c>
      <c r="D5830" s="105">
        <v>19246687.999999993</v>
      </c>
      <c r="E5830" s="105">
        <v>2327130000</v>
      </c>
      <c r="F5830" s="105">
        <v>0</v>
      </c>
      <c r="G5830" s="105">
        <v>0.81405555609907332</v>
      </c>
      <c r="H5830" s="105">
        <v>0.94224855822830966</v>
      </c>
      <c r="I5830" s="105">
        <v>1.1558992123811398</v>
      </c>
      <c r="J5830" s="105">
        <v>1.9872406540972658</v>
      </c>
      <c r="K5830" s="105">
        <v>3.561784912609216</v>
      </c>
      <c r="L5830" s="105">
        <v>5.1145580878020045</v>
      </c>
      <c r="M5830" s="105">
        <v>6.9769112424468238</v>
      </c>
      <c r="N5830" s="105">
        <v>7.1438751164500536</v>
      </c>
      <c r="O5830" s="105">
        <v>10.189006751158205</v>
      </c>
      <c r="P5830" s="105">
        <v>6.6547213641950798</v>
      </c>
      <c r="Q5830" s="105">
        <v>2.5350940435171396</v>
      </c>
      <c r="R5830" s="105">
        <v>0.92724885465707296</v>
      </c>
      <c r="S5830" s="105">
        <v>6.3407881311078498</v>
      </c>
      <c r="T5830" s="105">
        <v>4.0002203628034492</v>
      </c>
      <c r="U5830" s="105">
        <v>6.2793092588470651</v>
      </c>
    </row>
    <row r="5831" spans="1:21">
      <c r="A5831" s="54">
        <v>5829</v>
      </c>
      <c r="B5831" s="104">
        <v>32641</v>
      </c>
      <c r="C5831" s="104">
        <v>32641</v>
      </c>
      <c r="D5831" s="105">
        <v>2041242457.9999998</v>
      </c>
      <c r="E5831" s="105">
        <v>57056100000</v>
      </c>
      <c r="F5831" s="105">
        <v>0</v>
      </c>
      <c r="G5831" s="105">
        <v>1.6740695851204566</v>
      </c>
      <c r="H5831" s="105">
        <v>2.0944334305182393</v>
      </c>
      <c r="I5831" s="105">
        <v>2.27320233059441</v>
      </c>
      <c r="J5831" s="105">
        <v>2.5965401753748987</v>
      </c>
      <c r="K5831" s="105">
        <v>3.9557642591114406</v>
      </c>
      <c r="L5831" s="105">
        <v>7.6404154500784376</v>
      </c>
      <c r="M5831" s="105">
        <v>13.598922080575131</v>
      </c>
      <c r="N5831" s="105">
        <v>14.092506987603867</v>
      </c>
      <c r="O5831" s="105">
        <v>7.4490990173719718</v>
      </c>
      <c r="P5831" s="105">
        <v>4.2856117016349033</v>
      </c>
      <c r="Q5831" s="105">
        <v>2.9680218274001904</v>
      </c>
      <c r="R5831" s="105">
        <v>1.7240206217910792</v>
      </c>
      <c r="S5831" s="105">
        <v>10.822549524969912</v>
      </c>
      <c r="T5831" s="105">
        <v>5.3627172889312531</v>
      </c>
      <c r="U5831" s="105">
        <v>10.37786578785183</v>
      </c>
    </row>
    <row r="5832" spans="1:21">
      <c r="A5832" s="54">
        <v>5830</v>
      </c>
      <c r="B5832" s="104">
        <v>32642</v>
      </c>
      <c r="C5832" s="104">
        <v>32642</v>
      </c>
      <c r="D5832" s="105">
        <v>35241590</v>
      </c>
      <c r="E5832" s="105">
        <v>4671710000</v>
      </c>
      <c r="F5832" s="105">
        <v>0</v>
      </c>
      <c r="G5832" s="105">
        <v>0.54610321138149098</v>
      </c>
      <c r="H5832" s="105">
        <v>0.56979712061766286</v>
      </c>
      <c r="I5832" s="105">
        <v>0.52080931752411186</v>
      </c>
      <c r="J5832" s="105">
        <v>0.85448664037581745</v>
      </c>
      <c r="K5832" s="105">
        <v>1.5959266614111536</v>
      </c>
      <c r="L5832" s="105">
        <v>3.1213870227563927</v>
      </c>
      <c r="M5832" s="105">
        <v>11.346690706114147</v>
      </c>
      <c r="N5832" s="105">
        <v>12.813068437988999</v>
      </c>
      <c r="O5832" s="105">
        <v>16.640256249774211</v>
      </c>
      <c r="P5832" s="105">
        <v>3.6904835802208282</v>
      </c>
      <c r="Q5832" s="105">
        <v>1.2441680296686108</v>
      </c>
      <c r="R5832" s="105">
        <v>0.60132884672195563</v>
      </c>
      <c r="S5832" s="105">
        <v>11.359803841241206</v>
      </c>
      <c r="T5832" s="105">
        <v>4.4620421520462825</v>
      </c>
      <c r="U5832" s="105">
        <v>8.8021522815085032</v>
      </c>
    </row>
    <row r="5833" spans="1:21">
      <c r="A5833" s="54">
        <v>5831</v>
      </c>
      <c r="B5833" s="104">
        <v>32643</v>
      </c>
      <c r="C5833" s="104">
        <v>32643</v>
      </c>
      <c r="D5833" s="105">
        <v>13429253.000000004</v>
      </c>
      <c r="E5833" s="105">
        <v>2327130000</v>
      </c>
      <c r="F5833" s="105">
        <v>0</v>
      </c>
      <c r="G5833" s="105">
        <v>0.21931876646465118</v>
      </c>
      <c r="H5833" s="105">
        <v>0.28376802657286704</v>
      </c>
      <c r="I5833" s="105">
        <v>0.31102262998251051</v>
      </c>
      <c r="J5833" s="105">
        <v>0.58758456904532042</v>
      </c>
      <c r="K5833" s="105">
        <v>1.2149397790319896</v>
      </c>
      <c r="L5833" s="105">
        <v>1.557628799652125</v>
      </c>
      <c r="M5833" s="105">
        <v>1.8458197776539444</v>
      </c>
      <c r="N5833" s="105">
        <v>1.5319381869669881</v>
      </c>
      <c r="O5833" s="105">
        <v>1.0879340828262425</v>
      </c>
      <c r="P5833" s="105">
        <v>0.59534392856300078</v>
      </c>
      <c r="Q5833" s="105">
        <v>0.28303536370309246</v>
      </c>
      <c r="R5833" s="105">
        <v>0.19959864695905047</v>
      </c>
      <c r="S5833" s="105">
        <v>1.5884230029048529</v>
      </c>
      <c r="T5833" s="105">
        <v>0.8098277131184819</v>
      </c>
      <c r="U5833" s="105">
        <v>1.0247789862477734</v>
      </c>
    </row>
    <row r="5834" spans="1:21">
      <c r="A5834" s="54">
        <v>5832</v>
      </c>
      <c r="B5834" s="104">
        <v>32653</v>
      </c>
      <c r="C5834" s="104">
        <v>32653</v>
      </c>
      <c r="D5834" s="105">
        <v>1482386649</v>
      </c>
      <c r="E5834" s="105">
        <v>40081800000</v>
      </c>
      <c r="F5834" s="105">
        <v>0</v>
      </c>
      <c r="G5834" s="105">
        <v>1.146768341516508</v>
      </c>
      <c r="H5834" s="105">
        <v>1.1151240505419078</v>
      </c>
      <c r="I5834" s="105">
        <v>0.99569966853776659</v>
      </c>
      <c r="J5834" s="105">
        <v>1.3844084423842915</v>
      </c>
      <c r="K5834" s="105">
        <v>1.9880224889574023</v>
      </c>
      <c r="L5834" s="105">
        <v>4.5819747544428884</v>
      </c>
      <c r="M5834" s="105">
        <v>8.6805352117095094</v>
      </c>
      <c r="N5834" s="105">
        <v>6.7510967356802114</v>
      </c>
      <c r="O5834" s="105">
        <v>4.7677944913410251</v>
      </c>
      <c r="P5834" s="105">
        <v>2.6607819796292644</v>
      </c>
      <c r="Q5834" s="105">
        <v>1.5729677430669722</v>
      </c>
      <c r="R5834" s="105">
        <v>1.1550400031429395</v>
      </c>
      <c r="S5834" s="105">
        <v>6.5104078585498719</v>
      </c>
      <c r="T5834" s="105">
        <v>3.0666844925792236</v>
      </c>
      <c r="U5834" s="105">
        <v>6.3756160759843707</v>
      </c>
    </row>
    <row r="5835" spans="1:21">
      <c r="A5835" s="54">
        <v>5833</v>
      </c>
      <c r="B5835" s="104">
        <v>32654</v>
      </c>
      <c r="C5835" s="104">
        <v>32654</v>
      </c>
      <c r="D5835" s="105">
        <v>15387451</v>
      </c>
      <c r="E5835" s="105">
        <v>4671710000</v>
      </c>
      <c r="F5835" s="105">
        <v>0</v>
      </c>
      <c r="G5835" s="105">
        <v>0.51057928622420368</v>
      </c>
      <c r="H5835" s="105">
        <v>0.50636419337144323</v>
      </c>
      <c r="I5835" s="105">
        <v>0.44212170483337271</v>
      </c>
      <c r="J5835" s="105">
        <v>0.7815990598542415</v>
      </c>
      <c r="K5835" s="105">
        <v>1.5408651587461859</v>
      </c>
      <c r="L5835" s="105">
        <v>2.948593359551964</v>
      </c>
      <c r="M5835" s="105">
        <v>4.6440550408123391</v>
      </c>
      <c r="N5835" s="105">
        <v>4.6318342135049804</v>
      </c>
      <c r="O5835" s="105">
        <v>5.0691445171386631</v>
      </c>
      <c r="P5835" s="105">
        <v>1.4827612951961182</v>
      </c>
      <c r="Q5835" s="105">
        <v>0.4986210365004084</v>
      </c>
      <c r="R5835" s="105">
        <v>0.45281304866221833</v>
      </c>
      <c r="S5835" s="105">
        <v>3.5188048128220766</v>
      </c>
      <c r="T5835" s="105">
        <v>1.9591126595330115</v>
      </c>
      <c r="U5835" s="105">
        <v>2.3790629969455162</v>
      </c>
    </row>
    <row r="5836" spans="1:21">
      <c r="A5836" s="54">
        <v>5834</v>
      </c>
      <c r="B5836" s="104">
        <v>32655</v>
      </c>
      <c r="C5836" s="104">
        <v>32655</v>
      </c>
      <c r="D5836" s="105">
        <v>10555681</v>
      </c>
      <c r="E5836" s="105">
        <v>4671710000</v>
      </c>
      <c r="F5836" s="105">
        <v>0</v>
      </c>
      <c r="G5836" s="105">
        <v>0.7644329236061016</v>
      </c>
      <c r="H5836" s="105">
        <v>0.74001423711130199</v>
      </c>
      <c r="I5836" s="105">
        <v>0.58403460898913484</v>
      </c>
      <c r="J5836" s="105">
        <v>0.7894445798264802</v>
      </c>
      <c r="K5836" s="105">
        <v>1.7439097882964754</v>
      </c>
      <c r="L5836" s="105">
        <v>3.8450513766605545</v>
      </c>
      <c r="M5836" s="105">
        <v>4.9163971998342522</v>
      </c>
      <c r="N5836" s="105">
        <v>7.4399473228464572</v>
      </c>
      <c r="O5836" s="105">
        <v>7.1295676293441614</v>
      </c>
      <c r="P5836" s="105">
        <v>1.7973187829532797</v>
      </c>
      <c r="Q5836" s="105">
        <v>0.64745270868505267</v>
      </c>
      <c r="R5836" s="105">
        <v>0.63939513851772301</v>
      </c>
      <c r="S5836" s="105">
        <v>5.7942035499805025</v>
      </c>
      <c r="T5836" s="105">
        <v>2.5864138580559146</v>
      </c>
      <c r="U5836" s="105">
        <v>2.5867220048015023</v>
      </c>
    </row>
    <row r="5837" spans="1:21">
      <c r="A5837" s="54">
        <v>5835</v>
      </c>
      <c r="B5837" s="104">
        <v>32656</v>
      </c>
      <c r="C5837" s="104">
        <v>32656</v>
      </c>
      <c r="D5837" s="105">
        <v>3463101</v>
      </c>
      <c r="E5837" s="105">
        <v>2327130000</v>
      </c>
      <c r="F5837" s="105">
        <v>0</v>
      </c>
      <c r="G5837" s="105">
        <v>5.849767319348592</v>
      </c>
      <c r="H5837" s="105">
        <v>6.6475738226004273</v>
      </c>
      <c r="I5837" s="105">
        <v>8.0380369228378559</v>
      </c>
      <c r="J5837" s="105">
        <v>17.744274313656828</v>
      </c>
      <c r="K5837" s="105">
        <v>34.683971566627761</v>
      </c>
      <c r="L5837" s="105">
        <v>70.635373326684515</v>
      </c>
      <c r="M5837" s="105">
        <v>100</v>
      </c>
      <c r="N5837" s="105">
        <v>100</v>
      </c>
      <c r="O5837" s="105">
        <v>63.201846354137764</v>
      </c>
      <c r="P5837" s="105">
        <v>13.262963165641162</v>
      </c>
      <c r="Q5837" s="105">
        <v>6.3231235923010782</v>
      </c>
      <c r="R5837" s="105">
        <v>7.8076134297160378</v>
      </c>
      <c r="S5837" s="105">
        <v>0</v>
      </c>
      <c r="T5837" s="105">
        <v>36.182878651129336</v>
      </c>
      <c r="U5837" s="105">
        <v>36.182878651129343</v>
      </c>
    </row>
    <row r="5838" spans="1:21">
      <c r="A5838" s="54">
        <v>5836</v>
      </c>
      <c r="B5838" s="104">
        <v>32657</v>
      </c>
      <c r="C5838" s="104">
        <v>32657</v>
      </c>
      <c r="D5838" s="105">
        <v>4686233</v>
      </c>
      <c r="E5838" s="105">
        <v>2327130000</v>
      </c>
      <c r="F5838" s="105">
        <v>0</v>
      </c>
      <c r="G5838" s="105">
        <v>0.49587949966358946</v>
      </c>
      <c r="H5838" s="105">
        <v>0.57895471702757995</v>
      </c>
      <c r="I5838" s="105">
        <v>0.75242740082532733</v>
      </c>
      <c r="J5838" s="105">
        <v>2.0300560817822837</v>
      </c>
      <c r="K5838" s="105">
        <v>4.1396995045748355</v>
      </c>
      <c r="L5838" s="105">
        <v>4.2789535228567788</v>
      </c>
      <c r="M5838" s="105">
        <v>3.5108017572460701</v>
      </c>
      <c r="N5838" s="105">
        <v>2.2688951825244219</v>
      </c>
      <c r="O5838" s="105">
        <v>1.3079434109270918</v>
      </c>
      <c r="P5838" s="105">
        <v>0.60951822608594053</v>
      </c>
      <c r="Q5838" s="105">
        <v>0.43136221951779752</v>
      </c>
      <c r="R5838" s="105">
        <v>0.4370708280841839</v>
      </c>
      <c r="S5838" s="105">
        <v>2.4879257745007406</v>
      </c>
      <c r="T5838" s="105">
        <v>1.7367968625929917</v>
      </c>
      <c r="U5838" s="105">
        <v>1.737455470199363</v>
      </c>
    </row>
    <row r="5839" spans="1:21">
      <c r="A5839" s="54">
        <v>5837</v>
      </c>
      <c r="B5839" s="104">
        <v>32658</v>
      </c>
      <c r="C5839" s="104">
        <v>32658</v>
      </c>
      <c r="D5839" s="105">
        <v>4063491</v>
      </c>
      <c r="E5839" s="105">
        <v>2327130000</v>
      </c>
      <c r="F5839" s="105">
        <v>0</v>
      </c>
      <c r="G5839" s="105">
        <v>0.20810729591662636</v>
      </c>
      <c r="H5839" s="105">
        <v>0.25343616135616509</v>
      </c>
      <c r="I5839" s="105">
        <v>0.22818917596386998</v>
      </c>
      <c r="J5839" s="105">
        <v>0.29816436166712595</v>
      </c>
      <c r="K5839" s="105">
        <v>0.42804421531578207</v>
      </c>
      <c r="L5839" s="105">
        <v>0.4881550388232096</v>
      </c>
      <c r="M5839" s="105">
        <v>0.79101386842533672</v>
      </c>
      <c r="N5839" s="105">
        <v>0.67812574517610702</v>
      </c>
      <c r="O5839" s="105">
        <v>0.43472381459241655</v>
      </c>
      <c r="P5839" s="105">
        <v>0.20863923716648078</v>
      </c>
      <c r="Q5839" s="105">
        <v>0.1575763078238053</v>
      </c>
      <c r="R5839" s="105">
        <v>0.18890195970145454</v>
      </c>
      <c r="S5839" s="105">
        <v>0</v>
      </c>
      <c r="T5839" s="105">
        <v>0.36358976516069835</v>
      </c>
      <c r="U5839" s="105">
        <v>0.36358976516069841</v>
      </c>
    </row>
    <row r="5840" spans="1:21">
      <c r="A5840" s="54">
        <v>5838</v>
      </c>
      <c r="B5840" s="104">
        <v>32674</v>
      </c>
      <c r="C5840" s="104">
        <v>32674</v>
      </c>
      <c r="D5840" s="105">
        <v>407019553</v>
      </c>
      <c r="E5840" s="105">
        <v>6981390000</v>
      </c>
      <c r="F5840" s="105">
        <v>0</v>
      </c>
      <c r="G5840" s="105">
        <v>3.1245163008181329</v>
      </c>
      <c r="H5840" s="105">
        <v>2.9572097765860277</v>
      </c>
      <c r="I5840" s="105">
        <v>1.5165865700206822</v>
      </c>
      <c r="J5840" s="105">
        <v>0.69593892044639127</v>
      </c>
      <c r="K5840" s="105">
        <v>0.9057421129506269</v>
      </c>
      <c r="L5840" s="105">
        <v>3.8896539161470507</v>
      </c>
      <c r="M5840" s="105">
        <v>100</v>
      </c>
      <c r="N5840" s="105">
        <v>100</v>
      </c>
      <c r="O5840" s="105">
        <v>8.8288431794233695</v>
      </c>
      <c r="P5840" s="105">
        <v>1.61293321991049</v>
      </c>
      <c r="Q5840" s="105">
        <v>1.6144064952942696</v>
      </c>
      <c r="R5840" s="105">
        <v>2.6007157932788094</v>
      </c>
      <c r="S5840" s="105">
        <v>57.808172530961109</v>
      </c>
      <c r="T5840" s="105">
        <v>18.978878857072988</v>
      </c>
      <c r="U5840" s="105">
        <v>56.465202475557987</v>
      </c>
    </row>
    <row r="5841" spans="1:21">
      <c r="A5841" s="54">
        <v>5839</v>
      </c>
      <c r="B5841" s="104">
        <v>32675</v>
      </c>
      <c r="C5841" s="104">
        <v>32675</v>
      </c>
      <c r="D5841" s="105">
        <v>0</v>
      </c>
      <c r="E5841" s="105">
        <v>2327130000</v>
      </c>
      <c r="F5841" s="105">
        <v>0</v>
      </c>
      <c r="G5841" s="105">
        <v>0</v>
      </c>
      <c r="H5841" s="105">
        <v>0</v>
      </c>
      <c r="I5841" s="105">
        <v>0</v>
      </c>
      <c r="J5841" s="105">
        <v>0</v>
      </c>
      <c r="K5841" s="105">
        <v>0</v>
      </c>
      <c r="L5841" s="105">
        <v>0</v>
      </c>
      <c r="M5841" s="105">
        <v>0</v>
      </c>
      <c r="N5841" s="105">
        <v>0</v>
      </c>
      <c r="O5841" s="105">
        <v>0</v>
      </c>
      <c r="P5841" s="105">
        <v>0</v>
      </c>
      <c r="Q5841" s="105">
        <v>0</v>
      </c>
      <c r="R5841" s="105">
        <v>0</v>
      </c>
      <c r="S5841" s="105">
        <v>0</v>
      </c>
      <c r="T5841" s="105">
        <v>0</v>
      </c>
      <c r="U5841" s="105">
        <v>0</v>
      </c>
    </row>
    <row r="5842" spans="1:21">
      <c r="A5842" s="54">
        <v>5840</v>
      </c>
      <c r="B5842" s="104">
        <v>32676</v>
      </c>
      <c r="C5842" s="104">
        <v>32676</v>
      </c>
      <c r="D5842" s="105">
        <v>0</v>
      </c>
      <c r="E5842" s="105">
        <v>2327130000</v>
      </c>
      <c r="F5842" s="105">
        <v>0</v>
      </c>
      <c r="G5842" s="105">
        <v>0</v>
      </c>
      <c r="H5842" s="105">
        <v>0</v>
      </c>
      <c r="I5842" s="105">
        <v>0</v>
      </c>
      <c r="J5842" s="105">
        <v>0</v>
      </c>
      <c r="K5842" s="105">
        <v>0</v>
      </c>
      <c r="L5842" s="105">
        <v>0</v>
      </c>
      <c r="M5842" s="105">
        <v>0</v>
      </c>
      <c r="N5842" s="105">
        <v>0</v>
      </c>
      <c r="O5842" s="105">
        <v>0</v>
      </c>
      <c r="P5842" s="105">
        <v>0</v>
      </c>
      <c r="Q5842" s="105">
        <v>0</v>
      </c>
      <c r="R5842" s="105">
        <v>0</v>
      </c>
      <c r="S5842" s="105">
        <v>0</v>
      </c>
      <c r="T5842" s="105">
        <v>0</v>
      </c>
      <c r="U5842" s="105">
        <v>0</v>
      </c>
    </row>
    <row r="5843" spans="1:21">
      <c r="A5843" s="54">
        <v>5841</v>
      </c>
      <c r="B5843" s="104">
        <v>32677</v>
      </c>
      <c r="C5843" s="104">
        <v>32677</v>
      </c>
      <c r="D5843" s="105">
        <v>0</v>
      </c>
      <c r="E5843" s="105">
        <v>2327130000</v>
      </c>
      <c r="F5843" s="105">
        <v>0</v>
      </c>
      <c r="G5843" s="105">
        <v>0</v>
      </c>
      <c r="H5843" s="105">
        <v>0</v>
      </c>
      <c r="I5843" s="105">
        <v>0</v>
      </c>
      <c r="J5843" s="105">
        <v>0</v>
      </c>
      <c r="K5843" s="105">
        <v>0</v>
      </c>
      <c r="L5843" s="105">
        <v>0</v>
      </c>
      <c r="M5843" s="105">
        <v>0</v>
      </c>
      <c r="N5843" s="105">
        <v>0</v>
      </c>
      <c r="O5843" s="105">
        <v>0</v>
      </c>
      <c r="P5843" s="105">
        <v>0</v>
      </c>
      <c r="Q5843" s="105">
        <v>0</v>
      </c>
      <c r="R5843" s="105">
        <v>0</v>
      </c>
      <c r="S5843" s="105">
        <v>0</v>
      </c>
      <c r="T5843" s="105">
        <v>0</v>
      </c>
      <c r="U5843" s="105">
        <v>0</v>
      </c>
    </row>
    <row r="5844" spans="1:21">
      <c r="A5844" s="54">
        <v>5842</v>
      </c>
      <c r="B5844" s="104">
        <v>32678</v>
      </c>
      <c r="C5844" s="104">
        <v>32678</v>
      </c>
      <c r="D5844" s="105">
        <v>0</v>
      </c>
      <c r="E5844" s="105">
        <v>2327130000</v>
      </c>
      <c r="F5844" s="105">
        <v>0</v>
      </c>
      <c r="G5844" s="105">
        <v>0</v>
      </c>
      <c r="H5844" s="105">
        <v>0</v>
      </c>
      <c r="I5844" s="105">
        <v>0</v>
      </c>
      <c r="J5844" s="105">
        <v>0</v>
      </c>
      <c r="K5844" s="105">
        <v>0</v>
      </c>
      <c r="L5844" s="105">
        <v>0</v>
      </c>
      <c r="M5844" s="105">
        <v>0</v>
      </c>
      <c r="N5844" s="105">
        <v>0</v>
      </c>
      <c r="O5844" s="105">
        <v>0</v>
      </c>
      <c r="P5844" s="105">
        <v>0</v>
      </c>
      <c r="Q5844" s="105">
        <v>0</v>
      </c>
      <c r="R5844" s="105">
        <v>0</v>
      </c>
      <c r="S5844" s="105">
        <v>0</v>
      </c>
      <c r="T5844" s="105">
        <v>0</v>
      </c>
      <c r="U5844" s="105">
        <v>0</v>
      </c>
    </row>
    <row r="5845" spans="1:21">
      <c r="A5845" s="54">
        <v>5843</v>
      </c>
      <c r="B5845" s="104">
        <v>32679</v>
      </c>
      <c r="C5845" s="104">
        <v>32679</v>
      </c>
      <c r="D5845" s="105">
        <v>0</v>
      </c>
      <c r="E5845" s="105">
        <v>2327130000</v>
      </c>
      <c r="F5845" s="105">
        <v>0</v>
      </c>
      <c r="G5845" s="105">
        <v>0</v>
      </c>
      <c r="H5845" s="105">
        <v>0</v>
      </c>
      <c r="I5845" s="105">
        <v>0</v>
      </c>
      <c r="J5845" s="105">
        <v>0</v>
      </c>
      <c r="K5845" s="105">
        <v>0</v>
      </c>
      <c r="L5845" s="105">
        <v>0</v>
      </c>
      <c r="M5845" s="105">
        <v>0</v>
      </c>
      <c r="N5845" s="105">
        <v>0</v>
      </c>
      <c r="O5845" s="105">
        <v>0</v>
      </c>
      <c r="P5845" s="105">
        <v>0</v>
      </c>
      <c r="Q5845" s="105">
        <v>0</v>
      </c>
      <c r="R5845" s="105">
        <v>0</v>
      </c>
      <c r="S5845" s="105">
        <v>0</v>
      </c>
      <c r="T5845" s="105">
        <v>0</v>
      </c>
      <c r="U5845" s="105">
        <v>0</v>
      </c>
    </row>
    <row r="5846" spans="1:21">
      <c r="A5846" s="54">
        <v>5844</v>
      </c>
      <c r="B5846" s="104">
        <v>32680</v>
      </c>
      <c r="C5846" s="104">
        <v>32680</v>
      </c>
      <c r="D5846" s="105">
        <v>0</v>
      </c>
      <c r="E5846" s="105">
        <v>2327130000</v>
      </c>
      <c r="F5846" s="105">
        <v>0</v>
      </c>
      <c r="G5846" s="105">
        <v>0</v>
      </c>
      <c r="H5846" s="105">
        <v>0</v>
      </c>
      <c r="I5846" s="105">
        <v>0</v>
      </c>
      <c r="J5846" s="105">
        <v>0</v>
      </c>
      <c r="K5846" s="105">
        <v>0</v>
      </c>
      <c r="L5846" s="105">
        <v>0</v>
      </c>
      <c r="M5846" s="105">
        <v>0</v>
      </c>
      <c r="N5846" s="105">
        <v>0</v>
      </c>
      <c r="O5846" s="105">
        <v>0</v>
      </c>
      <c r="P5846" s="105">
        <v>0</v>
      </c>
      <c r="Q5846" s="105">
        <v>0</v>
      </c>
      <c r="R5846" s="105">
        <v>0</v>
      </c>
      <c r="S5846" s="105">
        <v>0</v>
      </c>
      <c r="T5846" s="105">
        <v>0</v>
      </c>
      <c r="U5846" s="105">
        <v>0</v>
      </c>
    </row>
    <row r="5847" spans="1:21">
      <c r="A5847" s="54">
        <v>5845</v>
      </c>
      <c r="B5847" s="104">
        <v>32681</v>
      </c>
      <c r="C5847" s="104">
        <v>32681</v>
      </c>
      <c r="D5847" s="105">
        <v>10249</v>
      </c>
      <c r="E5847" s="105">
        <v>2327130000</v>
      </c>
      <c r="F5847" s="105">
        <v>0</v>
      </c>
      <c r="G5847" s="105">
        <v>12.844560387883854</v>
      </c>
      <c r="H5847" s="105">
        <v>20.531330982705544</v>
      </c>
      <c r="I5847" s="105">
        <v>24.688765605371771</v>
      </c>
      <c r="J5847" s="105">
        <v>31.078799056173871</v>
      </c>
      <c r="K5847" s="105">
        <v>41.931713012298083</v>
      </c>
      <c r="L5847" s="105">
        <v>68.319773787278777</v>
      </c>
      <c r="M5847" s="105">
        <v>100</v>
      </c>
      <c r="N5847" s="105">
        <v>100</v>
      </c>
      <c r="O5847" s="105">
        <v>100</v>
      </c>
      <c r="P5847" s="105">
        <v>100</v>
      </c>
      <c r="Q5847" s="105">
        <v>37.382517732661967</v>
      </c>
      <c r="R5847" s="105">
        <v>16.042699917660602</v>
      </c>
      <c r="S5847" s="105">
        <v>0</v>
      </c>
      <c r="T5847" s="105">
        <v>54.401680040169538</v>
      </c>
      <c r="U5847" s="105">
        <v>54.401680040169552</v>
      </c>
    </row>
    <row r="5848" spans="1:21">
      <c r="A5848" s="54">
        <v>5846</v>
      </c>
      <c r="B5848" s="104">
        <v>32683</v>
      </c>
      <c r="C5848" s="104">
        <v>32683</v>
      </c>
      <c r="D5848" s="105">
        <v>3261980</v>
      </c>
      <c r="E5848" s="105">
        <v>37267000000</v>
      </c>
      <c r="F5848" s="105">
        <v>0</v>
      </c>
      <c r="G5848" s="105">
        <v>7.46018861871136</v>
      </c>
      <c r="H5848" s="105">
        <v>7.6168071136303794</v>
      </c>
      <c r="I5848" s="105">
        <v>7.2596829246813668</v>
      </c>
      <c r="J5848" s="105">
        <v>7.4537048768047178</v>
      </c>
      <c r="K5848" s="105">
        <v>7.9848312599432569</v>
      </c>
      <c r="L5848" s="105">
        <v>13.736709419303919</v>
      </c>
      <c r="M5848" s="105">
        <v>20.199463405335081</v>
      </c>
      <c r="N5848" s="105">
        <v>27.865075836257489</v>
      </c>
      <c r="O5848" s="105">
        <v>39.452397587468873</v>
      </c>
      <c r="P5848" s="105">
        <v>30.600824336790815</v>
      </c>
      <c r="Q5848" s="105">
        <v>16.046567783401027</v>
      </c>
      <c r="R5848" s="105">
        <v>9.430463951229882</v>
      </c>
      <c r="S5848" s="105">
        <v>16.939262748665012</v>
      </c>
      <c r="T5848" s="105">
        <v>16.258893092796516</v>
      </c>
      <c r="U5848" s="105">
        <v>16.385721490356982</v>
      </c>
    </row>
    <row r="5849" spans="1:21">
      <c r="A5849" s="54">
        <v>5847</v>
      </c>
      <c r="B5849" s="104">
        <v>32688</v>
      </c>
      <c r="C5849" s="104">
        <v>32688</v>
      </c>
      <c r="D5849" s="105">
        <v>700731</v>
      </c>
      <c r="E5849" s="105">
        <v>6981390000</v>
      </c>
      <c r="F5849" s="105">
        <v>0</v>
      </c>
      <c r="G5849" s="105">
        <v>11.89969607003397</v>
      </c>
      <c r="H5849" s="105">
        <v>12.279997183104507</v>
      </c>
      <c r="I5849" s="105">
        <v>6.3830137605821564</v>
      </c>
      <c r="J5849" s="105">
        <v>8.5481691745784101</v>
      </c>
      <c r="K5849" s="105">
        <v>13.602918521320881</v>
      </c>
      <c r="L5849" s="105">
        <v>77.821226106611974</v>
      </c>
      <c r="M5849" s="105">
        <v>100</v>
      </c>
      <c r="N5849" s="105">
        <v>100</v>
      </c>
      <c r="O5849" s="105">
        <v>96.471830511612438</v>
      </c>
      <c r="P5849" s="105">
        <v>27.952100328398025</v>
      </c>
      <c r="Q5849" s="105">
        <v>6.4160293571024818</v>
      </c>
      <c r="R5849" s="105">
        <v>9.418837793462643</v>
      </c>
      <c r="S5849" s="105">
        <v>0</v>
      </c>
      <c r="T5849" s="105">
        <v>39.232818233900623</v>
      </c>
      <c r="U5849" s="105">
        <v>39.232818233900623</v>
      </c>
    </row>
    <row r="5850" spans="1:21">
      <c r="A5850" s="54">
        <v>5848</v>
      </c>
      <c r="B5850" s="104">
        <v>32762</v>
      </c>
      <c r="C5850" s="104">
        <v>32762</v>
      </c>
      <c r="D5850" s="105">
        <v>591477</v>
      </c>
      <c r="E5850" s="105">
        <v>11635700000</v>
      </c>
      <c r="F5850" s="105">
        <v>0</v>
      </c>
      <c r="G5850" s="105">
        <v>100</v>
      </c>
      <c r="H5850" s="105">
        <v>100</v>
      </c>
      <c r="I5850" s="105">
        <v>100</v>
      </c>
      <c r="J5850" s="105">
        <v>99.245399089689357</v>
      </c>
      <c r="K5850" s="105">
        <v>72.80948657937509</v>
      </c>
      <c r="L5850" s="105">
        <v>24.995737548195805</v>
      </c>
      <c r="M5850" s="105">
        <v>13.914582131441277</v>
      </c>
      <c r="N5850" s="105">
        <v>18.391337925429855</v>
      </c>
      <c r="O5850" s="105">
        <v>100</v>
      </c>
      <c r="P5850" s="105">
        <v>100</v>
      </c>
      <c r="Q5850" s="105">
        <v>100</v>
      </c>
      <c r="R5850" s="105">
        <v>100</v>
      </c>
      <c r="S5850" s="105">
        <v>0</v>
      </c>
      <c r="T5850" s="105">
        <v>77.446378606177618</v>
      </c>
      <c r="U5850" s="105">
        <v>77.446378606177618</v>
      </c>
    </row>
    <row r="5851" spans="1:21">
      <c r="A5851" s="54">
        <v>5849</v>
      </c>
      <c r="B5851" s="104">
        <v>32780</v>
      </c>
      <c r="C5851" s="104">
        <v>32780</v>
      </c>
      <c r="D5851" s="105">
        <v>562683</v>
      </c>
      <c r="E5851" s="105">
        <v>9273270000</v>
      </c>
      <c r="F5851" s="105">
        <v>0</v>
      </c>
      <c r="G5851" s="105">
        <v>100</v>
      </c>
      <c r="H5851" s="105">
        <v>100</v>
      </c>
      <c r="I5851" s="105">
        <v>100</v>
      </c>
      <c r="J5851" s="105">
        <v>100</v>
      </c>
      <c r="K5851" s="105">
        <v>69.318600348696577</v>
      </c>
      <c r="L5851" s="105">
        <v>35.875790724325867</v>
      </c>
      <c r="M5851" s="105">
        <v>15.508369095132824</v>
      </c>
      <c r="N5851" s="105">
        <v>4.8542238097580022</v>
      </c>
      <c r="O5851" s="105">
        <v>8.5313135581558353</v>
      </c>
      <c r="P5851" s="105">
        <v>13.714360498384227</v>
      </c>
      <c r="Q5851" s="105">
        <v>57.102701855969755</v>
      </c>
      <c r="R5851" s="105">
        <v>100</v>
      </c>
      <c r="S5851" s="105">
        <v>22.574462467515559</v>
      </c>
      <c r="T5851" s="105">
        <v>58.742113324201917</v>
      </c>
      <c r="U5851" s="105">
        <v>40.506304611397262</v>
      </c>
    </row>
    <row r="5852" spans="1:21">
      <c r="A5852" s="54">
        <v>5850</v>
      </c>
      <c r="B5852" s="104">
        <v>32781</v>
      </c>
      <c r="C5852" s="104">
        <v>32781</v>
      </c>
      <c r="D5852" s="105">
        <v>323673.00000000012</v>
      </c>
      <c r="E5852" s="105">
        <v>4636630000</v>
      </c>
      <c r="F5852" s="105">
        <v>0</v>
      </c>
      <c r="G5852" s="105">
        <v>100</v>
      </c>
      <c r="H5852" s="105">
        <v>100</v>
      </c>
      <c r="I5852" s="105">
        <v>44.451578956170593</v>
      </c>
      <c r="J5852" s="105">
        <v>100</v>
      </c>
      <c r="K5852" s="105">
        <v>75.010703971570038</v>
      </c>
      <c r="L5852" s="105">
        <v>100</v>
      </c>
      <c r="M5852" s="105">
        <v>26.036899921150756</v>
      </c>
      <c r="N5852" s="105">
        <v>5.2048054720428265</v>
      </c>
      <c r="O5852" s="105">
        <v>15.250027154714912</v>
      </c>
      <c r="P5852" s="105">
        <v>19.751578545064394</v>
      </c>
      <c r="Q5852" s="105">
        <v>100</v>
      </c>
      <c r="R5852" s="105">
        <v>100</v>
      </c>
      <c r="S5852" s="105">
        <v>44.257698603837085</v>
      </c>
      <c r="T5852" s="105">
        <v>65.475466168392785</v>
      </c>
      <c r="U5852" s="105">
        <v>59.330191090337841</v>
      </c>
    </row>
    <row r="5853" spans="1:21">
      <c r="A5853" s="54">
        <v>5851</v>
      </c>
      <c r="B5853" s="104">
        <v>32782</v>
      </c>
      <c r="C5853" s="104">
        <v>32782</v>
      </c>
      <c r="D5853" s="105">
        <v>287219</v>
      </c>
      <c r="E5853" s="105">
        <v>4636630000</v>
      </c>
      <c r="F5853" s="105">
        <v>0</v>
      </c>
      <c r="G5853" s="105">
        <v>100</v>
      </c>
      <c r="H5853" s="105">
        <v>100</v>
      </c>
      <c r="I5853" s="105">
        <v>62.036978582295461</v>
      </c>
      <c r="J5853" s="105">
        <v>100</v>
      </c>
      <c r="K5853" s="105">
        <v>39.673782211422612</v>
      </c>
      <c r="L5853" s="105">
        <v>19.774306229140713</v>
      </c>
      <c r="M5853" s="105">
        <v>11.257444164803376</v>
      </c>
      <c r="N5853" s="105">
        <v>3.7744558834007611</v>
      </c>
      <c r="O5853" s="105">
        <v>8.4059365526323049</v>
      </c>
      <c r="P5853" s="105">
        <v>17.295018693344947</v>
      </c>
      <c r="Q5853" s="105">
        <v>100</v>
      </c>
      <c r="R5853" s="105">
        <v>100</v>
      </c>
      <c r="S5853" s="105">
        <v>0</v>
      </c>
      <c r="T5853" s="105">
        <v>55.184826859753343</v>
      </c>
      <c r="U5853" s="105">
        <v>55.184826859753358</v>
      </c>
    </row>
    <row r="5854" spans="1:21">
      <c r="A5854" s="54">
        <v>5852</v>
      </c>
      <c r="B5854" s="104">
        <v>32786</v>
      </c>
      <c r="C5854" s="104">
        <v>32786</v>
      </c>
      <c r="D5854" s="105">
        <v>943555.00000000012</v>
      </c>
      <c r="E5854" s="105">
        <v>11600400000</v>
      </c>
      <c r="F5854" s="105">
        <v>0</v>
      </c>
      <c r="G5854" s="105">
        <v>100</v>
      </c>
      <c r="H5854" s="105">
        <v>100</v>
      </c>
      <c r="I5854" s="105">
        <v>32.263185509061344</v>
      </c>
      <c r="J5854" s="105">
        <v>24.082614351948365</v>
      </c>
      <c r="K5854" s="105">
        <v>9.4758587887253967</v>
      </c>
      <c r="L5854" s="105">
        <v>3.4610007210801661</v>
      </c>
      <c r="M5854" s="105">
        <v>2.4738353939153432</v>
      </c>
      <c r="N5854" s="105">
        <v>1.4746656807728129</v>
      </c>
      <c r="O5854" s="105">
        <v>2.6240878753128909</v>
      </c>
      <c r="P5854" s="105">
        <v>8.9858580892033313</v>
      </c>
      <c r="Q5854" s="105">
        <v>32.517288548497781</v>
      </c>
      <c r="R5854" s="105">
        <v>100</v>
      </c>
      <c r="S5854" s="105">
        <v>0</v>
      </c>
      <c r="T5854" s="105">
        <v>34.779866246543122</v>
      </c>
      <c r="U5854" s="105">
        <v>34.779866246543115</v>
      </c>
    </row>
    <row r="5855" spans="1:21">
      <c r="A5855" s="54">
        <v>5853</v>
      </c>
      <c r="B5855" s="104">
        <v>32804</v>
      </c>
      <c r="C5855" s="104">
        <v>32804</v>
      </c>
      <c r="D5855" s="105">
        <v>627229526.00000024</v>
      </c>
      <c r="E5855" s="105">
        <v>18564200000</v>
      </c>
      <c r="F5855" s="105">
        <v>0</v>
      </c>
      <c r="G5855" s="105">
        <v>100</v>
      </c>
      <c r="H5855" s="105">
        <v>100</v>
      </c>
      <c r="I5855" s="105">
        <v>100</v>
      </c>
      <c r="J5855" s="105">
        <v>54.219437659950934</v>
      </c>
      <c r="K5855" s="105">
        <v>77.552053830401647</v>
      </c>
      <c r="L5855" s="105">
        <v>100</v>
      </c>
      <c r="M5855" s="105">
        <v>72.589820372351411</v>
      </c>
      <c r="N5855" s="105">
        <v>32.943226076987436</v>
      </c>
      <c r="O5855" s="105">
        <v>75.288803498219679</v>
      </c>
      <c r="P5855" s="105">
        <v>100</v>
      </c>
      <c r="Q5855" s="105">
        <v>100</v>
      </c>
      <c r="R5855" s="105">
        <v>100</v>
      </c>
      <c r="S5855" s="105">
        <v>69.813191026589308</v>
      </c>
      <c r="T5855" s="105">
        <v>84.382778453159247</v>
      </c>
      <c r="U5855" s="105">
        <v>70.232777227215664</v>
      </c>
    </row>
    <row r="5856" spans="1:21">
      <c r="A5856" s="54">
        <v>5854</v>
      </c>
      <c r="B5856" s="104">
        <v>32835</v>
      </c>
      <c r="C5856" s="104">
        <v>32835</v>
      </c>
      <c r="D5856" s="105">
        <v>39090703.999999985</v>
      </c>
      <c r="E5856" s="105">
        <v>4654260000</v>
      </c>
      <c r="F5856" s="105">
        <v>0</v>
      </c>
      <c r="G5856" s="105">
        <v>8.5268552169842042</v>
      </c>
      <c r="H5856" s="105">
        <v>11.741795443239733</v>
      </c>
      <c r="I5856" s="105">
        <v>6.6677464752126667</v>
      </c>
      <c r="J5856" s="105">
        <v>1.0406693460869272</v>
      </c>
      <c r="K5856" s="105">
        <v>1.3701201358181503</v>
      </c>
      <c r="L5856" s="105">
        <v>2.0911696107342705</v>
      </c>
      <c r="M5856" s="105">
        <v>1.5874044361588906</v>
      </c>
      <c r="N5856" s="105">
        <v>1.0097734646689795</v>
      </c>
      <c r="O5856" s="105">
        <v>1.2107757645897217</v>
      </c>
      <c r="P5856" s="105">
        <v>2.7642128541942039</v>
      </c>
      <c r="Q5856" s="105">
        <v>4.4097878928462331</v>
      </c>
      <c r="R5856" s="105">
        <v>6.4084996354856036</v>
      </c>
      <c r="S5856" s="105">
        <v>1.5086518811831691</v>
      </c>
      <c r="T5856" s="105">
        <v>4.0690675230016318</v>
      </c>
      <c r="U5856" s="105">
        <v>1.6118614314881521</v>
      </c>
    </row>
    <row r="5857" spans="1:21">
      <c r="A5857" s="54">
        <v>5855</v>
      </c>
      <c r="B5857" s="104">
        <v>32836</v>
      </c>
      <c r="C5857" s="104">
        <v>32836</v>
      </c>
      <c r="D5857" s="105">
        <v>7795847</v>
      </c>
      <c r="E5857" s="105">
        <v>2327130000</v>
      </c>
      <c r="F5857" s="105">
        <v>0</v>
      </c>
      <c r="G5857" s="105">
        <v>1.3637982339542201</v>
      </c>
      <c r="H5857" s="105">
        <v>2.4429647638320491</v>
      </c>
      <c r="I5857" s="105">
        <v>0.99243518251803109</v>
      </c>
      <c r="J5857" s="105">
        <v>0.72818222575809077</v>
      </c>
      <c r="K5857" s="105">
        <v>1.2907015243909201</v>
      </c>
      <c r="L5857" s="105">
        <v>2.6957203036254689</v>
      </c>
      <c r="M5857" s="105">
        <v>3.4951939829638654</v>
      </c>
      <c r="N5857" s="105">
        <v>2.861371568241478</v>
      </c>
      <c r="O5857" s="105">
        <v>2.2256635231812241</v>
      </c>
      <c r="P5857" s="105">
        <v>1.5411350974554379</v>
      </c>
      <c r="Q5857" s="105">
        <v>0.97299636553164781</v>
      </c>
      <c r="R5857" s="105">
        <v>0.85626369547067849</v>
      </c>
      <c r="S5857" s="105">
        <v>2.8869454300830815</v>
      </c>
      <c r="T5857" s="105">
        <v>1.7888688722435928</v>
      </c>
      <c r="U5857" s="105">
        <v>2.859883424773769</v>
      </c>
    </row>
    <row r="5858" spans="1:21">
      <c r="A5858" s="54">
        <v>5856</v>
      </c>
      <c r="B5858" s="104">
        <v>32837</v>
      </c>
      <c r="C5858" s="104">
        <v>32837</v>
      </c>
      <c r="D5858" s="105">
        <v>254263.99999999997</v>
      </c>
      <c r="E5858" s="105">
        <v>2327130000</v>
      </c>
      <c r="F5858" s="105">
        <v>0</v>
      </c>
      <c r="G5858" s="105">
        <v>1.1860520763953182</v>
      </c>
      <c r="H5858" s="105">
        <v>2.1359725534423957</v>
      </c>
      <c r="I5858" s="105">
        <v>0.76855731494479163</v>
      </c>
      <c r="J5858" s="105">
        <v>0.59531392377562775</v>
      </c>
      <c r="K5858" s="105">
        <v>1.1423223206734523</v>
      </c>
      <c r="L5858" s="105">
        <v>2.3803478591560685</v>
      </c>
      <c r="M5858" s="105">
        <v>2.3028259851720629</v>
      </c>
      <c r="N5858" s="105">
        <v>1.913907700983535</v>
      </c>
      <c r="O5858" s="105">
        <v>1.3482677007764283</v>
      </c>
      <c r="P5858" s="105">
        <v>1.158687463741163</v>
      </c>
      <c r="Q5858" s="105">
        <v>0.81270890607714041</v>
      </c>
      <c r="R5858" s="105">
        <v>0.78748673524047663</v>
      </c>
      <c r="S5858" s="105">
        <v>0</v>
      </c>
      <c r="T5858" s="105">
        <v>1.3777042116982052</v>
      </c>
      <c r="U5858" s="105">
        <v>1.3777042116982052</v>
      </c>
    </row>
    <row r="5859" spans="1:21">
      <c r="A5859" s="54">
        <v>5857</v>
      </c>
      <c r="B5859" s="104">
        <v>32838</v>
      </c>
      <c r="C5859" s="104">
        <v>32838</v>
      </c>
      <c r="D5859" s="105">
        <v>786603</v>
      </c>
      <c r="E5859" s="105">
        <v>2327130000</v>
      </c>
      <c r="F5859" s="105">
        <v>0</v>
      </c>
      <c r="G5859" s="105">
        <v>0.75271977488640673</v>
      </c>
      <c r="H5859" s="105">
        <v>1.2257696603631862</v>
      </c>
      <c r="I5859" s="105">
        <v>0.48003977558864147</v>
      </c>
      <c r="J5859" s="105">
        <v>0.49115151045341882</v>
      </c>
      <c r="K5859" s="105">
        <v>0.98538821712580893</v>
      </c>
      <c r="L5859" s="105">
        <v>1.7870424285858084</v>
      </c>
      <c r="M5859" s="105">
        <v>1.5671204944330195</v>
      </c>
      <c r="N5859" s="105">
        <v>1.2662813352868647</v>
      </c>
      <c r="O5859" s="105">
        <v>0.70691280366254017</v>
      </c>
      <c r="P5859" s="105">
        <v>0.64326072650895572</v>
      </c>
      <c r="Q5859" s="105">
        <v>0.51889878449053095</v>
      </c>
      <c r="R5859" s="105">
        <v>0.51510900127423875</v>
      </c>
      <c r="S5859" s="105">
        <v>0</v>
      </c>
      <c r="T5859" s="105">
        <v>0.91164120938828497</v>
      </c>
      <c r="U5859" s="105">
        <v>0.91164120938828486</v>
      </c>
    </row>
    <row r="5860" spans="1:21">
      <c r="A5860" s="54">
        <v>5858</v>
      </c>
      <c r="B5860" s="104">
        <v>32839</v>
      </c>
      <c r="C5860" s="104">
        <v>32839</v>
      </c>
      <c r="D5860" s="105">
        <v>20417316.000000011</v>
      </c>
      <c r="E5860" s="105">
        <v>7085360000</v>
      </c>
      <c r="F5860" s="105">
        <v>0</v>
      </c>
      <c r="G5860" s="105">
        <v>0.10099116883600169</v>
      </c>
      <c r="H5860" s="105">
        <v>0.11210894152787257</v>
      </c>
      <c r="I5860" s="105">
        <v>0.13489232848903435</v>
      </c>
      <c r="J5860" s="105">
        <v>0.27932826696751123</v>
      </c>
      <c r="K5860" s="105">
        <v>0.75365472798614985</v>
      </c>
      <c r="L5860" s="105">
        <v>1.8543410639353908</v>
      </c>
      <c r="M5860" s="105">
        <v>2.8551869667389154</v>
      </c>
      <c r="N5860" s="105">
        <v>3.9924903711585551</v>
      </c>
      <c r="O5860" s="105">
        <v>4.9631043755650666</v>
      </c>
      <c r="P5860" s="105">
        <v>2.6849156325152683</v>
      </c>
      <c r="Q5860" s="105">
        <v>0.32567417968074375</v>
      </c>
      <c r="R5860" s="105">
        <v>0.1146057277770821</v>
      </c>
      <c r="S5860" s="105">
        <v>0.71691274985221298</v>
      </c>
      <c r="T5860" s="105">
        <v>1.5142744792647991</v>
      </c>
      <c r="U5860" s="105">
        <v>0.92695298068153797</v>
      </c>
    </row>
    <row r="5861" spans="1:21">
      <c r="A5861" s="54">
        <v>5859</v>
      </c>
      <c r="B5861" s="104">
        <v>32846</v>
      </c>
      <c r="C5861" s="104">
        <v>32846</v>
      </c>
      <c r="D5861" s="105">
        <v>129696662</v>
      </c>
      <c r="E5861" s="105">
        <v>4689160000</v>
      </c>
      <c r="F5861" s="105">
        <v>0</v>
      </c>
      <c r="G5861" s="105">
        <v>8.4056170922324203</v>
      </c>
      <c r="H5861" s="105">
        <v>4.3318787180331819</v>
      </c>
      <c r="I5861" s="105">
        <v>2.2925559754436868</v>
      </c>
      <c r="J5861" s="105">
        <v>2.5480466417732752</v>
      </c>
      <c r="K5861" s="105">
        <v>3.3599592392300677</v>
      </c>
      <c r="L5861" s="105">
        <v>7.8484951480190359</v>
      </c>
      <c r="M5861" s="105">
        <v>100</v>
      </c>
      <c r="N5861" s="105">
        <v>100</v>
      </c>
      <c r="O5861" s="105">
        <v>100</v>
      </c>
      <c r="P5861" s="105">
        <v>100</v>
      </c>
      <c r="Q5861" s="105">
        <v>19.852273946773561</v>
      </c>
      <c r="R5861" s="105">
        <v>13.499626071483261</v>
      </c>
      <c r="S5861" s="105">
        <v>82.092474719333055</v>
      </c>
      <c r="T5861" s="105">
        <v>38.511537736082367</v>
      </c>
      <c r="U5861" s="105">
        <v>81.879823171139392</v>
      </c>
    </row>
    <row r="5862" spans="1:21">
      <c r="A5862" s="54">
        <v>5860</v>
      </c>
      <c r="B5862" s="104">
        <v>32848</v>
      </c>
      <c r="C5862" s="104">
        <v>32848</v>
      </c>
      <c r="D5862" s="105">
        <v>3457879.0000000005</v>
      </c>
      <c r="E5862" s="105">
        <v>2344580000</v>
      </c>
      <c r="F5862" s="105">
        <v>0</v>
      </c>
      <c r="G5862" s="105">
        <v>0</v>
      </c>
      <c r="H5862" s="105">
        <v>0</v>
      </c>
      <c r="I5862" s="105">
        <v>0</v>
      </c>
      <c r="J5862" s="105">
        <v>0</v>
      </c>
      <c r="K5862" s="105">
        <v>0</v>
      </c>
      <c r="L5862" s="105">
        <v>0</v>
      </c>
      <c r="M5862" s="105">
        <v>0</v>
      </c>
      <c r="N5862" s="105">
        <v>0</v>
      </c>
      <c r="O5862" s="105">
        <v>0</v>
      </c>
      <c r="P5862" s="105">
        <v>0</v>
      </c>
      <c r="Q5862" s="105">
        <v>0</v>
      </c>
      <c r="R5862" s="105">
        <v>0</v>
      </c>
      <c r="S5862" s="105">
        <v>0</v>
      </c>
      <c r="T5862" s="105">
        <v>0</v>
      </c>
      <c r="U5862" s="105">
        <v>0</v>
      </c>
    </row>
    <row r="5863" spans="1:21">
      <c r="A5863" s="54">
        <v>5861</v>
      </c>
      <c r="B5863" s="104">
        <v>32849</v>
      </c>
      <c r="C5863" s="104">
        <v>32849</v>
      </c>
      <c r="D5863" s="105">
        <v>13462381</v>
      </c>
      <c r="E5863" s="105">
        <v>2344580000</v>
      </c>
      <c r="F5863" s="105">
        <v>0</v>
      </c>
      <c r="G5863" s="105">
        <v>0</v>
      </c>
      <c r="H5863" s="105">
        <v>0</v>
      </c>
      <c r="I5863" s="105">
        <v>0</v>
      </c>
      <c r="J5863" s="105">
        <v>0</v>
      </c>
      <c r="K5863" s="105">
        <v>0</v>
      </c>
      <c r="L5863" s="105">
        <v>0</v>
      </c>
      <c r="M5863" s="105">
        <v>0</v>
      </c>
      <c r="N5863" s="105">
        <v>0</v>
      </c>
      <c r="O5863" s="105">
        <v>0</v>
      </c>
      <c r="P5863" s="105">
        <v>0</v>
      </c>
      <c r="Q5863" s="105">
        <v>0</v>
      </c>
      <c r="R5863" s="105">
        <v>0</v>
      </c>
      <c r="S5863" s="105">
        <v>0</v>
      </c>
      <c r="T5863" s="105">
        <v>0</v>
      </c>
      <c r="U5863" s="105">
        <v>0</v>
      </c>
    </row>
    <row r="5864" spans="1:21">
      <c r="A5864" s="54">
        <v>5862</v>
      </c>
      <c r="B5864" s="104">
        <v>32858</v>
      </c>
      <c r="C5864" s="104">
        <v>32858</v>
      </c>
      <c r="D5864" s="105">
        <v>21358823.000000007</v>
      </c>
      <c r="E5864" s="105">
        <v>2344580000</v>
      </c>
      <c r="F5864" s="105">
        <v>0</v>
      </c>
      <c r="G5864" s="105">
        <v>1.1525899146224281</v>
      </c>
      <c r="H5864" s="105">
        <v>0.39783519209469642</v>
      </c>
      <c r="I5864" s="105">
        <v>0.38601677117394284</v>
      </c>
      <c r="J5864" s="105">
        <v>1.4108649549015735</v>
      </c>
      <c r="K5864" s="105">
        <v>3.3732993235527342</v>
      </c>
      <c r="L5864" s="105">
        <v>11.295943467602367</v>
      </c>
      <c r="M5864" s="105">
        <v>0</v>
      </c>
      <c r="N5864" s="105">
        <v>69.405542458637555</v>
      </c>
      <c r="O5864" s="105">
        <v>40.611068765755768</v>
      </c>
      <c r="P5864" s="105">
        <v>9.8045072693719444</v>
      </c>
      <c r="Q5864" s="105">
        <v>5.8500222176957006</v>
      </c>
      <c r="R5864" s="105">
        <v>1.6029245042363918</v>
      </c>
      <c r="S5864" s="105">
        <v>28.708597261045313</v>
      </c>
      <c r="T5864" s="105">
        <v>12.107551236637093</v>
      </c>
      <c r="U5864" s="105">
        <v>28.640366777312536</v>
      </c>
    </row>
    <row r="5865" spans="1:21">
      <c r="A5865" s="54">
        <v>5863</v>
      </c>
      <c r="B5865" s="104">
        <v>32860</v>
      </c>
      <c r="C5865" s="104">
        <v>32860</v>
      </c>
      <c r="D5865" s="105">
        <v>28221760</v>
      </c>
      <c r="E5865" s="105">
        <v>21239000000</v>
      </c>
      <c r="F5865" s="105">
        <v>0</v>
      </c>
      <c r="G5865" s="105">
        <v>5.2197844664477628</v>
      </c>
      <c r="H5865" s="105">
        <v>3.5498927148718926</v>
      </c>
      <c r="I5865" s="105">
        <v>2.8687568855729002</v>
      </c>
      <c r="J5865" s="105">
        <v>3.4143678623290867</v>
      </c>
      <c r="K5865" s="105">
        <v>3.7239966867568808</v>
      </c>
      <c r="L5865" s="105">
        <v>5.0401419245509818</v>
      </c>
      <c r="M5865" s="105">
        <v>8.7517309830656842</v>
      </c>
      <c r="N5865" s="105">
        <v>11.467599924418565</v>
      </c>
      <c r="O5865" s="105">
        <v>10.929538701855579</v>
      </c>
      <c r="P5865" s="105">
        <v>7.8674822091998653</v>
      </c>
      <c r="Q5865" s="105">
        <v>7.5727225856945788</v>
      </c>
      <c r="R5865" s="105">
        <v>6.806382392733739</v>
      </c>
      <c r="S5865" s="105">
        <v>8.5535620460349264</v>
      </c>
      <c r="T5865" s="105">
        <v>6.4343664447914604</v>
      </c>
      <c r="U5865" s="105">
        <v>8.4746452550083422</v>
      </c>
    </row>
    <row r="5866" spans="1:21">
      <c r="A5866" s="54">
        <v>5864</v>
      </c>
      <c r="B5866" s="104">
        <v>32939</v>
      </c>
      <c r="C5866" s="104">
        <v>32939</v>
      </c>
      <c r="D5866" s="105">
        <v>80493654</v>
      </c>
      <c r="E5866" s="105">
        <v>4689160000</v>
      </c>
      <c r="F5866" s="105">
        <v>0</v>
      </c>
      <c r="G5866" s="105">
        <v>0.37406211296171649</v>
      </c>
      <c r="H5866" s="105">
        <v>0.3667686622071612</v>
      </c>
      <c r="I5866" s="105">
        <v>0.28785932534862202</v>
      </c>
      <c r="J5866" s="105">
        <v>0.2842409602653862</v>
      </c>
      <c r="K5866" s="105">
        <v>0.32513735319528519</v>
      </c>
      <c r="L5866" s="105">
        <v>0.45021337397958838</v>
      </c>
      <c r="M5866" s="105">
        <v>0.52137119674926735</v>
      </c>
      <c r="N5866" s="105">
        <v>0.67419995533773758</v>
      </c>
      <c r="O5866" s="105">
        <v>0.67939863800246358</v>
      </c>
      <c r="P5866" s="105">
        <v>0.60715646735264828</v>
      </c>
      <c r="Q5866" s="105">
        <v>0.50432581667766441</v>
      </c>
      <c r="R5866" s="105">
        <v>0.38884790753812659</v>
      </c>
      <c r="S5866" s="105">
        <v>0.52291711702211507</v>
      </c>
      <c r="T5866" s="105">
        <v>0.45529848080130564</v>
      </c>
      <c r="U5866" s="105">
        <v>0.46363874376449937</v>
      </c>
    </row>
    <row r="5867" spans="1:21">
      <c r="A5867" s="54">
        <v>5865</v>
      </c>
      <c r="B5867" s="104">
        <v>32940</v>
      </c>
      <c r="C5867" s="104">
        <v>32940</v>
      </c>
      <c r="D5867" s="105">
        <v>251782897</v>
      </c>
      <c r="E5867" s="105">
        <v>34281700000</v>
      </c>
      <c r="F5867" s="105">
        <v>0</v>
      </c>
      <c r="G5867" s="105">
        <v>0.49483129557061084</v>
      </c>
      <c r="H5867" s="105">
        <v>0.52810012999621492</v>
      </c>
      <c r="I5867" s="105">
        <v>0.30912083145054908</v>
      </c>
      <c r="J5867" s="105">
        <v>0.22896696733037056</v>
      </c>
      <c r="K5867" s="105">
        <v>0.27874028418081992</v>
      </c>
      <c r="L5867" s="105">
        <v>0.37614542996042127</v>
      </c>
      <c r="M5867" s="105">
        <v>0.49041848415411182</v>
      </c>
      <c r="N5867" s="105">
        <v>0.61142845800031653</v>
      </c>
      <c r="O5867" s="105">
        <v>0.61058385772572887</v>
      </c>
      <c r="P5867" s="105">
        <v>0.48455133100815301</v>
      </c>
      <c r="Q5867" s="105">
        <v>0.42294734464661349</v>
      </c>
      <c r="R5867" s="105">
        <v>0.40889449490337204</v>
      </c>
      <c r="S5867" s="105">
        <v>0.48655092592192617</v>
      </c>
      <c r="T5867" s="105">
        <v>0.43706074241060677</v>
      </c>
      <c r="U5867" s="105">
        <v>0.44330886731804509</v>
      </c>
    </row>
    <row r="5868" spans="1:21">
      <c r="A5868" s="54">
        <v>5866</v>
      </c>
      <c r="B5868" s="104">
        <v>32941</v>
      </c>
      <c r="C5868" s="104">
        <v>32941</v>
      </c>
      <c r="D5868" s="105">
        <v>23218144.000000007</v>
      </c>
      <c r="E5868" s="105">
        <v>2344580000</v>
      </c>
      <c r="F5868" s="105">
        <v>0</v>
      </c>
      <c r="G5868" s="105">
        <v>0.44863531359266751</v>
      </c>
      <c r="H5868" s="105">
        <v>0.50420094175546859</v>
      </c>
      <c r="I5868" s="105">
        <v>0.49395992012922268</v>
      </c>
      <c r="J5868" s="105">
        <v>0.63243458742394731</v>
      </c>
      <c r="K5868" s="105">
        <v>0.99106273127775402</v>
      </c>
      <c r="L5868" s="105">
        <v>0.9957397178000903</v>
      </c>
      <c r="M5868" s="105">
        <v>1.0542693255853073</v>
      </c>
      <c r="N5868" s="105">
        <v>0.93384169552639884</v>
      </c>
      <c r="O5868" s="105">
        <v>0.92527367766673063</v>
      </c>
      <c r="P5868" s="105">
        <v>0.66157588086946661</v>
      </c>
      <c r="Q5868" s="105">
        <v>0.60031887715839649</v>
      </c>
      <c r="R5868" s="105">
        <v>0.46188644726872535</v>
      </c>
      <c r="S5868" s="105">
        <v>0.98949864043401192</v>
      </c>
      <c r="T5868" s="105">
        <v>0.72526659300451446</v>
      </c>
      <c r="U5868" s="105">
        <v>0.76059596715708355</v>
      </c>
    </row>
    <row r="5869" spans="1:21">
      <c r="A5869" s="54">
        <v>5867</v>
      </c>
      <c r="B5869" s="104">
        <v>32942</v>
      </c>
      <c r="C5869" s="104">
        <v>32942</v>
      </c>
      <c r="D5869" s="105">
        <v>20549041</v>
      </c>
      <c r="E5869" s="105">
        <v>2344580000</v>
      </c>
      <c r="F5869" s="105">
        <v>0</v>
      </c>
      <c r="G5869" s="105">
        <v>1.0192566697446637</v>
      </c>
      <c r="H5869" s="105">
        <v>0.99447102299936496</v>
      </c>
      <c r="I5869" s="105">
        <v>0.75947683057864168</v>
      </c>
      <c r="J5869" s="105">
        <v>0.89172530954899687</v>
      </c>
      <c r="K5869" s="105">
        <v>1.2816322179164934</v>
      </c>
      <c r="L5869" s="105">
        <v>1.795726632065118</v>
      </c>
      <c r="M5869" s="105">
        <v>2.5749126853992292</v>
      </c>
      <c r="N5869" s="105">
        <v>3.1007054415881998</v>
      </c>
      <c r="O5869" s="105">
        <v>3.8334175503608763</v>
      </c>
      <c r="P5869" s="105">
        <v>3.0325991317131042</v>
      </c>
      <c r="Q5869" s="105">
        <v>2.2545294071929103</v>
      </c>
      <c r="R5869" s="105">
        <v>1.2837616679192572</v>
      </c>
      <c r="S5869" s="105">
        <v>2.7105969655337772</v>
      </c>
      <c r="T5869" s="105">
        <v>1.9018512139189052</v>
      </c>
      <c r="U5869" s="105">
        <v>2.4487859555940794</v>
      </c>
    </row>
    <row r="5870" spans="1:21">
      <c r="A5870" s="54">
        <v>5868</v>
      </c>
      <c r="B5870" s="104">
        <v>32943</v>
      </c>
      <c r="C5870" s="104">
        <v>32943</v>
      </c>
      <c r="D5870" s="105">
        <v>8772874</v>
      </c>
      <c r="E5870" s="105">
        <v>2344580000</v>
      </c>
      <c r="F5870" s="105">
        <v>0</v>
      </c>
      <c r="G5870" s="105">
        <v>5.3881056880207296</v>
      </c>
      <c r="H5870" s="105">
        <v>4.7707559749363977</v>
      </c>
      <c r="I5870" s="105">
        <v>3.6340600741678473</v>
      </c>
      <c r="J5870" s="105">
        <v>3.4395617369079097</v>
      </c>
      <c r="K5870" s="105">
        <v>3.9718929589403449</v>
      </c>
      <c r="L5870" s="105">
        <v>5.4171577762509955</v>
      </c>
      <c r="M5870" s="105">
        <v>7.2828475133451969</v>
      </c>
      <c r="N5870" s="105">
        <v>9.546735581053813</v>
      </c>
      <c r="O5870" s="105">
        <v>11.118003900714553</v>
      </c>
      <c r="P5870" s="105">
        <v>11.281318339712129</v>
      </c>
      <c r="Q5870" s="105">
        <v>9.2753548397455621</v>
      </c>
      <c r="R5870" s="105">
        <v>6.6780331877575829</v>
      </c>
      <c r="S5870" s="105">
        <v>7.9998371832575188</v>
      </c>
      <c r="T5870" s="105">
        <v>6.8169856309627548</v>
      </c>
      <c r="U5870" s="105">
        <v>7.8718143489425785</v>
      </c>
    </row>
    <row r="5871" spans="1:21">
      <c r="A5871" s="54">
        <v>5869</v>
      </c>
      <c r="B5871" s="104">
        <v>32944</v>
      </c>
      <c r="C5871" s="104">
        <v>32944</v>
      </c>
      <c r="D5871" s="105">
        <v>166842094.00000006</v>
      </c>
      <c r="E5871" s="105">
        <v>4689160000</v>
      </c>
      <c r="F5871" s="105">
        <v>0</v>
      </c>
      <c r="G5871" s="105">
        <v>0.19930806871424678</v>
      </c>
      <c r="H5871" s="105">
        <v>0.27810616674789118</v>
      </c>
      <c r="I5871" s="105">
        <v>0.37135478033735692</v>
      </c>
      <c r="J5871" s="105">
        <v>0.43701052880658586</v>
      </c>
      <c r="K5871" s="105">
        <v>0.71418402372138989</v>
      </c>
      <c r="L5871" s="105">
        <v>2.8389126501804411</v>
      </c>
      <c r="M5871" s="105">
        <v>100</v>
      </c>
      <c r="N5871" s="105">
        <v>100</v>
      </c>
      <c r="O5871" s="105">
        <v>19.536909620887609</v>
      </c>
      <c r="P5871" s="105">
        <v>1.0915463685158995</v>
      </c>
      <c r="Q5871" s="105">
        <v>0.36962866580020654</v>
      </c>
      <c r="R5871" s="105">
        <v>0.20517634674017568</v>
      </c>
      <c r="S5871" s="105">
        <v>61.424159835184263</v>
      </c>
      <c r="T5871" s="105">
        <v>18.836844768370984</v>
      </c>
      <c r="U5871" s="105">
        <v>58.665152640837682</v>
      </c>
    </row>
    <row r="5872" spans="1:21">
      <c r="A5872" s="54">
        <v>5870</v>
      </c>
      <c r="B5872" s="104">
        <v>32963</v>
      </c>
      <c r="C5872" s="104">
        <v>32963</v>
      </c>
      <c r="D5872" s="105">
        <v>5329613066.0000019</v>
      </c>
      <c r="E5872" s="105">
        <v>89851300000</v>
      </c>
      <c r="F5872" s="105">
        <v>0</v>
      </c>
      <c r="G5872" s="105">
        <v>1.1293218488688836</v>
      </c>
      <c r="H5872" s="105">
        <v>1.4094682494676269</v>
      </c>
      <c r="I5872" s="105">
        <v>1.3961969185741856</v>
      </c>
      <c r="J5872" s="105">
        <v>1.3941862171817447</v>
      </c>
      <c r="K5872" s="105">
        <v>2.0238622588663571</v>
      </c>
      <c r="L5872" s="105">
        <v>100</v>
      </c>
      <c r="M5872" s="105">
        <v>100</v>
      </c>
      <c r="N5872" s="105">
        <v>100</v>
      </c>
      <c r="O5872" s="105">
        <v>100</v>
      </c>
      <c r="P5872" s="105">
        <v>100</v>
      </c>
      <c r="Q5872" s="105">
        <v>2.503260544505868</v>
      </c>
      <c r="R5872" s="105">
        <v>1.331731808951562</v>
      </c>
      <c r="S5872" s="105">
        <v>89.996190961235911</v>
      </c>
      <c r="T5872" s="105">
        <v>42.599002320534687</v>
      </c>
      <c r="U5872" s="105">
        <v>88.949359997560464</v>
      </c>
    </row>
    <row r="5873" spans="1:21">
      <c r="A5873" s="54">
        <v>5871</v>
      </c>
      <c r="B5873" s="104">
        <v>32964</v>
      </c>
      <c r="C5873" s="104">
        <v>32964</v>
      </c>
      <c r="D5873" s="105">
        <v>154077912</v>
      </c>
      <c r="E5873" s="105">
        <v>2344580000</v>
      </c>
      <c r="F5873" s="105">
        <v>0</v>
      </c>
      <c r="G5873" s="105">
        <v>1.1318953108214671</v>
      </c>
      <c r="H5873" s="105">
        <v>1.4470204173060623</v>
      </c>
      <c r="I5873" s="105">
        <v>2.2665173872626498</v>
      </c>
      <c r="J5873" s="105">
        <v>7.5844376332153232</v>
      </c>
      <c r="K5873" s="105">
        <v>100</v>
      </c>
      <c r="L5873" s="105">
        <v>100</v>
      </c>
      <c r="M5873" s="105">
        <v>100</v>
      </c>
      <c r="N5873" s="105">
        <v>100</v>
      </c>
      <c r="O5873" s="105">
        <v>100</v>
      </c>
      <c r="P5873" s="105">
        <v>25.256409853726968</v>
      </c>
      <c r="Q5873" s="105">
        <v>2.8461863334417714</v>
      </c>
      <c r="R5873" s="105">
        <v>1.1185406654370642</v>
      </c>
      <c r="S5873" s="105">
        <v>98.138754115495743</v>
      </c>
      <c r="T5873" s="105">
        <v>45.137583966767608</v>
      </c>
      <c r="U5873" s="105">
        <v>97.360724370234962</v>
      </c>
    </row>
    <row r="5874" spans="1:21">
      <c r="A5874" s="54">
        <v>5872</v>
      </c>
      <c r="B5874" s="104">
        <v>32965</v>
      </c>
      <c r="C5874" s="104">
        <v>32965</v>
      </c>
      <c r="D5874" s="105">
        <v>100356583.99999997</v>
      </c>
      <c r="E5874" s="105">
        <v>4689160000</v>
      </c>
      <c r="F5874" s="105">
        <v>0</v>
      </c>
      <c r="G5874" s="105">
        <v>0.28916404890489483</v>
      </c>
      <c r="H5874" s="105">
        <v>0.32689763659053039</v>
      </c>
      <c r="I5874" s="105">
        <v>0.37960950678930827</v>
      </c>
      <c r="J5874" s="105">
        <v>0.51810763865018217</v>
      </c>
      <c r="K5874" s="105">
        <v>0.9974183247330648</v>
      </c>
      <c r="L5874" s="105">
        <v>9.7073933915670025</v>
      </c>
      <c r="M5874" s="105">
        <v>100</v>
      </c>
      <c r="N5874" s="105">
        <v>100</v>
      </c>
      <c r="O5874" s="105">
        <v>100</v>
      </c>
      <c r="P5874" s="105">
        <v>1.717931536774856</v>
      </c>
      <c r="Q5874" s="105">
        <v>0.4302339939926822</v>
      </c>
      <c r="R5874" s="105">
        <v>0.24861506385740867</v>
      </c>
      <c r="S5874" s="105">
        <v>66.177149290206827</v>
      </c>
      <c r="T5874" s="105">
        <v>26.217947595154993</v>
      </c>
      <c r="U5874" s="105">
        <v>63.203151367354508</v>
      </c>
    </row>
    <row r="5875" spans="1:21">
      <c r="A5875" s="54">
        <v>5873</v>
      </c>
      <c r="B5875" s="104">
        <v>32967</v>
      </c>
      <c r="C5875" s="104">
        <v>32967</v>
      </c>
      <c r="D5875" s="105">
        <v>47423688</v>
      </c>
      <c r="E5875" s="105">
        <v>2344580000</v>
      </c>
      <c r="F5875" s="105">
        <v>0</v>
      </c>
      <c r="G5875" s="105">
        <v>1.0967540085718956</v>
      </c>
      <c r="H5875" s="105">
        <v>1.4464593949243332</v>
      </c>
      <c r="I5875" s="105">
        <v>1.9459835658564042</v>
      </c>
      <c r="J5875" s="105">
        <v>5.7914717992796572</v>
      </c>
      <c r="K5875" s="105">
        <v>86.792476096396342</v>
      </c>
      <c r="L5875" s="105">
        <v>100</v>
      </c>
      <c r="M5875" s="105">
        <v>100</v>
      </c>
      <c r="N5875" s="105">
        <v>100</v>
      </c>
      <c r="O5875" s="105">
        <v>100</v>
      </c>
      <c r="P5875" s="105">
        <v>26.052717232199903</v>
      </c>
      <c r="Q5875" s="105">
        <v>3.5207861236790921</v>
      </c>
      <c r="R5875" s="105">
        <v>1.0250175448161716</v>
      </c>
      <c r="S5875" s="105">
        <v>96.594903812636318</v>
      </c>
      <c r="T5875" s="105">
        <v>43.972638813810313</v>
      </c>
      <c r="U5875" s="105">
        <v>95.314730966985735</v>
      </c>
    </row>
    <row r="5876" spans="1:21">
      <c r="A5876" s="54">
        <v>5874</v>
      </c>
      <c r="B5876" s="104">
        <v>32968</v>
      </c>
      <c r="C5876" s="104">
        <v>32968</v>
      </c>
      <c r="D5876" s="105">
        <v>200659125.99999994</v>
      </c>
      <c r="E5876" s="105">
        <v>2344580000</v>
      </c>
      <c r="F5876" s="105">
        <v>0</v>
      </c>
      <c r="G5876" s="105">
        <v>0.60710994982785083</v>
      </c>
      <c r="H5876" s="105">
        <v>0.86267106706780872</v>
      </c>
      <c r="I5876" s="105">
        <v>0.88304660224765175</v>
      </c>
      <c r="J5876" s="105">
        <v>1.8151105440612219</v>
      </c>
      <c r="K5876" s="105">
        <v>21.632843375472937</v>
      </c>
      <c r="L5876" s="105">
        <v>100</v>
      </c>
      <c r="M5876" s="105">
        <v>100</v>
      </c>
      <c r="N5876" s="105">
        <v>100</v>
      </c>
      <c r="O5876" s="105">
        <v>100</v>
      </c>
      <c r="P5876" s="105">
        <v>2.5482823751511168</v>
      </c>
      <c r="Q5876" s="105">
        <v>0.70783942835282632</v>
      </c>
      <c r="R5876" s="105">
        <v>0.50160898742528148</v>
      </c>
      <c r="S5876" s="105">
        <v>85.223264394351659</v>
      </c>
      <c r="T5876" s="105">
        <v>35.796542694133898</v>
      </c>
      <c r="U5876" s="105">
        <v>56.242196915755201</v>
      </c>
    </row>
    <row r="5877" spans="1:21">
      <c r="A5877" s="54">
        <v>5875</v>
      </c>
      <c r="B5877" s="104">
        <v>32969</v>
      </c>
      <c r="C5877" s="104">
        <v>32969</v>
      </c>
      <c r="D5877" s="105">
        <v>214290590.99999994</v>
      </c>
      <c r="E5877" s="105">
        <v>4689160000</v>
      </c>
      <c r="F5877" s="105">
        <v>0</v>
      </c>
      <c r="G5877" s="105">
        <v>0.27894810424280642</v>
      </c>
      <c r="H5877" s="105">
        <v>0.33994158829648252</v>
      </c>
      <c r="I5877" s="105">
        <v>0.30434531202637305</v>
      </c>
      <c r="J5877" s="105">
        <v>0.48133429587053278</v>
      </c>
      <c r="K5877" s="105">
        <v>1.005336816861482</v>
      </c>
      <c r="L5877" s="105">
        <v>6.1668100493273039</v>
      </c>
      <c r="M5877" s="105">
        <v>100</v>
      </c>
      <c r="N5877" s="105">
        <v>100</v>
      </c>
      <c r="O5877" s="105">
        <v>100</v>
      </c>
      <c r="P5877" s="105">
        <v>2.2135115939936627</v>
      </c>
      <c r="Q5877" s="105">
        <v>0.5250028714503131</v>
      </c>
      <c r="R5877" s="105">
        <v>0.2775018038822516</v>
      </c>
      <c r="S5877" s="105">
        <v>64.513949730892463</v>
      </c>
      <c r="T5877" s="105">
        <v>25.966061036329268</v>
      </c>
      <c r="U5877" s="105">
        <v>53.488547516164871</v>
      </c>
    </row>
    <row r="5878" spans="1:21">
      <c r="A5878" s="54">
        <v>5876</v>
      </c>
      <c r="B5878" s="104">
        <v>32974</v>
      </c>
      <c r="C5878" s="104">
        <v>32974</v>
      </c>
      <c r="D5878" s="105">
        <v>191874828.99999994</v>
      </c>
      <c r="E5878" s="105">
        <v>2344580000</v>
      </c>
      <c r="F5878" s="105">
        <v>0</v>
      </c>
      <c r="G5878" s="105">
        <v>0.52431214750762034</v>
      </c>
      <c r="H5878" s="105">
        <v>0.58075090258383821</v>
      </c>
      <c r="I5878" s="105">
        <v>0.53059806879279325</v>
      </c>
      <c r="J5878" s="105">
        <v>1.2162226595841645</v>
      </c>
      <c r="K5878" s="105">
        <v>4.7871124990914344</v>
      </c>
      <c r="L5878" s="105">
        <v>100</v>
      </c>
      <c r="M5878" s="105">
        <v>100</v>
      </c>
      <c r="N5878" s="105">
        <v>100</v>
      </c>
      <c r="O5878" s="105">
        <v>100</v>
      </c>
      <c r="P5878" s="105">
        <v>47.964239902395953</v>
      </c>
      <c r="Q5878" s="105">
        <v>1.458142265594059</v>
      </c>
      <c r="R5878" s="105">
        <v>0.48127914465263427</v>
      </c>
      <c r="S5878" s="105">
        <v>85.394677320536744</v>
      </c>
      <c r="T5878" s="105">
        <v>38.12855479918354</v>
      </c>
      <c r="U5878" s="105">
        <v>82.000396672144618</v>
      </c>
    </row>
    <row r="5879" spans="1:21">
      <c r="A5879" s="54">
        <v>5877</v>
      </c>
      <c r="B5879" s="104">
        <v>32975</v>
      </c>
      <c r="C5879" s="104">
        <v>32975</v>
      </c>
      <c r="D5879" s="105">
        <v>130578732</v>
      </c>
      <c r="E5879" s="105">
        <v>2344580000</v>
      </c>
      <c r="F5879" s="105">
        <v>0</v>
      </c>
      <c r="G5879" s="105">
        <v>1.4607213709688756</v>
      </c>
      <c r="H5879" s="105">
        <v>1.6213405877340583</v>
      </c>
      <c r="I5879" s="105">
        <v>1.6011226077520466</v>
      </c>
      <c r="J5879" s="105">
        <v>3.9667982901642831</v>
      </c>
      <c r="K5879" s="105">
        <v>100</v>
      </c>
      <c r="L5879" s="105">
        <v>100</v>
      </c>
      <c r="M5879" s="105">
        <v>100</v>
      </c>
      <c r="N5879" s="105">
        <v>100</v>
      </c>
      <c r="O5879" s="105">
        <v>100</v>
      </c>
      <c r="P5879" s="105">
        <v>100</v>
      </c>
      <c r="Q5879" s="105">
        <v>2.8314798485569983</v>
      </c>
      <c r="R5879" s="105">
        <v>1.3353891512486895</v>
      </c>
      <c r="S5879" s="105">
        <v>94.955782564679367</v>
      </c>
      <c r="T5879" s="105">
        <v>51.068070988035423</v>
      </c>
      <c r="U5879" s="105">
        <v>91.533950703782622</v>
      </c>
    </row>
    <row r="5880" spans="1:21">
      <c r="A5880" s="54">
        <v>5878</v>
      </c>
      <c r="B5880" s="104">
        <v>32976</v>
      </c>
      <c r="C5880" s="104">
        <v>32976</v>
      </c>
      <c r="D5880" s="105">
        <v>10706746</v>
      </c>
      <c r="E5880" s="105">
        <v>2344580000</v>
      </c>
      <c r="F5880" s="105">
        <v>0</v>
      </c>
      <c r="G5880" s="105">
        <v>8.4568221859240982</v>
      </c>
      <c r="H5880" s="105">
        <v>9.4136818803420823</v>
      </c>
      <c r="I5880" s="105">
        <v>9.130051370725182</v>
      </c>
      <c r="J5880" s="105">
        <v>17.060432831752966</v>
      </c>
      <c r="K5880" s="105">
        <v>48.073879679316349</v>
      </c>
      <c r="L5880" s="105">
        <v>100</v>
      </c>
      <c r="M5880" s="105">
        <v>100</v>
      </c>
      <c r="N5880" s="105">
        <v>100</v>
      </c>
      <c r="O5880" s="105">
        <v>100</v>
      </c>
      <c r="P5880" s="105">
        <v>100</v>
      </c>
      <c r="Q5880" s="105">
        <v>23.925546578437892</v>
      </c>
      <c r="R5880" s="105">
        <v>8.8859489925035131</v>
      </c>
      <c r="S5880" s="105">
        <v>89.485589229721157</v>
      </c>
      <c r="T5880" s="105">
        <v>52.078863626583505</v>
      </c>
      <c r="U5880" s="105">
        <v>89.188843827726188</v>
      </c>
    </row>
    <row r="5881" spans="1:21">
      <c r="A5881" s="54">
        <v>5879</v>
      </c>
      <c r="B5881" s="104">
        <v>32977</v>
      </c>
      <c r="C5881" s="104">
        <v>32977</v>
      </c>
      <c r="D5881" s="105">
        <v>531021038.99999994</v>
      </c>
      <c r="E5881" s="105">
        <v>9412850000</v>
      </c>
      <c r="F5881" s="105">
        <v>0</v>
      </c>
      <c r="G5881" s="105">
        <v>0.30682275903407397</v>
      </c>
      <c r="H5881" s="105">
        <v>0.30264949910846894</v>
      </c>
      <c r="I5881" s="105">
        <v>0.27422971620845582</v>
      </c>
      <c r="J5881" s="105">
        <v>0.38020472825194962</v>
      </c>
      <c r="K5881" s="105">
        <v>0.9957431569616777</v>
      </c>
      <c r="L5881" s="105">
        <v>100</v>
      </c>
      <c r="M5881" s="105">
        <v>100</v>
      </c>
      <c r="N5881" s="105">
        <v>100</v>
      </c>
      <c r="O5881" s="105">
        <v>4.1704726323978294</v>
      </c>
      <c r="P5881" s="105">
        <v>0.8436883878671988</v>
      </c>
      <c r="Q5881" s="105">
        <v>0.29383054081238469</v>
      </c>
      <c r="R5881" s="105">
        <v>0.21776333659801808</v>
      </c>
      <c r="S5881" s="105">
        <v>82.400356113420997</v>
      </c>
      <c r="T5881" s="105">
        <v>25.648783729770006</v>
      </c>
      <c r="U5881" s="105">
        <v>79.064041773550741</v>
      </c>
    </row>
    <row r="5882" spans="1:21">
      <c r="A5882" s="54">
        <v>5880</v>
      </c>
      <c r="B5882" s="104">
        <v>32981</v>
      </c>
      <c r="C5882" s="104">
        <v>32981</v>
      </c>
      <c r="D5882" s="105">
        <v>56830974.999999993</v>
      </c>
      <c r="E5882" s="105">
        <v>2344580000</v>
      </c>
      <c r="F5882" s="105">
        <v>0</v>
      </c>
      <c r="G5882" s="105">
        <v>0.6215676842061314</v>
      </c>
      <c r="H5882" s="105">
        <v>0.60978913038302229</v>
      </c>
      <c r="I5882" s="105">
        <v>0.501453336379313</v>
      </c>
      <c r="J5882" s="105">
        <v>0.5643314500235338</v>
      </c>
      <c r="K5882" s="105">
        <v>0.81311305830533642</v>
      </c>
      <c r="L5882" s="105">
        <v>1.7194284063838612</v>
      </c>
      <c r="M5882" s="105">
        <v>26.558088763794771</v>
      </c>
      <c r="N5882" s="105">
        <v>100</v>
      </c>
      <c r="O5882" s="105">
        <v>100</v>
      </c>
      <c r="P5882" s="105">
        <v>7.5932838621281284</v>
      </c>
      <c r="Q5882" s="105">
        <v>1.6496280166664332</v>
      </c>
      <c r="R5882" s="105">
        <v>0.73993206757994889</v>
      </c>
      <c r="S5882" s="105">
        <v>48.228469660262036</v>
      </c>
      <c r="T5882" s="105">
        <v>20.114217981320873</v>
      </c>
      <c r="U5882" s="105">
        <v>47.554541103731559</v>
      </c>
    </row>
    <row r="5883" spans="1:21">
      <c r="A5883" s="54">
        <v>5881</v>
      </c>
      <c r="B5883" s="104">
        <v>32982</v>
      </c>
      <c r="C5883" s="104">
        <v>32982</v>
      </c>
      <c r="D5883" s="105">
        <v>126805896.99999999</v>
      </c>
      <c r="E5883" s="105">
        <v>2344580000</v>
      </c>
      <c r="F5883" s="105">
        <v>0</v>
      </c>
      <c r="G5883" s="105">
        <v>1.1660570686194394</v>
      </c>
      <c r="H5883" s="105">
        <v>0.85705276817432718</v>
      </c>
      <c r="I5883" s="105">
        <v>0.6764497235091893</v>
      </c>
      <c r="J5883" s="105">
        <v>0.99500668515917279</v>
      </c>
      <c r="K5883" s="105">
        <v>2.4678414399430761</v>
      </c>
      <c r="L5883" s="105">
        <v>86.234521552722626</v>
      </c>
      <c r="M5883" s="105">
        <v>100</v>
      </c>
      <c r="N5883" s="105">
        <v>100</v>
      </c>
      <c r="O5883" s="105">
        <v>100</v>
      </c>
      <c r="P5883" s="105">
        <v>100</v>
      </c>
      <c r="Q5883" s="105">
        <v>2.9127001206977168</v>
      </c>
      <c r="R5883" s="105">
        <v>1.2966051682234603</v>
      </c>
      <c r="S5883" s="105">
        <v>91.874832015698914</v>
      </c>
      <c r="T5883" s="105">
        <v>41.383852877254078</v>
      </c>
      <c r="U5883" s="105">
        <v>85.918953787943167</v>
      </c>
    </row>
    <row r="5884" spans="1:21">
      <c r="A5884" s="54">
        <v>5882</v>
      </c>
      <c r="B5884" s="104">
        <v>32984</v>
      </c>
      <c r="C5884" s="104">
        <v>32984</v>
      </c>
      <c r="D5884" s="105">
        <v>1317275635.0000005</v>
      </c>
      <c r="E5884" s="105">
        <v>30075700000</v>
      </c>
      <c r="F5884" s="105">
        <v>0</v>
      </c>
      <c r="G5884" s="105">
        <v>0.80179977812439573</v>
      </c>
      <c r="H5884" s="105">
        <v>0.71578851135176425</v>
      </c>
      <c r="I5884" s="105">
        <v>0.61095213332982901</v>
      </c>
      <c r="J5884" s="105">
        <v>0.82099905799712125</v>
      </c>
      <c r="K5884" s="105">
        <v>1.9134856078401477</v>
      </c>
      <c r="L5884" s="105">
        <v>24.660076627854036</v>
      </c>
      <c r="M5884" s="105">
        <v>100</v>
      </c>
      <c r="N5884" s="105">
        <v>100</v>
      </c>
      <c r="O5884" s="105">
        <v>6.5017323193039704</v>
      </c>
      <c r="P5884" s="105">
        <v>2.2621241010038373</v>
      </c>
      <c r="Q5884" s="105">
        <v>1.1007385551467712</v>
      </c>
      <c r="R5884" s="105">
        <v>0.63757965557043428</v>
      </c>
      <c r="S5884" s="105">
        <v>57.045284703602718</v>
      </c>
      <c r="T5884" s="105">
        <v>20.002106362293528</v>
      </c>
      <c r="U5884" s="105">
        <v>52.242123649584087</v>
      </c>
    </row>
    <row r="5885" spans="1:21">
      <c r="A5885" s="54">
        <v>5883</v>
      </c>
      <c r="B5885" s="104">
        <v>32986</v>
      </c>
      <c r="C5885" s="104">
        <v>32986</v>
      </c>
      <c r="D5885" s="105">
        <v>856311073</v>
      </c>
      <c r="E5885" s="105">
        <v>18510000000</v>
      </c>
      <c r="F5885" s="105">
        <v>0</v>
      </c>
      <c r="G5885" s="105">
        <v>1.0765162166781794</v>
      </c>
      <c r="H5885" s="105">
        <v>0.79358900181156644</v>
      </c>
      <c r="I5885" s="105">
        <v>0.62424506353902365</v>
      </c>
      <c r="J5885" s="105">
        <v>0.70271145381906674</v>
      </c>
      <c r="K5885" s="105">
        <v>1.1884499781869933</v>
      </c>
      <c r="L5885" s="105">
        <v>7.184666452424735</v>
      </c>
      <c r="M5885" s="105">
        <v>100</v>
      </c>
      <c r="N5885" s="105">
        <v>100</v>
      </c>
      <c r="O5885" s="105">
        <v>100</v>
      </c>
      <c r="P5885" s="105">
        <v>8.1819586252522996</v>
      </c>
      <c r="Q5885" s="105">
        <v>2.5801865997387945</v>
      </c>
      <c r="R5885" s="105">
        <v>0.9841413231098205</v>
      </c>
      <c r="S5885" s="105">
        <v>61.989302452043397</v>
      </c>
      <c r="T5885" s="105">
        <v>26.943038726213377</v>
      </c>
      <c r="U5885" s="105">
        <v>61.155529591167245</v>
      </c>
    </row>
    <row r="5886" spans="1:21">
      <c r="A5886" s="54">
        <v>5884</v>
      </c>
      <c r="B5886" s="104">
        <v>32987</v>
      </c>
      <c r="C5886" s="104">
        <v>32987</v>
      </c>
      <c r="D5886" s="105">
        <v>57984216</v>
      </c>
      <c r="E5886" s="105">
        <v>2344580000</v>
      </c>
      <c r="F5886" s="105">
        <v>0</v>
      </c>
      <c r="G5886" s="105">
        <v>0.97011559003009118</v>
      </c>
      <c r="H5886" s="105">
        <v>1.2827052409744701</v>
      </c>
      <c r="I5886" s="105">
        <v>1.4733437730679877</v>
      </c>
      <c r="J5886" s="105">
        <v>3.2995012962375494</v>
      </c>
      <c r="K5886" s="105">
        <v>22.778579500526654</v>
      </c>
      <c r="L5886" s="105">
        <v>100</v>
      </c>
      <c r="M5886" s="105">
        <v>100</v>
      </c>
      <c r="N5886" s="105">
        <v>100</v>
      </c>
      <c r="O5886" s="105">
        <v>100</v>
      </c>
      <c r="P5886" s="105">
        <v>20.306880844252831</v>
      </c>
      <c r="Q5886" s="105">
        <v>3.0225858655044631</v>
      </c>
      <c r="R5886" s="105">
        <v>0.88133935554600307</v>
      </c>
      <c r="S5886" s="105">
        <v>88.091393559437378</v>
      </c>
      <c r="T5886" s="105">
        <v>37.83458762217834</v>
      </c>
      <c r="U5886" s="105">
        <v>85.706936977744249</v>
      </c>
    </row>
    <row r="5887" spans="1:21">
      <c r="A5887" s="54">
        <v>5885</v>
      </c>
      <c r="B5887" s="104">
        <v>32988</v>
      </c>
      <c r="C5887" s="104">
        <v>32988</v>
      </c>
      <c r="D5887" s="105">
        <v>481330745</v>
      </c>
      <c r="E5887" s="105">
        <v>9308350000</v>
      </c>
      <c r="F5887" s="105">
        <v>0</v>
      </c>
      <c r="G5887" s="105">
        <v>0.89696733041599075</v>
      </c>
      <c r="H5887" s="105">
        <v>0.97203712443448542</v>
      </c>
      <c r="I5887" s="105">
        <v>0.83556642358183086</v>
      </c>
      <c r="J5887" s="105">
        <v>1.0946272815195115</v>
      </c>
      <c r="K5887" s="105">
        <v>2.6078759511666272</v>
      </c>
      <c r="L5887" s="105">
        <v>100</v>
      </c>
      <c r="M5887" s="105">
        <v>100</v>
      </c>
      <c r="N5887" s="105">
        <v>100</v>
      </c>
      <c r="O5887" s="105">
        <v>3.3478616432305381</v>
      </c>
      <c r="P5887" s="105">
        <v>1.9694875026681451</v>
      </c>
      <c r="Q5887" s="105">
        <v>1.3925681599473421</v>
      </c>
      <c r="R5887" s="105">
        <v>0.76820190133277477</v>
      </c>
      <c r="S5887" s="105">
        <v>80.872250951937758</v>
      </c>
      <c r="T5887" s="105">
        <v>26.157099443191438</v>
      </c>
      <c r="U5887" s="105">
        <v>80.189109476663319</v>
      </c>
    </row>
    <row r="5888" spans="1:21">
      <c r="A5888" s="54">
        <v>5886</v>
      </c>
      <c r="B5888" s="104">
        <v>32989</v>
      </c>
      <c r="C5888" s="104">
        <v>32989</v>
      </c>
      <c r="D5888" s="105">
        <v>138371862</v>
      </c>
      <c r="E5888" s="105">
        <v>6998840000</v>
      </c>
      <c r="F5888" s="105">
        <v>0</v>
      </c>
      <c r="G5888" s="105">
        <v>0.76912752144093743</v>
      </c>
      <c r="H5888" s="105">
        <v>0.7973042355704284</v>
      </c>
      <c r="I5888" s="105">
        <v>0.75181937019187484</v>
      </c>
      <c r="J5888" s="105">
        <v>1.3020754884932428</v>
      </c>
      <c r="K5888" s="105">
        <v>2.8849917202205302</v>
      </c>
      <c r="L5888" s="105">
        <v>6.0044083172025733</v>
      </c>
      <c r="M5888" s="105">
        <v>24.899676975616359</v>
      </c>
      <c r="N5888" s="105">
        <v>100</v>
      </c>
      <c r="O5888" s="105">
        <v>100</v>
      </c>
      <c r="P5888" s="105">
        <v>7.6199926273431551</v>
      </c>
      <c r="Q5888" s="105">
        <v>1.8047151234065431</v>
      </c>
      <c r="R5888" s="105">
        <v>0.76423758692850174</v>
      </c>
      <c r="S5888" s="105">
        <v>42.532015169851292</v>
      </c>
      <c r="T5888" s="105">
        <v>20.633195747201178</v>
      </c>
      <c r="U5888" s="105">
        <v>41.327961574634529</v>
      </c>
    </row>
    <row r="5889" spans="1:21">
      <c r="A5889" s="54">
        <v>5887</v>
      </c>
      <c r="B5889" s="104">
        <v>32990</v>
      </c>
      <c r="C5889" s="104">
        <v>32990</v>
      </c>
      <c r="D5889" s="105">
        <v>51381881.000000015</v>
      </c>
      <c r="E5889" s="105">
        <v>2344580000</v>
      </c>
      <c r="F5889" s="105">
        <v>0</v>
      </c>
      <c r="G5889" s="105">
        <v>1.2992825393641187</v>
      </c>
      <c r="H5889" s="105">
        <v>1.5890831679975888</v>
      </c>
      <c r="I5889" s="105">
        <v>1.7375991388130752</v>
      </c>
      <c r="J5889" s="105">
        <v>4.0740525217256751</v>
      </c>
      <c r="K5889" s="105">
        <v>100</v>
      </c>
      <c r="L5889" s="105">
        <v>100</v>
      </c>
      <c r="M5889" s="105">
        <v>100</v>
      </c>
      <c r="N5889" s="105">
        <v>100</v>
      </c>
      <c r="O5889" s="105">
        <v>99.57250946516848</v>
      </c>
      <c r="P5889" s="105">
        <v>17.742916250980969</v>
      </c>
      <c r="Q5889" s="105">
        <v>3.3057954629529429</v>
      </c>
      <c r="R5889" s="105">
        <v>1.1853108574888538</v>
      </c>
      <c r="S5889" s="105">
        <v>95.22012917545382</v>
      </c>
      <c r="T5889" s="105">
        <v>44.208879117040972</v>
      </c>
      <c r="U5889" s="105">
        <v>94.399997978607303</v>
      </c>
    </row>
    <row r="5890" spans="1:21">
      <c r="A5890" s="54">
        <v>5888</v>
      </c>
      <c r="B5890" s="104">
        <v>32991</v>
      </c>
      <c r="C5890" s="104">
        <v>32991</v>
      </c>
      <c r="D5890" s="105">
        <v>1745266530</v>
      </c>
      <c r="E5890" s="105">
        <v>52956300000</v>
      </c>
      <c r="F5890" s="105">
        <v>0</v>
      </c>
      <c r="G5890" s="105">
        <v>1.0349807123845494</v>
      </c>
      <c r="H5890" s="105">
        <v>0.9842850626301024</v>
      </c>
      <c r="I5890" s="105">
        <v>0.83738086146067636</v>
      </c>
      <c r="J5890" s="105">
        <v>1.1924452697439554</v>
      </c>
      <c r="K5890" s="105">
        <v>2.0707938221829738</v>
      </c>
      <c r="L5890" s="105">
        <v>7.3569624562033979</v>
      </c>
      <c r="M5890" s="105">
        <v>100</v>
      </c>
      <c r="N5890" s="105">
        <v>100</v>
      </c>
      <c r="O5890" s="105">
        <v>43.127980609555507</v>
      </c>
      <c r="P5890" s="105">
        <v>7.2483553528638014</v>
      </c>
      <c r="Q5890" s="105">
        <v>2.4796813184917625</v>
      </c>
      <c r="R5890" s="105">
        <v>1.0420256986819496</v>
      </c>
      <c r="S5890" s="105">
        <v>62.28097774019173</v>
      </c>
      <c r="T5890" s="105">
        <v>22.281240930349892</v>
      </c>
      <c r="U5890" s="105">
        <v>59.464473778085143</v>
      </c>
    </row>
    <row r="5891" spans="1:21">
      <c r="A5891" s="54">
        <v>5889</v>
      </c>
      <c r="B5891" s="104">
        <v>32992</v>
      </c>
      <c r="C5891" s="104">
        <v>32992</v>
      </c>
      <c r="D5891" s="105">
        <v>48947371.999999985</v>
      </c>
      <c r="E5891" s="105">
        <v>2344580000</v>
      </c>
      <c r="F5891" s="105">
        <v>0</v>
      </c>
      <c r="G5891" s="105">
        <v>0.37866825975018159</v>
      </c>
      <c r="H5891" s="105">
        <v>0.40731234012917078</v>
      </c>
      <c r="I5891" s="105">
        <v>0.42106508368047313</v>
      </c>
      <c r="J5891" s="105">
        <v>0.88381409935360633</v>
      </c>
      <c r="K5891" s="105">
        <v>1.9674965747137254</v>
      </c>
      <c r="L5891" s="105">
        <v>7.1493264526503637</v>
      </c>
      <c r="M5891" s="105">
        <v>100</v>
      </c>
      <c r="N5891" s="105">
        <v>100</v>
      </c>
      <c r="O5891" s="105">
        <v>15.264395470163802</v>
      </c>
      <c r="P5891" s="105">
        <v>4.6957791548661385</v>
      </c>
      <c r="Q5891" s="105">
        <v>1.0800967227790907</v>
      </c>
      <c r="R5891" s="105">
        <v>0.38486326048313962</v>
      </c>
      <c r="S5891" s="105">
        <v>50.125014707618924</v>
      </c>
      <c r="T5891" s="105">
        <v>19.386068118214141</v>
      </c>
      <c r="U5891" s="105">
        <v>47.580515330153531</v>
      </c>
    </row>
    <row r="5892" spans="1:21">
      <c r="A5892" s="54">
        <v>5890</v>
      </c>
      <c r="B5892" s="104">
        <v>32993</v>
      </c>
      <c r="C5892" s="104">
        <v>32993</v>
      </c>
      <c r="D5892" s="105">
        <v>9544408.9999999963</v>
      </c>
      <c r="E5892" s="105">
        <v>2344580000</v>
      </c>
      <c r="F5892" s="105">
        <v>0</v>
      </c>
      <c r="G5892" s="105">
        <v>0.50197782064338237</v>
      </c>
      <c r="H5892" s="105">
        <v>0.62506330994154491</v>
      </c>
      <c r="I5892" s="105">
        <v>0.73860596314802718</v>
      </c>
      <c r="J5892" s="105">
        <v>1.4221736204872595</v>
      </c>
      <c r="K5892" s="105">
        <v>2.4297658164499296</v>
      </c>
      <c r="L5892" s="105">
        <v>3.9162235376517311</v>
      </c>
      <c r="M5892" s="105">
        <v>8.7375321769097276</v>
      </c>
      <c r="N5892" s="105">
        <v>100</v>
      </c>
      <c r="O5892" s="105">
        <v>11.41807758260134</v>
      </c>
      <c r="P5892" s="105">
        <v>3.6916190355695795</v>
      </c>
      <c r="Q5892" s="105">
        <v>1.0717720854498405</v>
      </c>
      <c r="R5892" s="105">
        <v>0.45481249236795468</v>
      </c>
      <c r="S5892" s="105">
        <v>35.477502288346585</v>
      </c>
      <c r="T5892" s="105">
        <v>11.250635286768359</v>
      </c>
      <c r="U5892" s="105">
        <v>30.471043371666287</v>
      </c>
    </row>
    <row r="5893" spans="1:21">
      <c r="A5893" s="54">
        <v>5891</v>
      </c>
      <c r="B5893" s="104">
        <v>32994</v>
      </c>
      <c r="C5893" s="104">
        <v>32994</v>
      </c>
      <c r="D5893" s="105">
        <v>1773292.9999999998</v>
      </c>
      <c r="E5893" s="105">
        <v>2344580000</v>
      </c>
      <c r="F5893" s="105">
        <v>0</v>
      </c>
      <c r="G5893" s="105">
        <v>4.4703355093176533</v>
      </c>
      <c r="H5893" s="105">
        <v>5.4921242950320499</v>
      </c>
      <c r="I5893" s="105">
        <v>7.3082135021566437</v>
      </c>
      <c r="J5893" s="105">
        <v>14.681920723050473</v>
      </c>
      <c r="K5893" s="105">
        <v>29.87886915050079</v>
      </c>
      <c r="L5893" s="105">
        <v>56.834092671765767</v>
      </c>
      <c r="M5893" s="105">
        <v>100</v>
      </c>
      <c r="N5893" s="105">
        <v>100</v>
      </c>
      <c r="O5893" s="105">
        <v>86.98464706930433</v>
      </c>
      <c r="P5893" s="105">
        <v>38.288799998585183</v>
      </c>
      <c r="Q5893" s="105">
        <v>12.135484829586382</v>
      </c>
      <c r="R5893" s="105">
        <v>4.3946851560287188</v>
      </c>
      <c r="S5893" s="105">
        <v>69.850187601664743</v>
      </c>
      <c r="T5893" s="105">
        <v>38.372431075444005</v>
      </c>
      <c r="U5893" s="105">
        <v>41.561028744892042</v>
      </c>
    </row>
    <row r="5894" spans="1:21">
      <c r="A5894" s="54">
        <v>5892</v>
      </c>
      <c r="B5894" s="104">
        <v>32995</v>
      </c>
      <c r="C5894" s="104">
        <v>32995</v>
      </c>
      <c r="D5894" s="105">
        <v>30585534.999999996</v>
      </c>
      <c r="E5894" s="105">
        <v>2344580000</v>
      </c>
      <c r="F5894" s="105">
        <v>0</v>
      </c>
      <c r="G5894" s="105">
        <v>3.1650416556396683</v>
      </c>
      <c r="H5894" s="105">
        <v>3.8347573757993096</v>
      </c>
      <c r="I5894" s="105">
        <v>4.7123090270409254</v>
      </c>
      <c r="J5894" s="105">
        <v>7.6895724959663561</v>
      </c>
      <c r="K5894" s="105">
        <v>13.519736492925519</v>
      </c>
      <c r="L5894" s="105">
        <v>20.125688624148893</v>
      </c>
      <c r="M5894" s="105">
        <v>35.885352926499841</v>
      </c>
      <c r="N5894" s="105">
        <v>32.176699617579175</v>
      </c>
      <c r="O5894" s="105">
        <v>22.436162782555098</v>
      </c>
      <c r="P5894" s="105">
        <v>15.166288282898623</v>
      </c>
      <c r="Q5894" s="105">
        <v>10.193699317201405</v>
      </c>
      <c r="R5894" s="105">
        <v>3.216814916351832</v>
      </c>
      <c r="S5894" s="105">
        <v>26.929284859867373</v>
      </c>
      <c r="T5894" s="105">
        <v>14.343510292883886</v>
      </c>
      <c r="U5894" s="105">
        <v>16.189079694741753</v>
      </c>
    </row>
    <row r="5895" spans="1:21">
      <c r="A5895" s="54">
        <v>5893</v>
      </c>
      <c r="B5895" s="104">
        <v>32996</v>
      </c>
      <c r="C5895" s="104">
        <v>32996</v>
      </c>
      <c r="D5895" s="105">
        <v>63547243.999999985</v>
      </c>
      <c r="E5895" s="105">
        <v>2344580000</v>
      </c>
      <c r="F5895" s="105">
        <v>0</v>
      </c>
      <c r="G5895" s="105">
        <v>0.54331326218591602</v>
      </c>
      <c r="H5895" s="105">
        <v>0.53135100668779489</v>
      </c>
      <c r="I5895" s="105">
        <v>0.49430639174482116</v>
      </c>
      <c r="J5895" s="105">
        <v>0.58705174466286292</v>
      </c>
      <c r="K5895" s="105">
        <v>0.85208830854731954</v>
      </c>
      <c r="L5895" s="105">
        <v>1.1766740199393384</v>
      </c>
      <c r="M5895" s="105">
        <v>2.1361530470718346</v>
      </c>
      <c r="N5895" s="105">
        <v>2.7129138833497692</v>
      </c>
      <c r="O5895" s="105">
        <v>2.5133771032995997</v>
      </c>
      <c r="P5895" s="105">
        <v>2.0412762436599103</v>
      </c>
      <c r="Q5895" s="105">
        <v>1.4004938173320343</v>
      </c>
      <c r="R5895" s="105">
        <v>0.75606203672613548</v>
      </c>
      <c r="S5895" s="105">
        <v>1.8156435369542885</v>
      </c>
      <c r="T5895" s="105">
        <v>1.3120884054339446</v>
      </c>
      <c r="U5895" s="105">
        <v>1.4556300453324762</v>
      </c>
    </row>
    <row r="5896" spans="1:21">
      <c r="A5896" s="54">
        <v>5894</v>
      </c>
      <c r="B5896" s="104">
        <v>32997</v>
      </c>
      <c r="C5896" s="104">
        <v>32997</v>
      </c>
      <c r="D5896" s="105">
        <v>14621779.000000004</v>
      </c>
      <c r="E5896" s="105">
        <v>2344580000</v>
      </c>
      <c r="F5896" s="105">
        <v>0</v>
      </c>
      <c r="G5896" s="105">
        <v>0.29688993638171957</v>
      </c>
      <c r="H5896" s="105">
        <v>0.37096201846666427</v>
      </c>
      <c r="I5896" s="105">
        <v>0.47980969429441606</v>
      </c>
      <c r="J5896" s="105">
        <v>0.84652495327127131</v>
      </c>
      <c r="K5896" s="105">
        <v>1.8204978224898125</v>
      </c>
      <c r="L5896" s="105">
        <v>3.2955067819959099</v>
      </c>
      <c r="M5896" s="105">
        <v>5.5274181439964831</v>
      </c>
      <c r="N5896" s="105">
        <v>4.2616827882105124</v>
      </c>
      <c r="O5896" s="105">
        <v>3.8666805692373321</v>
      </c>
      <c r="P5896" s="105">
        <v>1.5462551525484209</v>
      </c>
      <c r="Q5896" s="105">
        <v>0.52336740814532379</v>
      </c>
      <c r="R5896" s="105">
        <v>0.28027717371816629</v>
      </c>
      <c r="S5896" s="105">
        <v>4.0274550352948841</v>
      </c>
      <c r="T5896" s="105">
        <v>1.9263227035630026</v>
      </c>
      <c r="U5896" s="105">
        <v>3.2819861003788615</v>
      </c>
    </row>
    <row r="5897" spans="1:21">
      <c r="A5897" s="54">
        <v>5895</v>
      </c>
      <c r="B5897" s="104">
        <v>33014</v>
      </c>
      <c r="C5897" s="104">
        <v>33014</v>
      </c>
      <c r="D5897" s="105">
        <v>8627666</v>
      </c>
      <c r="E5897" s="105">
        <v>2344580000</v>
      </c>
      <c r="F5897" s="105">
        <v>0</v>
      </c>
      <c r="G5897" s="105">
        <v>0.59351943816271924</v>
      </c>
      <c r="H5897" s="105">
        <v>0.64574340635247884</v>
      </c>
      <c r="I5897" s="105">
        <v>0.38388298742300653</v>
      </c>
      <c r="J5897" s="105">
        <v>0.34161404628944397</v>
      </c>
      <c r="K5897" s="105">
        <v>0.66466785605937795</v>
      </c>
      <c r="L5897" s="105">
        <v>1.8555899304519956</v>
      </c>
      <c r="M5897" s="105">
        <v>2.6151065024812103</v>
      </c>
      <c r="N5897" s="105">
        <v>4.246336807257042</v>
      </c>
      <c r="O5897" s="105">
        <v>3.0107082784585155</v>
      </c>
      <c r="P5897" s="105">
        <v>0.8033865283947067</v>
      </c>
      <c r="Q5897" s="105">
        <v>0.35051818819988739</v>
      </c>
      <c r="R5897" s="105">
        <v>0.45326312486254844</v>
      </c>
      <c r="S5897" s="105">
        <v>3.0938377286834311</v>
      </c>
      <c r="T5897" s="105">
        <v>1.3303614245327444</v>
      </c>
      <c r="U5897" s="105">
        <v>1.7479300664750528</v>
      </c>
    </row>
    <row r="5898" spans="1:21">
      <c r="A5898" s="54">
        <v>5896</v>
      </c>
      <c r="B5898" s="104">
        <v>33015</v>
      </c>
      <c r="C5898" s="104">
        <v>33015</v>
      </c>
      <c r="D5898" s="105">
        <v>134144664.00000001</v>
      </c>
      <c r="E5898" s="105">
        <v>7051010000</v>
      </c>
      <c r="F5898" s="105">
        <v>0</v>
      </c>
      <c r="G5898" s="105">
        <v>1.2489616789635758</v>
      </c>
      <c r="H5898" s="105">
        <v>0.94247674596168562</v>
      </c>
      <c r="I5898" s="105">
        <v>0.34684015586629086</v>
      </c>
      <c r="J5898" s="105">
        <v>0.31318709323462784</v>
      </c>
      <c r="K5898" s="105">
        <v>0.66099422027811827</v>
      </c>
      <c r="L5898" s="105">
        <v>2.4305916807728414</v>
      </c>
      <c r="M5898" s="105">
        <v>11.37319615124353</v>
      </c>
      <c r="N5898" s="105">
        <v>23.488583417768048</v>
      </c>
      <c r="O5898" s="105">
        <v>5.8398869120040979</v>
      </c>
      <c r="P5898" s="105">
        <v>1.494484331402508</v>
      </c>
      <c r="Q5898" s="105">
        <v>0.67054771277437331</v>
      </c>
      <c r="R5898" s="105">
        <v>0.81924623019664844</v>
      </c>
      <c r="S5898" s="105">
        <v>11.030339825221796</v>
      </c>
      <c r="T5898" s="105">
        <v>4.1357496942055283</v>
      </c>
      <c r="U5898" s="105">
        <v>10.417409047446739</v>
      </c>
    </row>
    <row r="5899" spans="1:21">
      <c r="A5899" s="54">
        <v>5897</v>
      </c>
      <c r="B5899" s="104">
        <v>33017</v>
      </c>
      <c r="C5899" s="104">
        <v>33017</v>
      </c>
      <c r="D5899" s="105">
        <v>12406968.999999996</v>
      </c>
      <c r="E5899" s="105">
        <v>2344580000</v>
      </c>
      <c r="F5899" s="105">
        <v>0</v>
      </c>
      <c r="G5899" s="105">
        <v>1.0373092528628123</v>
      </c>
      <c r="H5899" s="105">
        <v>1.0451220537339303</v>
      </c>
      <c r="I5899" s="105">
        <v>0.50928092405594527</v>
      </c>
      <c r="J5899" s="105">
        <v>0.30466016514705002</v>
      </c>
      <c r="K5899" s="105">
        <v>0.48450670140695767</v>
      </c>
      <c r="L5899" s="105">
        <v>1.651412510997222</v>
      </c>
      <c r="M5899" s="105">
        <v>8.8480082520880909</v>
      </c>
      <c r="N5899" s="105">
        <v>23.360084320548197</v>
      </c>
      <c r="O5899" s="105">
        <v>5.1328454745621261</v>
      </c>
      <c r="P5899" s="105">
        <v>1.2988216390180556</v>
      </c>
      <c r="Q5899" s="105">
        <v>0.67490587667306756</v>
      </c>
      <c r="R5899" s="105">
        <v>0.86956657254447356</v>
      </c>
      <c r="S5899" s="105">
        <v>11.503276306622821</v>
      </c>
      <c r="T5899" s="105">
        <v>3.7680436453031603</v>
      </c>
      <c r="U5899" s="105">
        <v>5.5611987504509699</v>
      </c>
    </row>
    <row r="5900" spans="1:21">
      <c r="A5900" s="54">
        <v>5898</v>
      </c>
      <c r="B5900" s="104">
        <v>33018</v>
      </c>
      <c r="C5900" s="104">
        <v>33018</v>
      </c>
      <c r="D5900" s="105">
        <v>11237172.999999998</v>
      </c>
      <c r="E5900" s="105">
        <v>4689160000</v>
      </c>
      <c r="F5900" s="105">
        <v>0</v>
      </c>
      <c r="G5900" s="105">
        <v>0.95944605620637569</v>
      </c>
      <c r="H5900" s="105">
        <v>1.0066846316966238</v>
      </c>
      <c r="I5900" s="105">
        <v>0.33744929702104187</v>
      </c>
      <c r="J5900" s="105">
        <v>0.1187927234771976</v>
      </c>
      <c r="K5900" s="105">
        <v>0.12708037357395452</v>
      </c>
      <c r="L5900" s="105">
        <v>0.35068764446671519</v>
      </c>
      <c r="M5900" s="105">
        <v>2.4118231785612574</v>
      </c>
      <c r="N5900" s="105">
        <v>2.8960509309567692</v>
      </c>
      <c r="O5900" s="105">
        <v>0.63233973137855859</v>
      </c>
      <c r="P5900" s="105">
        <v>0.21234696779927859</v>
      </c>
      <c r="Q5900" s="105">
        <v>0.22361714759359969</v>
      </c>
      <c r="R5900" s="105">
        <v>0.50240237079036165</v>
      </c>
      <c r="S5900" s="105">
        <v>1.9961360226927574</v>
      </c>
      <c r="T5900" s="105">
        <v>0.81489342112681129</v>
      </c>
      <c r="U5900" s="105">
        <v>0.86215564278342027</v>
      </c>
    </row>
    <row r="5901" spans="1:21">
      <c r="A5901" s="54">
        <v>5899</v>
      </c>
      <c r="B5901" s="104">
        <v>33037</v>
      </c>
      <c r="C5901" s="104">
        <v>33037</v>
      </c>
      <c r="D5901" s="105">
        <v>93323903.99999997</v>
      </c>
      <c r="E5901" s="105">
        <v>4689160000</v>
      </c>
      <c r="F5901" s="105">
        <v>0</v>
      </c>
      <c r="G5901" s="105">
        <v>3.0994221458176812</v>
      </c>
      <c r="H5901" s="105">
        <v>2.6320812004086136</v>
      </c>
      <c r="I5901" s="105">
        <v>2.6591830437530812</v>
      </c>
      <c r="J5901" s="105">
        <v>15.710740368654452</v>
      </c>
      <c r="K5901" s="105">
        <v>100</v>
      </c>
      <c r="L5901" s="105">
        <v>100</v>
      </c>
      <c r="M5901" s="105">
        <v>100</v>
      </c>
      <c r="N5901" s="105">
        <v>100</v>
      </c>
      <c r="O5901" s="105">
        <v>100</v>
      </c>
      <c r="P5901" s="105">
        <v>52.465856591628899</v>
      </c>
      <c r="Q5901" s="105">
        <v>7.4425226315877602</v>
      </c>
      <c r="R5901" s="105">
        <v>3.4728374483830149</v>
      </c>
      <c r="S5901" s="105">
        <v>97.328335401013078</v>
      </c>
      <c r="T5901" s="105">
        <v>48.956886952519454</v>
      </c>
      <c r="U5901" s="105">
        <v>88.762469957552071</v>
      </c>
    </row>
    <row r="5902" spans="1:21">
      <c r="A5902" s="54">
        <v>5900</v>
      </c>
      <c r="B5902" s="104">
        <v>33038</v>
      </c>
      <c r="C5902" s="104">
        <v>33038</v>
      </c>
      <c r="D5902" s="105">
        <v>6247369.0000000019</v>
      </c>
      <c r="E5902" s="105">
        <v>2344580000</v>
      </c>
      <c r="F5902" s="105">
        <v>0</v>
      </c>
      <c r="G5902" s="105">
        <v>100</v>
      </c>
      <c r="H5902" s="105">
        <v>100</v>
      </c>
      <c r="I5902" s="105">
        <v>100</v>
      </c>
      <c r="J5902" s="105">
        <v>100</v>
      </c>
      <c r="K5902" s="105">
        <v>100</v>
      </c>
      <c r="L5902" s="105">
        <v>100</v>
      </c>
      <c r="M5902" s="105">
        <v>100</v>
      </c>
      <c r="N5902" s="105">
        <v>100</v>
      </c>
      <c r="O5902" s="105">
        <v>100</v>
      </c>
      <c r="P5902" s="105">
        <v>100</v>
      </c>
      <c r="Q5902" s="105">
        <v>100</v>
      </c>
      <c r="R5902" s="105">
        <v>85.861751919399794</v>
      </c>
      <c r="S5902" s="105">
        <v>100</v>
      </c>
      <c r="T5902" s="105">
        <v>98.82181265994997</v>
      </c>
      <c r="U5902" s="105">
        <v>99.558314093828656</v>
      </c>
    </row>
    <row r="5903" spans="1:21">
      <c r="A5903" s="54">
        <v>5901</v>
      </c>
      <c r="B5903" s="104">
        <v>33039</v>
      </c>
      <c r="C5903" s="104">
        <v>33039</v>
      </c>
      <c r="D5903" s="105">
        <v>0</v>
      </c>
      <c r="E5903" s="105">
        <v>2344580000</v>
      </c>
      <c r="F5903" s="105">
        <v>0</v>
      </c>
      <c r="G5903" s="105">
        <v>0</v>
      </c>
      <c r="H5903" s="105">
        <v>0</v>
      </c>
      <c r="I5903" s="105">
        <v>0</v>
      </c>
      <c r="J5903" s="105">
        <v>0</v>
      </c>
      <c r="K5903" s="105">
        <v>0</v>
      </c>
      <c r="L5903" s="105">
        <v>0</v>
      </c>
      <c r="M5903" s="105">
        <v>0</v>
      </c>
      <c r="N5903" s="105">
        <v>0</v>
      </c>
      <c r="O5903" s="105">
        <v>0</v>
      </c>
      <c r="P5903" s="105">
        <v>0</v>
      </c>
      <c r="Q5903" s="105">
        <v>0</v>
      </c>
      <c r="R5903" s="105">
        <v>0</v>
      </c>
      <c r="S5903" s="105">
        <v>0</v>
      </c>
      <c r="T5903" s="105">
        <v>0</v>
      </c>
      <c r="U5903" s="105">
        <v>0</v>
      </c>
    </row>
    <row r="5904" spans="1:21">
      <c r="A5904" s="54">
        <v>5902</v>
      </c>
      <c r="B5904" s="104">
        <v>33040</v>
      </c>
      <c r="C5904" s="104">
        <v>33040</v>
      </c>
      <c r="D5904" s="105">
        <v>0</v>
      </c>
      <c r="E5904" s="105">
        <v>2344580000</v>
      </c>
      <c r="F5904" s="105">
        <v>0</v>
      </c>
      <c r="G5904" s="105">
        <v>0</v>
      </c>
      <c r="H5904" s="105">
        <v>0</v>
      </c>
      <c r="I5904" s="105">
        <v>0</v>
      </c>
      <c r="J5904" s="105">
        <v>0</v>
      </c>
      <c r="K5904" s="105">
        <v>0</v>
      </c>
      <c r="L5904" s="105">
        <v>0</v>
      </c>
      <c r="M5904" s="105">
        <v>0</v>
      </c>
      <c r="N5904" s="105">
        <v>0</v>
      </c>
      <c r="O5904" s="105">
        <v>0</v>
      </c>
      <c r="P5904" s="105">
        <v>0</v>
      </c>
      <c r="Q5904" s="105">
        <v>0</v>
      </c>
      <c r="R5904" s="105">
        <v>0</v>
      </c>
      <c r="S5904" s="105">
        <v>0</v>
      </c>
      <c r="T5904" s="105">
        <v>0</v>
      </c>
      <c r="U5904" s="105">
        <v>0</v>
      </c>
    </row>
    <row r="5905" spans="1:21">
      <c r="A5905" s="54">
        <v>5903</v>
      </c>
      <c r="B5905" s="104">
        <v>33041</v>
      </c>
      <c r="C5905" s="104">
        <v>33041</v>
      </c>
      <c r="D5905" s="105">
        <v>0</v>
      </c>
      <c r="E5905" s="105">
        <v>2344580000</v>
      </c>
      <c r="F5905" s="105">
        <v>0</v>
      </c>
      <c r="G5905" s="105">
        <v>0</v>
      </c>
      <c r="H5905" s="105">
        <v>0</v>
      </c>
      <c r="I5905" s="105">
        <v>0</v>
      </c>
      <c r="J5905" s="105">
        <v>0</v>
      </c>
      <c r="K5905" s="105">
        <v>0</v>
      </c>
      <c r="L5905" s="105">
        <v>0</v>
      </c>
      <c r="M5905" s="105">
        <v>0</v>
      </c>
      <c r="N5905" s="105">
        <v>0</v>
      </c>
      <c r="O5905" s="105">
        <v>0</v>
      </c>
      <c r="P5905" s="105">
        <v>0</v>
      </c>
      <c r="Q5905" s="105">
        <v>0</v>
      </c>
      <c r="R5905" s="105">
        <v>0</v>
      </c>
      <c r="S5905" s="105">
        <v>0</v>
      </c>
      <c r="T5905" s="105">
        <v>0</v>
      </c>
      <c r="U5905" s="105">
        <v>0</v>
      </c>
    </row>
    <row r="5906" spans="1:21">
      <c r="A5906" s="54">
        <v>5904</v>
      </c>
      <c r="B5906" s="104">
        <v>33042</v>
      </c>
      <c r="C5906" s="104">
        <v>33042</v>
      </c>
      <c r="D5906" s="105">
        <v>0</v>
      </c>
      <c r="E5906" s="105">
        <v>2344580000</v>
      </c>
      <c r="F5906" s="105">
        <v>0</v>
      </c>
      <c r="G5906" s="105">
        <v>0</v>
      </c>
      <c r="H5906" s="105">
        <v>0</v>
      </c>
      <c r="I5906" s="105">
        <v>0</v>
      </c>
      <c r="J5906" s="105">
        <v>0</v>
      </c>
      <c r="K5906" s="105">
        <v>0</v>
      </c>
      <c r="L5906" s="105">
        <v>0</v>
      </c>
      <c r="M5906" s="105">
        <v>0</v>
      </c>
      <c r="N5906" s="105">
        <v>0</v>
      </c>
      <c r="O5906" s="105">
        <v>0</v>
      </c>
      <c r="P5906" s="105">
        <v>0</v>
      </c>
      <c r="Q5906" s="105">
        <v>0</v>
      </c>
      <c r="R5906" s="105">
        <v>0</v>
      </c>
      <c r="S5906" s="105">
        <v>0</v>
      </c>
      <c r="T5906" s="105">
        <v>0</v>
      </c>
      <c r="U5906" s="105">
        <v>0</v>
      </c>
    </row>
    <row r="5907" spans="1:21">
      <c r="A5907" s="54">
        <v>5905</v>
      </c>
      <c r="B5907" s="104">
        <v>33043</v>
      </c>
      <c r="C5907" s="104">
        <v>33043</v>
      </c>
      <c r="D5907" s="105">
        <v>51639</v>
      </c>
      <c r="E5907" s="105">
        <v>2344580000</v>
      </c>
      <c r="F5907" s="105">
        <v>0</v>
      </c>
      <c r="G5907" s="105">
        <v>10.492265752294831</v>
      </c>
      <c r="H5907" s="105">
        <v>22.491655409472258</v>
      </c>
      <c r="I5907" s="105">
        <v>25.108492278840536</v>
      </c>
      <c r="J5907" s="105">
        <v>42.696989143803187</v>
      </c>
      <c r="K5907" s="105">
        <v>78.661142897895587</v>
      </c>
      <c r="L5907" s="105">
        <v>100</v>
      </c>
      <c r="M5907" s="105">
        <v>100</v>
      </c>
      <c r="N5907" s="105">
        <v>100</v>
      </c>
      <c r="O5907" s="105">
        <v>100</v>
      </c>
      <c r="P5907" s="105">
        <v>100</v>
      </c>
      <c r="Q5907" s="105">
        <v>23.588042314896665</v>
      </c>
      <c r="R5907" s="105">
        <v>11.88179533332347</v>
      </c>
      <c r="S5907" s="105">
        <v>0</v>
      </c>
      <c r="T5907" s="105">
        <v>59.576698594210541</v>
      </c>
      <c r="U5907" s="105">
        <v>59.576698594210541</v>
      </c>
    </row>
    <row r="5908" spans="1:21">
      <c r="A5908" s="54">
        <v>5906</v>
      </c>
      <c r="B5908" s="104">
        <v>33051</v>
      </c>
      <c r="C5908" s="104">
        <v>33051</v>
      </c>
      <c r="D5908" s="105">
        <v>1337469</v>
      </c>
      <c r="E5908" s="105">
        <v>11757400000</v>
      </c>
      <c r="F5908" s="105">
        <v>0</v>
      </c>
      <c r="G5908" s="105">
        <v>12.55019114152001</v>
      </c>
      <c r="H5908" s="105">
        <v>12.458882236855651</v>
      </c>
      <c r="I5908" s="105">
        <v>8.0768926097262703</v>
      </c>
      <c r="J5908" s="105">
        <v>8.7477769913890135</v>
      </c>
      <c r="K5908" s="105">
        <v>16.85856914943146</v>
      </c>
      <c r="L5908" s="105">
        <v>56.496819373073272</v>
      </c>
      <c r="M5908" s="105">
        <v>98.268694353804065</v>
      </c>
      <c r="N5908" s="105">
        <v>100</v>
      </c>
      <c r="O5908" s="105">
        <v>100</v>
      </c>
      <c r="P5908" s="105">
        <v>60.189803371450544</v>
      </c>
      <c r="Q5908" s="105">
        <v>10.81133344051352</v>
      </c>
      <c r="R5908" s="105">
        <v>11.813176820940477</v>
      </c>
      <c r="S5908" s="105">
        <v>0</v>
      </c>
      <c r="T5908" s="105">
        <v>41.356011624058688</v>
      </c>
      <c r="U5908" s="105">
        <v>41.356011624058688</v>
      </c>
    </row>
    <row r="5909" spans="1:21">
      <c r="A5909" s="54">
        <v>5907</v>
      </c>
      <c r="B5909" s="104">
        <v>33064</v>
      </c>
      <c r="C5909" s="104">
        <v>33064</v>
      </c>
      <c r="D5909" s="105">
        <v>1652226</v>
      </c>
      <c r="E5909" s="105">
        <v>7016290000</v>
      </c>
      <c r="F5909" s="105">
        <v>0</v>
      </c>
      <c r="G5909" s="105">
        <v>8.1943796249732586</v>
      </c>
      <c r="H5909" s="105">
        <v>4.845679330130066</v>
      </c>
      <c r="I5909" s="105">
        <v>6.0549848679070513</v>
      </c>
      <c r="J5909" s="105">
        <v>10.5983047458539</v>
      </c>
      <c r="K5909" s="105">
        <v>12.810298457266937</v>
      </c>
      <c r="L5909" s="105">
        <v>89.761765179942842</v>
      </c>
      <c r="M5909" s="105">
        <v>100</v>
      </c>
      <c r="N5909" s="105">
        <v>100</v>
      </c>
      <c r="O5909" s="105">
        <v>100</v>
      </c>
      <c r="P5909" s="105">
        <v>100</v>
      </c>
      <c r="Q5909" s="105">
        <v>35.124572735218074</v>
      </c>
      <c r="R5909" s="105">
        <v>10.255823862564199</v>
      </c>
      <c r="S5909" s="105">
        <v>0</v>
      </c>
      <c r="T5909" s="105">
        <v>48.137150733654693</v>
      </c>
      <c r="U5909" s="105">
        <v>48.137150733654693</v>
      </c>
    </row>
    <row r="5910" spans="1:21">
      <c r="A5910" s="54">
        <v>5908</v>
      </c>
      <c r="B5910" s="104">
        <v>33066</v>
      </c>
      <c r="C5910" s="104">
        <v>33066</v>
      </c>
      <c r="D5910" s="105">
        <v>6651038</v>
      </c>
      <c r="E5910" s="105">
        <v>16359700000</v>
      </c>
      <c r="F5910" s="105">
        <v>0</v>
      </c>
      <c r="G5910" s="105">
        <v>5.2510395438012054</v>
      </c>
      <c r="H5910" s="105">
        <v>2.85574534885192</v>
      </c>
      <c r="I5910" s="105">
        <v>3.3491726458002886</v>
      </c>
      <c r="J5910" s="105">
        <v>11.349514980936599</v>
      </c>
      <c r="K5910" s="105">
        <v>26.098618926860844</v>
      </c>
      <c r="L5910" s="105">
        <v>100</v>
      </c>
      <c r="M5910" s="105">
        <v>100</v>
      </c>
      <c r="N5910" s="105">
        <v>100</v>
      </c>
      <c r="O5910" s="105">
        <v>100</v>
      </c>
      <c r="P5910" s="105">
        <v>100</v>
      </c>
      <c r="Q5910" s="105">
        <v>42.052525579900049</v>
      </c>
      <c r="R5910" s="105">
        <v>9.0556646771241045</v>
      </c>
      <c r="S5910" s="105">
        <v>71.862249325345033</v>
      </c>
      <c r="T5910" s="105">
        <v>50.001023475272916</v>
      </c>
      <c r="U5910" s="105">
        <v>50.98643618394749</v>
      </c>
    </row>
    <row r="5911" spans="1:21">
      <c r="A5911" s="54">
        <v>5909</v>
      </c>
      <c r="B5911" s="104">
        <v>33073</v>
      </c>
      <c r="C5911" s="104">
        <v>33073</v>
      </c>
      <c r="D5911" s="105">
        <v>3299705533.999999</v>
      </c>
      <c r="E5911" s="105">
        <v>30547700000</v>
      </c>
      <c r="F5911" s="105">
        <v>0</v>
      </c>
      <c r="G5911" s="105">
        <v>1.8079404252584701</v>
      </c>
      <c r="H5911" s="105">
        <v>1.3294018509368291</v>
      </c>
      <c r="I5911" s="105">
        <v>1.1112524643871897</v>
      </c>
      <c r="J5911" s="105">
        <v>2.2420443659231557</v>
      </c>
      <c r="K5911" s="105">
        <v>100</v>
      </c>
      <c r="L5911" s="105">
        <v>100</v>
      </c>
      <c r="M5911" s="105">
        <v>100</v>
      </c>
      <c r="N5911" s="105">
        <v>100</v>
      </c>
      <c r="O5911" s="105">
        <v>100</v>
      </c>
      <c r="P5911" s="105">
        <v>100</v>
      </c>
      <c r="Q5911" s="105">
        <v>10.620260668808402</v>
      </c>
      <c r="R5911" s="105">
        <v>2.8517246759629802</v>
      </c>
      <c r="S5911" s="105">
        <v>94.114322447057575</v>
      </c>
      <c r="T5911" s="105">
        <v>51.663552037606415</v>
      </c>
      <c r="U5911" s="105">
        <v>92.691504045517945</v>
      </c>
    </row>
    <row r="5912" spans="1:21">
      <c r="A5912" s="54">
        <v>5910</v>
      </c>
      <c r="B5912" s="104">
        <v>33140</v>
      </c>
      <c r="C5912" s="104">
        <v>33140</v>
      </c>
      <c r="D5912" s="105">
        <v>527322</v>
      </c>
      <c r="E5912" s="105">
        <v>16532600000</v>
      </c>
      <c r="F5912" s="105">
        <v>0</v>
      </c>
      <c r="G5912" s="105">
        <v>100</v>
      </c>
      <c r="H5912" s="105">
        <v>100</v>
      </c>
      <c r="I5912" s="105">
        <v>40.073049548355151</v>
      </c>
      <c r="J5912" s="105">
        <v>29.150027742603804</v>
      </c>
      <c r="K5912" s="105">
        <v>9.9168746616017458</v>
      </c>
      <c r="L5912" s="105">
        <v>4.5870097322334979</v>
      </c>
      <c r="M5912" s="105">
        <v>2.8336747545722458</v>
      </c>
      <c r="N5912" s="105">
        <v>1.9173403551853379</v>
      </c>
      <c r="O5912" s="105">
        <v>3.2120606352416075</v>
      </c>
      <c r="P5912" s="105">
        <v>6.6796168898912578</v>
      </c>
      <c r="Q5912" s="105">
        <v>38.698648942080958</v>
      </c>
      <c r="R5912" s="105">
        <v>94.000891837609032</v>
      </c>
      <c r="S5912" s="105">
        <v>0</v>
      </c>
      <c r="T5912" s="105">
        <v>35.922432924947884</v>
      </c>
      <c r="U5912" s="105">
        <v>35.922432924947884</v>
      </c>
    </row>
    <row r="5913" spans="1:21">
      <c r="A5913" s="54">
        <v>5911</v>
      </c>
      <c r="B5913" s="104">
        <v>33146</v>
      </c>
      <c r="C5913" s="104">
        <v>33146</v>
      </c>
      <c r="D5913" s="105">
        <v>2029380.9999999998</v>
      </c>
      <c r="E5913" s="105">
        <v>32613700000</v>
      </c>
      <c r="F5913" s="105">
        <v>0</v>
      </c>
      <c r="G5913" s="105">
        <v>100</v>
      </c>
      <c r="H5913" s="105">
        <v>100</v>
      </c>
      <c r="I5913" s="105">
        <v>88.81531548306782</v>
      </c>
      <c r="J5913" s="105">
        <v>75.114552012992348</v>
      </c>
      <c r="K5913" s="105">
        <v>19.479411056759997</v>
      </c>
      <c r="L5913" s="105">
        <v>5.7764747100545293</v>
      </c>
      <c r="M5913" s="105">
        <v>3.638176742708862</v>
      </c>
      <c r="N5913" s="105">
        <v>1.9545369050101251</v>
      </c>
      <c r="O5913" s="105">
        <v>2.7799383596275011</v>
      </c>
      <c r="P5913" s="105">
        <v>6.9437436341324297</v>
      </c>
      <c r="Q5913" s="105">
        <v>31.987143281000115</v>
      </c>
      <c r="R5913" s="105">
        <v>93.813644462223792</v>
      </c>
      <c r="S5913" s="105">
        <v>0</v>
      </c>
      <c r="T5913" s="105">
        <v>44.191911387298127</v>
      </c>
      <c r="U5913" s="105">
        <v>44.191911387298127</v>
      </c>
    </row>
    <row r="5914" spans="1:21">
      <c r="A5914" s="54">
        <v>5912</v>
      </c>
      <c r="B5914" s="104">
        <v>33149</v>
      </c>
      <c r="C5914" s="104">
        <v>33149</v>
      </c>
      <c r="D5914" s="105">
        <v>1288583</v>
      </c>
      <c r="E5914" s="105">
        <v>16481100000</v>
      </c>
      <c r="F5914" s="105">
        <v>0</v>
      </c>
      <c r="G5914" s="105">
        <v>100</v>
      </c>
      <c r="H5914" s="105">
        <v>100</v>
      </c>
      <c r="I5914" s="105">
        <v>100</v>
      </c>
      <c r="J5914" s="105">
        <v>96.137314737549787</v>
      </c>
      <c r="K5914" s="105">
        <v>9.7008867313591143</v>
      </c>
      <c r="L5914" s="105">
        <v>4.1287261261418022</v>
      </c>
      <c r="M5914" s="105">
        <v>3.7327438814800868</v>
      </c>
      <c r="N5914" s="105">
        <v>1.9778064557621187</v>
      </c>
      <c r="O5914" s="105">
        <v>2.9290889701001448</v>
      </c>
      <c r="P5914" s="105">
        <v>11.17907808344645</v>
      </c>
      <c r="Q5914" s="105">
        <v>59.555582087805632</v>
      </c>
      <c r="R5914" s="105">
        <v>100</v>
      </c>
      <c r="S5914" s="105">
        <v>5.636856279603168</v>
      </c>
      <c r="T5914" s="105">
        <v>49.111768922803755</v>
      </c>
      <c r="U5914" s="105">
        <v>46.472672631159043</v>
      </c>
    </row>
    <row r="5915" spans="1:21">
      <c r="A5915" s="54">
        <v>5913</v>
      </c>
      <c r="B5915" s="104">
        <v>33163</v>
      </c>
      <c r="C5915" s="104">
        <v>33163</v>
      </c>
      <c r="D5915" s="105">
        <v>115742396</v>
      </c>
      <c r="E5915" s="105">
        <v>4706430000</v>
      </c>
      <c r="F5915" s="105">
        <v>0</v>
      </c>
      <c r="G5915" s="105">
        <v>46.393932907228297</v>
      </c>
      <c r="H5915" s="105">
        <v>61.769186202109367</v>
      </c>
      <c r="I5915" s="105">
        <v>55.780161438377675</v>
      </c>
      <c r="J5915" s="105">
        <v>45.316348999762539</v>
      </c>
      <c r="K5915" s="105">
        <v>53.129198657637318</v>
      </c>
      <c r="L5915" s="105">
        <v>100</v>
      </c>
      <c r="M5915" s="105">
        <v>100</v>
      </c>
      <c r="N5915" s="105">
        <v>46.528603249484384</v>
      </c>
      <c r="O5915" s="105">
        <v>23.759077257971938</v>
      </c>
      <c r="P5915" s="105">
        <v>19.578500677170442</v>
      </c>
      <c r="Q5915" s="105">
        <v>42.915521392093922</v>
      </c>
      <c r="R5915" s="105">
        <v>41.205922415031822</v>
      </c>
      <c r="S5915" s="105">
        <v>70.82259129074329</v>
      </c>
      <c r="T5915" s="105">
        <v>53.031371099738976</v>
      </c>
      <c r="U5915" s="105">
        <v>70.280810508443835</v>
      </c>
    </row>
    <row r="5916" spans="1:21">
      <c r="A5916" s="54">
        <v>5914</v>
      </c>
      <c r="B5916" s="104">
        <v>33164</v>
      </c>
      <c r="C5916" s="104">
        <v>33164</v>
      </c>
      <c r="D5916" s="105">
        <v>120279001.99999999</v>
      </c>
      <c r="E5916" s="105">
        <v>4671710000</v>
      </c>
      <c r="F5916" s="105">
        <v>0</v>
      </c>
      <c r="G5916" s="105">
        <v>71.348045613244565</v>
      </c>
      <c r="H5916" s="105">
        <v>81.802770443571148</v>
      </c>
      <c r="I5916" s="105">
        <v>49.687589410672544</v>
      </c>
      <c r="J5916" s="105">
        <v>22.165096988531872</v>
      </c>
      <c r="K5916" s="105">
        <v>94.225319977089484</v>
      </c>
      <c r="L5916" s="105">
        <v>100</v>
      </c>
      <c r="M5916" s="105">
        <v>7.5299936628723225</v>
      </c>
      <c r="N5916" s="105">
        <v>3.2831271297789022</v>
      </c>
      <c r="O5916" s="105">
        <v>14.309922611095432</v>
      </c>
      <c r="P5916" s="105">
        <v>15.665549519014929</v>
      </c>
      <c r="Q5916" s="105">
        <v>48.507690949760729</v>
      </c>
      <c r="R5916" s="105">
        <v>62.763433145882189</v>
      </c>
      <c r="S5916" s="105">
        <v>28.472580418863576</v>
      </c>
      <c r="T5916" s="105">
        <v>47.607378287626176</v>
      </c>
      <c r="U5916" s="105">
        <v>28.980939645462954</v>
      </c>
    </row>
    <row r="5917" spans="1:21">
      <c r="A5917" s="54">
        <v>5915</v>
      </c>
      <c r="B5917" s="104">
        <v>33179</v>
      </c>
      <c r="C5917" s="104">
        <v>33179</v>
      </c>
      <c r="D5917" s="105">
        <v>87034854.000000015</v>
      </c>
      <c r="E5917" s="105">
        <v>2344580000</v>
      </c>
      <c r="F5917" s="105">
        <v>0</v>
      </c>
      <c r="G5917" s="105">
        <v>68.837439038829217</v>
      </c>
      <c r="H5917" s="105">
        <v>70.979048253370564</v>
      </c>
      <c r="I5917" s="105">
        <v>25.434886091493823</v>
      </c>
      <c r="J5917" s="105">
        <v>24.173507181206308</v>
      </c>
      <c r="K5917" s="105">
        <v>17.944122997780632</v>
      </c>
      <c r="L5917" s="105">
        <v>100</v>
      </c>
      <c r="M5917" s="105">
        <v>1.7096976616002957</v>
      </c>
      <c r="N5917" s="105">
        <v>1.2581963174197086</v>
      </c>
      <c r="O5917" s="105">
        <v>4.6042454756986588</v>
      </c>
      <c r="P5917" s="105">
        <v>27.718700301722691</v>
      </c>
      <c r="Q5917" s="105">
        <v>19.218748573449723</v>
      </c>
      <c r="R5917" s="105">
        <v>81.898901830812207</v>
      </c>
      <c r="S5917" s="105">
        <v>25.290242014461143</v>
      </c>
      <c r="T5917" s="105">
        <v>36.981457810281974</v>
      </c>
      <c r="U5917" s="105">
        <v>31.230349912277248</v>
      </c>
    </row>
    <row r="5918" spans="1:21">
      <c r="A5918" s="54">
        <v>5916</v>
      </c>
      <c r="B5918" s="104">
        <v>33180</v>
      </c>
      <c r="C5918" s="104">
        <v>33180</v>
      </c>
      <c r="D5918" s="105">
        <v>45376859.999999985</v>
      </c>
      <c r="E5918" s="105">
        <v>4671710000</v>
      </c>
      <c r="F5918" s="105">
        <v>0</v>
      </c>
      <c r="G5918" s="105">
        <v>84.621806956694058</v>
      </c>
      <c r="H5918" s="105">
        <v>96.712542144072543</v>
      </c>
      <c r="I5918" s="105">
        <v>42.78112674538513</v>
      </c>
      <c r="J5918" s="105">
        <v>38.677698550078986</v>
      </c>
      <c r="K5918" s="105">
        <v>49.661887158746481</v>
      </c>
      <c r="L5918" s="105">
        <v>100</v>
      </c>
      <c r="M5918" s="105">
        <v>2.7050726235807598</v>
      </c>
      <c r="N5918" s="105">
        <v>1.8206957101505132</v>
      </c>
      <c r="O5918" s="105">
        <v>6.947249138297682</v>
      </c>
      <c r="P5918" s="105">
        <v>28.473768644861281</v>
      </c>
      <c r="Q5918" s="105">
        <v>31.015724299839018</v>
      </c>
      <c r="R5918" s="105">
        <v>75.755273614802348</v>
      </c>
      <c r="S5918" s="105">
        <v>29.437150688499738</v>
      </c>
      <c r="T5918" s="105">
        <v>46.597737132209069</v>
      </c>
      <c r="U5918" s="105">
        <v>32.196069220620309</v>
      </c>
    </row>
    <row r="5919" spans="1:21">
      <c r="A5919" s="54">
        <v>5917</v>
      </c>
      <c r="B5919" s="104">
        <v>33181</v>
      </c>
      <c r="C5919" s="104">
        <v>33181</v>
      </c>
      <c r="D5919" s="105">
        <v>10969708064.000004</v>
      </c>
      <c r="E5919" s="105">
        <v>224248000000</v>
      </c>
      <c r="F5919" s="105">
        <v>0</v>
      </c>
      <c r="G5919" s="105">
        <v>100</v>
      </c>
      <c r="H5919" s="105">
        <v>100</v>
      </c>
      <c r="I5919" s="105">
        <v>47.237878878456378</v>
      </c>
      <c r="J5919" s="105">
        <v>24.176818270701769</v>
      </c>
      <c r="K5919" s="105">
        <v>30.606566072067324</v>
      </c>
      <c r="L5919" s="105">
        <v>100</v>
      </c>
      <c r="M5919" s="105">
        <v>18.974914779412391</v>
      </c>
      <c r="N5919" s="105">
        <v>4.8121242252548306</v>
      </c>
      <c r="O5919" s="105">
        <v>18.474721793535977</v>
      </c>
      <c r="P5919" s="105">
        <v>100</v>
      </c>
      <c r="Q5919" s="105">
        <v>100</v>
      </c>
      <c r="R5919" s="105">
        <v>100</v>
      </c>
      <c r="S5919" s="105">
        <v>36.160353470036192</v>
      </c>
      <c r="T5919" s="105">
        <v>62.023585334952394</v>
      </c>
      <c r="U5919" s="105">
        <v>37.42447584543924</v>
      </c>
    </row>
    <row r="5920" spans="1:21">
      <c r="A5920" s="54">
        <v>5918</v>
      </c>
      <c r="B5920" s="104">
        <v>33182</v>
      </c>
      <c r="C5920" s="104">
        <v>33182</v>
      </c>
      <c r="D5920" s="105">
        <v>2401084934.9999995</v>
      </c>
      <c r="E5920" s="105">
        <v>25562800000</v>
      </c>
      <c r="F5920" s="105">
        <v>0</v>
      </c>
      <c r="G5920" s="105">
        <v>3.3835907932556046</v>
      </c>
      <c r="H5920" s="105">
        <v>3.2313210448915659</v>
      </c>
      <c r="I5920" s="105">
        <v>2.0765087337281884</v>
      </c>
      <c r="J5920" s="105">
        <v>1.9825975625478416</v>
      </c>
      <c r="K5920" s="105">
        <v>3.1969902718277941</v>
      </c>
      <c r="L5920" s="105">
        <v>100</v>
      </c>
      <c r="M5920" s="105">
        <v>100</v>
      </c>
      <c r="N5920" s="105">
        <v>1.3239779933784475</v>
      </c>
      <c r="O5920" s="105">
        <v>3.5078873173595468</v>
      </c>
      <c r="P5920" s="105">
        <v>5.5903980236349584</v>
      </c>
      <c r="Q5920" s="105">
        <v>4.3471406176964917</v>
      </c>
      <c r="R5920" s="105">
        <v>4.1245728108923974</v>
      </c>
      <c r="S5920" s="105">
        <v>51.347092047958142</v>
      </c>
      <c r="T5920" s="105">
        <v>19.397082097434403</v>
      </c>
      <c r="U5920" s="105">
        <v>39.35552241611007</v>
      </c>
    </row>
    <row r="5921" spans="1:21">
      <c r="A5921" s="54">
        <v>5919</v>
      </c>
      <c r="B5921" s="104">
        <v>33195</v>
      </c>
      <c r="C5921" s="104">
        <v>33195</v>
      </c>
      <c r="D5921" s="105">
        <v>21358730</v>
      </c>
      <c r="E5921" s="105">
        <v>4671710000</v>
      </c>
      <c r="F5921" s="105">
        <v>0</v>
      </c>
      <c r="G5921" s="105">
        <v>11.010972216395157</v>
      </c>
      <c r="H5921" s="105">
        <v>16.335579930894248</v>
      </c>
      <c r="I5921" s="105">
        <v>9.4452921917941719</v>
      </c>
      <c r="J5921" s="105">
        <v>0.57268513515795916</v>
      </c>
      <c r="K5921" s="105">
        <v>0.46441613410115701</v>
      </c>
      <c r="L5921" s="105">
        <v>0.69965585075505687</v>
      </c>
      <c r="M5921" s="105">
        <v>0.51267042645672267</v>
      </c>
      <c r="N5921" s="105">
        <v>0.42864449076459493</v>
      </c>
      <c r="O5921" s="105">
        <v>0.57255453161602754</v>
      </c>
      <c r="P5921" s="105">
        <v>1.5140972990018169</v>
      </c>
      <c r="Q5921" s="105">
        <v>3.438195249095449</v>
      </c>
      <c r="R5921" s="105">
        <v>7.2272790609543502</v>
      </c>
      <c r="S5921" s="105">
        <v>0.57660639039174411</v>
      </c>
      <c r="T5921" s="105">
        <v>4.3518368764155602</v>
      </c>
      <c r="U5921" s="105">
        <v>0.84596707314246078</v>
      </c>
    </row>
    <row r="5922" spans="1:21">
      <c r="A5922" s="54">
        <v>5920</v>
      </c>
      <c r="B5922" s="104">
        <v>33196</v>
      </c>
      <c r="C5922" s="104">
        <v>33196</v>
      </c>
      <c r="D5922" s="105">
        <v>39173867.000000015</v>
      </c>
      <c r="E5922" s="105">
        <v>2344580000</v>
      </c>
      <c r="F5922" s="105">
        <v>0</v>
      </c>
      <c r="G5922" s="105">
        <v>6.9195346000902784</v>
      </c>
      <c r="H5922" s="105">
        <v>5.7884327136674019</v>
      </c>
      <c r="I5922" s="105">
        <v>1.3822808943301632</v>
      </c>
      <c r="J5922" s="105">
        <v>1.6630876125806278</v>
      </c>
      <c r="K5922" s="105">
        <v>4.0395015784854671</v>
      </c>
      <c r="L5922" s="105">
        <v>7.1803656707177312</v>
      </c>
      <c r="M5922" s="105">
        <v>4.3133790295768693</v>
      </c>
      <c r="N5922" s="105">
        <v>1.508979624605127</v>
      </c>
      <c r="O5922" s="105">
        <v>1.5839670391858336</v>
      </c>
      <c r="P5922" s="105">
        <v>3.7465319930110574</v>
      </c>
      <c r="Q5922" s="105">
        <v>3.4733527834647213</v>
      </c>
      <c r="R5922" s="105">
        <v>4.5434668156496034</v>
      </c>
      <c r="S5922" s="105">
        <v>3.5163527277568805</v>
      </c>
      <c r="T5922" s="105">
        <v>3.8452400296137395</v>
      </c>
      <c r="U5922" s="105">
        <v>3.5575996205364873</v>
      </c>
    </row>
    <row r="5923" spans="1:21">
      <c r="A5923" s="54">
        <v>5921</v>
      </c>
      <c r="B5923" s="104">
        <v>33197</v>
      </c>
      <c r="C5923" s="104">
        <v>33197</v>
      </c>
      <c r="D5923" s="105">
        <v>4550317</v>
      </c>
      <c r="E5923" s="105">
        <v>2344580000</v>
      </c>
      <c r="F5923" s="105">
        <v>0</v>
      </c>
      <c r="G5923" s="105">
        <v>40.429100151252804</v>
      </c>
      <c r="H5923" s="105">
        <v>44.60731778300805</v>
      </c>
      <c r="I5923" s="105">
        <v>9.9718137284982422</v>
      </c>
      <c r="J5923" s="105">
        <v>10.881661683769734</v>
      </c>
      <c r="K5923" s="105">
        <v>21.079423999270304</v>
      </c>
      <c r="L5923" s="105">
        <v>25.578138762902576</v>
      </c>
      <c r="M5923" s="105">
        <v>12.91530221439313</v>
      </c>
      <c r="N5923" s="105">
        <v>6.1469743113469342</v>
      </c>
      <c r="O5923" s="105">
        <v>6.4401009783286822</v>
      </c>
      <c r="P5923" s="105">
        <v>13.654016202832455</v>
      </c>
      <c r="Q5923" s="105">
        <v>16.242748887628274</v>
      </c>
      <c r="R5923" s="105">
        <v>24.874463588505645</v>
      </c>
      <c r="S5923" s="105">
        <v>12.365960788746381</v>
      </c>
      <c r="T5923" s="105">
        <v>19.401755190978069</v>
      </c>
      <c r="U5923" s="105">
        <v>12.58306409302671</v>
      </c>
    </row>
    <row r="5924" spans="1:21">
      <c r="A5924" s="54">
        <v>5922</v>
      </c>
      <c r="B5924" s="104">
        <v>33198</v>
      </c>
      <c r="C5924" s="104">
        <v>33198</v>
      </c>
      <c r="D5924" s="105">
        <v>27572.000000000004</v>
      </c>
      <c r="E5924" s="105">
        <v>2344580000</v>
      </c>
      <c r="F5924" s="105">
        <v>0</v>
      </c>
      <c r="G5924" s="105">
        <v>2.5664124764223981</v>
      </c>
      <c r="H5924" s="105">
        <v>3.9061113643625327</v>
      </c>
      <c r="I5924" s="105">
        <v>1.7951640809900236</v>
      </c>
      <c r="J5924" s="105">
        <v>2.3573591687228777</v>
      </c>
      <c r="K5924" s="105">
        <v>3.3481329321423638</v>
      </c>
      <c r="L5924" s="105">
        <v>6.6668192698622137</v>
      </c>
      <c r="M5924" s="105">
        <v>5.371775031832219</v>
      </c>
      <c r="N5924" s="105">
        <v>4.171186617558627</v>
      </c>
      <c r="O5924" s="105">
        <v>3.1076425679442963</v>
      </c>
      <c r="P5924" s="105">
        <v>2.0329206059424183</v>
      </c>
      <c r="Q5924" s="105">
        <v>1.6188474172127376</v>
      </c>
      <c r="R5924" s="105">
        <v>1.5715080459539381</v>
      </c>
      <c r="S5924" s="105">
        <v>0</v>
      </c>
      <c r="T5924" s="105">
        <v>3.2094899649122204</v>
      </c>
      <c r="U5924" s="105">
        <v>3.2094899649122208</v>
      </c>
    </row>
    <row r="5925" spans="1:21">
      <c r="A5925" s="54">
        <v>5923</v>
      </c>
      <c r="B5925" s="104">
        <v>33199</v>
      </c>
      <c r="C5925" s="104">
        <v>33199</v>
      </c>
      <c r="D5925" s="105">
        <v>72904477.00000003</v>
      </c>
      <c r="E5925" s="105">
        <v>2344580000</v>
      </c>
      <c r="F5925" s="105">
        <v>0</v>
      </c>
      <c r="G5925" s="105">
        <v>0.2561980398159685</v>
      </c>
      <c r="H5925" s="105">
        <v>0.33731466728297166</v>
      </c>
      <c r="I5925" s="105">
        <v>0.20753934106557631</v>
      </c>
      <c r="J5925" s="105">
        <v>0.21802289208958794</v>
      </c>
      <c r="K5925" s="105">
        <v>0.33011829645497587</v>
      </c>
      <c r="L5925" s="105">
        <v>0.89907087490092497</v>
      </c>
      <c r="M5925" s="105">
        <v>1.3356847739837654</v>
      </c>
      <c r="N5925" s="105">
        <v>1.1960591942579799</v>
      </c>
      <c r="O5925" s="105">
        <v>0.72493776407307975</v>
      </c>
      <c r="P5925" s="105">
        <v>0.39898715322219575</v>
      </c>
      <c r="Q5925" s="105">
        <v>0.25195807414949434</v>
      </c>
      <c r="R5925" s="105">
        <v>0.1969515590312475</v>
      </c>
      <c r="S5925" s="105">
        <v>1.0850293179438797</v>
      </c>
      <c r="T5925" s="105">
        <v>0.52940355252731408</v>
      </c>
      <c r="U5925" s="105">
        <v>1.0561793491440366</v>
      </c>
    </row>
    <row r="5926" spans="1:21">
      <c r="A5926" s="54">
        <v>5924</v>
      </c>
      <c r="B5926" s="104">
        <v>33200</v>
      </c>
      <c r="C5926" s="104">
        <v>33200</v>
      </c>
      <c r="D5926" s="105">
        <v>40968471.000000015</v>
      </c>
      <c r="E5926" s="105">
        <v>2344580000</v>
      </c>
      <c r="F5926" s="105">
        <v>0</v>
      </c>
      <c r="G5926" s="105">
        <v>0.29732848078225471</v>
      </c>
      <c r="H5926" s="105">
        <v>0.42942330857890598</v>
      </c>
      <c r="I5926" s="105">
        <v>0.20314352595135465</v>
      </c>
      <c r="J5926" s="105">
        <v>0.17008664845847341</v>
      </c>
      <c r="K5926" s="105">
        <v>0.25217068172861595</v>
      </c>
      <c r="L5926" s="105">
        <v>0.64390008585227332</v>
      </c>
      <c r="M5926" s="105">
        <v>0.86836817274780298</v>
      </c>
      <c r="N5926" s="105">
        <v>0.88695576579091939</v>
      </c>
      <c r="O5926" s="105">
        <v>0.62194987973115323</v>
      </c>
      <c r="P5926" s="105">
        <v>0.44103873153812512</v>
      </c>
      <c r="Q5926" s="105">
        <v>0.27954344817330717</v>
      </c>
      <c r="R5926" s="105">
        <v>0.21618382894671792</v>
      </c>
      <c r="S5926" s="105">
        <v>0.7749020754973015</v>
      </c>
      <c r="T5926" s="105">
        <v>0.44250771318999194</v>
      </c>
      <c r="U5926" s="105">
        <v>0.71391443951468481</v>
      </c>
    </row>
    <row r="5927" spans="1:21">
      <c r="A5927" s="54">
        <v>5925</v>
      </c>
      <c r="B5927" s="104">
        <v>33201</v>
      </c>
      <c r="C5927" s="104">
        <v>33201</v>
      </c>
      <c r="D5927" s="105">
        <v>39715495.999999985</v>
      </c>
      <c r="E5927" s="105">
        <v>2344580000</v>
      </c>
      <c r="F5927" s="105">
        <v>0</v>
      </c>
      <c r="G5927" s="105">
        <v>0.60347332351954486</v>
      </c>
      <c r="H5927" s="105">
        <v>0.70140156919131169</v>
      </c>
      <c r="I5927" s="105">
        <v>0.39218036935196698</v>
      </c>
      <c r="J5927" s="105">
        <v>0.42188605996667133</v>
      </c>
      <c r="K5927" s="105">
        <v>0.46396584546447606</v>
      </c>
      <c r="L5927" s="105">
        <v>0.61888794569216532</v>
      </c>
      <c r="M5927" s="105">
        <v>0.83274251206504857</v>
      </c>
      <c r="N5927" s="105">
        <v>1.1212517359419822</v>
      </c>
      <c r="O5927" s="105">
        <v>0.8463574636837905</v>
      </c>
      <c r="P5927" s="105">
        <v>0.70219892757820945</v>
      </c>
      <c r="Q5927" s="105">
        <v>0.65654386065825254</v>
      </c>
      <c r="R5927" s="105">
        <v>0.5840309001684002</v>
      </c>
      <c r="S5927" s="105">
        <v>0.9014650248349233</v>
      </c>
      <c r="T5927" s="105">
        <v>0.66207670944015162</v>
      </c>
      <c r="U5927" s="105">
        <v>0.88040460729703929</v>
      </c>
    </row>
    <row r="5928" spans="1:21">
      <c r="A5928" s="54">
        <v>5926</v>
      </c>
      <c r="B5928" s="104">
        <v>33202</v>
      </c>
      <c r="C5928" s="104">
        <v>33202</v>
      </c>
      <c r="D5928" s="105">
        <v>11628933</v>
      </c>
      <c r="E5928" s="105">
        <v>4706430000</v>
      </c>
      <c r="F5928" s="105">
        <v>0</v>
      </c>
      <c r="G5928" s="105">
        <v>1.6839660128132747</v>
      </c>
      <c r="H5928" s="105">
        <v>2.446642232384324</v>
      </c>
      <c r="I5928" s="105">
        <v>0.66822630318073195</v>
      </c>
      <c r="J5928" s="105">
        <v>0.35883375463280454</v>
      </c>
      <c r="K5928" s="105">
        <v>0.61579520552195555</v>
      </c>
      <c r="L5928" s="105">
        <v>0.90104332992781422</v>
      </c>
      <c r="M5928" s="105">
        <v>0.72707925778735749</v>
      </c>
      <c r="N5928" s="105">
        <v>0.80501844666941436</v>
      </c>
      <c r="O5928" s="105">
        <v>0.58738893806107739</v>
      </c>
      <c r="P5928" s="105">
        <v>0.6637111479098049</v>
      </c>
      <c r="Q5928" s="105">
        <v>0.80317867547444066</v>
      </c>
      <c r="R5928" s="105">
        <v>0.99760800395101934</v>
      </c>
      <c r="S5928" s="105">
        <v>0.76904559376201176</v>
      </c>
      <c r="T5928" s="105">
        <v>0.93820760902616807</v>
      </c>
      <c r="U5928" s="105">
        <v>0.82098751966114103</v>
      </c>
    </row>
    <row r="5929" spans="1:21">
      <c r="A5929" s="54">
        <v>5927</v>
      </c>
      <c r="B5929" s="104">
        <v>33203</v>
      </c>
      <c r="C5929" s="104">
        <v>33203</v>
      </c>
      <c r="D5929" s="105">
        <v>643689.99999999988</v>
      </c>
      <c r="E5929" s="105">
        <v>2361850000</v>
      </c>
      <c r="F5929" s="105">
        <v>0</v>
      </c>
      <c r="G5929" s="105">
        <v>0.10183291077209287</v>
      </c>
      <c r="H5929" s="105">
        <v>0.12437427136569716</v>
      </c>
      <c r="I5929" s="105">
        <v>0.13920551053022781</v>
      </c>
      <c r="J5929" s="105">
        <v>0.28066446735150508</v>
      </c>
      <c r="K5929" s="105">
        <v>0.84300731313459176</v>
      </c>
      <c r="L5929" s="105">
        <v>2.0098282709040292</v>
      </c>
      <c r="M5929" s="105">
        <v>3.1816974060263195</v>
      </c>
      <c r="N5929" s="105">
        <v>4.452438925820025</v>
      </c>
      <c r="O5929" s="105">
        <v>5.636530573127982</v>
      </c>
      <c r="P5929" s="105">
        <v>3.1120830829557549</v>
      </c>
      <c r="Q5929" s="105">
        <v>0.24336684365431829</v>
      </c>
      <c r="R5929" s="105">
        <v>0.1</v>
      </c>
      <c r="S5929" s="105">
        <v>3.7504092598924967</v>
      </c>
      <c r="T5929" s="105">
        <v>1.6854191313035454</v>
      </c>
      <c r="U5929" s="105">
        <v>2.1175884677585657</v>
      </c>
    </row>
    <row r="5930" spans="1:21">
      <c r="A5930" s="54">
        <v>5928</v>
      </c>
      <c r="B5930" s="104">
        <v>33211</v>
      </c>
      <c r="C5930" s="104">
        <v>33211</v>
      </c>
      <c r="D5930" s="105">
        <v>92849084.00000003</v>
      </c>
      <c r="E5930" s="105">
        <v>2361850000</v>
      </c>
      <c r="F5930" s="105">
        <v>0</v>
      </c>
      <c r="G5930" s="105">
        <v>0</v>
      </c>
      <c r="H5930" s="105">
        <v>0</v>
      </c>
      <c r="I5930" s="105">
        <v>0</v>
      </c>
      <c r="J5930" s="105">
        <v>0</v>
      </c>
      <c r="K5930" s="105">
        <v>0</v>
      </c>
      <c r="L5930" s="105">
        <v>0</v>
      </c>
      <c r="M5930" s="105">
        <v>0</v>
      </c>
      <c r="N5930" s="105">
        <v>0</v>
      </c>
      <c r="O5930" s="105">
        <v>0</v>
      </c>
      <c r="P5930" s="105">
        <v>0</v>
      </c>
      <c r="Q5930" s="105">
        <v>0</v>
      </c>
      <c r="R5930" s="105">
        <v>0</v>
      </c>
      <c r="S5930" s="105">
        <v>0</v>
      </c>
      <c r="T5930" s="105">
        <v>0</v>
      </c>
      <c r="U5930" s="105">
        <v>0</v>
      </c>
    </row>
    <row r="5931" spans="1:21">
      <c r="A5931" s="54">
        <v>5929</v>
      </c>
      <c r="B5931" s="104">
        <v>33214</v>
      </c>
      <c r="C5931" s="104">
        <v>33214</v>
      </c>
      <c r="D5931" s="105">
        <v>31848512</v>
      </c>
      <c r="E5931" s="105">
        <v>2361850000</v>
      </c>
      <c r="F5931" s="105">
        <v>0</v>
      </c>
      <c r="G5931" s="105">
        <v>0</v>
      </c>
      <c r="H5931" s="105">
        <v>0</v>
      </c>
      <c r="I5931" s="105">
        <v>100</v>
      </c>
      <c r="J5931" s="105">
        <v>0</v>
      </c>
      <c r="K5931" s="105">
        <v>0</v>
      </c>
      <c r="L5931" s="105">
        <v>0</v>
      </c>
      <c r="M5931" s="105">
        <v>0</v>
      </c>
      <c r="N5931" s="105">
        <v>0</v>
      </c>
      <c r="O5931" s="105">
        <v>0</v>
      </c>
      <c r="P5931" s="105">
        <v>0</v>
      </c>
      <c r="Q5931" s="105">
        <v>0</v>
      </c>
      <c r="R5931" s="105">
        <v>0</v>
      </c>
      <c r="S5931" s="105">
        <v>0</v>
      </c>
      <c r="T5931" s="105">
        <v>8.3333333333333339</v>
      </c>
      <c r="U5931" s="105">
        <v>3.1635700908098939E-2</v>
      </c>
    </row>
    <row r="5932" spans="1:21">
      <c r="A5932" s="54">
        <v>5930</v>
      </c>
      <c r="B5932" s="104">
        <v>33221</v>
      </c>
      <c r="C5932" s="104">
        <v>33221</v>
      </c>
      <c r="D5932" s="105">
        <v>73488015.99999997</v>
      </c>
      <c r="E5932" s="105">
        <v>4706430000</v>
      </c>
      <c r="F5932" s="105">
        <v>0</v>
      </c>
      <c r="G5932" s="105">
        <v>4.0686540980121793</v>
      </c>
      <c r="H5932" s="105">
        <v>0.95584904996479003</v>
      </c>
      <c r="I5932" s="105">
        <v>0.48131110769142049</v>
      </c>
      <c r="J5932" s="105">
        <v>0.45157811342948756</v>
      </c>
      <c r="K5932" s="105">
        <v>0.64832287713804793</v>
      </c>
      <c r="L5932" s="105">
        <v>2.1070596499138059</v>
      </c>
      <c r="M5932" s="105">
        <v>100</v>
      </c>
      <c r="N5932" s="105">
        <v>100</v>
      </c>
      <c r="O5932" s="105">
        <v>100</v>
      </c>
      <c r="P5932" s="105">
        <v>100</v>
      </c>
      <c r="Q5932" s="105">
        <v>23.816572827681682</v>
      </c>
      <c r="R5932" s="105">
        <v>3.9541182702447322</v>
      </c>
      <c r="S5932" s="105">
        <v>77.685549862357647</v>
      </c>
      <c r="T5932" s="105">
        <v>36.373622166173014</v>
      </c>
      <c r="U5932" s="105">
        <v>77.244249097445064</v>
      </c>
    </row>
    <row r="5933" spans="1:21">
      <c r="A5933" s="54">
        <v>5931</v>
      </c>
      <c r="B5933" s="104">
        <v>33222</v>
      </c>
      <c r="C5933" s="104">
        <v>33222</v>
      </c>
      <c r="D5933" s="105">
        <v>36109290</v>
      </c>
      <c r="E5933" s="105">
        <v>9515540000</v>
      </c>
      <c r="F5933" s="105">
        <v>0</v>
      </c>
      <c r="G5933" s="105">
        <v>5.0975073815833287</v>
      </c>
      <c r="H5933" s="105">
        <v>1.4358894344740287</v>
      </c>
      <c r="I5933" s="105">
        <v>0.58058149620176736</v>
      </c>
      <c r="J5933" s="105">
        <v>0.90891146733432737</v>
      </c>
      <c r="K5933" s="105">
        <v>3.5152678925149221</v>
      </c>
      <c r="L5933" s="105">
        <v>21.754429250311802</v>
      </c>
      <c r="M5933" s="105">
        <v>100</v>
      </c>
      <c r="N5933" s="105">
        <v>100</v>
      </c>
      <c r="O5933" s="105">
        <v>100</v>
      </c>
      <c r="P5933" s="105">
        <v>12.576476402460672</v>
      </c>
      <c r="Q5933" s="105">
        <v>18.665050376364146</v>
      </c>
      <c r="R5933" s="105">
        <v>16.632590286881513</v>
      </c>
      <c r="S5933" s="105">
        <v>79.665080014803664</v>
      </c>
      <c r="T5933" s="105">
        <v>31.763891999010543</v>
      </c>
      <c r="U5933" s="105">
        <v>78.309273306701968</v>
      </c>
    </row>
    <row r="5934" spans="1:21">
      <c r="A5934" s="54">
        <v>5932</v>
      </c>
      <c r="B5934" s="104">
        <v>33303</v>
      </c>
      <c r="C5934" s="104">
        <v>33303</v>
      </c>
      <c r="D5934" s="105">
        <v>28555994.000000007</v>
      </c>
      <c r="E5934" s="105">
        <v>2361850000</v>
      </c>
      <c r="F5934" s="105">
        <v>0</v>
      </c>
      <c r="G5934" s="105">
        <v>0.51638869294437606</v>
      </c>
      <c r="H5934" s="105">
        <v>0.47472897220962634</v>
      </c>
      <c r="I5934" s="105">
        <v>0.38456111061172937</v>
      </c>
      <c r="J5934" s="105">
        <v>0.38620879168302286</v>
      </c>
      <c r="K5934" s="105">
        <v>0.46896302385338229</v>
      </c>
      <c r="L5934" s="105">
        <v>0.62500016914342937</v>
      </c>
      <c r="M5934" s="105">
        <v>0.7728916918024995</v>
      </c>
      <c r="N5934" s="105">
        <v>0.90228314209227656</v>
      </c>
      <c r="O5934" s="105">
        <v>1.0003652766249489</v>
      </c>
      <c r="P5934" s="105">
        <v>0.94075701831953351</v>
      </c>
      <c r="Q5934" s="105">
        <v>0.81496971393354001</v>
      </c>
      <c r="R5934" s="105">
        <v>0.62735098286479751</v>
      </c>
      <c r="S5934" s="105">
        <v>0.7325533411235291</v>
      </c>
      <c r="T5934" s="105">
        <v>0.6595390488402636</v>
      </c>
      <c r="U5934" s="105">
        <v>0.68544220149156354</v>
      </c>
    </row>
    <row r="5935" spans="1:21">
      <c r="A5935" s="54">
        <v>5933</v>
      </c>
      <c r="B5935" s="104">
        <v>33304</v>
      </c>
      <c r="C5935" s="104">
        <v>33304</v>
      </c>
      <c r="D5935" s="105">
        <v>350700495</v>
      </c>
      <c r="E5935" s="105">
        <v>7068270000</v>
      </c>
      <c r="F5935" s="105">
        <v>0</v>
      </c>
      <c r="G5935" s="105">
        <v>0.24518027437371764</v>
      </c>
      <c r="H5935" s="105">
        <v>0.30861932218515103</v>
      </c>
      <c r="I5935" s="105">
        <v>0.41331864714635924</v>
      </c>
      <c r="J5935" s="105">
        <v>0.51258348133178278</v>
      </c>
      <c r="K5935" s="105">
        <v>0.76738344673978898</v>
      </c>
      <c r="L5935" s="105">
        <v>2.6314475261718626</v>
      </c>
      <c r="M5935" s="105">
        <v>100</v>
      </c>
      <c r="N5935" s="105">
        <v>100</v>
      </c>
      <c r="O5935" s="105">
        <v>4.722833186552772</v>
      </c>
      <c r="P5935" s="105">
        <v>0.98977726286937817</v>
      </c>
      <c r="Q5935" s="105">
        <v>0.4303155567100384</v>
      </c>
      <c r="R5935" s="105">
        <v>0.26256082782932538</v>
      </c>
      <c r="S5935" s="105">
        <v>60.319183906187675</v>
      </c>
      <c r="T5935" s="105">
        <v>17.607001627659184</v>
      </c>
      <c r="U5935" s="105">
        <v>57.950313353047619</v>
      </c>
    </row>
    <row r="5936" spans="1:21">
      <c r="A5936" s="54">
        <v>5934</v>
      </c>
      <c r="B5936" s="104">
        <v>33322</v>
      </c>
      <c r="C5936" s="104">
        <v>33322</v>
      </c>
      <c r="D5936" s="105">
        <v>128797420</v>
      </c>
      <c r="E5936" s="105">
        <v>7085540000</v>
      </c>
      <c r="F5936" s="105">
        <v>0</v>
      </c>
      <c r="G5936" s="105">
        <v>1.5632564297979765</v>
      </c>
      <c r="H5936" s="105">
        <v>1.3908595159165065</v>
      </c>
      <c r="I5936" s="105">
        <v>2.0162784065713564</v>
      </c>
      <c r="J5936" s="105">
        <v>2.5471817753045269</v>
      </c>
      <c r="K5936" s="105">
        <v>4.0277829781082639</v>
      </c>
      <c r="L5936" s="105">
        <v>100</v>
      </c>
      <c r="M5936" s="105">
        <v>100</v>
      </c>
      <c r="N5936" s="105">
        <v>100</v>
      </c>
      <c r="O5936" s="105">
        <v>100</v>
      </c>
      <c r="P5936" s="105">
        <v>11.09333720086717</v>
      </c>
      <c r="Q5936" s="105">
        <v>5.0238649690882093</v>
      </c>
      <c r="R5936" s="105">
        <v>2.1620670257318335</v>
      </c>
      <c r="S5936" s="105">
        <v>88.692704770217219</v>
      </c>
      <c r="T5936" s="105">
        <v>35.818719025115485</v>
      </c>
      <c r="U5936" s="105">
        <v>86.679020263734841</v>
      </c>
    </row>
    <row r="5937" spans="1:21">
      <c r="A5937" s="54">
        <v>5935</v>
      </c>
      <c r="B5937" s="104">
        <v>33323</v>
      </c>
      <c r="C5937" s="104">
        <v>33323</v>
      </c>
      <c r="D5937" s="105">
        <v>6162.9999999999991</v>
      </c>
      <c r="E5937" s="105">
        <v>2361850000</v>
      </c>
      <c r="F5937" s="105">
        <v>1</v>
      </c>
      <c r="G5937" s="105">
        <v>-99999</v>
      </c>
      <c r="H5937" s="105">
        <v>-99999</v>
      </c>
      <c r="I5937" s="105">
        <v>-99999</v>
      </c>
      <c r="J5937" s="105">
        <v>-99999</v>
      </c>
      <c r="K5937" s="105">
        <v>-99999</v>
      </c>
      <c r="L5937" s="105">
        <v>-99999</v>
      </c>
      <c r="M5937" s="105">
        <v>-99999</v>
      </c>
      <c r="N5937" s="105">
        <v>-99999</v>
      </c>
      <c r="O5937" s="105">
        <v>-99999</v>
      </c>
      <c r="P5937" s="105">
        <v>-99999</v>
      </c>
      <c r="Q5937" s="105">
        <v>-99999</v>
      </c>
      <c r="R5937" s="105">
        <v>-99999</v>
      </c>
      <c r="S5937" s="105">
        <v>0</v>
      </c>
      <c r="T5937" s="105">
        <v>0</v>
      </c>
      <c r="U5937" s="105">
        <v>0</v>
      </c>
    </row>
    <row r="5938" spans="1:21">
      <c r="A5938" s="54">
        <v>5936</v>
      </c>
      <c r="B5938" s="104">
        <v>33324</v>
      </c>
      <c r="C5938" s="104">
        <v>33324</v>
      </c>
      <c r="D5938" s="105">
        <v>100921030</v>
      </c>
      <c r="E5938" s="105">
        <v>7085540000</v>
      </c>
      <c r="F5938" s="105">
        <v>0</v>
      </c>
      <c r="G5938" s="105">
        <v>0.43262912533417658</v>
      </c>
      <c r="H5938" s="105">
        <v>0.47177026789802834</v>
      </c>
      <c r="I5938" s="105">
        <v>0.55374708884081025</v>
      </c>
      <c r="J5938" s="105">
        <v>0.66677085570781536</v>
      </c>
      <c r="K5938" s="105">
        <v>1.169756070788847</v>
      </c>
      <c r="L5938" s="105">
        <v>3.9862421205411205</v>
      </c>
      <c r="M5938" s="105">
        <v>18.497367339525272</v>
      </c>
      <c r="N5938" s="105">
        <v>100</v>
      </c>
      <c r="O5938" s="105">
        <v>40.141723315960583</v>
      </c>
      <c r="P5938" s="105">
        <v>2.4524157459637785</v>
      </c>
      <c r="Q5938" s="105">
        <v>0.6569156028990295</v>
      </c>
      <c r="R5938" s="105">
        <v>0.39938808593029146</v>
      </c>
      <c r="S5938" s="105">
        <v>33.967670232496751</v>
      </c>
      <c r="T5938" s="105">
        <v>14.119060468282479</v>
      </c>
      <c r="U5938" s="105">
        <v>32.898171498430138</v>
      </c>
    </row>
    <row r="5939" spans="1:21">
      <c r="A5939" s="54">
        <v>5937</v>
      </c>
      <c r="B5939" s="104">
        <v>33327</v>
      </c>
      <c r="C5939" s="104">
        <v>33327</v>
      </c>
      <c r="D5939" s="105">
        <v>25294687.000000007</v>
      </c>
      <c r="E5939" s="105">
        <v>2361850000</v>
      </c>
      <c r="F5939" s="105">
        <v>0</v>
      </c>
      <c r="G5939" s="105">
        <v>0.94450234323423965</v>
      </c>
      <c r="H5939" s="105">
        <v>1.1501797858197862</v>
      </c>
      <c r="I5939" s="105">
        <v>1.7936466536417701</v>
      </c>
      <c r="J5939" s="105">
        <v>5.4945088537129365</v>
      </c>
      <c r="K5939" s="105">
        <v>29.776098220008556</v>
      </c>
      <c r="L5939" s="105">
        <v>100</v>
      </c>
      <c r="M5939" s="105">
        <v>100</v>
      </c>
      <c r="N5939" s="105">
        <v>100</v>
      </c>
      <c r="O5939" s="105">
        <v>33.322349278210396</v>
      </c>
      <c r="P5939" s="105">
        <v>6.9812505693382079</v>
      </c>
      <c r="Q5939" s="105">
        <v>2.1818568904707933</v>
      </c>
      <c r="R5939" s="105">
        <v>0.88368469868371613</v>
      </c>
      <c r="S5939" s="105">
        <v>86.810261898505232</v>
      </c>
      <c r="T5939" s="105">
        <v>31.877339774426702</v>
      </c>
      <c r="U5939" s="105">
        <v>85.428308818897719</v>
      </c>
    </row>
    <row r="5940" spans="1:21">
      <c r="A5940" s="54">
        <v>5938</v>
      </c>
      <c r="B5940" s="104">
        <v>33328</v>
      </c>
      <c r="C5940" s="104">
        <v>33328</v>
      </c>
      <c r="D5940" s="105">
        <v>47974869.000000015</v>
      </c>
      <c r="E5940" s="105">
        <v>2361850000</v>
      </c>
      <c r="F5940" s="105">
        <v>0</v>
      </c>
      <c r="G5940" s="105">
        <v>0.23750391973596346</v>
      </c>
      <c r="H5940" s="105">
        <v>0.29691551418999851</v>
      </c>
      <c r="I5940" s="105">
        <v>0.28732301278010192</v>
      </c>
      <c r="J5940" s="105">
        <v>0.46951027838897041</v>
      </c>
      <c r="K5940" s="105">
        <v>1.0043556034495371</v>
      </c>
      <c r="L5940" s="105">
        <v>3.98038444650778</v>
      </c>
      <c r="M5940" s="105">
        <v>54.184074507950093</v>
      </c>
      <c r="N5940" s="105">
        <v>100</v>
      </c>
      <c r="O5940" s="105">
        <v>5.2891295599765051</v>
      </c>
      <c r="P5940" s="105">
        <v>1.1698808236841864</v>
      </c>
      <c r="Q5940" s="105">
        <v>0.38497982155616972</v>
      </c>
      <c r="R5940" s="105">
        <v>0.24346810197008462</v>
      </c>
      <c r="S5940" s="105">
        <v>40.525231580635761</v>
      </c>
      <c r="T5940" s="105">
        <v>13.962293799182449</v>
      </c>
      <c r="U5940" s="105">
        <v>39.108674826392452</v>
      </c>
    </row>
    <row r="5941" spans="1:21">
      <c r="A5941" s="54">
        <v>5939</v>
      </c>
      <c r="B5941" s="104">
        <v>33331</v>
      </c>
      <c r="C5941" s="104">
        <v>33331</v>
      </c>
      <c r="D5941" s="105">
        <v>752816238.00000024</v>
      </c>
      <c r="E5941" s="105">
        <v>11774700000</v>
      </c>
      <c r="F5941" s="105">
        <v>0</v>
      </c>
      <c r="G5941" s="105">
        <v>0.44705031524834621</v>
      </c>
      <c r="H5941" s="105">
        <v>0.53011467004144608</v>
      </c>
      <c r="I5941" s="105">
        <v>0.5005416816974233</v>
      </c>
      <c r="J5941" s="105">
        <v>0.919182895114385</v>
      </c>
      <c r="K5941" s="105">
        <v>4.5821417725585798</v>
      </c>
      <c r="L5941" s="105">
        <v>100</v>
      </c>
      <c r="M5941" s="105">
        <v>100</v>
      </c>
      <c r="N5941" s="105">
        <v>100</v>
      </c>
      <c r="O5941" s="105">
        <v>42.71452915466152</v>
      </c>
      <c r="P5941" s="105">
        <v>2.4673092351365695</v>
      </c>
      <c r="Q5941" s="105">
        <v>0.87558815703080306</v>
      </c>
      <c r="R5941" s="105">
        <v>0.4305393307037092</v>
      </c>
      <c r="S5941" s="105">
        <v>79.864031188402137</v>
      </c>
      <c r="T5941" s="105">
        <v>29.455583101016064</v>
      </c>
      <c r="U5941" s="105">
        <v>78.846385251779779</v>
      </c>
    </row>
    <row r="5942" spans="1:21">
      <c r="A5942" s="54">
        <v>5940</v>
      </c>
      <c r="B5942" s="104">
        <v>33332</v>
      </c>
      <c r="C5942" s="104">
        <v>33332</v>
      </c>
      <c r="D5942" s="105">
        <v>75779408.00000003</v>
      </c>
      <c r="E5942" s="105">
        <v>2361850000</v>
      </c>
      <c r="F5942" s="105">
        <v>0</v>
      </c>
      <c r="G5942" s="105">
        <v>100</v>
      </c>
      <c r="H5942" s="105">
        <v>100</v>
      </c>
      <c r="I5942" s="105">
        <v>100</v>
      </c>
      <c r="J5942" s="105">
        <v>100</v>
      </c>
      <c r="K5942" s="105">
        <v>100</v>
      </c>
      <c r="L5942" s="105">
        <v>100</v>
      </c>
      <c r="M5942" s="105">
        <v>100</v>
      </c>
      <c r="N5942" s="105">
        <v>100</v>
      </c>
      <c r="O5942" s="105">
        <v>100</v>
      </c>
      <c r="P5942" s="105">
        <v>100</v>
      </c>
      <c r="Q5942" s="105">
        <v>100</v>
      </c>
      <c r="R5942" s="105">
        <v>100</v>
      </c>
      <c r="S5942" s="105">
        <v>100</v>
      </c>
      <c r="T5942" s="105">
        <v>100</v>
      </c>
      <c r="U5942" s="105">
        <v>99.999999999999986</v>
      </c>
    </row>
    <row r="5943" spans="1:21">
      <c r="A5943" s="54">
        <v>5941</v>
      </c>
      <c r="B5943" s="104">
        <v>33333</v>
      </c>
      <c r="C5943" s="104">
        <v>33333</v>
      </c>
      <c r="D5943" s="105">
        <v>145868224</v>
      </c>
      <c r="E5943" s="105">
        <v>2361850000</v>
      </c>
      <c r="F5943" s="105">
        <v>0</v>
      </c>
      <c r="G5943" s="105">
        <v>1.3668002000696511</v>
      </c>
      <c r="H5943" s="105">
        <v>1.7039565684220244</v>
      </c>
      <c r="I5943" s="105">
        <v>1.7866300560184778</v>
      </c>
      <c r="J5943" s="105">
        <v>3.934658054248279</v>
      </c>
      <c r="K5943" s="105">
        <v>100</v>
      </c>
      <c r="L5943" s="105">
        <v>100</v>
      </c>
      <c r="M5943" s="105">
        <v>100</v>
      </c>
      <c r="N5943" s="105">
        <v>100</v>
      </c>
      <c r="O5943" s="105">
        <v>100</v>
      </c>
      <c r="P5943" s="105">
        <v>100</v>
      </c>
      <c r="Q5943" s="105">
        <v>2.602802419925192</v>
      </c>
      <c r="R5943" s="105">
        <v>1.1943076914161301</v>
      </c>
      <c r="S5943" s="105">
        <v>96.301529362378787</v>
      </c>
      <c r="T5943" s="105">
        <v>51.049096249174973</v>
      </c>
      <c r="U5943" s="105">
        <v>94.849301322331897</v>
      </c>
    </row>
    <row r="5944" spans="1:21">
      <c r="A5944" s="54">
        <v>5942</v>
      </c>
      <c r="B5944" s="104">
        <v>33334</v>
      </c>
      <c r="C5944" s="104">
        <v>33334</v>
      </c>
      <c r="D5944" s="105">
        <v>178549445</v>
      </c>
      <c r="E5944" s="105">
        <v>2361850000</v>
      </c>
      <c r="F5944" s="105">
        <v>0</v>
      </c>
      <c r="G5944" s="105">
        <v>0.48291049788789847</v>
      </c>
      <c r="H5944" s="105">
        <v>0.65830695485837076</v>
      </c>
      <c r="I5944" s="105">
        <v>0.61551216439681311</v>
      </c>
      <c r="J5944" s="105">
        <v>1.3998353257574052</v>
      </c>
      <c r="K5944" s="105">
        <v>5.2498413738945784</v>
      </c>
      <c r="L5944" s="105">
        <v>100</v>
      </c>
      <c r="M5944" s="105">
        <v>100</v>
      </c>
      <c r="N5944" s="105">
        <v>100</v>
      </c>
      <c r="O5944" s="105">
        <v>100</v>
      </c>
      <c r="P5944" s="105">
        <v>100</v>
      </c>
      <c r="Q5944" s="105">
        <v>0.82599588139273983</v>
      </c>
      <c r="R5944" s="105">
        <v>0.42012147706233155</v>
      </c>
      <c r="S5944" s="105">
        <v>73.872129435840066</v>
      </c>
      <c r="T5944" s="105">
        <v>42.471043639604176</v>
      </c>
      <c r="U5944" s="105">
        <v>70.05860933202996</v>
      </c>
    </row>
    <row r="5945" spans="1:21">
      <c r="A5945" s="54">
        <v>5943</v>
      </c>
      <c r="B5945" s="104">
        <v>33335</v>
      </c>
      <c r="C5945" s="104">
        <v>33335</v>
      </c>
      <c r="D5945" s="105">
        <v>616793</v>
      </c>
      <c r="E5945" s="105">
        <v>2361850000</v>
      </c>
      <c r="F5945" s="105">
        <v>0</v>
      </c>
      <c r="G5945" s="105">
        <v>8.8949896783864322</v>
      </c>
      <c r="H5945" s="105">
        <v>11.087225577762291</v>
      </c>
      <c r="I5945" s="105">
        <v>12.13698224555459</v>
      </c>
      <c r="J5945" s="105">
        <v>20.790304333242695</v>
      </c>
      <c r="K5945" s="105">
        <v>45.636827043048058</v>
      </c>
      <c r="L5945" s="105">
        <v>97.553668548644865</v>
      </c>
      <c r="M5945" s="105">
        <v>100</v>
      </c>
      <c r="N5945" s="105">
        <v>100</v>
      </c>
      <c r="O5945" s="105">
        <v>100</v>
      </c>
      <c r="P5945" s="105">
        <v>100</v>
      </c>
      <c r="Q5945" s="105">
        <v>23.675334588412976</v>
      </c>
      <c r="R5945" s="105">
        <v>8.8039488555088301</v>
      </c>
      <c r="S5945" s="105">
        <v>93.213101716442637</v>
      </c>
      <c r="T5945" s="105">
        <v>52.381606739213396</v>
      </c>
      <c r="U5945" s="105">
        <v>93.213101716442637</v>
      </c>
    </row>
    <row r="5946" spans="1:21">
      <c r="A5946" s="54">
        <v>5944</v>
      </c>
      <c r="B5946" s="104">
        <v>33336</v>
      </c>
      <c r="C5946" s="104">
        <v>33336</v>
      </c>
      <c r="D5946" s="105">
        <v>17330798</v>
      </c>
      <c r="E5946" s="105">
        <v>2361850000</v>
      </c>
      <c r="F5946" s="105">
        <v>0</v>
      </c>
      <c r="G5946" s="105">
        <v>3.6729636639349916</v>
      </c>
      <c r="H5946" s="105">
        <v>4.5240602902689773</v>
      </c>
      <c r="I5946" s="105">
        <v>4.7624503079704095</v>
      </c>
      <c r="J5946" s="105">
        <v>9.0277403571852979</v>
      </c>
      <c r="K5946" s="105">
        <v>64.907165362393314</v>
      </c>
      <c r="L5946" s="105">
        <v>100</v>
      </c>
      <c r="M5946" s="105">
        <v>100</v>
      </c>
      <c r="N5946" s="105">
        <v>100</v>
      </c>
      <c r="O5946" s="105">
        <v>100</v>
      </c>
      <c r="P5946" s="105">
        <v>19.458278709400453</v>
      </c>
      <c r="Q5946" s="105">
        <v>5.700130123357928</v>
      </c>
      <c r="R5946" s="105">
        <v>2.9423981915996951</v>
      </c>
      <c r="S5946" s="105">
        <v>91.138526861052966</v>
      </c>
      <c r="T5946" s="105">
        <v>42.916265583842595</v>
      </c>
      <c r="U5946" s="105">
        <v>78.186999514544468</v>
      </c>
    </row>
    <row r="5947" spans="1:21">
      <c r="A5947" s="54">
        <v>5945</v>
      </c>
      <c r="B5947" s="104">
        <v>33337</v>
      </c>
      <c r="C5947" s="104">
        <v>33337</v>
      </c>
      <c r="D5947" s="105">
        <v>58403030.000000007</v>
      </c>
      <c r="E5947" s="105">
        <v>2361850000</v>
      </c>
      <c r="F5947" s="105">
        <v>0</v>
      </c>
      <c r="G5947" s="105">
        <v>0.1868548437342904</v>
      </c>
      <c r="H5947" s="105">
        <v>0.206508247446993</v>
      </c>
      <c r="I5947" s="105">
        <v>0.21527919341121476</v>
      </c>
      <c r="J5947" s="105">
        <v>0.41213500319546431</v>
      </c>
      <c r="K5947" s="105">
        <v>1.4303560487793781</v>
      </c>
      <c r="L5947" s="105">
        <v>13.26238677687684</v>
      </c>
      <c r="M5947" s="105">
        <v>100</v>
      </c>
      <c r="N5947" s="105">
        <v>100</v>
      </c>
      <c r="O5947" s="105">
        <v>2.235714402089378</v>
      </c>
      <c r="P5947" s="105">
        <v>0.52350192578681876</v>
      </c>
      <c r="Q5947" s="105">
        <v>0.19079309453744545</v>
      </c>
      <c r="R5947" s="105">
        <v>0.13846814789565226</v>
      </c>
      <c r="S5947" s="105">
        <v>60.370384529676436</v>
      </c>
      <c r="T5947" s="105">
        <v>18.233499806979456</v>
      </c>
      <c r="U5947" s="105">
        <v>58.904425293022406</v>
      </c>
    </row>
    <row r="5948" spans="1:21">
      <c r="A5948" s="54">
        <v>5946</v>
      </c>
      <c r="B5948" s="104">
        <v>33343</v>
      </c>
      <c r="C5948" s="104">
        <v>33343</v>
      </c>
      <c r="D5948" s="105">
        <v>879670276</v>
      </c>
      <c r="E5948" s="105">
        <v>11792000000</v>
      </c>
      <c r="F5948" s="105">
        <v>0</v>
      </c>
      <c r="G5948" s="105">
        <v>2.5090587354178351</v>
      </c>
      <c r="H5948" s="105">
        <v>2.4901195965358309</v>
      </c>
      <c r="I5948" s="105">
        <v>1.8558166356220884</v>
      </c>
      <c r="J5948" s="105">
        <v>1.750789101673484</v>
      </c>
      <c r="K5948" s="105">
        <v>2.7908515021343892</v>
      </c>
      <c r="L5948" s="105">
        <v>5.860108124550937</v>
      </c>
      <c r="M5948" s="105">
        <v>6.1755753581296631</v>
      </c>
      <c r="N5948" s="105">
        <v>4.2632063066757002</v>
      </c>
      <c r="O5948" s="105">
        <v>3.1012118048876531</v>
      </c>
      <c r="P5948" s="105">
        <v>2.233784003418442</v>
      </c>
      <c r="Q5948" s="105">
        <v>2.3430590175878483</v>
      </c>
      <c r="R5948" s="105">
        <v>2.9692880722972759</v>
      </c>
      <c r="S5948" s="105">
        <v>5.0988634952498897</v>
      </c>
      <c r="T5948" s="105">
        <v>3.1952390215775957</v>
      </c>
      <c r="U5948" s="105">
        <v>5.0563091950197618</v>
      </c>
    </row>
    <row r="5949" spans="1:21">
      <c r="A5949" s="54">
        <v>5947</v>
      </c>
      <c r="B5949" s="104">
        <v>33344</v>
      </c>
      <c r="C5949" s="104">
        <v>33344</v>
      </c>
      <c r="D5949" s="105">
        <v>49080864</v>
      </c>
      <c r="E5949" s="105">
        <v>2361850000</v>
      </c>
      <c r="F5949" s="105">
        <v>0</v>
      </c>
      <c r="G5949" s="105">
        <v>1.5055127551524012</v>
      </c>
      <c r="H5949" s="105">
        <v>1.7112794837415495</v>
      </c>
      <c r="I5949" s="105">
        <v>2.2519119331342927</v>
      </c>
      <c r="J5949" s="105">
        <v>4.405658204342255</v>
      </c>
      <c r="K5949" s="105">
        <v>19.317820908538735</v>
      </c>
      <c r="L5949" s="105">
        <v>100</v>
      </c>
      <c r="M5949" s="105">
        <v>100</v>
      </c>
      <c r="N5949" s="105">
        <v>100</v>
      </c>
      <c r="O5949" s="105">
        <v>100</v>
      </c>
      <c r="P5949" s="105">
        <v>76.754851273636177</v>
      </c>
      <c r="Q5949" s="105">
        <v>5.9452778203571306</v>
      </c>
      <c r="R5949" s="105">
        <v>1.7015253074443566</v>
      </c>
      <c r="S5949" s="105">
        <v>83.732788986018761</v>
      </c>
      <c r="T5949" s="105">
        <v>42.799486473862238</v>
      </c>
      <c r="U5949" s="105">
        <v>82.647490098620935</v>
      </c>
    </row>
    <row r="5950" spans="1:21">
      <c r="A5950" s="54">
        <v>5948</v>
      </c>
      <c r="B5950" s="104">
        <v>33345</v>
      </c>
      <c r="C5950" s="104">
        <v>33345</v>
      </c>
      <c r="D5950" s="105">
        <v>37045956.000000015</v>
      </c>
      <c r="E5950" s="105">
        <v>2361850000</v>
      </c>
      <c r="F5950" s="105">
        <v>0</v>
      </c>
      <c r="G5950" s="105">
        <v>0.99330538894513309</v>
      </c>
      <c r="H5950" s="105">
        <v>1.2587382609571878</v>
      </c>
      <c r="I5950" s="105">
        <v>1.7396861651926749</v>
      </c>
      <c r="J5950" s="105">
        <v>4.1852034031823342</v>
      </c>
      <c r="K5950" s="105">
        <v>25.019895770630072</v>
      </c>
      <c r="L5950" s="105">
        <v>100</v>
      </c>
      <c r="M5950" s="105">
        <v>100</v>
      </c>
      <c r="N5950" s="105">
        <v>100</v>
      </c>
      <c r="O5950" s="105">
        <v>100</v>
      </c>
      <c r="P5950" s="105">
        <v>18.73732076005312</v>
      </c>
      <c r="Q5950" s="105">
        <v>3.2454980311105701</v>
      </c>
      <c r="R5950" s="105">
        <v>0.98004457871440975</v>
      </c>
      <c r="S5950" s="105">
        <v>84.645047253185041</v>
      </c>
      <c r="T5950" s="105">
        <v>38.013307696565455</v>
      </c>
      <c r="U5950" s="105">
        <v>83.960530618505999</v>
      </c>
    </row>
    <row r="5951" spans="1:21">
      <c r="A5951" s="54">
        <v>5949</v>
      </c>
      <c r="B5951" s="104">
        <v>33346</v>
      </c>
      <c r="C5951" s="104">
        <v>33346</v>
      </c>
      <c r="D5951" s="105">
        <v>970144.00000000012</v>
      </c>
      <c r="E5951" s="105">
        <v>2361850000</v>
      </c>
      <c r="F5951" s="105">
        <v>0</v>
      </c>
      <c r="G5951" s="105">
        <v>3.3595507179810467</v>
      </c>
      <c r="H5951" s="105">
        <v>4.0390564778961942</v>
      </c>
      <c r="I5951" s="105">
        <v>4.7720510231374078</v>
      </c>
      <c r="J5951" s="105">
        <v>8.5435295220012346</v>
      </c>
      <c r="K5951" s="105">
        <v>21.428020763954915</v>
      </c>
      <c r="L5951" s="105">
        <v>64.656817546561939</v>
      </c>
      <c r="M5951" s="105">
        <v>100</v>
      </c>
      <c r="N5951" s="105">
        <v>100</v>
      </c>
      <c r="O5951" s="105">
        <v>100</v>
      </c>
      <c r="P5951" s="105">
        <v>65.716390277071866</v>
      </c>
      <c r="Q5951" s="105">
        <v>14.199079601358168</v>
      </c>
      <c r="R5951" s="105">
        <v>3.5179447972971922</v>
      </c>
      <c r="S5951" s="105">
        <v>63.548720949085421</v>
      </c>
      <c r="T5951" s="105">
        <v>40.852703393938334</v>
      </c>
      <c r="U5951" s="105">
        <v>62.10741023072292</v>
      </c>
    </row>
    <row r="5952" spans="1:21">
      <c r="A5952" s="54">
        <v>5950</v>
      </c>
      <c r="B5952" s="104">
        <v>33347</v>
      </c>
      <c r="C5952" s="104">
        <v>33347</v>
      </c>
      <c r="D5952" s="105">
        <v>9692480.9999999963</v>
      </c>
      <c r="E5952" s="105">
        <v>2361850000</v>
      </c>
      <c r="F5952" s="105">
        <v>0</v>
      </c>
      <c r="G5952" s="105">
        <v>1.6438157385017782</v>
      </c>
      <c r="H5952" s="105">
        <v>2.0373864562827624</v>
      </c>
      <c r="I5952" s="105">
        <v>2.4510095635050146</v>
      </c>
      <c r="J5952" s="105">
        <v>5.3917877458345549</v>
      </c>
      <c r="K5952" s="105">
        <v>20.052035898944762</v>
      </c>
      <c r="L5952" s="105">
        <v>100</v>
      </c>
      <c r="M5952" s="105">
        <v>100</v>
      </c>
      <c r="N5952" s="105">
        <v>100</v>
      </c>
      <c r="O5952" s="105">
        <v>100</v>
      </c>
      <c r="P5952" s="105">
        <v>36.133941539144452</v>
      </c>
      <c r="Q5952" s="105">
        <v>6.2799969007800289</v>
      </c>
      <c r="R5952" s="105">
        <v>1.4764993661628028</v>
      </c>
      <c r="S5952" s="105">
        <v>74.272775077813989</v>
      </c>
      <c r="T5952" s="105">
        <v>39.622206100763016</v>
      </c>
      <c r="U5952" s="105">
        <v>73.796321223548247</v>
      </c>
    </row>
    <row r="5953" spans="1:21">
      <c r="A5953" s="54">
        <v>5951</v>
      </c>
      <c r="B5953" s="104">
        <v>33348</v>
      </c>
      <c r="C5953" s="104">
        <v>33348</v>
      </c>
      <c r="D5953" s="105">
        <v>60719311.000000007</v>
      </c>
      <c r="E5953" s="105">
        <v>2361850000</v>
      </c>
      <c r="F5953" s="105">
        <v>0</v>
      </c>
      <c r="G5953" s="105">
        <v>0.839727628113763</v>
      </c>
      <c r="H5953" s="105">
        <v>1.0717778730354426</v>
      </c>
      <c r="I5953" s="105">
        <v>1.2759584219478173</v>
      </c>
      <c r="J5953" s="105">
        <v>2.5116248371010066</v>
      </c>
      <c r="K5953" s="105">
        <v>6.4652409668523978</v>
      </c>
      <c r="L5953" s="105">
        <v>100</v>
      </c>
      <c r="M5953" s="105">
        <v>100</v>
      </c>
      <c r="N5953" s="105">
        <v>100</v>
      </c>
      <c r="O5953" s="105">
        <v>28.069008013277415</v>
      </c>
      <c r="P5953" s="105">
        <v>14.058601139611</v>
      </c>
      <c r="Q5953" s="105">
        <v>3.1391679374902415</v>
      </c>
      <c r="R5953" s="105">
        <v>0.9273913683941043</v>
      </c>
      <c r="S5953" s="105">
        <v>71.164545053158719</v>
      </c>
      <c r="T5953" s="105">
        <v>29.863208182151933</v>
      </c>
      <c r="U5953" s="105">
        <v>69.55333318705037</v>
      </c>
    </row>
    <row r="5954" spans="1:21">
      <c r="A5954" s="54">
        <v>5952</v>
      </c>
      <c r="B5954" s="104">
        <v>33349</v>
      </c>
      <c r="C5954" s="104">
        <v>33349</v>
      </c>
      <c r="D5954" s="105">
        <v>29705125</v>
      </c>
      <c r="E5954" s="105">
        <v>2361850000</v>
      </c>
      <c r="F5954" s="105">
        <v>0</v>
      </c>
      <c r="G5954" s="105">
        <v>0.27146654374375906</v>
      </c>
      <c r="H5954" s="105">
        <v>0.32152051045998747</v>
      </c>
      <c r="I5954" s="105">
        <v>0.37217729360198931</v>
      </c>
      <c r="J5954" s="105">
        <v>0.6881092315671592</v>
      </c>
      <c r="K5954" s="105">
        <v>1.6366175484740773</v>
      </c>
      <c r="L5954" s="105">
        <v>3.2079771311068503</v>
      </c>
      <c r="M5954" s="105">
        <v>5.3731393906212777</v>
      </c>
      <c r="N5954" s="105">
        <v>9.9380924286833388</v>
      </c>
      <c r="O5954" s="105">
        <v>10.089887795438282</v>
      </c>
      <c r="P5954" s="105">
        <v>4.2314505994309561</v>
      </c>
      <c r="Q5954" s="105">
        <v>0.8927683890512037</v>
      </c>
      <c r="R5954" s="105">
        <v>0.29353236355799139</v>
      </c>
      <c r="S5954" s="105">
        <v>4.5854447449268543</v>
      </c>
      <c r="T5954" s="105">
        <v>3.1097282688114061</v>
      </c>
      <c r="U5954" s="105">
        <v>4.4954128066799015</v>
      </c>
    </row>
    <row r="5955" spans="1:21">
      <c r="A5955" s="54">
        <v>5953</v>
      </c>
      <c r="B5955" s="104">
        <v>33350</v>
      </c>
      <c r="C5955" s="104">
        <v>33350</v>
      </c>
      <c r="D5955" s="105">
        <v>124384015.99999999</v>
      </c>
      <c r="E5955" s="105">
        <v>2361850000</v>
      </c>
      <c r="F5955" s="105">
        <v>0</v>
      </c>
      <c r="G5955" s="105">
        <v>0.34379966922253863</v>
      </c>
      <c r="H5955" s="105">
        <v>0.41378603864298352</v>
      </c>
      <c r="I5955" s="105">
        <v>0.57453494635052738</v>
      </c>
      <c r="J5955" s="105">
        <v>1.0475595009986531</v>
      </c>
      <c r="K5955" s="105">
        <v>3.4211070730048987</v>
      </c>
      <c r="L5955" s="105">
        <v>100</v>
      </c>
      <c r="M5955" s="105">
        <v>100</v>
      </c>
      <c r="N5955" s="105">
        <v>100</v>
      </c>
      <c r="O5955" s="105">
        <v>6.7052640729125716</v>
      </c>
      <c r="P5955" s="105">
        <v>2.6341302353121199</v>
      </c>
      <c r="Q5955" s="105">
        <v>0.80313171509608083</v>
      </c>
      <c r="R5955" s="105">
        <v>0.33319709179919416</v>
      </c>
      <c r="S5955" s="105">
        <v>77.017212541028769</v>
      </c>
      <c r="T5955" s="105">
        <v>26.356375861944969</v>
      </c>
      <c r="U5955" s="105">
        <v>75.902267390965065</v>
      </c>
    </row>
    <row r="5956" spans="1:21">
      <c r="A5956" s="54">
        <v>5954</v>
      </c>
      <c r="B5956" s="104">
        <v>33351</v>
      </c>
      <c r="C5956" s="104">
        <v>33351</v>
      </c>
      <c r="D5956" s="105">
        <v>273134679</v>
      </c>
      <c r="E5956" s="105">
        <v>7119710000</v>
      </c>
      <c r="F5956" s="105">
        <v>0</v>
      </c>
      <c r="G5956" s="105">
        <v>0.34910041600717112</v>
      </c>
      <c r="H5956" s="105">
        <v>0.39398387982672289</v>
      </c>
      <c r="I5956" s="105">
        <v>0.51266938183012511</v>
      </c>
      <c r="J5956" s="105">
        <v>1.0167000506159976</v>
      </c>
      <c r="K5956" s="105">
        <v>3.1889179988226788</v>
      </c>
      <c r="L5956" s="105">
        <v>100</v>
      </c>
      <c r="M5956" s="105">
        <v>100</v>
      </c>
      <c r="N5956" s="105">
        <v>100</v>
      </c>
      <c r="O5956" s="105">
        <v>13.140798164126082</v>
      </c>
      <c r="P5956" s="105">
        <v>4.6475769023941842</v>
      </c>
      <c r="Q5956" s="105">
        <v>0.94180662995695208</v>
      </c>
      <c r="R5956" s="105">
        <v>0.31979721918510584</v>
      </c>
      <c r="S5956" s="105">
        <v>77.686835415844229</v>
      </c>
      <c r="T5956" s="105">
        <v>27.042612553563746</v>
      </c>
      <c r="U5956" s="105">
        <v>74.449155816092542</v>
      </c>
    </row>
    <row r="5957" spans="1:21">
      <c r="A5957" s="54">
        <v>5955</v>
      </c>
      <c r="B5957" s="104">
        <v>33352</v>
      </c>
      <c r="C5957" s="104">
        <v>33352</v>
      </c>
      <c r="D5957" s="105">
        <v>632664474</v>
      </c>
      <c r="E5957" s="105">
        <v>21460900000</v>
      </c>
      <c r="F5957" s="105">
        <v>0</v>
      </c>
      <c r="G5957" s="105">
        <v>0.44280603973808252</v>
      </c>
      <c r="H5957" s="105">
        <v>0.4249405937753567</v>
      </c>
      <c r="I5957" s="105">
        <v>0.45992982897070095</v>
      </c>
      <c r="J5957" s="105">
        <v>0.67378985099685174</v>
      </c>
      <c r="K5957" s="105">
        <v>1.0858887708089577</v>
      </c>
      <c r="L5957" s="105">
        <v>2.3045462679356592</v>
      </c>
      <c r="M5957" s="105">
        <v>5.4731594878235574</v>
      </c>
      <c r="N5957" s="105">
        <v>11.636179857613509</v>
      </c>
      <c r="O5957" s="105">
        <v>5.2291701345904098</v>
      </c>
      <c r="P5957" s="105">
        <v>3.9631649817328061</v>
      </c>
      <c r="Q5957" s="105">
        <v>2.9059334050795385</v>
      </c>
      <c r="R5957" s="105">
        <v>0.72732416383341902</v>
      </c>
      <c r="S5957" s="105">
        <v>5.1824321366727117</v>
      </c>
      <c r="T5957" s="105">
        <v>2.9439027819082373</v>
      </c>
      <c r="U5957" s="105">
        <v>4.9558186369926496</v>
      </c>
    </row>
    <row r="5958" spans="1:21">
      <c r="A5958" s="54">
        <v>5956</v>
      </c>
      <c r="B5958" s="104">
        <v>33353</v>
      </c>
      <c r="C5958" s="104">
        <v>33353</v>
      </c>
      <c r="D5958" s="105">
        <v>103731450.00000003</v>
      </c>
      <c r="E5958" s="105">
        <v>4723690000</v>
      </c>
      <c r="F5958" s="105">
        <v>0</v>
      </c>
      <c r="G5958" s="105">
        <v>0.3288013811252764</v>
      </c>
      <c r="H5958" s="105">
        <v>0.34107644433469442</v>
      </c>
      <c r="I5958" s="105">
        <v>0.35971500185675592</v>
      </c>
      <c r="J5958" s="105">
        <v>0.44959006016840514</v>
      </c>
      <c r="K5958" s="105">
        <v>0.94013453524042889</v>
      </c>
      <c r="L5958" s="105">
        <v>10.5324081379535</v>
      </c>
      <c r="M5958" s="105">
        <v>100</v>
      </c>
      <c r="N5958" s="105">
        <v>100</v>
      </c>
      <c r="O5958" s="105">
        <v>100</v>
      </c>
      <c r="P5958" s="105">
        <v>2.8420029558958011</v>
      </c>
      <c r="Q5958" s="105">
        <v>0.90410263508109734</v>
      </c>
      <c r="R5958" s="105">
        <v>0.33462902121741006</v>
      </c>
      <c r="S5958" s="105">
        <v>65.327933565462743</v>
      </c>
      <c r="T5958" s="105">
        <v>26.419371681072779</v>
      </c>
      <c r="U5958" s="105">
        <v>49.938825584477016</v>
      </c>
    </row>
    <row r="5959" spans="1:21">
      <c r="A5959" s="54">
        <v>5957</v>
      </c>
      <c r="B5959" s="104">
        <v>33386</v>
      </c>
      <c r="C5959" s="104">
        <v>33386</v>
      </c>
      <c r="D5959" s="105">
        <v>68365687</v>
      </c>
      <c r="E5959" s="105">
        <v>4723690000</v>
      </c>
      <c r="F5959" s="105">
        <v>0</v>
      </c>
      <c r="G5959" s="105">
        <v>9.3715900253999003</v>
      </c>
      <c r="H5959" s="105">
        <v>13.676254837046891</v>
      </c>
      <c r="I5959" s="105">
        <v>1.5512777552758208</v>
      </c>
      <c r="J5959" s="105">
        <v>0.38448291188135281</v>
      </c>
      <c r="K5959" s="105">
        <v>0.69286314421878459</v>
      </c>
      <c r="L5959" s="105">
        <v>1.7971306660213739</v>
      </c>
      <c r="M5959" s="105">
        <v>9.0896202306957505</v>
      </c>
      <c r="N5959" s="105">
        <v>100</v>
      </c>
      <c r="O5959" s="105">
        <v>100</v>
      </c>
      <c r="P5959" s="105">
        <v>5.7796990009519931</v>
      </c>
      <c r="Q5959" s="105">
        <v>2.980367906940629</v>
      </c>
      <c r="R5959" s="105">
        <v>5.0484842880121912</v>
      </c>
      <c r="S5959" s="105">
        <v>52.666319040910274</v>
      </c>
      <c r="T5959" s="105">
        <v>20.864314230537058</v>
      </c>
      <c r="U5959" s="105">
        <v>49.715668766472618</v>
      </c>
    </row>
    <row r="5960" spans="1:21">
      <c r="A5960" s="54">
        <v>5958</v>
      </c>
      <c r="B5960" s="104">
        <v>33395</v>
      </c>
      <c r="C5960" s="104">
        <v>33395</v>
      </c>
      <c r="D5960" s="105">
        <v>147049107</v>
      </c>
      <c r="E5960" s="105">
        <v>7068270000</v>
      </c>
      <c r="F5960" s="105">
        <v>0</v>
      </c>
      <c r="G5960" s="105">
        <v>3.7160239170891356</v>
      </c>
      <c r="H5960" s="105">
        <v>2.616007931616827</v>
      </c>
      <c r="I5960" s="105">
        <v>1.1858516507230366</v>
      </c>
      <c r="J5960" s="105">
        <v>1.4316584267298054</v>
      </c>
      <c r="K5960" s="105">
        <v>4.8589215959746701</v>
      </c>
      <c r="L5960" s="105">
        <v>100</v>
      </c>
      <c r="M5960" s="105">
        <v>100</v>
      </c>
      <c r="N5960" s="105">
        <v>100</v>
      </c>
      <c r="O5960" s="105">
        <v>100</v>
      </c>
      <c r="P5960" s="105">
        <v>100</v>
      </c>
      <c r="Q5960" s="105">
        <v>3.9759315635567689</v>
      </c>
      <c r="R5960" s="105">
        <v>2.713535760710819</v>
      </c>
      <c r="S5960" s="105">
        <v>80.662986712647211</v>
      </c>
      <c r="T5960" s="105">
        <v>43.374827570533419</v>
      </c>
      <c r="U5960" s="105">
        <v>61.817270038050523</v>
      </c>
    </row>
    <row r="5961" spans="1:21">
      <c r="A5961" s="54">
        <v>5959</v>
      </c>
      <c r="B5961" s="104">
        <v>33396</v>
      </c>
      <c r="C5961" s="104">
        <v>33396</v>
      </c>
      <c r="D5961" s="105">
        <v>17264400</v>
      </c>
      <c r="E5961" s="105">
        <v>2361850000</v>
      </c>
      <c r="F5961" s="105">
        <v>0</v>
      </c>
      <c r="G5961" s="105">
        <v>40.317093804011911</v>
      </c>
      <c r="H5961" s="105">
        <v>35.433116099895109</v>
      </c>
      <c r="I5961" s="105">
        <v>53.266679989962277</v>
      </c>
      <c r="J5961" s="105">
        <v>100</v>
      </c>
      <c r="K5961" s="105">
        <v>100</v>
      </c>
      <c r="L5961" s="105">
        <v>100</v>
      </c>
      <c r="M5961" s="105">
        <v>100</v>
      </c>
      <c r="N5961" s="105">
        <v>100</v>
      </c>
      <c r="O5961" s="105">
        <v>100</v>
      </c>
      <c r="P5961" s="105">
        <v>100</v>
      </c>
      <c r="Q5961" s="105">
        <v>100</v>
      </c>
      <c r="R5961" s="105">
        <v>49.344523960345938</v>
      </c>
      <c r="S5961" s="105">
        <v>99.829349722799094</v>
      </c>
      <c r="T5961" s="105">
        <v>81.530117821184604</v>
      </c>
      <c r="U5961" s="105">
        <v>96.221514608979064</v>
      </c>
    </row>
    <row r="5962" spans="1:21">
      <c r="A5962" s="54">
        <v>5960</v>
      </c>
      <c r="B5962" s="104">
        <v>33397</v>
      </c>
      <c r="C5962" s="104">
        <v>33397</v>
      </c>
      <c r="D5962" s="105">
        <v>0</v>
      </c>
      <c r="E5962" s="105">
        <v>2361850000</v>
      </c>
      <c r="F5962" s="105">
        <v>0</v>
      </c>
      <c r="G5962" s="105">
        <v>0</v>
      </c>
      <c r="H5962" s="105">
        <v>0</v>
      </c>
      <c r="I5962" s="105">
        <v>0</v>
      </c>
      <c r="J5962" s="105">
        <v>0</v>
      </c>
      <c r="K5962" s="105">
        <v>0</v>
      </c>
      <c r="L5962" s="105">
        <v>0</v>
      </c>
      <c r="M5962" s="105">
        <v>0</v>
      </c>
      <c r="N5962" s="105">
        <v>0</v>
      </c>
      <c r="O5962" s="105">
        <v>0</v>
      </c>
      <c r="P5962" s="105">
        <v>0</v>
      </c>
      <c r="Q5962" s="105">
        <v>0</v>
      </c>
      <c r="R5962" s="105">
        <v>0</v>
      </c>
      <c r="S5962" s="105">
        <v>0</v>
      </c>
      <c r="T5962" s="105">
        <v>0</v>
      </c>
      <c r="U5962" s="105">
        <v>0</v>
      </c>
    </row>
    <row r="5963" spans="1:21">
      <c r="A5963" s="54">
        <v>5961</v>
      </c>
      <c r="B5963" s="104">
        <v>33398</v>
      </c>
      <c r="C5963" s="104">
        <v>33398</v>
      </c>
      <c r="D5963" s="105">
        <v>0</v>
      </c>
      <c r="E5963" s="105">
        <v>2361850000</v>
      </c>
      <c r="F5963" s="105">
        <v>0</v>
      </c>
      <c r="G5963" s="105">
        <v>0</v>
      </c>
      <c r="H5963" s="105">
        <v>0</v>
      </c>
      <c r="I5963" s="105">
        <v>0</v>
      </c>
      <c r="J5963" s="105">
        <v>0</v>
      </c>
      <c r="K5963" s="105">
        <v>0</v>
      </c>
      <c r="L5963" s="105">
        <v>0</v>
      </c>
      <c r="M5963" s="105">
        <v>0</v>
      </c>
      <c r="N5963" s="105">
        <v>0</v>
      </c>
      <c r="O5963" s="105">
        <v>0</v>
      </c>
      <c r="P5963" s="105">
        <v>0</v>
      </c>
      <c r="Q5963" s="105">
        <v>0</v>
      </c>
      <c r="R5963" s="105">
        <v>0</v>
      </c>
      <c r="S5963" s="105">
        <v>0</v>
      </c>
      <c r="T5963" s="105">
        <v>0</v>
      </c>
      <c r="U5963" s="105">
        <v>0</v>
      </c>
    </row>
    <row r="5964" spans="1:21">
      <c r="A5964" s="54">
        <v>5962</v>
      </c>
      <c r="B5964" s="104">
        <v>33399</v>
      </c>
      <c r="C5964" s="104">
        <v>33399</v>
      </c>
      <c r="D5964" s="105">
        <v>0</v>
      </c>
      <c r="E5964" s="105">
        <v>2361850000</v>
      </c>
      <c r="F5964" s="105">
        <v>0</v>
      </c>
      <c r="G5964" s="105">
        <v>0</v>
      </c>
      <c r="H5964" s="105">
        <v>0</v>
      </c>
      <c r="I5964" s="105">
        <v>0</v>
      </c>
      <c r="J5964" s="105">
        <v>0</v>
      </c>
      <c r="K5964" s="105">
        <v>0</v>
      </c>
      <c r="L5964" s="105">
        <v>0</v>
      </c>
      <c r="M5964" s="105">
        <v>0</v>
      </c>
      <c r="N5964" s="105">
        <v>0</v>
      </c>
      <c r="O5964" s="105">
        <v>0</v>
      </c>
      <c r="P5964" s="105">
        <v>0</v>
      </c>
      <c r="Q5964" s="105">
        <v>0</v>
      </c>
      <c r="R5964" s="105">
        <v>0</v>
      </c>
      <c r="S5964" s="105">
        <v>0</v>
      </c>
      <c r="T5964" s="105">
        <v>0</v>
      </c>
      <c r="U5964" s="105">
        <v>0</v>
      </c>
    </row>
    <row r="5965" spans="1:21">
      <c r="A5965" s="54">
        <v>5963</v>
      </c>
      <c r="B5965" s="104">
        <v>33400</v>
      </c>
      <c r="C5965" s="104">
        <v>33400</v>
      </c>
      <c r="D5965" s="105">
        <v>0</v>
      </c>
      <c r="E5965" s="105">
        <v>2361850000</v>
      </c>
      <c r="F5965" s="105">
        <v>0</v>
      </c>
      <c r="G5965" s="105">
        <v>0</v>
      </c>
      <c r="H5965" s="105">
        <v>0</v>
      </c>
      <c r="I5965" s="105">
        <v>0</v>
      </c>
      <c r="J5965" s="105">
        <v>0</v>
      </c>
      <c r="K5965" s="105">
        <v>0</v>
      </c>
      <c r="L5965" s="105">
        <v>0</v>
      </c>
      <c r="M5965" s="105">
        <v>0</v>
      </c>
      <c r="N5965" s="105">
        <v>0</v>
      </c>
      <c r="O5965" s="105">
        <v>0</v>
      </c>
      <c r="P5965" s="105">
        <v>0</v>
      </c>
      <c r="Q5965" s="105">
        <v>0</v>
      </c>
      <c r="R5965" s="105">
        <v>0</v>
      </c>
      <c r="S5965" s="105">
        <v>0</v>
      </c>
      <c r="T5965" s="105">
        <v>0</v>
      </c>
      <c r="U5965" s="105">
        <v>0</v>
      </c>
    </row>
    <row r="5966" spans="1:21">
      <c r="A5966" s="54">
        <v>5964</v>
      </c>
      <c r="B5966" s="104">
        <v>33401</v>
      </c>
      <c r="C5966" s="104">
        <v>33401</v>
      </c>
      <c r="D5966" s="105">
        <v>10964947</v>
      </c>
      <c r="E5966" s="105">
        <v>4723690000</v>
      </c>
      <c r="F5966" s="105">
        <v>0</v>
      </c>
      <c r="G5966" s="105">
        <v>4.9001406326661039</v>
      </c>
      <c r="H5966" s="105">
        <v>8.7520489322928476</v>
      </c>
      <c r="I5966" s="105">
        <v>11.714841672826942</v>
      </c>
      <c r="J5966" s="105">
        <v>37.222865203107077</v>
      </c>
      <c r="K5966" s="105">
        <v>35.60567923609667</v>
      </c>
      <c r="L5966" s="105">
        <v>100</v>
      </c>
      <c r="M5966" s="105">
        <v>100</v>
      </c>
      <c r="N5966" s="105">
        <v>100</v>
      </c>
      <c r="O5966" s="105">
        <v>100</v>
      </c>
      <c r="P5966" s="105">
        <v>38.839918197446011</v>
      </c>
      <c r="Q5966" s="105">
        <v>9.2809819667199438</v>
      </c>
      <c r="R5966" s="105">
        <v>3.8901960100203619</v>
      </c>
      <c r="S5966" s="105">
        <v>0</v>
      </c>
      <c r="T5966" s="105">
        <v>45.850555987598</v>
      </c>
      <c r="U5966" s="105">
        <v>45.850555987598</v>
      </c>
    </row>
    <row r="5967" spans="1:21">
      <c r="A5967" s="54">
        <v>5965</v>
      </c>
      <c r="B5967" s="104">
        <v>33406</v>
      </c>
      <c r="C5967" s="104">
        <v>33406</v>
      </c>
      <c r="D5967" s="105">
        <v>708501</v>
      </c>
      <c r="E5967" s="105">
        <v>4723690000</v>
      </c>
      <c r="F5967" s="105">
        <v>0</v>
      </c>
      <c r="G5967" s="105">
        <v>4.2561921967983043</v>
      </c>
      <c r="H5967" s="105">
        <v>6.2438991607189109</v>
      </c>
      <c r="I5967" s="105">
        <v>3.492242410377004</v>
      </c>
      <c r="J5967" s="105">
        <v>2.6664299185561702</v>
      </c>
      <c r="K5967" s="105">
        <v>4.2242629369137301</v>
      </c>
      <c r="L5967" s="105">
        <v>20.638776283507386</v>
      </c>
      <c r="M5967" s="105">
        <v>28.021829402650951</v>
      </c>
      <c r="N5967" s="105">
        <v>29.392548870950581</v>
      </c>
      <c r="O5967" s="105">
        <v>72.633993308172293</v>
      </c>
      <c r="P5967" s="105">
        <v>14.625011445984734</v>
      </c>
      <c r="Q5967" s="105">
        <v>2.6351125262021258</v>
      </c>
      <c r="R5967" s="105">
        <v>2.5402915974822564</v>
      </c>
      <c r="S5967" s="105">
        <v>0</v>
      </c>
      <c r="T5967" s="105">
        <v>15.947549171526203</v>
      </c>
      <c r="U5967" s="105">
        <v>15.947549171526202</v>
      </c>
    </row>
    <row r="5968" spans="1:21">
      <c r="A5968" s="54">
        <v>5966</v>
      </c>
      <c r="B5968" s="104">
        <v>33412</v>
      </c>
      <c r="C5968" s="104">
        <v>33412</v>
      </c>
      <c r="D5968" s="105">
        <v>957487961</v>
      </c>
      <c r="E5968" s="105">
        <v>101356000000</v>
      </c>
      <c r="F5968" s="105">
        <v>0</v>
      </c>
      <c r="G5968" s="105">
        <v>5.8041989415062885</v>
      </c>
      <c r="H5968" s="105">
        <v>3.494568162740598</v>
      </c>
      <c r="I5968" s="105">
        <v>2.6236213054739324</v>
      </c>
      <c r="J5968" s="105">
        <v>2.9331804318310524</v>
      </c>
      <c r="K5968" s="105">
        <v>5.4692296458829759</v>
      </c>
      <c r="L5968" s="105">
        <v>26.815375602491951</v>
      </c>
      <c r="M5968" s="105">
        <v>81.317193348257547</v>
      </c>
      <c r="N5968" s="105">
        <v>100</v>
      </c>
      <c r="O5968" s="105">
        <v>100</v>
      </c>
      <c r="P5968" s="105">
        <v>83.929747733055763</v>
      </c>
      <c r="Q5968" s="105">
        <v>26.539766697302603</v>
      </c>
      <c r="R5968" s="105">
        <v>10.606974780154548</v>
      </c>
      <c r="S5968" s="105">
        <v>28.256402069923148</v>
      </c>
      <c r="T5968" s="105">
        <v>37.461154720724771</v>
      </c>
      <c r="U5968" s="105">
        <v>28.739093457085836</v>
      </c>
    </row>
    <row r="5969" spans="1:21">
      <c r="A5969" s="54">
        <v>5967</v>
      </c>
      <c r="B5969" s="104">
        <v>33422</v>
      </c>
      <c r="C5969" s="104">
        <v>33422</v>
      </c>
      <c r="D5969" s="105">
        <v>363635751.00000012</v>
      </c>
      <c r="E5969" s="105">
        <v>7085540000</v>
      </c>
      <c r="F5969" s="105">
        <v>0</v>
      </c>
      <c r="G5969" s="105">
        <v>3.028203703428717</v>
      </c>
      <c r="H5969" s="105">
        <v>2.5379282306408775</v>
      </c>
      <c r="I5969" s="105">
        <v>2.975291879905984</v>
      </c>
      <c r="J5969" s="105">
        <v>4.7977908422935496</v>
      </c>
      <c r="K5969" s="105">
        <v>6.8572802678024471</v>
      </c>
      <c r="L5969" s="105">
        <v>15.902188302125909</v>
      </c>
      <c r="M5969" s="105">
        <v>29.065052444239889</v>
      </c>
      <c r="N5969" s="105">
        <v>41.040503518733658</v>
      </c>
      <c r="O5969" s="105">
        <v>14.232880339102012</v>
      </c>
      <c r="P5969" s="105">
        <v>7.1480558272689683</v>
      </c>
      <c r="Q5969" s="105">
        <v>5.8283448478366848</v>
      </c>
      <c r="R5969" s="105">
        <v>3.4770969119884523</v>
      </c>
      <c r="S5969" s="105">
        <v>17.983946691418726</v>
      </c>
      <c r="T5969" s="105">
        <v>11.407551426280593</v>
      </c>
      <c r="U5969" s="105">
        <v>17.783374492106493</v>
      </c>
    </row>
    <row r="5970" spans="1:21">
      <c r="A5970" s="54">
        <v>5968</v>
      </c>
      <c r="B5970" s="104">
        <v>33450</v>
      </c>
      <c r="C5970" s="104">
        <v>33450</v>
      </c>
      <c r="D5970" s="105">
        <v>46013580.999999985</v>
      </c>
      <c r="E5970" s="105">
        <v>7085540000</v>
      </c>
      <c r="F5970" s="105">
        <v>0</v>
      </c>
      <c r="G5970" s="105">
        <v>100</v>
      </c>
      <c r="H5970" s="105">
        <v>100</v>
      </c>
      <c r="I5970" s="105">
        <v>6.2953004601281712</v>
      </c>
      <c r="J5970" s="105">
        <v>6.0624904487589841</v>
      </c>
      <c r="K5970" s="105">
        <v>41.26865945266772</v>
      </c>
      <c r="L5970" s="105">
        <v>100</v>
      </c>
      <c r="M5970" s="105">
        <v>100</v>
      </c>
      <c r="N5970" s="105">
        <v>100</v>
      </c>
      <c r="O5970" s="105">
        <v>100</v>
      </c>
      <c r="P5970" s="105">
        <v>100</v>
      </c>
      <c r="Q5970" s="105">
        <v>100</v>
      </c>
      <c r="R5970" s="105">
        <v>100</v>
      </c>
      <c r="S5970" s="105">
        <v>97.261299144189593</v>
      </c>
      <c r="T5970" s="105">
        <v>79.468870863462897</v>
      </c>
      <c r="U5970" s="105">
        <v>96.909854691286824</v>
      </c>
    </row>
    <row r="5971" spans="1:21">
      <c r="A5971" s="54">
        <v>5969</v>
      </c>
      <c r="B5971" s="104">
        <v>33477</v>
      </c>
      <c r="C5971" s="104">
        <v>33477</v>
      </c>
      <c r="D5971" s="105">
        <v>19019046877.000008</v>
      </c>
      <c r="E5971" s="105">
        <v>1036050000000</v>
      </c>
      <c r="F5971" s="105">
        <v>0</v>
      </c>
      <c r="G5971" s="105">
        <v>100</v>
      </c>
      <c r="H5971" s="105">
        <v>100</v>
      </c>
      <c r="I5971" s="105">
        <v>100</v>
      </c>
      <c r="J5971" s="105">
        <v>100</v>
      </c>
      <c r="K5971" s="105">
        <v>100</v>
      </c>
      <c r="L5971" s="105">
        <v>100</v>
      </c>
      <c r="M5971" s="105">
        <v>100</v>
      </c>
      <c r="N5971" s="105">
        <v>100</v>
      </c>
      <c r="O5971" s="105">
        <v>100</v>
      </c>
      <c r="P5971" s="105">
        <v>100</v>
      </c>
      <c r="Q5971" s="105">
        <v>100</v>
      </c>
      <c r="R5971" s="105">
        <v>100</v>
      </c>
      <c r="S5971" s="105">
        <v>100</v>
      </c>
      <c r="T5971" s="105">
        <v>100</v>
      </c>
      <c r="U5971" s="105">
        <v>99.999999999999986</v>
      </c>
    </row>
    <row r="5972" spans="1:21">
      <c r="A5972" s="54">
        <v>5970</v>
      </c>
      <c r="B5972" s="104">
        <v>33492</v>
      </c>
      <c r="C5972" s="104">
        <v>33492</v>
      </c>
      <c r="D5972" s="105">
        <v>360725802.00000012</v>
      </c>
      <c r="E5972" s="105">
        <v>21239000000</v>
      </c>
      <c r="F5972" s="105">
        <v>0</v>
      </c>
      <c r="G5972" s="105">
        <v>47.278128010803137</v>
      </c>
      <c r="H5972" s="105">
        <v>51.612940318607777</v>
      </c>
      <c r="I5972" s="105">
        <v>48.983989062756784</v>
      </c>
      <c r="J5972" s="105">
        <v>48.692461344034747</v>
      </c>
      <c r="K5972" s="105">
        <v>60.210529108099848</v>
      </c>
      <c r="L5972" s="105">
        <v>27.740497484213286</v>
      </c>
      <c r="M5972" s="105">
        <v>100</v>
      </c>
      <c r="N5972" s="105">
        <v>100</v>
      </c>
      <c r="O5972" s="105">
        <v>100</v>
      </c>
      <c r="P5972" s="105">
        <v>100</v>
      </c>
      <c r="Q5972" s="105">
        <v>67.493976573831148</v>
      </c>
      <c r="R5972" s="105">
        <v>56.468021745924119</v>
      </c>
      <c r="S5972" s="105">
        <v>75.88261027600285</v>
      </c>
      <c r="T5972" s="105">
        <v>67.373378637355898</v>
      </c>
      <c r="U5972" s="105">
        <v>75.805743040942687</v>
      </c>
    </row>
    <row r="5973" spans="1:21">
      <c r="A5973" s="54">
        <v>5971</v>
      </c>
      <c r="B5973" s="104">
        <v>33501</v>
      </c>
      <c r="C5973" s="104">
        <v>33501</v>
      </c>
      <c r="D5973" s="105">
        <v>352194</v>
      </c>
      <c r="E5973" s="105">
        <v>14222300000</v>
      </c>
      <c r="F5973" s="105">
        <v>0</v>
      </c>
      <c r="G5973" s="105">
        <v>46.639168213988626</v>
      </c>
      <c r="H5973" s="105">
        <v>62.678077107339696</v>
      </c>
      <c r="I5973" s="105">
        <v>32.087842970435453</v>
      </c>
      <c r="J5973" s="105">
        <v>27.265023923794125</v>
      </c>
      <c r="K5973" s="105">
        <v>10.371712321457634</v>
      </c>
      <c r="L5973" s="105">
        <v>4.4122790859255892</v>
      </c>
      <c r="M5973" s="105">
        <v>3.0010135683721018</v>
      </c>
      <c r="N5973" s="105">
        <v>1.6142476391321392</v>
      </c>
      <c r="O5973" s="105">
        <v>2.3364609606625457</v>
      </c>
      <c r="P5973" s="105">
        <v>4.6152823208235008</v>
      </c>
      <c r="Q5973" s="105">
        <v>17.346674451630211</v>
      </c>
      <c r="R5973" s="105">
        <v>32.215789657321146</v>
      </c>
      <c r="S5973" s="105">
        <v>0</v>
      </c>
      <c r="T5973" s="105">
        <v>20.38196435174023</v>
      </c>
      <c r="U5973" s="105">
        <v>20.381964351740233</v>
      </c>
    </row>
    <row r="5974" spans="1:21">
      <c r="A5974" s="54">
        <v>5972</v>
      </c>
      <c r="B5974" s="104">
        <v>33503</v>
      </c>
      <c r="C5974" s="104">
        <v>33503</v>
      </c>
      <c r="D5974" s="105">
        <v>306278</v>
      </c>
      <c r="E5974" s="105">
        <v>4723690000</v>
      </c>
      <c r="F5974" s="105">
        <v>0</v>
      </c>
      <c r="G5974" s="105">
        <v>71.501723217796723</v>
      </c>
      <c r="H5974" s="105">
        <v>100</v>
      </c>
      <c r="I5974" s="105">
        <v>100</v>
      </c>
      <c r="J5974" s="105">
        <v>38.761239195501403</v>
      </c>
      <c r="K5974" s="105">
        <v>12.761794637903176</v>
      </c>
      <c r="L5974" s="105">
        <v>3.2211825213439189</v>
      </c>
      <c r="M5974" s="105">
        <v>2.415689436390895</v>
      </c>
      <c r="N5974" s="105">
        <v>1.5173673873147149</v>
      </c>
      <c r="O5974" s="105">
        <v>2.6776095284088237</v>
      </c>
      <c r="P5974" s="105">
        <v>9.1988094669549429</v>
      </c>
      <c r="Q5974" s="105">
        <v>37.987928510045485</v>
      </c>
      <c r="R5974" s="105">
        <v>75.353104093696757</v>
      </c>
      <c r="S5974" s="105">
        <v>0</v>
      </c>
      <c r="T5974" s="105">
        <v>37.949703999613071</v>
      </c>
      <c r="U5974" s="105">
        <v>37.949703999613078</v>
      </c>
    </row>
    <row r="5975" spans="1:21">
      <c r="A5975" s="54">
        <v>5973</v>
      </c>
      <c r="B5975" s="104">
        <v>33511</v>
      </c>
      <c r="C5975" s="104">
        <v>33511</v>
      </c>
      <c r="D5975" s="105">
        <v>1172581.9999999998</v>
      </c>
      <c r="E5975" s="105">
        <v>4740780000</v>
      </c>
      <c r="F5975" s="105">
        <v>0</v>
      </c>
      <c r="G5975" s="105">
        <v>100</v>
      </c>
      <c r="H5975" s="105">
        <v>100</v>
      </c>
      <c r="I5975" s="105">
        <v>100</v>
      </c>
      <c r="J5975" s="105">
        <v>100</v>
      </c>
      <c r="K5975" s="105">
        <v>100</v>
      </c>
      <c r="L5975" s="105">
        <v>100</v>
      </c>
      <c r="M5975" s="105">
        <v>100</v>
      </c>
      <c r="N5975" s="105">
        <v>46.000263944629452</v>
      </c>
      <c r="O5975" s="105">
        <v>99.982655119176755</v>
      </c>
      <c r="P5975" s="105">
        <v>100</v>
      </c>
      <c r="Q5975" s="105">
        <v>100</v>
      </c>
      <c r="R5975" s="105">
        <v>100</v>
      </c>
      <c r="S5975" s="105">
        <v>86.911710500173555</v>
      </c>
      <c r="T5975" s="105">
        <v>95.498576588650508</v>
      </c>
      <c r="U5975" s="105">
        <v>90.330069434363764</v>
      </c>
    </row>
    <row r="5976" spans="1:21">
      <c r="A5976" s="54">
        <v>5974</v>
      </c>
      <c r="B5976" s="104">
        <v>33512</v>
      </c>
      <c r="C5976" s="104">
        <v>33512</v>
      </c>
      <c r="D5976" s="105">
        <v>7617205.0000000019</v>
      </c>
      <c r="E5976" s="105">
        <v>7119710000</v>
      </c>
      <c r="F5976" s="105">
        <v>0</v>
      </c>
      <c r="G5976" s="105">
        <v>100</v>
      </c>
      <c r="H5976" s="105">
        <v>100</v>
      </c>
      <c r="I5976" s="105">
        <v>100</v>
      </c>
      <c r="J5976" s="105">
        <v>100</v>
      </c>
      <c r="K5976" s="105">
        <v>100</v>
      </c>
      <c r="L5976" s="105">
        <v>100</v>
      </c>
      <c r="M5976" s="105">
        <v>100</v>
      </c>
      <c r="N5976" s="105">
        <v>100</v>
      </c>
      <c r="O5976" s="105">
        <v>72.164874026561023</v>
      </c>
      <c r="P5976" s="105">
        <v>100</v>
      </c>
      <c r="Q5976" s="105">
        <v>100</v>
      </c>
      <c r="R5976" s="105">
        <v>100</v>
      </c>
      <c r="S5976" s="105">
        <v>98.4268148105959</v>
      </c>
      <c r="T5976" s="105">
        <v>97.680406168880083</v>
      </c>
      <c r="U5976" s="105">
        <v>98.320320636563153</v>
      </c>
    </row>
    <row r="5977" spans="1:21">
      <c r="A5977" s="54">
        <v>5975</v>
      </c>
      <c r="B5977" s="104">
        <v>33536</v>
      </c>
      <c r="C5977" s="104">
        <v>33536</v>
      </c>
      <c r="D5977" s="105">
        <v>189062206.00000006</v>
      </c>
      <c r="E5977" s="105">
        <v>9412850000</v>
      </c>
      <c r="F5977" s="105">
        <v>0</v>
      </c>
      <c r="G5977" s="105">
        <v>24.64989926695533</v>
      </c>
      <c r="H5977" s="105">
        <v>30.647425149143583</v>
      </c>
      <c r="I5977" s="105">
        <v>18.467615557823461</v>
      </c>
      <c r="J5977" s="105">
        <v>15.488442751412235</v>
      </c>
      <c r="K5977" s="105">
        <v>13.473491767689852</v>
      </c>
      <c r="L5977" s="105">
        <v>14.604287214824749</v>
      </c>
      <c r="M5977" s="105">
        <v>0.85702113327757834</v>
      </c>
      <c r="N5977" s="105">
        <v>0.56507222706950133</v>
      </c>
      <c r="O5977" s="105">
        <v>2.3066715568345839</v>
      </c>
      <c r="P5977" s="105">
        <v>5.8540053000928314</v>
      </c>
      <c r="Q5977" s="105">
        <v>12.592211401724152</v>
      </c>
      <c r="R5977" s="105">
        <v>18.116528823447773</v>
      </c>
      <c r="S5977" s="105">
        <v>5.0498899322929232</v>
      </c>
      <c r="T5977" s="105">
        <v>13.135222679191303</v>
      </c>
      <c r="U5977" s="105">
        <v>6.4667734797951075</v>
      </c>
    </row>
    <row r="5978" spans="1:21">
      <c r="A5978" s="54">
        <v>5976</v>
      </c>
      <c r="B5978" s="104">
        <v>33537</v>
      </c>
      <c r="C5978" s="104">
        <v>33537</v>
      </c>
      <c r="D5978" s="105">
        <v>6481325.9999999981</v>
      </c>
      <c r="E5978" s="105">
        <v>2361850000</v>
      </c>
      <c r="F5978" s="105">
        <v>0</v>
      </c>
      <c r="G5978" s="105">
        <v>100</v>
      </c>
      <c r="H5978" s="105">
        <v>100</v>
      </c>
      <c r="I5978" s="105">
        <v>100</v>
      </c>
      <c r="J5978" s="105">
        <v>100</v>
      </c>
      <c r="K5978" s="105">
        <v>100</v>
      </c>
      <c r="L5978" s="105">
        <v>100</v>
      </c>
      <c r="M5978" s="105">
        <v>52.919923122361041</v>
      </c>
      <c r="N5978" s="105">
        <v>57.868299256915897</v>
      </c>
      <c r="O5978" s="105">
        <v>100</v>
      </c>
      <c r="P5978" s="105">
        <v>100</v>
      </c>
      <c r="Q5978" s="105">
        <v>100</v>
      </c>
      <c r="R5978" s="105">
        <v>100</v>
      </c>
      <c r="S5978" s="105">
        <v>77.709147599084659</v>
      </c>
      <c r="T5978" s="105">
        <v>92.565685198273073</v>
      </c>
      <c r="U5978" s="105">
        <v>83.940680598223437</v>
      </c>
    </row>
    <row r="5979" spans="1:21">
      <c r="A5979" s="54">
        <v>5977</v>
      </c>
      <c r="B5979" s="104">
        <v>33538</v>
      </c>
      <c r="C5979" s="104">
        <v>33538</v>
      </c>
      <c r="D5979" s="105">
        <v>2098260.0000000005</v>
      </c>
      <c r="E5979" s="105">
        <v>2361850000</v>
      </c>
      <c r="F5979" s="105">
        <v>1</v>
      </c>
      <c r="G5979" s="105">
        <v>-99999</v>
      </c>
      <c r="H5979" s="105">
        <v>-99999</v>
      </c>
      <c r="I5979" s="105">
        <v>-99999</v>
      </c>
      <c r="J5979" s="105">
        <v>-99999</v>
      </c>
      <c r="K5979" s="105">
        <v>-99999</v>
      </c>
      <c r="L5979" s="105">
        <v>-99999</v>
      </c>
      <c r="M5979" s="105">
        <v>-99999</v>
      </c>
      <c r="N5979" s="105">
        <v>-99999</v>
      </c>
      <c r="O5979" s="105">
        <v>-99999</v>
      </c>
      <c r="P5979" s="105">
        <v>-99999</v>
      </c>
      <c r="Q5979" s="105">
        <v>-99999</v>
      </c>
      <c r="R5979" s="105">
        <v>-99999</v>
      </c>
      <c r="S5979" s="105">
        <v>0</v>
      </c>
      <c r="T5979" s="105">
        <v>0</v>
      </c>
      <c r="U5979" s="105">
        <v>0</v>
      </c>
    </row>
    <row r="5980" spans="1:21">
      <c r="A5980" s="54">
        <v>5978</v>
      </c>
      <c r="B5980" s="104">
        <v>33539</v>
      </c>
      <c r="C5980" s="104">
        <v>33539</v>
      </c>
      <c r="D5980" s="105">
        <v>86124183</v>
      </c>
      <c r="E5980" s="105">
        <v>4723690000</v>
      </c>
      <c r="F5980" s="105">
        <v>0</v>
      </c>
      <c r="G5980" s="105">
        <v>15.013618308817177</v>
      </c>
      <c r="H5980" s="105">
        <v>15.610971982448559</v>
      </c>
      <c r="I5980" s="105">
        <v>2.9185635177526668</v>
      </c>
      <c r="J5980" s="105">
        <v>4.0649519301554609</v>
      </c>
      <c r="K5980" s="105">
        <v>5.5617634521948824</v>
      </c>
      <c r="L5980" s="105">
        <v>5.9834053456347664</v>
      </c>
      <c r="M5980" s="105">
        <v>1.0919092950137632</v>
      </c>
      <c r="N5980" s="105">
        <v>0.50057682165327833</v>
      </c>
      <c r="O5980" s="105">
        <v>1.9206804110958604</v>
      </c>
      <c r="P5980" s="105">
        <v>4.1043253287778159</v>
      </c>
      <c r="Q5980" s="105">
        <v>3.4361211579377233</v>
      </c>
      <c r="R5980" s="105">
        <v>8.0075190502095364</v>
      </c>
      <c r="S5980" s="105">
        <v>2.7238890855931195</v>
      </c>
      <c r="T5980" s="105">
        <v>5.6845338834742911</v>
      </c>
      <c r="U5980" s="105">
        <v>3.4990379358827406</v>
      </c>
    </row>
    <row r="5981" spans="1:21">
      <c r="A5981" s="54">
        <v>5979</v>
      </c>
      <c r="B5981" s="104">
        <v>33551</v>
      </c>
      <c r="C5981" s="104">
        <v>33551</v>
      </c>
      <c r="D5981" s="105">
        <v>41974489</v>
      </c>
      <c r="E5981" s="105">
        <v>2361850000</v>
      </c>
      <c r="F5981" s="105">
        <v>0</v>
      </c>
      <c r="G5981" s="105">
        <v>5.8181002840088638</v>
      </c>
      <c r="H5981" s="105">
        <v>5.2899952986726957</v>
      </c>
      <c r="I5981" s="105">
        <v>0.96325760009991701</v>
      </c>
      <c r="J5981" s="105">
        <v>1.0529105254230249</v>
      </c>
      <c r="K5981" s="105">
        <v>2.5211104553477961</v>
      </c>
      <c r="L5981" s="105">
        <v>4.485770943351632</v>
      </c>
      <c r="M5981" s="105">
        <v>1.0656748963166716</v>
      </c>
      <c r="N5981" s="105">
        <v>0.64981485599542588</v>
      </c>
      <c r="O5981" s="105">
        <v>0.71012830523613168</v>
      </c>
      <c r="P5981" s="105">
        <v>1.9632028082387716</v>
      </c>
      <c r="Q5981" s="105">
        <v>1.8891031461214844</v>
      </c>
      <c r="R5981" s="105">
        <v>3.2270786459764653</v>
      </c>
      <c r="S5981" s="105">
        <v>1.6198487912037296</v>
      </c>
      <c r="T5981" s="105">
        <v>2.4696789803990735</v>
      </c>
      <c r="U5981" s="105">
        <v>1.7474390001398685</v>
      </c>
    </row>
    <row r="5982" spans="1:21">
      <c r="A5982" s="54">
        <v>5980</v>
      </c>
      <c r="B5982" s="104">
        <v>33552</v>
      </c>
      <c r="C5982" s="104">
        <v>33552</v>
      </c>
      <c r="D5982" s="105">
        <v>39653909.000000015</v>
      </c>
      <c r="E5982" s="105">
        <v>2361850000</v>
      </c>
      <c r="F5982" s="105">
        <v>0</v>
      </c>
      <c r="G5982" s="105">
        <v>9.7971844286515228</v>
      </c>
      <c r="H5982" s="105">
        <v>10.123986821436228</v>
      </c>
      <c r="I5982" s="105">
        <v>5.6999735752385563</v>
      </c>
      <c r="J5982" s="105">
        <v>6.7368157312652821</v>
      </c>
      <c r="K5982" s="105">
        <v>9.1258389583056196</v>
      </c>
      <c r="L5982" s="105">
        <v>100</v>
      </c>
      <c r="M5982" s="105">
        <v>100</v>
      </c>
      <c r="N5982" s="105">
        <v>8.5817978600892246</v>
      </c>
      <c r="O5982" s="105">
        <v>4.648426991187546</v>
      </c>
      <c r="P5982" s="105">
        <v>22.907237243109911</v>
      </c>
      <c r="Q5982" s="105">
        <v>8.7222517032300892</v>
      </c>
      <c r="R5982" s="105">
        <v>9.8571133549853922</v>
      </c>
      <c r="S5982" s="105">
        <v>51.043043450240219</v>
      </c>
      <c r="T5982" s="105">
        <v>24.683385555624952</v>
      </c>
      <c r="U5982" s="105">
        <v>48.78063589824864</v>
      </c>
    </row>
    <row r="5983" spans="1:21">
      <c r="A5983" s="54">
        <v>5981</v>
      </c>
      <c r="B5983" s="104">
        <v>33553</v>
      </c>
      <c r="C5983" s="104">
        <v>33553</v>
      </c>
      <c r="D5983" s="105">
        <v>88443876</v>
      </c>
      <c r="E5983" s="105">
        <v>7085540000</v>
      </c>
      <c r="F5983" s="105">
        <v>0</v>
      </c>
      <c r="G5983" s="105">
        <v>0.37732037084521602</v>
      </c>
      <c r="H5983" s="105">
        <v>0.54620181466295592</v>
      </c>
      <c r="I5983" s="105">
        <v>0.24064495178641104</v>
      </c>
      <c r="J5983" s="105">
        <v>0.25919881895145641</v>
      </c>
      <c r="K5983" s="105">
        <v>0.51077560639100761</v>
      </c>
      <c r="L5983" s="105">
        <v>1.084971988277307</v>
      </c>
      <c r="M5983" s="105">
        <v>0.70959038635051253</v>
      </c>
      <c r="N5983" s="105">
        <v>0.61694581621866307</v>
      </c>
      <c r="O5983" s="105">
        <v>0.42890942170597013</v>
      </c>
      <c r="P5983" s="105">
        <v>0.30378661917930422</v>
      </c>
      <c r="Q5983" s="105">
        <v>0.23641233177658688</v>
      </c>
      <c r="R5983" s="105">
        <v>0.23539143374498311</v>
      </c>
      <c r="S5983" s="105">
        <v>0.69761494667048185</v>
      </c>
      <c r="T5983" s="105">
        <v>0.46251246332419788</v>
      </c>
      <c r="U5983" s="105">
        <v>0.68335922162579066</v>
      </c>
    </row>
    <row r="5984" spans="1:21">
      <c r="A5984" s="54">
        <v>5982</v>
      </c>
      <c r="B5984" s="104">
        <v>33557</v>
      </c>
      <c r="C5984" s="104">
        <v>33557</v>
      </c>
      <c r="D5984" s="105">
        <v>1548812</v>
      </c>
      <c r="E5984" s="105">
        <v>2361850000</v>
      </c>
      <c r="F5984" s="105">
        <v>0</v>
      </c>
      <c r="G5984" s="105">
        <v>1.2733485765987875</v>
      </c>
      <c r="H5984" s="105">
        <v>1.4472245627600138</v>
      </c>
      <c r="I5984" s="105">
        <v>0.62290409992174245</v>
      </c>
      <c r="J5984" s="105">
        <v>0.57488687601659461</v>
      </c>
      <c r="K5984" s="105">
        <v>0.73411775904182419</v>
      </c>
      <c r="L5984" s="105">
        <v>1.149268079856504</v>
      </c>
      <c r="M5984" s="105">
        <v>0.85456616210284186</v>
      </c>
      <c r="N5984" s="105">
        <v>0.8148182326071548</v>
      </c>
      <c r="O5984" s="105">
        <v>0.57029144919838337</v>
      </c>
      <c r="P5984" s="105">
        <v>0.61867389084414193</v>
      </c>
      <c r="Q5984" s="105">
        <v>0.85248023926109129</v>
      </c>
      <c r="R5984" s="105">
        <v>0.93967000989457394</v>
      </c>
      <c r="S5984" s="105">
        <v>0.84249615217567808</v>
      </c>
      <c r="T5984" s="105">
        <v>0.87102082817530446</v>
      </c>
      <c r="U5984" s="105">
        <v>0.8683794430156685</v>
      </c>
    </row>
    <row r="5985" spans="1:21">
      <c r="A5985" s="54">
        <v>5983</v>
      </c>
      <c r="B5985" s="104">
        <v>33558</v>
      </c>
      <c r="C5985" s="104">
        <v>33558</v>
      </c>
      <c r="D5985" s="105">
        <v>356958.99999999988</v>
      </c>
      <c r="E5985" s="105">
        <v>2378930000</v>
      </c>
      <c r="F5985" s="105">
        <v>0</v>
      </c>
      <c r="G5985" s="105">
        <v>0.1</v>
      </c>
      <c r="H5985" s="105">
        <v>0.10523308182574606</v>
      </c>
      <c r="I5985" s="105">
        <v>0.12018381422688375</v>
      </c>
      <c r="J5985" s="105">
        <v>0.25790379669867158</v>
      </c>
      <c r="K5985" s="105">
        <v>0.68275739652203515</v>
      </c>
      <c r="L5985" s="105">
        <v>1.5660568061869513</v>
      </c>
      <c r="M5985" s="105">
        <v>2.5462387556847719</v>
      </c>
      <c r="N5985" s="105">
        <v>3.5543460059682381</v>
      </c>
      <c r="O5985" s="105">
        <v>4.6846670833148858</v>
      </c>
      <c r="P5985" s="105">
        <v>2.9634628190574079</v>
      </c>
      <c r="Q5985" s="105">
        <v>0.34262739021372557</v>
      </c>
      <c r="R5985" s="105">
        <v>0.11073524223362295</v>
      </c>
      <c r="S5985" s="105">
        <v>2.9004158240827853</v>
      </c>
      <c r="T5985" s="105">
        <v>1.4195176826610785</v>
      </c>
      <c r="U5985" s="105">
        <v>1.5075976818781438</v>
      </c>
    </row>
    <row r="5986" spans="1:21">
      <c r="A5986" s="54">
        <v>5984</v>
      </c>
      <c r="B5986" s="104">
        <v>33568</v>
      </c>
      <c r="C5986" s="104">
        <v>33568</v>
      </c>
      <c r="D5986" s="105">
        <v>1595367126.0000005</v>
      </c>
      <c r="E5986" s="105">
        <v>80498600000</v>
      </c>
      <c r="F5986" s="105">
        <v>0</v>
      </c>
      <c r="G5986" s="105">
        <v>6.3258963329525111</v>
      </c>
      <c r="H5986" s="105">
        <v>5.0458362817323481</v>
      </c>
      <c r="I5986" s="105">
        <v>3.1379672735458035</v>
      </c>
      <c r="J5986" s="105">
        <v>3.4056092767495199</v>
      </c>
      <c r="K5986" s="105">
        <v>4.1584161154066912</v>
      </c>
      <c r="L5986" s="105">
        <v>7.0663148145437962</v>
      </c>
      <c r="M5986" s="105">
        <v>18.400311815220167</v>
      </c>
      <c r="N5986" s="105">
        <v>22.398947437382397</v>
      </c>
      <c r="O5986" s="105">
        <v>15.330142898913834</v>
      </c>
      <c r="P5986" s="105">
        <v>12.091254788439102</v>
      </c>
      <c r="Q5986" s="105">
        <v>10.842515047991578</v>
      </c>
      <c r="R5986" s="105">
        <v>9.6027588644498323</v>
      </c>
      <c r="S5986" s="105">
        <v>16.049108363343375</v>
      </c>
      <c r="T5986" s="105">
        <v>9.8171642456106323</v>
      </c>
      <c r="U5986" s="105">
        <v>15.839706546531286</v>
      </c>
    </row>
    <row r="5987" spans="1:21">
      <c r="A5987" s="54">
        <v>5985</v>
      </c>
      <c r="B5987" s="104">
        <v>33570</v>
      </c>
      <c r="C5987" s="104">
        <v>33570</v>
      </c>
      <c r="D5987" s="105">
        <v>9295201.9999999963</v>
      </c>
      <c r="E5987" s="105">
        <v>7136610000</v>
      </c>
      <c r="F5987" s="105">
        <v>0</v>
      </c>
      <c r="G5987" s="105">
        <v>5.7504956617642069</v>
      </c>
      <c r="H5987" s="105">
        <v>4.2328641023761824</v>
      </c>
      <c r="I5987" s="105">
        <v>4.4491672509453535</v>
      </c>
      <c r="J5987" s="105">
        <v>7.7809166106063019</v>
      </c>
      <c r="K5987" s="105">
        <v>10.555603294300379</v>
      </c>
      <c r="L5987" s="105">
        <v>25.031802344462648</v>
      </c>
      <c r="M5987" s="105">
        <v>100</v>
      </c>
      <c r="N5987" s="105">
        <v>100</v>
      </c>
      <c r="O5987" s="105">
        <v>100</v>
      </c>
      <c r="P5987" s="105">
        <v>100</v>
      </c>
      <c r="Q5987" s="105">
        <v>100</v>
      </c>
      <c r="R5987" s="105">
        <v>28.540026138662284</v>
      </c>
      <c r="S5987" s="105">
        <v>79.513817795994385</v>
      </c>
      <c r="T5987" s="105">
        <v>48.86173961692645</v>
      </c>
      <c r="U5987" s="105">
        <v>78.991467610627723</v>
      </c>
    </row>
    <row r="5988" spans="1:21">
      <c r="A5988" s="54">
        <v>5986</v>
      </c>
      <c r="B5988" s="104">
        <v>33572</v>
      </c>
      <c r="C5988" s="104">
        <v>33572</v>
      </c>
      <c r="D5988" s="105">
        <v>9702141.0000000037</v>
      </c>
      <c r="E5988" s="105">
        <v>2378930000</v>
      </c>
      <c r="F5988" s="105">
        <v>0</v>
      </c>
      <c r="G5988" s="105">
        <v>1.6760112643050233</v>
      </c>
      <c r="H5988" s="105">
        <v>1.1975687667747148</v>
      </c>
      <c r="I5988" s="105">
        <v>1.38161431617372</v>
      </c>
      <c r="J5988" s="105">
        <v>4.7508650000472423</v>
      </c>
      <c r="K5988" s="105">
        <v>8.9156883121009471</v>
      </c>
      <c r="L5988" s="105">
        <v>100</v>
      </c>
      <c r="M5988" s="105">
        <v>0</v>
      </c>
      <c r="N5988" s="105">
        <v>100</v>
      </c>
      <c r="O5988" s="105">
        <v>0</v>
      </c>
      <c r="P5988" s="105">
        <v>100</v>
      </c>
      <c r="Q5988" s="105">
        <v>47.14658344393316</v>
      </c>
      <c r="R5988" s="105">
        <v>5.0821047780865989</v>
      </c>
      <c r="S5988" s="105">
        <v>47.491202677711563</v>
      </c>
      <c r="T5988" s="105">
        <v>30.845869656785116</v>
      </c>
      <c r="U5988" s="105">
        <v>47.430024847973428</v>
      </c>
    </row>
    <row r="5989" spans="1:21">
      <c r="A5989" s="54">
        <v>5987</v>
      </c>
      <c r="B5989" s="104">
        <v>33573</v>
      </c>
      <c r="C5989" s="104">
        <v>33573</v>
      </c>
      <c r="D5989" s="105">
        <v>34742917</v>
      </c>
      <c r="E5989" s="105">
        <v>9583140000</v>
      </c>
      <c r="F5989" s="105">
        <v>0</v>
      </c>
      <c r="G5989" s="105">
        <v>4.3424109100540411</v>
      </c>
      <c r="H5989" s="105">
        <v>2.3292871663525556</v>
      </c>
      <c r="I5989" s="105">
        <v>1.7480896726596082</v>
      </c>
      <c r="J5989" s="105">
        <v>4.4982507418658795</v>
      </c>
      <c r="K5989" s="105">
        <v>18.756742442770545</v>
      </c>
      <c r="L5989" s="105">
        <v>77.029723967507351</v>
      </c>
      <c r="M5989" s="105">
        <v>100</v>
      </c>
      <c r="N5989" s="105">
        <v>100</v>
      </c>
      <c r="O5989" s="105">
        <v>100</v>
      </c>
      <c r="P5989" s="105">
        <v>100</v>
      </c>
      <c r="Q5989" s="105">
        <v>38.500027080124781</v>
      </c>
      <c r="R5989" s="105">
        <v>18.989818517136211</v>
      </c>
      <c r="S5989" s="105">
        <v>95.098291066607672</v>
      </c>
      <c r="T5989" s="105">
        <v>47.182862541539244</v>
      </c>
      <c r="U5989" s="105">
        <v>94.757313288803076</v>
      </c>
    </row>
    <row r="5990" spans="1:21">
      <c r="A5990" s="54">
        <v>5988</v>
      </c>
      <c r="B5990" s="104">
        <v>33574</v>
      </c>
      <c r="C5990" s="104">
        <v>33574</v>
      </c>
      <c r="D5990" s="105">
        <v>71095881.00000003</v>
      </c>
      <c r="E5990" s="105">
        <v>4774760000</v>
      </c>
      <c r="F5990" s="105">
        <v>0</v>
      </c>
      <c r="G5990" s="105">
        <v>4.1656702730201278</v>
      </c>
      <c r="H5990" s="105">
        <v>1.6344019751113743</v>
      </c>
      <c r="I5990" s="105">
        <v>1.1092458401489516</v>
      </c>
      <c r="J5990" s="105">
        <v>3.8979757993361019</v>
      </c>
      <c r="K5990" s="105">
        <v>10.09716005206295</v>
      </c>
      <c r="L5990" s="105">
        <v>100</v>
      </c>
      <c r="M5990" s="105">
        <v>100</v>
      </c>
      <c r="N5990" s="105">
        <v>100</v>
      </c>
      <c r="O5990" s="105">
        <v>100</v>
      </c>
      <c r="P5990" s="105">
        <v>78.868255395084319</v>
      </c>
      <c r="Q5990" s="105">
        <v>27.197803209431797</v>
      </c>
      <c r="R5990" s="105">
        <v>13.553427017033961</v>
      </c>
      <c r="S5990" s="105">
        <v>97.441266347769329</v>
      </c>
      <c r="T5990" s="105">
        <v>45.043661630102463</v>
      </c>
      <c r="U5990" s="105">
        <v>97.313871620625022</v>
      </c>
    </row>
    <row r="5991" spans="1:21">
      <c r="A5991" s="54">
        <v>5989</v>
      </c>
      <c r="B5991" s="104">
        <v>33575</v>
      </c>
      <c r="C5991" s="104">
        <v>33575</v>
      </c>
      <c r="D5991" s="105">
        <v>29397</v>
      </c>
      <c r="E5991" s="105">
        <v>2378930000</v>
      </c>
      <c r="F5991" s="105">
        <v>0</v>
      </c>
      <c r="G5991" s="105">
        <v>1.6792045796456629</v>
      </c>
      <c r="H5991" s="105">
        <v>0.76040824636203819</v>
      </c>
      <c r="I5991" s="105">
        <v>0.46164677665147641</v>
      </c>
      <c r="J5991" s="105">
        <v>1.3900896929074809</v>
      </c>
      <c r="K5991" s="105">
        <v>6.5962157255402012</v>
      </c>
      <c r="L5991" s="105">
        <v>17.296554463158131</v>
      </c>
      <c r="M5991" s="105">
        <v>49.348942833088486</v>
      </c>
      <c r="N5991" s="105">
        <v>89.499755978428624</v>
      </c>
      <c r="O5991" s="105">
        <v>100</v>
      </c>
      <c r="P5991" s="105">
        <v>24.411192656415448</v>
      </c>
      <c r="Q5991" s="105">
        <v>16.467713588282137</v>
      </c>
      <c r="R5991" s="105">
        <v>4.6531377391616529</v>
      </c>
      <c r="S5991" s="105">
        <v>62.412460879509858</v>
      </c>
      <c r="T5991" s="105">
        <v>26.04707185663678</v>
      </c>
      <c r="U5991" s="105">
        <v>35.90755135799138</v>
      </c>
    </row>
    <row r="5992" spans="1:21">
      <c r="A5992" s="54">
        <v>5990</v>
      </c>
      <c r="B5992" s="104">
        <v>33655</v>
      </c>
      <c r="C5992" s="104">
        <v>33655</v>
      </c>
      <c r="D5992" s="105">
        <v>331248500</v>
      </c>
      <c r="E5992" s="105">
        <v>28063200000</v>
      </c>
      <c r="F5992" s="105">
        <v>0</v>
      </c>
      <c r="G5992" s="105">
        <v>0.42794785153335041</v>
      </c>
      <c r="H5992" s="105">
        <v>0.41241762263111642</v>
      </c>
      <c r="I5992" s="105">
        <v>0.25723444930452688</v>
      </c>
      <c r="J5992" s="105">
        <v>0.265223820531512</v>
      </c>
      <c r="K5992" s="105">
        <v>0.39203614250743296</v>
      </c>
      <c r="L5992" s="105">
        <v>0.56551717975003379</v>
      </c>
      <c r="M5992" s="105">
        <v>0.77083267252143595</v>
      </c>
      <c r="N5992" s="105">
        <v>1.0429591711002861</v>
      </c>
      <c r="O5992" s="105">
        <v>0.98170207962046463</v>
      </c>
      <c r="P5992" s="105">
        <v>0.77406095089871652</v>
      </c>
      <c r="Q5992" s="105">
        <v>0.54696123604641411</v>
      </c>
      <c r="R5992" s="105">
        <v>0.37956855300165271</v>
      </c>
      <c r="S5992" s="105">
        <v>0.72556706469278887</v>
      </c>
      <c r="T5992" s="105">
        <v>0.56803847745391178</v>
      </c>
      <c r="U5992" s="105">
        <v>0.60504333377621677</v>
      </c>
    </row>
    <row r="5993" spans="1:21">
      <c r="A5993" s="54">
        <v>5991</v>
      </c>
      <c r="B5993" s="104">
        <v>33657</v>
      </c>
      <c r="C5993" s="104">
        <v>33657</v>
      </c>
      <c r="D5993" s="105">
        <v>6439174.9999999981</v>
      </c>
      <c r="E5993" s="105">
        <v>2378930000</v>
      </c>
      <c r="F5993" s="105">
        <v>0</v>
      </c>
      <c r="G5993" s="105">
        <v>0.76950506094265148</v>
      </c>
      <c r="H5993" s="105">
        <v>0.68679630922807866</v>
      </c>
      <c r="I5993" s="105">
        <v>0.54373073979073461</v>
      </c>
      <c r="J5993" s="105">
        <v>0.56166317766567209</v>
      </c>
      <c r="K5993" s="105">
        <v>0.71511923199096561</v>
      </c>
      <c r="L5993" s="105">
        <v>1.1174631880972374</v>
      </c>
      <c r="M5993" s="105">
        <v>1.4154114289037574</v>
      </c>
      <c r="N5993" s="105">
        <v>1.6839182281164171</v>
      </c>
      <c r="O5993" s="105">
        <v>1.9474799706375359</v>
      </c>
      <c r="P5993" s="105">
        <v>1.8479812659093522</v>
      </c>
      <c r="Q5993" s="105">
        <v>1.4931537249059332</v>
      </c>
      <c r="R5993" s="105">
        <v>1.0155568117998011</v>
      </c>
      <c r="S5993" s="105">
        <v>1.3236885471526385</v>
      </c>
      <c r="T5993" s="105">
        <v>1.1498149281656782</v>
      </c>
      <c r="U5993" s="105">
        <v>1.1783620456904373</v>
      </c>
    </row>
    <row r="5994" spans="1:21">
      <c r="A5994" s="54">
        <v>5992</v>
      </c>
      <c r="B5994" s="104">
        <v>33658</v>
      </c>
      <c r="C5994" s="104">
        <v>33658</v>
      </c>
      <c r="D5994" s="105">
        <v>87299943.00000003</v>
      </c>
      <c r="E5994" s="105">
        <v>4757860000</v>
      </c>
      <c r="F5994" s="105">
        <v>0</v>
      </c>
      <c r="G5994" s="105">
        <v>0.52992178827685976</v>
      </c>
      <c r="H5994" s="105">
        <v>0.64523411798179253</v>
      </c>
      <c r="I5994" s="105">
        <v>0.88606861564032768</v>
      </c>
      <c r="J5994" s="105">
        <v>1.2846837180869575</v>
      </c>
      <c r="K5994" s="105">
        <v>1.8431462034604007</v>
      </c>
      <c r="L5994" s="105">
        <v>5.9736279039223827</v>
      </c>
      <c r="M5994" s="105">
        <v>100</v>
      </c>
      <c r="N5994" s="105">
        <v>100</v>
      </c>
      <c r="O5994" s="105">
        <v>17.41555253670904</v>
      </c>
      <c r="P5994" s="105">
        <v>4.3407934804773962</v>
      </c>
      <c r="Q5994" s="105">
        <v>1.1374936993677773</v>
      </c>
      <c r="R5994" s="105">
        <v>0.58580456675424519</v>
      </c>
      <c r="S5994" s="105">
        <v>59.782148254978708</v>
      </c>
      <c r="T5994" s="105">
        <v>19.553527219223099</v>
      </c>
      <c r="U5994" s="105">
        <v>54.923509645417568</v>
      </c>
    </row>
    <row r="5995" spans="1:21">
      <c r="A5995" s="54">
        <v>5993</v>
      </c>
      <c r="B5995" s="104">
        <v>33676</v>
      </c>
      <c r="C5995" s="104">
        <v>33676</v>
      </c>
      <c r="D5995" s="105">
        <v>658393819.00000024</v>
      </c>
      <c r="E5995" s="105">
        <v>9498640000</v>
      </c>
      <c r="F5995" s="105">
        <v>0</v>
      </c>
      <c r="G5995" s="105">
        <v>2.1709871951707793</v>
      </c>
      <c r="H5995" s="105">
        <v>2.5818035172333942</v>
      </c>
      <c r="I5995" s="105">
        <v>5.3034426536209454</v>
      </c>
      <c r="J5995" s="105">
        <v>21.035819022857428</v>
      </c>
      <c r="K5995" s="105">
        <v>100</v>
      </c>
      <c r="L5995" s="105">
        <v>100</v>
      </c>
      <c r="M5995" s="105">
        <v>100</v>
      </c>
      <c r="N5995" s="105">
        <v>100</v>
      </c>
      <c r="O5995" s="105">
        <v>100</v>
      </c>
      <c r="P5995" s="105">
        <v>100</v>
      </c>
      <c r="Q5995" s="105">
        <v>36.492790992325524</v>
      </c>
      <c r="R5995" s="105">
        <v>3.2121370628178303</v>
      </c>
      <c r="S5995" s="105">
        <v>97.21031680113218</v>
      </c>
      <c r="T5995" s="105">
        <v>55.899748370335487</v>
      </c>
      <c r="U5995" s="105">
        <v>96.262560453729421</v>
      </c>
    </row>
    <row r="5996" spans="1:21">
      <c r="A5996" s="54">
        <v>5994</v>
      </c>
      <c r="B5996" s="104">
        <v>33677</v>
      </c>
      <c r="C5996" s="104">
        <v>33677</v>
      </c>
      <c r="D5996" s="105">
        <v>2912905</v>
      </c>
      <c r="E5996" s="105">
        <v>2378930000</v>
      </c>
      <c r="F5996" s="105">
        <v>1</v>
      </c>
      <c r="G5996" s="105">
        <v>-99999</v>
      </c>
      <c r="H5996" s="105">
        <v>-99999</v>
      </c>
      <c r="I5996" s="105">
        <v>-99999</v>
      </c>
      <c r="J5996" s="105">
        <v>-99999</v>
      </c>
      <c r="K5996" s="105">
        <v>-99999</v>
      </c>
      <c r="L5996" s="105">
        <v>-99999</v>
      </c>
      <c r="M5996" s="105">
        <v>-99999</v>
      </c>
      <c r="N5996" s="105">
        <v>-99999</v>
      </c>
      <c r="O5996" s="105">
        <v>-99999</v>
      </c>
      <c r="P5996" s="105">
        <v>-99999</v>
      </c>
      <c r="Q5996" s="105">
        <v>-99999</v>
      </c>
      <c r="R5996" s="105">
        <v>-99999</v>
      </c>
      <c r="S5996" s="105">
        <v>0</v>
      </c>
      <c r="T5996" s="105">
        <v>0</v>
      </c>
      <c r="U5996" s="105">
        <v>0</v>
      </c>
    </row>
    <row r="5997" spans="1:21">
      <c r="A5997" s="54">
        <v>5995</v>
      </c>
      <c r="B5997" s="104">
        <v>33678</v>
      </c>
      <c r="C5997" s="104">
        <v>33678</v>
      </c>
      <c r="D5997" s="105">
        <v>1728651</v>
      </c>
      <c r="E5997" s="105">
        <v>2378930000</v>
      </c>
      <c r="F5997" s="105">
        <v>0</v>
      </c>
      <c r="G5997" s="105">
        <v>5.0890629339751534</v>
      </c>
      <c r="H5997" s="105">
        <v>9.1783021462369536</v>
      </c>
      <c r="I5997" s="105">
        <v>30.542359740624761</v>
      </c>
      <c r="J5997" s="105">
        <v>100</v>
      </c>
      <c r="K5997" s="105">
        <v>100</v>
      </c>
      <c r="L5997" s="105">
        <v>100</v>
      </c>
      <c r="M5997" s="105">
        <v>100</v>
      </c>
      <c r="N5997" s="105">
        <v>100</v>
      </c>
      <c r="O5997" s="105">
        <v>100</v>
      </c>
      <c r="P5997" s="105">
        <v>33.156295885618007</v>
      </c>
      <c r="Q5997" s="105">
        <v>10.795211408296771</v>
      </c>
      <c r="R5997" s="105">
        <v>6.1956521732668088</v>
      </c>
      <c r="S5997" s="105">
        <v>100</v>
      </c>
      <c r="T5997" s="105">
        <v>57.913073690668199</v>
      </c>
      <c r="U5997" s="105">
        <v>93.835856875188085</v>
      </c>
    </row>
    <row r="5998" spans="1:21">
      <c r="A5998" s="54">
        <v>5996</v>
      </c>
      <c r="B5998" s="104">
        <v>33679</v>
      </c>
      <c r="C5998" s="104">
        <v>33679</v>
      </c>
      <c r="D5998" s="105">
        <v>36905181.999999985</v>
      </c>
      <c r="E5998" s="105">
        <v>2378930000</v>
      </c>
      <c r="F5998" s="105">
        <v>0</v>
      </c>
      <c r="G5998" s="105">
        <v>0.56682046620087057</v>
      </c>
      <c r="H5998" s="105">
        <v>0.69476582998117964</v>
      </c>
      <c r="I5998" s="105">
        <v>0.94522574946400273</v>
      </c>
      <c r="J5998" s="105">
        <v>1.1798247386620779</v>
      </c>
      <c r="K5998" s="105">
        <v>1.813322717464537</v>
      </c>
      <c r="L5998" s="105">
        <v>4.4782722045411241</v>
      </c>
      <c r="M5998" s="105">
        <v>10.573674673522053</v>
      </c>
      <c r="N5998" s="105">
        <v>29.979710831951039</v>
      </c>
      <c r="O5998" s="105">
        <v>12.492660647480657</v>
      </c>
      <c r="P5998" s="105">
        <v>1.766698646532961</v>
      </c>
      <c r="Q5998" s="105">
        <v>0.74908762420800279</v>
      </c>
      <c r="R5998" s="105">
        <v>0.57088121525537949</v>
      </c>
      <c r="S5998" s="105">
        <v>12.490084983570092</v>
      </c>
      <c r="T5998" s="105">
        <v>5.4842454454386571</v>
      </c>
      <c r="U5998" s="105">
        <v>11.5951447937151</v>
      </c>
    </row>
    <row r="5999" spans="1:21">
      <c r="A5999" s="54">
        <v>5997</v>
      </c>
      <c r="B5999" s="104">
        <v>33680</v>
      </c>
      <c r="C5999" s="104">
        <v>33680</v>
      </c>
      <c r="D5999" s="105">
        <v>41022118</v>
      </c>
      <c r="E5999" s="105">
        <v>2378930000</v>
      </c>
      <c r="F5999" s="105">
        <v>0</v>
      </c>
      <c r="G5999" s="105">
        <v>0.97843993147629682</v>
      </c>
      <c r="H5999" s="105">
        <v>1.1917815687202442</v>
      </c>
      <c r="I5999" s="105">
        <v>1.6696418347429658</v>
      </c>
      <c r="J5999" s="105">
        <v>2.2017913242908511</v>
      </c>
      <c r="K5999" s="105">
        <v>3.3772923441460443</v>
      </c>
      <c r="L5999" s="105">
        <v>7.9426002418204291</v>
      </c>
      <c r="M5999" s="105">
        <v>100</v>
      </c>
      <c r="N5999" s="105">
        <v>100</v>
      </c>
      <c r="O5999" s="105">
        <v>100</v>
      </c>
      <c r="P5999" s="105">
        <v>4.1180354277207423</v>
      </c>
      <c r="Q5999" s="105">
        <v>1.9133638039419714</v>
      </c>
      <c r="R5999" s="105">
        <v>1.1509344174021439</v>
      </c>
      <c r="S5999" s="105">
        <v>61.810728086971594</v>
      </c>
      <c r="T5999" s="105">
        <v>27.045323407855147</v>
      </c>
      <c r="U5999" s="105">
        <v>60.429690723474081</v>
      </c>
    </row>
    <row r="6000" spans="1:21">
      <c r="A6000" s="54">
        <v>5998</v>
      </c>
      <c r="B6000" s="104">
        <v>33681</v>
      </c>
      <c r="C6000" s="104">
        <v>33681</v>
      </c>
      <c r="D6000" s="105">
        <v>6614444</v>
      </c>
      <c r="E6000" s="105">
        <v>2378930000</v>
      </c>
      <c r="F6000" s="105">
        <v>0</v>
      </c>
      <c r="G6000" s="105">
        <v>24.257060554887122</v>
      </c>
      <c r="H6000" s="105">
        <v>23.429245731294351</v>
      </c>
      <c r="I6000" s="105">
        <v>39.318816945786565</v>
      </c>
      <c r="J6000" s="105">
        <v>65.335924000504562</v>
      </c>
      <c r="K6000" s="105">
        <v>100</v>
      </c>
      <c r="L6000" s="105">
        <v>100</v>
      </c>
      <c r="M6000" s="105">
        <v>100</v>
      </c>
      <c r="N6000" s="105">
        <v>100</v>
      </c>
      <c r="O6000" s="105">
        <v>100</v>
      </c>
      <c r="P6000" s="105">
        <v>100</v>
      </c>
      <c r="Q6000" s="105">
        <v>53.390197628200482</v>
      </c>
      <c r="R6000" s="105">
        <v>42.680377328833195</v>
      </c>
      <c r="S6000" s="105">
        <v>97.516822814154551</v>
      </c>
      <c r="T6000" s="105">
        <v>70.700968515792184</v>
      </c>
      <c r="U6000" s="105">
        <v>96.870853030377717</v>
      </c>
    </row>
    <row r="6001" spans="1:21">
      <c r="A6001" s="54">
        <v>5999</v>
      </c>
      <c r="B6001" s="104">
        <v>33682</v>
      </c>
      <c r="C6001" s="104">
        <v>33682</v>
      </c>
      <c r="D6001" s="105">
        <v>14487184.999999998</v>
      </c>
      <c r="E6001" s="105">
        <v>2378930000</v>
      </c>
      <c r="F6001" s="105">
        <v>0</v>
      </c>
      <c r="G6001" s="105">
        <v>4.3098110013690469</v>
      </c>
      <c r="H6001" s="105">
        <v>4.0424125391887529</v>
      </c>
      <c r="I6001" s="105">
        <v>6.2003428367944204</v>
      </c>
      <c r="J6001" s="105">
        <v>9.4596083169524956</v>
      </c>
      <c r="K6001" s="105">
        <v>15.694291024643473</v>
      </c>
      <c r="L6001" s="105">
        <v>43.346086022818987</v>
      </c>
      <c r="M6001" s="105">
        <v>100</v>
      </c>
      <c r="N6001" s="105">
        <v>100</v>
      </c>
      <c r="O6001" s="105">
        <v>100</v>
      </c>
      <c r="P6001" s="105">
        <v>100</v>
      </c>
      <c r="Q6001" s="105">
        <v>18.034118013289898</v>
      </c>
      <c r="R6001" s="105">
        <v>7.471280065849041</v>
      </c>
      <c r="S6001" s="105">
        <v>72.259833160587377</v>
      </c>
      <c r="T6001" s="105">
        <v>42.379829151742179</v>
      </c>
      <c r="U6001" s="105">
        <v>70.899201738774295</v>
      </c>
    </row>
    <row r="6002" spans="1:21">
      <c r="A6002" s="54">
        <v>6000</v>
      </c>
      <c r="B6002" s="104">
        <v>33683</v>
      </c>
      <c r="C6002" s="104">
        <v>33683</v>
      </c>
      <c r="D6002" s="105">
        <v>369428191</v>
      </c>
      <c r="E6002" s="105">
        <v>4757860000</v>
      </c>
      <c r="F6002" s="105">
        <v>0</v>
      </c>
      <c r="G6002" s="105">
        <v>1.4327823662949681</v>
      </c>
      <c r="H6002" s="105">
        <v>1.2958987296348063</v>
      </c>
      <c r="I6002" s="105">
        <v>1.545256852932956</v>
      </c>
      <c r="J6002" s="105">
        <v>2.4264873625253256</v>
      </c>
      <c r="K6002" s="105">
        <v>14.2419346597221</v>
      </c>
      <c r="L6002" s="105">
        <v>100</v>
      </c>
      <c r="M6002" s="105">
        <v>100</v>
      </c>
      <c r="N6002" s="105">
        <v>100</v>
      </c>
      <c r="O6002" s="105">
        <v>100</v>
      </c>
      <c r="P6002" s="105">
        <v>100</v>
      </c>
      <c r="Q6002" s="105">
        <v>100</v>
      </c>
      <c r="R6002" s="105">
        <v>4.0323247299279776</v>
      </c>
      <c r="S6002" s="105">
        <v>86.577165850043912</v>
      </c>
      <c r="T6002" s="105">
        <v>52.08122372508651</v>
      </c>
      <c r="U6002" s="105">
        <v>86.182069171441825</v>
      </c>
    </row>
    <row r="6003" spans="1:21">
      <c r="A6003" s="54">
        <v>6001</v>
      </c>
      <c r="B6003" s="104">
        <v>33686</v>
      </c>
      <c r="C6003" s="104">
        <v>33686</v>
      </c>
      <c r="D6003" s="105">
        <v>45515264</v>
      </c>
      <c r="E6003" s="105">
        <v>2378930000</v>
      </c>
      <c r="F6003" s="105">
        <v>0</v>
      </c>
      <c r="G6003" s="105">
        <v>1.2660016551834776</v>
      </c>
      <c r="H6003" s="105">
        <v>1.3873611378944426</v>
      </c>
      <c r="I6003" s="105">
        <v>2.2916362583121468</v>
      </c>
      <c r="J6003" s="105">
        <v>8.7261774835176276</v>
      </c>
      <c r="K6003" s="105">
        <v>100</v>
      </c>
      <c r="L6003" s="105">
        <v>100</v>
      </c>
      <c r="M6003" s="105">
        <v>100</v>
      </c>
      <c r="N6003" s="105">
        <v>100</v>
      </c>
      <c r="O6003" s="105">
        <v>100</v>
      </c>
      <c r="P6003" s="105">
        <v>14.940380129657008</v>
      </c>
      <c r="Q6003" s="105">
        <v>2.9483740005901518</v>
      </c>
      <c r="R6003" s="105">
        <v>1.1991610676565878</v>
      </c>
      <c r="S6003" s="105">
        <v>94.691557265260073</v>
      </c>
      <c r="T6003" s="105">
        <v>44.396590977734292</v>
      </c>
      <c r="U6003" s="105">
        <v>93.879992495576559</v>
      </c>
    </row>
    <row r="6004" spans="1:21">
      <c r="A6004" s="54">
        <v>6002</v>
      </c>
      <c r="B6004" s="104">
        <v>33687</v>
      </c>
      <c r="C6004" s="104">
        <v>33687</v>
      </c>
      <c r="D6004" s="105">
        <v>21753437.000000007</v>
      </c>
      <c r="E6004" s="105">
        <v>2378930000</v>
      </c>
      <c r="F6004" s="105">
        <v>0</v>
      </c>
      <c r="G6004" s="105">
        <v>0.59443064573333981</v>
      </c>
      <c r="H6004" s="105">
        <v>0.75244426589789237</v>
      </c>
      <c r="I6004" s="105">
        <v>0.78985984227230788</v>
      </c>
      <c r="J6004" s="105">
        <v>1.3916227060021824</v>
      </c>
      <c r="K6004" s="105">
        <v>3.1991108835752966</v>
      </c>
      <c r="L6004" s="105">
        <v>12.634961074023897</v>
      </c>
      <c r="M6004" s="105">
        <v>100</v>
      </c>
      <c r="N6004" s="105">
        <v>100</v>
      </c>
      <c r="O6004" s="105">
        <v>10.597962705590968</v>
      </c>
      <c r="P6004" s="105">
        <v>3.4618548224067114</v>
      </c>
      <c r="Q6004" s="105">
        <v>1.0954007630689317</v>
      </c>
      <c r="R6004" s="105">
        <v>0.61597616042459769</v>
      </c>
      <c r="S6004" s="105">
        <v>56.647269760503974</v>
      </c>
      <c r="T6004" s="105">
        <v>19.594468655749676</v>
      </c>
      <c r="U6004" s="105">
        <v>51.57816072296702</v>
      </c>
    </row>
    <row r="6005" spans="1:21">
      <c r="A6005" s="54">
        <v>6003</v>
      </c>
      <c r="B6005" s="104">
        <v>33689</v>
      </c>
      <c r="C6005" s="104">
        <v>33689</v>
      </c>
      <c r="D6005" s="105">
        <v>162148397</v>
      </c>
      <c r="E6005" s="105">
        <v>4757860000</v>
      </c>
      <c r="F6005" s="105">
        <v>0</v>
      </c>
      <c r="G6005" s="105">
        <v>0.38227851709551097</v>
      </c>
      <c r="H6005" s="105">
        <v>0.51832495564988601</v>
      </c>
      <c r="I6005" s="105">
        <v>0.55186008323534963</v>
      </c>
      <c r="J6005" s="105">
        <v>1.055806666719713</v>
      </c>
      <c r="K6005" s="105">
        <v>2.7789577022516281</v>
      </c>
      <c r="L6005" s="105">
        <v>9.3365950634999635</v>
      </c>
      <c r="M6005" s="105">
        <v>100</v>
      </c>
      <c r="N6005" s="105">
        <v>100</v>
      </c>
      <c r="O6005" s="105">
        <v>43.061653961725206</v>
      </c>
      <c r="P6005" s="105">
        <v>1.7132347685321574</v>
      </c>
      <c r="Q6005" s="105">
        <v>0.59202415444264023</v>
      </c>
      <c r="R6005" s="105">
        <v>0.33748901085601618</v>
      </c>
      <c r="S6005" s="105">
        <v>56.387140328942913</v>
      </c>
      <c r="T6005" s="105">
        <v>21.694018740334005</v>
      </c>
      <c r="U6005" s="105">
        <v>54.134204509042242</v>
      </c>
    </row>
    <row r="6006" spans="1:21">
      <c r="A6006" s="54">
        <v>6004</v>
      </c>
      <c r="B6006" s="104">
        <v>33690</v>
      </c>
      <c r="C6006" s="104">
        <v>33690</v>
      </c>
      <c r="D6006" s="105">
        <v>51687270</v>
      </c>
      <c r="E6006" s="105">
        <v>2378930000</v>
      </c>
      <c r="F6006" s="105">
        <v>0</v>
      </c>
      <c r="G6006" s="105">
        <v>1.8777890801908956</v>
      </c>
      <c r="H6006" s="105">
        <v>2.5967609594786918</v>
      </c>
      <c r="I6006" s="105">
        <v>2.6658868437762102</v>
      </c>
      <c r="J6006" s="105">
        <v>5.0170728025346421</v>
      </c>
      <c r="K6006" s="105">
        <v>12.658558776630928</v>
      </c>
      <c r="L6006" s="105">
        <v>100</v>
      </c>
      <c r="M6006" s="105">
        <v>100</v>
      </c>
      <c r="N6006" s="105">
        <v>100</v>
      </c>
      <c r="O6006" s="105">
        <v>100</v>
      </c>
      <c r="P6006" s="105">
        <v>100</v>
      </c>
      <c r="Q6006" s="105">
        <v>4.3175352727836378</v>
      </c>
      <c r="R6006" s="105">
        <v>1.9325909213361809</v>
      </c>
      <c r="S6006" s="105">
        <v>86.642956146233644</v>
      </c>
      <c r="T6006" s="105">
        <v>44.255516221394267</v>
      </c>
      <c r="U6006" s="105">
        <v>83.046857396912685</v>
      </c>
    </row>
    <row r="6007" spans="1:21">
      <c r="A6007" s="54">
        <v>6005</v>
      </c>
      <c r="B6007" s="104">
        <v>33691</v>
      </c>
      <c r="C6007" s="104">
        <v>33691</v>
      </c>
      <c r="D6007" s="105">
        <v>30366332</v>
      </c>
      <c r="E6007" s="105">
        <v>2378930000</v>
      </c>
      <c r="F6007" s="105">
        <v>0</v>
      </c>
      <c r="G6007" s="105">
        <v>0.57953869401486746</v>
      </c>
      <c r="H6007" s="105">
        <v>0.64550948128376129</v>
      </c>
      <c r="I6007" s="105">
        <v>0.70956149397679824</v>
      </c>
      <c r="J6007" s="105">
        <v>1.4642398828389822</v>
      </c>
      <c r="K6007" s="105">
        <v>5.3521066318667456</v>
      </c>
      <c r="L6007" s="105">
        <v>100</v>
      </c>
      <c r="M6007" s="105">
        <v>100</v>
      </c>
      <c r="N6007" s="105">
        <v>100</v>
      </c>
      <c r="O6007" s="105">
        <v>8.6005958967417335</v>
      </c>
      <c r="P6007" s="105">
        <v>2.044837566624703</v>
      </c>
      <c r="Q6007" s="105">
        <v>0.65315988797653124</v>
      </c>
      <c r="R6007" s="105">
        <v>0.43157465809203238</v>
      </c>
      <c r="S6007" s="105">
        <v>76.397161320947276</v>
      </c>
      <c r="T6007" s="105">
        <v>26.706760349451343</v>
      </c>
      <c r="U6007" s="105">
        <v>73.410693855010308</v>
      </c>
    </row>
    <row r="6008" spans="1:21">
      <c r="A6008" s="54">
        <v>6006</v>
      </c>
      <c r="B6008" s="104">
        <v>33692</v>
      </c>
      <c r="C6008" s="104">
        <v>33692</v>
      </c>
      <c r="D6008" s="105">
        <v>145409514.99999994</v>
      </c>
      <c r="E6008" s="105">
        <v>4757860000</v>
      </c>
      <c r="F6008" s="105">
        <v>0</v>
      </c>
      <c r="G6008" s="105">
        <v>0.1804755672988102</v>
      </c>
      <c r="H6008" s="105">
        <v>0.19541632330773859</v>
      </c>
      <c r="I6008" s="105">
        <v>0.2173685058097336</v>
      </c>
      <c r="J6008" s="105">
        <v>0.41438746002658011</v>
      </c>
      <c r="K6008" s="105">
        <v>1.1309527985287056</v>
      </c>
      <c r="L6008" s="105">
        <v>8.0167054281780352</v>
      </c>
      <c r="M6008" s="105">
        <v>100</v>
      </c>
      <c r="N6008" s="105">
        <v>100</v>
      </c>
      <c r="O6008" s="105">
        <v>2.4031861363807896</v>
      </c>
      <c r="P6008" s="105">
        <v>0.48319186205348841</v>
      </c>
      <c r="Q6008" s="105">
        <v>0.16300647048516209</v>
      </c>
      <c r="R6008" s="105">
        <v>0.12671212642264168</v>
      </c>
      <c r="S6008" s="105">
        <v>58.432419198868793</v>
      </c>
      <c r="T6008" s="105">
        <v>17.777616889874306</v>
      </c>
      <c r="U6008" s="105">
        <v>57.148286251814575</v>
      </c>
    </row>
    <row r="6009" spans="1:21">
      <c r="A6009" s="54">
        <v>6007</v>
      </c>
      <c r="B6009" s="104">
        <v>33697</v>
      </c>
      <c r="C6009" s="104">
        <v>33697</v>
      </c>
      <c r="D6009" s="105">
        <v>1831734841.0000002</v>
      </c>
      <c r="E6009" s="105">
        <v>11928500000</v>
      </c>
      <c r="F6009" s="105">
        <v>0</v>
      </c>
      <c r="G6009" s="105">
        <v>0.73334920970389006</v>
      </c>
      <c r="H6009" s="105">
        <v>0.8513999474302032</v>
      </c>
      <c r="I6009" s="105">
        <v>0.98452042294612652</v>
      </c>
      <c r="J6009" s="105">
        <v>1.9628834768309424</v>
      </c>
      <c r="K6009" s="105">
        <v>17.569111661987687</v>
      </c>
      <c r="L6009" s="105">
        <v>100</v>
      </c>
      <c r="M6009" s="105">
        <v>100</v>
      </c>
      <c r="N6009" s="105">
        <v>100</v>
      </c>
      <c r="O6009" s="105">
        <v>25.778719924767834</v>
      </c>
      <c r="P6009" s="105">
        <v>3.0484136740342422</v>
      </c>
      <c r="Q6009" s="105">
        <v>1.257519444063611</v>
      </c>
      <c r="R6009" s="105">
        <v>0.7183124089652585</v>
      </c>
      <c r="S6009" s="105">
        <v>82.967129170563481</v>
      </c>
      <c r="T6009" s="105">
        <v>29.408685847560815</v>
      </c>
      <c r="U6009" s="105">
        <v>82.666336177217289</v>
      </c>
    </row>
    <row r="6010" spans="1:21">
      <c r="A6010" s="54">
        <v>6008</v>
      </c>
      <c r="B6010" s="104">
        <v>33698</v>
      </c>
      <c r="C6010" s="104">
        <v>33698</v>
      </c>
      <c r="D6010" s="105">
        <v>3816212</v>
      </c>
      <c r="E6010" s="105">
        <v>2378930000</v>
      </c>
      <c r="F6010" s="105">
        <v>0</v>
      </c>
      <c r="G6010" s="105">
        <v>14.559097524594952</v>
      </c>
      <c r="H6010" s="105">
        <v>18.15603754383384</v>
      </c>
      <c r="I6010" s="105">
        <v>24.952631167950511</v>
      </c>
      <c r="J6010" s="105">
        <v>51.425916151219553</v>
      </c>
      <c r="K6010" s="105">
        <v>100</v>
      </c>
      <c r="L6010" s="105">
        <v>100</v>
      </c>
      <c r="M6010" s="105">
        <v>100</v>
      </c>
      <c r="N6010" s="105">
        <v>100</v>
      </c>
      <c r="O6010" s="105">
        <v>100</v>
      </c>
      <c r="P6010" s="105">
        <v>100</v>
      </c>
      <c r="Q6010" s="105">
        <v>59.794379797650251</v>
      </c>
      <c r="R6010" s="105">
        <v>19.943708931991967</v>
      </c>
      <c r="S6010" s="105">
        <v>96.618835897705026</v>
      </c>
      <c r="T6010" s="105">
        <v>65.735980926436753</v>
      </c>
      <c r="U6010" s="105">
        <v>96.447484418499556</v>
      </c>
    </row>
    <row r="6011" spans="1:21">
      <c r="A6011" s="54">
        <v>6009</v>
      </c>
      <c r="B6011" s="104">
        <v>33699</v>
      </c>
      <c r="C6011" s="104">
        <v>33699</v>
      </c>
      <c r="D6011" s="105">
        <v>10780084.000000004</v>
      </c>
      <c r="E6011" s="105">
        <v>2378930000</v>
      </c>
      <c r="F6011" s="105">
        <v>0</v>
      </c>
      <c r="G6011" s="105">
        <v>3.6987590749243262</v>
      </c>
      <c r="H6011" s="105">
        <v>4.7962893317281257</v>
      </c>
      <c r="I6011" s="105">
        <v>6.7510575008678968</v>
      </c>
      <c r="J6011" s="105">
        <v>13.862818919136604</v>
      </c>
      <c r="K6011" s="105">
        <v>68.227918444544983</v>
      </c>
      <c r="L6011" s="105">
        <v>100</v>
      </c>
      <c r="M6011" s="105">
        <v>100</v>
      </c>
      <c r="N6011" s="105">
        <v>100</v>
      </c>
      <c r="O6011" s="105">
        <v>100</v>
      </c>
      <c r="P6011" s="105">
        <v>83.829153105924945</v>
      </c>
      <c r="Q6011" s="105">
        <v>17.558012128718826</v>
      </c>
      <c r="R6011" s="105">
        <v>4.5575203226672683</v>
      </c>
      <c r="S6011" s="105">
        <v>88.646177998882777</v>
      </c>
      <c r="T6011" s="105">
        <v>50.273460735709421</v>
      </c>
      <c r="U6011" s="105">
        <v>88.456775586725655</v>
      </c>
    </row>
    <row r="6012" spans="1:21">
      <c r="A6012" s="54">
        <v>6010</v>
      </c>
      <c r="B6012" s="104">
        <v>33700</v>
      </c>
      <c r="C6012" s="104">
        <v>33700</v>
      </c>
      <c r="D6012" s="105">
        <v>4824590.9999999981</v>
      </c>
      <c r="E6012" s="105">
        <v>2378930000</v>
      </c>
      <c r="F6012" s="105">
        <v>0</v>
      </c>
      <c r="G6012" s="105">
        <v>1.4837044548319844</v>
      </c>
      <c r="H6012" s="105">
        <v>1.9633511361437102</v>
      </c>
      <c r="I6012" s="105">
        <v>2.9153536234020181</v>
      </c>
      <c r="J6012" s="105">
        <v>7.0921227749620286</v>
      </c>
      <c r="K6012" s="105">
        <v>17.843061037223528</v>
      </c>
      <c r="L6012" s="105">
        <v>37.352240954922458</v>
      </c>
      <c r="M6012" s="105">
        <v>100</v>
      </c>
      <c r="N6012" s="105">
        <v>100</v>
      </c>
      <c r="O6012" s="105">
        <v>100</v>
      </c>
      <c r="P6012" s="105">
        <v>100</v>
      </c>
      <c r="Q6012" s="105">
        <v>9.283007881395017</v>
      </c>
      <c r="R6012" s="105">
        <v>1.5232464276088025</v>
      </c>
      <c r="S6012" s="105">
        <v>54.911709231073111</v>
      </c>
      <c r="T6012" s="105">
        <v>39.954674024207456</v>
      </c>
      <c r="U6012" s="105">
        <v>54.193512268022104</v>
      </c>
    </row>
    <row r="6013" spans="1:21">
      <c r="A6013" s="54">
        <v>6011</v>
      </c>
      <c r="B6013" s="104">
        <v>33701</v>
      </c>
      <c r="C6013" s="104">
        <v>33701</v>
      </c>
      <c r="D6013" s="105">
        <v>109827229</v>
      </c>
      <c r="E6013" s="105">
        <v>4757860000</v>
      </c>
      <c r="F6013" s="105">
        <v>0</v>
      </c>
      <c r="G6013" s="105">
        <v>0.33594210232203525</v>
      </c>
      <c r="H6013" s="105">
        <v>0.37160214847175277</v>
      </c>
      <c r="I6013" s="105">
        <v>0.47496671080888547</v>
      </c>
      <c r="J6013" s="105">
        <v>0.96132763329493565</v>
      </c>
      <c r="K6013" s="105">
        <v>3.264817209699479</v>
      </c>
      <c r="L6013" s="105">
        <v>100</v>
      </c>
      <c r="M6013" s="105">
        <v>100</v>
      </c>
      <c r="N6013" s="105">
        <v>100</v>
      </c>
      <c r="O6013" s="105">
        <v>100</v>
      </c>
      <c r="P6013" s="105">
        <v>15.870445789538948</v>
      </c>
      <c r="Q6013" s="105">
        <v>1.4299447618058028</v>
      </c>
      <c r="R6013" s="105">
        <v>0.38096546809192572</v>
      </c>
      <c r="S6013" s="105">
        <v>74.154933744755127</v>
      </c>
      <c r="T6013" s="105">
        <v>35.257500985336144</v>
      </c>
      <c r="U6013" s="105">
        <v>72.196749750531282</v>
      </c>
    </row>
    <row r="6014" spans="1:21">
      <c r="A6014" s="54">
        <v>6012</v>
      </c>
      <c r="B6014" s="104">
        <v>33747</v>
      </c>
      <c r="C6014" s="104">
        <v>33747</v>
      </c>
      <c r="D6014" s="105">
        <v>127564722.99999999</v>
      </c>
      <c r="E6014" s="105">
        <v>2378930000</v>
      </c>
      <c r="F6014" s="105">
        <v>0</v>
      </c>
      <c r="G6014" s="105">
        <v>8.4750165382679086</v>
      </c>
      <c r="H6014" s="105">
        <v>8.1922101262541283</v>
      </c>
      <c r="I6014" s="105">
        <v>9.8026393520390194</v>
      </c>
      <c r="J6014" s="105">
        <v>100</v>
      </c>
      <c r="K6014" s="105">
        <v>100</v>
      </c>
      <c r="L6014" s="105">
        <v>100</v>
      </c>
      <c r="M6014" s="105">
        <v>100</v>
      </c>
      <c r="N6014" s="105">
        <v>100</v>
      </c>
      <c r="O6014" s="105">
        <v>100</v>
      </c>
      <c r="P6014" s="105">
        <v>100</v>
      </c>
      <c r="Q6014" s="105">
        <v>100</v>
      </c>
      <c r="R6014" s="105">
        <v>16.236589998531411</v>
      </c>
      <c r="S6014" s="105">
        <v>99.482126495139667</v>
      </c>
      <c r="T6014" s="105">
        <v>70.225538001257704</v>
      </c>
      <c r="U6014" s="105">
        <v>98.96569916943821</v>
      </c>
    </row>
    <row r="6015" spans="1:21">
      <c r="A6015" s="54">
        <v>6013</v>
      </c>
      <c r="B6015" s="104">
        <v>33748</v>
      </c>
      <c r="C6015" s="104">
        <v>33748</v>
      </c>
      <c r="D6015" s="105">
        <v>0</v>
      </c>
      <c r="E6015" s="105">
        <v>2378930000</v>
      </c>
      <c r="F6015" s="105">
        <v>0</v>
      </c>
      <c r="G6015" s="105">
        <v>0</v>
      </c>
      <c r="H6015" s="105">
        <v>0</v>
      </c>
      <c r="I6015" s="105">
        <v>0</v>
      </c>
      <c r="J6015" s="105">
        <v>0</v>
      </c>
      <c r="K6015" s="105">
        <v>0</v>
      </c>
      <c r="L6015" s="105">
        <v>0</v>
      </c>
      <c r="M6015" s="105">
        <v>0</v>
      </c>
      <c r="N6015" s="105">
        <v>0</v>
      </c>
      <c r="O6015" s="105">
        <v>0</v>
      </c>
      <c r="P6015" s="105">
        <v>0</v>
      </c>
      <c r="Q6015" s="105">
        <v>0</v>
      </c>
      <c r="R6015" s="105">
        <v>0</v>
      </c>
      <c r="S6015" s="105">
        <v>0</v>
      </c>
      <c r="T6015" s="105">
        <v>0</v>
      </c>
      <c r="U6015" s="105">
        <v>0</v>
      </c>
    </row>
    <row r="6016" spans="1:21">
      <c r="A6016" s="54">
        <v>6014</v>
      </c>
      <c r="B6016" s="104">
        <v>33749</v>
      </c>
      <c r="C6016" s="104">
        <v>33749</v>
      </c>
      <c r="D6016" s="105">
        <v>0</v>
      </c>
      <c r="E6016" s="105">
        <v>2378930000</v>
      </c>
      <c r="F6016" s="105">
        <v>0</v>
      </c>
      <c r="G6016" s="105">
        <v>0</v>
      </c>
      <c r="H6016" s="105">
        <v>0</v>
      </c>
      <c r="I6016" s="105">
        <v>0</v>
      </c>
      <c r="J6016" s="105">
        <v>0</v>
      </c>
      <c r="K6016" s="105">
        <v>0</v>
      </c>
      <c r="L6016" s="105">
        <v>0</v>
      </c>
      <c r="M6016" s="105">
        <v>0</v>
      </c>
      <c r="N6016" s="105">
        <v>0</v>
      </c>
      <c r="O6016" s="105">
        <v>0</v>
      </c>
      <c r="P6016" s="105">
        <v>0</v>
      </c>
      <c r="Q6016" s="105">
        <v>0</v>
      </c>
      <c r="R6016" s="105">
        <v>0</v>
      </c>
      <c r="S6016" s="105">
        <v>0</v>
      </c>
      <c r="T6016" s="105">
        <v>0</v>
      </c>
      <c r="U6016" s="105">
        <v>0</v>
      </c>
    </row>
    <row r="6017" spans="1:21">
      <c r="A6017" s="54">
        <v>6015</v>
      </c>
      <c r="B6017" s="104">
        <v>33750</v>
      </c>
      <c r="C6017" s="104">
        <v>33750</v>
      </c>
      <c r="D6017" s="105">
        <v>0</v>
      </c>
      <c r="E6017" s="105">
        <v>2378930000</v>
      </c>
      <c r="F6017" s="105">
        <v>0</v>
      </c>
      <c r="G6017" s="105">
        <v>0</v>
      </c>
      <c r="H6017" s="105">
        <v>0</v>
      </c>
      <c r="I6017" s="105">
        <v>0</v>
      </c>
      <c r="J6017" s="105">
        <v>0</v>
      </c>
      <c r="K6017" s="105">
        <v>0</v>
      </c>
      <c r="L6017" s="105">
        <v>0</v>
      </c>
      <c r="M6017" s="105">
        <v>0</v>
      </c>
      <c r="N6017" s="105">
        <v>0</v>
      </c>
      <c r="O6017" s="105">
        <v>0</v>
      </c>
      <c r="P6017" s="105">
        <v>0</v>
      </c>
      <c r="Q6017" s="105">
        <v>0</v>
      </c>
      <c r="R6017" s="105">
        <v>0</v>
      </c>
      <c r="S6017" s="105">
        <v>0</v>
      </c>
      <c r="T6017" s="105">
        <v>0</v>
      </c>
      <c r="U6017" s="105">
        <v>0</v>
      </c>
    </row>
    <row r="6018" spans="1:21">
      <c r="A6018" s="54">
        <v>6016</v>
      </c>
      <c r="B6018" s="104">
        <v>33751</v>
      </c>
      <c r="C6018" s="104">
        <v>33751</v>
      </c>
      <c r="D6018" s="105">
        <v>0</v>
      </c>
      <c r="E6018" s="105">
        <v>2378930000</v>
      </c>
      <c r="F6018" s="105">
        <v>0</v>
      </c>
      <c r="G6018" s="105">
        <v>0</v>
      </c>
      <c r="H6018" s="105">
        <v>0</v>
      </c>
      <c r="I6018" s="105">
        <v>0</v>
      </c>
      <c r="J6018" s="105">
        <v>0</v>
      </c>
      <c r="K6018" s="105">
        <v>0</v>
      </c>
      <c r="L6018" s="105">
        <v>0</v>
      </c>
      <c r="M6018" s="105">
        <v>0</v>
      </c>
      <c r="N6018" s="105">
        <v>0</v>
      </c>
      <c r="O6018" s="105">
        <v>0</v>
      </c>
      <c r="P6018" s="105">
        <v>0</v>
      </c>
      <c r="Q6018" s="105">
        <v>0</v>
      </c>
      <c r="R6018" s="105">
        <v>0</v>
      </c>
      <c r="S6018" s="105">
        <v>0</v>
      </c>
      <c r="T6018" s="105">
        <v>0</v>
      </c>
      <c r="U6018" s="105">
        <v>0</v>
      </c>
    </row>
    <row r="6019" spans="1:21">
      <c r="A6019" s="54">
        <v>6017</v>
      </c>
      <c r="B6019" s="104">
        <v>33752</v>
      </c>
      <c r="C6019" s="104">
        <v>33752</v>
      </c>
      <c r="D6019" s="105">
        <v>0</v>
      </c>
      <c r="E6019" s="105">
        <v>2378930000</v>
      </c>
      <c r="F6019" s="105">
        <v>0</v>
      </c>
      <c r="G6019" s="105">
        <v>0</v>
      </c>
      <c r="H6019" s="105">
        <v>0</v>
      </c>
      <c r="I6019" s="105">
        <v>0</v>
      </c>
      <c r="J6019" s="105">
        <v>0</v>
      </c>
      <c r="K6019" s="105">
        <v>0</v>
      </c>
      <c r="L6019" s="105">
        <v>0</v>
      </c>
      <c r="M6019" s="105">
        <v>0</v>
      </c>
      <c r="N6019" s="105">
        <v>0</v>
      </c>
      <c r="O6019" s="105">
        <v>0</v>
      </c>
      <c r="P6019" s="105">
        <v>0</v>
      </c>
      <c r="Q6019" s="105">
        <v>0</v>
      </c>
      <c r="R6019" s="105">
        <v>0</v>
      </c>
      <c r="S6019" s="105">
        <v>0</v>
      </c>
      <c r="T6019" s="105">
        <v>0</v>
      </c>
      <c r="U6019" s="105">
        <v>0</v>
      </c>
    </row>
    <row r="6020" spans="1:21">
      <c r="A6020" s="54">
        <v>6018</v>
      </c>
      <c r="B6020" s="104">
        <v>33753</v>
      </c>
      <c r="C6020" s="104">
        <v>33753</v>
      </c>
      <c r="D6020" s="105">
        <v>0</v>
      </c>
      <c r="E6020" s="105">
        <v>2378930000</v>
      </c>
      <c r="F6020" s="105">
        <v>0</v>
      </c>
      <c r="G6020" s="105">
        <v>0</v>
      </c>
      <c r="H6020" s="105">
        <v>0</v>
      </c>
      <c r="I6020" s="105">
        <v>0</v>
      </c>
      <c r="J6020" s="105">
        <v>0</v>
      </c>
      <c r="K6020" s="105">
        <v>0</v>
      </c>
      <c r="L6020" s="105">
        <v>0</v>
      </c>
      <c r="M6020" s="105">
        <v>0</v>
      </c>
      <c r="N6020" s="105">
        <v>0</v>
      </c>
      <c r="O6020" s="105">
        <v>0</v>
      </c>
      <c r="P6020" s="105">
        <v>0</v>
      </c>
      <c r="Q6020" s="105">
        <v>0</v>
      </c>
      <c r="R6020" s="105">
        <v>0</v>
      </c>
      <c r="S6020" s="105">
        <v>0</v>
      </c>
      <c r="T6020" s="105">
        <v>0</v>
      </c>
      <c r="U6020" s="105">
        <v>0</v>
      </c>
    </row>
    <row r="6021" spans="1:21">
      <c r="A6021" s="54">
        <v>6019</v>
      </c>
      <c r="B6021" s="104">
        <v>33754</v>
      </c>
      <c r="C6021" s="104">
        <v>33754</v>
      </c>
      <c r="D6021" s="105">
        <v>94028.000000000015</v>
      </c>
      <c r="E6021" s="105">
        <v>2378930000</v>
      </c>
      <c r="F6021" s="105">
        <v>0</v>
      </c>
      <c r="G6021" s="105">
        <v>0</v>
      </c>
      <c r="H6021" s="105">
        <v>0</v>
      </c>
      <c r="I6021" s="105">
        <v>0</v>
      </c>
      <c r="J6021" s="105">
        <v>0</v>
      </c>
      <c r="K6021" s="105">
        <v>0</v>
      </c>
      <c r="L6021" s="105">
        <v>0</v>
      </c>
      <c r="M6021" s="105">
        <v>0</v>
      </c>
      <c r="N6021" s="105">
        <v>0</v>
      </c>
      <c r="O6021" s="105">
        <v>0</v>
      </c>
      <c r="P6021" s="105">
        <v>0</v>
      </c>
      <c r="Q6021" s="105">
        <v>0</v>
      </c>
      <c r="R6021" s="105">
        <v>0</v>
      </c>
      <c r="S6021" s="105">
        <v>0</v>
      </c>
      <c r="T6021" s="105">
        <v>0</v>
      </c>
      <c r="U6021" s="105">
        <v>0</v>
      </c>
    </row>
    <row r="6022" spans="1:21">
      <c r="A6022" s="54">
        <v>6020</v>
      </c>
      <c r="B6022" s="104">
        <v>33755</v>
      </c>
      <c r="C6022" s="104">
        <v>33755</v>
      </c>
      <c r="D6022" s="105">
        <v>335600</v>
      </c>
      <c r="E6022" s="105">
        <v>4757860000</v>
      </c>
      <c r="F6022" s="105">
        <v>0</v>
      </c>
      <c r="G6022" s="105">
        <v>6.592690349227853</v>
      </c>
      <c r="H6022" s="105">
        <v>10.636047093053294</v>
      </c>
      <c r="I6022" s="105">
        <v>11.261604029074405</v>
      </c>
      <c r="J6022" s="105">
        <v>15.512979352105159</v>
      </c>
      <c r="K6022" s="105">
        <v>16.490865138180897</v>
      </c>
      <c r="L6022" s="105">
        <v>100</v>
      </c>
      <c r="M6022" s="105">
        <v>100</v>
      </c>
      <c r="N6022" s="105">
        <v>100</v>
      </c>
      <c r="O6022" s="105">
        <v>100</v>
      </c>
      <c r="P6022" s="105">
        <v>37.038027367685793</v>
      </c>
      <c r="Q6022" s="105">
        <v>10.013272196160244</v>
      </c>
      <c r="R6022" s="105">
        <v>4.4507104138550462</v>
      </c>
      <c r="S6022" s="105">
        <v>0</v>
      </c>
      <c r="T6022" s="105">
        <v>42.666349661611896</v>
      </c>
      <c r="U6022" s="105">
        <v>42.666349661611896</v>
      </c>
    </row>
    <row r="6023" spans="1:21">
      <c r="A6023" s="54">
        <v>6021</v>
      </c>
      <c r="B6023" s="104">
        <v>33855</v>
      </c>
      <c r="C6023" s="104">
        <v>33855</v>
      </c>
      <c r="D6023" s="105">
        <v>44606991.000000015</v>
      </c>
      <c r="E6023" s="105">
        <v>9566240000</v>
      </c>
      <c r="F6023" s="105">
        <v>0</v>
      </c>
      <c r="G6023" s="105">
        <v>42.339722080900124</v>
      </c>
      <c r="H6023" s="105">
        <v>60.7844098320653</v>
      </c>
      <c r="I6023" s="105">
        <v>42.50404633884358</v>
      </c>
      <c r="J6023" s="105">
        <v>31.028233300461778</v>
      </c>
      <c r="K6023" s="105">
        <v>8.3481565613140489</v>
      </c>
      <c r="L6023" s="105">
        <v>3.8614723070463146</v>
      </c>
      <c r="M6023" s="105">
        <v>3.4616060894379062</v>
      </c>
      <c r="N6023" s="105">
        <v>2.1593719623187724</v>
      </c>
      <c r="O6023" s="105">
        <v>2.7150732811817417</v>
      </c>
      <c r="P6023" s="105">
        <v>5.8942712218450648</v>
      </c>
      <c r="Q6023" s="105">
        <v>18.638623366429385</v>
      </c>
      <c r="R6023" s="105">
        <v>29.91770110058232</v>
      </c>
      <c r="S6023" s="105">
        <v>3.704320369678602</v>
      </c>
      <c r="T6023" s="105">
        <v>20.971057286868859</v>
      </c>
      <c r="U6023" s="105">
        <v>4.3194784310912064</v>
      </c>
    </row>
    <row r="6024" spans="1:21">
      <c r="A6024" s="54">
        <v>6022</v>
      </c>
      <c r="B6024" s="104">
        <v>33857</v>
      </c>
      <c r="C6024" s="104">
        <v>33857</v>
      </c>
      <c r="D6024" s="105">
        <v>489867.99999999994</v>
      </c>
      <c r="E6024" s="105">
        <v>7119710000</v>
      </c>
      <c r="F6024" s="105">
        <v>0</v>
      </c>
      <c r="G6024" s="105">
        <v>100</v>
      </c>
      <c r="H6024" s="105">
        <v>100</v>
      </c>
      <c r="I6024" s="105">
        <v>93.78675970547728</v>
      </c>
      <c r="J6024" s="105">
        <v>100</v>
      </c>
      <c r="K6024" s="105">
        <v>11.619115356022167</v>
      </c>
      <c r="L6024" s="105">
        <v>3.9487270089160287</v>
      </c>
      <c r="M6024" s="105">
        <v>3.1915006940458257</v>
      </c>
      <c r="N6024" s="105">
        <v>1.7542892364258111</v>
      </c>
      <c r="O6024" s="105">
        <v>2.8421963203153107</v>
      </c>
      <c r="P6024" s="105">
        <v>9.5834653561924892</v>
      </c>
      <c r="Q6024" s="105">
        <v>40.753318316280101</v>
      </c>
      <c r="R6024" s="105">
        <v>93.985365884444448</v>
      </c>
      <c r="S6024" s="105">
        <v>0</v>
      </c>
      <c r="T6024" s="105">
        <v>46.788728156509961</v>
      </c>
      <c r="U6024" s="105">
        <v>46.788728156509976</v>
      </c>
    </row>
    <row r="6025" spans="1:21">
      <c r="A6025" s="54">
        <v>6023</v>
      </c>
      <c r="B6025" s="104">
        <v>33860</v>
      </c>
      <c r="C6025" s="104">
        <v>33860</v>
      </c>
      <c r="D6025" s="105">
        <v>47201939</v>
      </c>
      <c r="E6025" s="105">
        <v>14324300000</v>
      </c>
      <c r="F6025" s="105">
        <v>0</v>
      </c>
      <c r="G6025" s="105">
        <v>100</v>
      </c>
      <c r="H6025" s="105">
        <v>100</v>
      </c>
      <c r="I6025" s="105">
        <v>81.755562934149935</v>
      </c>
      <c r="J6025" s="105">
        <v>100</v>
      </c>
      <c r="K6025" s="105">
        <v>6.0354825517817137</v>
      </c>
      <c r="L6025" s="105">
        <v>5.7273590792939872</v>
      </c>
      <c r="M6025" s="105">
        <v>4.6347645924278229</v>
      </c>
      <c r="N6025" s="105">
        <v>2.5166315678103333</v>
      </c>
      <c r="O6025" s="105">
        <v>5.4272914230460634</v>
      </c>
      <c r="P6025" s="105">
        <v>16.542497305217324</v>
      </c>
      <c r="Q6025" s="105">
        <v>72.705711025818857</v>
      </c>
      <c r="R6025" s="105">
        <v>100</v>
      </c>
      <c r="S6025" s="105">
        <v>4.8553501044838416</v>
      </c>
      <c r="T6025" s="105">
        <v>49.612108373295506</v>
      </c>
      <c r="U6025" s="105">
        <v>26.564644611462249</v>
      </c>
    </row>
    <row r="6026" spans="1:21">
      <c r="A6026" s="54">
        <v>6024</v>
      </c>
      <c r="B6026" s="104">
        <v>33887</v>
      </c>
      <c r="C6026" s="104">
        <v>33887</v>
      </c>
      <c r="D6026" s="105">
        <v>144661019</v>
      </c>
      <c r="E6026" s="105">
        <v>2378930000</v>
      </c>
      <c r="F6026" s="105">
        <v>0</v>
      </c>
      <c r="G6026" s="105">
        <v>100</v>
      </c>
      <c r="H6026" s="105">
        <v>100</v>
      </c>
      <c r="I6026" s="105">
        <v>29.114269496493726</v>
      </c>
      <c r="J6026" s="105">
        <v>15.920911823476692</v>
      </c>
      <c r="K6026" s="105">
        <v>19.737142308416523</v>
      </c>
      <c r="L6026" s="105">
        <v>100</v>
      </c>
      <c r="M6026" s="105">
        <v>4.1779717693034604</v>
      </c>
      <c r="N6026" s="105">
        <v>1.4241124495534097</v>
      </c>
      <c r="O6026" s="105">
        <v>6.6704799892710653</v>
      </c>
      <c r="P6026" s="105">
        <v>45.341084977382785</v>
      </c>
      <c r="Q6026" s="105">
        <v>36.843590774272201</v>
      </c>
      <c r="R6026" s="105">
        <v>100</v>
      </c>
      <c r="S6026" s="105">
        <v>24.802488039735696</v>
      </c>
      <c r="T6026" s="105">
        <v>46.602463632347487</v>
      </c>
      <c r="U6026" s="105">
        <v>30.757019461804461</v>
      </c>
    </row>
    <row r="6027" spans="1:21">
      <c r="A6027" s="54">
        <v>6025</v>
      </c>
      <c r="B6027" s="104">
        <v>33888</v>
      </c>
      <c r="C6027" s="104">
        <v>33888</v>
      </c>
      <c r="D6027" s="105">
        <v>79365704</v>
      </c>
      <c r="E6027" s="105">
        <v>2378930000</v>
      </c>
      <c r="F6027" s="105">
        <v>0</v>
      </c>
      <c r="G6027" s="105">
        <v>12.285151940371607</v>
      </c>
      <c r="H6027" s="105">
        <v>12.67930077378333</v>
      </c>
      <c r="I6027" s="105">
        <v>11.141487108982879</v>
      </c>
      <c r="J6027" s="105">
        <v>11.151479339093823</v>
      </c>
      <c r="K6027" s="105">
        <v>10.840398843051574</v>
      </c>
      <c r="L6027" s="105">
        <v>16.464357027213286</v>
      </c>
      <c r="M6027" s="105">
        <v>5.6746971865364682</v>
      </c>
      <c r="N6027" s="105">
        <v>3.4960023054237475</v>
      </c>
      <c r="O6027" s="105">
        <v>18.033836313174568</v>
      </c>
      <c r="P6027" s="105">
        <v>16.352557406276169</v>
      </c>
      <c r="Q6027" s="105">
        <v>16.450609209726807</v>
      </c>
      <c r="R6027" s="105">
        <v>12.183499014614748</v>
      </c>
      <c r="S6027" s="105">
        <v>11.283159911554725</v>
      </c>
      <c r="T6027" s="105">
        <v>12.229448039020751</v>
      </c>
      <c r="U6027" s="105">
        <v>12.029012339457587</v>
      </c>
    </row>
    <row r="6028" spans="1:21">
      <c r="A6028" s="54">
        <v>6026</v>
      </c>
      <c r="B6028" s="104">
        <v>33889</v>
      </c>
      <c r="C6028" s="104">
        <v>33889</v>
      </c>
      <c r="D6028" s="105">
        <v>6950920</v>
      </c>
      <c r="E6028" s="105">
        <v>2378930000</v>
      </c>
      <c r="F6028" s="105">
        <v>0</v>
      </c>
      <c r="G6028" s="105">
        <v>100</v>
      </c>
      <c r="H6028" s="105">
        <v>100</v>
      </c>
      <c r="I6028" s="105">
        <v>98.203533256621455</v>
      </c>
      <c r="J6028" s="105">
        <v>100</v>
      </c>
      <c r="K6028" s="105">
        <v>100</v>
      </c>
      <c r="L6028" s="105">
        <v>100</v>
      </c>
      <c r="M6028" s="105">
        <v>100</v>
      </c>
      <c r="N6028" s="105">
        <v>12.86015241860451</v>
      </c>
      <c r="O6028" s="105">
        <v>19.008364550497511</v>
      </c>
      <c r="P6028" s="105">
        <v>53.653174797439782</v>
      </c>
      <c r="Q6028" s="105">
        <v>64.865773265653544</v>
      </c>
      <c r="R6028" s="105">
        <v>100</v>
      </c>
      <c r="S6028" s="105">
        <v>67.340095242242882</v>
      </c>
      <c r="T6028" s="105">
        <v>79.049249857401392</v>
      </c>
      <c r="U6028" s="105">
        <v>68.832592497994384</v>
      </c>
    </row>
    <row r="6029" spans="1:21">
      <c r="A6029" s="54">
        <v>6027</v>
      </c>
      <c r="B6029" s="104">
        <v>33890</v>
      </c>
      <c r="C6029" s="104">
        <v>33890</v>
      </c>
      <c r="D6029" s="105">
        <v>96813214.00000003</v>
      </c>
      <c r="E6029" s="105">
        <v>4757860000</v>
      </c>
      <c r="F6029" s="105">
        <v>0</v>
      </c>
      <c r="G6029" s="105">
        <v>9.2754799698016441</v>
      </c>
      <c r="H6029" s="105">
        <v>9.2199809637942689</v>
      </c>
      <c r="I6029" s="105">
        <v>4.4669015799767671</v>
      </c>
      <c r="J6029" s="105">
        <v>4.3955677337563976</v>
      </c>
      <c r="K6029" s="105">
        <v>4.4202039035456702</v>
      </c>
      <c r="L6029" s="105">
        <v>6.3376816383547103</v>
      </c>
      <c r="M6029" s="105">
        <v>6.6897568406413326</v>
      </c>
      <c r="N6029" s="105">
        <v>1.2600515946534581</v>
      </c>
      <c r="O6029" s="105">
        <v>2.7847355757494459</v>
      </c>
      <c r="P6029" s="105">
        <v>7.1546531607979507</v>
      </c>
      <c r="Q6029" s="105">
        <v>4.6530991069450316</v>
      </c>
      <c r="R6029" s="105">
        <v>8.3720548672160291</v>
      </c>
      <c r="S6029" s="105">
        <v>4.2536657526868362</v>
      </c>
      <c r="T6029" s="105">
        <v>5.7525139112693919</v>
      </c>
      <c r="U6029" s="105">
        <v>4.376077019498096</v>
      </c>
    </row>
    <row r="6030" spans="1:21">
      <c r="A6030" s="54">
        <v>6028</v>
      </c>
      <c r="B6030" s="104">
        <v>33892</v>
      </c>
      <c r="C6030" s="104">
        <v>33892</v>
      </c>
      <c r="D6030" s="105">
        <v>38924254</v>
      </c>
      <c r="E6030" s="105">
        <v>2378930000</v>
      </c>
      <c r="F6030" s="105">
        <v>0</v>
      </c>
      <c r="G6030" s="105">
        <v>6.8085140786737277</v>
      </c>
      <c r="H6030" s="105">
        <v>7.8967035114500108</v>
      </c>
      <c r="I6030" s="105">
        <v>2.3084445511200027</v>
      </c>
      <c r="J6030" s="105">
        <v>4.0062823130223544</v>
      </c>
      <c r="K6030" s="105">
        <v>4.8355953936159057</v>
      </c>
      <c r="L6030" s="105">
        <v>8.8116816456562503</v>
      </c>
      <c r="M6030" s="105">
        <v>2.9499842540039087</v>
      </c>
      <c r="N6030" s="105">
        <v>0.66193886875994579</v>
      </c>
      <c r="O6030" s="105">
        <v>1.5644924253762125</v>
      </c>
      <c r="P6030" s="105">
        <v>3.8067067102202001</v>
      </c>
      <c r="Q6030" s="105">
        <v>3.1704434787554012</v>
      </c>
      <c r="R6030" s="105">
        <v>5.2152876015867058</v>
      </c>
      <c r="S6030" s="105">
        <v>3.1142431850677919</v>
      </c>
      <c r="T6030" s="105">
        <v>4.3363395693533855</v>
      </c>
      <c r="U6030" s="105">
        <v>3.2198550582081782</v>
      </c>
    </row>
    <row r="6031" spans="1:21">
      <c r="A6031" s="54">
        <v>6029</v>
      </c>
      <c r="B6031" s="104">
        <v>33893</v>
      </c>
      <c r="C6031" s="104">
        <v>33893</v>
      </c>
      <c r="D6031" s="105">
        <v>53693223</v>
      </c>
      <c r="E6031" s="105">
        <v>2378930000</v>
      </c>
      <c r="F6031" s="105">
        <v>0</v>
      </c>
      <c r="G6031" s="105">
        <v>3.1108204083784741</v>
      </c>
      <c r="H6031" s="105">
        <v>4.0806069815297832</v>
      </c>
      <c r="I6031" s="105">
        <v>2.2034114451158202</v>
      </c>
      <c r="J6031" s="105">
        <v>2.6070084409771201</v>
      </c>
      <c r="K6031" s="105">
        <v>2.0831583051137081</v>
      </c>
      <c r="L6031" s="105">
        <v>2.0852268195189287</v>
      </c>
      <c r="M6031" s="105">
        <v>0.65073443395953956</v>
      </c>
      <c r="N6031" s="105">
        <v>0.36828708623476608</v>
      </c>
      <c r="O6031" s="105">
        <v>0.77234059294371382</v>
      </c>
      <c r="P6031" s="105">
        <v>1.4822660881377159</v>
      </c>
      <c r="Q6031" s="105">
        <v>1.4640100384450108</v>
      </c>
      <c r="R6031" s="105">
        <v>2.4558633551916751</v>
      </c>
      <c r="S6031" s="105">
        <v>0.99177746027426528</v>
      </c>
      <c r="T6031" s="105">
        <v>1.9469778329621878</v>
      </c>
      <c r="U6031" s="105">
        <v>1.0313284941723047</v>
      </c>
    </row>
    <row r="6032" spans="1:21">
      <c r="A6032" s="54">
        <v>6030</v>
      </c>
      <c r="B6032" s="104">
        <v>33894</v>
      </c>
      <c r="C6032" s="104">
        <v>33894</v>
      </c>
      <c r="D6032" s="105">
        <v>139527052</v>
      </c>
      <c r="E6032" s="105">
        <v>9447210000</v>
      </c>
      <c r="F6032" s="105">
        <v>0</v>
      </c>
      <c r="G6032" s="105">
        <v>6.3217489532636533</v>
      </c>
      <c r="H6032" s="105">
        <v>6.9634317560215946</v>
      </c>
      <c r="I6032" s="105">
        <v>1.6315755731644539</v>
      </c>
      <c r="J6032" s="105">
        <v>1.5861604640989437</v>
      </c>
      <c r="K6032" s="105">
        <v>2.1373274886343241</v>
      </c>
      <c r="L6032" s="105">
        <v>2.4906362407151752</v>
      </c>
      <c r="M6032" s="105">
        <v>0.47126804141224365</v>
      </c>
      <c r="N6032" s="105">
        <v>0.25897723028600356</v>
      </c>
      <c r="O6032" s="105">
        <v>0.64001368870736997</v>
      </c>
      <c r="P6032" s="105">
        <v>1.4335855449615225</v>
      </c>
      <c r="Q6032" s="105">
        <v>1.8215256527812729</v>
      </c>
      <c r="R6032" s="105">
        <v>3.680455940855544</v>
      </c>
      <c r="S6032" s="105">
        <v>0.9528421479464404</v>
      </c>
      <c r="T6032" s="105">
        <v>2.4530588812418421</v>
      </c>
      <c r="U6032" s="105">
        <v>1.0471808615862115</v>
      </c>
    </row>
    <row r="6033" spans="1:21">
      <c r="A6033" s="54">
        <v>6031</v>
      </c>
      <c r="B6033" s="104">
        <v>33895</v>
      </c>
      <c r="C6033" s="104">
        <v>33895</v>
      </c>
      <c r="D6033" s="105">
        <v>549485397.99999988</v>
      </c>
      <c r="E6033" s="105">
        <v>63057200000</v>
      </c>
      <c r="F6033" s="105">
        <v>0</v>
      </c>
      <c r="G6033" s="105">
        <v>0.97792116100425908</v>
      </c>
      <c r="H6033" s="105">
        <v>1.0488318307900835</v>
      </c>
      <c r="I6033" s="105">
        <v>0.87948313136675471</v>
      </c>
      <c r="J6033" s="105">
        <v>0.90908205618658244</v>
      </c>
      <c r="K6033" s="105">
        <v>1.033176438811356</v>
      </c>
      <c r="L6033" s="105">
        <v>1.008456523052401</v>
      </c>
      <c r="M6033" s="105">
        <v>1.1380698741943363</v>
      </c>
      <c r="N6033" s="105">
        <v>0.57203637101408666</v>
      </c>
      <c r="O6033" s="105">
        <v>0.71430076240410956</v>
      </c>
      <c r="P6033" s="105">
        <v>0.9070744333492502</v>
      </c>
      <c r="Q6033" s="105">
        <v>1.1204723985467253</v>
      </c>
      <c r="R6033" s="105">
        <v>1.0082262995886802</v>
      </c>
      <c r="S6033" s="105">
        <v>0.87539485193365496</v>
      </c>
      <c r="T6033" s="105">
        <v>0.94309427335905216</v>
      </c>
      <c r="U6033" s="105">
        <v>0.89599843557086667</v>
      </c>
    </row>
    <row r="6034" spans="1:21">
      <c r="A6034" s="54">
        <v>6032</v>
      </c>
      <c r="B6034" s="104">
        <v>33896</v>
      </c>
      <c r="C6034" s="104">
        <v>33896</v>
      </c>
      <c r="D6034" s="105">
        <v>83057703.99999997</v>
      </c>
      <c r="E6034" s="105">
        <v>2378930000</v>
      </c>
      <c r="F6034" s="105">
        <v>0</v>
      </c>
      <c r="G6034" s="105">
        <v>2.8382480793740927</v>
      </c>
      <c r="H6034" s="105">
        <v>3.129886064688141</v>
      </c>
      <c r="I6034" s="105">
        <v>1.5873245762802357</v>
      </c>
      <c r="J6034" s="105">
        <v>2.1335175131958466</v>
      </c>
      <c r="K6034" s="105">
        <v>2.9650682434218947</v>
      </c>
      <c r="L6034" s="105">
        <v>18.007227618850692</v>
      </c>
      <c r="M6034" s="105">
        <v>0.43959128340173492</v>
      </c>
      <c r="N6034" s="105">
        <v>0.23735616948860289</v>
      </c>
      <c r="O6034" s="105">
        <v>0.64896698058602231</v>
      </c>
      <c r="P6034" s="105">
        <v>1.5094252426941506</v>
      </c>
      <c r="Q6034" s="105">
        <v>1.1874043675864627</v>
      </c>
      <c r="R6034" s="105">
        <v>1.7845257454867525</v>
      </c>
      <c r="S6034" s="105">
        <v>4.317337973824305</v>
      </c>
      <c r="T6034" s="105">
        <v>3.0390451570878856</v>
      </c>
      <c r="U6034" s="105">
        <v>4.2487127907028119</v>
      </c>
    </row>
    <row r="6035" spans="1:21">
      <c r="A6035" s="54">
        <v>6033</v>
      </c>
      <c r="B6035" s="104">
        <v>33897</v>
      </c>
      <c r="C6035" s="104">
        <v>33897</v>
      </c>
      <c r="D6035" s="105">
        <v>323897424.99999994</v>
      </c>
      <c r="E6035" s="105">
        <v>14205300000</v>
      </c>
      <c r="F6035" s="105">
        <v>0</v>
      </c>
      <c r="G6035" s="105">
        <v>0.72901337016113721</v>
      </c>
      <c r="H6035" s="105">
        <v>0.81084433136213674</v>
      </c>
      <c r="I6035" s="105">
        <v>0.76665970109919279</v>
      </c>
      <c r="J6035" s="105">
        <v>0.62635036133919741</v>
      </c>
      <c r="K6035" s="105">
        <v>0.70387476140057414</v>
      </c>
      <c r="L6035" s="105">
        <v>0.85246053043928927</v>
      </c>
      <c r="M6035" s="105">
        <v>0.50817714977046347</v>
      </c>
      <c r="N6035" s="105">
        <v>0.20024417119714547</v>
      </c>
      <c r="O6035" s="105">
        <v>0.31014666370991079</v>
      </c>
      <c r="P6035" s="105">
        <v>0.60932569071826892</v>
      </c>
      <c r="Q6035" s="105">
        <v>0.77954393187822557</v>
      </c>
      <c r="R6035" s="105">
        <v>0.75453833174579132</v>
      </c>
      <c r="S6035" s="105">
        <v>0.52879099487623382</v>
      </c>
      <c r="T6035" s="105">
        <v>0.63759824956844435</v>
      </c>
      <c r="U6035" s="105">
        <v>0.53787796003992083</v>
      </c>
    </row>
    <row r="6036" spans="1:21">
      <c r="A6036" s="54">
        <v>6034</v>
      </c>
      <c r="B6036" s="104">
        <v>33901</v>
      </c>
      <c r="C6036" s="104">
        <v>33901</v>
      </c>
      <c r="D6036" s="105">
        <v>52770971</v>
      </c>
      <c r="E6036" s="105">
        <v>2378930000</v>
      </c>
      <c r="F6036" s="105">
        <v>0</v>
      </c>
      <c r="G6036" s="105">
        <v>2.9212661812229075</v>
      </c>
      <c r="H6036" s="105">
        <v>3.192329296147256</v>
      </c>
      <c r="I6036" s="105">
        <v>1.1156401372404727</v>
      </c>
      <c r="J6036" s="105">
        <v>0.79614664654608391</v>
      </c>
      <c r="K6036" s="105">
        <v>1.1789968736736884</v>
      </c>
      <c r="L6036" s="105">
        <v>2.1871781775648471</v>
      </c>
      <c r="M6036" s="105">
        <v>0.45739223787293692</v>
      </c>
      <c r="N6036" s="105">
        <v>0.27242526680133272</v>
      </c>
      <c r="O6036" s="105">
        <v>0.3322111549960734</v>
      </c>
      <c r="P6036" s="105">
        <v>0.90025520700496875</v>
      </c>
      <c r="Q6036" s="105">
        <v>1.0023421851958634</v>
      </c>
      <c r="R6036" s="105">
        <v>1.8093209591292254</v>
      </c>
      <c r="S6036" s="105">
        <v>0.87918223340009916</v>
      </c>
      <c r="T6036" s="105">
        <v>1.3471253602829714</v>
      </c>
      <c r="U6036" s="105">
        <v>0.92409232178750333</v>
      </c>
    </row>
    <row r="6037" spans="1:21">
      <c r="A6037" s="54">
        <v>6035</v>
      </c>
      <c r="B6037" s="104">
        <v>33902</v>
      </c>
      <c r="C6037" s="104">
        <v>33902</v>
      </c>
      <c r="D6037" s="105">
        <v>78256396.999999985</v>
      </c>
      <c r="E6037" s="105">
        <v>4740780000</v>
      </c>
      <c r="F6037" s="105">
        <v>0</v>
      </c>
      <c r="G6037" s="105">
        <v>8.1279097128441631</v>
      </c>
      <c r="H6037" s="105">
        <v>9.9238430513613576</v>
      </c>
      <c r="I6037" s="105">
        <v>4.2409948476062302</v>
      </c>
      <c r="J6037" s="105">
        <v>1.0251834355867981</v>
      </c>
      <c r="K6037" s="105">
        <v>1.3889629584711571</v>
      </c>
      <c r="L6037" s="105">
        <v>2.9074929177797113</v>
      </c>
      <c r="M6037" s="105">
        <v>0.92296349522343313</v>
      </c>
      <c r="N6037" s="105">
        <v>0.61284797102273336</v>
      </c>
      <c r="O6037" s="105">
        <v>0.78145791179560675</v>
      </c>
      <c r="P6037" s="105">
        <v>1.9767013612387856</v>
      </c>
      <c r="Q6037" s="105">
        <v>2.6257842028362162</v>
      </c>
      <c r="R6037" s="105">
        <v>5.0606504253691975</v>
      </c>
      <c r="S6037" s="105">
        <v>1.352484390051069</v>
      </c>
      <c r="T6037" s="105">
        <v>3.2995660242612828</v>
      </c>
      <c r="U6037" s="105">
        <v>1.6980365312120218</v>
      </c>
    </row>
    <row r="6038" spans="1:21">
      <c r="A6038" s="54">
        <v>6036</v>
      </c>
      <c r="B6038" s="104">
        <v>33903</v>
      </c>
      <c r="C6038" s="104">
        <v>33903</v>
      </c>
      <c r="D6038" s="105">
        <v>104387776</v>
      </c>
      <c r="E6038" s="105">
        <v>9532620000</v>
      </c>
      <c r="F6038" s="105">
        <v>0</v>
      </c>
      <c r="G6038" s="105">
        <v>0.44730369018663985</v>
      </c>
      <c r="H6038" s="105">
        <v>0.59269676185671905</v>
      </c>
      <c r="I6038" s="105">
        <v>0.22368262502538339</v>
      </c>
      <c r="J6038" s="105">
        <v>0.15378321099070044</v>
      </c>
      <c r="K6038" s="105">
        <v>0.27798535309037758</v>
      </c>
      <c r="L6038" s="105">
        <v>0.59234045722116868</v>
      </c>
      <c r="M6038" s="105">
        <v>0.37033580214310513</v>
      </c>
      <c r="N6038" s="105">
        <v>0.41011949804567993</v>
      </c>
      <c r="O6038" s="105">
        <v>0.35119310921328345</v>
      </c>
      <c r="P6038" s="105">
        <v>0.30775149758450004</v>
      </c>
      <c r="Q6038" s="105">
        <v>0.22950143675934884</v>
      </c>
      <c r="R6038" s="105">
        <v>0.23968743548329774</v>
      </c>
      <c r="S6038" s="105">
        <v>0.41722231956757627</v>
      </c>
      <c r="T6038" s="105">
        <v>0.34969840646668365</v>
      </c>
      <c r="U6038" s="105">
        <v>0.4113649083246379</v>
      </c>
    </row>
    <row r="6039" spans="1:21">
      <c r="A6039" s="54">
        <v>6037</v>
      </c>
      <c r="B6039" s="104">
        <v>33907</v>
      </c>
      <c r="C6039" s="104">
        <v>33907</v>
      </c>
      <c r="D6039" s="105">
        <v>1354766</v>
      </c>
      <c r="E6039" s="105">
        <v>2378930000</v>
      </c>
      <c r="F6039" s="105">
        <v>0</v>
      </c>
      <c r="G6039" s="105">
        <v>0.80484384976845746</v>
      </c>
      <c r="H6039" s="105">
        <v>1.036667990745221</v>
      </c>
      <c r="I6039" s="105">
        <v>0.41784500117899698</v>
      </c>
      <c r="J6039" s="105">
        <v>0.19862684062187669</v>
      </c>
      <c r="K6039" s="105">
        <v>0.37030924197655296</v>
      </c>
      <c r="L6039" s="105">
        <v>0.64058243473395104</v>
      </c>
      <c r="M6039" s="105">
        <v>0.33039167921034163</v>
      </c>
      <c r="N6039" s="105">
        <v>0.28587576212901677</v>
      </c>
      <c r="O6039" s="105">
        <v>0.17947604024127056</v>
      </c>
      <c r="P6039" s="105">
        <v>0.21517287216749126</v>
      </c>
      <c r="Q6039" s="105">
        <v>0.29969782014472124</v>
      </c>
      <c r="R6039" s="105">
        <v>0.4557814263415787</v>
      </c>
      <c r="S6039" s="105">
        <v>0</v>
      </c>
      <c r="T6039" s="105">
        <v>0.43627257993828966</v>
      </c>
      <c r="U6039" s="105">
        <v>0.43627257993828972</v>
      </c>
    </row>
    <row r="6040" spans="1:21">
      <c r="A6040" s="54">
        <v>6038</v>
      </c>
      <c r="B6040" s="104">
        <v>33908</v>
      </c>
      <c r="C6040" s="104">
        <v>33908</v>
      </c>
      <c r="D6040" s="105">
        <v>4613760</v>
      </c>
      <c r="E6040" s="105">
        <v>2395830000</v>
      </c>
      <c r="F6040" s="105">
        <v>0</v>
      </c>
      <c r="G6040" s="105">
        <v>0.20948940755219558</v>
      </c>
      <c r="H6040" s="105">
        <v>0.22136483114883973</v>
      </c>
      <c r="I6040" s="105">
        <v>0.24297084531642985</v>
      </c>
      <c r="J6040" s="105">
        <v>0.49791070219795952</v>
      </c>
      <c r="K6040" s="105">
        <v>1.4050411227131965</v>
      </c>
      <c r="L6040" s="105">
        <v>2.8810132728013724</v>
      </c>
      <c r="M6040" s="105">
        <v>4.2143632052940196</v>
      </c>
      <c r="N6040" s="105">
        <v>5.86767142875998</v>
      </c>
      <c r="O6040" s="105">
        <v>7.8868615805414146</v>
      </c>
      <c r="P6040" s="105">
        <v>6.3057530873865009</v>
      </c>
      <c r="Q6040" s="105">
        <v>1.297446684377032</v>
      </c>
      <c r="R6040" s="105">
        <v>0.30959671446811426</v>
      </c>
      <c r="S6040" s="105">
        <v>3.9335093346902221</v>
      </c>
      <c r="T6040" s="105">
        <v>2.6116235735464213</v>
      </c>
      <c r="U6040" s="105">
        <v>3.2579464507762221</v>
      </c>
    </row>
    <row r="6041" spans="1:21">
      <c r="A6041" s="54">
        <v>6039</v>
      </c>
      <c r="B6041" s="104">
        <v>33919</v>
      </c>
      <c r="C6041" s="104">
        <v>33919</v>
      </c>
      <c r="D6041" s="105">
        <v>268214</v>
      </c>
      <c r="E6041" s="105">
        <v>2395830000</v>
      </c>
      <c r="F6041" s="105">
        <v>0</v>
      </c>
      <c r="G6041" s="105">
        <v>7.3477771293670893</v>
      </c>
      <c r="H6041" s="105">
        <v>20.122586693260299</v>
      </c>
      <c r="I6041" s="105">
        <v>46.283054856114404</v>
      </c>
      <c r="J6041" s="105">
        <v>74.246366029729202</v>
      </c>
      <c r="K6041" s="105">
        <v>47.998173967187832</v>
      </c>
      <c r="L6041" s="105">
        <v>61.304844107797045</v>
      </c>
      <c r="M6041" s="105">
        <v>100</v>
      </c>
      <c r="N6041" s="105">
        <v>100</v>
      </c>
      <c r="O6041" s="105">
        <v>100</v>
      </c>
      <c r="P6041" s="105">
        <v>100</v>
      </c>
      <c r="Q6041" s="105">
        <v>100</v>
      </c>
      <c r="R6041" s="105">
        <v>54.136597400742239</v>
      </c>
      <c r="S6041" s="105">
        <v>85.272909178396546</v>
      </c>
      <c r="T6041" s="105">
        <v>67.619950015349858</v>
      </c>
      <c r="U6041" s="105">
        <v>82.588443619614452</v>
      </c>
    </row>
    <row r="6042" spans="1:21">
      <c r="A6042" s="54">
        <v>6040</v>
      </c>
      <c r="B6042" s="104">
        <v>33928</v>
      </c>
      <c r="C6042" s="104">
        <v>33928</v>
      </c>
      <c r="D6042" s="105">
        <v>149359041</v>
      </c>
      <c r="E6042" s="105">
        <v>12078700000</v>
      </c>
      <c r="F6042" s="105">
        <v>0</v>
      </c>
      <c r="G6042" s="105">
        <v>7.168232145933346</v>
      </c>
      <c r="H6042" s="105">
        <v>2.5577595602495333</v>
      </c>
      <c r="I6042" s="105">
        <v>1.0514644230834456</v>
      </c>
      <c r="J6042" s="105">
        <v>1.8529948256484061</v>
      </c>
      <c r="K6042" s="105">
        <v>6.49182288706871</v>
      </c>
      <c r="L6042" s="105">
        <v>50.749599007656784</v>
      </c>
      <c r="M6042" s="105">
        <v>100</v>
      </c>
      <c r="N6042" s="105">
        <v>100</v>
      </c>
      <c r="O6042" s="105">
        <v>62.444776825230278</v>
      </c>
      <c r="P6042" s="105">
        <v>41.170086687985886</v>
      </c>
      <c r="Q6042" s="105">
        <v>29.008455720200899</v>
      </c>
      <c r="R6042" s="105">
        <v>21.253832360069605</v>
      </c>
      <c r="S6042" s="105">
        <v>79.520563944569801</v>
      </c>
      <c r="T6042" s="105">
        <v>35.312418703593913</v>
      </c>
      <c r="U6042" s="105">
        <v>79.278127654341361</v>
      </c>
    </row>
    <row r="6043" spans="1:21">
      <c r="A6043" s="54">
        <v>6041</v>
      </c>
      <c r="B6043" s="104">
        <v>33975</v>
      </c>
      <c r="C6043" s="104">
        <v>40485</v>
      </c>
      <c r="D6043" s="105">
        <v>2841411443.000001</v>
      </c>
      <c r="E6043" s="105">
        <v>448633000000</v>
      </c>
      <c r="F6043" s="105">
        <v>0</v>
      </c>
      <c r="G6043" s="105">
        <v>1.6870414682921442</v>
      </c>
      <c r="H6043" s="105">
        <v>1.4458322453165855</v>
      </c>
      <c r="I6043" s="105">
        <v>0.77846075748858912</v>
      </c>
      <c r="J6043" s="105">
        <v>0.74291366701412753</v>
      </c>
      <c r="K6043" s="105">
        <v>0.82377574194202707</v>
      </c>
      <c r="L6043" s="105">
        <v>0.99107089690138106</v>
      </c>
      <c r="M6043" s="105">
        <v>1.1912843387243077</v>
      </c>
      <c r="N6043" s="105">
        <v>1.5649763290173291</v>
      </c>
      <c r="O6043" s="105">
        <v>1.6094797461561436</v>
      </c>
      <c r="P6043" s="105">
        <v>1.5536277753423389</v>
      </c>
      <c r="Q6043" s="105">
        <v>1.4365979558396031</v>
      </c>
      <c r="R6043" s="105">
        <v>1.4827158610886235</v>
      </c>
      <c r="S6043" s="105">
        <v>1.2320671164793942</v>
      </c>
      <c r="T6043" s="105">
        <v>1.2756480652602666</v>
      </c>
      <c r="U6043" s="105">
        <v>1.254019386699238</v>
      </c>
    </row>
    <row r="6044" spans="1:21">
      <c r="A6044" s="54">
        <v>6042</v>
      </c>
      <c r="B6044" s="104">
        <v>34003</v>
      </c>
      <c r="C6044" s="104">
        <v>34003</v>
      </c>
      <c r="D6044" s="105">
        <v>385425256.99999988</v>
      </c>
      <c r="E6044" s="105">
        <v>76854600000</v>
      </c>
      <c r="F6044" s="105">
        <v>0</v>
      </c>
      <c r="G6044" s="105">
        <v>0.51447097237215178</v>
      </c>
      <c r="H6044" s="105">
        <v>0.49766231273556083</v>
      </c>
      <c r="I6044" s="105">
        <v>0.29066548548445198</v>
      </c>
      <c r="J6044" s="105">
        <v>0.28488796380287212</v>
      </c>
      <c r="K6044" s="105">
        <v>0.43929252081004988</v>
      </c>
      <c r="L6044" s="105">
        <v>0.61898477330539126</v>
      </c>
      <c r="M6044" s="105">
        <v>0.82640451551870031</v>
      </c>
      <c r="N6044" s="105">
        <v>1.0445260401925518</v>
      </c>
      <c r="O6044" s="105">
        <v>1.0178216281895882</v>
      </c>
      <c r="P6044" s="105">
        <v>0.92795199578485021</v>
      </c>
      <c r="Q6044" s="105">
        <v>0.67591260996209201</v>
      </c>
      <c r="R6044" s="105">
        <v>0.50974175313056269</v>
      </c>
      <c r="S6044" s="105">
        <v>0.80357349513869536</v>
      </c>
      <c r="T6044" s="105">
        <v>0.63736021427406853</v>
      </c>
      <c r="U6044" s="105">
        <v>0.65972519647055328</v>
      </c>
    </row>
    <row r="6045" spans="1:21">
      <c r="A6045" s="54">
        <v>6043</v>
      </c>
      <c r="B6045" s="104">
        <v>34005</v>
      </c>
      <c r="C6045" s="104">
        <v>34005</v>
      </c>
      <c r="D6045" s="105">
        <v>21455178.999999996</v>
      </c>
      <c r="E6045" s="105">
        <v>2395830000</v>
      </c>
      <c r="F6045" s="105">
        <v>0</v>
      </c>
      <c r="G6045" s="105">
        <v>1.6883762008855423</v>
      </c>
      <c r="H6045" s="105">
        <v>1.5340332007727118</v>
      </c>
      <c r="I6045" s="105">
        <v>1.2233076617910676</v>
      </c>
      <c r="J6045" s="105">
        <v>1.1776143129487562</v>
      </c>
      <c r="K6045" s="105">
        <v>1.3613401966778955</v>
      </c>
      <c r="L6045" s="105">
        <v>1.8752827638403791</v>
      </c>
      <c r="M6045" s="105">
        <v>2.5702469959314853</v>
      </c>
      <c r="N6045" s="105">
        <v>3.0136894025272292</v>
      </c>
      <c r="O6045" s="105">
        <v>3.5337153160383097</v>
      </c>
      <c r="P6045" s="105">
        <v>3.4421582916288882</v>
      </c>
      <c r="Q6045" s="105">
        <v>2.8626449461242705</v>
      </c>
      <c r="R6045" s="105">
        <v>2.0440616184690654</v>
      </c>
      <c r="S6045" s="105">
        <v>2.9867295426060396</v>
      </c>
      <c r="T6045" s="105">
        <v>2.1938725756363002</v>
      </c>
      <c r="U6045" s="105">
        <v>2.8170519546926012</v>
      </c>
    </row>
    <row r="6046" spans="1:21">
      <c r="A6046" s="54">
        <v>6044</v>
      </c>
      <c r="B6046" s="104">
        <v>34006</v>
      </c>
      <c r="C6046" s="104">
        <v>34006</v>
      </c>
      <c r="D6046" s="105">
        <v>20241369.000000007</v>
      </c>
      <c r="E6046" s="105">
        <v>2395830000</v>
      </c>
      <c r="F6046" s="105">
        <v>0</v>
      </c>
      <c r="G6046" s="105">
        <v>0.88470400381081771</v>
      </c>
      <c r="H6046" s="105">
        <v>0.76314112204677909</v>
      </c>
      <c r="I6046" s="105">
        <v>0.60165538514501837</v>
      </c>
      <c r="J6046" s="105">
        <v>0.59539895603941206</v>
      </c>
      <c r="K6046" s="105">
        <v>0.75068139713661686</v>
      </c>
      <c r="L6046" s="105">
        <v>1.3681217925823757</v>
      </c>
      <c r="M6046" s="105">
        <v>1.652219880446048</v>
      </c>
      <c r="N6046" s="105">
        <v>1.7978298779860664</v>
      </c>
      <c r="O6046" s="105">
        <v>2.0679042073491809</v>
      </c>
      <c r="P6046" s="105">
        <v>2.0238140852236994</v>
      </c>
      <c r="Q6046" s="105">
        <v>1.6435327955824084</v>
      </c>
      <c r="R6046" s="105">
        <v>1.0969363003194712</v>
      </c>
      <c r="S6046" s="105">
        <v>1.4869798393737954</v>
      </c>
      <c r="T6046" s="105">
        <v>1.2704949836389914</v>
      </c>
      <c r="U6046" s="105">
        <v>1.4315651009380888</v>
      </c>
    </row>
    <row r="6047" spans="1:21">
      <c r="A6047" s="54">
        <v>6045</v>
      </c>
      <c r="B6047" s="104">
        <v>34007</v>
      </c>
      <c r="C6047" s="104">
        <v>34007</v>
      </c>
      <c r="D6047" s="105">
        <v>35655800</v>
      </c>
      <c r="E6047" s="105">
        <v>4774760000</v>
      </c>
      <c r="F6047" s="105">
        <v>0</v>
      </c>
      <c r="G6047" s="105">
        <v>0.94213042482636511</v>
      </c>
      <c r="H6047" s="105">
        <v>0.84294643099634381</v>
      </c>
      <c r="I6047" s="105">
        <v>0.66651501238008071</v>
      </c>
      <c r="J6047" s="105">
        <v>0.66211193098850896</v>
      </c>
      <c r="K6047" s="105">
        <v>0.87117944759223886</v>
      </c>
      <c r="L6047" s="105">
        <v>1.449312006956593</v>
      </c>
      <c r="M6047" s="105">
        <v>1.8821450522226157</v>
      </c>
      <c r="N6047" s="105">
        <v>2.2024352935655451</v>
      </c>
      <c r="O6047" s="105">
        <v>2.3948940354576851</v>
      </c>
      <c r="P6047" s="105">
        <v>2.2573003581969111</v>
      </c>
      <c r="Q6047" s="105">
        <v>1.8813934741289418</v>
      </c>
      <c r="R6047" s="105">
        <v>1.2258285314362731</v>
      </c>
      <c r="S6047" s="105">
        <v>1.6988510942867761</v>
      </c>
      <c r="T6047" s="105">
        <v>1.4398493332290088</v>
      </c>
      <c r="U6047" s="105">
        <v>1.6232335166531169</v>
      </c>
    </row>
    <row r="6048" spans="1:21">
      <c r="A6048" s="54">
        <v>6046</v>
      </c>
      <c r="B6048" s="104">
        <v>34008</v>
      </c>
      <c r="C6048" s="104">
        <v>34008</v>
      </c>
      <c r="D6048" s="105">
        <v>92982726.99999997</v>
      </c>
      <c r="E6048" s="105">
        <v>2395830000</v>
      </c>
      <c r="F6048" s="105">
        <v>0</v>
      </c>
      <c r="G6048" s="105">
        <v>0.56290889067677474</v>
      </c>
      <c r="H6048" s="105">
        <v>0.65074362328147028</v>
      </c>
      <c r="I6048" s="105">
        <v>0.90814409873050894</v>
      </c>
      <c r="J6048" s="105">
        <v>1.4990968052404425</v>
      </c>
      <c r="K6048" s="105">
        <v>2.688028306369354</v>
      </c>
      <c r="L6048" s="105">
        <v>100</v>
      </c>
      <c r="M6048" s="105">
        <v>100</v>
      </c>
      <c r="N6048" s="105">
        <v>100</v>
      </c>
      <c r="O6048" s="105">
        <v>100</v>
      </c>
      <c r="P6048" s="105">
        <v>10.452857271801172</v>
      </c>
      <c r="Q6048" s="105">
        <v>1.2072044206833443</v>
      </c>
      <c r="R6048" s="105">
        <v>0.64789084218091986</v>
      </c>
      <c r="S6048" s="105">
        <v>88.949348931881573</v>
      </c>
      <c r="T6048" s="105">
        <v>34.884739521580336</v>
      </c>
      <c r="U6048" s="105">
        <v>86.361560489692451</v>
      </c>
    </row>
    <row r="6049" spans="1:21">
      <c r="A6049" s="54">
        <v>6047</v>
      </c>
      <c r="B6049" s="104">
        <v>34026</v>
      </c>
      <c r="C6049" s="104">
        <v>34026</v>
      </c>
      <c r="D6049" s="105">
        <v>1557625186</v>
      </c>
      <c r="E6049" s="105">
        <v>23924000000</v>
      </c>
      <c r="F6049" s="105">
        <v>0</v>
      </c>
      <c r="G6049" s="105">
        <v>11.729753905395148</v>
      </c>
      <c r="H6049" s="105">
        <v>5.9993931194702705</v>
      </c>
      <c r="I6049" s="105">
        <v>8.7442374748421035</v>
      </c>
      <c r="J6049" s="105">
        <v>35.121118008429725</v>
      </c>
      <c r="K6049" s="105">
        <v>100</v>
      </c>
      <c r="L6049" s="105">
        <v>100</v>
      </c>
      <c r="M6049" s="105">
        <v>100</v>
      </c>
      <c r="N6049" s="105">
        <v>100</v>
      </c>
      <c r="O6049" s="105">
        <v>100</v>
      </c>
      <c r="P6049" s="105">
        <v>100</v>
      </c>
      <c r="Q6049" s="105">
        <v>100</v>
      </c>
      <c r="R6049" s="105">
        <v>100</v>
      </c>
      <c r="S6049" s="105">
        <v>98.416822048988578</v>
      </c>
      <c r="T6049" s="105">
        <v>71.799541875678102</v>
      </c>
      <c r="U6049" s="105">
        <v>97.768461066976798</v>
      </c>
    </row>
    <row r="6050" spans="1:21">
      <c r="A6050" s="54">
        <v>6048</v>
      </c>
      <c r="B6050" s="104">
        <v>34027</v>
      </c>
      <c r="C6050" s="104">
        <v>34027</v>
      </c>
      <c r="D6050" s="105">
        <v>2533650</v>
      </c>
      <c r="E6050" s="105">
        <v>2395830000</v>
      </c>
      <c r="F6050" s="105">
        <v>0</v>
      </c>
      <c r="G6050" s="105">
        <v>14.40592264565541</v>
      </c>
      <c r="H6050" s="105">
        <v>24.650895234474074</v>
      </c>
      <c r="I6050" s="105">
        <v>100</v>
      </c>
      <c r="J6050" s="105">
        <v>100</v>
      </c>
      <c r="K6050" s="105">
        <v>100</v>
      </c>
      <c r="L6050" s="105">
        <v>100</v>
      </c>
      <c r="M6050" s="105">
        <v>100</v>
      </c>
      <c r="N6050" s="105">
        <v>100</v>
      </c>
      <c r="O6050" s="105">
        <v>100</v>
      </c>
      <c r="P6050" s="105">
        <v>79.995951471183474</v>
      </c>
      <c r="Q6050" s="105">
        <v>39.99788187960047</v>
      </c>
      <c r="R6050" s="105">
        <v>22.017034019961315</v>
      </c>
      <c r="S6050" s="105">
        <v>100</v>
      </c>
      <c r="T6050" s="105">
        <v>73.422307104239565</v>
      </c>
      <c r="U6050" s="105">
        <v>98.672798981486238</v>
      </c>
    </row>
    <row r="6051" spans="1:21">
      <c r="A6051" s="54">
        <v>6049</v>
      </c>
      <c r="B6051" s="104">
        <v>34028</v>
      </c>
      <c r="C6051" s="104">
        <v>34028</v>
      </c>
      <c r="D6051" s="105">
        <v>2114615.9999999995</v>
      </c>
      <c r="E6051" s="105">
        <v>2395830000</v>
      </c>
      <c r="F6051" s="105">
        <v>0</v>
      </c>
      <c r="G6051" s="105">
        <v>19.264609117117239</v>
      </c>
      <c r="H6051" s="105">
        <v>32.19988810880119</v>
      </c>
      <c r="I6051" s="105">
        <v>100</v>
      </c>
      <c r="J6051" s="105">
        <v>100</v>
      </c>
      <c r="K6051" s="105">
        <v>100</v>
      </c>
      <c r="L6051" s="105">
        <v>100</v>
      </c>
      <c r="M6051" s="105">
        <v>100</v>
      </c>
      <c r="N6051" s="105">
        <v>100</v>
      </c>
      <c r="O6051" s="105">
        <v>100</v>
      </c>
      <c r="P6051" s="105">
        <v>100</v>
      </c>
      <c r="Q6051" s="105">
        <v>49.527035441468072</v>
      </c>
      <c r="R6051" s="105">
        <v>24.593584554119104</v>
      </c>
      <c r="S6051" s="105">
        <v>100</v>
      </c>
      <c r="T6051" s="105">
        <v>77.132093101792137</v>
      </c>
      <c r="U6051" s="105">
        <v>99.154653004501597</v>
      </c>
    </row>
    <row r="6052" spans="1:21">
      <c r="A6052" s="54">
        <v>6050</v>
      </c>
      <c r="B6052" s="104">
        <v>34029</v>
      </c>
      <c r="C6052" s="104">
        <v>34029</v>
      </c>
      <c r="D6052" s="105">
        <v>10270229.000000004</v>
      </c>
      <c r="E6052" s="105">
        <v>2395830000</v>
      </c>
      <c r="F6052" s="105">
        <v>0</v>
      </c>
      <c r="G6052" s="105">
        <v>10.176762854042741</v>
      </c>
      <c r="H6052" s="105">
        <v>11.877348318448963</v>
      </c>
      <c r="I6052" s="105">
        <v>19.111927769781108</v>
      </c>
      <c r="J6052" s="105">
        <v>28.416169778367408</v>
      </c>
      <c r="K6052" s="105">
        <v>41.706888994500915</v>
      </c>
      <c r="L6052" s="105">
        <v>100</v>
      </c>
      <c r="M6052" s="105">
        <v>100</v>
      </c>
      <c r="N6052" s="105">
        <v>100</v>
      </c>
      <c r="O6052" s="105">
        <v>100</v>
      </c>
      <c r="P6052" s="105">
        <v>93.243603134943626</v>
      </c>
      <c r="Q6052" s="105">
        <v>37.341686665765309</v>
      </c>
      <c r="R6052" s="105">
        <v>22.54357516538871</v>
      </c>
      <c r="S6052" s="105">
        <v>87.340750898728118</v>
      </c>
      <c r="T6052" s="105">
        <v>55.3681635567699</v>
      </c>
      <c r="U6052" s="105">
        <v>85.811738809473283</v>
      </c>
    </row>
    <row r="6053" spans="1:21">
      <c r="A6053" s="54">
        <v>6051</v>
      </c>
      <c r="B6053" s="104">
        <v>34030</v>
      </c>
      <c r="C6053" s="104">
        <v>34030</v>
      </c>
      <c r="D6053" s="105">
        <v>19932236</v>
      </c>
      <c r="E6053" s="105">
        <v>2395830000</v>
      </c>
      <c r="F6053" s="105">
        <v>0</v>
      </c>
      <c r="G6053" s="105">
        <v>5.1896635215125242</v>
      </c>
      <c r="H6053" s="105">
        <v>5.8086591358943309</v>
      </c>
      <c r="I6053" s="105">
        <v>8.8539386871136792</v>
      </c>
      <c r="J6053" s="105">
        <v>13.94886309583377</v>
      </c>
      <c r="K6053" s="105">
        <v>22.964438634285635</v>
      </c>
      <c r="L6053" s="105">
        <v>100</v>
      </c>
      <c r="M6053" s="105">
        <v>100</v>
      </c>
      <c r="N6053" s="105">
        <v>100</v>
      </c>
      <c r="O6053" s="105">
        <v>100</v>
      </c>
      <c r="P6053" s="105">
        <v>40.608320510395878</v>
      </c>
      <c r="Q6053" s="105">
        <v>22.649051617245355</v>
      </c>
      <c r="R6053" s="105">
        <v>11.823875736422931</v>
      </c>
      <c r="S6053" s="105">
        <v>80.169769565801886</v>
      </c>
      <c r="T6053" s="105">
        <v>44.320567578225337</v>
      </c>
      <c r="U6053" s="105">
        <v>79.03371295702739</v>
      </c>
    </row>
    <row r="6054" spans="1:21">
      <c r="A6054" s="54">
        <v>6052</v>
      </c>
      <c r="B6054" s="104">
        <v>34031</v>
      </c>
      <c r="C6054" s="104">
        <v>34031</v>
      </c>
      <c r="D6054" s="105">
        <v>11448097.999999996</v>
      </c>
      <c r="E6054" s="105">
        <v>2395830000</v>
      </c>
      <c r="F6054" s="105">
        <v>0</v>
      </c>
      <c r="G6054" s="105">
        <v>1.8186797545332383</v>
      </c>
      <c r="H6054" s="105">
        <v>2.3422265668286801</v>
      </c>
      <c r="I6054" s="105">
        <v>4.3292071772226617</v>
      </c>
      <c r="J6054" s="105">
        <v>16.06656566776979</v>
      </c>
      <c r="K6054" s="105">
        <v>100</v>
      </c>
      <c r="L6054" s="105">
        <v>100</v>
      </c>
      <c r="M6054" s="105">
        <v>100</v>
      </c>
      <c r="N6054" s="105">
        <v>100</v>
      </c>
      <c r="O6054" s="105">
        <v>100</v>
      </c>
      <c r="P6054" s="105">
        <v>58.011668627465077</v>
      </c>
      <c r="Q6054" s="105">
        <v>5.5781900366989783</v>
      </c>
      <c r="R6054" s="105">
        <v>2.1199028829743658</v>
      </c>
      <c r="S6054" s="105">
        <v>95.039423888511507</v>
      </c>
      <c r="T6054" s="105">
        <v>49.18887005945772</v>
      </c>
      <c r="U6054" s="105">
        <v>88.110838917801303</v>
      </c>
    </row>
    <row r="6055" spans="1:21">
      <c r="A6055" s="54">
        <v>6053</v>
      </c>
      <c r="B6055" s="104">
        <v>34033</v>
      </c>
      <c r="C6055" s="104">
        <v>34033</v>
      </c>
      <c r="D6055" s="105">
        <v>375637262</v>
      </c>
      <c r="E6055" s="105">
        <v>4791660000</v>
      </c>
      <c r="F6055" s="105">
        <v>0</v>
      </c>
      <c r="G6055" s="105">
        <v>0.60721464839055583</v>
      </c>
      <c r="H6055" s="105">
        <v>0.59262761175400525</v>
      </c>
      <c r="I6055" s="105">
        <v>0.74725602459732277</v>
      </c>
      <c r="J6055" s="105">
        <v>1.3512511086341934</v>
      </c>
      <c r="K6055" s="105">
        <v>16.280560817234512</v>
      </c>
      <c r="L6055" s="105">
        <v>100</v>
      </c>
      <c r="M6055" s="105">
        <v>100</v>
      </c>
      <c r="N6055" s="105">
        <v>100</v>
      </c>
      <c r="O6055" s="105">
        <v>100</v>
      </c>
      <c r="P6055" s="105">
        <v>100</v>
      </c>
      <c r="Q6055" s="105">
        <v>2.8542858152765831</v>
      </c>
      <c r="R6055" s="105">
        <v>0.8308621616904952</v>
      </c>
      <c r="S6055" s="105">
        <v>87.876664826935922</v>
      </c>
      <c r="T6055" s="105">
        <v>43.605338182298141</v>
      </c>
      <c r="U6055" s="105">
        <v>85.276969911797451</v>
      </c>
    </row>
    <row r="6056" spans="1:21">
      <c r="A6056" s="54">
        <v>6054</v>
      </c>
      <c r="B6056" s="104">
        <v>34034</v>
      </c>
      <c r="C6056" s="104">
        <v>34034</v>
      </c>
      <c r="D6056" s="105">
        <v>46786404.999999985</v>
      </c>
      <c r="E6056" s="105">
        <v>4774760000</v>
      </c>
      <c r="F6056" s="105">
        <v>0</v>
      </c>
      <c r="G6056" s="105">
        <v>0.42459949884148301</v>
      </c>
      <c r="H6056" s="105">
        <v>0.44046255052154631</v>
      </c>
      <c r="I6056" s="105">
        <v>0.53029022296073414</v>
      </c>
      <c r="J6056" s="105">
        <v>0.70745673526458364</v>
      </c>
      <c r="K6056" s="105">
        <v>1.527857451563277</v>
      </c>
      <c r="L6056" s="105">
        <v>8.3684832130620226</v>
      </c>
      <c r="M6056" s="105">
        <v>100</v>
      </c>
      <c r="N6056" s="105">
        <v>100</v>
      </c>
      <c r="O6056" s="105">
        <v>100</v>
      </c>
      <c r="P6056" s="105">
        <v>18.04953459595183</v>
      </c>
      <c r="Q6056" s="105">
        <v>0.84202477035296985</v>
      </c>
      <c r="R6056" s="105">
        <v>0.39393261967738263</v>
      </c>
      <c r="S6056" s="105">
        <v>63.594465794853278</v>
      </c>
      <c r="T6056" s="105">
        <v>27.607053471516323</v>
      </c>
      <c r="U6056" s="105">
        <v>61.666037624898784</v>
      </c>
    </row>
    <row r="6057" spans="1:21">
      <c r="A6057" s="54">
        <v>6055</v>
      </c>
      <c r="B6057" s="104">
        <v>34035</v>
      </c>
      <c r="C6057" s="104">
        <v>34035</v>
      </c>
      <c r="D6057" s="105">
        <v>84818768.00000003</v>
      </c>
      <c r="E6057" s="105">
        <v>2395830000</v>
      </c>
      <c r="F6057" s="105">
        <v>0</v>
      </c>
      <c r="G6057" s="105">
        <v>0.22181055881321213</v>
      </c>
      <c r="H6057" s="105">
        <v>0.29968559634273922</v>
      </c>
      <c r="I6057" s="105">
        <v>0.29255374264050305</v>
      </c>
      <c r="J6057" s="105">
        <v>0.51081340699671562</v>
      </c>
      <c r="K6057" s="105">
        <v>1.1931893192501855</v>
      </c>
      <c r="L6057" s="105">
        <v>7.9412693846529878</v>
      </c>
      <c r="M6057" s="105">
        <v>100</v>
      </c>
      <c r="N6057" s="105">
        <v>100</v>
      </c>
      <c r="O6057" s="105">
        <v>8.9827914334512737</v>
      </c>
      <c r="P6057" s="105">
        <v>1.0154503570912399</v>
      </c>
      <c r="Q6057" s="105">
        <v>0.40580246593709823</v>
      </c>
      <c r="R6057" s="105">
        <v>0.23716717644726729</v>
      </c>
      <c r="S6057" s="105">
        <v>60.297104045410492</v>
      </c>
      <c r="T6057" s="105">
        <v>18.425044453468601</v>
      </c>
      <c r="U6057" s="105">
        <v>55.960614669945798</v>
      </c>
    </row>
    <row r="6058" spans="1:21">
      <c r="A6058" s="54">
        <v>6056</v>
      </c>
      <c r="B6058" s="104">
        <v>34037</v>
      </c>
      <c r="C6058" s="104">
        <v>34037</v>
      </c>
      <c r="D6058" s="105">
        <v>128045336.99999999</v>
      </c>
      <c r="E6058" s="105">
        <v>4791660000</v>
      </c>
      <c r="F6058" s="105">
        <v>0</v>
      </c>
      <c r="G6058" s="105">
        <v>0.30572680972916683</v>
      </c>
      <c r="H6058" s="105">
        <v>0.45295137991861983</v>
      </c>
      <c r="I6058" s="105">
        <v>0.39404988950352804</v>
      </c>
      <c r="J6058" s="105">
        <v>0.79747096831474118</v>
      </c>
      <c r="K6058" s="105">
        <v>2.6764355838464882</v>
      </c>
      <c r="L6058" s="105">
        <v>100</v>
      </c>
      <c r="M6058" s="105">
        <v>100</v>
      </c>
      <c r="N6058" s="105">
        <v>100</v>
      </c>
      <c r="O6058" s="105">
        <v>100</v>
      </c>
      <c r="P6058" s="105">
        <v>2.0424766800625966</v>
      </c>
      <c r="Q6058" s="105">
        <v>0.6218562009181331</v>
      </c>
      <c r="R6058" s="105">
        <v>0.31144471102129967</v>
      </c>
      <c r="S6058" s="105">
        <v>89.798375637345046</v>
      </c>
      <c r="T6058" s="105">
        <v>33.966867685276213</v>
      </c>
      <c r="U6058" s="105">
        <v>86.864269199973023</v>
      </c>
    </row>
    <row r="6059" spans="1:21">
      <c r="A6059" s="54">
        <v>6057</v>
      </c>
      <c r="B6059" s="104">
        <v>34038</v>
      </c>
      <c r="C6059" s="104">
        <v>34038</v>
      </c>
      <c r="D6059" s="105">
        <v>348782.99999999988</v>
      </c>
      <c r="E6059" s="105">
        <v>2395830000</v>
      </c>
      <c r="F6059" s="105">
        <v>0</v>
      </c>
      <c r="G6059" s="105">
        <v>6.7516131668803698</v>
      </c>
      <c r="H6059" s="105">
        <v>8.0170222264131414</v>
      </c>
      <c r="I6059" s="105">
        <v>8.7781853751102989</v>
      </c>
      <c r="J6059" s="105">
        <v>15.240214282150131</v>
      </c>
      <c r="K6059" s="105">
        <v>35.280554581367433</v>
      </c>
      <c r="L6059" s="105">
        <v>63.98697766695576</v>
      </c>
      <c r="M6059" s="105">
        <v>91.665970898002712</v>
      </c>
      <c r="N6059" s="105">
        <v>100</v>
      </c>
      <c r="O6059" s="105">
        <v>100</v>
      </c>
      <c r="P6059" s="105">
        <v>55.837236596497654</v>
      </c>
      <c r="Q6059" s="105">
        <v>16.826776096798458</v>
      </c>
      <c r="R6059" s="105">
        <v>6.9059024326089951</v>
      </c>
      <c r="S6059" s="105">
        <v>67.672321631096807</v>
      </c>
      <c r="T6059" s="105">
        <v>42.440871110232074</v>
      </c>
      <c r="U6059" s="105">
        <v>59.680333123219285</v>
      </c>
    </row>
    <row r="6060" spans="1:21">
      <c r="A6060" s="54">
        <v>6058</v>
      </c>
      <c r="B6060" s="104">
        <v>34039</v>
      </c>
      <c r="C6060" s="104">
        <v>34039</v>
      </c>
      <c r="D6060" s="105">
        <v>2297469.0000000009</v>
      </c>
      <c r="E6060" s="105">
        <v>2395830000</v>
      </c>
      <c r="F6060" s="105">
        <v>0</v>
      </c>
      <c r="G6060" s="105">
        <v>0.80299093128372856</v>
      </c>
      <c r="H6060" s="105">
        <v>0.98280670600625231</v>
      </c>
      <c r="I6060" s="105">
        <v>1.2771679703564671</v>
      </c>
      <c r="J6060" s="105">
        <v>2.6883100770593011</v>
      </c>
      <c r="K6060" s="105">
        <v>5.7429984018152478</v>
      </c>
      <c r="L6060" s="105">
        <v>11.123596768989689</v>
      </c>
      <c r="M6060" s="105">
        <v>18.60635588553367</v>
      </c>
      <c r="N6060" s="105">
        <v>20.618157146452965</v>
      </c>
      <c r="O6060" s="105">
        <v>12.504081757630431</v>
      </c>
      <c r="P6060" s="105">
        <v>2.9358493344499204</v>
      </c>
      <c r="Q6060" s="105">
        <v>0.96799987996610959</v>
      </c>
      <c r="R6060" s="105">
        <v>0.6309181739606764</v>
      </c>
      <c r="S6060" s="105">
        <v>13.745297696682263</v>
      </c>
      <c r="T6060" s="105">
        <v>6.5734360861253727</v>
      </c>
      <c r="U6060" s="105">
        <v>12.410907625104926</v>
      </c>
    </row>
    <row r="6061" spans="1:21">
      <c r="A6061" s="54">
        <v>6059</v>
      </c>
      <c r="B6061" s="104">
        <v>34040</v>
      </c>
      <c r="C6061" s="104">
        <v>34040</v>
      </c>
      <c r="D6061" s="105">
        <v>170643815.00000006</v>
      </c>
      <c r="E6061" s="105">
        <v>2395830000</v>
      </c>
      <c r="F6061" s="105">
        <v>0</v>
      </c>
      <c r="G6061" s="105">
        <v>0.17546128727078222</v>
      </c>
      <c r="H6061" s="105">
        <v>0.20595914899804649</v>
      </c>
      <c r="I6061" s="105">
        <v>0.2545567569294731</v>
      </c>
      <c r="J6061" s="105">
        <v>0.51132080701076854</v>
      </c>
      <c r="K6061" s="105">
        <v>1.7371482936698954</v>
      </c>
      <c r="L6061" s="105">
        <v>100</v>
      </c>
      <c r="M6061" s="105">
        <v>100</v>
      </c>
      <c r="N6061" s="105">
        <v>100</v>
      </c>
      <c r="O6061" s="105">
        <v>11.755520763771429</v>
      </c>
      <c r="P6061" s="105">
        <v>0.86011667315013662</v>
      </c>
      <c r="Q6061" s="105">
        <v>0.1998980766446293</v>
      </c>
      <c r="R6061" s="105">
        <v>0.133074397534896</v>
      </c>
      <c r="S6061" s="105">
        <v>82.435375642360853</v>
      </c>
      <c r="T6061" s="105">
        <v>26.319421350414999</v>
      </c>
      <c r="U6061" s="105">
        <v>81.752380099489713</v>
      </c>
    </row>
    <row r="6062" spans="1:21">
      <c r="A6062" s="54">
        <v>6060</v>
      </c>
      <c r="B6062" s="104">
        <v>34044</v>
      </c>
      <c r="C6062" s="104">
        <v>34044</v>
      </c>
      <c r="D6062" s="105">
        <v>90129819.99999997</v>
      </c>
      <c r="E6062" s="105">
        <v>2395830000</v>
      </c>
      <c r="F6062" s="105">
        <v>0</v>
      </c>
      <c r="G6062" s="105">
        <v>0.54614476746366669</v>
      </c>
      <c r="H6062" s="105">
        <v>0.68107893919332196</v>
      </c>
      <c r="I6062" s="105">
        <v>0.71420227322384755</v>
      </c>
      <c r="J6062" s="105">
        <v>1.1831143621491758</v>
      </c>
      <c r="K6062" s="105">
        <v>2.3330804752025784</v>
      </c>
      <c r="L6062" s="105">
        <v>14.516499731531713</v>
      </c>
      <c r="M6062" s="105">
        <v>100</v>
      </c>
      <c r="N6062" s="105">
        <v>100</v>
      </c>
      <c r="O6062" s="105">
        <v>100</v>
      </c>
      <c r="P6062" s="105">
        <v>6.6555688669199178</v>
      </c>
      <c r="Q6062" s="105">
        <v>1.6365201713642061</v>
      </c>
      <c r="R6062" s="105">
        <v>0.66356472843815895</v>
      </c>
      <c r="S6062" s="105">
        <v>59.353376012601544</v>
      </c>
      <c r="T6062" s="105">
        <v>27.410814526290547</v>
      </c>
      <c r="U6062" s="105">
        <v>57.978305711757052</v>
      </c>
    </row>
    <row r="6063" spans="1:21">
      <c r="A6063" s="54">
        <v>6061</v>
      </c>
      <c r="B6063" s="104">
        <v>34045</v>
      </c>
      <c r="C6063" s="104">
        <v>34045</v>
      </c>
      <c r="D6063" s="105">
        <v>120240621.00000001</v>
      </c>
      <c r="E6063" s="105">
        <v>2395830000</v>
      </c>
      <c r="F6063" s="105">
        <v>0</v>
      </c>
      <c r="G6063" s="105">
        <v>1.0961809024218421</v>
      </c>
      <c r="H6063" s="105">
        <v>1.3890027108606873</v>
      </c>
      <c r="I6063" s="105">
        <v>1.7026578018027949</v>
      </c>
      <c r="J6063" s="105">
        <v>4.8333545369569579</v>
      </c>
      <c r="K6063" s="105">
        <v>100</v>
      </c>
      <c r="L6063" s="105">
        <v>100</v>
      </c>
      <c r="M6063" s="105">
        <v>100</v>
      </c>
      <c r="N6063" s="105">
        <v>100</v>
      </c>
      <c r="O6063" s="105">
        <v>100</v>
      </c>
      <c r="P6063" s="105">
        <v>8.0122837254547274</v>
      </c>
      <c r="Q6063" s="105">
        <v>3.7129941211059454</v>
      </c>
      <c r="R6063" s="105">
        <v>1.4874337281906633</v>
      </c>
      <c r="S6063" s="105">
        <v>93.075724682421068</v>
      </c>
      <c r="T6063" s="105">
        <v>43.519492293899468</v>
      </c>
      <c r="U6063" s="105">
        <v>92.966536265218352</v>
      </c>
    </row>
    <row r="6064" spans="1:21">
      <c r="A6064" s="54">
        <v>6062</v>
      </c>
      <c r="B6064" s="104">
        <v>34046</v>
      </c>
      <c r="C6064" s="104">
        <v>34046</v>
      </c>
      <c r="D6064" s="105">
        <v>13574797.000000004</v>
      </c>
      <c r="E6064" s="105">
        <v>2395830000</v>
      </c>
      <c r="F6064" s="105">
        <v>0</v>
      </c>
      <c r="G6064" s="105">
        <v>2.9853432998891178</v>
      </c>
      <c r="H6064" s="105">
        <v>4.1174193027620598</v>
      </c>
      <c r="I6064" s="105">
        <v>6.3242328241381367</v>
      </c>
      <c r="J6064" s="105">
        <v>17.933268261103759</v>
      </c>
      <c r="K6064" s="105">
        <v>100</v>
      </c>
      <c r="L6064" s="105">
        <v>100</v>
      </c>
      <c r="M6064" s="105">
        <v>100</v>
      </c>
      <c r="N6064" s="105">
        <v>100</v>
      </c>
      <c r="O6064" s="105">
        <v>100</v>
      </c>
      <c r="P6064" s="105">
        <v>32.783003679893852</v>
      </c>
      <c r="Q6064" s="105">
        <v>12.45650427327814</v>
      </c>
      <c r="R6064" s="105">
        <v>3.6570037308333583</v>
      </c>
      <c r="S6064" s="105">
        <v>94.484709546195703</v>
      </c>
      <c r="T6064" s="105">
        <v>48.35473128099153</v>
      </c>
      <c r="U6064" s="105">
        <v>94.355214049375178</v>
      </c>
    </row>
    <row r="6065" spans="1:21">
      <c r="A6065" s="54">
        <v>6063</v>
      </c>
      <c r="B6065" s="104">
        <v>34047</v>
      </c>
      <c r="C6065" s="104">
        <v>34047</v>
      </c>
      <c r="D6065" s="105">
        <v>1055814</v>
      </c>
      <c r="E6065" s="105">
        <v>2395830000</v>
      </c>
      <c r="F6065" s="105">
        <v>0</v>
      </c>
      <c r="G6065" s="105">
        <v>3.2795446880305792</v>
      </c>
      <c r="H6065" s="105">
        <v>3.7536548884217051</v>
      </c>
      <c r="I6065" s="105">
        <v>5.0452973688560405</v>
      </c>
      <c r="J6065" s="105">
        <v>11.766093782949735</v>
      </c>
      <c r="K6065" s="105">
        <v>34.547212891229314</v>
      </c>
      <c r="L6065" s="105">
        <v>79.989188164898295</v>
      </c>
      <c r="M6065" s="105">
        <v>100</v>
      </c>
      <c r="N6065" s="105">
        <v>100</v>
      </c>
      <c r="O6065" s="105">
        <v>100</v>
      </c>
      <c r="P6065" s="105">
        <v>100</v>
      </c>
      <c r="Q6065" s="105">
        <v>16.917844020268927</v>
      </c>
      <c r="R6065" s="105">
        <v>3.6316959324672893</v>
      </c>
      <c r="S6065" s="105">
        <v>73.371348247422617</v>
      </c>
      <c r="T6065" s="105">
        <v>46.577544311426834</v>
      </c>
      <c r="U6065" s="105">
        <v>71.056143555227933</v>
      </c>
    </row>
    <row r="6066" spans="1:21">
      <c r="A6066" s="54">
        <v>6064</v>
      </c>
      <c r="B6066" s="104">
        <v>34048</v>
      </c>
      <c r="C6066" s="104">
        <v>34048</v>
      </c>
      <c r="D6066" s="105">
        <v>41534282.000000015</v>
      </c>
      <c r="E6066" s="105">
        <v>2395830000</v>
      </c>
      <c r="F6066" s="105">
        <v>0</v>
      </c>
      <c r="G6066" s="105">
        <v>0.42824586102063539</v>
      </c>
      <c r="H6066" s="105">
        <v>0.50728564342069826</v>
      </c>
      <c r="I6066" s="105">
        <v>0.64596667717631617</v>
      </c>
      <c r="J6066" s="105">
        <v>1.5852495893665806</v>
      </c>
      <c r="K6066" s="105">
        <v>7.3530078354812751</v>
      </c>
      <c r="L6066" s="105">
        <v>100</v>
      </c>
      <c r="M6066" s="105">
        <v>100</v>
      </c>
      <c r="N6066" s="105">
        <v>100</v>
      </c>
      <c r="O6066" s="105">
        <v>100</v>
      </c>
      <c r="P6066" s="105">
        <v>39.900682545161374</v>
      </c>
      <c r="Q6066" s="105">
        <v>1.404309101771108</v>
      </c>
      <c r="R6066" s="105">
        <v>0.40989046942000595</v>
      </c>
      <c r="S6066" s="105">
        <v>72.559729913583951</v>
      </c>
      <c r="T6066" s="105">
        <v>37.686219810234839</v>
      </c>
      <c r="U6066" s="105">
        <v>71.675745247590456</v>
      </c>
    </row>
    <row r="6067" spans="1:21">
      <c r="A6067" s="54">
        <v>6065</v>
      </c>
      <c r="B6067" s="104">
        <v>34049</v>
      </c>
      <c r="C6067" s="104">
        <v>34049</v>
      </c>
      <c r="D6067" s="105">
        <v>287582946</v>
      </c>
      <c r="E6067" s="105">
        <v>7187490000</v>
      </c>
      <c r="F6067" s="105">
        <v>0</v>
      </c>
      <c r="G6067" s="105">
        <v>0.3161057176668986</v>
      </c>
      <c r="H6067" s="105">
        <v>0.39216079081183891</v>
      </c>
      <c r="I6067" s="105">
        <v>0.55084758449306603</v>
      </c>
      <c r="J6067" s="105">
        <v>1.3480209806108814</v>
      </c>
      <c r="K6067" s="105">
        <v>7.454276685226942</v>
      </c>
      <c r="L6067" s="105">
        <v>100</v>
      </c>
      <c r="M6067" s="105">
        <v>100</v>
      </c>
      <c r="N6067" s="105">
        <v>100</v>
      </c>
      <c r="O6067" s="105">
        <v>100</v>
      </c>
      <c r="P6067" s="105">
        <v>100</v>
      </c>
      <c r="Q6067" s="105">
        <v>1.1679676657583262</v>
      </c>
      <c r="R6067" s="105">
        <v>0.30709100769031045</v>
      </c>
      <c r="S6067" s="105">
        <v>72.4487684130481</v>
      </c>
      <c r="T6067" s="105">
        <v>42.628039202688193</v>
      </c>
      <c r="U6067" s="105">
        <v>70.313798103152124</v>
      </c>
    </row>
    <row r="6068" spans="1:21">
      <c r="A6068" s="54">
        <v>6066</v>
      </c>
      <c r="B6068" s="104">
        <v>34094</v>
      </c>
      <c r="C6068" s="104">
        <v>34094</v>
      </c>
      <c r="D6068" s="105">
        <v>12767088056.000004</v>
      </c>
      <c r="E6068" s="105">
        <v>191122000000</v>
      </c>
      <c r="F6068" s="105">
        <v>0</v>
      </c>
      <c r="G6068" s="105">
        <v>4.5278253038930849</v>
      </c>
      <c r="H6068" s="105">
        <v>4.2527510326894609</v>
      </c>
      <c r="I6068" s="105">
        <v>2.4134651661977999</v>
      </c>
      <c r="J6068" s="105">
        <v>2.1837538923054476</v>
      </c>
      <c r="K6068" s="105">
        <v>15.545219580193313</v>
      </c>
      <c r="L6068" s="105">
        <v>100</v>
      </c>
      <c r="M6068" s="105">
        <v>100</v>
      </c>
      <c r="N6068" s="105">
        <v>100</v>
      </c>
      <c r="O6068" s="105">
        <v>100</v>
      </c>
      <c r="P6068" s="105">
        <v>100</v>
      </c>
      <c r="Q6068" s="105">
        <v>5.7028950627143384</v>
      </c>
      <c r="R6068" s="105">
        <v>4.8200451949628587</v>
      </c>
      <c r="S6068" s="105">
        <v>89.649854875226552</v>
      </c>
      <c r="T6068" s="105">
        <v>44.95382960274636</v>
      </c>
      <c r="U6068" s="105">
        <v>87.901069411188871</v>
      </c>
    </row>
    <row r="6069" spans="1:21">
      <c r="A6069" s="54">
        <v>6067</v>
      </c>
      <c r="B6069" s="104">
        <v>34095</v>
      </c>
      <c r="C6069" s="104">
        <v>34095</v>
      </c>
      <c r="D6069" s="105">
        <v>0</v>
      </c>
      <c r="E6069" s="105">
        <v>2395830000</v>
      </c>
      <c r="F6069" s="105">
        <v>0</v>
      </c>
      <c r="G6069" s="105">
        <v>0</v>
      </c>
      <c r="H6069" s="105">
        <v>0</v>
      </c>
      <c r="I6069" s="105">
        <v>0</v>
      </c>
      <c r="J6069" s="105">
        <v>0</v>
      </c>
      <c r="K6069" s="105">
        <v>0</v>
      </c>
      <c r="L6069" s="105">
        <v>0</v>
      </c>
      <c r="M6069" s="105">
        <v>0</v>
      </c>
      <c r="N6069" s="105">
        <v>0</v>
      </c>
      <c r="O6069" s="105">
        <v>0</v>
      </c>
      <c r="P6069" s="105">
        <v>0</v>
      </c>
      <c r="Q6069" s="105">
        <v>0</v>
      </c>
      <c r="R6069" s="105">
        <v>0</v>
      </c>
      <c r="S6069" s="105">
        <v>0</v>
      </c>
      <c r="T6069" s="105">
        <v>0</v>
      </c>
      <c r="U6069" s="105">
        <v>0</v>
      </c>
    </row>
    <row r="6070" spans="1:21">
      <c r="A6070" s="54">
        <v>6068</v>
      </c>
      <c r="B6070" s="104">
        <v>34096</v>
      </c>
      <c r="C6070" s="104">
        <v>34096</v>
      </c>
      <c r="D6070" s="105">
        <v>0</v>
      </c>
      <c r="E6070" s="105">
        <v>2395830000</v>
      </c>
      <c r="F6070" s="105">
        <v>0</v>
      </c>
      <c r="G6070" s="105">
        <v>0</v>
      </c>
      <c r="H6070" s="105">
        <v>0</v>
      </c>
      <c r="I6070" s="105">
        <v>0</v>
      </c>
      <c r="J6070" s="105">
        <v>0</v>
      </c>
      <c r="K6070" s="105">
        <v>0</v>
      </c>
      <c r="L6070" s="105">
        <v>0</v>
      </c>
      <c r="M6070" s="105">
        <v>0</v>
      </c>
      <c r="N6070" s="105">
        <v>0</v>
      </c>
      <c r="O6070" s="105">
        <v>0</v>
      </c>
      <c r="P6070" s="105">
        <v>0</v>
      </c>
      <c r="Q6070" s="105">
        <v>0</v>
      </c>
      <c r="R6070" s="105">
        <v>0</v>
      </c>
      <c r="S6070" s="105">
        <v>0</v>
      </c>
      <c r="T6070" s="105">
        <v>0</v>
      </c>
      <c r="U6070" s="105">
        <v>0</v>
      </c>
    </row>
    <row r="6071" spans="1:21">
      <c r="A6071" s="54">
        <v>6069</v>
      </c>
      <c r="B6071" s="104">
        <v>34097</v>
      </c>
      <c r="C6071" s="104">
        <v>34097</v>
      </c>
      <c r="D6071" s="105">
        <v>0</v>
      </c>
      <c r="E6071" s="105">
        <v>2395830000</v>
      </c>
      <c r="F6071" s="105">
        <v>0</v>
      </c>
      <c r="G6071" s="105">
        <v>0</v>
      </c>
      <c r="H6071" s="105">
        <v>0</v>
      </c>
      <c r="I6071" s="105">
        <v>0</v>
      </c>
      <c r="J6071" s="105">
        <v>0</v>
      </c>
      <c r="K6071" s="105">
        <v>0</v>
      </c>
      <c r="L6071" s="105">
        <v>0</v>
      </c>
      <c r="M6071" s="105">
        <v>0</v>
      </c>
      <c r="N6071" s="105">
        <v>0</v>
      </c>
      <c r="O6071" s="105">
        <v>0</v>
      </c>
      <c r="P6071" s="105">
        <v>0</v>
      </c>
      <c r="Q6071" s="105">
        <v>0</v>
      </c>
      <c r="R6071" s="105">
        <v>0</v>
      </c>
      <c r="S6071" s="105">
        <v>0</v>
      </c>
      <c r="T6071" s="105">
        <v>0</v>
      </c>
      <c r="U6071" s="105">
        <v>0</v>
      </c>
    </row>
    <row r="6072" spans="1:21">
      <c r="A6072" s="54">
        <v>6070</v>
      </c>
      <c r="B6072" s="104">
        <v>34098</v>
      </c>
      <c r="C6072" s="104">
        <v>34098</v>
      </c>
      <c r="D6072" s="105">
        <v>0</v>
      </c>
      <c r="E6072" s="105">
        <v>2395830000</v>
      </c>
      <c r="F6072" s="105">
        <v>0</v>
      </c>
      <c r="G6072" s="105">
        <v>0</v>
      </c>
      <c r="H6072" s="105">
        <v>0</v>
      </c>
      <c r="I6072" s="105">
        <v>0</v>
      </c>
      <c r="J6072" s="105">
        <v>0</v>
      </c>
      <c r="K6072" s="105">
        <v>0</v>
      </c>
      <c r="L6072" s="105">
        <v>0</v>
      </c>
      <c r="M6072" s="105">
        <v>0</v>
      </c>
      <c r="N6072" s="105">
        <v>0</v>
      </c>
      <c r="O6072" s="105">
        <v>0</v>
      </c>
      <c r="P6072" s="105">
        <v>0</v>
      </c>
      <c r="Q6072" s="105">
        <v>0</v>
      </c>
      <c r="R6072" s="105">
        <v>0</v>
      </c>
      <c r="S6072" s="105">
        <v>0</v>
      </c>
      <c r="T6072" s="105">
        <v>0</v>
      </c>
      <c r="U6072" s="105">
        <v>0</v>
      </c>
    </row>
    <row r="6073" spans="1:21">
      <c r="A6073" s="54">
        <v>6071</v>
      </c>
      <c r="B6073" s="104">
        <v>34099</v>
      </c>
      <c r="C6073" s="104">
        <v>34099</v>
      </c>
      <c r="D6073" s="105">
        <v>0</v>
      </c>
      <c r="E6073" s="105">
        <v>2395830000</v>
      </c>
      <c r="F6073" s="105">
        <v>0</v>
      </c>
      <c r="G6073" s="105">
        <v>0</v>
      </c>
      <c r="H6073" s="105">
        <v>0</v>
      </c>
      <c r="I6073" s="105">
        <v>0</v>
      </c>
      <c r="J6073" s="105">
        <v>0</v>
      </c>
      <c r="K6073" s="105">
        <v>0</v>
      </c>
      <c r="L6073" s="105">
        <v>0</v>
      </c>
      <c r="M6073" s="105">
        <v>0</v>
      </c>
      <c r="N6073" s="105">
        <v>0</v>
      </c>
      <c r="O6073" s="105">
        <v>0</v>
      </c>
      <c r="P6073" s="105">
        <v>0</v>
      </c>
      <c r="Q6073" s="105">
        <v>0</v>
      </c>
      <c r="R6073" s="105">
        <v>0</v>
      </c>
      <c r="S6073" s="105">
        <v>0</v>
      </c>
      <c r="T6073" s="105">
        <v>0</v>
      </c>
      <c r="U6073" s="105">
        <v>0</v>
      </c>
    </row>
    <row r="6074" spans="1:21">
      <c r="A6074" s="54">
        <v>6072</v>
      </c>
      <c r="B6074" s="104">
        <v>34100</v>
      </c>
      <c r="C6074" s="104">
        <v>34100</v>
      </c>
      <c r="D6074" s="105">
        <v>0</v>
      </c>
      <c r="E6074" s="105">
        <v>2395830000</v>
      </c>
      <c r="F6074" s="105">
        <v>0</v>
      </c>
      <c r="G6074" s="105">
        <v>0</v>
      </c>
      <c r="H6074" s="105">
        <v>0</v>
      </c>
      <c r="I6074" s="105">
        <v>0</v>
      </c>
      <c r="J6074" s="105">
        <v>0</v>
      </c>
      <c r="K6074" s="105">
        <v>0</v>
      </c>
      <c r="L6074" s="105">
        <v>0</v>
      </c>
      <c r="M6074" s="105">
        <v>0</v>
      </c>
      <c r="N6074" s="105">
        <v>0</v>
      </c>
      <c r="O6074" s="105">
        <v>0</v>
      </c>
      <c r="P6074" s="105">
        <v>0</v>
      </c>
      <c r="Q6074" s="105">
        <v>0</v>
      </c>
      <c r="R6074" s="105">
        <v>0</v>
      </c>
      <c r="S6074" s="105">
        <v>0</v>
      </c>
      <c r="T6074" s="105">
        <v>0</v>
      </c>
      <c r="U6074" s="105">
        <v>0</v>
      </c>
    </row>
    <row r="6075" spans="1:21">
      <c r="A6075" s="54">
        <v>6073</v>
      </c>
      <c r="B6075" s="104">
        <v>34101</v>
      </c>
      <c r="C6075" s="104">
        <v>34101</v>
      </c>
      <c r="D6075" s="105">
        <v>0</v>
      </c>
      <c r="E6075" s="105">
        <v>2395830000</v>
      </c>
      <c r="F6075" s="105">
        <v>0</v>
      </c>
      <c r="G6075" s="105">
        <v>0</v>
      </c>
      <c r="H6075" s="105">
        <v>0</v>
      </c>
      <c r="I6075" s="105">
        <v>0</v>
      </c>
      <c r="J6075" s="105">
        <v>0</v>
      </c>
      <c r="K6075" s="105">
        <v>0</v>
      </c>
      <c r="L6075" s="105">
        <v>0</v>
      </c>
      <c r="M6075" s="105">
        <v>0</v>
      </c>
      <c r="N6075" s="105">
        <v>0</v>
      </c>
      <c r="O6075" s="105">
        <v>0</v>
      </c>
      <c r="P6075" s="105">
        <v>0</v>
      </c>
      <c r="Q6075" s="105">
        <v>0</v>
      </c>
      <c r="R6075" s="105">
        <v>0</v>
      </c>
      <c r="S6075" s="105">
        <v>0</v>
      </c>
      <c r="T6075" s="105">
        <v>0</v>
      </c>
      <c r="U6075" s="105">
        <v>0</v>
      </c>
    </row>
    <row r="6076" spans="1:21">
      <c r="A6076" s="54">
        <v>6074</v>
      </c>
      <c r="B6076" s="104">
        <v>34102</v>
      </c>
      <c r="C6076" s="104">
        <v>34102</v>
      </c>
      <c r="D6076" s="105">
        <v>520881.99999999994</v>
      </c>
      <c r="E6076" s="105">
        <v>2395830000</v>
      </c>
      <c r="F6076" s="105">
        <v>0</v>
      </c>
      <c r="G6076" s="105">
        <v>27.149430984129776</v>
      </c>
      <c r="H6076" s="105">
        <v>43.16621489965501</v>
      </c>
      <c r="I6076" s="105">
        <v>56.071427580859194</v>
      </c>
      <c r="J6076" s="105">
        <v>66.599090617342128</v>
      </c>
      <c r="K6076" s="105">
        <v>67.70446613140885</v>
      </c>
      <c r="L6076" s="105">
        <v>100</v>
      </c>
      <c r="M6076" s="105">
        <v>100</v>
      </c>
      <c r="N6076" s="105">
        <v>100</v>
      </c>
      <c r="O6076" s="105">
        <v>100</v>
      </c>
      <c r="P6076" s="105">
        <v>100</v>
      </c>
      <c r="Q6076" s="105">
        <v>99.492861171156065</v>
      </c>
      <c r="R6076" s="105">
        <v>29.666877958767703</v>
      </c>
      <c r="S6076" s="105">
        <v>0</v>
      </c>
      <c r="T6076" s="105">
        <v>74.154197445276552</v>
      </c>
      <c r="U6076" s="105">
        <v>74.15419744527658</v>
      </c>
    </row>
    <row r="6077" spans="1:21">
      <c r="A6077" s="54">
        <v>6075</v>
      </c>
      <c r="B6077" s="104">
        <v>34103</v>
      </c>
      <c r="C6077" s="104">
        <v>34103</v>
      </c>
      <c r="D6077" s="105">
        <v>13762570069.000004</v>
      </c>
      <c r="E6077" s="105">
        <v>300377000000</v>
      </c>
      <c r="F6077" s="105">
        <v>0</v>
      </c>
      <c r="G6077" s="105">
        <v>18.870662071922407</v>
      </c>
      <c r="H6077" s="105">
        <v>10.204475083505805</v>
      </c>
      <c r="I6077" s="105">
        <v>3.828013408118967</v>
      </c>
      <c r="J6077" s="105">
        <v>2.9340542407774279</v>
      </c>
      <c r="K6077" s="105">
        <v>13.268416060888244</v>
      </c>
      <c r="L6077" s="105">
        <v>100</v>
      </c>
      <c r="M6077" s="105">
        <v>100</v>
      </c>
      <c r="N6077" s="105">
        <v>100</v>
      </c>
      <c r="O6077" s="105">
        <v>100</v>
      </c>
      <c r="P6077" s="105">
        <v>100</v>
      </c>
      <c r="Q6077" s="105">
        <v>100</v>
      </c>
      <c r="R6077" s="105">
        <v>29.507586430822222</v>
      </c>
      <c r="S6077" s="105">
        <v>69.501074785541931</v>
      </c>
      <c r="T6077" s="105">
        <v>56.551100608002919</v>
      </c>
      <c r="U6077" s="105">
        <v>69.185058909038673</v>
      </c>
    </row>
    <row r="6078" spans="1:21">
      <c r="A6078" s="54">
        <v>6076</v>
      </c>
      <c r="B6078" s="104">
        <v>34142</v>
      </c>
      <c r="C6078" s="104">
        <v>34142</v>
      </c>
      <c r="D6078" s="105">
        <v>537374.00000000012</v>
      </c>
      <c r="E6078" s="105">
        <v>7220920000</v>
      </c>
      <c r="F6078" s="105">
        <v>0</v>
      </c>
      <c r="G6078" s="105">
        <v>100</v>
      </c>
      <c r="H6078" s="105">
        <v>100</v>
      </c>
      <c r="I6078" s="105">
        <v>100</v>
      </c>
      <c r="J6078" s="105">
        <v>5.3223911808524269</v>
      </c>
      <c r="K6078" s="105">
        <v>5.1918180588775797</v>
      </c>
      <c r="L6078" s="105">
        <v>8.2079056673217323</v>
      </c>
      <c r="M6078" s="105">
        <v>12.459732236660704</v>
      </c>
      <c r="N6078" s="105">
        <v>27.357513822974795</v>
      </c>
      <c r="O6078" s="105">
        <v>49.765526246068426</v>
      </c>
      <c r="P6078" s="105">
        <v>39.466372455458128</v>
      </c>
      <c r="Q6078" s="105">
        <v>80.535045334093184</v>
      </c>
      <c r="R6078" s="105">
        <v>100</v>
      </c>
      <c r="S6078" s="105">
        <v>0</v>
      </c>
      <c r="T6078" s="105">
        <v>52.358858750192248</v>
      </c>
      <c r="U6078" s="105">
        <v>52.358858750192226</v>
      </c>
    </row>
    <row r="6079" spans="1:21">
      <c r="A6079" s="54">
        <v>6077</v>
      </c>
      <c r="B6079" s="104">
        <v>34204</v>
      </c>
      <c r="C6079" s="104">
        <v>34204</v>
      </c>
      <c r="D6079" s="105">
        <v>1741577179</v>
      </c>
      <c r="E6079" s="105">
        <v>63120200000</v>
      </c>
      <c r="F6079" s="105">
        <v>0</v>
      </c>
      <c r="G6079" s="105">
        <v>12.090438017156465</v>
      </c>
      <c r="H6079" s="105">
        <v>16.421215708807349</v>
      </c>
      <c r="I6079" s="105">
        <v>16.743985595096717</v>
      </c>
      <c r="J6079" s="105">
        <v>13.329475074689267</v>
      </c>
      <c r="K6079" s="105">
        <v>7.4716458308876215</v>
      </c>
      <c r="L6079" s="105">
        <v>11.657629576666782</v>
      </c>
      <c r="M6079" s="105">
        <v>12.902054565121269</v>
      </c>
      <c r="N6079" s="105">
        <v>6.2341129283295054</v>
      </c>
      <c r="O6079" s="105">
        <v>7.7376828234664519</v>
      </c>
      <c r="P6079" s="105">
        <v>7.9276565138203834</v>
      </c>
      <c r="Q6079" s="105">
        <v>8.568187566691126</v>
      </c>
      <c r="R6079" s="105">
        <v>9.5224483694292719</v>
      </c>
      <c r="S6079" s="105">
        <v>9.9602407887332784</v>
      </c>
      <c r="T6079" s="105">
        <v>10.883877714180185</v>
      </c>
      <c r="U6079" s="105">
        <v>9.9759556655842889</v>
      </c>
    </row>
    <row r="6080" spans="1:21">
      <c r="A6080" s="54">
        <v>6078</v>
      </c>
      <c r="B6080" s="104">
        <v>34205</v>
      </c>
      <c r="C6080" s="104">
        <v>34205</v>
      </c>
      <c r="D6080" s="105">
        <v>286792</v>
      </c>
      <c r="E6080" s="105">
        <v>4774760000</v>
      </c>
      <c r="F6080" s="105">
        <v>0</v>
      </c>
      <c r="G6080" s="105">
        <v>100</v>
      </c>
      <c r="H6080" s="105">
        <v>100</v>
      </c>
      <c r="I6080" s="105">
        <v>100</v>
      </c>
      <c r="J6080" s="105">
        <v>100</v>
      </c>
      <c r="K6080" s="105">
        <v>7.7629410518184683</v>
      </c>
      <c r="L6080" s="105">
        <v>5.0980647388992457</v>
      </c>
      <c r="M6080" s="105">
        <v>3.871631766690951</v>
      </c>
      <c r="N6080" s="105">
        <v>2.0487333956590446</v>
      </c>
      <c r="O6080" s="105">
        <v>3.1859661937904176</v>
      </c>
      <c r="P6080" s="105">
        <v>10.00873411552357</v>
      </c>
      <c r="Q6080" s="105">
        <v>33.703131347385536</v>
      </c>
      <c r="R6080" s="105">
        <v>53.404996151210732</v>
      </c>
      <c r="S6080" s="105">
        <v>0</v>
      </c>
      <c r="T6080" s="105">
        <v>43.25701656341483</v>
      </c>
      <c r="U6080" s="105">
        <v>43.257016563414822</v>
      </c>
    </row>
    <row r="6081" spans="1:21">
      <c r="A6081" s="54">
        <v>6079</v>
      </c>
      <c r="B6081" s="104">
        <v>34214</v>
      </c>
      <c r="C6081" s="104">
        <v>34214</v>
      </c>
      <c r="D6081" s="105">
        <v>52758389</v>
      </c>
      <c r="E6081" s="105">
        <v>11962300000</v>
      </c>
      <c r="F6081" s="105">
        <v>0</v>
      </c>
      <c r="G6081" s="105">
        <v>86.841817868115342</v>
      </c>
      <c r="H6081" s="105">
        <v>100</v>
      </c>
      <c r="I6081" s="105">
        <v>94.082896117944671</v>
      </c>
      <c r="J6081" s="105">
        <v>100</v>
      </c>
      <c r="K6081" s="105">
        <v>100</v>
      </c>
      <c r="L6081" s="105">
        <v>100</v>
      </c>
      <c r="M6081" s="105">
        <v>100</v>
      </c>
      <c r="N6081" s="105">
        <v>17.210290565305783</v>
      </c>
      <c r="O6081" s="105">
        <v>15.346427228666274</v>
      </c>
      <c r="P6081" s="105">
        <v>29.841625135249206</v>
      </c>
      <c r="Q6081" s="105">
        <v>52.091850286436099</v>
      </c>
      <c r="R6081" s="105">
        <v>68.873061392502478</v>
      </c>
      <c r="S6081" s="105">
        <v>71.131730015574689</v>
      </c>
      <c r="T6081" s="105">
        <v>72.023997382851647</v>
      </c>
      <c r="U6081" s="105">
        <v>71.180093584377161</v>
      </c>
    </row>
    <row r="6082" spans="1:21">
      <c r="A6082" s="54">
        <v>6080</v>
      </c>
      <c r="B6082" s="104">
        <v>34231</v>
      </c>
      <c r="C6082" s="104">
        <v>34231</v>
      </c>
      <c r="D6082" s="105">
        <v>1375685470</v>
      </c>
      <c r="E6082" s="105">
        <v>11877400000</v>
      </c>
      <c r="F6082" s="105">
        <v>0</v>
      </c>
      <c r="G6082" s="105">
        <v>100</v>
      </c>
      <c r="H6082" s="105">
        <v>100</v>
      </c>
      <c r="I6082" s="105">
        <v>100</v>
      </c>
      <c r="J6082" s="105">
        <v>100</v>
      </c>
      <c r="K6082" s="105">
        <v>100</v>
      </c>
      <c r="L6082" s="105">
        <v>100</v>
      </c>
      <c r="M6082" s="105">
        <v>100</v>
      </c>
      <c r="N6082" s="105">
        <v>100</v>
      </c>
      <c r="O6082" s="105">
        <v>100</v>
      </c>
      <c r="P6082" s="105">
        <v>100</v>
      </c>
      <c r="Q6082" s="105">
        <v>100</v>
      </c>
      <c r="R6082" s="105">
        <v>100</v>
      </c>
      <c r="S6082" s="105">
        <v>100</v>
      </c>
      <c r="T6082" s="105">
        <v>100</v>
      </c>
      <c r="U6082" s="105">
        <v>100</v>
      </c>
    </row>
    <row r="6083" spans="1:21">
      <c r="A6083" s="54">
        <v>6081</v>
      </c>
      <c r="B6083" s="104">
        <v>34232</v>
      </c>
      <c r="C6083" s="104">
        <v>34232</v>
      </c>
      <c r="D6083" s="105">
        <v>638181125</v>
      </c>
      <c r="E6083" s="105">
        <v>4774760000</v>
      </c>
      <c r="F6083" s="105">
        <v>0</v>
      </c>
      <c r="G6083" s="105">
        <v>17.85928142852444</v>
      </c>
      <c r="H6083" s="105">
        <v>11.203155034083741</v>
      </c>
      <c r="I6083" s="105">
        <v>7.1605143119022587</v>
      </c>
      <c r="J6083" s="105">
        <v>6.1900959046650215</v>
      </c>
      <c r="K6083" s="105">
        <v>10.860045289045651</v>
      </c>
      <c r="L6083" s="105">
        <v>100</v>
      </c>
      <c r="M6083" s="105">
        <v>21.645329835107802</v>
      </c>
      <c r="N6083" s="105">
        <v>2.9158009636785081</v>
      </c>
      <c r="O6083" s="105">
        <v>15.584905544999803</v>
      </c>
      <c r="P6083" s="105">
        <v>100</v>
      </c>
      <c r="Q6083" s="105">
        <v>100</v>
      </c>
      <c r="R6083" s="105">
        <v>66.628961347288254</v>
      </c>
      <c r="S6083" s="105">
        <v>38.7384573460265</v>
      </c>
      <c r="T6083" s="105">
        <v>38.337340804941284</v>
      </c>
      <c r="U6083" s="105">
        <v>38.599325351099729</v>
      </c>
    </row>
    <row r="6084" spans="1:21">
      <c r="A6084" s="54">
        <v>6082</v>
      </c>
      <c r="B6084" s="104">
        <v>34233</v>
      </c>
      <c r="C6084" s="104">
        <v>34233</v>
      </c>
      <c r="D6084" s="105">
        <v>335580427.99999994</v>
      </c>
      <c r="E6084" s="105">
        <v>2395830000</v>
      </c>
      <c r="F6084" s="105">
        <v>0</v>
      </c>
      <c r="G6084" s="105">
        <v>100</v>
      </c>
      <c r="H6084" s="105">
        <v>100</v>
      </c>
      <c r="I6084" s="105">
        <v>100</v>
      </c>
      <c r="J6084" s="105">
        <v>100</v>
      </c>
      <c r="K6084" s="105">
        <v>100</v>
      </c>
      <c r="L6084" s="105">
        <v>100</v>
      </c>
      <c r="M6084" s="105">
        <v>21.358859509815975</v>
      </c>
      <c r="N6084" s="105">
        <v>6.490996812726177</v>
      </c>
      <c r="O6084" s="105">
        <v>100</v>
      </c>
      <c r="P6084" s="105">
        <v>100</v>
      </c>
      <c r="Q6084" s="105">
        <v>100</v>
      </c>
      <c r="R6084" s="105">
        <v>100</v>
      </c>
      <c r="S6084" s="105">
        <v>63.035688099550235</v>
      </c>
      <c r="T6084" s="105">
        <v>85.654154693545181</v>
      </c>
      <c r="U6084" s="105">
        <v>66.06603855640985</v>
      </c>
    </row>
    <row r="6085" spans="1:21">
      <c r="A6085" s="54">
        <v>6083</v>
      </c>
      <c r="B6085" s="104">
        <v>34234</v>
      </c>
      <c r="C6085" s="104">
        <v>34234</v>
      </c>
      <c r="D6085" s="105">
        <v>1163997103</v>
      </c>
      <c r="E6085" s="105">
        <v>48934300000</v>
      </c>
      <c r="F6085" s="105">
        <v>0</v>
      </c>
      <c r="G6085" s="105">
        <v>7.7209979586808535</v>
      </c>
      <c r="H6085" s="105">
        <v>8.1931072793807953</v>
      </c>
      <c r="I6085" s="105">
        <v>7.1059246057425183</v>
      </c>
      <c r="J6085" s="105">
        <v>6.3855387792860361</v>
      </c>
      <c r="K6085" s="105">
        <v>6.7862777859517678</v>
      </c>
      <c r="L6085" s="105">
        <v>9.9185003780447758</v>
      </c>
      <c r="M6085" s="105">
        <v>3.9653172744047396</v>
      </c>
      <c r="N6085" s="105">
        <v>2.2223172214935887</v>
      </c>
      <c r="O6085" s="105">
        <v>6.8676514337918855</v>
      </c>
      <c r="P6085" s="105">
        <v>11.349430418137606</v>
      </c>
      <c r="Q6085" s="105">
        <v>11.168734572676264</v>
      </c>
      <c r="R6085" s="105">
        <v>8.4155381532085176</v>
      </c>
      <c r="S6085" s="105">
        <v>5.8049180995332126</v>
      </c>
      <c r="T6085" s="105">
        <v>7.5082779883999455</v>
      </c>
      <c r="U6085" s="105">
        <v>6.0174515787480853</v>
      </c>
    </row>
    <row r="6086" spans="1:21">
      <c r="A6086" s="54">
        <v>6084</v>
      </c>
      <c r="B6086" s="104">
        <v>34235</v>
      </c>
      <c r="C6086" s="104">
        <v>34235</v>
      </c>
      <c r="D6086" s="105">
        <v>10287368.000000002</v>
      </c>
      <c r="E6086" s="105">
        <v>2395830000</v>
      </c>
      <c r="F6086" s="105">
        <v>0</v>
      </c>
      <c r="G6086" s="105">
        <v>100</v>
      </c>
      <c r="H6086" s="105">
        <v>100</v>
      </c>
      <c r="I6086" s="105">
        <v>100</v>
      </c>
      <c r="J6086" s="105">
        <v>100</v>
      </c>
      <c r="K6086" s="105">
        <v>100</v>
      </c>
      <c r="L6086" s="105">
        <v>100</v>
      </c>
      <c r="M6086" s="105">
        <v>100</v>
      </c>
      <c r="N6086" s="105">
        <v>89.173590462268024</v>
      </c>
      <c r="O6086" s="105">
        <v>89.662479578206131</v>
      </c>
      <c r="P6086" s="105">
        <v>100</v>
      </c>
      <c r="Q6086" s="105">
        <v>100</v>
      </c>
      <c r="R6086" s="105">
        <v>100</v>
      </c>
      <c r="S6086" s="105">
        <v>94.365385571519013</v>
      </c>
      <c r="T6086" s="105">
        <v>98.236339170039514</v>
      </c>
      <c r="U6086" s="105">
        <v>95.473400851364531</v>
      </c>
    </row>
    <row r="6087" spans="1:21">
      <c r="A6087" s="54">
        <v>6085</v>
      </c>
      <c r="B6087" s="104">
        <v>34236</v>
      </c>
      <c r="C6087" s="104">
        <v>34236</v>
      </c>
      <c r="D6087" s="105">
        <v>109123104</v>
      </c>
      <c r="E6087" s="105">
        <v>2395830000</v>
      </c>
      <c r="F6087" s="105">
        <v>0</v>
      </c>
      <c r="G6087" s="105">
        <v>100</v>
      </c>
      <c r="H6087" s="105">
        <v>100</v>
      </c>
      <c r="I6087" s="105">
        <v>12.82062938733803</v>
      </c>
      <c r="J6087" s="105">
        <v>17.405481175831088</v>
      </c>
      <c r="K6087" s="105">
        <v>13.911308231311869</v>
      </c>
      <c r="L6087" s="105">
        <v>51.643128160443212</v>
      </c>
      <c r="M6087" s="105">
        <v>33.78753446965603</v>
      </c>
      <c r="N6087" s="105">
        <v>1.1502240730789302</v>
      </c>
      <c r="O6087" s="105">
        <v>1.8128189915906519</v>
      </c>
      <c r="P6087" s="105">
        <v>8.7859524200986989</v>
      </c>
      <c r="Q6087" s="105">
        <v>11.508847621550501</v>
      </c>
      <c r="R6087" s="105">
        <v>100</v>
      </c>
      <c r="S6087" s="105">
        <v>15.647463989779988</v>
      </c>
      <c r="T6087" s="105">
        <v>37.735493710908244</v>
      </c>
      <c r="U6087" s="105">
        <v>27.609067677919445</v>
      </c>
    </row>
    <row r="6088" spans="1:21">
      <c r="A6088" s="54">
        <v>6086</v>
      </c>
      <c r="B6088" s="104">
        <v>34237</v>
      </c>
      <c r="C6088" s="104">
        <v>34237</v>
      </c>
      <c r="D6088" s="105">
        <v>56192010.999999993</v>
      </c>
      <c r="E6088" s="105">
        <v>2395830000</v>
      </c>
      <c r="F6088" s="105">
        <v>0</v>
      </c>
      <c r="G6088" s="105">
        <v>100</v>
      </c>
      <c r="H6088" s="105">
        <v>68.487884781786974</v>
      </c>
      <c r="I6088" s="105">
        <v>22.415695328041195</v>
      </c>
      <c r="J6088" s="105">
        <v>40.861352535940789</v>
      </c>
      <c r="K6088" s="105">
        <v>38.306066792768661</v>
      </c>
      <c r="L6088" s="105">
        <v>100</v>
      </c>
      <c r="M6088" s="105">
        <v>100</v>
      </c>
      <c r="N6088" s="105">
        <v>3.2481705050706382</v>
      </c>
      <c r="O6088" s="105">
        <v>5.0140356567218367</v>
      </c>
      <c r="P6088" s="105">
        <v>70.711692802137975</v>
      </c>
      <c r="Q6088" s="105">
        <v>38.938060155347223</v>
      </c>
      <c r="R6088" s="105">
        <v>86.618444474476519</v>
      </c>
      <c r="S6088" s="105">
        <v>39.793277446933402</v>
      </c>
      <c r="T6088" s="105">
        <v>56.21678358602432</v>
      </c>
      <c r="U6088" s="105">
        <v>45.548369296581605</v>
      </c>
    </row>
    <row r="6089" spans="1:21">
      <c r="A6089" s="54">
        <v>6087</v>
      </c>
      <c r="B6089" s="104">
        <v>34238</v>
      </c>
      <c r="C6089" s="104">
        <v>34238</v>
      </c>
      <c r="D6089" s="105">
        <v>60245338.999999993</v>
      </c>
      <c r="E6089" s="105">
        <v>2395830000</v>
      </c>
      <c r="F6089" s="105">
        <v>0</v>
      </c>
      <c r="G6089" s="105">
        <v>6.4018805130126815</v>
      </c>
      <c r="H6089" s="105">
        <v>7.1259975027506695</v>
      </c>
      <c r="I6089" s="105">
        <v>4.9508576736066328</v>
      </c>
      <c r="J6089" s="105">
        <v>5.7694601067334146</v>
      </c>
      <c r="K6089" s="105">
        <v>7.0068387211349661</v>
      </c>
      <c r="L6089" s="105">
        <v>100</v>
      </c>
      <c r="M6089" s="105">
        <v>2.5694915468265216</v>
      </c>
      <c r="N6089" s="105">
        <v>1.3925052799064295</v>
      </c>
      <c r="O6089" s="105">
        <v>2.8426928403081</v>
      </c>
      <c r="P6089" s="105">
        <v>100</v>
      </c>
      <c r="Q6089" s="105">
        <v>8.2340389258530919</v>
      </c>
      <c r="R6089" s="105">
        <v>6.7709962827989445</v>
      </c>
      <c r="S6089" s="105">
        <v>30.681877070722997</v>
      </c>
      <c r="T6089" s="105">
        <v>21.088729949410954</v>
      </c>
      <c r="U6089" s="105">
        <v>30.041972137499474</v>
      </c>
    </row>
    <row r="6090" spans="1:21">
      <c r="A6090" s="54">
        <v>6088</v>
      </c>
      <c r="B6090" s="104">
        <v>34242</v>
      </c>
      <c r="C6090" s="104">
        <v>34242</v>
      </c>
      <c r="D6090" s="105">
        <v>68900870</v>
      </c>
      <c r="E6090" s="105">
        <v>2395830000</v>
      </c>
      <c r="F6090" s="105">
        <v>0</v>
      </c>
      <c r="G6090" s="105">
        <v>1.5096557954527161</v>
      </c>
      <c r="H6090" s="105">
        <v>1.5453957527314262</v>
      </c>
      <c r="I6090" s="105">
        <v>0.61114460149655414</v>
      </c>
      <c r="J6090" s="105">
        <v>0.761789800676689</v>
      </c>
      <c r="K6090" s="105">
        <v>1.0073724669338651</v>
      </c>
      <c r="L6090" s="105">
        <v>1.3157463023664286</v>
      </c>
      <c r="M6090" s="105">
        <v>0.19768246226803057</v>
      </c>
      <c r="N6090" s="105">
        <v>0.137715117584188</v>
      </c>
      <c r="O6090" s="105">
        <v>0.16678040407813902</v>
      </c>
      <c r="P6090" s="105">
        <v>0.45984160907760502</v>
      </c>
      <c r="Q6090" s="105">
        <v>0.58729239808862033</v>
      </c>
      <c r="R6090" s="105">
        <v>0.89988899975859094</v>
      </c>
      <c r="S6090" s="105">
        <v>0.49644171522430453</v>
      </c>
      <c r="T6090" s="105">
        <v>0.76669214254273765</v>
      </c>
      <c r="U6090" s="105">
        <v>0.53048366090252785</v>
      </c>
    </row>
    <row r="6091" spans="1:21">
      <c r="A6091" s="54">
        <v>6089</v>
      </c>
      <c r="B6091" s="104">
        <v>34243</v>
      </c>
      <c r="C6091" s="104">
        <v>34243</v>
      </c>
      <c r="D6091" s="105">
        <v>17626136</v>
      </c>
      <c r="E6091" s="105">
        <v>2395830000</v>
      </c>
      <c r="F6091" s="105">
        <v>0</v>
      </c>
      <c r="G6091" s="105">
        <v>5.4343586909236956</v>
      </c>
      <c r="H6091" s="105">
        <v>6.6365917644749333</v>
      </c>
      <c r="I6091" s="105">
        <v>3.3381335685844804</v>
      </c>
      <c r="J6091" s="105">
        <v>3.6184016463632558</v>
      </c>
      <c r="K6091" s="105">
        <v>3.9248213389886746</v>
      </c>
      <c r="L6091" s="105">
        <v>5.3303694163066213</v>
      </c>
      <c r="M6091" s="105">
        <v>1.7031286943063937</v>
      </c>
      <c r="N6091" s="105">
        <v>0.94288069960965237</v>
      </c>
      <c r="O6091" s="105">
        <v>0.77185731205807417</v>
      </c>
      <c r="P6091" s="105">
        <v>1.7663863620220741</v>
      </c>
      <c r="Q6091" s="105">
        <v>2.2850867886532327</v>
      </c>
      <c r="R6091" s="105">
        <v>3.6455835005678559</v>
      </c>
      <c r="S6091" s="105">
        <v>1.9579707952803496</v>
      </c>
      <c r="T6091" s="105">
        <v>3.2831333152382456</v>
      </c>
      <c r="U6091" s="105">
        <v>2.0650237188993441</v>
      </c>
    </row>
    <row r="6092" spans="1:21">
      <c r="A6092" s="54">
        <v>6090</v>
      </c>
      <c r="B6092" s="104">
        <v>34244</v>
      </c>
      <c r="C6092" s="104">
        <v>34244</v>
      </c>
      <c r="D6092" s="105">
        <v>82966136.00000003</v>
      </c>
      <c r="E6092" s="105">
        <v>4791660000</v>
      </c>
      <c r="F6092" s="105">
        <v>0</v>
      </c>
      <c r="G6092" s="105">
        <v>0.33461329979006149</v>
      </c>
      <c r="H6092" s="105">
        <v>0.45191534766673197</v>
      </c>
      <c r="I6092" s="105">
        <v>0.21124845853343005</v>
      </c>
      <c r="J6092" s="105">
        <v>0.19046293220356034</v>
      </c>
      <c r="K6092" s="105">
        <v>0.29745238587008077</v>
      </c>
      <c r="L6092" s="105">
        <v>0.62678162883973587</v>
      </c>
      <c r="M6092" s="105">
        <v>0.44577782467638044</v>
      </c>
      <c r="N6092" s="105">
        <v>0.57271516831419689</v>
      </c>
      <c r="O6092" s="105">
        <v>0.54076637397713878</v>
      </c>
      <c r="P6092" s="105">
        <v>0.35207847103095147</v>
      </c>
      <c r="Q6092" s="105">
        <v>0.21438496270584648</v>
      </c>
      <c r="R6092" s="105">
        <v>0.19472240310012567</v>
      </c>
      <c r="S6092" s="105">
        <v>0.52866009017689342</v>
      </c>
      <c r="T6092" s="105">
        <v>0.36940993805901995</v>
      </c>
      <c r="U6092" s="105">
        <v>0.52412559895857169</v>
      </c>
    </row>
    <row r="6093" spans="1:21">
      <c r="A6093" s="54">
        <v>6091</v>
      </c>
      <c r="B6093" s="104">
        <v>34248</v>
      </c>
      <c r="C6093" s="104">
        <v>34248</v>
      </c>
      <c r="D6093" s="105">
        <v>2041629</v>
      </c>
      <c r="E6093" s="105">
        <v>2395830000</v>
      </c>
      <c r="F6093" s="105">
        <v>0</v>
      </c>
      <c r="G6093" s="105">
        <v>0.92210682872603233</v>
      </c>
      <c r="H6093" s="105">
        <v>1.0416009927005392</v>
      </c>
      <c r="I6093" s="105">
        <v>0.39462766628752438</v>
      </c>
      <c r="J6093" s="105">
        <v>0.25929623804508323</v>
      </c>
      <c r="K6093" s="105">
        <v>0.35518734027114762</v>
      </c>
      <c r="L6093" s="105">
        <v>0.50673001177428156</v>
      </c>
      <c r="M6093" s="105">
        <v>0.34607749958526363</v>
      </c>
      <c r="N6093" s="105">
        <v>0.34882170191375872</v>
      </c>
      <c r="O6093" s="105">
        <v>0.26937447528319008</v>
      </c>
      <c r="P6093" s="105">
        <v>0.29952223557886642</v>
      </c>
      <c r="Q6093" s="105">
        <v>0.40976597887200678</v>
      </c>
      <c r="R6093" s="105">
        <v>0.61579116843703752</v>
      </c>
      <c r="S6093" s="105">
        <v>0</v>
      </c>
      <c r="T6093" s="105">
        <v>0.48074184478956089</v>
      </c>
      <c r="U6093" s="105">
        <v>0.480741844789561</v>
      </c>
    </row>
    <row r="6094" spans="1:21">
      <c r="A6094" s="54">
        <v>6092</v>
      </c>
      <c r="B6094" s="104">
        <v>34249</v>
      </c>
      <c r="C6094" s="104">
        <v>34249</v>
      </c>
      <c r="D6094" s="105">
        <v>3479065.9999999991</v>
      </c>
      <c r="E6094" s="105">
        <v>2412550000</v>
      </c>
      <c r="F6094" s="105">
        <v>0</v>
      </c>
      <c r="G6094" s="105">
        <v>0.85441492489621274</v>
      </c>
      <c r="H6094" s="105">
        <v>0.85270795719300574</v>
      </c>
      <c r="I6094" s="105">
        <v>0.92988908938496517</v>
      </c>
      <c r="J6094" s="105">
        <v>1.8146906568764039</v>
      </c>
      <c r="K6094" s="105">
        <v>4.573846907689239</v>
      </c>
      <c r="L6094" s="105">
        <v>10.600334831504517</v>
      </c>
      <c r="M6094" s="105">
        <v>18.035076238045928</v>
      </c>
      <c r="N6094" s="105">
        <v>31.056945481384904</v>
      </c>
      <c r="O6094" s="105">
        <v>37.088027440737953</v>
      </c>
      <c r="P6094" s="105">
        <v>30.369389051353782</v>
      </c>
      <c r="Q6094" s="105">
        <v>6.1579206778501874</v>
      </c>
      <c r="R6094" s="105">
        <v>1.3208289480283406</v>
      </c>
      <c r="S6094" s="105">
        <v>23.849086293351039</v>
      </c>
      <c r="T6094" s="105">
        <v>11.971172683745456</v>
      </c>
      <c r="U6094" s="105">
        <v>22.418994188443932</v>
      </c>
    </row>
    <row r="6095" spans="1:21">
      <c r="A6095" s="54">
        <v>6093</v>
      </c>
      <c r="B6095" s="104">
        <v>34250</v>
      </c>
      <c r="C6095" s="104">
        <v>34250</v>
      </c>
      <c r="D6095" s="105">
        <v>12065196.999999996</v>
      </c>
      <c r="E6095" s="105">
        <v>2412550000</v>
      </c>
      <c r="F6095" s="105">
        <v>0</v>
      </c>
      <c r="G6095" s="105">
        <v>0.15886610415066249</v>
      </c>
      <c r="H6095" s="105">
        <v>0.15231997221183666</v>
      </c>
      <c r="I6095" s="105">
        <v>0.16208137652454133</v>
      </c>
      <c r="J6095" s="105">
        <v>0.30657773416423639</v>
      </c>
      <c r="K6095" s="105">
        <v>0.57473343551062206</v>
      </c>
      <c r="L6095" s="105">
        <v>0.70583578248957002</v>
      </c>
      <c r="M6095" s="105">
        <v>0.69884196021383393</v>
      </c>
      <c r="N6095" s="105">
        <v>0.7051997037667701</v>
      </c>
      <c r="O6095" s="105">
        <v>0.70758410192056032</v>
      </c>
      <c r="P6095" s="105">
        <v>0.63331874251613862</v>
      </c>
      <c r="Q6095" s="105">
        <v>0.4361166715862923</v>
      </c>
      <c r="R6095" s="105">
        <v>0.23161564069282348</v>
      </c>
      <c r="S6095" s="105">
        <v>0.68021501476034674</v>
      </c>
      <c r="T6095" s="105">
        <v>0.45609093547899066</v>
      </c>
      <c r="U6095" s="105">
        <v>0.64777662582855644</v>
      </c>
    </row>
    <row r="6096" spans="1:21">
      <c r="A6096" s="54">
        <v>6094</v>
      </c>
      <c r="B6096" s="104">
        <v>34260</v>
      </c>
      <c r="C6096" s="104">
        <v>34260</v>
      </c>
      <c r="D6096" s="105">
        <v>5311019.0000000019</v>
      </c>
      <c r="E6096" s="105">
        <v>2412550000</v>
      </c>
      <c r="F6096" s="105">
        <v>0</v>
      </c>
      <c r="G6096" s="105">
        <v>0</v>
      </c>
      <c r="H6096" s="105">
        <v>0</v>
      </c>
      <c r="I6096" s="105">
        <v>0</v>
      </c>
      <c r="J6096" s="105">
        <v>0</v>
      </c>
      <c r="K6096" s="105">
        <v>0</v>
      </c>
      <c r="L6096" s="105">
        <v>0</v>
      </c>
      <c r="M6096" s="105">
        <v>0</v>
      </c>
      <c r="N6096" s="105">
        <v>0</v>
      </c>
      <c r="O6096" s="105">
        <v>0</v>
      </c>
      <c r="P6096" s="105">
        <v>0</v>
      </c>
      <c r="Q6096" s="105">
        <v>0</v>
      </c>
      <c r="R6096" s="105">
        <v>0</v>
      </c>
      <c r="S6096" s="105">
        <v>0</v>
      </c>
      <c r="T6096" s="105">
        <v>0</v>
      </c>
      <c r="U6096" s="105">
        <v>0</v>
      </c>
    </row>
    <row r="6097" spans="1:21">
      <c r="A6097" s="54">
        <v>6095</v>
      </c>
      <c r="B6097" s="104">
        <v>34268</v>
      </c>
      <c r="C6097" s="104">
        <v>34268</v>
      </c>
      <c r="D6097" s="105">
        <v>25967857.000000004</v>
      </c>
      <c r="E6097" s="105">
        <v>2412550000</v>
      </c>
      <c r="F6097" s="105">
        <v>0</v>
      </c>
      <c r="G6097" s="105">
        <v>4.1608592233684059</v>
      </c>
      <c r="H6097" s="105">
        <v>1.5917663563425026</v>
      </c>
      <c r="I6097" s="105">
        <v>0.52145103703652484</v>
      </c>
      <c r="J6097" s="105">
        <v>0.68267248871412611</v>
      </c>
      <c r="K6097" s="105">
        <v>2.2474997548308777</v>
      </c>
      <c r="L6097" s="105">
        <v>20.994400050277765</v>
      </c>
      <c r="M6097" s="105">
        <v>100</v>
      </c>
      <c r="N6097" s="105">
        <v>100</v>
      </c>
      <c r="O6097" s="105">
        <v>100</v>
      </c>
      <c r="P6097" s="105">
        <v>37.179801507067232</v>
      </c>
      <c r="Q6097" s="105">
        <v>14.611875318225497</v>
      </c>
      <c r="R6097" s="105">
        <v>15.627731923270941</v>
      </c>
      <c r="S6097" s="105">
        <v>82.124460950444629</v>
      </c>
      <c r="T6097" s="105">
        <v>33.134838138261152</v>
      </c>
      <c r="U6097" s="105">
        <v>81.975931097032927</v>
      </c>
    </row>
    <row r="6098" spans="1:21">
      <c r="A6098" s="54">
        <v>6096</v>
      </c>
      <c r="B6098" s="104">
        <v>34270</v>
      </c>
      <c r="C6098" s="104">
        <v>34270</v>
      </c>
      <c r="D6098" s="105">
        <v>1057223769</v>
      </c>
      <c r="E6098" s="105">
        <v>38614800000</v>
      </c>
      <c r="F6098" s="105">
        <v>0</v>
      </c>
      <c r="G6098" s="105">
        <v>6.425591059748184</v>
      </c>
      <c r="H6098" s="105">
        <v>1.8359610259089294</v>
      </c>
      <c r="I6098" s="105">
        <v>0.92298674180899509</v>
      </c>
      <c r="J6098" s="105">
        <v>1.7679172786315553</v>
      </c>
      <c r="K6098" s="105">
        <v>6.8919458953113706</v>
      </c>
      <c r="L6098" s="105">
        <v>100</v>
      </c>
      <c r="M6098" s="105">
        <v>100</v>
      </c>
      <c r="N6098" s="105">
        <v>100</v>
      </c>
      <c r="O6098" s="105">
        <v>100</v>
      </c>
      <c r="P6098" s="105">
        <v>100</v>
      </c>
      <c r="Q6098" s="105">
        <v>100</v>
      </c>
      <c r="R6098" s="105">
        <v>19.576742100014819</v>
      </c>
      <c r="S6098" s="105">
        <v>95.564504417946281</v>
      </c>
      <c r="T6098" s="105">
        <v>53.118428675118651</v>
      </c>
      <c r="U6098" s="105">
        <v>94.177110946910318</v>
      </c>
    </row>
    <row r="6099" spans="1:21">
      <c r="A6099" s="54">
        <v>6097</v>
      </c>
      <c r="B6099" s="104">
        <v>34315</v>
      </c>
      <c r="C6099" s="104">
        <v>40485</v>
      </c>
      <c r="D6099" s="105">
        <v>7335297329.999999</v>
      </c>
      <c r="E6099" s="105">
        <v>303095000000</v>
      </c>
      <c r="F6099" s="105">
        <v>0</v>
      </c>
      <c r="G6099" s="105">
        <v>1.5331249973198124</v>
      </c>
      <c r="H6099" s="105">
        <v>1.0863006256553351</v>
      </c>
      <c r="I6099" s="105">
        <v>0.76044381683334628</v>
      </c>
      <c r="J6099" s="105">
        <v>0.7472155847059172</v>
      </c>
      <c r="K6099" s="105">
        <v>0.72713274934597782</v>
      </c>
      <c r="L6099" s="105">
        <v>0.81650336659845779</v>
      </c>
      <c r="M6099" s="105">
        <v>1.038033418545341</v>
      </c>
      <c r="N6099" s="105">
        <v>1.4241978603544223</v>
      </c>
      <c r="O6099" s="105">
        <v>1.4519697145988226</v>
      </c>
      <c r="P6099" s="105">
        <v>1.2510639734844613</v>
      </c>
      <c r="Q6099" s="105">
        <v>1.1906820152721183</v>
      </c>
      <c r="R6099" s="105">
        <v>1.3786096428605106</v>
      </c>
      <c r="S6099" s="105">
        <v>1.1229655655419659</v>
      </c>
      <c r="T6099" s="105">
        <v>1.1171064804645436</v>
      </c>
      <c r="U6099" s="105">
        <v>1.1225336589197361</v>
      </c>
    </row>
    <row r="6100" spans="1:21">
      <c r="A6100" s="54">
        <v>6098</v>
      </c>
      <c r="B6100" s="104">
        <v>34342</v>
      </c>
      <c r="C6100" s="104">
        <v>34342</v>
      </c>
      <c r="D6100" s="105">
        <v>180788192.00000006</v>
      </c>
      <c r="E6100" s="105">
        <v>33574100000</v>
      </c>
      <c r="F6100" s="105">
        <v>0</v>
      </c>
      <c r="G6100" s="105">
        <v>0.50946443972510647</v>
      </c>
      <c r="H6100" s="105">
        <v>0.43398453697810058</v>
      </c>
      <c r="I6100" s="105">
        <v>0.34192520869630755</v>
      </c>
      <c r="J6100" s="105">
        <v>0.44554486086869194</v>
      </c>
      <c r="K6100" s="105">
        <v>0.64011479843467944</v>
      </c>
      <c r="L6100" s="105">
        <v>0.94978373874547695</v>
      </c>
      <c r="M6100" s="105">
        <v>1.3105844977387142</v>
      </c>
      <c r="N6100" s="105">
        <v>1.7693891072015819</v>
      </c>
      <c r="O6100" s="105">
        <v>1.6420382231417519</v>
      </c>
      <c r="P6100" s="105">
        <v>1.6308573896717924</v>
      </c>
      <c r="Q6100" s="105">
        <v>1.0779166507125706</v>
      </c>
      <c r="R6100" s="105">
        <v>0.6528024463363794</v>
      </c>
      <c r="S6100" s="105">
        <v>1.3087900875295633</v>
      </c>
      <c r="T6100" s="105">
        <v>0.95036715818759598</v>
      </c>
      <c r="U6100" s="105">
        <v>1.0089572504275919</v>
      </c>
    </row>
    <row r="6101" spans="1:21">
      <c r="A6101" s="54">
        <v>6099</v>
      </c>
      <c r="B6101" s="104">
        <v>34344</v>
      </c>
      <c r="C6101" s="104">
        <v>34344</v>
      </c>
      <c r="D6101" s="105">
        <v>89605425.00000003</v>
      </c>
      <c r="E6101" s="105">
        <v>7204210000</v>
      </c>
      <c r="F6101" s="105">
        <v>0</v>
      </c>
      <c r="G6101" s="105">
        <v>0.64519153238600702</v>
      </c>
      <c r="H6101" s="105">
        <v>0.54678893488508051</v>
      </c>
      <c r="I6101" s="105">
        <v>0.40725194720446228</v>
      </c>
      <c r="J6101" s="105">
        <v>0.41419250105749572</v>
      </c>
      <c r="K6101" s="105">
        <v>0.52170795722370544</v>
      </c>
      <c r="L6101" s="105">
        <v>0.75596293680976001</v>
      </c>
      <c r="M6101" s="105">
        <v>0.91979580513210935</v>
      </c>
      <c r="N6101" s="105">
        <v>1.1782340572500556</v>
      </c>
      <c r="O6101" s="105">
        <v>1.321618486534224</v>
      </c>
      <c r="P6101" s="105">
        <v>1.3480465867582758</v>
      </c>
      <c r="Q6101" s="105">
        <v>1.100158380433182</v>
      </c>
      <c r="R6101" s="105">
        <v>0.79471862107067825</v>
      </c>
      <c r="S6101" s="105">
        <v>0.88222549106515136</v>
      </c>
      <c r="T6101" s="105">
        <v>0.82947231222875306</v>
      </c>
      <c r="U6101" s="105">
        <v>0.85765245984048999</v>
      </c>
    </row>
    <row r="6102" spans="1:21">
      <c r="A6102" s="54">
        <v>6100</v>
      </c>
      <c r="B6102" s="104">
        <v>34346</v>
      </c>
      <c r="C6102" s="104">
        <v>34346</v>
      </c>
      <c r="D6102" s="105">
        <v>53506405</v>
      </c>
      <c r="E6102" s="105">
        <v>2412550000</v>
      </c>
      <c r="F6102" s="105">
        <v>0</v>
      </c>
      <c r="G6102" s="105">
        <v>0.84565393542907219</v>
      </c>
      <c r="H6102" s="105">
        <v>0.71836030723695021</v>
      </c>
      <c r="I6102" s="105">
        <v>0.55429786172926643</v>
      </c>
      <c r="J6102" s="105">
        <v>0.57562634487582742</v>
      </c>
      <c r="K6102" s="105">
        <v>0.79356199909393821</v>
      </c>
      <c r="L6102" s="105">
        <v>1.2427745076572934</v>
      </c>
      <c r="M6102" s="105">
        <v>1.6512128649826898</v>
      </c>
      <c r="N6102" s="105">
        <v>2.0271573851324081</v>
      </c>
      <c r="O6102" s="105">
        <v>2.401997910905104</v>
      </c>
      <c r="P6102" s="105">
        <v>2.4479744348390811</v>
      </c>
      <c r="Q6102" s="105">
        <v>1.8116286819852507</v>
      </c>
      <c r="R6102" s="105">
        <v>1.1570545073541527</v>
      </c>
      <c r="S6102" s="105">
        <v>1.4910096026645356</v>
      </c>
      <c r="T6102" s="105">
        <v>1.3522750617684196</v>
      </c>
      <c r="U6102" s="105">
        <v>1.4703217260207757</v>
      </c>
    </row>
    <row r="6103" spans="1:21">
      <c r="A6103" s="54">
        <v>6101</v>
      </c>
      <c r="B6103" s="104">
        <v>34347</v>
      </c>
      <c r="C6103" s="104">
        <v>34347</v>
      </c>
      <c r="D6103" s="105">
        <v>865159.00000000023</v>
      </c>
      <c r="E6103" s="105">
        <v>2412550000</v>
      </c>
      <c r="F6103" s="105">
        <v>1</v>
      </c>
      <c r="G6103" s="105">
        <v>-99999</v>
      </c>
      <c r="H6103" s="105">
        <v>-99999</v>
      </c>
      <c r="I6103" s="105">
        <v>-99999</v>
      </c>
      <c r="J6103" s="105">
        <v>-99999</v>
      </c>
      <c r="K6103" s="105">
        <v>-99999</v>
      </c>
      <c r="L6103" s="105">
        <v>-99999</v>
      </c>
      <c r="M6103" s="105">
        <v>-99999</v>
      </c>
      <c r="N6103" s="105">
        <v>-99999</v>
      </c>
      <c r="O6103" s="105">
        <v>-99999</v>
      </c>
      <c r="P6103" s="105">
        <v>-99999</v>
      </c>
      <c r="Q6103" s="105">
        <v>-99999</v>
      </c>
      <c r="R6103" s="105">
        <v>-99999</v>
      </c>
      <c r="S6103" s="105">
        <v>0</v>
      </c>
      <c r="T6103" s="105">
        <v>0</v>
      </c>
      <c r="U6103" s="105">
        <v>0</v>
      </c>
    </row>
    <row r="6104" spans="1:21">
      <c r="A6104" s="54">
        <v>6102</v>
      </c>
      <c r="B6104" s="104">
        <v>34348</v>
      </c>
      <c r="C6104" s="104">
        <v>34348</v>
      </c>
      <c r="D6104" s="105">
        <v>3283615586</v>
      </c>
      <c r="E6104" s="105">
        <v>85449000000</v>
      </c>
      <c r="F6104" s="105">
        <v>0</v>
      </c>
      <c r="G6104" s="105">
        <v>0.95214031815164957</v>
      </c>
      <c r="H6104" s="105">
        <v>1.0384252542475789</v>
      </c>
      <c r="I6104" s="105">
        <v>1.4218350958082198</v>
      </c>
      <c r="J6104" s="105">
        <v>1.8841175869894524</v>
      </c>
      <c r="K6104" s="105">
        <v>2.4869092584131036</v>
      </c>
      <c r="L6104" s="105">
        <v>5.5851138992168625</v>
      </c>
      <c r="M6104" s="105">
        <v>18.581906356890403</v>
      </c>
      <c r="N6104" s="105">
        <v>10.275313385375854</v>
      </c>
      <c r="O6104" s="105">
        <v>4.2204620197790828</v>
      </c>
      <c r="P6104" s="105">
        <v>2.7498171655564483</v>
      </c>
      <c r="Q6104" s="105">
        <v>1.637053518482499</v>
      </c>
      <c r="R6104" s="105">
        <v>1.1424697579615346</v>
      </c>
      <c r="S6104" s="105">
        <v>10.654699001664582</v>
      </c>
      <c r="T6104" s="105">
        <v>4.3312969680727242</v>
      </c>
      <c r="U6104" s="105">
        <v>10.313345253056168</v>
      </c>
    </row>
    <row r="6105" spans="1:21">
      <c r="A6105" s="54">
        <v>6103</v>
      </c>
      <c r="B6105" s="104">
        <v>34367</v>
      </c>
      <c r="C6105" s="104">
        <v>34367</v>
      </c>
      <c r="D6105" s="105">
        <v>23545890</v>
      </c>
      <c r="E6105" s="105">
        <v>2412550000</v>
      </c>
      <c r="F6105" s="105">
        <v>0</v>
      </c>
      <c r="G6105" s="105">
        <v>4.0667972366966865</v>
      </c>
      <c r="H6105" s="105">
        <v>3.7434095915303027</v>
      </c>
      <c r="I6105" s="105">
        <v>5.1623610887849241</v>
      </c>
      <c r="J6105" s="105">
        <v>10.887585376876343</v>
      </c>
      <c r="K6105" s="105">
        <v>26.614850381798458</v>
      </c>
      <c r="L6105" s="105">
        <v>100</v>
      </c>
      <c r="M6105" s="105">
        <v>100</v>
      </c>
      <c r="N6105" s="105">
        <v>100</v>
      </c>
      <c r="O6105" s="105">
        <v>100</v>
      </c>
      <c r="P6105" s="105">
        <v>40.040823506624065</v>
      </c>
      <c r="Q6105" s="105">
        <v>9.7117937663459504</v>
      </c>
      <c r="R6105" s="105">
        <v>8.7967978769217208</v>
      </c>
      <c r="S6105" s="105">
        <v>89.204918566433676</v>
      </c>
      <c r="T6105" s="105">
        <v>42.418701568798205</v>
      </c>
      <c r="U6105" s="105">
        <v>87.980056200642053</v>
      </c>
    </row>
    <row r="6106" spans="1:21">
      <c r="A6106" s="54">
        <v>6104</v>
      </c>
      <c r="B6106" s="104">
        <v>34368</v>
      </c>
      <c r="C6106" s="104">
        <v>34368</v>
      </c>
      <c r="D6106" s="105">
        <v>4480488.9999999991</v>
      </c>
      <c r="E6106" s="105">
        <v>2412550000</v>
      </c>
      <c r="F6106" s="105">
        <v>0</v>
      </c>
      <c r="G6106" s="105">
        <v>5.2922411070634832</v>
      </c>
      <c r="H6106" s="105">
        <v>6.298008171050042</v>
      </c>
      <c r="I6106" s="105">
        <v>12.110191317672488</v>
      </c>
      <c r="J6106" s="105">
        <v>28.922200684692921</v>
      </c>
      <c r="K6106" s="105">
        <v>49.990909788077211</v>
      </c>
      <c r="L6106" s="105">
        <v>86.031299042111939</v>
      </c>
      <c r="M6106" s="105">
        <v>100</v>
      </c>
      <c r="N6106" s="105">
        <v>100</v>
      </c>
      <c r="O6106" s="105">
        <v>100</v>
      </c>
      <c r="P6106" s="105">
        <v>100</v>
      </c>
      <c r="Q6106" s="105">
        <v>44.411988930697873</v>
      </c>
      <c r="R6106" s="105">
        <v>10.541684533873886</v>
      </c>
      <c r="S6106" s="105">
        <v>87.972341871137345</v>
      </c>
      <c r="T6106" s="105">
        <v>53.63321029793665</v>
      </c>
      <c r="U6106" s="105">
        <v>81.643663855031932</v>
      </c>
    </row>
    <row r="6107" spans="1:21">
      <c r="A6107" s="54">
        <v>6105</v>
      </c>
      <c r="B6107" s="104">
        <v>34369</v>
      </c>
      <c r="C6107" s="104">
        <v>34369</v>
      </c>
      <c r="D6107" s="105">
        <v>2168869.9999999991</v>
      </c>
      <c r="E6107" s="105">
        <v>2412550000</v>
      </c>
      <c r="F6107" s="105">
        <v>1</v>
      </c>
      <c r="G6107" s="105">
        <v>-99999</v>
      </c>
      <c r="H6107" s="105">
        <v>-99999</v>
      </c>
      <c r="I6107" s="105">
        <v>-99999</v>
      </c>
      <c r="J6107" s="105">
        <v>-99999</v>
      </c>
      <c r="K6107" s="105">
        <v>-99999</v>
      </c>
      <c r="L6107" s="105">
        <v>-99999</v>
      </c>
      <c r="M6107" s="105">
        <v>-99999</v>
      </c>
      <c r="N6107" s="105">
        <v>-99999</v>
      </c>
      <c r="O6107" s="105">
        <v>-99999</v>
      </c>
      <c r="P6107" s="105">
        <v>-99999</v>
      </c>
      <c r="Q6107" s="105">
        <v>-99999</v>
      </c>
      <c r="R6107" s="105">
        <v>-99999</v>
      </c>
      <c r="S6107" s="105">
        <v>0</v>
      </c>
      <c r="T6107" s="105">
        <v>0</v>
      </c>
      <c r="U6107" s="105">
        <v>0</v>
      </c>
    </row>
    <row r="6108" spans="1:21">
      <c r="A6108" s="54">
        <v>6106</v>
      </c>
      <c r="B6108" s="104">
        <v>34370</v>
      </c>
      <c r="C6108" s="104">
        <v>34370</v>
      </c>
      <c r="D6108" s="105">
        <v>5342751</v>
      </c>
      <c r="E6108" s="105">
        <v>2412550000</v>
      </c>
      <c r="F6108" s="105">
        <v>0</v>
      </c>
      <c r="G6108" s="105">
        <v>4.0481411106015095</v>
      </c>
      <c r="H6108" s="105">
        <v>4.3779510916115854</v>
      </c>
      <c r="I6108" s="105">
        <v>6.1887899019775805</v>
      </c>
      <c r="J6108" s="105">
        <v>12.730672532242172</v>
      </c>
      <c r="K6108" s="105">
        <v>27.152056489148272</v>
      </c>
      <c r="L6108" s="105">
        <v>100</v>
      </c>
      <c r="M6108" s="105">
        <v>100</v>
      </c>
      <c r="N6108" s="105">
        <v>100</v>
      </c>
      <c r="O6108" s="105">
        <v>100</v>
      </c>
      <c r="P6108" s="105">
        <v>100</v>
      </c>
      <c r="Q6108" s="105">
        <v>100</v>
      </c>
      <c r="R6108" s="105">
        <v>8.6306509243814453</v>
      </c>
      <c r="S6108" s="105">
        <v>95.201547559296316</v>
      </c>
      <c r="T6108" s="105">
        <v>55.260688504163546</v>
      </c>
      <c r="U6108" s="105">
        <v>93.535301426343381</v>
      </c>
    </row>
    <row r="6109" spans="1:21">
      <c r="A6109" s="54">
        <v>6107</v>
      </c>
      <c r="B6109" s="104">
        <v>34371</v>
      </c>
      <c r="C6109" s="104">
        <v>34371</v>
      </c>
      <c r="D6109" s="105">
        <v>12875754</v>
      </c>
      <c r="E6109" s="105">
        <v>2412550000</v>
      </c>
      <c r="F6109" s="105">
        <v>0</v>
      </c>
      <c r="G6109" s="105">
        <v>2.594658357414946</v>
      </c>
      <c r="H6109" s="105">
        <v>3.8062000478720464</v>
      </c>
      <c r="I6109" s="105">
        <v>4.4033443869326065</v>
      </c>
      <c r="J6109" s="105">
        <v>10.29107914001996</v>
      </c>
      <c r="K6109" s="105">
        <v>46.329647791731347</v>
      </c>
      <c r="L6109" s="105">
        <v>100</v>
      </c>
      <c r="M6109" s="105">
        <v>100</v>
      </c>
      <c r="N6109" s="105">
        <v>100</v>
      </c>
      <c r="O6109" s="105">
        <v>100</v>
      </c>
      <c r="P6109" s="105">
        <v>33.078333871061758</v>
      </c>
      <c r="Q6109" s="105">
        <v>9.8579895969012075</v>
      </c>
      <c r="R6109" s="105">
        <v>3.0169393624643397</v>
      </c>
      <c r="S6109" s="105">
        <v>89.96001990028293</v>
      </c>
      <c r="T6109" s="105">
        <v>42.781516046199847</v>
      </c>
      <c r="U6109" s="105">
        <v>84.644235408760835</v>
      </c>
    </row>
    <row r="6110" spans="1:21">
      <c r="A6110" s="54">
        <v>6108</v>
      </c>
      <c r="B6110" s="104">
        <v>34372</v>
      </c>
      <c r="C6110" s="104">
        <v>34372</v>
      </c>
      <c r="D6110" s="105">
        <v>82740605.99999997</v>
      </c>
      <c r="E6110" s="105">
        <v>2412550000</v>
      </c>
      <c r="F6110" s="105">
        <v>0</v>
      </c>
      <c r="G6110" s="105">
        <v>0.22011986587397614</v>
      </c>
      <c r="H6110" s="105">
        <v>0.31158136774053752</v>
      </c>
      <c r="I6110" s="105">
        <v>0.3355442792583283</v>
      </c>
      <c r="J6110" s="105">
        <v>0.70546819112815828</v>
      </c>
      <c r="K6110" s="105">
        <v>2.5764678938571137</v>
      </c>
      <c r="L6110" s="105">
        <v>100</v>
      </c>
      <c r="M6110" s="105">
        <v>100</v>
      </c>
      <c r="N6110" s="105">
        <v>100</v>
      </c>
      <c r="O6110" s="105">
        <v>100</v>
      </c>
      <c r="P6110" s="105">
        <v>1.4953800208768504</v>
      </c>
      <c r="Q6110" s="105">
        <v>0.43135958090615123</v>
      </c>
      <c r="R6110" s="105">
        <v>0.20763626918721531</v>
      </c>
      <c r="S6110" s="105">
        <v>85.14166711035368</v>
      </c>
      <c r="T6110" s="105">
        <v>33.856963122402355</v>
      </c>
      <c r="U6110" s="105">
        <v>80.094520615239645</v>
      </c>
    </row>
    <row r="6111" spans="1:21">
      <c r="A6111" s="54">
        <v>6109</v>
      </c>
      <c r="B6111" s="104">
        <v>34373</v>
      </c>
      <c r="C6111" s="104">
        <v>34373</v>
      </c>
      <c r="D6111" s="105">
        <v>55376584.999999985</v>
      </c>
      <c r="E6111" s="105">
        <v>2412550000</v>
      </c>
      <c r="F6111" s="105">
        <v>0</v>
      </c>
      <c r="G6111" s="105">
        <v>0.49940796239800522</v>
      </c>
      <c r="H6111" s="105">
        <v>0.76669164442883098</v>
      </c>
      <c r="I6111" s="105">
        <v>0.82405318961675555</v>
      </c>
      <c r="J6111" s="105">
        <v>1.7513663539346813</v>
      </c>
      <c r="K6111" s="105">
        <v>4.8914088660201998</v>
      </c>
      <c r="L6111" s="105">
        <v>100</v>
      </c>
      <c r="M6111" s="105">
        <v>100</v>
      </c>
      <c r="N6111" s="105">
        <v>100</v>
      </c>
      <c r="O6111" s="105">
        <v>100</v>
      </c>
      <c r="P6111" s="105">
        <v>4.7219947563062146</v>
      </c>
      <c r="Q6111" s="105">
        <v>1.1478120038443826</v>
      </c>
      <c r="R6111" s="105">
        <v>0.48671697859189844</v>
      </c>
      <c r="S6111" s="105">
        <v>91.857550448522019</v>
      </c>
      <c r="T6111" s="105">
        <v>34.590787646261752</v>
      </c>
      <c r="U6111" s="105">
        <v>84.293724718108933</v>
      </c>
    </row>
    <row r="6112" spans="1:21">
      <c r="A6112" s="54">
        <v>6110</v>
      </c>
      <c r="B6112" s="104">
        <v>34374</v>
      </c>
      <c r="C6112" s="104">
        <v>34374</v>
      </c>
      <c r="D6112" s="105">
        <v>37162741</v>
      </c>
      <c r="E6112" s="105">
        <v>2412550000</v>
      </c>
      <c r="F6112" s="105">
        <v>0</v>
      </c>
      <c r="G6112" s="105">
        <v>4.1950445697626266</v>
      </c>
      <c r="H6112" s="105">
        <v>6.6841006290015628</v>
      </c>
      <c r="I6112" s="105">
        <v>6.0226832084135866</v>
      </c>
      <c r="J6112" s="105">
        <v>13.710526690551729</v>
      </c>
      <c r="K6112" s="105">
        <v>100</v>
      </c>
      <c r="L6112" s="105">
        <v>100</v>
      </c>
      <c r="M6112" s="105">
        <v>100</v>
      </c>
      <c r="N6112" s="105">
        <v>100</v>
      </c>
      <c r="O6112" s="105">
        <v>100</v>
      </c>
      <c r="P6112" s="105">
        <v>28.920606435224215</v>
      </c>
      <c r="Q6112" s="105">
        <v>9.0146713421870288</v>
      </c>
      <c r="R6112" s="105">
        <v>4.4902811797239099</v>
      </c>
      <c r="S6112" s="105">
        <v>97.946498946472133</v>
      </c>
      <c r="T6112" s="105">
        <v>47.753159504572061</v>
      </c>
      <c r="U6112" s="105">
        <v>97.30382982455184</v>
      </c>
    </row>
    <row r="6113" spans="1:21">
      <c r="A6113" s="54">
        <v>6111</v>
      </c>
      <c r="B6113" s="104">
        <v>34375</v>
      </c>
      <c r="C6113" s="104">
        <v>34375</v>
      </c>
      <c r="D6113" s="105">
        <v>9760614</v>
      </c>
      <c r="E6113" s="105">
        <v>2412550000</v>
      </c>
      <c r="F6113" s="105">
        <v>0</v>
      </c>
      <c r="G6113" s="105">
        <v>0.56490834733140294</v>
      </c>
      <c r="H6113" s="105">
        <v>0.73382460064073141</v>
      </c>
      <c r="I6113" s="105">
        <v>1.1045100837394486</v>
      </c>
      <c r="J6113" s="105">
        <v>2.2548732064386541</v>
      </c>
      <c r="K6113" s="105">
        <v>4.1021526656766074</v>
      </c>
      <c r="L6113" s="105">
        <v>7.2235933593215895</v>
      </c>
      <c r="M6113" s="105">
        <v>14.964561383661598</v>
      </c>
      <c r="N6113" s="105">
        <v>20.564031221327866</v>
      </c>
      <c r="O6113" s="105">
        <v>12.001558450428869</v>
      </c>
      <c r="P6113" s="105">
        <v>3.4480682332617052</v>
      </c>
      <c r="Q6113" s="105">
        <v>0.75530966270537736</v>
      </c>
      <c r="R6113" s="105">
        <v>0.44326388372911835</v>
      </c>
      <c r="S6113" s="105">
        <v>12.209925412510113</v>
      </c>
      <c r="T6113" s="105">
        <v>5.6800545915219134</v>
      </c>
      <c r="U6113" s="105">
        <v>10.503093111369404</v>
      </c>
    </row>
    <row r="6114" spans="1:21">
      <c r="A6114" s="54">
        <v>6112</v>
      </c>
      <c r="B6114" s="104">
        <v>34379</v>
      </c>
      <c r="C6114" s="104">
        <v>34379</v>
      </c>
      <c r="D6114" s="105">
        <v>211908744.99999994</v>
      </c>
      <c r="E6114" s="105">
        <v>4825090000</v>
      </c>
      <c r="F6114" s="105">
        <v>0</v>
      </c>
      <c r="G6114" s="105">
        <v>0.68571333980302251</v>
      </c>
      <c r="H6114" s="105">
        <v>0.74719098602954148</v>
      </c>
      <c r="I6114" s="105">
        <v>0.73088159602647518</v>
      </c>
      <c r="J6114" s="105">
        <v>1.0981078912341551</v>
      </c>
      <c r="K6114" s="105">
        <v>2.1401653896353863</v>
      </c>
      <c r="L6114" s="105">
        <v>9.0338898533099155</v>
      </c>
      <c r="M6114" s="105">
        <v>100</v>
      </c>
      <c r="N6114" s="105">
        <v>100</v>
      </c>
      <c r="O6114" s="105">
        <v>4.0018888589215882</v>
      </c>
      <c r="P6114" s="105">
        <v>2.202261384568573</v>
      </c>
      <c r="Q6114" s="105">
        <v>1.614438182664907</v>
      </c>
      <c r="R6114" s="105">
        <v>0.91209681336816595</v>
      </c>
      <c r="S6114" s="105">
        <v>49.395769216963593</v>
      </c>
      <c r="T6114" s="105">
        <v>18.597219524630145</v>
      </c>
      <c r="U6114" s="105">
        <v>49.017442452067364</v>
      </c>
    </row>
    <row r="6115" spans="1:21">
      <c r="A6115" s="54">
        <v>6113</v>
      </c>
      <c r="B6115" s="104">
        <v>34380</v>
      </c>
      <c r="C6115" s="104">
        <v>34380</v>
      </c>
      <c r="D6115" s="105">
        <v>153230276.00000006</v>
      </c>
      <c r="E6115" s="105">
        <v>2412550000</v>
      </c>
      <c r="F6115" s="105">
        <v>0</v>
      </c>
      <c r="G6115" s="105">
        <v>0.47356075981405882</v>
      </c>
      <c r="H6115" s="105">
        <v>0.63417082957154958</v>
      </c>
      <c r="I6115" s="105">
        <v>0.8235376286993209</v>
      </c>
      <c r="J6115" s="105">
        <v>2.1096354942587414</v>
      </c>
      <c r="K6115" s="105">
        <v>100</v>
      </c>
      <c r="L6115" s="105">
        <v>100</v>
      </c>
      <c r="M6115" s="105">
        <v>100</v>
      </c>
      <c r="N6115" s="105">
        <v>100</v>
      </c>
      <c r="O6115" s="105">
        <v>100</v>
      </c>
      <c r="P6115" s="105">
        <v>12.272383693470337</v>
      </c>
      <c r="Q6115" s="105">
        <v>2.0468684956854002</v>
      </c>
      <c r="R6115" s="105">
        <v>0.57824936509685643</v>
      </c>
      <c r="S6115" s="105">
        <v>92.117067563687215</v>
      </c>
      <c r="T6115" s="105">
        <v>43.244867188883028</v>
      </c>
      <c r="U6115" s="105">
        <v>91.890147294167718</v>
      </c>
    </row>
    <row r="6116" spans="1:21">
      <c r="A6116" s="54">
        <v>6114</v>
      </c>
      <c r="B6116" s="104">
        <v>34381</v>
      </c>
      <c r="C6116" s="104">
        <v>34381</v>
      </c>
      <c r="D6116" s="105">
        <v>165486569</v>
      </c>
      <c r="E6116" s="105">
        <v>2412550000</v>
      </c>
      <c r="F6116" s="105">
        <v>0</v>
      </c>
      <c r="G6116" s="105">
        <v>0.86440843231221731</v>
      </c>
      <c r="H6116" s="105">
        <v>1.1056522823132027</v>
      </c>
      <c r="I6116" s="105">
        <v>1.7540045582973167</v>
      </c>
      <c r="J6116" s="105">
        <v>100</v>
      </c>
      <c r="K6116" s="105">
        <v>100</v>
      </c>
      <c r="L6116" s="105">
        <v>100</v>
      </c>
      <c r="M6116" s="105">
        <v>100</v>
      </c>
      <c r="N6116" s="105">
        <v>100</v>
      </c>
      <c r="O6116" s="105">
        <v>100</v>
      </c>
      <c r="P6116" s="105">
        <v>9.4160187141640144</v>
      </c>
      <c r="Q6116" s="105">
        <v>2.362799239005577</v>
      </c>
      <c r="R6116" s="105">
        <v>0.86427204726451889</v>
      </c>
      <c r="S6116" s="105">
        <v>100</v>
      </c>
      <c r="T6116" s="105">
        <v>51.363929606113068</v>
      </c>
      <c r="U6116" s="105">
        <v>99.880182443334533</v>
      </c>
    </row>
    <row r="6117" spans="1:21">
      <c r="A6117" s="54">
        <v>6115</v>
      </c>
      <c r="B6117" s="104">
        <v>34382</v>
      </c>
      <c r="C6117" s="104">
        <v>34382</v>
      </c>
      <c r="D6117" s="105">
        <v>17989704</v>
      </c>
      <c r="E6117" s="105">
        <v>2412550000</v>
      </c>
      <c r="F6117" s="105">
        <v>0</v>
      </c>
      <c r="G6117" s="105">
        <v>2.5525444671458</v>
      </c>
      <c r="H6117" s="105">
        <v>3.2925853892576633</v>
      </c>
      <c r="I6117" s="105">
        <v>4.4931489991587368</v>
      </c>
      <c r="J6117" s="105">
        <v>10.186101275562121</v>
      </c>
      <c r="K6117" s="105">
        <v>65.773497105443056</v>
      </c>
      <c r="L6117" s="105">
        <v>100</v>
      </c>
      <c r="M6117" s="105">
        <v>100</v>
      </c>
      <c r="N6117" s="105">
        <v>100</v>
      </c>
      <c r="O6117" s="105">
        <v>100</v>
      </c>
      <c r="P6117" s="105">
        <v>100</v>
      </c>
      <c r="Q6117" s="105">
        <v>16.811528088682927</v>
      </c>
      <c r="R6117" s="105">
        <v>3.1026656672684907</v>
      </c>
      <c r="S6117" s="105">
        <v>84.631433100218402</v>
      </c>
      <c r="T6117" s="105">
        <v>50.517672582709906</v>
      </c>
      <c r="U6117" s="105">
        <v>84.128211771935753</v>
      </c>
    </row>
    <row r="6118" spans="1:21">
      <c r="A6118" s="54">
        <v>6116</v>
      </c>
      <c r="B6118" s="104">
        <v>34383</v>
      </c>
      <c r="C6118" s="104">
        <v>34383</v>
      </c>
      <c r="D6118" s="105">
        <v>1848441.9999999998</v>
      </c>
      <c r="E6118" s="105">
        <v>2412550000</v>
      </c>
      <c r="F6118" s="105">
        <v>0</v>
      </c>
      <c r="G6118" s="105">
        <v>4.3382473657058034</v>
      </c>
      <c r="H6118" s="105">
        <v>5.7741676035343055</v>
      </c>
      <c r="I6118" s="105">
        <v>7.70792367607641</v>
      </c>
      <c r="J6118" s="105">
        <v>16.68606250461422</v>
      </c>
      <c r="K6118" s="105">
        <v>43.336025286175364</v>
      </c>
      <c r="L6118" s="105">
        <v>100</v>
      </c>
      <c r="M6118" s="105">
        <v>100</v>
      </c>
      <c r="N6118" s="105">
        <v>100</v>
      </c>
      <c r="O6118" s="105">
        <v>100</v>
      </c>
      <c r="P6118" s="105">
        <v>100</v>
      </c>
      <c r="Q6118" s="105">
        <v>14.03954036953253</v>
      </c>
      <c r="R6118" s="105">
        <v>4.2120386278835227</v>
      </c>
      <c r="S6118" s="105">
        <v>80.982294392673026</v>
      </c>
      <c r="T6118" s="105">
        <v>49.674500452793517</v>
      </c>
      <c r="U6118" s="105">
        <v>80.011612234025677</v>
      </c>
    </row>
    <row r="6119" spans="1:21">
      <c r="A6119" s="54">
        <v>6117</v>
      </c>
      <c r="B6119" s="104">
        <v>34384</v>
      </c>
      <c r="C6119" s="104">
        <v>34384</v>
      </c>
      <c r="D6119" s="105">
        <v>2607121.9999999991</v>
      </c>
      <c r="E6119" s="105">
        <v>2412550000</v>
      </c>
      <c r="F6119" s="105">
        <v>0</v>
      </c>
      <c r="G6119" s="105">
        <v>4.0291522725678242</v>
      </c>
      <c r="H6119" s="105">
        <v>5.2409183741994712</v>
      </c>
      <c r="I6119" s="105">
        <v>7.82146549077006</v>
      </c>
      <c r="J6119" s="105">
        <v>23.763994770622354</v>
      </c>
      <c r="K6119" s="105">
        <v>71.709689040742347</v>
      </c>
      <c r="L6119" s="105">
        <v>100</v>
      </c>
      <c r="M6119" s="105">
        <v>100</v>
      </c>
      <c r="N6119" s="105">
        <v>100</v>
      </c>
      <c r="O6119" s="105">
        <v>100</v>
      </c>
      <c r="P6119" s="105">
        <v>100</v>
      </c>
      <c r="Q6119" s="105">
        <v>22.277308926891276</v>
      </c>
      <c r="R6119" s="105">
        <v>4.2425459105733783</v>
      </c>
      <c r="S6119" s="105">
        <v>88.357418686737446</v>
      </c>
      <c r="T6119" s="105">
        <v>53.257089565530556</v>
      </c>
      <c r="U6119" s="105">
        <v>87.552060675987875</v>
      </c>
    </row>
    <row r="6120" spans="1:21">
      <c r="A6120" s="54">
        <v>6118</v>
      </c>
      <c r="B6120" s="104">
        <v>34385</v>
      </c>
      <c r="C6120" s="104">
        <v>34385</v>
      </c>
      <c r="D6120" s="105">
        <v>3835805.9999999995</v>
      </c>
      <c r="E6120" s="105">
        <v>2412550000</v>
      </c>
      <c r="F6120" s="105">
        <v>0</v>
      </c>
      <c r="G6120" s="105">
        <v>1.6771208559154527</v>
      </c>
      <c r="H6120" s="105">
        <v>2.1122453350498152</v>
      </c>
      <c r="I6120" s="105">
        <v>2.6939784765061572</v>
      </c>
      <c r="J6120" s="105">
        <v>5.8884775445250916</v>
      </c>
      <c r="K6120" s="105">
        <v>13.37064785086436</v>
      </c>
      <c r="L6120" s="105">
        <v>35.959012487281313</v>
      </c>
      <c r="M6120" s="105">
        <v>100</v>
      </c>
      <c r="N6120" s="105">
        <v>100</v>
      </c>
      <c r="O6120" s="105">
        <v>100</v>
      </c>
      <c r="P6120" s="105">
        <v>57.339252084635966</v>
      </c>
      <c r="Q6120" s="105">
        <v>7.2329410853744154</v>
      </c>
      <c r="R6120" s="105">
        <v>1.7264583028604104</v>
      </c>
      <c r="S6120" s="105">
        <v>54.620336136261436</v>
      </c>
      <c r="T6120" s="105">
        <v>35.666677835251086</v>
      </c>
      <c r="U6120" s="105">
        <v>54.040051114053398</v>
      </c>
    </row>
    <row r="6121" spans="1:21">
      <c r="A6121" s="54">
        <v>6119</v>
      </c>
      <c r="B6121" s="104">
        <v>34386</v>
      </c>
      <c r="C6121" s="104">
        <v>34386</v>
      </c>
      <c r="D6121" s="105">
        <v>1573210129.9999995</v>
      </c>
      <c r="E6121" s="105">
        <v>19333400000</v>
      </c>
      <c r="F6121" s="105">
        <v>0</v>
      </c>
      <c r="G6121" s="105">
        <v>0.97429397054396583</v>
      </c>
      <c r="H6121" s="105">
        <v>1.174234013005385</v>
      </c>
      <c r="I6121" s="105">
        <v>1.34804655661963</v>
      </c>
      <c r="J6121" s="105">
        <v>3.640926207010645</v>
      </c>
      <c r="K6121" s="105">
        <v>100</v>
      </c>
      <c r="L6121" s="105">
        <v>100</v>
      </c>
      <c r="M6121" s="105">
        <v>100</v>
      </c>
      <c r="N6121" s="105">
        <v>100</v>
      </c>
      <c r="O6121" s="105">
        <v>100</v>
      </c>
      <c r="P6121" s="105">
        <v>26.87682490465312</v>
      </c>
      <c r="Q6121" s="105">
        <v>3.6371209178941304</v>
      </c>
      <c r="R6121" s="105">
        <v>1.1589603988137758</v>
      </c>
      <c r="S6121" s="105">
        <v>94.157506185202521</v>
      </c>
      <c r="T6121" s="105">
        <v>44.900867247378379</v>
      </c>
      <c r="U6121" s="105">
        <v>92.656131949727509</v>
      </c>
    </row>
    <row r="6122" spans="1:21">
      <c r="A6122" s="54">
        <v>6120</v>
      </c>
      <c r="B6122" s="104">
        <v>34395</v>
      </c>
      <c r="C6122" s="104">
        <v>34395</v>
      </c>
      <c r="D6122" s="105">
        <v>377989302.00000012</v>
      </c>
      <c r="E6122" s="105">
        <v>7237640000</v>
      </c>
      <c r="F6122" s="105">
        <v>0</v>
      </c>
      <c r="G6122" s="105">
        <v>2.1763845773555053</v>
      </c>
      <c r="H6122" s="105">
        <v>1.6477740641379124</v>
      </c>
      <c r="I6122" s="105">
        <v>1.6263571844922446</v>
      </c>
      <c r="J6122" s="105">
        <v>2.5130112327371892</v>
      </c>
      <c r="K6122" s="105">
        <v>5.0574646839830679</v>
      </c>
      <c r="L6122" s="105">
        <v>38.11764763297446</v>
      </c>
      <c r="M6122" s="105">
        <v>100</v>
      </c>
      <c r="N6122" s="105">
        <v>100</v>
      </c>
      <c r="O6122" s="105">
        <v>100</v>
      </c>
      <c r="P6122" s="105">
        <v>100</v>
      </c>
      <c r="Q6122" s="105">
        <v>12.473131875003526</v>
      </c>
      <c r="R6122" s="105">
        <v>2.7836518510031656</v>
      </c>
      <c r="S6122" s="105">
        <v>76.015806387740909</v>
      </c>
      <c r="T6122" s="105">
        <v>38.866285258473923</v>
      </c>
      <c r="U6122" s="105">
        <v>74.6800140128273</v>
      </c>
    </row>
    <row r="6123" spans="1:21">
      <c r="A6123" s="54">
        <v>6121</v>
      </c>
      <c r="B6123" s="104">
        <v>34399</v>
      </c>
      <c r="C6123" s="104">
        <v>34399</v>
      </c>
      <c r="D6123" s="105">
        <v>2155316230.000001</v>
      </c>
      <c r="E6123" s="105">
        <v>21778800000</v>
      </c>
      <c r="F6123" s="105">
        <v>0</v>
      </c>
      <c r="G6123" s="105">
        <v>11.41109737848668</v>
      </c>
      <c r="H6123" s="105">
        <v>7.8893030100573167</v>
      </c>
      <c r="I6123" s="105">
        <v>6.4433287198349571</v>
      </c>
      <c r="J6123" s="105">
        <v>7.2979174475635844</v>
      </c>
      <c r="K6123" s="105">
        <v>9.5294750409952105</v>
      </c>
      <c r="L6123" s="105">
        <v>22.733654254957784</v>
      </c>
      <c r="M6123" s="105">
        <v>100</v>
      </c>
      <c r="N6123" s="105">
        <v>100</v>
      </c>
      <c r="O6123" s="105">
        <v>100</v>
      </c>
      <c r="P6123" s="105">
        <v>100</v>
      </c>
      <c r="Q6123" s="105">
        <v>40.320535136488672</v>
      </c>
      <c r="R6123" s="105">
        <v>16.079526089919955</v>
      </c>
      <c r="S6123" s="105">
        <v>75.112205834854862</v>
      </c>
      <c r="T6123" s="105">
        <v>43.475403089858681</v>
      </c>
      <c r="U6123" s="105">
        <v>74.76513322910337</v>
      </c>
    </row>
    <row r="6124" spans="1:21">
      <c r="A6124" s="54">
        <v>6122</v>
      </c>
      <c r="B6124" s="104">
        <v>34418</v>
      </c>
      <c r="C6124" s="104">
        <v>34418</v>
      </c>
      <c r="D6124" s="105">
        <v>589640488.00000024</v>
      </c>
      <c r="E6124" s="105">
        <v>19300000000</v>
      </c>
      <c r="F6124" s="105">
        <v>0</v>
      </c>
      <c r="G6124" s="105">
        <v>4.6177467953667213</v>
      </c>
      <c r="H6124" s="105">
        <v>3.7496644129650214</v>
      </c>
      <c r="I6124" s="105">
        <v>0.70282189489343672</v>
      </c>
      <c r="J6124" s="105">
        <v>0.31815257516967077</v>
      </c>
      <c r="K6124" s="105">
        <v>0.72498770531571932</v>
      </c>
      <c r="L6124" s="105">
        <v>3.7551626502839337</v>
      </c>
      <c r="M6124" s="105">
        <v>100</v>
      </c>
      <c r="N6124" s="105">
        <v>100</v>
      </c>
      <c r="O6124" s="105">
        <v>100</v>
      </c>
      <c r="P6124" s="105">
        <v>100</v>
      </c>
      <c r="Q6124" s="105">
        <v>6.0504903336159401</v>
      </c>
      <c r="R6124" s="105">
        <v>3.2835624147185158</v>
      </c>
      <c r="S6124" s="105">
        <v>82.245270152810505</v>
      </c>
      <c r="T6124" s="105">
        <v>35.266882398527407</v>
      </c>
      <c r="U6124" s="105">
        <v>80.306603864424758</v>
      </c>
    </row>
    <row r="6125" spans="1:21">
      <c r="A6125" s="54">
        <v>6123</v>
      </c>
      <c r="B6125" s="104">
        <v>34430</v>
      </c>
      <c r="C6125" s="104">
        <v>34430</v>
      </c>
      <c r="D6125" s="105">
        <v>41981344.000000015</v>
      </c>
      <c r="E6125" s="105">
        <v>4825090000</v>
      </c>
      <c r="F6125" s="105">
        <v>0</v>
      </c>
      <c r="G6125" s="105">
        <v>2.8174900780155454</v>
      </c>
      <c r="H6125" s="105">
        <v>1.1911078534060131</v>
      </c>
      <c r="I6125" s="105">
        <v>0.51633810344169184</v>
      </c>
      <c r="J6125" s="105">
        <v>0.97869442776081128</v>
      </c>
      <c r="K6125" s="105">
        <v>100</v>
      </c>
      <c r="L6125" s="105">
        <v>100</v>
      </c>
      <c r="M6125" s="105">
        <v>100</v>
      </c>
      <c r="N6125" s="105">
        <v>100</v>
      </c>
      <c r="O6125" s="105">
        <v>100</v>
      </c>
      <c r="P6125" s="105">
        <v>100</v>
      </c>
      <c r="Q6125" s="105">
        <v>4.7672161604489895</v>
      </c>
      <c r="R6125" s="105">
        <v>3.9340213068705032</v>
      </c>
      <c r="S6125" s="105">
        <v>96.079340424984437</v>
      </c>
      <c r="T6125" s="105">
        <v>51.183738994161963</v>
      </c>
      <c r="U6125" s="105">
        <v>77.264852859385002</v>
      </c>
    </row>
    <row r="6126" spans="1:21">
      <c r="A6126" s="54">
        <v>6124</v>
      </c>
      <c r="B6126" s="104">
        <v>34431</v>
      </c>
      <c r="C6126" s="104">
        <v>34431</v>
      </c>
      <c r="D6126" s="105">
        <v>64003.999999999993</v>
      </c>
      <c r="E6126" s="105">
        <v>2412550000</v>
      </c>
      <c r="F6126" s="105">
        <v>1</v>
      </c>
      <c r="G6126" s="105">
        <v>-99999</v>
      </c>
      <c r="H6126" s="105">
        <v>-99999</v>
      </c>
      <c r="I6126" s="105">
        <v>-99999</v>
      </c>
      <c r="J6126" s="105">
        <v>-99999</v>
      </c>
      <c r="K6126" s="105">
        <v>-99999</v>
      </c>
      <c r="L6126" s="105">
        <v>-99999</v>
      </c>
      <c r="M6126" s="105">
        <v>-99999</v>
      </c>
      <c r="N6126" s="105">
        <v>-99999</v>
      </c>
      <c r="O6126" s="105">
        <v>-99999</v>
      </c>
      <c r="P6126" s="105">
        <v>-99999</v>
      </c>
      <c r="Q6126" s="105">
        <v>-99999</v>
      </c>
      <c r="R6126" s="105">
        <v>-99999</v>
      </c>
      <c r="S6126" s="105">
        <v>0</v>
      </c>
      <c r="T6126" s="105">
        <v>0</v>
      </c>
      <c r="U6126" s="105">
        <v>0</v>
      </c>
    </row>
    <row r="6127" spans="1:21">
      <c r="A6127" s="54">
        <v>6125</v>
      </c>
      <c r="B6127" s="104">
        <v>34432</v>
      </c>
      <c r="C6127" s="104">
        <v>34432</v>
      </c>
      <c r="D6127" s="105">
        <v>0</v>
      </c>
      <c r="E6127" s="105">
        <v>2412550000</v>
      </c>
      <c r="F6127" s="105">
        <v>0</v>
      </c>
      <c r="G6127" s="105">
        <v>0</v>
      </c>
      <c r="H6127" s="105">
        <v>0</v>
      </c>
      <c r="I6127" s="105">
        <v>0</v>
      </c>
      <c r="J6127" s="105">
        <v>0</v>
      </c>
      <c r="K6127" s="105">
        <v>0</v>
      </c>
      <c r="L6127" s="105">
        <v>0</v>
      </c>
      <c r="M6127" s="105">
        <v>0</v>
      </c>
      <c r="N6127" s="105">
        <v>0</v>
      </c>
      <c r="O6127" s="105">
        <v>0</v>
      </c>
      <c r="P6127" s="105">
        <v>0</v>
      </c>
      <c r="Q6127" s="105">
        <v>0</v>
      </c>
      <c r="R6127" s="105">
        <v>0</v>
      </c>
      <c r="S6127" s="105">
        <v>0</v>
      </c>
      <c r="T6127" s="105">
        <v>0</v>
      </c>
      <c r="U6127" s="105">
        <v>0</v>
      </c>
    </row>
    <row r="6128" spans="1:21">
      <c r="A6128" s="54">
        <v>6126</v>
      </c>
      <c r="B6128" s="104">
        <v>34433</v>
      </c>
      <c r="C6128" s="104">
        <v>34433</v>
      </c>
      <c r="D6128" s="105">
        <v>0</v>
      </c>
      <c r="E6128" s="105">
        <v>2412550000</v>
      </c>
      <c r="F6128" s="105">
        <v>0</v>
      </c>
      <c r="G6128" s="105">
        <v>0</v>
      </c>
      <c r="H6128" s="105">
        <v>0</v>
      </c>
      <c r="I6128" s="105">
        <v>0</v>
      </c>
      <c r="J6128" s="105">
        <v>0</v>
      </c>
      <c r="K6128" s="105">
        <v>0</v>
      </c>
      <c r="L6128" s="105">
        <v>0</v>
      </c>
      <c r="M6128" s="105">
        <v>0</v>
      </c>
      <c r="N6128" s="105">
        <v>0</v>
      </c>
      <c r="O6128" s="105">
        <v>0</v>
      </c>
      <c r="P6128" s="105">
        <v>0</v>
      </c>
      <c r="Q6128" s="105">
        <v>0</v>
      </c>
      <c r="R6128" s="105">
        <v>0</v>
      </c>
      <c r="S6128" s="105">
        <v>0</v>
      </c>
      <c r="T6128" s="105">
        <v>0</v>
      </c>
      <c r="U6128" s="105">
        <v>0</v>
      </c>
    </row>
    <row r="6129" spans="1:21">
      <c r="A6129" s="54">
        <v>6127</v>
      </c>
      <c r="B6129" s="104">
        <v>34434</v>
      </c>
      <c r="C6129" s="104">
        <v>34434</v>
      </c>
      <c r="D6129" s="105">
        <v>0</v>
      </c>
      <c r="E6129" s="105">
        <v>2412550000</v>
      </c>
      <c r="F6129" s="105">
        <v>0</v>
      </c>
      <c r="G6129" s="105">
        <v>0</v>
      </c>
      <c r="H6129" s="105">
        <v>0</v>
      </c>
      <c r="I6129" s="105">
        <v>0</v>
      </c>
      <c r="J6129" s="105">
        <v>0</v>
      </c>
      <c r="K6129" s="105">
        <v>0</v>
      </c>
      <c r="L6129" s="105">
        <v>0</v>
      </c>
      <c r="M6129" s="105">
        <v>0</v>
      </c>
      <c r="N6129" s="105">
        <v>0</v>
      </c>
      <c r="O6129" s="105">
        <v>0</v>
      </c>
      <c r="P6129" s="105">
        <v>0</v>
      </c>
      <c r="Q6129" s="105">
        <v>0</v>
      </c>
      <c r="R6129" s="105">
        <v>0</v>
      </c>
      <c r="S6129" s="105">
        <v>0</v>
      </c>
      <c r="T6129" s="105">
        <v>0</v>
      </c>
      <c r="U6129" s="105">
        <v>0</v>
      </c>
    </row>
    <row r="6130" spans="1:21">
      <c r="A6130" s="54">
        <v>6128</v>
      </c>
      <c r="B6130" s="104">
        <v>34435</v>
      </c>
      <c r="C6130" s="104">
        <v>34435</v>
      </c>
      <c r="D6130" s="105">
        <v>0</v>
      </c>
      <c r="E6130" s="105">
        <v>2412550000</v>
      </c>
      <c r="F6130" s="105">
        <v>0</v>
      </c>
      <c r="G6130" s="105">
        <v>0</v>
      </c>
      <c r="H6130" s="105">
        <v>0</v>
      </c>
      <c r="I6130" s="105">
        <v>0</v>
      </c>
      <c r="J6130" s="105">
        <v>0</v>
      </c>
      <c r="K6130" s="105">
        <v>0</v>
      </c>
      <c r="L6130" s="105">
        <v>0</v>
      </c>
      <c r="M6130" s="105">
        <v>0</v>
      </c>
      <c r="N6130" s="105">
        <v>0</v>
      </c>
      <c r="O6130" s="105">
        <v>0</v>
      </c>
      <c r="P6130" s="105">
        <v>0</v>
      </c>
      <c r="Q6130" s="105">
        <v>0</v>
      </c>
      <c r="R6130" s="105">
        <v>0</v>
      </c>
      <c r="S6130" s="105">
        <v>0</v>
      </c>
      <c r="T6130" s="105">
        <v>0</v>
      </c>
      <c r="U6130" s="105">
        <v>0</v>
      </c>
    </row>
    <row r="6131" spans="1:21">
      <c r="A6131" s="54">
        <v>6129</v>
      </c>
      <c r="B6131" s="104">
        <v>34436</v>
      </c>
      <c r="C6131" s="104">
        <v>34436</v>
      </c>
      <c r="D6131" s="105">
        <v>0</v>
      </c>
      <c r="E6131" s="105">
        <v>2412550000</v>
      </c>
      <c r="F6131" s="105">
        <v>0</v>
      </c>
      <c r="G6131" s="105">
        <v>0</v>
      </c>
      <c r="H6131" s="105">
        <v>0</v>
      </c>
      <c r="I6131" s="105">
        <v>0</v>
      </c>
      <c r="J6131" s="105">
        <v>0</v>
      </c>
      <c r="K6131" s="105">
        <v>0</v>
      </c>
      <c r="L6131" s="105">
        <v>0</v>
      </c>
      <c r="M6131" s="105">
        <v>0</v>
      </c>
      <c r="N6131" s="105">
        <v>0</v>
      </c>
      <c r="O6131" s="105">
        <v>0</v>
      </c>
      <c r="P6131" s="105">
        <v>0</v>
      </c>
      <c r="Q6131" s="105">
        <v>0</v>
      </c>
      <c r="R6131" s="105">
        <v>0</v>
      </c>
      <c r="S6131" s="105">
        <v>0</v>
      </c>
      <c r="T6131" s="105">
        <v>0</v>
      </c>
      <c r="U6131" s="105">
        <v>0</v>
      </c>
    </row>
    <row r="6132" spans="1:21">
      <c r="A6132" s="54">
        <v>6130</v>
      </c>
      <c r="B6132" s="104">
        <v>34437</v>
      </c>
      <c r="C6132" s="104">
        <v>34437</v>
      </c>
      <c r="D6132" s="105">
        <v>0</v>
      </c>
      <c r="E6132" s="105">
        <v>2412550000</v>
      </c>
      <c r="F6132" s="105">
        <v>0</v>
      </c>
      <c r="G6132" s="105">
        <v>0</v>
      </c>
      <c r="H6132" s="105">
        <v>0</v>
      </c>
      <c r="I6132" s="105">
        <v>0</v>
      </c>
      <c r="J6132" s="105">
        <v>0</v>
      </c>
      <c r="K6132" s="105">
        <v>0</v>
      </c>
      <c r="L6132" s="105">
        <v>0</v>
      </c>
      <c r="M6132" s="105">
        <v>0</v>
      </c>
      <c r="N6132" s="105">
        <v>0</v>
      </c>
      <c r="O6132" s="105">
        <v>0</v>
      </c>
      <c r="P6132" s="105">
        <v>0</v>
      </c>
      <c r="Q6132" s="105">
        <v>0</v>
      </c>
      <c r="R6132" s="105">
        <v>0</v>
      </c>
      <c r="S6132" s="105">
        <v>0</v>
      </c>
      <c r="T6132" s="105">
        <v>0</v>
      </c>
      <c r="U6132" s="105">
        <v>0</v>
      </c>
    </row>
    <row r="6133" spans="1:21">
      <c r="A6133" s="54">
        <v>6131</v>
      </c>
      <c r="B6133" s="104">
        <v>34438</v>
      </c>
      <c r="C6133" s="104">
        <v>34438</v>
      </c>
      <c r="D6133" s="105">
        <v>0</v>
      </c>
      <c r="E6133" s="105">
        <v>2412550000</v>
      </c>
      <c r="F6133" s="105">
        <v>0</v>
      </c>
      <c r="G6133" s="105">
        <v>0</v>
      </c>
      <c r="H6133" s="105">
        <v>0</v>
      </c>
      <c r="I6133" s="105">
        <v>0</v>
      </c>
      <c r="J6133" s="105">
        <v>0</v>
      </c>
      <c r="K6133" s="105">
        <v>0</v>
      </c>
      <c r="L6133" s="105">
        <v>0</v>
      </c>
      <c r="M6133" s="105">
        <v>0</v>
      </c>
      <c r="N6133" s="105">
        <v>0</v>
      </c>
      <c r="O6133" s="105">
        <v>0</v>
      </c>
      <c r="P6133" s="105">
        <v>0</v>
      </c>
      <c r="Q6133" s="105">
        <v>0</v>
      </c>
      <c r="R6133" s="105">
        <v>0</v>
      </c>
      <c r="S6133" s="105">
        <v>0</v>
      </c>
      <c r="T6133" s="105">
        <v>0</v>
      </c>
      <c r="U6133" s="105">
        <v>0</v>
      </c>
    </row>
    <row r="6134" spans="1:21">
      <c r="A6134" s="54">
        <v>6132</v>
      </c>
      <c r="B6134" s="104">
        <v>34439</v>
      </c>
      <c r="C6134" s="104">
        <v>34439</v>
      </c>
      <c r="D6134" s="105">
        <v>0</v>
      </c>
      <c r="E6134" s="105">
        <v>2412550000</v>
      </c>
      <c r="F6134" s="105">
        <v>0</v>
      </c>
      <c r="G6134" s="105">
        <v>0</v>
      </c>
      <c r="H6134" s="105">
        <v>0</v>
      </c>
      <c r="I6134" s="105">
        <v>0</v>
      </c>
      <c r="J6134" s="105">
        <v>0</v>
      </c>
      <c r="K6134" s="105">
        <v>0</v>
      </c>
      <c r="L6134" s="105">
        <v>0</v>
      </c>
      <c r="M6134" s="105">
        <v>0</v>
      </c>
      <c r="N6134" s="105">
        <v>0</v>
      </c>
      <c r="O6134" s="105">
        <v>0</v>
      </c>
      <c r="P6134" s="105">
        <v>0</v>
      </c>
      <c r="Q6134" s="105">
        <v>0</v>
      </c>
      <c r="R6134" s="105">
        <v>0</v>
      </c>
      <c r="S6134" s="105">
        <v>0</v>
      </c>
      <c r="T6134" s="105">
        <v>0</v>
      </c>
      <c r="U6134" s="105">
        <v>0</v>
      </c>
    </row>
    <row r="6135" spans="1:21">
      <c r="A6135" s="54">
        <v>6133</v>
      </c>
      <c r="B6135" s="104">
        <v>34440</v>
      </c>
      <c r="C6135" s="104">
        <v>34440</v>
      </c>
      <c r="D6135" s="105">
        <v>1218000</v>
      </c>
      <c r="E6135" s="105">
        <v>9650180000</v>
      </c>
      <c r="F6135" s="105">
        <v>0</v>
      </c>
      <c r="G6135" s="105">
        <v>3.079665334768475</v>
      </c>
      <c r="H6135" s="105">
        <v>3.7069006103253144</v>
      </c>
      <c r="I6135" s="105">
        <v>5.0308620625280343</v>
      </c>
      <c r="J6135" s="105">
        <v>5.5057912307478558</v>
      </c>
      <c r="K6135" s="105">
        <v>10.229538541567068</v>
      </c>
      <c r="L6135" s="105">
        <v>85.770940262090491</v>
      </c>
      <c r="M6135" s="105">
        <v>25.076775582836849</v>
      </c>
      <c r="N6135" s="105">
        <v>50.80147055448947</v>
      </c>
      <c r="O6135" s="105">
        <v>60.636120448581927</v>
      </c>
      <c r="P6135" s="105">
        <v>23.459678350797493</v>
      </c>
      <c r="Q6135" s="105">
        <v>3.7718567276586343</v>
      </c>
      <c r="R6135" s="105">
        <v>3.1233711677633038</v>
      </c>
      <c r="S6135" s="105">
        <v>0</v>
      </c>
      <c r="T6135" s="105">
        <v>23.34941423951291</v>
      </c>
      <c r="U6135" s="105">
        <v>23.349414239512914</v>
      </c>
    </row>
    <row r="6136" spans="1:21">
      <c r="A6136" s="54">
        <v>6134</v>
      </c>
      <c r="B6136" s="104">
        <v>34512</v>
      </c>
      <c r="C6136" s="104">
        <v>34512</v>
      </c>
      <c r="D6136" s="105">
        <v>305925</v>
      </c>
      <c r="E6136" s="105">
        <v>7237640000</v>
      </c>
      <c r="F6136" s="105">
        <v>0</v>
      </c>
      <c r="G6136" s="105">
        <v>100</v>
      </c>
      <c r="H6136" s="105">
        <v>100</v>
      </c>
      <c r="I6136" s="105">
        <v>100</v>
      </c>
      <c r="J6136" s="105">
        <v>100</v>
      </c>
      <c r="K6136" s="105">
        <v>100</v>
      </c>
      <c r="L6136" s="105">
        <v>17.466779517763928</v>
      </c>
      <c r="M6136" s="105">
        <v>12.454223506736662</v>
      </c>
      <c r="N6136" s="105">
        <v>24.254660537469924</v>
      </c>
      <c r="O6136" s="105">
        <v>100</v>
      </c>
      <c r="P6136" s="105">
        <v>100</v>
      </c>
      <c r="Q6136" s="105">
        <v>100</v>
      </c>
      <c r="R6136" s="105">
        <v>100</v>
      </c>
      <c r="S6136" s="105">
        <v>0</v>
      </c>
      <c r="T6136" s="105">
        <v>79.514638630164214</v>
      </c>
      <c r="U6136" s="105">
        <v>79.514638630164214</v>
      </c>
    </row>
    <row r="6137" spans="1:21">
      <c r="A6137" s="54">
        <v>6135</v>
      </c>
      <c r="B6137" s="104">
        <v>34517</v>
      </c>
      <c r="C6137" s="104">
        <v>34517</v>
      </c>
      <c r="D6137" s="105">
        <v>1683000.9999999998</v>
      </c>
      <c r="E6137" s="105">
        <v>12161500000</v>
      </c>
      <c r="F6137" s="105">
        <v>0</v>
      </c>
      <c r="G6137" s="105">
        <v>100</v>
      </c>
      <c r="H6137" s="105">
        <v>100</v>
      </c>
      <c r="I6137" s="105">
        <v>100</v>
      </c>
      <c r="J6137" s="105">
        <v>100</v>
      </c>
      <c r="K6137" s="105">
        <v>100</v>
      </c>
      <c r="L6137" s="105">
        <v>100</v>
      </c>
      <c r="M6137" s="105">
        <v>100</v>
      </c>
      <c r="N6137" s="105">
        <v>100</v>
      </c>
      <c r="O6137" s="105">
        <v>100</v>
      </c>
      <c r="P6137" s="105">
        <v>100</v>
      </c>
      <c r="Q6137" s="105">
        <v>100</v>
      </c>
      <c r="R6137" s="105">
        <v>100</v>
      </c>
      <c r="S6137" s="105">
        <v>0</v>
      </c>
      <c r="T6137" s="105">
        <v>100</v>
      </c>
      <c r="U6137" s="105">
        <v>100.00000000000001</v>
      </c>
    </row>
    <row r="6138" spans="1:21">
      <c r="A6138" s="54">
        <v>6136</v>
      </c>
      <c r="B6138" s="104">
        <v>34519</v>
      </c>
      <c r="C6138" s="104">
        <v>34519</v>
      </c>
      <c r="D6138" s="105">
        <v>948987</v>
      </c>
      <c r="E6138" s="105">
        <v>9649990000</v>
      </c>
      <c r="F6138" s="105">
        <v>0</v>
      </c>
      <c r="G6138" s="105">
        <v>100</v>
      </c>
      <c r="H6138" s="105">
        <v>0</v>
      </c>
      <c r="I6138" s="105">
        <v>100</v>
      </c>
      <c r="J6138" s="105">
        <v>100</v>
      </c>
      <c r="K6138" s="105">
        <v>100</v>
      </c>
      <c r="L6138" s="105">
        <v>100</v>
      </c>
      <c r="M6138" s="105">
        <v>100</v>
      </c>
      <c r="N6138" s="105">
        <v>100</v>
      </c>
      <c r="O6138" s="105">
        <v>100</v>
      </c>
      <c r="P6138" s="105">
        <v>100</v>
      </c>
      <c r="Q6138" s="105">
        <v>100</v>
      </c>
      <c r="R6138" s="105">
        <v>100</v>
      </c>
      <c r="S6138" s="105">
        <v>0</v>
      </c>
      <c r="T6138" s="105">
        <v>91.666666666666671</v>
      </c>
      <c r="U6138" s="105">
        <v>91.666666666666671</v>
      </c>
    </row>
    <row r="6139" spans="1:21">
      <c r="A6139" s="54">
        <v>6137</v>
      </c>
      <c r="B6139" s="104">
        <v>34520</v>
      </c>
      <c r="C6139" s="104">
        <v>34520</v>
      </c>
      <c r="D6139" s="105">
        <v>1381851</v>
      </c>
      <c r="E6139" s="105">
        <v>24108400000</v>
      </c>
      <c r="F6139" s="105">
        <v>0</v>
      </c>
      <c r="G6139" s="105">
        <v>100</v>
      </c>
      <c r="H6139" s="105">
        <v>100</v>
      </c>
      <c r="I6139" s="105">
        <v>100</v>
      </c>
      <c r="J6139" s="105">
        <v>100</v>
      </c>
      <c r="K6139" s="105">
        <v>100</v>
      </c>
      <c r="L6139" s="105">
        <v>38.4839391369457</v>
      </c>
      <c r="M6139" s="105">
        <v>19.251607164125438</v>
      </c>
      <c r="N6139" s="105">
        <v>21.060152634475582</v>
      </c>
      <c r="O6139" s="105">
        <v>31.306744076918246</v>
      </c>
      <c r="P6139" s="105">
        <v>60.425705621680848</v>
      </c>
      <c r="Q6139" s="105">
        <v>97.747743517851205</v>
      </c>
      <c r="R6139" s="105">
        <v>100</v>
      </c>
      <c r="S6139" s="105">
        <v>0</v>
      </c>
      <c r="T6139" s="105">
        <v>72.356324345999738</v>
      </c>
      <c r="U6139" s="105">
        <v>72.356324345999752</v>
      </c>
    </row>
    <row r="6140" spans="1:21">
      <c r="A6140" s="54">
        <v>6138</v>
      </c>
      <c r="B6140" s="104">
        <v>34537</v>
      </c>
      <c r="C6140" s="104">
        <v>34537</v>
      </c>
      <c r="D6140" s="105">
        <v>83004755.99999997</v>
      </c>
      <c r="E6140" s="105">
        <v>12012600000</v>
      </c>
      <c r="F6140" s="105">
        <v>0</v>
      </c>
      <c r="G6140" s="105">
        <v>50.66547552673125</v>
      </c>
      <c r="H6140" s="105">
        <v>77.928326643496163</v>
      </c>
      <c r="I6140" s="105">
        <v>39.021298597662962</v>
      </c>
      <c r="J6140" s="105">
        <v>27.538825469354837</v>
      </c>
      <c r="K6140" s="105">
        <v>18.011194595874549</v>
      </c>
      <c r="L6140" s="105">
        <v>6.6285674196861315</v>
      </c>
      <c r="M6140" s="105">
        <v>100</v>
      </c>
      <c r="N6140" s="105">
        <v>100</v>
      </c>
      <c r="O6140" s="105">
        <v>53.354152665774841</v>
      </c>
      <c r="P6140" s="105">
        <v>15.560283297016774</v>
      </c>
      <c r="Q6140" s="105">
        <v>34.6861988027431</v>
      </c>
      <c r="R6140" s="105">
        <v>39.567090413767389</v>
      </c>
      <c r="S6140" s="105">
        <v>67.135160923410368</v>
      </c>
      <c r="T6140" s="105">
        <v>46.913451119342334</v>
      </c>
      <c r="U6140" s="105">
        <v>66.663947533742842</v>
      </c>
    </row>
    <row r="6141" spans="1:21">
      <c r="A6141" s="54">
        <v>6139</v>
      </c>
      <c r="B6141" s="104">
        <v>34550</v>
      </c>
      <c r="C6141" s="104">
        <v>34550</v>
      </c>
      <c r="D6141" s="105">
        <v>4214649</v>
      </c>
      <c r="E6141" s="105">
        <v>4825090000</v>
      </c>
      <c r="F6141" s="105">
        <v>0</v>
      </c>
      <c r="G6141" s="105">
        <v>100</v>
      </c>
      <c r="H6141" s="105">
        <v>100</v>
      </c>
      <c r="I6141" s="105">
        <v>100</v>
      </c>
      <c r="J6141" s="105">
        <v>100</v>
      </c>
      <c r="K6141" s="105">
        <v>100</v>
      </c>
      <c r="L6141" s="105">
        <v>100</v>
      </c>
      <c r="M6141" s="105">
        <v>100</v>
      </c>
      <c r="N6141" s="105">
        <v>100</v>
      </c>
      <c r="O6141" s="105">
        <v>100</v>
      </c>
      <c r="P6141" s="105">
        <v>100</v>
      </c>
      <c r="Q6141" s="105">
        <v>100</v>
      </c>
      <c r="R6141" s="105">
        <v>100</v>
      </c>
      <c r="S6141" s="105">
        <v>100</v>
      </c>
      <c r="T6141" s="105">
        <v>100</v>
      </c>
      <c r="U6141" s="105">
        <v>99.999999999999972</v>
      </c>
    </row>
    <row r="6142" spans="1:21">
      <c r="A6142" s="54">
        <v>6140</v>
      </c>
      <c r="B6142" s="104">
        <v>34568</v>
      </c>
      <c r="C6142" s="104">
        <v>34568</v>
      </c>
      <c r="D6142" s="105">
        <v>35726267083</v>
      </c>
      <c r="E6142" s="105">
        <v>227531000000</v>
      </c>
      <c r="F6142" s="105">
        <v>0</v>
      </c>
      <c r="G6142" s="105">
        <v>100</v>
      </c>
      <c r="H6142" s="105">
        <v>70.355812848495773</v>
      </c>
      <c r="I6142" s="105">
        <v>17.489044720136636</v>
      </c>
      <c r="J6142" s="105">
        <v>15.189495522870955</v>
      </c>
      <c r="K6142" s="105">
        <v>67.727966915205513</v>
      </c>
      <c r="L6142" s="105">
        <v>100</v>
      </c>
      <c r="M6142" s="105">
        <v>100</v>
      </c>
      <c r="N6142" s="105">
        <v>100</v>
      </c>
      <c r="O6142" s="105">
        <v>100</v>
      </c>
      <c r="P6142" s="105">
        <v>100</v>
      </c>
      <c r="Q6142" s="105">
        <v>100</v>
      </c>
      <c r="R6142" s="105">
        <v>100</v>
      </c>
      <c r="S6142" s="105">
        <v>95.351064045792739</v>
      </c>
      <c r="T6142" s="105">
        <v>80.896860000559073</v>
      </c>
      <c r="U6142" s="105">
        <v>92.943431202429608</v>
      </c>
    </row>
    <row r="6143" spans="1:21">
      <c r="A6143" s="54">
        <v>6141</v>
      </c>
      <c r="B6143" s="104">
        <v>34569</v>
      </c>
      <c r="C6143" s="104">
        <v>34569</v>
      </c>
      <c r="D6143" s="105">
        <v>53325692.000000015</v>
      </c>
      <c r="E6143" s="105">
        <v>2412550000</v>
      </c>
      <c r="F6143" s="105">
        <v>0</v>
      </c>
      <c r="G6143" s="105">
        <v>100</v>
      </c>
      <c r="H6143" s="105">
        <v>100</v>
      </c>
      <c r="I6143" s="105">
        <v>77.427048644601157</v>
      </c>
      <c r="J6143" s="105">
        <v>100</v>
      </c>
      <c r="K6143" s="105">
        <v>55.889609853702069</v>
      </c>
      <c r="L6143" s="105">
        <v>100</v>
      </c>
      <c r="M6143" s="105">
        <v>100</v>
      </c>
      <c r="N6143" s="105">
        <v>8.5804171514160572</v>
      </c>
      <c r="O6143" s="105">
        <v>10.569717339104757</v>
      </c>
      <c r="P6143" s="105">
        <v>100</v>
      </c>
      <c r="Q6143" s="105">
        <v>100</v>
      </c>
      <c r="R6143" s="105">
        <v>100</v>
      </c>
      <c r="S6143" s="105">
        <v>48.760293355742974</v>
      </c>
      <c r="T6143" s="105">
        <v>79.372232749068672</v>
      </c>
      <c r="U6143" s="105">
        <v>64.149571223420978</v>
      </c>
    </row>
    <row r="6144" spans="1:21">
      <c r="A6144" s="54">
        <v>6142</v>
      </c>
      <c r="B6144" s="104">
        <v>34570</v>
      </c>
      <c r="C6144" s="104">
        <v>34570</v>
      </c>
      <c r="D6144" s="105">
        <v>158384264</v>
      </c>
      <c r="E6144" s="105">
        <v>2412550000</v>
      </c>
      <c r="F6144" s="105">
        <v>0</v>
      </c>
      <c r="G6144" s="105">
        <v>12.611774638469047</v>
      </c>
      <c r="H6144" s="105">
        <v>11.758152267304547</v>
      </c>
      <c r="I6144" s="105">
        <v>9.9731218131812014</v>
      </c>
      <c r="J6144" s="105">
        <v>10.472016661847224</v>
      </c>
      <c r="K6144" s="105">
        <v>9.4473650847642503</v>
      </c>
      <c r="L6144" s="105">
        <v>19.948013810455134</v>
      </c>
      <c r="M6144" s="105">
        <v>34.889494546585141</v>
      </c>
      <c r="N6144" s="105">
        <v>8.1939589082199156</v>
      </c>
      <c r="O6144" s="105">
        <v>26.9914368459035</v>
      </c>
      <c r="P6144" s="105">
        <v>45.21862385916544</v>
      </c>
      <c r="Q6144" s="105">
        <v>18.583075314487356</v>
      </c>
      <c r="R6144" s="105">
        <v>14.137227150401888</v>
      </c>
      <c r="S6144" s="105">
        <v>24.250662840554199</v>
      </c>
      <c r="T6144" s="105">
        <v>18.51868840839872</v>
      </c>
      <c r="U6144" s="105">
        <v>18.64102436997938</v>
      </c>
    </row>
    <row r="6145" spans="1:21">
      <c r="A6145" s="54">
        <v>6143</v>
      </c>
      <c r="B6145" s="104">
        <v>34571</v>
      </c>
      <c r="C6145" s="104">
        <v>34571</v>
      </c>
      <c r="D6145" s="105">
        <v>729050018.00000012</v>
      </c>
      <c r="E6145" s="105">
        <v>21612100000</v>
      </c>
      <c r="F6145" s="105">
        <v>0</v>
      </c>
      <c r="G6145" s="105">
        <v>2.645073451953929</v>
      </c>
      <c r="H6145" s="105">
        <v>3.097228314169886</v>
      </c>
      <c r="I6145" s="105">
        <v>1.3695271524386254</v>
      </c>
      <c r="J6145" s="105">
        <v>1.0356935475184712</v>
      </c>
      <c r="K6145" s="105">
        <v>1.3873950704444329</v>
      </c>
      <c r="L6145" s="105">
        <v>2.111108398509649</v>
      </c>
      <c r="M6145" s="105">
        <v>0.26250831163162319</v>
      </c>
      <c r="N6145" s="105">
        <v>0.18117938018039031</v>
      </c>
      <c r="O6145" s="105">
        <v>0.32834565071352806</v>
      </c>
      <c r="P6145" s="105">
        <v>1.1471085921499669</v>
      </c>
      <c r="Q6145" s="105">
        <v>1.082269460649836</v>
      </c>
      <c r="R6145" s="105">
        <v>1.6827078342758264</v>
      </c>
      <c r="S6145" s="105">
        <v>0.74225077280220464</v>
      </c>
      <c r="T6145" s="105">
        <v>1.3608454303863471</v>
      </c>
      <c r="U6145" s="105">
        <v>0.8278626235224894</v>
      </c>
    </row>
    <row r="6146" spans="1:21">
      <c r="A6146" s="54">
        <v>6144</v>
      </c>
      <c r="B6146" s="104">
        <v>34577</v>
      </c>
      <c r="C6146" s="104">
        <v>34577</v>
      </c>
      <c r="D6146" s="105">
        <v>11597118.999999996</v>
      </c>
      <c r="E6146" s="105">
        <v>2412550000</v>
      </c>
      <c r="F6146" s="105">
        <v>0</v>
      </c>
      <c r="G6146" s="105">
        <v>1.8404551257493698</v>
      </c>
      <c r="H6146" s="105">
        <v>2.0039132757166316</v>
      </c>
      <c r="I6146" s="105">
        <v>1.0631139149881419</v>
      </c>
      <c r="J6146" s="105">
        <v>1.2059621502865279</v>
      </c>
      <c r="K6146" s="105">
        <v>1.1126846779633466</v>
      </c>
      <c r="L6146" s="105">
        <v>1.1613873941985682</v>
      </c>
      <c r="M6146" s="105">
        <v>0.39950219460841174</v>
      </c>
      <c r="N6146" s="105">
        <v>0.26265283668876416</v>
      </c>
      <c r="O6146" s="105">
        <v>0.23973549300393979</v>
      </c>
      <c r="P6146" s="105">
        <v>0.53732595472791855</v>
      </c>
      <c r="Q6146" s="105">
        <v>0.71267595052027888</v>
      </c>
      <c r="R6146" s="105">
        <v>1.1109017985178409</v>
      </c>
      <c r="S6146" s="105">
        <v>0.49905685363761132</v>
      </c>
      <c r="T6146" s="105">
        <v>0.97085923058081136</v>
      </c>
      <c r="U6146" s="105">
        <v>0.52271316530881728</v>
      </c>
    </row>
    <row r="6147" spans="1:21">
      <c r="A6147" s="54">
        <v>6145</v>
      </c>
      <c r="B6147" s="104">
        <v>34578</v>
      </c>
      <c r="C6147" s="104">
        <v>34578</v>
      </c>
      <c r="D6147" s="105">
        <v>137454567.99999997</v>
      </c>
      <c r="E6147" s="105">
        <v>7254160000</v>
      </c>
      <c r="F6147" s="105">
        <v>0</v>
      </c>
      <c r="G6147" s="105">
        <v>0.2627440353845466</v>
      </c>
      <c r="H6147" s="105">
        <v>0.35318625111602153</v>
      </c>
      <c r="I6147" s="105">
        <v>0.1702607624406649</v>
      </c>
      <c r="J6147" s="105">
        <v>0.19567518744983636</v>
      </c>
      <c r="K6147" s="105">
        <v>0.38664669726581608</v>
      </c>
      <c r="L6147" s="105">
        <v>0.7738287187229036</v>
      </c>
      <c r="M6147" s="105">
        <v>0.32849208303527033</v>
      </c>
      <c r="N6147" s="105">
        <v>0.42147812603765827</v>
      </c>
      <c r="O6147" s="105">
        <v>0.36899530248253182</v>
      </c>
      <c r="P6147" s="105">
        <v>0.27081179973417274</v>
      </c>
      <c r="Q6147" s="105">
        <v>0.18290426764086717</v>
      </c>
      <c r="R6147" s="105">
        <v>0.16694259573269032</v>
      </c>
      <c r="S6147" s="105">
        <v>0.42349136043138208</v>
      </c>
      <c r="T6147" s="105">
        <v>0.32349715225358167</v>
      </c>
      <c r="U6147" s="105">
        <v>0.4136705466861918</v>
      </c>
    </row>
    <row r="6148" spans="1:21">
      <c r="A6148" s="54">
        <v>6146</v>
      </c>
      <c r="B6148" s="104">
        <v>34582</v>
      </c>
      <c r="C6148" s="104">
        <v>34582</v>
      </c>
      <c r="D6148" s="105">
        <v>1191732</v>
      </c>
      <c r="E6148" s="105">
        <v>2412550000</v>
      </c>
      <c r="F6148" s="105">
        <v>0</v>
      </c>
      <c r="G6148" s="105">
        <v>7.6880622692292961</v>
      </c>
      <c r="H6148" s="105">
        <v>8.6230599372799208</v>
      </c>
      <c r="I6148" s="105">
        <v>5.2567820242630612</v>
      </c>
      <c r="J6148" s="105">
        <v>3.8302416441194431</v>
      </c>
      <c r="K6148" s="105">
        <v>4.5195899832977888</v>
      </c>
      <c r="L6148" s="105">
        <v>6.2849487115810971</v>
      </c>
      <c r="M6148" s="105">
        <v>4.2815006731134337</v>
      </c>
      <c r="N6148" s="105">
        <v>4.2713769935655375</v>
      </c>
      <c r="O6148" s="105">
        <v>3.5569845685470911</v>
      </c>
      <c r="P6148" s="105">
        <v>3.3981820771082036</v>
      </c>
      <c r="Q6148" s="105">
        <v>4.4372157892747603</v>
      </c>
      <c r="R6148" s="105">
        <v>6.1266552412236095</v>
      </c>
      <c r="S6148" s="105">
        <v>0</v>
      </c>
      <c r="T6148" s="105">
        <v>5.1895499927169366</v>
      </c>
      <c r="U6148" s="105">
        <v>5.1895499927169375</v>
      </c>
    </row>
    <row r="6149" spans="1:21">
      <c r="A6149" s="54">
        <v>6147</v>
      </c>
      <c r="B6149" s="104">
        <v>34583</v>
      </c>
      <c r="C6149" s="104">
        <v>34583</v>
      </c>
      <c r="D6149" s="105">
        <v>156966988</v>
      </c>
      <c r="E6149" s="105">
        <v>7237450000</v>
      </c>
      <c r="F6149" s="105">
        <v>0</v>
      </c>
      <c r="G6149" s="105">
        <v>0.16240736570415457</v>
      </c>
      <c r="H6149" s="105">
        <v>0.15740384065625954</v>
      </c>
      <c r="I6149" s="105">
        <v>0.18694687363873588</v>
      </c>
      <c r="J6149" s="105">
        <v>0.38381353251981892</v>
      </c>
      <c r="K6149" s="105">
        <v>0.83886771951640449</v>
      </c>
      <c r="L6149" s="105">
        <v>1.8412185092313247</v>
      </c>
      <c r="M6149" s="105">
        <v>3.3167540305757286</v>
      </c>
      <c r="N6149" s="105">
        <v>5.8541817626539983</v>
      </c>
      <c r="O6149" s="105">
        <v>5.9858441929256632</v>
      </c>
      <c r="P6149" s="105">
        <v>4.4337293447488326</v>
      </c>
      <c r="Q6149" s="105">
        <v>1.6391529986925943</v>
      </c>
      <c r="R6149" s="105">
        <v>0.29959346802823961</v>
      </c>
      <c r="S6149" s="105">
        <v>3.4600211218935653</v>
      </c>
      <c r="T6149" s="105">
        <v>2.0916594699076461</v>
      </c>
      <c r="U6149" s="105">
        <v>3.317696217408475</v>
      </c>
    </row>
    <row r="6150" spans="1:21">
      <c r="A6150" s="54">
        <v>6148</v>
      </c>
      <c r="B6150" s="104">
        <v>34584</v>
      </c>
      <c r="C6150" s="104">
        <v>34584</v>
      </c>
      <c r="D6150" s="105">
        <v>139738708.00000003</v>
      </c>
      <c r="E6150" s="105">
        <v>2429070000</v>
      </c>
      <c r="F6150" s="105">
        <v>0</v>
      </c>
      <c r="G6150" s="105">
        <v>0.12894619846834282</v>
      </c>
      <c r="H6150" s="105">
        <v>0.13242940383517271</v>
      </c>
      <c r="I6150" s="105">
        <v>0.17508037680979313</v>
      </c>
      <c r="J6150" s="105">
        <v>0.47746466885533606</v>
      </c>
      <c r="K6150" s="105">
        <v>2.665300406113785</v>
      </c>
      <c r="L6150" s="105">
        <v>100</v>
      </c>
      <c r="M6150" s="105">
        <v>100</v>
      </c>
      <c r="N6150" s="105">
        <v>100</v>
      </c>
      <c r="O6150" s="105">
        <v>100</v>
      </c>
      <c r="P6150" s="105">
        <v>5.9357399005148919</v>
      </c>
      <c r="Q6150" s="105">
        <v>1.1418030349350725</v>
      </c>
      <c r="R6150" s="105">
        <v>0.1967174864826029</v>
      </c>
      <c r="S6150" s="105">
        <v>84.634069574942288</v>
      </c>
      <c r="T6150" s="105">
        <v>34.237790123001254</v>
      </c>
      <c r="U6150" s="105">
        <v>80.684446631585104</v>
      </c>
    </row>
    <row r="6151" spans="1:21">
      <c r="A6151" s="54">
        <v>6149</v>
      </c>
      <c r="B6151" s="104">
        <v>34585</v>
      </c>
      <c r="C6151" s="104">
        <v>34585</v>
      </c>
      <c r="D6151" s="105">
        <v>177915176</v>
      </c>
      <c r="E6151" s="105">
        <v>2429070000</v>
      </c>
      <c r="F6151" s="105">
        <v>0</v>
      </c>
      <c r="G6151" s="105">
        <v>0.36000034702072536</v>
      </c>
      <c r="H6151" s="105">
        <v>0.29423379212117423</v>
      </c>
      <c r="I6151" s="105">
        <v>0.30585139700071257</v>
      </c>
      <c r="J6151" s="105">
        <v>0.55661682654255129</v>
      </c>
      <c r="K6151" s="105">
        <v>1.8245992235793336</v>
      </c>
      <c r="L6151" s="105">
        <v>100</v>
      </c>
      <c r="M6151" s="105">
        <v>100</v>
      </c>
      <c r="N6151" s="105">
        <v>100</v>
      </c>
      <c r="O6151" s="105">
        <v>100</v>
      </c>
      <c r="P6151" s="105">
        <v>9.7858967424869867</v>
      </c>
      <c r="Q6151" s="105">
        <v>4.1381065190565343</v>
      </c>
      <c r="R6151" s="105">
        <v>1.7616500633480578</v>
      </c>
      <c r="S6151" s="105">
        <v>87.034856055821479</v>
      </c>
      <c r="T6151" s="105">
        <v>34.918912909263007</v>
      </c>
      <c r="U6151" s="105">
        <v>84.042416132705</v>
      </c>
    </row>
    <row r="6152" spans="1:21">
      <c r="A6152" s="54">
        <v>6150</v>
      </c>
      <c r="B6152" s="104">
        <v>34586</v>
      </c>
      <c r="C6152" s="104">
        <v>34586</v>
      </c>
      <c r="D6152" s="105">
        <v>17940773012.000008</v>
      </c>
      <c r="E6152" s="105">
        <v>115368000000</v>
      </c>
      <c r="F6152" s="105">
        <v>0</v>
      </c>
      <c r="G6152" s="105">
        <v>0.6912909555022585</v>
      </c>
      <c r="H6152" s="105">
        <v>0.53052488894299843</v>
      </c>
      <c r="I6152" s="105">
        <v>0.44164026531219697</v>
      </c>
      <c r="J6152" s="105">
        <v>0.79015427611192857</v>
      </c>
      <c r="K6152" s="105">
        <v>6.1623082405661647</v>
      </c>
      <c r="L6152" s="105">
        <v>100</v>
      </c>
      <c r="M6152" s="105">
        <v>100</v>
      </c>
      <c r="N6152" s="105">
        <v>100</v>
      </c>
      <c r="O6152" s="105">
        <v>2.4554899571244269</v>
      </c>
      <c r="P6152" s="105">
        <v>1.6150752835085322</v>
      </c>
      <c r="Q6152" s="105">
        <v>1.5037193105548297</v>
      </c>
      <c r="R6152" s="105">
        <v>1.0978426154367831</v>
      </c>
      <c r="S6152" s="105">
        <v>70.949793799964496</v>
      </c>
      <c r="T6152" s="105">
        <v>26.274003816088342</v>
      </c>
      <c r="U6152" s="105">
        <v>70.384849330286485</v>
      </c>
    </row>
    <row r="6153" spans="1:21">
      <c r="A6153" s="54">
        <v>6151</v>
      </c>
      <c r="B6153" s="104">
        <v>34592</v>
      </c>
      <c r="C6153" s="104">
        <v>34592</v>
      </c>
      <c r="D6153" s="105">
        <v>8443438.0000000019</v>
      </c>
      <c r="E6153" s="105">
        <v>4874490000</v>
      </c>
      <c r="F6153" s="105">
        <v>0</v>
      </c>
      <c r="G6153" s="105">
        <v>0.92226408502029167</v>
      </c>
      <c r="H6153" s="105">
        <v>0.68014290565864555</v>
      </c>
      <c r="I6153" s="105">
        <v>0.47218760673490839</v>
      </c>
      <c r="J6153" s="105">
        <v>0.43151847824013445</v>
      </c>
      <c r="K6153" s="105">
        <v>0.41621038990034032</v>
      </c>
      <c r="L6153" s="105">
        <v>0.76814262680082868</v>
      </c>
      <c r="M6153" s="105">
        <v>1.6413445467995806</v>
      </c>
      <c r="N6153" s="105">
        <v>3.8131633049649403</v>
      </c>
      <c r="O6153" s="105">
        <v>6.6670508648613414</v>
      </c>
      <c r="P6153" s="105">
        <v>6.3031533797967754</v>
      </c>
      <c r="Q6153" s="105">
        <v>3.4913609201141917</v>
      </c>
      <c r="R6153" s="105">
        <v>1.6708793092068308</v>
      </c>
      <c r="S6153" s="105">
        <v>3.1591108617253347</v>
      </c>
      <c r="T6153" s="105">
        <v>2.2731182015082343</v>
      </c>
      <c r="U6153" s="105">
        <v>3.1264542346796365</v>
      </c>
    </row>
    <row r="6154" spans="1:21">
      <c r="A6154" s="54">
        <v>6152</v>
      </c>
      <c r="B6154" s="104">
        <v>34593</v>
      </c>
      <c r="C6154" s="104">
        <v>34593</v>
      </c>
      <c r="D6154" s="105">
        <v>31263.999999999993</v>
      </c>
      <c r="E6154" s="105">
        <v>2429070000</v>
      </c>
      <c r="F6154" s="105">
        <v>0</v>
      </c>
      <c r="G6154" s="105">
        <v>5.7755736024215638</v>
      </c>
      <c r="H6154" s="105">
        <v>4.6985196495855517</v>
      </c>
      <c r="I6154" s="105">
        <v>8.428836914445192</v>
      </c>
      <c r="J6154" s="105">
        <v>29.451365726307777</v>
      </c>
      <c r="K6154" s="105">
        <v>39.630861946055866</v>
      </c>
      <c r="L6154" s="105">
        <v>96.646007278538335</v>
      </c>
      <c r="M6154" s="105">
        <v>100</v>
      </c>
      <c r="N6154" s="105">
        <v>100</v>
      </c>
      <c r="O6154" s="105">
        <v>100</v>
      </c>
      <c r="P6154" s="105">
        <v>100</v>
      </c>
      <c r="Q6154" s="105">
        <v>100</v>
      </c>
      <c r="R6154" s="105">
        <v>52.585185914232312</v>
      </c>
      <c r="S6154" s="105">
        <v>95.908323338012053</v>
      </c>
      <c r="T6154" s="105">
        <v>61.434695919298882</v>
      </c>
      <c r="U6154" s="105">
        <v>74.100975287222326</v>
      </c>
    </row>
    <row r="6155" spans="1:21">
      <c r="A6155" s="54">
        <v>6153</v>
      </c>
      <c r="B6155" s="104">
        <v>34594</v>
      </c>
      <c r="C6155" s="104">
        <v>34594</v>
      </c>
      <c r="D6155" s="105">
        <v>202547.99999999994</v>
      </c>
      <c r="E6155" s="105">
        <v>4841620000</v>
      </c>
      <c r="F6155" s="105">
        <v>0</v>
      </c>
      <c r="G6155" s="105">
        <v>3.0559430975578072</v>
      </c>
      <c r="H6155" s="105">
        <v>4.4858473699024231</v>
      </c>
      <c r="I6155" s="105">
        <v>8.212944469924496</v>
      </c>
      <c r="J6155" s="105">
        <v>11.717969721297491</v>
      </c>
      <c r="K6155" s="105">
        <v>9.6557101722141461</v>
      </c>
      <c r="L6155" s="105">
        <v>14.401326914124903</v>
      </c>
      <c r="M6155" s="105">
        <v>30.143326454077673</v>
      </c>
      <c r="N6155" s="105">
        <v>41.666510539612503</v>
      </c>
      <c r="O6155" s="105">
        <v>31.206258785860012</v>
      </c>
      <c r="P6155" s="105">
        <v>40.957210940491514</v>
      </c>
      <c r="Q6155" s="105">
        <v>11.519032016212025</v>
      </c>
      <c r="R6155" s="105">
        <v>7.9188251542148764</v>
      </c>
      <c r="S6155" s="105">
        <v>28.858158631314502</v>
      </c>
      <c r="T6155" s="105">
        <v>17.911742136290822</v>
      </c>
      <c r="U6155" s="105">
        <v>24.416804216669384</v>
      </c>
    </row>
    <row r="6156" spans="1:21">
      <c r="A6156" s="54">
        <v>6154</v>
      </c>
      <c r="B6156" s="104">
        <v>34597</v>
      </c>
      <c r="C6156" s="104">
        <v>34597</v>
      </c>
      <c r="D6156" s="105">
        <v>2926053.0000000009</v>
      </c>
      <c r="E6156" s="105">
        <v>4841620000</v>
      </c>
      <c r="F6156" s="105">
        <v>0</v>
      </c>
      <c r="G6156" s="105">
        <v>3.9745447097419491</v>
      </c>
      <c r="H6156" s="105">
        <v>3.1951479611667479</v>
      </c>
      <c r="I6156" s="105">
        <v>3.357502128371963</v>
      </c>
      <c r="J6156" s="105">
        <v>8.6974776797212243</v>
      </c>
      <c r="K6156" s="105">
        <v>10.830587909636547</v>
      </c>
      <c r="L6156" s="105">
        <v>18.31742424132576</v>
      </c>
      <c r="M6156" s="105">
        <v>21.661117692405877</v>
      </c>
      <c r="N6156" s="105">
        <v>10.826305760264029</v>
      </c>
      <c r="O6156" s="105">
        <v>9.8311358765171626</v>
      </c>
      <c r="P6156" s="105">
        <v>13.097608150208256</v>
      </c>
      <c r="Q6156" s="105">
        <v>9.4102062811512095</v>
      </c>
      <c r="R6156" s="105">
        <v>10.770520657483662</v>
      </c>
      <c r="S6156" s="105">
        <v>15.533727392836754</v>
      </c>
      <c r="T6156" s="105">
        <v>10.330798253999532</v>
      </c>
      <c r="U6156" s="105">
        <v>15.409129632435077</v>
      </c>
    </row>
    <row r="6157" spans="1:21">
      <c r="A6157" s="54">
        <v>6155</v>
      </c>
      <c r="B6157" s="104">
        <v>34598</v>
      </c>
      <c r="C6157" s="104">
        <v>34598</v>
      </c>
      <c r="D6157" s="105">
        <v>28404846</v>
      </c>
      <c r="E6157" s="105">
        <v>4841620000</v>
      </c>
      <c r="F6157" s="105">
        <v>0</v>
      </c>
      <c r="G6157" s="105">
        <v>37.23090009502021</v>
      </c>
      <c r="H6157" s="105">
        <v>33.052638870665966</v>
      </c>
      <c r="I6157" s="105">
        <v>22.290682430505989</v>
      </c>
      <c r="J6157" s="105">
        <v>22.493874208272661</v>
      </c>
      <c r="K6157" s="105">
        <v>24.939960650545498</v>
      </c>
      <c r="L6157" s="105">
        <v>48.476900697763838</v>
      </c>
      <c r="M6157" s="105">
        <v>100</v>
      </c>
      <c r="N6157" s="105">
        <v>100</v>
      </c>
      <c r="O6157" s="105">
        <v>100</v>
      </c>
      <c r="P6157" s="105">
        <v>100</v>
      </c>
      <c r="Q6157" s="105">
        <v>63.178359038774268</v>
      </c>
      <c r="R6157" s="105">
        <v>50.930410139167279</v>
      </c>
      <c r="S6157" s="105">
        <v>86.839735169211878</v>
      </c>
      <c r="T6157" s="105">
        <v>58.549477177559645</v>
      </c>
      <c r="U6157" s="105">
        <v>86.785609402412931</v>
      </c>
    </row>
    <row r="6158" spans="1:21">
      <c r="A6158" s="54">
        <v>6156</v>
      </c>
      <c r="B6158" s="104">
        <v>34675</v>
      </c>
      <c r="C6158" s="104">
        <v>34675</v>
      </c>
      <c r="D6158" s="105">
        <v>72481306</v>
      </c>
      <c r="E6158" s="105">
        <v>9699760000</v>
      </c>
      <c r="F6158" s="105">
        <v>0</v>
      </c>
      <c r="G6158" s="105">
        <v>0.3512835760566822</v>
      </c>
      <c r="H6158" s="105">
        <v>0.33870524846556016</v>
      </c>
      <c r="I6158" s="105">
        <v>0.31551248810128979</v>
      </c>
      <c r="J6158" s="105">
        <v>0.49209815364549148</v>
      </c>
      <c r="K6158" s="105">
        <v>0.72575922044522423</v>
      </c>
      <c r="L6158" s="105">
        <v>1.123725874927513</v>
      </c>
      <c r="M6158" s="105">
        <v>1.4556990915752599</v>
      </c>
      <c r="N6158" s="105">
        <v>1.7298062245105947</v>
      </c>
      <c r="O6158" s="105">
        <v>1.1795421677592339</v>
      </c>
      <c r="P6158" s="105">
        <v>1.0681094606839301</v>
      </c>
      <c r="Q6158" s="105">
        <v>0.58293296835030506</v>
      </c>
      <c r="R6158" s="105">
        <v>0.39667682547200239</v>
      </c>
      <c r="S6158" s="105">
        <v>1.3085872196057129</v>
      </c>
      <c r="T6158" s="105">
        <v>0.81332094166609059</v>
      </c>
      <c r="U6158" s="105">
        <v>0.91080234142821193</v>
      </c>
    </row>
    <row r="6159" spans="1:21">
      <c r="A6159" s="54">
        <v>6157</v>
      </c>
      <c r="B6159" s="104">
        <v>34676</v>
      </c>
      <c r="C6159" s="104">
        <v>34676</v>
      </c>
      <c r="D6159" s="105">
        <v>8235284</v>
      </c>
      <c r="E6159" s="105">
        <v>2429070000</v>
      </c>
      <c r="F6159" s="105">
        <v>0</v>
      </c>
      <c r="G6159" s="105">
        <v>0.89016294486744385</v>
      </c>
      <c r="H6159" s="105">
        <v>0.86357374867773884</v>
      </c>
      <c r="I6159" s="105">
        <v>0.6335259007254298</v>
      </c>
      <c r="J6159" s="105">
        <v>0.57877414114924486</v>
      </c>
      <c r="K6159" s="105">
        <v>0.63751253031316024</v>
      </c>
      <c r="L6159" s="105">
        <v>0.85629536703549181</v>
      </c>
      <c r="M6159" s="105">
        <v>0.89780466490467903</v>
      </c>
      <c r="N6159" s="105">
        <v>1.0403543701319218</v>
      </c>
      <c r="O6159" s="105">
        <v>1.1505307586202544</v>
      </c>
      <c r="P6159" s="105">
        <v>1.1792986520905155</v>
      </c>
      <c r="Q6159" s="105">
        <v>1.1539276095546693</v>
      </c>
      <c r="R6159" s="105">
        <v>0.99679851708420542</v>
      </c>
      <c r="S6159" s="105">
        <v>0.88408020835884638</v>
      </c>
      <c r="T6159" s="105">
        <v>0.90654660042956292</v>
      </c>
      <c r="U6159" s="105">
        <v>0.89827743091550993</v>
      </c>
    </row>
    <row r="6160" spans="1:21">
      <c r="A6160" s="54">
        <v>6158</v>
      </c>
      <c r="B6160" s="104">
        <v>34677</v>
      </c>
      <c r="C6160" s="104">
        <v>34677</v>
      </c>
      <c r="D6160" s="105">
        <v>106691516.00000003</v>
      </c>
      <c r="E6160" s="105">
        <v>7254160000</v>
      </c>
      <c r="F6160" s="105">
        <v>0</v>
      </c>
      <c r="G6160" s="105">
        <v>0.58980146787281185</v>
      </c>
      <c r="H6160" s="105">
        <v>0.50635421252903656</v>
      </c>
      <c r="I6160" s="105">
        <v>0.39883981957266051</v>
      </c>
      <c r="J6160" s="105">
        <v>0.43986491686425028</v>
      </c>
      <c r="K6160" s="105">
        <v>0.58333038500542378</v>
      </c>
      <c r="L6160" s="105">
        <v>0.83116961812078438</v>
      </c>
      <c r="M6160" s="105">
        <v>1.0702851666487005</v>
      </c>
      <c r="N6160" s="105">
        <v>1.2806361237416266</v>
      </c>
      <c r="O6160" s="105">
        <v>1.4216860281566297</v>
      </c>
      <c r="P6160" s="105">
        <v>1.406520437673092</v>
      </c>
      <c r="Q6160" s="105">
        <v>1.1309325197507283</v>
      </c>
      <c r="R6160" s="105">
        <v>0.74300494932280692</v>
      </c>
      <c r="S6160" s="105">
        <v>0.97793311107313585</v>
      </c>
      <c r="T6160" s="105">
        <v>0.86686880377154607</v>
      </c>
      <c r="U6160" s="105">
        <v>0.94701627445828584</v>
      </c>
    </row>
    <row r="6161" spans="1:21">
      <c r="A6161" s="54">
        <v>6159</v>
      </c>
      <c r="B6161" s="104">
        <v>34678</v>
      </c>
      <c r="C6161" s="104">
        <v>34678</v>
      </c>
      <c r="D6161" s="105">
        <v>21110319.000000007</v>
      </c>
      <c r="E6161" s="105">
        <v>2429070000</v>
      </c>
      <c r="F6161" s="105">
        <v>0</v>
      </c>
      <c r="G6161" s="105">
        <v>0.6888940073400972</v>
      </c>
      <c r="H6161" s="105">
        <v>0.58143614701791713</v>
      </c>
      <c r="I6161" s="105">
        <v>0.43296067339344163</v>
      </c>
      <c r="J6161" s="105">
        <v>0.43708416609782974</v>
      </c>
      <c r="K6161" s="105">
        <v>0.59803901780507041</v>
      </c>
      <c r="L6161" s="105">
        <v>0.91546764593699603</v>
      </c>
      <c r="M6161" s="105">
        <v>1.1635344550248878</v>
      </c>
      <c r="N6161" s="105">
        <v>1.3934463939911392</v>
      </c>
      <c r="O6161" s="105">
        <v>1.5829030414815053</v>
      </c>
      <c r="P6161" s="105">
        <v>1.59500746028934</v>
      </c>
      <c r="Q6161" s="105">
        <v>1.3267672210481012</v>
      </c>
      <c r="R6161" s="105">
        <v>0.93083182107197815</v>
      </c>
      <c r="S6161" s="105">
        <v>1.0564813690613031</v>
      </c>
      <c r="T6161" s="105">
        <v>0.97053100420819194</v>
      </c>
      <c r="U6161" s="105">
        <v>1.0245205105911128</v>
      </c>
    </row>
    <row r="6162" spans="1:21">
      <c r="A6162" s="54">
        <v>6160</v>
      </c>
      <c r="B6162" s="104">
        <v>34679</v>
      </c>
      <c r="C6162" s="104">
        <v>34679</v>
      </c>
      <c r="D6162" s="105">
        <v>15686088.999999998</v>
      </c>
      <c r="E6162" s="105">
        <v>2429070000</v>
      </c>
      <c r="F6162" s="105">
        <v>0</v>
      </c>
      <c r="G6162" s="105">
        <v>1.3428884672914831</v>
      </c>
      <c r="H6162" s="105">
        <v>1.126487763727821</v>
      </c>
      <c r="I6162" s="105">
        <v>0.81474338466866891</v>
      </c>
      <c r="J6162" s="105">
        <v>0.81930223231510046</v>
      </c>
      <c r="K6162" s="105">
        <v>1.127897860097971</v>
      </c>
      <c r="L6162" s="105">
        <v>1.6976054090494856</v>
      </c>
      <c r="M6162" s="105">
        <v>2.3316337959308426</v>
      </c>
      <c r="N6162" s="105">
        <v>2.9088902885547205</v>
      </c>
      <c r="O6162" s="105">
        <v>3.3060157004745676</v>
      </c>
      <c r="P6162" s="105">
        <v>3.3443240253146742</v>
      </c>
      <c r="Q6162" s="105">
        <v>2.7435421926996617</v>
      </c>
      <c r="R6162" s="105">
        <v>1.8746090715851527</v>
      </c>
      <c r="S6162" s="105">
        <v>2.5095462215081246</v>
      </c>
      <c r="T6162" s="105">
        <v>1.9531616826425122</v>
      </c>
      <c r="U6162" s="105">
        <v>2.3510819511114889</v>
      </c>
    </row>
    <row r="6163" spans="1:21">
      <c r="A6163" s="54">
        <v>6161</v>
      </c>
      <c r="B6163" s="104">
        <v>34680</v>
      </c>
      <c r="C6163" s="104">
        <v>34680</v>
      </c>
      <c r="D6163" s="105">
        <v>1227321.0000000005</v>
      </c>
      <c r="E6163" s="105">
        <v>2429070000</v>
      </c>
      <c r="F6163" s="105">
        <v>0</v>
      </c>
      <c r="G6163" s="105">
        <v>3.1093881780030208</v>
      </c>
      <c r="H6163" s="105">
        <v>3.9141364207062965</v>
      </c>
      <c r="I6163" s="105">
        <v>5.6875148413641314</v>
      </c>
      <c r="J6163" s="105">
        <v>10.551792767895403</v>
      </c>
      <c r="K6163" s="105">
        <v>15.1084115487995</v>
      </c>
      <c r="L6163" s="105">
        <v>26.385637764290802</v>
      </c>
      <c r="M6163" s="105">
        <v>53.020191187612312</v>
      </c>
      <c r="N6163" s="105">
        <v>100</v>
      </c>
      <c r="O6163" s="105">
        <v>67.321356006351806</v>
      </c>
      <c r="P6163" s="105">
        <v>28.848822464866821</v>
      </c>
      <c r="Q6163" s="105">
        <v>6.8215406908867751</v>
      </c>
      <c r="R6163" s="105">
        <v>3.8170612894624911</v>
      </c>
      <c r="S6163" s="105">
        <v>42.122759492239823</v>
      </c>
      <c r="T6163" s="105">
        <v>27.048821096686613</v>
      </c>
      <c r="U6163" s="105">
        <v>39.646207708299222</v>
      </c>
    </row>
    <row r="6164" spans="1:21">
      <c r="A6164" s="54">
        <v>6162</v>
      </c>
      <c r="B6164" s="104">
        <v>34681</v>
      </c>
      <c r="C6164" s="104">
        <v>34681</v>
      </c>
      <c r="D6164" s="105">
        <v>376664388.00000012</v>
      </c>
      <c r="E6164" s="105">
        <v>7303560000</v>
      </c>
      <c r="F6164" s="105">
        <v>0</v>
      </c>
      <c r="G6164" s="105">
        <v>0.35393127587643008</v>
      </c>
      <c r="H6164" s="105">
        <v>0.48666224374562284</v>
      </c>
      <c r="I6164" s="105">
        <v>1.0242216618848492</v>
      </c>
      <c r="J6164" s="105">
        <v>4.029735491133283</v>
      </c>
      <c r="K6164" s="105">
        <v>100</v>
      </c>
      <c r="L6164" s="105">
        <v>100</v>
      </c>
      <c r="M6164" s="105">
        <v>100</v>
      </c>
      <c r="N6164" s="105">
        <v>100</v>
      </c>
      <c r="O6164" s="105">
        <v>100</v>
      </c>
      <c r="P6164" s="105">
        <v>15.974873723996673</v>
      </c>
      <c r="Q6164" s="105">
        <v>0.83429467273693059</v>
      </c>
      <c r="R6164" s="105">
        <v>0.36250670315294814</v>
      </c>
      <c r="S6164" s="105">
        <v>93.963851986418803</v>
      </c>
      <c r="T6164" s="105">
        <v>43.588852147710561</v>
      </c>
      <c r="U6164" s="105">
        <v>93.473832630556473</v>
      </c>
    </row>
    <row r="6165" spans="1:21">
      <c r="A6165" s="54">
        <v>6163</v>
      </c>
      <c r="B6165" s="104">
        <v>34697</v>
      </c>
      <c r="C6165" s="104">
        <v>34697</v>
      </c>
      <c r="D6165" s="105">
        <v>2683593301.999999</v>
      </c>
      <c r="E6165" s="105">
        <v>24290200000</v>
      </c>
      <c r="F6165" s="105">
        <v>0</v>
      </c>
      <c r="G6165" s="105">
        <v>52.336099693934294</v>
      </c>
      <c r="H6165" s="105">
        <v>7.366781846075269</v>
      </c>
      <c r="I6165" s="105">
        <v>7.9275667209086107</v>
      </c>
      <c r="J6165" s="105">
        <v>100</v>
      </c>
      <c r="K6165" s="105">
        <v>100</v>
      </c>
      <c r="L6165" s="105">
        <v>100</v>
      </c>
      <c r="M6165" s="105">
        <v>100</v>
      </c>
      <c r="N6165" s="105">
        <v>100</v>
      </c>
      <c r="O6165" s="105">
        <v>100</v>
      </c>
      <c r="P6165" s="105">
        <v>100</v>
      </c>
      <c r="Q6165" s="105">
        <v>100</v>
      </c>
      <c r="R6165" s="105">
        <v>100</v>
      </c>
      <c r="S6165" s="105">
        <v>99.722443125933225</v>
      </c>
      <c r="T6165" s="105">
        <v>80.635870688409852</v>
      </c>
      <c r="U6165" s="105">
        <v>99.4853613446259</v>
      </c>
    </row>
    <row r="6166" spans="1:21">
      <c r="A6166" s="54">
        <v>6164</v>
      </c>
      <c r="B6166" s="104">
        <v>34698</v>
      </c>
      <c r="C6166" s="104">
        <v>34698</v>
      </c>
      <c r="D6166" s="105">
        <v>26549727</v>
      </c>
      <c r="E6166" s="105">
        <v>2429070000</v>
      </c>
      <c r="F6166" s="105">
        <v>0</v>
      </c>
      <c r="G6166" s="105">
        <v>46.782620516195067</v>
      </c>
      <c r="H6166" s="105">
        <v>26.42147807337081</v>
      </c>
      <c r="I6166" s="105">
        <v>60.736123927991834</v>
      </c>
      <c r="J6166" s="105">
        <v>100</v>
      </c>
      <c r="K6166" s="105">
        <v>100</v>
      </c>
      <c r="L6166" s="105">
        <v>100</v>
      </c>
      <c r="M6166" s="105">
        <v>100</v>
      </c>
      <c r="N6166" s="105">
        <v>100</v>
      </c>
      <c r="O6166" s="105">
        <v>100</v>
      </c>
      <c r="P6166" s="105">
        <v>100</v>
      </c>
      <c r="Q6166" s="105">
        <v>100</v>
      </c>
      <c r="R6166" s="105">
        <v>100</v>
      </c>
      <c r="S6166" s="105">
        <v>99.374021662481454</v>
      </c>
      <c r="T6166" s="105">
        <v>86.161685209796474</v>
      </c>
      <c r="U6166" s="105">
        <v>98.394720679556798</v>
      </c>
    </row>
    <row r="6167" spans="1:21">
      <c r="A6167" s="54">
        <v>6165</v>
      </c>
      <c r="B6167" s="104">
        <v>34699</v>
      </c>
      <c r="C6167" s="104">
        <v>34699</v>
      </c>
      <c r="D6167" s="105">
        <v>13517507.999999996</v>
      </c>
      <c r="E6167" s="105">
        <v>2429070000</v>
      </c>
      <c r="F6167" s="105">
        <v>0</v>
      </c>
      <c r="G6167" s="105">
        <v>4.9060922014072794</v>
      </c>
      <c r="H6167" s="105">
        <v>6.1493675883491568</v>
      </c>
      <c r="I6167" s="105">
        <v>8.898459690476626</v>
      </c>
      <c r="J6167" s="105">
        <v>22.488315006387914</v>
      </c>
      <c r="K6167" s="105">
        <v>62.733509513107833</v>
      </c>
      <c r="L6167" s="105">
        <v>100</v>
      </c>
      <c r="M6167" s="105">
        <v>100</v>
      </c>
      <c r="N6167" s="105">
        <v>100</v>
      </c>
      <c r="O6167" s="105">
        <v>100</v>
      </c>
      <c r="P6167" s="105">
        <v>35.689708225827346</v>
      </c>
      <c r="Q6167" s="105">
        <v>15.909419181967353</v>
      </c>
      <c r="R6167" s="105">
        <v>5.8892315177953547</v>
      </c>
      <c r="S6167" s="105">
        <v>99.228746430233315</v>
      </c>
      <c r="T6167" s="105">
        <v>46.888675243776568</v>
      </c>
      <c r="U6167" s="105">
        <v>80.783035966343292</v>
      </c>
    </row>
    <row r="6168" spans="1:21">
      <c r="A6168" s="54">
        <v>6166</v>
      </c>
      <c r="B6168" s="104">
        <v>34700</v>
      </c>
      <c r="C6168" s="104">
        <v>34700</v>
      </c>
      <c r="D6168" s="105">
        <v>79344675</v>
      </c>
      <c r="E6168" s="105">
        <v>2429070000</v>
      </c>
      <c r="F6168" s="105">
        <v>0</v>
      </c>
      <c r="G6168" s="105">
        <v>1.50245593182711</v>
      </c>
      <c r="H6168" s="105">
        <v>2.144629209254735</v>
      </c>
      <c r="I6168" s="105">
        <v>3.4607590550514846</v>
      </c>
      <c r="J6168" s="105">
        <v>15.124294847599964</v>
      </c>
      <c r="K6168" s="105">
        <v>100</v>
      </c>
      <c r="L6168" s="105">
        <v>100</v>
      </c>
      <c r="M6168" s="105">
        <v>100</v>
      </c>
      <c r="N6168" s="105">
        <v>100</v>
      </c>
      <c r="O6168" s="105">
        <v>100</v>
      </c>
      <c r="P6168" s="105">
        <v>3.9973897779852194</v>
      </c>
      <c r="Q6168" s="105">
        <v>5.4733033242626687</v>
      </c>
      <c r="R6168" s="105">
        <v>1.4912839972281251</v>
      </c>
      <c r="S6168" s="105">
        <v>96.841645718877373</v>
      </c>
      <c r="T6168" s="105">
        <v>44.432843011934104</v>
      </c>
      <c r="U6168" s="105">
        <v>70.751868821186221</v>
      </c>
    </row>
    <row r="6169" spans="1:21">
      <c r="A6169" s="54">
        <v>6167</v>
      </c>
      <c r="B6169" s="104">
        <v>34701</v>
      </c>
      <c r="C6169" s="104">
        <v>34701</v>
      </c>
      <c r="D6169" s="105">
        <v>14327259.999999996</v>
      </c>
      <c r="E6169" s="105">
        <v>2429070000</v>
      </c>
      <c r="F6169" s="105">
        <v>0</v>
      </c>
      <c r="G6169" s="105">
        <v>15.263649399673476</v>
      </c>
      <c r="H6169" s="105">
        <v>16.978770861749226</v>
      </c>
      <c r="I6169" s="105">
        <v>21.608741284527898</v>
      </c>
      <c r="J6169" s="105">
        <v>62.887762696705771</v>
      </c>
      <c r="K6169" s="105">
        <v>100</v>
      </c>
      <c r="L6169" s="105">
        <v>100</v>
      </c>
      <c r="M6169" s="105">
        <v>100</v>
      </c>
      <c r="N6169" s="105">
        <v>100</v>
      </c>
      <c r="O6169" s="105">
        <v>100</v>
      </c>
      <c r="P6169" s="105">
        <v>53.55493105222493</v>
      </c>
      <c r="Q6169" s="105">
        <v>26.109793424861348</v>
      </c>
      <c r="R6169" s="105">
        <v>12.52046609855925</v>
      </c>
      <c r="S6169" s="105">
        <v>98.40703824609551</v>
      </c>
      <c r="T6169" s="105">
        <v>59.077009568191819</v>
      </c>
      <c r="U6169" s="105">
        <v>90.406573853753329</v>
      </c>
    </row>
    <row r="6170" spans="1:21">
      <c r="A6170" s="54">
        <v>6168</v>
      </c>
      <c r="B6170" s="104">
        <v>34702</v>
      </c>
      <c r="C6170" s="104">
        <v>34702</v>
      </c>
      <c r="D6170" s="105">
        <v>34970901.000000007</v>
      </c>
      <c r="E6170" s="105">
        <v>2429070000</v>
      </c>
      <c r="F6170" s="105">
        <v>0</v>
      </c>
      <c r="G6170" s="105">
        <v>1.2485508564176011</v>
      </c>
      <c r="H6170" s="105">
        <v>1.7275076146074764</v>
      </c>
      <c r="I6170" s="105">
        <v>1.8446848860265967</v>
      </c>
      <c r="J6170" s="105">
        <v>4.7671507280533065</v>
      </c>
      <c r="K6170" s="105">
        <v>33.29094045056187</v>
      </c>
      <c r="L6170" s="105">
        <v>100</v>
      </c>
      <c r="M6170" s="105">
        <v>100</v>
      </c>
      <c r="N6170" s="105">
        <v>100</v>
      </c>
      <c r="O6170" s="105">
        <v>100</v>
      </c>
      <c r="P6170" s="105">
        <v>12.334277517386459</v>
      </c>
      <c r="Q6170" s="105">
        <v>3.6472200020909424</v>
      </c>
      <c r="R6170" s="105">
        <v>1.393799675616717</v>
      </c>
      <c r="S6170" s="105">
        <v>86.650369209357649</v>
      </c>
      <c r="T6170" s="105">
        <v>38.354510977563415</v>
      </c>
      <c r="U6170" s="105">
        <v>79.538812608787453</v>
      </c>
    </row>
    <row r="6171" spans="1:21">
      <c r="A6171" s="54">
        <v>6169</v>
      </c>
      <c r="B6171" s="104">
        <v>34703</v>
      </c>
      <c r="C6171" s="104">
        <v>34703</v>
      </c>
      <c r="D6171" s="105">
        <v>66001973.999999993</v>
      </c>
      <c r="E6171" s="105">
        <v>2429070000</v>
      </c>
      <c r="F6171" s="105">
        <v>0</v>
      </c>
      <c r="G6171" s="105">
        <v>0.98618959614042911</v>
      </c>
      <c r="H6171" s="105">
        <v>1.2422710833536219</v>
      </c>
      <c r="I6171" s="105">
        <v>1.2686655214371576</v>
      </c>
      <c r="J6171" s="105">
        <v>2.6084533599842543</v>
      </c>
      <c r="K6171" s="105">
        <v>14.355817971534144</v>
      </c>
      <c r="L6171" s="105">
        <v>100</v>
      </c>
      <c r="M6171" s="105">
        <v>100</v>
      </c>
      <c r="N6171" s="105">
        <v>100</v>
      </c>
      <c r="O6171" s="105">
        <v>100</v>
      </c>
      <c r="P6171" s="105">
        <v>16.321299578294443</v>
      </c>
      <c r="Q6171" s="105">
        <v>3.8413220346975807</v>
      </c>
      <c r="R6171" s="105">
        <v>1.3700696114615516</v>
      </c>
      <c r="S6171" s="105">
        <v>88.410910408183</v>
      </c>
      <c r="T6171" s="105">
        <v>36.832840729741925</v>
      </c>
      <c r="U6171" s="105">
        <v>82.422918595632211</v>
      </c>
    </row>
    <row r="6172" spans="1:21">
      <c r="A6172" s="54">
        <v>6170</v>
      </c>
      <c r="B6172" s="104">
        <v>34704</v>
      </c>
      <c r="C6172" s="104">
        <v>34704</v>
      </c>
      <c r="D6172" s="105">
        <v>97069057.00000003</v>
      </c>
      <c r="E6172" s="105">
        <v>2429070000</v>
      </c>
      <c r="F6172" s="105">
        <v>0</v>
      </c>
      <c r="G6172" s="105">
        <v>0.67983383800008423</v>
      </c>
      <c r="H6172" s="105">
        <v>0.92597717784364431</v>
      </c>
      <c r="I6172" s="105">
        <v>0.90272856702324822</v>
      </c>
      <c r="J6172" s="105">
        <v>1.7302520489220328</v>
      </c>
      <c r="K6172" s="105">
        <v>22.42137739140011</v>
      </c>
      <c r="L6172" s="105">
        <v>100</v>
      </c>
      <c r="M6172" s="105">
        <v>100</v>
      </c>
      <c r="N6172" s="105">
        <v>100</v>
      </c>
      <c r="O6172" s="105">
        <v>100</v>
      </c>
      <c r="P6172" s="105">
        <v>8.0030315452056922</v>
      </c>
      <c r="Q6172" s="105">
        <v>1.9993785503358055</v>
      </c>
      <c r="R6172" s="105">
        <v>0.93895585473085463</v>
      </c>
      <c r="S6172" s="105">
        <v>75.465495097824757</v>
      </c>
      <c r="T6172" s="105">
        <v>36.466794581121796</v>
      </c>
      <c r="U6172" s="105">
        <v>66.920367723678012</v>
      </c>
    </row>
    <row r="6173" spans="1:21">
      <c r="A6173" s="54">
        <v>6171</v>
      </c>
      <c r="B6173" s="104">
        <v>34705</v>
      </c>
      <c r="C6173" s="104">
        <v>34705</v>
      </c>
      <c r="D6173" s="105">
        <v>91353755.00000003</v>
      </c>
      <c r="E6173" s="105">
        <v>2429070000</v>
      </c>
      <c r="F6173" s="105">
        <v>0</v>
      </c>
      <c r="G6173" s="105">
        <v>0.34114691496471272</v>
      </c>
      <c r="H6173" s="105">
        <v>0.50821085728609205</v>
      </c>
      <c r="I6173" s="105">
        <v>0.51853800781439607</v>
      </c>
      <c r="J6173" s="105">
        <v>1.0508178660062912</v>
      </c>
      <c r="K6173" s="105">
        <v>2.4330621749120978</v>
      </c>
      <c r="L6173" s="105">
        <v>100</v>
      </c>
      <c r="M6173" s="105">
        <v>100</v>
      </c>
      <c r="N6173" s="105">
        <v>100</v>
      </c>
      <c r="O6173" s="105">
        <v>100</v>
      </c>
      <c r="P6173" s="105">
        <v>3.407459901207218</v>
      </c>
      <c r="Q6173" s="105">
        <v>0.9520834371912209</v>
      </c>
      <c r="R6173" s="105">
        <v>0.37476321515846084</v>
      </c>
      <c r="S6173" s="105">
        <v>92.681021827996247</v>
      </c>
      <c r="T6173" s="105">
        <v>34.132173531211706</v>
      </c>
      <c r="U6173" s="105">
        <v>89.172290956422827</v>
      </c>
    </row>
    <row r="6174" spans="1:21">
      <c r="A6174" s="54">
        <v>6172</v>
      </c>
      <c r="B6174" s="104">
        <v>34706</v>
      </c>
      <c r="C6174" s="104">
        <v>34706</v>
      </c>
      <c r="D6174" s="105">
        <v>4596740</v>
      </c>
      <c r="E6174" s="105">
        <v>2429070000</v>
      </c>
      <c r="F6174" s="105">
        <v>0</v>
      </c>
      <c r="G6174" s="105">
        <v>8.5044570705932419</v>
      </c>
      <c r="H6174" s="105">
        <v>11.594549472541569</v>
      </c>
      <c r="I6174" s="105">
        <v>12.39822623923744</v>
      </c>
      <c r="J6174" s="105">
        <v>21.899853711009385</v>
      </c>
      <c r="K6174" s="105">
        <v>45.328460232305609</v>
      </c>
      <c r="L6174" s="105">
        <v>100</v>
      </c>
      <c r="M6174" s="105">
        <v>100</v>
      </c>
      <c r="N6174" s="105">
        <v>100</v>
      </c>
      <c r="O6174" s="105">
        <v>100</v>
      </c>
      <c r="P6174" s="105">
        <v>100</v>
      </c>
      <c r="Q6174" s="105">
        <v>36.14083970521888</v>
      </c>
      <c r="R6174" s="105">
        <v>10.616241853684416</v>
      </c>
      <c r="S6174" s="105">
        <v>95.285999367263628</v>
      </c>
      <c r="T6174" s="105">
        <v>53.873552357049221</v>
      </c>
      <c r="U6174" s="105">
        <v>92.811247231734782</v>
      </c>
    </row>
    <row r="6175" spans="1:21">
      <c r="A6175" s="54">
        <v>6173</v>
      </c>
      <c r="B6175" s="104">
        <v>34707</v>
      </c>
      <c r="C6175" s="104">
        <v>34707</v>
      </c>
      <c r="D6175" s="105">
        <v>740613.00000000023</v>
      </c>
      <c r="E6175" s="105">
        <v>2429070000</v>
      </c>
      <c r="F6175" s="105">
        <v>0</v>
      </c>
      <c r="G6175" s="105">
        <v>3.4663848652606091</v>
      </c>
      <c r="H6175" s="105">
        <v>4.5666727144468968</v>
      </c>
      <c r="I6175" s="105">
        <v>6.9038400417177117</v>
      </c>
      <c r="J6175" s="105">
        <v>16.452633872250757</v>
      </c>
      <c r="K6175" s="105">
        <v>38.594140284362418</v>
      </c>
      <c r="L6175" s="105">
        <v>57.243511661697937</v>
      </c>
      <c r="M6175" s="105">
        <v>89.905701345540351</v>
      </c>
      <c r="N6175" s="105">
        <v>100</v>
      </c>
      <c r="O6175" s="105">
        <v>100</v>
      </c>
      <c r="P6175" s="105">
        <v>29.834836844355856</v>
      </c>
      <c r="Q6175" s="105">
        <v>5.6105717508485737</v>
      </c>
      <c r="R6175" s="105">
        <v>2.9679891103493725</v>
      </c>
      <c r="S6175" s="105">
        <v>58.659238087336995</v>
      </c>
      <c r="T6175" s="105">
        <v>37.962190207569208</v>
      </c>
      <c r="U6175" s="105">
        <v>49.508095319509849</v>
      </c>
    </row>
    <row r="6176" spans="1:21">
      <c r="A6176" s="54">
        <v>6174</v>
      </c>
      <c r="B6176" s="104">
        <v>34708</v>
      </c>
      <c r="C6176" s="104">
        <v>34708</v>
      </c>
      <c r="D6176" s="105">
        <v>1376128.9999999995</v>
      </c>
      <c r="E6176" s="105">
        <v>2429070000</v>
      </c>
      <c r="F6176" s="105">
        <v>0</v>
      </c>
      <c r="G6176" s="105">
        <v>0.66819303489164028</v>
      </c>
      <c r="H6176" s="105">
        <v>0.87539262102459459</v>
      </c>
      <c r="I6176" s="105">
        <v>1.370537029019411</v>
      </c>
      <c r="J6176" s="105">
        <v>3.566870932865053</v>
      </c>
      <c r="K6176" s="105">
        <v>8.8386080875065662</v>
      </c>
      <c r="L6176" s="105">
        <v>14.266113583129673</v>
      </c>
      <c r="M6176" s="105">
        <v>20.47735272475423</v>
      </c>
      <c r="N6176" s="105">
        <v>21.834404330199579</v>
      </c>
      <c r="O6176" s="105">
        <v>21.955673891249461</v>
      </c>
      <c r="P6176" s="105">
        <v>4.7085285825071592</v>
      </c>
      <c r="Q6176" s="105">
        <v>0.89304052069414774</v>
      </c>
      <c r="R6176" s="105">
        <v>0.53720988749786869</v>
      </c>
      <c r="S6176" s="105">
        <v>13.761815108991341</v>
      </c>
      <c r="T6176" s="105">
        <v>8.3326604354449483</v>
      </c>
      <c r="U6176" s="105">
        <v>12.292478758596211</v>
      </c>
    </row>
    <row r="6177" spans="1:21">
      <c r="A6177" s="54">
        <v>6175</v>
      </c>
      <c r="B6177" s="104">
        <v>34709</v>
      </c>
      <c r="C6177" s="104">
        <v>34709</v>
      </c>
      <c r="D6177" s="105">
        <v>480817449</v>
      </c>
      <c r="E6177" s="105">
        <v>12028900000</v>
      </c>
      <c r="F6177" s="105">
        <v>0</v>
      </c>
      <c r="G6177" s="105">
        <v>0.56390395613116673</v>
      </c>
      <c r="H6177" s="105">
        <v>0.50419065760103698</v>
      </c>
      <c r="I6177" s="105">
        <v>0.38419796336406831</v>
      </c>
      <c r="J6177" s="105">
        <v>0.55812150353620715</v>
      </c>
      <c r="K6177" s="105">
        <v>0.66079970632994911</v>
      </c>
      <c r="L6177" s="105">
        <v>0.81151420830518017</v>
      </c>
      <c r="M6177" s="105">
        <v>0.8503893261496599</v>
      </c>
      <c r="N6177" s="105">
        <v>0.60227261484554762</v>
      </c>
      <c r="O6177" s="105">
        <v>0.49843989322659316</v>
      </c>
      <c r="P6177" s="105">
        <v>0.46449666669195272</v>
      </c>
      <c r="Q6177" s="105">
        <v>0.68197860176243075</v>
      </c>
      <c r="R6177" s="105">
        <v>1.213721721910318</v>
      </c>
      <c r="S6177" s="105">
        <v>0.74218178071007068</v>
      </c>
      <c r="T6177" s="105">
        <v>0.64950223498784265</v>
      </c>
      <c r="U6177" s="105">
        <v>0.74101020842848797</v>
      </c>
    </row>
    <row r="6178" spans="1:21">
      <c r="A6178" s="54">
        <v>6176</v>
      </c>
      <c r="B6178" s="104">
        <v>34710</v>
      </c>
      <c r="C6178" s="104">
        <v>34710</v>
      </c>
      <c r="D6178" s="105">
        <v>142663572.00000006</v>
      </c>
      <c r="E6178" s="105">
        <v>2429070000</v>
      </c>
      <c r="F6178" s="105">
        <v>0</v>
      </c>
      <c r="G6178" s="105">
        <v>0.30830552571322495</v>
      </c>
      <c r="H6178" s="105">
        <v>0.34928849375651361</v>
      </c>
      <c r="I6178" s="105">
        <v>0.45406833198622487</v>
      </c>
      <c r="J6178" s="105">
        <v>1.1783209101818133</v>
      </c>
      <c r="K6178" s="105">
        <v>100</v>
      </c>
      <c r="L6178" s="105">
        <v>100</v>
      </c>
      <c r="M6178" s="105">
        <v>100</v>
      </c>
      <c r="N6178" s="105">
        <v>36.604724108340832</v>
      </c>
      <c r="O6178" s="105">
        <v>5.7974966560198071</v>
      </c>
      <c r="P6178" s="105">
        <v>3.5505443862122261</v>
      </c>
      <c r="Q6178" s="105">
        <v>0.59678254100075923</v>
      </c>
      <c r="R6178" s="105">
        <v>0.26964677807151199</v>
      </c>
      <c r="S6178" s="105">
        <v>84.421951092161635</v>
      </c>
      <c r="T6178" s="105">
        <v>29.092431477606908</v>
      </c>
      <c r="U6178" s="105">
        <v>81.958813604949228</v>
      </c>
    </row>
    <row r="6179" spans="1:21">
      <c r="A6179" s="54">
        <v>6177</v>
      </c>
      <c r="B6179" s="104">
        <v>34711</v>
      </c>
      <c r="C6179" s="104">
        <v>34711</v>
      </c>
      <c r="D6179" s="105">
        <v>90422017.00000003</v>
      </c>
      <c r="E6179" s="105">
        <v>2429070000</v>
      </c>
      <c r="F6179" s="105">
        <v>0</v>
      </c>
      <c r="G6179" s="105">
        <v>0.37303589620758698</v>
      </c>
      <c r="H6179" s="105">
        <v>0.43708927470303527</v>
      </c>
      <c r="I6179" s="105">
        <v>0.57143139178884639</v>
      </c>
      <c r="J6179" s="105">
        <v>1.3723410616241827</v>
      </c>
      <c r="K6179" s="105">
        <v>19.758784928775075</v>
      </c>
      <c r="L6179" s="105">
        <v>100</v>
      </c>
      <c r="M6179" s="105">
        <v>100</v>
      </c>
      <c r="N6179" s="105">
        <v>100</v>
      </c>
      <c r="O6179" s="105">
        <v>100</v>
      </c>
      <c r="P6179" s="105">
        <v>8.8641494060412711</v>
      </c>
      <c r="Q6179" s="105">
        <v>0.63340514210369536</v>
      </c>
      <c r="R6179" s="105">
        <v>0.32144611639589782</v>
      </c>
      <c r="S6179" s="105">
        <v>75.653127771892557</v>
      </c>
      <c r="T6179" s="105">
        <v>36.027640268136636</v>
      </c>
      <c r="U6179" s="105">
        <v>75.214442830129585</v>
      </c>
    </row>
    <row r="6180" spans="1:21">
      <c r="A6180" s="54">
        <v>6178</v>
      </c>
      <c r="B6180" s="104">
        <v>34712</v>
      </c>
      <c r="C6180" s="104">
        <v>34712</v>
      </c>
      <c r="D6180" s="105">
        <v>114325789.00000001</v>
      </c>
      <c r="E6180" s="105">
        <v>2429070000</v>
      </c>
      <c r="F6180" s="105">
        <v>0</v>
      </c>
      <c r="G6180" s="105">
        <v>0.57199439786792416</v>
      </c>
      <c r="H6180" s="105">
        <v>0.73237468179790144</v>
      </c>
      <c r="I6180" s="105">
        <v>0.97328056396788409</v>
      </c>
      <c r="J6180" s="105">
        <v>2.6113919136000874</v>
      </c>
      <c r="K6180" s="105">
        <v>100</v>
      </c>
      <c r="L6180" s="105">
        <v>100</v>
      </c>
      <c r="M6180" s="105">
        <v>100</v>
      </c>
      <c r="N6180" s="105">
        <v>100</v>
      </c>
      <c r="O6180" s="105">
        <v>100</v>
      </c>
      <c r="P6180" s="105">
        <v>20.376596003349071</v>
      </c>
      <c r="Q6180" s="105">
        <v>1.7249578763538365</v>
      </c>
      <c r="R6180" s="105">
        <v>0.66676590567181337</v>
      </c>
      <c r="S6180" s="105">
        <v>93.111431931919412</v>
      </c>
      <c r="T6180" s="105">
        <v>43.971446778550707</v>
      </c>
      <c r="U6180" s="105">
        <v>92.640007680681961</v>
      </c>
    </row>
    <row r="6181" spans="1:21">
      <c r="A6181" s="54">
        <v>6179</v>
      </c>
      <c r="B6181" s="104">
        <v>34713</v>
      </c>
      <c r="C6181" s="104">
        <v>34713</v>
      </c>
      <c r="D6181" s="105">
        <v>283658407</v>
      </c>
      <c r="E6181" s="105">
        <v>2429070000</v>
      </c>
      <c r="F6181" s="105">
        <v>0</v>
      </c>
      <c r="G6181" s="105">
        <v>0.75729665419804792</v>
      </c>
      <c r="H6181" s="105">
        <v>0.6847440588009599</v>
      </c>
      <c r="I6181" s="105">
        <v>0.7326504516735235</v>
      </c>
      <c r="J6181" s="105">
        <v>1.2978499632784108</v>
      </c>
      <c r="K6181" s="105">
        <v>100</v>
      </c>
      <c r="L6181" s="105">
        <v>100</v>
      </c>
      <c r="M6181" s="105">
        <v>100</v>
      </c>
      <c r="N6181" s="105">
        <v>100</v>
      </c>
      <c r="O6181" s="105">
        <v>100</v>
      </c>
      <c r="P6181" s="105">
        <v>100</v>
      </c>
      <c r="Q6181" s="105">
        <v>100</v>
      </c>
      <c r="R6181" s="105">
        <v>4.5480472647735155</v>
      </c>
      <c r="S6181" s="105">
        <v>97.021853063251967</v>
      </c>
      <c r="T6181" s="105">
        <v>59.001715699393706</v>
      </c>
      <c r="U6181" s="105">
        <v>96.402982384333299</v>
      </c>
    </row>
    <row r="6182" spans="1:21">
      <c r="A6182" s="54">
        <v>6180</v>
      </c>
      <c r="B6182" s="104">
        <v>34714</v>
      </c>
      <c r="C6182" s="104">
        <v>34714</v>
      </c>
      <c r="D6182" s="105">
        <v>155583358.00000006</v>
      </c>
      <c r="E6182" s="105">
        <v>2429070000</v>
      </c>
      <c r="F6182" s="105">
        <v>0</v>
      </c>
      <c r="G6182" s="105">
        <v>0.46310484529315488</v>
      </c>
      <c r="H6182" s="105">
        <v>0.76452181506638905</v>
      </c>
      <c r="I6182" s="105">
        <v>1.1322666127336809</v>
      </c>
      <c r="J6182" s="105">
        <v>3.2318324870377713</v>
      </c>
      <c r="K6182" s="105">
        <v>57.851790895685696</v>
      </c>
      <c r="L6182" s="105">
        <v>100</v>
      </c>
      <c r="M6182" s="105">
        <v>100</v>
      </c>
      <c r="N6182" s="105">
        <v>100</v>
      </c>
      <c r="O6182" s="105">
        <v>100</v>
      </c>
      <c r="P6182" s="105">
        <v>5.7860526357776081</v>
      </c>
      <c r="Q6182" s="105">
        <v>1.0620255015278388</v>
      </c>
      <c r="R6182" s="105">
        <v>0.4075871349381332</v>
      </c>
      <c r="S6182" s="105">
        <v>82.290086176446678</v>
      </c>
      <c r="T6182" s="105">
        <v>39.224931827338352</v>
      </c>
      <c r="U6182" s="105">
        <v>70.491215712580498</v>
      </c>
    </row>
    <row r="6183" spans="1:21">
      <c r="A6183" s="54">
        <v>6181</v>
      </c>
      <c r="B6183" s="104">
        <v>34715</v>
      </c>
      <c r="C6183" s="104">
        <v>34715</v>
      </c>
      <c r="D6183" s="105">
        <v>38265402.000000015</v>
      </c>
      <c r="E6183" s="105">
        <v>2429070000</v>
      </c>
      <c r="F6183" s="105">
        <v>0</v>
      </c>
      <c r="G6183" s="105">
        <v>0.88420071366683073</v>
      </c>
      <c r="H6183" s="105">
        <v>1.1466128868546792</v>
      </c>
      <c r="I6183" s="105">
        <v>1.3730391712464718</v>
      </c>
      <c r="J6183" s="105">
        <v>3.6313244102806346</v>
      </c>
      <c r="K6183" s="105">
        <v>27.30660622958418</v>
      </c>
      <c r="L6183" s="105">
        <v>100</v>
      </c>
      <c r="M6183" s="105">
        <v>100</v>
      </c>
      <c r="N6183" s="105">
        <v>100</v>
      </c>
      <c r="O6183" s="105">
        <v>100</v>
      </c>
      <c r="P6183" s="105">
        <v>100</v>
      </c>
      <c r="Q6183" s="105">
        <v>11.387356615943103</v>
      </c>
      <c r="R6183" s="105">
        <v>1.2063134987785105</v>
      </c>
      <c r="S6183" s="105">
        <v>76.215767693086974</v>
      </c>
      <c r="T6183" s="105">
        <v>45.577954460529533</v>
      </c>
      <c r="U6183" s="105">
        <v>75.749209902203958</v>
      </c>
    </row>
    <row r="6184" spans="1:21">
      <c r="A6184" s="54">
        <v>6182</v>
      </c>
      <c r="B6184" s="104">
        <v>34716</v>
      </c>
      <c r="C6184" s="104">
        <v>34716</v>
      </c>
      <c r="D6184" s="105">
        <v>4099588</v>
      </c>
      <c r="E6184" s="105">
        <v>2429070000</v>
      </c>
      <c r="F6184" s="105">
        <v>0</v>
      </c>
      <c r="G6184" s="105">
        <v>5.8671994997415116</v>
      </c>
      <c r="H6184" s="105">
        <v>7.7079082964902863</v>
      </c>
      <c r="I6184" s="105">
        <v>9.8144975813730486</v>
      </c>
      <c r="J6184" s="105">
        <v>23.121531357749035</v>
      </c>
      <c r="K6184" s="105">
        <v>76.8689446552265</v>
      </c>
      <c r="L6184" s="105">
        <v>100</v>
      </c>
      <c r="M6184" s="105">
        <v>100</v>
      </c>
      <c r="N6184" s="105">
        <v>100</v>
      </c>
      <c r="O6184" s="105">
        <v>100</v>
      </c>
      <c r="P6184" s="105">
        <v>100</v>
      </c>
      <c r="Q6184" s="105">
        <v>20.841140890918862</v>
      </c>
      <c r="R6184" s="105">
        <v>6.2602330492796252</v>
      </c>
      <c r="S6184" s="105">
        <v>93.999560639863333</v>
      </c>
      <c r="T6184" s="105">
        <v>54.206787944231564</v>
      </c>
      <c r="U6184" s="105">
        <v>93.800819444176597</v>
      </c>
    </row>
    <row r="6185" spans="1:21">
      <c r="A6185" s="54">
        <v>6183</v>
      </c>
      <c r="B6185" s="104">
        <v>34717</v>
      </c>
      <c r="C6185" s="104">
        <v>34717</v>
      </c>
      <c r="D6185" s="105">
        <v>4222967.9999999991</v>
      </c>
      <c r="E6185" s="105">
        <v>2429070000</v>
      </c>
      <c r="F6185" s="105">
        <v>0</v>
      </c>
      <c r="G6185" s="105">
        <v>2.6542149666317179</v>
      </c>
      <c r="H6185" s="105">
        <v>3.4975269090710785</v>
      </c>
      <c r="I6185" s="105">
        <v>5.31141219598313</v>
      </c>
      <c r="J6185" s="105">
        <v>16.087883448193299</v>
      </c>
      <c r="K6185" s="105">
        <v>44.270473821810128</v>
      </c>
      <c r="L6185" s="105">
        <v>100</v>
      </c>
      <c r="M6185" s="105">
        <v>100</v>
      </c>
      <c r="N6185" s="105">
        <v>100</v>
      </c>
      <c r="O6185" s="105">
        <v>100</v>
      </c>
      <c r="P6185" s="105">
        <v>100</v>
      </c>
      <c r="Q6185" s="105">
        <v>15.362012050388833</v>
      </c>
      <c r="R6185" s="105">
        <v>2.8183360125223245</v>
      </c>
      <c r="S6185" s="105">
        <v>81.398749512447665</v>
      </c>
      <c r="T6185" s="105">
        <v>49.166821617050033</v>
      </c>
      <c r="U6185" s="105">
        <v>80.330203013059617</v>
      </c>
    </row>
    <row r="6186" spans="1:21">
      <c r="A6186" s="54">
        <v>6184</v>
      </c>
      <c r="B6186" s="104">
        <v>34718</v>
      </c>
      <c r="C6186" s="104">
        <v>34718</v>
      </c>
      <c r="D6186" s="105">
        <v>8703766</v>
      </c>
      <c r="E6186" s="105">
        <v>2429070000</v>
      </c>
      <c r="F6186" s="105">
        <v>0</v>
      </c>
      <c r="G6186" s="105">
        <v>0.73368937453693628</v>
      </c>
      <c r="H6186" s="105">
        <v>0.96640359382462293</v>
      </c>
      <c r="I6186" s="105">
        <v>1.4261772986085604</v>
      </c>
      <c r="J6186" s="105">
        <v>3.9728382609987909</v>
      </c>
      <c r="K6186" s="105">
        <v>9.4794403003862033</v>
      </c>
      <c r="L6186" s="105">
        <v>28.478133963249679</v>
      </c>
      <c r="M6186" s="105">
        <v>89.436733365451488</v>
      </c>
      <c r="N6186" s="105">
        <v>100</v>
      </c>
      <c r="O6186" s="105">
        <v>100</v>
      </c>
      <c r="P6186" s="105">
        <v>56.7603053282714</v>
      </c>
      <c r="Q6186" s="105">
        <v>3.7018222557115079</v>
      </c>
      <c r="R6186" s="105">
        <v>0.76659407940126612</v>
      </c>
      <c r="S6186" s="105">
        <v>48.119663197012756</v>
      </c>
      <c r="T6186" s="105">
        <v>32.97684481837004</v>
      </c>
      <c r="U6186" s="105">
        <v>44.13588142015098</v>
      </c>
    </row>
    <row r="6187" spans="1:21">
      <c r="A6187" s="54">
        <v>6185</v>
      </c>
      <c r="B6187" s="104">
        <v>34719</v>
      </c>
      <c r="C6187" s="104">
        <v>34719</v>
      </c>
      <c r="D6187" s="105">
        <v>12427298.999999996</v>
      </c>
      <c r="E6187" s="105">
        <v>2429070000</v>
      </c>
      <c r="F6187" s="105">
        <v>0</v>
      </c>
      <c r="G6187" s="105">
        <v>0.35166783811190444</v>
      </c>
      <c r="H6187" s="105">
        <v>0.43222517859604881</v>
      </c>
      <c r="I6187" s="105">
        <v>0.56509830937160976</v>
      </c>
      <c r="J6187" s="105">
        <v>1.2655759135427271</v>
      </c>
      <c r="K6187" s="105">
        <v>3.1309819826119689</v>
      </c>
      <c r="L6187" s="105">
        <v>48.379520319432892</v>
      </c>
      <c r="M6187" s="105">
        <v>100</v>
      </c>
      <c r="N6187" s="105">
        <v>100</v>
      </c>
      <c r="O6187" s="105">
        <v>100</v>
      </c>
      <c r="P6187" s="105">
        <v>38.780722902261644</v>
      </c>
      <c r="Q6187" s="105">
        <v>1.5096791580370896</v>
      </c>
      <c r="R6187" s="105">
        <v>0.34460383310753234</v>
      </c>
      <c r="S6187" s="105">
        <v>50.610268089655989</v>
      </c>
      <c r="T6187" s="105">
        <v>32.896672952922785</v>
      </c>
      <c r="U6187" s="105">
        <v>46.927047869818374</v>
      </c>
    </row>
    <row r="6188" spans="1:21">
      <c r="A6188" s="54">
        <v>6186</v>
      </c>
      <c r="B6188" s="104">
        <v>34720</v>
      </c>
      <c r="C6188" s="104">
        <v>34720</v>
      </c>
      <c r="D6188" s="105">
        <v>771305646.00000024</v>
      </c>
      <c r="E6188" s="105">
        <v>4858150000</v>
      </c>
      <c r="F6188" s="105">
        <v>0</v>
      </c>
      <c r="G6188" s="105">
        <v>0.22207975420283715</v>
      </c>
      <c r="H6188" s="105">
        <v>0.24545795761820821</v>
      </c>
      <c r="I6188" s="105">
        <v>0.31467466719527926</v>
      </c>
      <c r="J6188" s="105">
        <v>0.77650187625586942</v>
      </c>
      <c r="K6188" s="105">
        <v>30.760509632868811</v>
      </c>
      <c r="L6188" s="105">
        <v>100</v>
      </c>
      <c r="M6188" s="105">
        <v>100</v>
      </c>
      <c r="N6188" s="105">
        <v>100</v>
      </c>
      <c r="O6188" s="105">
        <v>100</v>
      </c>
      <c r="P6188" s="105">
        <v>100</v>
      </c>
      <c r="Q6188" s="105">
        <v>4.2698752651975598</v>
      </c>
      <c r="R6188" s="105">
        <v>0.30110426669690316</v>
      </c>
      <c r="S6188" s="105">
        <v>77.899278579075627</v>
      </c>
      <c r="T6188" s="105">
        <v>44.740850285002956</v>
      </c>
      <c r="U6188" s="105">
        <v>75.398162659938436</v>
      </c>
    </row>
    <row r="6189" spans="1:21">
      <c r="A6189" s="54">
        <v>6187</v>
      </c>
      <c r="B6189" s="104">
        <v>34727</v>
      </c>
      <c r="C6189" s="104">
        <v>34727</v>
      </c>
      <c r="D6189" s="105">
        <v>637011091.00000024</v>
      </c>
      <c r="E6189" s="105">
        <v>7303560000</v>
      </c>
      <c r="F6189" s="105">
        <v>0</v>
      </c>
      <c r="G6189" s="105">
        <v>0.63483188040148142</v>
      </c>
      <c r="H6189" s="105">
        <v>0.60217993067234299</v>
      </c>
      <c r="I6189" s="105">
        <v>0.65730043426910489</v>
      </c>
      <c r="J6189" s="105">
        <v>1.1684158278065753</v>
      </c>
      <c r="K6189" s="105">
        <v>10.172159627918012</v>
      </c>
      <c r="L6189" s="105">
        <v>100</v>
      </c>
      <c r="M6189" s="105">
        <v>100</v>
      </c>
      <c r="N6189" s="105">
        <v>100</v>
      </c>
      <c r="O6189" s="105">
        <v>100</v>
      </c>
      <c r="P6189" s="105">
        <v>100</v>
      </c>
      <c r="Q6189" s="105">
        <v>3.3441648002965989</v>
      </c>
      <c r="R6189" s="105">
        <v>0.63444020212980856</v>
      </c>
      <c r="S6189" s="105">
        <v>91.10690748173721</v>
      </c>
      <c r="T6189" s="105">
        <v>43.101124391957825</v>
      </c>
      <c r="U6189" s="105">
        <v>88.667193797071945</v>
      </c>
    </row>
    <row r="6190" spans="1:21">
      <c r="A6190" s="54">
        <v>6188</v>
      </c>
      <c r="B6190" s="104">
        <v>34729</v>
      </c>
      <c r="C6190" s="104">
        <v>34729</v>
      </c>
      <c r="D6190" s="105">
        <v>116948263.99999999</v>
      </c>
      <c r="E6190" s="105">
        <v>2429070000</v>
      </c>
      <c r="F6190" s="105">
        <v>0</v>
      </c>
      <c r="G6190" s="105">
        <v>2.96146414053166</v>
      </c>
      <c r="H6190" s="105">
        <v>1.7800792926474029</v>
      </c>
      <c r="I6190" s="105">
        <v>1.0512275452997903</v>
      </c>
      <c r="J6190" s="105">
        <v>1.0419477832115931</v>
      </c>
      <c r="K6190" s="105">
        <v>1.4925904201920674</v>
      </c>
      <c r="L6190" s="105">
        <v>2.8932955867106265</v>
      </c>
      <c r="M6190" s="105">
        <v>100</v>
      </c>
      <c r="N6190" s="105">
        <v>100</v>
      </c>
      <c r="O6190" s="105">
        <v>100</v>
      </c>
      <c r="P6190" s="105">
        <v>100</v>
      </c>
      <c r="Q6190" s="105">
        <v>21.060519636091396</v>
      </c>
      <c r="R6190" s="105">
        <v>6.3165134537342009</v>
      </c>
      <c r="S6190" s="105">
        <v>73.556700783375916</v>
      </c>
      <c r="T6190" s="105">
        <v>36.549803154868229</v>
      </c>
      <c r="U6190" s="105">
        <v>72.795596041011976</v>
      </c>
    </row>
    <row r="6191" spans="1:21">
      <c r="A6191" s="54">
        <v>6189</v>
      </c>
      <c r="B6191" s="104">
        <v>34736</v>
      </c>
      <c r="C6191" s="104">
        <v>34736</v>
      </c>
      <c r="D6191" s="105">
        <v>165261633.99999994</v>
      </c>
      <c r="E6191" s="105">
        <v>2429070000</v>
      </c>
      <c r="F6191" s="105">
        <v>0</v>
      </c>
      <c r="G6191" s="105">
        <v>6.932422405080418</v>
      </c>
      <c r="H6191" s="105">
        <v>1.514970761589042</v>
      </c>
      <c r="I6191" s="105">
        <v>0.74211369779758474</v>
      </c>
      <c r="J6191" s="105">
        <v>0.99391982626992248</v>
      </c>
      <c r="K6191" s="105">
        <v>3.4324457243117656</v>
      </c>
      <c r="L6191" s="105">
        <v>100</v>
      </c>
      <c r="M6191" s="105">
        <v>100</v>
      </c>
      <c r="N6191" s="105">
        <v>100</v>
      </c>
      <c r="O6191" s="105">
        <v>100</v>
      </c>
      <c r="P6191" s="105">
        <v>100</v>
      </c>
      <c r="Q6191" s="105">
        <v>100</v>
      </c>
      <c r="R6191" s="105">
        <v>25.089629829107057</v>
      </c>
      <c r="S6191" s="105">
        <v>96.057553641131051</v>
      </c>
      <c r="T6191" s="105">
        <v>53.225458520346308</v>
      </c>
      <c r="U6191" s="105">
        <v>95.537810770193815</v>
      </c>
    </row>
    <row r="6192" spans="1:21">
      <c r="A6192" s="54">
        <v>6190</v>
      </c>
      <c r="B6192" s="104">
        <v>34763</v>
      </c>
      <c r="C6192" s="104">
        <v>34763</v>
      </c>
      <c r="D6192" s="105">
        <v>72233298.00000003</v>
      </c>
      <c r="E6192" s="105">
        <v>2429070000</v>
      </c>
      <c r="F6192" s="105">
        <v>0</v>
      </c>
      <c r="G6192" s="105">
        <v>0.78784414156663385</v>
      </c>
      <c r="H6192" s="105">
        <v>0.7176648604649718</v>
      </c>
      <c r="I6192" s="105">
        <v>0.67249765071010426</v>
      </c>
      <c r="J6192" s="105">
        <v>1.3174589764241</v>
      </c>
      <c r="K6192" s="105">
        <v>2.4884718296971178</v>
      </c>
      <c r="L6192" s="105">
        <v>100</v>
      </c>
      <c r="M6192" s="105">
        <v>100</v>
      </c>
      <c r="N6192" s="105">
        <v>100</v>
      </c>
      <c r="O6192" s="105">
        <v>100</v>
      </c>
      <c r="P6192" s="105">
        <v>100</v>
      </c>
      <c r="Q6192" s="105">
        <v>1.3606847570171983</v>
      </c>
      <c r="R6192" s="105">
        <v>0.77358611818338541</v>
      </c>
      <c r="S6192" s="105">
        <v>87.969998571701154</v>
      </c>
      <c r="T6192" s="105">
        <v>42.343184027838625</v>
      </c>
      <c r="U6192" s="105">
        <v>85.830549242970108</v>
      </c>
    </row>
    <row r="6193" spans="1:21">
      <c r="A6193" s="54">
        <v>6191</v>
      </c>
      <c r="B6193" s="104">
        <v>34764</v>
      </c>
      <c r="C6193" s="104">
        <v>34764</v>
      </c>
      <c r="D6193" s="105">
        <v>0</v>
      </c>
      <c r="E6193" s="105">
        <v>2429070000</v>
      </c>
      <c r="F6193" s="105">
        <v>0</v>
      </c>
      <c r="G6193" s="105">
        <v>0</v>
      </c>
      <c r="H6193" s="105">
        <v>0</v>
      </c>
      <c r="I6193" s="105">
        <v>0</v>
      </c>
      <c r="J6193" s="105">
        <v>0</v>
      </c>
      <c r="K6193" s="105">
        <v>0</v>
      </c>
      <c r="L6193" s="105">
        <v>0</v>
      </c>
      <c r="M6193" s="105">
        <v>0</v>
      </c>
      <c r="N6193" s="105">
        <v>0</v>
      </c>
      <c r="O6193" s="105">
        <v>0</v>
      </c>
      <c r="P6193" s="105">
        <v>0</v>
      </c>
      <c r="Q6193" s="105">
        <v>0</v>
      </c>
      <c r="R6193" s="105">
        <v>0</v>
      </c>
      <c r="S6193" s="105">
        <v>0</v>
      </c>
      <c r="T6193" s="105">
        <v>0</v>
      </c>
      <c r="U6193" s="105">
        <v>0</v>
      </c>
    </row>
    <row r="6194" spans="1:21">
      <c r="A6194" s="54">
        <v>6192</v>
      </c>
      <c r="B6194" s="104">
        <v>34765</v>
      </c>
      <c r="C6194" s="104">
        <v>34765</v>
      </c>
      <c r="D6194" s="105">
        <v>0</v>
      </c>
      <c r="E6194" s="105">
        <v>2429070000</v>
      </c>
      <c r="F6194" s="105">
        <v>0</v>
      </c>
      <c r="G6194" s="105">
        <v>0</v>
      </c>
      <c r="H6194" s="105">
        <v>0</v>
      </c>
      <c r="I6194" s="105">
        <v>0</v>
      </c>
      <c r="J6194" s="105">
        <v>0</v>
      </c>
      <c r="K6194" s="105">
        <v>0</v>
      </c>
      <c r="L6194" s="105">
        <v>0</v>
      </c>
      <c r="M6194" s="105">
        <v>0</v>
      </c>
      <c r="N6194" s="105">
        <v>0</v>
      </c>
      <c r="O6194" s="105">
        <v>0</v>
      </c>
      <c r="P6194" s="105">
        <v>0</v>
      </c>
      <c r="Q6194" s="105">
        <v>0</v>
      </c>
      <c r="R6194" s="105">
        <v>0</v>
      </c>
      <c r="S6194" s="105">
        <v>0</v>
      </c>
      <c r="T6194" s="105">
        <v>0</v>
      </c>
      <c r="U6194" s="105">
        <v>0</v>
      </c>
    </row>
    <row r="6195" spans="1:21">
      <c r="A6195" s="54">
        <v>6193</v>
      </c>
      <c r="B6195" s="104">
        <v>34766</v>
      </c>
      <c r="C6195" s="104">
        <v>34766</v>
      </c>
      <c r="D6195" s="105">
        <v>0</v>
      </c>
      <c r="E6195" s="105">
        <v>2429070000</v>
      </c>
      <c r="F6195" s="105">
        <v>0</v>
      </c>
      <c r="G6195" s="105">
        <v>0</v>
      </c>
      <c r="H6195" s="105">
        <v>0</v>
      </c>
      <c r="I6195" s="105">
        <v>0</v>
      </c>
      <c r="J6195" s="105">
        <v>0</v>
      </c>
      <c r="K6195" s="105">
        <v>0</v>
      </c>
      <c r="L6195" s="105">
        <v>0</v>
      </c>
      <c r="M6195" s="105">
        <v>0</v>
      </c>
      <c r="N6195" s="105">
        <v>0</v>
      </c>
      <c r="O6195" s="105">
        <v>0</v>
      </c>
      <c r="P6195" s="105">
        <v>0</v>
      </c>
      <c r="Q6195" s="105">
        <v>0</v>
      </c>
      <c r="R6195" s="105">
        <v>0</v>
      </c>
      <c r="S6195" s="105">
        <v>0</v>
      </c>
      <c r="T6195" s="105">
        <v>0</v>
      </c>
      <c r="U6195" s="105">
        <v>0</v>
      </c>
    </row>
    <row r="6196" spans="1:21">
      <c r="A6196" s="54">
        <v>6194</v>
      </c>
      <c r="B6196" s="104">
        <v>34767</v>
      </c>
      <c r="C6196" s="104">
        <v>34767</v>
      </c>
      <c r="D6196" s="105">
        <v>0</v>
      </c>
      <c r="E6196" s="105">
        <v>2429070000</v>
      </c>
      <c r="F6196" s="105">
        <v>0</v>
      </c>
      <c r="G6196" s="105">
        <v>0</v>
      </c>
      <c r="H6196" s="105">
        <v>0</v>
      </c>
      <c r="I6196" s="105">
        <v>0</v>
      </c>
      <c r="J6196" s="105">
        <v>0</v>
      </c>
      <c r="K6196" s="105">
        <v>0</v>
      </c>
      <c r="L6196" s="105">
        <v>0</v>
      </c>
      <c r="M6196" s="105">
        <v>0</v>
      </c>
      <c r="N6196" s="105">
        <v>0</v>
      </c>
      <c r="O6196" s="105">
        <v>0</v>
      </c>
      <c r="P6196" s="105">
        <v>0</v>
      </c>
      <c r="Q6196" s="105">
        <v>0</v>
      </c>
      <c r="R6196" s="105">
        <v>0</v>
      </c>
      <c r="S6196" s="105">
        <v>0</v>
      </c>
      <c r="T6196" s="105">
        <v>0</v>
      </c>
      <c r="U6196" s="105">
        <v>0</v>
      </c>
    </row>
    <row r="6197" spans="1:21">
      <c r="A6197" s="54">
        <v>6195</v>
      </c>
      <c r="B6197" s="104">
        <v>34768</v>
      </c>
      <c r="C6197" s="104">
        <v>34768</v>
      </c>
      <c r="D6197" s="105">
        <v>0</v>
      </c>
      <c r="E6197" s="105">
        <v>2429070000</v>
      </c>
      <c r="F6197" s="105">
        <v>0</v>
      </c>
      <c r="G6197" s="105">
        <v>0</v>
      </c>
      <c r="H6197" s="105">
        <v>0</v>
      </c>
      <c r="I6197" s="105">
        <v>0</v>
      </c>
      <c r="J6197" s="105">
        <v>0</v>
      </c>
      <c r="K6197" s="105">
        <v>0</v>
      </c>
      <c r="L6197" s="105">
        <v>0</v>
      </c>
      <c r="M6197" s="105">
        <v>0</v>
      </c>
      <c r="N6197" s="105">
        <v>0</v>
      </c>
      <c r="O6197" s="105">
        <v>0</v>
      </c>
      <c r="P6197" s="105">
        <v>0</v>
      </c>
      <c r="Q6197" s="105">
        <v>0</v>
      </c>
      <c r="R6197" s="105">
        <v>0</v>
      </c>
      <c r="S6197" s="105">
        <v>0</v>
      </c>
      <c r="T6197" s="105">
        <v>0</v>
      </c>
      <c r="U6197" s="105">
        <v>0</v>
      </c>
    </row>
    <row r="6198" spans="1:21">
      <c r="A6198" s="54">
        <v>6196</v>
      </c>
      <c r="B6198" s="104">
        <v>34769</v>
      </c>
      <c r="C6198" s="104">
        <v>34769</v>
      </c>
      <c r="D6198" s="105">
        <v>0</v>
      </c>
      <c r="E6198" s="105">
        <v>2429070000</v>
      </c>
      <c r="F6198" s="105">
        <v>0</v>
      </c>
      <c r="G6198" s="105">
        <v>0</v>
      </c>
      <c r="H6198" s="105">
        <v>0</v>
      </c>
      <c r="I6198" s="105">
        <v>0</v>
      </c>
      <c r="J6198" s="105">
        <v>0</v>
      </c>
      <c r="K6198" s="105">
        <v>0</v>
      </c>
      <c r="L6198" s="105">
        <v>0</v>
      </c>
      <c r="M6198" s="105">
        <v>0</v>
      </c>
      <c r="N6198" s="105">
        <v>0</v>
      </c>
      <c r="O6198" s="105">
        <v>0</v>
      </c>
      <c r="P6198" s="105">
        <v>0</v>
      </c>
      <c r="Q6198" s="105">
        <v>0</v>
      </c>
      <c r="R6198" s="105">
        <v>0</v>
      </c>
      <c r="S6198" s="105">
        <v>0</v>
      </c>
      <c r="T6198" s="105">
        <v>0</v>
      </c>
      <c r="U6198" s="105">
        <v>0</v>
      </c>
    </row>
    <row r="6199" spans="1:21">
      <c r="A6199" s="54">
        <v>6197</v>
      </c>
      <c r="B6199" s="104">
        <v>34770</v>
      </c>
      <c r="C6199" s="104">
        <v>34770</v>
      </c>
      <c r="D6199" s="105">
        <v>0</v>
      </c>
      <c r="E6199" s="105">
        <v>2429070000</v>
      </c>
      <c r="F6199" s="105">
        <v>0</v>
      </c>
      <c r="G6199" s="105">
        <v>0</v>
      </c>
      <c r="H6199" s="105">
        <v>0</v>
      </c>
      <c r="I6199" s="105">
        <v>0</v>
      </c>
      <c r="J6199" s="105">
        <v>0</v>
      </c>
      <c r="K6199" s="105">
        <v>0</v>
      </c>
      <c r="L6199" s="105">
        <v>0</v>
      </c>
      <c r="M6199" s="105">
        <v>0</v>
      </c>
      <c r="N6199" s="105">
        <v>0</v>
      </c>
      <c r="O6199" s="105">
        <v>0</v>
      </c>
      <c r="P6199" s="105">
        <v>0</v>
      </c>
      <c r="Q6199" s="105">
        <v>0</v>
      </c>
      <c r="R6199" s="105">
        <v>0</v>
      </c>
      <c r="S6199" s="105">
        <v>0</v>
      </c>
      <c r="T6199" s="105">
        <v>0</v>
      </c>
      <c r="U6199" s="105">
        <v>0</v>
      </c>
    </row>
    <row r="6200" spans="1:21">
      <c r="A6200" s="54">
        <v>6198</v>
      </c>
      <c r="B6200" s="104">
        <v>34771</v>
      </c>
      <c r="C6200" s="104">
        <v>34771</v>
      </c>
      <c r="D6200" s="105">
        <v>0</v>
      </c>
      <c r="E6200" s="105">
        <v>2429070000</v>
      </c>
      <c r="F6200" s="105">
        <v>0</v>
      </c>
      <c r="G6200" s="105">
        <v>0</v>
      </c>
      <c r="H6200" s="105">
        <v>0</v>
      </c>
      <c r="I6200" s="105">
        <v>0</v>
      </c>
      <c r="J6200" s="105">
        <v>0</v>
      </c>
      <c r="K6200" s="105">
        <v>0</v>
      </c>
      <c r="L6200" s="105">
        <v>0</v>
      </c>
      <c r="M6200" s="105">
        <v>0</v>
      </c>
      <c r="N6200" s="105">
        <v>0</v>
      </c>
      <c r="O6200" s="105">
        <v>0</v>
      </c>
      <c r="P6200" s="105">
        <v>0</v>
      </c>
      <c r="Q6200" s="105">
        <v>0</v>
      </c>
      <c r="R6200" s="105">
        <v>0</v>
      </c>
      <c r="S6200" s="105">
        <v>0</v>
      </c>
      <c r="T6200" s="105">
        <v>0</v>
      </c>
      <c r="U6200" s="105">
        <v>0</v>
      </c>
    </row>
    <row r="6201" spans="1:21">
      <c r="A6201" s="54">
        <v>6199</v>
      </c>
      <c r="B6201" s="104">
        <v>34772</v>
      </c>
      <c r="C6201" s="104">
        <v>34772</v>
      </c>
      <c r="D6201" s="105">
        <v>0</v>
      </c>
      <c r="E6201" s="105">
        <v>2429070000</v>
      </c>
      <c r="F6201" s="105">
        <v>0</v>
      </c>
      <c r="G6201" s="105">
        <v>0</v>
      </c>
      <c r="H6201" s="105">
        <v>0</v>
      </c>
      <c r="I6201" s="105">
        <v>0</v>
      </c>
      <c r="J6201" s="105">
        <v>0</v>
      </c>
      <c r="K6201" s="105">
        <v>0</v>
      </c>
      <c r="L6201" s="105">
        <v>0</v>
      </c>
      <c r="M6201" s="105">
        <v>0</v>
      </c>
      <c r="N6201" s="105">
        <v>0</v>
      </c>
      <c r="O6201" s="105">
        <v>0</v>
      </c>
      <c r="P6201" s="105">
        <v>0</v>
      </c>
      <c r="Q6201" s="105">
        <v>0</v>
      </c>
      <c r="R6201" s="105">
        <v>0</v>
      </c>
      <c r="S6201" s="105">
        <v>0</v>
      </c>
      <c r="T6201" s="105">
        <v>0</v>
      </c>
      <c r="U6201" s="105">
        <v>0</v>
      </c>
    </row>
    <row r="6202" spans="1:21">
      <c r="A6202" s="54">
        <v>6200</v>
      </c>
      <c r="B6202" s="104">
        <v>34773</v>
      </c>
      <c r="C6202" s="104">
        <v>34773</v>
      </c>
      <c r="D6202" s="105">
        <v>980347.00000000012</v>
      </c>
      <c r="E6202" s="105">
        <v>7287220000</v>
      </c>
      <c r="F6202" s="105">
        <v>0</v>
      </c>
      <c r="G6202" s="105">
        <v>2.7520424226668201</v>
      </c>
      <c r="H6202" s="105">
        <v>6.9803292897358569</v>
      </c>
      <c r="I6202" s="105">
        <v>6.1753074913065129</v>
      </c>
      <c r="J6202" s="105">
        <v>6.2180850324669699</v>
      </c>
      <c r="K6202" s="105">
        <v>12.410583194168117</v>
      </c>
      <c r="L6202" s="105">
        <v>76.73776962749254</v>
      </c>
      <c r="M6202" s="105">
        <v>26.555278779330429</v>
      </c>
      <c r="N6202" s="105">
        <v>26.065897870461214</v>
      </c>
      <c r="O6202" s="105">
        <v>22.605942858411986</v>
      </c>
      <c r="P6202" s="105">
        <v>22.497852678221278</v>
      </c>
      <c r="Q6202" s="105">
        <v>4.0676825549279592</v>
      </c>
      <c r="R6202" s="105">
        <v>2.8453160223959686</v>
      </c>
      <c r="S6202" s="105">
        <v>0</v>
      </c>
      <c r="T6202" s="105">
        <v>17.992673985132139</v>
      </c>
      <c r="U6202" s="105">
        <v>17.992673985132132</v>
      </c>
    </row>
    <row r="6203" spans="1:21">
      <c r="A6203" s="54">
        <v>6201</v>
      </c>
      <c r="B6203" s="104">
        <v>34815</v>
      </c>
      <c r="C6203" s="104">
        <v>34815</v>
      </c>
      <c r="D6203" s="105">
        <v>459456</v>
      </c>
      <c r="E6203" s="105">
        <v>2429070000</v>
      </c>
      <c r="F6203" s="105">
        <v>0</v>
      </c>
      <c r="G6203" s="105">
        <v>0</v>
      </c>
      <c r="H6203" s="105">
        <v>0</v>
      </c>
      <c r="I6203" s="105">
        <v>38.478445001510202</v>
      </c>
      <c r="J6203" s="105">
        <v>7.6492478294141089</v>
      </c>
      <c r="K6203" s="105">
        <v>17.508909064392657</v>
      </c>
      <c r="L6203" s="105">
        <v>12.215427057398337</v>
      </c>
      <c r="M6203" s="105">
        <v>8.9849968329726053</v>
      </c>
      <c r="N6203" s="105">
        <v>6.2518554290085655</v>
      </c>
      <c r="O6203" s="105">
        <v>21.611784105365754</v>
      </c>
      <c r="P6203" s="105">
        <v>31.862071233945564</v>
      </c>
      <c r="Q6203" s="105">
        <v>100</v>
      </c>
      <c r="R6203" s="105">
        <v>0</v>
      </c>
      <c r="S6203" s="105">
        <v>0</v>
      </c>
      <c r="T6203" s="105">
        <v>20.380228046167314</v>
      </c>
      <c r="U6203" s="105">
        <v>20.380228046167314</v>
      </c>
    </row>
    <row r="6204" spans="1:21">
      <c r="A6204" s="54">
        <v>6202</v>
      </c>
      <c r="B6204" s="104">
        <v>34847</v>
      </c>
      <c r="C6204" s="104">
        <v>34847</v>
      </c>
      <c r="D6204" s="105">
        <v>942490.99999999988</v>
      </c>
      <c r="E6204" s="105">
        <v>26817800000</v>
      </c>
      <c r="F6204" s="105">
        <v>0</v>
      </c>
      <c r="G6204" s="105">
        <v>100</v>
      </c>
      <c r="H6204" s="105">
        <v>100</v>
      </c>
      <c r="I6204" s="105">
        <v>100</v>
      </c>
      <c r="J6204" s="105">
        <v>100</v>
      </c>
      <c r="K6204" s="105">
        <v>100</v>
      </c>
      <c r="L6204" s="105">
        <v>39.162434508548593</v>
      </c>
      <c r="M6204" s="105">
        <v>25.099427358709484</v>
      </c>
      <c r="N6204" s="105">
        <v>38.338536055541773</v>
      </c>
      <c r="O6204" s="105">
        <v>100</v>
      </c>
      <c r="P6204" s="105">
        <v>100</v>
      </c>
      <c r="Q6204" s="105">
        <v>100</v>
      </c>
      <c r="R6204" s="105">
        <v>100</v>
      </c>
      <c r="S6204" s="105">
        <v>0</v>
      </c>
      <c r="T6204" s="105">
        <v>83.550033160233326</v>
      </c>
      <c r="U6204" s="105">
        <v>83.550033160233355</v>
      </c>
    </row>
    <row r="6205" spans="1:21">
      <c r="A6205" s="54">
        <v>6203</v>
      </c>
      <c r="B6205" s="104">
        <v>34849</v>
      </c>
      <c r="C6205" s="104">
        <v>34849</v>
      </c>
      <c r="D6205" s="105">
        <v>50754252.999999985</v>
      </c>
      <c r="E6205" s="105">
        <v>12128600000</v>
      </c>
      <c r="F6205" s="105">
        <v>0</v>
      </c>
      <c r="G6205" s="105">
        <v>100</v>
      </c>
      <c r="H6205" s="105">
        <v>100</v>
      </c>
      <c r="I6205" s="105">
        <v>100</v>
      </c>
      <c r="J6205" s="105">
        <v>100</v>
      </c>
      <c r="K6205" s="105">
        <v>100</v>
      </c>
      <c r="L6205" s="105">
        <v>100</v>
      </c>
      <c r="M6205" s="105">
        <v>100</v>
      </c>
      <c r="N6205" s="105">
        <v>100</v>
      </c>
      <c r="O6205" s="105">
        <v>100</v>
      </c>
      <c r="P6205" s="105">
        <v>100</v>
      </c>
      <c r="Q6205" s="105">
        <v>100</v>
      </c>
      <c r="R6205" s="105">
        <v>100</v>
      </c>
      <c r="S6205" s="105">
        <v>100</v>
      </c>
      <c r="T6205" s="105">
        <v>100</v>
      </c>
      <c r="U6205" s="105">
        <v>100.00000000000004</v>
      </c>
    </row>
    <row r="6206" spans="1:21">
      <c r="A6206" s="54">
        <v>6204</v>
      </c>
      <c r="B6206" s="104">
        <v>34853</v>
      </c>
      <c r="C6206" s="104">
        <v>34853</v>
      </c>
      <c r="D6206" s="105">
        <v>2090667.0000000005</v>
      </c>
      <c r="E6206" s="105">
        <v>14590800000</v>
      </c>
      <c r="F6206" s="105">
        <v>0</v>
      </c>
      <c r="G6206" s="105">
        <v>100</v>
      </c>
      <c r="H6206" s="105">
        <v>100</v>
      </c>
      <c r="I6206" s="105">
        <v>100</v>
      </c>
      <c r="J6206" s="105">
        <v>48.909859661983518</v>
      </c>
      <c r="K6206" s="105">
        <v>9.7026957043303508</v>
      </c>
      <c r="L6206" s="105">
        <v>9.5398684313049671</v>
      </c>
      <c r="M6206" s="105">
        <v>7.2719945355480453</v>
      </c>
      <c r="N6206" s="105">
        <v>9.713334919727922</v>
      </c>
      <c r="O6206" s="105">
        <v>20.192521555994013</v>
      </c>
      <c r="P6206" s="105">
        <v>68.212430806931764</v>
      </c>
      <c r="Q6206" s="105">
        <v>100</v>
      </c>
      <c r="R6206" s="105">
        <v>100</v>
      </c>
      <c r="S6206" s="105">
        <v>10.290727536927371</v>
      </c>
      <c r="T6206" s="105">
        <v>56.128558801318377</v>
      </c>
      <c r="U6206" s="105">
        <v>36.839115249766472</v>
      </c>
    </row>
    <row r="6207" spans="1:21">
      <c r="A6207" s="54">
        <v>6205</v>
      </c>
      <c r="B6207" s="104">
        <v>34861</v>
      </c>
      <c r="C6207" s="104">
        <v>34861</v>
      </c>
      <c r="D6207" s="105">
        <v>295980</v>
      </c>
      <c r="E6207" s="105">
        <v>4858150000</v>
      </c>
      <c r="F6207" s="105">
        <v>0</v>
      </c>
      <c r="G6207" s="105">
        <v>20.200609188738742</v>
      </c>
      <c r="H6207" s="105">
        <v>27.589423055698251</v>
      </c>
      <c r="I6207" s="105">
        <v>31.872968321435692</v>
      </c>
      <c r="J6207" s="105">
        <v>43.456447456374001</v>
      </c>
      <c r="K6207" s="105">
        <v>20.363941982190308</v>
      </c>
      <c r="L6207" s="105">
        <v>2.8884346261363456</v>
      </c>
      <c r="M6207" s="105">
        <v>3.568503243275237</v>
      </c>
      <c r="N6207" s="105">
        <v>6.4658841212388962</v>
      </c>
      <c r="O6207" s="105">
        <v>8.3206400622756096</v>
      </c>
      <c r="P6207" s="105">
        <v>10.137747826716847</v>
      </c>
      <c r="Q6207" s="105">
        <v>13.04895279822963</v>
      </c>
      <c r="R6207" s="105">
        <v>15.563618803035148</v>
      </c>
      <c r="S6207" s="105">
        <v>0</v>
      </c>
      <c r="T6207" s="105">
        <v>16.956430957112062</v>
      </c>
      <c r="U6207" s="105">
        <v>16.956430957112058</v>
      </c>
    </row>
    <row r="6208" spans="1:21">
      <c r="A6208" s="54">
        <v>6206</v>
      </c>
      <c r="B6208" s="104">
        <v>34882</v>
      </c>
      <c r="C6208" s="104">
        <v>34882</v>
      </c>
      <c r="D6208" s="105">
        <v>6906008.9999999981</v>
      </c>
      <c r="E6208" s="105">
        <v>7287220000</v>
      </c>
      <c r="F6208" s="105">
        <v>0</v>
      </c>
      <c r="G6208" s="105">
        <v>100</v>
      </c>
      <c r="H6208" s="105">
        <v>100</v>
      </c>
      <c r="I6208" s="105">
        <v>100</v>
      </c>
      <c r="J6208" s="105">
        <v>100</v>
      </c>
      <c r="K6208" s="105">
        <v>100</v>
      </c>
      <c r="L6208" s="105">
        <v>100</v>
      </c>
      <c r="M6208" s="105">
        <v>100</v>
      </c>
      <c r="N6208" s="105">
        <v>100</v>
      </c>
      <c r="O6208" s="105">
        <v>100</v>
      </c>
      <c r="P6208" s="105">
        <v>100</v>
      </c>
      <c r="Q6208" s="105">
        <v>100</v>
      </c>
      <c r="R6208" s="105">
        <v>100</v>
      </c>
      <c r="S6208" s="105">
        <v>100</v>
      </c>
      <c r="T6208" s="105">
        <v>100</v>
      </c>
      <c r="U6208" s="105">
        <v>100.00000000000004</v>
      </c>
    </row>
    <row r="6209" spans="1:21">
      <c r="A6209" s="54">
        <v>6207</v>
      </c>
      <c r="B6209" s="104">
        <v>34901</v>
      </c>
      <c r="C6209" s="104">
        <v>34901</v>
      </c>
      <c r="D6209" s="105">
        <v>1885100973.9999995</v>
      </c>
      <c r="E6209" s="105">
        <v>9748970000</v>
      </c>
      <c r="F6209" s="105">
        <v>0</v>
      </c>
      <c r="G6209" s="105">
        <v>100</v>
      </c>
      <c r="H6209" s="105">
        <v>100</v>
      </c>
      <c r="I6209" s="105">
        <v>100</v>
      </c>
      <c r="J6209" s="105">
        <v>100</v>
      </c>
      <c r="K6209" s="105">
        <v>100</v>
      </c>
      <c r="L6209" s="105">
        <v>100</v>
      </c>
      <c r="M6209" s="105">
        <v>100</v>
      </c>
      <c r="N6209" s="105">
        <v>100</v>
      </c>
      <c r="O6209" s="105">
        <v>100</v>
      </c>
      <c r="P6209" s="105">
        <v>100</v>
      </c>
      <c r="Q6209" s="105">
        <v>100</v>
      </c>
      <c r="R6209" s="105">
        <v>100</v>
      </c>
      <c r="S6209" s="105">
        <v>100</v>
      </c>
      <c r="T6209" s="105">
        <v>100</v>
      </c>
      <c r="U6209" s="105">
        <v>100.00000000000004</v>
      </c>
    </row>
    <row r="6210" spans="1:21">
      <c r="A6210" s="54">
        <v>6208</v>
      </c>
      <c r="B6210" s="104">
        <v>34902</v>
      </c>
      <c r="C6210" s="104">
        <v>34902</v>
      </c>
      <c r="D6210" s="105">
        <v>3970466859.000001</v>
      </c>
      <c r="E6210" s="105">
        <v>14768400000</v>
      </c>
      <c r="F6210" s="105">
        <v>0</v>
      </c>
      <c r="G6210" s="105">
        <v>100</v>
      </c>
      <c r="H6210" s="105">
        <v>100</v>
      </c>
      <c r="I6210" s="105">
        <v>100</v>
      </c>
      <c r="J6210" s="105">
        <v>100</v>
      </c>
      <c r="K6210" s="105">
        <v>100</v>
      </c>
      <c r="L6210" s="105">
        <v>100</v>
      </c>
      <c r="M6210" s="105">
        <v>100</v>
      </c>
      <c r="N6210" s="105">
        <v>100</v>
      </c>
      <c r="O6210" s="105">
        <v>100</v>
      </c>
      <c r="P6210" s="105">
        <v>100</v>
      </c>
      <c r="Q6210" s="105">
        <v>100</v>
      </c>
      <c r="R6210" s="105">
        <v>100</v>
      </c>
      <c r="S6210" s="105">
        <v>100</v>
      </c>
      <c r="T6210" s="105">
        <v>100</v>
      </c>
      <c r="U6210" s="105">
        <v>99.999999999999957</v>
      </c>
    </row>
    <row r="6211" spans="1:21">
      <c r="A6211" s="54">
        <v>6209</v>
      </c>
      <c r="B6211" s="104">
        <v>34903</v>
      </c>
      <c r="C6211" s="104">
        <v>34903</v>
      </c>
      <c r="D6211" s="105">
        <v>3661224.0000000009</v>
      </c>
      <c r="E6211" s="105">
        <v>2429070000</v>
      </c>
      <c r="F6211" s="105">
        <v>0</v>
      </c>
      <c r="G6211" s="105">
        <v>100</v>
      </c>
      <c r="H6211" s="105">
        <v>100</v>
      </c>
      <c r="I6211" s="105">
        <v>100</v>
      </c>
      <c r="J6211" s="105">
        <v>100</v>
      </c>
      <c r="K6211" s="105">
        <v>100</v>
      </c>
      <c r="L6211" s="105">
        <v>100</v>
      </c>
      <c r="M6211" s="105">
        <v>100</v>
      </c>
      <c r="N6211" s="105">
        <v>100</v>
      </c>
      <c r="O6211" s="105">
        <v>100</v>
      </c>
      <c r="P6211" s="105">
        <v>100</v>
      </c>
      <c r="Q6211" s="105">
        <v>100</v>
      </c>
      <c r="R6211" s="105">
        <v>100</v>
      </c>
      <c r="S6211" s="105">
        <v>100</v>
      </c>
      <c r="T6211" s="105">
        <v>100</v>
      </c>
      <c r="U6211" s="105">
        <v>99.999999999999957</v>
      </c>
    </row>
    <row r="6212" spans="1:21">
      <c r="A6212" s="54">
        <v>6210</v>
      </c>
      <c r="B6212" s="104">
        <v>34904</v>
      </c>
      <c r="C6212" s="104">
        <v>34904</v>
      </c>
      <c r="D6212" s="105">
        <v>15155432.000000004</v>
      </c>
      <c r="E6212" s="105">
        <v>2429070000</v>
      </c>
      <c r="F6212" s="105">
        <v>0</v>
      </c>
      <c r="G6212" s="105">
        <v>10.398521406592021</v>
      </c>
      <c r="H6212" s="105">
        <v>10.575655749391712</v>
      </c>
      <c r="I6212" s="105">
        <v>8.8635133383512201</v>
      </c>
      <c r="J6212" s="105">
        <v>11.73951952431422</v>
      </c>
      <c r="K6212" s="105">
        <v>14.521186074119997</v>
      </c>
      <c r="L6212" s="105">
        <v>28.687372854827917</v>
      </c>
      <c r="M6212" s="105">
        <v>2.4476551593645075</v>
      </c>
      <c r="N6212" s="105">
        <v>1.5025832870543767</v>
      </c>
      <c r="O6212" s="105">
        <v>2.1683899839845555</v>
      </c>
      <c r="P6212" s="105">
        <v>6.8139286171480853</v>
      </c>
      <c r="Q6212" s="105">
        <v>5.7149337629316967</v>
      </c>
      <c r="R6212" s="105">
        <v>6.5163093062943123</v>
      </c>
      <c r="S6212" s="105">
        <v>7.2474973538389609</v>
      </c>
      <c r="T6212" s="105">
        <v>9.1624640886978828</v>
      </c>
      <c r="U6212" s="105">
        <v>7.3651627983191439</v>
      </c>
    </row>
    <row r="6213" spans="1:21">
      <c r="A6213" s="54">
        <v>6211</v>
      </c>
      <c r="B6213" s="104">
        <v>34905</v>
      </c>
      <c r="C6213" s="104">
        <v>34905</v>
      </c>
      <c r="D6213" s="105">
        <v>84383372</v>
      </c>
      <c r="E6213" s="105">
        <v>2429070000</v>
      </c>
      <c r="F6213" s="105">
        <v>0</v>
      </c>
      <c r="G6213" s="105">
        <v>2.158053463265182</v>
      </c>
      <c r="H6213" s="105">
        <v>1.9285648037577647</v>
      </c>
      <c r="I6213" s="105">
        <v>1.1898471318854937</v>
      </c>
      <c r="J6213" s="105">
        <v>1.6842062436460836</v>
      </c>
      <c r="K6213" s="105">
        <v>2.111190813468319</v>
      </c>
      <c r="L6213" s="105">
        <v>6.6441532370610812</v>
      </c>
      <c r="M6213" s="105">
        <v>0.37195773498654239</v>
      </c>
      <c r="N6213" s="105">
        <v>0.27640821793837089</v>
      </c>
      <c r="O6213" s="105">
        <v>0.38659086503256862</v>
      </c>
      <c r="P6213" s="105">
        <v>1.2819212410187999</v>
      </c>
      <c r="Q6213" s="105">
        <v>0.94555112998267432</v>
      </c>
      <c r="R6213" s="105">
        <v>1.2426769877868433</v>
      </c>
      <c r="S6213" s="105">
        <v>1.9724170446482969</v>
      </c>
      <c r="T6213" s="105">
        <v>1.6850934891524771</v>
      </c>
      <c r="U6213" s="105">
        <v>1.9554466869880907</v>
      </c>
    </row>
    <row r="6214" spans="1:21">
      <c r="A6214" s="54">
        <v>6212</v>
      </c>
      <c r="B6214" s="104">
        <v>34912</v>
      </c>
      <c r="C6214" s="104">
        <v>34912</v>
      </c>
      <c r="D6214" s="105">
        <v>14711044.999999996</v>
      </c>
      <c r="E6214" s="105">
        <v>2429070000</v>
      </c>
      <c r="F6214" s="105">
        <v>0</v>
      </c>
      <c r="G6214" s="105">
        <v>4.6911687999860261</v>
      </c>
      <c r="H6214" s="105">
        <v>3.6123914143237563</v>
      </c>
      <c r="I6214" s="105">
        <v>2.2766978318990834</v>
      </c>
      <c r="J6214" s="105">
        <v>3.8969652967403019</v>
      </c>
      <c r="K6214" s="105">
        <v>4.5054199041508669</v>
      </c>
      <c r="L6214" s="105">
        <v>5.6624843945829717</v>
      </c>
      <c r="M6214" s="105">
        <v>1.1085357238145654</v>
      </c>
      <c r="N6214" s="105">
        <v>0.76125125140308481</v>
      </c>
      <c r="O6214" s="105">
        <v>0.55930081294142064</v>
      </c>
      <c r="P6214" s="105">
        <v>1.2117221027123559</v>
      </c>
      <c r="Q6214" s="105">
        <v>1.9783201654399722</v>
      </c>
      <c r="R6214" s="105">
        <v>3.170856635171269</v>
      </c>
      <c r="S6214" s="105">
        <v>1.5114573280921355</v>
      </c>
      <c r="T6214" s="105">
        <v>2.7862595277638058</v>
      </c>
      <c r="U6214" s="105">
        <v>2.1293111018211146</v>
      </c>
    </row>
    <row r="6215" spans="1:21">
      <c r="A6215" s="54">
        <v>6213</v>
      </c>
      <c r="B6215" s="104">
        <v>34913</v>
      </c>
      <c r="C6215" s="104">
        <v>34913</v>
      </c>
      <c r="D6215" s="105">
        <v>395745</v>
      </c>
      <c r="E6215" s="105">
        <v>2429070000</v>
      </c>
      <c r="F6215" s="105">
        <v>0</v>
      </c>
      <c r="G6215" s="105">
        <v>1.1626972209821564</v>
      </c>
      <c r="H6215" s="105">
        <v>1.2676824862696854</v>
      </c>
      <c r="I6215" s="105">
        <v>0.79827463008418797</v>
      </c>
      <c r="J6215" s="105">
        <v>1.0491393003878073</v>
      </c>
      <c r="K6215" s="105">
        <v>1.6527191547634461</v>
      </c>
      <c r="L6215" s="105">
        <v>2.6559116051252838</v>
      </c>
      <c r="M6215" s="105">
        <v>1.5682035520363342</v>
      </c>
      <c r="N6215" s="105">
        <v>2.1353834195216823</v>
      </c>
      <c r="O6215" s="105">
        <v>2.196501975130206</v>
      </c>
      <c r="P6215" s="105">
        <v>1.7782874918323173</v>
      </c>
      <c r="Q6215" s="105">
        <v>1.048108393436308</v>
      </c>
      <c r="R6215" s="105">
        <v>0.81198570731305719</v>
      </c>
      <c r="S6215" s="105">
        <v>0</v>
      </c>
      <c r="T6215" s="105">
        <v>1.5104079114068725</v>
      </c>
      <c r="U6215" s="105">
        <v>1.5104079114068727</v>
      </c>
    </row>
    <row r="6216" spans="1:21">
      <c r="A6216" s="54">
        <v>6214</v>
      </c>
      <c r="B6216" s="104">
        <v>34914</v>
      </c>
      <c r="C6216" s="104">
        <v>34914</v>
      </c>
      <c r="D6216" s="105">
        <v>22907.000000000004</v>
      </c>
      <c r="E6216" s="105">
        <v>2429070000</v>
      </c>
      <c r="F6216" s="105">
        <v>0</v>
      </c>
      <c r="G6216" s="105">
        <v>7.4504005475572912</v>
      </c>
      <c r="H6216" s="105">
        <v>9.0719210279410039</v>
      </c>
      <c r="I6216" s="105">
        <v>6.2614502468483826</v>
      </c>
      <c r="J6216" s="105">
        <v>8.8648348308658971</v>
      </c>
      <c r="K6216" s="105">
        <v>13.882985245968651</v>
      </c>
      <c r="L6216" s="105">
        <v>22.168813123308666</v>
      </c>
      <c r="M6216" s="105">
        <v>13.1393839838631</v>
      </c>
      <c r="N6216" s="105">
        <v>16.451214856796145</v>
      </c>
      <c r="O6216" s="105">
        <v>17.178809163961141</v>
      </c>
      <c r="P6216" s="105">
        <v>14.203596695238252</v>
      </c>
      <c r="Q6216" s="105">
        <v>8.5640765786166551</v>
      </c>
      <c r="R6216" s="105">
        <v>6.2947673384995433</v>
      </c>
      <c r="S6216" s="105">
        <v>0</v>
      </c>
      <c r="T6216" s="105">
        <v>11.96102113662206</v>
      </c>
      <c r="U6216" s="105">
        <v>11.96102113662206</v>
      </c>
    </row>
    <row r="6217" spans="1:21">
      <c r="A6217" s="54">
        <v>6215</v>
      </c>
      <c r="B6217" s="104">
        <v>34915</v>
      </c>
      <c r="C6217" s="104">
        <v>34915</v>
      </c>
      <c r="D6217" s="105">
        <v>36466015</v>
      </c>
      <c r="E6217" s="105">
        <v>4858150000</v>
      </c>
      <c r="F6217" s="105">
        <v>0</v>
      </c>
      <c r="G6217" s="105">
        <v>0.47860358971251149</v>
      </c>
      <c r="H6217" s="105">
        <v>0.64973380498584643</v>
      </c>
      <c r="I6217" s="105">
        <v>0.27098959900334146</v>
      </c>
      <c r="J6217" s="105">
        <v>0.20613433439496673</v>
      </c>
      <c r="K6217" s="105">
        <v>0.35901957544267571</v>
      </c>
      <c r="L6217" s="105">
        <v>0.79512991009367751</v>
      </c>
      <c r="M6217" s="105">
        <v>0.46936569947972989</v>
      </c>
      <c r="N6217" s="105">
        <v>0.61895804389593623</v>
      </c>
      <c r="O6217" s="105">
        <v>0.57270738234451368</v>
      </c>
      <c r="P6217" s="105">
        <v>0.49785957158331751</v>
      </c>
      <c r="Q6217" s="105">
        <v>0.33879058575183441</v>
      </c>
      <c r="R6217" s="105">
        <v>0.30299789426427132</v>
      </c>
      <c r="S6217" s="105">
        <v>0.59879402208011756</v>
      </c>
      <c r="T6217" s="105">
        <v>0.46335749924605185</v>
      </c>
      <c r="U6217" s="105">
        <v>0.59376024681734785</v>
      </c>
    </row>
    <row r="6218" spans="1:21">
      <c r="A6218" s="54">
        <v>6216</v>
      </c>
      <c r="B6218" s="104">
        <v>34918</v>
      </c>
      <c r="C6218" s="104">
        <v>34918</v>
      </c>
      <c r="D6218" s="105">
        <v>151184863.00000003</v>
      </c>
      <c r="E6218" s="105">
        <v>7336050000</v>
      </c>
      <c r="F6218" s="105">
        <v>0</v>
      </c>
      <c r="G6218" s="105">
        <v>0.61843418231702196</v>
      </c>
      <c r="H6218" s="105">
        <v>0.61507070762935812</v>
      </c>
      <c r="I6218" s="105">
        <v>0.33169261236765019</v>
      </c>
      <c r="J6218" s="105">
        <v>0.28020782666453359</v>
      </c>
      <c r="K6218" s="105">
        <v>0.41190239970301479</v>
      </c>
      <c r="L6218" s="105">
        <v>0.61936163409697764</v>
      </c>
      <c r="M6218" s="105">
        <v>0.33450353847762498</v>
      </c>
      <c r="N6218" s="105">
        <v>0.35351143180066363</v>
      </c>
      <c r="O6218" s="105">
        <v>0.29490006450057671</v>
      </c>
      <c r="P6218" s="105">
        <v>0.26880644801589648</v>
      </c>
      <c r="Q6218" s="105">
        <v>0.40544655893749532</v>
      </c>
      <c r="R6218" s="105">
        <v>0.49498522103712284</v>
      </c>
      <c r="S6218" s="105">
        <v>0.36738280674802037</v>
      </c>
      <c r="T6218" s="105">
        <v>0.41906855212899458</v>
      </c>
      <c r="U6218" s="105">
        <v>0.38371291442350863</v>
      </c>
    </row>
    <row r="6219" spans="1:21">
      <c r="A6219" s="54">
        <v>6217</v>
      </c>
      <c r="B6219" s="104">
        <v>34919</v>
      </c>
      <c r="C6219" s="104">
        <v>34919</v>
      </c>
      <c r="D6219" s="105">
        <v>252827995.99999994</v>
      </c>
      <c r="E6219" s="105">
        <v>12028900000</v>
      </c>
      <c r="F6219" s="105">
        <v>0</v>
      </c>
      <c r="G6219" s="105">
        <v>0.58759291985004747</v>
      </c>
      <c r="H6219" s="105">
        <v>0.69239314145314701</v>
      </c>
      <c r="I6219" s="105">
        <v>0.30933168319674731</v>
      </c>
      <c r="J6219" s="105">
        <v>0.2338948468224229</v>
      </c>
      <c r="K6219" s="105">
        <v>0.37342416412381796</v>
      </c>
      <c r="L6219" s="105">
        <v>0.66542318902976993</v>
      </c>
      <c r="M6219" s="105">
        <v>0.41443143741918903</v>
      </c>
      <c r="N6219" s="105">
        <v>0.49121364019220093</v>
      </c>
      <c r="O6219" s="105">
        <v>0.36178316006771055</v>
      </c>
      <c r="P6219" s="105">
        <v>0.32942868050757901</v>
      </c>
      <c r="Q6219" s="105">
        <v>0.33030655798244896</v>
      </c>
      <c r="R6219" s="105">
        <v>0.39395746011433452</v>
      </c>
      <c r="S6219" s="105">
        <v>0.45597759436937313</v>
      </c>
      <c r="T6219" s="105">
        <v>0.43193174006328466</v>
      </c>
      <c r="U6219" s="105">
        <v>0.45333468266539639</v>
      </c>
    </row>
    <row r="6220" spans="1:21">
      <c r="A6220" s="54">
        <v>6218</v>
      </c>
      <c r="B6220" s="104">
        <v>34920</v>
      </c>
      <c r="C6220" s="104">
        <v>34920</v>
      </c>
      <c r="D6220" s="105">
        <v>3279473.9999999995</v>
      </c>
      <c r="E6220" s="105">
        <v>2445410000</v>
      </c>
      <c r="F6220" s="105">
        <v>0</v>
      </c>
      <c r="G6220" s="105">
        <v>1.0215162764450385</v>
      </c>
      <c r="H6220" s="105">
        <v>0.95830734749996949</v>
      </c>
      <c r="I6220" s="105">
        <v>1.1295878470211576</v>
      </c>
      <c r="J6220" s="105">
        <v>2.8811824867137483</v>
      </c>
      <c r="K6220" s="105">
        <v>11.132567368611273</v>
      </c>
      <c r="L6220" s="105">
        <v>25.659895202127906</v>
      </c>
      <c r="M6220" s="105">
        <v>43.141120945400232</v>
      </c>
      <c r="N6220" s="105">
        <v>71.465819280324283</v>
      </c>
      <c r="O6220" s="105">
        <v>86.015981105368937</v>
      </c>
      <c r="P6220" s="105">
        <v>96.538250459237645</v>
      </c>
      <c r="Q6220" s="105">
        <v>9.9314153997711756</v>
      </c>
      <c r="R6220" s="105">
        <v>1.7898768333034982</v>
      </c>
      <c r="S6220" s="105">
        <v>41.323614774303458</v>
      </c>
      <c r="T6220" s="105">
        <v>29.305460045985409</v>
      </c>
      <c r="U6220" s="105">
        <v>29.326000461080099</v>
      </c>
    </row>
    <row r="6221" spans="1:21">
      <c r="A6221" s="54">
        <v>6219</v>
      </c>
      <c r="B6221" s="104">
        <v>34921</v>
      </c>
      <c r="C6221" s="104">
        <v>34921</v>
      </c>
      <c r="D6221" s="105">
        <v>45550855.000000015</v>
      </c>
      <c r="E6221" s="105">
        <v>2445410000</v>
      </c>
      <c r="F6221" s="105">
        <v>0</v>
      </c>
      <c r="G6221" s="105">
        <v>0.25580651587937914</v>
      </c>
      <c r="H6221" s="105">
        <v>0.26802305927595427</v>
      </c>
      <c r="I6221" s="105">
        <v>0.33998585706686463</v>
      </c>
      <c r="J6221" s="105">
        <v>0.71879777639080433</v>
      </c>
      <c r="K6221" s="105">
        <v>1.777556145016894</v>
      </c>
      <c r="L6221" s="105">
        <v>2.8323579451970966</v>
      </c>
      <c r="M6221" s="105">
        <v>3.3883435901850234</v>
      </c>
      <c r="N6221" s="105">
        <v>3.6795001323245837</v>
      </c>
      <c r="O6221" s="105">
        <v>3.738964969295095</v>
      </c>
      <c r="P6221" s="105">
        <v>3.1130097109394477</v>
      </c>
      <c r="Q6221" s="105">
        <v>1.4976186899317372</v>
      </c>
      <c r="R6221" s="105">
        <v>0.46124968092353602</v>
      </c>
      <c r="S6221" s="105">
        <v>3.1041485861336189</v>
      </c>
      <c r="T6221" s="105">
        <v>1.839267839368868</v>
      </c>
      <c r="U6221" s="105">
        <v>2.0362758017992446</v>
      </c>
    </row>
    <row r="6222" spans="1:21">
      <c r="A6222" s="54">
        <v>6220</v>
      </c>
      <c r="B6222" s="104">
        <v>34930</v>
      </c>
      <c r="C6222" s="104">
        <v>34930</v>
      </c>
      <c r="D6222" s="105">
        <v>12332781.999999996</v>
      </c>
      <c r="E6222" s="105">
        <v>2445410000</v>
      </c>
      <c r="F6222" s="105">
        <v>0</v>
      </c>
      <c r="G6222" s="105">
        <v>0</v>
      </c>
      <c r="H6222" s="105">
        <v>64.152054414687257</v>
      </c>
      <c r="I6222" s="105">
        <v>37.015771351217431</v>
      </c>
      <c r="J6222" s="105">
        <v>0</v>
      </c>
      <c r="K6222" s="105">
        <v>0</v>
      </c>
      <c r="L6222" s="105">
        <v>0</v>
      </c>
      <c r="M6222" s="105">
        <v>0</v>
      </c>
      <c r="N6222" s="105">
        <v>0</v>
      </c>
      <c r="O6222" s="105">
        <v>0</v>
      </c>
      <c r="P6222" s="105">
        <v>0</v>
      </c>
      <c r="Q6222" s="105">
        <v>0</v>
      </c>
      <c r="R6222" s="105">
        <v>0</v>
      </c>
      <c r="S6222" s="105">
        <v>0</v>
      </c>
      <c r="T6222" s="105">
        <v>8.4306521471587246</v>
      </c>
      <c r="U6222" s="105">
        <v>3.7454960429445183E-2</v>
      </c>
    </row>
    <row r="6223" spans="1:21">
      <c r="A6223" s="54">
        <v>6221</v>
      </c>
      <c r="B6223" s="104">
        <v>34931</v>
      </c>
      <c r="C6223" s="104">
        <v>34931</v>
      </c>
      <c r="D6223" s="105">
        <v>9294611</v>
      </c>
      <c r="E6223" s="105">
        <v>9748970000</v>
      </c>
      <c r="F6223" s="105">
        <v>0</v>
      </c>
      <c r="G6223" s="105">
        <v>25.425870663213978</v>
      </c>
      <c r="H6223" s="105">
        <v>19.660176161607485</v>
      </c>
      <c r="I6223" s="105">
        <v>13.077167040242625</v>
      </c>
      <c r="J6223" s="105">
        <v>28.40363060065712</v>
      </c>
      <c r="K6223" s="105">
        <v>74.076499004375989</v>
      </c>
      <c r="L6223" s="105">
        <v>100</v>
      </c>
      <c r="M6223" s="105">
        <v>100</v>
      </c>
      <c r="N6223" s="105">
        <v>88.775086041423748</v>
      </c>
      <c r="O6223" s="105">
        <v>63.039670938083312</v>
      </c>
      <c r="P6223" s="105">
        <v>100</v>
      </c>
      <c r="Q6223" s="105">
        <v>100</v>
      </c>
      <c r="R6223" s="105">
        <v>95.322859468047511</v>
      </c>
      <c r="S6223" s="105">
        <v>90.448730095946701</v>
      </c>
      <c r="T6223" s="105">
        <v>67.315079993137644</v>
      </c>
      <c r="U6223" s="105">
        <v>88.987336542906647</v>
      </c>
    </row>
    <row r="6224" spans="1:21">
      <c r="A6224" s="54">
        <v>6222</v>
      </c>
      <c r="B6224" s="104">
        <v>34933</v>
      </c>
      <c r="C6224" s="104">
        <v>34933</v>
      </c>
      <c r="D6224" s="105">
        <v>1161767</v>
      </c>
      <c r="E6224" s="105">
        <v>4906980000</v>
      </c>
      <c r="F6224" s="105">
        <v>0</v>
      </c>
      <c r="G6224" s="105">
        <v>6.4678469636155187</v>
      </c>
      <c r="H6224" s="105">
        <v>5.2833409461331504</v>
      </c>
      <c r="I6224" s="105">
        <v>5.8809306397714085</v>
      </c>
      <c r="J6224" s="105">
        <v>12.566089626524198</v>
      </c>
      <c r="K6224" s="105">
        <v>33.624622794277002</v>
      </c>
      <c r="L6224" s="105">
        <v>82.822657964409004</v>
      </c>
      <c r="M6224" s="105">
        <v>77.670027504644892</v>
      </c>
      <c r="N6224" s="105">
        <v>32.487095611625023</v>
      </c>
      <c r="O6224" s="105">
        <v>37.107162460797205</v>
      </c>
      <c r="P6224" s="105">
        <v>52.374158172988942</v>
      </c>
      <c r="Q6224" s="105">
        <v>43.944572957424391</v>
      </c>
      <c r="R6224" s="105">
        <v>52.221363452836734</v>
      </c>
      <c r="S6224" s="105">
        <v>59.210041406045136</v>
      </c>
      <c r="T6224" s="105">
        <v>36.870822424587288</v>
      </c>
      <c r="U6224" s="105">
        <v>58.775608361856342</v>
      </c>
    </row>
    <row r="6225" spans="1:21">
      <c r="A6225" s="54">
        <v>6223</v>
      </c>
      <c r="B6225" s="104">
        <v>34934</v>
      </c>
      <c r="C6225" s="104">
        <v>34934</v>
      </c>
      <c r="D6225" s="105">
        <v>8795932.9999999963</v>
      </c>
      <c r="E6225" s="105">
        <v>2445410000</v>
      </c>
      <c r="F6225" s="105">
        <v>0</v>
      </c>
      <c r="G6225" s="105">
        <v>2.8409992730966556</v>
      </c>
      <c r="H6225" s="105">
        <v>5.129522097514486</v>
      </c>
      <c r="I6225" s="105">
        <v>5.9373006979318648</v>
      </c>
      <c r="J6225" s="105">
        <v>100</v>
      </c>
      <c r="K6225" s="105">
        <v>100</v>
      </c>
      <c r="L6225" s="105">
        <v>100</v>
      </c>
      <c r="M6225" s="105">
        <v>14.067306062263702</v>
      </c>
      <c r="N6225" s="105">
        <v>46.974234072171392</v>
      </c>
      <c r="O6225" s="105">
        <v>15.409024270666283</v>
      </c>
      <c r="P6225" s="105">
        <v>88.815870455900367</v>
      </c>
      <c r="Q6225" s="105">
        <v>20.672715419083772</v>
      </c>
      <c r="R6225" s="105">
        <v>18.537658742618515</v>
      </c>
      <c r="S6225" s="105">
        <v>52.30106570985766</v>
      </c>
      <c r="T6225" s="105">
        <v>43.198719257603919</v>
      </c>
      <c r="U6225" s="105">
        <v>52.282219280082863</v>
      </c>
    </row>
    <row r="6226" spans="1:21">
      <c r="A6226" s="54">
        <v>6224</v>
      </c>
      <c r="B6226" s="104">
        <v>34935</v>
      </c>
      <c r="C6226" s="104">
        <v>34935</v>
      </c>
      <c r="D6226" s="105">
        <v>46618937</v>
      </c>
      <c r="E6226" s="105">
        <v>9682860000</v>
      </c>
      <c r="F6226" s="105">
        <v>0</v>
      </c>
      <c r="G6226" s="105">
        <v>19.304249074646794</v>
      </c>
      <c r="H6226" s="105">
        <v>5.846372119271428</v>
      </c>
      <c r="I6226" s="105">
        <v>2.1013984009948645</v>
      </c>
      <c r="J6226" s="105">
        <v>2.8275636050226041</v>
      </c>
      <c r="K6226" s="105">
        <v>4.972228540266137</v>
      </c>
      <c r="L6226" s="105">
        <v>9.6071081784681134</v>
      </c>
      <c r="M6226" s="105">
        <v>44.155459959853971</v>
      </c>
      <c r="N6226" s="105">
        <v>100</v>
      </c>
      <c r="O6226" s="105">
        <v>100</v>
      </c>
      <c r="P6226" s="105">
        <v>57.615983397653117</v>
      </c>
      <c r="Q6226" s="105">
        <v>47.19040036232704</v>
      </c>
      <c r="R6226" s="105">
        <v>43.390969036956676</v>
      </c>
      <c r="S6226" s="105">
        <v>60.074772140616588</v>
      </c>
      <c r="T6226" s="105">
        <v>36.417644389621728</v>
      </c>
      <c r="U6226" s="105">
        <v>59.960137498497879</v>
      </c>
    </row>
    <row r="6227" spans="1:21">
      <c r="A6227" s="54">
        <v>6225</v>
      </c>
      <c r="B6227" s="104">
        <v>34936</v>
      </c>
      <c r="C6227" s="104">
        <v>34936</v>
      </c>
      <c r="D6227" s="105">
        <v>14114853</v>
      </c>
      <c r="E6227" s="105">
        <v>7287030000</v>
      </c>
      <c r="F6227" s="105">
        <v>0</v>
      </c>
      <c r="G6227" s="105">
        <v>2.1205091405828402</v>
      </c>
      <c r="H6227" s="105">
        <v>0.96928576474920636</v>
      </c>
      <c r="I6227" s="105">
        <v>0.70653440798231326</v>
      </c>
      <c r="J6227" s="105">
        <v>1.987240022287458</v>
      </c>
      <c r="K6227" s="105">
        <v>10.659526932199984</v>
      </c>
      <c r="L6227" s="105">
        <v>42.27964778896721</v>
      </c>
      <c r="M6227" s="105">
        <v>100</v>
      </c>
      <c r="N6227" s="105">
        <v>79.604330793422506</v>
      </c>
      <c r="O6227" s="105">
        <v>65.888804468304883</v>
      </c>
      <c r="P6227" s="105">
        <v>22.897098244802869</v>
      </c>
      <c r="Q6227" s="105">
        <v>6.9635855379672345</v>
      </c>
      <c r="R6227" s="105">
        <v>7.1544410746230476</v>
      </c>
      <c r="S6227" s="105">
        <v>73.305286016648907</v>
      </c>
      <c r="T6227" s="105">
        <v>28.435917014657463</v>
      </c>
      <c r="U6227" s="105">
        <v>72.755585223028788</v>
      </c>
    </row>
    <row r="6228" spans="1:21">
      <c r="A6228" s="54">
        <v>6226</v>
      </c>
      <c r="B6228" s="104">
        <v>34986</v>
      </c>
      <c r="C6228" s="104">
        <v>40485</v>
      </c>
      <c r="D6228" s="105">
        <v>177937347.00000006</v>
      </c>
      <c r="E6228" s="105">
        <v>43655100000</v>
      </c>
      <c r="F6228" s="105">
        <v>0</v>
      </c>
      <c r="G6228" s="105">
        <v>0.1</v>
      </c>
      <c r="H6228" s="105">
        <v>0.1</v>
      </c>
      <c r="I6228" s="105">
        <v>0.1</v>
      </c>
      <c r="J6228" s="105">
        <v>0.1</v>
      </c>
      <c r="K6228" s="105">
        <v>0.1</v>
      </c>
      <c r="L6228" s="105">
        <v>0.1</v>
      </c>
      <c r="M6228" s="105">
        <v>0.1</v>
      </c>
      <c r="N6228" s="105">
        <v>0.1</v>
      </c>
      <c r="O6228" s="105">
        <v>0.1</v>
      </c>
      <c r="P6228" s="105">
        <v>0.1</v>
      </c>
      <c r="Q6228" s="105">
        <v>0.1</v>
      </c>
      <c r="R6228" s="105">
        <v>0.1</v>
      </c>
      <c r="S6228" s="105">
        <v>0.1</v>
      </c>
      <c r="T6228" s="105">
        <v>9.9999999999999992E-2</v>
      </c>
      <c r="U6228" s="105">
        <v>9.9999999999999964E-2</v>
      </c>
    </row>
    <row r="6229" spans="1:21">
      <c r="A6229" s="54">
        <v>6227</v>
      </c>
      <c r="B6229" s="104">
        <v>35012</v>
      </c>
      <c r="C6229" s="104">
        <v>35012</v>
      </c>
      <c r="D6229" s="105">
        <v>7485806</v>
      </c>
      <c r="E6229" s="105">
        <v>2445410000</v>
      </c>
      <c r="F6229" s="105">
        <v>0</v>
      </c>
      <c r="G6229" s="105">
        <v>0.60634147078856548</v>
      </c>
      <c r="H6229" s="105">
        <v>0.49543029008146133</v>
      </c>
      <c r="I6229" s="105">
        <v>0.38354337738283528</v>
      </c>
      <c r="J6229" s="105">
        <v>0.43244138015266453</v>
      </c>
      <c r="K6229" s="105">
        <v>0.55607677219798601</v>
      </c>
      <c r="L6229" s="105">
        <v>0.82819552883973213</v>
      </c>
      <c r="M6229" s="105">
        <v>0.98857094403810386</v>
      </c>
      <c r="N6229" s="105">
        <v>1.1575074346652501</v>
      </c>
      <c r="O6229" s="105">
        <v>1.1831286460954369</v>
      </c>
      <c r="P6229" s="105">
        <v>1.1137838894266474</v>
      </c>
      <c r="Q6229" s="105">
        <v>1.05152521488337</v>
      </c>
      <c r="R6229" s="105">
        <v>0.74429283383044109</v>
      </c>
      <c r="S6229" s="105">
        <v>0.84890959136875277</v>
      </c>
      <c r="T6229" s="105">
        <v>0.79506981519854125</v>
      </c>
      <c r="U6229" s="105">
        <v>0.81443925215218671</v>
      </c>
    </row>
    <row r="6230" spans="1:21">
      <c r="A6230" s="54">
        <v>6228</v>
      </c>
      <c r="B6230" s="104">
        <v>35013</v>
      </c>
      <c r="C6230" s="104">
        <v>35013</v>
      </c>
      <c r="D6230" s="105">
        <v>3276143.9999999991</v>
      </c>
      <c r="E6230" s="105">
        <v>2445410000</v>
      </c>
      <c r="F6230" s="105">
        <v>0</v>
      </c>
      <c r="G6230" s="105">
        <v>0.76626102537269825</v>
      </c>
      <c r="H6230" s="105">
        <v>0.6313093465244588</v>
      </c>
      <c r="I6230" s="105">
        <v>0.48333276580819562</v>
      </c>
      <c r="J6230" s="105">
        <v>0.57024250165425683</v>
      </c>
      <c r="K6230" s="105">
        <v>0.70348949684798368</v>
      </c>
      <c r="L6230" s="105">
        <v>0.91963280509082934</v>
      </c>
      <c r="M6230" s="105">
        <v>1.028395191492834</v>
      </c>
      <c r="N6230" s="105">
        <v>1.1906260858021118</v>
      </c>
      <c r="O6230" s="105">
        <v>1.2447055942893472</v>
      </c>
      <c r="P6230" s="105">
        <v>1.2893666572823614</v>
      </c>
      <c r="Q6230" s="105">
        <v>1.2637805130930959</v>
      </c>
      <c r="R6230" s="105">
        <v>0.90032307347307372</v>
      </c>
      <c r="S6230" s="105">
        <v>1.1816015040929406</v>
      </c>
      <c r="T6230" s="105">
        <v>0.91595542139427055</v>
      </c>
      <c r="U6230" s="105">
        <v>0.9451760169548199</v>
      </c>
    </row>
    <row r="6231" spans="1:21">
      <c r="A6231" s="54">
        <v>6229</v>
      </c>
      <c r="B6231" s="104">
        <v>35014</v>
      </c>
      <c r="C6231" s="104">
        <v>35014</v>
      </c>
      <c r="D6231" s="105">
        <v>18810344</v>
      </c>
      <c r="E6231" s="105">
        <v>2445410000</v>
      </c>
      <c r="F6231" s="105">
        <v>0</v>
      </c>
      <c r="G6231" s="105">
        <v>0.38740108113930882</v>
      </c>
      <c r="H6231" s="105">
        <v>0.38770511764919413</v>
      </c>
      <c r="I6231" s="105">
        <v>0.35522658574253307</v>
      </c>
      <c r="J6231" s="105">
        <v>0.55440940557284191</v>
      </c>
      <c r="K6231" s="105">
        <v>0.95324026201465162</v>
      </c>
      <c r="L6231" s="105">
        <v>1.5528242234834018</v>
      </c>
      <c r="M6231" s="105">
        <v>1.891528308668563</v>
      </c>
      <c r="N6231" s="105">
        <v>1.3024786639435273</v>
      </c>
      <c r="O6231" s="105">
        <v>1.3406361808476184</v>
      </c>
      <c r="P6231" s="105">
        <v>1.2586011960782713</v>
      </c>
      <c r="Q6231" s="105">
        <v>0.80349064647533397</v>
      </c>
      <c r="R6231" s="105">
        <v>0.47670779272093422</v>
      </c>
      <c r="S6231" s="105">
        <v>1.5311785305644083</v>
      </c>
      <c r="T6231" s="105">
        <v>0.93868745536134812</v>
      </c>
      <c r="U6231" s="105">
        <v>1.3769268198418958</v>
      </c>
    </row>
    <row r="6232" spans="1:21">
      <c r="A6232" s="54">
        <v>6230</v>
      </c>
      <c r="B6232" s="104">
        <v>35015</v>
      </c>
      <c r="C6232" s="104">
        <v>35015</v>
      </c>
      <c r="D6232" s="105">
        <v>1194913.9999999995</v>
      </c>
      <c r="E6232" s="105">
        <v>2445410000</v>
      </c>
      <c r="F6232" s="105">
        <v>0</v>
      </c>
      <c r="G6232" s="105">
        <v>15.698334156890978</v>
      </c>
      <c r="H6232" s="105">
        <v>15.203965956328913</v>
      </c>
      <c r="I6232" s="105">
        <v>13.296642108002699</v>
      </c>
      <c r="J6232" s="105">
        <v>19.77878293812908</v>
      </c>
      <c r="K6232" s="105">
        <v>35.424418369176962</v>
      </c>
      <c r="L6232" s="105">
        <v>80.077738698292208</v>
      </c>
      <c r="M6232" s="105">
        <v>100</v>
      </c>
      <c r="N6232" s="105">
        <v>89.214321202992053</v>
      </c>
      <c r="O6232" s="105">
        <v>82.011455646595479</v>
      </c>
      <c r="P6232" s="105">
        <v>60.175631458098628</v>
      </c>
      <c r="Q6232" s="105">
        <v>33.003061909445648</v>
      </c>
      <c r="R6232" s="105">
        <v>18.976561994812279</v>
      </c>
      <c r="S6232" s="105">
        <v>82.37374931648759</v>
      </c>
      <c r="T6232" s="105">
        <v>46.905076203230408</v>
      </c>
      <c r="U6232" s="105">
        <v>76.379468343538534</v>
      </c>
    </row>
    <row r="6233" spans="1:21">
      <c r="A6233" s="54">
        <v>6231</v>
      </c>
      <c r="B6233" s="104">
        <v>35016</v>
      </c>
      <c r="C6233" s="104">
        <v>35016</v>
      </c>
      <c r="D6233" s="105">
        <v>121974419.00000001</v>
      </c>
      <c r="E6233" s="105">
        <v>2445410000</v>
      </c>
      <c r="F6233" s="105">
        <v>0</v>
      </c>
      <c r="G6233" s="105">
        <v>0.50694628388030949</v>
      </c>
      <c r="H6233" s="105">
        <v>0.6152980328122859</v>
      </c>
      <c r="I6233" s="105">
        <v>0.89423649820040418</v>
      </c>
      <c r="J6233" s="105">
        <v>2.0606120397123453</v>
      </c>
      <c r="K6233" s="105">
        <v>100</v>
      </c>
      <c r="L6233" s="105">
        <v>100</v>
      </c>
      <c r="M6233" s="105">
        <v>100</v>
      </c>
      <c r="N6233" s="105">
        <v>100</v>
      </c>
      <c r="O6233" s="105">
        <v>100</v>
      </c>
      <c r="P6233" s="105">
        <v>12.971002056007332</v>
      </c>
      <c r="Q6233" s="105">
        <v>0.80430363855206155</v>
      </c>
      <c r="R6233" s="105">
        <v>0.50255402265984095</v>
      </c>
      <c r="S6233" s="105">
        <v>94.72986975136557</v>
      </c>
      <c r="T6233" s="105">
        <v>43.196246047652046</v>
      </c>
      <c r="U6233" s="105">
        <v>94.099607679529996</v>
      </c>
    </row>
    <row r="6234" spans="1:21">
      <c r="A6234" s="54">
        <v>6232</v>
      </c>
      <c r="B6234" s="104">
        <v>35032</v>
      </c>
      <c r="C6234" s="104">
        <v>35032</v>
      </c>
      <c r="D6234" s="105">
        <v>283975937.99999988</v>
      </c>
      <c r="E6234" s="105">
        <v>2445410000</v>
      </c>
      <c r="F6234" s="105">
        <v>0</v>
      </c>
      <c r="G6234" s="105">
        <v>100</v>
      </c>
      <c r="H6234" s="105">
        <v>100</v>
      </c>
      <c r="I6234" s="105">
        <v>100</v>
      </c>
      <c r="J6234" s="105">
        <v>100</v>
      </c>
      <c r="K6234" s="105">
        <v>100</v>
      </c>
      <c r="L6234" s="105">
        <v>100</v>
      </c>
      <c r="M6234" s="105">
        <v>100</v>
      </c>
      <c r="N6234" s="105">
        <v>100</v>
      </c>
      <c r="O6234" s="105">
        <v>100</v>
      </c>
      <c r="P6234" s="105">
        <v>100</v>
      </c>
      <c r="Q6234" s="105">
        <v>100</v>
      </c>
      <c r="R6234" s="105">
        <v>100</v>
      </c>
      <c r="S6234" s="105">
        <v>100</v>
      </c>
      <c r="T6234" s="105">
        <v>100</v>
      </c>
      <c r="U6234" s="105">
        <v>100.00000000000001</v>
      </c>
    </row>
    <row r="6235" spans="1:21">
      <c r="A6235" s="54">
        <v>6233</v>
      </c>
      <c r="B6235" s="104">
        <v>35033</v>
      </c>
      <c r="C6235" s="104">
        <v>35033</v>
      </c>
      <c r="D6235" s="105">
        <v>12021398</v>
      </c>
      <c r="E6235" s="105">
        <v>2445410000</v>
      </c>
      <c r="F6235" s="105">
        <v>0</v>
      </c>
      <c r="G6235" s="105">
        <v>24.457819075227793</v>
      </c>
      <c r="H6235" s="105">
        <v>52.621810457518556</v>
      </c>
      <c r="I6235" s="105">
        <v>100</v>
      </c>
      <c r="J6235" s="105">
        <v>100</v>
      </c>
      <c r="K6235" s="105">
        <v>100</v>
      </c>
      <c r="L6235" s="105">
        <v>100</v>
      </c>
      <c r="M6235" s="105">
        <v>100</v>
      </c>
      <c r="N6235" s="105">
        <v>100</v>
      </c>
      <c r="O6235" s="105">
        <v>100</v>
      </c>
      <c r="P6235" s="105">
        <v>100</v>
      </c>
      <c r="Q6235" s="105">
        <v>62.735530943204559</v>
      </c>
      <c r="R6235" s="105">
        <v>25.743560129868197</v>
      </c>
      <c r="S6235" s="105">
        <v>100</v>
      </c>
      <c r="T6235" s="105">
        <v>80.463226717151599</v>
      </c>
      <c r="U6235" s="105">
        <v>90.92344836173281</v>
      </c>
    </row>
    <row r="6236" spans="1:21">
      <c r="A6236" s="54">
        <v>6234</v>
      </c>
      <c r="B6236" s="104">
        <v>35034</v>
      </c>
      <c r="C6236" s="104">
        <v>35034</v>
      </c>
      <c r="D6236" s="105">
        <v>397839637.00000012</v>
      </c>
      <c r="E6236" s="105">
        <v>4890830000</v>
      </c>
      <c r="F6236" s="105">
        <v>0</v>
      </c>
      <c r="G6236" s="105">
        <v>0.2806360795921759</v>
      </c>
      <c r="H6236" s="105">
        <v>0.35354391976337185</v>
      </c>
      <c r="I6236" s="105">
        <v>0.4091414605715552</v>
      </c>
      <c r="J6236" s="105">
        <v>0.79133965072485635</v>
      </c>
      <c r="K6236" s="105">
        <v>3.4941798067128267</v>
      </c>
      <c r="L6236" s="105">
        <v>100</v>
      </c>
      <c r="M6236" s="105">
        <v>100</v>
      </c>
      <c r="N6236" s="105">
        <v>100</v>
      </c>
      <c r="O6236" s="105">
        <v>100</v>
      </c>
      <c r="P6236" s="105">
        <v>3.1953815960494025</v>
      </c>
      <c r="Q6236" s="105">
        <v>0.98947249667924553</v>
      </c>
      <c r="R6236" s="105">
        <v>0.31066070594143042</v>
      </c>
      <c r="S6236" s="105">
        <v>86.745617368405107</v>
      </c>
      <c r="T6236" s="105">
        <v>34.152029643002905</v>
      </c>
      <c r="U6236" s="105">
        <v>85.302379473011655</v>
      </c>
    </row>
    <row r="6237" spans="1:21">
      <c r="A6237" s="54">
        <v>6235</v>
      </c>
      <c r="B6237" s="104">
        <v>35037</v>
      </c>
      <c r="C6237" s="104">
        <v>35037</v>
      </c>
      <c r="D6237" s="105">
        <v>15545114.000000002</v>
      </c>
      <c r="E6237" s="105">
        <v>2445410000</v>
      </c>
      <c r="F6237" s="105">
        <v>0</v>
      </c>
      <c r="G6237" s="105">
        <v>0.33071121473267179</v>
      </c>
      <c r="H6237" s="105">
        <v>0.41810591885016613</v>
      </c>
      <c r="I6237" s="105">
        <v>0.37316893226508135</v>
      </c>
      <c r="J6237" s="105">
        <v>0.71766370929050971</v>
      </c>
      <c r="K6237" s="105">
        <v>1.6554335490726959</v>
      </c>
      <c r="L6237" s="105">
        <v>5.390889849757424</v>
      </c>
      <c r="M6237" s="105">
        <v>100</v>
      </c>
      <c r="N6237" s="105">
        <v>100</v>
      </c>
      <c r="O6237" s="105">
        <v>100</v>
      </c>
      <c r="P6237" s="105">
        <v>100</v>
      </c>
      <c r="Q6237" s="105">
        <v>3.2141479131856006</v>
      </c>
      <c r="R6237" s="105">
        <v>0.46391491855141537</v>
      </c>
      <c r="S6237" s="105">
        <v>61.242793876616986</v>
      </c>
      <c r="T6237" s="105">
        <v>34.380336333808799</v>
      </c>
      <c r="U6237" s="105">
        <v>56.589775140997808</v>
      </c>
    </row>
    <row r="6238" spans="1:21">
      <c r="A6238" s="54">
        <v>6236</v>
      </c>
      <c r="B6238" s="104">
        <v>35039</v>
      </c>
      <c r="C6238" s="104">
        <v>35039</v>
      </c>
      <c r="D6238" s="105">
        <v>126315063.99999997</v>
      </c>
      <c r="E6238" s="105">
        <v>2445410000</v>
      </c>
      <c r="F6238" s="105">
        <v>0</v>
      </c>
      <c r="G6238" s="105">
        <v>0.5846236525357239</v>
      </c>
      <c r="H6238" s="105">
        <v>0.84152468999130858</v>
      </c>
      <c r="I6238" s="105">
        <v>1.0704800075109111</v>
      </c>
      <c r="J6238" s="105">
        <v>3.5955126427505704</v>
      </c>
      <c r="K6238" s="105">
        <v>100</v>
      </c>
      <c r="L6238" s="105">
        <v>100</v>
      </c>
      <c r="M6238" s="105">
        <v>100</v>
      </c>
      <c r="N6238" s="105">
        <v>100</v>
      </c>
      <c r="O6238" s="105">
        <v>100</v>
      </c>
      <c r="P6238" s="105">
        <v>12.707581128850013</v>
      </c>
      <c r="Q6238" s="105">
        <v>3.4120995273398407</v>
      </c>
      <c r="R6238" s="105">
        <v>0.84996048247077316</v>
      </c>
      <c r="S6238" s="105">
        <v>97.350018016755158</v>
      </c>
      <c r="T6238" s="105">
        <v>43.588481844287429</v>
      </c>
      <c r="U6238" s="105">
        <v>85.672305372013966</v>
      </c>
    </row>
    <row r="6239" spans="1:21">
      <c r="A6239" s="54">
        <v>6237</v>
      </c>
      <c r="B6239" s="104">
        <v>35040</v>
      </c>
      <c r="C6239" s="104">
        <v>35040</v>
      </c>
      <c r="D6239" s="105">
        <v>17752039.999999993</v>
      </c>
      <c r="E6239" s="105">
        <v>2445410000</v>
      </c>
      <c r="F6239" s="105">
        <v>0</v>
      </c>
      <c r="G6239" s="105">
        <v>3.9635169362820788</v>
      </c>
      <c r="H6239" s="105">
        <v>6.083046977491068</v>
      </c>
      <c r="I6239" s="105">
        <v>7.1438643661515897</v>
      </c>
      <c r="J6239" s="105">
        <v>27.530896477332011</v>
      </c>
      <c r="K6239" s="105">
        <v>100</v>
      </c>
      <c r="L6239" s="105">
        <v>100</v>
      </c>
      <c r="M6239" s="105">
        <v>100</v>
      </c>
      <c r="N6239" s="105">
        <v>100</v>
      </c>
      <c r="O6239" s="105">
        <v>100</v>
      </c>
      <c r="P6239" s="105">
        <v>100</v>
      </c>
      <c r="Q6239" s="105">
        <v>30.773283126848948</v>
      </c>
      <c r="R6239" s="105">
        <v>7.916576899223422</v>
      </c>
      <c r="S6239" s="105">
        <v>99.897146506012533</v>
      </c>
      <c r="T6239" s="105">
        <v>56.950932065277421</v>
      </c>
      <c r="U6239" s="105">
        <v>97.236333080569537</v>
      </c>
    </row>
    <row r="6240" spans="1:21">
      <c r="A6240" s="54">
        <v>6238</v>
      </c>
      <c r="B6240" s="104">
        <v>35041</v>
      </c>
      <c r="C6240" s="104">
        <v>35041</v>
      </c>
      <c r="D6240" s="105">
        <v>3927686</v>
      </c>
      <c r="E6240" s="105">
        <v>2445410000</v>
      </c>
      <c r="F6240" s="105">
        <v>0</v>
      </c>
      <c r="G6240" s="105">
        <v>7.0059817134889437</v>
      </c>
      <c r="H6240" s="105">
        <v>11.143083558558416</v>
      </c>
      <c r="I6240" s="105">
        <v>12.03997734973723</v>
      </c>
      <c r="J6240" s="105">
        <v>35.820428082499269</v>
      </c>
      <c r="K6240" s="105">
        <v>99.115057894667174</v>
      </c>
      <c r="L6240" s="105">
        <v>100</v>
      </c>
      <c r="M6240" s="105">
        <v>100</v>
      </c>
      <c r="N6240" s="105">
        <v>100</v>
      </c>
      <c r="O6240" s="105">
        <v>100</v>
      </c>
      <c r="P6240" s="105">
        <v>77.834040405938524</v>
      </c>
      <c r="Q6240" s="105">
        <v>28.582833746826136</v>
      </c>
      <c r="R6240" s="105">
        <v>9.3341059872775869</v>
      </c>
      <c r="S6240" s="105">
        <v>99.90510403156425</v>
      </c>
      <c r="T6240" s="105">
        <v>56.739625728249429</v>
      </c>
      <c r="U6240" s="105">
        <v>99.275209129335678</v>
      </c>
    </row>
    <row r="6241" spans="1:21">
      <c r="A6241" s="54">
        <v>6239</v>
      </c>
      <c r="B6241" s="104">
        <v>35042</v>
      </c>
      <c r="C6241" s="104">
        <v>35042</v>
      </c>
      <c r="D6241" s="105">
        <v>2024389</v>
      </c>
      <c r="E6241" s="105">
        <v>2445410000</v>
      </c>
      <c r="F6241" s="105">
        <v>0</v>
      </c>
      <c r="G6241" s="105">
        <v>1.2341694987235889</v>
      </c>
      <c r="H6241" s="105">
        <v>1.5937566733245836</v>
      </c>
      <c r="I6241" s="105">
        <v>2.2699793316316845</v>
      </c>
      <c r="J6241" s="105">
        <v>5.160297357635276</v>
      </c>
      <c r="K6241" s="105">
        <v>13.996690476481914</v>
      </c>
      <c r="L6241" s="105">
        <v>24.41952081629946</v>
      </c>
      <c r="M6241" s="105">
        <v>30.933167508706209</v>
      </c>
      <c r="N6241" s="105">
        <v>48.132204407969105</v>
      </c>
      <c r="O6241" s="105">
        <v>42.58574055173915</v>
      </c>
      <c r="P6241" s="105">
        <v>12.552241923030662</v>
      </c>
      <c r="Q6241" s="105">
        <v>1.7728006320958478</v>
      </c>
      <c r="R6241" s="105">
        <v>0.99348969534539144</v>
      </c>
      <c r="S6241" s="105">
        <v>22.370560021613596</v>
      </c>
      <c r="T6241" s="105">
        <v>15.470338239415241</v>
      </c>
      <c r="U6241" s="105">
        <v>19.571711375749988</v>
      </c>
    </row>
    <row r="6242" spans="1:21">
      <c r="A6242" s="54">
        <v>6240</v>
      </c>
      <c r="B6242" s="104">
        <v>35043</v>
      </c>
      <c r="C6242" s="104">
        <v>35043</v>
      </c>
      <c r="D6242" s="105">
        <v>498225053</v>
      </c>
      <c r="E6242" s="105">
        <v>7336240000</v>
      </c>
      <c r="F6242" s="105">
        <v>0</v>
      </c>
      <c r="G6242" s="105">
        <v>0.28282242584135425</v>
      </c>
      <c r="H6242" s="105">
        <v>0.3424769645754745</v>
      </c>
      <c r="I6242" s="105">
        <v>0.4279785943496961</v>
      </c>
      <c r="J6242" s="105">
        <v>1.0753000807050657</v>
      </c>
      <c r="K6242" s="105">
        <v>100</v>
      </c>
      <c r="L6242" s="105">
        <v>100</v>
      </c>
      <c r="M6242" s="105">
        <v>100</v>
      </c>
      <c r="N6242" s="105">
        <v>100</v>
      </c>
      <c r="O6242" s="105">
        <v>100</v>
      </c>
      <c r="P6242" s="105">
        <v>21.357021222578826</v>
      </c>
      <c r="Q6242" s="105">
        <v>0.53418674584422132</v>
      </c>
      <c r="R6242" s="105">
        <v>0.25497668112393462</v>
      </c>
      <c r="S6242" s="105">
        <v>94.565941913163115</v>
      </c>
      <c r="T6242" s="105">
        <v>43.689563559584876</v>
      </c>
      <c r="U6242" s="105">
        <v>94.079565013225746</v>
      </c>
    </row>
    <row r="6243" spans="1:21">
      <c r="A6243" s="54">
        <v>6241</v>
      </c>
      <c r="B6243" s="104">
        <v>35046</v>
      </c>
      <c r="C6243" s="104">
        <v>35046</v>
      </c>
      <c r="D6243" s="105">
        <v>285924792.99999994</v>
      </c>
      <c r="E6243" s="105">
        <v>2445410000</v>
      </c>
      <c r="F6243" s="105">
        <v>0</v>
      </c>
      <c r="G6243" s="105">
        <v>0.40914502708937506</v>
      </c>
      <c r="H6243" s="105">
        <v>0.47981992077929825</v>
      </c>
      <c r="I6243" s="105">
        <v>0.55578309030706341</v>
      </c>
      <c r="J6243" s="105">
        <v>1.4983360337951566</v>
      </c>
      <c r="K6243" s="105">
        <v>28.95154901365018</v>
      </c>
      <c r="L6243" s="105">
        <v>100</v>
      </c>
      <c r="M6243" s="105">
        <v>100</v>
      </c>
      <c r="N6243" s="105">
        <v>100</v>
      </c>
      <c r="O6243" s="105">
        <v>100</v>
      </c>
      <c r="P6243" s="105">
        <v>46.399769577015668</v>
      </c>
      <c r="Q6243" s="105">
        <v>1.0619769602863784</v>
      </c>
      <c r="R6243" s="105">
        <v>0.53112405062607493</v>
      </c>
      <c r="S6243" s="105">
        <v>91.236896680891917</v>
      </c>
      <c r="T6243" s="105">
        <v>39.990625306129097</v>
      </c>
      <c r="U6243" s="105">
        <v>90.666536245392479</v>
      </c>
    </row>
    <row r="6244" spans="1:21">
      <c r="A6244" s="54">
        <v>6242</v>
      </c>
      <c r="B6244" s="104">
        <v>35047</v>
      </c>
      <c r="C6244" s="104">
        <v>35047</v>
      </c>
      <c r="D6244" s="105">
        <v>35160494.999999985</v>
      </c>
      <c r="E6244" s="105">
        <v>2445410000</v>
      </c>
      <c r="F6244" s="105">
        <v>0</v>
      </c>
      <c r="G6244" s="105">
        <v>0.86279380027182462</v>
      </c>
      <c r="H6244" s="105">
        <v>1.168459002735583</v>
      </c>
      <c r="I6244" s="105">
        <v>1.6332101136118107</v>
      </c>
      <c r="J6244" s="105">
        <v>4.5778946462056966</v>
      </c>
      <c r="K6244" s="105">
        <v>17.186472278529962</v>
      </c>
      <c r="L6244" s="105">
        <v>100</v>
      </c>
      <c r="M6244" s="105">
        <v>100</v>
      </c>
      <c r="N6244" s="105">
        <v>100</v>
      </c>
      <c r="O6244" s="105">
        <v>100</v>
      </c>
      <c r="P6244" s="105">
        <v>41.271128747157455</v>
      </c>
      <c r="Q6244" s="105">
        <v>2.8129860859660298</v>
      </c>
      <c r="R6244" s="105">
        <v>0.97035402008255123</v>
      </c>
      <c r="S6244" s="105">
        <v>77.997813248075573</v>
      </c>
      <c r="T6244" s="105">
        <v>39.206941557880072</v>
      </c>
      <c r="U6244" s="105">
        <v>74.64954068325801</v>
      </c>
    </row>
    <row r="6245" spans="1:21">
      <c r="A6245" s="54">
        <v>6243</v>
      </c>
      <c r="B6245" s="104">
        <v>35048</v>
      </c>
      <c r="C6245" s="104">
        <v>35048</v>
      </c>
      <c r="D6245" s="105">
        <v>43114817</v>
      </c>
      <c r="E6245" s="105">
        <v>2445410000</v>
      </c>
      <c r="F6245" s="105">
        <v>0</v>
      </c>
      <c r="G6245" s="105">
        <v>1.3642102706394081</v>
      </c>
      <c r="H6245" s="105">
        <v>2.2074713501589702</v>
      </c>
      <c r="I6245" s="105">
        <v>3.3153811758071989</v>
      </c>
      <c r="J6245" s="105">
        <v>12.577467324160507</v>
      </c>
      <c r="K6245" s="105">
        <v>13.623782258309701</v>
      </c>
      <c r="L6245" s="105">
        <v>14.521946084714992</v>
      </c>
      <c r="M6245" s="105">
        <v>24.358695652087945</v>
      </c>
      <c r="N6245" s="105">
        <v>38.916363822218052</v>
      </c>
      <c r="O6245" s="105">
        <v>18.715368937723163</v>
      </c>
      <c r="P6245" s="105">
        <v>8.2284853251937289</v>
      </c>
      <c r="Q6245" s="105">
        <v>2.9100591793451116</v>
      </c>
      <c r="R6245" s="105">
        <v>1.4228650623443688</v>
      </c>
      <c r="S6245" s="105">
        <v>19.84189921164818</v>
      </c>
      <c r="T6245" s="105">
        <v>11.846841370225262</v>
      </c>
      <c r="U6245" s="105">
        <v>14.978771847009865</v>
      </c>
    </row>
    <row r="6246" spans="1:21">
      <c r="A6246" s="54">
        <v>6244</v>
      </c>
      <c r="B6246" s="104">
        <v>35049</v>
      </c>
      <c r="C6246" s="104">
        <v>35049</v>
      </c>
      <c r="D6246" s="105">
        <v>15230663.999999998</v>
      </c>
      <c r="E6246" s="105">
        <v>2445410000</v>
      </c>
      <c r="F6246" s="105">
        <v>0</v>
      </c>
      <c r="G6246" s="105">
        <v>3.0916871471128453</v>
      </c>
      <c r="H6246" s="105">
        <v>4.39854842574508</v>
      </c>
      <c r="I6246" s="105">
        <v>6.0631894021197583</v>
      </c>
      <c r="J6246" s="105">
        <v>16.170352715637843</v>
      </c>
      <c r="K6246" s="105">
        <v>100</v>
      </c>
      <c r="L6246" s="105">
        <v>100</v>
      </c>
      <c r="M6246" s="105">
        <v>100</v>
      </c>
      <c r="N6246" s="105">
        <v>100</v>
      </c>
      <c r="O6246" s="105">
        <v>100</v>
      </c>
      <c r="P6246" s="105">
        <v>40.449450158827446</v>
      </c>
      <c r="Q6246" s="105">
        <v>7.1549522007677355</v>
      </c>
      <c r="R6246" s="105">
        <v>3.2641773633601363</v>
      </c>
      <c r="S6246" s="105">
        <v>94.089727929081221</v>
      </c>
      <c r="T6246" s="105">
        <v>48.382696451130897</v>
      </c>
      <c r="U6246" s="105">
        <v>92.958580735509997</v>
      </c>
    </row>
    <row r="6247" spans="1:21">
      <c r="A6247" s="54">
        <v>6245</v>
      </c>
      <c r="B6247" s="104">
        <v>35050</v>
      </c>
      <c r="C6247" s="104">
        <v>35050</v>
      </c>
      <c r="D6247" s="105">
        <v>11837726.000000004</v>
      </c>
      <c r="E6247" s="105">
        <v>2445410000</v>
      </c>
      <c r="F6247" s="105">
        <v>0</v>
      </c>
      <c r="G6247" s="105">
        <v>1.4993482579507131</v>
      </c>
      <c r="H6247" s="105">
        <v>2.1699931526388556</v>
      </c>
      <c r="I6247" s="105">
        <v>2.8674659301275809</v>
      </c>
      <c r="J6247" s="105">
        <v>8.8465118207617124</v>
      </c>
      <c r="K6247" s="105">
        <v>100</v>
      </c>
      <c r="L6247" s="105">
        <v>100</v>
      </c>
      <c r="M6247" s="105">
        <v>100</v>
      </c>
      <c r="N6247" s="105">
        <v>100</v>
      </c>
      <c r="O6247" s="105">
        <v>100</v>
      </c>
      <c r="P6247" s="105">
        <v>35.350375862902553</v>
      </c>
      <c r="Q6247" s="105">
        <v>4.5018573011979095</v>
      </c>
      <c r="R6247" s="105">
        <v>1.4453012675095744</v>
      </c>
      <c r="S6247" s="105">
        <v>93.421592440085661</v>
      </c>
      <c r="T6247" s="105">
        <v>46.390071132757406</v>
      </c>
      <c r="U6247" s="105">
        <v>92.485453592428755</v>
      </c>
    </row>
    <row r="6248" spans="1:21">
      <c r="A6248" s="54">
        <v>6246</v>
      </c>
      <c r="B6248" s="104">
        <v>35051</v>
      </c>
      <c r="C6248" s="104">
        <v>35051</v>
      </c>
      <c r="D6248" s="105">
        <v>5246316.9999999981</v>
      </c>
      <c r="E6248" s="105">
        <v>2445410000</v>
      </c>
      <c r="F6248" s="105">
        <v>0</v>
      </c>
      <c r="G6248" s="105">
        <v>1.9385638093469508</v>
      </c>
      <c r="H6248" s="105">
        <v>2.7616860685471516</v>
      </c>
      <c r="I6248" s="105">
        <v>4.5198686195837876</v>
      </c>
      <c r="J6248" s="105">
        <v>13.877988926134563</v>
      </c>
      <c r="K6248" s="105">
        <v>36.722656719820741</v>
      </c>
      <c r="L6248" s="105">
        <v>100</v>
      </c>
      <c r="M6248" s="105">
        <v>100</v>
      </c>
      <c r="N6248" s="105">
        <v>100</v>
      </c>
      <c r="O6248" s="105">
        <v>100</v>
      </c>
      <c r="P6248" s="105">
        <v>100</v>
      </c>
      <c r="Q6248" s="105">
        <v>6.5110076743818386</v>
      </c>
      <c r="R6248" s="105">
        <v>1.7903156822923307</v>
      </c>
      <c r="S6248" s="105">
        <v>91.74891409366947</v>
      </c>
      <c r="T6248" s="105">
        <v>47.343507291675614</v>
      </c>
      <c r="U6248" s="105">
        <v>90.232069315212811</v>
      </c>
    </row>
    <row r="6249" spans="1:21">
      <c r="A6249" s="54">
        <v>6247</v>
      </c>
      <c r="B6249" s="104">
        <v>35052</v>
      </c>
      <c r="C6249" s="104">
        <v>35052</v>
      </c>
      <c r="D6249" s="105">
        <v>1682709</v>
      </c>
      <c r="E6249" s="105">
        <v>2445410000</v>
      </c>
      <c r="F6249" s="105">
        <v>0</v>
      </c>
      <c r="G6249" s="105">
        <v>1.8920147454341392</v>
      </c>
      <c r="H6249" s="105">
        <v>2.3965973950881319</v>
      </c>
      <c r="I6249" s="105">
        <v>3.2380154223217019</v>
      </c>
      <c r="J6249" s="105">
        <v>10.262433592612167</v>
      </c>
      <c r="K6249" s="105">
        <v>37.753414822838344</v>
      </c>
      <c r="L6249" s="105">
        <v>100</v>
      </c>
      <c r="M6249" s="105">
        <v>100</v>
      </c>
      <c r="N6249" s="105">
        <v>100</v>
      </c>
      <c r="O6249" s="105">
        <v>100</v>
      </c>
      <c r="P6249" s="105">
        <v>45.014302148304125</v>
      </c>
      <c r="Q6249" s="105">
        <v>4.9039248980651182</v>
      </c>
      <c r="R6249" s="105">
        <v>1.5981956314218124</v>
      </c>
      <c r="S6249" s="105">
        <v>79.583246215948336</v>
      </c>
      <c r="T6249" s="105">
        <v>42.254908221340457</v>
      </c>
      <c r="U6249" s="105">
        <v>76.243279592600999</v>
      </c>
    </row>
    <row r="6250" spans="1:21">
      <c r="A6250" s="54">
        <v>6248</v>
      </c>
      <c r="B6250" s="104">
        <v>35053</v>
      </c>
      <c r="C6250" s="104">
        <v>35053</v>
      </c>
      <c r="D6250" s="105">
        <v>6521540.0000000019</v>
      </c>
      <c r="E6250" s="105">
        <v>2445410000</v>
      </c>
      <c r="F6250" s="105">
        <v>0</v>
      </c>
      <c r="G6250" s="105">
        <v>0.78143634305676679</v>
      </c>
      <c r="H6250" s="105">
        <v>1.0106541934045783</v>
      </c>
      <c r="I6250" s="105">
        <v>1.3161423110439863</v>
      </c>
      <c r="J6250" s="105">
        <v>3.3582418730244918</v>
      </c>
      <c r="K6250" s="105">
        <v>13.379354051234779</v>
      </c>
      <c r="L6250" s="105">
        <v>66.099591098688904</v>
      </c>
      <c r="M6250" s="105">
        <v>100</v>
      </c>
      <c r="N6250" s="105">
        <v>100</v>
      </c>
      <c r="O6250" s="105">
        <v>100</v>
      </c>
      <c r="P6250" s="105">
        <v>100</v>
      </c>
      <c r="Q6250" s="105">
        <v>3.2886775711715059</v>
      </c>
      <c r="R6250" s="105">
        <v>0.80963968694966415</v>
      </c>
      <c r="S6250" s="105">
        <v>62.08557741444347</v>
      </c>
      <c r="T6250" s="105">
        <v>40.836978094047886</v>
      </c>
      <c r="U6250" s="105">
        <v>58.79610654022099</v>
      </c>
    </row>
    <row r="6251" spans="1:21">
      <c r="A6251" s="54">
        <v>6249</v>
      </c>
      <c r="B6251" s="104">
        <v>35054</v>
      </c>
      <c r="C6251" s="104">
        <v>35054</v>
      </c>
      <c r="D6251" s="105">
        <v>2522865912.999999</v>
      </c>
      <c r="E6251" s="105">
        <v>26850000000</v>
      </c>
      <c r="F6251" s="105">
        <v>0</v>
      </c>
      <c r="G6251" s="105">
        <v>0.79376469430771102</v>
      </c>
      <c r="H6251" s="105">
        <v>0.92488685896751432</v>
      </c>
      <c r="I6251" s="105">
        <v>1.2364624320013275</v>
      </c>
      <c r="J6251" s="105">
        <v>4.3169114354349407</v>
      </c>
      <c r="K6251" s="105">
        <v>100</v>
      </c>
      <c r="L6251" s="105">
        <v>100</v>
      </c>
      <c r="M6251" s="105">
        <v>100</v>
      </c>
      <c r="N6251" s="105">
        <v>100</v>
      </c>
      <c r="O6251" s="105">
        <v>100</v>
      </c>
      <c r="P6251" s="105">
        <v>100</v>
      </c>
      <c r="Q6251" s="105">
        <v>4.2282849407687753</v>
      </c>
      <c r="R6251" s="105">
        <v>0.94065834455933572</v>
      </c>
      <c r="S6251" s="105">
        <v>96.00751760423951</v>
      </c>
      <c r="T6251" s="105">
        <v>51.036747392169964</v>
      </c>
      <c r="U6251" s="105">
        <v>94.893679926510998</v>
      </c>
    </row>
    <row r="6252" spans="1:21">
      <c r="A6252" s="54">
        <v>6250</v>
      </c>
      <c r="B6252" s="104">
        <v>35059</v>
      </c>
      <c r="C6252" s="104">
        <v>35059</v>
      </c>
      <c r="D6252" s="105">
        <v>26520833</v>
      </c>
      <c r="E6252" s="105">
        <v>2445410000</v>
      </c>
      <c r="F6252" s="105">
        <v>0</v>
      </c>
      <c r="G6252" s="105">
        <v>0</v>
      </c>
      <c r="H6252" s="105">
        <v>0</v>
      </c>
      <c r="I6252" s="105">
        <v>0</v>
      </c>
      <c r="J6252" s="105">
        <v>0</v>
      </c>
      <c r="K6252" s="105">
        <v>0</v>
      </c>
      <c r="L6252" s="105">
        <v>0</v>
      </c>
      <c r="M6252" s="105">
        <v>0</v>
      </c>
      <c r="N6252" s="105">
        <v>0</v>
      </c>
      <c r="O6252" s="105">
        <v>0</v>
      </c>
      <c r="P6252" s="105">
        <v>0</v>
      </c>
      <c r="Q6252" s="105">
        <v>0</v>
      </c>
      <c r="R6252" s="105">
        <v>0</v>
      </c>
      <c r="S6252" s="105">
        <v>0</v>
      </c>
      <c r="T6252" s="105">
        <v>0</v>
      </c>
      <c r="U6252" s="105">
        <v>0</v>
      </c>
    </row>
    <row r="6253" spans="1:21">
      <c r="A6253" s="54">
        <v>6251</v>
      </c>
      <c r="B6253" s="104">
        <v>35060</v>
      </c>
      <c r="C6253" s="104">
        <v>35060</v>
      </c>
      <c r="D6253" s="105">
        <v>569486589.00000024</v>
      </c>
      <c r="E6253" s="105">
        <v>4906980000</v>
      </c>
      <c r="F6253" s="105">
        <v>0</v>
      </c>
      <c r="G6253" s="105">
        <v>0.75650470867743558</v>
      </c>
      <c r="H6253" s="105">
        <v>0.84135952805157255</v>
      </c>
      <c r="I6253" s="105">
        <v>0.953005040733931</v>
      </c>
      <c r="J6253" s="105">
        <v>1.9980364089878753</v>
      </c>
      <c r="K6253" s="105">
        <v>16.40580168008432</v>
      </c>
      <c r="L6253" s="105">
        <v>100</v>
      </c>
      <c r="M6253" s="105">
        <v>100</v>
      </c>
      <c r="N6253" s="105">
        <v>100</v>
      </c>
      <c r="O6253" s="105">
        <v>100</v>
      </c>
      <c r="P6253" s="105">
        <v>100</v>
      </c>
      <c r="Q6253" s="105">
        <v>61.209573593364127</v>
      </c>
      <c r="R6253" s="105">
        <v>1.0938289964366881</v>
      </c>
      <c r="S6253" s="105">
        <v>91.522974010035981</v>
      </c>
      <c r="T6253" s="105">
        <v>48.604842496361329</v>
      </c>
      <c r="U6253" s="105">
        <v>90.883489040531316</v>
      </c>
    </row>
    <row r="6254" spans="1:21">
      <c r="A6254" s="54">
        <v>6252</v>
      </c>
      <c r="B6254" s="104">
        <v>35066</v>
      </c>
      <c r="C6254" s="104">
        <v>35066</v>
      </c>
      <c r="D6254" s="105">
        <v>1832298961</v>
      </c>
      <c r="E6254" s="105">
        <v>17166300000</v>
      </c>
      <c r="F6254" s="105">
        <v>0</v>
      </c>
      <c r="G6254" s="105">
        <v>0.53629009588626808</v>
      </c>
      <c r="H6254" s="105">
        <v>0.53290581561050754</v>
      </c>
      <c r="I6254" s="105">
        <v>0.47142174685387983</v>
      </c>
      <c r="J6254" s="105">
        <v>0.67697573871636751</v>
      </c>
      <c r="K6254" s="105">
        <v>1.5455557805385867</v>
      </c>
      <c r="L6254" s="105">
        <v>14.901119646096229</v>
      </c>
      <c r="M6254" s="105">
        <v>100</v>
      </c>
      <c r="N6254" s="105">
        <v>100</v>
      </c>
      <c r="O6254" s="105">
        <v>100</v>
      </c>
      <c r="P6254" s="105">
        <v>100</v>
      </c>
      <c r="Q6254" s="105">
        <v>1.9235397166800081</v>
      </c>
      <c r="R6254" s="105">
        <v>0.54064752491961887</v>
      </c>
      <c r="S6254" s="105">
        <v>71.055054810537342</v>
      </c>
      <c r="T6254" s="105">
        <v>35.094038005441789</v>
      </c>
      <c r="U6254" s="105">
        <v>70.549438290167615</v>
      </c>
    </row>
    <row r="6255" spans="1:21">
      <c r="A6255" s="54">
        <v>6253</v>
      </c>
      <c r="B6255" s="104">
        <v>35067</v>
      </c>
      <c r="C6255" s="104">
        <v>35067</v>
      </c>
      <c r="D6255" s="105">
        <v>1037115800</v>
      </c>
      <c r="E6255" s="105">
        <v>14720900000</v>
      </c>
      <c r="F6255" s="105">
        <v>0</v>
      </c>
      <c r="G6255" s="105">
        <v>1.7155436414952299</v>
      </c>
      <c r="H6255" s="105">
        <v>1.1701918897608017</v>
      </c>
      <c r="I6255" s="105">
        <v>0.73394414424696142</v>
      </c>
      <c r="J6255" s="105">
        <v>0.9473846841321315</v>
      </c>
      <c r="K6255" s="105">
        <v>2.9647569795807041</v>
      </c>
      <c r="L6255" s="105">
        <v>100</v>
      </c>
      <c r="M6255" s="105">
        <v>100</v>
      </c>
      <c r="N6255" s="105">
        <v>100</v>
      </c>
      <c r="O6255" s="105">
        <v>100</v>
      </c>
      <c r="P6255" s="105">
        <v>100</v>
      </c>
      <c r="Q6255" s="105">
        <v>8.222542504175653</v>
      </c>
      <c r="R6255" s="105">
        <v>1.6244823748809083</v>
      </c>
      <c r="S6255" s="105">
        <v>91.937805096748733</v>
      </c>
      <c r="T6255" s="105">
        <v>43.114903851522705</v>
      </c>
      <c r="U6255" s="105">
        <v>91.135847659156269</v>
      </c>
    </row>
    <row r="6256" spans="1:21">
      <c r="A6256" s="54">
        <v>6254</v>
      </c>
      <c r="B6256" s="104">
        <v>35090</v>
      </c>
      <c r="C6256" s="104">
        <v>35090</v>
      </c>
      <c r="D6256" s="105">
        <v>4384936725.9999981</v>
      </c>
      <c r="E6256" s="105">
        <v>54005600000</v>
      </c>
      <c r="F6256" s="105">
        <v>0</v>
      </c>
      <c r="G6256" s="105">
        <v>7.267944537665481</v>
      </c>
      <c r="H6256" s="105">
        <v>2.4976197091032506</v>
      </c>
      <c r="I6256" s="105">
        <v>0.62026466427339566</v>
      </c>
      <c r="J6256" s="105">
        <v>0.58780627114835449</v>
      </c>
      <c r="K6256" s="105">
        <v>2.4035927825360361</v>
      </c>
      <c r="L6256" s="105">
        <v>100</v>
      </c>
      <c r="M6256" s="105">
        <v>100</v>
      </c>
      <c r="N6256" s="105">
        <v>100</v>
      </c>
      <c r="O6256" s="105">
        <v>100</v>
      </c>
      <c r="P6256" s="105">
        <v>20.387851599043433</v>
      </c>
      <c r="Q6256" s="105">
        <v>8.6123963359587954</v>
      </c>
      <c r="R6256" s="105">
        <v>11.935246080555759</v>
      </c>
      <c r="S6256" s="105">
        <v>90.824905692248791</v>
      </c>
      <c r="T6256" s="105">
        <v>37.859393498357043</v>
      </c>
      <c r="U6256" s="105">
        <v>89.412054763331739</v>
      </c>
    </row>
    <row r="6257" spans="1:21">
      <c r="A6257" s="54">
        <v>6255</v>
      </c>
      <c r="B6257" s="104">
        <v>35098</v>
      </c>
      <c r="C6257" s="104">
        <v>35098</v>
      </c>
      <c r="D6257" s="105">
        <v>104445373.00000001</v>
      </c>
      <c r="E6257" s="105">
        <v>4890830000</v>
      </c>
      <c r="F6257" s="105">
        <v>0</v>
      </c>
      <c r="G6257" s="105">
        <v>2.1686550652857242</v>
      </c>
      <c r="H6257" s="105">
        <v>2.3067793323395969</v>
      </c>
      <c r="I6257" s="105">
        <v>1.4903043004321355</v>
      </c>
      <c r="J6257" s="105">
        <v>0.91734700423174409</v>
      </c>
      <c r="K6257" s="105">
        <v>1.0482236453856715</v>
      </c>
      <c r="L6257" s="105">
        <v>2.3532472465532828</v>
      </c>
      <c r="M6257" s="105">
        <v>100</v>
      </c>
      <c r="N6257" s="105">
        <v>27.762168650615486</v>
      </c>
      <c r="O6257" s="105">
        <v>6.3848521114871897</v>
      </c>
      <c r="P6257" s="105">
        <v>3.0824415498356448</v>
      </c>
      <c r="Q6257" s="105">
        <v>2.4368711075925886</v>
      </c>
      <c r="R6257" s="105">
        <v>2.0991397241719154</v>
      </c>
      <c r="S6257" s="105">
        <v>43.455840660265586</v>
      </c>
      <c r="T6257" s="105">
        <v>12.670835811494248</v>
      </c>
      <c r="U6257" s="105">
        <v>41.626016512223131</v>
      </c>
    </row>
    <row r="6258" spans="1:21">
      <c r="A6258" s="54">
        <v>6256</v>
      </c>
      <c r="B6258" s="104">
        <v>35099</v>
      </c>
      <c r="C6258" s="104">
        <v>35099</v>
      </c>
      <c r="D6258" s="105">
        <v>307532045.00000012</v>
      </c>
      <c r="E6258" s="105">
        <v>4906980000</v>
      </c>
      <c r="F6258" s="105">
        <v>0</v>
      </c>
      <c r="G6258" s="105">
        <v>0.68394473582264603</v>
      </c>
      <c r="H6258" s="105">
        <v>0.67712288142284771</v>
      </c>
      <c r="I6258" s="105">
        <v>0.62150456131475951</v>
      </c>
      <c r="J6258" s="105">
        <v>0.80144002712097584</v>
      </c>
      <c r="K6258" s="105">
        <v>1.7995059065096664</v>
      </c>
      <c r="L6258" s="105">
        <v>3.368371924039169</v>
      </c>
      <c r="M6258" s="105">
        <v>7.4643382552353597</v>
      </c>
      <c r="N6258" s="105">
        <v>12.695173109540637</v>
      </c>
      <c r="O6258" s="105">
        <v>8.2559512479245445</v>
      </c>
      <c r="P6258" s="105">
        <v>2.5913963451114217</v>
      </c>
      <c r="Q6258" s="105">
        <v>1.425366164137279</v>
      </c>
      <c r="R6258" s="105">
        <v>0.80563061626525689</v>
      </c>
      <c r="S6258" s="105">
        <v>5.6278326845441642</v>
      </c>
      <c r="T6258" s="105">
        <v>3.4324788145370468</v>
      </c>
      <c r="U6258" s="105">
        <v>5.5407569826813994</v>
      </c>
    </row>
    <row r="6259" spans="1:21">
      <c r="A6259" s="54">
        <v>6257</v>
      </c>
      <c r="B6259" s="104">
        <v>35100</v>
      </c>
      <c r="C6259" s="104">
        <v>35100</v>
      </c>
      <c r="D6259" s="105">
        <v>3491786079.000001</v>
      </c>
      <c r="E6259" s="105">
        <v>67045600000</v>
      </c>
      <c r="F6259" s="105">
        <v>0</v>
      </c>
      <c r="G6259" s="105">
        <v>5.2395366853471446</v>
      </c>
      <c r="H6259" s="105">
        <v>3.8532209939344861</v>
      </c>
      <c r="I6259" s="105">
        <v>1.9813549431320485</v>
      </c>
      <c r="J6259" s="105">
        <v>1.0721481863347933</v>
      </c>
      <c r="K6259" s="105">
        <v>1.5820266473716711</v>
      </c>
      <c r="L6259" s="105">
        <v>5.8291014251028006</v>
      </c>
      <c r="M6259" s="105">
        <v>47.328621414234796</v>
      </c>
      <c r="N6259" s="105">
        <v>24.278312031168472</v>
      </c>
      <c r="O6259" s="105">
        <v>19.311204475954995</v>
      </c>
      <c r="P6259" s="105">
        <v>7.2185231614484948</v>
      </c>
      <c r="Q6259" s="105">
        <v>5.1841850920356745</v>
      </c>
      <c r="R6259" s="105">
        <v>5.057892119602684</v>
      </c>
      <c r="S6259" s="105">
        <v>23.691158306705134</v>
      </c>
      <c r="T6259" s="105">
        <v>10.661343931305671</v>
      </c>
      <c r="U6259" s="105">
        <v>23.3498837705928</v>
      </c>
    </row>
    <row r="6260" spans="1:21">
      <c r="A6260" s="54">
        <v>6258</v>
      </c>
      <c r="B6260" s="104">
        <v>35101</v>
      </c>
      <c r="C6260" s="104">
        <v>35101</v>
      </c>
      <c r="D6260" s="105">
        <v>0</v>
      </c>
      <c r="E6260" s="105">
        <v>2445410000</v>
      </c>
      <c r="F6260" s="105">
        <v>0</v>
      </c>
      <c r="G6260" s="105">
        <v>0</v>
      </c>
      <c r="H6260" s="105">
        <v>0</v>
      </c>
      <c r="I6260" s="105">
        <v>0</v>
      </c>
      <c r="J6260" s="105">
        <v>0</v>
      </c>
      <c r="K6260" s="105">
        <v>0</v>
      </c>
      <c r="L6260" s="105">
        <v>0</v>
      </c>
      <c r="M6260" s="105">
        <v>0</v>
      </c>
      <c r="N6260" s="105">
        <v>0</v>
      </c>
      <c r="O6260" s="105">
        <v>0</v>
      </c>
      <c r="P6260" s="105">
        <v>0</v>
      </c>
      <c r="Q6260" s="105">
        <v>0</v>
      </c>
      <c r="R6260" s="105">
        <v>0</v>
      </c>
      <c r="S6260" s="105">
        <v>0</v>
      </c>
      <c r="T6260" s="105">
        <v>0</v>
      </c>
      <c r="U6260" s="105">
        <v>0</v>
      </c>
    </row>
    <row r="6261" spans="1:21">
      <c r="A6261" s="54">
        <v>6259</v>
      </c>
      <c r="B6261" s="104">
        <v>35102</v>
      </c>
      <c r="C6261" s="104">
        <v>35102</v>
      </c>
      <c r="D6261" s="105">
        <v>0</v>
      </c>
      <c r="E6261" s="105">
        <v>2445410000</v>
      </c>
      <c r="F6261" s="105">
        <v>0</v>
      </c>
      <c r="G6261" s="105">
        <v>0</v>
      </c>
      <c r="H6261" s="105">
        <v>0</v>
      </c>
      <c r="I6261" s="105">
        <v>0</v>
      </c>
      <c r="J6261" s="105">
        <v>0</v>
      </c>
      <c r="K6261" s="105">
        <v>0</v>
      </c>
      <c r="L6261" s="105">
        <v>0</v>
      </c>
      <c r="M6261" s="105">
        <v>0</v>
      </c>
      <c r="N6261" s="105">
        <v>0</v>
      </c>
      <c r="O6261" s="105">
        <v>0</v>
      </c>
      <c r="P6261" s="105">
        <v>0</v>
      </c>
      <c r="Q6261" s="105">
        <v>0</v>
      </c>
      <c r="R6261" s="105">
        <v>0</v>
      </c>
      <c r="S6261" s="105">
        <v>0</v>
      </c>
      <c r="T6261" s="105">
        <v>0</v>
      </c>
      <c r="U6261" s="105">
        <v>0</v>
      </c>
    </row>
    <row r="6262" spans="1:21">
      <c r="A6262" s="54">
        <v>6260</v>
      </c>
      <c r="B6262" s="104">
        <v>35103</v>
      </c>
      <c r="C6262" s="104">
        <v>35103</v>
      </c>
      <c r="D6262" s="105">
        <v>0</v>
      </c>
      <c r="E6262" s="105">
        <v>2445410000</v>
      </c>
      <c r="F6262" s="105">
        <v>0</v>
      </c>
      <c r="G6262" s="105">
        <v>0</v>
      </c>
      <c r="H6262" s="105">
        <v>0</v>
      </c>
      <c r="I6262" s="105">
        <v>0</v>
      </c>
      <c r="J6262" s="105">
        <v>0</v>
      </c>
      <c r="K6262" s="105">
        <v>0</v>
      </c>
      <c r="L6262" s="105">
        <v>0</v>
      </c>
      <c r="M6262" s="105">
        <v>0</v>
      </c>
      <c r="N6262" s="105">
        <v>0</v>
      </c>
      <c r="O6262" s="105">
        <v>0</v>
      </c>
      <c r="P6262" s="105">
        <v>0</v>
      </c>
      <c r="Q6262" s="105">
        <v>0</v>
      </c>
      <c r="R6262" s="105">
        <v>0</v>
      </c>
      <c r="S6262" s="105">
        <v>0</v>
      </c>
      <c r="T6262" s="105">
        <v>0</v>
      </c>
      <c r="U6262" s="105">
        <v>0</v>
      </c>
    </row>
    <row r="6263" spans="1:21">
      <c r="A6263" s="54">
        <v>6261</v>
      </c>
      <c r="B6263" s="104">
        <v>35104</v>
      </c>
      <c r="C6263" s="104">
        <v>35104</v>
      </c>
      <c r="D6263" s="105">
        <v>0</v>
      </c>
      <c r="E6263" s="105">
        <v>2445410000</v>
      </c>
      <c r="F6263" s="105">
        <v>0</v>
      </c>
      <c r="G6263" s="105">
        <v>0</v>
      </c>
      <c r="H6263" s="105">
        <v>0</v>
      </c>
      <c r="I6263" s="105">
        <v>0</v>
      </c>
      <c r="J6263" s="105">
        <v>0</v>
      </c>
      <c r="K6263" s="105">
        <v>0</v>
      </c>
      <c r="L6263" s="105">
        <v>0</v>
      </c>
      <c r="M6263" s="105">
        <v>0</v>
      </c>
      <c r="N6263" s="105">
        <v>0</v>
      </c>
      <c r="O6263" s="105">
        <v>0</v>
      </c>
      <c r="P6263" s="105">
        <v>0</v>
      </c>
      <c r="Q6263" s="105">
        <v>0</v>
      </c>
      <c r="R6263" s="105">
        <v>0</v>
      </c>
      <c r="S6263" s="105">
        <v>0</v>
      </c>
      <c r="T6263" s="105">
        <v>0</v>
      </c>
      <c r="U6263" s="105">
        <v>0</v>
      </c>
    </row>
    <row r="6264" spans="1:21">
      <c r="A6264" s="54">
        <v>6262</v>
      </c>
      <c r="B6264" s="104">
        <v>35105</v>
      </c>
      <c r="C6264" s="104">
        <v>35105</v>
      </c>
      <c r="D6264" s="105">
        <v>0</v>
      </c>
      <c r="E6264" s="105">
        <v>2445410000</v>
      </c>
      <c r="F6264" s="105">
        <v>0</v>
      </c>
      <c r="G6264" s="105">
        <v>0</v>
      </c>
      <c r="H6264" s="105">
        <v>0</v>
      </c>
      <c r="I6264" s="105">
        <v>0</v>
      </c>
      <c r="J6264" s="105">
        <v>0</v>
      </c>
      <c r="K6264" s="105">
        <v>0</v>
      </c>
      <c r="L6264" s="105">
        <v>0</v>
      </c>
      <c r="M6264" s="105">
        <v>0</v>
      </c>
      <c r="N6264" s="105">
        <v>0</v>
      </c>
      <c r="O6264" s="105">
        <v>0</v>
      </c>
      <c r="P6264" s="105">
        <v>0</v>
      </c>
      <c r="Q6264" s="105">
        <v>0</v>
      </c>
      <c r="R6264" s="105">
        <v>0</v>
      </c>
      <c r="S6264" s="105">
        <v>0</v>
      </c>
      <c r="T6264" s="105">
        <v>0</v>
      </c>
      <c r="U6264" s="105">
        <v>0</v>
      </c>
    </row>
    <row r="6265" spans="1:21">
      <c r="A6265" s="54">
        <v>6263</v>
      </c>
      <c r="B6265" s="104">
        <v>35106</v>
      </c>
      <c r="C6265" s="104">
        <v>35106</v>
      </c>
      <c r="D6265" s="105">
        <v>0</v>
      </c>
      <c r="E6265" s="105">
        <v>2445410000</v>
      </c>
      <c r="F6265" s="105">
        <v>0</v>
      </c>
      <c r="G6265" s="105">
        <v>0</v>
      </c>
      <c r="H6265" s="105">
        <v>0</v>
      </c>
      <c r="I6265" s="105">
        <v>0</v>
      </c>
      <c r="J6265" s="105">
        <v>0</v>
      </c>
      <c r="K6265" s="105">
        <v>0</v>
      </c>
      <c r="L6265" s="105">
        <v>0</v>
      </c>
      <c r="M6265" s="105">
        <v>0</v>
      </c>
      <c r="N6265" s="105">
        <v>0</v>
      </c>
      <c r="O6265" s="105">
        <v>0</v>
      </c>
      <c r="P6265" s="105">
        <v>0</v>
      </c>
      <c r="Q6265" s="105">
        <v>0</v>
      </c>
      <c r="R6265" s="105">
        <v>0</v>
      </c>
      <c r="S6265" s="105">
        <v>0</v>
      </c>
      <c r="T6265" s="105">
        <v>0</v>
      </c>
      <c r="U6265" s="105">
        <v>0</v>
      </c>
    </row>
    <row r="6266" spans="1:21">
      <c r="A6266" s="54">
        <v>6264</v>
      </c>
      <c r="B6266" s="104">
        <v>35107</v>
      </c>
      <c r="C6266" s="104">
        <v>35107</v>
      </c>
      <c r="D6266" s="105">
        <v>816466.99999999988</v>
      </c>
      <c r="E6266" s="105">
        <v>4890830000</v>
      </c>
      <c r="F6266" s="105">
        <v>0</v>
      </c>
      <c r="G6266" s="105">
        <v>2.4308111497878073</v>
      </c>
      <c r="H6266" s="105">
        <v>5.3930571584216205</v>
      </c>
      <c r="I6266" s="105">
        <v>5.7617195316257268</v>
      </c>
      <c r="J6266" s="105">
        <v>7.8408547887055589</v>
      </c>
      <c r="K6266" s="105">
        <v>15.406283976736065</v>
      </c>
      <c r="L6266" s="105">
        <v>36.368848946596891</v>
      </c>
      <c r="M6266" s="105">
        <v>44.478885560845214</v>
      </c>
      <c r="N6266" s="105">
        <v>23.110449445274106</v>
      </c>
      <c r="O6266" s="105">
        <v>23.015088694432851</v>
      </c>
      <c r="P6266" s="105">
        <v>18.250666495089629</v>
      </c>
      <c r="Q6266" s="105">
        <v>3.7820763603116103</v>
      </c>
      <c r="R6266" s="105">
        <v>3.3571437534826285</v>
      </c>
      <c r="S6266" s="105">
        <v>0</v>
      </c>
      <c r="T6266" s="105">
        <v>15.766323821775808</v>
      </c>
      <c r="U6266" s="105">
        <v>15.766323821775812</v>
      </c>
    </row>
    <row r="6267" spans="1:21">
      <c r="A6267" s="54">
        <v>6265</v>
      </c>
      <c r="B6267" s="104">
        <v>35178</v>
      </c>
      <c r="C6267" s="104">
        <v>35178</v>
      </c>
      <c r="D6267" s="105">
        <v>1680486.9999999998</v>
      </c>
      <c r="E6267" s="105">
        <v>29649900000</v>
      </c>
      <c r="F6267" s="105">
        <v>0</v>
      </c>
      <c r="G6267" s="105">
        <v>52.594973656391176</v>
      </c>
      <c r="H6267" s="105">
        <v>68.520951023036304</v>
      </c>
      <c r="I6267" s="105">
        <v>74.382460310618725</v>
      </c>
      <c r="J6267" s="105">
        <v>96.121326891504935</v>
      </c>
      <c r="K6267" s="105">
        <v>100</v>
      </c>
      <c r="L6267" s="105">
        <v>100</v>
      </c>
      <c r="M6267" s="105">
        <v>74.194794488518482</v>
      </c>
      <c r="N6267" s="105">
        <v>32.353530600254437</v>
      </c>
      <c r="O6267" s="105">
        <v>27.711284300166238</v>
      </c>
      <c r="P6267" s="105">
        <v>30.187664874895603</v>
      </c>
      <c r="Q6267" s="105">
        <v>38.916090856406583</v>
      </c>
      <c r="R6267" s="105">
        <v>43.144284199124137</v>
      </c>
      <c r="S6267" s="105">
        <v>0</v>
      </c>
      <c r="T6267" s="105">
        <v>61.510613433409723</v>
      </c>
      <c r="U6267" s="105">
        <v>61.510613433409731</v>
      </c>
    </row>
    <row r="6268" spans="1:21">
      <c r="A6268" s="54">
        <v>6266</v>
      </c>
      <c r="B6268" s="104">
        <v>35186</v>
      </c>
      <c r="C6268" s="104">
        <v>35186</v>
      </c>
      <c r="D6268" s="105">
        <v>36752370.999999985</v>
      </c>
      <c r="E6268" s="105">
        <v>32142700000</v>
      </c>
      <c r="F6268" s="105">
        <v>0</v>
      </c>
      <c r="G6268" s="105">
        <v>24.162930994224784</v>
      </c>
      <c r="H6268" s="105">
        <v>36.128914146651411</v>
      </c>
      <c r="I6268" s="105">
        <v>42.689203112971029</v>
      </c>
      <c r="J6268" s="105">
        <v>62.292407714196401</v>
      </c>
      <c r="K6268" s="105">
        <v>62.60912915867069</v>
      </c>
      <c r="L6268" s="105">
        <v>52.316073915232089</v>
      </c>
      <c r="M6268" s="105">
        <v>12.484247178844747</v>
      </c>
      <c r="N6268" s="105">
        <v>4.1236642909156611</v>
      </c>
      <c r="O6268" s="105">
        <v>4.5411775291229279</v>
      </c>
      <c r="P6268" s="105">
        <v>9.5248028415839894</v>
      </c>
      <c r="Q6268" s="105">
        <v>13.129877888149538</v>
      </c>
      <c r="R6268" s="105">
        <v>17.182611287141878</v>
      </c>
      <c r="S6268" s="105">
        <v>22.009297584714268</v>
      </c>
      <c r="T6268" s="105">
        <v>28.432086671475428</v>
      </c>
      <c r="U6268" s="105">
        <v>22.580529632604783</v>
      </c>
    </row>
    <row r="6269" spans="1:21">
      <c r="A6269" s="54">
        <v>6267</v>
      </c>
      <c r="B6269" s="104">
        <v>35190</v>
      </c>
      <c r="C6269" s="104">
        <v>35190</v>
      </c>
      <c r="D6269" s="105">
        <v>409425.99999999994</v>
      </c>
      <c r="E6269" s="105">
        <v>9781650000</v>
      </c>
      <c r="F6269" s="105">
        <v>0</v>
      </c>
      <c r="G6269" s="105">
        <v>100</v>
      </c>
      <c r="H6269" s="105">
        <v>100</v>
      </c>
      <c r="I6269" s="105">
        <v>100</v>
      </c>
      <c r="J6269" s="105">
        <v>24.482875257736676</v>
      </c>
      <c r="K6269" s="105">
        <v>4.5300698998135926</v>
      </c>
      <c r="L6269" s="105">
        <v>2.6396393458374359</v>
      </c>
      <c r="M6269" s="105">
        <v>2.7704139936779892</v>
      </c>
      <c r="N6269" s="105">
        <v>3.7544408293724172</v>
      </c>
      <c r="O6269" s="105">
        <v>8.5899276581143322</v>
      </c>
      <c r="P6269" s="105">
        <v>33.855789212066618</v>
      </c>
      <c r="Q6269" s="105">
        <v>100</v>
      </c>
      <c r="R6269" s="105">
        <v>100</v>
      </c>
      <c r="S6269" s="105">
        <v>0</v>
      </c>
      <c r="T6269" s="105">
        <v>48.385263016384926</v>
      </c>
      <c r="U6269" s="105">
        <v>48.385263016384933</v>
      </c>
    </row>
    <row r="6270" spans="1:21">
      <c r="A6270" s="54">
        <v>6268</v>
      </c>
      <c r="B6270" s="104">
        <v>35216</v>
      </c>
      <c r="C6270" s="104">
        <v>35216</v>
      </c>
      <c r="D6270" s="105">
        <v>40609004.000000015</v>
      </c>
      <c r="E6270" s="105">
        <v>7336240000</v>
      </c>
      <c r="F6270" s="105">
        <v>0</v>
      </c>
      <c r="G6270" s="105">
        <v>100</v>
      </c>
      <c r="H6270" s="105">
        <v>100</v>
      </c>
      <c r="I6270" s="105">
        <v>100</v>
      </c>
      <c r="J6270" s="105">
        <v>100</v>
      </c>
      <c r="K6270" s="105">
        <v>100</v>
      </c>
      <c r="L6270" s="105">
        <v>100</v>
      </c>
      <c r="M6270" s="105">
        <v>100</v>
      </c>
      <c r="N6270" s="105">
        <v>100</v>
      </c>
      <c r="O6270" s="105">
        <v>100</v>
      </c>
      <c r="P6270" s="105">
        <v>100</v>
      </c>
      <c r="Q6270" s="105">
        <v>100</v>
      </c>
      <c r="R6270" s="105">
        <v>100</v>
      </c>
      <c r="S6270" s="105">
        <v>100</v>
      </c>
      <c r="T6270" s="105">
        <v>100</v>
      </c>
      <c r="U6270" s="105">
        <v>99.999999999999986</v>
      </c>
    </row>
    <row r="6271" spans="1:21">
      <c r="A6271" s="54">
        <v>6269</v>
      </c>
      <c r="B6271" s="104">
        <v>35237</v>
      </c>
      <c r="C6271" s="104">
        <v>35237</v>
      </c>
      <c r="D6271" s="105">
        <v>36190163821.000008</v>
      </c>
      <c r="E6271" s="105">
        <v>758717000000</v>
      </c>
      <c r="F6271" s="105">
        <v>0</v>
      </c>
      <c r="G6271" s="105">
        <v>100</v>
      </c>
      <c r="H6271" s="105">
        <v>26.655989410209781</v>
      </c>
      <c r="I6271" s="105">
        <v>12.820997812212196</v>
      </c>
      <c r="J6271" s="105">
        <v>10.151081853242214</v>
      </c>
      <c r="K6271" s="105">
        <v>23.292724615588046</v>
      </c>
      <c r="L6271" s="105">
        <v>100</v>
      </c>
      <c r="M6271" s="105">
        <v>100</v>
      </c>
      <c r="N6271" s="105">
        <v>100</v>
      </c>
      <c r="O6271" s="105">
        <v>100</v>
      </c>
      <c r="P6271" s="105">
        <v>100</v>
      </c>
      <c r="Q6271" s="105">
        <v>100</v>
      </c>
      <c r="R6271" s="105">
        <v>100</v>
      </c>
      <c r="S6271" s="105">
        <v>90.577321781607026</v>
      </c>
      <c r="T6271" s="105">
        <v>72.743399474271015</v>
      </c>
      <c r="U6271" s="105">
        <v>87.913941907451601</v>
      </c>
    </row>
    <row r="6272" spans="1:21">
      <c r="A6272" s="54">
        <v>6270</v>
      </c>
      <c r="B6272" s="104">
        <v>35238</v>
      </c>
      <c r="C6272" s="104">
        <v>35238</v>
      </c>
      <c r="D6272" s="105">
        <v>70494359</v>
      </c>
      <c r="E6272" s="105">
        <v>2445410000</v>
      </c>
      <c r="F6272" s="105">
        <v>0</v>
      </c>
      <c r="G6272" s="105">
        <v>100</v>
      </c>
      <c r="H6272" s="105">
        <v>100</v>
      </c>
      <c r="I6272" s="105">
        <v>100</v>
      </c>
      <c r="J6272" s="105">
        <v>100</v>
      </c>
      <c r="K6272" s="105">
        <v>100</v>
      </c>
      <c r="L6272" s="105">
        <v>100</v>
      </c>
      <c r="M6272" s="105">
        <v>100</v>
      </c>
      <c r="N6272" s="105">
        <v>50.091303781690755</v>
      </c>
      <c r="O6272" s="105">
        <v>100</v>
      </c>
      <c r="P6272" s="105">
        <v>100</v>
      </c>
      <c r="Q6272" s="105">
        <v>100</v>
      </c>
      <c r="R6272" s="105">
        <v>100</v>
      </c>
      <c r="S6272" s="105">
        <v>86.335199467624804</v>
      </c>
      <c r="T6272" s="105">
        <v>95.840941981807575</v>
      </c>
      <c r="U6272" s="105">
        <v>90.32421207043312</v>
      </c>
    </row>
    <row r="6273" spans="1:21">
      <c r="A6273" s="54">
        <v>6271</v>
      </c>
      <c r="B6273" s="104">
        <v>35239</v>
      </c>
      <c r="C6273" s="104">
        <v>35239</v>
      </c>
      <c r="D6273" s="105">
        <v>134531398</v>
      </c>
      <c r="E6273" s="105">
        <v>2445410000</v>
      </c>
      <c r="F6273" s="105">
        <v>0</v>
      </c>
      <c r="G6273" s="105">
        <v>100</v>
      </c>
      <c r="H6273" s="105">
        <v>46.980644559194452</v>
      </c>
      <c r="I6273" s="105">
        <v>33.775257197964635</v>
      </c>
      <c r="J6273" s="105">
        <v>42.527441324584757</v>
      </c>
      <c r="K6273" s="105">
        <v>31.45888070464013</v>
      </c>
      <c r="L6273" s="105">
        <v>100</v>
      </c>
      <c r="M6273" s="105">
        <v>6.9404571283532688</v>
      </c>
      <c r="N6273" s="105">
        <v>4.5177914586514367</v>
      </c>
      <c r="O6273" s="105">
        <v>100</v>
      </c>
      <c r="P6273" s="105">
        <v>100</v>
      </c>
      <c r="Q6273" s="105">
        <v>100</v>
      </c>
      <c r="R6273" s="105">
        <v>100</v>
      </c>
      <c r="S6273" s="105">
        <v>59.978941814745724</v>
      </c>
      <c r="T6273" s="105">
        <v>63.85003936444906</v>
      </c>
      <c r="U6273" s="105">
        <v>61.263216717711202</v>
      </c>
    </row>
    <row r="6274" spans="1:21">
      <c r="A6274" s="54">
        <v>6272</v>
      </c>
      <c r="B6274" s="104">
        <v>35240</v>
      </c>
      <c r="C6274" s="104">
        <v>35240</v>
      </c>
      <c r="D6274" s="105">
        <v>288676791</v>
      </c>
      <c r="E6274" s="105">
        <v>4906980000</v>
      </c>
      <c r="F6274" s="105">
        <v>0</v>
      </c>
      <c r="G6274" s="105">
        <v>92.829942637799704</v>
      </c>
      <c r="H6274" s="105">
        <v>23.721904535165233</v>
      </c>
      <c r="I6274" s="105">
        <v>15.207976197277398</v>
      </c>
      <c r="J6274" s="105">
        <v>16.224358708841073</v>
      </c>
      <c r="K6274" s="105">
        <v>15.390569901121419</v>
      </c>
      <c r="L6274" s="105">
        <v>100</v>
      </c>
      <c r="M6274" s="105">
        <v>8.3948937061762638</v>
      </c>
      <c r="N6274" s="105">
        <v>2.3704314947087548</v>
      </c>
      <c r="O6274" s="105">
        <v>2.8835402976338238</v>
      </c>
      <c r="P6274" s="105">
        <v>45.50801683442878</v>
      </c>
      <c r="Q6274" s="105">
        <v>21.880927832423286</v>
      </c>
      <c r="R6274" s="105">
        <v>22.048473440681089</v>
      </c>
      <c r="S6274" s="105">
        <v>23.352191163312742</v>
      </c>
      <c r="T6274" s="105">
        <v>30.53841963218807</v>
      </c>
      <c r="U6274" s="105">
        <v>26.480714558184214</v>
      </c>
    </row>
    <row r="6275" spans="1:21">
      <c r="A6275" s="54">
        <v>6273</v>
      </c>
      <c r="B6275" s="104">
        <v>35241</v>
      </c>
      <c r="C6275" s="104">
        <v>35241</v>
      </c>
      <c r="D6275" s="105">
        <v>20941342</v>
      </c>
      <c r="E6275" s="105">
        <v>2445410000</v>
      </c>
      <c r="F6275" s="105">
        <v>0</v>
      </c>
      <c r="G6275" s="105">
        <v>7.0453139248972896</v>
      </c>
      <c r="H6275" s="105">
        <v>8.1523922960938418</v>
      </c>
      <c r="I6275" s="105">
        <v>6.4582753683679277</v>
      </c>
      <c r="J6275" s="105">
        <v>8.3713994460735908</v>
      </c>
      <c r="K6275" s="105">
        <v>8.4140428934702776</v>
      </c>
      <c r="L6275" s="105">
        <v>16.134486276482733</v>
      </c>
      <c r="M6275" s="105">
        <v>1.3109472462887362</v>
      </c>
      <c r="N6275" s="105">
        <v>1.0407530475284625</v>
      </c>
      <c r="O6275" s="105">
        <v>1.2889257849533908</v>
      </c>
      <c r="P6275" s="105">
        <v>4.6087157470686053</v>
      </c>
      <c r="Q6275" s="105">
        <v>4.0348224455731323</v>
      </c>
      <c r="R6275" s="105">
        <v>4.918344362771168</v>
      </c>
      <c r="S6275" s="105">
        <v>4.7161398226450748</v>
      </c>
      <c r="T6275" s="105">
        <v>5.9815349032974288</v>
      </c>
      <c r="U6275" s="105">
        <v>4.8329903006242114</v>
      </c>
    </row>
    <row r="6276" spans="1:21">
      <c r="A6276" s="54">
        <v>6274</v>
      </c>
      <c r="B6276" s="104">
        <v>35242</v>
      </c>
      <c r="C6276" s="104">
        <v>35242</v>
      </c>
      <c r="D6276" s="105">
        <v>27298552</v>
      </c>
      <c r="E6276" s="105">
        <v>2445410000</v>
      </c>
      <c r="F6276" s="105">
        <v>0</v>
      </c>
      <c r="G6276" s="105">
        <v>7.927854975960595</v>
      </c>
      <c r="H6276" s="105">
        <v>9.9870281885356302</v>
      </c>
      <c r="I6276" s="105">
        <v>8.552732677270642</v>
      </c>
      <c r="J6276" s="105">
        <v>10.952766461896047</v>
      </c>
      <c r="K6276" s="105">
        <v>10.872434204091775</v>
      </c>
      <c r="L6276" s="105">
        <v>16.280174271184578</v>
      </c>
      <c r="M6276" s="105">
        <v>1.5092341379623886</v>
      </c>
      <c r="N6276" s="105">
        <v>1.4519355701265753</v>
      </c>
      <c r="O6276" s="105">
        <v>1.8512433201382437</v>
      </c>
      <c r="P6276" s="105">
        <v>13.133009647760154</v>
      </c>
      <c r="Q6276" s="105">
        <v>6.7564253004436488</v>
      </c>
      <c r="R6276" s="105">
        <v>6.0388623747834878</v>
      </c>
      <c r="S6276" s="105">
        <v>5.8574230919066625</v>
      </c>
      <c r="T6276" s="105">
        <v>7.9428084275128157</v>
      </c>
      <c r="U6276" s="105">
        <v>5.9808372420731537</v>
      </c>
    </row>
    <row r="6277" spans="1:21">
      <c r="A6277" s="54">
        <v>6275</v>
      </c>
      <c r="B6277" s="104">
        <v>35243</v>
      </c>
      <c r="C6277" s="104">
        <v>35243</v>
      </c>
      <c r="D6277" s="105">
        <v>216327559.99999997</v>
      </c>
      <c r="E6277" s="105">
        <v>7287030000</v>
      </c>
      <c r="F6277" s="105">
        <v>0</v>
      </c>
      <c r="G6277" s="105">
        <v>2.4398394203862055</v>
      </c>
      <c r="H6277" s="105">
        <v>2.4546748565444725</v>
      </c>
      <c r="I6277" s="105">
        <v>1.3286938953984588</v>
      </c>
      <c r="J6277" s="105">
        <v>1.7825964245759232</v>
      </c>
      <c r="K6277" s="105">
        <v>1.5815717817422636</v>
      </c>
      <c r="L6277" s="105">
        <v>2.1399651520874694</v>
      </c>
      <c r="M6277" s="105">
        <v>0.18158397716707037</v>
      </c>
      <c r="N6277" s="105">
        <v>0.16290468565253766</v>
      </c>
      <c r="O6277" s="105">
        <v>0.28304413386836941</v>
      </c>
      <c r="P6277" s="105">
        <v>1.1478080052124333</v>
      </c>
      <c r="Q6277" s="105">
        <v>1.031658248515501</v>
      </c>
      <c r="R6277" s="105">
        <v>1.6426684108092531</v>
      </c>
      <c r="S6277" s="105">
        <v>0.8217454699020007</v>
      </c>
      <c r="T6277" s="105">
        <v>1.3480840826633298</v>
      </c>
      <c r="U6277" s="105">
        <v>0.84451079987867039</v>
      </c>
    </row>
    <row r="6278" spans="1:21">
      <c r="A6278" s="54">
        <v>6276</v>
      </c>
      <c r="B6278" s="104">
        <v>35244</v>
      </c>
      <c r="C6278" s="104">
        <v>35244</v>
      </c>
      <c r="D6278" s="105">
        <v>750191849</v>
      </c>
      <c r="E6278" s="105">
        <v>34185300000</v>
      </c>
      <c r="F6278" s="105">
        <v>0</v>
      </c>
      <c r="G6278" s="105">
        <v>0.71384579228132683</v>
      </c>
      <c r="H6278" s="105">
        <v>0.78968818998986912</v>
      </c>
      <c r="I6278" s="105">
        <v>0.57816814696534957</v>
      </c>
      <c r="J6278" s="105">
        <v>0.60627536046115016</v>
      </c>
      <c r="K6278" s="105">
        <v>0.60998039974065776</v>
      </c>
      <c r="L6278" s="105">
        <v>0.64908103988132837</v>
      </c>
      <c r="M6278" s="105">
        <v>0.19159581617933574</v>
      </c>
      <c r="N6278" s="105">
        <v>0.1540653678770865</v>
      </c>
      <c r="O6278" s="105">
        <v>0.17987433719883436</v>
      </c>
      <c r="P6278" s="105">
        <v>0.4743160919779621</v>
      </c>
      <c r="Q6278" s="105">
        <v>0.57983916967740501</v>
      </c>
      <c r="R6278" s="105">
        <v>0.68609622669803949</v>
      </c>
      <c r="S6278" s="105">
        <v>0.32789046313329007</v>
      </c>
      <c r="T6278" s="105">
        <v>0.51773549491069548</v>
      </c>
      <c r="U6278" s="105">
        <v>0.43839987630916871</v>
      </c>
    </row>
    <row r="6279" spans="1:21">
      <c r="A6279" s="54">
        <v>6277</v>
      </c>
      <c r="B6279" s="104">
        <v>35248</v>
      </c>
      <c r="C6279" s="104">
        <v>35248</v>
      </c>
      <c r="D6279" s="105">
        <v>43428725.000000007</v>
      </c>
      <c r="E6279" s="105">
        <v>2445410000</v>
      </c>
      <c r="F6279" s="105">
        <v>0</v>
      </c>
      <c r="G6279" s="105">
        <v>1.2838101961640984</v>
      </c>
      <c r="H6279" s="105">
        <v>1.3843996931555722</v>
      </c>
      <c r="I6279" s="105">
        <v>0.4021061155251055</v>
      </c>
      <c r="J6279" s="105">
        <v>0.3591495720318314</v>
      </c>
      <c r="K6279" s="105">
        <v>0.54004525408980286</v>
      </c>
      <c r="L6279" s="105">
        <v>0.72677838038822518</v>
      </c>
      <c r="M6279" s="105">
        <v>0.178727870356575</v>
      </c>
      <c r="N6279" s="105">
        <v>0.14141590915923394</v>
      </c>
      <c r="O6279" s="105">
        <v>0.12149862584920053</v>
      </c>
      <c r="P6279" s="105">
        <v>0.26248163274171565</v>
      </c>
      <c r="Q6279" s="105">
        <v>0.45857525397246113</v>
      </c>
      <c r="R6279" s="105">
        <v>0.88720395562865539</v>
      </c>
      <c r="S6279" s="105">
        <v>0.29411292842177339</v>
      </c>
      <c r="T6279" s="105">
        <v>0.56218270492187317</v>
      </c>
      <c r="U6279" s="105">
        <v>0.44616162529797959</v>
      </c>
    </row>
    <row r="6280" spans="1:21">
      <c r="A6280" s="54">
        <v>6278</v>
      </c>
      <c r="B6280" s="104">
        <v>35249</v>
      </c>
      <c r="C6280" s="104">
        <v>35249</v>
      </c>
      <c r="D6280" s="105">
        <v>2481926</v>
      </c>
      <c r="E6280" s="105">
        <v>2445410000</v>
      </c>
      <c r="F6280" s="105">
        <v>0</v>
      </c>
      <c r="G6280" s="105">
        <v>11.304985025420278</v>
      </c>
      <c r="H6280" s="105">
        <v>9.5944618205427208</v>
      </c>
      <c r="I6280" s="105">
        <v>5.2010722354512957</v>
      </c>
      <c r="J6280" s="105">
        <v>8.6141645347423648</v>
      </c>
      <c r="K6280" s="105">
        <v>14.646778937714139</v>
      </c>
      <c r="L6280" s="105">
        <v>17.661009907042288</v>
      </c>
      <c r="M6280" s="105">
        <v>3.2447153740169652</v>
      </c>
      <c r="N6280" s="105">
        <v>2.2087246712255975</v>
      </c>
      <c r="O6280" s="105">
        <v>1.454133313666333</v>
      </c>
      <c r="P6280" s="105">
        <v>2.7735060983160502</v>
      </c>
      <c r="Q6280" s="105">
        <v>4.8914047246379004</v>
      </c>
      <c r="R6280" s="105">
        <v>8.2755430383574495</v>
      </c>
      <c r="S6280" s="105">
        <v>5.6882215927593878</v>
      </c>
      <c r="T6280" s="105">
        <v>7.4892083067611148</v>
      </c>
      <c r="U6280" s="105">
        <v>6.80499000677165</v>
      </c>
    </row>
    <row r="6281" spans="1:21">
      <c r="A6281" s="54">
        <v>6279</v>
      </c>
      <c r="B6281" s="104">
        <v>35250</v>
      </c>
      <c r="C6281" s="104">
        <v>35250</v>
      </c>
      <c r="D6281" s="105">
        <v>39906</v>
      </c>
      <c r="E6281" s="105">
        <v>2445410000</v>
      </c>
      <c r="F6281" s="105">
        <v>1</v>
      </c>
      <c r="G6281" s="105">
        <v>-99999</v>
      </c>
      <c r="H6281" s="105">
        <v>-99999</v>
      </c>
      <c r="I6281" s="105">
        <v>-99999</v>
      </c>
      <c r="J6281" s="105">
        <v>-99999</v>
      </c>
      <c r="K6281" s="105">
        <v>-99999</v>
      </c>
      <c r="L6281" s="105">
        <v>-99999</v>
      </c>
      <c r="M6281" s="105">
        <v>-99999</v>
      </c>
      <c r="N6281" s="105">
        <v>-99999</v>
      </c>
      <c r="O6281" s="105">
        <v>-99999</v>
      </c>
      <c r="P6281" s="105">
        <v>-99999</v>
      </c>
      <c r="Q6281" s="105">
        <v>-99999</v>
      </c>
      <c r="R6281" s="105">
        <v>-99999</v>
      </c>
      <c r="S6281" s="105">
        <v>0</v>
      </c>
      <c r="T6281" s="105">
        <v>0</v>
      </c>
      <c r="U6281" s="105">
        <v>0</v>
      </c>
    </row>
    <row r="6282" spans="1:21">
      <c r="A6282" s="54">
        <v>6280</v>
      </c>
      <c r="B6282" s="104">
        <v>35251</v>
      </c>
      <c r="C6282" s="104">
        <v>35251</v>
      </c>
      <c r="D6282" s="105">
        <v>175813.99999999997</v>
      </c>
      <c r="E6282" s="105">
        <v>2445410000</v>
      </c>
      <c r="F6282" s="105">
        <v>0</v>
      </c>
      <c r="G6282" s="105">
        <v>1.7833938560260476</v>
      </c>
      <c r="H6282" s="105">
        <v>2.1342572938034499</v>
      </c>
      <c r="I6282" s="105">
        <v>1.9802421129299295</v>
      </c>
      <c r="J6282" s="105">
        <v>2.8268284641407999</v>
      </c>
      <c r="K6282" s="105">
        <v>4.3727716094876152</v>
      </c>
      <c r="L6282" s="105">
        <v>6.3454221275321814</v>
      </c>
      <c r="M6282" s="105">
        <v>3.635050491710349</v>
      </c>
      <c r="N6282" s="105">
        <v>4.8835062063358778</v>
      </c>
      <c r="O6282" s="105">
        <v>5.0071425175724471</v>
      </c>
      <c r="P6282" s="105">
        <v>4.1670255742493882</v>
      </c>
      <c r="Q6282" s="105">
        <v>2.4631518325673318</v>
      </c>
      <c r="R6282" s="105">
        <v>1.6762328209826418</v>
      </c>
      <c r="S6282" s="105">
        <v>0</v>
      </c>
      <c r="T6282" s="105">
        <v>3.4395854089448381</v>
      </c>
      <c r="U6282" s="105">
        <v>3.4395854089448386</v>
      </c>
    </row>
    <row r="6283" spans="1:21">
      <c r="A6283" s="54">
        <v>6281</v>
      </c>
      <c r="B6283" s="104">
        <v>35252</v>
      </c>
      <c r="C6283" s="104">
        <v>35252</v>
      </c>
      <c r="D6283" s="105">
        <v>198274281.99999994</v>
      </c>
      <c r="E6283" s="105">
        <v>12371100000</v>
      </c>
      <c r="F6283" s="105">
        <v>0</v>
      </c>
      <c r="G6283" s="105">
        <v>0.2331934552998029</v>
      </c>
      <c r="H6283" s="105">
        <v>0.30057880909883133</v>
      </c>
      <c r="I6283" s="105">
        <v>0.18050369261345056</v>
      </c>
      <c r="J6283" s="105">
        <v>0.15690968471430009</v>
      </c>
      <c r="K6283" s="105">
        <v>0.21435339837170533</v>
      </c>
      <c r="L6283" s="105">
        <v>0.22698831039188883</v>
      </c>
      <c r="M6283" s="105">
        <v>0.14243656572771407</v>
      </c>
      <c r="N6283" s="105">
        <v>0.22249078220048057</v>
      </c>
      <c r="O6283" s="105">
        <v>0.15017524054563239</v>
      </c>
      <c r="P6283" s="105">
        <v>0.16477269245170159</v>
      </c>
      <c r="Q6283" s="105">
        <v>0.18061350618631775</v>
      </c>
      <c r="R6283" s="105">
        <v>0.18826372323619148</v>
      </c>
      <c r="S6283" s="105">
        <v>0.18968996346108255</v>
      </c>
      <c r="T6283" s="105">
        <v>0.19677332173650142</v>
      </c>
      <c r="U6283" s="105">
        <v>0.19128872881620554</v>
      </c>
    </row>
    <row r="6284" spans="1:21">
      <c r="A6284" s="54">
        <v>6282</v>
      </c>
      <c r="B6284" s="104">
        <v>35253</v>
      </c>
      <c r="C6284" s="104">
        <v>35253</v>
      </c>
      <c r="D6284" s="105">
        <v>143973640</v>
      </c>
      <c r="E6284" s="105">
        <v>9813960000</v>
      </c>
      <c r="F6284" s="105">
        <v>0</v>
      </c>
      <c r="G6284" s="105">
        <v>0.41065835221875868</v>
      </c>
      <c r="H6284" s="105">
        <v>0.49939002408505456</v>
      </c>
      <c r="I6284" s="105">
        <v>0.21207278284785611</v>
      </c>
      <c r="J6284" s="105">
        <v>0.13094959616275934</v>
      </c>
      <c r="K6284" s="105">
        <v>0.23338784894214584</v>
      </c>
      <c r="L6284" s="105">
        <v>0.38952954869628581</v>
      </c>
      <c r="M6284" s="105">
        <v>0.21543969614125608</v>
      </c>
      <c r="N6284" s="105">
        <v>0.25965164413081504</v>
      </c>
      <c r="O6284" s="105">
        <v>0.21787440438195385</v>
      </c>
      <c r="P6284" s="105">
        <v>0.22917580421231831</v>
      </c>
      <c r="Q6284" s="105">
        <v>0.23325018613842891</v>
      </c>
      <c r="R6284" s="105">
        <v>0.245596288753922</v>
      </c>
      <c r="S6284" s="105">
        <v>0.25696284603693442</v>
      </c>
      <c r="T6284" s="105">
        <v>0.27308134805929624</v>
      </c>
      <c r="U6284" s="105">
        <v>0.25980289761562325</v>
      </c>
    </row>
    <row r="6285" spans="1:21">
      <c r="A6285" s="54">
        <v>6283</v>
      </c>
      <c r="B6285" s="104">
        <v>35256</v>
      </c>
      <c r="C6285" s="104">
        <v>35256</v>
      </c>
      <c r="D6285" s="105">
        <v>26784277.000000007</v>
      </c>
      <c r="E6285" s="105">
        <v>2445410000</v>
      </c>
      <c r="F6285" s="105">
        <v>0</v>
      </c>
      <c r="G6285" s="105">
        <v>0.72734928257369835</v>
      </c>
      <c r="H6285" s="105">
        <v>0.72697690703550533</v>
      </c>
      <c r="I6285" s="105">
        <v>0.45417032126291113</v>
      </c>
      <c r="J6285" s="105">
        <v>0.46170979680334673</v>
      </c>
      <c r="K6285" s="105">
        <v>0.61258371822107693</v>
      </c>
      <c r="L6285" s="105">
        <v>0.83139919545577656</v>
      </c>
      <c r="M6285" s="105">
        <v>0.48471674651594032</v>
      </c>
      <c r="N6285" s="105">
        <v>0.5111212237441527</v>
      </c>
      <c r="O6285" s="105">
        <v>0.4134711092699162</v>
      </c>
      <c r="P6285" s="105">
        <v>0.35878066315472307</v>
      </c>
      <c r="Q6285" s="105">
        <v>0.57900175266216825</v>
      </c>
      <c r="R6285" s="105">
        <v>0.72958837321539316</v>
      </c>
      <c r="S6285" s="105">
        <v>0.51684646205142526</v>
      </c>
      <c r="T6285" s="105">
        <v>0.57423909082621749</v>
      </c>
      <c r="U6285" s="105">
        <v>0.52470806306377193</v>
      </c>
    </row>
    <row r="6286" spans="1:21">
      <c r="A6286" s="54">
        <v>6284</v>
      </c>
      <c r="B6286" s="104">
        <v>35257</v>
      </c>
      <c r="C6286" s="104">
        <v>35257</v>
      </c>
      <c r="D6286" s="105">
        <v>110239336.00000003</v>
      </c>
      <c r="E6286" s="105">
        <v>4923130000</v>
      </c>
      <c r="F6286" s="105">
        <v>0</v>
      </c>
      <c r="G6286" s="105">
        <v>0.35987091160281609</v>
      </c>
      <c r="H6286" s="105">
        <v>0.30271632755192845</v>
      </c>
      <c r="I6286" s="105">
        <v>0.3664001380284071</v>
      </c>
      <c r="J6286" s="105">
        <v>0.84854655659076206</v>
      </c>
      <c r="K6286" s="105">
        <v>2.0992456214766033</v>
      </c>
      <c r="L6286" s="105">
        <v>4.0250953909547951</v>
      </c>
      <c r="M6286" s="105">
        <v>5.5823325892150057</v>
      </c>
      <c r="N6286" s="105">
        <v>6.3824351798727079</v>
      </c>
      <c r="O6286" s="105">
        <v>5.9194382644803261</v>
      </c>
      <c r="P6286" s="105">
        <v>4.5024288249201909</v>
      </c>
      <c r="Q6286" s="105">
        <v>4.0363481257102789</v>
      </c>
      <c r="R6286" s="105">
        <v>1.1879419223672611</v>
      </c>
      <c r="S6286" s="105">
        <v>5.1723091177292302</v>
      </c>
      <c r="T6286" s="105">
        <v>2.9677333210642569</v>
      </c>
      <c r="U6286" s="105">
        <v>4.5541396812430763</v>
      </c>
    </row>
    <row r="6287" spans="1:21">
      <c r="A6287" s="54">
        <v>6285</v>
      </c>
      <c r="B6287" s="104">
        <v>35267</v>
      </c>
      <c r="C6287" s="104">
        <v>35267</v>
      </c>
      <c r="D6287" s="105">
        <v>1490911.0000000005</v>
      </c>
      <c r="E6287" s="105">
        <v>2461560000</v>
      </c>
      <c r="F6287" s="105">
        <v>0</v>
      </c>
      <c r="G6287" s="105">
        <v>55.163977538682794</v>
      </c>
      <c r="H6287" s="105">
        <v>100</v>
      </c>
      <c r="I6287" s="105">
        <v>0</v>
      </c>
      <c r="J6287" s="105">
        <v>0</v>
      </c>
      <c r="K6287" s="105">
        <v>0</v>
      </c>
      <c r="L6287" s="105">
        <v>0</v>
      </c>
      <c r="M6287" s="105">
        <v>0</v>
      </c>
      <c r="N6287" s="105">
        <v>0</v>
      </c>
      <c r="O6287" s="105">
        <v>0</v>
      </c>
      <c r="P6287" s="105">
        <v>0</v>
      </c>
      <c r="Q6287" s="105">
        <v>0</v>
      </c>
      <c r="R6287" s="105">
        <v>0</v>
      </c>
      <c r="S6287" s="105">
        <v>0</v>
      </c>
      <c r="T6287" s="105">
        <v>12.930331461556898</v>
      </c>
      <c r="U6287" s="105">
        <v>0.80070501985482623</v>
      </c>
    </row>
    <row r="6288" spans="1:21">
      <c r="A6288" s="54">
        <v>6286</v>
      </c>
      <c r="B6288" s="104">
        <v>35270</v>
      </c>
      <c r="C6288" s="104">
        <v>35270</v>
      </c>
      <c r="D6288" s="105">
        <v>109875.00000000003</v>
      </c>
      <c r="E6288" s="105">
        <v>2461560000</v>
      </c>
      <c r="F6288" s="105">
        <v>0</v>
      </c>
      <c r="G6288" s="105">
        <v>4.5936012780633151</v>
      </c>
      <c r="H6288" s="105">
        <v>8.4449769031329591</v>
      </c>
      <c r="I6288" s="105">
        <v>11.452939936699925</v>
      </c>
      <c r="J6288" s="105">
        <v>52.934905933035992</v>
      </c>
      <c r="K6288" s="105">
        <v>100</v>
      </c>
      <c r="L6288" s="105">
        <v>100</v>
      </c>
      <c r="M6288" s="105">
        <v>100</v>
      </c>
      <c r="N6288" s="105">
        <v>41.02539259871476</v>
      </c>
      <c r="O6288" s="105">
        <v>57.529994982015189</v>
      </c>
      <c r="P6288" s="105">
        <v>55.474822539543226</v>
      </c>
      <c r="Q6288" s="105">
        <v>37.501820409580112</v>
      </c>
      <c r="R6288" s="105">
        <v>35.996276336347961</v>
      </c>
      <c r="S6288" s="105">
        <v>83.022108574705896</v>
      </c>
      <c r="T6288" s="105">
        <v>50.412894243094449</v>
      </c>
      <c r="U6288" s="105">
        <v>77.999918586814829</v>
      </c>
    </row>
    <row r="6289" spans="1:21">
      <c r="A6289" s="54">
        <v>6287</v>
      </c>
      <c r="B6289" s="104">
        <v>35324</v>
      </c>
      <c r="C6289" s="104">
        <v>40485</v>
      </c>
      <c r="D6289" s="105">
        <v>2620292836</v>
      </c>
      <c r="E6289" s="105">
        <v>527321000000</v>
      </c>
      <c r="F6289" s="105">
        <v>0</v>
      </c>
      <c r="G6289" s="105">
        <v>0.40446805517288259</v>
      </c>
      <c r="H6289" s="105">
        <v>0.36956134126372586</v>
      </c>
      <c r="I6289" s="105">
        <v>0.31207023321861005</v>
      </c>
      <c r="J6289" s="105">
        <v>0.38802000762633648</v>
      </c>
      <c r="K6289" s="105">
        <v>0.49695484964435016</v>
      </c>
      <c r="L6289" s="105">
        <v>0.71940008187349258</v>
      </c>
      <c r="M6289" s="105">
        <v>0.93126948890965477</v>
      </c>
      <c r="N6289" s="105">
        <v>1.1717740170514799</v>
      </c>
      <c r="O6289" s="105">
        <v>1.3360672646510958</v>
      </c>
      <c r="P6289" s="105">
        <v>1.2245836721683598</v>
      </c>
      <c r="Q6289" s="105">
        <v>0.87470564000563555</v>
      </c>
      <c r="R6289" s="105">
        <v>0.48489166454664612</v>
      </c>
      <c r="S6289" s="105">
        <v>0.97935741436288171</v>
      </c>
      <c r="T6289" s="105">
        <v>0.72614719301102248</v>
      </c>
      <c r="U6289" s="105">
        <v>0.77471707763784203</v>
      </c>
    </row>
    <row r="6290" spans="1:21">
      <c r="A6290" s="54">
        <v>6288</v>
      </c>
      <c r="B6290" s="104">
        <v>35348</v>
      </c>
      <c r="C6290" s="104">
        <v>35348</v>
      </c>
      <c r="D6290" s="105">
        <v>113664607.00000003</v>
      </c>
      <c r="E6290" s="105">
        <v>31838400000</v>
      </c>
      <c r="F6290" s="105">
        <v>0</v>
      </c>
      <c r="G6290" s="105">
        <v>0.41336704977478189</v>
      </c>
      <c r="H6290" s="105">
        <v>0.3852861119644404</v>
      </c>
      <c r="I6290" s="105">
        <v>0.32777930696496299</v>
      </c>
      <c r="J6290" s="105">
        <v>0.48031923932777826</v>
      </c>
      <c r="K6290" s="105">
        <v>0.79384347909800312</v>
      </c>
      <c r="L6290" s="105">
        <v>1.2831262052386285</v>
      </c>
      <c r="M6290" s="105">
        <v>1.7188104409855394</v>
      </c>
      <c r="N6290" s="105">
        <v>1.9100066695240872</v>
      </c>
      <c r="O6290" s="105">
        <v>1.4649394898684067</v>
      </c>
      <c r="P6290" s="105">
        <v>1.4728943631799314</v>
      </c>
      <c r="Q6290" s="105">
        <v>0.82240475025421289</v>
      </c>
      <c r="R6290" s="105">
        <v>0.52918480953221303</v>
      </c>
      <c r="S6290" s="105">
        <v>1.5662128307987195</v>
      </c>
      <c r="T6290" s="105">
        <v>0.96683015964274877</v>
      </c>
      <c r="U6290" s="105">
        <v>1.1201883557059824</v>
      </c>
    </row>
    <row r="6291" spans="1:21">
      <c r="A6291" s="54">
        <v>6289</v>
      </c>
      <c r="B6291" s="104">
        <v>35349</v>
      </c>
      <c r="C6291" s="104">
        <v>35349</v>
      </c>
      <c r="D6291" s="105">
        <v>7496953.9999999991</v>
      </c>
      <c r="E6291" s="105">
        <v>2461560000</v>
      </c>
      <c r="F6291" s="105">
        <v>0</v>
      </c>
      <c r="G6291" s="105">
        <v>0.93036163836765484</v>
      </c>
      <c r="H6291" s="105">
        <v>0.78800188307135455</v>
      </c>
      <c r="I6291" s="105">
        <v>0.6163243546403544</v>
      </c>
      <c r="J6291" s="105">
        <v>0.65493070974037171</v>
      </c>
      <c r="K6291" s="105">
        <v>0.77285908164044281</v>
      </c>
      <c r="L6291" s="105">
        <v>1.0115402819162338</v>
      </c>
      <c r="M6291" s="105">
        <v>1.1389428050151773</v>
      </c>
      <c r="N6291" s="105">
        <v>1.3195493217041441</v>
      </c>
      <c r="O6291" s="105">
        <v>1.4804878980437179</v>
      </c>
      <c r="P6291" s="105">
        <v>1.3350264556994818</v>
      </c>
      <c r="Q6291" s="105">
        <v>1.3078332748059622</v>
      </c>
      <c r="R6291" s="105">
        <v>1.014519690567198</v>
      </c>
      <c r="S6291" s="105">
        <v>1.3248261095281197</v>
      </c>
      <c r="T6291" s="105">
        <v>1.0308647829343409</v>
      </c>
      <c r="U6291" s="105">
        <v>1.0537485402379168</v>
      </c>
    </row>
    <row r="6292" spans="1:21">
      <c r="A6292" s="54">
        <v>6290</v>
      </c>
      <c r="B6292" s="104">
        <v>35350</v>
      </c>
      <c r="C6292" s="104">
        <v>35350</v>
      </c>
      <c r="D6292" s="105">
        <v>10297654.000000004</v>
      </c>
      <c r="E6292" s="105">
        <v>2461560000</v>
      </c>
      <c r="F6292" s="105">
        <v>0</v>
      </c>
      <c r="G6292" s="105">
        <v>5.4052473181087093</v>
      </c>
      <c r="H6292" s="105">
        <v>4.5949860420193724</v>
      </c>
      <c r="I6292" s="105">
        <v>3.5663335082146856</v>
      </c>
      <c r="J6292" s="105">
        <v>4.0585572573208939</v>
      </c>
      <c r="K6292" s="105">
        <v>5.7898511259032368</v>
      </c>
      <c r="L6292" s="105">
        <v>13.299061674454176</v>
      </c>
      <c r="M6292" s="105">
        <v>19.99890001634304</v>
      </c>
      <c r="N6292" s="105">
        <v>22.937004903093783</v>
      </c>
      <c r="O6292" s="105">
        <v>17.018911085394528</v>
      </c>
      <c r="P6292" s="105">
        <v>12.772469577346387</v>
      </c>
      <c r="Q6292" s="105">
        <v>10.866541910345866</v>
      </c>
      <c r="R6292" s="105">
        <v>7.2178356603273572</v>
      </c>
      <c r="S6292" s="105">
        <v>16.263466714501828</v>
      </c>
      <c r="T6292" s="105">
        <v>10.627141673239334</v>
      </c>
      <c r="U6292" s="105">
        <v>15.225149932242404</v>
      </c>
    </row>
    <row r="6293" spans="1:21">
      <c r="A6293" s="54">
        <v>6291</v>
      </c>
      <c r="B6293" s="104">
        <v>35351</v>
      </c>
      <c r="C6293" s="104">
        <v>35351</v>
      </c>
      <c r="D6293" s="105">
        <v>42245400.999999985</v>
      </c>
      <c r="E6293" s="105">
        <v>2461560000</v>
      </c>
      <c r="F6293" s="105">
        <v>0</v>
      </c>
      <c r="G6293" s="105">
        <v>0.40990885232254376</v>
      </c>
      <c r="H6293" s="105">
        <v>0.45997864822642942</v>
      </c>
      <c r="I6293" s="105">
        <v>0.66750203894600801</v>
      </c>
      <c r="J6293" s="105">
        <v>1.2912703078113992</v>
      </c>
      <c r="K6293" s="105">
        <v>3.0777829587904693</v>
      </c>
      <c r="L6293" s="105">
        <v>12.19085823587373</v>
      </c>
      <c r="M6293" s="105">
        <v>100</v>
      </c>
      <c r="N6293" s="105">
        <v>100</v>
      </c>
      <c r="O6293" s="105">
        <v>98.117290795522877</v>
      </c>
      <c r="P6293" s="105">
        <v>7.2792934062933403</v>
      </c>
      <c r="Q6293" s="105">
        <v>0.66875441355282073</v>
      </c>
      <c r="R6293" s="105">
        <v>0.35698995203816836</v>
      </c>
      <c r="S6293" s="105">
        <v>50.057996347694306</v>
      </c>
      <c r="T6293" s="105">
        <v>27.043302467448154</v>
      </c>
      <c r="U6293" s="105">
        <v>49.1956903421734</v>
      </c>
    </row>
    <row r="6294" spans="1:21">
      <c r="A6294" s="54">
        <v>6292</v>
      </c>
      <c r="B6294" s="104">
        <v>35352</v>
      </c>
      <c r="C6294" s="104">
        <v>35352</v>
      </c>
      <c r="D6294" s="105">
        <v>85172459.00000003</v>
      </c>
      <c r="E6294" s="105">
        <v>2461560000</v>
      </c>
      <c r="F6294" s="105">
        <v>0</v>
      </c>
      <c r="G6294" s="105">
        <v>0.20444322054274461</v>
      </c>
      <c r="H6294" s="105">
        <v>0.23873218981082794</v>
      </c>
      <c r="I6294" s="105">
        <v>0.35557953501614059</v>
      </c>
      <c r="J6294" s="105">
        <v>0.63034277418283347</v>
      </c>
      <c r="K6294" s="105">
        <v>1.4033350865518865</v>
      </c>
      <c r="L6294" s="105">
        <v>15.669205537547903</v>
      </c>
      <c r="M6294" s="105">
        <v>100</v>
      </c>
      <c r="N6294" s="105">
        <v>100</v>
      </c>
      <c r="O6294" s="105">
        <v>100</v>
      </c>
      <c r="P6294" s="105">
        <v>1.8017835057916216</v>
      </c>
      <c r="Q6294" s="105">
        <v>0.26647739914216262</v>
      </c>
      <c r="R6294" s="105">
        <v>0.1604430799227663</v>
      </c>
      <c r="S6294" s="105">
        <v>63.666761483045185</v>
      </c>
      <c r="T6294" s="105">
        <v>26.727528527375735</v>
      </c>
      <c r="U6294" s="105">
        <v>62.195873458143581</v>
      </c>
    </row>
    <row r="6295" spans="1:21">
      <c r="A6295" s="54">
        <v>6293</v>
      </c>
      <c r="B6295" s="104">
        <v>35354</v>
      </c>
      <c r="C6295" s="104">
        <v>35354</v>
      </c>
      <c r="D6295" s="105">
        <v>4411630139</v>
      </c>
      <c r="E6295" s="105">
        <v>67547700000</v>
      </c>
      <c r="F6295" s="105">
        <v>0</v>
      </c>
      <c r="G6295" s="105">
        <v>2.9918462875007785</v>
      </c>
      <c r="H6295" s="105">
        <v>3.30731556404645</v>
      </c>
      <c r="I6295" s="105">
        <v>5.5672887500055843</v>
      </c>
      <c r="J6295" s="105">
        <v>7.9611287104002324</v>
      </c>
      <c r="K6295" s="105">
        <v>14.713277174601862</v>
      </c>
      <c r="L6295" s="105">
        <v>50.969518279551572</v>
      </c>
      <c r="M6295" s="105">
        <v>100</v>
      </c>
      <c r="N6295" s="105">
        <v>64.328362363344752</v>
      </c>
      <c r="O6295" s="105">
        <v>10.510414223312454</v>
      </c>
      <c r="P6295" s="105">
        <v>5.9800154536525527</v>
      </c>
      <c r="Q6295" s="105">
        <v>2.9824324807808105</v>
      </c>
      <c r="R6295" s="105">
        <v>2.3882072345421488</v>
      </c>
      <c r="S6295" s="105">
        <v>62.753187433032927</v>
      </c>
      <c r="T6295" s="105">
        <v>22.641650543478264</v>
      </c>
      <c r="U6295" s="105">
        <v>62.170132721946906</v>
      </c>
    </row>
    <row r="6296" spans="1:21">
      <c r="A6296" s="54">
        <v>6294</v>
      </c>
      <c r="B6296" s="104">
        <v>35355</v>
      </c>
      <c r="C6296" s="104">
        <v>35355</v>
      </c>
      <c r="D6296" s="105">
        <v>155733285.99999994</v>
      </c>
      <c r="E6296" s="105">
        <v>4906980000</v>
      </c>
      <c r="F6296" s="105">
        <v>0</v>
      </c>
      <c r="G6296" s="105">
        <v>0.29449610386531344</v>
      </c>
      <c r="H6296" s="105">
        <v>0.41514691167765294</v>
      </c>
      <c r="I6296" s="105">
        <v>0.75333835588988562</v>
      </c>
      <c r="J6296" s="105">
        <v>1.1518614592805487</v>
      </c>
      <c r="K6296" s="105">
        <v>2.7117597213811497</v>
      </c>
      <c r="L6296" s="105">
        <v>100</v>
      </c>
      <c r="M6296" s="105">
        <v>100</v>
      </c>
      <c r="N6296" s="105">
        <v>100</v>
      </c>
      <c r="O6296" s="105">
        <v>100</v>
      </c>
      <c r="P6296" s="105">
        <v>7.9797650848270818</v>
      </c>
      <c r="Q6296" s="105">
        <v>0.76217228430282791</v>
      </c>
      <c r="R6296" s="105">
        <v>0.26997544893208281</v>
      </c>
      <c r="S6296" s="105">
        <v>85.448907956632127</v>
      </c>
      <c r="T6296" s="105">
        <v>34.528209614179708</v>
      </c>
      <c r="U6296" s="105">
        <v>82.470381019340294</v>
      </c>
    </row>
    <row r="6297" spans="1:21">
      <c r="A6297" s="54">
        <v>6295</v>
      </c>
      <c r="B6297" s="104">
        <v>35365</v>
      </c>
      <c r="C6297" s="104">
        <v>35365</v>
      </c>
      <c r="D6297" s="105">
        <v>255191327</v>
      </c>
      <c r="E6297" s="105">
        <v>4923130000</v>
      </c>
      <c r="F6297" s="105">
        <v>0</v>
      </c>
      <c r="G6297" s="105">
        <v>66.765621839793752</v>
      </c>
      <c r="H6297" s="105">
        <v>9.0341115263534455</v>
      </c>
      <c r="I6297" s="105">
        <v>11.757364564520211</v>
      </c>
      <c r="J6297" s="105">
        <v>100</v>
      </c>
      <c r="K6297" s="105">
        <v>100</v>
      </c>
      <c r="L6297" s="105">
        <v>100</v>
      </c>
      <c r="M6297" s="105">
        <v>100</v>
      </c>
      <c r="N6297" s="105">
        <v>100</v>
      </c>
      <c r="O6297" s="105">
        <v>100</v>
      </c>
      <c r="P6297" s="105">
        <v>100</v>
      </c>
      <c r="Q6297" s="105">
        <v>100</v>
      </c>
      <c r="R6297" s="105">
        <v>100</v>
      </c>
      <c r="S6297" s="105">
        <v>99.056960623298892</v>
      </c>
      <c r="T6297" s="105">
        <v>82.296424827555612</v>
      </c>
      <c r="U6297" s="105">
        <v>98.79164657663479</v>
      </c>
    </row>
    <row r="6298" spans="1:21">
      <c r="A6298" s="54">
        <v>6296</v>
      </c>
      <c r="B6298" s="104">
        <v>35366</v>
      </c>
      <c r="C6298" s="104">
        <v>35366</v>
      </c>
      <c r="D6298" s="105">
        <v>739968</v>
      </c>
      <c r="E6298" s="105">
        <v>2461560000</v>
      </c>
      <c r="F6298" s="105">
        <v>1</v>
      </c>
      <c r="G6298" s="105">
        <v>-99999</v>
      </c>
      <c r="H6298" s="105">
        <v>-99999</v>
      </c>
      <c r="I6298" s="105">
        <v>-99999</v>
      </c>
      <c r="J6298" s="105">
        <v>-99999</v>
      </c>
      <c r="K6298" s="105">
        <v>-99999</v>
      </c>
      <c r="L6298" s="105">
        <v>-99999</v>
      </c>
      <c r="M6298" s="105">
        <v>-99999</v>
      </c>
      <c r="N6298" s="105">
        <v>-99999</v>
      </c>
      <c r="O6298" s="105">
        <v>-99999</v>
      </c>
      <c r="P6298" s="105">
        <v>-99999</v>
      </c>
      <c r="Q6298" s="105">
        <v>-99999</v>
      </c>
      <c r="R6298" s="105">
        <v>-99999</v>
      </c>
      <c r="S6298" s="105">
        <v>0</v>
      </c>
      <c r="T6298" s="105">
        <v>0</v>
      </c>
      <c r="U6298" s="105">
        <v>0</v>
      </c>
    </row>
    <row r="6299" spans="1:21">
      <c r="A6299" s="54">
        <v>6297</v>
      </c>
      <c r="B6299" s="104">
        <v>35367</v>
      </c>
      <c r="C6299" s="104">
        <v>35367</v>
      </c>
      <c r="D6299" s="105">
        <v>19018</v>
      </c>
      <c r="E6299" s="105">
        <v>2461560000</v>
      </c>
      <c r="F6299" s="105">
        <v>0</v>
      </c>
      <c r="G6299" s="105">
        <v>2.6807467323775889</v>
      </c>
      <c r="H6299" s="105">
        <v>3.8123533453599028</v>
      </c>
      <c r="I6299" s="105">
        <v>5.2508375035242567</v>
      </c>
      <c r="J6299" s="105">
        <v>10.673959102086977</v>
      </c>
      <c r="K6299" s="105">
        <v>24.743691522357359</v>
      </c>
      <c r="L6299" s="105">
        <v>71.040954432485449</v>
      </c>
      <c r="M6299" s="105">
        <v>100</v>
      </c>
      <c r="N6299" s="105">
        <v>100</v>
      </c>
      <c r="O6299" s="105">
        <v>100</v>
      </c>
      <c r="P6299" s="105">
        <v>33.476274451588935</v>
      </c>
      <c r="Q6299" s="105">
        <v>7.90230347040632</v>
      </c>
      <c r="R6299" s="105">
        <v>2.9940590067242194</v>
      </c>
      <c r="S6299" s="105">
        <v>0</v>
      </c>
      <c r="T6299" s="105">
        <v>38.547931630575917</v>
      </c>
      <c r="U6299" s="105">
        <v>38.54793163057591</v>
      </c>
    </row>
    <row r="6300" spans="1:21">
      <c r="A6300" s="54">
        <v>6298</v>
      </c>
      <c r="B6300" s="104">
        <v>35368</v>
      </c>
      <c r="C6300" s="104">
        <v>35368</v>
      </c>
      <c r="D6300" s="105">
        <v>34665115</v>
      </c>
      <c r="E6300" s="105">
        <v>4939090000</v>
      </c>
      <c r="F6300" s="105">
        <v>0</v>
      </c>
      <c r="G6300" s="105">
        <v>0.42764427593801413</v>
      </c>
      <c r="H6300" s="105">
        <v>0.61810779198922516</v>
      </c>
      <c r="I6300" s="105">
        <v>0.85919986675295001</v>
      </c>
      <c r="J6300" s="105">
        <v>1.8339958086097174</v>
      </c>
      <c r="K6300" s="105">
        <v>4.5521433962961666</v>
      </c>
      <c r="L6300" s="105">
        <v>23.740468865018212</v>
      </c>
      <c r="M6300" s="105">
        <v>100</v>
      </c>
      <c r="N6300" s="105">
        <v>100</v>
      </c>
      <c r="O6300" s="105">
        <v>48.017855592360114</v>
      </c>
      <c r="P6300" s="105">
        <v>7.7369657542433403</v>
      </c>
      <c r="Q6300" s="105">
        <v>1.6543539974152601</v>
      </c>
      <c r="R6300" s="105">
        <v>0.50882483114054267</v>
      </c>
      <c r="S6300" s="105">
        <v>66.112730653773227</v>
      </c>
      <c r="T6300" s="105">
        <v>24.162463348313626</v>
      </c>
      <c r="U6300" s="105">
        <v>59.827791863085167</v>
      </c>
    </row>
    <row r="6301" spans="1:21">
      <c r="A6301" s="54">
        <v>6299</v>
      </c>
      <c r="B6301" s="104">
        <v>35369</v>
      </c>
      <c r="C6301" s="104">
        <v>35369</v>
      </c>
      <c r="D6301" s="105">
        <v>16027387.999999998</v>
      </c>
      <c r="E6301" s="105">
        <v>4939090000</v>
      </c>
      <c r="F6301" s="105">
        <v>0</v>
      </c>
      <c r="G6301" s="105">
        <v>0.64864583132043874</v>
      </c>
      <c r="H6301" s="105">
        <v>0.80905662423792735</v>
      </c>
      <c r="I6301" s="105">
        <v>0.96178740081363645</v>
      </c>
      <c r="J6301" s="105">
        <v>1.5700618684477678</v>
      </c>
      <c r="K6301" s="105">
        <v>2.4389092449694627</v>
      </c>
      <c r="L6301" s="105">
        <v>6.6035915113794115</v>
      </c>
      <c r="M6301" s="105">
        <v>16.991408591000777</v>
      </c>
      <c r="N6301" s="105">
        <v>37.631191770165316</v>
      </c>
      <c r="O6301" s="105">
        <v>21.984240030894853</v>
      </c>
      <c r="P6301" s="105">
        <v>15.553874348831949</v>
      </c>
      <c r="Q6301" s="105">
        <v>6.7071375517103373</v>
      </c>
      <c r="R6301" s="105">
        <v>1.3060420043161372</v>
      </c>
      <c r="S6301" s="105">
        <v>16.919790411154473</v>
      </c>
      <c r="T6301" s="105">
        <v>9.4338288981740011</v>
      </c>
      <c r="U6301" s="105">
        <v>15.738362678959115</v>
      </c>
    </row>
    <row r="6302" spans="1:21">
      <c r="A6302" s="54">
        <v>6300</v>
      </c>
      <c r="B6302" s="104">
        <v>35370</v>
      </c>
      <c r="C6302" s="104">
        <v>35370</v>
      </c>
      <c r="D6302" s="105">
        <v>134.00000000000003</v>
      </c>
      <c r="E6302" s="105">
        <v>2461560000</v>
      </c>
      <c r="F6302" s="105">
        <v>0</v>
      </c>
      <c r="G6302" s="105">
        <v>7.7517818156859413</v>
      </c>
      <c r="H6302" s="105">
        <v>10.78964225696827</v>
      </c>
      <c r="I6302" s="105">
        <v>13.206603707206542</v>
      </c>
      <c r="J6302" s="105">
        <v>19.392918434718904</v>
      </c>
      <c r="K6302" s="105">
        <v>27.880026068768231</v>
      </c>
      <c r="L6302" s="105">
        <v>58.635991376304524</v>
      </c>
      <c r="M6302" s="105">
        <v>100</v>
      </c>
      <c r="N6302" s="105">
        <v>100</v>
      </c>
      <c r="O6302" s="105">
        <v>100</v>
      </c>
      <c r="P6302" s="105">
        <v>40.69191619300738</v>
      </c>
      <c r="Q6302" s="105">
        <v>18.479230044681035</v>
      </c>
      <c r="R6302" s="105">
        <v>9.6975732026192549</v>
      </c>
      <c r="S6302" s="105">
        <v>0</v>
      </c>
      <c r="T6302" s="105">
        <v>42.210473591663344</v>
      </c>
      <c r="U6302" s="105">
        <v>42.210473591663323</v>
      </c>
    </row>
    <row r="6303" spans="1:21">
      <c r="A6303" s="54">
        <v>6301</v>
      </c>
      <c r="B6303" s="104">
        <v>35371</v>
      </c>
      <c r="C6303" s="104">
        <v>35371</v>
      </c>
      <c r="D6303" s="105">
        <v>1073269</v>
      </c>
      <c r="E6303" s="105">
        <v>2461560000</v>
      </c>
      <c r="F6303" s="105">
        <v>0</v>
      </c>
      <c r="G6303" s="105">
        <v>25.794863760606273</v>
      </c>
      <c r="H6303" s="105">
        <v>18.619298787503865</v>
      </c>
      <c r="I6303" s="105">
        <v>14.791970982121095</v>
      </c>
      <c r="J6303" s="105">
        <v>16.748197886908105</v>
      </c>
      <c r="K6303" s="105">
        <v>25.691077557151303</v>
      </c>
      <c r="L6303" s="105">
        <v>50.037958080608391</v>
      </c>
      <c r="M6303" s="105">
        <v>100</v>
      </c>
      <c r="N6303" s="105">
        <v>100</v>
      </c>
      <c r="O6303" s="105">
        <v>100</v>
      </c>
      <c r="P6303" s="105">
        <v>88.946805009172778</v>
      </c>
      <c r="Q6303" s="105">
        <v>79.462598554008139</v>
      </c>
      <c r="R6303" s="105">
        <v>49.241209002161263</v>
      </c>
      <c r="S6303" s="105">
        <v>68.018509413810591</v>
      </c>
      <c r="T6303" s="105">
        <v>55.777831635020085</v>
      </c>
      <c r="U6303" s="105">
        <v>67.79539258160311</v>
      </c>
    </row>
    <row r="6304" spans="1:21">
      <c r="A6304" s="54">
        <v>6302</v>
      </c>
      <c r="B6304" s="104">
        <v>35372</v>
      </c>
      <c r="C6304" s="104">
        <v>35372</v>
      </c>
      <c r="D6304" s="105">
        <v>31080388</v>
      </c>
      <c r="E6304" s="105">
        <v>2461560000</v>
      </c>
      <c r="F6304" s="105">
        <v>0</v>
      </c>
      <c r="G6304" s="105">
        <v>0.39805576751922822</v>
      </c>
      <c r="H6304" s="105">
        <v>0.58983023419033631</v>
      </c>
      <c r="I6304" s="105">
        <v>0.7587611579024659</v>
      </c>
      <c r="J6304" s="105">
        <v>1.3291191631227899</v>
      </c>
      <c r="K6304" s="105">
        <v>4.1469257931949883</v>
      </c>
      <c r="L6304" s="105">
        <v>46.059589159382185</v>
      </c>
      <c r="M6304" s="105">
        <v>100</v>
      </c>
      <c r="N6304" s="105">
        <v>100</v>
      </c>
      <c r="O6304" s="105">
        <v>30.597010840942296</v>
      </c>
      <c r="P6304" s="105">
        <v>10.65458938136304</v>
      </c>
      <c r="Q6304" s="105">
        <v>1.4774419550542477</v>
      </c>
      <c r="R6304" s="105">
        <v>0.56271396621271963</v>
      </c>
      <c r="S6304" s="105">
        <v>61.713832516358544</v>
      </c>
      <c r="T6304" s="105">
        <v>24.714503118240359</v>
      </c>
      <c r="U6304" s="105">
        <v>60.164394228585252</v>
      </c>
    </row>
    <row r="6305" spans="1:21">
      <c r="A6305" s="54">
        <v>6303</v>
      </c>
      <c r="B6305" s="104">
        <v>35373</v>
      </c>
      <c r="C6305" s="104">
        <v>35373</v>
      </c>
      <c r="D6305" s="105">
        <v>80434954.99999997</v>
      </c>
      <c r="E6305" s="105">
        <v>2461560000</v>
      </c>
      <c r="F6305" s="105">
        <v>0</v>
      </c>
      <c r="G6305" s="105">
        <v>1.2887858622082007</v>
      </c>
      <c r="H6305" s="105">
        <v>0.97736026739696846</v>
      </c>
      <c r="I6305" s="105">
        <v>0.84282216081877404</v>
      </c>
      <c r="J6305" s="105">
        <v>1.1059084700465565</v>
      </c>
      <c r="K6305" s="105">
        <v>2.266540882544418</v>
      </c>
      <c r="L6305" s="105">
        <v>100</v>
      </c>
      <c r="M6305" s="105">
        <v>100</v>
      </c>
      <c r="N6305" s="105">
        <v>100</v>
      </c>
      <c r="O6305" s="105">
        <v>100</v>
      </c>
      <c r="P6305" s="105">
        <v>28.457406767360304</v>
      </c>
      <c r="Q6305" s="105">
        <v>12.207664555424326</v>
      </c>
      <c r="R6305" s="105">
        <v>3.7310036263403377</v>
      </c>
      <c r="S6305" s="105">
        <v>73.979621730484126</v>
      </c>
      <c r="T6305" s="105">
        <v>37.573124382678323</v>
      </c>
      <c r="U6305" s="105">
        <v>72.855928801594473</v>
      </c>
    </row>
    <row r="6306" spans="1:21">
      <c r="A6306" s="54">
        <v>6304</v>
      </c>
      <c r="B6306" s="104">
        <v>35374</v>
      </c>
      <c r="C6306" s="104">
        <v>35374</v>
      </c>
      <c r="D6306" s="105">
        <v>1031561128.9999999</v>
      </c>
      <c r="E6306" s="105">
        <v>27394000000</v>
      </c>
      <c r="F6306" s="105">
        <v>0</v>
      </c>
      <c r="G6306" s="105">
        <v>0.49929323788730218</v>
      </c>
      <c r="H6306" s="105">
        <v>0.73607510096175444</v>
      </c>
      <c r="I6306" s="105">
        <v>0.97736570867331796</v>
      </c>
      <c r="J6306" s="105">
        <v>1.8220943097923112</v>
      </c>
      <c r="K6306" s="105">
        <v>5.8338146965826008</v>
      </c>
      <c r="L6306" s="105">
        <v>100</v>
      </c>
      <c r="M6306" s="105">
        <v>100</v>
      </c>
      <c r="N6306" s="105">
        <v>100</v>
      </c>
      <c r="O6306" s="105">
        <v>100</v>
      </c>
      <c r="P6306" s="105">
        <v>100</v>
      </c>
      <c r="Q6306" s="105">
        <v>6.3830581106050914</v>
      </c>
      <c r="R6306" s="105">
        <v>1.040084670194823</v>
      </c>
      <c r="S6306" s="105">
        <v>76.578824040262759</v>
      </c>
      <c r="T6306" s="105">
        <v>43.107648819558101</v>
      </c>
      <c r="U6306" s="105">
        <v>75.570770077312602</v>
      </c>
    </row>
    <row r="6307" spans="1:21">
      <c r="A6307" s="54">
        <v>6305</v>
      </c>
      <c r="B6307" s="104">
        <v>35375</v>
      </c>
      <c r="C6307" s="104">
        <v>35375</v>
      </c>
      <c r="D6307" s="105">
        <v>9734118.9999999963</v>
      </c>
      <c r="E6307" s="105">
        <v>2461560000</v>
      </c>
      <c r="F6307" s="105">
        <v>0</v>
      </c>
      <c r="G6307" s="105">
        <v>69.862933613869544</v>
      </c>
      <c r="H6307" s="105">
        <v>42.773282727048638</v>
      </c>
      <c r="I6307" s="105">
        <v>39.807968665815899</v>
      </c>
      <c r="J6307" s="105">
        <v>87.192331319105492</v>
      </c>
      <c r="K6307" s="105">
        <v>100</v>
      </c>
      <c r="L6307" s="105">
        <v>100</v>
      </c>
      <c r="M6307" s="105">
        <v>100</v>
      </c>
      <c r="N6307" s="105">
        <v>100</v>
      </c>
      <c r="O6307" s="105">
        <v>100</v>
      </c>
      <c r="P6307" s="105">
        <v>100</v>
      </c>
      <c r="Q6307" s="105">
        <v>100</v>
      </c>
      <c r="R6307" s="105">
        <v>100</v>
      </c>
      <c r="S6307" s="105">
        <v>98.483491416918142</v>
      </c>
      <c r="T6307" s="105">
        <v>86.636376360486636</v>
      </c>
      <c r="U6307" s="105">
        <v>98.404045882872026</v>
      </c>
    </row>
    <row r="6308" spans="1:21">
      <c r="A6308" s="54">
        <v>6306</v>
      </c>
      <c r="B6308" s="104">
        <v>35376</v>
      </c>
      <c r="C6308" s="104">
        <v>35376</v>
      </c>
      <c r="D6308" s="105">
        <v>3831734</v>
      </c>
      <c r="E6308" s="105">
        <v>2461560000</v>
      </c>
      <c r="F6308" s="105">
        <v>0</v>
      </c>
      <c r="G6308" s="105">
        <v>100</v>
      </c>
      <c r="H6308" s="105">
        <v>66.801156073655363</v>
      </c>
      <c r="I6308" s="105">
        <v>46.979837812727666</v>
      </c>
      <c r="J6308" s="105">
        <v>63.511930466425504</v>
      </c>
      <c r="K6308" s="105">
        <v>100</v>
      </c>
      <c r="L6308" s="105">
        <v>100</v>
      </c>
      <c r="M6308" s="105">
        <v>100</v>
      </c>
      <c r="N6308" s="105">
        <v>100</v>
      </c>
      <c r="O6308" s="105">
        <v>100</v>
      </c>
      <c r="P6308" s="105">
        <v>100</v>
      </c>
      <c r="Q6308" s="105">
        <v>100</v>
      </c>
      <c r="R6308" s="105">
        <v>100</v>
      </c>
      <c r="S6308" s="105">
        <v>97.432953313943869</v>
      </c>
      <c r="T6308" s="105">
        <v>89.774410362734045</v>
      </c>
      <c r="U6308" s="105">
        <v>97.305613203705391</v>
      </c>
    </row>
    <row r="6309" spans="1:21">
      <c r="A6309" s="54">
        <v>6307</v>
      </c>
      <c r="B6309" s="104">
        <v>35377</v>
      </c>
      <c r="C6309" s="104">
        <v>35377</v>
      </c>
      <c r="D6309" s="105">
        <v>87621203.99999997</v>
      </c>
      <c r="E6309" s="105">
        <v>4906980000</v>
      </c>
      <c r="F6309" s="105">
        <v>0</v>
      </c>
      <c r="G6309" s="105">
        <v>0.4622637519631016</v>
      </c>
      <c r="H6309" s="105">
        <v>0.61844603648124363</v>
      </c>
      <c r="I6309" s="105">
        <v>0.66101806472006086</v>
      </c>
      <c r="J6309" s="105">
        <v>1.4197862836949375</v>
      </c>
      <c r="K6309" s="105">
        <v>4.0818586328186086</v>
      </c>
      <c r="L6309" s="105">
        <v>100</v>
      </c>
      <c r="M6309" s="105">
        <v>100</v>
      </c>
      <c r="N6309" s="105">
        <v>100</v>
      </c>
      <c r="O6309" s="105">
        <v>100</v>
      </c>
      <c r="P6309" s="105">
        <v>8.3998202713418078</v>
      </c>
      <c r="Q6309" s="105">
        <v>1.7625761402891698</v>
      </c>
      <c r="R6309" s="105">
        <v>0.45894018225815592</v>
      </c>
      <c r="S6309" s="105">
        <v>85.374419424877786</v>
      </c>
      <c r="T6309" s="105">
        <v>34.822059113630594</v>
      </c>
      <c r="U6309" s="105">
        <v>83.766941650933063</v>
      </c>
    </row>
    <row r="6310" spans="1:21">
      <c r="A6310" s="54">
        <v>6308</v>
      </c>
      <c r="B6310" s="104">
        <v>35378</v>
      </c>
      <c r="C6310" s="104">
        <v>35378</v>
      </c>
      <c r="D6310" s="105">
        <v>237169904.99999994</v>
      </c>
      <c r="E6310" s="105">
        <v>4923130000</v>
      </c>
      <c r="F6310" s="105">
        <v>0</v>
      </c>
      <c r="G6310" s="105">
        <v>0.45037912878256514</v>
      </c>
      <c r="H6310" s="105">
        <v>0.67965865558664551</v>
      </c>
      <c r="I6310" s="105">
        <v>0.95018554041097247</v>
      </c>
      <c r="J6310" s="105">
        <v>2.2512706697384308</v>
      </c>
      <c r="K6310" s="105">
        <v>5.739929221870522</v>
      </c>
      <c r="L6310" s="105">
        <v>100</v>
      </c>
      <c r="M6310" s="105">
        <v>100</v>
      </c>
      <c r="N6310" s="105">
        <v>100</v>
      </c>
      <c r="O6310" s="105">
        <v>100</v>
      </c>
      <c r="P6310" s="105">
        <v>100</v>
      </c>
      <c r="Q6310" s="105">
        <v>2.4252349388439369</v>
      </c>
      <c r="R6310" s="105">
        <v>0.52887884332880997</v>
      </c>
      <c r="S6310" s="105">
        <v>94.955280270310851</v>
      </c>
      <c r="T6310" s="105">
        <v>42.752128083213485</v>
      </c>
      <c r="U6310" s="105">
        <v>90.635697159787043</v>
      </c>
    </row>
    <row r="6311" spans="1:21">
      <c r="A6311" s="54">
        <v>6309</v>
      </c>
      <c r="B6311" s="104">
        <v>35381</v>
      </c>
      <c r="C6311" s="104">
        <v>35381</v>
      </c>
      <c r="D6311" s="105">
        <v>755893687</v>
      </c>
      <c r="E6311" s="105">
        <v>7368540000</v>
      </c>
      <c r="F6311" s="105">
        <v>0</v>
      </c>
      <c r="G6311" s="105">
        <v>0.4309955678695927</v>
      </c>
      <c r="H6311" s="105">
        <v>0.62257354891769656</v>
      </c>
      <c r="I6311" s="105">
        <v>0.75574006785741399</v>
      </c>
      <c r="J6311" s="105">
        <v>2.1175575248219727</v>
      </c>
      <c r="K6311" s="105">
        <v>12.522432726886352</v>
      </c>
      <c r="L6311" s="105">
        <v>100</v>
      </c>
      <c r="M6311" s="105">
        <v>100</v>
      </c>
      <c r="N6311" s="105">
        <v>100</v>
      </c>
      <c r="O6311" s="105">
        <v>100</v>
      </c>
      <c r="P6311" s="105">
        <v>100</v>
      </c>
      <c r="Q6311" s="105">
        <v>4.1064778129166069</v>
      </c>
      <c r="R6311" s="105">
        <v>0.61759175777468156</v>
      </c>
      <c r="S6311" s="105">
        <v>92.367599763891235</v>
      </c>
      <c r="T6311" s="105">
        <v>43.431114083920363</v>
      </c>
      <c r="U6311" s="105">
        <v>90.629483633828272</v>
      </c>
    </row>
    <row r="6312" spans="1:21">
      <c r="A6312" s="54">
        <v>6310</v>
      </c>
      <c r="B6312" s="104">
        <v>35382</v>
      </c>
      <c r="C6312" s="104">
        <v>35382</v>
      </c>
      <c r="D6312" s="105">
        <v>146262354.99999994</v>
      </c>
      <c r="E6312" s="105">
        <v>2461560000</v>
      </c>
      <c r="F6312" s="105">
        <v>0</v>
      </c>
      <c r="G6312" s="105">
        <v>0.29775486683373609</v>
      </c>
      <c r="H6312" s="105">
        <v>0.38449179007440004</v>
      </c>
      <c r="I6312" s="105">
        <v>0.52808577833241743</v>
      </c>
      <c r="J6312" s="105">
        <v>1.2472827889829912</v>
      </c>
      <c r="K6312" s="105">
        <v>100</v>
      </c>
      <c r="L6312" s="105">
        <v>100</v>
      </c>
      <c r="M6312" s="105">
        <v>100</v>
      </c>
      <c r="N6312" s="105">
        <v>100</v>
      </c>
      <c r="O6312" s="105">
        <v>100</v>
      </c>
      <c r="P6312" s="105">
        <v>6.9235077216784795</v>
      </c>
      <c r="Q6312" s="105">
        <v>0.55174966265059122</v>
      </c>
      <c r="R6312" s="105">
        <v>0.25145811195788831</v>
      </c>
      <c r="S6312" s="105">
        <v>93.654853203758222</v>
      </c>
      <c r="T6312" s="105">
        <v>42.515360893375878</v>
      </c>
      <c r="U6312" s="105">
        <v>93.18758611636602</v>
      </c>
    </row>
    <row r="6313" spans="1:21">
      <c r="A6313" s="54">
        <v>6311</v>
      </c>
      <c r="B6313" s="104">
        <v>35384</v>
      </c>
      <c r="C6313" s="104">
        <v>35384</v>
      </c>
      <c r="D6313" s="105">
        <v>33532307.000000004</v>
      </c>
      <c r="E6313" s="105">
        <v>2461560000</v>
      </c>
      <c r="F6313" s="105">
        <v>0</v>
      </c>
      <c r="G6313" s="105">
        <v>0.25520123691740204</v>
      </c>
      <c r="H6313" s="105">
        <v>0.3463884076670769</v>
      </c>
      <c r="I6313" s="105">
        <v>0.44942984835029659</v>
      </c>
      <c r="J6313" s="105">
        <v>1.0179171222040782</v>
      </c>
      <c r="K6313" s="105">
        <v>3.0590796284441955</v>
      </c>
      <c r="L6313" s="105">
        <v>28.750918977104849</v>
      </c>
      <c r="M6313" s="105">
        <v>100</v>
      </c>
      <c r="N6313" s="105">
        <v>100</v>
      </c>
      <c r="O6313" s="105">
        <v>100</v>
      </c>
      <c r="P6313" s="105">
        <v>6.3471088898209524</v>
      </c>
      <c r="Q6313" s="105">
        <v>0.46959481103212031</v>
      </c>
      <c r="R6313" s="105">
        <v>0.25162230092305793</v>
      </c>
      <c r="S6313" s="105">
        <v>69.034367195667272</v>
      </c>
      <c r="T6313" s="105">
        <v>28.41227176853867</v>
      </c>
      <c r="U6313" s="105">
        <v>68.336627432384788</v>
      </c>
    </row>
    <row r="6314" spans="1:21">
      <c r="A6314" s="54">
        <v>6312</v>
      </c>
      <c r="B6314" s="104">
        <v>35385</v>
      </c>
      <c r="C6314" s="104">
        <v>35385</v>
      </c>
      <c r="D6314" s="105">
        <v>20466881</v>
      </c>
      <c r="E6314" s="105">
        <v>2461560000</v>
      </c>
      <c r="F6314" s="105">
        <v>0</v>
      </c>
      <c r="G6314" s="105">
        <v>1.5733418473612357</v>
      </c>
      <c r="H6314" s="105">
        <v>2.1745806455260608</v>
      </c>
      <c r="I6314" s="105">
        <v>3.4090513033137371</v>
      </c>
      <c r="J6314" s="105">
        <v>8.5725852846365331</v>
      </c>
      <c r="K6314" s="105">
        <v>26.531054921789977</v>
      </c>
      <c r="L6314" s="105">
        <v>100</v>
      </c>
      <c r="M6314" s="105">
        <v>100</v>
      </c>
      <c r="N6314" s="105">
        <v>100</v>
      </c>
      <c r="O6314" s="105">
        <v>100</v>
      </c>
      <c r="P6314" s="105">
        <v>79.768726189601452</v>
      </c>
      <c r="Q6314" s="105">
        <v>4.2610211393129003</v>
      </c>
      <c r="R6314" s="105">
        <v>1.7447572504613229</v>
      </c>
      <c r="S6314" s="105">
        <v>81.053174463641483</v>
      </c>
      <c r="T6314" s="105">
        <v>44.002926548500277</v>
      </c>
      <c r="U6314" s="105">
        <v>80.368561842009711</v>
      </c>
    </row>
    <row r="6315" spans="1:21">
      <c r="A6315" s="54">
        <v>6313</v>
      </c>
      <c r="B6315" s="104">
        <v>35386</v>
      </c>
      <c r="C6315" s="104">
        <v>35386</v>
      </c>
      <c r="D6315" s="105">
        <v>1582145</v>
      </c>
      <c r="E6315" s="105">
        <v>2461560000</v>
      </c>
      <c r="F6315" s="105">
        <v>0</v>
      </c>
      <c r="G6315" s="105">
        <v>2.4040045327443917</v>
      </c>
      <c r="H6315" s="105">
        <v>3.7263540397845061</v>
      </c>
      <c r="I6315" s="105">
        <v>6.4579204680233726</v>
      </c>
      <c r="J6315" s="105">
        <v>19.742963223574197</v>
      </c>
      <c r="K6315" s="105">
        <v>58.78743500496919</v>
      </c>
      <c r="L6315" s="105">
        <v>100</v>
      </c>
      <c r="M6315" s="105">
        <v>100</v>
      </c>
      <c r="N6315" s="105">
        <v>100</v>
      </c>
      <c r="O6315" s="105">
        <v>100</v>
      </c>
      <c r="P6315" s="105">
        <v>100</v>
      </c>
      <c r="Q6315" s="105">
        <v>8.7326467531670566</v>
      </c>
      <c r="R6315" s="105">
        <v>2.4995116711560557</v>
      </c>
      <c r="S6315" s="105">
        <v>96.443875765309045</v>
      </c>
      <c r="T6315" s="105">
        <v>50.195902974451563</v>
      </c>
      <c r="U6315" s="105">
        <v>95.861853645820133</v>
      </c>
    </row>
    <row r="6316" spans="1:21">
      <c r="A6316" s="54">
        <v>6314</v>
      </c>
      <c r="B6316" s="104">
        <v>35387</v>
      </c>
      <c r="C6316" s="104">
        <v>35387</v>
      </c>
      <c r="D6316" s="105">
        <v>5500309.0000000019</v>
      </c>
      <c r="E6316" s="105">
        <v>2461560000</v>
      </c>
      <c r="F6316" s="105">
        <v>0</v>
      </c>
      <c r="G6316" s="105">
        <v>7.4936777954541638</v>
      </c>
      <c r="H6316" s="105">
        <v>11.449029748944138</v>
      </c>
      <c r="I6316" s="105">
        <v>18.871262658837793</v>
      </c>
      <c r="J6316" s="105">
        <v>49.842925927957467</v>
      </c>
      <c r="K6316" s="105">
        <v>100</v>
      </c>
      <c r="L6316" s="105">
        <v>100</v>
      </c>
      <c r="M6316" s="105">
        <v>100</v>
      </c>
      <c r="N6316" s="105">
        <v>100</v>
      </c>
      <c r="O6316" s="105">
        <v>100</v>
      </c>
      <c r="P6316" s="105">
        <v>100</v>
      </c>
      <c r="Q6316" s="105">
        <v>28.05502682207322</v>
      </c>
      <c r="R6316" s="105">
        <v>7.8022820229542535</v>
      </c>
      <c r="S6316" s="105">
        <v>99.868646627293344</v>
      </c>
      <c r="T6316" s="105">
        <v>60.292850414685091</v>
      </c>
      <c r="U6316" s="105">
        <v>99.491057180292231</v>
      </c>
    </row>
    <row r="6317" spans="1:21">
      <c r="A6317" s="54">
        <v>6315</v>
      </c>
      <c r="B6317" s="104">
        <v>35388</v>
      </c>
      <c r="C6317" s="104">
        <v>35388</v>
      </c>
      <c r="D6317" s="105">
        <v>18325631.999999993</v>
      </c>
      <c r="E6317" s="105">
        <v>2461560000</v>
      </c>
      <c r="F6317" s="105">
        <v>0</v>
      </c>
      <c r="G6317" s="105">
        <v>1.0539714031699212</v>
      </c>
      <c r="H6317" s="105">
        <v>1.5123211028527725</v>
      </c>
      <c r="I6317" s="105">
        <v>2.4135766135724714</v>
      </c>
      <c r="J6317" s="105">
        <v>7.8406182409930842</v>
      </c>
      <c r="K6317" s="105">
        <v>88.249856288862645</v>
      </c>
      <c r="L6317" s="105">
        <v>100</v>
      </c>
      <c r="M6317" s="105">
        <v>100</v>
      </c>
      <c r="N6317" s="105">
        <v>100</v>
      </c>
      <c r="O6317" s="105">
        <v>100</v>
      </c>
      <c r="P6317" s="105">
        <v>100</v>
      </c>
      <c r="Q6317" s="105">
        <v>3.6713606561164149</v>
      </c>
      <c r="R6317" s="105">
        <v>0.96346055664705454</v>
      </c>
      <c r="S6317" s="105">
        <v>90.642449504765395</v>
      </c>
      <c r="T6317" s="105">
        <v>50.475430405184539</v>
      </c>
      <c r="U6317" s="105">
        <v>88.037281286926714</v>
      </c>
    </row>
    <row r="6318" spans="1:21">
      <c r="A6318" s="54">
        <v>6316</v>
      </c>
      <c r="B6318" s="104">
        <v>35389</v>
      </c>
      <c r="C6318" s="104">
        <v>35389</v>
      </c>
      <c r="D6318" s="105">
        <v>5004961.9999999981</v>
      </c>
      <c r="E6318" s="105">
        <v>2461560000</v>
      </c>
      <c r="F6318" s="105">
        <v>0</v>
      </c>
      <c r="G6318" s="105">
        <v>3.6253197983413386</v>
      </c>
      <c r="H6318" s="105">
        <v>4.9098401368458831</v>
      </c>
      <c r="I6318" s="105">
        <v>7.4819741490336176</v>
      </c>
      <c r="J6318" s="105">
        <v>24.675607167653691</v>
      </c>
      <c r="K6318" s="105">
        <v>100</v>
      </c>
      <c r="L6318" s="105">
        <v>100</v>
      </c>
      <c r="M6318" s="105">
        <v>100</v>
      </c>
      <c r="N6318" s="105">
        <v>100</v>
      </c>
      <c r="O6318" s="105">
        <v>100</v>
      </c>
      <c r="P6318" s="105">
        <v>100</v>
      </c>
      <c r="Q6318" s="105">
        <v>13.919217047131983</v>
      </c>
      <c r="R6318" s="105">
        <v>3.4447055094666035</v>
      </c>
      <c r="S6318" s="105">
        <v>94.574102474509274</v>
      </c>
      <c r="T6318" s="105">
        <v>54.838055317372756</v>
      </c>
      <c r="U6318" s="105">
        <v>94.024327659537605</v>
      </c>
    </row>
    <row r="6319" spans="1:21">
      <c r="A6319" s="54">
        <v>6317</v>
      </c>
      <c r="B6319" s="104">
        <v>35390</v>
      </c>
      <c r="C6319" s="104">
        <v>35390</v>
      </c>
      <c r="D6319" s="105">
        <v>2859946.9999999991</v>
      </c>
      <c r="E6319" s="105">
        <v>2461560000</v>
      </c>
      <c r="F6319" s="105">
        <v>0</v>
      </c>
      <c r="G6319" s="105">
        <v>8.7850918082735259</v>
      </c>
      <c r="H6319" s="105">
        <v>11.679798220580171</v>
      </c>
      <c r="I6319" s="105">
        <v>17.284894683966094</v>
      </c>
      <c r="J6319" s="105">
        <v>41.118705372468916</v>
      </c>
      <c r="K6319" s="105">
        <v>100</v>
      </c>
      <c r="L6319" s="105">
        <v>100</v>
      </c>
      <c r="M6319" s="105">
        <v>100</v>
      </c>
      <c r="N6319" s="105">
        <v>100</v>
      </c>
      <c r="O6319" s="105">
        <v>100</v>
      </c>
      <c r="P6319" s="105">
        <v>100</v>
      </c>
      <c r="Q6319" s="105">
        <v>49.913715000168395</v>
      </c>
      <c r="R6319" s="105">
        <v>9.3663886815658373</v>
      </c>
      <c r="S6319" s="105">
        <v>99.825002542393719</v>
      </c>
      <c r="T6319" s="105">
        <v>61.512382813918578</v>
      </c>
      <c r="U6319" s="105">
        <v>99.478508041175033</v>
      </c>
    </row>
    <row r="6320" spans="1:21">
      <c r="A6320" s="54">
        <v>6318</v>
      </c>
      <c r="B6320" s="104">
        <v>35391</v>
      </c>
      <c r="C6320" s="104">
        <v>35391</v>
      </c>
      <c r="D6320" s="105">
        <v>5120665</v>
      </c>
      <c r="E6320" s="105">
        <v>2461560000</v>
      </c>
      <c r="F6320" s="105">
        <v>0</v>
      </c>
      <c r="G6320" s="105">
        <v>0.75810932964331457</v>
      </c>
      <c r="H6320" s="105">
        <v>0.78748375195171649</v>
      </c>
      <c r="I6320" s="105">
        <v>0.96620877905610769</v>
      </c>
      <c r="J6320" s="105">
        <v>1.8488011094575618</v>
      </c>
      <c r="K6320" s="105">
        <v>5.7350663224148288</v>
      </c>
      <c r="L6320" s="105">
        <v>100</v>
      </c>
      <c r="M6320" s="105">
        <v>100</v>
      </c>
      <c r="N6320" s="105">
        <v>100</v>
      </c>
      <c r="O6320" s="105">
        <v>100</v>
      </c>
      <c r="P6320" s="105">
        <v>100</v>
      </c>
      <c r="Q6320" s="105">
        <v>100</v>
      </c>
      <c r="R6320" s="105">
        <v>1.7367163024124588</v>
      </c>
      <c r="S6320" s="105">
        <v>64.237426249520055</v>
      </c>
      <c r="T6320" s="105">
        <v>50.986032132911333</v>
      </c>
      <c r="U6320" s="105">
        <v>56.9616062853326</v>
      </c>
    </row>
    <row r="6321" spans="1:21">
      <c r="A6321" s="54">
        <v>6319</v>
      </c>
      <c r="B6321" s="104">
        <v>35392</v>
      </c>
      <c r="C6321" s="104">
        <v>35392</v>
      </c>
      <c r="D6321" s="105">
        <v>152874705.99999994</v>
      </c>
      <c r="E6321" s="105">
        <v>2461560000</v>
      </c>
      <c r="F6321" s="105">
        <v>0</v>
      </c>
      <c r="G6321" s="105">
        <v>0.1685153023380003</v>
      </c>
      <c r="H6321" s="105">
        <v>0.20422657678490011</v>
      </c>
      <c r="I6321" s="105">
        <v>0.27173887926565465</v>
      </c>
      <c r="J6321" s="105">
        <v>0.7334722579198939</v>
      </c>
      <c r="K6321" s="105">
        <v>17.467469960361985</v>
      </c>
      <c r="L6321" s="105">
        <v>100</v>
      </c>
      <c r="M6321" s="105">
        <v>100</v>
      </c>
      <c r="N6321" s="105">
        <v>100</v>
      </c>
      <c r="O6321" s="105">
        <v>100</v>
      </c>
      <c r="P6321" s="105">
        <v>100</v>
      </c>
      <c r="Q6321" s="105">
        <v>1.3626917256623825</v>
      </c>
      <c r="R6321" s="105">
        <v>0.18395086931353946</v>
      </c>
      <c r="S6321" s="105">
        <v>70.264330191929204</v>
      </c>
      <c r="T6321" s="105">
        <v>43.366005464303861</v>
      </c>
      <c r="U6321" s="105">
        <v>69.674315557990397</v>
      </c>
    </row>
    <row r="6322" spans="1:21">
      <c r="A6322" s="54">
        <v>6320</v>
      </c>
      <c r="B6322" s="104">
        <v>35437</v>
      </c>
      <c r="C6322" s="104">
        <v>35437</v>
      </c>
      <c r="D6322" s="105">
        <v>249443424</v>
      </c>
      <c r="E6322" s="105">
        <v>4939090000</v>
      </c>
      <c r="F6322" s="105">
        <v>0</v>
      </c>
      <c r="G6322" s="105">
        <v>0.45420130492368971</v>
      </c>
      <c r="H6322" s="105">
        <v>0.51870584759338378</v>
      </c>
      <c r="I6322" s="105">
        <v>0.41485130690204314</v>
      </c>
      <c r="J6322" s="105">
        <v>0.44427148864840288</v>
      </c>
      <c r="K6322" s="105">
        <v>0.74349198059969634</v>
      </c>
      <c r="L6322" s="105">
        <v>2.8453196542314356</v>
      </c>
      <c r="M6322" s="105">
        <v>100</v>
      </c>
      <c r="N6322" s="105">
        <v>8.7769709575068671</v>
      </c>
      <c r="O6322" s="105">
        <v>2.2222365632127596</v>
      </c>
      <c r="P6322" s="105">
        <v>0.89482850071669218</v>
      </c>
      <c r="Q6322" s="105">
        <v>0.47693306415482623</v>
      </c>
      <c r="R6322" s="105">
        <v>0.38990909919314221</v>
      </c>
      <c r="S6322" s="105">
        <v>31.233475149902578</v>
      </c>
      <c r="T6322" s="105">
        <v>9.8484766473069119</v>
      </c>
      <c r="U6322" s="105">
        <v>30.290006383209196</v>
      </c>
    </row>
    <row r="6323" spans="1:21">
      <c r="A6323" s="54">
        <v>6321</v>
      </c>
      <c r="B6323" s="104">
        <v>35438</v>
      </c>
      <c r="C6323" s="104">
        <v>35438</v>
      </c>
      <c r="D6323" s="105">
        <v>0</v>
      </c>
      <c r="E6323" s="105">
        <v>2461560000</v>
      </c>
      <c r="F6323" s="105">
        <v>0</v>
      </c>
      <c r="G6323" s="105">
        <v>0</v>
      </c>
      <c r="H6323" s="105">
        <v>0</v>
      </c>
      <c r="I6323" s="105">
        <v>0</v>
      </c>
      <c r="J6323" s="105">
        <v>0</v>
      </c>
      <c r="K6323" s="105">
        <v>0</v>
      </c>
      <c r="L6323" s="105">
        <v>0</v>
      </c>
      <c r="M6323" s="105">
        <v>0</v>
      </c>
      <c r="N6323" s="105">
        <v>0</v>
      </c>
      <c r="O6323" s="105">
        <v>0</v>
      </c>
      <c r="P6323" s="105">
        <v>0</v>
      </c>
      <c r="Q6323" s="105">
        <v>0</v>
      </c>
      <c r="R6323" s="105">
        <v>0</v>
      </c>
      <c r="S6323" s="105">
        <v>0</v>
      </c>
      <c r="T6323" s="105">
        <v>0</v>
      </c>
      <c r="U6323" s="105">
        <v>0</v>
      </c>
    </row>
    <row r="6324" spans="1:21">
      <c r="A6324" s="54">
        <v>6322</v>
      </c>
      <c r="B6324" s="104">
        <v>35439</v>
      </c>
      <c r="C6324" s="104">
        <v>35439</v>
      </c>
      <c r="D6324" s="105">
        <v>0</v>
      </c>
      <c r="E6324" s="105">
        <v>2461560000</v>
      </c>
      <c r="F6324" s="105">
        <v>0</v>
      </c>
      <c r="G6324" s="105">
        <v>0</v>
      </c>
      <c r="H6324" s="105">
        <v>0</v>
      </c>
      <c r="I6324" s="105">
        <v>0</v>
      </c>
      <c r="J6324" s="105">
        <v>0</v>
      </c>
      <c r="K6324" s="105">
        <v>0</v>
      </c>
      <c r="L6324" s="105">
        <v>0</v>
      </c>
      <c r="M6324" s="105">
        <v>0</v>
      </c>
      <c r="N6324" s="105">
        <v>0</v>
      </c>
      <c r="O6324" s="105">
        <v>0</v>
      </c>
      <c r="P6324" s="105">
        <v>0</v>
      </c>
      <c r="Q6324" s="105">
        <v>0</v>
      </c>
      <c r="R6324" s="105">
        <v>0</v>
      </c>
      <c r="S6324" s="105">
        <v>0</v>
      </c>
      <c r="T6324" s="105">
        <v>0</v>
      </c>
      <c r="U6324" s="105">
        <v>0</v>
      </c>
    </row>
    <row r="6325" spans="1:21">
      <c r="A6325" s="54">
        <v>6323</v>
      </c>
      <c r="B6325" s="104">
        <v>35440</v>
      </c>
      <c r="C6325" s="104">
        <v>35440</v>
      </c>
      <c r="D6325" s="105">
        <v>0</v>
      </c>
      <c r="E6325" s="105">
        <v>2461560000</v>
      </c>
      <c r="F6325" s="105">
        <v>0</v>
      </c>
      <c r="G6325" s="105">
        <v>0</v>
      </c>
      <c r="H6325" s="105">
        <v>0</v>
      </c>
      <c r="I6325" s="105">
        <v>0</v>
      </c>
      <c r="J6325" s="105">
        <v>0</v>
      </c>
      <c r="K6325" s="105">
        <v>0</v>
      </c>
      <c r="L6325" s="105">
        <v>0</v>
      </c>
      <c r="M6325" s="105">
        <v>0</v>
      </c>
      <c r="N6325" s="105">
        <v>0</v>
      </c>
      <c r="O6325" s="105">
        <v>0</v>
      </c>
      <c r="P6325" s="105">
        <v>0</v>
      </c>
      <c r="Q6325" s="105">
        <v>0</v>
      </c>
      <c r="R6325" s="105">
        <v>0</v>
      </c>
      <c r="S6325" s="105">
        <v>0</v>
      </c>
      <c r="T6325" s="105">
        <v>0</v>
      </c>
      <c r="U6325" s="105">
        <v>0</v>
      </c>
    </row>
    <row r="6326" spans="1:21">
      <c r="A6326" s="54">
        <v>6324</v>
      </c>
      <c r="B6326" s="104">
        <v>35441</v>
      </c>
      <c r="C6326" s="104">
        <v>35441</v>
      </c>
      <c r="D6326" s="105">
        <v>0</v>
      </c>
      <c r="E6326" s="105">
        <v>2461560000</v>
      </c>
      <c r="F6326" s="105">
        <v>0</v>
      </c>
      <c r="G6326" s="105">
        <v>0</v>
      </c>
      <c r="H6326" s="105">
        <v>0</v>
      </c>
      <c r="I6326" s="105">
        <v>0</v>
      </c>
      <c r="J6326" s="105">
        <v>0</v>
      </c>
      <c r="K6326" s="105">
        <v>0</v>
      </c>
      <c r="L6326" s="105">
        <v>0</v>
      </c>
      <c r="M6326" s="105">
        <v>0</v>
      </c>
      <c r="N6326" s="105">
        <v>0</v>
      </c>
      <c r="O6326" s="105">
        <v>0</v>
      </c>
      <c r="P6326" s="105">
        <v>0</v>
      </c>
      <c r="Q6326" s="105">
        <v>0</v>
      </c>
      <c r="R6326" s="105">
        <v>0</v>
      </c>
      <c r="S6326" s="105">
        <v>0</v>
      </c>
      <c r="T6326" s="105">
        <v>0</v>
      </c>
      <c r="U6326" s="105">
        <v>0</v>
      </c>
    </row>
    <row r="6327" spans="1:21">
      <c r="A6327" s="54">
        <v>6325</v>
      </c>
      <c r="B6327" s="104">
        <v>35442</v>
      </c>
      <c r="C6327" s="104">
        <v>35442</v>
      </c>
      <c r="D6327" s="105">
        <v>0</v>
      </c>
      <c r="E6327" s="105">
        <v>2461560000</v>
      </c>
      <c r="F6327" s="105">
        <v>0</v>
      </c>
      <c r="G6327" s="105">
        <v>0</v>
      </c>
      <c r="H6327" s="105">
        <v>0</v>
      </c>
      <c r="I6327" s="105">
        <v>0</v>
      </c>
      <c r="J6327" s="105">
        <v>0</v>
      </c>
      <c r="K6327" s="105">
        <v>0</v>
      </c>
      <c r="L6327" s="105">
        <v>0</v>
      </c>
      <c r="M6327" s="105">
        <v>0</v>
      </c>
      <c r="N6327" s="105">
        <v>0</v>
      </c>
      <c r="O6327" s="105">
        <v>0</v>
      </c>
      <c r="P6327" s="105">
        <v>0</v>
      </c>
      <c r="Q6327" s="105">
        <v>0</v>
      </c>
      <c r="R6327" s="105">
        <v>0</v>
      </c>
      <c r="S6327" s="105">
        <v>0</v>
      </c>
      <c r="T6327" s="105">
        <v>0</v>
      </c>
      <c r="U6327" s="105">
        <v>0</v>
      </c>
    </row>
    <row r="6328" spans="1:21">
      <c r="A6328" s="54">
        <v>6326</v>
      </c>
      <c r="B6328" s="104">
        <v>35443</v>
      </c>
      <c r="C6328" s="104">
        <v>35443</v>
      </c>
      <c r="D6328" s="105">
        <v>0</v>
      </c>
      <c r="E6328" s="105">
        <v>2461560000</v>
      </c>
      <c r="F6328" s="105">
        <v>0</v>
      </c>
      <c r="G6328" s="105">
        <v>0</v>
      </c>
      <c r="H6328" s="105">
        <v>0</v>
      </c>
      <c r="I6328" s="105">
        <v>0</v>
      </c>
      <c r="J6328" s="105">
        <v>0</v>
      </c>
      <c r="K6328" s="105">
        <v>0</v>
      </c>
      <c r="L6328" s="105">
        <v>0</v>
      </c>
      <c r="M6328" s="105">
        <v>0</v>
      </c>
      <c r="N6328" s="105">
        <v>0</v>
      </c>
      <c r="O6328" s="105">
        <v>0</v>
      </c>
      <c r="P6328" s="105">
        <v>0</v>
      </c>
      <c r="Q6328" s="105">
        <v>0</v>
      </c>
      <c r="R6328" s="105">
        <v>0</v>
      </c>
      <c r="S6328" s="105">
        <v>0</v>
      </c>
      <c r="T6328" s="105">
        <v>0</v>
      </c>
      <c r="U6328" s="105">
        <v>0</v>
      </c>
    </row>
    <row r="6329" spans="1:21">
      <c r="A6329" s="54">
        <v>6327</v>
      </c>
      <c r="B6329" s="104">
        <v>35444</v>
      </c>
      <c r="C6329" s="104">
        <v>35444</v>
      </c>
      <c r="D6329" s="105">
        <v>3510223968.000001</v>
      </c>
      <c r="E6329" s="105">
        <v>56356400000</v>
      </c>
      <c r="F6329" s="105">
        <v>0</v>
      </c>
      <c r="G6329" s="105">
        <v>100</v>
      </c>
      <c r="H6329" s="105">
        <v>2.2184137602794518</v>
      </c>
      <c r="I6329" s="105">
        <v>1.3901656044264539</v>
      </c>
      <c r="J6329" s="105">
        <v>4.8086467860952258</v>
      </c>
      <c r="K6329" s="105">
        <v>100</v>
      </c>
      <c r="L6329" s="105">
        <v>100</v>
      </c>
      <c r="M6329" s="105">
        <v>100</v>
      </c>
      <c r="N6329" s="105">
        <v>100</v>
      </c>
      <c r="O6329" s="105">
        <v>100</v>
      </c>
      <c r="P6329" s="105">
        <v>100</v>
      </c>
      <c r="Q6329" s="105">
        <v>100</v>
      </c>
      <c r="R6329" s="105">
        <v>100</v>
      </c>
      <c r="S6329" s="105">
        <v>94.137454281380087</v>
      </c>
      <c r="T6329" s="105">
        <v>75.701435512566761</v>
      </c>
      <c r="U6329" s="105">
        <v>93.826723094580373</v>
      </c>
    </row>
    <row r="6330" spans="1:21">
      <c r="A6330" s="54">
        <v>6328</v>
      </c>
      <c r="B6330" s="104">
        <v>35513</v>
      </c>
      <c r="C6330" s="104">
        <v>35513</v>
      </c>
      <c r="D6330" s="105">
        <v>495536.00000000006</v>
      </c>
      <c r="E6330" s="105">
        <v>12355700000</v>
      </c>
      <c r="F6330" s="105">
        <v>0</v>
      </c>
      <c r="G6330" s="105">
        <v>100</v>
      </c>
      <c r="H6330" s="105">
        <v>100</v>
      </c>
      <c r="I6330" s="105">
        <v>100</v>
      </c>
      <c r="J6330" s="105">
        <v>100</v>
      </c>
      <c r="K6330" s="105">
        <v>100</v>
      </c>
      <c r="L6330" s="105">
        <v>100</v>
      </c>
      <c r="M6330" s="105">
        <v>27.811425448455289</v>
      </c>
      <c r="N6330" s="105">
        <v>56.353499124866211</v>
      </c>
      <c r="O6330" s="105">
        <v>100</v>
      </c>
      <c r="P6330" s="105">
        <v>100</v>
      </c>
      <c r="Q6330" s="105">
        <v>100</v>
      </c>
      <c r="R6330" s="105">
        <v>100</v>
      </c>
      <c r="S6330" s="105">
        <v>0</v>
      </c>
      <c r="T6330" s="105">
        <v>90.347077047776793</v>
      </c>
      <c r="U6330" s="105">
        <v>90.347077047776764</v>
      </c>
    </row>
    <row r="6331" spans="1:21">
      <c r="A6331" s="54">
        <v>6329</v>
      </c>
      <c r="B6331" s="104">
        <v>35522</v>
      </c>
      <c r="C6331" s="104">
        <v>35522</v>
      </c>
      <c r="D6331" s="105">
        <v>1318124</v>
      </c>
      <c r="E6331" s="105">
        <v>9846260000</v>
      </c>
      <c r="F6331" s="105">
        <v>0</v>
      </c>
      <c r="G6331" s="105">
        <v>100</v>
      </c>
      <c r="H6331" s="105">
        <v>100</v>
      </c>
      <c r="I6331" s="105">
        <v>100</v>
      </c>
      <c r="J6331" s="105">
        <v>100</v>
      </c>
      <c r="K6331" s="105">
        <v>100</v>
      </c>
      <c r="L6331" s="105">
        <v>39.221384378778076</v>
      </c>
      <c r="M6331" s="105">
        <v>27.968537323120636</v>
      </c>
      <c r="N6331" s="105">
        <v>35.937569551365648</v>
      </c>
      <c r="O6331" s="105">
        <v>89.880715582400683</v>
      </c>
      <c r="P6331" s="105">
        <v>100</v>
      </c>
      <c r="Q6331" s="105">
        <v>100</v>
      </c>
      <c r="R6331" s="105">
        <v>100</v>
      </c>
      <c r="S6331" s="105">
        <v>0</v>
      </c>
      <c r="T6331" s="105">
        <v>82.750683902972085</v>
      </c>
      <c r="U6331" s="105">
        <v>82.750683902972099</v>
      </c>
    </row>
    <row r="6332" spans="1:21">
      <c r="A6332" s="54">
        <v>6330</v>
      </c>
      <c r="B6332" s="104">
        <v>35526</v>
      </c>
      <c r="C6332" s="104">
        <v>35526</v>
      </c>
      <c r="D6332" s="105">
        <v>215963995</v>
      </c>
      <c r="E6332" s="105">
        <v>102173000000</v>
      </c>
      <c r="F6332" s="105">
        <v>0</v>
      </c>
      <c r="G6332" s="105">
        <v>91.965753790736983</v>
      </c>
      <c r="H6332" s="105">
        <v>100</v>
      </c>
      <c r="I6332" s="105">
        <v>81.050458203147159</v>
      </c>
      <c r="J6332" s="105">
        <v>77.15196496822648</v>
      </c>
      <c r="K6332" s="105">
        <v>62.752314983588505</v>
      </c>
      <c r="L6332" s="105">
        <v>62.786824261287506</v>
      </c>
      <c r="M6332" s="105">
        <v>47.820744025911559</v>
      </c>
      <c r="N6332" s="105">
        <v>34.569874498750956</v>
      </c>
      <c r="O6332" s="105">
        <v>41.718574924074801</v>
      </c>
      <c r="P6332" s="105">
        <v>68.541381611537489</v>
      </c>
      <c r="Q6332" s="105">
        <v>89.418186056641915</v>
      </c>
      <c r="R6332" s="105">
        <v>89.227141984407908</v>
      </c>
      <c r="S6332" s="105">
        <v>48.54937661822693</v>
      </c>
      <c r="T6332" s="105">
        <v>70.583601609025962</v>
      </c>
      <c r="U6332" s="105">
        <v>49.852386649255571</v>
      </c>
    </row>
    <row r="6333" spans="1:21">
      <c r="A6333" s="54">
        <v>6331</v>
      </c>
      <c r="B6333" s="104">
        <v>35530</v>
      </c>
      <c r="C6333" s="104">
        <v>35530</v>
      </c>
      <c r="D6333" s="105">
        <v>110432081.99999997</v>
      </c>
      <c r="E6333" s="105">
        <v>12275500000</v>
      </c>
      <c r="F6333" s="105">
        <v>0</v>
      </c>
      <c r="G6333" s="105">
        <v>19.753249803468407</v>
      </c>
      <c r="H6333" s="105">
        <v>26.64611421863664</v>
      </c>
      <c r="I6333" s="105">
        <v>28.002368709390158</v>
      </c>
      <c r="J6333" s="105">
        <v>29.824029377272112</v>
      </c>
      <c r="K6333" s="105">
        <v>31.381121050381044</v>
      </c>
      <c r="L6333" s="105">
        <v>15.995314475003692</v>
      </c>
      <c r="M6333" s="105">
        <v>13.104851722918546</v>
      </c>
      <c r="N6333" s="105">
        <v>12.152981606968329</v>
      </c>
      <c r="O6333" s="105">
        <v>16.058426904890975</v>
      </c>
      <c r="P6333" s="105">
        <v>12.975582526510461</v>
      </c>
      <c r="Q6333" s="105">
        <v>13.910415308281777</v>
      </c>
      <c r="R6333" s="105">
        <v>15.92676312725367</v>
      </c>
      <c r="S6333" s="105">
        <v>15.248153589144165</v>
      </c>
      <c r="T6333" s="105">
        <v>19.644268235914652</v>
      </c>
      <c r="U6333" s="105">
        <v>15.324248090902621</v>
      </c>
    </row>
    <row r="6334" spans="1:21">
      <c r="A6334" s="54">
        <v>6332</v>
      </c>
      <c r="B6334" s="104">
        <v>35574</v>
      </c>
      <c r="C6334" s="104">
        <v>35574</v>
      </c>
      <c r="D6334" s="105">
        <v>1599357125.9999995</v>
      </c>
      <c r="E6334" s="105">
        <v>7416620000</v>
      </c>
      <c r="F6334" s="105">
        <v>0</v>
      </c>
      <c r="G6334" s="105">
        <v>100</v>
      </c>
      <c r="H6334" s="105">
        <v>100</v>
      </c>
      <c r="I6334" s="105">
        <v>100</v>
      </c>
      <c r="J6334" s="105">
        <v>100</v>
      </c>
      <c r="K6334" s="105">
        <v>100</v>
      </c>
      <c r="L6334" s="105">
        <v>100</v>
      </c>
      <c r="M6334" s="105">
        <v>20.019367526464968</v>
      </c>
      <c r="N6334" s="105">
        <v>100</v>
      </c>
      <c r="O6334" s="105">
        <v>100</v>
      </c>
      <c r="P6334" s="105">
        <v>100</v>
      </c>
      <c r="Q6334" s="105">
        <v>100</v>
      </c>
      <c r="R6334" s="105">
        <v>100</v>
      </c>
      <c r="S6334" s="105">
        <v>82.812632741572557</v>
      </c>
      <c r="T6334" s="105">
        <v>93.334947293872077</v>
      </c>
      <c r="U6334" s="105">
        <v>84.90302929302851</v>
      </c>
    </row>
    <row r="6335" spans="1:21">
      <c r="A6335" s="54">
        <v>6333</v>
      </c>
      <c r="B6335" s="104">
        <v>35575</v>
      </c>
      <c r="C6335" s="104">
        <v>35575</v>
      </c>
      <c r="D6335" s="105">
        <v>1777369270</v>
      </c>
      <c r="E6335" s="105">
        <v>12418800000</v>
      </c>
      <c r="F6335" s="105">
        <v>0</v>
      </c>
      <c r="G6335" s="105">
        <v>100</v>
      </c>
      <c r="H6335" s="105">
        <v>100</v>
      </c>
      <c r="I6335" s="105">
        <v>100</v>
      </c>
      <c r="J6335" s="105">
        <v>100</v>
      </c>
      <c r="K6335" s="105">
        <v>100</v>
      </c>
      <c r="L6335" s="105">
        <v>100</v>
      </c>
      <c r="M6335" s="105">
        <v>100</v>
      </c>
      <c r="N6335" s="105">
        <v>100</v>
      </c>
      <c r="O6335" s="105">
        <v>100</v>
      </c>
      <c r="P6335" s="105">
        <v>100</v>
      </c>
      <c r="Q6335" s="105">
        <v>100</v>
      </c>
      <c r="R6335" s="105">
        <v>100</v>
      </c>
      <c r="S6335" s="105">
        <v>100</v>
      </c>
      <c r="T6335" s="105">
        <v>100</v>
      </c>
      <c r="U6335" s="105">
        <v>100</v>
      </c>
    </row>
    <row r="6336" spans="1:21">
      <c r="A6336" s="54">
        <v>6334</v>
      </c>
      <c r="B6336" s="104">
        <v>35576</v>
      </c>
      <c r="C6336" s="104">
        <v>35576</v>
      </c>
      <c r="D6336" s="105">
        <v>713040614</v>
      </c>
      <c r="E6336" s="105">
        <v>4939090000</v>
      </c>
      <c r="F6336" s="105">
        <v>0</v>
      </c>
      <c r="G6336" s="105">
        <v>100</v>
      </c>
      <c r="H6336" s="105">
        <v>100</v>
      </c>
      <c r="I6336" s="105">
        <v>100</v>
      </c>
      <c r="J6336" s="105">
        <v>100</v>
      </c>
      <c r="K6336" s="105">
        <v>100</v>
      </c>
      <c r="L6336" s="105">
        <v>100</v>
      </c>
      <c r="M6336" s="105">
        <v>100</v>
      </c>
      <c r="N6336" s="105">
        <v>12.662020703869608</v>
      </c>
      <c r="O6336" s="105">
        <v>100</v>
      </c>
      <c r="P6336" s="105">
        <v>100</v>
      </c>
      <c r="Q6336" s="105">
        <v>100</v>
      </c>
      <c r="R6336" s="105">
        <v>100</v>
      </c>
      <c r="S6336" s="105">
        <v>80.428114236435704</v>
      </c>
      <c r="T6336" s="105">
        <v>92.721835058655799</v>
      </c>
      <c r="U6336" s="105">
        <v>81.808782774686208</v>
      </c>
    </row>
    <row r="6337" spans="1:21">
      <c r="A6337" s="54">
        <v>6335</v>
      </c>
      <c r="B6337" s="104">
        <v>35577</v>
      </c>
      <c r="C6337" s="104">
        <v>35577</v>
      </c>
      <c r="D6337" s="105">
        <v>201572841</v>
      </c>
      <c r="E6337" s="105">
        <v>2461560000</v>
      </c>
      <c r="F6337" s="105">
        <v>0</v>
      </c>
      <c r="G6337" s="105">
        <v>100</v>
      </c>
      <c r="H6337" s="105">
        <v>100</v>
      </c>
      <c r="I6337" s="105">
        <v>73.481700279544057</v>
      </c>
      <c r="J6337" s="105">
        <v>100</v>
      </c>
      <c r="K6337" s="105">
        <v>100</v>
      </c>
      <c r="L6337" s="105">
        <v>100</v>
      </c>
      <c r="M6337" s="105">
        <v>11.302395731263021</v>
      </c>
      <c r="N6337" s="105">
        <v>2.1433087137068503</v>
      </c>
      <c r="O6337" s="105">
        <v>95.272970745908793</v>
      </c>
      <c r="P6337" s="105">
        <v>100</v>
      </c>
      <c r="Q6337" s="105">
        <v>100</v>
      </c>
      <c r="R6337" s="105">
        <v>100</v>
      </c>
      <c r="S6337" s="105">
        <v>56.689744992867681</v>
      </c>
      <c r="T6337" s="105">
        <v>81.85003128920188</v>
      </c>
      <c r="U6337" s="105">
        <v>62.575834433195155</v>
      </c>
    </row>
    <row r="6338" spans="1:21">
      <c r="A6338" s="54">
        <v>6336</v>
      </c>
      <c r="B6338" s="104">
        <v>35580</v>
      </c>
      <c r="C6338" s="104">
        <v>35580</v>
      </c>
      <c r="D6338" s="105">
        <v>93663973.000000015</v>
      </c>
      <c r="E6338" s="105">
        <v>2461560000</v>
      </c>
      <c r="F6338" s="105">
        <v>0</v>
      </c>
      <c r="G6338" s="105">
        <v>6.5621642108825711</v>
      </c>
      <c r="H6338" s="105">
        <v>9.7420808209691412</v>
      </c>
      <c r="I6338" s="105">
        <v>10.534813190952388</v>
      </c>
      <c r="J6338" s="105">
        <v>11.645877804747084</v>
      </c>
      <c r="K6338" s="105">
        <v>11.70887155385318</v>
      </c>
      <c r="L6338" s="105">
        <v>27.419763428290189</v>
      </c>
      <c r="M6338" s="105">
        <v>13.254627721208461</v>
      </c>
      <c r="N6338" s="105">
        <v>2.1279401062667285</v>
      </c>
      <c r="O6338" s="105">
        <v>2.2723877643816701</v>
      </c>
      <c r="P6338" s="105">
        <v>14.674368262236046</v>
      </c>
      <c r="Q6338" s="105">
        <v>10.896067558998579</v>
      </c>
      <c r="R6338" s="105">
        <v>7.783426122648426</v>
      </c>
      <c r="S6338" s="105">
        <v>7.8071192344014486</v>
      </c>
      <c r="T6338" s="105">
        <v>10.718532378786207</v>
      </c>
      <c r="U6338" s="105">
        <v>8.4732906278963114</v>
      </c>
    </row>
    <row r="6339" spans="1:21">
      <c r="A6339" s="54">
        <v>6337</v>
      </c>
      <c r="B6339" s="104">
        <v>35581</v>
      </c>
      <c r="C6339" s="104">
        <v>35581</v>
      </c>
      <c r="D6339" s="105">
        <v>159257807.99999997</v>
      </c>
      <c r="E6339" s="105">
        <v>2461560000</v>
      </c>
      <c r="F6339" s="105">
        <v>0</v>
      </c>
      <c r="G6339" s="105">
        <v>7.2948572310982494</v>
      </c>
      <c r="H6339" s="105">
        <v>6.0776712496226919</v>
      </c>
      <c r="I6339" s="105">
        <v>5.1623260148976753</v>
      </c>
      <c r="J6339" s="105">
        <v>7.2599982534405765</v>
      </c>
      <c r="K6339" s="105">
        <v>6.8245103033340593</v>
      </c>
      <c r="L6339" s="105">
        <v>18.826750757143632</v>
      </c>
      <c r="M6339" s="105">
        <v>1.8636327739611747</v>
      </c>
      <c r="N6339" s="105">
        <v>1.0700813113363132</v>
      </c>
      <c r="O6339" s="105">
        <v>1.162184264787709</v>
      </c>
      <c r="P6339" s="105">
        <v>8.2892950179291311</v>
      </c>
      <c r="Q6339" s="105">
        <v>9.9313824219994</v>
      </c>
      <c r="R6339" s="105">
        <v>4.9518995485542847</v>
      </c>
      <c r="S6339" s="105">
        <v>5.1167807261992113</v>
      </c>
      <c r="T6339" s="105">
        <v>6.5595490956754077</v>
      </c>
      <c r="U6339" s="105">
        <v>5.6655211216698556</v>
      </c>
    </row>
    <row r="6340" spans="1:21">
      <c r="A6340" s="54">
        <v>6338</v>
      </c>
      <c r="B6340" s="104">
        <v>35582</v>
      </c>
      <c r="C6340" s="104">
        <v>35582</v>
      </c>
      <c r="D6340" s="105">
        <v>12061245</v>
      </c>
      <c r="E6340" s="105">
        <v>2461560000</v>
      </c>
      <c r="F6340" s="105">
        <v>0</v>
      </c>
      <c r="G6340" s="105">
        <v>100</v>
      </c>
      <c r="H6340" s="105">
        <v>100</v>
      </c>
      <c r="I6340" s="105">
        <v>100</v>
      </c>
      <c r="J6340" s="105">
        <v>100</v>
      </c>
      <c r="K6340" s="105">
        <v>100</v>
      </c>
      <c r="L6340" s="105">
        <v>65.598974678166698</v>
      </c>
      <c r="M6340" s="105">
        <v>16.075842825818494</v>
      </c>
      <c r="N6340" s="105">
        <v>13.259868776060651</v>
      </c>
      <c r="O6340" s="105">
        <v>22.302639017380557</v>
      </c>
      <c r="P6340" s="105">
        <v>100</v>
      </c>
      <c r="Q6340" s="105">
        <v>100</v>
      </c>
      <c r="R6340" s="105">
        <v>100</v>
      </c>
      <c r="S6340" s="105">
        <v>36.846451870365847</v>
      </c>
      <c r="T6340" s="105">
        <v>76.436443774785531</v>
      </c>
      <c r="U6340" s="105">
        <v>68.17941476366137</v>
      </c>
    </row>
    <row r="6341" spans="1:21">
      <c r="A6341" s="54">
        <v>6339</v>
      </c>
      <c r="B6341" s="104">
        <v>35583</v>
      </c>
      <c r="C6341" s="104">
        <v>35583</v>
      </c>
      <c r="D6341" s="105">
        <v>302476222</v>
      </c>
      <c r="E6341" s="105">
        <v>4923130000</v>
      </c>
      <c r="F6341" s="105">
        <v>0</v>
      </c>
      <c r="G6341" s="105">
        <v>3.5666872713297675</v>
      </c>
      <c r="H6341" s="105">
        <v>2.770851645849763</v>
      </c>
      <c r="I6341" s="105">
        <v>1.4946113863813419</v>
      </c>
      <c r="J6341" s="105">
        <v>1.7268781308298957</v>
      </c>
      <c r="K6341" s="105">
        <v>1.6281896730911447</v>
      </c>
      <c r="L6341" s="105">
        <v>2.7597920573906722</v>
      </c>
      <c r="M6341" s="105">
        <v>0.20033747966445276</v>
      </c>
      <c r="N6341" s="105">
        <v>0.20430724580103538</v>
      </c>
      <c r="O6341" s="105">
        <v>0.25897693793162768</v>
      </c>
      <c r="P6341" s="105">
        <v>0.99184660335170571</v>
      </c>
      <c r="Q6341" s="105">
        <v>1.5850793956617801</v>
      </c>
      <c r="R6341" s="105">
        <v>2.601801096744361</v>
      </c>
      <c r="S6341" s="105">
        <v>1.0748137772399045</v>
      </c>
      <c r="T6341" s="105">
        <v>1.6491132436689622</v>
      </c>
      <c r="U6341" s="105">
        <v>1.4768634096430473</v>
      </c>
    </row>
    <row r="6342" spans="1:21">
      <c r="A6342" s="54">
        <v>6340</v>
      </c>
      <c r="B6342" s="104">
        <v>35588</v>
      </c>
      <c r="C6342" s="104">
        <v>35588</v>
      </c>
      <c r="D6342" s="105">
        <v>18074480</v>
      </c>
      <c r="E6342" s="105">
        <v>2461560000</v>
      </c>
      <c r="F6342" s="105">
        <v>0</v>
      </c>
      <c r="G6342" s="105">
        <v>1.1109269074730665</v>
      </c>
      <c r="H6342" s="105">
        <v>1.1941760575906135</v>
      </c>
      <c r="I6342" s="105">
        <v>0.81075764110001391</v>
      </c>
      <c r="J6342" s="105">
        <v>1.2283262310989849</v>
      </c>
      <c r="K6342" s="105">
        <v>1.5374845106604709</v>
      </c>
      <c r="L6342" s="105">
        <v>1.5765349426191171</v>
      </c>
      <c r="M6342" s="105">
        <v>0.37153901323543687</v>
      </c>
      <c r="N6342" s="105">
        <v>0.30098197866246662</v>
      </c>
      <c r="O6342" s="105">
        <v>0.25029077357727875</v>
      </c>
      <c r="P6342" s="105">
        <v>0.52851724812277434</v>
      </c>
      <c r="Q6342" s="105">
        <v>0.83073943381973836</v>
      </c>
      <c r="R6342" s="105">
        <v>1.195417373104801</v>
      </c>
      <c r="S6342" s="105">
        <v>0.49343021783325458</v>
      </c>
      <c r="T6342" s="105">
        <v>0.91130767592206363</v>
      </c>
      <c r="U6342" s="105">
        <v>0.82468978704904006</v>
      </c>
    </row>
    <row r="6343" spans="1:21">
      <c r="A6343" s="54">
        <v>6341</v>
      </c>
      <c r="B6343" s="104">
        <v>35589</v>
      </c>
      <c r="C6343" s="104">
        <v>35589</v>
      </c>
      <c r="D6343" s="105">
        <v>11810882.999999996</v>
      </c>
      <c r="E6343" s="105">
        <v>2461560000</v>
      </c>
      <c r="F6343" s="105">
        <v>0</v>
      </c>
      <c r="G6343" s="105">
        <v>0.20897862208576598</v>
      </c>
      <c r="H6343" s="105">
        <v>0.27130355067806949</v>
      </c>
      <c r="I6343" s="105">
        <v>0.23608208395985908</v>
      </c>
      <c r="J6343" s="105">
        <v>0.40680357844253462</v>
      </c>
      <c r="K6343" s="105">
        <v>0.6986215703095956</v>
      </c>
      <c r="L6343" s="105">
        <v>0.99770896452654023</v>
      </c>
      <c r="M6343" s="105">
        <v>0.55979881664248154</v>
      </c>
      <c r="N6343" s="105">
        <v>0.98315899696548437</v>
      </c>
      <c r="O6343" s="105">
        <v>0.65093641781652711</v>
      </c>
      <c r="P6343" s="105">
        <v>0.58893263992147882</v>
      </c>
      <c r="Q6343" s="105">
        <v>0.30732523865103684</v>
      </c>
      <c r="R6343" s="105">
        <v>0.19791926439677349</v>
      </c>
      <c r="S6343" s="105">
        <v>0.82119843753685751</v>
      </c>
      <c r="T6343" s="105">
        <v>0.5089641453663456</v>
      </c>
      <c r="U6343" s="105">
        <v>0.7950528457919166</v>
      </c>
    </row>
    <row r="6344" spans="1:21">
      <c r="A6344" s="54">
        <v>6342</v>
      </c>
      <c r="B6344" s="104">
        <v>35590</v>
      </c>
      <c r="C6344" s="104">
        <v>35590</v>
      </c>
      <c r="D6344" s="105">
        <v>397658.00000000006</v>
      </c>
      <c r="E6344" s="105">
        <v>2461560000</v>
      </c>
      <c r="F6344" s="105">
        <v>0</v>
      </c>
      <c r="G6344" s="105">
        <v>0.4342901295908515</v>
      </c>
      <c r="H6344" s="105">
        <v>0.57715593582685576</v>
      </c>
      <c r="I6344" s="105">
        <v>0.54682612889300364</v>
      </c>
      <c r="J6344" s="105">
        <v>0.94170047716675453</v>
      </c>
      <c r="K6344" s="105">
        <v>1.4635856140306873</v>
      </c>
      <c r="L6344" s="105">
        <v>1.956709722988246</v>
      </c>
      <c r="M6344" s="105">
        <v>1.0617046363877551</v>
      </c>
      <c r="N6344" s="105">
        <v>1.7105769977885965</v>
      </c>
      <c r="O6344" s="105">
        <v>1.2388682877780943</v>
      </c>
      <c r="P6344" s="105">
        <v>1.1427493438399152</v>
      </c>
      <c r="Q6344" s="105">
        <v>0.6179949167415304</v>
      </c>
      <c r="R6344" s="105">
        <v>0.40785484416878665</v>
      </c>
      <c r="S6344" s="105">
        <v>0</v>
      </c>
      <c r="T6344" s="105">
        <v>1.008334752933423</v>
      </c>
      <c r="U6344" s="105">
        <v>1.008334752933423</v>
      </c>
    </row>
    <row r="6345" spans="1:21">
      <c r="A6345" s="54">
        <v>6343</v>
      </c>
      <c r="B6345" s="104">
        <v>35591</v>
      </c>
      <c r="C6345" s="104">
        <v>35591</v>
      </c>
      <c r="D6345" s="105">
        <v>3959219</v>
      </c>
      <c r="E6345" s="105">
        <v>2461560000</v>
      </c>
      <c r="F6345" s="105">
        <v>0</v>
      </c>
      <c r="G6345" s="105">
        <v>1.5130028197556817</v>
      </c>
      <c r="H6345" s="105">
        <v>1.9302780256049703</v>
      </c>
      <c r="I6345" s="105">
        <v>1.6278145695954154</v>
      </c>
      <c r="J6345" s="105">
        <v>2.8798120951746284</v>
      </c>
      <c r="K6345" s="105">
        <v>6.4857076208092623</v>
      </c>
      <c r="L6345" s="105">
        <v>11.912299749387456</v>
      </c>
      <c r="M6345" s="105">
        <v>5.8950097392870626</v>
      </c>
      <c r="N6345" s="105">
        <v>10.808913835514966</v>
      </c>
      <c r="O6345" s="105">
        <v>7.6699358628489627</v>
      </c>
      <c r="P6345" s="105">
        <v>4.6668587225463067</v>
      </c>
      <c r="Q6345" s="105">
        <v>2.3250508311207772</v>
      </c>
      <c r="R6345" s="105">
        <v>1.4662403417024723</v>
      </c>
      <c r="S6345" s="105">
        <v>9.1918471169556479</v>
      </c>
      <c r="T6345" s="105">
        <v>4.9317436844456637</v>
      </c>
      <c r="U6345" s="105">
        <v>8.9948591665778679</v>
      </c>
    </row>
    <row r="6346" spans="1:21">
      <c r="A6346" s="54">
        <v>6344</v>
      </c>
      <c r="B6346" s="104">
        <v>35592</v>
      </c>
      <c r="C6346" s="104">
        <v>35592</v>
      </c>
      <c r="D6346" s="105">
        <v>54376104.000000015</v>
      </c>
      <c r="E6346" s="105">
        <v>2461560000</v>
      </c>
      <c r="F6346" s="105">
        <v>0</v>
      </c>
      <c r="G6346" s="105">
        <v>0.14118296462808869</v>
      </c>
      <c r="H6346" s="105">
        <v>0.19081099555188935</v>
      </c>
      <c r="I6346" s="105">
        <v>0.22123238686009436</v>
      </c>
      <c r="J6346" s="105">
        <v>0.42891222804330215</v>
      </c>
      <c r="K6346" s="105">
        <v>0.8361960748677586</v>
      </c>
      <c r="L6346" s="105">
        <v>1.5301568420257399</v>
      </c>
      <c r="M6346" s="105">
        <v>0.74898676345809867</v>
      </c>
      <c r="N6346" s="105">
        <v>1.5166915392100695</v>
      </c>
      <c r="O6346" s="105">
        <v>0.97340461566362824</v>
      </c>
      <c r="P6346" s="105">
        <v>0.52128885854053553</v>
      </c>
      <c r="Q6346" s="105">
        <v>0.23440056833314771</v>
      </c>
      <c r="R6346" s="105">
        <v>0.14470830297754708</v>
      </c>
      <c r="S6346" s="105">
        <v>1.2184966449643597</v>
      </c>
      <c r="T6346" s="105">
        <v>0.6239976783466582</v>
      </c>
      <c r="U6346" s="105">
        <v>1.1892992751913998</v>
      </c>
    </row>
    <row r="6347" spans="1:21">
      <c r="A6347" s="54">
        <v>6345</v>
      </c>
      <c r="B6347" s="104">
        <v>35597</v>
      </c>
      <c r="C6347" s="104">
        <v>35597</v>
      </c>
      <c r="D6347" s="105">
        <v>26525235.000000007</v>
      </c>
      <c r="E6347" s="105">
        <v>2461560000</v>
      </c>
      <c r="F6347" s="105">
        <v>0</v>
      </c>
      <c r="G6347" s="105">
        <v>0.57656726978925421</v>
      </c>
      <c r="H6347" s="105">
        <v>0.5520225616161788</v>
      </c>
      <c r="I6347" s="105">
        <v>0.33756324662276599</v>
      </c>
      <c r="J6347" s="105">
        <v>0.30156190094405694</v>
      </c>
      <c r="K6347" s="105">
        <v>0.34310841483714172</v>
      </c>
      <c r="L6347" s="105">
        <v>0.42538287317198054</v>
      </c>
      <c r="M6347" s="105">
        <v>0.30801247909026458</v>
      </c>
      <c r="N6347" s="105">
        <v>0.36952102067655412</v>
      </c>
      <c r="O6347" s="105">
        <v>0.27950064706871525</v>
      </c>
      <c r="P6347" s="105">
        <v>0.23103711515500266</v>
      </c>
      <c r="Q6347" s="105">
        <v>0.38030992713048201</v>
      </c>
      <c r="R6347" s="105">
        <v>0.52829706694267742</v>
      </c>
      <c r="S6347" s="105">
        <v>0.33569290591629253</v>
      </c>
      <c r="T6347" s="105">
        <v>0.38607371025375614</v>
      </c>
      <c r="U6347" s="105">
        <v>0.34440204871423019</v>
      </c>
    </row>
    <row r="6348" spans="1:21">
      <c r="A6348" s="54">
        <v>6346</v>
      </c>
      <c r="B6348" s="104">
        <v>35598</v>
      </c>
      <c r="C6348" s="104">
        <v>35598</v>
      </c>
      <c r="D6348" s="105">
        <v>860220.99999999988</v>
      </c>
      <c r="E6348" s="105">
        <v>2477530000</v>
      </c>
      <c r="F6348" s="105">
        <v>0</v>
      </c>
      <c r="G6348" s="105">
        <v>5.1511390663805594</v>
      </c>
      <c r="H6348" s="105">
        <v>5.3334460333838294</v>
      </c>
      <c r="I6348" s="105">
        <v>6.3715415378884019</v>
      </c>
      <c r="J6348" s="105">
        <v>15.203770883445706</v>
      </c>
      <c r="K6348" s="105">
        <v>45.399945377957394</v>
      </c>
      <c r="L6348" s="105">
        <v>82.302570597386108</v>
      </c>
      <c r="M6348" s="105">
        <v>84.788529223956701</v>
      </c>
      <c r="N6348" s="105">
        <v>89.278291875397343</v>
      </c>
      <c r="O6348" s="105">
        <v>100</v>
      </c>
      <c r="P6348" s="105">
        <v>65.167789060982429</v>
      </c>
      <c r="Q6348" s="105">
        <v>33.523033837519613</v>
      </c>
      <c r="R6348" s="105">
        <v>11.035647087839259</v>
      </c>
      <c r="S6348" s="105">
        <v>86.102240140918084</v>
      </c>
      <c r="T6348" s="105">
        <v>45.296308715178107</v>
      </c>
      <c r="U6348" s="105">
        <v>45.520683678872047</v>
      </c>
    </row>
    <row r="6349" spans="1:21">
      <c r="A6349" s="54">
        <v>6347</v>
      </c>
      <c r="B6349" s="104">
        <v>35599</v>
      </c>
      <c r="C6349" s="104">
        <v>35599</v>
      </c>
      <c r="D6349" s="105">
        <v>1864925754</v>
      </c>
      <c r="E6349" s="105">
        <v>17483700000</v>
      </c>
      <c r="F6349" s="105">
        <v>0</v>
      </c>
      <c r="G6349" s="105">
        <v>0.7422185161635817</v>
      </c>
      <c r="H6349" s="105">
        <v>0.52363244072107884</v>
      </c>
      <c r="I6349" s="105">
        <v>0.7170000584375309</v>
      </c>
      <c r="J6349" s="105">
        <v>2.4218270210881014</v>
      </c>
      <c r="K6349" s="105">
        <v>100</v>
      </c>
      <c r="L6349" s="105">
        <v>100</v>
      </c>
      <c r="M6349" s="105">
        <v>100</v>
      </c>
      <c r="N6349" s="105">
        <v>100</v>
      </c>
      <c r="O6349" s="105">
        <v>100</v>
      </c>
      <c r="P6349" s="105">
        <v>100</v>
      </c>
      <c r="Q6349" s="105">
        <v>100</v>
      </c>
      <c r="R6349" s="105">
        <v>2.4304545647872517</v>
      </c>
      <c r="S6349" s="105">
        <v>99.26069446338613</v>
      </c>
      <c r="T6349" s="105">
        <v>58.90292771676647</v>
      </c>
      <c r="U6349" s="105">
        <v>98.654069189251672</v>
      </c>
    </row>
    <row r="6350" spans="1:21">
      <c r="A6350" s="54">
        <v>6348</v>
      </c>
      <c r="B6350" s="104">
        <v>35607</v>
      </c>
      <c r="C6350" s="104">
        <v>35607</v>
      </c>
      <c r="D6350" s="105">
        <v>15547171.000000002</v>
      </c>
      <c r="E6350" s="105">
        <v>4939090000</v>
      </c>
      <c r="F6350" s="105">
        <v>0</v>
      </c>
      <c r="G6350" s="105">
        <v>1.7225739508303408</v>
      </c>
      <c r="H6350" s="105">
        <v>1.8005422624750391</v>
      </c>
      <c r="I6350" s="105">
        <v>3.1966353755695325</v>
      </c>
      <c r="J6350" s="105">
        <v>12.757767231574224</v>
      </c>
      <c r="K6350" s="105">
        <v>75.282285997920667</v>
      </c>
      <c r="L6350" s="105">
        <v>100</v>
      </c>
      <c r="M6350" s="105">
        <v>100</v>
      </c>
      <c r="N6350" s="105">
        <v>79.439949484352113</v>
      </c>
      <c r="O6350" s="105">
        <v>78.826947225296919</v>
      </c>
      <c r="P6350" s="105">
        <v>100</v>
      </c>
      <c r="Q6350" s="105">
        <v>13.491017897334677</v>
      </c>
      <c r="R6350" s="105">
        <v>5.3098327738345814</v>
      </c>
      <c r="S6350" s="105">
        <v>88.846739134728125</v>
      </c>
      <c r="T6350" s="105">
        <v>47.652296016599003</v>
      </c>
      <c r="U6350" s="105">
        <v>88.64834716177883</v>
      </c>
    </row>
    <row r="6351" spans="1:21">
      <c r="A6351" s="54">
        <v>6349</v>
      </c>
      <c r="B6351" s="104">
        <v>35611</v>
      </c>
      <c r="C6351" s="104">
        <v>35611</v>
      </c>
      <c r="D6351" s="105">
        <v>1091076</v>
      </c>
      <c r="E6351" s="105">
        <v>2477530000</v>
      </c>
      <c r="F6351" s="105">
        <v>0</v>
      </c>
      <c r="G6351" s="105">
        <v>6.5728910789280661</v>
      </c>
      <c r="H6351" s="105">
        <v>10.731898133827142</v>
      </c>
      <c r="I6351" s="105">
        <v>20.114284794818648</v>
      </c>
      <c r="J6351" s="105">
        <v>75.846740798543493</v>
      </c>
      <c r="K6351" s="105">
        <v>100</v>
      </c>
      <c r="L6351" s="105">
        <v>100</v>
      </c>
      <c r="M6351" s="105">
        <v>100</v>
      </c>
      <c r="N6351" s="105">
        <v>36.87514750279508</v>
      </c>
      <c r="O6351" s="105">
        <v>81.212696573796705</v>
      </c>
      <c r="P6351" s="105">
        <v>100</v>
      </c>
      <c r="Q6351" s="105">
        <v>100</v>
      </c>
      <c r="R6351" s="105">
        <v>26.49279016124957</v>
      </c>
      <c r="S6351" s="105">
        <v>87.44945449434573</v>
      </c>
      <c r="T6351" s="105">
        <v>63.153870753663227</v>
      </c>
      <c r="U6351" s="105">
        <v>78.906110105302105</v>
      </c>
    </row>
    <row r="6352" spans="1:21">
      <c r="A6352" s="54">
        <v>6350</v>
      </c>
      <c r="B6352" s="104">
        <v>35612</v>
      </c>
      <c r="C6352" s="104">
        <v>35612</v>
      </c>
      <c r="D6352" s="105">
        <v>20049433.999999993</v>
      </c>
      <c r="E6352" s="105">
        <v>4939090000</v>
      </c>
      <c r="F6352" s="105">
        <v>0</v>
      </c>
      <c r="G6352" s="105">
        <v>5.6909619524214454</v>
      </c>
      <c r="H6352" s="105">
        <v>6.6686610216566748</v>
      </c>
      <c r="I6352" s="105">
        <v>8.8604132236453879</v>
      </c>
      <c r="J6352" s="105">
        <v>29.95329742095263</v>
      </c>
      <c r="K6352" s="105">
        <v>85.649279147625279</v>
      </c>
      <c r="L6352" s="105">
        <v>100</v>
      </c>
      <c r="M6352" s="105">
        <v>100</v>
      </c>
      <c r="N6352" s="105">
        <v>100</v>
      </c>
      <c r="O6352" s="105">
        <v>100</v>
      </c>
      <c r="P6352" s="105">
        <v>100</v>
      </c>
      <c r="Q6352" s="105">
        <v>100</v>
      </c>
      <c r="R6352" s="105">
        <v>55.129846611546384</v>
      </c>
      <c r="S6352" s="105">
        <v>96.971984870257813</v>
      </c>
      <c r="T6352" s="105">
        <v>65.996038281487316</v>
      </c>
      <c r="U6352" s="105">
        <v>96.849565400468578</v>
      </c>
    </row>
    <row r="6353" spans="1:21">
      <c r="A6353" s="54">
        <v>6351</v>
      </c>
      <c r="B6353" s="104">
        <v>35690</v>
      </c>
      <c r="C6353" s="104">
        <v>35690</v>
      </c>
      <c r="D6353" s="105">
        <v>18355660</v>
      </c>
      <c r="E6353" s="105">
        <v>2477530000</v>
      </c>
      <c r="F6353" s="105">
        <v>0</v>
      </c>
      <c r="G6353" s="105">
        <v>0.59952519891124278</v>
      </c>
      <c r="H6353" s="105">
        <v>0.56477064785439024</v>
      </c>
      <c r="I6353" s="105">
        <v>0.45928972275777258</v>
      </c>
      <c r="J6353" s="105">
        <v>0.50532392932508408</v>
      </c>
      <c r="K6353" s="105">
        <v>0.63495711997065651</v>
      </c>
      <c r="L6353" s="105">
        <v>0.81441608291584378</v>
      </c>
      <c r="M6353" s="105">
        <v>0.92237173600891176</v>
      </c>
      <c r="N6353" s="105">
        <v>0.99927077766328831</v>
      </c>
      <c r="O6353" s="105">
        <v>1.0666366037302715</v>
      </c>
      <c r="P6353" s="105">
        <v>0.98441572821191492</v>
      </c>
      <c r="Q6353" s="105">
        <v>0.90116754800126286</v>
      </c>
      <c r="R6353" s="105">
        <v>0.69502596390043203</v>
      </c>
      <c r="S6353" s="105">
        <v>0.96665356197732966</v>
      </c>
      <c r="T6353" s="105">
        <v>0.76226425493758931</v>
      </c>
      <c r="U6353" s="105">
        <v>0.79055997106248088</v>
      </c>
    </row>
    <row r="6354" spans="1:21">
      <c r="A6354" s="54">
        <v>6352</v>
      </c>
      <c r="B6354" s="104">
        <v>35691</v>
      </c>
      <c r="C6354" s="104">
        <v>35691</v>
      </c>
      <c r="D6354" s="105">
        <v>96793277.00000003</v>
      </c>
      <c r="E6354" s="105">
        <v>4939090000</v>
      </c>
      <c r="F6354" s="105">
        <v>0</v>
      </c>
      <c r="G6354" s="105">
        <v>0.62480265304737925</v>
      </c>
      <c r="H6354" s="105">
        <v>0.90286551415763217</v>
      </c>
      <c r="I6354" s="105">
        <v>1.4049045479228797</v>
      </c>
      <c r="J6354" s="105">
        <v>3.6837533007285108</v>
      </c>
      <c r="K6354" s="105">
        <v>8.2667081146651782</v>
      </c>
      <c r="L6354" s="105">
        <v>100</v>
      </c>
      <c r="M6354" s="105">
        <v>100</v>
      </c>
      <c r="N6354" s="105">
        <v>100</v>
      </c>
      <c r="O6354" s="105">
        <v>100</v>
      </c>
      <c r="P6354" s="105">
        <v>8.5153746477751824</v>
      </c>
      <c r="Q6354" s="105">
        <v>0.85822962563965688</v>
      </c>
      <c r="R6354" s="105">
        <v>0.4538080132283786</v>
      </c>
      <c r="S6354" s="105">
        <v>79.564552563300978</v>
      </c>
      <c r="T6354" s="105">
        <v>35.392537201430393</v>
      </c>
      <c r="U6354" s="105">
        <v>78.171174597513925</v>
      </c>
    </row>
    <row r="6355" spans="1:21">
      <c r="A6355" s="54">
        <v>6353</v>
      </c>
      <c r="B6355" s="104">
        <v>35692</v>
      </c>
      <c r="C6355" s="104">
        <v>35692</v>
      </c>
      <c r="D6355" s="105">
        <v>7541.0000000000009</v>
      </c>
      <c r="E6355" s="105">
        <v>2477530000</v>
      </c>
      <c r="F6355" s="105">
        <v>1</v>
      </c>
      <c r="G6355" s="105">
        <v>-99999</v>
      </c>
      <c r="H6355" s="105">
        <v>-99999</v>
      </c>
      <c r="I6355" s="105">
        <v>-99999</v>
      </c>
      <c r="J6355" s="105">
        <v>-99999</v>
      </c>
      <c r="K6355" s="105">
        <v>-99999</v>
      </c>
      <c r="L6355" s="105">
        <v>-99999</v>
      </c>
      <c r="M6355" s="105">
        <v>-99999</v>
      </c>
      <c r="N6355" s="105">
        <v>-99999</v>
      </c>
      <c r="O6355" s="105">
        <v>-99999</v>
      </c>
      <c r="P6355" s="105">
        <v>-99999</v>
      </c>
      <c r="Q6355" s="105">
        <v>-99999</v>
      </c>
      <c r="R6355" s="105">
        <v>-99999</v>
      </c>
      <c r="S6355" s="105">
        <v>0</v>
      </c>
      <c r="T6355" s="105">
        <v>0</v>
      </c>
      <c r="U6355" s="105">
        <v>0</v>
      </c>
    </row>
    <row r="6356" spans="1:21">
      <c r="A6356" s="54">
        <v>6354</v>
      </c>
      <c r="B6356" s="104">
        <v>35693</v>
      </c>
      <c r="C6356" s="104">
        <v>35693</v>
      </c>
      <c r="D6356" s="105">
        <v>6343833995.9999981</v>
      </c>
      <c r="E6356" s="105">
        <v>56307800000</v>
      </c>
      <c r="F6356" s="105">
        <v>0</v>
      </c>
      <c r="G6356" s="105">
        <v>2.0115032929651742</v>
      </c>
      <c r="H6356" s="105">
        <v>2.235294637920707</v>
      </c>
      <c r="I6356" s="105">
        <v>3.7251240902422826</v>
      </c>
      <c r="J6356" s="105">
        <v>12.004850429741243</v>
      </c>
      <c r="K6356" s="105">
        <v>100</v>
      </c>
      <c r="L6356" s="105">
        <v>100</v>
      </c>
      <c r="M6356" s="105">
        <v>100</v>
      </c>
      <c r="N6356" s="105">
        <v>100</v>
      </c>
      <c r="O6356" s="105">
        <v>100</v>
      </c>
      <c r="P6356" s="105">
        <v>100</v>
      </c>
      <c r="Q6356" s="105">
        <v>100</v>
      </c>
      <c r="R6356" s="105">
        <v>2.8222844067527926</v>
      </c>
      <c r="S6356" s="105">
        <v>96.668730230182618</v>
      </c>
      <c r="T6356" s="105">
        <v>60.233254738135194</v>
      </c>
      <c r="U6356" s="105">
        <v>96.252895952830357</v>
      </c>
    </row>
    <row r="6357" spans="1:21">
      <c r="A6357" s="54">
        <v>6355</v>
      </c>
      <c r="B6357" s="104">
        <v>35697</v>
      </c>
      <c r="C6357" s="104">
        <v>35697</v>
      </c>
      <c r="D6357" s="105">
        <v>246909936.00000003</v>
      </c>
      <c r="E6357" s="105">
        <v>4955050000</v>
      </c>
      <c r="F6357" s="105">
        <v>0</v>
      </c>
      <c r="G6357" s="105">
        <v>0.6848462382583298</v>
      </c>
      <c r="H6357" s="105">
        <v>0.7707240755131084</v>
      </c>
      <c r="I6357" s="105">
        <v>0.95520006323593132</v>
      </c>
      <c r="J6357" s="105">
        <v>2.9854506146809459</v>
      </c>
      <c r="K6357" s="105">
        <v>100</v>
      </c>
      <c r="L6357" s="105">
        <v>100</v>
      </c>
      <c r="M6357" s="105">
        <v>100</v>
      </c>
      <c r="N6357" s="105">
        <v>100</v>
      </c>
      <c r="O6357" s="105">
        <v>100</v>
      </c>
      <c r="P6357" s="105">
        <v>100</v>
      </c>
      <c r="Q6357" s="105">
        <v>100</v>
      </c>
      <c r="R6357" s="105">
        <v>0.94126793224046224</v>
      </c>
      <c r="S6357" s="105">
        <v>94.590582441556023</v>
      </c>
      <c r="T6357" s="105">
        <v>58.861457410327397</v>
      </c>
      <c r="U6357" s="105">
        <v>93.159875092400299</v>
      </c>
    </row>
    <row r="6358" spans="1:21">
      <c r="A6358" s="54">
        <v>6356</v>
      </c>
      <c r="B6358" s="104">
        <v>35698</v>
      </c>
      <c r="C6358" s="104">
        <v>35698</v>
      </c>
      <c r="D6358" s="105">
        <v>105475163</v>
      </c>
      <c r="E6358" s="105">
        <v>2477530000</v>
      </c>
      <c r="F6358" s="105">
        <v>0</v>
      </c>
      <c r="G6358" s="105">
        <v>0.80185046037944252</v>
      </c>
      <c r="H6358" s="105">
        <v>0.8267477695338773</v>
      </c>
      <c r="I6358" s="105">
        <v>1.2751160599337512</v>
      </c>
      <c r="J6358" s="105">
        <v>3.7794464278984812</v>
      </c>
      <c r="K6358" s="105">
        <v>100</v>
      </c>
      <c r="L6358" s="105">
        <v>100</v>
      </c>
      <c r="M6358" s="105">
        <v>100</v>
      </c>
      <c r="N6358" s="105">
        <v>100</v>
      </c>
      <c r="O6358" s="105">
        <v>100</v>
      </c>
      <c r="P6358" s="105">
        <v>100</v>
      </c>
      <c r="Q6358" s="105">
        <v>5.2339675385420801</v>
      </c>
      <c r="R6358" s="105">
        <v>1.1559504808646264</v>
      </c>
      <c r="S6358" s="105">
        <v>96.831752122274565</v>
      </c>
      <c r="T6358" s="105">
        <v>51.089423228096017</v>
      </c>
      <c r="U6358" s="105">
        <v>96.019239512959302</v>
      </c>
    </row>
    <row r="6359" spans="1:21">
      <c r="A6359" s="54">
        <v>6357</v>
      </c>
      <c r="B6359" s="104">
        <v>35699</v>
      </c>
      <c r="C6359" s="104">
        <v>35699</v>
      </c>
      <c r="D6359" s="105">
        <v>100909883.99999997</v>
      </c>
      <c r="E6359" s="105">
        <v>2477530000</v>
      </c>
      <c r="F6359" s="105">
        <v>0</v>
      </c>
      <c r="G6359" s="105">
        <v>0.62780427528798677</v>
      </c>
      <c r="H6359" s="105">
        <v>0.72938981163616823</v>
      </c>
      <c r="I6359" s="105">
        <v>1.0667639867298988</v>
      </c>
      <c r="J6359" s="105">
        <v>1.4716990127002283</v>
      </c>
      <c r="K6359" s="105">
        <v>4.9720907046130023</v>
      </c>
      <c r="L6359" s="105">
        <v>100</v>
      </c>
      <c r="M6359" s="105">
        <v>100</v>
      </c>
      <c r="N6359" s="105">
        <v>100</v>
      </c>
      <c r="O6359" s="105">
        <v>100</v>
      </c>
      <c r="P6359" s="105">
        <v>100</v>
      </c>
      <c r="Q6359" s="105">
        <v>4.4541287624235819</v>
      </c>
      <c r="R6359" s="105">
        <v>0.95108119567062299</v>
      </c>
      <c r="S6359" s="105">
        <v>86.260900737710131</v>
      </c>
      <c r="T6359" s="105">
        <v>42.856079812421797</v>
      </c>
      <c r="U6359" s="105">
        <v>85.662914443327082</v>
      </c>
    </row>
    <row r="6360" spans="1:21">
      <c r="A6360" s="54">
        <v>6358</v>
      </c>
      <c r="B6360" s="104">
        <v>35700</v>
      </c>
      <c r="C6360" s="104">
        <v>35700</v>
      </c>
      <c r="D6360" s="105">
        <v>207516014</v>
      </c>
      <c r="E6360" s="105">
        <v>2477530000</v>
      </c>
      <c r="F6360" s="105">
        <v>0</v>
      </c>
      <c r="G6360" s="105">
        <v>1.5521735854712477</v>
      </c>
      <c r="H6360" s="105">
        <v>1.8586805491622531</v>
      </c>
      <c r="I6360" s="105">
        <v>3.5281387791273082</v>
      </c>
      <c r="J6360" s="105">
        <v>22.553289299340982</v>
      </c>
      <c r="K6360" s="105">
        <v>100</v>
      </c>
      <c r="L6360" s="105">
        <v>100</v>
      </c>
      <c r="M6360" s="105">
        <v>100</v>
      </c>
      <c r="N6360" s="105">
        <v>100</v>
      </c>
      <c r="O6360" s="105">
        <v>100</v>
      </c>
      <c r="P6360" s="105">
        <v>100</v>
      </c>
      <c r="Q6360" s="105">
        <v>15.84257206977515</v>
      </c>
      <c r="R6360" s="105">
        <v>2.6013429146757772</v>
      </c>
      <c r="S6360" s="105">
        <v>96.718509774737271</v>
      </c>
      <c r="T6360" s="105">
        <v>53.99468309979607</v>
      </c>
      <c r="U6360" s="105">
        <v>95.862019772233566</v>
      </c>
    </row>
    <row r="6361" spans="1:21">
      <c r="A6361" s="54">
        <v>6359</v>
      </c>
      <c r="B6361" s="104">
        <v>35701</v>
      </c>
      <c r="C6361" s="104">
        <v>35701</v>
      </c>
      <c r="D6361" s="105">
        <v>76798392</v>
      </c>
      <c r="E6361" s="105">
        <v>2477530000</v>
      </c>
      <c r="F6361" s="105">
        <v>0</v>
      </c>
      <c r="G6361" s="105">
        <v>12.798773491773364</v>
      </c>
      <c r="H6361" s="105">
        <v>9.4212790487376949</v>
      </c>
      <c r="I6361" s="105">
        <v>17.950352838256972</v>
      </c>
      <c r="J6361" s="105">
        <v>100</v>
      </c>
      <c r="K6361" s="105">
        <v>100</v>
      </c>
      <c r="L6361" s="105">
        <v>100</v>
      </c>
      <c r="M6361" s="105">
        <v>100</v>
      </c>
      <c r="N6361" s="105">
        <v>100</v>
      </c>
      <c r="O6361" s="105">
        <v>100</v>
      </c>
      <c r="P6361" s="105">
        <v>100</v>
      </c>
      <c r="Q6361" s="105">
        <v>100</v>
      </c>
      <c r="R6361" s="105">
        <v>21.77366450314198</v>
      </c>
      <c r="S6361" s="105">
        <v>98.43124605737809</v>
      </c>
      <c r="T6361" s="105">
        <v>71.828672490159164</v>
      </c>
      <c r="U6361" s="105">
        <v>97.554328934923049</v>
      </c>
    </row>
    <row r="6362" spans="1:21">
      <c r="A6362" s="54">
        <v>6360</v>
      </c>
      <c r="B6362" s="104">
        <v>35702</v>
      </c>
      <c r="C6362" s="104">
        <v>35702</v>
      </c>
      <c r="D6362" s="105">
        <v>101395</v>
      </c>
      <c r="E6362" s="105">
        <v>2477530000</v>
      </c>
      <c r="F6362" s="105">
        <v>0</v>
      </c>
      <c r="G6362" s="105">
        <v>99.499148632085522</v>
      </c>
      <c r="H6362" s="105">
        <v>75.589617440796459</v>
      </c>
      <c r="I6362" s="105">
        <v>92.014087641838273</v>
      </c>
      <c r="J6362" s="105">
        <v>100</v>
      </c>
      <c r="K6362" s="105">
        <v>100</v>
      </c>
      <c r="L6362" s="105">
        <v>100</v>
      </c>
      <c r="M6362" s="105">
        <v>100</v>
      </c>
      <c r="N6362" s="105">
        <v>100</v>
      </c>
      <c r="O6362" s="105">
        <v>100</v>
      </c>
      <c r="P6362" s="105">
        <v>100</v>
      </c>
      <c r="Q6362" s="105">
        <v>100</v>
      </c>
      <c r="R6362" s="105">
        <v>100</v>
      </c>
      <c r="S6362" s="105">
        <v>100</v>
      </c>
      <c r="T6362" s="105">
        <v>97.258571142893359</v>
      </c>
      <c r="U6362" s="105">
        <v>97.533971254718281</v>
      </c>
    </row>
    <row r="6363" spans="1:21">
      <c r="A6363" s="54">
        <v>6361</v>
      </c>
      <c r="B6363" s="104">
        <v>35703</v>
      </c>
      <c r="C6363" s="104">
        <v>35703</v>
      </c>
      <c r="D6363" s="105">
        <v>148903</v>
      </c>
      <c r="E6363" s="105">
        <v>2477530000</v>
      </c>
      <c r="F6363" s="105">
        <v>0</v>
      </c>
      <c r="G6363" s="105">
        <v>31.691036827324339</v>
      </c>
      <c r="H6363" s="105">
        <v>34.68752689700613</v>
      </c>
      <c r="I6363" s="105">
        <v>40.644119850355132</v>
      </c>
      <c r="J6363" s="105">
        <v>70.935107102728665</v>
      </c>
      <c r="K6363" s="105">
        <v>95.665501620694471</v>
      </c>
      <c r="L6363" s="105">
        <v>100</v>
      </c>
      <c r="M6363" s="105">
        <v>100</v>
      </c>
      <c r="N6363" s="105">
        <v>100</v>
      </c>
      <c r="O6363" s="105">
        <v>100</v>
      </c>
      <c r="P6363" s="105">
        <v>100</v>
      </c>
      <c r="Q6363" s="105">
        <v>100</v>
      </c>
      <c r="R6363" s="105">
        <v>44.216709944810134</v>
      </c>
      <c r="S6363" s="105">
        <v>0</v>
      </c>
      <c r="T6363" s="105">
        <v>76.48666685357658</v>
      </c>
      <c r="U6363" s="105">
        <v>76.486666853576594</v>
      </c>
    </row>
    <row r="6364" spans="1:21">
      <c r="A6364" s="54">
        <v>6362</v>
      </c>
      <c r="B6364" s="104">
        <v>35704</v>
      </c>
      <c r="C6364" s="104">
        <v>35704</v>
      </c>
      <c r="D6364" s="105">
        <v>51762</v>
      </c>
      <c r="E6364" s="105">
        <v>2477530000</v>
      </c>
      <c r="F6364" s="105">
        <v>0</v>
      </c>
      <c r="G6364" s="105">
        <v>5.5797272087461884</v>
      </c>
      <c r="H6364" s="105">
        <v>5.415880918758937</v>
      </c>
      <c r="I6364" s="105">
        <v>6.6750593078773877</v>
      </c>
      <c r="J6364" s="105">
        <v>12.212107474368675</v>
      </c>
      <c r="K6364" s="105">
        <v>17.889223058196457</v>
      </c>
      <c r="L6364" s="105">
        <v>100</v>
      </c>
      <c r="M6364" s="105">
        <v>100</v>
      </c>
      <c r="N6364" s="105">
        <v>100</v>
      </c>
      <c r="O6364" s="105">
        <v>100</v>
      </c>
      <c r="P6364" s="105">
        <v>100</v>
      </c>
      <c r="Q6364" s="105">
        <v>49.781514767068614</v>
      </c>
      <c r="R6364" s="105">
        <v>8.6013777271590737</v>
      </c>
      <c r="S6364" s="105">
        <v>0</v>
      </c>
      <c r="T6364" s="105">
        <v>50.512907538514611</v>
      </c>
      <c r="U6364" s="105">
        <v>50.512907538514604</v>
      </c>
    </row>
    <row r="6365" spans="1:21">
      <c r="A6365" s="54">
        <v>6363</v>
      </c>
      <c r="B6365" s="104">
        <v>35705</v>
      </c>
      <c r="C6365" s="104">
        <v>35705</v>
      </c>
      <c r="D6365" s="105">
        <v>28767516.000000004</v>
      </c>
      <c r="E6365" s="105">
        <v>2477530000</v>
      </c>
      <c r="F6365" s="105">
        <v>0</v>
      </c>
      <c r="G6365" s="105">
        <v>1.1467322354400058</v>
      </c>
      <c r="H6365" s="105">
        <v>1.2342488804836427</v>
      </c>
      <c r="I6365" s="105">
        <v>1.6871777025280783</v>
      </c>
      <c r="J6365" s="105">
        <v>4.3830546836324151</v>
      </c>
      <c r="K6365" s="105">
        <v>12.119513356414092</v>
      </c>
      <c r="L6365" s="105">
        <v>100</v>
      </c>
      <c r="M6365" s="105">
        <v>100</v>
      </c>
      <c r="N6365" s="105">
        <v>100</v>
      </c>
      <c r="O6365" s="105">
        <v>100</v>
      </c>
      <c r="P6365" s="105">
        <v>100</v>
      </c>
      <c r="Q6365" s="105">
        <v>12.813906675813461</v>
      </c>
      <c r="R6365" s="105">
        <v>1.8684549316710415</v>
      </c>
      <c r="S6365" s="105">
        <v>78.173358273988953</v>
      </c>
      <c r="T6365" s="105">
        <v>44.604424038831894</v>
      </c>
      <c r="U6365" s="105">
        <v>75.985848219994352</v>
      </c>
    </row>
    <row r="6366" spans="1:21">
      <c r="A6366" s="54">
        <v>6364</v>
      </c>
      <c r="B6366" s="104">
        <v>35706</v>
      </c>
      <c r="C6366" s="104">
        <v>35706</v>
      </c>
      <c r="D6366" s="105">
        <v>180761178.00000006</v>
      </c>
      <c r="E6366" s="105">
        <v>2477530000</v>
      </c>
      <c r="F6366" s="105">
        <v>0</v>
      </c>
      <c r="G6366" s="105">
        <v>0.93144303691648345</v>
      </c>
      <c r="H6366" s="105">
        <v>1.13374254873706</v>
      </c>
      <c r="I6366" s="105">
        <v>1.6577490166480904</v>
      </c>
      <c r="J6366" s="105">
        <v>6.2526345348826657</v>
      </c>
      <c r="K6366" s="105">
        <v>100</v>
      </c>
      <c r="L6366" s="105">
        <v>100</v>
      </c>
      <c r="M6366" s="105">
        <v>100</v>
      </c>
      <c r="N6366" s="105">
        <v>100</v>
      </c>
      <c r="O6366" s="105">
        <v>100</v>
      </c>
      <c r="P6366" s="105">
        <v>63.924040037621801</v>
      </c>
      <c r="Q6366" s="105">
        <v>6.0715595548237378</v>
      </c>
      <c r="R6366" s="105">
        <v>1.2552726080670074</v>
      </c>
      <c r="S6366" s="105">
        <v>93.729714675713581</v>
      </c>
      <c r="T6366" s="105">
        <v>48.435536778141397</v>
      </c>
      <c r="U6366" s="105">
        <v>92.487527937504169</v>
      </c>
    </row>
    <row r="6367" spans="1:21">
      <c r="A6367" s="54">
        <v>6365</v>
      </c>
      <c r="B6367" s="104">
        <v>35707</v>
      </c>
      <c r="C6367" s="104">
        <v>35707</v>
      </c>
      <c r="D6367" s="105">
        <v>222245283.99999994</v>
      </c>
      <c r="E6367" s="105">
        <v>2477530000</v>
      </c>
      <c r="F6367" s="105">
        <v>0</v>
      </c>
      <c r="G6367" s="105">
        <v>0.65566699469094347</v>
      </c>
      <c r="H6367" s="105">
        <v>0.78196200827281293</v>
      </c>
      <c r="I6367" s="105">
        <v>1.3085556711036881</v>
      </c>
      <c r="J6367" s="105">
        <v>6.1473352383665461</v>
      </c>
      <c r="K6367" s="105">
        <v>100</v>
      </c>
      <c r="L6367" s="105">
        <v>100</v>
      </c>
      <c r="M6367" s="105">
        <v>100</v>
      </c>
      <c r="N6367" s="105">
        <v>100</v>
      </c>
      <c r="O6367" s="105">
        <v>100</v>
      </c>
      <c r="P6367" s="105">
        <v>18.375349170158042</v>
      </c>
      <c r="Q6367" s="105">
        <v>4.516913859212039</v>
      </c>
      <c r="R6367" s="105">
        <v>0.85062047646628425</v>
      </c>
      <c r="S6367" s="105">
        <v>93.164384694137865</v>
      </c>
      <c r="T6367" s="105">
        <v>44.386366951522525</v>
      </c>
      <c r="U6367" s="105">
        <v>88.238679453815351</v>
      </c>
    </row>
    <row r="6368" spans="1:21">
      <c r="A6368" s="54">
        <v>6366</v>
      </c>
      <c r="B6368" s="104">
        <v>35708</v>
      </c>
      <c r="C6368" s="104">
        <v>35708</v>
      </c>
      <c r="D6368" s="105">
        <v>85950953.00000003</v>
      </c>
      <c r="E6368" s="105">
        <v>4970820000</v>
      </c>
      <c r="F6368" s="105">
        <v>0</v>
      </c>
      <c r="G6368" s="105">
        <v>0.33733295139310748</v>
      </c>
      <c r="H6368" s="105">
        <v>0.47307011412352296</v>
      </c>
      <c r="I6368" s="105">
        <v>0.75021024516918278</v>
      </c>
      <c r="J6368" s="105">
        <v>2.2450299289457494</v>
      </c>
      <c r="K6368" s="105">
        <v>3.8648587165538753</v>
      </c>
      <c r="L6368" s="105">
        <v>100</v>
      </c>
      <c r="M6368" s="105">
        <v>100</v>
      </c>
      <c r="N6368" s="105">
        <v>100</v>
      </c>
      <c r="O6368" s="105">
        <v>100</v>
      </c>
      <c r="P6368" s="105">
        <v>8.4250550789794616</v>
      </c>
      <c r="Q6368" s="105">
        <v>1.8733106141858624</v>
      </c>
      <c r="R6368" s="105">
        <v>0.41860572577255467</v>
      </c>
      <c r="S6368" s="105">
        <v>83.411686709006517</v>
      </c>
      <c r="T6368" s="105">
        <v>34.865622781260278</v>
      </c>
      <c r="U6368" s="105">
        <v>78.170915655323853</v>
      </c>
    </row>
    <row r="6369" spans="1:21">
      <c r="A6369" s="54">
        <v>6367</v>
      </c>
      <c r="B6369" s="104">
        <v>35709</v>
      </c>
      <c r="C6369" s="104">
        <v>35709</v>
      </c>
      <c r="D6369" s="105">
        <v>33093351.000000004</v>
      </c>
      <c r="E6369" s="105">
        <v>2477530000</v>
      </c>
      <c r="F6369" s="105">
        <v>0</v>
      </c>
      <c r="G6369" s="105">
        <v>0.20871918004381756</v>
      </c>
      <c r="H6369" s="105">
        <v>0.32155922018173927</v>
      </c>
      <c r="I6369" s="105">
        <v>0.43761486860795284</v>
      </c>
      <c r="J6369" s="105">
        <v>0.78022898298975496</v>
      </c>
      <c r="K6369" s="105">
        <v>1.3478314666136879</v>
      </c>
      <c r="L6369" s="105">
        <v>9.4842478548265579</v>
      </c>
      <c r="M6369" s="105">
        <v>100</v>
      </c>
      <c r="N6369" s="105">
        <v>100</v>
      </c>
      <c r="O6369" s="105">
        <v>100</v>
      </c>
      <c r="P6369" s="105">
        <v>3.0542234005341324</v>
      </c>
      <c r="Q6369" s="105">
        <v>0.67568484077247237</v>
      </c>
      <c r="R6369" s="105">
        <v>0.22630171903654625</v>
      </c>
      <c r="S6369" s="105">
        <v>62.161524796076769</v>
      </c>
      <c r="T6369" s="105">
        <v>26.378034294467216</v>
      </c>
      <c r="U6369" s="105">
        <v>52.571957061286618</v>
      </c>
    </row>
    <row r="6370" spans="1:21">
      <c r="A6370" s="54">
        <v>6368</v>
      </c>
      <c r="B6370" s="104">
        <v>35710</v>
      </c>
      <c r="C6370" s="104">
        <v>35710</v>
      </c>
      <c r="D6370" s="105">
        <v>189340810</v>
      </c>
      <c r="E6370" s="105">
        <v>12450700000</v>
      </c>
      <c r="F6370" s="105">
        <v>0</v>
      </c>
      <c r="G6370" s="105">
        <v>0.34568336705325547</v>
      </c>
      <c r="H6370" s="105">
        <v>0.48646758938533924</v>
      </c>
      <c r="I6370" s="105">
        <v>0.68890376916141427</v>
      </c>
      <c r="J6370" s="105">
        <v>1.2665246765005704</v>
      </c>
      <c r="K6370" s="105">
        <v>2.1930993654103381</v>
      </c>
      <c r="L6370" s="105">
        <v>22.520357420657952</v>
      </c>
      <c r="M6370" s="105">
        <v>100</v>
      </c>
      <c r="N6370" s="105">
        <v>100</v>
      </c>
      <c r="O6370" s="105">
        <v>64.768672755464863</v>
      </c>
      <c r="P6370" s="105">
        <v>5.4601015028616393</v>
      </c>
      <c r="Q6370" s="105">
        <v>1.7132628230762672</v>
      </c>
      <c r="R6370" s="105">
        <v>0.44637469448685912</v>
      </c>
      <c r="S6370" s="105">
        <v>65.716107968291354</v>
      </c>
      <c r="T6370" s="105">
        <v>24.990787330338208</v>
      </c>
      <c r="U6370" s="105">
        <v>60.650530613321919</v>
      </c>
    </row>
    <row r="6371" spans="1:21">
      <c r="A6371" s="54">
        <v>6369</v>
      </c>
      <c r="B6371" s="104">
        <v>35711</v>
      </c>
      <c r="C6371" s="104">
        <v>35711</v>
      </c>
      <c r="D6371" s="105">
        <v>23276126.999999993</v>
      </c>
      <c r="E6371" s="105">
        <v>2477530000</v>
      </c>
      <c r="F6371" s="105">
        <v>0</v>
      </c>
      <c r="G6371" s="105">
        <v>1.0048459283011013</v>
      </c>
      <c r="H6371" s="105">
        <v>1.2867621001031526</v>
      </c>
      <c r="I6371" s="105">
        <v>1.4352704835115475</v>
      </c>
      <c r="J6371" s="105">
        <v>2.1743771927409292</v>
      </c>
      <c r="K6371" s="105">
        <v>3.9622309609693613</v>
      </c>
      <c r="L6371" s="105">
        <v>20.862404444272688</v>
      </c>
      <c r="M6371" s="105">
        <v>100</v>
      </c>
      <c r="N6371" s="105">
        <v>100</v>
      </c>
      <c r="O6371" s="105">
        <v>31.56971169845658</v>
      </c>
      <c r="P6371" s="105">
        <v>4.8275598735606664</v>
      </c>
      <c r="Q6371" s="105">
        <v>2.4430048517909868</v>
      </c>
      <c r="R6371" s="105">
        <v>1.2420611571982665</v>
      </c>
      <c r="S6371" s="105">
        <v>60.828363929743354</v>
      </c>
      <c r="T6371" s="105">
        <v>22.567352390908777</v>
      </c>
      <c r="U6371" s="105">
        <v>54.073346543906773</v>
      </c>
    </row>
    <row r="6372" spans="1:21">
      <c r="A6372" s="54">
        <v>6370</v>
      </c>
      <c r="B6372" s="104">
        <v>35712</v>
      </c>
      <c r="C6372" s="104">
        <v>35712</v>
      </c>
      <c r="D6372" s="105">
        <v>5875370.9999999981</v>
      </c>
      <c r="E6372" s="105">
        <v>2477530000</v>
      </c>
      <c r="F6372" s="105">
        <v>0</v>
      </c>
      <c r="G6372" s="105">
        <v>0.28108438656616752</v>
      </c>
      <c r="H6372" s="105">
        <v>0.39915555134314301</v>
      </c>
      <c r="I6372" s="105">
        <v>0.48240934591608575</v>
      </c>
      <c r="J6372" s="105">
        <v>0.95944807263577814</v>
      </c>
      <c r="K6372" s="105">
        <v>2.4100076117481413</v>
      </c>
      <c r="L6372" s="105">
        <v>8.4250808418938714</v>
      </c>
      <c r="M6372" s="105">
        <v>18.565329970135146</v>
      </c>
      <c r="N6372" s="105">
        <v>41.771992432804026</v>
      </c>
      <c r="O6372" s="105">
        <v>9.4991802417109241</v>
      </c>
      <c r="P6372" s="105">
        <v>2.1940881068662668</v>
      </c>
      <c r="Q6372" s="105">
        <v>0.6712513971850117</v>
      </c>
      <c r="R6372" s="105">
        <v>0.27255876774127813</v>
      </c>
      <c r="S6372" s="105">
        <v>18.664219677235856</v>
      </c>
      <c r="T6372" s="105">
        <v>7.1609655605454874</v>
      </c>
      <c r="U6372" s="105">
        <v>9.7571085880202322</v>
      </c>
    </row>
    <row r="6373" spans="1:21">
      <c r="A6373" s="54">
        <v>6371</v>
      </c>
      <c r="B6373" s="104">
        <v>35713</v>
      </c>
      <c r="C6373" s="104">
        <v>35713</v>
      </c>
      <c r="D6373" s="105">
        <v>149068795.99999994</v>
      </c>
      <c r="E6373" s="105">
        <v>9957420000</v>
      </c>
      <c r="F6373" s="105">
        <v>0</v>
      </c>
      <c r="G6373" s="105">
        <v>0.31189786759043847</v>
      </c>
      <c r="H6373" s="105">
        <v>0.43413714103416839</v>
      </c>
      <c r="I6373" s="105">
        <v>0.55930414544812435</v>
      </c>
      <c r="J6373" s="105">
        <v>1.065456998558914</v>
      </c>
      <c r="K6373" s="105">
        <v>1.9770422848505333</v>
      </c>
      <c r="L6373" s="105">
        <v>8.0409120928833548</v>
      </c>
      <c r="M6373" s="105">
        <v>100</v>
      </c>
      <c r="N6373" s="105">
        <v>100</v>
      </c>
      <c r="O6373" s="105">
        <v>33.137779028708259</v>
      </c>
      <c r="P6373" s="105">
        <v>5.9207116806071163</v>
      </c>
      <c r="Q6373" s="105">
        <v>1.3721193453068807</v>
      </c>
      <c r="R6373" s="105">
        <v>0.38848819595273898</v>
      </c>
      <c r="S6373" s="105">
        <v>60.91428997675515</v>
      </c>
      <c r="T6373" s="105">
        <v>21.100654065078377</v>
      </c>
      <c r="U6373" s="105">
        <v>55.28861731318608</v>
      </c>
    </row>
    <row r="6374" spans="1:21">
      <c r="A6374" s="54">
        <v>6372</v>
      </c>
      <c r="B6374" s="104">
        <v>35716</v>
      </c>
      <c r="C6374" s="104">
        <v>35716</v>
      </c>
      <c r="D6374" s="105">
        <v>131445516</v>
      </c>
      <c r="E6374" s="105">
        <v>4970820000</v>
      </c>
      <c r="F6374" s="105">
        <v>0</v>
      </c>
      <c r="G6374" s="105">
        <v>0.48206632375262143</v>
      </c>
      <c r="H6374" s="105">
        <v>0.62653985244771926</v>
      </c>
      <c r="I6374" s="105">
        <v>0.80066751453982155</v>
      </c>
      <c r="J6374" s="105">
        <v>1.3891502392203752</v>
      </c>
      <c r="K6374" s="105">
        <v>2.6862452147669766</v>
      </c>
      <c r="L6374" s="105">
        <v>100</v>
      </c>
      <c r="M6374" s="105">
        <v>100</v>
      </c>
      <c r="N6374" s="105">
        <v>100</v>
      </c>
      <c r="O6374" s="105">
        <v>100</v>
      </c>
      <c r="P6374" s="105">
        <v>32.146057958017145</v>
      </c>
      <c r="Q6374" s="105">
        <v>6.842718417726207</v>
      </c>
      <c r="R6374" s="105">
        <v>1.0635820343946922</v>
      </c>
      <c r="S6374" s="105">
        <v>87.058811324196881</v>
      </c>
      <c r="T6374" s="105">
        <v>37.169752296238791</v>
      </c>
      <c r="U6374" s="105">
        <v>81.529600664218549</v>
      </c>
    </row>
    <row r="6375" spans="1:21">
      <c r="A6375" s="54">
        <v>6373</v>
      </c>
      <c r="B6375" s="104">
        <v>35717</v>
      </c>
      <c r="C6375" s="104">
        <v>35717</v>
      </c>
      <c r="D6375" s="105">
        <v>14335715.000000002</v>
      </c>
      <c r="E6375" s="105">
        <v>2477530000</v>
      </c>
      <c r="F6375" s="105">
        <v>0</v>
      </c>
      <c r="G6375" s="105">
        <v>0.44704330974444623</v>
      </c>
      <c r="H6375" s="105">
        <v>0.53157458641889155</v>
      </c>
      <c r="I6375" s="105">
        <v>0.55655665020843414</v>
      </c>
      <c r="J6375" s="105">
        <v>0.81147195353289836</v>
      </c>
      <c r="K6375" s="105">
        <v>1.2483664662467497</v>
      </c>
      <c r="L6375" s="105">
        <v>4.8955701808647012</v>
      </c>
      <c r="M6375" s="105">
        <v>100</v>
      </c>
      <c r="N6375" s="105">
        <v>100</v>
      </c>
      <c r="O6375" s="105">
        <v>13.011452129900851</v>
      </c>
      <c r="P6375" s="105">
        <v>6.974672433041051</v>
      </c>
      <c r="Q6375" s="105">
        <v>5.6313017027672343</v>
      </c>
      <c r="R6375" s="105">
        <v>1.3172450488118368</v>
      </c>
      <c r="S6375" s="105">
        <v>49.022755253834987</v>
      </c>
      <c r="T6375" s="105">
        <v>19.618771205128095</v>
      </c>
      <c r="U6375" s="105">
        <v>44.065144165380232</v>
      </c>
    </row>
    <row r="6376" spans="1:21">
      <c r="A6376" s="54">
        <v>6374</v>
      </c>
      <c r="B6376" s="104">
        <v>35721</v>
      </c>
      <c r="C6376" s="104">
        <v>35721</v>
      </c>
      <c r="D6376" s="105">
        <v>310895154.99999988</v>
      </c>
      <c r="E6376" s="105">
        <v>4970820000</v>
      </c>
      <c r="F6376" s="105">
        <v>0</v>
      </c>
      <c r="G6376" s="105">
        <v>2.031506589679029</v>
      </c>
      <c r="H6376" s="105">
        <v>1.6830261680841063</v>
      </c>
      <c r="I6376" s="105">
        <v>2.1802934872992648</v>
      </c>
      <c r="J6376" s="105">
        <v>11.099970456765302</v>
      </c>
      <c r="K6376" s="105">
        <v>100</v>
      </c>
      <c r="L6376" s="105">
        <v>100</v>
      </c>
      <c r="M6376" s="105">
        <v>100</v>
      </c>
      <c r="N6376" s="105">
        <v>100</v>
      </c>
      <c r="O6376" s="105">
        <v>100</v>
      </c>
      <c r="P6376" s="105">
        <v>100</v>
      </c>
      <c r="Q6376" s="105">
        <v>20.333307432650013</v>
      </c>
      <c r="R6376" s="105">
        <v>8.171917232888573</v>
      </c>
      <c r="S6376" s="105">
        <v>90.376938631601419</v>
      </c>
      <c r="T6376" s="105">
        <v>53.791668447280522</v>
      </c>
      <c r="U6376" s="105">
        <v>88.577011900327008</v>
      </c>
    </row>
    <row r="6377" spans="1:21">
      <c r="A6377" s="54">
        <v>6375</v>
      </c>
      <c r="B6377" s="104">
        <v>35722</v>
      </c>
      <c r="C6377" s="104">
        <v>35722</v>
      </c>
      <c r="D6377" s="105">
        <v>306845579.00000012</v>
      </c>
      <c r="E6377" s="105">
        <v>2477530000</v>
      </c>
      <c r="F6377" s="105">
        <v>0</v>
      </c>
      <c r="G6377" s="105">
        <v>0.97102246571264106</v>
      </c>
      <c r="H6377" s="105">
        <v>1.0523477864841329</v>
      </c>
      <c r="I6377" s="105">
        <v>1.5109197387007764</v>
      </c>
      <c r="J6377" s="105">
        <v>18.777541410816166</v>
      </c>
      <c r="K6377" s="105">
        <v>100</v>
      </c>
      <c r="L6377" s="105">
        <v>100</v>
      </c>
      <c r="M6377" s="105">
        <v>100</v>
      </c>
      <c r="N6377" s="105">
        <v>100</v>
      </c>
      <c r="O6377" s="105">
        <v>100</v>
      </c>
      <c r="P6377" s="105">
        <v>100</v>
      </c>
      <c r="Q6377" s="105">
        <v>100</v>
      </c>
      <c r="R6377" s="105">
        <v>1.9465837272684887</v>
      </c>
      <c r="S6377" s="105">
        <v>93.319124113458059</v>
      </c>
      <c r="T6377" s="105">
        <v>60.354867927415192</v>
      </c>
      <c r="U6377" s="105">
        <v>92.976504909181287</v>
      </c>
    </row>
    <row r="6378" spans="1:21">
      <c r="A6378" s="54">
        <v>6376</v>
      </c>
      <c r="B6378" s="104">
        <v>35723</v>
      </c>
      <c r="C6378" s="104">
        <v>35723</v>
      </c>
      <c r="D6378" s="105">
        <v>30298695</v>
      </c>
      <c r="E6378" s="105">
        <v>2477530000</v>
      </c>
      <c r="F6378" s="105">
        <v>0</v>
      </c>
      <c r="G6378" s="105">
        <v>29.045780659401178</v>
      </c>
      <c r="H6378" s="105">
        <v>20.311221233063716</v>
      </c>
      <c r="I6378" s="105">
        <v>21.690864809435194</v>
      </c>
      <c r="J6378" s="105">
        <v>71.202960361760915</v>
      </c>
      <c r="K6378" s="105">
        <v>100</v>
      </c>
      <c r="L6378" s="105">
        <v>100</v>
      </c>
      <c r="M6378" s="105">
        <v>100</v>
      </c>
      <c r="N6378" s="105">
        <v>100</v>
      </c>
      <c r="O6378" s="105">
        <v>100</v>
      </c>
      <c r="P6378" s="105">
        <v>100</v>
      </c>
      <c r="Q6378" s="105">
        <v>100</v>
      </c>
      <c r="R6378" s="105">
        <v>64.288031470279861</v>
      </c>
      <c r="S6378" s="105">
        <v>97.292486624021507</v>
      </c>
      <c r="T6378" s="105">
        <v>75.544904877828415</v>
      </c>
      <c r="U6378" s="105">
        <v>97.037012591869455</v>
      </c>
    </row>
    <row r="6379" spans="1:21">
      <c r="A6379" s="54">
        <v>6377</v>
      </c>
      <c r="B6379" s="104">
        <v>35724</v>
      </c>
      <c r="C6379" s="104">
        <v>35724</v>
      </c>
      <c r="D6379" s="105">
        <v>71904.000000000029</v>
      </c>
      <c r="E6379" s="105">
        <v>2477530000</v>
      </c>
      <c r="F6379" s="105">
        <v>0</v>
      </c>
      <c r="G6379" s="105">
        <v>18.646902963643818</v>
      </c>
      <c r="H6379" s="105">
        <v>19.260936017420537</v>
      </c>
      <c r="I6379" s="105">
        <v>30.538217699670895</v>
      </c>
      <c r="J6379" s="105">
        <v>99.29474949776845</v>
      </c>
      <c r="K6379" s="105">
        <v>100</v>
      </c>
      <c r="L6379" s="105">
        <v>100</v>
      </c>
      <c r="M6379" s="105">
        <v>100</v>
      </c>
      <c r="N6379" s="105">
        <v>100</v>
      </c>
      <c r="O6379" s="105">
        <v>100</v>
      </c>
      <c r="P6379" s="105">
        <v>100</v>
      </c>
      <c r="Q6379" s="105">
        <v>100</v>
      </c>
      <c r="R6379" s="105">
        <v>40.761820567169515</v>
      </c>
      <c r="S6379" s="105">
        <v>99.2468129978582</v>
      </c>
      <c r="T6379" s="105">
        <v>75.708552228806099</v>
      </c>
      <c r="U6379" s="105">
        <v>96.4472579508937</v>
      </c>
    </row>
    <row r="6380" spans="1:21">
      <c r="A6380" s="54">
        <v>6378</v>
      </c>
      <c r="B6380" s="104">
        <v>35725</v>
      </c>
      <c r="C6380" s="104">
        <v>35725</v>
      </c>
      <c r="D6380" s="105">
        <v>51332190.000000015</v>
      </c>
      <c r="E6380" s="105">
        <v>2477530000</v>
      </c>
      <c r="F6380" s="105">
        <v>0</v>
      </c>
      <c r="G6380" s="105">
        <v>4.7948542755823329</v>
      </c>
      <c r="H6380" s="105">
        <v>7.1491367372131833</v>
      </c>
      <c r="I6380" s="105">
        <v>15.797246697881739</v>
      </c>
      <c r="J6380" s="105">
        <v>100</v>
      </c>
      <c r="K6380" s="105">
        <v>100</v>
      </c>
      <c r="L6380" s="105">
        <v>100</v>
      </c>
      <c r="M6380" s="105">
        <v>100</v>
      </c>
      <c r="N6380" s="105">
        <v>100</v>
      </c>
      <c r="O6380" s="105">
        <v>100</v>
      </c>
      <c r="P6380" s="105">
        <v>100</v>
      </c>
      <c r="Q6380" s="105">
        <v>43.52670252256064</v>
      </c>
      <c r="R6380" s="105">
        <v>6.5320172796393585</v>
      </c>
      <c r="S6380" s="105">
        <v>99.706490198644005</v>
      </c>
      <c r="T6380" s="105">
        <v>64.816663126073109</v>
      </c>
      <c r="U6380" s="105">
        <v>99.497028987687727</v>
      </c>
    </row>
    <row r="6381" spans="1:21">
      <c r="A6381" s="54">
        <v>6379</v>
      </c>
      <c r="B6381" s="104">
        <v>35726</v>
      </c>
      <c r="C6381" s="104">
        <v>35726</v>
      </c>
      <c r="D6381" s="105">
        <v>194278583</v>
      </c>
      <c r="E6381" s="105">
        <v>2477530000</v>
      </c>
      <c r="F6381" s="105">
        <v>0</v>
      </c>
      <c r="G6381" s="105">
        <v>0.6361845033208462</v>
      </c>
      <c r="H6381" s="105">
        <v>0.92033334582105542</v>
      </c>
      <c r="I6381" s="105">
        <v>1.4925523142125778</v>
      </c>
      <c r="J6381" s="105">
        <v>3.7408160849923711</v>
      </c>
      <c r="K6381" s="105">
        <v>100</v>
      </c>
      <c r="L6381" s="105">
        <v>100</v>
      </c>
      <c r="M6381" s="105">
        <v>100</v>
      </c>
      <c r="N6381" s="105">
        <v>100</v>
      </c>
      <c r="O6381" s="105">
        <v>100</v>
      </c>
      <c r="P6381" s="105">
        <v>100</v>
      </c>
      <c r="Q6381" s="105">
        <v>10.046740507570721</v>
      </c>
      <c r="R6381" s="105">
        <v>0.87675225847295801</v>
      </c>
      <c r="S6381" s="105">
        <v>98.452752147185279</v>
      </c>
      <c r="T6381" s="105">
        <v>51.476114917865878</v>
      </c>
      <c r="U6381" s="105">
        <v>96.400112017692621</v>
      </c>
    </row>
    <row r="6382" spans="1:21">
      <c r="A6382" s="54">
        <v>6380</v>
      </c>
      <c r="B6382" s="104">
        <v>35727</v>
      </c>
      <c r="C6382" s="104">
        <v>35727</v>
      </c>
      <c r="D6382" s="105">
        <v>62293244</v>
      </c>
      <c r="E6382" s="105">
        <v>2477530000</v>
      </c>
      <c r="F6382" s="105">
        <v>0</v>
      </c>
      <c r="G6382" s="105">
        <v>1.7607911932636968</v>
      </c>
      <c r="H6382" s="105">
        <v>2.6586397033636104</v>
      </c>
      <c r="I6382" s="105">
        <v>4.6027408061464525</v>
      </c>
      <c r="J6382" s="105">
        <v>10.987066266774733</v>
      </c>
      <c r="K6382" s="105">
        <v>61.911421958035724</v>
      </c>
      <c r="L6382" s="105">
        <v>100</v>
      </c>
      <c r="M6382" s="105">
        <v>100</v>
      </c>
      <c r="N6382" s="105">
        <v>100</v>
      </c>
      <c r="O6382" s="105">
        <v>100</v>
      </c>
      <c r="P6382" s="105">
        <v>100</v>
      </c>
      <c r="Q6382" s="105">
        <v>100</v>
      </c>
      <c r="R6382" s="105">
        <v>2.887366291759355</v>
      </c>
      <c r="S6382" s="105">
        <v>96.305912735563524</v>
      </c>
      <c r="T6382" s="105">
        <v>57.067335518278632</v>
      </c>
      <c r="U6382" s="105">
        <v>95.098972641130189</v>
      </c>
    </row>
    <row r="6383" spans="1:21">
      <c r="A6383" s="54">
        <v>6381</v>
      </c>
      <c r="B6383" s="104">
        <v>35728</v>
      </c>
      <c r="C6383" s="104">
        <v>35728</v>
      </c>
      <c r="D6383" s="105">
        <v>47165217.999999985</v>
      </c>
      <c r="E6383" s="105">
        <v>2477530000</v>
      </c>
      <c r="F6383" s="105">
        <v>0</v>
      </c>
      <c r="G6383" s="105">
        <v>1.1532226385848903</v>
      </c>
      <c r="H6383" s="105">
        <v>1.574390986964362</v>
      </c>
      <c r="I6383" s="105">
        <v>2.3223149407319883</v>
      </c>
      <c r="J6383" s="105">
        <v>6.0361595035432956</v>
      </c>
      <c r="K6383" s="105">
        <v>100</v>
      </c>
      <c r="L6383" s="105">
        <v>100</v>
      </c>
      <c r="M6383" s="105">
        <v>100</v>
      </c>
      <c r="N6383" s="105">
        <v>100</v>
      </c>
      <c r="O6383" s="105">
        <v>100</v>
      </c>
      <c r="P6383" s="105">
        <v>100</v>
      </c>
      <c r="Q6383" s="105">
        <v>6.7596897808385359</v>
      </c>
      <c r="R6383" s="105">
        <v>1.3559184813904555</v>
      </c>
      <c r="S6383" s="105">
        <v>93.754363164007941</v>
      </c>
      <c r="T6383" s="105">
        <v>51.600141361004461</v>
      </c>
      <c r="U6383" s="105">
        <v>93.513470752695056</v>
      </c>
    </row>
    <row r="6384" spans="1:21">
      <c r="A6384" s="54">
        <v>6382</v>
      </c>
      <c r="B6384" s="104">
        <v>35729</v>
      </c>
      <c r="C6384" s="104">
        <v>35729</v>
      </c>
      <c r="D6384" s="105">
        <v>34785966.999999985</v>
      </c>
      <c r="E6384" s="105">
        <v>2477530000</v>
      </c>
      <c r="F6384" s="105">
        <v>0</v>
      </c>
      <c r="G6384" s="105">
        <v>0.32343842387162902</v>
      </c>
      <c r="H6384" s="105">
        <v>0.5290411901039036</v>
      </c>
      <c r="I6384" s="105">
        <v>0.86892798821178929</v>
      </c>
      <c r="J6384" s="105">
        <v>2.8265497836878843</v>
      </c>
      <c r="K6384" s="105">
        <v>22.752909260938942</v>
      </c>
      <c r="L6384" s="105">
        <v>100</v>
      </c>
      <c r="M6384" s="105">
        <v>100</v>
      </c>
      <c r="N6384" s="105">
        <v>100</v>
      </c>
      <c r="O6384" s="105">
        <v>100</v>
      </c>
      <c r="P6384" s="105">
        <v>4.4911275359478564</v>
      </c>
      <c r="Q6384" s="105">
        <v>0.4632167469733664</v>
      </c>
      <c r="R6384" s="105">
        <v>0.28360448572374347</v>
      </c>
      <c r="S6384" s="105">
        <v>76.360909983226094</v>
      </c>
      <c r="T6384" s="105">
        <v>36.044901284621595</v>
      </c>
      <c r="U6384" s="105">
        <v>76.046886154108847</v>
      </c>
    </row>
    <row r="6385" spans="1:21">
      <c r="A6385" s="54">
        <v>6383</v>
      </c>
      <c r="B6385" s="104">
        <v>35730</v>
      </c>
      <c r="C6385" s="104">
        <v>35730</v>
      </c>
      <c r="D6385" s="105">
        <v>343717543</v>
      </c>
      <c r="E6385" s="105">
        <v>4939090000</v>
      </c>
      <c r="F6385" s="105">
        <v>0</v>
      </c>
      <c r="G6385" s="105">
        <v>0.23690994496897375</v>
      </c>
      <c r="H6385" s="105">
        <v>0.33285667370954342</v>
      </c>
      <c r="I6385" s="105">
        <v>0.45254654547166173</v>
      </c>
      <c r="J6385" s="105">
        <v>1.0560033692392594</v>
      </c>
      <c r="K6385" s="105">
        <v>10.962722993864263</v>
      </c>
      <c r="L6385" s="105">
        <v>100</v>
      </c>
      <c r="M6385" s="105">
        <v>100</v>
      </c>
      <c r="N6385" s="105">
        <v>100</v>
      </c>
      <c r="O6385" s="105">
        <v>100</v>
      </c>
      <c r="P6385" s="105">
        <v>9.9877008033589174</v>
      </c>
      <c r="Q6385" s="105">
        <v>0.4440967633942019</v>
      </c>
      <c r="R6385" s="105">
        <v>0.21635919258489955</v>
      </c>
      <c r="S6385" s="105">
        <v>83.190603174712066</v>
      </c>
      <c r="T6385" s="105">
        <v>35.307433023882645</v>
      </c>
      <c r="U6385" s="105">
        <v>82.138337495295218</v>
      </c>
    </row>
    <row r="6386" spans="1:21">
      <c r="A6386" s="54">
        <v>6384</v>
      </c>
      <c r="B6386" s="104">
        <v>35731</v>
      </c>
      <c r="C6386" s="104">
        <v>35731</v>
      </c>
      <c r="D6386" s="105">
        <v>8096139</v>
      </c>
      <c r="E6386" s="105">
        <v>2477530000</v>
      </c>
      <c r="F6386" s="105">
        <v>0</v>
      </c>
      <c r="G6386" s="105">
        <v>1.0477685991899448</v>
      </c>
      <c r="H6386" s="105">
        <v>1.635022520258959</v>
      </c>
      <c r="I6386" s="105">
        <v>2.5014281394579188</v>
      </c>
      <c r="J6386" s="105">
        <v>6.1545392012126667</v>
      </c>
      <c r="K6386" s="105">
        <v>16.265889076880296</v>
      </c>
      <c r="L6386" s="105">
        <v>100</v>
      </c>
      <c r="M6386" s="105">
        <v>100</v>
      </c>
      <c r="N6386" s="105">
        <v>100</v>
      </c>
      <c r="O6386" s="105">
        <v>100</v>
      </c>
      <c r="P6386" s="105">
        <v>30.638861547221623</v>
      </c>
      <c r="Q6386" s="105">
        <v>2.2874300478162506</v>
      </c>
      <c r="R6386" s="105">
        <v>1.0783657588327324</v>
      </c>
      <c r="S6386" s="105">
        <v>74.424161735834332</v>
      </c>
      <c r="T6386" s="105">
        <v>38.467442074239194</v>
      </c>
      <c r="U6386" s="105">
        <v>73.933531481776711</v>
      </c>
    </row>
    <row r="6387" spans="1:21">
      <c r="A6387" s="54">
        <v>6385</v>
      </c>
      <c r="B6387" s="104">
        <v>35732</v>
      </c>
      <c r="C6387" s="104">
        <v>35732</v>
      </c>
      <c r="D6387" s="105">
        <v>5330790.9999999981</v>
      </c>
      <c r="E6387" s="105">
        <v>2477530000</v>
      </c>
      <c r="F6387" s="105">
        <v>0</v>
      </c>
      <c r="G6387" s="105">
        <v>2.504471143082728</v>
      </c>
      <c r="H6387" s="105">
        <v>3.6038713446164019</v>
      </c>
      <c r="I6387" s="105">
        <v>5.6533083028354003</v>
      </c>
      <c r="J6387" s="105">
        <v>14.206832274541547</v>
      </c>
      <c r="K6387" s="105">
        <v>42.500798323175381</v>
      </c>
      <c r="L6387" s="105">
        <v>100</v>
      </c>
      <c r="M6387" s="105">
        <v>100</v>
      </c>
      <c r="N6387" s="105">
        <v>100</v>
      </c>
      <c r="O6387" s="105">
        <v>100</v>
      </c>
      <c r="P6387" s="105">
        <v>100</v>
      </c>
      <c r="Q6387" s="105">
        <v>10.680401172993449</v>
      </c>
      <c r="R6387" s="105">
        <v>2.7659592515358806</v>
      </c>
      <c r="S6387" s="105">
        <v>95.032931644997078</v>
      </c>
      <c r="T6387" s="105">
        <v>48.492970151065066</v>
      </c>
      <c r="U6387" s="105">
        <v>87.598389853839606</v>
      </c>
    </row>
    <row r="6388" spans="1:21">
      <c r="A6388" s="54">
        <v>6386</v>
      </c>
      <c r="B6388" s="104">
        <v>35733</v>
      </c>
      <c r="C6388" s="104">
        <v>35733</v>
      </c>
      <c r="D6388" s="105">
        <v>7622561</v>
      </c>
      <c r="E6388" s="105">
        <v>2477530000</v>
      </c>
      <c r="F6388" s="105">
        <v>0</v>
      </c>
      <c r="G6388" s="105">
        <v>7.7428276755138112</v>
      </c>
      <c r="H6388" s="105">
        <v>11.698783960629672</v>
      </c>
      <c r="I6388" s="105">
        <v>18.616098252430625</v>
      </c>
      <c r="J6388" s="105">
        <v>48.043351368389047</v>
      </c>
      <c r="K6388" s="105">
        <v>100</v>
      </c>
      <c r="L6388" s="105">
        <v>100</v>
      </c>
      <c r="M6388" s="105">
        <v>100</v>
      </c>
      <c r="N6388" s="105">
        <v>100</v>
      </c>
      <c r="O6388" s="105">
        <v>100</v>
      </c>
      <c r="P6388" s="105">
        <v>100</v>
      </c>
      <c r="Q6388" s="105">
        <v>32.68817644124357</v>
      </c>
      <c r="R6388" s="105">
        <v>8.4588811617147943</v>
      </c>
      <c r="S6388" s="105">
        <v>99.851889819358348</v>
      </c>
      <c r="T6388" s="105">
        <v>60.604009904993461</v>
      </c>
      <c r="U6388" s="105">
        <v>99.130759241143693</v>
      </c>
    </row>
    <row r="6389" spans="1:21">
      <c r="A6389" s="54">
        <v>6387</v>
      </c>
      <c r="B6389" s="104">
        <v>35734</v>
      </c>
      <c r="C6389" s="104">
        <v>35734</v>
      </c>
      <c r="D6389" s="105">
        <v>5880056.9999999981</v>
      </c>
      <c r="E6389" s="105">
        <v>2477530000</v>
      </c>
      <c r="F6389" s="105">
        <v>0</v>
      </c>
      <c r="G6389" s="105">
        <v>3.4363439061397423</v>
      </c>
      <c r="H6389" s="105">
        <v>4.7725918900229312</v>
      </c>
      <c r="I6389" s="105">
        <v>7.5000542604757321</v>
      </c>
      <c r="J6389" s="105">
        <v>24.156780608723178</v>
      </c>
      <c r="K6389" s="105">
        <v>100</v>
      </c>
      <c r="L6389" s="105">
        <v>100</v>
      </c>
      <c r="M6389" s="105">
        <v>100</v>
      </c>
      <c r="N6389" s="105">
        <v>100</v>
      </c>
      <c r="O6389" s="105">
        <v>100</v>
      </c>
      <c r="P6389" s="105">
        <v>100</v>
      </c>
      <c r="Q6389" s="105">
        <v>13.707918426318885</v>
      </c>
      <c r="R6389" s="105">
        <v>3.3543798295704761</v>
      </c>
      <c r="S6389" s="105">
        <v>99.8312252306267</v>
      </c>
      <c r="T6389" s="105">
        <v>54.744005743437583</v>
      </c>
      <c r="U6389" s="105">
        <v>99.066421514252681</v>
      </c>
    </row>
    <row r="6390" spans="1:21">
      <c r="A6390" s="54">
        <v>6388</v>
      </c>
      <c r="B6390" s="104">
        <v>35735</v>
      </c>
      <c r="C6390" s="104">
        <v>35735</v>
      </c>
      <c r="D6390" s="105">
        <v>4150282</v>
      </c>
      <c r="E6390" s="105">
        <v>2477530000</v>
      </c>
      <c r="F6390" s="105">
        <v>0</v>
      </c>
      <c r="G6390" s="105">
        <v>7.5170979700903544</v>
      </c>
      <c r="H6390" s="105">
        <v>9.886282919070208</v>
      </c>
      <c r="I6390" s="105">
        <v>14.405375706239623</v>
      </c>
      <c r="J6390" s="105">
        <v>37.110368920553192</v>
      </c>
      <c r="K6390" s="105">
        <v>100</v>
      </c>
      <c r="L6390" s="105">
        <v>100</v>
      </c>
      <c r="M6390" s="105">
        <v>100</v>
      </c>
      <c r="N6390" s="105">
        <v>100</v>
      </c>
      <c r="O6390" s="105">
        <v>100</v>
      </c>
      <c r="P6390" s="105">
        <v>100</v>
      </c>
      <c r="Q6390" s="105">
        <v>32.466171614668632</v>
      </c>
      <c r="R6390" s="105">
        <v>7.8147186584176183</v>
      </c>
      <c r="S6390" s="105">
        <v>99.818100967813734</v>
      </c>
      <c r="T6390" s="105">
        <v>59.100001315753303</v>
      </c>
      <c r="U6390" s="105">
        <v>99.644830245979648</v>
      </c>
    </row>
    <row r="6391" spans="1:21">
      <c r="A6391" s="54">
        <v>6389</v>
      </c>
      <c r="B6391" s="104">
        <v>35736</v>
      </c>
      <c r="C6391" s="104">
        <v>35736</v>
      </c>
      <c r="D6391" s="105">
        <v>649657</v>
      </c>
      <c r="E6391" s="105">
        <v>2477530000</v>
      </c>
      <c r="F6391" s="105">
        <v>0</v>
      </c>
      <c r="G6391" s="105">
        <v>8.1093256820978645</v>
      </c>
      <c r="H6391" s="105">
        <v>11.491662489855901</v>
      </c>
      <c r="I6391" s="105">
        <v>17.469469617951578</v>
      </c>
      <c r="J6391" s="105">
        <v>42.85800650705086</v>
      </c>
      <c r="K6391" s="105">
        <v>100</v>
      </c>
      <c r="L6391" s="105">
        <v>100</v>
      </c>
      <c r="M6391" s="105">
        <v>100</v>
      </c>
      <c r="N6391" s="105">
        <v>100</v>
      </c>
      <c r="O6391" s="105">
        <v>100</v>
      </c>
      <c r="P6391" s="105">
        <v>100</v>
      </c>
      <c r="Q6391" s="105">
        <v>27.967187806146818</v>
      </c>
      <c r="R6391" s="105">
        <v>8.0763346883404505</v>
      </c>
      <c r="S6391" s="105">
        <v>99.830385708738973</v>
      </c>
      <c r="T6391" s="105">
        <v>59.664332232620296</v>
      </c>
      <c r="U6391" s="105">
        <v>98.281259576183444</v>
      </c>
    </row>
    <row r="6392" spans="1:21">
      <c r="A6392" s="54">
        <v>6390</v>
      </c>
      <c r="B6392" s="104">
        <v>35737</v>
      </c>
      <c r="C6392" s="104">
        <v>35737</v>
      </c>
      <c r="D6392" s="105">
        <v>1763548.9999999995</v>
      </c>
      <c r="E6392" s="105">
        <v>2477530000</v>
      </c>
      <c r="F6392" s="105">
        <v>1</v>
      </c>
      <c r="G6392" s="105">
        <v>-99999</v>
      </c>
      <c r="H6392" s="105">
        <v>-99999</v>
      </c>
      <c r="I6392" s="105">
        <v>-99999</v>
      </c>
      <c r="J6392" s="105">
        <v>-99999</v>
      </c>
      <c r="K6392" s="105">
        <v>-99999</v>
      </c>
      <c r="L6392" s="105">
        <v>-99999</v>
      </c>
      <c r="M6392" s="105">
        <v>-99999</v>
      </c>
      <c r="N6392" s="105">
        <v>-99999</v>
      </c>
      <c r="O6392" s="105">
        <v>-99999</v>
      </c>
      <c r="P6392" s="105">
        <v>-99999</v>
      </c>
      <c r="Q6392" s="105">
        <v>-99999</v>
      </c>
      <c r="R6392" s="105">
        <v>-99999</v>
      </c>
      <c r="S6392" s="105">
        <v>0</v>
      </c>
      <c r="T6392" s="105">
        <v>0</v>
      </c>
      <c r="U6392" s="105">
        <v>0</v>
      </c>
    </row>
    <row r="6393" spans="1:21">
      <c r="A6393" s="54">
        <v>6391</v>
      </c>
      <c r="B6393" s="104">
        <v>35738</v>
      </c>
      <c r="C6393" s="104">
        <v>35738</v>
      </c>
      <c r="D6393" s="105">
        <v>6052881.9999999981</v>
      </c>
      <c r="E6393" s="105">
        <v>2477530000</v>
      </c>
      <c r="F6393" s="105">
        <v>0</v>
      </c>
      <c r="G6393" s="105">
        <v>1.0848336683881108</v>
      </c>
      <c r="H6393" s="105">
        <v>1.3300594682417675</v>
      </c>
      <c r="I6393" s="105">
        <v>1.9258348807523018</v>
      </c>
      <c r="J6393" s="105">
        <v>5.6388630218855944</v>
      </c>
      <c r="K6393" s="105">
        <v>21.229419150333054</v>
      </c>
      <c r="L6393" s="105">
        <v>100</v>
      </c>
      <c r="M6393" s="105">
        <v>100</v>
      </c>
      <c r="N6393" s="105">
        <v>100</v>
      </c>
      <c r="O6393" s="105">
        <v>100</v>
      </c>
      <c r="P6393" s="105">
        <v>60.621901805003205</v>
      </c>
      <c r="Q6393" s="105">
        <v>7.6255666093170626</v>
      </c>
      <c r="R6393" s="105">
        <v>1.3296402245915637</v>
      </c>
      <c r="S6393" s="105">
        <v>74.834012723212155</v>
      </c>
      <c r="T6393" s="105">
        <v>41.732176569042714</v>
      </c>
      <c r="U6393" s="105">
        <v>65.682891057193544</v>
      </c>
    </row>
    <row r="6394" spans="1:21">
      <c r="A6394" s="54">
        <v>6392</v>
      </c>
      <c r="B6394" s="104">
        <v>35739</v>
      </c>
      <c r="C6394" s="104">
        <v>35739</v>
      </c>
      <c r="D6394" s="105">
        <v>618727</v>
      </c>
      <c r="E6394" s="105">
        <v>2477530000</v>
      </c>
      <c r="F6394" s="105">
        <v>0</v>
      </c>
      <c r="G6394" s="105">
        <v>1.0503444901491228</v>
      </c>
      <c r="H6394" s="105">
        <v>1.305778777717771</v>
      </c>
      <c r="I6394" s="105">
        <v>1.737185127718561</v>
      </c>
      <c r="J6394" s="105">
        <v>4.2149670448745304</v>
      </c>
      <c r="K6394" s="105">
        <v>11.291862888755874</v>
      </c>
      <c r="L6394" s="105">
        <v>21.55285423816002</v>
      </c>
      <c r="M6394" s="105">
        <v>40.567030860247073</v>
      </c>
      <c r="N6394" s="105">
        <v>62.969719488551434</v>
      </c>
      <c r="O6394" s="105">
        <v>72.427324505031038</v>
      </c>
      <c r="P6394" s="105">
        <v>34.370340430116642</v>
      </c>
      <c r="Q6394" s="105">
        <v>5.1403852814600208</v>
      </c>
      <c r="R6394" s="105">
        <v>1.1930214501590699</v>
      </c>
      <c r="S6394" s="105">
        <v>24.494741203701516</v>
      </c>
      <c r="T6394" s="105">
        <v>21.48506788191176</v>
      </c>
      <c r="U6394" s="105">
        <v>23.177017112377108</v>
      </c>
    </row>
    <row r="6395" spans="1:21">
      <c r="A6395" s="54">
        <v>6393</v>
      </c>
      <c r="B6395" s="104">
        <v>35740</v>
      </c>
      <c r="C6395" s="104">
        <v>35740</v>
      </c>
      <c r="D6395" s="105">
        <v>7406500</v>
      </c>
      <c r="E6395" s="105">
        <v>2477530000</v>
      </c>
      <c r="F6395" s="105">
        <v>0</v>
      </c>
      <c r="G6395" s="105">
        <v>0.24349818115102367</v>
      </c>
      <c r="H6395" s="105">
        <v>0.30185908513058135</v>
      </c>
      <c r="I6395" s="105">
        <v>0.39714038483186481</v>
      </c>
      <c r="J6395" s="105">
        <v>0.95811454427154752</v>
      </c>
      <c r="K6395" s="105">
        <v>3.7858141679590958</v>
      </c>
      <c r="L6395" s="105">
        <v>11.303338876659643</v>
      </c>
      <c r="M6395" s="105">
        <v>44.293661267330251</v>
      </c>
      <c r="N6395" s="105">
        <v>100</v>
      </c>
      <c r="O6395" s="105">
        <v>54.263295636182789</v>
      </c>
      <c r="P6395" s="105">
        <v>6.3706258697585074</v>
      </c>
      <c r="Q6395" s="105">
        <v>0.80160444088657568</v>
      </c>
      <c r="R6395" s="105">
        <v>0.2523666630704548</v>
      </c>
      <c r="S6395" s="105">
        <v>21.868102407282095</v>
      </c>
      <c r="T6395" s="105">
        <v>18.580943259769359</v>
      </c>
      <c r="U6395" s="105">
        <v>21.113342883827773</v>
      </c>
    </row>
    <row r="6396" spans="1:21">
      <c r="A6396" s="54">
        <v>6394</v>
      </c>
      <c r="B6396" s="104">
        <v>35741</v>
      </c>
      <c r="C6396" s="104">
        <v>35741</v>
      </c>
      <c r="D6396" s="105">
        <v>256782000.00000003</v>
      </c>
      <c r="E6396" s="105">
        <v>4939090000</v>
      </c>
      <c r="F6396" s="105">
        <v>0</v>
      </c>
      <c r="G6396" s="105">
        <v>0.2147258641431363</v>
      </c>
      <c r="H6396" s="105">
        <v>0.26093502776136634</v>
      </c>
      <c r="I6396" s="105">
        <v>0.33805949761297782</v>
      </c>
      <c r="J6396" s="105">
        <v>0.83018717562773547</v>
      </c>
      <c r="K6396" s="105">
        <v>10.981566011175627</v>
      </c>
      <c r="L6396" s="105">
        <v>100</v>
      </c>
      <c r="M6396" s="105">
        <v>100</v>
      </c>
      <c r="N6396" s="105">
        <v>100</v>
      </c>
      <c r="O6396" s="105">
        <v>100</v>
      </c>
      <c r="P6396" s="105">
        <v>100</v>
      </c>
      <c r="Q6396" s="105">
        <v>1.0830840900998646</v>
      </c>
      <c r="R6396" s="105">
        <v>0.25718672601976911</v>
      </c>
      <c r="S6396" s="105">
        <v>83.492760881066388</v>
      </c>
      <c r="T6396" s="105">
        <v>42.83047869937004</v>
      </c>
      <c r="U6396" s="105">
        <v>82.52238994756253</v>
      </c>
    </row>
    <row r="6397" spans="1:21">
      <c r="A6397" s="54">
        <v>6395</v>
      </c>
      <c r="B6397" s="104">
        <v>35745</v>
      </c>
      <c r="C6397" s="104">
        <v>35745</v>
      </c>
      <c r="D6397" s="105">
        <v>283859543.99999994</v>
      </c>
      <c r="E6397" s="105">
        <v>7400660000</v>
      </c>
      <c r="F6397" s="105">
        <v>0</v>
      </c>
      <c r="G6397" s="105">
        <v>0.5550990034240737</v>
      </c>
      <c r="H6397" s="105">
        <v>0.58037733382882839</v>
      </c>
      <c r="I6397" s="105">
        <v>0.6235036660396106</v>
      </c>
      <c r="J6397" s="105">
        <v>1.0248577141535231</v>
      </c>
      <c r="K6397" s="105">
        <v>1.2370924892235762</v>
      </c>
      <c r="L6397" s="105">
        <v>1.4352327118494357</v>
      </c>
      <c r="M6397" s="105">
        <v>1.366899585733794</v>
      </c>
      <c r="N6397" s="105">
        <v>1.279031717451508</v>
      </c>
      <c r="O6397" s="105">
        <v>1.2307410057360724</v>
      </c>
      <c r="P6397" s="105">
        <v>1.0919810849797273</v>
      </c>
      <c r="Q6397" s="105">
        <v>0.97178918112648771</v>
      </c>
      <c r="R6397" s="105">
        <v>0.61725527474441233</v>
      </c>
      <c r="S6397" s="105">
        <v>1.3319416363513263</v>
      </c>
      <c r="T6397" s="105">
        <v>1.0011550640242541</v>
      </c>
      <c r="U6397" s="105">
        <v>1.3096796386345195</v>
      </c>
    </row>
    <row r="6398" spans="1:21">
      <c r="A6398" s="54">
        <v>6396</v>
      </c>
      <c r="B6398" s="104">
        <v>35746</v>
      </c>
      <c r="C6398" s="104">
        <v>35746</v>
      </c>
      <c r="D6398" s="105">
        <v>210661569.99999994</v>
      </c>
      <c r="E6398" s="105">
        <v>7384500000</v>
      </c>
      <c r="F6398" s="105">
        <v>0</v>
      </c>
      <c r="G6398" s="105">
        <v>0.24340773667219182</v>
      </c>
      <c r="H6398" s="105">
        <v>0.28901874652359805</v>
      </c>
      <c r="I6398" s="105">
        <v>0.283097933203174</v>
      </c>
      <c r="J6398" s="105">
        <v>0.40002001332366488</v>
      </c>
      <c r="K6398" s="105">
        <v>0.99467806385782187</v>
      </c>
      <c r="L6398" s="105">
        <v>4.6925785794942776</v>
      </c>
      <c r="M6398" s="105">
        <v>100</v>
      </c>
      <c r="N6398" s="105">
        <v>17.199510412122947</v>
      </c>
      <c r="O6398" s="105">
        <v>6.4379260768699096</v>
      </c>
      <c r="P6398" s="105">
        <v>2.3431943701200786</v>
      </c>
      <c r="Q6398" s="105">
        <v>0.54428300745818781</v>
      </c>
      <c r="R6398" s="105">
        <v>0.24582686807140344</v>
      </c>
      <c r="S6398" s="105">
        <v>32.901336088477663</v>
      </c>
      <c r="T6398" s="105">
        <v>11.139461817309767</v>
      </c>
      <c r="U6398" s="105">
        <v>31.789389561262286</v>
      </c>
    </row>
    <row r="6399" spans="1:21">
      <c r="A6399" s="54">
        <v>6397</v>
      </c>
      <c r="B6399" s="104">
        <v>35747</v>
      </c>
      <c r="C6399" s="104">
        <v>35747</v>
      </c>
      <c r="D6399" s="105">
        <v>38201609.000000015</v>
      </c>
      <c r="E6399" s="105">
        <v>4955050000</v>
      </c>
      <c r="F6399" s="105">
        <v>0</v>
      </c>
      <c r="G6399" s="105">
        <v>0.16539699597988999</v>
      </c>
      <c r="H6399" s="105">
        <v>0.19613683352765163</v>
      </c>
      <c r="I6399" s="105">
        <v>0.19048043525795352</v>
      </c>
      <c r="J6399" s="105">
        <v>0.25838171420516648</v>
      </c>
      <c r="K6399" s="105">
        <v>1.0836436426846767</v>
      </c>
      <c r="L6399" s="105">
        <v>100</v>
      </c>
      <c r="M6399" s="105">
        <v>100</v>
      </c>
      <c r="N6399" s="105">
        <v>100</v>
      </c>
      <c r="O6399" s="105">
        <v>100</v>
      </c>
      <c r="P6399" s="105">
        <v>1.6107538891457711</v>
      </c>
      <c r="Q6399" s="105">
        <v>0.27071839177366641</v>
      </c>
      <c r="R6399" s="105">
        <v>0.14797138539977267</v>
      </c>
      <c r="S6399" s="105">
        <v>65.297290913849267</v>
      </c>
      <c r="T6399" s="105">
        <v>33.66029027399788</v>
      </c>
      <c r="U6399" s="105">
        <v>58.830224942555255</v>
      </c>
    </row>
    <row r="6400" spans="1:21">
      <c r="A6400" s="54">
        <v>6398</v>
      </c>
      <c r="B6400" s="104">
        <v>35752</v>
      </c>
      <c r="C6400" s="104">
        <v>35752</v>
      </c>
      <c r="D6400" s="105">
        <v>115514704.00000003</v>
      </c>
      <c r="E6400" s="105">
        <v>2477530000</v>
      </c>
      <c r="F6400" s="105">
        <v>0</v>
      </c>
      <c r="G6400" s="105">
        <v>1.0783313062525781</v>
      </c>
      <c r="H6400" s="105">
        <v>0.7274719184261258</v>
      </c>
      <c r="I6400" s="105">
        <v>0.56664585665972933</v>
      </c>
      <c r="J6400" s="105">
        <v>0.93020489198678769</v>
      </c>
      <c r="K6400" s="105">
        <v>100</v>
      </c>
      <c r="L6400" s="105">
        <v>100</v>
      </c>
      <c r="M6400" s="105">
        <v>100</v>
      </c>
      <c r="N6400" s="105">
        <v>100</v>
      </c>
      <c r="O6400" s="105">
        <v>100</v>
      </c>
      <c r="P6400" s="105">
        <v>17.216729817866028</v>
      </c>
      <c r="Q6400" s="105">
        <v>5.4752725140655523</v>
      </c>
      <c r="R6400" s="105">
        <v>1.5121090676727555</v>
      </c>
      <c r="S6400" s="105">
        <v>92.846092158058269</v>
      </c>
      <c r="T6400" s="105">
        <v>43.958897114410796</v>
      </c>
      <c r="U6400" s="105">
        <v>91.6979509150231</v>
      </c>
    </row>
    <row r="6401" spans="1:21">
      <c r="A6401" s="54">
        <v>6399</v>
      </c>
      <c r="B6401" s="104">
        <v>35753</v>
      </c>
      <c r="C6401" s="104">
        <v>35753</v>
      </c>
      <c r="D6401" s="105">
        <v>470766966.00000012</v>
      </c>
      <c r="E6401" s="105">
        <v>4939090000</v>
      </c>
      <c r="F6401" s="105">
        <v>0</v>
      </c>
      <c r="G6401" s="105">
        <v>0.67795111866789615</v>
      </c>
      <c r="H6401" s="105">
        <v>0.61919919806321133</v>
      </c>
      <c r="I6401" s="105">
        <v>0.56195050166776317</v>
      </c>
      <c r="J6401" s="105">
        <v>0.91517936166884462</v>
      </c>
      <c r="K6401" s="105">
        <v>100</v>
      </c>
      <c r="L6401" s="105">
        <v>100</v>
      </c>
      <c r="M6401" s="105">
        <v>100</v>
      </c>
      <c r="N6401" s="105">
        <v>100</v>
      </c>
      <c r="O6401" s="105">
        <v>100</v>
      </c>
      <c r="P6401" s="105">
        <v>100</v>
      </c>
      <c r="Q6401" s="105">
        <v>5.4647106300963495</v>
      </c>
      <c r="R6401" s="105">
        <v>1.14819365951666</v>
      </c>
      <c r="S6401" s="105">
        <v>89.270717822573332</v>
      </c>
      <c r="T6401" s="105">
        <v>50.782265372473397</v>
      </c>
      <c r="U6401" s="105">
        <v>88.479744818108458</v>
      </c>
    </row>
    <row r="6402" spans="1:21">
      <c r="A6402" s="54">
        <v>6400</v>
      </c>
      <c r="B6402" s="104">
        <v>35754</v>
      </c>
      <c r="C6402" s="104">
        <v>35754</v>
      </c>
      <c r="D6402" s="105">
        <v>1522578144.0000005</v>
      </c>
      <c r="E6402" s="105">
        <v>24354400000</v>
      </c>
      <c r="F6402" s="105">
        <v>0</v>
      </c>
      <c r="G6402" s="105">
        <v>1.7792126649699167</v>
      </c>
      <c r="H6402" s="105">
        <v>2.0493653396326859</v>
      </c>
      <c r="I6402" s="105">
        <v>0.64570791362463342</v>
      </c>
      <c r="J6402" s="105">
        <v>0.59444076539918989</v>
      </c>
      <c r="K6402" s="105">
        <v>1.0199633394632925</v>
      </c>
      <c r="L6402" s="105">
        <v>1.5211884493316155</v>
      </c>
      <c r="M6402" s="105">
        <v>1.412025677011967</v>
      </c>
      <c r="N6402" s="105">
        <v>1.2379411033059062</v>
      </c>
      <c r="O6402" s="105">
        <v>1.1845626799984819</v>
      </c>
      <c r="P6402" s="105">
        <v>1.4201760347954075</v>
      </c>
      <c r="Q6402" s="105">
        <v>1.8111917966774491</v>
      </c>
      <c r="R6402" s="105">
        <v>2.4801120977299234</v>
      </c>
      <c r="S6402" s="105">
        <v>1.2318002548822189</v>
      </c>
      <c r="T6402" s="105">
        <v>1.4296573218283724</v>
      </c>
      <c r="U6402" s="105">
        <v>1.2387355211571114</v>
      </c>
    </row>
    <row r="6403" spans="1:21">
      <c r="A6403" s="54">
        <v>6401</v>
      </c>
      <c r="B6403" s="104">
        <v>35755</v>
      </c>
      <c r="C6403" s="104">
        <v>35755</v>
      </c>
      <c r="D6403" s="105">
        <v>2157934463</v>
      </c>
      <c r="E6403" s="105">
        <v>22072800000</v>
      </c>
      <c r="F6403" s="105">
        <v>0</v>
      </c>
      <c r="G6403" s="105">
        <v>0.49527323363260606</v>
      </c>
      <c r="H6403" s="105">
        <v>0.55224115497037984</v>
      </c>
      <c r="I6403" s="105">
        <v>0.80460767904943109</v>
      </c>
      <c r="J6403" s="105">
        <v>0.88251637939041871</v>
      </c>
      <c r="K6403" s="105">
        <v>2.4113322195445166</v>
      </c>
      <c r="L6403" s="105">
        <v>7.4410036960934409</v>
      </c>
      <c r="M6403" s="105">
        <v>6.5117982483082972</v>
      </c>
      <c r="N6403" s="105">
        <v>2.4969369931631391</v>
      </c>
      <c r="O6403" s="105">
        <v>1.3098100003374955</v>
      </c>
      <c r="P6403" s="105">
        <v>1.027427410624929</v>
      </c>
      <c r="Q6403" s="105">
        <v>0.8188116803414025</v>
      </c>
      <c r="R6403" s="105">
        <v>0.49313996127337728</v>
      </c>
      <c r="S6403" s="105">
        <v>4.9399642235437655</v>
      </c>
      <c r="T6403" s="105">
        <v>2.1037415547274532</v>
      </c>
      <c r="U6403" s="105">
        <v>4.7941191967598025</v>
      </c>
    </row>
    <row r="6404" spans="1:21">
      <c r="A6404" s="54">
        <v>6402</v>
      </c>
      <c r="B6404" s="104">
        <v>35756</v>
      </c>
      <c r="C6404" s="104">
        <v>35756</v>
      </c>
      <c r="D6404" s="105">
        <v>118786587.00000001</v>
      </c>
      <c r="E6404" s="105">
        <v>2477530000</v>
      </c>
      <c r="F6404" s="105">
        <v>0</v>
      </c>
      <c r="G6404" s="105">
        <v>0.27353579233482733</v>
      </c>
      <c r="H6404" s="105">
        <v>0.26421206219973925</v>
      </c>
      <c r="I6404" s="105">
        <v>0.31500139886610756</v>
      </c>
      <c r="J6404" s="105">
        <v>0.60509706998580837</v>
      </c>
      <c r="K6404" s="105">
        <v>4.6776616859510272</v>
      </c>
      <c r="L6404" s="105">
        <v>100</v>
      </c>
      <c r="M6404" s="105">
        <v>100</v>
      </c>
      <c r="N6404" s="105">
        <v>100</v>
      </c>
      <c r="O6404" s="105">
        <v>100</v>
      </c>
      <c r="P6404" s="105">
        <v>4.9816464508244351</v>
      </c>
      <c r="Q6404" s="105">
        <v>0.6126637571099709</v>
      </c>
      <c r="R6404" s="105">
        <v>0.31200364659479163</v>
      </c>
      <c r="S6404" s="105">
        <v>74.467708814594332</v>
      </c>
      <c r="T6404" s="105">
        <v>34.33681848865556</v>
      </c>
      <c r="U6404" s="105">
        <v>70.194470525398842</v>
      </c>
    </row>
    <row r="6405" spans="1:21">
      <c r="A6405" s="54">
        <v>6403</v>
      </c>
      <c r="B6405" s="104">
        <v>35785</v>
      </c>
      <c r="C6405" s="104">
        <v>35785</v>
      </c>
      <c r="D6405" s="105">
        <v>9034537</v>
      </c>
      <c r="E6405" s="105">
        <v>2477530000</v>
      </c>
      <c r="F6405" s="105">
        <v>0</v>
      </c>
      <c r="G6405" s="105">
        <v>0.63063334976219565</v>
      </c>
      <c r="H6405" s="105">
        <v>0.58241470332742995</v>
      </c>
      <c r="I6405" s="105">
        <v>0.42273201930945731</v>
      </c>
      <c r="J6405" s="105">
        <v>0.41041931349455046</v>
      </c>
      <c r="K6405" s="105">
        <v>0.60374321135075959</v>
      </c>
      <c r="L6405" s="105">
        <v>2.6931671191178999</v>
      </c>
      <c r="M6405" s="105">
        <v>100</v>
      </c>
      <c r="N6405" s="105">
        <v>100</v>
      </c>
      <c r="O6405" s="105">
        <v>100</v>
      </c>
      <c r="P6405" s="105">
        <v>0.7628797812359297</v>
      </c>
      <c r="Q6405" s="105">
        <v>0.427710029178127</v>
      </c>
      <c r="R6405" s="105">
        <v>0.4402556947394406</v>
      </c>
      <c r="S6405" s="105">
        <v>57.29031061114113</v>
      </c>
      <c r="T6405" s="105">
        <v>25.581162935126315</v>
      </c>
      <c r="U6405" s="105">
        <v>42.763663548677577</v>
      </c>
    </row>
    <row r="6406" spans="1:21">
      <c r="A6406" s="54">
        <v>6404</v>
      </c>
      <c r="B6406" s="104">
        <v>35786</v>
      </c>
      <c r="C6406" s="104">
        <v>35786</v>
      </c>
      <c r="D6406" s="105">
        <v>45005424.000000015</v>
      </c>
      <c r="E6406" s="105">
        <v>4970820000</v>
      </c>
      <c r="F6406" s="105">
        <v>0</v>
      </c>
      <c r="G6406" s="105">
        <v>3.0565415818074677</v>
      </c>
      <c r="H6406" s="105">
        <v>2.0641518657911524</v>
      </c>
      <c r="I6406" s="105">
        <v>0.62042866297199895</v>
      </c>
      <c r="J6406" s="105">
        <v>0.46200108944898399</v>
      </c>
      <c r="K6406" s="105">
        <v>1.2494484439430165</v>
      </c>
      <c r="L6406" s="105">
        <v>45.29494475497156</v>
      </c>
      <c r="M6406" s="105">
        <v>100</v>
      </c>
      <c r="N6406" s="105">
        <v>100</v>
      </c>
      <c r="O6406" s="105">
        <v>15.000251887628588</v>
      </c>
      <c r="P6406" s="105">
        <v>3.7617383416676953</v>
      </c>
      <c r="Q6406" s="105">
        <v>1.9246568389589429</v>
      </c>
      <c r="R6406" s="105">
        <v>1.7742026672409554</v>
      </c>
      <c r="S6406" s="105">
        <v>52.396531719482518</v>
      </c>
      <c r="T6406" s="105">
        <v>22.934030511202526</v>
      </c>
      <c r="U6406" s="105">
        <v>49.414810010986102</v>
      </c>
    </row>
    <row r="6407" spans="1:21">
      <c r="A6407" s="54">
        <v>6405</v>
      </c>
      <c r="B6407" s="104">
        <v>35787</v>
      </c>
      <c r="C6407" s="104">
        <v>35787</v>
      </c>
      <c r="D6407" s="105">
        <v>33132078.999999996</v>
      </c>
      <c r="E6407" s="105">
        <v>4970820000</v>
      </c>
      <c r="F6407" s="105">
        <v>0</v>
      </c>
      <c r="G6407" s="105">
        <v>1.3772237927363113</v>
      </c>
      <c r="H6407" s="105">
        <v>1.0080411474206705</v>
      </c>
      <c r="I6407" s="105">
        <v>0.44097578498401124</v>
      </c>
      <c r="J6407" s="105">
        <v>0.29913339606058825</v>
      </c>
      <c r="K6407" s="105">
        <v>0.85551415872027081</v>
      </c>
      <c r="L6407" s="105">
        <v>2.2993992568280857</v>
      </c>
      <c r="M6407" s="105">
        <v>7.0838978954429983</v>
      </c>
      <c r="N6407" s="105">
        <v>6.5902958081528462</v>
      </c>
      <c r="O6407" s="105">
        <v>4.2470517328849615</v>
      </c>
      <c r="P6407" s="105">
        <v>1.8006915609489276</v>
      </c>
      <c r="Q6407" s="105">
        <v>1.0693574794157725</v>
      </c>
      <c r="R6407" s="105">
        <v>1.0641651829295131</v>
      </c>
      <c r="S6407" s="105">
        <v>4.6224202514085722</v>
      </c>
      <c r="T6407" s="105">
        <v>2.3446455997104132</v>
      </c>
      <c r="U6407" s="105">
        <v>4.4117958280594793</v>
      </c>
    </row>
    <row r="6408" spans="1:21">
      <c r="A6408" s="54">
        <v>6406</v>
      </c>
      <c r="B6408" s="104">
        <v>35788</v>
      </c>
      <c r="C6408" s="104">
        <v>35788</v>
      </c>
      <c r="D6408" s="105">
        <v>302087969.00000012</v>
      </c>
      <c r="E6408" s="105">
        <v>4970820000</v>
      </c>
      <c r="F6408" s="105">
        <v>0</v>
      </c>
      <c r="G6408" s="105">
        <v>0.92517247181215412</v>
      </c>
      <c r="H6408" s="105">
        <v>0.6744227789888565</v>
      </c>
      <c r="I6408" s="105">
        <v>0.42643278584207656</v>
      </c>
      <c r="J6408" s="105">
        <v>0.58572815545722146</v>
      </c>
      <c r="K6408" s="105">
        <v>1.6479507691136643</v>
      </c>
      <c r="L6408" s="105">
        <v>3.6730174887350393</v>
      </c>
      <c r="M6408" s="105">
        <v>4.7406333730098371</v>
      </c>
      <c r="N6408" s="105">
        <v>4.3003429183714514</v>
      </c>
      <c r="O6408" s="105">
        <v>2.5221779013222174</v>
      </c>
      <c r="P6408" s="105">
        <v>1.5234972277105636</v>
      </c>
      <c r="Q6408" s="105">
        <v>1.0490130061950027</v>
      </c>
      <c r="R6408" s="105">
        <v>0.95727369576319543</v>
      </c>
      <c r="S6408" s="105">
        <v>3.3263153866366437</v>
      </c>
      <c r="T6408" s="105">
        <v>1.9188052143601066</v>
      </c>
      <c r="U6408" s="105">
        <v>3.2901179177712052</v>
      </c>
    </row>
    <row r="6409" spans="1:21">
      <c r="A6409" s="54">
        <v>6407</v>
      </c>
      <c r="B6409" s="104">
        <v>35789</v>
      </c>
      <c r="C6409" s="104">
        <v>35789</v>
      </c>
      <c r="D6409" s="105">
        <v>756448122.00000024</v>
      </c>
      <c r="E6409" s="105">
        <v>4970820000</v>
      </c>
      <c r="F6409" s="105">
        <v>0</v>
      </c>
      <c r="G6409" s="105">
        <v>3.7705782926580009</v>
      </c>
      <c r="H6409" s="105">
        <v>2.9496911549452127</v>
      </c>
      <c r="I6409" s="105">
        <v>2.4251090485200977</v>
      </c>
      <c r="J6409" s="105">
        <v>3.9376009596494006</v>
      </c>
      <c r="K6409" s="105">
        <v>28.987813176132214</v>
      </c>
      <c r="L6409" s="105">
        <v>100</v>
      </c>
      <c r="M6409" s="105">
        <v>100</v>
      </c>
      <c r="N6409" s="105">
        <v>100</v>
      </c>
      <c r="O6409" s="105">
        <v>26.885685850861371</v>
      </c>
      <c r="P6409" s="105">
        <v>15.108862707894193</v>
      </c>
      <c r="Q6409" s="105">
        <v>10.158417549498063</v>
      </c>
      <c r="R6409" s="105">
        <v>5.3796188399908935</v>
      </c>
      <c r="S6409" s="105">
        <v>60.650758923372905</v>
      </c>
      <c r="T6409" s="105">
        <v>33.300281465012453</v>
      </c>
      <c r="U6409" s="105">
        <v>60.032798072931406</v>
      </c>
    </row>
    <row r="6410" spans="1:21">
      <c r="A6410" s="54">
        <v>6408</v>
      </c>
      <c r="B6410" s="104">
        <v>35790</v>
      </c>
      <c r="C6410" s="104">
        <v>35790</v>
      </c>
      <c r="D6410" s="105">
        <v>1817641411.0000005</v>
      </c>
      <c r="E6410" s="105">
        <v>17405600000</v>
      </c>
      <c r="F6410" s="105">
        <v>0</v>
      </c>
      <c r="G6410" s="105">
        <v>2.7929919190573611</v>
      </c>
      <c r="H6410" s="105">
        <v>1.3667890679695323</v>
      </c>
      <c r="I6410" s="105">
        <v>1.1591254883136786</v>
      </c>
      <c r="J6410" s="105">
        <v>5.777359318040916</v>
      </c>
      <c r="K6410" s="105">
        <v>100</v>
      </c>
      <c r="L6410" s="105">
        <v>100</v>
      </c>
      <c r="M6410" s="105">
        <v>100</v>
      </c>
      <c r="N6410" s="105">
        <v>100</v>
      </c>
      <c r="O6410" s="105">
        <v>100</v>
      </c>
      <c r="P6410" s="105">
        <v>30.999078690233503</v>
      </c>
      <c r="Q6410" s="105">
        <v>8.4492626762392629</v>
      </c>
      <c r="R6410" s="105">
        <v>3.6000726188466756</v>
      </c>
      <c r="S6410" s="105">
        <v>90.66855144179705</v>
      </c>
      <c r="T6410" s="105">
        <v>46.178723314891748</v>
      </c>
      <c r="U6410" s="105">
        <v>89.686887049161157</v>
      </c>
    </row>
    <row r="6411" spans="1:21">
      <c r="A6411" s="54">
        <v>6409</v>
      </c>
      <c r="B6411" s="104">
        <v>35880</v>
      </c>
      <c r="C6411" s="104">
        <v>35880</v>
      </c>
      <c r="D6411" s="105">
        <v>54804186.999999985</v>
      </c>
      <c r="E6411" s="105">
        <v>7416620000</v>
      </c>
      <c r="F6411" s="105">
        <v>0</v>
      </c>
      <c r="G6411" s="105">
        <v>21.497393171503994</v>
      </c>
      <c r="H6411" s="105">
        <v>31.261679426382663</v>
      </c>
      <c r="I6411" s="105">
        <v>35.15577777991696</v>
      </c>
      <c r="J6411" s="105">
        <v>27.603295136541806</v>
      </c>
      <c r="K6411" s="105">
        <v>16.168649796333316</v>
      </c>
      <c r="L6411" s="105">
        <v>17.854346687766174</v>
      </c>
      <c r="M6411" s="105">
        <v>25.847466847293123</v>
      </c>
      <c r="N6411" s="105">
        <v>46.802626598437492</v>
      </c>
      <c r="O6411" s="105">
        <v>62.694684059302041</v>
      </c>
      <c r="P6411" s="105">
        <v>23.212143700590943</v>
      </c>
      <c r="Q6411" s="105">
        <v>15.308749682737693</v>
      </c>
      <c r="R6411" s="105">
        <v>16.423561103067094</v>
      </c>
      <c r="S6411" s="105">
        <v>34.446106118004494</v>
      </c>
      <c r="T6411" s="105">
        <v>28.31919783248944</v>
      </c>
      <c r="U6411" s="105">
        <v>34.289333979122375</v>
      </c>
    </row>
    <row r="6412" spans="1:21">
      <c r="A6412" s="54">
        <v>6410</v>
      </c>
      <c r="B6412" s="104">
        <v>35882</v>
      </c>
      <c r="C6412" s="104">
        <v>35882</v>
      </c>
      <c r="D6412" s="105">
        <v>21938519.000000007</v>
      </c>
      <c r="E6412" s="105">
        <v>2477530000</v>
      </c>
      <c r="F6412" s="105">
        <v>0</v>
      </c>
      <c r="G6412" s="105">
        <v>0</v>
      </c>
      <c r="H6412" s="105">
        <v>0</v>
      </c>
      <c r="I6412" s="105">
        <v>0</v>
      </c>
      <c r="J6412" s="105">
        <v>0</v>
      </c>
      <c r="K6412" s="105">
        <v>0</v>
      </c>
      <c r="L6412" s="105">
        <v>0</v>
      </c>
      <c r="M6412" s="105">
        <v>0</v>
      </c>
      <c r="N6412" s="105">
        <v>0</v>
      </c>
      <c r="O6412" s="105">
        <v>0</v>
      </c>
      <c r="P6412" s="105">
        <v>0</v>
      </c>
      <c r="Q6412" s="105">
        <v>0</v>
      </c>
      <c r="R6412" s="105">
        <v>0</v>
      </c>
      <c r="S6412" s="105">
        <v>0</v>
      </c>
      <c r="T6412" s="105">
        <v>0</v>
      </c>
      <c r="U6412" s="105">
        <v>0</v>
      </c>
    </row>
    <row r="6413" spans="1:21">
      <c r="A6413" s="54">
        <v>6411</v>
      </c>
      <c r="B6413" s="104">
        <v>35884</v>
      </c>
      <c r="C6413" s="104">
        <v>35884</v>
      </c>
      <c r="D6413" s="105">
        <v>83707035.99999997</v>
      </c>
      <c r="E6413" s="105">
        <v>29473200000</v>
      </c>
      <c r="F6413" s="105">
        <v>0</v>
      </c>
      <c r="G6413" s="105">
        <v>24.541921681127128</v>
      </c>
      <c r="H6413" s="105">
        <v>33.272473905320894</v>
      </c>
      <c r="I6413" s="105">
        <v>37.899953177963987</v>
      </c>
      <c r="J6413" s="105">
        <v>38.974876903763388</v>
      </c>
      <c r="K6413" s="105">
        <v>5.6829301122076288</v>
      </c>
      <c r="L6413" s="105">
        <v>1.9070605439474486</v>
      </c>
      <c r="M6413" s="105">
        <v>2.2328813324258605</v>
      </c>
      <c r="N6413" s="105">
        <v>4.0224345993925885</v>
      </c>
      <c r="O6413" s="105">
        <v>5.9742006241881924</v>
      </c>
      <c r="P6413" s="105">
        <v>12.013247822889555</v>
      </c>
      <c r="Q6413" s="105">
        <v>16.581607240565326</v>
      </c>
      <c r="R6413" s="105">
        <v>19.982990237689609</v>
      </c>
      <c r="S6413" s="105">
        <v>3.5658302796153944</v>
      </c>
      <c r="T6413" s="105">
        <v>16.923881515123465</v>
      </c>
      <c r="U6413" s="105">
        <v>4.3716419624243059</v>
      </c>
    </row>
    <row r="6414" spans="1:21">
      <c r="A6414" s="54">
        <v>6412</v>
      </c>
      <c r="B6414" s="104">
        <v>35925</v>
      </c>
      <c r="C6414" s="104">
        <v>35925</v>
      </c>
      <c r="D6414" s="105">
        <v>315098753.99999994</v>
      </c>
      <c r="E6414" s="105">
        <v>4939090000</v>
      </c>
      <c r="F6414" s="105">
        <v>0</v>
      </c>
      <c r="G6414" s="105">
        <v>100</v>
      </c>
      <c r="H6414" s="105">
        <v>100</v>
      </c>
      <c r="I6414" s="105">
        <v>83.211882898397491</v>
      </c>
      <c r="J6414" s="105">
        <v>48.520076212907142</v>
      </c>
      <c r="K6414" s="105">
        <v>39.588930627371575</v>
      </c>
      <c r="L6414" s="105">
        <v>100</v>
      </c>
      <c r="M6414" s="105">
        <v>2.7098662110496599</v>
      </c>
      <c r="N6414" s="105">
        <v>1.0074108490719269</v>
      </c>
      <c r="O6414" s="105">
        <v>1.6617609919552572</v>
      </c>
      <c r="P6414" s="105">
        <v>45.494684079762287</v>
      </c>
      <c r="Q6414" s="105">
        <v>100</v>
      </c>
      <c r="R6414" s="105">
        <v>100</v>
      </c>
      <c r="S6414" s="105">
        <v>21.548108879659125</v>
      </c>
      <c r="T6414" s="105">
        <v>60.18288432254294</v>
      </c>
      <c r="U6414" s="105">
        <v>33.398043509580781</v>
      </c>
    </row>
    <row r="6415" spans="1:21">
      <c r="A6415" s="54">
        <v>6413</v>
      </c>
      <c r="B6415" s="104">
        <v>35926</v>
      </c>
      <c r="C6415" s="104">
        <v>35926</v>
      </c>
      <c r="D6415" s="105">
        <v>67381701.999999985</v>
      </c>
      <c r="E6415" s="105">
        <v>2477530000</v>
      </c>
      <c r="F6415" s="105">
        <v>0</v>
      </c>
      <c r="G6415" s="105">
        <v>10.233323029037942</v>
      </c>
      <c r="H6415" s="105">
        <v>16.046310964862133</v>
      </c>
      <c r="I6415" s="105">
        <v>11.770828361922698</v>
      </c>
      <c r="J6415" s="105">
        <v>12.291666904992722</v>
      </c>
      <c r="K6415" s="105">
        <v>13.903955240778924</v>
      </c>
      <c r="L6415" s="105">
        <v>88.055394208252523</v>
      </c>
      <c r="M6415" s="105">
        <v>2.0991811891937631</v>
      </c>
      <c r="N6415" s="105">
        <v>0.982096717520066</v>
      </c>
      <c r="O6415" s="105">
        <v>1.1100205004077208</v>
      </c>
      <c r="P6415" s="105">
        <v>5.4465842543815732</v>
      </c>
      <c r="Q6415" s="105">
        <v>9.2340924520563021</v>
      </c>
      <c r="R6415" s="105">
        <v>9.4398899181303477</v>
      </c>
      <c r="S6415" s="105">
        <v>18.001296221368605</v>
      </c>
      <c r="T6415" s="105">
        <v>15.051111978461394</v>
      </c>
      <c r="U6415" s="105">
        <v>17.627485182499214</v>
      </c>
    </row>
    <row r="6416" spans="1:21">
      <c r="A6416" s="54">
        <v>6414</v>
      </c>
      <c r="B6416" s="104">
        <v>35927</v>
      </c>
      <c r="C6416" s="104">
        <v>35927</v>
      </c>
      <c r="D6416" s="105">
        <v>38764133</v>
      </c>
      <c r="E6416" s="105">
        <v>2477530000</v>
      </c>
      <c r="F6416" s="105">
        <v>0</v>
      </c>
      <c r="G6416" s="105">
        <v>24.540370026735225</v>
      </c>
      <c r="H6416" s="105">
        <v>41.379680319792485</v>
      </c>
      <c r="I6416" s="105">
        <v>36.262786479712943</v>
      </c>
      <c r="J6416" s="105">
        <v>37.516921832658419</v>
      </c>
      <c r="K6416" s="105">
        <v>40.614207011424917</v>
      </c>
      <c r="L6416" s="105">
        <v>100</v>
      </c>
      <c r="M6416" s="105">
        <v>32.358146349293904</v>
      </c>
      <c r="N6416" s="105">
        <v>4.6784868567047031</v>
      </c>
      <c r="O6416" s="105">
        <v>4.2068147110520737</v>
      </c>
      <c r="P6416" s="105">
        <v>16.715674855761502</v>
      </c>
      <c r="Q6416" s="105">
        <v>42.417213687578695</v>
      </c>
      <c r="R6416" s="105">
        <v>32.76545607882948</v>
      </c>
      <c r="S6416" s="105">
        <v>21.566761517308304</v>
      </c>
      <c r="T6416" s="105">
        <v>34.454646517462031</v>
      </c>
      <c r="U6416" s="105">
        <v>26.875228026544161</v>
      </c>
    </row>
    <row r="6417" spans="1:21">
      <c r="A6417" s="54">
        <v>6415</v>
      </c>
      <c r="B6417" s="104">
        <v>35928</v>
      </c>
      <c r="C6417" s="104">
        <v>35928</v>
      </c>
      <c r="D6417" s="105">
        <v>26920419</v>
      </c>
      <c r="E6417" s="105">
        <v>2477530000</v>
      </c>
      <c r="F6417" s="105">
        <v>0</v>
      </c>
      <c r="G6417" s="105">
        <v>31.741713462620353</v>
      </c>
      <c r="H6417" s="105">
        <v>31.360360221738858</v>
      </c>
      <c r="I6417" s="105">
        <v>30.144436124268111</v>
      </c>
      <c r="J6417" s="105">
        <v>35.06472197787442</v>
      </c>
      <c r="K6417" s="105">
        <v>35.175189702497001</v>
      </c>
      <c r="L6417" s="105">
        <v>46.927505677901564</v>
      </c>
      <c r="M6417" s="105">
        <v>9.9500889132704771</v>
      </c>
      <c r="N6417" s="105">
        <v>4.6208582584957227</v>
      </c>
      <c r="O6417" s="105">
        <v>4.7565688143671201</v>
      </c>
      <c r="P6417" s="105">
        <v>22.06931362386991</v>
      </c>
      <c r="Q6417" s="105">
        <v>45.141340988344112</v>
      </c>
      <c r="R6417" s="105">
        <v>30.090031220498048</v>
      </c>
      <c r="S6417" s="105">
        <v>12.978156500954253</v>
      </c>
      <c r="T6417" s="105">
        <v>27.253510748812136</v>
      </c>
      <c r="U6417" s="105">
        <v>20.527853866221314</v>
      </c>
    </row>
    <row r="6418" spans="1:21">
      <c r="A6418" s="54">
        <v>6416</v>
      </c>
      <c r="B6418" s="104">
        <v>35929</v>
      </c>
      <c r="C6418" s="104">
        <v>35929</v>
      </c>
      <c r="D6418" s="105">
        <v>43549666.999999993</v>
      </c>
      <c r="E6418" s="105">
        <v>2477530000</v>
      </c>
      <c r="F6418" s="105">
        <v>0</v>
      </c>
      <c r="G6418" s="105">
        <v>3.5134834871101681</v>
      </c>
      <c r="H6418" s="105">
        <v>3.8308756946542384</v>
      </c>
      <c r="I6418" s="105">
        <v>2.9980241265812362</v>
      </c>
      <c r="J6418" s="105">
        <v>4.2322983325988011</v>
      </c>
      <c r="K6418" s="105">
        <v>5.0147437435768971</v>
      </c>
      <c r="L6418" s="105">
        <v>6.9509798275824091</v>
      </c>
      <c r="M6418" s="105">
        <v>0.7460872752989991</v>
      </c>
      <c r="N6418" s="105">
        <v>0.64666793041077419</v>
      </c>
      <c r="O6418" s="105">
        <v>0.61235108027719543</v>
      </c>
      <c r="P6418" s="105">
        <v>1.7933400775069606</v>
      </c>
      <c r="Q6418" s="105">
        <v>2.5437563129269258</v>
      </c>
      <c r="R6418" s="105">
        <v>2.6586500670170685</v>
      </c>
      <c r="S6418" s="105">
        <v>2.865750623776357</v>
      </c>
      <c r="T6418" s="105">
        <v>2.9617714962951402</v>
      </c>
      <c r="U6418" s="105">
        <v>2.8931348637444962</v>
      </c>
    </row>
    <row r="6419" spans="1:21">
      <c r="A6419" s="54">
        <v>6417</v>
      </c>
      <c r="B6419" s="104">
        <v>35930</v>
      </c>
      <c r="C6419" s="104">
        <v>35930</v>
      </c>
      <c r="D6419" s="105">
        <v>138859866</v>
      </c>
      <c r="E6419" s="105">
        <v>2477530000</v>
      </c>
      <c r="F6419" s="105">
        <v>0</v>
      </c>
      <c r="G6419" s="105">
        <v>1.3198587423126955</v>
      </c>
      <c r="H6419" s="105">
        <v>1.1888636500612475</v>
      </c>
      <c r="I6419" s="105">
        <v>0.81546983417301033</v>
      </c>
      <c r="J6419" s="105">
        <v>1.1563871212492112</v>
      </c>
      <c r="K6419" s="105">
        <v>1.2311133081418606</v>
      </c>
      <c r="L6419" s="105">
        <v>2.0757180035664575</v>
      </c>
      <c r="M6419" s="105">
        <v>0.21392121059180408</v>
      </c>
      <c r="N6419" s="105">
        <v>0.20731663351231666</v>
      </c>
      <c r="O6419" s="105">
        <v>0.20723407275629599</v>
      </c>
      <c r="P6419" s="105">
        <v>0.60519215718243513</v>
      </c>
      <c r="Q6419" s="105">
        <v>0.86109674364758182</v>
      </c>
      <c r="R6419" s="105">
        <v>1.0955639123861078</v>
      </c>
      <c r="S6419" s="105">
        <v>0.76506877691426867</v>
      </c>
      <c r="T6419" s="105">
        <v>0.91481128246508547</v>
      </c>
      <c r="U6419" s="105">
        <v>0.81029593470390737</v>
      </c>
    </row>
    <row r="6420" spans="1:21">
      <c r="A6420" s="54">
        <v>6418</v>
      </c>
      <c r="B6420" s="104">
        <v>35935</v>
      </c>
      <c r="C6420" s="104">
        <v>35935</v>
      </c>
      <c r="D6420" s="105">
        <v>22708433.000000004</v>
      </c>
      <c r="E6420" s="105">
        <v>2477530000</v>
      </c>
      <c r="F6420" s="105">
        <v>0</v>
      </c>
      <c r="G6420" s="105">
        <v>1.0415143748627398</v>
      </c>
      <c r="H6420" s="105">
        <v>1.0795195531926065</v>
      </c>
      <c r="I6420" s="105">
        <v>0.70812318162526078</v>
      </c>
      <c r="J6420" s="105">
        <v>0.89539115508086431</v>
      </c>
      <c r="K6420" s="105">
        <v>1.1449816563342909</v>
      </c>
      <c r="L6420" s="105">
        <v>1.0236523172500838</v>
      </c>
      <c r="M6420" s="105">
        <v>0.29151092063733058</v>
      </c>
      <c r="N6420" s="105">
        <v>0.26416863551888364</v>
      </c>
      <c r="O6420" s="105">
        <v>0.2471480239131966</v>
      </c>
      <c r="P6420" s="105">
        <v>0.55035653138573382</v>
      </c>
      <c r="Q6420" s="105">
        <v>0.82571335395969181</v>
      </c>
      <c r="R6420" s="105">
        <v>1.2387319534818497</v>
      </c>
      <c r="S6420" s="105">
        <v>0.3831690496116652</v>
      </c>
      <c r="T6420" s="105">
        <v>0.77590097143687764</v>
      </c>
      <c r="U6420" s="105">
        <v>0.56670205480273506</v>
      </c>
    </row>
    <row r="6421" spans="1:21">
      <c r="A6421" s="54">
        <v>6419</v>
      </c>
      <c r="B6421" s="104">
        <v>35936</v>
      </c>
      <c r="C6421" s="104">
        <v>35936</v>
      </c>
      <c r="D6421" s="105">
        <v>74308168.999999985</v>
      </c>
      <c r="E6421" s="105">
        <v>2477530000</v>
      </c>
      <c r="F6421" s="105">
        <v>0</v>
      </c>
      <c r="G6421" s="105">
        <v>0.10607052479770326</v>
      </c>
      <c r="H6421" s="105">
        <v>0.14677533268196935</v>
      </c>
      <c r="I6421" s="105">
        <v>0.17929084061107597</v>
      </c>
      <c r="J6421" s="105">
        <v>0.30768761623120161</v>
      </c>
      <c r="K6421" s="105">
        <v>0.5053949034795161</v>
      </c>
      <c r="L6421" s="105">
        <v>0.79037599933601821</v>
      </c>
      <c r="M6421" s="105">
        <v>0.29663701123238323</v>
      </c>
      <c r="N6421" s="105">
        <v>0.65361861513920538</v>
      </c>
      <c r="O6421" s="105">
        <v>0.42893263791371228</v>
      </c>
      <c r="P6421" s="105">
        <v>0.3533732045556367</v>
      </c>
      <c r="Q6421" s="105">
        <v>0.18796801091763574</v>
      </c>
      <c r="R6421" s="105">
        <v>0.11427342915468915</v>
      </c>
      <c r="S6421" s="105">
        <v>0.55923040323028983</v>
      </c>
      <c r="T6421" s="105">
        <v>0.3391998438375623</v>
      </c>
      <c r="U6421" s="105">
        <v>0.49447929194860979</v>
      </c>
    </row>
    <row r="6422" spans="1:21">
      <c r="A6422" s="54">
        <v>6420</v>
      </c>
      <c r="B6422" s="104">
        <v>35937</v>
      </c>
      <c r="C6422" s="104">
        <v>35937</v>
      </c>
      <c r="D6422" s="105">
        <v>119946170</v>
      </c>
      <c r="E6422" s="105">
        <v>4970820000</v>
      </c>
      <c r="F6422" s="105">
        <v>0</v>
      </c>
      <c r="G6422" s="105">
        <v>0.23754302759111526</v>
      </c>
      <c r="H6422" s="105">
        <v>0.29358695666664936</v>
      </c>
      <c r="I6422" s="105">
        <v>0.17659297391634068</v>
      </c>
      <c r="J6422" s="105">
        <v>0.16855794734143595</v>
      </c>
      <c r="K6422" s="105">
        <v>0.32379946043778751</v>
      </c>
      <c r="L6422" s="105">
        <v>0.50619891104963755</v>
      </c>
      <c r="M6422" s="105">
        <v>0.20878113792685113</v>
      </c>
      <c r="N6422" s="105">
        <v>0.4638436044015295</v>
      </c>
      <c r="O6422" s="105">
        <v>0.2637832192428734</v>
      </c>
      <c r="P6422" s="105">
        <v>0.23431116102495037</v>
      </c>
      <c r="Q6422" s="105">
        <v>0.20361455973853362</v>
      </c>
      <c r="R6422" s="105">
        <v>0.19632319687267324</v>
      </c>
      <c r="S6422" s="105">
        <v>0.36835976408995069</v>
      </c>
      <c r="T6422" s="105">
        <v>0.27307801301753143</v>
      </c>
      <c r="U6422" s="105">
        <v>0.35313145404202195</v>
      </c>
    </row>
    <row r="6423" spans="1:21">
      <c r="A6423" s="54">
        <v>6421</v>
      </c>
      <c r="B6423" s="104">
        <v>35938</v>
      </c>
      <c r="C6423" s="104">
        <v>35938</v>
      </c>
      <c r="D6423" s="105">
        <v>9601527.0000000037</v>
      </c>
      <c r="E6423" s="105">
        <v>2477530000</v>
      </c>
      <c r="F6423" s="105">
        <v>0</v>
      </c>
      <c r="G6423" s="105">
        <v>0.34819880901499634</v>
      </c>
      <c r="H6423" s="105">
        <v>0.42544705878355876</v>
      </c>
      <c r="I6423" s="105">
        <v>0.14847241821879095</v>
      </c>
      <c r="J6423" s="105">
        <v>0.1</v>
      </c>
      <c r="K6423" s="105">
        <v>0.12250474737284055</v>
      </c>
      <c r="L6423" s="105">
        <v>0.26418124678261207</v>
      </c>
      <c r="M6423" s="105">
        <v>0.16480874538620166</v>
      </c>
      <c r="N6423" s="105">
        <v>0.32928187479977034</v>
      </c>
      <c r="O6423" s="105">
        <v>0.22957398120685354</v>
      </c>
      <c r="P6423" s="105">
        <v>0.19416253250005816</v>
      </c>
      <c r="Q6423" s="105">
        <v>0.15541668166302744</v>
      </c>
      <c r="R6423" s="105">
        <v>0.18085242979171529</v>
      </c>
      <c r="S6423" s="105">
        <v>0.26223532232698166</v>
      </c>
      <c r="T6423" s="105">
        <v>0.22190837712670211</v>
      </c>
      <c r="U6423" s="105">
        <v>0.25490116460983364</v>
      </c>
    </row>
    <row r="6424" spans="1:21">
      <c r="A6424" s="54">
        <v>6422</v>
      </c>
      <c r="B6424" s="104">
        <v>35944</v>
      </c>
      <c r="C6424" s="104">
        <v>35944</v>
      </c>
      <c r="D6424" s="105">
        <v>20916906.999999996</v>
      </c>
      <c r="E6424" s="105">
        <v>2477530000</v>
      </c>
      <c r="F6424" s="105">
        <v>0</v>
      </c>
      <c r="G6424" s="105">
        <v>1.104032470057779</v>
      </c>
      <c r="H6424" s="105">
        <v>1.1150317915962622</v>
      </c>
      <c r="I6424" s="105">
        <v>0.68066869631414484</v>
      </c>
      <c r="J6424" s="105">
        <v>0.58176386021735504</v>
      </c>
      <c r="K6424" s="105">
        <v>0.6616784702335986</v>
      </c>
      <c r="L6424" s="105">
        <v>0.88154733665200791</v>
      </c>
      <c r="M6424" s="105">
        <v>0.76173214114631549</v>
      </c>
      <c r="N6424" s="105">
        <v>0.97104677356362346</v>
      </c>
      <c r="O6424" s="105">
        <v>0.67816853635206031</v>
      </c>
      <c r="P6424" s="105">
        <v>0.4556431979351494</v>
      </c>
      <c r="Q6424" s="105">
        <v>0.68646448017900241</v>
      </c>
      <c r="R6424" s="105">
        <v>1.0964489834514679</v>
      </c>
      <c r="S6424" s="105">
        <v>0.84322406760317137</v>
      </c>
      <c r="T6424" s="105">
        <v>0.80618556147489728</v>
      </c>
      <c r="U6424" s="105">
        <v>0.82792544622541886</v>
      </c>
    </row>
    <row r="6425" spans="1:21">
      <c r="A6425" s="54">
        <v>6423</v>
      </c>
      <c r="B6425" s="104">
        <v>35945</v>
      </c>
      <c r="C6425" s="104">
        <v>35945</v>
      </c>
      <c r="D6425" s="105">
        <v>4789092.0000000009</v>
      </c>
      <c r="E6425" s="105">
        <v>2493300000</v>
      </c>
      <c r="F6425" s="105">
        <v>0</v>
      </c>
      <c r="G6425" s="105">
        <v>0.22431778305644079</v>
      </c>
      <c r="H6425" s="105">
        <v>0.2279046660883236</v>
      </c>
      <c r="I6425" s="105">
        <v>0.3088633206028078</v>
      </c>
      <c r="J6425" s="105">
        <v>0.90396775768557036</v>
      </c>
      <c r="K6425" s="105">
        <v>3.7322596509157475</v>
      </c>
      <c r="L6425" s="105">
        <v>8.5457960760746552</v>
      </c>
      <c r="M6425" s="105">
        <v>100</v>
      </c>
      <c r="N6425" s="105">
        <v>100</v>
      </c>
      <c r="O6425" s="105">
        <v>100</v>
      </c>
      <c r="P6425" s="105">
        <v>100</v>
      </c>
      <c r="Q6425" s="105">
        <v>2.0130471201474229</v>
      </c>
      <c r="R6425" s="105">
        <v>0.41073434434210171</v>
      </c>
      <c r="S6425" s="105">
        <v>90.634874572131309</v>
      </c>
      <c r="T6425" s="105">
        <v>34.697240893242757</v>
      </c>
      <c r="U6425" s="105">
        <v>81.024497166083037</v>
      </c>
    </row>
    <row r="6426" spans="1:21">
      <c r="A6426" s="54">
        <v>6424</v>
      </c>
      <c r="B6426" s="104">
        <v>35949</v>
      </c>
      <c r="C6426" s="104">
        <v>35949</v>
      </c>
      <c r="D6426" s="105">
        <v>10122793519.000004</v>
      </c>
      <c r="E6426" s="105">
        <v>32505600000</v>
      </c>
      <c r="F6426" s="105">
        <v>0</v>
      </c>
      <c r="G6426" s="105">
        <v>100</v>
      </c>
      <c r="H6426" s="105">
        <v>1.5473513893103334</v>
      </c>
      <c r="I6426" s="105">
        <v>1.0174638519345671</v>
      </c>
      <c r="J6426" s="105">
        <v>10.587814936966259</v>
      </c>
      <c r="K6426" s="105">
        <v>100</v>
      </c>
      <c r="L6426" s="105">
        <v>100</v>
      </c>
      <c r="M6426" s="105">
        <v>100</v>
      </c>
      <c r="N6426" s="105">
        <v>100</v>
      </c>
      <c r="O6426" s="105">
        <v>100</v>
      </c>
      <c r="P6426" s="105">
        <v>100</v>
      </c>
      <c r="Q6426" s="105">
        <v>100</v>
      </c>
      <c r="R6426" s="105">
        <v>100</v>
      </c>
      <c r="S6426" s="105">
        <v>87.989454110299931</v>
      </c>
      <c r="T6426" s="105">
        <v>76.096052514850939</v>
      </c>
      <c r="U6426" s="105">
        <v>87.916535532429421</v>
      </c>
    </row>
    <row r="6427" spans="1:21">
      <c r="A6427" s="54">
        <v>6425</v>
      </c>
      <c r="B6427" s="104">
        <v>35953</v>
      </c>
      <c r="C6427" s="104">
        <v>35953</v>
      </c>
      <c r="D6427" s="105">
        <v>170170016.99999994</v>
      </c>
      <c r="E6427" s="105">
        <v>12323200000</v>
      </c>
      <c r="F6427" s="105">
        <v>0</v>
      </c>
      <c r="G6427" s="105">
        <v>2.2804267881086213</v>
      </c>
      <c r="H6427" s="105">
        <v>1.2779855808559486</v>
      </c>
      <c r="I6427" s="105">
        <v>0.70784794714693255</v>
      </c>
      <c r="J6427" s="105">
        <v>0.75567886031912879</v>
      </c>
      <c r="K6427" s="105">
        <v>0.97343671838973744</v>
      </c>
      <c r="L6427" s="105">
        <v>2.0655031516190001</v>
      </c>
      <c r="M6427" s="105">
        <v>4.5593764741208336</v>
      </c>
      <c r="N6427" s="105">
        <v>13.244093897446493</v>
      </c>
      <c r="O6427" s="105">
        <v>36.153298542944988</v>
      </c>
      <c r="P6427" s="105">
        <v>25.419331338573901</v>
      </c>
      <c r="Q6427" s="105">
        <v>14.767628638550368</v>
      </c>
      <c r="R6427" s="105">
        <v>8.4114261443324825</v>
      </c>
      <c r="S6427" s="105">
        <v>12.01928031581034</v>
      </c>
      <c r="T6427" s="105">
        <v>9.2180028402007022</v>
      </c>
      <c r="U6427" s="105">
        <v>11.965876123371002</v>
      </c>
    </row>
    <row r="6428" spans="1:21">
      <c r="A6428" s="54">
        <v>6426</v>
      </c>
      <c r="B6428" s="104">
        <v>35954</v>
      </c>
      <c r="C6428" s="104">
        <v>35954</v>
      </c>
      <c r="D6428" s="105">
        <v>900849.00000000023</v>
      </c>
      <c r="E6428" s="105">
        <v>2493300000</v>
      </c>
      <c r="F6428" s="105">
        <v>0</v>
      </c>
      <c r="G6428" s="105">
        <v>3.0066948087759693</v>
      </c>
      <c r="H6428" s="105">
        <v>2.4100047542346799</v>
      </c>
      <c r="I6428" s="105">
        <v>2.915841073543247</v>
      </c>
      <c r="J6428" s="105">
        <v>13.370513919665509</v>
      </c>
      <c r="K6428" s="105">
        <v>29.551287175101837</v>
      </c>
      <c r="L6428" s="105">
        <v>100</v>
      </c>
      <c r="M6428" s="105">
        <v>77.55042740112323</v>
      </c>
      <c r="N6428" s="105">
        <v>13.259601728050049</v>
      </c>
      <c r="O6428" s="105">
        <v>26.519859130708074</v>
      </c>
      <c r="P6428" s="105">
        <v>100</v>
      </c>
      <c r="Q6428" s="105">
        <v>70.063316769181483</v>
      </c>
      <c r="R6428" s="105">
        <v>22.274712698673117</v>
      </c>
      <c r="S6428" s="105">
        <v>58.846515444465886</v>
      </c>
      <c r="T6428" s="105">
        <v>38.410188288254766</v>
      </c>
      <c r="U6428" s="105">
        <v>58.453668388672824</v>
      </c>
    </row>
    <row r="6429" spans="1:21">
      <c r="A6429" s="54">
        <v>6427</v>
      </c>
      <c r="B6429" s="104">
        <v>35955</v>
      </c>
      <c r="C6429" s="104">
        <v>35955</v>
      </c>
      <c r="D6429" s="105">
        <v>64846662.999999993</v>
      </c>
      <c r="E6429" s="105">
        <v>24900700000</v>
      </c>
      <c r="F6429" s="105">
        <v>0</v>
      </c>
      <c r="G6429" s="105">
        <v>7.6747786117437293</v>
      </c>
      <c r="H6429" s="105">
        <v>7.7151683725618732</v>
      </c>
      <c r="I6429" s="105">
        <v>7.0463648181726475</v>
      </c>
      <c r="J6429" s="105">
        <v>21.46279753100891</v>
      </c>
      <c r="K6429" s="105">
        <v>74.047481552945882</v>
      </c>
      <c r="L6429" s="105">
        <v>100</v>
      </c>
      <c r="M6429" s="105">
        <v>100</v>
      </c>
      <c r="N6429" s="105">
        <v>79.989317490902224</v>
      </c>
      <c r="O6429" s="105">
        <v>65.233714828969696</v>
      </c>
      <c r="P6429" s="105">
        <v>100</v>
      </c>
      <c r="Q6429" s="105">
        <v>100</v>
      </c>
      <c r="R6429" s="105">
        <v>40.861062808855451</v>
      </c>
      <c r="S6429" s="105">
        <v>85.236845283101204</v>
      </c>
      <c r="T6429" s="105">
        <v>58.6692238345967</v>
      </c>
      <c r="U6429" s="105">
        <v>83.672659479362807</v>
      </c>
    </row>
    <row r="6430" spans="1:21">
      <c r="A6430" s="54">
        <v>6428</v>
      </c>
      <c r="B6430" s="104">
        <v>35958</v>
      </c>
      <c r="C6430" s="104">
        <v>35958</v>
      </c>
      <c r="D6430" s="105">
        <v>30486078.000000004</v>
      </c>
      <c r="E6430" s="105">
        <v>2493300000</v>
      </c>
      <c r="F6430" s="105">
        <v>0</v>
      </c>
      <c r="G6430" s="105">
        <v>2.9500506451948674</v>
      </c>
      <c r="H6430" s="105">
        <v>3.7811232889206123</v>
      </c>
      <c r="I6430" s="105">
        <v>9.0432926001553735</v>
      </c>
      <c r="J6430" s="105">
        <v>33.314026419707368</v>
      </c>
      <c r="K6430" s="105">
        <v>36.177382035422021</v>
      </c>
      <c r="L6430" s="105">
        <v>40.093105534633608</v>
      </c>
      <c r="M6430" s="105">
        <v>16.779427827580786</v>
      </c>
      <c r="N6430" s="105">
        <v>10.682666689578433</v>
      </c>
      <c r="O6430" s="105">
        <v>16.979066524862368</v>
      </c>
      <c r="P6430" s="105">
        <v>14.398809813846166</v>
      </c>
      <c r="Q6430" s="105">
        <v>10.828774941844024</v>
      </c>
      <c r="R6430" s="105">
        <v>6.4160595044803417</v>
      </c>
      <c r="S6430" s="105">
        <v>29.367560620367584</v>
      </c>
      <c r="T6430" s="105">
        <v>16.786982152185494</v>
      </c>
      <c r="U6430" s="105">
        <v>17.772031167798357</v>
      </c>
    </row>
    <row r="6431" spans="1:21">
      <c r="A6431" s="54">
        <v>6429</v>
      </c>
      <c r="B6431" s="104">
        <v>36035</v>
      </c>
      <c r="C6431" s="104">
        <v>36035</v>
      </c>
      <c r="D6431" s="105">
        <v>43188654.000000015</v>
      </c>
      <c r="E6431" s="105">
        <v>9925880000</v>
      </c>
      <c r="F6431" s="105">
        <v>0</v>
      </c>
      <c r="G6431" s="105">
        <v>0.4512487338778684</v>
      </c>
      <c r="H6431" s="105">
        <v>0.43162628655680635</v>
      </c>
      <c r="I6431" s="105">
        <v>0.34549611437920263</v>
      </c>
      <c r="J6431" s="105">
        <v>0.42388079021933794</v>
      </c>
      <c r="K6431" s="105">
        <v>0.58502438585612149</v>
      </c>
      <c r="L6431" s="105">
        <v>0.8946252710642274</v>
      </c>
      <c r="M6431" s="105">
        <v>1.1618503305429229</v>
      </c>
      <c r="N6431" s="105">
        <v>1.1977549266058349</v>
      </c>
      <c r="O6431" s="105">
        <v>1.0534946794126474</v>
      </c>
      <c r="P6431" s="105">
        <v>1.0706918052131953</v>
      </c>
      <c r="Q6431" s="105">
        <v>0.88119143718089321</v>
      </c>
      <c r="R6431" s="105">
        <v>0.62481202467452046</v>
      </c>
      <c r="S6431" s="105">
        <v>1.044927204163594</v>
      </c>
      <c r="T6431" s="105">
        <v>0.76014139879863174</v>
      </c>
      <c r="U6431" s="105">
        <v>0.92642709815215718</v>
      </c>
    </row>
    <row r="6432" spans="1:21">
      <c r="A6432" s="54">
        <v>6430</v>
      </c>
      <c r="B6432" s="104">
        <v>36036</v>
      </c>
      <c r="C6432" s="104">
        <v>36036</v>
      </c>
      <c r="D6432" s="105">
        <v>7302559.0000000019</v>
      </c>
      <c r="E6432" s="105">
        <v>2493300000</v>
      </c>
      <c r="F6432" s="105">
        <v>0</v>
      </c>
      <c r="G6432" s="105">
        <v>0.85659766003056736</v>
      </c>
      <c r="H6432" s="105">
        <v>0.80026875423726129</v>
      </c>
      <c r="I6432" s="105">
        <v>0.65585971914510122</v>
      </c>
      <c r="J6432" s="105">
        <v>0.73172123086867624</v>
      </c>
      <c r="K6432" s="105">
        <v>0.8791341696467373</v>
      </c>
      <c r="L6432" s="105">
        <v>1.1885505599615624</v>
      </c>
      <c r="M6432" s="105">
        <v>1.39826643388163</v>
      </c>
      <c r="N6432" s="105">
        <v>1.5539692975555166</v>
      </c>
      <c r="O6432" s="105">
        <v>1.6157071058657875</v>
      </c>
      <c r="P6432" s="105">
        <v>1.5129566807756136</v>
      </c>
      <c r="Q6432" s="105">
        <v>1.3999089676042515</v>
      </c>
      <c r="R6432" s="105">
        <v>1.0430291157776204</v>
      </c>
      <c r="S6432" s="105">
        <v>1.3878702111345376</v>
      </c>
      <c r="T6432" s="105">
        <v>1.1363308079458605</v>
      </c>
      <c r="U6432" s="105">
        <v>1.2727128720800849</v>
      </c>
    </row>
    <row r="6433" spans="1:21">
      <c r="A6433" s="54">
        <v>6431</v>
      </c>
      <c r="B6433" s="104">
        <v>36037</v>
      </c>
      <c r="C6433" s="104">
        <v>36037</v>
      </c>
      <c r="D6433" s="105">
        <v>655208.00000000023</v>
      </c>
      <c r="E6433" s="105">
        <v>2493300000</v>
      </c>
      <c r="F6433" s="105">
        <v>0</v>
      </c>
      <c r="G6433" s="105">
        <v>7.4842691267610491</v>
      </c>
      <c r="H6433" s="105">
        <v>7.074460459913686</v>
      </c>
      <c r="I6433" s="105">
        <v>5.936038693169218</v>
      </c>
      <c r="J6433" s="105">
        <v>6.804192195437663</v>
      </c>
      <c r="K6433" s="105">
        <v>8.253737781614868</v>
      </c>
      <c r="L6433" s="105">
        <v>10.736702956011811</v>
      </c>
      <c r="M6433" s="105">
        <v>12.561633435230474</v>
      </c>
      <c r="N6433" s="105">
        <v>14.06135411747954</v>
      </c>
      <c r="O6433" s="105">
        <v>14.425627101475349</v>
      </c>
      <c r="P6433" s="105">
        <v>13.383207657500346</v>
      </c>
      <c r="Q6433" s="105">
        <v>12.376245947676093</v>
      </c>
      <c r="R6433" s="105">
        <v>9.1376861632905353</v>
      </c>
      <c r="S6433" s="105">
        <v>13.635307958234044</v>
      </c>
      <c r="T6433" s="105">
        <v>10.186262969630056</v>
      </c>
      <c r="U6433" s="105">
        <v>10.874142168122475</v>
      </c>
    </row>
    <row r="6434" spans="1:21">
      <c r="A6434" s="54">
        <v>6432</v>
      </c>
      <c r="B6434" s="104">
        <v>36038</v>
      </c>
      <c r="C6434" s="104">
        <v>36038</v>
      </c>
      <c r="D6434" s="105">
        <v>215550209.00000006</v>
      </c>
      <c r="E6434" s="105">
        <v>7448350000</v>
      </c>
      <c r="F6434" s="105">
        <v>0</v>
      </c>
      <c r="G6434" s="105">
        <v>2.1086038194051788</v>
      </c>
      <c r="H6434" s="105">
        <v>2.703855289308009</v>
      </c>
      <c r="I6434" s="105">
        <v>4.2083408990275704</v>
      </c>
      <c r="J6434" s="105">
        <v>5.0739677847695326</v>
      </c>
      <c r="K6434" s="105">
        <v>6.4329030228011614</v>
      </c>
      <c r="L6434" s="105">
        <v>10.143440519318771</v>
      </c>
      <c r="M6434" s="105">
        <v>100</v>
      </c>
      <c r="N6434" s="105">
        <v>100</v>
      </c>
      <c r="O6434" s="105">
        <v>100</v>
      </c>
      <c r="P6434" s="105">
        <v>100</v>
      </c>
      <c r="Q6434" s="105">
        <v>100</v>
      </c>
      <c r="R6434" s="105">
        <v>100</v>
      </c>
      <c r="S6434" s="105">
        <v>46.842222042827693</v>
      </c>
      <c r="T6434" s="105">
        <v>52.55592594455252</v>
      </c>
      <c r="U6434" s="105">
        <v>47.132154845808628</v>
      </c>
    </row>
    <row r="6435" spans="1:21">
      <c r="A6435" s="54">
        <v>6433</v>
      </c>
      <c r="B6435" s="104">
        <v>36039</v>
      </c>
      <c r="C6435" s="104">
        <v>36039</v>
      </c>
      <c r="D6435" s="105">
        <v>82641267.00000003</v>
      </c>
      <c r="E6435" s="105">
        <v>2493300000</v>
      </c>
      <c r="F6435" s="105">
        <v>0</v>
      </c>
      <c r="G6435" s="105">
        <v>0.33148528889722856</v>
      </c>
      <c r="H6435" s="105">
        <v>0.42130202312464871</v>
      </c>
      <c r="I6435" s="105">
        <v>0.58192136816673246</v>
      </c>
      <c r="J6435" s="105">
        <v>1.5895198374115167</v>
      </c>
      <c r="K6435" s="105">
        <v>7.3246297745969189</v>
      </c>
      <c r="L6435" s="105">
        <v>100</v>
      </c>
      <c r="M6435" s="105">
        <v>100</v>
      </c>
      <c r="N6435" s="105">
        <v>100</v>
      </c>
      <c r="O6435" s="105">
        <v>100</v>
      </c>
      <c r="P6435" s="105">
        <v>100</v>
      </c>
      <c r="Q6435" s="105">
        <v>1.4550486752034029</v>
      </c>
      <c r="R6435" s="105">
        <v>0.28551284777457475</v>
      </c>
      <c r="S6435" s="105">
        <v>78.634608818486115</v>
      </c>
      <c r="T6435" s="105">
        <v>42.665784984597913</v>
      </c>
      <c r="U6435" s="105">
        <v>77.459312440056266</v>
      </c>
    </row>
    <row r="6436" spans="1:21">
      <c r="A6436" s="54">
        <v>6434</v>
      </c>
      <c r="B6436" s="104">
        <v>36040</v>
      </c>
      <c r="C6436" s="104">
        <v>36040</v>
      </c>
      <c r="D6436" s="105">
        <v>28046098.000000007</v>
      </c>
      <c r="E6436" s="105">
        <v>2493300000</v>
      </c>
      <c r="F6436" s="105">
        <v>0</v>
      </c>
      <c r="G6436" s="105">
        <v>0.44697608966974917</v>
      </c>
      <c r="H6436" s="105">
        <v>0.60157283541759343</v>
      </c>
      <c r="I6436" s="105">
        <v>0.82373842708590572</v>
      </c>
      <c r="J6436" s="105">
        <v>2.3133540313816581</v>
      </c>
      <c r="K6436" s="105">
        <v>7.8645500384858984</v>
      </c>
      <c r="L6436" s="105">
        <v>42.758407416672469</v>
      </c>
      <c r="M6436" s="105">
        <v>100</v>
      </c>
      <c r="N6436" s="105">
        <v>100</v>
      </c>
      <c r="O6436" s="105">
        <v>100</v>
      </c>
      <c r="P6436" s="105">
        <v>15.612447956343695</v>
      </c>
      <c r="Q6436" s="105">
        <v>1.0316505015219524</v>
      </c>
      <c r="R6436" s="105">
        <v>0.36335305576730653</v>
      </c>
      <c r="S6436" s="105">
        <v>48.065964177538653</v>
      </c>
      <c r="T6436" s="105">
        <v>30.98467086269552</v>
      </c>
      <c r="U6436" s="105">
        <v>46.162741651274708</v>
      </c>
    </row>
    <row r="6437" spans="1:21">
      <c r="A6437" s="54">
        <v>6435</v>
      </c>
      <c r="B6437" s="104">
        <v>36041</v>
      </c>
      <c r="C6437" s="104">
        <v>36041</v>
      </c>
      <c r="D6437" s="105">
        <v>1303516.0000000005</v>
      </c>
      <c r="E6437" s="105">
        <v>2493300000</v>
      </c>
      <c r="F6437" s="105">
        <v>1</v>
      </c>
      <c r="G6437" s="105">
        <v>-99999</v>
      </c>
      <c r="H6437" s="105">
        <v>-99999</v>
      </c>
      <c r="I6437" s="105">
        <v>-99999</v>
      </c>
      <c r="J6437" s="105">
        <v>-99999</v>
      </c>
      <c r="K6437" s="105">
        <v>-99999</v>
      </c>
      <c r="L6437" s="105">
        <v>-99999</v>
      </c>
      <c r="M6437" s="105">
        <v>-99999</v>
      </c>
      <c r="N6437" s="105">
        <v>-99999</v>
      </c>
      <c r="O6437" s="105">
        <v>-99999</v>
      </c>
      <c r="P6437" s="105">
        <v>-99999</v>
      </c>
      <c r="Q6437" s="105">
        <v>-99999</v>
      </c>
      <c r="R6437" s="105">
        <v>-99999</v>
      </c>
      <c r="S6437" s="105">
        <v>0</v>
      </c>
      <c r="T6437" s="105">
        <v>0</v>
      </c>
      <c r="U6437" s="105">
        <v>0</v>
      </c>
    </row>
    <row r="6438" spans="1:21">
      <c r="A6438" s="54">
        <v>6436</v>
      </c>
      <c r="B6438" s="104">
        <v>36042</v>
      </c>
      <c r="C6438" s="104">
        <v>36042</v>
      </c>
      <c r="D6438" s="105">
        <v>1076603464</v>
      </c>
      <c r="E6438" s="105">
        <v>50328900000</v>
      </c>
      <c r="F6438" s="105">
        <v>0</v>
      </c>
      <c r="G6438" s="105">
        <v>1.1219581337186544</v>
      </c>
      <c r="H6438" s="105">
        <v>1.214464761668796</v>
      </c>
      <c r="I6438" s="105">
        <v>2.0985670648828081</v>
      </c>
      <c r="J6438" s="105">
        <v>6.9569693492613736</v>
      </c>
      <c r="K6438" s="105">
        <v>56.374326382823554</v>
      </c>
      <c r="L6438" s="105">
        <v>100</v>
      </c>
      <c r="M6438" s="105">
        <v>100</v>
      </c>
      <c r="N6438" s="105">
        <v>100</v>
      </c>
      <c r="O6438" s="105">
        <v>100</v>
      </c>
      <c r="P6438" s="105">
        <v>100</v>
      </c>
      <c r="Q6438" s="105">
        <v>36.025351263322946</v>
      </c>
      <c r="R6438" s="105">
        <v>2.2074148595353438</v>
      </c>
      <c r="S6438" s="105">
        <v>84.692487356578326</v>
      </c>
      <c r="T6438" s="105">
        <v>50.499920984601118</v>
      </c>
      <c r="U6438" s="105">
        <v>83.347023059897055</v>
      </c>
    </row>
    <row r="6439" spans="1:21">
      <c r="A6439" s="54">
        <v>6437</v>
      </c>
      <c r="B6439" s="104">
        <v>36043</v>
      </c>
      <c r="C6439" s="104">
        <v>36043</v>
      </c>
      <c r="D6439" s="105">
        <v>60284716.999999993</v>
      </c>
      <c r="E6439" s="105">
        <v>2493300000</v>
      </c>
      <c r="F6439" s="105">
        <v>0</v>
      </c>
      <c r="G6439" s="105">
        <v>1.0798819547969598</v>
      </c>
      <c r="H6439" s="105">
        <v>1.2378962116005203</v>
      </c>
      <c r="I6439" s="105">
        <v>2.9559313381066556</v>
      </c>
      <c r="J6439" s="105">
        <v>16.388475793106995</v>
      </c>
      <c r="K6439" s="105">
        <v>100</v>
      </c>
      <c r="L6439" s="105">
        <v>100</v>
      </c>
      <c r="M6439" s="105">
        <v>100</v>
      </c>
      <c r="N6439" s="105">
        <v>100</v>
      </c>
      <c r="O6439" s="105">
        <v>100</v>
      </c>
      <c r="P6439" s="105">
        <v>100</v>
      </c>
      <c r="Q6439" s="105">
        <v>100</v>
      </c>
      <c r="R6439" s="105">
        <v>2.9018886809040394</v>
      </c>
      <c r="S6439" s="105">
        <v>92.588531414063198</v>
      </c>
      <c r="T6439" s="105">
        <v>60.380339498209594</v>
      </c>
      <c r="U6439" s="105">
        <v>91.20838481156288</v>
      </c>
    </row>
    <row r="6440" spans="1:21">
      <c r="A6440" s="54">
        <v>6438</v>
      </c>
      <c r="B6440" s="104">
        <v>36063</v>
      </c>
      <c r="C6440" s="104">
        <v>36063</v>
      </c>
      <c r="D6440" s="105">
        <v>125447036.00000001</v>
      </c>
      <c r="E6440" s="105">
        <v>4986590000</v>
      </c>
      <c r="F6440" s="105">
        <v>0</v>
      </c>
      <c r="G6440" s="105">
        <v>2.0477198800915581</v>
      </c>
      <c r="H6440" s="105">
        <v>2.5082375827960002</v>
      </c>
      <c r="I6440" s="105">
        <v>3.7461167744687516</v>
      </c>
      <c r="J6440" s="105">
        <v>22.527019896443775</v>
      </c>
      <c r="K6440" s="105">
        <v>100</v>
      </c>
      <c r="L6440" s="105">
        <v>100</v>
      </c>
      <c r="M6440" s="105">
        <v>100</v>
      </c>
      <c r="N6440" s="105">
        <v>100</v>
      </c>
      <c r="O6440" s="105">
        <v>100</v>
      </c>
      <c r="P6440" s="105">
        <v>100</v>
      </c>
      <c r="Q6440" s="105">
        <v>12.169386240292265</v>
      </c>
      <c r="R6440" s="105">
        <v>8.143947685397432</v>
      </c>
      <c r="S6440" s="105">
        <v>90.075456685398436</v>
      </c>
      <c r="T6440" s="105">
        <v>54.261869004957475</v>
      </c>
      <c r="U6440" s="105">
        <v>89.03195597786673</v>
      </c>
    </row>
    <row r="6441" spans="1:21">
      <c r="A6441" s="54">
        <v>6439</v>
      </c>
      <c r="B6441" s="104">
        <v>36064</v>
      </c>
      <c r="C6441" s="104">
        <v>36064</v>
      </c>
      <c r="D6441" s="105">
        <v>1923571.9999999998</v>
      </c>
      <c r="E6441" s="105">
        <v>2493300000</v>
      </c>
      <c r="F6441" s="105">
        <v>0</v>
      </c>
      <c r="G6441" s="105">
        <v>4.341140711431752</v>
      </c>
      <c r="H6441" s="105">
        <v>6.1564410446667539</v>
      </c>
      <c r="I6441" s="105">
        <v>11.125149298189529</v>
      </c>
      <c r="J6441" s="105">
        <v>39.088780025342352</v>
      </c>
      <c r="K6441" s="105">
        <v>100</v>
      </c>
      <c r="L6441" s="105">
        <v>100</v>
      </c>
      <c r="M6441" s="105">
        <v>100</v>
      </c>
      <c r="N6441" s="105">
        <v>100</v>
      </c>
      <c r="O6441" s="105">
        <v>100</v>
      </c>
      <c r="P6441" s="105">
        <v>100</v>
      </c>
      <c r="Q6441" s="105">
        <v>15.483628314134801</v>
      </c>
      <c r="R6441" s="105">
        <v>4.4679132831595076</v>
      </c>
      <c r="S6441" s="105">
        <v>95.304033377451432</v>
      </c>
      <c r="T6441" s="105">
        <v>56.721921056410388</v>
      </c>
      <c r="U6441" s="105">
        <v>94.986121450947778</v>
      </c>
    </row>
    <row r="6442" spans="1:21">
      <c r="A6442" s="54">
        <v>6440</v>
      </c>
      <c r="B6442" s="104">
        <v>36065</v>
      </c>
      <c r="C6442" s="104">
        <v>36065</v>
      </c>
      <c r="D6442" s="105">
        <v>12746452.000000004</v>
      </c>
      <c r="E6442" s="105">
        <v>2493300000</v>
      </c>
      <c r="F6442" s="105">
        <v>0</v>
      </c>
      <c r="G6442" s="105">
        <v>5.5426902726784135</v>
      </c>
      <c r="H6442" s="105">
        <v>5.9978375000855317</v>
      </c>
      <c r="I6442" s="105">
        <v>9.2751889329274064</v>
      </c>
      <c r="J6442" s="105">
        <v>31.904186599334242</v>
      </c>
      <c r="K6442" s="105">
        <v>100</v>
      </c>
      <c r="L6442" s="105">
        <v>100</v>
      </c>
      <c r="M6442" s="105">
        <v>100</v>
      </c>
      <c r="N6442" s="105">
        <v>100</v>
      </c>
      <c r="O6442" s="105">
        <v>100</v>
      </c>
      <c r="P6442" s="105">
        <v>100</v>
      </c>
      <c r="Q6442" s="105">
        <v>16.185805749326949</v>
      </c>
      <c r="R6442" s="105">
        <v>5.2448727661558463</v>
      </c>
      <c r="S6442" s="105">
        <v>95.003259581709287</v>
      </c>
      <c r="T6442" s="105">
        <v>56.17921515170903</v>
      </c>
      <c r="U6442" s="105">
        <v>94.513252090077813</v>
      </c>
    </row>
    <row r="6443" spans="1:21">
      <c r="A6443" s="54">
        <v>6441</v>
      </c>
      <c r="B6443" s="104">
        <v>36066</v>
      </c>
      <c r="C6443" s="104">
        <v>36066</v>
      </c>
      <c r="D6443" s="105">
        <v>10371857.999999996</v>
      </c>
      <c r="E6443" s="105">
        <v>2493300000</v>
      </c>
      <c r="F6443" s="105">
        <v>0</v>
      </c>
      <c r="G6443" s="105">
        <v>4.4546369789737534</v>
      </c>
      <c r="H6443" s="105">
        <v>5.5893709009708852</v>
      </c>
      <c r="I6443" s="105">
        <v>8.4117467725847312</v>
      </c>
      <c r="J6443" s="105">
        <v>24.251444950831168</v>
      </c>
      <c r="K6443" s="105">
        <v>100</v>
      </c>
      <c r="L6443" s="105">
        <v>100</v>
      </c>
      <c r="M6443" s="105">
        <v>100</v>
      </c>
      <c r="N6443" s="105">
        <v>100</v>
      </c>
      <c r="O6443" s="105">
        <v>100</v>
      </c>
      <c r="P6443" s="105">
        <v>100</v>
      </c>
      <c r="Q6443" s="105">
        <v>24.348843521600507</v>
      </c>
      <c r="R6443" s="105">
        <v>5.8928880918611908</v>
      </c>
      <c r="S6443" s="105">
        <v>95.071909165806488</v>
      </c>
      <c r="T6443" s="105">
        <v>56.079077601401856</v>
      </c>
      <c r="U6443" s="105">
        <v>94.710246829463713</v>
      </c>
    </row>
    <row r="6444" spans="1:21">
      <c r="A6444" s="54">
        <v>6442</v>
      </c>
      <c r="B6444" s="104">
        <v>36067</v>
      </c>
      <c r="C6444" s="104">
        <v>36067</v>
      </c>
      <c r="D6444" s="105">
        <v>2537447</v>
      </c>
      <c r="E6444" s="105">
        <v>2493300000</v>
      </c>
      <c r="F6444" s="105">
        <v>0</v>
      </c>
      <c r="G6444" s="105">
        <v>7.171677603133932</v>
      </c>
      <c r="H6444" s="105">
        <v>11.02046432893717</v>
      </c>
      <c r="I6444" s="105">
        <v>18.491388763377184</v>
      </c>
      <c r="J6444" s="105">
        <v>49.918473242399912</v>
      </c>
      <c r="K6444" s="105">
        <v>100</v>
      </c>
      <c r="L6444" s="105">
        <v>100</v>
      </c>
      <c r="M6444" s="105">
        <v>100</v>
      </c>
      <c r="N6444" s="105">
        <v>100</v>
      </c>
      <c r="O6444" s="105">
        <v>100</v>
      </c>
      <c r="P6444" s="105">
        <v>100</v>
      </c>
      <c r="Q6444" s="105">
        <v>27.479350648874515</v>
      </c>
      <c r="R6444" s="105">
        <v>7.2512844341690235</v>
      </c>
      <c r="S6444" s="105">
        <v>99.849625596417965</v>
      </c>
      <c r="T6444" s="105">
        <v>60.111053251740977</v>
      </c>
      <c r="U6444" s="105">
        <v>95.374914076628528</v>
      </c>
    </row>
    <row r="6445" spans="1:21">
      <c r="A6445" s="54">
        <v>6443</v>
      </c>
      <c r="B6445" s="104">
        <v>36068</v>
      </c>
      <c r="C6445" s="104">
        <v>36068</v>
      </c>
      <c r="D6445" s="105">
        <v>27337170.000000007</v>
      </c>
      <c r="E6445" s="105">
        <v>2493300000</v>
      </c>
      <c r="F6445" s="105">
        <v>0</v>
      </c>
      <c r="G6445" s="105">
        <v>0.53597561229184321</v>
      </c>
      <c r="H6445" s="105">
        <v>0.69897202976353268</v>
      </c>
      <c r="I6445" s="105">
        <v>1.0260035030911752</v>
      </c>
      <c r="J6445" s="105">
        <v>2.8898777078684632</v>
      </c>
      <c r="K6445" s="105">
        <v>6.7484463316365213</v>
      </c>
      <c r="L6445" s="105">
        <v>100</v>
      </c>
      <c r="M6445" s="105">
        <v>100</v>
      </c>
      <c r="N6445" s="105">
        <v>100</v>
      </c>
      <c r="O6445" s="105">
        <v>100</v>
      </c>
      <c r="P6445" s="105">
        <v>13.375255749350748</v>
      </c>
      <c r="Q6445" s="105">
        <v>2.0741823344721499</v>
      </c>
      <c r="R6445" s="105">
        <v>0.66771202096295079</v>
      </c>
      <c r="S6445" s="105">
        <v>91.255217375323127</v>
      </c>
      <c r="T6445" s="105">
        <v>35.668035440786447</v>
      </c>
      <c r="U6445" s="105">
        <v>90.186309985209121</v>
      </c>
    </row>
    <row r="6446" spans="1:21">
      <c r="A6446" s="54">
        <v>6444</v>
      </c>
      <c r="B6446" s="104">
        <v>36069</v>
      </c>
      <c r="C6446" s="104">
        <v>36069</v>
      </c>
      <c r="D6446" s="105">
        <v>29277307.999999993</v>
      </c>
      <c r="E6446" s="105">
        <v>2493300000</v>
      </c>
      <c r="F6446" s="105">
        <v>0</v>
      </c>
      <c r="G6446" s="105">
        <v>0.80482045334018681</v>
      </c>
      <c r="H6446" s="105">
        <v>1.0303293764538943</v>
      </c>
      <c r="I6446" s="105">
        <v>1.5049107021335484</v>
      </c>
      <c r="J6446" s="105">
        <v>3.9234555125378869</v>
      </c>
      <c r="K6446" s="105">
        <v>10.228989839764763</v>
      </c>
      <c r="L6446" s="105">
        <v>100</v>
      </c>
      <c r="M6446" s="105">
        <v>100</v>
      </c>
      <c r="N6446" s="105">
        <v>100</v>
      </c>
      <c r="O6446" s="105">
        <v>100</v>
      </c>
      <c r="P6446" s="105">
        <v>39.484046779117406</v>
      </c>
      <c r="Q6446" s="105">
        <v>4.145244000027259</v>
      </c>
      <c r="R6446" s="105">
        <v>1.0897310846921038</v>
      </c>
      <c r="S6446" s="105">
        <v>89.857251326937899</v>
      </c>
      <c r="T6446" s="105">
        <v>38.517627312338924</v>
      </c>
      <c r="U6446" s="105">
        <v>83.98272531416012</v>
      </c>
    </row>
    <row r="6447" spans="1:21">
      <c r="A6447" s="54">
        <v>6445</v>
      </c>
      <c r="B6447" s="104">
        <v>36070</v>
      </c>
      <c r="C6447" s="104">
        <v>36070</v>
      </c>
      <c r="D6447" s="105">
        <v>84921660.00000003</v>
      </c>
      <c r="E6447" s="105">
        <v>4970820000</v>
      </c>
      <c r="F6447" s="105">
        <v>0</v>
      </c>
      <c r="G6447" s="105">
        <v>0.21797066495787007</v>
      </c>
      <c r="H6447" s="105">
        <v>0.2717517343394531</v>
      </c>
      <c r="I6447" s="105">
        <v>0.38213145340802679</v>
      </c>
      <c r="J6447" s="105">
        <v>1.1257175917482229</v>
      </c>
      <c r="K6447" s="105">
        <v>10.781405366231866</v>
      </c>
      <c r="L6447" s="105">
        <v>100</v>
      </c>
      <c r="M6447" s="105">
        <v>100</v>
      </c>
      <c r="N6447" s="105">
        <v>100</v>
      </c>
      <c r="O6447" s="105">
        <v>28.910959423615889</v>
      </c>
      <c r="P6447" s="105">
        <v>3.1991733577599955</v>
      </c>
      <c r="Q6447" s="105">
        <v>0.443783079174142</v>
      </c>
      <c r="R6447" s="105">
        <v>0.20305019942999594</v>
      </c>
      <c r="S6447" s="105">
        <v>80.11233653597256</v>
      </c>
      <c r="T6447" s="105">
        <v>28.794661905888788</v>
      </c>
      <c r="U6447" s="105">
        <v>77.066906002535561</v>
      </c>
    </row>
    <row r="6448" spans="1:21">
      <c r="A6448" s="54">
        <v>6446</v>
      </c>
      <c r="B6448" s="104">
        <v>36071</v>
      </c>
      <c r="C6448" s="104">
        <v>36071</v>
      </c>
      <c r="D6448" s="105">
        <v>3704669.0000000009</v>
      </c>
      <c r="E6448" s="105">
        <v>2493300000</v>
      </c>
      <c r="F6448" s="105">
        <v>0</v>
      </c>
      <c r="G6448" s="105">
        <v>0.2042517993611101</v>
      </c>
      <c r="H6448" s="105">
        <v>0.27196611849676994</v>
      </c>
      <c r="I6448" s="105">
        <v>0.41516949127745439</v>
      </c>
      <c r="J6448" s="105">
        <v>1.1751187155975586</v>
      </c>
      <c r="K6448" s="105">
        <v>17.484382886354105</v>
      </c>
      <c r="L6448" s="105">
        <v>100</v>
      </c>
      <c r="M6448" s="105">
        <v>100</v>
      </c>
      <c r="N6448" s="105">
        <v>100</v>
      </c>
      <c r="O6448" s="105">
        <v>41.111222473502288</v>
      </c>
      <c r="P6448" s="105">
        <v>4.2834719588246424</v>
      </c>
      <c r="Q6448" s="105">
        <v>0.57644441915553324</v>
      </c>
      <c r="R6448" s="105">
        <v>0.21409852744918625</v>
      </c>
      <c r="S6448" s="105">
        <v>74.208320846873534</v>
      </c>
      <c r="T6448" s="105">
        <v>30.478010532501553</v>
      </c>
      <c r="U6448" s="105">
        <v>48.549390532357044</v>
      </c>
    </row>
    <row r="6449" spans="1:21">
      <c r="A6449" s="54">
        <v>6447</v>
      </c>
      <c r="B6449" s="104">
        <v>36072</v>
      </c>
      <c r="C6449" s="104">
        <v>36072</v>
      </c>
      <c r="D6449" s="105">
        <v>232773792</v>
      </c>
      <c r="E6449" s="105">
        <v>7448350000</v>
      </c>
      <c r="F6449" s="105">
        <v>0</v>
      </c>
      <c r="G6449" s="105">
        <v>0.24458201560017176</v>
      </c>
      <c r="H6449" s="105">
        <v>0.29326119010462981</v>
      </c>
      <c r="I6449" s="105">
        <v>0.29845740664007359</v>
      </c>
      <c r="J6449" s="105">
        <v>0.52241561769623068</v>
      </c>
      <c r="K6449" s="105">
        <v>2.0726084565656886</v>
      </c>
      <c r="L6449" s="105">
        <v>14.302466185243658</v>
      </c>
      <c r="M6449" s="105">
        <v>100</v>
      </c>
      <c r="N6449" s="105">
        <v>100</v>
      </c>
      <c r="O6449" s="105">
        <v>37.300962220502583</v>
      </c>
      <c r="P6449" s="105">
        <v>4.5478745401628498</v>
      </c>
      <c r="Q6449" s="105">
        <v>0.56274799553241717</v>
      </c>
      <c r="R6449" s="105">
        <v>0.23337482289966108</v>
      </c>
      <c r="S6449" s="105">
        <v>64.009247263027675</v>
      </c>
      <c r="T6449" s="105">
        <v>21.69822920424566</v>
      </c>
      <c r="U6449" s="105">
        <v>62.944806312486733</v>
      </c>
    </row>
    <row r="6450" spans="1:21">
      <c r="A6450" s="54">
        <v>6448</v>
      </c>
      <c r="B6450" s="104">
        <v>36073</v>
      </c>
      <c r="C6450" s="104">
        <v>36073</v>
      </c>
      <c r="D6450" s="105">
        <v>7937.0000000000009</v>
      </c>
      <c r="E6450" s="105">
        <v>2493300000</v>
      </c>
      <c r="F6450" s="105">
        <v>1</v>
      </c>
      <c r="G6450" s="105">
        <v>-99999</v>
      </c>
      <c r="H6450" s="105">
        <v>-99999</v>
      </c>
      <c r="I6450" s="105">
        <v>-99999</v>
      </c>
      <c r="J6450" s="105">
        <v>-99999</v>
      </c>
      <c r="K6450" s="105">
        <v>-99999</v>
      </c>
      <c r="L6450" s="105">
        <v>-99999</v>
      </c>
      <c r="M6450" s="105">
        <v>-99999</v>
      </c>
      <c r="N6450" s="105">
        <v>-99999</v>
      </c>
      <c r="O6450" s="105">
        <v>-99999</v>
      </c>
      <c r="P6450" s="105">
        <v>-99999</v>
      </c>
      <c r="Q6450" s="105">
        <v>-99999</v>
      </c>
      <c r="R6450" s="105">
        <v>-99999</v>
      </c>
      <c r="S6450" s="105">
        <v>0</v>
      </c>
      <c r="T6450" s="105">
        <v>0</v>
      </c>
      <c r="U6450" s="105">
        <v>0</v>
      </c>
    </row>
    <row r="6451" spans="1:21">
      <c r="A6451" s="54">
        <v>6449</v>
      </c>
      <c r="B6451" s="104">
        <v>36074</v>
      </c>
      <c r="C6451" s="104">
        <v>36074</v>
      </c>
      <c r="D6451" s="105">
        <v>5844691</v>
      </c>
      <c r="E6451" s="105">
        <v>2493300000</v>
      </c>
      <c r="F6451" s="105">
        <v>0</v>
      </c>
      <c r="G6451" s="105">
        <v>0.31727657071372706</v>
      </c>
      <c r="H6451" s="105">
        <v>0.40833242491517768</v>
      </c>
      <c r="I6451" s="105">
        <v>0.57752952130412216</v>
      </c>
      <c r="J6451" s="105">
        <v>1.6674452643674891</v>
      </c>
      <c r="K6451" s="105">
        <v>10.186825382038279</v>
      </c>
      <c r="L6451" s="105">
        <v>100</v>
      </c>
      <c r="M6451" s="105">
        <v>100</v>
      </c>
      <c r="N6451" s="105">
        <v>100</v>
      </c>
      <c r="O6451" s="105">
        <v>92.258727336936246</v>
      </c>
      <c r="P6451" s="105">
        <v>3.1883212753761057</v>
      </c>
      <c r="Q6451" s="105">
        <v>0.59997715092809933</v>
      </c>
      <c r="R6451" s="105">
        <v>0.3071206956540406</v>
      </c>
      <c r="S6451" s="105">
        <v>70.230324190487551</v>
      </c>
      <c r="T6451" s="105">
        <v>34.125962968519438</v>
      </c>
      <c r="U6451" s="105">
        <v>60.078136772349154</v>
      </c>
    </row>
    <row r="6452" spans="1:21">
      <c r="A6452" s="54">
        <v>6450</v>
      </c>
      <c r="B6452" s="104">
        <v>36075</v>
      </c>
      <c r="C6452" s="104">
        <v>36075</v>
      </c>
      <c r="D6452" s="105">
        <v>53686973</v>
      </c>
      <c r="E6452" s="105">
        <v>2493300000</v>
      </c>
      <c r="F6452" s="105">
        <v>0</v>
      </c>
      <c r="G6452" s="105">
        <v>0.16041907069073583</v>
      </c>
      <c r="H6452" s="105">
        <v>0.1805906479691532</v>
      </c>
      <c r="I6452" s="105">
        <v>0.18256105663236444</v>
      </c>
      <c r="J6452" s="105">
        <v>0.34943824956004704</v>
      </c>
      <c r="K6452" s="105">
        <v>1.6169829805271148</v>
      </c>
      <c r="L6452" s="105">
        <v>100</v>
      </c>
      <c r="M6452" s="105">
        <v>100</v>
      </c>
      <c r="N6452" s="105">
        <v>100</v>
      </c>
      <c r="O6452" s="105">
        <v>100</v>
      </c>
      <c r="P6452" s="105">
        <v>2.6739491787479643</v>
      </c>
      <c r="Q6452" s="105">
        <v>0.28178957229767548</v>
      </c>
      <c r="R6452" s="105">
        <v>0.14799997676450694</v>
      </c>
      <c r="S6452" s="105">
        <v>89.073897849869525</v>
      </c>
      <c r="T6452" s="105">
        <v>33.799477561099131</v>
      </c>
      <c r="U6452" s="105">
        <v>87.071406533257729</v>
      </c>
    </row>
    <row r="6453" spans="1:21">
      <c r="A6453" s="54">
        <v>6451</v>
      </c>
      <c r="B6453" s="104">
        <v>36076</v>
      </c>
      <c r="C6453" s="104">
        <v>36076</v>
      </c>
      <c r="D6453" s="105">
        <v>61815395</v>
      </c>
      <c r="E6453" s="105">
        <v>2493300000</v>
      </c>
      <c r="F6453" s="105">
        <v>0</v>
      </c>
      <c r="G6453" s="105">
        <v>0.23314750756427571</v>
      </c>
      <c r="H6453" s="105">
        <v>0.27027602728002398</v>
      </c>
      <c r="I6453" s="105">
        <v>0.38318877702451304</v>
      </c>
      <c r="J6453" s="105">
        <v>1.305183954083885</v>
      </c>
      <c r="K6453" s="105">
        <v>100</v>
      </c>
      <c r="L6453" s="105">
        <v>100</v>
      </c>
      <c r="M6453" s="105">
        <v>100</v>
      </c>
      <c r="N6453" s="105">
        <v>100</v>
      </c>
      <c r="O6453" s="105">
        <v>100</v>
      </c>
      <c r="P6453" s="105">
        <v>6.9230907739957983</v>
      </c>
      <c r="Q6453" s="105">
        <v>0.67744010548290468</v>
      </c>
      <c r="R6453" s="105">
        <v>0.25523661151167121</v>
      </c>
      <c r="S6453" s="105">
        <v>91.510134859023154</v>
      </c>
      <c r="T6453" s="105">
        <v>42.503963646411925</v>
      </c>
      <c r="U6453" s="105">
        <v>90.319745583351832</v>
      </c>
    </row>
    <row r="6454" spans="1:21">
      <c r="A6454" s="54">
        <v>6452</v>
      </c>
      <c r="B6454" s="104">
        <v>36077</v>
      </c>
      <c r="C6454" s="104">
        <v>36077</v>
      </c>
      <c r="D6454" s="105">
        <v>215147348.00000006</v>
      </c>
      <c r="E6454" s="105">
        <v>9925880000</v>
      </c>
      <c r="F6454" s="105">
        <v>0</v>
      </c>
      <c r="G6454" s="105">
        <v>0.33688111417895178</v>
      </c>
      <c r="H6454" s="105">
        <v>0.33924898006011239</v>
      </c>
      <c r="I6454" s="105">
        <v>0.33300826720894783</v>
      </c>
      <c r="J6454" s="105">
        <v>1.3965327769425822</v>
      </c>
      <c r="K6454" s="105">
        <v>100</v>
      </c>
      <c r="L6454" s="105">
        <v>100</v>
      </c>
      <c r="M6454" s="105">
        <v>100</v>
      </c>
      <c r="N6454" s="105">
        <v>100</v>
      </c>
      <c r="O6454" s="105">
        <v>100</v>
      </c>
      <c r="P6454" s="105">
        <v>100</v>
      </c>
      <c r="Q6454" s="105">
        <v>1.255936602638376</v>
      </c>
      <c r="R6454" s="105">
        <v>0.31482982103463253</v>
      </c>
      <c r="S6454" s="105">
        <v>84.725165520131341</v>
      </c>
      <c r="T6454" s="105">
        <v>50.331369796838629</v>
      </c>
      <c r="U6454" s="105">
        <v>83.597721080806082</v>
      </c>
    </row>
    <row r="6455" spans="1:21">
      <c r="A6455" s="54">
        <v>6453</v>
      </c>
      <c r="B6455" s="104">
        <v>36078</v>
      </c>
      <c r="C6455" s="104">
        <v>36078</v>
      </c>
      <c r="D6455" s="105">
        <v>65214442.000000007</v>
      </c>
      <c r="E6455" s="105">
        <v>2493300000</v>
      </c>
      <c r="F6455" s="105">
        <v>0</v>
      </c>
      <c r="G6455" s="105">
        <v>3.7395802032509367</v>
      </c>
      <c r="H6455" s="105">
        <v>3.5071354653066948</v>
      </c>
      <c r="I6455" s="105">
        <v>3.5156336488814137</v>
      </c>
      <c r="J6455" s="105">
        <v>29.989703663262894</v>
      </c>
      <c r="K6455" s="105">
        <v>100</v>
      </c>
      <c r="L6455" s="105">
        <v>100</v>
      </c>
      <c r="M6455" s="105">
        <v>100</v>
      </c>
      <c r="N6455" s="105">
        <v>100</v>
      </c>
      <c r="O6455" s="105">
        <v>100</v>
      </c>
      <c r="P6455" s="105">
        <v>21.936596199922576</v>
      </c>
      <c r="Q6455" s="105">
        <v>11.135129903437974</v>
      </c>
      <c r="R6455" s="105">
        <v>4.273066673788386</v>
      </c>
      <c r="S6455" s="105">
        <v>92.811357559671492</v>
      </c>
      <c r="T6455" s="105">
        <v>48.174737146487566</v>
      </c>
      <c r="U6455" s="105">
        <v>92.671394564995666</v>
      </c>
    </row>
    <row r="6456" spans="1:21">
      <c r="A6456" s="54">
        <v>6454</v>
      </c>
      <c r="B6456" s="104">
        <v>36079</v>
      </c>
      <c r="C6456" s="104">
        <v>36079</v>
      </c>
      <c r="D6456" s="105">
        <v>2575866863</v>
      </c>
      <c r="E6456" s="105">
        <v>25209300000</v>
      </c>
      <c r="F6456" s="105">
        <v>0</v>
      </c>
      <c r="G6456" s="105">
        <v>0.32185658040137566</v>
      </c>
      <c r="H6456" s="105">
        <v>0.30032177656160919</v>
      </c>
      <c r="I6456" s="105">
        <v>0.38235459231175783</v>
      </c>
      <c r="J6456" s="105">
        <v>0.78834698763302047</v>
      </c>
      <c r="K6456" s="105">
        <v>100</v>
      </c>
      <c r="L6456" s="105">
        <v>100</v>
      </c>
      <c r="M6456" s="105">
        <v>100</v>
      </c>
      <c r="N6456" s="105">
        <v>100</v>
      </c>
      <c r="O6456" s="105">
        <v>100</v>
      </c>
      <c r="P6456" s="105">
        <v>100</v>
      </c>
      <c r="Q6456" s="105">
        <v>4.9665660884267826</v>
      </c>
      <c r="R6456" s="105">
        <v>0.53483524609416988</v>
      </c>
      <c r="S6456" s="105">
        <v>92.972145190350545</v>
      </c>
      <c r="T6456" s="105">
        <v>50.607856772619066</v>
      </c>
      <c r="U6456" s="105">
        <v>91.924250073847446</v>
      </c>
    </row>
    <row r="6457" spans="1:21">
      <c r="A6457" s="54">
        <v>6455</v>
      </c>
      <c r="B6457" s="104">
        <v>36184</v>
      </c>
      <c r="C6457" s="104">
        <v>36184</v>
      </c>
      <c r="D6457" s="105">
        <v>146053</v>
      </c>
      <c r="E6457" s="105">
        <v>2493300000</v>
      </c>
      <c r="F6457" s="105">
        <v>0</v>
      </c>
      <c r="G6457" s="105">
        <v>0</v>
      </c>
      <c r="H6457" s="105">
        <v>0</v>
      </c>
      <c r="I6457" s="105">
        <v>0</v>
      </c>
      <c r="J6457" s="105">
        <v>0</v>
      </c>
      <c r="K6457" s="105">
        <v>0</v>
      </c>
      <c r="L6457" s="105">
        <v>0</v>
      </c>
      <c r="M6457" s="105">
        <v>0</v>
      </c>
      <c r="N6457" s="105">
        <v>0</v>
      </c>
      <c r="O6457" s="105">
        <v>0</v>
      </c>
      <c r="P6457" s="105">
        <v>0</v>
      </c>
      <c r="Q6457" s="105">
        <v>0</v>
      </c>
      <c r="R6457" s="105">
        <v>0</v>
      </c>
      <c r="S6457" s="105">
        <v>0</v>
      </c>
      <c r="T6457" s="105">
        <v>0</v>
      </c>
      <c r="U6457" s="105">
        <v>0</v>
      </c>
    </row>
    <row r="6458" spans="1:21">
      <c r="A6458" s="54">
        <v>6456</v>
      </c>
      <c r="B6458" s="104">
        <v>36185</v>
      </c>
      <c r="C6458" s="104">
        <v>36185</v>
      </c>
      <c r="D6458" s="105">
        <v>445053</v>
      </c>
      <c r="E6458" s="105">
        <v>5002170000</v>
      </c>
      <c r="F6458" s="105">
        <v>0</v>
      </c>
      <c r="G6458" s="105">
        <v>0</v>
      </c>
      <c r="H6458" s="105">
        <v>0</v>
      </c>
      <c r="I6458" s="105">
        <v>0</v>
      </c>
      <c r="J6458" s="105">
        <v>0</v>
      </c>
      <c r="K6458" s="105">
        <v>0</v>
      </c>
      <c r="L6458" s="105">
        <v>0</v>
      </c>
      <c r="M6458" s="105">
        <v>0</v>
      </c>
      <c r="N6458" s="105">
        <v>0</v>
      </c>
      <c r="O6458" s="105">
        <v>0</v>
      </c>
      <c r="P6458" s="105">
        <v>0</v>
      </c>
      <c r="Q6458" s="105">
        <v>0</v>
      </c>
      <c r="R6458" s="105">
        <v>0</v>
      </c>
      <c r="S6458" s="105">
        <v>0</v>
      </c>
      <c r="T6458" s="105">
        <v>0</v>
      </c>
      <c r="U6458" s="105">
        <v>0</v>
      </c>
    </row>
    <row r="6459" spans="1:21">
      <c r="A6459" s="54">
        <v>6457</v>
      </c>
      <c r="B6459" s="104">
        <v>36186</v>
      </c>
      <c r="C6459" s="104">
        <v>36186</v>
      </c>
      <c r="D6459" s="105">
        <v>387281.00000000006</v>
      </c>
      <c r="E6459" s="105">
        <v>4986590000</v>
      </c>
      <c r="F6459" s="105">
        <v>0</v>
      </c>
      <c r="G6459" s="105">
        <v>100</v>
      </c>
      <c r="H6459" s="105">
        <v>100</v>
      </c>
      <c r="I6459" s="105">
        <v>0</v>
      </c>
      <c r="J6459" s="105">
        <v>0</v>
      </c>
      <c r="K6459" s="105">
        <v>0</v>
      </c>
      <c r="L6459" s="105">
        <v>0</v>
      </c>
      <c r="M6459" s="105">
        <v>100</v>
      </c>
      <c r="N6459" s="105">
        <v>100</v>
      </c>
      <c r="O6459" s="105">
        <v>100</v>
      </c>
      <c r="P6459" s="105">
        <v>100</v>
      </c>
      <c r="Q6459" s="105">
        <v>100</v>
      </c>
      <c r="R6459" s="105">
        <v>100</v>
      </c>
      <c r="S6459" s="105">
        <v>0</v>
      </c>
      <c r="T6459" s="105">
        <v>66.666666666666671</v>
      </c>
      <c r="U6459" s="105">
        <v>66.666666666666671</v>
      </c>
    </row>
    <row r="6460" spans="1:21">
      <c r="A6460" s="54">
        <v>6458</v>
      </c>
      <c r="B6460" s="104">
        <v>36248</v>
      </c>
      <c r="C6460" s="104">
        <v>36248</v>
      </c>
      <c r="D6460" s="105">
        <v>1079084943.0000002</v>
      </c>
      <c r="E6460" s="105">
        <v>7464120000</v>
      </c>
      <c r="F6460" s="105">
        <v>0</v>
      </c>
      <c r="G6460" s="105">
        <v>100</v>
      </c>
      <c r="H6460" s="105">
        <v>100</v>
      </c>
      <c r="I6460" s="105">
        <v>73.712394097211643</v>
      </c>
      <c r="J6460" s="105">
        <v>87.209596681904486</v>
      </c>
      <c r="K6460" s="105">
        <v>100</v>
      </c>
      <c r="L6460" s="105">
        <v>100</v>
      </c>
      <c r="M6460" s="105">
        <v>100</v>
      </c>
      <c r="N6460" s="105">
        <v>4.934241443446437</v>
      </c>
      <c r="O6460" s="105">
        <v>7.3564591496030971</v>
      </c>
      <c r="P6460" s="105">
        <v>100</v>
      </c>
      <c r="Q6460" s="105">
        <v>100</v>
      </c>
      <c r="R6460" s="105">
        <v>100</v>
      </c>
      <c r="S6460" s="105">
        <v>54.293963709117726</v>
      </c>
      <c r="T6460" s="105">
        <v>81.101057614347141</v>
      </c>
      <c r="U6460" s="105">
        <v>64.617319911328806</v>
      </c>
    </row>
    <row r="6461" spans="1:21">
      <c r="A6461" s="54">
        <v>6459</v>
      </c>
      <c r="B6461" s="104">
        <v>36249</v>
      </c>
      <c r="C6461" s="104">
        <v>36249</v>
      </c>
      <c r="D6461" s="105">
        <v>48976719.999999993</v>
      </c>
      <c r="E6461" s="105">
        <v>2493300000</v>
      </c>
      <c r="F6461" s="105">
        <v>0</v>
      </c>
      <c r="G6461" s="105">
        <v>100</v>
      </c>
      <c r="H6461" s="105">
        <v>65.967225870530299</v>
      </c>
      <c r="I6461" s="105">
        <v>36.323552478573376</v>
      </c>
      <c r="J6461" s="105">
        <v>68.819311988011506</v>
      </c>
      <c r="K6461" s="105">
        <v>57.645225135801567</v>
      </c>
      <c r="L6461" s="105">
        <v>100</v>
      </c>
      <c r="M6461" s="105">
        <v>4.7851446287055825</v>
      </c>
      <c r="N6461" s="105">
        <v>1.7746760397274461</v>
      </c>
      <c r="O6461" s="105">
        <v>2.9795015412654795</v>
      </c>
      <c r="P6461" s="105">
        <v>14.590429292875051</v>
      </c>
      <c r="Q6461" s="105">
        <v>100</v>
      </c>
      <c r="R6461" s="105">
        <v>100</v>
      </c>
      <c r="S6461" s="105">
        <v>14.809263188888742</v>
      </c>
      <c r="T6461" s="105">
        <v>54.407088914624204</v>
      </c>
      <c r="U6461" s="105">
        <v>34.617463325875924</v>
      </c>
    </row>
    <row r="6462" spans="1:21">
      <c r="A6462" s="54">
        <v>6460</v>
      </c>
      <c r="B6462" s="104">
        <v>36250</v>
      </c>
      <c r="C6462" s="104">
        <v>36250</v>
      </c>
      <c r="D6462" s="105">
        <v>6946006.9999999981</v>
      </c>
      <c r="E6462" s="105">
        <v>2493300000</v>
      </c>
      <c r="F6462" s="105">
        <v>0</v>
      </c>
      <c r="G6462" s="105">
        <v>37.10356674477606</v>
      </c>
      <c r="H6462" s="105">
        <v>44.11017114721583</v>
      </c>
      <c r="I6462" s="105">
        <v>35.204514954398199</v>
      </c>
      <c r="J6462" s="105">
        <v>47.397500378534488</v>
      </c>
      <c r="K6462" s="105">
        <v>53.759288480348836</v>
      </c>
      <c r="L6462" s="105">
        <v>77.651879087107503</v>
      </c>
      <c r="M6462" s="105">
        <v>8.5676629894099374</v>
      </c>
      <c r="N6462" s="105">
        <v>8.0126647236902055</v>
      </c>
      <c r="O6462" s="105">
        <v>8.0084905457827915</v>
      </c>
      <c r="P6462" s="105">
        <v>21.031077868392877</v>
      </c>
      <c r="Q6462" s="105">
        <v>31.035595795143628</v>
      </c>
      <c r="R6462" s="105">
        <v>33.16864984620765</v>
      </c>
      <c r="S6462" s="105">
        <v>22.473264885770725</v>
      </c>
      <c r="T6462" s="105">
        <v>33.754255213417331</v>
      </c>
      <c r="U6462" s="105">
        <v>24.733376375846483</v>
      </c>
    </row>
    <row r="6463" spans="1:21">
      <c r="A6463" s="54">
        <v>6461</v>
      </c>
      <c r="B6463" s="104">
        <v>36256</v>
      </c>
      <c r="C6463" s="104">
        <v>36256</v>
      </c>
      <c r="D6463" s="105">
        <v>46451563.000000007</v>
      </c>
      <c r="E6463" s="105">
        <v>2493300000</v>
      </c>
      <c r="F6463" s="105">
        <v>0</v>
      </c>
      <c r="G6463" s="105">
        <v>1.4054287313079559</v>
      </c>
      <c r="H6463" s="105">
        <v>1.2844166082593418</v>
      </c>
      <c r="I6463" s="105">
        <v>0.90371480443711316</v>
      </c>
      <c r="J6463" s="105">
        <v>1.0479149122345024</v>
      </c>
      <c r="K6463" s="105">
        <v>1.5250796458781222</v>
      </c>
      <c r="L6463" s="105">
        <v>1.1416243339483274</v>
      </c>
      <c r="M6463" s="105">
        <v>0.38845172180308524</v>
      </c>
      <c r="N6463" s="105">
        <v>0.35065199713198075</v>
      </c>
      <c r="O6463" s="105">
        <v>0.32760054209642447</v>
      </c>
      <c r="P6463" s="105">
        <v>0.78051207359450148</v>
      </c>
      <c r="Q6463" s="105">
        <v>1.3404368084283658</v>
      </c>
      <c r="R6463" s="105">
        <v>1.7327722535700014</v>
      </c>
      <c r="S6463" s="105">
        <v>0.48866223470222536</v>
      </c>
      <c r="T6463" s="105">
        <v>1.0190503693908102</v>
      </c>
      <c r="U6463" s="105">
        <v>0.76155464676159668</v>
      </c>
    </row>
    <row r="6464" spans="1:21">
      <c r="A6464" s="54">
        <v>6462</v>
      </c>
      <c r="B6464" s="104">
        <v>36257</v>
      </c>
      <c r="C6464" s="104">
        <v>36257</v>
      </c>
      <c r="D6464" s="105">
        <v>72164</v>
      </c>
      <c r="E6464" s="105">
        <v>2493300000</v>
      </c>
      <c r="F6464" s="105">
        <v>1</v>
      </c>
      <c r="G6464" s="105">
        <v>-99999</v>
      </c>
      <c r="H6464" s="105">
        <v>-99999</v>
      </c>
      <c r="I6464" s="105">
        <v>-99999</v>
      </c>
      <c r="J6464" s="105">
        <v>-99999</v>
      </c>
      <c r="K6464" s="105">
        <v>-99999</v>
      </c>
      <c r="L6464" s="105">
        <v>-99999</v>
      </c>
      <c r="M6464" s="105">
        <v>-99999</v>
      </c>
      <c r="N6464" s="105">
        <v>-99999</v>
      </c>
      <c r="O6464" s="105">
        <v>-99999</v>
      </c>
      <c r="P6464" s="105">
        <v>-99999</v>
      </c>
      <c r="Q6464" s="105">
        <v>-99999</v>
      </c>
      <c r="R6464" s="105">
        <v>-99999</v>
      </c>
      <c r="S6464" s="105">
        <v>0</v>
      </c>
      <c r="T6464" s="105">
        <v>0</v>
      </c>
      <c r="U6464" s="105">
        <v>0</v>
      </c>
    </row>
    <row r="6465" spans="1:21">
      <c r="A6465" s="54">
        <v>6463</v>
      </c>
      <c r="B6465" s="104">
        <v>36258</v>
      </c>
      <c r="C6465" s="104">
        <v>36258</v>
      </c>
      <c r="D6465" s="105">
        <v>83822</v>
      </c>
      <c r="E6465" s="105">
        <v>2493300000</v>
      </c>
      <c r="F6465" s="105">
        <v>0</v>
      </c>
      <c r="G6465" s="105">
        <v>3.9776806209924596</v>
      </c>
      <c r="H6465" s="105">
        <v>4.6649976660053003</v>
      </c>
      <c r="I6465" s="105">
        <v>4.7307463183005183</v>
      </c>
      <c r="J6465" s="105">
        <v>5.4633556026323209</v>
      </c>
      <c r="K6465" s="105">
        <v>4.6489745539684328</v>
      </c>
      <c r="L6465" s="105">
        <v>2.8114505531749425</v>
      </c>
      <c r="M6465" s="105">
        <v>1.3573739126338122</v>
      </c>
      <c r="N6465" s="105">
        <v>2.2687006787155366</v>
      </c>
      <c r="O6465" s="105">
        <v>1.8607065869043575</v>
      </c>
      <c r="P6465" s="105">
        <v>2.4402025672852803</v>
      </c>
      <c r="Q6465" s="105">
        <v>3.988926661922426</v>
      </c>
      <c r="R6465" s="105">
        <v>4.3570952471391209</v>
      </c>
      <c r="S6465" s="105">
        <v>0</v>
      </c>
      <c r="T6465" s="105">
        <v>3.5475175808062094</v>
      </c>
      <c r="U6465" s="105">
        <v>3.5475175808062089</v>
      </c>
    </row>
    <row r="6466" spans="1:21">
      <c r="A6466" s="54">
        <v>6464</v>
      </c>
      <c r="B6466" s="104">
        <v>36259</v>
      </c>
      <c r="C6466" s="104">
        <v>36259</v>
      </c>
      <c r="D6466" s="105">
        <v>149267691</v>
      </c>
      <c r="E6466" s="105">
        <v>2493300000</v>
      </c>
      <c r="F6466" s="105">
        <v>0</v>
      </c>
      <c r="G6466" s="105">
        <v>0.11616067853954544</v>
      </c>
      <c r="H6466" s="105">
        <v>0.16582534955858486</v>
      </c>
      <c r="I6466" s="105">
        <v>0.20004378571709602</v>
      </c>
      <c r="J6466" s="105">
        <v>0.36526725872451699</v>
      </c>
      <c r="K6466" s="105">
        <v>0.56536590894208627</v>
      </c>
      <c r="L6466" s="105">
        <v>1.0049887038454439</v>
      </c>
      <c r="M6466" s="105">
        <v>0.36112827506830697</v>
      </c>
      <c r="N6466" s="105">
        <v>1.2769194169242706</v>
      </c>
      <c r="O6466" s="105">
        <v>0.67474165247710483</v>
      </c>
      <c r="P6466" s="105">
        <v>0.46832178283720077</v>
      </c>
      <c r="Q6466" s="105">
        <v>0.22240926309027431</v>
      </c>
      <c r="R6466" s="105">
        <v>0.12338510744056892</v>
      </c>
      <c r="S6466" s="105">
        <v>0.87855025878827175</v>
      </c>
      <c r="T6466" s="105">
        <v>0.46204643193041656</v>
      </c>
      <c r="U6466" s="105">
        <v>0.63083599517109734</v>
      </c>
    </row>
    <row r="6467" spans="1:21">
      <c r="A6467" s="54">
        <v>6465</v>
      </c>
      <c r="B6467" s="104">
        <v>36260</v>
      </c>
      <c r="C6467" s="104">
        <v>36260</v>
      </c>
      <c r="D6467" s="105">
        <v>18022463</v>
      </c>
      <c r="E6467" s="105">
        <v>2493300000</v>
      </c>
      <c r="F6467" s="105">
        <v>0</v>
      </c>
      <c r="G6467" s="105">
        <v>0.34665936355435739</v>
      </c>
      <c r="H6467" s="105">
        <v>0.38762439913228947</v>
      </c>
      <c r="I6467" s="105">
        <v>0.13885956286511653</v>
      </c>
      <c r="J6467" s="105">
        <v>0.1</v>
      </c>
      <c r="K6467" s="105">
        <v>0.1</v>
      </c>
      <c r="L6467" s="105">
        <v>0.14841479583033976</v>
      </c>
      <c r="M6467" s="105">
        <v>0.11289780407521337</v>
      </c>
      <c r="N6467" s="105">
        <v>0.25665145046935817</v>
      </c>
      <c r="O6467" s="105">
        <v>0.18324302506756529</v>
      </c>
      <c r="P6467" s="105">
        <v>0.17806677346278174</v>
      </c>
      <c r="Q6467" s="105">
        <v>0.13679379562812943</v>
      </c>
      <c r="R6467" s="105">
        <v>0.14417948006346146</v>
      </c>
      <c r="S6467" s="105">
        <v>0.1871878646879539</v>
      </c>
      <c r="T6467" s="105">
        <v>0.18611587084571768</v>
      </c>
      <c r="U6467" s="105">
        <v>0.18698080590868169</v>
      </c>
    </row>
    <row r="6468" spans="1:21">
      <c r="A6468" s="54">
        <v>6466</v>
      </c>
      <c r="B6468" s="104">
        <v>36268</v>
      </c>
      <c r="C6468" s="104">
        <v>36268</v>
      </c>
      <c r="D6468" s="105">
        <v>86735042.00000003</v>
      </c>
      <c r="E6468" s="105">
        <v>4970820000</v>
      </c>
      <c r="F6468" s="105">
        <v>0</v>
      </c>
      <c r="G6468" s="105">
        <v>1.0549830888001577</v>
      </c>
      <c r="H6468" s="105">
        <v>1.1050291211874952</v>
      </c>
      <c r="I6468" s="105">
        <v>0.73439225116601992</v>
      </c>
      <c r="J6468" s="105">
        <v>0.64096331186199429</v>
      </c>
      <c r="K6468" s="105">
        <v>0.72447264516269405</v>
      </c>
      <c r="L6468" s="105">
        <v>0.96409246905700796</v>
      </c>
      <c r="M6468" s="105">
        <v>0.62936825439933497</v>
      </c>
      <c r="N6468" s="105">
        <v>0.66722418737203226</v>
      </c>
      <c r="O6468" s="105">
        <v>0.45235663529542725</v>
      </c>
      <c r="P6468" s="105">
        <v>0.34702605521098789</v>
      </c>
      <c r="Q6468" s="105">
        <v>0.60699339673329011</v>
      </c>
      <c r="R6468" s="105">
        <v>0.94558776617391582</v>
      </c>
      <c r="S6468" s="105">
        <v>0.69933470904414929</v>
      </c>
      <c r="T6468" s="105">
        <v>0.73937409853502978</v>
      </c>
      <c r="U6468" s="105">
        <v>0.70499995561944828</v>
      </c>
    </row>
    <row r="6469" spans="1:21">
      <c r="A6469" s="54">
        <v>6467</v>
      </c>
      <c r="B6469" s="104">
        <v>36269</v>
      </c>
      <c r="C6469" s="104">
        <v>36269</v>
      </c>
      <c r="D6469" s="105">
        <v>60070443</v>
      </c>
      <c r="E6469" s="105">
        <v>2508880000</v>
      </c>
      <c r="F6469" s="105">
        <v>0</v>
      </c>
      <c r="G6469" s="105">
        <v>0.68677229268926565</v>
      </c>
      <c r="H6469" s="105">
        <v>0.55098261845179797</v>
      </c>
      <c r="I6469" s="105">
        <v>0.72184707300410811</v>
      </c>
      <c r="J6469" s="105">
        <v>2.3532689828241429</v>
      </c>
      <c r="K6469" s="105">
        <v>11.391903388639939</v>
      </c>
      <c r="L6469" s="105">
        <v>100</v>
      </c>
      <c r="M6469" s="105">
        <v>100</v>
      </c>
      <c r="N6469" s="105">
        <v>100</v>
      </c>
      <c r="O6469" s="105">
        <v>100</v>
      </c>
      <c r="P6469" s="105">
        <v>100</v>
      </c>
      <c r="Q6469" s="105">
        <v>100</v>
      </c>
      <c r="R6469" s="105">
        <v>3.584670057139197</v>
      </c>
      <c r="S6469" s="105">
        <v>94.660025460173756</v>
      </c>
      <c r="T6469" s="105">
        <v>51.607453701062376</v>
      </c>
      <c r="U6469" s="105">
        <v>93.926528143060821</v>
      </c>
    </row>
    <row r="6470" spans="1:21">
      <c r="A6470" s="54">
        <v>6468</v>
      </c>
      <c r="B6470" s="104">
        <v>36276</v>
      </c>
      <c r="C6470" s="104">
        <v>36276</v>
      </c>
      <c r="D6470" s="105">
        <v>7940149.0000000019</v>
      </c>
      <c r="E6470" s="105">
        <v>2508880000</v>
      </c>
      <c r="F6470" s="105">
        <v>0</v>
      </c>
      <c r="G6470" s="105">
        <v>2.1098059091123189</v>
      </c>
      <c r="H6470" s="105">
        <v>1.4171513279550361</v>
      </c>
      <c r="I6470" s="105">
        <v>1.9310087981705968</v>
      </c>
      <c r="J6470" s="105">
        <v>47.049637743924123</v>
      </c>
      <c r="K6470" s="105">
        <v>100</v>
      </c>
      <c r="L6470" s="105">
        <v>100</v>
      </c>
      <c r="M6470" s="105">
        <v>100</v>
      </c>
      <c r="N6470" s="105">
        <v>35.653151918018786</v>
      </c>
      <c r="O6470" s="105">
        <v>10.215395662420164</v>
      </c>
      <c r="P6470" s="105">
        <v>18.839742472712761</v>
      </c>
      <c r="Q6470" s="105">
        <v>21.892833522186482</v>
      </c>
      <c r="R6470" s="105">
        <v>5.5786003605079983</v>
      </c>
      <c r="S6470" s="105">
        <v>86.75332147411342</v>
      </c>
      <c r="T6470" s="105">
        <v>37.05727730958403</v>
      </c>
      <c r="U6470" s="105">
        <v>61.113485398015484</v>
      </c>
    </row>
    <row r="6471" spans="1:21">
      <c r="A6471" s="54">
        <v>6469</v>
      </c>
      <c r="B6471" s="104">
        <v>36277</v>
      </c>
      <c r="C6471" s="104">
        <v>36277</v>
      </c>
      <c r="D6471" s="105">
        <v>1263909.9999999995</v>
      </c>
      <c r="E6471" s="105">
        <v>2508880000</v>
      </c>
      <c r="F6471" s="105">
        <v>0</v>
      </c>
      <c r="G6471" s="105">
        <v>0</v>
      </c>
      <c r="H6471" s="105">
        <v>0</v>
      </c>
      <c r="I6471" s="105">
        <v>0</v>
      </c>
      <c r="J6471" s="105">
        <v>0</v>
      </c>
      <c r="K6471" s="105">
        <v>0</v>
      </c>
      <c r="L6471" s="105">
        <v>0</v>
      </c>
      <c r="M6471" s="105">
        <v>0</v>
      </c>
      <c r="N6471" s="105">
        <v>0</v>
      </c>
      <c r="O6471" s="105">
        <v>0</v>
      </c>
      <c r="P6471" s="105">
        <v>0</v>
      </c>
      <c r="Q6471" s="105">
        <v>0</v>
      </c>
      <c r="R6471" s="105">
        <v>0</v>
      </c>
      <c r="S6471" s="105">
        <v>0</v>
      </c>
      <c r="T6471" s="105">
        <v>0</v>
      </c>
      <c r="U6471" s="105">
        <v>0</v>
      </c>
    </row>
    <row r="6472" spans="1:21">
      <c r="A6472" s="54">
        <v>6470</v>
      </c>
      <c r="B6472" s="104">
        <v>36281</v>
      </c>
      <c r="C6472" s="104">
        <v>36281</v>
      </c>
      <c r="D6472" s="105">
        <v>2729244</v>
      </c>
      <c r="E6472" s="105">
        <v>2508880000</v>
      </c>
      <c r="F6472" s="105">
        <v>0</v>
      </c>
      <c r="G6472" s="105">
        <v>2.6678470525581548</v>
      </c>
      <c r="H6472" s="105">
        <v>2.9989344326644236</v>
      </c>
      <c r="I6472" s="105">
        <v>4.720840678117983</v>
      </c>
      <c r="J6472" s="105">
        <v>22.212638073246342</v>
      </c>
      <c r="K6472" s="105">
        <v>76.497318938923712</v>
      </c>
      <c r="L6472" s="105">
        <v>100</v>
      </c>
      <c r="M6472" s="105">
        <v>100</v>
      </c>
      <c r="N6472" s="105">
        <v>24.33002522083353</v>
      </c>
      <c r="O6472" s="105">
        <v>76.806641721710861</v>
      </c>
      <c r="P6472" s="105">
        <v>100</v>
      </c>
      <c r="Q6472" s="105">
        <v>43.198822255743629</v>
      </c>
      <c r="R6472" s="105">
        <v>10.961814604118501</v>
      </c>
      <c r="S6472" s="105">
        <v>78.842594016182829</v>
      </c>
      <c r="T6472" s="105">
        <v>47.032906914826434</v>
      </c>
      <c r="U6472" s="105">
        <v>48.095796277304899</v>
      </c>
    </row>
    <row r="6473" spans="1:21">
      <c r="A6473" s="54">
        <v>6471</v>
      </c>
      <c r="B6473" s="104">
        <v>36358</v>
      </c>
      <c r="C6473" s="104">
        <v>36358</v>
      </c>
      <c r="D6473" s="105">
        <v>112128814</v>
      </c>
      <c r="E6473" s="105">
        <v>27267800000</v>
      </c>
      <c r="F6473" s="105">
        <v>0</v>
      </c>
      <c r="G6473" s="105">
        <v>0.49844893332261958</v>
      </c>
      <c r="H6473" s="105">
        <v>0.51174936439857055</v>
      </c>
      <c r="I6473" s="105">
        <v>0.40905958118091401</v>
      </c>
      <c r="J6473" s="105">
        <v>0.49754550905678413</v>
      </c>
      <c r="K6473" s="105">
        <v>0.72566192330612744</v>
      </c>
      <c r="L6473" s="105">
        <v>0.95533017168469292</v>
      </c>
      <c r="M6473" s="105">
        <v>1.0693728807229066</v>
      </c>
      <c r="N6473" s="105">
        <v>1.0682599955115251</v>
      </c>
      <c r="O6473" s="105">
        <v>0.94924065818186343</v>
      </c>
      <c r="P6473" s="105">
        <v>0.95633574130400867</v>
      </c>
      <c r="Q6473" s="105">
        <v>0.77781815247753194</v>
      </c>
      <c r="R6473" s="105">
        <v>0.60293797668860216</v>
      </c>
      <c r="S6473" s="105">
        <v>1.0121117133889366</v>
      </c>
      <c r="T6473" s="105">
        <v>0.75181340731967883</v>
      </c>
      <c r="U6473" s="105">
        <v>0.85666798076689943</v>
      </c>
    </row>
    <row r="6474" spans="1:21">
      <c r="A6474" s="54">
        <v>6472</v>
      </c>
      <c r="B6474" s="104">
        <v>36359</v>
      </c>
      <c r="C6474" s="104">
        <v>36359</v>
      </c>
      <c r="D6474" s="105">
        <v>2928548.9999999991</v>
      </c>
      <c r="E6474" s="105">
        <v>2508880000</v>
      </c>
      <c r="F6474" s="105">
        <v>0</v>
      </c>
      <c r="G6474" s="105">
        <v>0.68585516987549722</v>
      </c>
      <c r="H6474" s="105">
        <v>0.69193937916585613</v>
      </c>
      <c r="I6474" s="105">
        <v>0.57362525755403115</v>
      </c>
      <c r="J6474" s="105">
        <v>0.57937423105040375</v>
      </c>
      <c r="K6474" s="105">
        <v>0.63001465933703016</v>
      </c>
      <c r="L6474" s="105">
        <v>0.73160683322717424</v>
      </c>
      <c r="M6474" s="105">
        <v>0.74887015334444385</v>
      </c>
      <c r="N6474" s="105">
        <v>0.79101791527150278</v>
      </c>
      <c r="O6474" s="105">
        <v>0.87223137687387475</v>
      </c>
      <c r="P6474" s="105">
        <v>0.85874135790733408</v>
      </c>
      <c r="Q6474" s="105">
        <v>0.88775308788052021</v>
      </c>
      <c r="R6474" s="105">
        <v>0.79019865215049612</v>
      </c>
      <c r="S6474" s="105">
        <v>0.76098000970895185</v>
      </c>
      <c r="T6474" s="105">
        <v>0.73676900613651364</v>
      </c>
      <c r="U6474" s="105">
        <v>0.75188158660877136</v>
      </c>
    </row>
    <row r="6475" spans="1:21">
      <c r="A6475" s="54">
        <v>6473</v>
      </c>
      <c r="B6475" s="104">
        <v>36360</v>
      </c>
      <c r="C6475" s="104">
        <v>36360</v>
      </c>
      <c r="D6475" s="105">
        <v>1097235</v>
      </c>
      <c r="E6475" s="105">
        <v>2508880000</v>
      </c>
      <c r="F6475" s="105">
        <v>0</v>
      </c>
      <c r="G6475" s="105">
        <v>1.4068314737086878</v>
      </c>
      <c r="H6475" s="105">
        <v>1.3593451172484134</v>
      </c>
      <c r="I6475" s="105">
        <v>1.1613926211932217</v>
      </c>
      <c r="J6475" s="105">
        <v>1.3008573390541354</v>
      </c>
      <c r="K6475" s="105">
        <v>1.6636622163873112</v>
      </c>
      <c r="L6475" s="105">
        <v>2.1377957296716876</v>
      </c>
      <c r="M6475" s="105">
        <v>2.5441357043397805</v>
      </c>
      <c r="N6475" s="105">
        <v>2.6956654999707448</v>
      </c>
      <c r="O6475" s="105">
        <v>2.6600048565378738</v>
      </c>
      <c r="P6475" s="105">
        <v>2.4415890671647902</v>
      </c>
      <c r="Q6475" s="105">
        <v>2.2831644072936408</v>
      </c>
      <c r="R6475" s="105">
        <v>1.7178916519662322</v>
      </c>
      <c r="S6475" s="105">
        <v>2.6031387230734877</v>
      </c>
      <c r="T6475" s="105">
        <v>1.9476946403780435</v>
      </c>
      <c r="U6475" s="105">
        <v>2.0847976754068611</v>
      </c>
    </row>
    <row r="6476" spans="1:21">
      <c r="A6476" s="54">
        <v>6474</v>
      </c>
      <c r="B6476" s="104">
        <v>36361</v>
      </c>
      <c r="C6476" s="104">
        <v>36361</v>
      </c>
      <c r="D6476" s="105">
        <v>16812008</v>
      </c>
      <c r="E6476" s="105">
        <v>2508880000</v>
      </c>
      <c r="F6476" s="105">
        <v>0</v>
      </c>
      <c r="G6476" s="105">
        <v>0.3943701197309864</v>
      </c>
      <c r="H6476" s="105">
        <v>0.51855695451721329</v>
      </c>
      <c r="I6476" s="105">
        <v>0.6054521621701634</v>
      </c>
      <c r="J6476" s="105">
        <v>1.3414557494617623</v>
      </c>
      <c r="K6476" s="105">
        <v>2.2616178157002409</v>
      </c>
      <c r="L6476" s="105">
        <v>5.0208627629436187</v>
      </c>
      <c r="M6476" s="105">
        <v>100</v>
      </c>
      <c r="N6476" s="105">
        <v>100</v>
      </c>
      <c r="O6476" s="105">
        <v>36.778684977423929</v>
      </c>
      <c r="P6476" s="105">
        <v>8.8105719743255957</v>
      </c>
      <c r="Q6476" s="105">
        <v>0.94221980438681374</v>
      </c>
      <c r="R6476" s="105">
        <v>0.37203868623586017</v>
      </c>
      <c r="S6476" s="105">
        <v>47.575029548188837</v>
      </c>
      <c r="T6476" s="105">
        <v>21.420485917241347</v>
      </c>
      <c r="U6476" s="105">
        <v>34.979951954101345</v>
      </c>
    </row>
    <row r="6477" spans="1:21">
      <c r="A6477" s="54">
        <v>6475</v>
      </c>
      <c r="B6477" s="104">
        <v>36362</v>
      </c>
      <c r="C6477" s="104">
        <v>36362</v>
      </c>
      <c r="D6477" s="105">
        <v>127973731.00000001</v>
      </c>
      <c r="E6477" s="105">
        <v>5033140000</v>
      </c>
      <c r="F6477" s="105">
        <v>0</v>
      </c>
      <c r="G6477" s="105">
        <v>0.32476464884551476</v>
      </c>
      <c r="H6477" s="105">
        <v>0.48919640381141721</v>
      </c>
      <c r="I6477" s="105">
        <v>0.76493507717777187</v>
      </c>
      <c r="J6477" s="105">
        <v>1.4448983042382368</v>
      </c>
      <c r="K6477" s="105">
        <v>3.9773713540381306</v>
      </c>
      <c r="L6477" s="105">
        <v>100</v>
      </c>
      <c r="M6477" s="105">
        <v>100</v>
      </c>
      <c r="N6477" s="105">
        <v>100</v>
      </c>
      <c r="O6477" s="105">
        <v>100</v>
      </c>
      <c r="P6477" s="105">
        <v>2.497833580642943</v>
      </c>
      <c r="Q6477" s="105">
        <v>0.5557988879200364</v>
      </c>
      <c r="R6477" s="105">
        <v>0.25357893011821347</v>
      </c>
      <c r="S6477" s="105">
        <v>73.14602096388198</v>
      </c>
      <c r="T6477" s="105">
        <v>34.192364765566019</v>
      </c>
      <c r="U6477" s="105">
        <v>70.469820564920084</v>
      </c>
    </row>
    <row r="6478" spans="1:21">
      <c r="A6478" s="54">
        <v>6476</v>
      </c>
      <c r="B6478" s="104">
        <v>36363</v>
      </c>
      <c r="C6478" s="104">
        <v>36363</v>
      </c>
      <c r="D6478" s="105">
        <v>423728.99999999988</v>
      </c>
      <c r="E6478" s="105">
        <v>2508880000</v>
      </c>
      <c r="F6478" s="105">
        <v>0</v>
      </c>
      <c r="G6478" s="105">
        <v>54.59752233302715</v>
      </c>
      <c r="H6478" s="105">
        <v>45.328997040348327</v>
      </c>
      <c r="I6478" s="105">
        <v>52.63823510145005</v>
      </c>
      <c r="J6478" s="105">
        <v>97.317028049979058</v>
      </c>
      <c r="K6478" s="105">
        <v>100</v>
      </c>
      <c r="L6478" s="105">
        <v>100</v>
      </c>
      <c r="M6478" s="105">
        <v>100</v>
      </c>
      <c r="N6478" s="105">
        <v>100</v>
      </c>
      <c r="O6478" s="105">
        <v>100</v>
      </c>
      <c r="P6478" s="105">
        <v>100</v>
      </c>
      <c r="Q6478" s="105">
        <v>100</v>
      </c>
      <c r="R6478" s="105">
        <v>100</v>
      </c>
      <c r="S6478" s="105">
        <v>98.307441813327472</v>
      </c>
      <c r="T6478" s="105">
        <v>87.49014854373371</v>
      </c>
      <c r="U6478" s="105">
        <v>92.848184330778949</v>
      </c>
    </row>
    <row r="6479" spans="1:21">
      <c r="A6479" s="54">
        <v>6477</v>
      </c>
      <c r="B6479" s="104">
        <v>36364</v>
      </c>
      <c r="C6479" s="104">
        <v>36364</v>
      </c>
      <c r="D6479" s="105">
        <v>18965291.000000007</v>
      </c>
      <c r="E6479" s="105">
        <v>2508880000</v>
      </c>
      <c r="F6479" s="105">
        <v>0</v>
      </c>
      <c r="G6479" s="105">
        <v>7.2612822879863588</v>
      </c>
      <c r="H6479" s="105">
        <v>5.3379440461689143</v>
      </c>
      <c r="I6479" s="105">
        <v>4.5614381057215949</v>
      </c>
      <c r="J6479" s="105">
        <v>6.3916832176689891</v>
      </c>
      <c r="K6479" s="105">
        <v>17.599788305345502</v>
      </c>
      <c r="L6479" s="105">
        <v>100</v>
      </c>
      <c r="M6479" s="105">
        <v>100</v>
      </c>
      <c r="N6479" s="105">
        <v>100</v>
      </c>
      <c r="O6479" s="105">
        <v>100</v>
      </c>
      <c r="P6479" s="105">
        <v>100</v>
      </c>
      <c r="Q6479" s="105">
        <v>100</v>
      </c>
      <c r="R6479" s="105">
        <v>30.246873023547579</v>
      </c>
      <c r="S6479" s="105">
        <v>68.152012635720922</v>
      </c>
      <c r="T6479" s="105">
        <v>55.949917415536582</v>
      </c>
      <c r="U6479" s="105">
        <v>65.786198752963713</v>
      </c>
    </row>
    <row r="6480" spans="1:21">
      <c r="A6480" s="54">
        <v>6478</v>
      </c>
      <c r="B6480" s="104">
        <v>36365</v>
      </c>
      <c r="C6480" s="104">
        <v>36365</v>
      </c>
      <c r="D6480" s="105">
        <v>595657619</v>
      </c>
      <c r="E6480" s="105">
        <v>20223900000</v>
      </c>
      <c r="F6480" s="105">
        <v>0</v>
      </c>
      <c r="G6480" s="105">
        <v>3.3053357091657563</v>
      </c>
      <c r="H6480" s="105">
        <v>2.9553277953146675</v>
      </c>
      <c r="I6480" s="105">
        <v>4.8227883512071283</v>
      </c>
      <c r="J6480" s="105">
        <v>32.496997515135867</v>
      </c>
      <c r="K6480" s="105">
        <v>100</v>
      </c>
      <c r="L6480" s="105">
        <v>100</v>
      </c>
      <c r="M6480" s="105">
        <v>100</v>
      </c>
      <c r="N6480" s="105">
        <v>100</v>
      </c>
      <c r="O6480" s="105">
        <v>100</v>
      </c>
      <c r="P6480" s="105">
        <v>100</v>
      </c>
      <c r="Q6480" s="105">
        <v>23.584080260197663</v>
      </c>
      <c r="R6480" s="105">
        <v>8.5131122195098587</v>
      </c>
      <c r="S6480" s="105">
        <v>90.874384491440537</v>
      </c>
      <c r="T6480" s="105">
        <v>56.306470154210906</v>
      </c>
      <c r="U6480" s="105">
        <v>89.662151032341995</v>
      </c>
    </row>
    <row r="6481" spans="1:21">
      <c r="A6481" s="54">
        <v>6479</v>
      </c>
      <c r="B6481" s="104">
        <v>36380</v>
      </c>
      <c r="C6481" s="104">
        <v>36380</v>
      </c>
      <c r="D6481" s="105">
        <v>116724185.99999997</v>
      </c>
      <c r="E6481" s="105">
        <v>7526630000</v>
      </c>
      <c r="F6481" s="105">
        <v>0</v>
      </c>
      <c r="G6481" s="105">
        <v>7.2077345009717302</v>
      </c>
      <c r="H6481" s="105">
        <v>7.6583241692949509</v>
      </c>
      <c r="I6481" s="105">
        <v>7.7002426628982974</v>
      </c>
      <c r="J6481" s="105">
        <v>12.032680865165451</v>
      </c>
      <c r="K6481" s="105">
        <v>24.563525939944434</v>
      </c>
      <c r="L6481" s="105">
        <v>100</v>
      </c>
      <c r="M6481" s="105">
        <v>100</v>
      </c>
      <c r="N6481" s="105">
        <v>100</v>
      </c>
      <c r="O6481" s="105">
        <v>100</v>
      </c>
      <c r="P6481" s="105">
        <v>100</v>
      </c>
      <c r="Q6481" s="105">
        <v>79.929776420101433</v>
      </c>
      <c r="R6481" s="105">
        <v>29.977929962136802</v>
      </c>
      <c r="S6481" s="105">
        <v>90.419589369003276</v>
      </c>
      <c r="T6481" s="105">
        <v>55.755851210042771</v>
      </c>
      <c r="U6481" s="105">
        <v>82.694972464734022</v>
      </c>
    </row>
    <row r="6482" spans="1:21">
      <c r="A6482" s="54">
        <v>6480</v>
      </c>
      <c r="B6482" s="104">
        <v>36387</v>
      </c>
      <c r="C6482" s="104">
        <v>36387</v>
      </c>
      <c r="D6482" s="105">
        <v>1310583354</v>
      </c>
      <c r="E6482" s="105">
        <v>22672000000</v>
      </c>
      <c r="F6482" s="105">
        <v>0</v>
      </c>
      <c r="G6482" s="105">
        <v>2.2022876025605629</v>
      </c>
      <c r="H6482" s="105">
        <v>3.4837971786070239</v>
      </c>
      <c r="I6482" s="105">
        <v>4.3028272544141037</v>
      </c>
      <c r="J6482" s="105">
        <v>7.1080612427739647</v>
      </c>
      <c r="K6482" s="105">
        <v>15.381919936911586</v>
      </c>
      <c r="L6482" s="105">
        <v>100</v>
      </c>
      <c r="M6482" s="105">
        <v>100</v>
      </c>
      <c r="N6482" s="105">
        <v>100</v>
      </c>
      <c r="O6482" s="105">
        <v>100</v>
      </c>
      <c r="P6482" s="105">
        <v>25.932454587160212</v>
      </c>
      <c r="Q6482" s="105">
        <v>11.439202542897688</v>
      </c>
      <c r="R6482" s="105">
        <v>5.4931129670880612</v>
      </c>
      <c r="S6482" s="105">
        <v>73.989916451721314</v>
      </c>
      <c r="T6482" s="105">
        <v>39.611971942701103</v>
      </c>
      <c r="U6482" s="105">
        <v>73.316747169395981</v>
      </c>
    </row>
    <row r="6483" spans="1:21">
      <c r="A6483" s="54">
        <v>6481</v>
      </c>
      <c r="B6483" s="104">
        <v>36388</v>
      </c>
      <c r="C6483" s="104">
        <v>36388</v>
      </c>
      <c r="D6483" s="105">
        <v>14378180.000000004</v>
      </c>
      <c r="E6483" s="105">
        <v>2508880000</v>
      </c>
      <c r="F6483" s="105">
        <v>0</v>
      </c>
      <c r="G6483" s="105">
        <v>4.0142807462212069</v>
      </c>
      <c r="H6483" s="105">
        <v>16.205973489568965</v>
      </c>
      <c r="I6483" s="105">
        <v>95.120146216496508</v>
      </c>
      <c r="J6483" s="105">
        <v>83.55303194211146</v>
      </c>
      <c r="K6483" s="105">
        <v>51.009648906103884</v>
      </c>
      <c r="L6483" s="105">
        <v>51.940244431754962</v>
      </c>
      <c r="M6483" s="105">
        <v>44.156909941662981</v>
      </c>
      <c r="N6483" s="105">
        <v>38.896234428014871</v>
      </c>
      <c r="O6483" s="105">
        <v>34.212672835743042</v>
      </c>
      <c r="P6483" s="105">
        <v>19.85272157183778</v>
      </c>
      <c r="Q6483" s="105">
        <v>10.291471779376087</v>
      </c>
      <c r="R6483" s="105">
        <v>5.0716260165888079</v>
      </c>
      <c r="S6483" s="105">
        <v>60.061925228331582</v>
      </c>
      <c r="T6483" s="105">
        <v>37.860413525456714</v>
      </c>
      <c r="U6483" s="105">
        <v>56.635242465843575</v>
      </c>
    </row>
    <row r="6484" spans="1:21">
      <c r="A6484" s="54">
        <v>6482</v>
      </c>
      <c r="B6484" s="104">
        <v>36389</v>
      </c>
      <c r="C6484" s="104">
        <v>36389</v>
      </c>
      <c r="D6484" s="105">
        <v>4249833</v>
      </c>
      <c r="E6484" s="105">
        <v>2508880000</v>
      </c>
      <c r="F6484" s="105">
        <v>0</v>
      </c>
      <c r="G6484" s="105">
        <v>12.272262395809985</v>
      </c>
      <c r="H6484" s="105">
        <v>52.547875667594361</v>
      </c>
      <c r="I6484" s="105">
        <v>100</v>
      </c>
      <c r="J6484" s="105">
        <v>100</v>
      </c>
      <c r="K6484" s="105">
        <v>100</v>
      </c>
      <c r="L6484" s="105">
        <v>100</v>
      </c>
      <c r="M6484" s="105">
        <v>98.78112228841573</v>
      </c>
      <c r="N6484" s="105">
        <v>89.613358819218192</v>
      </c>
      <c r="O6484" s="105">
        <v>82.358346816247092</v>
      </c>
      <c r="P6484" s="105">
        <v>50.560179994677036</v>
      </c>
      <c r="Q6484" s="105">
        <v>26.392667691411557</v>
      </c>
      <c r="R6484" s="105">
        <v>14.525438980058142</v>
      </c>
      <c r="S6484" s="105">
        <v>99.625282985837174</v>
      </c>
      <c r="T6484" s="105">
        <v>68.920937721119358</v>
      </c>
      <c r="U6484" s="105">
        <v>93.749757584467503</v>
      </c>
    </row>
    <row r="6485" spans="1:21">
      <c r="A6485" s="54">
        <v>6483</v>
      </c>
      <c r="B6485" s="104">
        <v>36390</v>
      </c>
      <c r="C6485" s="104">
        <v>36390</v>
      </c>
      <c r="D6485" s="105">
        <v>25057279</v>
      </c>
      <c r="E6485" s="105">
        <v>2508880000</v>
      </c>
      <c r="F6485" s="105">
        <v>0</v>
      </c>
      <c r="G6485" s="105">
        <v>2.8015455472024691</v>
      </c>
      <c r="H6485" s="105">
        <v>3.2924434716095052</v>
      </c>
      <c r="I6485" s="105">
        <v>5.2859397475355996</v>
      </c>
      <c r="J6485" s="105">
        <v>17.927605160420505</v>
      </c>
      <c r="K6485" s="105">
        <v>100</v>
      </c>
      <c r="L6485" s="105">
        <v>100</v>
      </c>
      <c r="M6485" s="105">
        <v>100</v>
      </c>
      <c r="N6485" s="105">
        <v>100</v>
      </c>
      <c r="O6485" s="105">
        <v>100</v>
      </c>
      <c r="P6485" s="105">
        <v>16.732267316307972</v>
      </c>
      <c r="Q6485" s="105">
        <v>6.4261672523440181</v>
      </c>
      <c r="R6485" s="105">
        <v>3.4740226376812324</v>
      </c>
      <c r="S6485" s="105">
        <v>99.800950198609669</v>
      </c>
      <c r="T6485" s="105">
        <v>46.32833259442512</v>
      </c>
      <c r="U6485" s="105">
        <v>99.628222997508416</v>
      </c>
    </row>
    <row r="6486" spans="1:21">
      <c r="A6486" s="54">
        <v>6484</v>
      </c>
      <c r="B6486" s="104">
        <v>36391</v>
      </c>
      <c r="C6486" s="104">
        <v>36391</v>
      </c>
      <c r="D6486" s="105">
        <v>23083641</v>
      </c>
      <c r="E6486" s="105">
        <v>2508880000</v>
      </c>
      <c r="F6486" s="105">
        <v>0</v>
      </c>
      <c r="G6486" s="105">
        <v>4.4515310924224494</v>
      </c>
      <c r="H6486" s="105">
        <v>6.0946604364514201</v>
      </c>
      <c r="I6486" s="105">
        <v>18.758976798913043</v>
      </c>
      <c r="J6486" s="105">
        <v>100</v>
      </c>
      <c r="K6486" s="105">
        <v>100</v>
      </c>
      <c r="L6486" s="105">
        <v>100</v>
      </c>
      <c r="M6486" s="105">
        <v>100</v>
      </c>
      <c r="N6486" s="105">
        <v>100</v>
      </c>
      <c r="O6486" s="105">
        <v>100</v>
      </c>
      <c r="P6486" s="105">
        <v>20.890468559552513</v>
      </c>
      <c r="Q6486" s="105">
        <v>8.9012072838915373</v>
      </c>
      <c r="R6486" s="105">
        <v>4.2809247905850167</v>
      </c>
      <c r="S6486" s="105">
        <v>100</v>
      </c>
      <c r="T6486" s="105">
        <v>55.281480746817984</v>
      </c>
      <c r="U6486" s="105">
        <v>97.149917207950224</v>
      </c>
    </row>
    <row r="6487" spans="1:21">
      <c r="A6487" s="54">
        <v>6485</v>
      </c>
      <c r="B6487" s="104">
        <v>36392</v>
      </c>
      <c r="C6487" s="104">
        <v>36392</v>
      </c>
      <c r="D6487" s="105">
        <v>3194887.9999999991</v>
      </c>
      <c r="E6487" s="105">
        <v>2508880000</v>
      </c>
      <c r="F6487" s="105">
        <v>0</v>
      </c>
      <c r="G6487" s="105">
        <v>4.4375603890903008</v>
      </c>
      <c r="H6487" s="105">
        <v>5.9388516812221441</v>
      </c>
      <c r="I6487" s="105">
        <v>9.4232395571594445</v>
      </c>
      <c r="J6487" s="105">
        <v>27.9138603748763</v>
      </c>
      <c r="K6487" s="105">
        <v>77.059075732537082</v>
      </c>
      <c r="L6487" s="105">
        <v>100</v>
      </c>
      <c r="M6487" s="105">
        <v>100</v>
      </c>
      <c r="N6487" s="105">
        <v>100</v>
      </c>
      <c r="O6487" s="105">
        <v>100</v>
      </c>
      <c r="P6487" s="105">
        <v>100</v>
      </c>
      <c r="Q6487" s="105">
        <v>28.278976831664604</v>
      </c>
      <c r="R6487" s="105">
        <v>4.9742519581502815</v>
      </c>
      <c r="S6487" s="105">
        <v>97.460747490759474</v>
      </c>
      <c r="T6487" s="105">
        <v>54.835484710391682</v>
      </c>
      <c r="U6487" s="105">
        <v>95.997642424933645</v>
      </c>
    </row>
    <row r="6488" spans="1:21">
      <c r="A6488" s="54">
        <v>6486</v>
      </c>
      <c r="B6488" s="104">
        <v>36393</v>
      </c>
      <c r="C6488" s="104">
        <v>36393</v>
      </c>
      <c r="D6488" s="105">
        <v>4070797.0000000005</v>
      </c>
      <c r="E6488" s="105">
        <v>2508880000</v>
      </c>
      <c r="F6488" s="105">
        <v>0</v>
      </c>
      <c r="G6488" s="105">
        <v>3.7533590484349926</v>
      </c>
      <c r="H6488" s="105">
        <v>4.8790989890308429</v>
      </c>
      <c r="I6488" s="105">
        <v>7.8987955069997247</v>
      </c>
      <c r="J6488" s="105">
        <v>20.2617075365395</v>
      </c>
      <c r="K6488" s="105">
        <v>40.475369115570032</v>
      </c>
      <c r="L6488" s="105">
        <v>100</v>
      </c>
      <c r="M6488" s="105">
        <v>100</v>
      </c>
      <c r="N6488" s="105">
        <v>100</v>
      </c>
      <c r="O6488" s="105">
        <v>100</v>
      </c>
      <c r="P6488" s="105">
        <v>100</v>
      </c>
      <c r="Q6488" s="105">
        <v>19.792671535721784</v>
      </c>
      <c r="R6488" s="105">
        <v>5.2948227788859112</v>
      </c>
      <c r="S6488" s="105">
        <v>92.019524172196839</v>
      </c>
      <c r="T6488" s="105">
        <v>50.196318709265228</v>
      </c>
      <c r="U6488" s="105">
        <v>91.133693068798777</v>
      </c>
    </row>
    <row r="6489" spans="1:21">
      <c r="A6489" s="54">
        <v>6487</v>
      </c>
      <c r="B6489" s="104">
        <v>36394</v>
      </c>
      <c r="C6489" s="104">
        <v>36394</v>
      </c>
      <c r="D6489" s="105">
        <v>5411323</v>
      </c>
      <c r="E6489" s="105">
        <v>2508880000</v>
      </c>
      <c r="F6489" s="105">
        <v>0</v>
      </c>
      <c r="G6489" s="105">
        <v>5.588306347139099</v>
      </c>
      <c r="H6489" s="105">
        <v>6.065321137704565</v>
      </c>
      <c r="I6489" s="105">
        <v>9.9894630960308142</v>
      </c>
      <c r="J6489" s="105">
        <v>24.557934015853757</v>
      </c>
      <c r="K6489" s="105">
        <v>62.137969301311536</v>
      </c>
      <c r="L6489" s="105">
        <v>100</v>
      </c>
      <c r="M6489" s="105">
        <v>100</v>
      </c>
      <c r="N6489" s="105">
        <v>100</v>
      </c>
      <c r="O6489" s="105">
        <v>100</v>
      </c>
      <c r="P6489" s="105">
        <v>100</v>
      </c>
      <c r="Q6489" s="105">
        <v>82.955686501966255</v>
      </c>
      <c r="R6489" s="105">
        <v>7.7360947236829043</v>
      </c>
      <c r="S6489" s="105">
        <v>78.303287286921091</v>
      </c>
      <c r="T6489" s="105">
        <v>58.252564593640749</v>
      </c>
      <c r="U6489" s="105">
        <v>78.009603047287001</v>
      </c>
    </row>
    <row r="6490" spans="1:21">
      <c r="A6490" s="54">
        <v>6488</v>
      </c>
      <c r="B6490" s="104">
        <v>36395</v>
      </c>
      <c r="C6490" s="104">
        <v>36395</v>
      </c>
      <c r="D6490" s="105">
        <v>123296901</v>
      </c>
      <c r="E6490" s="105">
        <v>2508880000</v>
      </c>
      <c r="F6490" s="105">
        <v>0</v>
      </c>
      <c r="G6490" s="105">
        <v>0.4998043567296197</v>
      </c>
      <c r="H6490" s="105">
        <v>0.57144486869800404</v>
      </c>
      <c r="I6490" s="105">
        <v>0.84716691838815439</v>
      </c>
      <c r="J6490" s="105">
        <v>3.9903046521108712</v>
      </c>
      <c r="K6490" s="105">
        <v>100</v>
      </c>
      <c r="L6490" s="105">
        <v>100</v>
      </c>
      <c r="M6490" s="105">
        <v>100</v>
      </c>
      <c r="N6490" s="105">
        <v>100</v>
      </c>
      <c r="O6490" s="105">
        <v>59.578313240752294</v>
      </c>
      <c r="P6490" s="105">
        <v>16.898469716230675</v>
      </c>
      <c r="Q6490" s="105">
        <v>2.3248514877223507</v>
      </c>
      <c r="R6490" s="105">
        <v>0.64978609509549656</v>
      </c>
      <c r="S6490" s="105">
        <v>87.633126200982716</v>
      </c>
      <c r="T6490" s="105">
        <v>40.446678444643965</v>
      </c>
      <c r="U6490" s="105">
        <v>86.434307717558099</v>
      </c>
    </row>
    <row r="6491" spans="1:21">
      <c r="A6491" s="54">
        <v>6489</v>
      </c>
      <c r="B6491" s="104">
        <v>36399</v>
      </c>
      <c r="C6491" s="104">
        <v>36399</v>
      </c>
      <c r="D6491" s="105">
        <v>2142094461.9999998</v>
      </c>
      <c r="E6491" s="105">
        <v>22532600000</v>
      </c>
      <c r="F6491" s="105">
        <v>0</v>
      </c>
      <c r="G6491" s="105">
        <v>0.59422213653103939</v>
      </c>
      <c r="H6491" s="105">
        <v>0.58302179069910542</v>
      </c>
      <c r="I6491" s="105">
        <v>0.86608612500413096</v>
      </c>
      <c r="J6491" s="105">
        <v>1.8843187657512293</v>
      </c>
      <c r="K6491" s="105">
        <v>24.151032186635931</v>
      </c>
      <c r="L6491" s="105">
        <v>100</v>
      </c>
      <c r="M6491" s="105">
        <v>100</v>
      </c>
      <c r="N6491" s="105">
        <v>100</v>
      </c>
      <c r="O6491" s="105">
        <v>100</v>
      </c>
      <c r="P6491" s="105">
        <v>100</v>
      </c>
      <c r="Q6491" s="105">
        <v>6.9469047104511779</v>
      </c>
      <c r="R6491" s="105">
        <v>1.0689740721965446</v>
      </c>
      <c r="S6491" s="105">
        <v>74.157894214703717</v>
      </c>
      <c r="T6491" s="105">
        <v>44.674546648939092</v>
      </c>
      <c r="U6491" s="105">
        <v>73.498213776729244</v>
      </c>
    </row>
    <row r="6492" spans="1:21">
      <c r="A6492" s="54">
        <v>6490</v>
      </c>
      <c r="B6492" s="104">
        <v>36407</v>
      </c>
      <c r="C6492" s="104">
        <v>36407</v>
      </c>
      <c r="D6492" s="105">
        <v>659969</v>
      </c>
      <c r="E6492" s="105">
        <v>5033140000</v>
      </c>
      <c r="F6492" s="105">
        <v>0</v>
      </c>
      <c r="G6492" s="105">
        <v>1.0748061979735348</v>
      </c>
      <c r="H6492" s="105">
        <v>1.2022168451468367</v>
      </c>
      <c r="I6492" s="105">
        <v>1.5677348563809335</v>
      </c>
      <c r="J6492" s="105">
        <v>1.9594162392503802</v>
      </c>
      <c r="K6492" s="105">
        <v>4.2514583272740465</v>
      </c>
      <c r="L6492" s="105">
        <v>100</v>
      </c>
      <c r="M6492" s="105">
        <v>100</v>
      </c>
      <c r="N6492" s="105">
        <v>100</v>
      </c>
      <c r="O6492" s="105">
        <v>100</v>
      </c>
      <c r="P6492" s="105">
        <v>10.273708492882738</v>
      </c>
      <c r="Q6492" s="105">
        <v>1.8594669401190194</v>
      </c>
      <c r="R6492" s="105">
        <v>1.23983029261698</v>
      </c>
      <c r="S6492" s="105">
        <v>0</v>
      </c>
      <c r="T6492" s="105">
        <v>35.28571984930371</v>
      </c>
      <c r="U6492" s="105">
        <v>35.285719849303696</v>
      </c>
    </row>
    <row r="6493" spans="1:21">
      <c r="A6493" s="54">
        <v>6491</v>
      </c>
      <c r="B6493" s="104">
        <v>36433</v>
      </c>
      <c r="C6493" s="104">
        <v>36433</v>
      </c>
      <c r="D6493" s="105">
        <v>369542851.99999988</v>
      </c>
      <c r="E6493" s="105">
        <v>17515400000</v>
      </c>
      <c r="F6493" s="105">
        <v>0</v>
      </c>
      <c r="G6493" s="105">
        <v>13.088543098477318</v>
      </c>
      <c r="H6493" s="105">
        <v>7.7682634460637399</v>
      </c>
      <c r="I6493" s="105">
        <v>9.1297386985390716</v>
      </c>
      <c r="J6493" s="105">
        <v>12.241128426098422</v>
      </c>
      <c r="K6493" s="105">
        <v>9.4660118926502399</v>
      </c>
      <c r="L6493" s="105">
        <v>100</v>
      </c>
      <c r="M6493" s="105">
        <v>100</v>
      </c>
      <c r="N6493" s="105">
        <v>100</v>
      </c>
      <c r="O6493" s="105">
        <v>100</v>
      </c>
      <c r="P6493" s="105">
        <v>100</v>
      </c>
      <c r="Q6493" s="105">
        <v>100</v>
      </c>
      <c r="R6493" s="105">
        <v>65.645631013716297</v>
      </c>
      <c r="S6493" s="105">
        <v>73.253069389202736</v>
      </c>
      <c r="T6493" s="105">
        <v>59.77827638129542</v>
      </c>
      <c r="U6493" s="105">
        <v>73.016778461985169</v>
      </c>
    </row>
    <row r="6494" spans="1:21">
      <c r="A6494" s="54">
        <v>6492</v>
      </c>
      <c r="B6494" s="104">
        <v>36489</v>
      </c>
      <c r="C6494" s="104">
        <v>36489</v>
      </c>
      <c r="D6494" s="105">
        <v>89262</v>
      </c>
      <c r="E6494" s="105">
        <v>2508880000</v>
      </c>
      <c r="F6494" s="105">
        <v>0</v>
      </c>
      <c r="G6494" s="105">
        <v>0</v>
      </c>
      <c r="H6494" s="105">
        <v>0</v>
      </c>
      <c r="I6494" s="105">
        <v>0</v>
      </c>
      <c r="J6494" s="105">
        <v>0</v>
      </c>
      <c r="K6494" s="105">
        <v>0</v>
      </c>
      <c r="L6494" s="105">
        <v>0</v>
      </c>
      <c r="M6494" s="105">
        <v>0</v>
      </c>
      <c r="N6494" s="105">
        <v>0</v>
      </c>
      <c r="O6494" s="105">
        <v>0</v>
      </c>
      <c r="P6494" s="105">
        <v>0</v>
      </c>
      <c r="Q6494" s="105">
        <v>0</v>
      </c>
      <c r="R6494" s="105">
        <v>0</v>
      </c>
      <c r="S6494" s="105">
        <v>0</v>
      </c>
      <c r="T6494" s="105">
        <v>0</v>
      </c>
      <c r="U6494" s="105">
        <v>0</v>
      </c>
    </row>
    <row r="6495" spans="1:21">
      <c r="A6495" s="54">
        <v>6493</v>
      </c>
      <c r="B6495" s="104">
        <v>36491</v>
      </c>
      <c r="C6495" s="104">
        <v>36491</v>
      </c>
      <c r="D6495" s="105">
        <v>134771.00000000003</v>
      </c>
      <c r="E6495" s="105">
        <v>5017750000</v>
      </c>
      <c r="F6495" s="105">
        <v>0</v>
      </c>
      <c r="G6495" s="105">
        <v>0</v>
      </c>
      <c r="H6495" s="105">
        <v>0</v>
      </c>
      <c r="I6495" s="105">
        <v>0</v>
      </c>
      <c r="J6495" s="105">
        <v>0</v>
      </c>
      <c r="K6495" s="105">
        <v>0</v>
      </c>
      <c r="L6495" s="105">
        <v>0</v>
      </c>
      <c r="M6495" s="105">
        <v>0</v>
      </c>
      <c r="N6495" s="105">
        <v>0</v>
      </c>
      <c r="O6495" s="105">
        <v>0</v>
      </c>
      <c r="P6495" s="105">
        <v>0</v>
      </c>
      <c r="Q6495" s="105">
        <v>0</v>
      </c>
      <c r="R6495" s="105">
        <v>0</v>
      </c>
      <c r="S6495" s="105">
        <v>0</v>
      </c>
      <c r="T6495" s="105">
        <v>0</v>
      </c>
      <c r="U6495" s="105">
        <v>0</v>
      </c>
    </row>
    <row r="6496" spans="1:21">
      <c r="A6496" s="54">
        <v>6494</v>
      </c>
      <c r="B6496" s="104">
        <v>36492</v>
      </c>
      <c r="C6496" s="104">
        <v>36492</v>
      </c>
      <c r="D6496" s="105">
        <v>30600.999999999996</v>
      </c>
      <c r="E6496" s="105">
        <v>2508880000</v>
      </c>
      <c r="F6496" s="105">
        <v>0</v>
      </c>
      <c r="G6496" s="105">
        <v>0</v>
      </c>
      <c r="H6496" s="105">
        <v>0</v>
      </c>
      <c r="I6496" s="105">
        <v>0</v>
      </c>
      <c r="J6496" s="105">
        <v>0</v>
      </c>
      <c r="K6496" s="105">
        <v>0</v>
      </c>
      <c r="L6496" s="105">
        <v>0</v>
      </c>
      <c r="M6496" s="105">
        <v>0</v>
      </c>
      <c r="N6496" s="105">
        <v>0</v>
      </c>
      <c r="O6496" s="105">
        <v>0</v>
      </c>
      <c r="P6496" s="105">
        <v>0</v>
      </c>
      <c r="Q6496" s="105">
        <v>0</v>
      </c>
      <c r="R6496" s="105">
        <v>0</v>
      </c>
      <c r="S6496" s="105">
        <v>0</v>
      </c>
      <c r="T6496" s="105">
        <v>0</v>
      </c>
      <c r="U6496" s="105">
        <v>0</v>
      </c>
    </row>
    <row r="6497" spans="1:21">
      <c r="A6497" s="54">
        <v>6495</v>
      </c>
      <c r="B6497" s="104">
        <v>36493</v>
      </c>
      <c r="C6497" s="104">
        <v>36493</v>
      </c>
      <c r="D6497" s="105">
        <v>53401.999999999993</v>
      </c>
      <c r="E6497" s="105">
        <v>2508880000</v>
      </c>
      <c r="F6497" s="105">
        <v>0</v>
      </c>
      <c r="G6497" s="105">
        <v>0</v>
      </c>
      <c r="H6497" s="105">
        <v>0</v>
      </c>
      <c r="I6497" s="105">
        <v>0</v>
      </c>
      <c r="J6497" s="105">
        <v>0</v>
      </c>
      <c r="K6497" s="105">
        <v>0</v>
      </c>
      <c r="L6497" s="105">
        <v>0</v>
      </c>
      <c r="M6497" s="105">
        <v>0</v>
      </c>
      <c r="N6497" s="105">
        <v>0</v>
      </c>
      <c r="O6497" s="105">
        <v>0</v>
      </c>
      <c r="P6497" s="105">
        <v>0</v>
      </c>
      <c r="Q6497" s="105">
        <v>0</v>
      </c>
      <c r="R6497" s="105">
        <v>0</v>
      </c>
      <c r="S6497" s="105">
        <v>0</v>
      </c>
      <c r="T6497" s="105">
        <v>0</v>
      </c>
      <c r="U6497" s="105">
        <v>0</v>
      </c>
    </row>
    <row r="6498" spans="1:21">
      <c r="A6498" s="54">
        <v>6496</v>
      </c>
      <c r="B6498" s="104">
        <v>36498</v>
      </c>
      <c r="C6498" s="104">
        <v>36498</v>
      </c>
      <c r="D6498" s="105">
        <v>1003224</v>
      </c>
      <c r="E6498" s="105">
        <v>17515400000</v>
      </c>
      <c r="F6498" s="105">
        <v>0</v>
      </c>
      <c r="G6498" s="105">
        <v>0</v>
      </c>
      <c r="H6498" s="105">
        <v>0</v>
      </c>
      <c r="I6498" s="105">
        <v>0</v>
      </c>
      <c r="J6498" s="105">
        <v>0</v>
      </c>
      <c r="K6498" s="105">
        <v>0</v>
      </c>
      <c r="L6498" s="105">
        <v>0</v>
      </c>
      <c r="M6498" s="105">
        <v>0</v>
      </c>
      <c r="N6498" s="105">
        <v>0</v>
      </c>
      <c r="O6498" s="105">
        <v>0</v>
      </c>
      <c r="P6498" s="105">
        <v>0</v>
      </c>
      <c r="Q6498" s="105">
        <v>0</v>
      </c>
      <c r="R6498" s="105">
        <v>0</v>
      </c>
      <c r="S6498" s="105">
        <v>0</v>
      </c>
      <c r="T6498" s="105">
        <v>0</v>
      </c>
      <c r="U6498" s="105">
        <v>0</v>
      </c>
    </row>
    <row r="6499" spans="1:21">
      <c r="A6499" s="54">
        <v>6497</v>
      </c>
      <c r="B6499" s="104">
        <v>36502</v>
      </c>
      <c r="C6499" s="104">
        <v>36502</v>
      </c>
      <c r="D6499" s="105">
        <v>467219.00000000006</v>
      </c>
      <c r="E6499" s="105">
        <v>5017750000</v>
      </c>
      <c r="F6499" s="105">
        <v>0</v>
      </c>
      <c r="G6499" s="105">
        <v>100</v>
      </c>
      <c r="H6499" s="105">
        <v>100</v>
      </c>
      <c r="I6499" s="105">
        <v>100</v>
      </c>
      <c r="J6499" s="105">
        <v>100</v>
      </c>
      <c r="K6499" s="105">
        <v>100</v>
      </c>
      <c r="L6499" s="105">
        <v>100</v>
      </c>
      <c r="M6499" s="105">
        <v>100</v>
      </c>
      <c r="N6499" s="105">
        <v>100</v>
      </c>
      <c r="O6499" s="105">
        <v>100</v>
      </c>
      <c r="P6499" s="105">
        <v>100</v>
      </c>
      <c r="Q6499" s="105">
        <v>100</v>
      </c>
      <c r="R6499" s="105">
        <v>100</v>
      </c>
      <c r="S6499" s="105">
        <v>0</v>
      </c>
      <c r="T6499" s="105">
        <v>100</v>
      </c>
      <c r="U6499" s="105">
        <v>99.999999999999972</v>
      </c>
    </row>
    <row r="6500" spans="1:21">
      <c r="A6500" s="54">
        <v>6498</v>
      </c>
      <c r="B6500" s="104">
        <v>36504</v>
      </c>
      <c r="C6500" s="104">
        <v>36504</v>
      </c>
      <c r="D6500" s="105">
        <v>197590.99999999997</v>
      </c>
      <c r="E6500" s="105">
        <v>2508880000</v>
      </c>
      <c r="F6500" s="105">
        <v>0</v>
      </c>
      <c r="G6500" s="105">
        <v>0</v>
      </c>
      <c r="H6500" s="105">
        <v>0</v>
      </c>
      <c r="I6500" s="105">
        <v>0</v>
      </c>
      <c r="J6500" s="105">
        <v>0</v>
      </c>
      <c r="K6500" s="105">
        <v>0</v>
      </c>
      <c r="L6500" s="105">
        <v>0</v>
      </c>
      <c r="M6500" s="105">
        <v>0</v>
      </c>
      <c r="N6500" s="105">
        <v>0</v>
      </c>
      <c r="O6500" s="105">
        <v>0</v>
      </c>
      <c r="P6500" s="105">
        <v>0</v>
      </c>
      <c r="Q6500" s="105">
        <v>0</v>
      </c>
      <c r="R6500" s="105">
        <v>0</v>
      </c>
      <c r="S6500" s="105">
        <v>0</v>
      </c>
      <c r="T6500" s="105">
        <v>0</v>
      </c>
      <c r="U6500" s="105">
        <v>0</v>
      </c>
    </row>
    <row r="6501" spans="1:21">
      <c r="A6501" s="54">
        <v>6499</v>
      </c>
      <c r="B6501" s="104">
        <v>36506</v>
      </c>
      <c r="C6501" s="104">
        <v>36506</v>
      </c>
      <c r="D6501" s="105">
        <v>344127</v>
      </c>
      <c r="E6501" s="105">
        <v>5017750000</v>
      </c>
      <c r="F6501" s="105">
        <v>0</v>
      </c>
      <c r="G6501" s="105">
        <v>55.939283118956915</v>
      </c>
      <c r="H6501" s="105">
        <v>71.429294180746723</v>
      </c>
      <c r="I6501" s="105">
        <v>75.483516865864388</v>
      </c>
      <c r="J6501" s="105">
        <v>91.399803727457126</v>
      </c>
      <c r="K6501" s="105">
        <v>91.180368529659518</v>
      </c>
      <c r="L6501" s="105">
        <v>49.18380320696086</v>
      </c>
      <c r="M6501" s="105">
        <v>28.470460318080217</v>
      </c>
      <c r="N6501" s="105">
        <v>21.435426536127505</v>
      </c>
      <c r="O6501" s="105">
        <v>20.194276606330664</v>
      </c>
      <c r="P6501" s="105">
        <v>24.33751856747233</v>
      </c>
      <c r="Q6501" s="105">
        <v>35.290503634666514</v>
      </c>
      <c r="R6501" s="105">
        <v>41.681587498858001</v>
      </c>
      <c r="S6501" s="105">
        <v>0</v>
      </c>
      <c r="T6501" s="105">
        <v>50.502153565931728</v>
      </c>
      <c r="U6501" s="105">
        <v>50.502153565931735</v>
      </c>
    </row>
    <row r="6502" spans="1:21">
      <c r="A6502" s="54">
        <v>6500</v>
      </c>
      <c r="B6502" s="104">
        <v>36509</v>
      </c>
      <c r="C6502" s="104">
        <v>36509</v>
      </c>
      <c r="D6502" s="105">
        <v>712858.00000000012</v>
      </c>
      <c r="E6502" s="105">
        <v>7526630000</v>
      </c>
      <c r="F6502" s="105">
        <v>0</v>
      </c>
      <c r="G6502" s="105">
        <v>6.2107035104683188</v>
      </c>
      <c r="H6502" s="105">
        <v>8.6734925752278951</v>
      </c>
      <c r="I6502" s="105">
        <v>9.3005460698622571</v>
      </c>
      <c r="J6502" s="105">
        <v>11.036508689780643</v>
      </c>
      <c r="K6502" s="105">
        <v>12.539015588797385</v>
      </c>
      <c r="L6502" s="105">
        <v>8.1368254024616249</v>
      </c>
      <c r="M6502" s="105">
        <v>3.4109824167653588</v>
      </c>
      <c r="N6502" s="105">
        <v>2.0216173294820616</v>
      </c>
      <c r="O6502" s="105">
        <v>1.8751404658567796</v>
      </c>
      <c r="P6502" s="105">
        <v>2.7744401437860056</v>
      </c>
      <c r="Q6502" s="105">
        <v>3.8233395366717415</v>
      </c>
      <c r="R6502" s="105">
        <v>4.7360426832384466</v>
      </c>
      <c r="S6502" s="105">
        <v>0</v>
      </c>
      <c r="T6502" s="105">
        <v>6.2115545343665426</v>
      </c>
      <c r="U6502" s="105">
        <v>6.2115545343665426</v>
      </c>
    </row>
    <row r="6503" spans="1:21">
      <c r="A6503" s="54">
        <v>6501</v>
      </c>
      <c r="B6503" s="104">
        <v>36510</v>
      </c>
      <c r="C6503" s="104">
        <v>36510</v>
      </c>
      <c r="D6503" s="105">
        <v>158454</v>
      </c>
      <c r="E6503" s="105">
        <v>2508880000</v>
      </c>
      <c r="F6503" s="105">
        <v>0</v>
      </c>
      <c r="G6503" s="105">
        <v>0</v>
      </c>
      <c r="H6503" s="105">
        <v>0</v>
      </c>
      <c r="I6503" s="105">
        <v>0</v>
      </c>
      <c r="J6503" s="105">
        <v>0</v>
      </c>
      <c r="K6503" s="105">
        <v>0</v>
      </c>
      <c r="L6503" s="105">
        <v>0</v>
      </c>
      <c r="M6503" s="105">
        <v>0</v>
      </c>
      <c r="N6503" s="105">
        <v>0</v>
      </c>
      <c r="O6503" s="105">
        <v>0</v>
      </c>
      <c r="P6503" s="105">
        <v>0</v>
      </c>
      <c r="Q6503" s="105">
        <v>0</v>
      </c>
      <c r="R6503" s="105">
        <v>0</v>
      </c>
      <c r="S6503" s="105">
        <v>0</v>
      </c>
      <c r="T6503" s="105">
        <v>0</v>
      </c>
      <c r="U6503" s="105">
        <v>0</v>
      </c>
    </row>
    <row r="6504" spans="1:21">
      <c r="A6504" s="54">
        <v>6502</v>
      </c>
      <c r="B6504" s="104">
        <v>36563</v>
      </c>
      <c r="C6504" s="104">
        <v>36563</v>
      </c>
      <c r="D6504" s="105">
        <v>103442610.99999997</v>
      </c>
      <c r="E6504" s="105">
        <v>2508880000</v>
      </c>
      <c r="F6504" s="105">
        <v>0</v>
      </c>
      <c r="G6504" s="105">
        <v>11.254051395851752</v>
      </c>
      <c r="H6504" s="105">
        <v>13.018229615222964</v>
      </c>
      <c r="I6504" s="105">
        <v>11.267703211110661</v>
      </c>
      <c r="J6504" s="105">
        <v>14.497970036127789</v>
      </c>
      <c r="K6504" s="105">
        <v>58.769198845475593</v>
      </c>
      <c r="L6504" s="105">
        <v>100</v>
      </c>
      <c r="M6504" s="105">
        <v>3.8192932984265928</v>
      </c>
      <c r="N6504" s="105">
        <v>1.1339655528223869</v>
      </c>
      <c r="O6504" s="105">
        <v>1.263937651406668</v>
      </c>
      <c r="P6504" s="105">
        <v>3.7102180237035962</v>
      </c>
      <c r="Q6504" s="105">
        <v>5.9489312457394856</v>
      </c>
      <c r="R6504" s="105">
        <v>13.795408905703416</v>
      </c>
      <c r="S6504" s="105">
        <v>35.599611116038304</v>
      </c>
      <c r="T6504" s="105">
        <v>19.873242315132579</v>
      </c>
      <c r="U6504" s="105">
        <v>30.210777868657793</v>
      </c>
    </row>
    <row r="6505" spans="1:21">
      <c r="A6505" s="54">
        <v>6503</v>
      </c>
      <c r="B6505" s="104">
        <v>36564</v>
      </c>
      <c r="C6505" s="104">
        <v>36564</v>
      </c>
      <c r="D6505" s="105">
        <v>17122517</v>
      </c>
      <c r="E6505" s="105">
        <v>2508880000</v>
      </c>
      <c r="F6505" s="105">
        <v>0</v>
      </c>
      <c r="G6505" s="105">
        <v>100</v>
      </c>
      <c r="H6505" s="105">
        <v>100</v>
      </c>
      <c r="I6505" s="105">
        <v>100</v>
      </c>
      <c r="J6505" s="105">
        <v>100</v>
      </c>
      <c r="K6505" s="105">
        <v>96.303333578497885</v>
      </c>
      <c r="L6505" s="105">
        <v>74.042603148921174</v>
      </c>
      <c r="M6505" s="105">
        <v>9.7484978144475338</v>
      </c>
      <c r="N6505" s="105">
        <v>6.1438126707668843</v>
      </c>
      <c r="O6505" s="105">
        <v>13.480566551767245</v>
      </c>
      <c r="P6505" s="105">
        <v>100</v>
      </c>
      <c r="Q6505" s="105">
        <v>82.669240046120422</v>
      </c>
      <c r="R6505" s="105">
        <v>100</v>
      </c>
      <c r="S6505" s="105">
        <v>41.031281911379651</v>
      </c>
      <c r="T6505" s="105">
        <v>73.532337817543421</v>
      </c>
      <c r="U6505" s="105">
        <v>69.90608533836145</v>
      </c>
    </row>
    <row r="6506" spans="1:21">
      <c r="A6506" s="54">
        <v>6504</v>
      </c>
      <c r="B6506" s="104">
        <v>36565</v>
      </c>
      <c r="C6506" s="104">
        <v>36565</v>
      </c>
      <c r="D6506" s="105">
        <v>676254525</v>
      </c>
      <c r="E6506" s="105">
        <v>14975200000</v>
      </c>
      <c r="F6506" s="105">
        <v>0</v>
      </c>
      <c r="G6506" s="105">
        <v>0.91899945303583597</v>
      </c>
      <c r="H6506" s="105">
        <v>0.87118222025065617</v>
      </c>
      <c r="I6506" s="105">
        <v>0.58683687573720755</v>
      </c>
      <c r="J6506" s="105">
        <v>0.72505286315896689</v>
      </c>
      <c r="K6506" s="105">
        <v>0.86992391078538134</v>
      </c>
      <c r="L6506" s="105">
        <v>0.96090199955621169</v>
      </c>
      <c r="M6506" s="105">
        <v>0.23773730709928831</v>
      </c>
      <c r="N6506" s="105">
        <v>0.27111393247319432</v>
      </c>
      <c r="O6506" s="105">
        <v>0.27731349014799533</v>
      </c>
      <c r="P6506" s="105">
        <v>0.57346807062482097</v>
      </c>
      <c r="Q6506" s="105">
        <v>0.70144967633990274</v>
      </c>
      <c r="R6506" s="105">
        <v>0.8727426012434647</v>
      </c>
      <c r="S6506" s="105">
        <v>0.50724028748956795</v>
      </c>
      <c r="T6506" s="105">
        <v>0.65556020003774373</v>
      </c>
      <c r="U6506" s="105">
        <v>0.55597644849054595</v>
      </c>
    </row>
    <row r="6507" spans="1:21">
      <c r="A6507" s="54">
        <v>6505</v>
      </c>
      <c r="B6507" s="104">
        <v>36570</v>
      </c>
      <c r="C6507" s="104">
        <v>36570</v>
      </c>
      <c r="D6507" s="105">
        <v>79046585</v>
      </c>
      <c r="E6507" s="105">
        <v>2508880000</v>
      </c>
      <c r="F6507" s="105">
        <v>0</v>
      </c>
      <c r="G6507" s="105">
        <v>1.5011836409248753</v>
      </c>
      <c r="H6507" s="105">
        <v>1.1090715931657986</v>
      </c>
      <c r="I6507" s="105">
        <v>0.75607100979500153</v>
      </c>
      <c r="J6507" s="105">
        <v>0.71185793876297576</v>
      </c>
      <c r="K6507" s="105">
        <v>0.98901787763692894</v>
      </c>
      <c r="L6507" s="105">
        <v>0.7024303450435998</v>
      </c>
      <c r="M6507" s="105">
        <v>0.26360166686682629</v>
      </c>
      <c r="N6507" s="105">
        <v>0.24983630516150407</v>
      </c>
      <c r="O6507" s="105">
        <v>0.2531204601023444</v>
      </c>
      <c r="P6507" s="105">
        <v>0.58723581782322276</v>
      </c>
      <c r="Q6507" s="105">
        <v>1.0633305661686447</v>
      </c>
      <c r="R6507" s="105">
        <v>1.5691766351617813</v>
      </c>
      <c r="S6507" s="105">
        <v>0.35081513628573374</v>
      </c>
      <c r="T6507" s="105">
        <v>0.8129944880511254</v>
      </c>
      <c r="U6507" s="105">
        <v>0.62432596557913045</v>
      </c>
    </row>
    <row r="6508" spans="1:21">
      <c r="A6508" s="54">
        <v>6506</v>
      </c>
      <c r="B6508" s="104">
        <v>36571</v>
      </c>
      <c r="C6508" s="104">
        <v>36571</v>
      </c>
      <c r="D6508" s="105">
        <v>649660.00000000012</v>
      </c>
      <c r="E6508" s="105">
        <v>2508880000</v>
      </c>
      <c r="F6508" s="105">
        <v>0</v>
      </c>
      <c r="G6508" s="105">
        <v>31.169463895107288</v>
      </c>
      <c r="H6508" s="105">
        <v>31.013858425342466</v>
      </c>
      <c r="I6508" s="105">
        <v>21.468341817585117</v>
      </c>
      <c r="J6508" s="105">
        <v>20.647423277379168</v>
      </c>
      <c r="K6508" s="105">
        <v>24.423050786774841</v>
      </c>
      <c r="L6508" s="105">
        <v>22.53002291954115</v>
      </c>
      <c r="M6508" s="105">
        <v>11.025181327497101</v>
      </c>
      <c r="N6508" s="105">
        <v>8.9191194600588712</v>
      </c>
      <c r="O6508" s="105">
        <v>7.6137386875449851</v>
      </c>
      <c r="P6508" s="105">
        <v>12.022585845933152</v>
      </c>
      <c r="Q6508" s="105">
        <v>21.866662254983517</v>
      </c>
      <c r="R6508" s="105">
        <v>27.569416790564627</v>
      </c>
      <c r="S6508" s="105">
        <v>14.436820062176237</v>
      </c>
      <c r="T6508" s="105">
        <v>20.022405457359358</v>
      </c>
      <c r="U6508" s="105">
        <v>15.975800760006457</v>
      </c>
    </row>
    <row r="6509" spans="1:21">
      <c r="A6509" s="54">
        <v>6507</v>
      </c>
      <c r="B6509" s="104">
        <v>36572</v>
      </c>
      <c r="C6509" s="104">
        <v>36572</v>
      </c>
      <c r="D6509" s="105">
        <v>8225.0000000000018</v>
      </c>
      <c r="E6509" s="105">
        <v>2508880000</v>
      </c>
      <c r="F6509" s="105">
        <v>0</v>
      </c>
      <c r="G6509" s="105">
        <v>5.36657543726571</v>
      </c>
      <c r="H6509" s="105">
        <v>6.5275247468338291</v>
      </c>
      <c r="I6509" s="105">
        <v>6.9040924845398841</v>
      </c>
      <c r="J6509" s="105">
        <v>10.898533287705884</v>
      </c>
      <c r="K6509" s="105">
        <v>16.981783822148245</v>
      </c>
      <c r="L6509" s="105">
        <v>15.230799120902326</v>
      </c>
      <c r="M6509" s="105">
        <v>5.7731254531074647</v>
      </c>
      <c r="N6509" s="105">
        <v>12.054830734641</v>
      </c>
      <c r="O6509" s="105">
        <v>10.808987802890469</v>
      </c>
      <c r="P6509" s="105">
        <v>10.140279492453036</v>
      </c>
      <c r="Q6509" s="105">
        <v>9.4021577760275417</v>
      </c>
      <c r="R6509" s="105">
        <v>6.1719936738028025</v>
      </c>
      <c r="S6509" s="105">
        <v>0</v>
      </c>
      <c r="T6509" s="105">
        <v>9.6883903193598488</v>
      </c>
      <c r="U6509" s="105">
        <v>9.6883903193598471</v>
      </c>
    </row>
    <row r="6510" spans="1:21">
      <c r="A6510" s="54">
        <v>6508</v>
      </c>
      <c r="B6510" s="104">
        <v>36573</v>
      </c>
      <c r="C6510" s="104">
        <v>36573</v>
      </c>
      <c r="D6510" s="105">
        <v>1003264.0000000001</v>
      </c>
      <c r="E6510" s="105">
        <v>2508880000</v>
      </c>
      <c r="F6510" s="105">
        <v>0</v>
      </c>
      <c r="G6510" s="105">
        <v>2.5986604693651598</v>
      </c>
      <c r="H6510" s="105">
        <v>2.5853899946262513</v>
      </c>
      <c r="I6510" s="105">
        <v>2.2865340133933088</v>
      </c>
      <c r="J6510" s="105">
        <v>2.596462939229867</v>
      </c>
      <c r="K6510" s="105">
        <v>3.0379557281348082</v>
      </c>
      <c r="L6510" s="105">
        <v>3.1502410896442705</v>
      </c>
      <c r="M6510" s="105">
        <v>3.0831712307065171</v>
      </c>
      <c r="N6510" s="105">
        <v>3.4977954943275877</v>
      </c>
      <c r="O6510" s="105">
        <v>3.3267330862000746</v>
      </c>
      <c r="P6510" s="105">
        <v>3.578931722053011</v>
      </c>
      <c r="Q6510" s="105">
        <v>3.5751537379527916</v>
      </c>
      <c r="R6510" s="105">
        <v>3.0318728819825309</v>
      </c>
      <c r="S6510" s="105">
        <v>0</v>
      </c>
      <c r="T6510" s="105">
        <v>3.0290751989680147</v>
      </c>
      <c r="U6510" s="105">
        <v>3.0290751989680142</v>
      </c>
    </row>
    <row r="6511" spans="1:21">
      <c r="A6511" s="54">
        <v>6509</v>
      </c>
      <c r="B6511" s="104">
        <v>36574</v>
      </c>
      <c r="C6511" s="104">
        <v>36574</v>
      </c>
      <c r="D6511" s="105">
        <v>1865818.0000000005</v>
      </c>
      <c r="E6511" s="105">
        <v>2508880000</v>
      </c>
      <c r="F6511" s="105">
        <v>1</v>
      </c>
      <c r="G6511" s="105">
        <v>-99999</v>
      </c>
      <c r="H6511" s="105">
        <v>-99999</v>
      </c>
      <c r="I6511" s="105">
        <v>-99999</v>
      </c>
      <c r="J6511" s="105">
        <v>-99999</v>
      </c>
      <c r="K6511" s="105">
        <v>-99999</v>
      </c>
      <c r="L6511" s="105">
        <v>-99999</v>
      </c>
      <c r="M6511" s="105">
        <v>-99999</v>
      </c>
      <c r="N6511" s="105">
        <v>-99999</v>
      </c>
      <c r="O6511" s="105">
        <v>-99999</v>
      </c>
      <c r="P6511" s="105">
        <v>-99999</v>
      </c>
      <c r="Q6511" s="105">
        <v>-99999</v>
      </c>
      <c r="R6511" s="105">
        <v>-99999</v>
      </c>
      <c r="S6511" s="105">
        <v>0</v>
      </c>
      <c r="T6511" s="105">
        <v>0</v>
      </c>
      <c r="U6511" s="105">
        <v>0</v>
      </c>
    </row>
    <row r="6512" spans="1:21">
      <c r="A6512" s="54">
        <v>6510</v>
      </c>
      <c r="B6512" s="104">
        <v>36575</v>
      </c>
      <c r="C6512" s="104">
        <v>36575</v>
      </c>
      <c r="D6512" s="105">
        <v>5617093.0000000019</v>
      </c>
      <c r="E6512" s="105">
        <v>2508880000</v>
      </c>
      <c r="F6512" s="105">
        <v>0</v>
      </c>
      <c r="G6512" s="105">
        <v>0.48797374831984075</v>
      </c>
      <c r="H6512" s="105">
        <v>0.59942681020254063</v>
      </c>
      <c r="I6512" s="105">
        <v>0.71592425032246843</v>
      </c>
      <c r="J6512" s="105">
        <v>1.2783482929508272</v>
      </c>
      <c r="K6512" s="105">
        <v>2.0041362383183312</v>
      </c>
      <c r="L6512" s="105">
        <v>2.4886600802804075</v>
      </c>
      <c r="M6512" s="105">
        <v>1.1428796695399495</v>
      </c>
      <c r="N6512" s="105">
        <v>2.446128545139032</v>
      </c>
      <c r="O6512" s="105">
        <v>1.2940726504188083</v>
      </c>
      <c r="P6512" s="105">
        <v>1.0361631245496257</v>
      </c>
      <c r="Q6512" s="105">
        <v>0.82885874795466963</v>
      </c>
      <c r="R6512" s="105">
        <v>0.55304554718861865</v>
      </c>
      <c r="S6512" s="105">
        <v>1.8186848869761181</v>
      </c>
      <c r="T6512" s="105">
        <v>1.2396348087654268</v>
      </c>
      <c r="U6512" s="105">
        <v>1.6684504244737761</v>
      </c>
    </row>
    <row r="6513" spans="1:21">
      <c r="A6513" s="54">
        <v>6511</v>
      </c>
      <c r="B6513" s="104">
        <v>36576</v>
      </c>
      <c r="C6513" s="104">
        <v>36576</v>
      </c>
      <c r="D6513" s="105">
        <v>26113390.999999993</v>
      </c>
      <c r="E6513" s="105">
        <v>5033140000</v>
      </c>
      <c r="F6513" s="105">
        <v>0</v>
      </c>
      <c r="G6513" s="105">
        <v>0.23517032522666045</v>
      </c>
      <c r="H6513" s="105">
        <v>0.24714630030849705</v>
      </c>
      <c r="I6513" s="105">
        <v>0.20576850166162058</v>
      </c>
      <c r="J6513" s="105">
        <v>0.30797855274030961</v>
      </c>
      <c r="K6513" s="105">
        <v>0.41428277006539616</v>
      </c>
      <c r="L6513" s="105">
        <v>0.48404314401294263</v>
      </c>
      <c r="M6513" s="105">
        <v>0.3371584977840475</v>
      </c>
      <c r="N6513" s="105">
        <v>0.6620743799269363</v>
      </c>
      <c r="O6513" s="105">
        <v>0.41012219058690402</v>
      </c>
      <c r="P6513" s="105">
        <v>0.36349351140317832</v>
      </c>
      <c r="Q6513" s="105">
        <v>0.37920537063754844</v>
      </c>
      <c r="R6513" s="105">
        <v>0.27839281897519547</v>
      </c>
      <c r="S6513" s="105">
        <v>0.48133987542400003</v>
      </c>
      <c r="T6513" s="105">
        <v>0.36040303027743636</v>
      </c>
      <c r="U6513" s="105">
        <v>0.45738730088624185</v>
      </c>
    </row>
    <row r="6514" spans="1:21">
      <c r="A6514" s="54">
        <v>6512</v>
      </c>
      <c r="B6514" s="104">
        <v>36577</v>
      </c>
      <c r="C6514" s="104">
        <v>36577</v>
      </c>
      <c r="D6514" s="105">
        <v>9741268</v>
      </c>
      <c r="E6514" s="105">
        <v>5033140000</v>
      </c>
      <c r="F6514" s="105">
        <v>0</v>
      </c>
      <c r="G6514" s="105">
        <v>0.25507180531333751</v>
      </c>
      <c r="H6514" s="105">
        <v>0.26704680555785598</v>
      </c>
      <c r="I6514" s="105">
        <v>0.25603829963847147</v>
      </c>
      <c r="J6514" s="105">
        <v>0.36732755021450919</v>
      </c>
      <c r="K6514" s="105">
        <v>0.43715988956472385</v>
      </c>
      <c r="L6514" s="105">
        <v>0.48389129411193882</v>
      </c>
      <c r="M6514" s="105">
        <v>0.35386671405650622</v>
      </c>
      <c r="N6514" s="105">
        <v>0.60916352550345931</v>
      </c>
      <c r="O6514" s="105">
        <v>0.44355495508440163</v>
      </c>
      <c r="P6514" s="105">
        <v>0.4049649623788153</v>
      </c>
      <c r="Q6514" s="105">
        <v>0.44645795805982086</v>
      </c>
      <c r="R6514" s="105">
        <v>0.34379677923894558</v>
      </c>
      <c r="S6514" s="105">
        <v>0.4760146195507326</v>
      </c>
      <c r="T6514" s="105">
        <v>0.38902837822689879</v>
      </c>
      <c r="U6514" s="105">
        <v>0.42680337126885898</v>
      </c>
    </row>
    <row r="6515" spans="1:21">
      <c r="A6515" s="54">
        <v>6513</v>
      </c>
      <c r="B6515" s="104">
        <v>36578</v>
      </c>
      <c r="C6515" s="104">
        <v>36578</v>
      </c>
      <c r="D6515" s="105">
        <v>1479721.0000000005</v>
      </c>
      <c r="E6515" s="105">
        <v>2508880000</v>
      </c>
      <c r="F6515" s="105">
        <v>0</v>
      </c>
      <c r="G6515" s="105">
        <v>0.51521665716251952</v>
      </c>
      <c r="H6515" s="105">
        <v>0.73135045821902467</v>
      </c>
      <c r="I6515" s="105">
        <v>0.81353372105571264</v>
      </c>
      <c r="J6515" s="105">
        <v>1.2585544328687579</v>
      </c>
      <c r="K6515" s="105">
        <v>1.5077715608555486</v>
      </c>
      <c r="L6515" s="105">
        <v>1.8012988348924253</v>
      </c>
      <c r="M6515" s="105">
        <v>1.1486038142826178</v>
      </c>
      <c r="N6515" s="105">
        <v>2.1077112150968169</v>
      </c>
      <c r="O6515" s="105">
        <v>1.7312693514221773</v>
      </c>
      <c r="P6515" s="105">
        <v>1.6902989611926291</v>
      </c>
      <c r="Q6515" s="105">
        <v>1.2743454460811781</v>
      </c>
      <c r="R6515" s="105">
        <v>0.61607386340577563</v>
      </c>
      <c r="S6515" s="105">
        <v>1.6988944499273626</v>
      </c>
      <c r="T6515" s="105">
        <v>1.2663356930445986</v>
      </c>
      <c r="U6515" s="105">
        <v>1.396431805192162</v>
      </c>
    </row>
    <row r="6516" spans="1:21">
      <c r="A6516" s="54">
        <v>6514</v>
      </c>
      <c r="B6516" s="104">
        <v>36579</v>
      </c>
      <c r="C6516" s="104">
        <v>36579</v>
      </c>
      <c r="D6516" s="105">
        <v>55242257.000000015</v>
      </c>
      <c r="E6516" s="105">
        <v>2508880000</v>
      </c>
      <c r="F6516" s="105">
        <v>0</v>
      </c>
      <c r="G6516" s="105">
        <v>0.11043247310437722</v>
      </c>
      <c r="H6516" s="105">
        <v>0.13631758580177469</v>
      </c>
      <c r="I6516" s="105">
        <v>0.10080327404461696</v>
      </c>
      <c r="J6516" s="105">
        <v>0.1215718201236002</v>
      </c>
      <c r="K6516" s="105">
        <v>0.17084999688035926</v>
      </c>
      <c r="L6516" s="105">
        <v>0.2454734711064438</v>
      </c>
      <c r="M6516" s="105">
        <v>0.15436866565215548</v>
      </c>
      <c r="N6516" s="105">
        <v>0.32184723047266411</v>
      </c>
      <c r="O6516" s="105">
        <v>0.26237817499412025</v>
      </c>
      <c r="P6516" s="105">
        <v>0.26944635022145663</v>
      </c>
      <c r="Q6516" s="105">
        <v>0.19388228375405453</v>
      </c>
      <c r="R6516" s="105">
        <v>0.11027148452566089</v>
      </c>
      <c r="S6516" s="105">
        <v>0.25514113949308781</v>
      </c>
      <c r="T6516" s="105">
        <v>0.18313690089010701</v>
      </c>
      <c r="U6516" s="105">
        <v>0.20158406455651545</v>
      </c>
    </row>
    <row r="6517" spans="1:21">
      <c r="A6517" s="54">
        <v>6515</v>
      </c>
      <c r="B6517" s="104">
        <v>36586</v>
      </c>
      <c r="C6517" s="104">
        <v>36586</v>
      </c>
      <c r="D6517" s="105">
        <v>680232142.00000012</v>
      </c>
      <c r="E6517" s="105">
        <v>5017750000</v>
      </c>
      <c r="F6517" s="105">
        <v>0</v>
      </c>
      <c r="G6517" s="105">
        <v>0.40900666816335129</v>
      </c>
      <c r="H6517" s="105">
        <v>0.45544682222359634</v>
      </c>
      <c r="I6517" s="105">
        <v>0.33270488578084884</v>
      </c>
      <c r="J6517" s="105">
        <v>0.29772741972609018</v>
      </c>
      <c r="K6517" s="105">
        <v>0.36357952019240264</v>
      </c>
      <c r="L6517" s="105">
        <v>0.31134495553827479</v>
      </c>
      <c r="M6517" s="105">
        <v>0.25700896263021561</v>
      </c>
      <c r="N6517" s="105">
        <v>0.24595928928594371</v>
      </c>
      <c r="O6517" s="105">
        <v>0.17996277015234222</v>
      </c>
      <c r="P6517" s="105">
        <v>0.1385417785578941</v>
      </c>
      <c r="Q6517" s="105">
        <v>0.25630277662978784</v>
      </c>
      <c r="R6517" s="105">
        <v>0.35316204237276044</v>
      </c>
      <c r="S6517" s="105">
        <v>0.27475807291080678</v>
      </c>
      <c r="T6517" s="105">
        <v>0.30006232427112561</v>
      </c>
      <c r="U6517" s="105">
        <v>0.29706416739646396</v>
      </c>
    </row>
    <row r="6518" spans="1:21">
      <c r="A6518" s="54">
        <v>6516</v>
      </c>
      <c r="B6518" s="104">
        <v>36588</v>
      </c>
      <c r="C6518" s="104">
        <v>36588</v>
      </c>
      <c r="D6518" s="105">
        <v>692545925.00000012</v>
      </c>
      <c r="E6518" s="105">
        <v>22423500000</v>
      </c>
      <c r="F6518" s="105">
        <v>0</v>
      </c>
      <c r="G6518" s="105">
        <v>1.2920714032500709</v>
      </c>
      <c r="H6518" s="105">
        <v>1.3946212636797422</v>
      </c>
      <c r="I6518" s="105">
        <v>0.81804599175708592</v>
      </c>
      <c r="J6518" s="105">
        <v>0.48841543517541958</v>
      </c>
      <c r="K6518" s="105">
        <v>0.85160256041488169</v>
      </c>
      <c r="L6518" s="105">
        <v>0.99898232889194727</v>
      </c>
      <c r="M6518" s="105">
        <v>0.54393693159203083</v>
      </c>
      <c r="N6518" s="105">
        <v>0.53972487179694828</v>
      </c>
      <c r="O6518" s="105">
        <v>0.36774707614420044</v>
      </c>
      <c r="P6518" s="105">
        <v>0.32037167073519257</v>
      </c>
      <c r="Q6518" s="105">
        <v>0.56144792540032873</v>
      </c>
      <c r="R6518" s="105">
        <v>0.89313294628870277</v>
      </c>
      <c r="S6518" s="105">
        <v>0.64354100322369834</v>
      </c>
      <c r="T6518" s="105">
        <v>0.75584170042721244</v>
      </c>
      <c r="U6518" s="105">
        <v>0.68565445434610583</v>
      </c>
    </row>
    <row r="6519" spans="1:21">
      <c r="A6519" s="54">
        <v>6517</v>
      </c>
      <c r="B6519" s="104">
        <v>36589</v>
      </c>
      <c r="C6519" s="104">
        <v>36589</v>
      </c>
      <c r="D6519" s="105">
        <v>62744079.000000015</v>
      </c>
      <c r="E6519" s="105">
        <v>2524260000</v>
      </c>
      <c r="F6519" s="105">
        <v>0</v>
      </c>
      <c r="G6519" s="105">
        <v>0.72755003100937243</v>
      </c>
      <c r="H6519" s="105">
        <v>0.53416353057085031</v>
      </c>
      <c r="I6519" s="105">
        <v>0.6369162056016906</v>
      </c>
      <c r="J6519" s="105">
        <v>2.0776343013395211</v>
      </c>
      <c r="K6519" s="105">
        <v>10.973909912598842</v>
      </c>
      <c r="L6519" s="105">
        <v>100</v>
      </c>
      <c r="M6519" s="105">
        <v>100</v>
      </c>
      <c r="N6519" s="105">
        <v>100</v>
      </c>
      <c r="O6519" s="105">
        <v>100</v>
      </c>
      <c r="P6519" s="105">
        <v>100</v>
      </c>
      <c r="Q6519" s="105">
        <v>100</v>
      </c>
      <c r="R6519" s="105">
        <v>3.1046948432519512</v>
      </c>
      <c r="S6519" s="105">
        <v>89.222393835482933</v>
      </c>
      <c r="T6519" s="105">
        <v>51.504572402031023</v>
      </c>
      <c r="U6519" s="105">
        <v>85.541916609885917</v>
      </c>
    </row>
    <row r="6520" spans="1:21">
      <c r="A6520" s="54">
        <v>6518</v>
      </c>
      <c r="B6520" s="104">
        <v>36591</v>
      </c>
      <c r="C6520" s="104">
        <v>36591</v>
      </c>
      <c r="D6520" s="105">
        <v>160523457.00000006</v>
      </c>
      <c r="E6520" s="105">
        <v>2524260000</v>
      </c>
      <c r="F6520" s="105">
        <v>0</v>
      </c>
      <c r="G6520" s="105">
        <v>2.4098395400173422</v>
      </c>
      <c r="H6520" s="105">
        <v>2.5726325890989092</v>
      </c>
      <c r="I6520" s="105">
        <v>5.6896723723502847</v>
      </c>
      <c r="J6520" s="105">
        <v>100</v>
      </c>
      <c r="K6520" s="105">
        <v>100</v>
      </c>
      <c r="L6520" s="105">
        <v>100</v>
      </c>
      <c r="M6520" s="105">
        <v>100</v>
      </c>
      <c r="N6520" s="105">
        <v>100</v>
      </c>
      <c r="O6520" s="105">
        <v>100</v>
      </c>
      <c r="P6520" s="105">
        <v>100</v>
      </c>
      <c r="Q6520" s="105">
        <v>100</v>
      </c>
      <c r="R6520" s="105">
        <v>48.819281146573083</v>
      </c>
      <c r="S6520" s="105">
        <v>100</v>
      </c>
      <c r="T6520" s="105">
        <v>71.62428547066996</v>
      </c>
      <c r="U6520" s="105">
        <v>99.904289001341269</v>
      </c>
    </row>
    <row r="6521" spans="1:21">
      <c r="A6521" s="54">
        <v>6519</v>
      </c>
      <c r="B6521" s="104">
        <v>36595</v>
      </c>
      <c r="C6521" s="104">
        <v>36595</v>
      </c>
      <c r="D6521" s="105">
        <v>40475223</v>
      </c>
      <c r="E6521" s="105">
        <v>5048530000</v>
      </c>
      <c r="F6521" s="105">
        <v>0</v>
      </c>
      <c r="G6521" s="105">
        <v>2.1617766667281328</v>
      </c>
      <c r="H6521" s="105">
        <v>1.6969379686281465</v>
      </c>
      <c r="I6521" s="105">
        <v>2.0101387072482471</v>
      </c>
      <c r="J6521" s="105">
        <v>9.9641730060848168</v>
      </c>
      <c r="K6521" s="105">
        <v>51.78861105255794</v>
      </c>
      <c r="L6521" s="105">
        <v>100</v>
      </c>
      <c r="M6521" s="105">
        <v>100</v>
      </c>
      <c r="N6521" s="105">
        <v>100</v>
      </c>
      <c r="O6521" s="105">
        <v>100</v>
      </c>
      <c r="P6521" s="105">
        <v>100</v>
      </c>
      <c r="Q6521" s="105">
        <v>100</v>
      </c>
      <c r="R6521" s="105">
        <v>17.395102868983948</v>
      </c>
      <c r="S6521" s="105">
        <v>88.838512651472058</v>
      </c>
      <c r="T6521" s="105">
        <v>57.084728355852604</v>
      </c>
      <c r="U6521" s="105">
        <v>85.664739593393904</v>
      </c>
    </row>
    <row r="6522" spans="1:21">
      <c r="A6522" s="54">
        <v>6520</v>
      </c>
      <c r="B6522" s="104">
        <v>36596</v>
      </c>
      <c r="C6522" s="104">
        <v>36596</v>
      </c>
      <c r="D6522" s="105">
        <v>10430697.000000004</v>
      </c>
      <c r="E6522" s="105">
        <v>2524260000</v>
      </c>
      <c r="F6522" s="105">
        <v>0</v>
      </c>
      <c r="G6522" s="105">
        <v>0</v>
      </c>
      <c r="H6522" s="105">
        <v>84.9095797987287</v>
      </c>
      <c r="I6522" s="105">
        <v>0</v>
      </c>
      <c r="J6522" s="105">
        <v>0</v>
      </c>
      <c r="K6522" s="105">
        <v>0</v>
      </c>
      <c r="L6522" s="105">
        <v>0</v>
      </c>
      <c r="M6522" s="105">
        <v>0</v>
      </c>
      <c r="N6522" s="105">
        <v>0</v>
      </c>
      <c r="O6522" s="105">
        <v>0</v>
      </c>
      <c r="P6522" s="105">
        <v>0</v>
      </c>
      <c r="Q6522" s="105">
        <v>0</v>
      </c>
      <c r="R6522" s="105">
        <v>0</v>
      </c>
      <c r="S6522" s="105">
        <v>0</v>
      </c>
      <c r="T6522" s="105">
        <v>7.075798316560725</v>
      </c>
      <c r="U6522" s="105">
        <v>2.2649181947604211E-2</v>
      </c>
    </row>
    <row r="6523" spans="1:21">
      <c r="A6523" s="54">
        <v>6521</v>
      </c>
      <c r="B6523" s="104">
        <v>36598</v>
      </c>
      <c r="C6523" s="104">
        <v>36598</v>
      </c>
      <c r="D6523" s="105">
        <v>113135601.99999997</v>
      </c>
      <c r="E6523" s="105">
        <v>17745600000</v>
      </c>
      <c r="F6523" s="105">
        <v>0</v>
      </c>
      <c r="G6523" s="105">
        <v>1.8965207666291193</v>
      </c>
      <c r="H6523" s="105">
        <v>1.466460774934615</v>
      </c>
      <c r="I6523" s="105">
        <v>1.864973253892994</v>
      </c>
      <c r="J6523" s="105">
        <v>6.5045980335578086</v>
      </c>
      <c r="K6523" s="105">
        <v>35.270306670736616</v>
      </c>
      <c r="L6523" s="105">
        <v>100</v>
      </c>
      <c r="M6523" s="105">
        <v>100</v>
      </c>
      <c r="N6523" s="105">
        <v>100</v>
      </c>
      <c r="O6523" s="105">
        <v>25.455352355517313</v>
      </c>
      <c r="P6523" s="105">
        <v>14.822769209162574</v>
      </c>
      <c r="Q6523" s="105">
        <v>12.375825341607579</v>
      </c>
      <c r="R6523" s="105">
        <v>6.3395475910597447</v>
      </c>
      <c r="S6523" s="105">
        <v>83.040866667565268</v>
      </c>
      <c r="T6523" s="105">
        <v>33.833029499758197</v>
      </c>
      <c r="U6523" s="105">
        <v>69.934829671952329</v>
      </c>
    </row>
    <row r="6524" spans="1:21">
      <c r="A6524" s="54">
        <v>6522</v>
      </c>
      <c r="B6524" s="104">
        <v>36677</v>
      </c>
      <c r="C6524" s="104">
        <v>36677</v>
      </c>
      <c r="D6524" s="105">
        <v>50658938.000000015</v>
      </c>
      <c r="E6524" s="105">
        <v>10035300000</v>
      </c>
      <c r="F6524" s="105">
        <v>0</v>
      </c>
      <c r="G6524" s="105">
        <v>0.48709119697103853</v>
      </c>
      <c r="H6524" s="105">
        <v>0.47235858098026701</v>
      </c>
      <c r="I6524" s="105">
        <v>0.39689722472126887</v>
      </c>
      <c r="J6524" s="105">
        <v>0.51513270575152081</v>
      </c>
      <c r="K6524" s="105">
        <v>0.78478956482120654</v>
      </c>
      <c r="L6524" s="105">
        <v>1.0690659634932482</v>
      </c>
      <c r="M6524" s="105">
        <v>1.3429573410758306</v>
      </c>
      <c r="N6524" s="105">
        <v>1.2909702510899033</v>
      </c>
      <c r="O6524" s="105">
        <v>1.0058180577994429</v>
      </c>
      <c r="P6524" s="105">
        <v>1.0695761140125142</v>
      </c>
      <c r="Q6524" s="105">
        <v>0.93163021435421922</v>
      </c>
      <c r="R6524" s="105">
        <v>0.64909156083053221</v>
      </c>
      <c r="S6524" s="105">
        <v>1.1912424245966955</v>
      </c>
      <c r="T6524" s="105">
        <v>0.83461489799174948</v>
      </c>
      <c r="U6524" s="105">
        <v>1.0264057685199126</v>
      </c>
    </row>
    <row r="6525" spans="1:21">
      <c r="A6525" s="54">
        <v>6523</v>
      </c>
      <c r="B6525" s="104">
        <v>36678</v>
      </c>
      <c r="C6525" s="104">
        <v>36678</v>
      </c>
      <c r="D6525" s="105">
        <v>427716.99999999988</v>
      </c>
      <c r="E6525" s="105">
        <v>2524260000</v>
      </c>
      <c r="F6525" s="105">
        <v>0</v>
      </c>
      <c r="G6525" s="105">
        <v>1.9799052213743762</v>
      </c>
      <c r="H6525" s="105">
        <v>1.8567237091480158</v>
      </c>
      <c r="I6525" s="105">
        <v>1.5790566456889643</v>
      </c>
      <c r="J6525" s="105">
        <v>1.8655473163175109</v>
      </c>
      <c r="K6525" s="105">
        <v>2.4037575422011019</v>
      </c>
      <c r="L6525" s="105">
        <v>3.1729555292083016</v>
      </c>
      <c r="M6525" s="105">
        <v>3.9801235977670877</v>
      </c>
      <c r="N6525" s="105">
        <v>4.1148207319710535</v>
      </c>
      <c r="O6525" s="105">
        <v>4.1188458620180235</v>
      </c>
      <c r="P6525" s="105">
        <v>3.6283933886692679</v>
      </c>
      <c r="Q6525" s="105">
        <v>3.2497183730324108</v>
      </c>
      <c r="R6525" s="105">
        <v>2.4618382747604319</v>
      </c>
      <c r="S6525" s="105">
        <v>3.9775078966809745</v>
      </c>
      <c r="T6525" s="105">
        <v>2.8676405160130454</v>
      </c>
      <c r="U6525" s="105">
        <v>3.3683921517594291</v>
      </c>
    </row>
    <row r="6526" spans="1:21">
      <c r="A6526" s="54">
        <v>6524</v>
      </c>
      <c r="B6526" s="104">
        <v>36679</v>
      </c>
      <c r="C6526" s="104">
        <v>36679</v>
      </c>
      <c r="D6526" s="105">
        <v>183500172.99999994</v>
      </c>
      <c r="E6526" s="105">
        <v>5048530000</v>
      </c>
      <c r="F6526" s="105">
        <v>0</v>
      </c>
      <c r="G6526" s="105">
        <v>0.37660967502656456</v>
      </c>
      <c r="H6526" s="105">
        <v>0.42794400251279063</v>
      </c>
      <c r="I6526" s="105">
        <v>0.58624215129596957</v>
      </c>
      <c r="J6526" s="105">
        <v>1.4003574782951076</v>
      </c>
      <c r="K6526" s="105">
        <v>8.184785643042904</v>
      </c>
      <c r="L6526" s="105">
        <v>100</v>
      </c>
      <c r="M6526" s="105">
        <v>100</v>
      </c>
      <c r="N6526" s="105">
        <v>100</v>
      </c>
      <c r="O6526" s="105">
        <v>33.276550485093516</v>
      </c>
      <c r="P6526" s="105">
        <v>3.6709533926417208</v>
      </c>
      <c r="Q6526" s="105">
        <v>0.79672759209865762</v>
      </c>
      <c r="R6526" s="105">
        <v>0.36829251288091569</v>
      </c>
      <c r="S6526" s="105">
        <v>71.444098175836345</v>
      </c>
      <c r="T6526" s="105">
        <v>29.090705244407349</v>
      </c>
      <c r="U6526" s="105">
        <v>69.835441892852529</v>
      </c>
    </row>
    <row r="6527" spans="1:21">
      <c r="A6527" s="54">
        <v>6525</v>
      </c>
      <c r="B6527" s="104">
        <v>36682</v>
      </c>
      <c r="C6527" s="104">
        <v>36682</v>
      </c>
      <c r="D6527" s="105">
        <v>38528877.000000015</v>
      </c>
      <c r="E6527" s="105">
        <v>2524260000</v>
      </c>
      <c r="F6527" s="105">
        <v>0</v>
      </c>
      <c r="G6527" s="105">
        <v>0.41403847787619347</v>
      </c>
      <c r="H6527" s="105">
        <v>0.66524248580049761</v>
      </c>
      <c r="I6527" s="105">
        <v>1.1843535750048624</v>
      </c>
      <c r="J6527" s="105">
        <v>2.2694441824745839</v>
      </c>
      <c r="K6527" s="105">
        <v>4.5865730703284724</v>
      </c>
      <c r="L6527" s="105">
        <v>100</v>
      </c>
      <c r="M6527" s="105">
        <v>100</v>
      </c>
      <c r="N6527" s="105">
        <v>100</v>
      </c>
      <c r="O6527" s="105">
        <v>100</v>
      </c>
      <c r="P6527" s="105">
        <v>5.834983714155463</v>
      </c>
      <c r="Q6527" s="105">
        <v>1.0464091594782332</v>
      </c>
      <c r="R6527" s="105">
        <v>0.33964502823250953</v>
      </c>
      <c r="S6527" s="105">
        <v>86.937526607494874</v>
      </c>
      <c r="T6527" s="105">
        <v>34.695057474445896</v>
      </c>
      <c r="U6527" s="105">
        <v>85.949190417249554</v>
      </c>
    </row>
    <row r="6528" spans="1:21">
      <c r="A6528" s="54">
        <v>6526</v>
      </c>
      <c r="B6528" s="104">
        <v>36683</v>
      </c>
      <c r="C6528" s="104">
        <v>36683</v>
      </c>
      <c r="D6528" s="105">
        <v>18637157.000000007</v>
      </c>
      <c r="E6528" s="105">
        <v>2524260000</v>
      </c>
      <c r="F6528" s="105">
        <v>0</v>
      </c>
      <c r="G6528" s="105">
        <v>3.9197970840630485</v>
      </c>
      <c r="H6528" s="105">
        <v>5.7670467882658176</v>
      </c>
      <c r="I6528" s="105">
        <v>12.377087209667019</v>
      </c>
      <c r="J6528" s="105">
        <v>42.744798204574359</v>
      </c>
      <c r="K6528" s="105">
        <v>100</v>
      </c>
      <c r="L6528" s="105">
        <v>100</v>
      </c>
      <c r="M6528" s="105">
        <v>100</v>
      </c>
      <c r="N6528" s="105">
        <v>100</v>
      </c>
      <c r="O6528" s="105">
        <v>100</v>
      </c>
      <c r="P6528" s="105">
        <v>27.327097899953777</v>
      </c>
      <c r="Q6528" s="105">
        <v>8.8157335350127859</v>
      </c>
      <c r="R6528" s="105">
        <v>4.1784179609337944</v>
      </c>
      <c r="S6528" s="105">
        <v>95.951328314057378</v>
      </c>
      <c r="T6528" s="105">
        <v>50.42749822353921</v>
      </c>
      <c r="U6528" s="105">
        <v>93.282482365743405</v>
      </c>
    </row>
    <row r="6529" spans="1:21">
      <c r="A6529" s="54">
        <v>6527</v>
      </c>
      <c r="B6529" s="104">
        <v>36684</v>
      </c>
      <c r="C6529" s="104">
        <v>36684</v>
      </c>
      <c r="D6529" s="105">
        <v>99074753.00000003</v>
      </c>
      <c r="E6529" s="105">
        <v>5063720000</v>
      </c>
      <c r="F6529" s="105">
        <v>0</v>
      </c>
      <c r="G6529" s="105">
        <v>2.2912126863399238</v>
      </c>
      <c r="H6529" s="105">
        <v>2.992533617534106</v>
      </c>
      <c r="I6529" s="105">
        <v>6.1537946158793781</v>
      </c>
      <c r="J6529" s="105">
        <v>17.10167295575171</v>
      </c>
      <c r="K6529" s="105">
        <v>100</v>
      </c>
      <c r="L6529" s="105">
        <v>100</v>
      </c>
      <c r="M6529" s="105">
        <v>100</v>
      </c>
      <c r="N6529" s="105">
        <v>100</v>
      </c>
      <c r="O6529" s="105">
        <v>100</v>
      </c>
      <c r="P6529" s="105">
        <v>12.859195646117579</v>
      </c>
      <c r="Q6529" s="105">
        <v>4.8331787259446282</v>
      </c>
      <c r="R6529" s="105">
        <v>2.2709753171664935</v>
      </c>
      <c r="S6529" s="105">
        <v>95.392902236873752</v>
      </c>
      <c r="T6529" s="105">
        <v>45.708546963727819</v>
      </c>
      <c r="U6529" s="105">
        <v>93.972743551609582</v>
      </c>
    </row>
    <row r="6530" spans="1:21">
      <c r="A6530" s="54">
        <v>6528</v>
      </c>
      <c r="B6530" s="104">
        <v>36685</v>
      </c>
      <c r="C6530" s="104">
        <v>36685</v>
      </c>
      <c r="D6530" s="105">
        <v>129004075.00000001</v>
      </c>
      <c r="E6530" s="105">
        <v>5063720000</v>
      </c>
      <c r="F6530" s="105">
        <v>0</v>
      </c>
      <c r="G6530" s="105">
        <v>4.7129761262774084</v>
      </c>
      <c r="H6530" s="105">
        <v>5.6758152674114202</v>
      </c>
      <c r="I6530" s="105">
        <v>10.124333278084562</v>
      </c>
      <c r="J6530" s="105">
        <v>35.199377058668304</v>
      </c>
      <c r="K6530" s="105">
        <v>100</v>
      </c>
      <c r="L6530" s="105">
        <v>100</v>
      </c>
      <c r="M6530" s="105">
        <v>100</v>
      </c>
      <c r="N6530" s="105">
        <v>100</v>
      </c>
      <c r="O6530" s="105">
        <v>100</v>
      </c>
      <c r="P6530" s="105">
        <v>10.788197168091653</v>
      </c>
      <c r="Q6530" s="105">
        <v>5.7328899432607541</v>
      </c>
      <c r="R6530" s="105">
        <v>4.5488088724808113</v>
      </c>
      <c r="S6530" s="105">
        <v>97.189527829711139</v>
      </c>
      <c r="T6530" s="105">
        <v>48.065199809522902</v>
      </c>
      <c r="U6530" s="105">
        <v>96.165883808326058</v>
      </c>
    </row>
    <row r="6531" spans="1:21">
      <c r="A6531" s="54">
        <v>6529</v>
      </c>
      <c r="B6531" s="104">
        <v>36686</v>
      </c>
      <c r="C6531" s="104">
        <v>36686</v>
      </c>
      <c r="D6531" s="105">
        <v>133426448.99999999</v>
      </c>
      <c r="E6531" s="105">
        <v>2524260000</v>
      </c>
      <c r="F6531" s="105">
        <v>0</v>
      </c>
      <c r="G6531" s="105">
        <v>11.007809589524193</v>
      </c>
      <c r="H6531" s="105">
        <v>14.157422733011579</v>
      </c>
      <c r="I6531" s="105">
        <v>21.441841208486867</v>
      </c>
      <c r="J6531" s="105">
        <v>100</v>
      </c>
      <c r="K6531" s="105">
        <v>100</v>
      </c>
      <c r="L6531" s="105">
        <v>100</v>
      </c>
      <c r="M6531" s="105">
        <v>100</v>
      </c>
      <c r="N6531" s="105">
        <v>100</v>
      </c>
      <c r="O6531" s="105">
        <v>100</v>
      </c>
      <c r="P6531" s="105">
        <v>77.872751347467755</v>
      </c>
      <c r="Q6531" s="105">
        <v>25.200291952700805</v>
      </c>
      <c r="R6531" s="105">
        <v>16.395728451670227</v>
      </c>
      <c r="S6531" s="105">
        <v>98.916353915159689</v>
      </c>
      <c r="T6531" s="105">
        <v>63.839653773571797</v>
      </c>
      <c r="U6531" s="105">
        <v>98.008144739839906</v>
      </c>
    </row>
    <row r="6532" spans="1:21">
      <c r="A6532" s="54">
        <v>6530</v>
      </c>
      <c r="B6532" s="104">
        <v>36687</v>
      </c>
      <c r="C6532" s="104">
        <v>36687</v>
      </c>
      <c r="D6532" s="105">
        <v>1074892270</v>
      </c>
      <c r="E6532" s="105">
        <v>53964800000</v>
      </c>
      <c r="F6532" s="105">
        <v>0</v>
      </c>
      <c r="G6532" s="105">
        <v>18.833170868146812</v>
      </c>
      <c r="H6532" s="105">
        <v>22.673962104208854</v>
      </c>
      <c r="I6532" s="105">
        <v>22.64848897152255</v>
      </c>
      <c r="J6532" s="105">
        <v>94.697837931552556</v>
      </c>
      <c r="K6532" s="105">
        <v>100</v>
      </c>
      <c r="L6532" s="105">
        <v>100</v>
      </c>
      <c r="M6532" s="105">
        <v>100</v>
      </c>
      <c r="N6532" s="105">
        <v>100</v>
      </c>
      <c r="O6532" s="105">
        <v>100</v>
      </c>
      <c r="P6532" s="105">
        <v>100</v>
      </c>
      <c r="Q6532" s="105">
        <v>100</v>
      </c>
      <c r="R6532" s="105">
        <v>39.305419949053068</v>
      </c>
      <c r="S6532" s="105">
        <v>99.360647442587819</v>
      </c>
      <c r="T6532" s="105">
        <v>74.846573318706987</v>
      </c>
      <c r="U6532" s="105">
        <v>99.053916310884901</v>
      </c>
    </row>
    <row r="6533" spans="1:21">
      <c r="A6533" s="54">
        <v>6531</v>
      </c>
      <c r="B6533" s="104">
        <v>36688</v>
      </c>
      <c r="C6533" s="104">
        <v>36688</v>
      </c>
      <c r="D6533" s="105">
        <v>16740858.000000002</v>
      </c>
      <c r="E6533" s="105">
        <v>2524260000</v>
      </c>
      <c r="F6533" s="105">
        <v>0</v>
      </c>
      <c r="G6533" s="105">
        <v>11.271193974021342</v>
      </c>
      <c r="H6533" s="105">
        <v>15.1691132856132</v>
      </c>
      <c r="I6533" s="105">
        <v>17.376674538809752</v>
      </c>
      <c r="J6533" s="105">
        <v>79.750036179946903</v>
      </c>
      <c r="K6533" s="105">
        <v>100</v>
      </c>
      <c r="L6533" s="105">
        <v>100</v>
      </c>
      <c r="M6533" s="105">
        <v>100</v>
      </c>
      <c r="N6533" s="105">
        <v>100</v>
      </c>
      <c r="O6533" s="105">
        <v>100</v>
      </c>
      <c r="P6533" s="105">
        <v>100</v>
      </c>
      <c r="Q6533" s="105">
        <v>69.76745785336702</v>
      </c>
      <c r="R6533" s="105">
        <v>25.842258623334128</v>
      </c>
      <c r="S6533" s="105">
        <v>97.659719456831539</v>
      </c>
      <c r="T6533" s="105">
        <v>68.264727871257691</v>
      </c>
      <c r="U6533" s="105">
        <v>95.810288050610978</v>
      </c>
    </row>
    <row r="6534" spans="1:21">
      <c r="A6534" s="54">
        <v>6532</v>
      </c>
      <c r="B6534" s="104">
        <v>36689</v>
      </c>
      <c r="C6534" s="104">
        <v>36689</v>
      </c>
      <c r="D6534" s="105">
        <v>221387581.99999994</v>
      </c>
      <c r="E6534" s="105">
        <v>7603170000</v>
      </c>
      <c r="F6534" s="105">
        <v>0</v>
      </c>
      <c r="G6534" s="105">
        <v>2.1456759322573129</v>
      </c>
      <c r="H6534" s="105">
        <v>2.2702278810001362</v>
      </c>
      <c r="I6534" s="105">
        <v>2.3619775743175189</v>
      </c>
      <c r="J6534" s="105">
        <v>9.9340455303046618</v>
      </c>
      <c r="K6534" s="105">
        <v>85.634683323733285</v>
      </c>
      <c r="L6534" s="105">
        <v>100</v>
      </c>
      <c r="M6534" s="105">
        <v>100</v>
      </c>
      <c r="N6534" s="105">
        <v>100</v>
      </c>
      <c r="O6534" s="105">
        <v>100</v>
      </c>
      <c r="P6534" s="105">
        <v>100</v>
      </c>
      <c r="Q6534" s="105">
        <v>12.020586989255369</v>
      </c>
      <c r="R6534" s="105">
        <v>5.6848861230446959</v>
      </c>
      <c r="S6534" s="105">
        <v>95.222877521238175</v>
      </c>
      <c r="T6534" s="105">
        <v>51.671006946159416</v>
      </c>
      <c r="U6534" s="105">
        <v>93.143703973655704</v>
      </c>
    </row>
    <row r="6535" spans="1:21">
      <c r="A6535" s="54">
        <v>6533</v>
      </c>
      <c r="B6535" s="104">
        <v>36699</v>
      </c>
      <c r="C6535" s="104">
        <v>36699</v>
      </c>
      <c r="D6535" s="105">
        <v>5749392.0000000019</v>
      </c>
      <c r="E6535" s="105">
        <v>5048530000</v>
      </c>
      <c r="F6535" s="105">
        <v>0</v>
      </c>
      <c r="G6535" s="105">
        <v>20.609153775376484</v>
      </c>
      <c r="H6535" s="105">
        <v>19.248238566535129</v>
      </c>
      <c r="I6535" s="105">
        <v>20.984543675405707</v>
      </c>
      <c r="J6535" s="105">
        <v>29.306682551850418</v>
      </c>
      <c r="K6535" s="105">
        <v>34.823814740310993</v>
      </c>
      <c r="L6535" s="105">
        <v>63.514912438653411</v>
      </c>
      <c r="M6535" s="105">
        <v>100</v>
      </c>
      <c r="N6535" s="105">
        <v>100</v>
      </c>
      <c r="O6535" s="105">
        <v>100</v>
      </c>
      <c r="P6535" s="105">
        <v>77.771162176327962</v>
      </c>
      <c r="Q6535" s="105">
        <v>52.226424178466779</v>
      </c>
      <c r="R6535" s="105">
        <v>39.027903070690328</v>
      </c>
      <c r="S6535" s="105">
        <v>76.639306201248218</v>
      </c>
      <c r="T6535" s="105">
        <v>54.792736264468097</v>
      </c>
      <c r="U6535" s="105">
        <v>72.905043786728442</v>
      </c>
    </row>
    <row r="6536" spans="1:21">
      <c r="A6536" s="54">
        <v>6534</v>
      </c>
      <c r="B6536" s="104">
        <v>36701</v>
      </c>
      <c r="C6536" s="104">
        <v>36701</v>
      </c>
      <c r="D6536" s="105">
        <v>338686887</v>
      </c>
      <c r="E6536" s="105">
        <v>20117200000</v>
      </c>
      <c r="F6536" s="105">
        <v>0</v>
      </c>
      <c r="G6536" s="105">
        <v>5.1008949976598332</v>
      </c>
      <c r="H6536" s="105">
        <v>8.9787780923198213</v>
      </c>
      <c r="I6536" s="105">
        <v>10.18925184685831</v>
      </c>
      <c r="J6536" s="105">
        <v>12.495522935204672</v>
      </c>
      <c r="K6536" s="105">
        <v>14.958511005299572</v>
      </c>
      <c r="L6536" s="105">
        <v>100</v>
      </c>
      <c r="M6536" s="105">
        <v>100</v>
      </c>
      <c r="N6536" s="105">
        <v>100</v>
      </c>
      <c r="O6536" s="105">
        <v>84.674274622447854</v>
      </c>
      <c r="P6536" s="105">
        <v>28.427250224110988</v>
      </c>
      <c r="Q6536" s="105">
        <v>14.475836430181454</v>
      </c>
      <c r="R6536" s="105">
        <v>6.7218512716048808</v>
      </c>
      <c r="S6536" s="105">
        <v>80.517696199602369</v>
      </c>
      <c r="T6536" s="105">
        <v>40.501847618807282</v>
      </c>
      <c r="U6536" s="105">
        <v>78.691917485382632</v>
      </c>
    </row>
    <row r="6537" spans="1:21">
      <c r="A6537" s="54">
        <v>6535</v>
      </c>
      <c r="B6537" s="104">
        <v>36714</v>
      </c>
      <c r="C6537" s="104">
        <v>36714</v>
      </c>
      <c r="D6537" s="105">
        <v>42438896.999999985</v>
      </c>
      <c r="E6537" s="105">
        <v>5048530000</v>
      </c>
      <c r="F6537" s="105">
        <v>0</v>
      </c>
      <c r="G6537" s="105">
        <v>4.3444936406244521</v>
      </c>
      <c r="H6537" s="105">
        <v>4.1624745646490195</v>
      </c>
      <c r="I6537" s="105">
        <v>5.3510490719401558</v>
      </c>
      <c r="J6537" s="105">
        <v>10.81361824953947</v>
      </c>
      <c r="K6537" s="105">
        <v>23.216380419228109</v>
      </c>
      <c r="L6537" s="105">
        <v>100</v>
      </c>
      <c r="M6537" s="105">
        <v>100</v>
      </c>
      <c r="N6537" s="105">
        <v>100</v>
      </c>
      <c r="O6537" s="105">
        <v>100</v>
      </c>
      <c r="P6537" s="105">
        <v>24.528147634473228</v>
      </c>
      <c r="Q6537" s="105">
        <v>9.247949970742658</v>
      </c>
      <c r="R6537" s="105">
        <v>7.0280993056922663</v>
      </c>
      <c r="S6537" s="105">
        <v>57.293714353299691</v>
      </c>
      <c r="T6537" s="105">
        <v>40.724351071407447</v>
      </c>
      <c r="U6537" s="105">
        <v>55.805273659276089</v>
      </c>
    </row>
    <row r="6538" spans="1:21">
      <c r="A6538" s="54">
        <v>6536</v>
      </c>
      <c r="B6538" s="104">
        <v>36715</v>
      </c>
      <c r="C6538" s="104">
        <v>36715</v>
      </c>
      <c r="D6538" s="105">
        <v>100831320.99999997</v>
      </c>
      <c r="E6538" s="105">
        <v>2524260000</v>
      </c>
      <c r="F6538" s="105">
        <v>0</v>
      </c>
      <c r="G6538" s="105">
        <v>0.28170187503909044</v>
      </c>
      <c r="H6538" s="105">
        <v>0.33452466820569238</v>
      </c>
      <c r="I6538" s="105">
        <v>0.52795515750226008</v>
      </c>
      <c r="J6538" s="105">
        <v>2.0064574512005398</v>
      </c>
      <c r="K6538" s="105">
        <v>45.470961338855645</v>
      </c>
      <c r="L6538" s="105">
        <v>100</v>
      </c>
      <c r="M6538" s="105">
        <v>100</v>
      </c>
      <c r="N6538" s="105">
        <v>100</v>
      </c>
      <c r="O6538" s="105">
        <v>13.367159900158997</v>
      </c>
      <c r="P6538" s="105">
        <v>1.3371242812263602</v>
      </c>
      <c r="Q6538" s="105">
        <v>0.6320419799598811</v>
      </c>
      <c r="R6538" s="105">
        <v>0.35755164442723425</v>
      </c>
      <c r="S6538" s="105">
        <v>78.01194731102224</v>
      </c>
      <c r="T6538" s="105">
        <v>30.359623191381303</v>
      </c>
      <c r="U6538" s="105">
        <v>77.714779439357102</v>
      </c>
    </row>
    <row r="6539" spans="1:21">
      <c r="A6539" s="54">
        <v>6537</v>
      </c>
      <c r="B6539" s="104">
        <v>36716</v>
      </c>
      <c r="C6539" s="104">
        <v>36716</v>
      </c>
      <c r="D6539" s="105">
        <v>66096183</v>
      </c>
      <c r="E6539" s="105">
        <v>2524260000</v>
      </c>
      <c r="F6539" s="105">
        <v>0</v>
      </c>
      <c r="G6539" s="105">
        <v>0.26180328680529824</v>
      </c>
      <c r="H6539" s="105">
        <v>0.30022876340978388</v>
      </c>
      <c r="I6539" s="105">
        <v>0.43166337835986707</v>
      </c>
      <c r="J6539" s="105">
        <v>1.3630405852903307</v>
      </c>
      <c r="K6539" s="105">
        <v>5.3228736008294391</v>
      </c>
      <c r="L6539" s="105">
        <v>100</v>
      </c>
      <c r="M6539" s="105">
        <v>100</v>
      </c>
      <c r="N6539" s="105">
        <v>100</v>
      </c>
      <c r="O6539" s="105">
        <v>100</v>
      </c>
      <c r="P6539" s="105">
        <v>2.4900915800860353</v>
      </c>
      <c r="Q6539" s="105">
        <v>0.5991919085503562</v>
      </c>
      <c r="R6539" s="105">
        <v>0.30060546030537949</v>
      </c>
      <c r="S6539" s="105">
        <v>64.781882676466083</v>
      </c>
      <c r="T6539" s="105">
        <v>34.255791546969711</v>
      </c>
      <c r="U6539" s="105">
        <v>64.196489138718164</v>
      </c>
    </row>
    <row r="6540" spans="1:21">
      <c r="A6540" s="54">
        <v>6538</v>
      </c>
      <c r="B6540" s="104">
        <v>36717</v>
      </c>
      <c r="C6540" s="104">
        <v>36717</v>
      </c>
      <c r="D6540" s="105">
        <v>152179826</v>
      </c>
      <c r="E6540" s="105">
        <v>2524260000</v>
      </c>
      <c r="F6540" s="105">
        <v>0</v>
      </c>
      <c r="G6540" s="105">
        <v>0.19603007443342374</v>
      </c>
      <c r="H6540" s="105">
        <v>0.24286951083102021</v>
      </c>
      <c r="I6540" s="105">
        <v>0.3437983766296695</v>
      </c>
      <c r="J6540" s="105">
        <v>1.0739194772623721</v>
      </c>
      <c r="K6540" s="105">
        <v>100</v>
      </c>
      <c r="L6540" s="105">
        <v>100</v>
      </c>
      <c r="M6540" s="105">
        <v>100</v>
      </c>
      <c r="N6540" s="105">
        <v>100</v>
      </c>
      <c r="O6540" s="105">
        <v>100</v>
      </c>
      <c r="P6540" s="105">
        <v>6.1592281506332709</v>
      </c>
      <c r="Q6540" s="105">
        <v>0.55923227793350605</v>
      </c>
      <c r="R6540" s="105">
        <v>0.21580695725800261</v>
      </c>
      <c r="S6540" s="105">
        <v>85.202364880531235</v>
      </c>
      <c r="T6540" s="105">
        <v>42.399240402081773</v>
      </c>
      <c r="U6540" s="105">
        <v>84.189278907085139</v>
      </c>
    </row>
    <row r="6541" spans="1:21">
      <c r="A6541" s="54">
        <v>6539</v>
      </c>
      <c r="B6541" s="104">
        <v>36718</v>
      </c>
      <c r="C6541" s="104">
        <v>36718</v>
      </c>
      <c r="D6541" s="105">
        <v>314810820.99999988</v>
      </c>
      <c r="E6541" s="105">
        <v>2524260000</v>
      </c>
      <c r="F6541" s="105">
        <v>0</v>
      </c>
      <c r="G6541" s="105">
        <v>0.34245234737283281</v>
      </c>
      <c r="H6541" s="105">
        <v>0.41433280502289388</v>
      </c>
      <c r="I6541" s="105">
        <v>0.97877503571893809</v>
      </c>
      <c r="J6541" s="105">
        <v>27.448529882967616</v>
      </c>
      <c r="K6541" s="105">
        <v>100</v>
      </c>
      <c r="L6541" s="105">
        <v>100</v>
      </c>
      <c r="M6541" s="105">
        <v>100</v>
      </c>
      <c r="N6541" s="105">
        <v>100</v>
      </c>
      <c r="O6541" s="105">
        <v>100</v>
      </c>
      <c r="P6541" s="105">
        <v>34.35519387518525</v>
      </c>
      <c r="Q6541" s="105">
        <v>0.85093290286101941</v>
      </c>
      <c r="R6541" s="105">
        <v>0.30848236228861031</v>
      </c>
      <c r="S6541" s="105">
        <v>80.037564566634572</v>
      </c>
      <c r="T6541" s="105">
        <v>47.058224934284759</v>
      </c>
      <c r="U6541" s="105">
        <v>79.56293317421428</v>
      </c>
    </row>
    <row r="6542" spans="1:21">
      <c r="A6542" s="54">
        <v>6540</v>
      </c>
      <c r="B6542" s="104">
        <v>36719</v>
      </c>
      <c r="C6542" s="104">
        <v>36719</v>
      </c>
      <c r="D6542" s="105">
        <v>157529830.00000006</v>
      </c>
      <c r="E6542" s="105">
        <v>2524260000</v>
      </c>
      <c r="F6542" s="105">
        <v>0</v>
      </c>
      <c r="G6542" s="105">
        <v>0.77141693407823064</v>
      </c>
      <c r="H6542" s="105">
        <v>0.99855905303012171</v>
      </c>
      <c r="I6542" s="105">
        <v>1.9473859808990091</v>
      </c>
      <c r="J6542" s="105">
        <v>41.414253861026147</v>
      </c>
      <c r="K6542" s="105">
        <v>100</v>
      </c>
      <c r="L6542" s="105">
        <v>100</v>
      </c>
      <c r="M6542" s="105">
        <v>100</v>
      </c>
      <c r="N6542" s="105">
        <v>100</v>
      </c>
      <c r="O6542" s="105">
        <v>100</v>
      </c>
      <c r="P6542" s="105">
        <v>100</v>
      </c>
      <c r="Q6542" s="105">
        <v>11.46559089345396</v>
      </c>
      <c r="R6542" s="105">
        <v>1.523250707016466</v>
      </c>
      <c r="S6542" s="105">
        <v>94.896952526741075</v>
      </c>
      <c r="T6542" s="105">
        <v>54.843371452458662</v>
      </c>
      <c r="U6542" s="105">
        <v>94.681791616979268</v>
      </c>
    </row>
    <row r="6543" spans="1:21">
      <c r="A6543" s="54">
        <v>6541</v>
      </c>
      <c r="B6543" s="104">
        <v>36720</v>
      </c>
      <c r="C6543" s="104">
        <v>36720</v>
      </c>
      <c r="D6543" s="105">
        <v>80381460.00000003</v>
      </c>
      <c r="E6543" s="105">
        <v>2524260000</v>
      </c>
      <c r="F6543" s="105">
        <v>0</v>
      </c>
      <c r="G6543" s="105">
        <v>1.0368906053940925</v>
      </c>
      <c r="H6543" s="105">
        <v>1.5503791429587701</v>
      </c>
      <c r="I6543" s="105">
        <v>6.6833928720434876</v>
      </c>
      <c r="J6543" s="105">
        <v>100</v>
      </c>
      <c r="K6543" s="105">
        <v>100</v>
      </c>
      <c r="L6543" s="105">
        <v>100</v>
      </c>
      <c r="M6543" s="105">
        <v>100</v>
      </c>
      <c r="N6543" s="105">
        <v>100</v>
      </c>
      <c r="O6543" s="105">
        <v>16.251187050968841</v>
      </c>
      <c r="P6543" s="105">
        <v>25.947366362194781</v>
      </c>
      <c r="Q6543" s="105">
        <v>3.7311793406053813</v>
      </c>
      <c r="R6543" s="105">
        <v>1.0636100676399298</v>
      </c>
      <c r="S6543" s="105">
        <v>91.68344782752439</v>
      </c>
      <c r="T6543" s="105">
        <v>46.355333786817113</v>
      </c>
      <c r="U6543" s="105">
        <v>91.468531732311149</v>
      </c>
    </row>
    <row r="6544" spans="1:21">
      <c r="A6544" s="54">
        <v>6542</v>
      </c>
      <c r="B6544" s="104">
        <v>36721</v>
      </c>
      <c r="C6544" s="104">
        <v>36721</v>
      </c>
      <c r="D6544" s="105">
        <v>619764.99999999977</v>
      </c>
      <c r="E6544" s="105">
        <v>2524260000</v>
      </c>
      <c r="F6544" s="105">
        <v>0</v>
      </c>
      <c r="G6544" s="105">
        <v>9.0660693286155176</v>
      </c>
      <c r="H6544" s="105">
        <v>11.907066632589196</v>
      </c>
      <c r="I6544" s="105">
        <v>18.420596552658889</v>
      </c>
      <c r="J6544" s="105">
        <v>47.627601128677462</v>
      </c>
      <c r="K6544" s="105">
        <v>100</v>
      </c>
      <c r="L6544" s="105">
        <v>100</v>
      </c>
      <c r="M6544" s="105">
        <v>100</v>
      </c>
      <c r="N6544" s="105">
        <v>100</v>
      </c>
      <c r="O6544" s="105">
        <v>100</v>
      </c>
      <c r="P6544" s="105">
        <v>100</v>
      </c>
      <c r="Q6544" s="105">
        <v>100</v>
      </c>
      <c r="R6544" s="105">
        <v>12.490926896140218</v>
      </c>
      <c r="S6544" s="105">
        <v>99.765726812234021</v>
      </c>
      <c r="T6544" s="105">
        <v>66.626021711556774</v>
      </c>
      <c r="U6544" s="105">
        <v>99.414954397753647</v>
      </c>
    </row>
    <row r="6545" spans="1:21">
      <c r="A6545" s="54">
        <v>6543</v>
      </c>
      <c r="B6545" s="104">
        <v>36722</v>
      </c>
      <c r="C6545" s="104">
        <v>36722</v>
      </c>
      <c r="D6545" s="105">
        <v>1206069</v>
      </c>
      <c r="E6545" s="105">
        <v>2524260000</v>
      </c>
      <c r="F6545" s="105">
        <v>0</v>
      </c>
      <c r="G6545" s="105">
        <v>9.4731705176290841</v>
      </c>
      <c r="H6545" s="105">
        <v>12.48189049234875</v>
      </c>
      <c r="I6545" s="105">
        <v>19.450018346792213</v>
      </c>
      <c r="J6545" s="105">
        <v>52.419413967314398</v>
      </c>
      <c r="K6545" s="105">
        <v>100</v>
      </c>
      <c r="L6545" s="105">
        <v>100</v>
      </c>
      <c r="M6545" s="105">
        <v>100</v>
      </c>
      <c r="N6545" s="105">
        <v>100</v>
      </c>
      <c r="O6545" s="105">
        <v>100</v>
      </c>
      <c r="P6545" s="105">
        <v>100</v>
      </c>
      <c r="Q6545" s="105">
        <v>85.477214903406235</v>
      </c>
      <c r="R6545" s="105">
        <v>12.414297029356643</v>
      </c>
      <c r="S6545" s="105">
        <v>99.798573543959861</v>
      </c>
      <c r="T6545" s="105">
        <v>65.97633377140393</v>
      </c>
      <c r="U6545" s="105">
        <v>98.74038500285846</v>
      </c>
    </row>
    <row r="6546" spans="1:21">
      <c r="A6546" s="54">
        <v>6544</v>
      </c>
      <c r="B6546" s="104">
        <v>36723</v>
      </c>
      <c r="C6546" s="104">
        <v>36723</v>
      </c>
      <c r="D6546" s="105">
        <v>7491151.9999999981</v>
      </c>
      <c r="E6546" s="105">
        <v>2524260000</v>
      </c>
      <c r="F6546" s="105">
        <v>0</v>
      </c>
      <c r="G6546" s="105">
        <v>5.378101522862166</v>
      </c>
      <c r="H6546" s="105">
        <v>5.8651874280603788</v>
      </c>
      <c r="I6546" s="105">
        <v>8.8479468598239297</v>
      </c>
      <c r="J6546" s="105">
        <v>27.977501007690275</v>
      </c>
      <c r="K6546" s="105">
        <v>100</v>
      </c>
      <c r="L6546" s="105">
        <v>100</v>
      </c>
      <c r="M6546" s="105">
        <v>100</v>
      </c>
      <c r="N6546" s="105">
        <v>100</v>
      </c>
      <c r="O6546" s="105">
        <v>100</v>
      </c>
      <c r="P6546" s="105">
        <v>100</v>
      </c>
      <c r="Q6546" s="105">
        <v>56.558035859746255</v>
      </c>
      <c r="R6546" s="105">
        <v>8.9667659858909161</v>
      </c>
      <c r="S6546" s="105">
        <v>88.243130355971772</v>
      </c>
      <c r="T6546" s="105">
        <v>59.466128222006155</v>
      </c>
      <c r="U6546" s="105">
        <v>87.950718000377179</v>
      </c>
    </row>
    <row r="6547" spans="1:21">
      <c r="A6547" s="54">
        <v>6545</v>
      </c>
      <c r="B6547" s="104">
        <v>36724</v>
      </c>
      <c r="C6547" s="104">
        <v>36724</v>
      </c>
      <c r="D6547" s="105">
        <v>51976972.000000015</v>
      </c>
      <c r="E6547" s="105">
        <v>2524260000</v>
      </c>
      <c r="F6547" s="105">
        <v>0</v>
      </c>
      <c r="G6547" s="105">
        <v>0.51902287820703219</v>
      </c>
      <c r="H6547" s="105">
        <v>0.57728650503592682</v>
      </c>
      <c r="I6547" s="105">
        <v>0.92871357756513406</v>
      </c>
      <c r="J6547" s="105">
        <v>4.3175541716330619</v>
      </c>
      <c r="K6547" s="105">
        <v>100</v>
      </c>
      <c r="L6547" s="105">
        <v>100</v>
      </c>
      <c r="M6547" s="105">
        <v>100</v>
      </c>
      <c r="N6547" s="105">
        <v>100</v>
      </c>
      <c r="O6547" s="105">
        <v>100</v>
      </c>
      <c r="P6547" s="105">
        <v>100</v>
      </c>
      <c r="Q6547" s="105">
        <v>3.9621560054398719</v>
      </c>
      <c r="R6547" s="105">
        <v>0.72619799422403863</v>
      </c>
      <c r="S6547" s="105">
        <v>87.049540126333483</v>
      </c>
      <c r="T6547" s="105">
        <v>50.919244261008764</v>
      </c>
      <c r="U6547" s="105">
        <v>86.67678485104922</v>
      </c>
    </row>
    <row r="6548" spans="1:21">
      <c r="A6548" s="54">
        <v>6546</v>
      </c>
      <c r="B6548" s="104">
        <v>36725</v>
      </c>
      <c r="C6548" s="104">
        <v>36725</v>
      </c>
      <c r="D6548" s="105">
        <v>120617901</v>
      </c>
      <c r="E6548" s="105">
        <v>2524260000</v>
      </c>
      <c r="F6548" s="105">
        <v>0</v>
      </c>
      <c r="G6548" s="105">
        <v>0.67304144945561362</v>
      </c>
      <c r="H6548" s="105">
        <v>0.62269587720208464</v>
      </c>
      <c r="I6548" s="105">
        <v>0.95985912722981426</v>
      </c>
      <c r="J6548" s="105">
        <v>3.6124291031156885</v>
      </c>
      <c r="K6548" s="105">
        <v>17.464640357301359</v>
      </c>
      <c r="L6548" s="105">
        <v>100</v>
      </c>
      <c r="M6548" s="105">
        <v>100</v>
      </c>
      <c r="N6548" s="105">
        <v>100</v>
      </c>
      <c r="O6548" s="105">
        <v>100</v>
      </c>
      <c r="P6548" s="105">
        <v>100</v>
      </c>
      <c r="Q6548" s="105">
        <v>8.9693334878260114</v>
      </c>
      <c r="R6548" s="105">
        <v>1.1121726978811488</v>
      </c>
      <c r="S6548" s="105">
        <v>49.879022015103892</v>
      </c>
      <c r="T6548" s="105">
        <v>44.451181008334316</v>
      </c>
      <c r="U6548" s="105">
        <v>49.656363440406331</v>
      </c>
    </row>
    <row r="6549" spans="1:21">
      <c r="A6549" s="54">
        <v>6547</v>
      </c>
      <c r="B6549" s="104">
        <v>36726</v>
      </c>
      <c r="C6549" s="104">
        <v>36726</v>
      </c>
      <c r="D6549" s="105">
        <v>71031042.00000003</v>
      </c>
      <c r="E6549" s="105">
        <v>2524260000</v>
      </c>
      <c r="F6549" s="105">
        <v>0</v>
      </c>
      <c r="G6549" s="105">
        <v>1.2132507697743835</v>
      </c>
      <c r="H6549" s="105">
        <v>1.1813658943448804</v>
      </c>
      <c r="I6549" s="105">
        <v>1.5538977974602319</v>
      </c>
      <c r="J6549" s="105">
        <v>3.6779431177175121</v>
      </c>
      <c r="K6549" s="105">
        <v>8.3611412297043195</v>
      </c>
      <c r="L6549" s="105">
        <v>100</v>
      </c>
      <c r="M6549" s="105">
        <v>100</v>
      </c>
      <c r="N6549" s="105">
        <v>100</v>
      </c>
      <c r="O6549" s="105">
        <v>100</v>
      </c>
      <c r="P6549" s="105">
        <v>100</v>
      </c>
      <c r="Q6549" s="105">
        <v>76.349554136651918</v>
      </c>
      <c r="R6549" s="105">
        <v>2.5520133446000091</v>
      </c>
      <c r="S6549" s="105">
        <v>61.289073658669921</v>
      </c>
      <c r="T6549" s="105">
        <v>49.574097190854445</v>
      </c>
      <c r="U6549" s="105">
        <v>61.024046943934763</v>
      </c>
    </row>
    <row r="6550" spans="1:21">
      <c r="A6550" s="54">
        <v>6548</v>
      </c>
      <c r="B6550" s="104">
        <v>36727</v>
      </c>
      <c r="C6550" s="104">
        <v>36727</v>
      </c>
      <c r="D6550" s="105">
        <v>9161477</v>
      </c>
      <c r="E6550" s="105">
        <v>2524260000</v>
      </c>
      <c r="F6550" s="105">
        <v>0</v>
      </c>
      <c r="G6550" s="105">
        <v>2.7667259227384897</v>
      </c>
      <c r="H6550" s="105">
        <v>3.1929095082265784</v>
      </c>
      <c r="I6550" s="105">
        <v>11.477547802646159</v>
      </c>
      <c r="J6550" s="105">
        <v>81.51788991590756</v>
      </c>
      <c r="K6550" s="105">
        <v>100</v>
      </c>
      <c r="L6550" s="105">
        <v>100</v>
      </c>
      <c r="M6550" s="105">
        <v>100</v>
      </c>
      <c r="N6550" s="105">
        <v>100</v>
      </c>
      <c r="O6550" s="105">
        <v>100</v>
      </c>
      <c r="P6550" s="105">
        <v>100</v>
      </c>
      <c r="Q6550" s="105">
        <v>34.114942017344568</v>
      </c>
      <c r="R6550" s="105">
        <v>4.1227241901675704</v>
      </c>
      <c r="S6550" s="105">
        <v>95.65545286369678</v>
      </c>
      <c r="T6550" s="105">
        <v>61.432728279752574</v>
      </c>
      <c r="U6550" s="105">
        <v>95.146184272182751</v>
      </c>
    </row>
    <row r="6551" spans="1:21">
      <c r="A6551" s="54">
        <v>6549</v>
      </c>
      <c r="B6551" s="104">
        <v>36728</v>
      </c>
      <c r="C6551" s="104">
        <v>36728</v>
      </c>
      <c r="D6551" s="105">
        <v>141008157</v>
      </c>
      <c r="E6551" s="105">
        <v>2524260000</v>
      </c>
      <c r="F6551" s="105">
        <v>0</v>
      </c>
      <c r="G6551" s="105">
        <v>1.0842030857095761</v>
      </c>
      <c r="H6551" s="105">
        <v>1.2269037204251998</v>
      </c>
      <c r="I6551" s="105">
        <v>1.9961465472278646</v>
      </c>
      <c r="J6551" s="105">
        <v>94.278536203585901</v>
      </c>
      <c r="K6551" s="105">
        <v>100</v>
      </c>
      <c r="L6551" s="105">
        <v>100</v>
      </c>
      <c r="M6551" s="105">
        <v>100</v>
      </c>
      <c r="N6551" s="105">
        <v>100</v>
      </c>
      <c r="O6551" s="105">
        <v>82.255528018057973</v>
      </c>
      <c r="P6551" s="105">
        <v>27.239730689341012</v>
      </c>
      <c r="Q6551" s="105">
        <v>6.6588549970238997</v>
      </c>
      <c r="R6551" s="105">
        <v>1.5077685048359692</v>
      </c>
      <c r="S6551" s="105">
        <v>98.028397315145014</v>
      </c>
      <c r="T6551" s="105">
        <v>51.353972647183959</v>
      </c>
      <c r="U6551" s="105">
        <v>97.407999016391173</v>
      </c>
    </row>
    <row r="6552" spans="1:21">
      <c r="A6552" s="54">
        <v>6550</v>
      </c>
      <c r="B6552" s="104">
        <v>36736</v>
      </c>
      <c r="C6552" s="104">
        <v>36736</v>
      </c>
      <c r="D6552" s="105">
        <v>56781463</v>
      </c>
      <c r="E6552" s="105">
        <v>10127400000</v>
      </c>
      <c r="F6552" s="105">
        <v>0</v>
      </c>
      <c r="G6552" s="105">
        <v>2.3780058579209209</v>
      </c>
      <c r="H6552" s="105">
        <v>2.9153115307877608</v>
      </c>
      <c r="I6552" s="105">
        <v>2.4390045419802253</v>
      </c>
      <c r="J6552" s="105">
        <v>3.5576044706942866</v>
      </c>
      <c r="K6552" s="105">
        <v>6.1243607878044894</v>
      </c>
      <c r="L6552" s="105">
        <v>62.541758021092825</v>
      </c>
      <c r="M6552" s="105">
        <v>100</v>
      </c>
      <c r="N6552" s="105">
        <v>100</v>
      </c>
      <c r="O6552" s="105">
        <v>91.733456246363559</v>
      </c>
      <c r="P6552" s="105">
        <v>16.259669498657608</v>
      </c>
      <c r="Q6552" s="105">
        <v>4.0455567705801148</v>
      </c>
      <c r="R6552" s="105">
        <v>3.2840986320023795</v>
      </c>
      <c r="S6552" s="105">
        <v>49.713849383400735</v>
      </c>
      <c r="T6552" s="105">
        <v>32.939902196490351</v>
      </c>
      <c r="U6552" s="105">
        <v>49.105966033263577</v>
      </c>
    </row>
    <row r="6553" spans="1:21">
      <c r="A6553" s="54">
        <v>6551</v>
      </c>
      <c r="B6553" s="104">
        <v>36816</v>
      </c>
      <c r="C6553" s="104">
        <v>36816</v>
      </c>
      <c r="D6553" s="105">
        <v>922231.99999999988</v>
      </c>
      <c r="E6553" s="105">
        <v>7572790000</v>
      </c>
      <c r="F6553" s="105">
        <v>0</v>
      </c>
      <c r="G6553" s="105">
        <v>0</v>
      </c>
      <c r="H6553" s="105">
        <v>0</v>
      </c>
      <c r="I6553" s="105">
        <v>100</v>
      </c>
      <c r="J6553" s="105">
        <v>0</v>
      </c>
      <c r="K6553" s="105">
        <v>100</v>
      </c>
      <c r="L6553" s="105">
        <v>100</v>
      </c>
      <c r="M6553" s="105">
        <v>100</v>
      </c>
      <c r="N6553" s="105">
        <v>100</v>
      </c>
      <c r="O6553" s="105">
        <v>100</v>
      </c>
      <c r="P6553" s="105">
        <v>0</v>
      </c>
      <c r="Q6553" s="105">
        <v>0</v>
      </c>
      <c r="R6553" s="105">
        <v>0</v>
      </c>
      <c r="S6553" s="105">
        <v>0</v>
      </c>
      <c r="T6553" s="105">
        <v>50</v>
      </c>
      <c r="U6553" s="105">
        <v>50.000000000000007</v>
      </c>
    </row>
    <row r="6554" spans="1:21">
      <c r="A6554" s="54">
        <v>6552</v>
      </c>
      <c r="B6554" s="104">
        <v>36819</v>
      </c>
      <c r="C6554" s="104">
        <v>36819</v>
      </c>
      <c r="D6554" s="105">
        <v>158098</v>
      </c>
      <c r="E6554" s="105">
        <v>5048530000</v>
      </c>
      <c r="F6554" s="105">
        <v>0</v>
      </c>
      <c r="G6554" s="105">
        <v>100</v>
      </c>
      <c r="H6554" s="105">
        <v>100</v>
      </c>
      <c r="I6554" s="105">
        <v>100</v>
      </c>
      <c r="J6554" s="105">
        <v>100</v>
      </c>
      <c r="K6554" s="105">
        <v>100</v>
      </c>
      <c r="L6554" s="105">
        <v>100</v>
      </c>
      <c r="M6554" s="105">
        <v>100</v>
      </c>
      <c r="N6554" s="105">
        <v>100</v>
      </c>
      <c r="O6554" s="105">
        <v>100</v>
      </c>
      <c r="P6554" s="105">
        <v>100</v>
      </c>
      <c r="Q6554" s="105">
        <v>100</v>
      </c>
      <c r="R6554" s="105">
        <v>100</v>
      </c>
      <c r="S6554" s="105">
        <v>0</v>
      </c>
      <c r="T6554" s="105">
        <v>100</v>
      </c>
      <c r="U6554" s="105">
        <v>100.00000000000003</v>
      </c>
    </row>
    <row r="6555" spans="1:21">
      <c r="A6555" s="54">
        <v>6553</v>
      </c>
      <c r="B6555" s="104">
        <v>36823</v>
      </c>
      <c r="C6555" s="104">
        <v>36823</v>
      </c>
      <c r="D6555" s="105">
        <v>651118</v>
      </c>
      <c r="E6555" s="105">
        <v>10127400000</v>
      </c>
      <c r="F6555" s="105">
        <v>0</v>
      </c>
      <c r="G6555" s="105">
        <v>0</v>
      </c>
      <c r="H6555" s="105">
        <v>0</v>
      </c>
      <c r="I6555" s="105">
        <v>0</v>
      </c>
      <c r="J6555" s="105">
        <v>0</v>
      </c>
      <c r="K6555" s="105">
        <v>0</v>
      </c>
      <c r="L6555" s="105">
        <v>100</v>
      </c>
      <c r="M6555" s="105">
        <v>100</v>
      </c>
      <c r="N6555" s="105">
        <v>100</v>
      </c>
      <c r="O6555" s="105">
        <v>100</v>
      </c>
      <c r="P6555" s="105">
        <v>0</v>
      </c>
      <c r="Q6555" s="105">
        <v>0</v>
      </c>
      <c r="R6555" s="105">
        <v>0</v>
      </c>
      <c r="S6555" s="105">
        <v>0</v>
      </c>
      <c r="T6555" s="105">
        <v>33.333333333333336</v>
      </c>
      <c r="U6555" s="105">
        <v>33.333333333333336</v>
      </c>
    </row>
    <row r="6556" spans="1:21">
      <c r="A6556" s="54">
        <v>6554</v>
      </c>
      <c r="B6556" s="104">
        <v>36824</v>
      </c>
      <c r="C6556" s="104">
        <v>36824</v>
      </c>
      <c r="D6556" s="105">
        <v>111503.00000000001</v>
      </c>
      <c r="E6556" s="105">
        <v>2524260000</v>
      </c>
      <c r="F6556" s="105">
        <v>0</v>
      </c>
      <c r="G6556" s="105">
        <v>0</v>
      </c>
      <c r="H6556" s="105">
        <v>0</v>
      </c>
      <c r="I6556" s="105">
        <v>0</v>
      </c>
      <c r="J6556" s="105">
        <v>0</v>
      </c>
      <c r="K6556" s="105">
        <v>0</v>
      </c>
      <c r="L6556" s="105">
        <v>0</v>
      </c>
      <c r="M6556" s="105">
        <v>0</v>
      </c>
      <c r="N6556" s="105">
        <v>0</v>
      </c>
      <c r="O6556" s="105">
        <v>0</v>
      </c>
      <c r="P6556" s="105">
        <v>0</v>
      </c>
      <c r="Q6556" s="105">
        <v>0</v>
      </c>
      <c r="R6556" s="105">
        <v>0</v>
      </c>
      <c r="S6556" s="105">
        <v>0</v>
      </c>
      <c r="T6556" s="105">
        <v>0</v>
      </c>
      <c r="U6556" s="105">
        <v>0</v>
      </c>
    </row>
    <row r="6557" spans="1:21">
      <c r="A6557" s="54">
        <v>6555</v>
      </c>
      <c r="B6557" s="104">
        <v>36826</v>
      </c>
      <c r="C6557" s="104">
        <v>36826</v>
      </c>
      <c r="D6557" s="105">
        <v>972234</v>
      </c>
      <c r="E6557" s="105">
        <v>17700000000</v>
      </c>
      <c r="F6557" s="105">
        <v>0</v>
      </c>
      <c r="G6557" s="105">
        <v>100</v>
      </c>
      <c r="H6557" s="105">
        <v>100</v>
      </c>
      <c r="I6557" s="105">
        <v>100</v>
      </c>
      <c r="J6557" s="105">
        <v>100</v>
      </c>
      <c r="K6557" s="105">
        <v>100</v>
      </c>
      <c r="L6557" s="105">
        <v>100</v>
      </c>
      <c r="M6557" s="105">
        <v>100</v>
      </c>
      <c r="N6557" s="105">
        <v>100</v>
      </c>
      <c r="O6557" s="105">
        <v>100</v>
      </c>
      <c r="P6557" s="105">
        <v>100</v>
      </c>
      <c r="Q6557" s="105">
        <v>100</v>
      </c>
      <c r="R6557" s="105">
        <v>100</v>
      </c>
      <c r="S6557" s="105">
        <v>0</v>
      </c>
      <c r="T6557" s="105">
        <v>100</v>
      </c>
      <c r="U6557" s="105">
        <v>100</v>
      </c>
    </row>
    <row r="6558" spans="1:21">
      <c r="A6558" s="54">
        <v>6556</v>
      </c>
      <c r="B6558" s="104">
        <v>36829</v>
      </c>
      <c r="C6558" s="104">
        <v>36829</v>
      </c>
      <c r="D6558" s="105">
        <v>442620</v>
      </c>
      <c r="E6558" s="105">
        <v>7557400000</v>
      </c>
      <c r="F6558" s="105">
        <v>0</v>
      </c>
      <c r="G6558" s="105">
        <v>0</v>
      </c>
      <c r="H6558" s="105">
        <v>0</v>
      </c>
      <c r="I6558" s="105">
        <v>0</v>
      </c>
      <c r="J6558" s="105">
        <v>0</v>
      </c>
      <c r="K6558" s="105">
        <v>0</v>
      </c>
      <c r="L6558" s="105">
        <v>0</v>
      </c>
      <c r="M6558" s="105">
        <v>0</v>
      </c>
      <c r="N6558" s="105">
        <v>0</v>
      </c>
      <c r="O6558" s="105">
        <v>0</v>
      </c>
      <c r="P6558" s="105">
        <v>0</v>
      </c>
      <c r="Q6558" s="105">
        <v>0</v>
      </c>
      <c r="R6558" s="105">
        <v>0</v>
      </c>
      <c r="S6558" s="105">
        <v>0</v>
      </c>
      <c r="T6558" s="105">
        <v>0</v>
      </c>
      <c r="U6558" s="105">
        <v>0</v>
      </c>
    </row>
    <row r="6559" spans="1:21">
      <c r="A6559" s="54">
        <v>6557</v>
      </c>
      <c r="B6559" s="104">
        <v>36830</v>
      </c>
      <c r="C6559" s="104">
        <v>36830</v>
      </c>
      <c r="D6559" s="105">
        <v>882211.00000000012</v>
      </c>
      <c r="E6559" s="105">
        <v>10142600000</v>
      </c>
      <c r="F6559" s="105">
        <v>0</v>
      </c>
      <c r="G6559" s="105">
        <v>100</v>
      </c>
      <c r="H6559" s="105">
        <v>100</v>
      </c>
      <c r="I6559" s="105">
        <v>100</v>
      </c>
      <c r="J6559" s="105">
        <v>100</v>
      </c>
      <c r="K6559" s="105">
        <v>100</v>
      </c>
      <c r="L6559" s="105">
        <v>100</v>
      </c>
      <c r="M6559" s="105">
        <v>100</v>
      </c>
      <c r="N6559" s="105">
        <v>100</v>
      </c>
      <c r="O6559" s="105">
        <v>100</v>
      </c>
      <c r="P6559" s="105">
        <v>100</v>
      </c>
      <c r="Q6559" s="105">
        <v>100</v>
      </c>
      <c r="R6559" s="105">
        <v>100</v>
      </c>
      <c r="S6559" s="105">
        <v>0</v>
      </c>
      <c r="T6559" s="105">
        <v>100</v>
      </c>
      <c r="U6559" s="105">
        <v>99.999999999999986</v>
      </c>
    </row>
    <row r="6560" spans="1:21">
      <c r="A6560" s="54">
        <v>6558</v>
      </c>
      <c r="B6560" s="104">
        <v>36831</v>
      </c>
      <c r="C6560" s="104">
        <v>36831</v>
      </c>
      <c r="D6560" s="105">
        <v>229218</v>
      </c>
      <c r="E6560" s="105">
        <v>5048530000</v>
      </c>
      <c r="F6560" s="105">
        <v>0</v>
      </c>
      <c r="G6560" s="105">
        <v>0</v>
      </c>
      <c r="H6560" s="105">
        <v>0</v>
      </c>
      <c r="I6560" s="105">
        <v>0</v>
      </c>
      <c r="J6560" s="105">
        <v>0</v>
      </c>
      <c r="K6560" s="105">
        <v>0</v>
      </c>
      <c r="L6560" s="105">
        <v>0</v>
      </c>
      <c r="M6560" s="105">
        <v>0</v>
      </c>
      <c r="N6560" s="105">
        <v>0</v>
      </c>
      <c r="O6560" s="105">
        <v>0</v>
      </c>
      <c r="P6560" s="105">
        <v>0</v>
      </c>
      <c r="Q6560" s="105">
        <v>0</v>
      </c>
      <c r="R6560" s="105">
        <v>0</v>
      </c>
      <c r="S6560" s="105">
        <v>0</v>
      </c>
      <c r="T6560" s="105">
        <v>0</v>
      </c>
      <c r="U6560" s="105">
        <v>0</v>
      </c>
    </row>
    <row r="6561" spans="1:21">
      <c r="A6561" s="54">
        <v>6559</v>
      </c>
      <c r="B6561" s="104">
        <v>36833</v>
      </c>
      <c r="C6561" s="104">
        <v>36833</v>
      </c>
      <c r="D6561" s="105">
        <v>434717.00000000006</v>
      </c>
      <c r="E6561" s="105">
        <v>5033140000</v>
      </c>
      <c r="F6561" s="105">
        <v>0</v>
      </c>
      <c r="G6561" s="105">
        <v>0</v>
      </c>
      <c r="H6561" s="105">
        <v>0</v>
      </c>
      <c r="I6561" s="105">
        <v>0</v>
      </c>
      <c r="J6561" s="105">
        <v>0</v>
      </c>
      <c r="K6561" s="105">
        <v>0</v>
      </c>
      <c r="L6561" s="105">
        <v>0</v>
      </c>
      <c r="M6561" s="105">
        <v>0</v>
      </c>
      <c r="N6561" s="105">
        <v>0</v>
      </c>
      <c r="O6561" s="105">
        <v>0</v>
      </c>
      <c r="P6561" s="105">
        <v>0</v>
      </c>
      <c r="Q6561" s="105">
        <v>0</v>
      </c>
      <c r="R6561" s="105">
        <v>0</v>
      </c>
      <c r="S6561" s="105">
        <v>0</v>
      </c>
      <c r="T6561" s="105">
        <v>0</v>
      </c>
      <c r="U6561" s="105">
        <v>0</v>
      </c>
    </row>
    <row r="6562" spans="1:21">
      <c r="A6562" s="54">
        <v>6560</v>
      </c>
      <c r="B6562" s="104">
        <v>36835</v>
      </c>
      <c r="C6562" s="104">
        <v>36835</v>
      </c>
      <c r="D6562" s="105">
        <v>517905</v>
      </c>
      <c r="E6562" s="105">
        <v>5048530000</v>
      </c>
      <c r="F6562" s="105">
        <v>0</v>
      </c>
      <c r="G6562" s="105">
        <v>100</v>
      </c>
      <c r="H6562" s="105">
        <v>100</v>
      </c>
      <c r="I6562" s="105">
        <v>100</v>
      </c>
      <c r="J6562" s="105">
        <v>100</v>
      </c>
      <c r="K6562" s="105">
        <v>100</v>
      </c>
      <c r="L6562" s="105">
        <v>100</v>
      </c>
      <c r="M6562" s="105">
        <v>100</v>
      </c>
      <c r="N6562" s="105">
        <v>100</v>
      </c>
      <c r="O6562" s="105">
        <v>100</v>
      </c>
      <c r="P6562" s="105">
        <v>100</v>
      </c>
      <c r="Q6562" s="105">
        <v>100</v>
      </c>
      <c r="R6562" s="105">
        <v>100</v>
      </c>
      <c r="S6562" s="105">
        <v>0</v>
      </c>
      <c r="T6562" s="105">
        <v>100</v>
      </c>
      <c r="U6562" s="105">
        <v>100</v>
      </c>
    </row>
    <row r="6563" spans="1:21">
      <c r="A6563" s="54">
        <v>6561</v>
      </c>
      <c r="B6563" s="104">
        <v>36837</v>
      </c>
      <c r="C6563" s="104">
        <v>36837</v>
      </c>
      <c r="D6563" s="105">
        <v>619398</v>
      </c>
      <c r="E6563" s="105">
        <v>7572790000</v>
      </c>
      <c r="F6563" s="105">
        <v>0</v>
      </c>
      <c r="G6563" s="105">
        <v>73.506054076008496</v>
      </c>
      <c r="H6563" s="105">
        <v>87.13329913985126</v>
      </c>
      <c r="I6563" s="105">
        <v>92.897518767290023</v>
      </c>
      <c r="J6563" s="105">
        <v>100</v>
      </c>
      <c r="K6563" s="105">
        <v>100</v>
      </c>
      <c r="L6563" s="105">
        <v>100</v>
      </c>
      <c r="M6563" s="105">
        <v>56.220858685738911</v>
      </c>
      <c r="N6563" s="105">
        <v>29.060641038587011</v>
      </c>
      <c r="O6563" s="105">
        <v>26.675635457031049</v>
      </c>
      <c r="P6563" s="105">
        <v>39.706819396913829</v>
      </c>
      <c r="Q6563" s="105">
        <v>52.309980756531473</v>
      </c>
      <c r="R6563" s="105">
        <v>53.180958704416319</v>
      </c>
      <c r="S6563" s="105">
        <v>0</v>
      </c>
      <c r="T6563" s="105">
        <v>67.557647168530693</v>
      </c>
      <c r="U6563" s="105">
        <v>67.557647168530707</v>
      </c>
    </row>
    <row r="6564" spans="1:21">
      <c r="A6564" s="54">
        <v>6562</v>
      </c>
      <c r="B6564" s="104">
        <v>36895</v>
      </c>
      <c r="C6564" s="104">
        <v>36895</v>
      </c>
      <c r="D6564" s="105">
        <v>264794739.99999994</v>
      </c>
      <c r="E6564" s="105">
        <v>2524260000</v>
      </c>
      <c r="F6564" s="105">
        <v>0</v>
      </c>
      <c r="G6564" s="105">
        <v>4.098794672149034</v>
      </c>
      <c r="H6564" s="105">
        <v>4.6887809448673936</v>
      </c>
      <c r="I6564" s="105">
        <v>4.4572189258328061</v>
      </c>
      <c r="J6564" s="105">
        <v>6.7384661218722774</v>
      </c>
      <c r="K6564" s="105">
        <v>100</v>
      </c>
      <c r="L6564" s="105">
        <v>100</v>
      </c>
      <c r="M6564" s="105">
        <v>9.9330964235947992</v>
      </c>
      <c r="N6564" s="105">
        <v>1.3432960866595756</v>
      </c>
      <c r="O6564" s="105">
        <v>1.5213019276012161</v>
      </c>
      <c r="P6564" s="105">
        <v>2.4246455414338639</v>
      </c>
      <c r="Q6564" s="105">
        <v>2.4529811416320686</v>
      </c>
      <c r="R6564" s="105">
        <v>3.9344466772047944</v>
      </c>
      <c r="S6564" s="105">
        <v>44.673872338053762</v>
      </c>
      <c r="T6564" s="105">
        <v>20.132752371903987</v>
      </c>
      <c r="U6564" s="105">
        <v>37.514174306457974</v>
      </c>
    </row>
    <row r="6565" spans="1:21">
      <c r="A6565" s="54">
        <v>6563</v>
      </c>
      <c r="B6565" s="104">
        <v>36896</v>
      </c>
      <c r="C6565" s="104">
        <v>36896</v>
      </c>
      <c r="D6565" s="105">
        <v>20978698.999999996</v>
      </c>
      <c r="E6565" s="105">
        <v>2524260000</v>
      </c>
      <c r="F6565" s="105">
        <v>0</v>
      </c>
      <c r="G6565" s="105">
        <v>100</v>
      </c>
      <c r="H6565" s="105">
        <v>100</v>
      </c>
      <c r="I6565" s="105">
        <v>100</v>
      </c>
      <c r="J6565" s="105">
        <v>100</v>
      </c>
      <c r="K6565" s="105">
        <v>100</v>
      </c>
      <c r="L6565" s="105">
        <v>92.636569249816205</v>
      </c>
      <c r="M6565" s="105">
        <v>12.883962991276249</v>
      </c>
      <c r="N6565" s="105">
        <v>10.040102424439128</v>
      </c>
      <c r="O6565" s="105">
        <v>12.135563033517029</v>
      </c>
      <c r="P6565" s="105">
        <v>24.265651920629566</v>
      </c>
      <c r="Q6565" s="105">
        <v>37.46664888282136</v>
      </c>
      <c r="R6565" s="105">
        <v>100</v>
      </c>
      <c r="S6565" s="105">
        <v>48.708615037997262</v>
      </c>
      <c r="T6565" s="105">
        <v>65.785708208541621</v>
      </c>
      <c r="U6565" s="105">
        <v>62.522333807545685</v>
      </c>
    </row>
    <row r="6566" spans="1:21">
      <c r="A6566" s="54">
        <v>6564</v>
      </c>
      <c r="B6566" s="104">
        <v>36897</v>
      </c>
      <c r="C6566" s="104">
        <v>36897</v>
      </c>
      <c r="D6566" s="105">
        <v>167993046.99999997</v>
      </c>
      <c r="E6566" s="105">
        <v>5048530000</v>
      </c>
      <c r="F6566" s="105">
        <v>0</v>
      </c>
      <c r="G6566" s="105">
        <v>1.7854873957495274</v>
      </c>
      <c r="H6566" s="105">
        <v>1.5352503771527408</v>
      </c>
      <c r="I6566" s="105">
        <v>1.1329181364577172</v>
      </c>
      <c r="J6566" s="105">
        <v>1.2432640859812834</v>
      </c>
      <c r="K6566" s="105">
        <v>1.690825840316035</v>
      </c>
      <c r="L6566" s="105">
        <v>1.3382394367536987</v>
      </c>
      <c r="M6566" s="105">
        <v>0.29682965895773855</v>
      </c>
      <c r="N6566" s="105">
        <v>0.33795398918332109</v>
      </c>
      <c r="O6566" s="105">
        <v>0.38570810563444602</v>
      </c>
      <c r="P6566" s="105">
        <v>1.083656269279712</v>
      </c>
      <c r="Q6566" s="105">
        <v>1.3958878172651519</v>
      </c>
      <c r="R6566" s="105">
        <v>1.6971488643451071</v>
      </c>
      <c r="S6566" s="105">
        <v>0.64479554639162884</v>
      </c>
      <c r="T6566" s="105">
        <v>1.1602641647563734</v>
      </c>
      <c r="U6566" s="105">
        <v>0.85322621024909395</v>
      </c>
    </row>
    <row r="6567" spans="1:21">
      <c r="A6567" s="54">
        <v>6565</v>
      </c>
      <c r="B6567" s="104">
        <v>36902</v>
      </c>
      <c r="C6567" s="104">
        <v>36902</v>
      </c>
      <c r="D6567" s="105">
        <v>692532677.00000012</v>
      </c>
      <c r="E6567" s="105">
        <v>25041100000</v>
      </c>
      <c r="F6567" s="105">
        <v>0</v>
      </c>
      <c r="G6567" s="105">
        <v>1.9501240334492136</v>
      </c>
      <c r="H6567" s="105">
        <v>1.3404093785111522</v>
      </c>
      <c r="I6567" s="105">
        <v>0.72728535947431805</v>
      </c>
      <c r="J6567" s="105">
        <v>0.84110778349709647</v>
      </c>
      <c r="K6567" s="105">
        <v>1.0544281376223832</v>
      </c>
      <c r="L6567" s="105">
        <v>0.78082050508347633</v>
      </c>
      <c r="M6567" s="105">
        <v>0.20601384193336905</v>
      </c>
      <c r="N6567" s="105">
        <v>0.24300140177236934</v>
      </c>
      <c r="O6567" s="105">
        <v>0.24808722600299993</v>
      </c>
      <c r="P6567" s="105">
        <v>0.77914627606238163</v>
      </c>
      <c r="Q6567" s="105">
        <v>1.3781851440468482</v>
      </c>
      <c r="R6567" s="105">
        <v>1.9097260846082125</v>
      </c>
      <c r="S6567" s="105">
        <v>0.43072468227160937</v>
      </c>
      <c r="T6567" s="105">
        <v>0.95486126433865171</v>
      </c>
      <c r="U6567" s="105">
        <v>0.65369785109436862</v>
      </c>
    </row>
    <row r="6568" spans="1:21">
      <c r="A6568" s="54">
        <v>6566</v>
      </c>
      <c r="B6568" s="104">
        <v>36903</v>
      </c>
      <c r="C6568" s="104">
        <v>36903</v>
      </c>
      <c r="D6568" s="105">
        <v>102543838.99999997</v>
      </c>
      <c r="E6568" s="105">
        <v>2524260000</v>
      </c>
      <c r="F6568" s="105">
        <v>0</v>
      </c>
      <c r="G6568" s="105">
        <v>3.8705230012513683</v>
      </c>
      <c r="H6568" s="105">
        <v>2.9229205373693428</v>
      </c>
      <c r="I6568" s="105">
        <v>1.8208729295918922</v>
      </c>
      <c r="J6568" s="105">
        <v>1.4408592983072424</v>
      </c>
      <c r="K6568" s="105">
        <v>1.4488427107938706</v>
      </c>
      <c r="L6568" s="105">
        <v>1.1038180705002447</v>
      </c>
      <c r="M6568" s="105">
        <v>0.40614117960677343</v>
      </c>
      <c r="N6568" s="105">
        <v>0.48934712437722522</v>
      </c>
      <c r="O6568" s="105">
        <v>0.61918649969769546</v>
      </c>
      <c r="P6568" s="105">
        <v>1.5460472945414843</v>
      </c>
      <c r="Q6568" s="105">
        <v>3.3193867112174411</v>
      </c>
      <c r="R6568" s="105">
        <v>4.8692587317838676</v>
      </c>
      <c r="S6568" s="105">
        <v>1.0640905063352351</v>
      </c>
      <c r="T6568" s="105">
        <v>1.9881003407532039</v>
      </c>
      <c r="U6568" s="105">
        <v>1.7817321105069259</v>
      </c>
    </row>
    <row r="6569" spans="1:21">
      <c r="A6569" s="54">
        <v>6567</v>
      </c>
      <c r="B6569" s="104">
        <v>36904</v>
      </c>
      <c r="C6569" s="104">
        <v>36904</v>
      </c>
      <c r="D6569" s="105">
        <v>210999</v>
      </c>
      <c r="E6569" s="105">
        <v>2524260000</v>
      </c>
      <c r="F6569" s="105">
        <v>0</v>
      </c>
      <c r="G6569" s="105">
        <v>1.2962239985509629</v>
      </c>
      <c r="H6569" s="105">
        <v>1.5122060841496818</v>
      </c>
      <c r="I6569" s="105">
        <v>1.2038080149242318</v>
      </c>
      <c r="J6569" s="105">
        <v>1.4875665826633437</v>
      </c>
      <c r="K6569" s="105">
        <v>1.8667185219324067</v>
      </c>
      <c r="L6569" s="105">
        <v>1.8023580466431477</v>
      </c>
      <c r="M6569" s="105">
        <v>0.79008393063621374</v>
      </c>
      <c r="N6569" s="105">
        <v>1.6168984845593704</v>
      </c>
      <c r="O6569" s="105">
        <v>1.7270642005286216</v>
      </c>
      <c r="P6569" s="105">
        <v>1.985587885897391</v>
      </c>
      <c r="Q6569" s="105">
        <v>2.0540774726528652</v>
      </c>
      <c r="R6569" s="105">
        <v>1.5772707927409528</v>
      </c>
      <c r="S6569" s="105">
        <v>0</v>
      </c>
      <c r="T6569" s="105">
        <v>1.5766553346565992</v>
      </c>
      <c r="U6569" s="105">
        <v>1.5766553346565992</v>
      </c>
    </row>
    <row r="6570" spans="1:21">
      <c r="A6570" s="54">
        <v>6568</v>
      </c>
      <c r="B6570" s="104">
        <v>36905</v>
      </c>
      <c r="C6570" s="104">
        <v>36905</v>
      </c>
      <c r="D6570" s="105">
        <v>37201597</v>
      </c>
      <c r="E6570" s="105">
        <v>2524260000</v>
      </c>
      <c r="F6570" s="105">
        <v>0</v>
      </c>
      <c r="G6570" s="105">
        <v>0.20164749118228983</v>
      </c>
      <c r="H6570" s="105">
        <v>0.22057901754176396</v>
      </c>
      <c r="I6570" s="105">
        <v>0.19996250942362553</v>
      </c>
      <c r="J6570" s="105">
        <v>0.27320075227913404</v>
      </c>
      <c r="K6570" s="105">
        <v>0.37299198034425701</v>
      </c>
      <c r="L6570" s="105">
        <v>0.36040816289886085</v>
      </c>
      <c r="M6570" s="105">
        <v>0.1753396212675821</v>
      </c>
      <c r="N6570" s="105">
        <v>0.41976617323401688</v>
      </c>
      <c r="O6570" s="105">
        <v>0.35583207345560902</v>
      </c>
      <c r="P6570" s="105">
        <v>0.34237518928486466</v>
      </c>
      <c r="Q6570" s="105">
        <v>0.35679252954241358</v>
      </c>
      <c r="R6570" s="105">
        <v>0.26364255596748198</v>
      </c>
      <c r="S6570" s="105">
        <v>0.33179297844434502</v>
      </c>
      <c r="T6570" s="105">
        <v>0.29521150470182494</v>
      </c>
      <c r="U6570" s="105">
        <v>0.32873831166415335</v>
      </c>
    </row>
    <row r="6571" spans="1:21">
      <c r="A6571" s="54">
        <v>6569</v>
      </c>
      <c r="B6571" s="104">
        <v>36906</v>
      </c>
      <c r="C6571" s="104">
        <v>36906</v>
      </c>
      <c r="D6571" s="105">
        <v>37407194.000000015</v>
      </c>
      <c r="E6571" s="105">
        <v>2524260000</v>
      </c>
      <c r="F6571" s="105">
        <v>0</v>
      </c>
      <c r="G6571" s="105">
        <v>0.18729437398660775</v>
      </c>
      <c r="H6571" s="105">
        <v>0.18548347580882038</v>
      </c>
      <c r="I6571" s="105">
        <v>0.15942121676984405</v>
      </c>
      <c r="J6571" s="105">
        <v>0.21831961777194536</v>
      </c>
      <c r="K6571" s="105">
        <v>0.30768718761920183</v>
      </c>
      <c r="L6571" s="105">
        <v>0.29541610714330369</v>
      </c>
      <c r="M6571" s="105">
        <v>0.16070908241155063</v>
      </c>
      <c r="N6571" s="105">
        <v>0.34579441101752978</v>
      </c>
      <c r="O6571" s="105">
        <v>0.29013633825088908</v>
      </c>
      <c r="P6571" s="105">
        <v>0.27469521548083209</v>
      </c>
      <c r="Q6571" s="105">
        <v>0.29989043321281278</v>
      </c>
      <c r="R6571" s="105">
        <v>0.25458828061611999</v>
      </c>
      <c r="S6571" s="105">
        <v>0.27756196967420932</v>
      </c>
      <c r="T6571" s="105">
        <v>0.24828631167412149</v>
      </c>
      <c r="U6571" s="105">
        <v>0.27388393789150112</v>
      </c>
    </row>
    <row r="6572" spans="1:21">
      <c r="A6572" s="54">
        <v>6570</v>
      </c>
      <c r="B6572" s="104">
        <v>36907</v>
      </c>
      <c r="C6572" s="104">
        <v>36907</v>
      </c>
      <c r="D6572" s="105">
        <v>39396853</v>
      </c>
      <c r="E6572" s="105">
        <v>2524260000</v>
      </c>
      <c r="F6572" s="105">
        <v>0</v>
      </c>
      <c r="G6572" s="105">
        <v>0.25561932715572372</v>
      </c>
      <c r="H6572" s="105">
        <v>0.24139625803882825</v>
      </c>
      <c r="I6572" s="105">
        <v>0.18551084932075412</v>
      </c>
      <c r="J6572" s="105">
        <v>0.22684877140977724</v>
      </c>
      <c r="K6572" s="105">
        <v>0.28555368650496654</v>
      </c>
      <c r="L6572" s="105">
        <v>0.28418928233561114</v>
      </c>
      <c r="M6572" s="105">
        <v>0.17360486003970202</v>
      </c>
      <c r="N6572" s="105">
        <v>0.39575600280167184</v>
      </c>
      <c r="O6572" s="105">
        <v>0.30117399433913866</v>
      </c>
      <c r="P6572" s="105">
        <v>0.32566452494972598</v>
      </c>
      <c r="Q6572" s="105">
        <v>0.37040238762044908</v>
      </c>
      <c r="R6572" s="105">
        <v>0.3249596466532208</v>
      </c>
      <c r="S6572" s="105">
        <v>0.30633955684959691</v>
      </c>
      <c r="T6572" s="105">
        <v>0.28088996593079746</v>
      </c>
      <c r="U6572" s="105">
        <v>0.30355310403019015</v>
      </c>
    </row>
    <row r="6573" spans="1:21">
      <c r="A6573" s="54">
        <v>6571</v>
      </c>
      <c r="B6573" s="104">
        <v>36913</v>
      </c>
      <c r="C6573" s="104">
        <v>36913</v>
      </c>
      <c r="D6573" s="105">
        <v>354374209</v>
      </c>
      <c r="E6573" s="105">
        <v>10066300000</v>
      </c>
      <c r="F6573" s="105">
        <v>0</v>
      </c>
      <c r="G6573" s="105">
        <v>0.42965990942021337</v>
      </c>
      <c r="H6573" s="105">
        <v>0.35257842444757115</v>
      </c>
      <c r="I6573" s="105">
        <v>0.17539868775232229</v>
      </c>
      <c r="J6573" s="105">
        <v>0.18154686337842676</v>
      </c>
      <c r="K6573" s="105">
        <v>0.22509748654636927</v>
      </c>
      <c r="L6573" s="105">
        <v>0.25152556608294302</v>
      </c>
      <c r="M6573" s="105">
        <v>0.16336483484833475</v>
      </c>
      <c r="N6573" s="105">
        <v>0.37171873150405699</v>
      </c>
      <c r="O6573" s="105">
        <v>0.2264563735237056</v>
      </c>
      <c r="P6573" s="105">
        <v>0.22543081360779776</v>
      </c>
      <c r="Q6573" s="105">
        <v>0.32918697975509414</v>
      </c>
      <c r="R6573" s="105">
        <v>0.37859222657875158</v>
      </c>
      <c r="S6573" s="105">
        <v>0.26841044267075759</v>
      </c>
      <c r="T6573" s="105">
        <v>0.27587974145379884</v>
      </c>
      <c r="U6573" s="105">
        <v>0.27166315246948031</v>
      </c>
    </row>
    <row r="6574" spans="1:21">
      <c r="A6574" s="54">
        <v>6572</v>
      </c>
      <c r="B6574" s="104">
        <v>36917</v>
      </c>
      <c r="C6574" s="104">
        <v>36917</v>
      </c>
      <c r="D6574" s="105">
        <v>51859820.000000015</v>
      </c>
      <c r="E6574" s="105">
        <v>7542020000</v>
      </c>
      <c r="F6574" s="105">
        <v>0</v>
      </c>
      <c r="G6574" s="105">
        <v>0.94083478963883727</v>
      </c>
      <c r="H6574" s="105">
        <v>0.87474900281485846</v>
      </c>
      <c r="I6574" s="105">
        <v>0.3241852295732276</v>
      </c>
      <c r="J6574" s="105">
        <v>0.20698791823690318</v>
      </c>
      <c r="K6574" s="105">
        <v>0.25071960389468034</v>
      </c>
      <c r="L6574" s="105">
        <v>0.25029489456539217</v>
      </c>
      <c r="M6574" s="105">
        <v>0.22006297756463203</v>
      </c>
      <c r="N6574" s="105">
        <v>0.23597248846929533</v>
      </c>
      <c r="O6574" s="105">
        <v>0.18765244034840622</v>
      </c>
      <c r="P6574" s="105">
        <v>0.18516526540066233</v>
      </c>
      <c r="Q6574" s="105">
        <v>0.34697710890460254</v>
      </c>
      <c r="R6574" s="105">
        <v>0.69431839476638757</v>
      </c>
      <c r="S6574" s="105">
        <v>0.22232005666133881</v>
      </c>
      <c r="T6574" s="105">
        <v>0.39316000951482372</v>
      </c>
      <c r="U6574" s="105">
        <v>0.33597050759674668</v>
      </c>
    </row>
    <row r="6575" spans="1:21">
      <c r="A6575" s="54">
        <v>6573</v>
      </c>
      <c r="B6575" s="104">
        <v>36918</v>
      </c>
      <c r="C6575" s="104">
        <v>36918</v>
      </c>
      <c r="D6575" s="105">
        <v>86422658.00000003</v>
      </c>
      <c r="E6575" s="105">
        <v>2524260000</v>
      </c>
      <c r="F6575" s="105">
        <v>0</v>
      </c>
      <c r="G6575" s="105">
        <v>1.1348502632830799</v>
      </c>
      <c r="H6575" s="105">
        <v>1.1164566171589181</v>
      </c>
      <c r="I6575" s="105">
        <v>0.64736174599562246</v>
      </c>
      <c r="J6575" s="105">
        <v>0.53044479501752051</v>
      </c>
      <c r="K6575" s="105">
        <v>0.6755589672900506</v>
      </c>
      <c r="L6575" s="105">
        <v>0.64252729600258629</v>
      </c>
      <c r="M6575" s="105">
        <v>0.56679585124003717</v>
      </c>
      <c r="N6575" s="105">
        <v>0.65532632400106428</v>
      </c>
      <c r="O6575" s="105">
        <v>0.51790508619836328</v>
      </c>
      <c r="P6575" s="105">
        <v>0.35887096846394778</v>
      </c>
      <c r="Q6575" s="105">
        <v>0.56325966277356032</v>
      </c>
      <c r="R6575" s="105">
        <v>0.99554993276822701</v>
      </c>
      <c r="S6575" s="105">
        <v>0.6274970054059591</v>
      </c>
      <c r="T6575" s="105">
        <v>0.70040895918274815</v>
      </c>
      <c r="U6575" s="105">
        <v>0.68886152383006594</v>
      </c>
    </row>
    <row r="6576" spans="1:21">
      <c r="A6576" s="54">
        <v>6574</v>
      </c>
      <c r="B6576" s="104">
        <v>36919</v>
      </c>
      <c r="C6576" s="104">
        <v>36919</v>
      </c>
      <c r="D6576" s="105">
        <v>117767202.99999997</v>
      </c>
      <c r="E6576" s="105">
        <v>2524260000</v>
      </c>
      <c r="F6576" s="105">
        <v>0</v>
      </c>
      <c r="G6576" s="105">
        <v>1.3095929483359652</v>
      </c>
      <c r="H6576" s="105">
        <v>1.2232868215108113</v>
      </c>
      <c r="I6576" s="105">
        <v>0.67084818675846325</v>
      </c>
      <c r="J6576" s="105">
        <v>0.76705508208138551</v>
      </c>
      <c r="K6576" s="105">
        <v>1.0041226114347566</v>
      </c>
      <c r="L6576" s="105">
        <v>1.1140029484564773</v>
      </c>
      <c r="M6576" s="105">
        <v>1.0765198990314524</v>
      </c>
      <c r="N6576" s="105">
        <v>1.9615920004693754</v>
      </c>
      <c r="O6576" s="105">
        <v>1.2772184385949563</v>
      </c>
      <c r="P6576" s="105">
        <v>0.50499881358864784</v>
      </c>
      <c r="Q6576" s="105">
        <v>0.66724381588889659</v>
      </c>
      <c r="R6576" s="105">
        <v>1.0613079198443287</v>
      </c>
      <c r="S6576" s="105">
        <v>1.2474914715613685</v>
      </c>
      <c r="T6576" s="105">
        <v>1.0531491238329596</v>
      </c>
      <c r="U6576" s="105">
        <v>1.1047312370519171</v>
      </c>
    </row>
    <row r="6577" spans="1:21">
      <c r="A6577" s="54">
        <v>6575</v>
      </c>
      <c r="B6577" s="104">
        <v>36920</v>
      </c>
      <c r="C6577" s="104">
        <v>36920</v>
      </c>
      <c r="D6577" s="105">
        <v>61535664.000000007</v>
      </c>
      <c r="E6577" s="105">
        <v>2524260000</v>
      </c>
      <c r="F6577" s="105">
        <v>0</v>
      </c>
      <c r="G6577" s="105">
        <v>0.47259706075992758</v>
      </c>
      <c r="H6577" s="105">
        <v>0.51132708494048951</v>
      </c>
      <c r="I6577" s="105">
        <v>0.33701310085039377</v>
      </c>
      <c r="J6577" s="105">
        <v>0.38631923743991614</v>
      </c>
      <c r="K6577" s="105">
        <v>0.71237251752576924</v>
      </c>
      <c r="L6577" s="105">
        <v>0.55910899042897844</v>
      </c>
      <c r="M6577" s="105">
        <v>0.4977506113228462</v>
      </c>
      <c r="N6577" s="105">
        <v>0.99851722865313786</v>
      </c>
      <c r="O6577" s="105">
        <v>0.49718724405617482</v>
      </c>
      <c r="P6577" s="105">
        <v>0.19811845749173462</v>
      </c>
      <c r="Q6577" s="105">
        <v>0.29169228451166701</v>
      </c>
      <c r="R6577" s="105">
        <v>0.47850632353178096</v>
      </c>
      <c r="S6577" s="105">
        <v>0.62940859498822432</v>
      </c>
      <c r="T6577" s="105">
        <v>0.49504251179273467</v>
      </c>
      <c r="U6577" s="105">
        <v>0.61784241485828062</v>
      </c>
    </row>
    <row r="6578" spans="1:21">
      <c r="A6578" s="54">
        <v>6576</v>
      </c>
      <c r="B6578" s="104">
        <v>36921</v>
      </c>
      <c r="C6578" s="104">
        <v>36921</v>
      </c>
      <c r="D6578" s="105">
        <v>580895336.99999976</v>
      </c>
      <c r="E6578" s="105">
        <v>10157800000</v>
      </c>
      <c r="F6578" s="105">
        <v>0</v>
      </c>
      <c r="G6578" s="105">
        <v>0.51789960516659883</v>
      </c>
      <c r="H6578" s="105">
        <v>0.41590772606460874</v>
      </c>
      <c r="I6578" s="105">
        <v>0.5506679849580548</v>
      </c>
      <c r="J6578" s="105">
        <v>2.2806284202171225</v>
      </c>
      <c r="K6578" s="105">
        <v>43.283155183823567</v>
      </c>
      <c r="L6578" s="105">
        <v>100</v>
      </c>
      <c r="M6578" s="105">
        <v>100</v>
      </c>
      <c r="N6578" s="105">
        <v>100</v>
      </c>
      <c r="O6578" s="105">
        <v>100</v>
      </c>
      <c r="P6578" s="105">
        <v>100</v>
      </c>
      <c r="Q6578" s="105">
        <v>100</v>
      </c>
      <c r="R6578" s="105">
        <v>2.0502026291740001</v>
      </c>
      <c r="S6578" s="105">
        <v>97.027459030571407</v>
      </c>
      <c r="T6578" s="105">
        <v>54.09153846245033</v>
      </c>
      <c r="U6578" s="105">
        <v>96.351721155371209</v>
      </c>
    </row>
    <row r="6579" spans="1:21">
      <c r="A6579" s="54">
        <v>6577</v>
      </c>
      <c r="B6579" s="104">
        <v>36927</v>
      </c>
      <c r="C6579" s="104">
        <v>36927</v>
      </c>
      <c r="D6579" s="105">
        <v>185923194.99999994</v>
      </c>
      <c r="E6579" s="105">
        <v>5078910000</v>
      </c>
      <c r="F6579" s="105">
        <v>0</v>
      </c>
      <c r="G6579" s="105">
        <v>1.6508758862925874</v>
      </c>
      <c r="H6579" s="105">
        <v>1.4541068711965637</v>
      </c>
      <c r="I6579" s="105">
        <v>2.0861957200791799</v>
      </c>
      <c r="J6579" s="105">
        <v>9.122641186666451</v>
      </c>
      <c r="K6579" s="105">
        <v>100</v>
      </c>
      <c r="L6579" s="105">
        <v>100</v>
      </c>
      <c r="M6579" s="105">
        <v>100</v>
      </c>
      <c r="N6579" s="105">
        <v>100</v>
      </c>
      <c r="O6579" s="105">
        <v>100</v>
      </c>
      <c r="P6579" s="105">
        <v>100</v>
      </c>
      <c r="Q6579" s="105">
        <v>100</v>
      </c>
      <c r="R6579" s="105">
        <v>14.709926856180775</v>
      </c>
      <c r="S6579" s="105">
        <v>98.620612611668889</v>
      </c>
      <c r="T6579" s="105">
        <v>60.751978876701294</v>
      </c>
      <c r="U6579" s="105">
        <v>96.172929212579604</v>
      </c>
    </row>
    <row r="6580" spans="1:21">
      <c r="A6580" s="54">
        <v>6578</v>
      </c>
      <c r="B6580" s="104">
        <v>36951</v>
      </c>
      <c r="C6580" s="104">
        <v>36951</v>
      </c>
      <c r="D6580" s="105">
        <v>67239382</v>
      </c>
      <c r="E6580" s="105">
        <v>7633360000</v>
      </c>
      <c r="F6580" s="105">
        <v>0</v>
      </c>
      <c r="G6580" s="105">
        <v>4.724597680209965</v>
      </c>
      <c r="H6580" s="105">
        <v>2.9442732533839342</v>
      </c>
      <c r="I6580" s="105">
        <v>6.533444826583378</v>
      </c>
      <c r="J6580" s="105">
        <v>23.780774109956244</v>
      </c>
      <c r="K6580" s="105">
        <v>67.558182185167482</v>
      </c>
      <c r="L6580" s="105">
        <v>100</v>
      </c>
      <c r="M6580" s="105">
        <v>27.74194891255209</v>
      </c>
      <c r="N6580" s="105">
        <v>17.760961580740666</v>
      </c>
      <c r="O6580" s="105">
        <v>20.594097563099808</v>
      </c>
      <c r="P6580" s="105">
        <v>17.926326596221951</v>
      </c>
      <c r="Q6580" s="105">
        <v>14.351216117505169</v>
      </c>
      <c r="R6580" s="105">
        <v>7.4106508478353526</v>
      </c>
      <c r="S6580" s="105">
        <v>46.727022500501391</v>
      </c>
      <c r="T6580" s="105">
        <v>25.943872806104668</v>
      </c>
      <c r="U6580" s="105">
        <v>45.902729676823128</v>
      </c>
    </row>
    <row r="6581" spans="1:21">
      <c r="A6581" s="54">
        <v>6579</v>
      </c>
      <c r="B6581" s="104">
        <v>37008</v>
      </c>
      <c r="C6581" s="104">
        <v>37008</v>
      </c>
      <c r="D6581" s="105">
        <v>6268671.9999999991</v>
      </c>
      <c r="E6581" s="105">
        <v>2539450000</v>
      </c>
      <c r="F6581" s="105">
        <v>0</v>
      </c>
      <c r="G6581" s="105">
        <v>0.57707140822722558</v>
      </c>
      <c r="H6581" s="105">
        <v>0.58417857297360087</v>
      </c>
      <c r="I6581" s="105">
        <v>0.49321442269407917</v>
      </c>
      <c r="J6581" s="105">
        <v>0.58970296851454795</v>
      </c>
      <c r="K6581" s="105">
        <v>0.75287308135094444</v>
      </c>
      <c r="L6581" s="105">
        <v>0.92101487147588446</v>
      </c>
      <c r="M6581" s="105">
        <v>0.98986787370129581</v>
      </c>
      <c r="N6581" s="105">
        <v>0.95972268336207534</v>
      </c>
      <c r="O6581" s="105">
        <v>0.8849106275701808</v>
      </c>
      <c r="P6581" s="105">
        <v>0.86542957510926832</v>
      </c>
      <c r="Q6581" s="105">
        <v>0.85913743761422046</v>
      </c>
      <c r="R6581" s="105">
        <v>0.70908837167857031</v>
      </c>
      <c r="S6581" s="105">
        <v>0.90800251693817335</v>
      </c>
      <c r="T6581" s="105">
        <v>0.76551765785599102</v>
      </c>
      <c r="U6581" s="105">
        <v>0.78875313335245012</v>
      </c>
    </row>
    <row r="6582" spans="1:21">
      <c r="A6582" s="54">
        <v>6580</v>
      </c>
      <c r="B6582" s="104">
        <v>37009</v>
      </c>
      <c r="C6582" s="104">
        <v>37009</v>
      </c>
      <c r="D6582" s="105">
        <v>123608193.99999997</v>
      </c>
      <c r="E6582" s="105">
        <v>17623300000</v>
      </c>
      <c r="F6582" s="105">
        <v>0</v>
      </c>
      <c r="G6582" s="105">
        <v>0.57629132447167275</v>
      </c>
      <c r="H6582" s="105">
        <v>0.53997351368950253</v>
      </c>
      <c r="I6582" s="105">
        <v>0.42272811007672689</v>
      </c>
      <c r="J6582" s="105">
        <v>0.52057243226214911</v>
      </c>
      <c r="K6582" s="105">
        <v>0.74452680159183493</v>
      </c>
      <c r="L6582" s="105">
        <v>0.95504577633437315</v>
      </c>
      <c r="M6582" s="105">
        <v>1.0079487101192308</v>
      </c>
      <c r="N6582" s="105">
        <v>1.0595522354114313</v>
      </c>
      <c r="O6582" s="105">
        <v>0.93323111428237349</v>
      </c>
      <c r="P6582" s="105">
        <v>0.87121534547011237</v>
      </c>
      <c r="Q6582" s="105">
        <v>0.90753893332060087</v>
      </c>
      <c r="R6582" s="105">
        <v>0.75226399700924496</v>
      </c>
      <c r="S6582" s="105">
        <v>0.97968001969748653</v>
      </c>
      <c r="T6582" s="105">
        <v>0.77424069116993754</v>
      </c>
      <c r="U6582" s="105">
        <v>0.84290404524477969</v>
      </c>
    </row>
    <row r="6583" spans="1:21">
      <c r="A6583" s="54">
        <v>6581</v>
      </c>
      <c r="B6583" s="104">
        <v>37010</v>
      </c>
      <c r="C6583" s="104">
        <v>37010</v>
      </c>
      <c r="D6583" s="105">
        <v>238114.99999999994</v>
      </c>
      <c r="E6583" s="105">
        <v>2539450000</v>
      </c>
      <c r="F6583" s="105">
        <v>0</v>
      </c>
      <c r="G6583" s="105">
        <v>5.0187150704971666</v>
      </c>
      <c r="H6583" s="105">
        <v>4.9009702613017661</v>
      </c>
      <c r="I6583" s="105">
        <v>4.3036020218254682</v>
      </c>
      <c r="J6583" s="105">
        <v>5.2538975754879269</v>
      </c>
      <c r="K6583" s="105">
        <v>7.3923107376923847</v>
      </c>
      <c r="L6583" s="105">
        <v>9.5195449181722882</v>
      </c>
      <c r="M6583" s="105">
        <v>10.795893684584886</v>
      </c>
      <c r="N6583" s="105">
        <v>10.940708192246428</v>
      </c>
      <c r="O6583" s="105">
        <v>9.8115462499768817</v>
      </c>
      <c r="P6583" s="105">
        <v>8.7469819805202267</v>
      </c>
      <c r="Q6583" s="105">
        <v>8.3528611206012453</v>
      </c>
      <c r="R6583" s="105">
        <v>6.2698397410475284</v>
      </c>
      <c r="S6583" s="105">
        <v>9.9524819316978146</v>
      </c>
      <c r="T6583" s="105">
        <v>7.6089059628295166</v>
      </c>
      <c r="U6583" s="105">
        <v>8.1466445203966114</v>
      </c>
    </row>
    <row r="6584" spans="1:21">
      <c r="A6584" s="54">
        <v>6582</v>
      </c>
      <c r="B6584" s="104">
        <v>37011</v>
      </c>
      <c r="C6584" s="104">
        <v>37011</v>
      </c>
      <c r="D6584" s="105">
        <v>736677189.00000024</v>
      </c>
      <c r="E6584" s="105">
        <v>2539450000</v>
      </c>
      <c r="F6584" s="105">
        <v>0</v>
      </c>
      <c r="G6584" s="105">
        <v>1.1869352801522586</v>
      </c>
      <c r="H6584" s="105">
        <v>0.99031488636615983</v>
      </c>
      <c r="I6584" s="105">
        <v>2.1913493421543961</v>
      </c>
      <c r="J6584" s="105">
        <v>100</v>
      </c>
      <c r="K6584" s="105">
        <v>100</v>
      </c>
      <c r="L6584" s="105">
        <v>100</v>
      </c>
      <c r="M6584" s="105">
        <v>100</v>
      </c>
      <c r="N6584" s="105">
        <v>100</v>
      </c>
      <c r="O6584" s="105">
        <v>100</v>
      </c>
      <c r="P6584" s="105">
        <v>100</v>
      </c>
      <c r="Q6584" s="105">
        <v>23.456907478273944</v>
      </c>
      <c r="R6584" s="105">
        <v>2.0341475392352169</v>
      </c>
      <c r="S6584" s="105">
        <v>97.746226453268989</v>
      </c>
      <c r="T6584" s="105">
        <v>60.821637877181821</v>
      </c>
      <c r="U6584" s="105">
        <v>97.475807043143519</v>
      </c>
    </row>
    <row r="6585" spans="1:21">
      <c r="A6585" s="54">
        <v>6583</v>
      </c>
      <c r="B6585" s="104">
        <v>37029</v>
      </c>
      <c r="C6585" s="104">
        <v>37029</v>
      </c>
      <c r="D6585" s="105">
        <v>6441489.0000000019</v>
      </c>
      <c r="E6585" s="105">
        <v>5078910000</v>
      </c>
      <c r="F6585" s="105">
        <v>0</v>
      </c>
      <c r="G6585" s="105">
        <v>5.309305595438726</v>
      </c>
      <c r="H6585" s="105">
        <v>13.687595064983308</v>
      </c>
      <c r="I6585" s="105">
        <v>24.397289805621053</v>
      </c>
      <c r="J6585" s="105">
        <v>45.163723097875007</v>
      </c>
      <c r="K6585" s="105">
        <v>19.775603335722554</v>
      </c>
      <c r="L6585" s="105">
        <v>100</v>
      </c>
      <c r="M6585" s="105">
        <v>100</v>
      </c>
      <c r="N6585" s="105">
        <v>100</v>
      </c>
      <c r="O6585" s="105">
        <v>48.698329039823484</v>
      </c>
      <c r="P6585" s="105">
        <v>28.062435299616265</v>
      </c>
      <c r="Q6585" s="105">
        <v>19.967315158016934</v>
      </c>
      <c r="R6585" s="105">
        <v>9.6833280955777461</v>
      </c>
      <c r="S6585" s="105">
        <v>84.910352376895133</v>
      </c>
      <c r="T6585" s="105">
        <v>42.895410374389591</v>
      </c>
      <c r="U6585" s="105">
        <v>79.92982357308513</v>
      </c>
    </row>
    <row r="6586" spans="1:21">
      <c r="A6586" s="54">
        <v>6584</v>
      </c>
      <c r="B6586" s="104">
        <v>37045</v>
      </c>
      <c r="C6586" s="104">
        <v>37045</v>
      </c>
      <c r="D6586" s="105">
        <v>93805820.99999997</v>
      </c>
      <c r="E6586" s="105">
        <v>5078910000</v>
      </c>
      <c r="F6586" s="105">
        <v>0</v>
      </c>
      <c r="G6586" s="105">
        <v>1.3196853479959603</v>
      </c>
      <c r="H6586" s="105">
        <v>2.908064090480694</v>
      </c>
      <c r="I6586" s="105">
        <v>4.2719044891604616</v>
      </c>
      <c r="J6586" s="105">
        <v>7.2153189646645792</v>
      </c>
      <c r="K6586" s="105">
        <v>14.461808433117426</v>
      </c>
      <c r="L6586" s="105">
        <v>100</v>
      </c>
      <c r="M6586" s="105">
        <v>100</v>
      </c>
      <c r="N6586" s="105">
        <v>100</v>
      </c>
      <c r="O6586" s="105">
        <v>7.6002699566175203</v>
      </c>
      <c r="P6586" s="105">
        <v>4.2773237051355437</v>
      </c>
      <c r="Q6586" s="105">
        <v>3.6872532125898432</v>
      </c>
      <c r="R6586" s="105">
        <v>3.0727568418942792</v>
      </c>
      <c r="S6586" s="105">
        <v>55.847884378071619</v>
      </c>
      <c r="T6586" s="105">
        <v>29.067865420138023</v>
      </c>
      <c r="U6586" s="105">
        <v>53.894671292437636</v>
      </c>
    </row>
    <row r="6587" spans="1:21">
      <c r="A6587" s="54">
        <v>6585</v>
      </c>
      <c r="B6587" s="104">
        <v>37046</v>
      </c>
      <c r="C6587" s="104">
        <v>37046</v>
      </c>
      <c r="D6587" s="105">
        <v>33591.999999999993</v>
      </c>
      <c r="E6587" s="105">
        <v>2539450000</v>
      </c>
      <c r="F6587" s="105">
        <v>0</v>
      </c>
      <c r="G6587" s="105">
        <v>37.359038699440248</v>
      </c>
      <c r="H6587" s="105">
        <v>60.268908718311906</v>
      </c>
      <c r="I6587" s="105">
        <v>78.480613681027592</v>
      </c>
      <c r="J6587" s="105">
        <v>100</v>
      </c>
      <c r="K6587" s="105">
        <v>100</v>
      </c>
      <c r="L6587" s="105">
        <v>100</v>
      </c>
      <c r="M6587" s="105">
        <v>100</v>
      </c>
      <c r="N6587" s="105">
        <v>100</v>
      </c>
      <c r="O6587" s="105">
        <v>100</v>
      </c>
      <c r="P6587" s="105">
        <v>70.457251956856837</v>
      </c>
      <c r="Q6587" s="105">
        <v>59.893473446053015</v>
      </c>
      <c r="R6587" s="105">
        <v>44.695845317441886</v>
      </c>
      <c r="S6587" s="105">
        <v>0</v>
      </c>
      <c r="T6587" s="105">
        <v>79.262927651594296</v>
      </c>
      <c r="U6587" s="105">
        <v>79.262927651594325</v>
      </c>
    </row>
    <row r="6588" spans="1:21">
      <c r="A6588" s="54">
        <v>6586</v>
      </c>
      <c r="B6588" s="104">
        <v>37047</v>
      </c>
      <c r="C6588" s="104">
        <v>37047</v>
      </c>
      <c r="D6588" s="105">
        <v>19720115</v>
      </c>
      <c r="E6588" s="105">
        <v>2539450000</v>
      </c>
      <c r="F6588" s="105">
        <v>0</v>
      </c>
      <c r="G6588" s="105">
        <v>3.5256197580884292</v>
      </c>
      <c r="H6588" s="105">
        <v>5.8513473286209994</v>
      </c>
      <c r="I6588" s="105">
        <v>13.794981170857858</v>
      </c>
      <c r="J6588" s="105">
        <v>76.050286358586078</v>
      </c>
      <c r="K6588" s="105">
        <v>100</v>
      </c>
      <c r="L6588" s="105">
        <v>100</v>
      </c>
      <c r="M6588" s="105">
        <v>100</v>
      </c>
      <c r="N6588" s="105">
        <v>100</v>
      </c>
      <c r="O6588" s="105">
        <v>100</v>
      </c>
      <c r="P6588" s="105">
        <v>100</v>
      </c>
      <c r="Q6588" s="105">
        <v>10.493570352838821</v>
      </c>
      <c r="R6588" s="105">
        <v>3.7504133984442056</v>
      </c>
      <c r="S6588" s="105">
        <v>99.94347314448386</v>
      </c>
      <c r="T6588" s="105">
        <v>59.455518197286359</v>
      </c>
      <c r="U6588" s="105">
        <v>99.801659365805946</v>
      </c>
    </row>
    <row r="6589" spans="1:21">
      <c r="A6589" s="54">
        <v>6587</v>
      </c>
      <c r="B6589" s="104">
        <v>37048</v>
      </c>
      <c r="C6589" s="104">
        <v>37048</v>
      </c>
      <c r="D6589" s="105">
        <v>12165154</v>
      </c>
      <c r="E6589" s="105">
        <v>2539450000</v>
      </c>
      <c r="F6589" s="105">
        <v>0</v>
      </c>
      <c r="G6589" s="105">
        <v>2.2965022483539608</v>
      </c>
      <c r="H6589" s="105">
        <v>3.1558581937011403</v>
      </c>
      <c r="I6589" s="105">
        <v>5.3758124274506711</v>
      </c>
      <c r="J6589" s="105">
        <v>15.433478367129871</v>
      </c>
      <c r="K6589" s="105">
        <v>100</v>
      </c>
      <c r="L6589" s="105">
        <v>100</v>
      </c>
      <c r="M6589" s="105">
        <v>100</v>
      </c>
      <c r="N6589" s="105">
        <v>100</v>
      </c>
      <c r="O6589" s="105">
        <v>100</v>
      </c>
      <c r="P6589" s="105">
        <v>100</v>
      </c>
      <c r="Q6589" s="105">
        <v>10.296840473081215</v>
      </c>
      <c r="R6589" s="105">
        <v>3.0420727304589321</v>
      </c>
      <c r="S6589" s="105">
        <v>93.823792587084895</v>
      </c>
      <c r="T6589" s="105">
        <v>53.30004703668132</v>
      </c>
      <c r="U6589" s="105">
        <v>93.823792587084895</v>
      </c>
    </row>
    <row r="6590" spans="1:21">
      <c r="A6590" s="54">
        <v>6588</v>
      </c>
      <c r="B6590" s="104">
        <v>37049</v>
      </c>
      <c r="C6590" s="104">
        <v>37049</v>
      </c>
      <c r="D6590" s="105">
        <v>44361144</v>
      </c>
      <c r="E6590" s="105">
        <v>2539450000</v>
      </c>
      <c r="F6590" s="105">
        <v>0</v>
      </c>
      <c r="G6590" s="105">
        <v>3.2094246190844506</v>
      </c>
      <c r="H6590" s="105">
        <v>3.4429169834153126</v>
      </c>
      <c r="I6590" s="105">
        <v>5.4583255786097702</v>
      </c>
      <c r="J6590" s="105">
        <v>25.355523317117747</v>
      </c>
      <c r="K6590" s="105">
        <v>100</v>
      </c>
      <c r="L6590" s="105">
        <v>100</v>
      </c>
      <c r="M6590" s="105">
        <v>100</v>
      </c>
      <c r="N6590" s="105">
        <v>100</v>
      </c>
      <c r="O6590" s="105">
        <v>100</v>
      </c>
      <c r="P6590" s="105">
        <v>100</v>
      </c>
      <c r="Q6590" s="105">
        <v>100</v>
      </c>
      <c r="R6590" s="105">
        <v>5.7869214181505884</v>
      </c>
      <c r="S6590" s="105">
        <v>92.941029408921224</v>
      </c>
      <c r="T6590" s="105">
        <v>61.937759326364812</v>
      </c>
      <c r="U6590" s="105">
        <v>92.290761674412991</v>
      </c>
    </row>
    <row r="6591" spans="1:21">
      <c r="A6591" s="54">
        <v>6589</v>
      </c>
      <c r="B6591" s="104">
        <v>37050</v>
      </c>
      <c r="C6591" s="104">
        <v>37050</v>
      </c>
      <c r="D6591" s="105">
        <v>63107976.999999993</v>
      </c>
      <c r="E6591" s="105">
        <v>2539450000</v>
      </c>
      <c r="F6591" s="105">
        <v>0</v>
      </c>
      <c r="G6591" s="105">
        <v>0.2614913171358515</v>
      </c>
      <c r="H6591" s="105">
        <v>0.30525485867939317</v>
      </c>
      <c r="I6591" s="105">
        <v>0.59721983053538641</v>
      </c>
      <c r="J6591" s="105">
        <v>2.146672361348533</v>
      </c>
      <c r="K6591" s="105">
        <v>8.7605857573896966</v>
      </c>
      <c r="L6591" s="105">
        <v>100</v>
      </c>
      <c r="M6591" s="105">
        <v>100</v>
      </c>
      <c r="N6591" s="105">
        <v>100</v>
      </c>
      <c r="O6591" s="105">
        <v>100</v>
      </c>
      <c r="P6591" s="105">
        <v>100</v>
      </c>
      <c r="Q6591" s="105">
        <v>2.11583123742325</v>
      </c>
      <c r="R6591" s="105">
        <v>0.344309064347609</v>
      </c>
      <c r="S6591" s="105">
        <v>70.28982100070742</v>
      </c>
      <c r="T6591" s="105">
        <v>42.877613702238307</v>
      </c>
      <c r="U6591" s="105">
        <v>69.57788956076007</v>
      </c>
    </row>
    <row r="6592" spans="1:21">
      <c r="A6592" s="54">
        <v>6590</v>
      </c>
      <c r="B6592" s="104">
        <v>37051</v>
      </c>
      <c r="C6592" s="104">
        <v>37051</v>
      </c>
      <c r="D6592" s="105">
        <v>73307567.99999997</v>
      </c>
      <c r="E6592" s="105">
        <v>2539450000</v>
      </c>
      <c r="F6592" s="105">
        <v>0</v>
      </c>
      <c r="G6592" s="105">
        <v>0.37797488823309738</v>
      </c>
      <c r="H6592" s="105">
        <v>0.44662313281820959</v>
      </c>
      <c r="I6592" s="105">
        <v>0.90758618884554543</v>
      </c>
      <c r="J6592" s="105">
        <v>3.8714935156045405</v>
      </c>
      <c r="K6592" s="105">
        <v>11.719079556372105</v>
      </c>
      <c r="L6592" s="105">
        <v>100</v>
      </c>
      <c r="M6592" s="105">
        <v>100</v>
      </c>
      <c r="N6592" s="105">
        <v>100</v>
      </c>
      <c r="O6592" s="105">
        <v>100</v>
      </c>
      <c r="P6592" s="105">
        <v>100</v>
      </c>
      <c r="Q6592" s="105">
        <v>1.6980436119694169</v>
      </c>
      <c r="R6592" s="105">
        <v>0.42656086894824791</v>
      </c>
      <c r="S6592" s="105">
        <v>68.362767725273187</v>
      </c>
      <c r="T6592" s="105">
        <v>43.287280146899263</v>
      </c>
      <c r="U6592" s="105">
        <v>66.610332861228528</v>
      </c>
    </row>
    <row r="6593" spans="1:21">
      <c r="A6593" s="54">
        <v>6591</v>
      </c>
      <c r="B6593" s="104">
        <v>37052</v>
      </c>
      <c r="C6593" s="104">
        <v>37052</v>
      </c>
      <c r="D6593" s="105">
        <v>54003955.999999985</v>
      </c>
      <c r="E6593" s="105">
        <v>2539450000</v>
      </c>
      <c r="F6593" s="105">
        <v>0</v>
      </c>
      <c r="G6593" s="105">
        <v>43.676932761170924</v>
      </c>
      <c r="H6593" s="105">
        <v>23.82457305570362</v>
      </c>
      <c r="I6593" s="105">
        <v>23.398909367281153</v>
      </c>
      <c r="J6593" s="105">
        <v>100</v>
      </c>
      <c r="K6593" s="105">
        <v>100</v>
      </c>
      <c r="L6593" s="105">
        <v>100</v>
      </c>
      <c r="M6593" s="105">
        <v>100</v>
      </c>
      <c r="N6593" s="105">
        <v>100</v>
      </c>
      <c r="O6593" s="105">
        <v>100</v>
      </c>
      <c r="P6593" s="105">
        <v>100</v>
      </c>
      <c r="Q6593" s="105">
        <v>100</v>
      </c>
      <c r="R6593" s="105">
        <v>100</v>
      </c>
      <c r="S6593" s="105">
        <v>98.496200113924303</v>
      </c>
      <c r="T6593" s="105">
        <v>82.575034598679636</v>
      </c>
      <c r="U6593" s="105">
        <v>98.198456623179467</v>
      </c>
    </row>
    <row r="6594" spans="1:21">
      <c r="A6594" s="54">
        <v>6592</v>
      </c>
      <c r="B6594" s="104">
        <v>37053</v>
      </c>
      <c r="C6594" s="104">
        <v>37053</v>
      </c>
      <c r="D6594" s="105">
        <v>280421307.99999988</v>
      </c>
      <c r="E6594" s="105">
        <v>5078910000</v>
      </c>
      <c r="F6594" s="105">
        <v>0</v>
      </c>
      <c r="G6594" s="105">
        <v>0.227502120957284</v>
      </c>
      <c r="H6594" s="105">
        <v>0.25383094927066374</v>
      </c>
      <c r="I6594" s="105">
        <v>0.39602542126314355</v>
      </c>
      <c r="J6594" s="105">
        <v>1.4261123873973363</v>
      </c>
      <c r="K6594" s="105">
        <v>100</v>
      </c>
      <c r="L6594" s="105">
        <v>100</v>
      </c>
      <c r="M6594" s="105">
        <v>100</v>
      </c>
      <c r="N6594" s="105">
        <v>100</v>
      </c>
      <c r="O6594" s="105">
        <v>100</v>
      </c>
      <c r="P6594" s="105">
        <v>100</v>
      </c>
      <c r="Q6594" s="105">
        <v>2.4770934753878526</v>
      </c>
      <c r="R6594" s="105">
        <v>0.38989226686602518</v>
      </c>
      <c r="S6594" s="105">
        <v>90.302645521311433</v>
      </c>
      <c r="T6594" s="105">
        <v>50.430871385095195</v>
      </c>
      <c r="U6594" s="105">
        <v>88.736876936404428</v>
      </c>
    </row>
    <row r="6595" spans="1:21">
      <c r="A6595" s="54">
        <v>6593</v>
      </c>
      <c r="B6595" s="104">
        <v>37062</v>
      </c>
      <c r="C6595" s="104">
        <v>37062</v>
      </c>
      <c r="D6595" s="105">
        <v>19478958</v>
      </c>
      <c r="E6595" s="105">
        <v>7633360000</v>
      </c>
      <c r="F6595" s="105">
        <v>0</v>
      </c>
      <c r="G6595" s="105">
        <v>3.1402014849991944</v>
      </c>
      <c r="H6595" s="105">
        <v>3.5729421696249593</v>
      </c>
      <c r="I6595" s="105">
        <v>3.0110711410512545</v>
      </c>
      <c r="J6595" s="105">
        <v>3.7073621064854678</v>
      </c>
      <c r="K6595" s="105">
        <v>7.7976714704712196</v>
      </c>
      <c r="L6595" s="105">
        <v>82.011380169744967</v>
      </c>
      <c r="M6595" s="105">
        <v>100</v>
      </c>
      <c r="N6595" s="105">
        <v>100</v>
      </c>
      <c r="O6595" s="105">
        <v>100</v>
      </c>
      <c r="P6595" s="105">
        <v>21.460716766751762</v>
      </c>
      <c r="Q6595" s="105">
        <v>3.5885630394875236</v>
      </c>
      <c r="R6595" s="105">
        <v>3.5574119360172576</v>
      </c>
      <c r="S6595" s="105">
        <v>51.700363588324528</v>
      </c>
      <c r="T6595" s="105">
        <v>35.987276690386132</v>
      </c>
      <c r="U6595" s="105">
        <v>50.921631196201602</v>
      </c>
    </row>
    <row r="6596" spans="1:21">
      <c r="A6596" s="54">
        <v>6594</v>
      </c>
      <c r="B6596" s="104">
        <v>37087</v>
      </c>
      <c r="C6596" s="104">
        <v>37087</v>
      </c>
      <c r="D6596" s="105">
        <v>489739257.00000012</v>
      </c>
      <c r="E6596" s="105">
        <v>20193700000</v>
      </c>
      <c r="F6596" s="105">
        <v>0</v>
      </c>
      <c r="G6596" s="105">
        <v>5.0043487806724842</v>
      </c>
      <c r="H6596" s="105">
        <v>3.1341382572738117</v>
      </c>
      <c r="I6596" s="105">
        <v>1.7252957739620525</v>
      </c>
      <c r="J6596" s="105">
        <v>1.4356286516237327</v>
      </c>
      <c r="K6596" s="105">
        <v>2.1260694244728873</v>
      </c>
      <c r="L6596" s="105">
        <v>6.901470705467406</v>
      </c>
      <c r="M6596" s="105">
        <v>20.506983232612182</v>
      </c>
      <c r="N6596" s="105">
        <v>26.083875592754818</v>
      </c>
      <c r="O6596" s="105">
        <v>43.954109760872981</v>
      </c>
      <c r="P6596" s="105">
        <v>25.204648696341668</v>
      </c>
      <c r="Q6596" s="105">
        <v>11.260175832586693</v>
      </c>
      <c r="R6596" s="105">
        <v>6.4718110836938694</v>
      </c>
      <c r="S6596" s="105">
        <v>11.786304116482993</v>
      </c>
      <c r="T6596" s="105">
        <v>12.817379649361216</v>
      </c>
      <c r="U6596" s="105">
        <v>11.809021338311023</v>
      </c>
    </row>
    <row r="6597" spans="1:21">
      <c r="A6597" s="54">
        <v>6595</v>
      </c>
      <c r="B6597" s="104">
        <v>37094</v>
      </c>
      <c r="C6597" s="104">
        <v>37094</v>
      </c>
      <c r="D6597" s="105">
        <v>5890085691.9999981</v>
      </c>
      <c r="E6597" s="105">
        <v>129155000000</v>
      </c>
      <c r="F6597" s="105">
        <v>0</v>
      </c>
      <c r="G6597" s="105">
        <v>13.716301256731121</v>
      </c>
      <c r="H6597" s="105">
        <v>9.9298868095708794</v>
      </c>
      <c r="I6597" s="105">
        <v>7.707869154926958</v>
      </c>
      <c r="J6597" s="105">
        <v>7.756918552005807</v>
      </c>
      <c r="K6597" s="105">
        <v>10.147303791658892</v>
      </c>
      <c r="L6597" s="105">
        <v>21.28147349849176</v>
      </c>
      <c r="M6597" s="105">
        <v>47.577135350801839</v>
      </c>
      <c r="N6597" s="105">
        <v>92.864464609164216</v>
      </c>
      <c r="O6597" s="105">
        <v>100</v>
      </c>
      <c r="P6597" s="105">
        <v>100</v>
      </c>
      <c r="Q6597" s="105">
        <v>70.283183774499705</v>
      </c>
      <c r="R6597" s="105">
        <v>26.205343734517367</v>
      </c>
      <c r="S6597" s="105">
        <v>35.227064844741832</v>
      </c>
      <c r="T6597" s="105">
        <v>42.289156711030714</v>
      </c>
      <c r="U6597" s="105">
        <v>35.267040435551941</v>
      </c>
    </row>
    <row r="6598" spans="1:21">
      <c r="A6598" s="54">
        <v>6596</v>
      </c>
      <c r="B6598" s="104">
        <v>37097</v>
      </c>
      <c r="C6598" s="104">
        <v>37097</v>
      </c>
      <c r="D6598" s="105">
        <v>2506785680</v>
      </c>
      <c r="E6598" s="105">
        <v>40734900000</v>
      </c>
      <c r="F6598" s="105">
        <v>0</v>
      </c>
      <c r="G6598" s="105">
        <v>20.457041971397427</v>
      </c>
      <c r="H6598" s="105">
        <v>10.718464270014005</v>
      </c>
      <c r="I6598" s="105">
        <v>7.2847510976358674</v>
      </c>
      <c r="J6598" s="105">
        <v>7.4012524194771752</v>
      </c>
      <c r="K6598" s="105">
        <v>17.731273672971255</v>
      </c>
      <c r="L6598" s="105">
        <v>100</v>
      </c>
      <c r="M6598" s="105">
        <v>100</v>
      </c>
      <c r="N6598" s="105">
        <v>100</v>
      </c>
      <c r="O6598" s="105">
        <v>100</v>
      </c>
      <c r="P6598" s="105">
        <v>100</v>
      </c>
      <c r="Q6598" s="105">
        <v>100</v>
      </c>
      <c r="R6598" s="105">
        <v>85.579182742636917</v>
      </c>
      <c r="S6598" s="105">
        <v>73.200338423916037</v>
      </c>
      <c r="T6598" s="105">
        <v>62.430997181177723</v>
      </c>
      <c r="U6598" s="105">
        <v>73.125619905436821</v>
      </c>
    </row>
    <row r="6599" spans="1:21">
      <c r="A6599" s="54">
        <v>6597</v>
      </c>
      <c r="B6599" s="104">
        <v>37140</v>
      </c>
      <c r="C6599" s="104">
        <v>37140</v>
      </c>
      <c r="D6599" s="105">
        <v>520854</v>
      </c>
      <c r="E6599" s="105">
        <v>5078910000</v>
      </c>
      <c r="F6599" s="105">
        <v>0</v>
      </c>
      <c r="G6599" s="105">
        <v>100</v>
      </c>
      <c r="H6599" s="105">
        <v>100</v>
      </c>
      <c r="I6599" s="105">
        <v>100</v>
      </c>
      <c r="J6599" s="105">
        <v>100</v>
      </c>
      <c r="K6599" s="105">
        <v>100</v>
      </c>
      <c r="L6599" s="105">
        <v>100</v>
      </c>
      <c r="M6599" s="105">
        <v>74.559016435502244</v>
      </c>
      <c r="N6599" s="105">
        <v>82.369929050269292</v>
      </c>
      <c r="O6599" s="105">
        <v>100</v>
      </c>
      <c r="P6599" s="105">
        <v>100</v>
      </c>
      <c r="Q6599" s="105">
        <v>100</v>
      </c>
      <c r="R6599" s="105">
        <v>100</v>
      </c>
      <c r="S6599" s="105">
        <v>0</v>
      </c>
      <c r="T6599" s="105">
        <v>96.410745457147641</v>
      </c>
      <c r="U6599" s="105">
        <v>96.410745457147627</v>
      </c>
    </row>
    <row r="6600" spans="1:21">
      <c r="A6600" s="54">
        <v>6598</v>
      </c>
      <c r="B6600" s="104">
        <v>37141</v>
      </c>
      <c r="C6600" s="104">
        <v>37141</v>
      </c>
      <c r="D6600" s="105">
        <v>164748</v>
      </c>
      <c r="E6600" s="105">
        <v>2539450000</v>
      </c>
      <c r="F6600" s="105">
        <v>0</v>
      </c>
      <c r="G6600" s="105">
        <v>0</v>
      </c>
      <c r="H6600" s="105">
        <v>0</v>
      </c>
      <c r="I6600" s="105">
        <v>0</v>
      </c>
      <c r="J6600" s="105">
        <v>0</v>
      </c>
      <c r="K6600" s="105">
        <v>0</v>
      </c>
      <c r="L6600" s="105">
        <v>0</v>
      </c>
      <c r="M6600" s="105">
        <v>0</v>
      </c>
      <c r="N6600" s="105">
        <v>0</v>
      </c>
      <c r="O6600" s="105">
        <v>0</v>
      </c>
      <c r="P6600" s="105">
        <v>0</v>
      </c>
      <c r="Q6600" s="105">
        <v>0</v>
      </c>
      <c r="R6600" s="105">
        <v>0</v>
      </c>
      <c r="S6600" s="105">
        <v>0</v>
      </c>
      <c r="T6600" s="105">
        <v>0</v>
      </c>
      <c r="U6600" s="105">
        <v>0</v>
      </c>
    </row>
    <row r="6601" spans="1:21">
      <c r="A6601" s="54">
        <v>6599</v>
      </c>
      <c r="B6601" s="104">
        <v>37142</v>
      </c>
      <c r="C6601" s="104">
        <v>37142</v>
      </c>
      <c r="D6601" s="105">
        <v>535851.99999999988</v>
      </c>
      <c r="E6601" s="105">
        <v>5078910000</v>
      </c>
      <c r="F6601" s="105">
        <v>0</v>
      </c>
      <c r="G6601" s="105">
        <v>0</v>
      </c>
      <c r="H6601" s="105">
        <v>0</v>
      </c>
      <c r="I6601" s="105">
        <v>0</v>
      </c>
      <c r="J6601" s="105">
        <v>0</v>
      </c>
      <c r="K6601" s="105">
        <v>0</v>
      </c>
      <c r="L6601" s="105">
        <v>0</v>
      </c>
      <c r="M6601" s="105">
        <v>0</v>
      </c>
      <c r="N6601" s="105">
        <v>0</v>
      </c>
      <c r="O6601" s="105">
        <v>0</v>
      </c>
      <c r="P6601" s="105">
        <v>0</v>
      </c>
      <c r="Q6601" s="105">
        <v>0</v>
      </c>
      <c r="R6601" s="105">
        <v>0</v>
      </c>
      <c r="S6601" s="105">
        <v>0</v>
      </c>
      <c r="T6601" s="105">
        <v>0</v>
      </c>
      <c r="U6601" s="105">
        <v>0</v>
      </c>
    </row>
    <row r="6602" spans="1:21">
      <c r="A6602" s="54">
        <v>6600</v>
      </c>
      <c r="B6602" s="104">
        <v>37145</v>
      </c>
      <c r="C6602" s="104">
        <v>37145</v>
      </c>
      <c r="D6602" s="105">
        <v>466544.00000000006</v>
      </c>
      <c r="E6602" s="105">
        <v>5078910000</v>
      </c>
      <c r="F6602" s="105">
        <v>0</v>
      </c>
      <c r="G6602" s="105">
        <v>0</v>
      </c>
      <c r="H6602" s="105">
        <v>0</v>
      </c>
      <c r="I6602" s="105">
        <v>0</v>
      </c>
      <c r="J6602" s="105">
        <v>0</v>
      </c>
      <c r="K6602" s="105">
        <v>0</v>
      </c>
      <c r="L6602" s="105">
        <v>0</v>
      </c>
      <c r="M6602" s="105">
        <v>0</v>
      </c>
      <c r="N6602" s="105">
        <v>0</v>
      </c>
      <c r="O6602" s="105">
        <v>0</v>
      </c>
      <c r="P6602" s="105">
        <v>0</v>
      </c>
      <c r="Q6602" s="105">
        <v>0</v>
      </c>
      <c r="R6602" s="105">
        <v>0</v>
      </c>
      <c r="S6602" s="105">
        <v>0</v>
      </c>
      <c r="T6602" s="105">
        <v>0</v>
      </c>
      <c r="U6602" s="105">
        <v>0</v>
      </c>
    </row>
    <row r="6603" spans="1:21">
      <c r="A6603" s="54">
        <v>6601</v>
      </c>
      <c r="B6603" s="104">
        <v>37146</v>
      </c>
      <c r="C6603" s="104">
        <v>37146</v>
      </c>
      <c r="D6603" s="105">
        <v>392423.00000000006</v>
      </c>
      <c r="E6603" s="105">
        <v>5063720000</v>
      </c>
      <c r="F6603" s="105">
        <v>0</v>
      </c>
      <c r="G6603" s="105">
        <v>0</v>
      </c>
      <c r="H6603" s="105">
        <v>0</v>
      </c>
      <c r="I6603" s="105">
        <v>0</v>
      </c>
      <c r="J6603" s="105">
        <v>0</v>
      </c>
      <c r="K6603" s="105">
        <v>0</v>
      </c>
      <c r="L6603" s="105">
        <v>0</v>
      </c>
      <c r="M6603" s="105">
        <v>100</v>
      </c>
      <c r="N6603" s="105">
        <v>100</v>
      </c>
      <c r="O6603" s="105">
        <v>0</v>
      </c>
      <c r="P6603" s="105">
        <v>0</v>
      </c>
      <c r="Q6603" s="105">
        <v>0</v>
      </c>
      <c r="R6603" s="105">
        <v>0</v>
      </c>
      <c r="S6603" s="105">
        <v>0</v>
      </c>
      <c r="T6603" s="105">
        <v>16.666666666666668</v>
      </c>
      <c r="U6603" s="105">
        <v>16.666666666666664</v>
      </c>
    </row>
    <row r="6604" spans="1:21">
      <c r="A6604" s="54">
        <v>6602</v>
      </c>
      <c r="B6604" s="104">
        <v>37149</v>
      </c>
      <c r="C6604" s="104">
        <v>37149</v>
      </c>
      <c r="D6604" s="105">
        <v>214564.99999999997</v>
      </c>
      <c r="E6604" s="105">
        <v>2539450000</v>
      </c>
      <c r="F6604" s="105">
        <v>0</v>
      </c>
      <c r="G6604" s="105">
        <v>0</v>
      </c>
      <c r="H6604" s="105">
        <v>0</v>
      </c>
      <c r="I6604" s="105">
        <v>0</v>
      </c>
      <c r="J6604" s="105">
        <v>0</v>
      </c>
      <c r="K6604" s="105">
        <v>0</v>
      </c>
      <c r="L6604" s="105">
        <v>0</v>
      </c>
      <c r="M6604" s="105">
        <v>0</v>
      </c>
      <c r="N6604" s="105">
        <v>0</v>
      </c>
      <c r="O6604" s="105">
        <v>0</v>
      </c>
      <c r="P6604" s="105">
        <v>0</v>
      </c>
      <c r="Q6604" s="105">
        <v>0</v>
      </c>
      <c r="R6604" s="105">
        <v>0</v>
      </c>
      <c r="S6604" s="105">
        <v>0</v>
      </c>
      <c r="T6604" s="105">
        <v>0</v>
      </c>
      <c r="U6604" s="105">
        <v>0</v>
      </c>
    </row>
    <row r="6605" spans="1:21">
      <c r="A6605" s="54">
        <v>6603</v>
      </c>
      <c r="B6605" s="104">
        <v>37156</v>
      </c>
      <c r="C6605" s="104">
        <v>37156</v>
      </c>
      <c r="D6605" s="105">
        <v>967858.99999999988</v>
      </c>
      <c r="E6605" s="105">
        <v>10202800000</v>
      </c>
      <c r="F6605" s="105">
        <v>0</v>
      </c>
      <c r="G6605" s="105">
        <v>34.352863794345922</v>
      </c>
      <c r="H6605" s="105">
        <v>40.287470567376758</v>
      </c>
      <c r="I6605" s="105">
        <v>39.825762498630645</v>
      </c>
      <c r="J6605" s="105">
        <v>47.994571792930543</v>
      </c>
      <c r="K6605" s="105">
        <v>58.845237323767144</v>
      </c>
      <c r="L6605" s="105">
        <v>45.634584179711283</v>
      </c>
      <c r="M6605" s="105">
        <v>52.829778423474096</v>
      </c>
      <c r="N6605" s="105">
        <v>40.868888811559991</v>
      </c>
      <c r="O6605" s="105">
        <v>24.007272658660945</v>
      </c>
      <c r="P6605" s="105">
        <v>32.601629497047348</v>
      </c>
      <c r="Q6605" s="105">
        <v>34.116716798544829</v>
      </c>
      <c r="R6605" s="105">
        <v>34.150269099894857</v>
      </c>
      <c r="S6605" s="105">
        <v>0</v>
      </c>
      <c r="T6605" s="105">
        <v>40.459587120495357</v>
      </c>
      <c r="U6605" s="105">
        <v>40.459587120495371</v>
      </c>
    </row>
    <row r="6606" spans="1:21">
      <c r="A6606" s="54">
        <v>6604</v>
      </c>
      <c r="B6606" s="104">
        <v>37159</v>
      </c>
      <c r="C6606" s="104">
        <v>37159</v>
      </c>
      <c r="D6606" s="105">
        <v>1743645</v>
      </c>
      <c r="E6606" s="105">
        <v>17821200000</v>
      </c>
      <c r="F6606" s="105">
        <v>0</v>
      </c>
      <c r="G6606" s="105">
        <v>14.087643304419464</v>
      </c>
      <c r="H6606" s="105">
        <v>17.088690660613537</v>
      </c>
      <c r="I6606" s="105">
        <v>17.948471334332201</v>
      </c>
      <c r="J6606" s="105">
        <v>23.369568162354447</v>
      </c>
      <c r="K6606" s="105">
        <v>29.455117835966142</v>
      </c>
      <c r="L6606" s="105">
        <v>21.342854417997838</v>
      </c>
      <c r="M6606" s="105">
        <v>13.092144057740333</v>
      </c>
      <c r="N6606" s="105">
        <v>8.3885333290079931</v>
      </c>
      <c r="O6606" s="105">
        <v>7.2706581025899757</v>
      </c>
      <c r="P6606" s="105">
        <v>10.863807722546399</v>
      </c>
      <c r="Q6606" s="105">
        <v>12.125411698551943</v>
      </c>
      <c r="R6606" s="105">
        <v>12.526317898447818</v>
      </c>
      <c r="S6606" s="105">
        <v>0</v>
      </c>
      <c r="T6606" s="105">
        <v>15.629934877047342</v>
      </c>
      <c r="U6606" s="105">
        <v>15.62993487704734</v>
      </c>
    </row>
    <row r="6607" spans="1:21">
      <c r="A6607" s="54">
        <v>6605</v>
      </c>
      <c r="B6607" s="104">
        <v>37162</v>
      </c>
      <c r="C6607" s="104">
        <v>37162</v>
      </c>
      <c r="D6607" s="105">
        <v>1014292.0000000001</v>
      </c>
      <c r="E6607" s="105">
        <v>10172800000</v>
      </c>
      <c r="F6607" s="105">
        <v>0</v>
      </c>
      <c r="G6607" s="105">
        <v>11.952528003530782</v>
      </c>
      <c r="H6607" s="105">
        <v>15.307492922341051</v>
      </c>
      <c r="I6607" s="105">
        <v>16.546052141228795</v>
      </c>
      <c r="J6607" s="105">
        <v>22.64633538537062</v>
      </c>
      <c r="K6607" s="105">
        <v>25.776343855431026</v>
      </c>
      <c r="L6607" s="105">
        <v>13.920722162822793</v>
      </c>
      <c r="M6607" s="105">
        <v>6.2765233278233801</v>
      </c>
      <c r="N6607" s="105">
        <v>4.4516915400731394</v>
      </c>
      <c r="O6607" s="105">
        <v>4.3575960371542912</v>
      </c>
      <c r="P6607" s="105">
        <v>6.9990262146836448</v>
      </c>
      <c r="Q6607" s="105">
        <v>8.9201559239221897</v>
      </c>
      <c r="R6607" s="105">
        <v>9.8772152635617303</v>
      </c>
      <c r="S6607" s="105">
        <v>0</v>
      </c>
      <c r="T6607" s="105">
        <v>12.252640231495286</v>
      </c>
      <c r="U6607" s="105">
        <v>12.252640231495286</v>
      </c>
    </row>
    <row r="6608" spans="1:21">
      <c r="A6608" s="54">
        <v>6606</v>
      </c>
      <c r="B6608" s="104">
        <v>37176</v>
      </c>
      <c r="C6608" s="104">
        <v>37176</v>
      </c>
      <c r="D6608" s="105">
        <v>2173302</v>
      </c>
      <c r="E6608" s="105">
        <v>15191200000</v>
      </c>
      <c r="F6608" s="105">
        <v>0</v>
      </c>
      <c r="G6608" s="105">
        <v>22.35089035250655</v>
      </c>
      <c r="H6608" s="105">
        <v>31.53425761618405</v>
      </c>
      <c r="I6608" s="105">
        <v>34.760658922175956</v>
      </c>
      <c r="J6608" s="105">
        <v>19.93576924378209</v>
      </c>
      <c r="K6608" s="105">
        <v>1.8782424256873604</v>
      </c>
      <c r="L6608" s="105">
        <v>1.1208080834196044</v>
      </c>
      <c r="M6608" s="105">
        <v>1.066323369780922</v>
      </c>
      <c r="N6608" s="105">
        <v>1.340996971411881</v>
      </c>
      <c r="O6608" s="105">
        <v>1.6576486108655437</v>
      </c>
      <c r="P6608" s="105">
        <v>7.1803360697702932</v>
      </c>
      <c r="Q6608" s="105">
        <v>12.808660333456931</v>
      </c>
      <c r="R6608" s="105">
        <v>16.493001257100165</v>
      </c>
      <c r="S6608" s="105">
        <v>0</v>
      </c>
      <c r="T6608" s="105">
        <v>12.677299438011779</v>
      </c>
      <c r="U6608" s="105">
        <v>12.677299438011778</v>
      </c>
    </row>
    <row r="6609" spans="1:21">
      <c r="A6609" s="54">
        <v>6607</v>
      </c>
      <c r="B6609" s="104">
        <v>37220</v>
      </c>
      <c r="C6609" s="104">
        <v>37220</v>
      </c>
      <c r="D6609" s="105">
        <v>286512419</v>
      </c>
      <c r="E6609" s="105">
        <v>2539450000</v>
      </c>
      <c r="F6609" s="105">
        <v>0</v>
      </c>
      <c r="G6609" s="105">
        <v>2.4003328563097783</v>
      </c>
      <c r="H6609" s="105">
        <v>3.1364933197787916</v>
      </c>
      <c r="I6609" s="105">
        <v>2.5805225738899127</v>
      </c>
      <c r="J6609" s="105">
        <v>3.2380847778132633</v>
      </c>
      <c r="K6609" s="105">
        <v>3.1439196089448962</v>
      </c>
      <c r="L6609" s="105">
        <v>100</v>
      </c>
      <c r="M6609" s="105">
        <v>0.95264533967530707</v>
      </c>
      <c r="N6609" s="105">
        <v>0.61798316411476717</v>
      </c>
      <c r="O6609" s="105">
        <v>0.6979477458946397</v>
      </c>
      <c r="P6609" s="105">
        <v>0.81305662736718387</v>
      </c>
      <c r="Q6609" s="105">
        <v>1.1847719652435564</v>
      </c>
      <c r="R6609" s="105">
        <v>2.0178911425892236</v>
      </c>
      <c r="S6609" s="105">
        <v>33.245557699219617</v>
      </c>
      <c r="T6609" s="105">
        <v>10.065304093468443</v>
      </c>
      <c r="U6609" s="105">
        <v>25.695770771679804</v>
      </c>
    </row>
    <row r="6610" spans="1:21">
      <c r="A6610" s="54">
        <v>6608</v>
      </c>
      <c r="B6610" s="104">
        <v>37221</v>
      </c>
      <c r="C6610" s="104">
        <v>37221</v>
      </c>
      <c r="D6610" s="105">
        <v>18766670</v>
      </c>
      <c r="E6610" s="105">
        <v>2539450000</v>
      </c>
      <c r="F6610" s="105">
        <v>1</v>
      </c>
      <c r="G6610" s="105">
        <v>-99999</v>
      </c>
      <c r="H6610" s="105">
        <v>-99999</v>
      </c>
      <c r="I6610" s="105">
        <v>-99999</v>
      </c>
      <c r="J6610" s="105">
        <v>-99999</v>
      </c>
      <c r="K6610" s="105">
        <v>-99999</v>
      </c>
      <c r="L6610" s="105">
        <v>-99999</v>
      </c>
      <c r="M6610" s="105">
        <v>-99999</v>
      </c>
      <c r="N6610" s="105">
        <v>-99999</v>
      </c>
      <c r="O6610" s="105">
        <v>-99999</v>
      </c>
      <c r="P6610" s="105">
        <v>-99999</v>
      </c>
      <c r="Q6610" s="105">
        <v>-99999</v>
      </c>
      <c r="R6610" s="105">
        <v>-99999</v>
      </c>
      <c r="S6610" s="105">
        <v>0</v>
      </c>
      <c r="T6610" s="105">
        <v>0</v>
      </c>
      <c r="U6610" s="105">
        <v>0</v>
      </c>
    </row>
    <row r="6611" spans="1:21">
      <c r="A6611" s="54">
        <v>6609</v>
      </c>
      <c r="B6611" s="104">
        <v>37222</v>
      </c>
      <c r="C6611" s="104">
        <v>37222</v>
      </c>
      <c r="D6611" s="105">
        <v>38583114</v>
      </c>
      <c r="E6611" s="105">
        <v>2539450000</v>
      </c>
      <c r="F6611" s="105">
        <v>0</v>
      </c>
      <c r="G6611" s="105">
        <v>6.3408287077418235</v>
      </c>
      <c r="H6611" s="105">
        <v>5.3179497856318099</v>
      </c>
      <c r="I6611" s="105">
        <v>3.5357423934171006</v>
      </c>
      <c r="J6611" s="105">
        <v>4.1619372680426618</v>
      </c>
      <c r="K6611" s="105">
        <v>9.8334524809051427</v>
      </c>
      <c r="L6611" s="105">
        <v>4.5256356058576301</v>
      </c>
      <c r="M6611" s="105">
        <v>1.1480933581121882</v>
      </c>
      <c r="N6611" s="105">
        <v>1.6291936695199076</v>
      </c>
      <c r="O6611" s="105">
        <v>1.1972876655584908</v>
      </c>
      <c r="P6611" s="105">
        <v>3.1413348808875678</v>
      </c>
      <c r="Q6611" s="105">
        <v>6.1192969244573625</v>
      </c>
      <c r="R6611" s="105">
        <v>5.7831094923144999</v>
      </c>
      <c r="S6611" s="105">
        <v>3.7564805146267228</v>
      </c>
      <c r="T6611" s="105">
        <v>4.3944885193705163</v>
      </c>
      <c r="U6611" s="105">
        <v>3.8956656927070905</v>
      </c>
    </row>
    <row r="6612" spans="1:21">
      <c r="A6612" s="54">
        <v>6610</v>
      </c>
      <c r="B6612" s="104">
        <v>37223</v>
      </c>
      <c r="C6612" s="104">
        <v>37223</v>
      </c>
      <c r="D6612" s="105">
        <v>86946144.99999997</v>
      </c>
      <c r="E6612" s="105">
        <v>2539450000</v>
      </c>
      <c r="F6612" s="105">
        <v>0</v>
      </c>
      <c r="G6612" s="105">
        <v>1.2647217336174705</v>
      </c>
      <c r="H6612" s="105">
        <v>1.0211132086327017</v>
      </c>
      <c r="I6612" s="105">
        <v>0.65551541020403237</v>
      </c>
      <c r="J6612" s="105">
        <v>0.58042562054660374</v>
      </c>
      <c r="K6612" s="105">
        <v>0.62521579212316303</v>
      </c>
      <c r="L6612" s="105">
        <v>0.44297348692723215</v>
      </c>
      <c r="M6612" s="105">
        <v>0.19075704137842708</v>
      </c>
      <c r="N6612" s="105">
        <v>0.23585892574420692</v>
      </c>
      <c r="O6612" s="105">
        <v>0.23076466494776263</v>
      </c>
      <c r="P6612" s="105">
        <v>0.67248153597546068</v>
      </c>
      <c r="Q6612" s="105">
        <v>0.9270267264330091</v>
      </c>
      <c r="R6612" s="105">
        <v>1.1644999262506226</v>
      </c>
      <c r="S6612" s="105">
        <v>0.30214150854723676</v>
      </c>
      <c r="T6612" s="105">
        <v>0.66761283939839122</v>
      </c>
      <c r="U6612" s="105">
        <v>0.36900709369071011</v>
      </c>
    </row>
    <row r="6613" spans="1:21">
      <c r="A6613" s="54">
        <v>6611</v>
      </c>
      <c r="B6613" s="104">
        <v>37224</v>
      </c>
      <c r="C6613" s="104">
        <v>37224</v>
      </c>
      <c r="D6613" s="105">
        <v>61259662</v>
      </c>
      <c r="E6613" s="105">
        <v>2539450000</v>
      </c>
      <c r="F6613" s="105">
        <v>0</v>
      </c>
      <c r="G6613" s="105">
        <v>1.8872368152786971</v>
      </c>
      <c r="H6613" s="105">
        <v>1.5153445251996838</v>
      </c>
      <c r="I6613" s="105">
        <v>0.94368018285571709</v>
      </c>
      <c r="J6613" s="105">
        <v>0.72912124674272982</v>
      </c>
      <c r="K6613" s="105">
        <v>0.72357577101765425</v>
      </c>
      <c r="L6613" s="105">
        <v>0.5790180469378281</v>
      </c>
      <c r="M6613" s="105">
        <v>0.2214100192659762</v>
      </c>
      <c r="N6613" s="105">
        <v>0.2702400111728035</v>
      </c>
      <c r="O6613" s="105">
        <v>0.29391043447126153</v>
      </c>
      <c r="P6613" s="105">
        <v>0.84739422444008239</v>
      </c>
      <c r="Q6613" s="105">
        <v>1.2224544145147809</v>
      </c>
      <c r="R6613" s="105">
        <v>1.656861865510723</v>
      </c>
      <c r="S6613" s="105">
        <v>0.3680084622693422</v>
      </c>
      <c r="T6613" s="105">
        <v>0.90752062978399473</v>
      </c>
      <c r="U6613" s="105">
        <v>0.53182948805188945</v>
      </c>
    </row>
    <row r="6614" spans="1:21">
      <c r="A6614" s="54">
        <v>6612</v>
      </c>
      <c r="B6614" s="104">
        <v>37225</v>
      </c>
      <c r="C6614" s="104">
        <v>37225</v>
      </c>
      <c r="D6614" s="105">
        <v>167660947.00000003</v>
      </c>
      <c r="E6614" s="105">
        <v>5063720000</v>
      </c>
      <c r="F6614" s="105">
        <v>0</v>
      </c>
      <c r="G6614" s="105">
        <v>1.8370977481636268</v>
      </c>
      <c r="H6614" s="105">
        <v>1.1252452192582838</v>
      </c>
      <c r="I6614" s="105">
        <v>0.74922694104057053</v>
      </c>
      <c r="J6614" s="105">
        <v>0.92185286313918524</v>
      </c>
      <c r="K6614" s="105">
        <v>1.2364933184560625</v>
      </c>
      <c r="L6614" s="105">
        <v>0.60389605614899788</v>
      </c>
      <c r="M6614" s="105">
        <v>0.17931338474938963</v>
      </c>
      <c r="N6614" s="105">
        <v>0.23439253152408671</v>
      </c>
      <c r="O6614" s="105">
        <v>0.29201921977413553</v>
      </c>
      <c r="P6614" s="105">
        <v>0.87744978167498566</v>
      </c>
      <c r="Q6614" s="105">
        <v>1.1476794900552236</v>
      </c>
      <c r="R6614" s="105">
        <v>1.546251383615352</v>
      </c>
      <c r="S6614" s="105">
        <v>0.42835071543955394</v>
      </c>
      <c r="T6614" s="105">
        <v>0.89590982813332509</v>
      </c>
      <c r="U6614" s="105">
        <v>0.60736130318918813</v>
      </c>
    </row>
    <row r="6615" spans="1:21">
      <c r="A6615" s="54">
        <v>6613</v>
      </c>
      <c r="B6615" s="104">
        <v>37226</v>
      </c>
      <c r="C6615" s="104">
        <v>37226</v>
      </c>
      <c r="D6615" s="105">
        <v>33895899</v>
      </c>
      <c r="E6615" s="105">
        <v>2539450000</v>
      </c>
      <c r="F6615" s="105">
        <v>0</v>
      </c>
      <c r="G6615" s="105">
        <v>8.5689923567956665</v>
      </c>
      <c r="H6615" s="105">
        <v>6.8504559307809396</v>
      </c>
      <c r="I6615" s="105">
        <v>3.8072616484720574</v>
      </c>
      <c r="J6615" s="105">
        <v>2.4246738064261995</v>
      </c>
      <c r="K6615" s="105">
        <v>2.4448277580739952</v>
      </c>
      <c r="L6615" s="105">
        <v>2.6816948922373536</v>
      </c>
      <c r="M6615" s="105">
        <v>0.9048550552752006</v>
      </c>
      <c r="N6615" s="105">
        <v>1.0451164895887612</v>
      </c>
      <c r="O6615" s="105">
        <v>1.2634471021582099</v>
      </c>
      <c r="P6615" s="105">
        <v>2.6300887518033438</v>
      </c>
      <c r="Q6615" s="105">
        <v>5.0616112808483154</v>
      </c>
      <c r="R6615" s="105">
        <v>8.0327036106272089</v>
      </c>
      <c r="S6615" s="105">
        <v>2.2170373530054461</v>
      </c>
      <c r="T6615" s="105">
        <v>3.8096440569239376</v>
      </c>
      <c r="U6615" s="105">
        <v>2.608346017462631</v>
      </c>
    </row>
    <row r="6616" spans="1:21">
      <c r="A6616" s="54">
        <v>6614</v>
      </c>
      <c r="B6616" s="104">
        <v>37227</v>
      </c>
      <c r="C6616" s="104">
        <v>37227</v>
      </c>
      <c r="D6616" s="105">
        <v>6080684.0000000009</v>
      </c>
      <c r="E6616" s="105">
        <v>2539450000</v>
      </c>
      <c r="F6616" s="105">
        <v>0</v>
      </c>
      <c r="G6616" s="105">
        <v>7.7520722779031273</v>
      </c>
      <c r="H6616" s="105">
        <v>6.0267624363173145</v>
      </c>
      <c r="I6616" s="105">
        <v>3.5195676897220958</v>
      </c>
      <c r="J6616" s="105">
        <v>2.2961152321302221</v>
      </c>
      <c r="K6616" s="105">
        <v>1.8262559568100964</v>
      </c>
      <c r="L6616" s="105">
        <v>1.6948148253890345</v>
      </c>
      <c r="M6616" s="105">
        <v>0.73324581644537634</v>
      </c>
      <c r="N6616" s="105">
        <v>0.89115243246727938</v>
      </c>
      <c r="O6616" s="105">
        <v>1.2188920092938553</v>
      </c>
      <c r="P6616" s="105">
        <v>2.4064163990706842</v>
      </c>
      <c r="Q6616" s="105">
        <v>4.2716942703626621</v>
      </c>
      <c r="R6616" s="105">
        <v>7.6396963293691806</v>
      </c>
      <c r="S6616" s="105">
        <v>0</v>
      </c>
      <c r="T6616" s="105">
        <v>3.3563904729400771</v>
      </c>
      <c r="U6616" s="105">
        <v>3.3563904729400766</v>
      </c>
    </row>
    <row r="6617" spans="1:21">
      <c r="A6617" s="54">
        <v>6615</v>
      </c>
      <c r="B6617" s="104">
        <v>37228</v>
      </c>
      <c r="C6617" s="104">
        <v>37228</v>
      </c>
      <c r="D6617" s="105">
        <v>212083.00000000003</v>
      </c>
      <c r="E6617" s="105">
        <v>2539450000</v>
      </c>
      <c r="F6617" s="105">
        <v>0</v>
      </c>
      <c r="G6617" s="105">
        <v>7.7022336793448796</v>
      </c>
      <c r="H6617" s="105">
        <v>6.6315203617539691</v>
      </c>
      <c r="I6617" s="105">
        <v>4.0117022079800027</v>
      </c>
      <c r="J6617" s="105">
        <v>3.6864797040999129</v>
      </c>
      <c r="K6617" s="105">
        <v>3.6196976041639957</v>
      </c>
      <c r="L6617" s="105">
        <v>2.8440739452479953</v>
      </c>
      <c r="M6617" s="105">
        <v>1.2205085718835438</v>
      </c>
      <c r="N6617" s="105">
        <v>1.4814077621745112</v>
      </c>
      <c r="O6617" s="105">
        <v>2.1443836370298714</v>
      </c>
      <c r="P6617" s="105">
        <v>3.6735679564425561</v>
      </c>
      <c r="Q6617" s="105">
        <v>5.8311898442303365</v>
      </c>
      <c r="R6617" s="105">
        <v>8.3985619653364463</v>
      </c>
      <c r="S6617" s="105">
        <v>0</v>
      </c>
      <c r="T6617" s="105">
        <v>4.2704439366406683</v>
      </c>
      <c r="U6617" s="105">
        <v>4.2704439366406683</v>
      </c>
    </row>
    <row r="6618" spans="1:21">
      <c r="A6618" s="54">
        <v>6616</v>
      </c>
      <c r="B6618" s="104">
        <v>37229</v>
      </c>
      <c r="C6618" s="104">
        <v>37229</v>
      </c>
      <c r="D6618" s="105">
        <v>5266</v>
      </c>
      <c r="E6618" s="105">
        <v>2539450000</v>
      </c>
      <c r="F6618" s="105">
        <v>0</v>
      </c>
      <c r="G6618" s="105">
        <v>12.02532181915619</v>
      </c>
      <c r="H6618" s="105">
        <v>12.718525088844633</v>
      </c>
      <c r="I6618" s="105">
        <v>8.9953792486291295</v>
      </c>
      <c r="J6618" s="105">
        <v>10.041313757931901</v>
      </c>
      <c r="K6618" s="105">
        <v>12.119601632322274</v>
      </c>
      <c r="L6618" s="105">
        <v>10.674034117932852</v>
      </c>
      <c r="M6618" s="105">
        <v>5.3427868071382818</v>
      </c>
      <c r="N6618" s="105">
        <v>8.5627589872792118</v>
      </c>
      <c r="O6618" s="105">
        <v>10.18985871872348</v>
      </c>
      <c r="P6618" s="105">
        <v>13.470758216667393</v>
      </c>
      <c r="Q6618" s="105">
        <v>17.048092924324934</v>
      </c>
      <c r="R6618" s="105">
        <v>15.857161562065249</v>
      </c>
      <c r="S6618" s="105">
        <v>0</v>
      </c>
      <c r="T6618" s="105">
        <v>11.420466073417961</v>
      </c>
      <c r="U6618" s="105">
        <v>11.420466073417961</v>
      </c>
    </row>
    <row r="6619" spans="1:21">
      <c r="A6619" s="54">
        <v>6617</v>
      </c>
      <c r="B6619" s="104">
        <v>37230</v>
      </c>
      <c r="C6619" s="104">
        <v>37230</v>
      </c>
      <c r="D6619" s="105">
        <v>14402590.999999996</v>
      </c>
      <c r="E6619" s="105">
        <v>2539450000</v>
      </c>
      <c r="F6619" s="105">
        <v>0</v>
      </c>
      <c r="G6619" s="105">
        <v>0.8265517787325809</v>
      </c>
      <c r="H6619" s="105">
        <v>0.9047686200802042</v>
      </c>
      <c r="I6619" s="105">
        <v>0.58722220730916996</v>
      </c>
      <c r="J6619" s="105">
        <v>0.62030121722186882</v>
      </c>
      <c r="K6619" s="105">
        <v>0.70151762989031552</v>
      </c>
      <c r="L6619" s="105">
        <v>0.62484765939942899</v>
      </c>
      <c r="M6619" s="105">
        <v>0.33090365679217953</v>
      </c>
      <c r="N6619" s="105">
        <v>0.67872696849653746</v>
      </c>
      <c r="O6619" s="105">
        <v>0.7452219074430233</v>
      </c>
      <c r="P6619" s="105">
        <v>0.96385649702426834</v>
      </c>
      <c r="Q6619" s="105">
        <v>1.1012596018422736</v>
      </c>
      <c r="R6619" s="105">
        <v>1.0858574950160547</v>
      </c>
      <c r="S6619" s="105">
        <v>0.61885986149408834</v>
      </c>
      <c r="T6619" s="105">
        <v>0.76425293660399218</v>
      </c>
      <c r="U6619" s="105">
        <v>0.62470069421098762</v>
      </c>
    </row>
    <row r="6620" spans="1:21">
      <c r="A6620" s="54">
        <v>6618</v>
      </c>
      <c r="B6620" s="104">
        <v>37231</v>
      </c>
      <c r="C6620" s="104">
        <v>37231</v>
      </c>
      <c r="D6620" s="105">
        <v>20988788.000000004</v>
      </c>
      <c r="E6620" s="105">
        <v>5078910000</v>
      </c>
      <c r="F6620" s="105">
        <v>0</v>
      </c>
      <c r="G6620" s="105">
        <v>0.38882291851557355</v>
      </c>
      <c r="H6620" s="105">
        <v>0.39371506681010904</v>
      </c>
      <c r="I6620" s="105">
        <v>0.23889975178291087</v>
      </c>
      <c r="J6620" s="105">
        <v>0.24679138144377455</v>
      </c>
      <c r="K6620" s="105">
        <v>0.25207761380745419</v>
      </c>
      <c r="L6620" s="105">
        <v>0.21949923149836492</v>
      </c>
      <c r="M6620" s="105">
        <v>0.13356594782153458</v>
      </c>
      <c r="N6620" s="105">
        <v>0.30320623010747105</v>
      </c>
      <c r="O6620" s="105">
        <v>0.29088959877165182</v>
      </c>
      <c r="P6620" s="105">
        <v>0.35758762972208807</v>
      </c>
      <c r="Q6620" s="105">
        <v>0.42386810377615636</v>
      </c>
      <c r="R6620" s="105">
        <v>0.48374618741371089</v>
      </c>
      <c r="S6620" s="105">
        <v>0.25634581229156106</v>
      </c>
      <c r="T6620" s="105">
        <v>0.31105580512256664</v>
      </c>
      <c r="U6620" s="105">
        <v>0.26386309180314022</v>
      </c>
    </row>
    <row r="6621" spans="1:21">
      <c r="A6621" s="54">
        <v>6619</v>
      </c>
      <c r="B6621" s="104">
        <v>37235</v>
      </c>
      <c r="C6621" s="104">
        <v>37235</v>
      </c>
      <c r="D6621" s="105">
        <v>221682031.00000006</v>
      </c>
      <c r="E6621" s="105">
        <v>10142600000</v>
      </c>
      <c r="F6621" s="105">
        <v>0</v>
      </c>
      <c r="G6621" s="105">
        <v>0.57242352066172719</v>
      </c>
      <c r="H6621" s="105">
        <v>0.52283878365268355</v>
      </c>
      <c r="I6621" s="105">
        <v>0.33505844881003077</v>
      </c>
      <c r="J6621" s="105">
        <v>0.38200089847717561</v>
      </c>
      <c r="K6621" s="105">
        <v>0.41510673579900847</v>
      </c>
      <c r="L6621" s="105">
        <v>0.42007845222603651</v>
      </c>
      <c r="M6621" s="105">
        <v>0.27507657358672488</v>
      </c>
      <c r="N6621" s="105">
        <v>0.67310243310315931</v>
      </c>
      <c r="O6621" s="105">
        <v>0.51028289857196918</v>
      </c>
      <c r="P6621" s="105">
        <v>0.5011985692174622</v>
      </c>
      <c r="Q6621" s="105">
        <v>0.66245943671011875</v>
      </c>
      <c r="R6621" s="105">
        <v>0.67734172038090201</v>
      </c>
      <c r="S6621" s="105">
        <v>0.49409814064245333</v>
      </c>
      <c r="T6621" s="105">
        <v>0.49558070593308318</v>
      </c>
      <c r="U6621" s="105">
        <v>0.4943506372486503</v>
      </c>
    </row>
    <row r="6622" spans="1:21">
      <c r="A6622" s="54">
        <v>6620</v>
      </c>
      <c r="B6622" s="104">
        <v>37236</v>
      </c>
      <c r="C6622" s="104">
        <v>37236</v>
      </c>
      <c r="D6622" s="105">
        <v>182892337.00000003</v>
      </c>
      <c r="E6622" s="105">
        <v>2539450000</v>
      </c>
      <c r="F6622" s="105">
        <v>0</v>
      </c>
      <c r="G6622" s="105">
        <v>2.1467312838327257</v>
      </c>
      <c r="H6622" s="105">
        <v>1.7614066790077527</v>
      </c>
      <c r="I6622" s="105">
        <v>1.1280296481826984</v>
      </c>
      <c r="J6622" s="105">
        <v>1.3612378556378615</v>
      </c>
      <c r="K6622" s="105">
        <v>2.2539261659101046</v>
      </c>
      <c r="L6622" s="105">
        <v>3.0672389847485007</v>
      </c>
      <c r="M6622" s="105">
        <v>1.3844836163382768</v>
      </c>
      <c r="N6622" s="105">
        <v>4.6945682531379171</v>
      </c>
      <c r="O6622" s="105">
        <v>2.5815515808433127</v>
      </c>
      <c r="P6622" s="105">
        <v>1.2909884078723657</v>
      </c>
      <c r="Q6622" s="105">
        <v>2.1179458183489936</v>
      </c>
      <c r="R6622" s="105">
        <v>2.2391694954200481</v>
      </c>
      <c r="S6622" s="105">
        <v>2.8055303059122871</v>
      </c>
      <c r="T6622" s="105">
        <v>2.1689398157733799</v>
      </c>
      <c r="U6622" s="105">
        <v>2.6021645753113045</v>
      </c>
    </row>
    <row r="6623" spans="1:21">
      <c r="A6623" s="54">
        <v>6621</v>
      </c>
      <c r="B6623" s="104">
        <v>37237</v>
      </c>
      <c r="C6623" s="104">
        <v>37237</v>
      </c>
      <c r="D6623" s="105">
        <v>695429950</v>
      </c>
      <c r="E6623" s="105">
        <v>12666900000</v>
      </c>
      <c r="F6623" s="105">
        <v>0</v>
      </c>
      <c r="G6623" s="105">
        <v>0.42526583300381765</v>
      </c>
      <c r="H6623" s="105">
        <v>0.42392610423195753</v>
      </c>
      <c r="I6623" s="105">
        <v>0.31206974200200671</v>
      </c>
      <c r="J6623" s="105">
        <v>0.3572234240993577</v>
      </c>
      <c r="K6623" s="105">
        <v>0.3881518410608551</v>
      </c>
      <c r="L6623" s="105">
        <v>0.34429245922858964</v>
      </c>
      <c r="M6623" s="105">
        <v>0.23773980143081527</v>
      </c>
      <c r="N6623" s="105">
        <v>0.58016388231825056</v>
      </c>
      <c r="O6623" s="105">
        <v>0.37377816991607676</v>
      </c>
      <c r="P6623" s="105">
        <v>0.32648492785024391</v>
      </c>
      <c r="Q6623" s="105">
        <v>0.51320260985393673</v>
      </c>
      <c r="R6623" s="105">
        <v>0.52900392912379657</v>
      </c>
      <c r="S6623" s="105">
        <v>0.40692473638217136</v>
      </c>
      <c r="T6623" s="105">
        <v>0.40094189367664207</v>
      </c>
      <c r="U6623" s="105">
        <v>0.40350386304250996</v>
      </c>
    </row>
    <row r="6624" spans="1:21">
      <c r="A6624" s="54">
        <v>6622</v>
      </c>
      <c r="B6624" s="104">
        <v>37240</v>
      </c>
      <c r="C6624" s="104">
        <v>37240</v>
      </c>
      <c r="D6624" s="105">
        <v>112256091</v>
      </c>
      <c r="E6624" s="105">
        <v>2539450000</v>
      </c>
      <c r="F6624" s="105">
        <v>0</v>
      </c>
      <c r="G6624" s="105">
        <v>2.3240915991967821</v>
      </c>
      <c r="H6624" s="105">
        <v>2.5427131653068908</v>
      </c>
      <c r="I6624" s="105">
        <v>1.5248070857419427</v>
      </c>
      <c r="J6624" s="105">
        <v>1.1133346478004744</v>
      </c>
      <c r="K6624" s="105">
        <v>1.166382692108781</v>
      </c>
      <c r="L6624" s="105">
        <v>1.2429156970003874</v>
      </c>
      <c r="M6624" s="105">
        <v>1.0386600627521343</v>
      </c>
      <c r="N6624" s="105">
        <v>2.9902236133125313</v>
      </c>
      <c r="O6624" s="105">
        <v>1.0620530334103513</v>
      </c>
      <c r="P6624" s="105">
        <v>0.74215622377045187</v>
      </c>
      <c r="Q6624" s="105">
        <v>1.1433832582690109</v>
      </c>
      <c r="R6624" s="105">
        <v>1.860244289670526</v>
      </c>
      <c r="S6624" s="105">
        <v>1.7983286085212147</v>
      </c>
      <c r="T6624" s="105">
        <v>1.5625804473616887</v>
      </c>
      <c r="U6624" s="105">
        <v>1.7335403575240358</v>
      </c>
    </row>
    <row r="6625" spans="1:21">
      <c r="A6625" s="54">
        <v>6623</v>
      </c>
      <c r="B6625" s="104">
        <v>37241</v>
      </c>
      <c r="C6625" s="104">
        <v>37241</v>
      </c>
      <c r="D6625" s="105">
        <v>82039520</v>
      </c>
      <c r="E6625" s="105">
        <v>2539450000</v>
      </c>
      <c r="F6625" s="105">
        <v>0</v>
      </c>
      <c r="G6625" s="105">
        <v>1.2251528789657193</v>
      </c>
      <c r="H6625" s="105">
        <v>1.0625354133077445</v>
      </c>
      <c r="I6625" s="105">
        <v>0.64767046551120089</v>
      </c>
      <c r="J6625" s="105">
        <v>0.52501100153880331</v>
      </c>
      <c r="K6625" s="105">
        <v>0.67264808713050395</v>
      </c>
      <c r="L6625" s="105">
        <v>0.71794031585700757</v>
      </c>
      <c r="M6625" s="105">
        <v>0.60331254979071702</v>
      </c>
      <c r="N6625" s="105">
        <v>0.96120721072192294</v>
      </c>
      <c r="O6625" s="105">
        <v>0.57114773471236657</v>
      </c>
      <c r="P6625" s="105">
        <v>0.41236075903310754</v>
      </c>
      <c r="Q6625" s="105">
        <v>0.60180829488684962</v>
      </c>
      <c r="R6625" s="105">
        <v>1.0432141775779169</v>
      </c>
      <c r="S6625" s="105">
        <v>0.71330729787710545</v>
      </c>
      <c r="T6625" s="105">
        <v>0.75366740741948834</v>
      </c>
      <c r="U6625" s="105">
        <v>0.7329360275712965</v>
      </c>
    </row>
    <row r="6626" spans="1:21">
      <c r="A6626" s="54">
        <v>6624</v>
      </c>
      <c r="B6626" s="104">
        <v>37242</v>
      </c>
      <c r="C6626" s="104">
        <v>37242</v>
      </c>
      <c r="D6626" s="105">
        <v>105072887</v>
      </c>
      <c r="E6626" s="105">
        <v>7572590000</v>
      </c>
      <c r="F6626" s="105">
        <v>0</v>
      </c>
      <c r="G6626" s="105">
        <v>0.77986055526678755</v>
      </c>
      <c r="H6626" s="105">
        <v>0.60376334196273385</v>
      </c>
      <c r="I6626" s="105">
        <v>0.28996832130133349</v>
      </c>
      <c r="J6626" s="105">
        <v>0.1787103728077698</v>
      </c>
      <c r="K6626" s="105">
        <v>0.20678380864515813</v>
      </c>
      <c r="L6626" s="105">
        <v>0.22045094449846886</v>
      </c>
      <c r="M6626" s="105">
        <v>0.18277285115641295</v>
      </c>
      <c r="N6626" s="105">
        <v>0.33882310922869907</v>
      </c>
      <c r="O6626" s="105">
        <v>0.23472631422628257</v>
      </c>
      <c r="P6626" s="105">
        <v>0.21369783976157852</v>
      </c>
      <c r="Q6626" s="105">
        <v>0.32410065223022538</v>
      </c>
      <c r="R6626" s="105">
        <v>0.59434644583184248</v>
      </c>
      <c r="S6626" s="105">
        <v>0.25589608453109486</v>
      </c>
      <c r="T6626" s="105">
        <v>0.34733371307644106</v>
      </c>
      <c r="U6626" s="105">
        <v>0.29062383088257915</v>
      </c>
    </row>
    <row r="6627" spans="1:21">
      <c r="A6627" s="54">
        <v>6625</v>
      </c>
      <c r="B6627" s="104">
        <v>37243</v>
      </c>
      <c r="C6627" s="104">
        <v>37243</v>
      </c>
      <c r="D6627" s="105">
        <v>43563947.000000015</v>
      </c>
      <c r="E6627" s="105">
        <v>5063720000</v>
      </c>
      <c r="F6627" s="105">
        <v>0</v>
      </c>
      <c r="G6627" s="105">
        <v>0.80259383958845443</v>
      </c>
      <c r="H6627" s="105">
        <v>0.62680372128064921</v>
      </c>
      <c r="I6627" s="105">
        <v>0.24438963376102071</v>
      </c>
      <c r="J6627" s="105">
        <v>0.17169194726471465</v>
      </c>
      <c r="K6627" s="105">
        <v>0.19875463572174068</v>
      </c>
      <c r="L6627" s="105">
        <v>0.18667022038783312</v>
      </c>
      <c r="M6627" s="105">
        <v>0.18126465966755001</v>
      </c>
      <c r="N6627" s="105">
        <v>0.26176591764449636</v>
      </c>
      <c r="O6627" s="105">
        <v>0.20408701758581538</v>
      </c>
      <c r="P6627" s="105">
        <v>0.19293257915298331</v>
      </c>
      <c r="Q6627" s="105">
        <v>0.29471365830571605</v>
      </c>
      <c r="R6627" s="105">
        <v>0.58567498130748752</v>
      </c>
      <c r="S6627" s="105">
        <v>0.23277917889054378</v>
      </c>
      <c r="T6627" s="105">
        <v>0.32927856763903846</v>
      </c>
      <c r="U6627" s="105">
        <v>0.29335544360044019</v>
      </c>
    </row>
    <row r="6628" spans="1:21">
      <c r="A6628" s="54">
        <v>6626</v>
      </c>
      <c r="B6628" s="104">
        <v>37244</v>
      </c>
      <c r="C6628" s="104">
        <v>37244</v>
      </c>
      <c r="D6628" s="105">
        <v>15015918.000000004</v>
      </c>
      <c r="E6628" s="105">
        <v>2539450000</v>
      </c>
      <c r="F6628" s="105">
        <v>0</v>
      </c>
      <c r="G6628" s="105">
        <v>1.2412543637360733</v>
      </c>
      <c r="H6628" s="105">
        <v>1.0330980317551239</v>
      </c>
      <c r="I6628" s="105">
        <v>0.55772825142846283</v>
      </c>
      <c r="J6628" s="105">
        <v>0.51682189251564736</v>
      </c>
      <c r="K6628" s="105">
        <v>0.64463837798005774</v>
      </c>
      <c r="L6628" s="105">
        <v>0.54273282641605713</v>
      </c>
      <c r="M6628" s="105">
        <v>0.5093944280458983</v>
      </c>
      <c r="N6628" s="105">
        <v>0.65369171312132213</v>
      </c>
      <c r="O6628" s="105">
        <v>0.57337395331523566</v>
      </c>
      <c r="P6628" s="105">
        <v>0.47695218899630015</v>
      </c>
      <c r="Q6628" s="105">
        <v>0.67224256748058342</v>
      </c>
      <c r="R6628" s="105">
        <v>1.2071704798657714</v>
      </c>
      <c r="S6628" s="105">
        <v>0.59919252590220362</v>
      </c>
      <c r="T6628" s="105">
        <v>0.71909158955471109</v>
      </c>
      <c r="U6628" s="105">
        <v>0.60231295280378505</v>
      </c>
    </row>
    <row r="6629" spans="1:21">
      <c r="A6629" s="54">
        <v>6627</v>
      </c>
      <c r="B6629" s="104">
        <v>37245</v>
      </c>
      <c r="C6629" s="104">
        <v>37245</v>
      </c>
      <c r="D6629" s="105">
        <v>1376868.0000000005</v>
      </c>
      <c r="E6629" s="105">
        <v>2539450000</v>
      </c>
      <c r="F6629" s="105">
        <v>0</v>
      </c>
      <c r="G6629" s="105">
        <v>4.8013162594426886</v>
      </c>
      <c r="H6629" s="105">
        <v>4.1671503911135961</v>
      </c>
      <c r="I6629" s="105">
        <v>2.2403416970085579</v>
      </c>
      <c r="J6629" s="105">
        <v>2.0327203978484962</v>
      </c>
      <c r="K6629" s="105">
        <v>2.4643332786046641</v>
      </c>
      <c r="L6629" s="105">
        <v>2.0439399093617512</v>
      </c>
      <c r="M6629" s="105">
        <v>1.8816879289712662</v>
      </c>
      <c r="N6629" s="105">
        <v>2.3940915051256457</v>
      </c>
      <c r="O6629" s="105">
        <v>2.1551539452511492</v>
      </c>
      <c r="P6629" s="105">
        <v>1.8133548447300261</v>
      </c>
      <c r="Q6629" s="105">
        <v>2.5801960946301215</v>
      </c>
      <c r="R6629" s="105">
        <v>4.6842811623000706</v>
      </c>
      <c r="S6629" s="105">
        <v>2.2662278744215998</v>
      </c>
      <c r="T6629" s="105">
        <v>2.7715472845323368</v>
      </c>
      <c r="U6629" s="105">
        <v>2.5831449003815408</v>
      </c>
    </row>
    <row r="6630" spans="1:21">
      <c r="A6630" s="54">
        <v>6628</v>
      </c>
      <c r="B6630" s="104">
        <v>37246</v>
      </c>
      <c r="C6630" s="104">
        <v>37246</v>
      </c>
      <c r="D6630" s="105">
        <v>10636299.999999998</v>
      </c>
      <c r="E6630" s="105">
        <v>2539450000</v>
      </c>
      <c r="F6630" s="105">
        <v>0</v>
      </c>
      <c r="G6630" s="105">
        <v>6.3991843545173115</v>
      </c>
      <c r="H6630" s="105">
        <v>6.3700168070488736</v>
      </c>
      <c r="I6630" s="105">
        <v>3.7247272368859683</v>
      </c>
      <c r="J6630" s="105">
        <v>4.0123462104333942</v>
      </c>
      <c r="K6630" s="105">
        <v>7.1428027009215853</v>
      </c>
      <c r="L6630" s="105">
        <v>6.8562819994489157</v>
      </c>
      <c r="M6630" s="105">
        <v>5.6969614470300192</v>
      </c>
      <c r="N6630" s="105">
        <v>10.706864449998367</v>
      </c>
      <c r="O6630" s="105">
        <v>7.8664351670852053</v>
      </c>
      <c r="P6630" s="105">
        <v>3.2243964206350522</v>
      </c>
      <c r="Q6630" s="105">
        <v>3.8859805228731825</v>
      </c>
      <c r="R6630" s="105">
        <v>5.9290932834032866</v>
      </c>
      <c r="S6630" s="105">
        <v>7.0747506685221779</v>
      </c>
      <c r="T6630" s="105">
        <v>5.9845908833567636</v>
      </c>
      <c r="U6630" s="105">
        <v>6.9730671299547486</v>
      </c>
    </row>
    <row r="6631" spans="1:21">
      <c r="A6631" s="54">
        <v>6629</v>
      </c>
      <c r="B6631" s="104">
        <v>37247</v>
      </c>
      <c r="C6631" s="104">
        <v>37247</v>
      </c>
      <c r="D6631" s="105">
        <v>1610290</v>
      </c>
      <c r="E6631" s="105">
        <v>2554450000</v>
      </c>
      <c r="F6631" s="105">
        <v>0</v>
      </c>
      <c r="G6631" s="105">
        <v>3.1762368752607975</v>
      </c>
      <c r="H6631" s="105">
        <v>2.3163730159082521</v>
      </c>
      <c r="I6631" s="105">
        <v>2.9301842680529018</v>
      </c>
      <c r="J6631" s="105">
        <v>8.9310280465421599</v>
      </c>
      <c r="K6631" s="105">
        <v>31.485057146237228</v>
      </c>
      <c r="L6631" s="105">
        <v>100</v>
      </c>
      <c r="M6631" s="105">
        <v>100</v>
      </c>
      <c r="N6631" s="105">
        <v>100</v>
      </c>
      <c r="O6631" s="105">
        <v>100</v>
      </c>
      <c r="P6631" s="105">
        <v>100</v>
      </c>
      <c r="Q6631" s="105">
        <v>100</v>
      </c>
      <c r="R6631" s="105">
        <v>17.031438978469307</v>
      </c>
      <c r="S6631" s="105">
        <v>94.770241218256928</v>
      </c>
      <c r="T6631" s="105">
        <v>55.489193194205889</v>
      </c>
      <c r="U6631" s="105">
        <v>92.958930423971509</v>
      </c>
    </row>
    <row r="6632" spans="1:21">
      <c r="A6632" s="54">
        <v>6630</v>
      </c>
      <c r="B6632" s="104">
        <v>37248</v>
      </c>
      <c r="C6632" s="104">
        <v>37248</v>
      </c>
      <c r="D6632" s="105">
        <v>39052542</v>
      </c>
      <c r="E6632" s="105">
        <v>2554450000</v>
      </c>
      <c r="F6632" s="105">
        <v>0</v>
      </c>
      <c r="G6632" s="105">
        <v>2.119346090322201</v>
      </c>
      <c r="H6632" s="105">
        <v>1.3842898604992457</v>
      </c>
      <c r="I6632" s="105">
        <v>1.7612056684594637</v>
      </c>
      <c r="J6632" s="105">
        <v>5.3589011733576717</v>
      </c>
      <c r="K6632" s="105">
        <v>24.708520674154059</v>
      </c>
      <c r="L6632" s="105">
        <v>100</v>
      </c>
      <c r="M6632" s="105">
        <v>100</v>
      </c>
      <c r="N6632" s="105">
        <v>100</v>
      </c>
      <c r="O6632" s="105">
        <v>100</v>
      </c>
      <c r="P6632" s="105">
        <v>100</v>
      </c>
      <c r="Q6632" s="105">
        <v>100</v>
      </c>
      <c r="R6632" s="105">
        <v>14.677147733602334</v>
      </c>
      <c r="S6632" s="105">
        <v>90.742020669216885</v>
      </c>
      <c r="T6632" s="105">
        <v>54.167450933366247</v>
      </c>
      <c r="U6632" s="105">
        <v>86.965433138019819</v>
      </c>
    </row>
    <row r="6633" spans="1:21">
      <c r="A6633" s="54">
        <v>6631</v>
      </c>
      <c r="B6633" s="104">
        <v>37249</v>
      </c>
      <c r="C6633" s="104">
        <v>37249</v>
      </c>
      <c r="D6633" s="105">
        <v>319669908.99999988</v>
      </c>
      <c r="E6633" s="105">
        <v>2554450000</v>
      </c>
      <c r="F6633" s="105">
        <v>0</v>
      </c>
      <c r="G6633" s="105">
        <v>0.7095200772238498</v>
      </c>
      <c r="H6633" s="105">
        <v>0.5281587053410709</v>
      </c>
      <c r="I6633" s="105">
        <v>0.88118139785464722</v>
      </c>
      <c r="J6633" s="105">
        <v>7.7616028478328785</v>
      </c>
      <c r="K6633" s="105">
        <v>100</v>
      </c>
      <c r="L6633" s="105">
        <v>100</v>
      </c>
      <c r="M6633" s="105">
        <v>100</v>
      </c>
      <c r="N6633" s="105">
        <v>100</v>
      </c>
      <c r="O6633" s="105">
        <v>100</v>
      </c>
      <c r="P6633" s="105">
        <v>100</v>
      </c>
      <c r="Q6633" s="105">
        <v>100</v>
      </c>
      <c r="R6633" s="105">
        <v>5.9360326222270592</v>
      </c>
      <c r="S6633" s="105">
        <v>91.084644741269315</v>
      </c>
      <c r="T6633" s="105">
        <v>59.651374637539959</v>
      </c>
      <c r="U6633" s="105">
        <v>90.256754492852707</v>
      </c>
    </row>
    <row r="6634" spans="1:21">
      <c r="A6634" s="54">
        <v>6632</v>
      </c>
      <c r="B6634" s="104">
        <v>37250</v>
      </c>
      <c r="C6634" s="104">
        <v>37250</v>
      </c>
      <c r="D6634" s="105">
        <v>383898778</v>
      </c>
      <c r="E6634" s="105">
        <v>10202800000</v>
      </c>
      <c r="F6634" s="105">
        <v>0</v>
      </c>
      <c r="G6634" s="105">
        <v>0.30625558230173205</v>
      </c>
      <c r="H6634" s="105">
        <v>0.24801498826301024</v>
      </c>
      <c r="I6634" s="105">
        <v>0.3514358462824177</v>
      </c>
      <c r="J6634" s="105">
        <v>0.8643406423526615</v>
      </c>
      <c r="K6634" s="105">
        <v>1.7309735752201378</v>
      </c>
      <c r="L6634" s="105">
        <v>11.101521538517888</v>
      </c>
      <c r="M6634" s="105">
        <v>100</v>
      </c>
      <c r="N6634" s="105">
        <v>100</v>
      </c>
      <c r="O6634" s="105">
        <v>5.9996655954237355</v>
      </c>
      <c r="P6634" s="105">
        <v>2.2499307090444307</v>
      </c>
      <c r="Q6634" s="105">
        <v>1.6247187309554367</v>
      </c>
      <c r="R6634" s="105">
        <v>0.78294308334471951</v>
      </c>
      <c r="S6634" s="105">
        <v>57.745639244768718</v>
      </c>
      <c r="T6634" s="105">
        <v>18.771650024308844</v>
      </c>
      <c r="U6634" s="105">
        <v>47.77720663668854</v>
      </c>
    </row>
    <row r="6635" spans="1:21">
      <c r="A6635" s="54">
        <v>6633</v>
      </c>
      <c r="B6635" s="104">
        <v>37256</v>
      </c>
      <c r="C6635" s="104">
        <v>37256</v>
      </c>
      <c r="D6635" s="105">
        <v>9348644</v>
      </c>
      <c r="E6635" s="105">
        <v>7648360000</v>
      </c>
      <c r="F6635" s="105">
        <v>0</v>
      </c>
      <c r="G6635" s="105">
        <v>3.0371503503460038</v>
      </c>
      <c r="H6635" s="105">
        <v>3.1009427501567921</v>
      </c>
      <c r="I6635" s="105">
        <v>5.1020848765066296</v>
      </c>
      <c r="J6635" s="105">
        <v>16.813407719726722</v>
      </c>
      <c r="K6635" s="105">
        <v>38.130917291542467</v>
      </c>
      <c r="L6635" s="105">
        <v>84.298343036317974</v>
      </c>
      <c r="M6635" s="105">
        <v>65.982896165291848</v>
      </c>
      <c r="N6635" s="105">
        <v>12.478151003798642</v>
      </c>
      <c r="O6635" s="105">
        <v>16.129980143044108</v>
      </c>
      <c r="P6635" s="105">
        <v>32.384450083544145</v>
      </c>
      <c r="Q6635" s="105">
        <v>23.165924019990189</v>
      </c>
      <c r="R6635" s="105">
        <v>7.5389534008882029</v>
      </c>
      <c r="S6635" s="105">
        <v>53.756231151934053</v>
      </c>
      <c r="T6635" s="105">
        <v>25.680266736762814</v>
      </c>
      <c r="U6635" s="105">
        <v>37.97437955483818</v>
      </c>
    </row>
    <row r="6636" spans="1:21">
      <c r="A6636" s="54">
        <v>6634</v>
      </c>
      <c r="B6636" s="104">
        <v>37257</v>
      </c>
      <c r="C6636" s="104">
        <v>37257</v>
      </c>
      <c r="D6636" s="105">
        <v>399619</v>
      </c>
      <c r="E6636" s="105">
        <v>5093910000</v>
      </c>
      <c r="F6636" s="105">
        <v>0</v>
      </c>
      <c r="G6636" s="105">
        <v>2.1630283655453928</v>
      </c>
      <c r="H6636" s="105">
        <v>1.742108261252072</v>
      </c>
      <c r="I6636" s="105">
        <v>2.7446256345881919</v>
      </c>
      <c r="J6636" s="105">
        <v>11.022301040856613</v>
      </c>
      <c r="K6636" s="105">
        <v>38.494131489052769</v>
      </c>
      <c r="L6636" s="105">
        <v>100</v>
      </c>
      <c r="M6636" s="105">
        <v>6.3290048573271935</v>
      </c>
      <c r="N6636" s="105">
        <v>2.3629410322422668</v>
      </c>
      <c r="O6636" s="105">
        <v>4.8394092789739496</v>
      </c>
      <c r="P6636" s="105">
        <v>8.7526186921116942</v>
      </c>
      <c r="Q6636" s="105">
        <v>5.9399336309755606</v>
      </c>
      <c r="R6636" s="105">
        <v>2.7951684415558247</v>
      </c>
      <c r="S6636" s="105">
        <v>44.145608631804578</v>
      </c>
      <c r="T6636" s="105">
        <v>15.598772560373462</v>
      </c>
      <c r="U6636" s="105">
        <v>40.803515974543771</v>
      </c>
    </row>
    <row r="6637" spans="1:21">
      <c r="A6637" s="54">
        <v>6635</v>
      </c>
      <c r="B6637" s="104">
        <v>37305</v>
      </c>
      <c r="C6637" s="104">
        <v>40485</v>
      </c>
      <c r="D6637" s="105">
        <v>16746869927.000002</v>
      </c>
      <c r="E6637" s="105">
        <v>475643000000</v>
      </c>
      <c r="F6637" s="105">
        <v>0</v>
      </c>
      <c r="G6637" s="105">
        <v>2.0100623338476185</v>
      </c>
      <c r="H6637" s="105">
        <v>1.717204073121287</v>
      </c>
      <c r="I6637" s="105">
        <v>1.3452858351516281</v>
      </c>
      <c r="J6637" s="105">
        <v>1.5521036877613308</v>
      </c>
      <c r="K6637" s="105">
        <v>1.5017903785136808</v>
      </c>
      <c r="L6637" s="105">
        <v>2.1611421869395886</v>
      </c>
      <c r="M6637" s="105">
        <v>2.7351120871304726</v>
      </c>
      <c r="N6637" s="105">
        <v>3.4537281930450767</v>
      </c>
      <c r="O6637" s="105">
        <v>3.2935747598410079</v>
      </c>
      <c r="P6637" s="105">
        <v>2.5304280106679213</v>
      </c>
      <c r="Q6637" s="105">
        <v>1.9758460208826292</v>
      </c>
      <c r="R6637" s="105">
        <v>1.7734078126725232</v>
      </c>
      <c r="S6637" s="105">
        <v>2.6622692997842172</v>
      </c>
      <c r="T6637" s="105">
        <v>2.1708071149645636</v>
      </c>
      <c r="U6637" s="105">
        <v>2.6371747754990125</v>
      </c>
    </row>
    <row r="6638" spans="1:21">
      <c r="A6638" s="54">
        <v>6636</v>
      </c>
      <c r="B6638" s="104">
        <v>37306</v>
      </c>
      <c r="C6638" s="104">
        <v>40485</v>
      </c>
      <c r="D6638" s="105">
        <v>4643386426.9999981</v>
      </c>
      <c r="E6638" s="105">
        <v>60067000000</v>
      </c>
      <c r="F6638" s="105">
        <v>0</v>
      </c>
      <c r="G6638" s="105">
        <v>0.1</v>
      </c>
      <c r="H6638" s="105">
        <v>0.1</v>
      </c>
      <c r="I6638" s="105">
        <v>0.1</v>
      </c>
      <c r="J6638" s="105">
        <v>0.1</v>
      </c>
      <c r="K6638" s="105">
        <v>0.1</v>
      </c>
      <c r="L6638" s="105">
        <v>0.1</v>
      </c>
      <c r="M6638" s="105">
        <v>0.1</v>
      </c>
      <c r="N6638" s="105">
        <v>0.1</v>
      </c>
      <c r="O6638" s="105">
        <v>0.1</v>
      </c>
      <c r="P6638" s="105">
        <v>0.1</v>
      </c>
      <c r="Q6638" s="105">
        <v>0.1</v>
      </c>
      <c r="R6638" s="105">
        <v>0.1</v>
      </c>
      <c r="S6638" s="105">
        <v>9.9999999999999992E-2</v>
      </c>
      <c r="T6638" s="105">
        <v>9.9999999999999992E-2</v>
      </c>
      <c r="U6638" s="105">
        <v>0.10000000000000002</v>
      </c>
    </row>
    <row r="6639" spans="1:21">
      <c r="A6639" s="54">
        <v>6637</v>
      </c>
      <c r="B6639" s="104">
        <v>37332</v>
      </c>
      <c r="C6639" s="104">
        <v>37332</v>
      </c>
      <c r="D6639" s="105">
        <v>156783731</v>
      </c>
      <c r="E6639" s="105">
        <v>27780100000</v>
      </c>
      <c r="F6639" s="105">
        <v>0</v>
      </c>
      <c r="G6639" s="105">
        <v>0.78015386295356715</v>
      </c>
      <c r="H6639" s="105">
        <v>0.73687624710092114</v>
      </c>
      <c r="I6639" s="105">
        <v>0.6131071357240252</v>
      </c>
      <c r="J6639" s="105">
        <v>0.80219535719084489</v>
      </c>
      <c r="K6639" s="105">
        <v>1.1739780922584957</v>
      </c>
      <c r="L6639" s="105">
        <v>1.5392935923304711</v>
      </c>
      <c r="M6639" s="105">
        <v>1.7014649159182533</v>
      </c>
      <c r="N6639" s="105">
        <v>1.8089840572919906</v>
      </c>
      <c r="O6639" s="105">
        <v>1.5910975969826406</v>
      </c>
      <c r="P6639" s="105">
        <v>1.406840936497703</v>
      </c>
      <c r="Q6639" s="105">
        <v>1.3327356867158653</v>
      </c>
      <c r="R6639" s="105">
        <v>1.0372329398143272</v>
      </c>
      <c r="S6639" s="105">
        <v>1.6099976073547524</v>
      </c>
      <c r="T6639" s="105">
        <v>1.2103300350649255</v>
      </c>
      <c r="U6639" s="105">
        <v>1.3411405555482727</v>
      </c>
    </row>
    <row r="6640" spans="1:21">
      <c r="A6640" s="54">
        <v>6638</v>
      </c>
      <c r="B6640" s="104">
        <v>37333</v>
      </c>
      <c r="C6640" s="104">
        <v>37333</v>
      </c>
      <c r="D6640" s="105">
        <v>2025004020.0000005</v>
      </c>
      <c r="E6640" s="105">
        <v>40929300000</v>
      </c>
      <c r="F6640" s="105">
        <v>0</v>
      </c>
      <c r="G6640" s="105">
        <v>1.3759976847033937</v>
      </c>
      <c r="H6640" s="105">
        <v>1.2595004826450764</v>
      </c>
      <c r="I6640" s="105">
        <v>1.9546619692760312</v>
      </c>
      <c r="J6640" s="105">
        <v>4.9205169098448049</v>
      </c>
      <c r="K6640" s="105">
        <v>31.241711130233757</v>
      </c>
      <c r="L6640" s="105">
        <v>100</v>
      </c>
      <c r="M6640" s="105">
        <v>100</v>
      </c>
      <c r="N6640" s="105">
        <v>100</v>
      </c>
      <c r="O6640" s="105">
        <v>100</v>
      </c>
      <c r="P6640" s="105">
        <v>15.407052215996648</v>
      </c>
      <c r="Q6640" s="105">
        <v>6.7059506841369059</v>
      </c>
      <c r="R6640" s="105">
        <v>1.8147829748580944</v>
      </c>
      <c r="S6640" s="105">
        <v>72.345469498012037</v>
      </c>
      <c r="T6640" s="105">
        <v>38.723347837641221</v>
      </c>
      <c r="U6640" s="105">
        <v>71.325046673133699</v>
      </c>
    </row>
    <row r="6641" spans="1:21">
      <c r="A6641" s="54">
        <v>6639</v>
      </c>
      <c r="B6641" s="104">
        <v>37348</v>
      </c>
      <c r="C6641" s="104">
        <v>37348</v>
      </c>
      <c r="D6641" s="105">
        <v>158670573.00000006</v>
      </c>
      <c r="E6641" s="105">
        <v>38404600000</v>
      </c>
      <c r="F6641" s="105">
        <v>0</v>
      </c>
      <c r="G6641" s="105">
        <v>6.5978006007983359</v>
      </c>
      <c r="H6641" s="105">
        <v>6.9774149574610744</v>
      </c>
      <c r="I6641" s="105">
        <v>6.0393072318971166</v>
      </c>
      <c r="J6641" s="105">
        <v>7.3071084513534021</v>
      </c>
      <c r="K6641" s="105">
        <v>9.2498247243675245</v>
      </c>
      <c r="L6641" s="105">
        <v>22.069967703240852</v>
      </c>
      <c r="M6641" s="105">
        <v>100</v>
      </c>
      <c r="N6641" s="105">
        <v>100</v>
      </c>
      <c r="O6641" s="105">
        <v>100</v>
      </c>
      <c r="P6641" s="105">
        <v>19.824143253964298</v>
      </c>
      <c r="Q6641" s="105">
        <v>11.551785294031879</v>
      </c>
      <c r="R6641" s="105">
        <v>9.1463367698003708</v>
      </c>
      <c r="S6641" s="105">
        <v>64.814701397383331</v>
      </c>
      <c r="T6641" s="105">
        <v>33.230307415576242</v>
      </c>
      <c r="U6641" s="105">
        <v>61.675131809972228</v>
      </c>
    </row>
    <row r="6642" spans="1:21">
      <c r="A6642" s="54">
        <v>6640</v>
      </c>
      <c r="B6642" s="104">
        <v>37360</v>
      </c>
      <c r="C6642" s="104">
        <v>37360</v>
      </c>
      <c r="D6642" s="105">
        <v>2078803003.9999995</v>
      </c>
      <c r="E6642" s="105">
        <v>624727000000</v>
      </c>
      <c r="F6642" s="105">
        <v>0</v>
      </c>
      <c r="G6642" s="105">
        <v>7.2993613246794933</v>
      </c>
      <c r="H6642" s="105">
        <v>9.898531757951524</v>
      </c>
      <c r="I6642" s="105">
        <v>9.7726248366293085</v>
      </c>
      <c r="J6642" s="105">
        <v>11.936344365365423</v>
      </c>
      <c r="K6642" s="105">
        <v>13.720153411763711</v>
      </c>
      <c r="L6642" s="105">
        <v>23.289398460961809</v>
      </c>
      <c r="M6642" s="105">
        <v>52.724069114227831</v>
      </c>
      <c r="N6642" s="105">
        <v>73.636816491401063</v>
      </c>
      <c r="O6642" s="105">
        <v>67.106386993049583</v>
      </c>
      <c r="P6642" s="105">
        <v>41.945368541949101</v>
      </c>
      <c r="Q6642" s="105">
        <v>23.432937716226878</v>
      </c>
      <c r="R6642" s="105">
        <v>13.180766768810365</v>
      </c>
      <c r="S6642" s="105">
        <v>31.029554478338138</v>
      </c>
      <c r="T6642" s="105">
        <v>28.995229981918012</v>
      </c>
      <c r="U6642" s="105">
        <v>30.945001151798724</v>
      </c>
    </row>
    <row r="6643" spans="1:21">
      <c r="A6643" s="54">
        <v>6641</v>
      </c>
      <c r="B6643" s="104">
        <v>37367</v>
      </c>
      <c r="C6643" s="104">
        <v>37367</v>
      </c>
      <c r="D6643" s="105">
        <v>53337036.000000015</v>
      </c>
      <c r="E6643" s="105">
        <v>7648360000</v>
      </c>
      <c r="F6643" s="105">
        <v>0</v>
      </c>
      <c r="G6643" s="105">
        <v>1.3813082023109819</v>
      </c>
      <c r="H6643" s="105">
        <v>3.5493431721621866</v>
      </c>
      <c r="I6643" s="105">
        <v>3.5633205683195768</v>
      </c>
      <c r="J6643" s="105">
        <v>4.2779684651888719</v>
      </c>
      <c r="K6643" s="105">
        <v>6.5806097192272031</v>
      </c>
      <c r="L6643" s="105">
        <v>49.30613056018445</v>
      </c>
      <c r="M6643" s="105">
        <v>100</v>
      </c>
      <c r="N6643" s="105">
        <v>100</v>
      </c>
      <c r="O6643" s="105">
        <v>5.862991828285363</v>
      </c>
      <c r="P6643" s="105">
        <v>3.4948856678529392</v>
      </c>
      <c r="Q6643" s="105">
        <v>3.4062096661063888</v>
      </c>
      <c r="R6643" s="105">
        <v>2.4945782669439258</v>
      </c>
      <c r="S6643" s="105">
        <v>43.239704200053957</v>
      </c>
      <c r="T6643" s="105">
        <v>23.659778843048489</v>
      </c>
      <c r="U6643" s="105">
        <v>42.33131661145157</v>
      </c>
    </row>
    <row r="6644" spans="1:21">
      <c r="A6644" s="54">
        <v>6642</v>
      </c>
      <c r="B6644" s="104">
        <v>37368</v>
      </c>
      <c r="C6644" s="104">
        <v>37368</v>
      </c>
      <c r="D6644" s="105">
        <v>83461534.00000003</v>
      </c>
      <c r="E6644" s="105">
        <v>2554450000</v>
      </c>
      <c r="F6644" s="105">
        <v>0</v>
      </c>
      <c r="G6644" s="105">
        <v>0.24141915857368562</v>
      </c>
      <c r="H6644" s="105">
        <v>0.26602415254477252</v>
      </c>
      <c r="I6644" s="105">
        <v>0.38178854777954169</v>
      </c>
      <c r="J6644" s="105">
        <v>1.1585038226845334</v>
      </c>
      <c r="K6644" s="105">
        <v>100</v>
      </c>
      <c r="L6644" s="105">
        <v>100</v>
      </c>
      <c r="M6644" s="105">
        <v>100</v>
      </c>
      <c r="N6644" s="105">
        <v>100</v>
      </c>
      <c r="O6644" s="105">
        <v>100</v>
      </c>
      <c r="P6644" s="105">
        <v>100</v>
      </c>
      <c r="Q6644" s="105">
        <v>1.3401980882780102</v>
      </c>
      <c r="R6644" s="105">
        <v>0.35885445259106696</v>
      </c>
      <c r="S6644" s="105">
        <v>91.864978892760107</v>
      </c>
      <c r="T6644" s="105">
        <v>50.312232351870968</v>
      </c>
      <c r="U6644" s="105">
        <v>82.696813686377553</v>
      </c>
    </row>
    <row r="6645" spans="1:21">
      <c r="A6645" s="54">
        <v>6643</v>
      </c>
      <c r="B6645" s="104">
        <v>37374</v>
      </c>
      <c r="C6645" s="104">
        <v>37374</v>
      </c>
      <c r="D6645" s="105">
        <v>70300906</v>
      </c>
      <c r="E6645" s="105">
        <v>23019100000</v>
      </c>
      <c r="F6645" s="105">
        <v>0</v>
      </c>
      <c r="G6645" s="105">
        <v>4.8464073331124853</v>
      </c>
      <c r="H6645" s="105">
        <v>4.4746079858533667</v>
      </c>
      <c r="I6645" s="105">
        <v>4.1813941095670364</v>
      </c>
      <c r="J6645" s="105">
        <v>4.8677606730276386</v>
      </c>
      <c r="K6645" s="105">
        <v>7.7937757697397174</v>
      </c>
      <c r="L6645" s="105">
        <v>21.80146430383072</v>
      </c>
      <c r="M6645" s="105">
        <v>29.82116068616909</v>
      </c>
      <c r="N6645" s="105">
        <v>71.661955625724147</v>
      </c>
      <c r="O6645" s="105">
        <v>100</v>
      </c>
      <c r="P6645" s="105">
        <v>41.763032423805143</v>
      </c>
      <c r="Q6645" s="105">
        <v>10.718308899942519</v>
      </c>
      <c r="R6645" s="105">
        <v>7.0420001667176333</v>
      </c>
      <c r="S6645" s="105">
        <v>23.740309614107769</v>
      </c>
      <c r="T6645" s="105">
        <v>25.747655664790795</v>
      </c>
      <c r="U6645" s="105">
        <v>23.88423275787444</v>
      </c>
    </row>
    <row r="6646" spans="1:21">
      <c r="A6646" s="54">
        <v>6644</v>
      </c>
      <c r="B6646" s="104">
        <v>37396</v>
      </c>
      <c r="C6646" s="104">
        <v>37396</v>
      </c>
      <c r="D6646" s="105">
        <v>141227535</v>
      </c>
      <c r="E6646" s="105">
        <v>5108900000</v>
      </c>
      <c r="F6646" s="105">
        <v>0</v>
      </c>
      <c r="G6646" s="105">
        <v>13.150182889581583</v>
      </c>
      <c r="H6646" s="105">
        <v>6.2415403451944647</v>
      </c>
      <c r="I6646" s="105">
        <v>4.3453409256528115</v>
      </c>
      <c r="J6646" s="105">
        <v>100</v>
      </c>
      <c r="K6646" s="105">
        <v>100</v>
      </c>
      <c r="L6646" s="105">
        <v>100</v>
      </c>
      <c r="M6646" s="105">
        <v>100</v>
      </c>
      <c r="N6646" s="105">
        <v>100</v>
      </c>
      <c r="O6646" s="105">
        <v>100</v>
      </c>
      <c r="P6646" s="105">
        <v>100</v>
      </c>
      <c r="Q6646" s="105">
        <v>60.860091874884048</v>
      </c>
      <c r="R6646" s="105">
        <v>26.785541779940246</v>
      </c>
      <c r="S6646" s="105">
        <v>99.674606106215137</v>
      </c>
      <c r="T6646" s="105">
        <v>67.615224817937758</v>
      </c>
      <c r="U6646" s="105">
        <v>96.902586893741528</v>
      </c>
    </row>
    <row r="6647" spans="1:21">
      <c r="A6647" s="54">
        <v>6645</v>
      </c>
      <c r="B6647" s="104">
        <v>37400</v>
      </c>
      <c r="C6647" s="104">
        <v>37400</v>
      </c>
      <c r="D6647" s="105">
        <v>10411724890.999996</v>
      </c>
      <c r="E6647" s="105">
        <v>86136000000</v>
      </c>
      <c r="F6647" s="105">
        <v>0</v>
      </c>
      <c r="G6647" s="105">
        <v>9.9910488632755623</v>
      </c>
      <c r="H6647" s="105">
        <v>5.9923538028079433</v>
      </c>
      <c r="I6647" s="105">
        <v>3.1624441972908648</v>
      </c>
      <c r="J6647" s="105">
        <v>3.3224170008555247</v>
      </c>
      <c r="K6647" s="105">
        <v>7.312899980826848</v>
      </c>
      <c r="L6647" s="105">
        <v>100</v>
      </c>
      <c r="M6647" s="105">
        <v>100</v>
      </c>
      <c r="N6647" s="105">
        <v>100</v>
      </c>
      <c r="O6647" s="105">
        <v>87.02001027050396</v>
      </c>
      <c r="P6647" s="105">
        <v>22.622868313350125</v>
      </c>
      <c r="Q6647" s="105">
        <v>16.0443159720236</v>
      </c>
      <c r="R6647" s="105">
        <v>11.023031211445325</v>
      </c>
      <c r="S6647" s="105">
        <v>80.108080073512284</v>
      </c>
      <c r="T6647" s="105">
        <v>38.874282467698315</v>
      </c>
      <c r="U6647" s="105">
        <v>78.711330484458017</v>
      </c>
    </row>
    <row r="6648" spans="1:21">
      <c r="A6648" s="54">
        <v>6646</v>
      </c>
      <c r="B6648" s="104">
        <v>37405</v>
      </c>
      <c r="C6648" s="104">
        <v>37405</v>
      </c>
      <c r="D6648" s="105">
        <v>12892326.999999996</v>
      </c>
      <c r="E6648" s="105">
        <v>35701000000</v>
      </c>
      <c r="F6648" s="105">
        <v>0</v>
      </c>
      <c r="G6648" s="105">
        <v>7.3723713905526163</v>
      </c>
      <c r="H6648" s="105">
        <v>5.160142863032557</v>
      </c>
      <c r="I6648" s="105">
        <v>4.0048082109696788</v>
      </c>
      <c r="J6648" s="105">
        <v>4.1111558403999586</v>
      </c>
      <c r="K6648" s="105">
        <v>4.8873489432031336</v>
      </c>
      <c r="L6648" s="105">
        <v>9.8425129248721159</v>
      </c>
      <c r="M6648" s="105">
        <v>19.107439634462317</v>
      </c>
      <c r="N6648" s="105">
        <v>31.289728040304517</v>
      </c>
      <c r="O6648" s="105">
        <v>62.756120509713533</v>
      </c>
      <c r="P6648" s="105">
        <v>50.214574276519222</v>
      </c>
      <c r="Q6648" s="105">
        <v>32.570775916171691</v>
      </c>
      <c r="R6648" s="105">
        <v>14.692003980418287</v>
      </c>
      <c r="S6648" s="105">
        <v>8.5125638473928156</v>
      </c>
      <c r="T6648" s="105">
        <v>20.5007485442183</v>
      </c>
      <c r="U6648" s="105">
        <v>10.858395512108627</v>
      </c>
    </row>
    <row r="6649" spans="1:21">
      <c r="A6649" s="54">
        <v>6647</v>
      </c>
      <c r="B6649" s="104">
        <v>37456</v>
      </c>
      <c r="C6649" s="104">
        <v>37456</v>
      </c>
      <c r="D6649" s="105">
        <v>114981</v>
      </c>
      <c r="E6649" s="105">
        <v>2554450000</v>
      </c>
      <c r="F6649" s="105">
        <v>0</v>
      </c>
      <c r="G6649" s="105">
        <v>0</v>
      </c>
      <c r="H6649" s="105">
        <v>0</v>
      </c>
      <c r="I6649" s="105">
        <v>0</v>
      </c>
      <c r="J6649" s="105">
        <v>0</v>
      </c>
      <c r="K6649" s="105">
        <v>0</v>
      </c>
      <c r="L6649" s="105">
        <v>0</v>
      </c>
      <c r="M6649" s="105">
        <v>0</v>
      </c>
      <c r="N6649" s="105">
        <v>0</v>
      </c>
      <c r="O6649" s="105">
        <v>0</v>
      </c>
      <c r="P6649" s="105">
        <v>0</v>
      </c>
      <c r="Q6649" s="105">
        <v>0</v>
      </c>
      <c r="R6649" s="105">
        <v>0</v>
      </c>
      <c r="S6649" s="105">
        <v>0</v>
      </c>
      <c r="T6649" s="105">
        <v>0</v>
      </c>
      <c r="U6649" s="105">
        <v>0</v>
      </c>
    </row>
    <row r="6650" spans="1:21">
      <c r="A6650" s="54">
        <v>6648</v>
      </c>
      <c r="B6650" s="104">
        <v>37458</v>
      </c>
      <c r="C6650" s="104">
        <v>37458</v>
      </c>
      <c r="D6650" s="105">
        <v>182839.00000000003</v>
      </c>
      <c r="E6650" s="105">
        <v>2554450000</v>
      </c>
      <c r="F6650" s="105">
        <v>0</v>
      </c>
      <c r="G6650" s="105">
        <v>0</v>
      </c>
      <c r="H6650" s="105">
        <v>0</v>
      </c>
      <c r="I6650" s="105">
        <v>0</v>
      </c>
      <c r="J6650" s="105">
        <v>0</v>
      </c>
      <c r="K6650" s="105">
        <v>0</v>
      </c>
      <c r="L6650" s="105">
        <v>0</v>
      </c>
      <c r="M6650" s="105">
        <v>0</v>
      </c>
      <c r="N6650" s="105">
        <v>0</v>
      </c>
      <c r="O6650" s="105">
        <v>0</v>
      </c>
      <c r="P6650" s="105">
        <v>0</v>
      </c>
      <c r="Q6650" s="105">
        <v>0</v>
      </c>
      <c r="R6650" s="105">
        <v>0</v>
      </c>
      <c r="S6650" s="105">
        <v>0</v>
      </c>
      <c r="T6650" s="105">
        <v>0</v>
      </c>
      <c r="U6650" s="105">
        <v>0</v>
      </c>
    </row>
    <row r="6651" spans="1:21">
      <c r="A6651" s="54">
        <v>6649</v>
      </c>
      <c r="B6651" s="104">
        <v>37460</v>
      </c>
      <c r="C6651" s="104">
        <v>37460</v>
      </c>
      <c r="D6651" s="105">
        <v>1079793</v>
      </c>
      <c r="E6651" s="105">
        <v>12816700000</v>
      </c>
      <c r="F6651" s="105">
        <v>0</v>
      </c>
      <c r="G6651" s="105">
        <v>100</v>
      </c>
      <c r="H6651" s="105">
        <v>100</v>
      </c>
      <c r="I6651" s="105">
        <v>100</v>
      </c>
      <c r="J6651" s="105">
        <v>100</v>
      </c>
      <c r="K6651" s="105">
        <v>100</v>
      </c>
      <c r="L6651" s="105">
        <v>100</v>
      </c>
      <c r="M6651" s="105">
        <v>100</v>
      </c>
      <c r="N6651" s="105">
        <v>100</v>
      </c>
      <c r="O6651" s="105">
        <v>100</v>
      </c>
      <c r="P6651" s="105">
        <v>100</v>
      </c>
      <c r="Q6651" s="105">
        <v>100</v>
      </c>
      <c r="R6651" s="105">
        <v>100</v>
      </c>
      <c r="S6651" s="105">
        <v>0</v>
      </c>
      <c r="T6651" s="105">
        <v>100</v>
      </c>
      <c r="U6651" s="105">
        <v>100</v>
      </c>
    </row>
    <row r="6652" spans="1:21">
      <c r="A6652" s="54">
        <v>6650</v>
      </c>
      <c r="B6652" s="104">
        <v>37461</v>
      </c>
      <c r="C6652" s="104">
        <v>37461</v>
      </c>
      <c r="D6652" s="105">
        <v>196657.99999999997</v>
      </c>
      <c r="E6652" s="105">
        <v>2554450000</v>
      </c>
      <c r="F6652" s="105">
        <v>0</v>
      </c>
      <c r="G6652" s="105">
        <v>0</v>
      </c>
      <c r="H6652" s="105">
        <v>0</v>
      </c>
      <c r="I6652" s="105">
        <v>0</v>
      </c>
      <c r="J6652" s="105">
        <v>0</v>
      </c>
      <c r="K6652" s="105">
        <v>0</v>
      </c>
      <c r="L6652" s="105">
        <v>0</v>
      </c>
      <c r="M6652" s="105">
        <v>0</v>
      </c>
      <c r="N6652" s="105">
        <v>0</v>
      </c>
      <c r="O6652" s="105">
        <v>0</v>
      </c>
      <c r="P6652" s="105">
        <v>0</v>
      </c>
      <c r="Q6652" s="105">
        <v>0</v>
      </c>
      <c r="R6652" s="105">
        <v>0</v>
      </c>
      <c r="S6652" s="105">
        <v>0</v>
      </c>
      <c r="T6652" s="105">
        <v>0</v>
      </c>
      <c r="U6652" s="105">
        <v>0</v>
      </c>
    </row>
    <row r="6653" spans="1:21">
      <c r="A6653" s="54">
        <v>6651</v>
      </c>
      <c r="B6653" s="104">
        <v>37463</v>
      </c>
      <c r="C6653" s="104">
        <v>37463</v>
      </c>
      <c r="D6653" s="105">
        <v>352752.99999999994</v>
      </c>
      <c r="E6653" s="105">
        <v>5108900000</v>
      </c>
      <c r="F6653" s="105">
        <v>0</v>
      </c>
      <c r="G6653" s="105">
        <v>100</v>
      </c>
      <c r="H6653" s="105">
        <v>100</v>
      </c>
      <c r="I6653" s="105">
        <v>100</v>
      </c>
      <c r="J6653" s="105">
        <v>100</v>
      </c>
      <c r="K6653" s="105">
        <v>100</v>
      </c>
      <c r="L6653" s="105">
        <v>100</v>
      </c>
      <c r="M6653" s="105">
        <v>100</v>
      </c>
      <c r="N6653" s="105">
        <v>100</v>
      </c>
      <c r="O6653" s="105">
        <v>100</v>
      </c>
      <c r="P6653" s="105">
        <v>100</v>
      </c>
      <c r="Q6653" s="105">
        <v>100</v>
      </c>
      <c r="R6653" s="105">
        <v>100</v>
      </c>
      <c r="S6653" s="105">
        <v>0</v>
      </c>
      <c r="T6653" s="105">
        <v>100</v>
      </c>
      <c r="U6653" s="105">
        <v>100</v>
      </c>
    </row>
    <row r="6654" spans="1:21">
      <c r="A6654" s="54">
        <v>6652</v>
      </c>
      <c r="B6654" s="104">
        <v>37464</v>
      </c>
      <c r="C6654" s="104">
        <v>37464</v>
      </c>
      <c r="D6654" s="105">
        <v>184764</v>
      </c>
      <c r="E6654" s="105">
        <v>2554450000</v>
      </c>
      <c r="F6654" s="105">
        <v>0</v>
      </c>
      <c r="G6654" s="105">
        <v>0</v>
      </c>
      <c r="H6654" s="105">
        <v>0</v>
      </c>
      <c r="I6654" s="105">
        <v>0</v>
      </c>
      <c r="J6654" s="105">
        <v>0</v>
      </c>
      <c r="K6654" s="105">
        <v>0</v>
      </c>
      <c r="L6654" s="105">
        <v>0</v>
      </c>
      <c r="M6654" s="105">
        <v>0</v>
      </c>
      <c r="N6654" s="105">
        <v>0</v>
      </c>
      <c r="O6654" s="105">
        <v>0</v>
      </c>
      <c r="P6654" s="105">
        <v>0</v>
      </c>
      <c r="Q6654" s="105">
        <v>0</v>
      </c>
      <c r="R6654" s="105">
        <v>0</v>
      </c>
      <c r="S6654" s="105">
        <v>0</v>
      </c>
      <c r="T6654" s="105">
        <v>0</v>
      </c>
      <c r="U6654" s="105">
        <v>0</v>
      </c>
    </row>
    <row r="6655" spans="1:21">
      <c r="A6655" s="54">
        <v>6653</v>
      </c>
      <c r="B6655" s="104">
        <v>37465</v>
      </c>
      <c r="C6655" s="104">
        <v>37465</v>
      </c>
      <c r="D6655" s="105">
        <v>189070.00000000003</v>
      </c>
      <c r="E6655" s="105">
        <v>2554450000</v>
      </c>
      <c r="F6655" s="105">
        <v>0</v>
      </c>
      <c r="G6655" s="105">
        <v>0</v>
      </c>
      <c r="H6655" s="105">
        <v>0</v>
      </c>
      <c r="I6655" s="105">
        <v>0</v>
      </c>
      <c r="J6655" s="105">
        <v>0</v>
      </c>
      <c r="K6655" s="105">
        <v>0</v>
      </c>
      <c r="L6655" s="105">
        <v>0</v>
      </c>
      <c r="M6655" s="105">
        <v>0</v>
      </c>
      <c r="N6655" s="105">
        <v>0</v>
      </c>
      <c r="O6655" s="105">
        <v>0</v>
      </c>
      <c r="P6655" s="105">
        <v>0</v>
      </c>
      <c r="Q6655" s="105">
        <v>0</v>
      </c>
      <c r="R6655" s="105">
        <v>0</v>
      </c>
      <c r="S6655" s="105">
        <v>0</v>
      </c>
      <c r="T6655" s="105">
        <v>0</v>
      </c>
      <c r="U6655" s="105">
        <v>0</v>
      </c>
    </row>
    <row r="6656" spans="1:21">
      <c r="A6656" s="54">
        <v>6654</v>
      </c>
      <c r="B6656" s="104">
        <v>37466</v>
      </c>
      <c r="C6656" s="104">
        <v>37466</v>
      </c>
      <c r="D6656" s="105">
        <v>171627</v>
      </c>
      <c r="E6656" s="105">
        <v>2554450000</v>
      </c>
      <c r="F6656" s="105">
        <v>0</v>
      </c>
      <c r="G6656" s="105">
        <v>0</v>
      </c>
      <c r="H6656" s="105">
        <v>0</v>
      </c>
      <c r="I6656" s="105">
        <v>0</v>
      </c>
      <c r="J6656" s="105">
        <v>0</v>
      </c>
      <c r="K6656" s="105">
        <v>0</v>
      </c>
      <c r="L6656" s="105">
        <v>0</v>
      </c>
      <c r="M6656" s="105">
        <v>0</v>
      </c>
      <c r="N6656" s="105">
        <v>0</v>
      </c>
      <c r="O6656" s="105">
        <v>0</v>
      </c>
      <c r="P6656" s="105">
        <v>0</v>
      </c>
      <c r="Q6656" s="105">
        <v>0</v>
      </c>
      <c r="R6656" s="105">
        <v>0</v>
      </c>
      <c r="S6656" s="105">
        <v>0</v>
      </c>
      <c r="T6656" s="105">
        <v>0</v>
      </c>
      <c r="U6656" s="105">
        <v>0</v>
      </c>
    </row>
    <row r="6657" spans="1:21">
      <c r="A6657" s="54">
        <v>6655</v>
      </c>
      <c r="B6657" s="104">
        <v>37467</v>
      </c>
      <c r="C6657" s="104">
        <v>37467</v>
      </c>
      <c r="D6657" s="105">
        <v>166735</v>
      </c>
      <c r="E6657" s="105">
        <v>2554450000</v>
      </c>
      <c r="F6657" s="105">
        <v>0</v>
      </c>
      <c r="G6657" s="105">
        <v>0</v>
      </c>
      <c r="H6657" s="105">
        <v>0</v>
      </c>
      <c r="I6657" s="105">
        <v>0</v>
      </c>
      <c r="J6657" s="105">
        <v>0</v>
      </c>
      <c r="K6657" s="105">
        <v>0</v>
      </c>
      <c r="L6657" s="105">
        <v>0</v>
      </c>
      <c r="M6657" s="105">
        <v>0</v>
      </c>
      <c r="N6657" s="105">
        <v>0</v>
      </c>
      <c r="O6657" s="105">
        <v>0</v>
      </c>
      <c r="P6657" s="105">
        <v>0</v>
      </c>
      <c r="Q6657" s="105">
        <v>0</v>
      </c>
      <c r="R6657" s="105">
        <v>0</v>
      </c>
      <c r="S6657" s="105">
        <v>0</v>
      </c>
      <c r="T6657" s="105">
        <v>0</v>
      </c>
      <c r="U6657" s="105">
        <v>0</v>
      </c>
    </row>
    <row r="6658" spans="1:21">
      <c r="A6658" s="54">
        <v>6656</v>
      </c>
      <c r="B6658" s="104">
        <v>37468</v>
      </c>
      <c r="C6658" s="104">
        <v>37468</v>
      </c>
      <c r="D6658" s="105">
        <v>238657.00000000003</v>
      </c>
      <c r="E6658" s="105">
        <v>2554450000</v>
      </c>
      <c r="F6658" s="105">
        <v>0</v>
      </c>
      <c r="G6658" s="105">
        <v>0</v>
      </c>
      <c r="H6658" s="105">
        <v>0</v>
      </c>
      <c r="I6658" s="105">
        <v>0</v>
      </c>
      <c r="J6658" s="105">
        <v>0</v>
      </c>
      <c r="K6658" s="105">
        <v>0</v>
      </c>
      <c r="L6658" s="105">
        <v>0</v>
      </c>
      <c r="M6658" s="105">
        <v>0</v>
      </c>
      <c r="N6658" s="105">
        <v>0</v>
      </c>
      <c r="O6658" s="105">
        <v>0</v>
      </c>
      <c r="P6658" s="105">
        <v>0</v>
      </c>
      <c r="Q6658" s="105">
        <v>0</v>
      </c>
      <c r="R6658" s="105">
        <v>0</v>
      </c>
      <c r="S6658" s="105">
        <v>0</v>
      </c>
      <c r="T6658" s="105">
        <v>0</v>
      </c>
      <c r="U6658" s="105">
        <v>0</v>
      </c>
    </row>
    <row r="6659" spans="1:21">
      <c r="A6659" s="54">
        <v>6657</v>
      </c>
      <c r="B6659" s="104">
        <v>37472</v>
      </c>
      <c r="C6659" s="104">
        <v>37472</v>
      </c>
      <c r="D6659" s="105">
        <v>267334.99999999994</v>
      </c>
      <c r="E6659" s="105">
        <v>2554450000</v>
      </c>
      <c r="F6659" s="105">
        <v>0</v>
      </c>
      <c r="G6659" s="105">
        <v>9.0860738389270335</v>
      </c>
      <c r="H6659" s="105">
        <v>14.451687210585773</v>
      </c>
      <c r="I6659" s="105">
        <v>100</v>
      </c>
      <c r="J6659" s="105">
        <v>0</v>
      </c>
      <c r="K6659" s="105">
        <v>0</v>
      </c>
      <c r="L6659" s="105">
        <v>0</v>
      </c>
      <c r="M6659" s="105">
        <v>22.336112197105606</v>
      </c>
      <c r="N6659" s="105">
        <v>2.6526155044660831</v>
      </c>
      <c r="O6659" s="105">
        <v>2.1691222950820261</v>
      </c>
      <c r="P6659" s="105">
        <v>5.0375887091908709</v>
      </c>
      <c r="Q6659" s="105">
        <v>6.4707442921328617</v>
      </c>
      <c r="R6659" s="105">
        <v>7.2198470545830986</v>
      </c>
      <c r="S6659" s="105">
        <v>0</v>
      </c>
      <c r="T6659" s="105">
        <v>14.11864925850611</v>
      </c>
      <c r="U6659" s="105">
        <v>14.118649258506117</v>
      </c>
    </row>
    <row r="6660" spans="1:21">
      <c r="A6660" s="54">
        <v>6658</v>
      </c>
      <c r="B6660" s="104">
        <v>37536</v>
      </c>
      <c r="C6660" s="104">
        <v>37536</v>
      </c>
      <c r="D6660" s="105">
        <v>2502476103</v>
      </c>
      <c r="E6660" s="105">
        <v>17729200000</v>
      </c>
      <c r="F6660" s="105">
        <v>0</v>
      </c>
      <c r="G6660" s="105">
        <v>4.1397514973815959</v>
      </c>
      <c r="H6660" s="105">
        <v>4.5225341531469461</v>
      </c>
      <c r="I6660" s="105">
        <v>3.4560162265511765</v>
      </c>
      <c r="J6660" s="105">
        <v>5.5153013014065042</v>
      </c>
      <c r="K6660" s="105">
        <v>100</v>
      </c>
      <c r="L6660" s="105">
        <v>100</v>
      </c>
      <c r="M6660" s="105">
        <v>9.6122737113763908</v>
      </c>
      <c r="N6660" s="105">
        <v>3.6995879841579931</v>
      </c>
      <c r="O6660" s="105">
        <v>1.8895903978738104</v>
      </c>
      <c r="P6660" s="105">
        <v>2.3613997280015537</v>
      </c>
      <c r="Q6660" s="105">
        <v>2.4583014738201348</v>
      </c>
      <c r="R6660" s="105">
        <v>3.6214973758783859</v>
      </c>
      <c r="S6660" s="105">
        <v>45.466332607226697</v>
      </c>
      <c r="T6660" s="105">
        <v>20.106354487466209</v>
      </c>
      <c r="U6660" s="105">
        <v>39.589508696561595</v>
      </c>
    </row>
    <row r="6661" spans="1:21">
      <c r="A6661" s="54">
        <v>6659</v>
      </c>
      <c r="B6661" s="104">
        <v>37537</v>
      </c>
      <c r="C6661" s="104">
        <v>37537</v>
      </c>
      <c r="D6661" s="105">
        <v>12299397312</v>
      </c>
      <c r="E6661" s="105">
        <v>70901400000</v>
      </c>
      <c r="F6661" s="105">
        <v>0</v>
      </c>
      <c r="G6661" s="105">
        <v>9.2211425099932036</v>
      </c>
      <c r="H6661" s="105">
        <v>8.5831329906530129</v>
      </c>
      <c r="I6661" s="105">
        <v>5.602451873393747</v>
      </c>
      <c r="J6661" s="105">
        <v>10.451695139188097</v>
      </c>
      <c r="K6661" s="105">
        <v>100</v>
      </c>
      <c r="L6661" s="105">
        <v>100</v>
      </c>
      <c r="M6661" s="105">
        <v>100</v>
      </c>
      <c r="N6661" s="105">
        <v>100</v>
      </c>
      <c r="O6661" s="105">
        <v>3.9651163617623117</v>
      </c>
      <c r="P6661" s="105">
        <v>3.0982696791441735</v>
      </c>
      <c r="Q6661" s="105">
        <v>4.9075282252711547</v>
      </c>
      <c r="R6661" s="105">
        <v>10.979855891766437</v>
      </c>
      <c r="S6661" s="105">
        <v>79.96246176346618</v>
      </c>
      <c r="T6661" s="105">
        <v>38.067432722597673</v>
      </c>
      <c r="U6661" s="105">
        <v>69.332794394326086</v>
      </c>
    </row>
    <row r="6662" spans="1:21">
      <c r="A6662" s="54">
        <v>6660</v>
      </c>
      <c r="B6662" s="104">
        <v>37538</v>
      </c>
      <c r="C6662" s="104">
        <v>37538</v>
      </c>
      <c r="D6662" s="105">
        <v>4099563</v>
      </c>
      <c r="E6662" s="105">
        <v>2554450000</v>
      </c>
      <c r="F6662" s="105">
        <v>0</v>
      </c>
      <c r="G6662" s="105">
        <v>13.292703260896568</v>
      </c>
      <c r="H6662" s="105">
        <v>10.060758864324447</v>
      </c>
      <c r="I6662" s="105">
        <v>5.9778621670073058</v>
      </c>
      <c r="J6662" s="105">
        <v>6.5316454925816423</v>
      </c>
      <c r="K6662" s="105">
        <v>8.3206733756170852</v>
      </c>
      <c r="L6662" s="105">
        <v>4.6446818130193011</v>
      </c>
      <c r="M6662" s="105">
        <v>1.8799590267962552</v>
      </c>
      <c r="N6662" s="105">
        <v>2.5429716768419666</v>
      </c>
      <c r="O6662" s="105">
        <v>2.1534791846440888</v>
      </c>
      <c r="P6662" s="105">
        <v>5.4120869790748785</v>
      </c>
      <c r="Q6662" s="105">
        <v>10.345346876413092</v>
      </c>
      <c r="R6662" s="105">
        <v>12.016486753140269</v>
      </c>
      <c r="S6662" s="105">
        <v>4.6005335746880425</v>
      </c>
      <c r="T6662" s="105">
        <v>6.9315546225297417</v>
      </c>
      <c r="U6662" s="105">
        <v>5.3144871417585877</v>
      </c>
    </row>
    <row r="6663" spans="1:21">
      <c r="A6663" s="54">
        <v>6661</v>
      </c>
      <c r="B6663" s="104">
        <v>37539</v>
      </c>
      <c r="C6663" s="104">
        <v>37539</v>
      </c>
      <c r="D6663" s="105">
        <v>23095281</v>
      </c>
      <c r="E6663" s="105">
        <v>2554450000</v>
      </c>
      <c r="F6663" s="105">
        <v>0</v>
      </c>
      <c r="G6663" s="105">
        <v>10.053222295393002</v>
      </c>
      <c r="H6663" s="105">
        <v>7.7677222545535836</v>
      </c>
      <c r="I6663" s="105">
        <v>4.1162500295862374</v>
      </c>
      <c r="J6663" s="105">
        <v>4.3427922356645441</v>
      </c>
      <c r="K6663" s="105">
        <v>7.1369549041640683</v>
      </c>
      <c r="L6663" s="105">
        <v>4.0870578599339007</v>
      </c>
      <c r="M6663" s="105">
        <v>1.48443726292167</v>
      </c>
      <c r="N6663" s="105">
        <v>2.1436283572291246</v>
      </c>
      <c r="O6663" s="105">
        <v>1.7251483224647999</v>
      </c>
      <c r="P6663" s="105">
        <v>4.5080655771465139</v>
      </c>
      <c r="Q6663" s="105">
        <v>7.819411795991102</v>
      </c>
      <c r="R6663" s="105">
        <v>8.327708499836957</v>
      </c>
      <c r="S6663" s="105">
        <v>3.7965310481071559</v>
      </c>
      <c r="T6663" s="105">
        <v>5.292699949573791</v>
      </c>
      <c r="U6663" s="105">
        <v>4.0021452990692499</v>
      </c>
    </row>
    <row r="6664" spans="1:21">
      <c r="A6664" s="54">
        <v>6662</v>
      </c>
      <c r="B6664" s="104">
        <v>37540</v>
      </c>
      <c r="C6664" s="104">
        <v>37540</v>
      </c>
      <c r="D6664" s="105">
        <v>512196</v>
      </c>
      <c r="E6664" s="105">
        <v>2554450000</v>
      </c>
      <c r="F6664" s="105">
        <v>0</v>
      </c>
      <c r="G6664" s="105">
        <v>3.4751323849381279</v>
      </c>
      <c r="H6664" s="105">
        <v>3.1277010277778334</v>
      </c>
      <c r="I6664" s="105">
        <v>1.6389717996024991</v>
      </c>
      <c r="J6664" s="105">
        <v>1.7326253077118414</v>
      </c>
      <c r="K6664" s="105">
        <v>1.4742202762959093</v>
      </c>
      <c r="L6664" s="105">
        <v>1.11927007255688</v>
      </c>
      <c r="M6664" s="105">
        <v>0.58906958699858569</v>
      </c>
      <c r="N6664" s="105">
        <v>0.77378994198492412</v>
      </c>
      <c r="O6664" s="105">
        <v>1.1560832538604437</v>
      </c>
      <c r="P6664" s="105">
        <v>2.203856633772773</v>
      </c>
      <c r="Q6664" s="105">
        <v>2.925856184852925</v>
      </c>
      <c r="R6664" s="105">
        <v>4.1561390947748151</v>
      </c>
      <c r="S6664" s="105">
        <v>0</v>
      </c>
      <c r="T6664" s="105">
        <v>2.0310596304272965</v>
      </c>
      <c r="U6664" s="105">
        <v>2.0310596304272961</v>
      </c>
    </row>
    <row r="6665" spans="1:21">
      <c r="A6665" s="54">
        <v>6663</v>
      </c>
      <c r="B6665" s="104">
        <v>37541</v>
      </c>
      <c r="C6665" s="104">
        <v>37541</v>
      </c>
      <c r="D6665" s="105">
        <v>520758</v>
      </c>
      <c r="E6665" s="105">
        <v>2554450000</v>
      </c>
      <c r="F6665" s="105">
        <v>0</v>
      </c>
      <c r="G6665" s="105">
        <v>1.9379312163397449</v>
      </c>
      <c r="H6665" s="105">
        <v>1.7865547221994904</v>
      </c>
      <c r="I6665" s="105">
        <v>1.0719889019629403</v>
      </c>
      <c r="J6665" s="105">
        <v>1.1394908450679853</v>
      </c>
      <c r="K6665" s="105">
        <v>1.3320060430257421</v>
      </c>
      <c r="L6665" s="105">
        <v>0.98784699221444949</v>
      </c>
      <c r="M6665" s="105">
        <v>0.4884534121915215</v>
      </c>
      <c r="N6665" s="105">
        <v>1.0503230733907176</v>
      </c>
      <c r="O6665" s="105">
        <v>1.3093191062564566</v>
      </c>
      <c r="P6665" s="105">
        <v>2.0430650016309126</v>
      </c>
      <c r="Q6665" s="105">
        <v>2.5652891453684297</v>
      </c>
      <c r="R6665" s="105">
        <v>2.6573813452309132</v>
      </c>
      <c r="S6665" s="105">
        <v>0</v>
      </c>
      <c r="T6665" s="105">
        <v>1.5308041504066086</v>
      </c>
      <c r="U6665" s="105">
        <v>1.530804150406609</v>
      </c>
    </row>
    <row r="6666" spans="1:21">
      <c r="A6666" s="54">
        <v>6664</v>
      </c>
      <c r="B6666" s="104">
        <v>37542</v>
      </c>
      <c r="C6666" s="104">
        <v>37542</v>
      </c>
      <c r="D6666" s="105">
        <v>49052252.999999985</v>
      </c>
      <c r="E6666" s="105">
        <v>2554450000</v>
      </c>
      <c r="F6666" s="105">
        <v>0</v>
      </c>
      <c r="G6666" s="105">
        <v>0.37938969419473062</v>
      </c>
      <c r="H6666" s="105">
        <v>0.35654668587100252</v>
      </c>
      <c r="I6666" s="105">
        <v>0.22288519763256215</v>
      </c>
      <c r="J6666" s="105">
        <v>0.2553110788825953</v>
      </c>
      <c r="K6666" s="105">
        <v>0.27567823605142372</v>
      </c>
      <c r="L6666" s="105">
        <v>0.19424874576104126</v>
      </c>
      <c r="M6666" s="105">
        <v>0.11002071698505708</v>
      </c>
      <c r="N6666" s="105">
        <v>0.27447495419110629</v>
      </c>
      <c r="O6666" s="105">
        <v>0.29000080895672914</v>
      </c>
      <c r="P6666" s="105">
        <v>0.4022541317327884</v>
      </c>
      <c r="Q6666" s="105">
        <v>0.44858363600982815</v>
      </c>
      <c r="R6666" s="105">
        <v>0.48472569647376995</v>
      </c>
      <c r="S6666" s="105">
        <v>0.24859545659444132</v>
      </c>
      <c r="T6666" s="105">
        <v>0.30784329856188625</v>
      </c>
      <c r="U6666" s="105">
        <v>0.25373835581733262</v>
      </c>
    </row>
    <row r="6667" spans="1:21">
      <c r="A6667" s="54">
        <v>6665</v>
      </c>
      <c r="B6667" s="104">
        <v>37543</v>
      </c>
      <c r="C6667" s="104">
        <v>37543</v>
      </c>
      <c r="D6667" s="105">
        <v>25395197.999999993</v>
      </c>
      <c r="E6667" s="105">
        <v>2554450000</v>
      </c>
      <c r="F6667" s="105">
        <v>0</v>
      </c>
      <c r="G6667" s="105">
        <v>0.44889562828365098</v>
      </c>
      <c r="H6667" s="105">
        <v>0.42474274229638925</v>
      </c>
      <c r="I6667" s="105">
        <v>0.21822533214852746</v>
      </c>
      <c r="J6667" s="105">
        <v>0.20392243356207995</v>
      </c>
      <c r="K6667" s="105">
        <v>0.20160316248594806</v>
      </c>
      <c r="L6667" s="105">
        <v>0.17146829925987328</v>
      </c>
      <c r="M6667" s="105">
        <v>0.11473450180046073</v>
      </c>
      <c r="N6667" s="105">
        <v>0.23551346443439489</v>
      </c>
      <c r="O6667" s="105">
        <v>0.26845998753752653</v>
      </c>
      <c r="P6667" s="105">
        <v>0.397736273272984</v>
      </c>
      <c r="Q6667" s="105">
        <v>0.47080223888589506</v>
      </c>
      <c r="R6667" s="105">
        <v>0.58020777240345378</v>
      </c>
      <c r="S6667" s="105">
        <v>0.22951898084741432</v>
      </c>
      <c r="T6667" s="105">
        <v>0.31135931969759861</v>
      </c>
      <c r="U6667" s="105">
        <v>0.24212061575370353</v>
      </c>
    </row>
    <row r="6668" spans="1:21">
      <c r="A6668" s="54">
        <v>6666</v>
      </c>
      <c r="B6668" s="104">
        <v>37544</v>
      </c>
      <c r="C6668" s="104">
        <v>37544</v>
      </c>
      <c r="D6668" s="105">
        <v>44259720.000000007</v>
      </c>
      <c r="E6668" s="105">
        <v>2554450000</v>
      </c>
      <c r="F6668" s="105">
        <v>0</v>
      </c>
      <c r="G6668" s="105">
        <v>1.0311478926154567</v>
      </c>
      <c r="H6668" s="105">
        <v>0.86576878300693538</v>
      </c>
      <c r="I6668" s="105">
        <v>0.39575354708765415</v>
      </c>
      <c r="J6668" s="105">
        <v>0.3591427072271951</v>
      </c>
      <c r="K6668" s="105">
        <v>0.35022160578730949</v>
      </c>
      <c r="L6668" s="105">
        <v>0.31042579416331895</v>
      </c>
      <c r="M6668" s="105">
        <v>0.21387012059866106</v>
      </c>
      <c r="N6668" s="105">
        <v>0.4948096074058721</v>
      </c>
      <c r="O6668" s="105">
        <v>0.55663565772675061</v>
      </c>
      <c r="P6668" s="105">
        <v>0.70493312207639791</v>
      </c>
      <c r="Q6668" s="105">
        <v>0.8969279813982296</v>
      </c>
      <c r="R6668" s="105">
        <v>1.3970026936890589</v>
      </c>
      <c r="S6668" s="105">
        <v>0.44444602458101667</v>
      </c>
      <c r="T6668" s="105">
        <v>0.63138662606523666</v>
      </c>
      <c r="U6668" s="105">
        <v>0.52081184054177831</v>
      </c>
    </row>
    <row r="6669" spans="1:21">
      <c r="A6669" s="54">
        <v>6667</v>
      </c>
      <c r="B6669" s="104">
        <v>37545</v>
      </c>
      <c r="C6669" s="104">
        <v>37545</v>
      </c>
      <c r="D6669" s="105">
        <v>76256853</v>
      </c>
      <c r="E6669" s="105">
        <v>2554450000</v>
      </c>
      <c r="F6669" s="105">
        <v>0</v>
      </c>
      <c r="G6669" s="105">
        <v>1.8533207704588952</v>
      </c>
      <c r="H6669" s="105">
        <v>1.5204976741500391</v>
      </c>
      <c r="I6669" s="105">
        <v>0.73117752173359518</v>
      </c>
      <c r="J6669" s="105">
        <v>0.71092324667593021</v>
      </c>
      <c r="K6669" s="105">
        <v>0.8800754646611656</v>
      </c>
      <c r="L6669" s="105">
        <v>0.66154024034466086</v>
      </c>
      <c r="M6669" s="105">
        <v>0.36551963955097938</v>
      </c>
      <c r="N6669" s="105">
        <v>0.95781251660705102</v>
      </c>
      <c r="O6669" s="105">
        <v>1.1647175132687766</v>
      </c>
      <c r="P6669" s="105">
        <v>1.2694425654633243</v>
      </c>
      <c r="Q6669" s="105">
        <v>1.545906558080975</v>
      </c>
      <c r="R6669" s="105">
        <v>2.2624005418558535</v>
      </c>
      <c r="S6669" s="105">
        <v>0.8772443683896417</v>
      </c>
      <c r="T6669" s="105">
        <v>1.1602778544042707</v>
      </c>
      <c r="U6669" s="105">
        <v>0.91874260528327734</v>
      </c>
    </row>
    <row r="6670" spans="1:21">
      <c r="A6670" s="54">
        <v>6668</v>
      </c>
      <c r="B6670" s="104">
        <v>37546</v>
      </c>
      <c r="C6670" s="104">
        <v>37546</v>
      </c>
      <c r="D6670" s="105">
        <v>13839967.000000004</v>
      </c>
      <c r="E6670" s="105">
        <v>2554450000</v>
      </c>
      <c r="F6670" s="105">
        <v>0</v>
      </c>
      <c r="G6670" s="105">
        <v>7.6500106815654494</v>
      </c>
      <c r="H6670" s="105">
        <v>6.7173107308036037</v>
      </c>
      <c r="I6670" s="105">
        <v>3.7525549990829328</v>
      </c>
      <c r="J6670" s="105">
        <v>3.9809223436806898</v>
      </c>
      <c r="K6670" s="105">
        <v>4.6108673911685525</v>
      </c>
      <c r="L6670" s="105">
        <v>2.9960966683676742</v>
      </c>
      <c r="M6670" s="105">
        <v>1.5961683700160778</v>
      </c>
      <c r="N6670" s="105">
        <v>3.9773652669820883</v>
      </c>
      <c r="O6670" s="105">
        <v>4.6325472880255241</v>
      </c>
      <c r="P6670" s="105">
        <v>4.1728299735573691</v>
      </c>
      <c r="Q6670" s="105">
        <v>5.9468365635251326</v>
      </c>
      <c r="R6670" s="105">
        <v>8.7747658300369391</v>
      </c>
      <c r="S6670" s="105">
        <v>3.6289666888495455</v>
      </c>
      <c r="T6670" s="105">
        <v>4.9006896755676701</v>
      </c>
      <c r="U6670" s="105">
        <v>4.6815258899589995</v>
      </c>
    </row>
    <row r="6671" spans="1:21">
      <c r="A6671" s="54">
        <v>6669</v>
      </c>
      <c r="B6671" s="104">
        <v>37547</v>
      </c>
      <c r="C6671" s="104">
        <v>37547</v>
      </c>
      <c r="D6671" s="105">
        <v>72019851</v>
      </c>
      <c r="E6671" s="105">
        <v>2554450000</v>
      </c>
      <c r="F6671" s="105">
        <v>0</v>
      </c>
      <c r="G6671" s="105">
        <v>1.285155055944021</v>
      </c>
      <c r="H6671" s="105">
        <v>1.0810840427800408</v>
      </c>
      <c r="I6671" s="105">
        <v>0.65595769078931909</v>
      </c>
      <c r="J6671" s="105">
        <v>0.73624906558289105</v>
      </c>
      <c r="K6671" s="105">
        <v>0.89320761224171863</v>
      </c>
      <c r="L6671" s="105">
        <v>0.68347204813988804</v>
      </c>
      <c r="M6671" s="105">
        <v>0.43872247627614286</v>
      </c>
      <c r="N6671" s="105">
        <v>0.78848578863717989</v>
      </c>
      <c r="O6671" s="105">
        <v>0.51672179611698432</v>
      </c>
      <c r="P6671" s="105">
        <v>0.49747906567782268</v>
      </c>
      <c r="Q6671" s="105">
        <v>0.87692002032867788</v>
      </c>
      <c r="R6671" s="105">
        <v>1.3763846440966476</v>
      </c>
      <c r="S6671" s="105">
        <v>0.68096339551195029</v>
      </c>
      <c r="T6671" s="105">
        <v>0.81915327555094464</v>
      </c>
      <c r="U6671" s="105">
        <v>0.70351497334782698</v>
      </c>
    </row>
    <row r="6672" spans="1:21">
      <c r="A6672" s="54">
        <v>6670</v>
      </c>
      <c r="B6672" s="104">
        <v>37548</v>
      </c>
      <c r="C6672" s="104">
        <v>37548</v>
      </c>
      <c r="D6672" s="105">
        <v>67614918.000000015</v>
      </c>
      <c r="E6672" s="105">
        <v>2554450000</v>
      </c>
      <c r="F6672" s="105">
        <v>0</v>
      </c>
      <c r="G6672" s="105">
        <v>1.191917535438588</v>
      </c>
      <c r="H6672" s="105">
        <v>0.99714492375475927</v>
      </c>
      <c r="I6672" s="105">
        <v>0.56893195422808041</v>
      </c>
      <c r="J6672" s="105">
        <v>0.55972440940352886</v>
      </c>
      <c r="K6672" s="105">
        <v>0.55946114088445364</v>
      </c>
      <c r="L6672" s="105">
        <v>0.43114779100392175</v>
      </c>
      <c r="M6672" s="105">
        <v>0.34694922906381631</v>
      </c>
      <c r="N6672" s="105">
        <v>0.41311476098940925</v>
      </c>
      <c r="O6672" s="105">
        <v>0.32376598194234063</v>
      </c>
      <c r="P6672" s="105">
        <v>0.34138000168101523</v>
      </c>
      <c r="Q6672" s="105">
        <v>0.60441157945312318</v>
      </c>
      <c r="R6672" s="105">
        <v>1.0818044654128705</v>
      </c>
      <c r="S6672" s="105">
        <v>0.43970445314368301</v>
      </c>
      <c r="T6672" s="105">
        <v>0.61831281443799224</v>
      </c>
      <c r="U6672" s="105">
        <v>0.48087063577115563</v>
      </c>
    </row>
    <row r="6673" spans="1:21">
      <c r="A6673" s="54">
        <v>6671</v>
      </c>
      <c r="B6673" s="104">
        <v>37549</v>
      </c>
      <c r="C6673" s="104">
        <v>37549</v>
      </c>
      <c r="D6673" s="105">
        <v>48651453.999999985</v>
      </c>
      <c r="E6673" s="105">
        <v>2554450000</v>
      </c>
      <c r="F6673" s="105">
        <v>0</v>
      </c>
      <c r="G6673" s="105">
        <v>3.1098856481978805</v>
      </c>
      <c r="H6673" s="105">
        <v>2.4126432571056653</v>
      </c>
      <c r="I6673" s="105">
        <v>1.6007289805068097</v>
      </c>
      <c r="J6673" s="105">
        <v>1.5059260718378373</v>
      </c>
      <c r="K6673" s="105">
        <v>1.6824711164436001</v>
      </c>
      <c r="L6673" s="105">
        <v>1.407639462951644</v>
      </c>
      <c r="M6673" s="105">
        <v>1.4523323110705764</v>
      </c>
      <c r="N6673" s="105">
        <v>2.4866961121818667</v>
      </c>
      <c r="O6673" s="105">
        <v>1.2952567388651708</v>
      </c>
      <c r="P6673" s="105">
        <v>0.86254137336489156</v>
      </c>
      <c r="Q6673" s="105">
        <v>1.316178219485362</v>
      </c>
      <c r="R6673" s="105">
        <v>2.0173321894387257</v>
      </c>
      <c r="S6673" s="105">
        <v>1.7877586496738704</v>
      </c>
      <c r="T6673" s="105">
        <v>1.7624692901208359</v>
      </c>
      <c r="U6673" s="105">
        <v>1.7809416821097168</v>
      </c>
    </row>
    <row r="6674" spans="1:21">
      <c r="A6674" s="54">
        <v>6672</v>
      </c>
      <c r="B6674" s="104">
        <v>37550</v>
      </c>
      <c r="C6674" s="104">
        <v>37550</v>
      </c>
      <c r="D6674" s="105">
        <v>118877885</v>
      </c>
      <c r="E6674" s="105">
        <v>5108900000</v>
      </c>
      <c r="F6674" s="105">
        <v>0</v>
      </c>
      <c r="G6674" s="105">
        <v>0.58933810422242416</v>
      </c>
      <c r="H6674" s="105">
        <v>0.49410622966534828</v>
      </c>
      <c r="I6674" s="105">
        <v>0.29678300950077646</v>
      </c>
      <c r="J6674" s="105">
        <v>0.26742215333726038</v>
      </c>
      <c r="K6674" s="105">
        <v>0.26010257395612013</v>
      </c>
      <c r="L6674" s="105">
        <v>0.21360953151593978</v>
      </c>
      <c r="M6674" s="105">
        <v>0.20240574560508315</v>
      </c>
      <c r="N6674" s="105">
        <v>0.29396151142557175</v>
      </c>
      <c r="O6674" s="105">
        <v>0.16804814917358887</v>
      </c>
      <c r="P6674" s="105">
        <v>0.1675097692216547</v>
      </c>
      <c r="Q6674" s="105">
        <v>0.25287333027583309</v>
      </c>
      <c r="R6674" s="105">
        <v>0.44452547064217368</v>
      </c>
      <c r="S6674" s="105">
        <v>0.24808943466516864</v>
      </c>
      <c r="T6674" s="105">
        <v>0.3042237982118145</v>
      </c>
      <c r="U6674" s="105">
        <v>0.26836817089744891</v>
      </c>
    </row>
    <row r="6675" spans="1:21">
      <c r="A6675" s="54">
        <v>6673</v>
      </c>
      <c r="B6675" s="104">
        <v>37552</v>
      </c>
      <c r="C6675" s="104">
        <v>37552</v>
      </c>
      <c r="D6675" s="105">
        <v>838330.99999999988</v>
      </c>
      <c r="E6675" s="105">
        <v>2554450000</v>
      </c>
      <c r="F6675" s="105">
        <v>0</v>
      </c>
      <c r="G6675" s="105">
        <v>0.4562407935647948</v>
      </c>
      <c r="H6675" s="105">
        <v>0.40618697623759009</v>
      </c>
      <c r="I6675" s="105">
        <v>0.21114213698092638</v>
      </c>
      <c r="J6675" s="105">
        <v>0.16286207334174169</v>
      </c>
      <c r="K6675" s="105">
        <v>0.14963322467384027</v>
      </c>
      <c r="L6675" s="105">
        <v>0.13059857742993053</v>
      </c>
      <c r="M6675" s="105">
        <v>0.12097378554472185</v>
      </c>
      <c r="N6675" s="105">
        <v>0.12702999106577587</v>
      </c>
      <c r="O6675" s="105">
        <v>0.1</v>
      </c>
      <c r="P6675" s="105">
        <v>0.1</v>
      </c>
      <c r="Q6675" s="105">
        <v>0.16029951795274394</v>
      </c>
      <c r="R6675" s="105">
        <v>0.34498085497497183</v>
      </c>
      <c r="S6675" s="105">
        <v>0</v>
      </c>
      <c r="T6675" s="105">
        <v>0.20582899431391979</v>
      </c>
      <c r="U6675" s="105">
        <v>0.20582899431391985</v>
      </c>
    </row>
    <row r="6676" spans="1:21">
      <c r="A6676" s="54">
        <v>6674</v>
      </c>
      <c r="B6676" s="104">
        <v>37553</v>
      </c>
      <c r="C6676" s="104">
        <v>37553</v>
      </c>
      <c r="D6676" s="105">
        <v>12544508.999999996</v>
      </c>
      <c r="E6676" s="105">
        <v>2554450000</v>
      </c>
      <c r="F6676" s="105">
        <v>0</v>
      </c>
      <c r="G6676" s="105">
        <v>2.2390684322032075</v>
      </c>
      <c r="H6676" s="105">
        <v>2.0080803165898153</v>
      </c>
      <c r="I6676" s="105">
        <v>1.15649282223578</v>
      </c>
      <c r="J6676" s="105">
        <v>0.87196103601188157</v>
      </c>
      <c r="K6676" s="105">
        <v>0.84698853460415102</v>
      </c>
      <c r="L6676" s="105">
        <v>0.78751830808075585</v>
      </c>
      <c r="M6676" s="105">
        <v>0.71780077916131135</v>
      </c>
      <c r="N6676" s="105">
        <v>0.88769605046135303</v>
      </c>
      <c r="O6676" s="105">
        <v>0.52578172785823585</v>
      </c>
      <c r="P6676" s="105">
        <v>0.49174994484152929</v>
      </c>
      <c r="Q6676" s="105">
        <v>0.8178495300624673</v>
      </c>
      <c r="R6676" s="105">
        <v>1.6147391176977799</v>
      </c>
      <c r="S6676" s="105">
        <v>0.85384303770910019</v>
      </c>
      <c r="T6676" s="105">
        <v>1.0804772166506891</v>
      </c>
      <c r="U6676" s="105">
        <v>0.88028361875001271</v>
      </c>
    </row>
    <row r="6677" spans="1:21">
      <c r="A6677" s="54">
        <v>6675</v>
      </c>
      <c r="B6677" s="104">
        <v>37554</v>
      </c>
      <c r="C6677" s="104">
        <v>37554</v>
      </c>
      <c r="D6677" s="105">
        <v>84407.000000000029</v>
      </c>
      <c r="E6677" s="105">
        <v>2569250000</v>
      </c>
      <c r="F6677" s="105">
        <v>0</v>
      </c>
      <c r="G6677" s="105">
        <v>8.2489228874578764</v>
      </c>
      <c r="H6677" s="105">
        <v>13.634229091850179</v>
      </c>
      <c r="I6677" s="105">
        <v>15.772346239008154</v>
      </c>
      <c r="J6677" s="105">
        <v>100</v>
      </c>
      <c r="K6677" s="105">
        <v>100</v>
      </c>
      <c r="L6677" s="105">
        <v>100</v>
      </c>
      <c r="M6677" s="105">
        <v>100</v>
      </c>
      <c r="N6677" s="105">
        <v>100</v>
      </c>
      <c r="O6677" s="105">
        <v>100</v>
      </c>
      <c r="P6677" s="105">
        <v>100</v>
      </c>
      <c r="Q6677" s="105">
        <v>100</v>
      </c>
      <c r="R6677" s="105">
        <v>93.206932842394608</v>
      </c>
      <c r="S6677" s="105">
        <v>100</v>
      </c>
      <c r="T6677" s="105">
        <v>77.571869255059241</v>
      </c>
      <c r="U6677" s="105">
        <v>85.995272204404273</v>
      </c>
    </row>
    <row r="6678" spans="1:21">
      <c r="A6678" s="54">
        <v>6676</v>
      </c>
      <c r="B6678" s="104">
        <v>37555</v>
      </c>
      <c r="C6678" s="104">
        <v>37555</v>
      </c>
      <c r="D6678" s="105">
        <v>99155.000000000029</v>
      </c>
      <c r="E6678" s="105">
        <v>2569250000</v>
      </c>
      <c r="F6678" s="105">
        <v>0</v>
      </c>
      <c r="G6678" s="105">
        <v>22.996913107278299</v>
      </c>
      <c r="H6678" s="105">
        <v>37.275064342591072</v>
      </c>
      <c r="I6678" s="105">
        <v>47.62079646446243</v>
      </c>
      <c r="J6678" s="105">
        <v>100</v>
      </c>
      <c r="K6678" s="105">
        <v>100</v>
      </c>
      <c r="L6678" s="105">
        <v>100</v>
      </c>
      <c r="M6678" s="105">
        <v>100</v>
      </c>
      <c r="N6678" s="105">
        <v>100</v>
      </c>
      <c r="O6678" s="105">
        <v>100</v>
      </c>
      <c r="P6678" s="105">
        <v>100</v>
      </c>
      <c r="Q6678" s="105">
        <v>100</v>
      </c>
      <c r="R6678" s="105">
        <v>100</v>
      </c>
      <c r="S6678" s="105">
        <v>100</v>
      </c>
      <c r="T6678" s="105">
        <v>83.991064492860986</v>
      </c>
      <c r="U6678" s="105">
        <v>95.955747813843686</v>
      </c>
    </row>
    <row r="6679" spans="1:21">
      <c r="A6679" s="54">
        <v>6677</v>
      </c>
      <c r="B6679" s="104">
        <v>37556</v>
      </c>
      <c r="C6679" s="104">
        <v>37556</v>
      </c>
      <c r="D6679" s="105">
        <v>47600803.999999993</v>
      </c>
      <c r="E6679" s="105">
        <v>2569250000</v>
      </c>
      <c r="F6679" s="105">
        <v>0</v>
      </c>
      <c r="G6679" s="105">
        <v>0.46504945295867717</v>
      </c>
      <c r="H6679" s="105">
        <v>0.43630059888934636</v>
      </c>
      <c r="I6679" s="105">
        <v>0.46542581988571985</v>
      </c>
      <c r="J6679" s="105">
        <v>0.63563919082876863</v>
      </c>
      <c r="K6679" s="105">
        <v>0.71840834715889612</v>
      </c>
      <c r="L6679" s="105">
        <v>0.80141726638225275</v>
      </c>
      <c r="M6679" s="105">
        <v>0.81401833842953775</v>
      </c>
      <c r="N6679" s="105">
        <v>0.82643569990767451</v>
      </c>
      <c r="O6679" s="105">
        <v>0.8313045223137836</v>
      </c>
      <c r="P6679" s="105">
        <v>0.75396852465326691</v>
      </c>
      <c r="Q6679" s="105">
        <v>0.70733029162308714</v>
      </c>
      <c r="R6679" s="105">
        <v>0.59093641354406512</v>
      </c>
      <c r="S6679" s="105">
        <v>0.71487709890961426</v>
      </c>
      <c r="T6679" s="105">
        <v>0.67051953888125626</v>
      </c>
      <c r="U6679" s="105">
        <v>0.67185597697560784</v>
      </c>
    </row>
    <row r="6680" spans="1:21">
      <c r="A6680" s="54">
        <v>6678</v>
      </c>
      <c r="B6680" s="104">
        <v>37557</v>
      </c>
      <c r="C6680" s="104">
        <v>37557</v>
      </c>
      <c r="D6680" s="105">
        <v>676979402.99999976</v>
      </c>
      <c r="E6680" s="105">
        <v>10262200000</v>
      </c>
      <c r="F6680" s="105">
        <v>0</v>
      </c>
      <c r="G6680" s="105">
        <v>1.0417010343010491</v>
      </c>
      <c r="H6680" s="105">
        <v>0.63404394294199939</v>
      </c>
      <c r="I6680" s="105">
        <v>0.78454474092715454</v>
      </c>
      <c r="J6680" s="105">
        <v>1.4986900827217529</v>
      </c>
      <c r="K6680" s="105">
        <v>2.0472020264595407</v>
      </c>
      <c r="L6680" s="105">
        <v>2.1303504251442531</v>
      </c>
      <c r="M6680" s="105">
        <v>2.9411431770519481</v>
      </c>
      <c r="N6680" s="105">
        <v>10.402510543069734</v>
      </c>
      <c r="O6680" s="105">
        <v>7.8879066620712752</v>
      </c>
      <c r="P6680" s="105">
        <v>4.7931421776016236</v>
      </c>
      <c r="Q6680" s="105">
        <v>3.373787264146626</v>
      </c>
      <c r="R6680" s="105">
        <v>2.8124210334801063</v>
      </c>
      <c r="S6680" s="105">
        <v>3.4995561287852928</v>
      </c>
      <c r="T6680" s="105">
        <v>3.3622869258264223</v>
      </c>
      <c r="U6680" s="105">
        <v>3.4854352057668527</v>
      </c>
    </row>
    <row r="6681" spans="1:21">
      <c r="A6681" s="54">
        <v>6679</v>
      </c>
      <c r="B6681" s="104">
        <v>37562</v>
      </c>
      <c r="C6681" s="104">
        <v>37562</v>
      </c>
      <c r="D6681" s="105">
        <v>15315492.999999996</v>
      </c>
      <c r="E6681" s="105">
        <v>2569250000</v>
      </c>
      <c r="F6681" s="105">
        <v>0</v>
      </c>
      <c r="G6681" s="105">
        <v>3.4039945264754996</v>
      </c>
      <c r="H6681" s="105">
        <v>3.9633610372296575</v>
      </c>
      <c r="I6681" s="105">
        <v>4.0732323409397733</v>
      </c>
      <c r="J6681" s="105">
        <v>29.752848480179328</v>
      </c>
      <c r="K6681" s="105">
        <v>100</v>
      </c>
      <c r="L6681" s="105">
        <v>0</v>
      </c>
      <c r="M6681" s="105">
        <v>40.567306600680041</v>
      </c>
      <c r="N6681" s="105">
        <v>6.3468246040801004</v>
      </c>
      <c r="O6681" s="105">
        <v>6.4491555582240592</v>
      </c>
      <c r="P6681" s="105">
        <v>31.487156152457334</v>
      </c>
      <c r="Q6681" s="105">
        <v>17.179440611357595</v>
      </c>
      <c r="R6681" s="105">
        <v>5.1282715812981969</v>
      </c>
      <c r="S6681" s="105">
        <v>40.637826185329438</v>
      </c>
      <c r="T6681" s="105">
        <v>20.695965957743464</v>
      </c>
      <c r="U6681" s="105">
        <v>39.802788482536961</v>
      </c>
    </row>
    <row r="6682" spans="1:21">
      <c r="A6682" s="54">
        <v>6680</v>
      </c>
      <c r="B6682" s="104">
        <v>37585</v>
      </c>
      <c r="C6682" s="104">
        <v>37585</v>
      </c>
      <c r="D6682" s="105">
        <v>55805031.000000007</v>
      </c>
      <c r="E6682" s="105">
        <v>5123710000</v>
      </c>
      <c r="F6682" s="105">
        <v>0</v>
      </c>
      <c r="G6682" s="105">
        <v>24.647275499105518</v>
      </c>
      <c r="H6682" s="105">
        <v>20.507990099523244</v>
      </c>
      <c r="I6682" s="105">
        <v>27.372660996930207</v>
      </c>
      <c r="J6682" s="105">
        <v>38.20391725858935</v>
      </c>
      <c r="K6682" s="105">
        <v>35.172872271653347</v>
      </c>
      <c r="L6682" s="105">
        <v>38.350155208131433</v>
      </c>
      <c r="M6682" s="105">
        <v>100</v>
      </c>
      <c r="N6682" s="105">
        <v>100</v>
      </c>
      <c r="O6682" s="105">
        <v>100</v>
      </c>
      <c r="P6682" s="105">
        <v>100</v>
      </c>
      <c r="Q6682" s="105">
        <v>100</v>
      </c>
      <c r="R6682" s="105">
        <v>56.170172641443116</v>
      </c>
      <c r="S6682" s="105">
        <v>96.400545633581459</v>
      </c>
      <c r="T6682" s="105">
        <v>61.702086997948015</v>
      </c>
      <c r="U6682" s="105">
        <v>96.14039532026446</v>
      </c>
    </row>
    <row r="6683" spans="1:21">
      <c r="A6683" s="54">
        <v>6681</v>
      </c>
      <c r="B6683" s="104">
        <v>37635</v>
      </c>
      <c r="C6683" s="104">
        <v>37635</v>
      </c>
      <c r="D6683" s="105">
        <v>7354334</v>
      </c>
      <c r="E6683" s="105">
        <v>2569250000</v>
      </c>
      <c r="F6683" s="105">
        <v>0</v>
      </c>
      <c r="G6683" s="105">
        <v>1.1466212908004736</v>
      </c>
      <c r="H6683" s="105">
        <v>1.0052260005545435</v>
      </c>
      <c r="I6683" s="105">
        <v>0.85745378966747821</v>
      </c>
      <c r="J6683" s="105">
        <v>1.038057953533855</v>
      </c>
      <c r="K6683" s="105">
        <v>1.5412229134590081</v>
      </c>
      <c r="L6683" s="105">
        <v>2.054129621599504</v>
      </c>
      <c r="M6683" s="105">
        <v>2.4551277848978375</v>
      </c>
      <c r="N6683" s="105">
        <v>2.4831498464598751</v>
      </c>
      <c r="O6683" s="105">
        <v>2.2573969203347937</v>
      </c>
      <c r="P6683" s="105">
        <v>1.7724557705372452</v>
      </c>
      <c r="Q6683" s="105">
        <v>1.7962871454238289</v>
      </c>
      <c r="R6683" s="105">
        <v>1.4787694992709672</v>
      </c>
      <c r="S6683" s="105">
        <v>1.7652759890076495</v>
      </c>
      <c r="T6683" s="105">
        <v>1.6571582113782843</v>
      </c>
      <c r="U6683" s="105">
        <v>1.7046397979551537</v>
      </c>
    </row>
    <row r="6684" spans="1:21">
      <c r="A6684" s="54">
        <v>6682</v>
      </c>
      <c r="B6684" s="104">
        <v>37636</v>
      </c>
      <c r="C6684" s="104">
        <v>37636</v>
      </c>
      <c r="D6684" s="105">
        <v>2618480.0000000005</v>
      </c>
      <c r="E6684" s="105">
        <v>2569250000</v>
      </c>
      <c r="F6684" s="105">
        <v>0</v>
      </c>
      <c r="G6684" s="105">
        <v>2.774732673922232</v>
      </c>
      <c r="H6684" s="105">
        <v>2.5446378400422009</v>
      </c>
      <c r="I6684" s="105">
        <v>2.2842570300087521</v>
      </c>
      <c r="J6684" s="105">
        <v>3.1186450859174246</v>
      </c>
      <c r="K6684" s="105">
        <v>4.3988851972165524</v>
      </c>
      <c r="L6684" s="105">
        <v>5.1700253632103248</v>
      </c>
      <c r="M6684" s="105">
        <v>6.2428697732231333</v>
      </c>
      <c r="N6684" s="105">
        <v>6.0958146139368354</v>
      </c>
      <c r="O6684" s="105">
        <v>4.9909444424677005</v>
      </c>
      <c r="P6684" s="105">
        <v>3.5681541584887939</v>
      </c>
      <c r="Q6684" s="105">
        <v>3.8821365502177438</v>
      </c>
      <c r="R6684" s="105">
        <v>3.3440688571763753</v>
      </c>
      <c r="S6684" s="105">
        <v>4.6955140327769209</v>
      </c>
      <c r="T6684" s="105">
        <v>4.0345976321523391</v>
      </c>
      <c r="U6684" s="105">
        <v>4.2754933409243376</v>
      </c>
    </row>
    <row r="6685" spans="1:21">
      <c r="A6685" s="54">
        <v>6683</v>
      </c>
      <c r="B6685" s="104">
        <v>37637</v>
      </c>
      <c r="C6685" s="104">
        <v>37637</v>
      </c>
      <c r="D6685" s="105">
        <v>110872105.00000003</v>
      </c>
      <c r="E6685" s="105">
        <v>5153110000</v>
      </c>
      <c r="F6685" s="105">
        <v>0</v>
      </c>
      <c r="G6685" s="105">
        <v>1.6125907485645685</v>
      </c>
      <c r="H6685" s="105">
        <v>2.3016740426857534</v>
      </c>
      <c r="I6685" s="105">
        <v>3.9132548520323724</v>
      </c>
      <c r="J6685" s="105">
        <v>8.3320226068632905</v>
      </c>
      <c r="K6685" s="105">
        <v>100</v>
      </c>
      <c r="L6685" s="105">
        <v>100</v>
      </c>
      <c r="M6685" s="105">
        <v>100</v>
      </c>
      <c r="N6685" s="105">
        <v>35.59812994759082</v>
      </c>
      <c r="O6685" s="105">
        <v>13.556006741858409</v>
      </c>
      <c r="P6685" s="105">
        <v>8.7955285460817105</v>
      </c>
      <c r="Q6685" s="105">
        <v>5.2834970699993118</v>
      </c>
      <c r="R6685" s="105">
        <v>2.6091223793491047</v>
      </c>
      <c r="S6685" s="105">
        <v>83.216739422760952</v>
      </c>
      <c r="T6685" s="105">
        <v>31.833485577918783</v>
      </c>
      <c r="U6685" s="105">
        <v>64.404602876494465</v>
      </c>
    </row>
    <row r="6686" spans="1:21">
      <c r="A6686" s="54">
        <v>6684</v>
      </c>
      <c r="B6686" s="104">
        <v>37638</v>
      </c>
      <c r="C6686" s="104">
        <v>37638</v>
      </c>
      <c r="D6686" s="105">
        <v>117006388.00000003</v>
      </c>
      <c r="E6686" s="105">
        <v>5153110000</v>
      </c>
      <c r="F6686" s="105">
        <v>0</v>
      </c>
      <c r="G6686" s="105">
        <v>1.2600126571618626</v>
      </c>
      <c r="H6686" s="105">
        <v>1.7612041796318598</v>
      </c>
      <c r="I6686" s="105">
        <v>3.5781455118673531</v>
      </c>
      <c r="J6686" s="105">
        <v>12.916130755753358</v>
      </c>
      <c r="K6686" s="105">
        <v>100</v>
      </c>
      <c r="L6686" s="105">
        <v>100</v>
      </c>
      <c r="M6686" s="105">
        <v>100</v>
      </c>
      <c r="N6686" s="105">
        <v>100</v>
      </c>
      <c r="O6686" s="105">
        <v>100</v>
      </c>
      <c r="P6686" s="105">
        <v>100</v>
      </c>
      <c r="Q6686" s="105">
        <v>12.03849273855886</v>
      </c>
      <c r="R6686" s="105">
        <v>2.3774588592326986</v>
      </c>
      <c r="S6686" s="105">
        <v>87.49353831926156</v>
      </c>
      <c r="T6686" s="105">
        <v>52.827620391850495</v>
      </c>
      <c r="U6686" s="105">
        <v>83.165300419426174</v>
      </c>
    </row>
    <row r="6687" spans="1:21">
      <c r="A6687" s="54">
        <v>6685</v>
      </c>
      <c r="B6687" s="104">
        <v>37639</v>
      </c>
      <c r="C6687" s="104">
        <v>37639</v>
      </c>
      <c r="D6687" s="105">
        <v>83449154</v>
      </c>
      <c r="E6687" s="105">
        <v>12890100000</v>
      </c>
      <c r="F6687" s="105">
        <v>0</v>
      </c>
      <c r="G6687" s="105">
        <v>0.77580307831233219</v>
      </c>
      <c r="H6687" s="105">
        <v>1.0768145563758582</v>
      </c>
      <c r="I6687" s="105">
        <v>1.8872830911532024</v>
      </c>
      <c r="J6687" s="105">
        <v>3.1665855125898346</v>
      </c>
      <c r="K6687" s="105">
        <v>7.7892325272733105</v>
      </c>
      <c r="L6687" s="105">
        <v>100</v>
      </c>
      <c r="M6687" s="105">
        <v>100</v>
      </c>
      <c r="N6687" s="105">
        <v>100</v>
      </c>
      <c r="O6687" s="105">
        <v>21.341022337856518</v>
      </c>
      <c r="P6687" s="105">
        <v>12.457381795910274</v>
      </c>
      <c r="Q6687" s="105">
        <v>2.7585949007509005</v>
      </c>
      <c r="R6687" s="105">
        <v>1.0165963434531959</v>
      </c>
      <c r="S6687" s="105">
        <v>71.743594343398073</v>
      </c>
      <c r="T6687" s="105">
        <v>29.355776178639626</v>
      </c>
      <c r="U6687" s="105">
        <v>65.244133435908509</v>
      </c>
    </row>
    <row r="6688" spans="1:21">
      <c r="A6688" s="54">
        <v>6686</v>
      </c>
      <c r="B6688" s="104">
        <v>37649</v>
      </c>
      <c r="C6688" s="104">
        <v>37649</v>
      </c>
      <c r="D6688" s="105">
        <v>5023277</v>
      </c>
      <c r="E6688" s="105">
        <v>10306200000</v>
      </c>
      <c r="F6688" s="105">
        <v>0</v>
      </c>
      <c r="G6688" s="105">
        <v>3.7031154304340457</v>
      </c>
      <c r="H6688" s="105">
        <v>5.3725397623888842</v>
      </c>
      <c r="I6688" s="105">
        <v>2.7088780859485562</v>
      </c>
      <c r="J6688" s="105">
        <v>6.7963061443640242</v>
      </c>
      <c r="K6688" s="105">
        <v>5.8153811832513753</v>
      </c>
      <c r="L6688" s="105">
        <v>30.079661696640063</v>
      </c>
      <c r="M6688" s="105">
        <v>100</v>
      </c>
      <c r="N6688" s="105">
        <v>51.887849944189973</v>
      </c>
      <c r="O6688" s="105">
        <v>22.194212834226111</v>
      </c>
      <c r="P6688" s="105">
        <v>3.2936826760448095</v>
      </c>
      <c r="Q6688" s="105">
        <v>2.9384864608053674</v>
      </c>
      <c r="R6688" s="105">
        <v>6.2560610947795485</v>
      </c>
      <c r="S6688" s="105">
        <v>51.002470909637644</v>
      </c>
      <c r="T6688" s="105">
        <v>20.087181276089392</v>
      </c>
      <c r="U6688" s="105">
        <v>47.535244342852465</v>
      </c>
    </row>
    <row r="6689" spans="1:21">
      <c r="A6689" s="54">
        <v>6687</v>
      </c>
      <c r="B6689" s="104">
        <v>37673</v>
      </c>
      <c r="C6689" s="104">
        <v>37673</v>
      </c>
      <c r="D6689" s="105">
        <v>65676514</v>
      </c>
      <c r="E6689" s="105">
        <v>2569250000</v>
      </c>
      <c r="F6689" s="105">
        <v>0</v>
      </c>
      <c r="G6689" s="105">
        <v>5.7872549403236597</v>
      </c>
      <c r="H6689" s="105">
        <v>10.118307641928062</v>
      </c>
      <c r="I6689" s="105">
        <v>28.117749412344768</v>
      </c>
      <c r="J6689" s="105">
        <v>100</v>
      </c>
      <c r="K6689" s="105">
        <v>100</v>
      </c>
      <c r="L6689" s="105">
        <v>100</v>
      </c>
      <c r="M6689" s="105">
        <v>100</v>
      </c>
      <c r="N6689" s="105">
        <v>100</v>
      </c>
      <c r="O6689" s="105">
        <v>100</v>
      </c>
      <c r="P6689" s="105">
        <v>11.236367725618578</v>
      </c>
      <c r="Q6689" s="105">
        <v>15.358190596675659</v>
      </c>
      <c r="R6689" s="105">
        <v>14.129374076954663</v>
      </c>
      <c r="S6689" s="105">
        <v>92.470595344804067</v>
      </c>
      <c r="T6689" s="105">
        <v>57.06227036615379</v>
      </c>
      <c r="U6689" s="105">
        <v>91.023817850950522</v>
      </c>
    </row>
    <row r="6690" spans="1:21">
      <c r="A6690" s="54">
        <v>6688</v>
      </c>
      <c r="B6690" s="104">
        <v>37674</v>
      </c>
      <c r="C6690" s="104">
        <v>37674</v>
      </c>
      <c r="D6690" s="105">
        <v>47423121.999999985</v>
      </c>
      <c r="E6690" s="105">
        <v>5153110000</v>
      </c>
      <c r="F6690" s="105">
        <v>0</v>
      </c>
      <c r="G6690" s="105">
        <v>1.5599171917745307</v>
      </c>
      <c r="H6690" s="105">
        <v>2.9663379955107367</v>
      </c>
      <c r="I6690" s="105">
        <v>2.6050940416705801</v>
      </c>
      <c r="J6690" s="105">
        <v>6.0475892777416735</v>
      </c>
      <c r="K6690" s="105">
        <v>20.58247037370268</v>
      </c>
      <c r="L6690" s="105">
        <v>100</v>
      </c>
      <c r="M6690" s="105">
        <v>100</v>
      </c>
      <c r="N6690" s="105">
        <v>100</v>
      </c>
      <c r="O6690" s="105">
        <v>8.1553722825395596</v>
      </c>
      <c r="P6690" s="105">
        <v>2.7899851042752237</v>
      </c>
      <c r="Q6690" s="105">
        <v>2.1974405460771913</v>
      </c>
      <c r="R6690" s="105">
        <v>1.5335172996080872</v>
      </c>
      <c r="S6690" s="105">
        <v>48.526637324851315</v>
      </c>
      <c r="T6690" s="105">
        <v>29.036477009408355</v>
      </c>
      <c r="U6690" s="105">
        <v>47.312145732649547</v>
      </c>
    </row>
    <row r="6691" spans="1:21">
      <c r="A6691" s="54">
        <v>6689</v>
      </c>
      <c r="B6691" s="104">
        <v>37675</v>
      </c>
      <c r="C6691" s="104">
        <v>37675</v>
      </c>
      <c r="D6691" s="105">
        <v>817507.00000000012</v>
      </c>
      <c r="E6691" s="105">
        <v>2569250000</v>
      </c>
      <c r="F6691" s="105">
        <v>0</v>
      </c>
      <c r="G6691" s="105">
        <v>15.357503165855766</v>
      </c>
      <c r="H6691" s="105">
        <v>91.531039330129033</v>
      </c>
      <c r="I6691" s="105">
        <v>46.023994311499536</v>
      </c>
      <c r="J6691" s="105">
        <v>100</v>
      </c>
      <c r="K6691" s="105">
        <v>100</v>
      </c>
      <c r="L6691" s="105">
        <v>100</v>
      </c>
      <c r="M6691" s="105">
        <v>100</v>
      </c>
      <c r="N6691" s="105">
        <v>100</v>
      </c>
      <c r="O6691" s="105">
        <v>35.902463729512171</v>
      </c>
      <c r="P6691" s="105">
        <v>17.518160893544479</v>
      </c>
      <c r="Q6691" s="105">
        <v>14.529383754795298</v>
      </c>
      <c r="R6691" s="105">
        <v>10.130624425188831</v>
      </c>
      <c r="S6691" s="105">
        <v>0</v>
      </c>
      <c r="T6691" s="105">
        <v>60.916097467543757</v>
      </c>
      <c r="U6691" s="105">
        <v>60.916097467543743</v>
      </c>
    </row>
    <row r="6692" spans="1:21">
      <c r="A6692" s="54">
        <v>6690</v>
      </c>
      <c r="B6692" s="104">
        <v>37676</v>
      </c>
      <c r="C6692" s="104">
        <v>37676</v>
      </c>
      <c r="D6692" s="105">
        <v>49508652</v>
      </c>
      <c r="E6692" s="105">
        <v>2569250000</v>
      </c>
      <c r="F6692" s="105">
        <v>0</v>
      </c>
      <c r="G6692" s="105">
        <v>1.7170555294472114</v>
      </c>
      <c r="H6692" s="105">
        <v>1.9683089594889023</v>
      </c>
      <c r="I6692" s="105">
        <v>3.677288129342926</v>
      </c>
      <c r="J6692" s="105">
        <v>29.850629604841416</v>
      </c>
      <c r="K6692" s="105">
        <v>100</v>
      </c>
      <c r="L6692" s="105">
        <v>100</v>
      </c>
      <c r="M6692" s="105">
        <v>100</v>
      </c>
      <c r="N6692" s="105">
        <v>100</v>
      </c>
      <c r="O6692" s="105">
        <v>100</v>
      </c>
      <c r="P6692" s="105">
        <v>100</v>
      </c>
      <c r="Q6692" s="105">
        <v>16.707995648966904</v>
      </c>
      <c r="R6692" s="105">
        <v>3.0453681842722902</v>
      </c>
      <c r="S6692" s="105">
        <v>91.322897482817595</v>
      </c>
      <c r="T6692" s="105">
        <v>54.747220504696635</v>
      </c>
      <c r="U6692" s="105">
        <v>84.365837002128302</v>
      </c>
    </row>
    <row r="6693" spans="1:21">
      <c r="A6693" s="54">
        <v>6691</v>
      </c>
      <c r="B6693" s="104">
        <v>37679</v>
      </c>
      <c r="C6693" s="104">
        <v>37679</v>
      </c>
      <c r="D6693" s="105">
        <v>471460349.99999988</v>
      </c>
      <c r="E6693" s="105">
        <v>7722370000</v>
      </c>
      <c r="F6693" s="105">
        <v>0</v>
      </c>
      <c r="G6693" s="105">
        <v>1.000838214229516</v>
      </c>
      <c r="H6693" s="105">
        <v>0.86566929640893509</v>
      </c>
      <c r="I6693" s="105">
        <v>0.84124060941938528</v>
      </c>
      <c r="J6693" s="105">
        <v>2.080984740196882</v>
      </c>
      <c r="K6693" s="105">
        <v>8.1930192500704173</v>
      </c>
      <c r="L6693" s="105">
        <v>100</v>
      </c>
      <c r="M6693" s="105">
        <v>100</v>
      </c>
      <c r="N6693" s="105">
        <v>100</v>
      </c>
      <c r="O6693" s="105">
        <v>100</v>
      </c>
      <c r="P6693" s="105">
        <v>100</v>
      </c>
      <c r="Q6693" s="105">
        <v>5.2540502983761144</v>
      </c>
      <c r="R6693" s="105">
        <v>1.7107774716632724</v>
      </c>
      <c r="S6693" s="105">
        <v>80.915394989680607</v>
      </c>
      <c r="T6693" s="105">
        <v>43.328881656697043</v>
      </c>
      <c r="U6693" s="105">
        <v>79.263232813759984</v>
      </c>
    </row>
    <row r="6694" spans="1:21">
      <c r="A6694" s="54">
        <v>6692</v>
      </c>
      <c r="B6694" s="104">
        <v>37692</v>
      </c>
      <c r="C6694" s="104">
        <v>37692</v>
      </c>
      <c r="D6694" s="105">
        <v>178024271</v>
      </c>
      <c r="E6694" s="105">
        <v>27856100000</v>
      </c>
      <c r="F6694" s="105">
        <v>0</v>
      </c>
      <c r="G6694" s="105">
        <v>1.0298261167662042</v>
      </c>
      <c r="H6694" s="105">
        <v>0.93457608498111167</v>
      </c>
      <c r="I6694" s="105">
        <v>1.0377645968093845</v>
      </c>
      <c r="J6694" s="105">
        <v>1.7621894012422012</v>
      </c>
      <c r="K6694" s="105">
        <v>5.2694031886027295</v>
      </c>
      <c r="L6694" s="105">
        <v>100</v>
      </c>
      <c r="M6694" s="105">
        <v>100</v>
      </c>
      <c r="N6694" s="105">
        <v>100</v>
      </c>
      <c r="O6694" s="105">
        <v>83.339606149363092</v>
      </c>
      <c r="P6694" s="105">
        <v>11.83941405105759</v>
      </c>
      <c r="Q6694" s="105">
        <v>1.6092159824540231</v>
      </c>
      <c r="R6694" s="105">
        <v>0.98640583455700759</v>
      </c>
      <c r="S6694" s="105">
        <v>41.576072690999339</v>
      </c>
      <c r="T6694" s="105">
        <v>33.984033450486109</v>
      </c>
      <c r="U6694" s="105">
        <v>41.100466896138549</v>
      </c>
    </row>
    <row r="6695" spans="1:21">
      <c r="A6695" s="54">
        <v>6693</v>
      </c>
      <c r="B6695" s="104">
        <v>37711</v>
      </c>
      <c r="C6695" s="104">
        <v>37711</v>
      </c>
      <c r="D6695" s="105">
        <v>210978951.99999994</v>
      </c>
      <c r="E6695" s="105">
        <v>12875500000</v>
      </c>
      <c r="F6695" s="105">
        <v>0</v>
      </c>
      <c r="G6695" s="105">
        <v>8.9142371947976926</v>
      </c>
      <c r="H6695" s="105">
        <v>6.380913610760544</v>
      </c>
      <c r="I6695" s="105">
        <v>5.1864253266538674</v>
      </c>
      <c r="J6695" s="105">
        <v>17.106267501960474</v>
      </c>
      <c r="K6695" s="105">
        <v>30.229732722959366</v>
      </c>
      <c r="L6695" s="105">
        <v>100</v>
      </c>
      <c r="M6695" s="105">
        <v>100</v>
      </c>
      <c r="N6695" s="105">
        <v>100</v>
      </c>
      <c r="O6695" s="105">
        <v>100</v>
      </c>
      <c r="P6695" s="105">
        <v>100</v>
      </c>
      <c r="Q6695" s="105">
        <v>50.836162958390567</v>
      </c>
      <c r="R6695" s="105">
        <v>14.283403115844726</v>
      </c>
      <c r="S6695" s="105">
        <v>67.645237386862732</v>
      </c>
      <c r="T6695" s="105">
        <v>52.744761869280602</v>
      </c>
      <c r="U6695" s="105">
        <v>67.498200857408179</v>
      </c>
    </row>
    <row r="6696" spans="1:21">
      <c r="A6696" s="54">
        <v>6694</v>
      </c>
      <c r="B6696" s="104">
        <v>37727</v>
      </c>
      <c r="C6696" s="104">
        <v>37727</v>
      </c>
      <c r="D6696" s="105">
        <v>1010484476</v>
      </c>
      <c r="E6696" s="105">
        <v>43616900000</v>
      </c>
      <c r="F6696" s="105">
        <v>0</v>
      </c>
      <c r="G6696" s="105">
        <v>2.7770345151793587</v>
      </c>
      <c r="H6696" s="105">
        <v>2.6351721405817896</v>
      </c>
      <c r="I6696" s="105">
        <v>2.2024199783372005</v>
      </c>
      <c r="J6696" s="105">
        <v>2.9461371493539881</v>
      </c>
      <c r="K6696" s="105">
        <v>100</v>
      </c>
      <c r="L6696" s="105">
        <v>100</v>
      </c>
      <c r="M6696" s="105">
        <v>100</v>
      </c>
      <c r="N6696" s="105">
        <v>100</v>
      </c>
      <c r="O6696" s="105">
        <v>100</v>
      </c>
      <c r="P6696" s="105">
        <v>100</v>
      </c>
      <c r="Q6696" s="105">
        <v>100</v>
      </c>
      <c r="R6696" s="105">
        <v>8.2715860147326108</v>
      </c>
      <c r="S6696" s="105">
        <v>89.619298621248561</v>
      </c>
      <c r="T6696" s="105">
        <v>59.902695816515411</v>
      </c>
      <c r="U6696" s="105">
        <v>89.257747143670016</v>
      </c>
    </row>
    <row r="6697" spans="1:21">
      <c r="A6697" s="54">
        <v>6695</v>
      </c>
      <c r="B6697" s="104">
        <v>37741</v>
      </c>
      <c r="C6697" s="104">
        <v>37741</v>
      </c>
      <c r="D6697" s="105">
        <v>64049823.000000007</v>
      </c>
      <c r="E6697" s="105">
        <v>2569250000</v>
      </c>
      <c r="F6697" s="105">
        <v>0</v>
      </c>
      <c r="G6697" s="105">
        <v>100</v>
      </c>
      <c r="H6697" s="105">
        <v>100</v>
      </c>
      <c r="I6697" s="105">
        <v>0.40392534312469303</v>
      </c>
      <c r="J6697" s="105">
        <v>0.18300560219861062</v>
      </c>
      <c r="K6697" s="105">
        <v>0.55343313168539832</v>
      </c>
      <c r="L6697" s="105">
        <v>100</v>
      </c>
      <c r="M6697" s="105">
        <v>100</v>
      </c>
      <c r="N6697" s="105">
        <v>100</v>
      </c>
      <c r="O6697" s="105">
        <v>100</v>
      </c>
      <c r="P6697" s="105">
        <v>100</v>
      </c>
      <c r="Q6697" s="105">
        <v>100</v>
      </c>
      <c r="R6697" s="105">
        <v>100</v>
      </c>
      <c r="S6697" s="105">
        <v>90.594722701640364</v>
      </c>
      <c r="T6697" s="105">
        <v>75.095030339750721</v>
      </c>
      <c r="U6697" s="105">
        <v>90.321016011660149</v>
      </c>
    </row>
    <row r="6698" spans="1:21">
      <c r="A6698" s="54">
        <v>6696</v>
      </c>
      <c r="B6698" s="104">
        <v>37763</v>
      </c>
      <c r="C6698" s="104">
        <v>37763</v>
      </c>
      <c r="D6698" s="105">
        <v>2021657.9999999998</v>
      </c>
      <c r="E6698" s="105">
        <v>28334400000</v>
      </c>
      <c r="F6698" s="105">
        <v>0</v>
      </c>
      <c r="G6698" s="105">
        <v>60.582464750140623</v>
      </c>
      <c r="H6698" s="105">
        <v>72.456413329069917</v>
      </c>
      <c r="I6698" s="105">
        <v>70.258060947530936</v>
      </c>
      <c r="J6698" s="105">
        <v>91.237849082173184</v>
      </c>
      <c r="K6698" s="105">
        <v>93.643591281606192</v>
      </c>
      <c r="L6698" s="105">
        <v>83.658100015723491</v>
      </c>
      <c r="M6698" s="105">
        <v>44.666040027093118</v>
      </c>
      <c r="N6698" s="105">
        <v>40.746467209769641</v>
      </c>
      <c r="O6698" s="105">
        <v>40.790132673184424</v>
      </c>
      <c r="P6698" s="105">
        <v>44.341305460754704</v>
      </c>
      <c r="Q6698" s="105">
        <v>48.160798299826162</v>
      </c>
      <c r="R6698" s="105">
        <v>50.334472947083164</v>
      </c>
      <c r="S6698" s="105">
        <v>46.641668011062798</v>
      </c>
      <c r="T6698" s="105">
        <v>61.739641335329644</v>
      </c>
      <c r="U6698" s="105">
        <v>59.996904551446832</v>
      </c>
    </row>
    <row r="6699" spans="1:21">
      <c r="A6699" s="54">
        <v>6697</v>
      </c>
      <c r="B6699" s="104">
        <v>37772</v>
      </c>
      <c r="C6699" s="104">
        <v>37772</v>
      </c>
      <c r="D6699" s="105">
        <v>206577</v>
      </c>
      <c r="E6699" s="105">
        <v>2569250000</v>
      </c>
      <c r="F6699" s="105">
        <v>0</v>
      </c>
      <c r="G6699" s="105">
        <v>0</v>
      </c>
      <c r="H6699" s="105">
        <v>0</v>
      </c>
      <c r="I6699" s="105">
        <v>0</v>
      </c>
      <c r="J6699" s="105">
        <v>0</v>
      </c>
      <c r="K6699" s="105">
        <v>0</v>
      </c>
      <c r="L6699" s="105">
        <v>0</v>
      </c>
      <c r="M6699" s="105">
        <v>0</v>
      </c>
      <c r="N6699" s="105">
        <v>0</v>
      </c>
      <c r="O6699" s="105">
        <v>0</v>
      </c>
      <c r="P6699" s="105">
        <v>0</v>
      </c>
      <c r="Q6699" s="105">
        <v>0</v>
      </c>
      <c r="R6699" s="105">
        <v>0</v>
      </c>
      <c r="S6699" s="105">
        <v>0</v>
      </c>
      <c r="T6699" s="105">
        <v>0</v>
      </c>
      <c r="U6699" s="105">
        <v>0</v>
      </c>
    </row>
    <row r="6700" spans="1:21">
      <c r="A6700" s="54">
        <v>6698</v>
      </c>
      <c r="B6700" s="104">
        <v>37774</v>
      </c>
      <c r="C6700" s="104">
        <v>37774</v>
      </c>
      <c r="D6700" s="105">
        <v>1271190</v>
      </c>
      <c r="E6700" s="105">
        <v>15444700000</v>
      </c>
      <c r="F6700" s="105">
        <v>0</v>
      </c>
      <c r="G6700" s="105">
        <v>100</v>
      </c>
      <c r="H6700" s="105">
        <v>100</v>
      </c>
      <c r="I6700" s="105">
        <v>100</v>
      </c>
      <c r="J6700" s="105">
        <v>100</v>
      </c>
      <c r="K6700" s="105">
        <v>100</v>
      </c>
      <c r="L6700" s="105">
        <v>100</v>
      </c>
      <c r="M6700" s="105">
        <v>100</v>
      </c>
      <c r="N6700" s="105">
        <v>100</v>
      </c>
      <c r="O6700" s="105">
        <v>100</v>
      </c>
      <c r="P6700" s="105">
        <v>100</v>
      </c>
      <c r="Q6700" s="105">
        <v>100</v>
      </c>
      <c r="R6700" s="105">
        <v>100</v>
      </c>
      <c r="S6700" s="105">
        <v>0</v>
      </c>
      <c r="T6700" s="105">
        <v>100</v>
      </c>
      <c r="U6700" s="105">
        <v>100</v>
      </c>
    </row>
    <row r="6701" spans="1:21">
      <c r="A6701" s="54">
        <v>6699</v>
      </c>
      <c r="B6701" s="104">
        <v>37777</v>
      </c>
      <c r="C6701" s="104">
        <v>37777</v>
      </c>
      <c r="D6701" s="105">
        <v>1010682</v>
      </c>
      <c r="E6701" s="105">
        <v>10306200000</v>
      </c>
      <c r="F6701" s="105">
        <v>0</v>
      </c>
      <c r="G6701" s="105">
        <v>67.271088373100369</v>
      </c>
      <c r="H6701" s="105">
        <v>78.338344406773516</v>
      </c>
      <c r="I6701" s="105">
        <v>79.657439134123166</v>
      </c>
      <c r="J6701" s="105">
        <v>100</v>
      </c>
      <c r="K6701" s="105">
        <v>100</v>
      </c>
      <c r="L6701" s="105">
        <v>100</v>
      </c>
      <c r="M6701" s="105">
        <v>100</v>
      </c>
      <c r="N6701" s="105">
        <v>100</v>
      </c>
      <c r="O6701" s="105">
        <v>98.791743635732644</v>
      </c>
      <c r="P6701" s="105">
        <v>89.408156283390241</v>
      </c>
      <c r="Q6701" s="105">
        <v>90.249310249639819</v>
      </c>
      <c r="R6701" s="105">
        <v>84.593078544200523</v>
      </c>
      <c r="S6701" s="105">
        <v>0</v>
      </c>
      <c r="T6701" s="105">
        <v>90.692430052246678</v>
      </c>
      <c r="U6701" s="105">
        <v>90.692430052246692</v>
      </c>
    </row>
    <row r="6702" spans="1:21">
      <c r="A6702" s="54">
        <v>6700</v>
      </c>
      <c r="B6702" s="104">
        <v>37780</v>
      </c>
      <c r="C6702" s="104">
        <v>37780</v>
      </c>
      <c r="D6702" s="105">
        <v>252640.99999999997</v>
      </c>
      <c r="E6702" s="105">
        <v>2569250000</v>
      </c>
      <c r="F6702" s="105">
        <v>0</v>
      </c>
      <c r="G6702" s="105">
        <v>60.344690637956134</v>
      </c>
      <c r="H6702" s="105">
        <v>100</v>
      </c>
      <c r="I6702" s="105">
        <v>100</v>
      </c>
      <c r="J6702" s="105">
        <v>0</v>
      </c>
      <c r="K6702" s="105">
        <v>0</v>
      </c>
      <c r="L6702" s="105">
        <v>0</v>
      </c>
      <c r="M6702" s="105">
        <v>100</v>
      </c>
      <c r="N6702" s="105">
        <v>8.6104023284875453</v>
      </c>
      <c r="O6702" s="105">
        <v>11.438293546529842</v>
      </c>
      <c r="P6702" s="105">
        <v>40.137523589466248</v>
      </c>
      <c r="Q6702" s="105">
        <v>46.174013936928588</v>
      </c>
      <c r="R6702" s="105">
        <v>49.157191811818208</v>
      </c>
      <c r="S6702" s="105">
        <v>0</v>
      </c>
      <c r="T6702" s="105">
        <v>42.988509654265549</v>
      </c>
      <c r="U6702" s="105">
        <v>42.988509654265556</v>
      </c>
    </row>
    <row r="6703" spans="1:21">
      <c r="A6703" s="54">
        <v>6701</v>
      </c>
      <c r="B6703" s="104">
        <v>37782</v>
      </c>
      <c r="C6703" s="104">
        <v>37782</v>
      </c>
      <c r="D6703" s="105">
        <v>524658</v>
      </c>
      <c r="E6703" s="105">
        <v>5123710000</v>
      </c>
      <c r="F6703" s="105">
        <v>0</v>
      </c>
      <c r="G6703" s="105">
        <v>5.4315126322587943</v>
      </c>
      <c r="H6703" s="105">
        <v>7.525742891318699</v>
      </c>
      <c r="I6703" s="105">
        <v>9.2589534032844121</v>
      </c>
      <c r="J6703" s="105">
        <v>12.408463290754185</v>
      </c>
      <c r="K6703" s="105">
        <v>13.948116672202312</v>
      </c>
      <c r="L6703" s="105">
        <v>12.707727646436526</v>
      </c>
      <c r="M6703" s="105">
        <v>9.6370405218722812</v>
      </c>
      <c r="N6703" s="105">
        <v>4.5003922952882611</v>
      </c>
      <c r="O6703" s="105">
        <v>2.8165659112866872</v>
      </c>
      <c r="P6703" s="105">
        <v>4.2787861107862897</v>
      </c>
      <c r="Q6703" s="105">
        <v>4.7074978764574711</v>
      </c>
      <c r="R6703" s="105">
        <v>4.9251635019011273</v>
      </c>
      <c r="S6703" s="105">
        <v>0</v>
      </c>
      <c r="T6703" s="105">
        <v>7.6788302294872537</v>
      </c>
      <c r="U6703" s="105">
        <v>7.6788302294872537</v>
      </c>
    </row>
    <row r="6704" spans="1:21">
      <c r="A6704" s="54">
        <v>6702</v>
      </c>
      <c r="B6704" s="104">
        <v>37783</v>
      </c>
      <c r="C6704" s="104">
        <v>37783</v>
      </c>
      <c r="D6704" s="105">
        <v>273613.99999999994</v>
      </c>
      <c r="E6704" s="105">
        <v>2569250000</v>
      </c>
      <c r="F6704" s="105">
        <v>0</v>
      </c>
      <c r="G6704" s="105">
        <v>4.4026716701369493</v>
      </c>
      <c r="H6704" s="105">
        <v>7.1723851737655817</v>
      </c>
      <c r="I6704" s="105">
        <v>13.493170958096323</v>
      </c>
      <c r="J6704" s="105">
        <v>0</v>
      </c>
      <c r="K6704" s="105">
        <v>0</v>
      </c>
      <c r="L6704" s="105">
        <v>0</v>
      </c>
      <c r="M6704" s="105">
        <v>9.7361016593329275</v>
      </c>
      <c r="N6704" s="105">
        <v>1.6806532922933772</v>
      </c>
      <c r="O6704" s="105">
        <v>1.3825298850147898</v>
      </c>
      <c r="P6704" s="105">
        <v>2.6344452605713871</v>
      </c>
      <c r="Q6704" s="105">
        <v>3.2075874301247973</v>
      </c>
      <c r="R6704" s="105">
        <v>3.5671870915181625</v>
      </c>
      <c r="S6704" s="105">
        <v>0</v>
      </c>
      <c r="T6704" s="105">
        <v>3.939727701737858</v>
      </c>
      <c r="U6704" s="105">
        <v>3.9397277017378594</v>
      </c>
    </row>
    <row r="6705" spans="1:21">
      <c r="A6705" s="54">
        <v>6703</v>
      </c>
      <c r="B6705" s="104">
        <v>37785</v>
      </c>
      <c r="C6705" s="104">
        <v>37785</v>
      </c>
      <c r="D6705" s="105">
        <v>298673</v>
      </c>
      <c r="E6705" s="105">
        <v>2569250000</v>
      </c>
      <c r="F6705" s="105">
        <v>0</v>
      </c>
      <c r="G6705" s="105">
        <v>2.2984580978073801</v>
      </c>
      <c r="H6705" s="105">
        <v>2.9437351914575203</v>
      </c>
      <c r="I6705" s="105">
        <v>3.155534981435911</v>
      </c>
      <c r="J6705" s="105">
        <v>4.0623590348068488</v>
      </c>
      <c r="K6705" s="105">
        <v>5.085897757035351</v>
      </c>
      <c r="L6705" s="105">
        <v>3.9429821612066096</v>
      </c>
      <c r="M6705" s="105">
        <v>2.6623020814864131</v>
      </c>
      <c r="N6705" s="105">
        <v>1.3471877704977435</v>
      </c>
      <c r="O6705" s="105">
        <v>0.95878314505731688</v>
      </c>
      <c r="P6705" s="105">
        <v>1.1188886115294514</v>
      </c>
      <c r="Q6705" s="105">
        <v>1.7963905941897036</v>
      </c>
      <c r="R6705" s="105">
        <v>1.9880057294507156</v>
      </c>
      <c r="S6705" s="105">
        <v>0</v>
      </c>
      <c r="T6705" s="105">
        <v>2.6133770963300802</v>
      </c>
      <c r="U6705" s="105">
        <v>2.6133770963300806</v>
      </c>
    </row>
    <row r="6706" spans="1:21">
      <c r="A6706" s="54">
        <v>6704</v>
      </c>
      <c r="B6706" s="104">
        <v>37846</v>
      </c>
      <c r="C6706" s="104">
        <v>37846</v>
      </c>
      <c r="D6706" s="105">
        <v>407115188.99999988</v>
      </c>
      <c r="E6706" s="105">
        <v>2569250000</v>
      </c>
      <c r="F6706" s="105">
        <v>0</v>
      </c>
      <c r="G6706" s="105">
        <v>1.7908648534187459</v>
      </c>
      <c r="H6706" s="105">
        <v>1.9575860254326678</v>
      </c>
      <c r="I6706" s="105">
        <v>1.2172658387984472</v>
      </c>
      <c r="J6706" s="105">
        <v>1.8517034621276085</v>
      </c>
      <c r="K6706" s="105">
        <v>100</v>
      </c>
      <c r="L6706" s="105">
        <v>100</v>
      </c>
      <c r="M6706" s="105">
        <v>0.51869124874484118</v>
      </c>
      <c r="N6706" s="105">
        <v>1.124467037147874</v>
      </c>
      <c r="O6706" s="105">
        <v>0.84819839200550018</v>
      </c>
      <c r="P6706" s="105">
        <v>1.4493886067871078</v>
      </c>
      <c r="Q6706" s="105">
        <v>1.2148001831915205</v>
      </c>
      <c r="R6706" s="105">
        <v>1.6962198458895017</v>
      </c>
      <c r="S6706" s="105">
        <v>43.049125627014661</v>
      </c>
      <c r="T6706" s="105">
        <v>17.805765457795317</v>
      </c>
      <c r="U6706" s="105">
        <v>40.775848985634411</v>
      </c>
    </row>
    <row r="6707" spans="1:21">
      <c r="A6707" s="54">
        <v>6705</v>
      </c>
      <c r="B6707" s="104">
        <v>37847</v>
      </c>
      <c r="C6707" s="104">
        <v>37847</v>
      </c>
      <c r="D6707" s="105">
        <v>7711586.9999999981</v>
      </c>
      <c r="E6707" s="105">
        <v>2569250000</v>
      </c>
      <c r="F6707" s="105">
        <v>0</v>
      </c>
      <c r="G6707" s="105">
        <v>15.28702715174917</v>
      </c>
      <c r="H6707" s="105">
        <v>15.394639510263703</v>
      </c>
      <c r="I6707" s="105">
        <v>10.645133347948846</v>
      </c>
      <c r="J6707" s="105">
        <v>13.944758357550613</v>
      </c>
      <c r="K6707" s="105">
        <v>47.063814514902923</v>
      </c>
      <c r="L6707" s="105">
        <v>100</v>
      </c>
      <c r="M6707" s="105">
        <v>3.5686465604916267</v>
      </c>
      <c r="N6707" s="105">
        <v>5.9314159405697122</v>
      </c>
      <c r="O6707" s="105">
        <v>5.4201693299835654</v>
      </c>
      <c r="P6707" s="105">
        <v>9.1638396296116955</v>
      </c>
      <c r="Q6707" s="105">
        <v>9.2498035722050389</v>
      </c>
      <c r="R6707" s="105">
        <v>14.015131455331858</v>
      </c>
      <c r="S6707" s="105">
        <v>35.817532111384445</v>
      </c>
      <c r="T6707" s="105">
        <v>20.807031614217394</v>
      </c>
      <c r="U6707" s="105">
        <v>35.711211122182583</v>
      </c>
    </row>
    <row r="6708" spans="1:21">
      <c r="A6708" s="54">
        <v>6706</v>
      </c>
      <c r="B6708" s="104">
        <v>37848</v>
      </c>
      <c r="C6708" s="104">
        <v>37848</v>
      </c>
      <c r="D6708" s="105">
        <v>7472253.9999999991</v>
      </c>
      <c r="E6708" s="105">
        <v>2569250000</v>
      </c>
      <c r="F6708" s="105">
        <v>0</v>
      </c>
      <c r="G6708" s="105">
        <v>3.3115030422928142</v>
      </c>
      <c r="H6708" s="105">
        <v>3.4813208385034029</v>
      </c>
      <c r="I6708" s="105">
        <v>2.4859430702672922</v>
      </c>
      <c r="J6708" s="105">
        <v>3.1456990727234744</v>
      </c>
      <c r="K6708" s="105">
        <v>4.3545671067209266</v>
      </c>
      <c r="L6708" s="105">
        <v>2.8530744612126089</v>
      </c>
      <c r="M6708" s="105">
        <v>1.1715254560186548</v>
      </c>
      <c r="N6708" s="105">
        <v>1.4050216206104922</v>
      </c>
      <c r="O6708" s="105">
        <v>1.1452654223628933</v>
      </c>
      <c r="P6708" s="105">
        <v>2.1615840705194866</v>
      </c>
      <c r="Q6708" s="105">
        <v>3.5432478723725396</v>
      </c>
      <c r="R6708" s="105">
        <v>4.3722685839113522</v>
      </c>
      <c r="S6708" s="105">
        <v>0</v>
      </c>
      <c r="T6708" s="105">
        <v>2.7859183847929945</v>
      </c>
      <c r="U6708" s="105">
        <v>2.7859183847929949</v>
      </c>
    </row>
    <row r="6709" spans="1:21">
      <c r="A6709" s="54">
        <v>6707</v>
      </c>
      <c r="B6709" s="104">
        <v>37849</v>
      </c>
      <c r="C6709" s="104">
        <v>37849</v>
      </c>
      <c r="D6709" s="105">
        <v>370563</v>
      </c>
      <c r="E6709" s="105">
        <v>2569250000</v>
      </c>
      <c r="F6709" s="105">
        <v>0</v>
      </c>
      <c r="G6709" s="105">
        <v>6.4701732086080908</v>
      </c>
      <c r="H6709" s="105">
        <v>6.062499075055797</v>
      </c>
      <c r="I6709" s="105">
        <v>3.8383867305806465</v>
      </c>
      <c r="J6709" s="105">
        <v>3.937138234901675</v>
      </c>
      <c r="K6709" s="105">
        <v>4.1000330845241937</v>
      </c>
      <c r="L6709" s="105">
        <v>2.7155328627680375</v>
      </c>
      <c r="M6709" s="105">
        <v>1.4539923508102541</v>
      </c>
      <c r="N6709" s="105">
        <v>2.7535159363872403</v>
      </c>
      <c r="O6709" s="105">
        <v>3.2922426948874874</v>
      </c>
      <c r="P6709" s="105">
        <v>5.1265513716712192</v>
      </c>
      <c r="Q6709" s="105">
        <v>6.1090337099595811</v>
      </c>
      <c r="R6709" s="105">
        <v>7.1796604864583378</v>
      </c>
      <c r="S6709" s="105">
        <v>0</v>
      </c>
      <c r="T6709" s="105">
        <v>4.4198966455510469</v>
      </c>
      <c r="U6709" s="105">
        <v>4.419896645551046</v>
      </c>
    </row>
    <row r="6710" spans="1:21">
      <c r="A6710" s="54">
        <v>6708</v>
      </c>
      <c r="B6710" s="104">
        <v>37850</v>
      </c>
      <c r="C6710" s="104">
        <v>37850</v>
      </c>
      <c r="D6710" s="105">
        <v>75077149.999999985</v>
      </c>
      <c r="E6710" s="105">
        <v>2569250000</v>
      </c>
      <c r="F6710" s="105">
        <v>0</v>
      </c>
      <c r="G6710" s="105">
        <v>1.6844485745178719</v>
      </c>
      <c r="H6710" s="105">
        <v>1.6392633180468659</v>
      </c>
      <c r="I6710" s="105">
        <v>1.1867093087820744</v>
      </c>
      <c r="J6710" s="105">
        <v>1.5880466641549769</v>
      </c>
      <c r="K6710" s="105">
        <v>1.7155793963007262</v>
      </c>
      <c r="L6710" s="105">
        <v>0.85856907462658216</v>
      </c>
      <c r="M6710" s="105">
        <v>0.43384465789880483</v>
      </c>
      <c r="N6710" s="105">
        <v>0.99166143844903798</v>
      </c>
      <c r="O6710" s="105">
        <v>1.2576402208614665</v>
      </c>
      <c r="P6710" s="105">
        <v>1.8569370348981074</v>
      </c>
      <c r="Q6710" s="105">
        <v>1.936776736746521</v>
      </c>
      <c r="R6710" s="105">
        <v>2.0048486058038364</v>
      </c>
      <c r="S6710" s="105">
        <v>1.0080403916789054</v>
      </c>
      <c r="T6710" s="105">
        <v>1.4295270859239058</v>
      </c>
      <c r="U6710" s="105">
        <v>1.2916086590859888</v>
      </c>
    </row>
    <row r="6711" spans="1:21">
      <c r="A6711" s="54">
        <v>6709</v>
      </c>
      <c r="B6711" s="104">
        <v>37851</v>
      </c>
      <c r="C6711" s="104">
        <v>37851</v>
      </c>
      <c r="D6711" s="105">
        <v>92937961</v>
      </c>
      <c r="E6711" s="105">
        <v>2569250000</v>
      </c>
      <c r="F6711" s="105">
        <v>0</v>
      </c>
      <c r="G6711" s="105">
        <v>0.43572232158824226</v>
      </c>
      <c r="H6711" s="105">
        <v>0.40968992951815658</v>
      </c>
      <c r="I6711" s="105">
        <v>0.26498827431669014</v>
      </c>
      <c r="J6711" s="105">
        <v>0.33601296800411845</v>
      </c>
      <c r="K6711" s="105">
        <v>0.36776267422132913</v>
      </c>
      <c r="L6711" s="105">
        <v>0.18454558881221264</v>
      </c>
      <c r="M6711" s="105">
        <v>0.10019662282596163</v>
      </c>
      <c r="N6711" s="105">
        <v>0.27828400374191098</v>
      </c>
      <c r="O6711" s="105">
        <v>0.31106776256320828</v>
      </c>
      <c r="P6711" s="105">
        <v>0.5182640265858911</v>
      </c>
      <c r="Q6711" s="105">
        <v>0.57977691429937939</v>
      </c>
      <c r="R6711" s="105">
        <v>0.57103512663750056</v>
      </c>
      <c r="S6711" s="105">
        <v>0.28659792712498361</v>
      </c>
      <c r="T6711" s="105">
        <v>0.36311218442621679</v>
      </c>
      <c r="U6711" s="105">
        <v>0.32440090356342183</v>
      </c>
    </row>
    <row r="6712" spans="1:21">
      <c r="A6712" s="54">
        <v>6710</v>
      </c>
      <c r="B6712" s="104">
        <v>37852</v>
      </c>
      <c r="C6712" s="104">
        <v>37852</v>
      </c>
      <c r="D6712" s="105">
        <v>65958573.999999985</v>
      </c>
      <c r="E6712" s="105">
        <v>2569250000</v>
      </c>
      <c r="F6712" s="105">
        <v>0</v>
      </c>
      <c r="G6712" s="105">
        <v>2.0434193270513812</v>
      </c>
      <c r="H6712" s="105">
        <v>1.790064951712244</v>
      </c>
      <c r="I6712" s="105">
        <v>0.99759770851953067</v>
      </c>
      <c r="J6712" s="105">
        <v>1.1951522647113935</v>
      </c>
      <c r="K6712" s="105">
        <v>1.6287314158744703</v>
      </c>
      <c r="L6712" s="105">
        <v>0.86116734241959114</v>
      </c>
      <c r="M6712" s="105">
        <v>0.40211487960320613</v>
      </c>
      <c r="N6712" s="105">
        <v>0.9431317257153955</v>
      </c>
      <c r="O6712" s="105">
        <v>1.3775885039646509</v>
      </c>
      <c r="P6712" s="105">
        <v>2.0629840583470966</v>
      </c>
      <c r="Q6712" s="105">
        <v>2.8536995950604345</v>
      </c>
      <c r="R6712" s="105">
        <v>2.8779181682867341</v>
      </c>
      <c r="S6712" s="105">
        <v>1.0578610047481347</v>
      </c>
      <c r="T6712" s="105">
        <v>1.5861308284388438</v>
      </c>
      <c r="U6712" s="105">
        <v>1.1286601903472131</v>
      </c>
    </row>
    <row r="6713" spans="1:21">
      <c r="A6713" s="54">
        <v>6711</v>
      </c>
      <c r="B6713" s="104">
        <v>37853</v>
      </c>
      <c r="C6713" s="104">
        <v>37853</v>
      </c>
      <c r="D6713" s="105">
        <v>9678185.0000000019</v>
      </c>
      <c r="E6713" s="105">
        <v>2569250000</v>
      </c>
      <c r="F6713" s="105">
        <v>0</v>
      </c>
      <c r="G6713" s="105">
        <v>3.9562925776400415</v>
      </c>
      <c r="H6713" s="105">
        <v>3.5306756005802131</v>
      </c>
      <c r="I6713" s="105">
        <v>1.7728916651001521</v>
      </c>
      <c r="J6713" s="105">
        <v>1.6083166603485239</v>
      </c>
      <c r="K6713" s="105">
        <v>1.7685902604770729</v>
      </c>
      <c r="L6713" s="105">
        <v>1.2881379900376075</v>
      </c>
      <c r="M6713" s="105">
        <v>0.79380594346725919</v>
      </c>
      <c r="N6713" s="105">
        <v>1.4746448226115514</v>
      </c>
      <c r="O6713" s="105">
        <v>1.5893288935290866</v>
      </c>
      <c r="P6713" s="105">
        <v>1.9484937768752371</v>
      </c>
      <c r="Q6713" s="105">
        <v>3.0598702780461942</v>
      </c>
      <c r="R6713" s="105">
        <v>4.7010098404924596</v>
      </c>
      <c r="S6713" s="105">
        <v>1.4974058328294688</v>
      </c>
      <c r="T6713" s="105">
        <v>2.2910048591004499</v>
      </c>
      <c r="U6713" s="105">
        <v>1.5455183506070698</v>
      </c>
    </row>
    <row r="6714" spans="1:21">
      <c r="A6714" s="54">
        <v>6712</v>
      </c>
      <c r="B6714" s="104">
        <v>37854</v>
      </c>
      <c r="C6714" s="104">
        <v>37854</v>
      </c>
      <c r="D6714" s="105">
        <v>6848937</v>
      </c>
      <c r="E6714" s="105">
        <v>2569250000</v>
      </c>
      <c r="F6714" s="105">
        <v>0</v>
      </c>
      <c r="G6714" s="105">
        <v>4.7980112115810476</v>
      </c>
      <c r="H6714" s="105">
        <v>3.9587333516519347</v>
      </c>
      <c r="I6714" s="105">
        <v>2.0045715235988428</v>
      </c>
      <c r="J6714" s="105">
        <v>1.7591392817909488</v>
      </c>
      <c r="K6714" s="105">
        <v>1.8942183773993224</v>
      </c>
      <c r="L6714" s="105">
        <v>1.6057108663777351</v>
      </c>
      <c r="M6714" s="105">
        <v>1.1084774976343386</v>
      </c>
      <c r="N6714" s="105">
        <v>2.3076614820054937</v>
      </c>
      <c r="O6714" s="105">
        <v>2.9384125860143371</v>
      </c>
      <c r="P6714" s="105">
        <v>3.2722125758839913</v>
      </c>
      <c r="Q6714" s="105">
        <v>4.1385396668178327</v>
      </c>
      <c r="R6714" s="105">
        <v>5.9635240615034935</v>
      </c>
      <c r="S6714" s="105">
        <v>2.1908857347857631</v>
      </c>
      <c r="T6714" s="105">
        <v>2.9791010401882763</v>
      </c>
      <c r="U6714" s="105">
        <v>2.2767881830742858</v>
      </c>
    </row>
    <row r="6715" spans="1:21">
      <c r="A6715" s="54">
        <v>6713</v>
      </c>
      <c r="B6715" s="104">
        <v>37855</v>
      </c>
      <c r="C6715" s="104">
        <v>37855</v>
      </c>
      <c r="D6715" s="105">
        <v>47756113.000000015</v>
      </c>
      <c r="E6715" s="105">
        <v>2569250000</v>
      </c>
      <c r="F6715" s="105">
        <v>0</v>
      </c>
      <c r="G6715" s="105">
        <v>0.92120464738649155</v>
      </c>
      <c r="H6715" s="105">
        <v>0.71254791613645185</v>
      </c>
      <c r="I6715" s="105">
        <v>0.39764723064070634</v>
      </c>
      <c r="J6715" s="105">
        <v>0.36748810512806396</v>
      </c>
      <c r="K6715" s="105">
        <v>0.35832923889941587</v>
      </c>
      <c r="L6715" s="105">
        <v>0.26380227212316759</v>
      </c>
      <c r="M6715" s="105">
        <v>0.22179243186661179</v>
      </c>
      <c r="N6715" s="105">
        <v>0.4618587130644719</v>
      </c>
      <c r="O6715" s="105">
        <v>0.46851162505782001</v>
      </c>
      <c r="P6715" s="105">
        <v>0.49361824928164866</v>
      </c>
      <c r="Q6715" s="105">
        <v>0.65264497549086986</v>
      </c>
      <c r="R6715" s="105">
        <v>0.96651212622524518</v>
      </c>
      <c r="S6715" s="105">
        <v>0.40163445706113388</v>
      </c>
      <c r="T6715" s="105">
        <v>0.52382979427508036</v>
      </c>
      <c r="U6715" s="105">
        <v>0.4406368897941938</v>
      </c>
    </row>
    <row r="6716" spans="1:21">
      <c r="A6716" s="54">
        <v>6714</v>
      </c>
      <c r="B6716" s="104">
        <v>37856</v>
      </c>
      <c r="C6716" s="104">
        <v>37856</v>
      </c>
      <c r="D6716" s="105">
        <v>9117306</v>
      </c>
      <c r="E6716" s="105">
        <v>2569250000</v>
      </c>
      <c r="F6716" s="105">
        <v>0</v>
      </c>
      <c r="G6716" s="105">
        <v>0.57476835989614805</v>
      </c>
      <c r="H6716" s="105">
        <v>0.39673838773406533</v>
      </c>
      <c r="I6716" s="105">
        <v>0.19087162114786382</v>
      </c>
      <c r="J6716" s="105">
        <v>0.16488372104734955</v>
      </c>
      <c r="K6716" s="105">
        <v>0.16075693280929276</v>
      </c>
      <c r="L6716" s="105">
        <v>0.12660570090068282</v>
      </c>
      <c r="M6716" s="105">
        <v>0.11674527937887746</v>
      </c>
      <c r="N6716" s="105">
        <v>0.17737194101992682</v>
      </c>
      <c r="O6716" s="105">
        <v>0.15061194259940805</v>
      </c>
      <c r="P6716" s="105">
        <v>0.19625411272384774</v>
      </c>
      <c r="Q6716" s="105">
        <v>0.28872062087147554</v>
      </c>
      <c r="R6716" s="105">
        <v>0.4913983765191331</v>
      </c>
      <c r="S6716" s="105">
        <v>0.15127529307436785</v>
      </c>
      <c r="T6716" s="105">
        <v>0.25297724972067259</v>
      </c>
      <c r="U6716" s="105">
        <v>0.19075997280664198</v>
      </c>
    </row>
    <row r="6717" spans="1:21">
      <c r="A6717" s="54">
        <v>6715</v>
      </c>
      <c r="B6717" s="104">
        <v>37857</v>
      </c>
      <c r="C6717" s="104">
        <v>37857</v>
      </c>
      <c r="D6717" s="105">
        <v>21010940.000000007</v>
      </c>
      <c r="E6717" s="105">
        <v>2569250000</v>
      </c>
      <c r="F6717" s="105">
        <v>0</v>
      </c>
      <c r="G6717" s="105">
        <v>0.43507970425102288</v>
      </c>
      <c r="H6717" s="105">
        <v>0.28975653454627515</v>
      </c>
      <c r="I6717" s="105">
        <v>0.15785986201993607</v>
      </c>
      <c r="J6717" s="105">
        <v>0.14360120319152977</v>
      </c>
      <c r="K6717" s="105">
        <v>0.13588911408416121</v>
      </c>
      <c r="L6717" s="105">
        <v>0.1018130358522947</v>
      </c>
      <c r="M6717" s="105">
        <v>0.1</v>
      </c>
      <c r="N6717" s="105">
        <v>0.10654873200060369</v>
      </c>
      <c r="O6717" s="105">
        <v>0.1</v>
      </c>
      <c r="P6717" s="105">
        <v>0.1252291085698686</v>
      </c>
      <c r="Q6717" s="105">
        <v>0.1995281278463138</v>
      </c>
      <c r="R6717" s="105">
        <v>0.37751420057099094</v>
      </c>
      <c r="S6717" s="105">
        <v>0.12400310226743837</v>
      </c>
      <c r="T6717" s="105">
        <v>0.18940163524441642</v>
      </c>
      <c r="U6717" s="105">
        <v>0.14320389683027096</v>
      </c>
    </row>
    <row r="6718" spans="1:21">
      <c r="A6718" s="54">
        <v>6716</v>
      </c>
      <c r="B6718" s="104">
        <v>37858</v>
      </c>
      <c r="C6718" s="104">
        <v>37858</v>
      </c>
      <c r="D6718" s="105">
        <v>5541669.9999999981</v>
      </c>
      <c r="E6718" s="105">
        <v>2569250000</v>
      </c>
      <c r="F6718" s="105">
        <v>0</v>
      </c>
      <c r="G6718" s="105">
        <v>0.33968957497596963</v>
      </c>
      <c r="H6718" s="105">
        <v>0.26147311453202576</v>
      </c>
      <c r="I6718" s="105">
        <v>0.17391237397882062</v>
      </c>
      <c r="J6718" s="105">
        <v>0.17809843016700608</v>
      </c>
      <c r="K6718" s="105">
        <v>0.1589700474939397</v>
      </c>
      <c r="L6718" s="105">
        <v>0.11045143144626694</v>
      </c>
      <c r="M6718" s="105">
        <v>0.1</v>
      </c>
      <c r="N6718" s="105">
        <v>0.1</v>
      </c>
      <c r="O6718" s="105">
        <v>0.1</v>
      </c>
      <c r="P6718" s="105">
        <v>0.11359342270180824</v>
      </c>
      <c r="Q6718" s="105">
        <v>0.19110874670953934</v>
      </c>
      <c r="R6718" s="105">
        <v>0.33264516279339745</v>
      </c>
      <c r="S6718" s="105">
        <v>0.11847786484323844</v>
      </c>
      <c r="T6718" s="105">
        <v>0.17999519206656453</v>
      </c>
      <c r="U6718" s="105">
        <v>0.12415853238472815</v>
      </c>
    </row>
    <row r="6719" spans="1:21">
      <c r="A6719" s="54">
        <v>6717</v>
      </c>
      <c r="B6719" s="104">
        <v>37859</v>
      </c>
      <c r="C6719" s="104">
        <v>37859</v>
      </c>
      <c r="D6719" s="105">
        <v>16509161</v>
      </c>
      <c r="E6719" s="105">
        <v>2569250000</v>
      </c>
      <c r="F6719" s="105">
        <v>0</v>
      </c>
      <c r="G6719" s="105">
        <v>4.5453764580809723</v>
      </c>
      <c r="H6719" s="105">
        <v>4.0315180828513562</v>
      </c>
      <c r="I6719" s="105">
        <v>2.8498511358603329</v>
      </c>
      <c r="J6719" s="105">
        <v>2.4880249251451283</v>
      </c>
      <c r="K6719" s="105">
        <v>2.8008686088443753</v>
      </c>
      <c r="L6719" s="105">
        <v>2.0738519541721017</v>
      </c>
      <c r="M6719" s="105">
        <v>1.8967036552712691</v>
      </c>
      <c r="N6719" s="105">
        <v>1.8554413302845405</v>
      </c>
      <c r="O6719" s="105">
        <v>1.4720918935323906</v>
      </c>
      <c r="P6719" s="105">
        <v>1.3144806446705328</v>
      </c>
      <c r="Q6719" s="105">
        <v>1.9452911914317323</v>
      </c>
      <c r="R6719" s="105">
        <v>3.3516892735089754</v>
      </c>
      <c r="S6719" s="105">
        <v>1.9892894507592049</v>
      </c>
      <c r="T6719" s="105">
        <v>2.5520990961378089</v>
      </c>
      <c r="U6719" s="105">
        <v>2.0347310540547245</v>
      </c>
    </row>
    <row r="6720" spans="1:21">
      <c r="A6720" s="54">
        <v>6718</v>
      </c>
      <c r="B6720" s="104">
        <v>37860</v>
      </c>
      <c r="C6720" s="104">
        <v>37860</v>
      </c>
      <c r="D6720" s="105">
        <v>22178818</v>
      </c>
      <c r="E6720" s="105">
        <v>2569250000</v>
      </c>
      <c r="F6720" s="105">
        <v>0</v>
      </c>
      <c r="G6720" s="105">
        <v>1.1856405971510289</v>
      </c>
      <c r="H6720" s="105">
        <v>1.1213015129266355</v>
      </c>
      <c r="I6720" s="105">
        <v>0.75522377136508256</v>
      </c>
      <c r="J6720" s="105">
        <v>0.63500984171155939</v>
      </c>
      <c r="K6720" s="105">
        <v>0.63163580450274537</v>
      </c>
      <c r="L6720" s="105">
        <v>0.52537487548199535</v>
      </c>
      <c r="M6720" s="105">
        <v>0.49383554502660537</v>
      </c>
      <c r="N6720" s="105">
        <v>0.83483640223510835</v>
      </c>
      <c r="O6720" s="105">
        <v>0.5561720168613804</v>
      </c>
      <c r="P6720" s="105">
        <v>0.44565654268533844</v>
      </c>
      <c r="Q6720" s="105">
        <v>0.5740914562613052</v>
      </c>
      <c r="R6720" s="105">
        <v>0.87501651211842491</v>
      </c>
      <c r="S6720" s="105">
        <v>0.66131620923282275</v>
      </c>
      <c r="T6720" s="105">
        <v>0.71948290652726732</v>
      </c>
      <c r="U6720" s="105">
        <v>0.67137245848559424</v>
      </c>
    </row>
    <row r="6721" spans="1:21">
      <c r="A6721" s="54">
        <v>6719</v>
      </c>
      <c r="B6721" s="104">
        <v>37861</v>
      </c>
      <c r="C6721" s="104">
        <v>37861</v>
      </c>
      <c r="D6721" s="105">
        <v>894081</v>
      </c>
      <c r="E6721" s="105">
        <v>2569250000</v>
      </c>
      <c r="F6721" s="105">
        <v>0</v>
      </c>
      <c r="G6721" s="105">
        <v>0.32782141645429913</v>
      </c>
      <c r="H6721" s="105">
        <v>0.30100807580121647</v>
      </c>
      <c r="I6721" s="105">
        <v>0.17128642797080945</v>
      </c>
      <c r="J6721" s="105">
        <v>0.13569019289725359</v>
      </c>
      <c r="K6721" s="105">
        <v>0.13032297844288451</v>
      </c>
      <c r="L6721" s="105">
        <v>0.10328671464289441</v>
      </c>
      <c r="M6721" s="105">
        <v>0.1</v>
      </c>
      <c r="N6721" s="105">
        <v>0.12629061056227731</v>
      </c>
      <c r="O6721" s="105">
        <v>0.1</v>
      </c>
      <c r="P6721" s="105">
        <v>0.1</v>
      </c>
      <c r="Q6721" s="105">
        <v>0.14139728307282978</v>
      </c>
      <c r="R6721" s="105">
        <v>0.2709478547695402</v>
      </c>
      <c r="S6721" s="105">
        <v>0</v>
      </c>
      <c r="T6721" s="105">
        <v>0.16733762955116713</v>
      </c>
      <c r="U6721" s="105">
        <v>0.1673376295511671</v>
      </c>
    </row>
    <row r="6722" spans="1:21">
      <c r="A6722" s="54">
        <v>6720</v>
      </c>
      <c r="B6722" s="104">
        <v>37862</v>
      </c>
      <c r="C6722" s="104">
        <v>37862</v>
      </c>
      <c r="D6722" s="105">
        <v>344378</v>
      </c>
      <c r="E6722" s="105">
        <v>2569250000</v>
      </c>
      <c r="F6722" s="105">
        <v>0</v>
      </c>
      <c r="G6722" s="105">
        <v>3.6518173187581229</v>
      </c>
      <c r="H6722" s="105">
        <v>3.5463601962048865</v>
      </c>
      <c r="I6722" s="105">
        <v>1.8363066463093032</v>
      </c>
      <c r="J6722" s="105">
        <v>1.2908799238991129</v>
      </c>
      <c r="K6722" s="105">
        <v>1.1771514794287319</v>
      </c>
      <c r="L6722" s="105">
        <v>1.0077230452227299</v>
      </c>
      <c r="M6722" s="105">
        <v>0.88646540880667535</v>
      </c>
      <c r="N6722" s="105">
        <v>0.90776341553571838</v>
      </c>
      <c r="O6722" s="105">
        <v>0.63502190863406272</v>
      </c>
      <c r="P6722" s="105">
        <v>0.67679236197419634</v>
      </c>
      <c r="Q6722" s="105">
        <v>1.1560402084017167</v>
      </c>
      <c r="R6722" s="105">
        <v>2.2690492872401316</v>
      </c>
      <c r="S6722" s="105">
        <v>0</v>
      </c>
      <c r="T6722" s="105">
        <v>1.586780933367949</v>
      </c>
      <c r="U6722" s="105">
        <v>1.586780933367949</v>
      </c>
    </row>
    <row r="6723" spans="1:21">
      <c r="A6723" s="54">
        <v>6721</v>
      </c>
      <c r="B6723" s="104">
        <v>37863</v>
      </c>
      <c r="C6723" s="104">
        <v>37863</v>
      </c>
      <c r="D6723" s="105">
        <v>6203.0000000000018</v>
      </c>
      <c r="E6723" s="105">
        <v>2583860000</v>
      </c>
      <c r="F6723" s="105">
        <v>0</v>
      </c>
      <c r="G6723" s="105">
        <v>41.453844630490053</v>
      </c>
      <c r="H6723" s="105">
        <v>45.300106322566549</v>
      </c>
      <c r="I6723" s="105">
        <v>38.679545261687579</v>
      </c>
      <c r="J6723" s="105">
        <v>100</v>
      </c>
      <c r="K6723" s="105">
        <v>100</v>
      </c>
      <c r="L6723" s="105">
        <v>100</v>
      </c>
      <c r="M6723" s="105">
        <v>100</v>
      </c>
      <c r="N6723" s="105">
        <v>100</v>
      </c>
      <c r="O6723" s="105">
        <v>100</v>
      </c>
      <c r="P6723" s="105">
        <v>100</v>
      </c>
      <c r="Q6723" s="105">
        <v>100</v>
      </c>
      <c r="R6723" s="105">
        <v>100</v>
      </c>
      <c r="S6723" s="105">
        <v>100</v>
      </c>
      <c r="T6723" s="105">
        <v>85.452791351228669</v>
      </c>
      <c r="U6723" s="105">
        <v>98.658551773803396</v>
      </c>
    </row>
    <row r="6724" spans="1:21">
      <c r="A6724" s="54">
        <v>6722</v>
      </c>
      <c r="B6724" s="104">
        <v>37864</v>
      </c>
      <c r="C6724" s="104">
        <v>37864</v>
      </c>
      <c r="D6724" s="105">
        <v>300076</v>
      </c>
      <c r="E6724" s="105">
        <v>2583860000</v>
      </c>
      <c r="F6724" s="105">
        <v>0</v>
      </c>
      <c r="G6724" s="105">
        <v>24.738422614954054</v>
      </c>
      <c r="H6724" s="105">
        <v>28.75843115071185</v>
      </c>
      <c r="I6724" s="105">
        <v>53.98822044244065</v>
      </c>
      <c r="J6724" s="105">
        <v>100</v>
      </c>
      <c r="K6724" s="105">
        <v>100</v>
      </c>
      <c r="L6724" s="105">
        <v>100</v>
      </c>
      <c r="M6724" s="105">
        <v>100</v>
      </c>
      <c r="N6724" s="105">
        <v>100</v>
      </c>
      <c r="O6724" s="105">
        <v>100</v>
      </c>
      <c r="P6724" s="105">
        <v>100</v>
      </c>
      <c r="Q6724" s="105">
        <v>100</v>
      </c>
      <c r="R6724" s="105">
        <v>67.993686297823388</v>
      </c>
      <c r="S6724" s="105">
        <v>99.233300590048046</v>
      </c>
      <c r="T6724" s="105">
        <v>81.289896708827499</v>
      </c>
      <c r="U6724" s="105">
        <v>88.578216086140088</v>
      </c>
    </row>
    <row r="6725" spans="1:21">
      <c r="A6725" s="54">
        <v>6723</v>
      </c>
      <c r="B6725" s="104">
        <v>37865</v>
      </c>
      <c r="C6725" s="104">
        <v>37865</v>
      </c>
      <c r="D6725" s="105">
        <v>2482527</v>
      </c>
      <c r="E6725" s="105">
        <v>2583860000</v>
      </c>
      <c r="F6725" s="105">
        <v>0</v>
      </c>
      <c r="G6725" s="105">
        <v>8.119755836493054</v>
      </c>
      <c r="H6725" s="105">
        <v>9.9744386206880709</v>
      </c>
      <c r="I6725" s="105">
        <v>18.051069507058987</v>
      </c>
      <c r="J6725" s="105">
        <v>31.711567611273662</v>
      </c>
      <c r="K6725" s="105">
        <v>33.22307059397216</v>
      </c>
      <c r="L6725" s="105">
        <v>35.699736279260776</v>
      </c>
      <c r="M6725" s="105">
        <v>32.000063120986518</v>
      </c>
      <c r="N6725" s="105">
        <v>25.656104404266578</v>
      </c>
      <c r="O6725" s="105">
        <v>24.618994216043983</v>
      </c>
      <c r="P6725" s="105">
        <v>22.009793677309659</v>
      </c>
      <c r="Q6725" s="105">
        <v>23.510724655242949</v>
      </c>
      <c r="R6725" s="105">
        <v>17.204392237370243</v>
      </c>
      <c r="S6725" s="105">
        <v>32.929062371450279</v>
      </c>
      <c r="T6725" s="105">
        <v>23.481642563330553</v>
      </c>
      <c r="U6725" s="105">
        <v>26.222666013603181</v>
      </c>
    </row>
    <row r="6726" spans="1:21">
      <c r="A6726" s="54">
        <v>6724</v>
      </c>
      <c r="B6726" s="104">
        <v>37866</v>
      </c>
      <c r="C6726" s="104">
        <v>37866</v>
      </c>
      <c r="D6726" s="105">
        <v>339222142.99999988</v>
      </c>
      <c r="E6726" s="105">
        <v>5167720000</v>
      </c>
      <c r="F6726" s="105">
        <v>0</v>
      </c>
      <c r="G6726" s="105">
        <v>0.45574186030868719</v>
      </c>
      <c r="H6726" s="105">
        <v>0.43384074624776214</v>
      </c>
      <c r="I6726" s="105">
        <v>0.610433103692548</v>
      </c>
      <c r="J6726" s="105">
        <v>4.3145402417609517</v>
      </c>
      <c r="K6726" s="105">
        <v>100</v>
      </c>
      <c r="L6726" s="105">
        <v>100</v>
      </c>
      <c r="M6726" s="105">
        <v>100</v>
      </c>
      <c r="N6726" s="105">
        <v>100</v>
      </c>
      <c r="O6726" s="105">
        <v>100</v>
      </c>
      <c r="P6726" s="105">
        <v>100</v>
      </c>
      <c r="Q6726" s="105">
        <v>7.8392572871381692</v>
      </c>
      <c r="R6726" s="105">
        <v>1.4401220471783176</v>
      </c>
      <c r="S6726" s="105">
        <v>93.415431714750895</v>
      </c>
      <c r="T6726" s="105">
        <v>51.2578279405272</v>
      </c>
      <c r="U6726" s="105">
        <v>91.097732604586739</v>
      </c>
    </row>
    <row r="6727" spans="1:21">
      <c r="A6727" s="54">
        <v>6725</v>
      </c>
      <c r="B6727" s="104">
        <v>37869</v>
      </c>
      <c r="C6727" s="104">
        <v>37869</v>
      </c>
      <c r="D6727" s="105">
        <v>2962561420.0000014</v>
      </c>
      <c r="E6727" s="105">
        <v>20684900000</v>
      </c>
      <c r="F6727" s="105">
        <v>0</v>
      </c>
      <c r="G6727" s="105">
        <v>1.9096798384693667</v>
      </c>
      <c r="H6727" s="105">
        <v>2.3239956681142182</v>
      </c>
      <c r="I6727" s="105">
        <v>3.6405999515893632</v>
      </c>
      <c r="J6727" s="105">
        <v>9.272244547834692</v>
      </c>
      <c r="K6727" s="105">
        <v>6.502440679545864</v>
      </c>
      <c r="L6727" s="105">
        <v>4.9824517338169771</v>
      </c>
      <c r="M6727" s="105">
        <v>3.9196026494137453</v>
      </c>
      <c r="N6727" s="105">
        <v>3.2093222878972978</v>
      </c>
      <c r="O6727" s="105">
        <v>3.8314477716224817</v>
      </c>
      <c r="P6727" s="105">
        <v>3.8290243614329666</v>
      </c>
      <c r="Q6727" s="105">
        <v>4.4386104066951706</v>
      </c>
      <c r="R6727" s="105">
        <v>2.7670739886255467</v>
      </c>
      <c r="S6727" s="105">
        <v>6.2397136630352632</v>
      </c>
      <c r="T6727" s="105">
        <v>4.2188744904214737</v>
      </c>
      <c r="U6727" s="105">
        <v>6.2033475644153322</v>
      </c>
    </row>
    <row r="6728" spans="1:21">
      <c r="A6728" s="54">
        <v>6726</v>
      </c>
      <c r="B6728" s="104">
        <v>37942</v>
      </c>
      <c r="C6728" s="104">
        <v>37942</v>
      </c>
      <c r="D6728" s="105">
        <v>517150588.99999982</v>
      </c>
      <c r="E6728" s="105">
        <v>86346900000</v>
      </c>
      <c r="F6728" s="105">
        <v>0</v>
      </c>
      <c r="G6728" s="105">
        <v>0.53866717699902722</v>
      </c>
      <c r="H6728" s="105">
        <v>0.49278690655605067</v>
      </c>
      <c r="I6728" s="105">
        <v>0.39756884844896234</v>
      </c>
      <c r="J6728" s="105">
        <v>0.5131725191858636</v>
      </c>
      <c r="K6728" s="105">
        <v>0.76190876857243806</v>
      </c>
      <c r="L6728" s="105">
        <v>0.89180294141591132</v>
      </c>
      <c r="M6728" s="105">
        <v>0.95569999231230518</v>
      </c>
      <c r="N6728" s="105">
        <v>0.94795349142721141</v>
      </c>
      <c r="O6728" s="105">
        <v>0.96286962349073024</v>
      </c>
      <c r="P6728" s="105">
        <v>0.86650611146229506</v>
      </c>
      <c r="Q6728" s="105">
        <v>0.84559271719833851</v>
      </c>
      <c r="R6728" s="105">
        <v>0.68888683680205776</v>
      </c>
      <c r="S6728" s="105">
        <v>0.87577799460825012</v>
      </c>
      <c r="T6728" s="105">
        <v>0.73861799448926579</v>
      </c>
      <c r="U6728" s="105">
        <v>0.77251507784756601</v>
      </c>
    </row>
    <row r="6729" spans="1:21">
      <c r="A6729" s="54">
        <v>6727</v>
      </c>
      <c r="B6729" s="104">
        <v>37943</v>
      </c>
      <c r="C6729" s="104">
        <v>37943</v>
      </c>
      <c r="D6729" s="105">
        <v>1365532</v>
      </c>
      <c r="E6729" s="105">
        <v>2583860000</v>
      </c>
      <c r="F6729" s="105">
        <v>0</v>
      </c>
      <c r="G6729" s="105">
        <v>6.0459388225610864</v>
      </c>
      <c r="H6729" s="105">
        <v>12.856238349580799</v>
      </c>
      <c r="I6729" s="105">
        <v>54.739268151327813</v>
      </c>
      <c r="J6729" s="105">
        <v>100</v>
      </c>
      <c r="K6729" s="105">
        <v>100</v>
      </c>
      <c r="L6729" s="105">
        <v>100</v>
      </c>
      <c r="M6729" s="105">
        <v>100</v>
      </c>
      <c r="N6729" s="105">
        <v>100</v>
      </c>
      <c r="O6729" s="105">
        <v>100</v>
      </c>
      <c r="P6729" s="105">
        <v>100</v>
      </c>
      <c r="Q6729" s="105">
        <v>25.035338239311471</v>
      </c>
      <c r="R6729" s="105">
        <v>7.8013285512350929</v>
      </c>
      <c r="S6729" s="105">
        <v>0</v>
      </c>
      <c r="T6729" s="105">
        <v>67.206509342834693</v>
      </c>
      <c r="U6729" s="105">
        <v>67.206509342834678</v>
      </c>
    </row>
    <row r="6730" spans="1:21">
      <c r="A6730" s="54">
        <v>6728</v>
      </c>
      <c r="B6730" s="104">
        <v>37944</v>
      </c>
      <c r="C6730" s="104">
        <v>37944</v>
      </c>
      <c r="D6730" s="105">
        <v>3622241012</v>
      </c>
      <c r="E6730" s="105">
        <v>36488800000</v>
      </c>
      <c r="F6730" s="105">
        <v>0</v>
      </c>
      <c r="G6730" s="105">
        <v>100</v>
      </c>
      <c r="H6730" s="105">
        <v>100</v>
      </c>
      <c r="I6730" s="105">
        <v>100</v>
      </c>
      <c r="J6730" s="105">
        <v>100</v>
      </c>
      <c r="K6730" s="105">
        <v>100</v>
      </c>
      <c r="L6730" s="105">
        <v>100</v>
      </c>
      <c r="M6730" s="105">
        <v>100</v>
      </c>
      <c r="N6730" s="105">
        <v>100</v>
      </c>
      <c r="O6730" s="105">
        <v>100</v>
      </c>
      <c r="P6730" s="105">
        <v>100</v>
      </c>
      <c r="Q6730" s="105">
        <v>100</v>
      </c>
      <c r="R6730" s="105">
        <v>100</v>
      </c>
      <c r="S6730" s="105">
        <v>100</v>
      </c>
      <c r="T6730" s="105">
        <v>100</v>
      </c>
      <c r="U6730" s="105">
        <v>100</v>
      </c>
    </row>
    <row r="6731" spans="1:21">
      <c r="A6731" s="54">
        <v>6729</v>
      </c>
      <c r="B6731" s="104">
        <v>37983</v>
      </c>
      <c r="C6731" s="104">
        <v>37983</v>
      </c>
      <c r="D6731" s="105">
        <v>90153786</v>
      </c>
      <c r="E6731" s="105">
        <v>18187500000</v>
      </c>
      <c r="F6731" s="105">
        <v>0</v>
      </c>
      <c r="G6731" s="105">
        <v>1.817959547956594</v>
      </c>
      <c r="H6731" s="105">
        <v>2.4152253050807504</v>
      </c>
      <c r="I6731" s="105">
        <v>2.6232412998952865</v>
      </c>
      <c r="J6731" s="105">
        <v>5.7437941198983777</v>
      </c>
      <c r="K6731" s="105">
        <v>8.6658968278789406</v>
      </c>
      <c r="L6731" s="105">
        <v>22.538562024545339</v>
      </c>
      <c r="M6731" s="105">
        <v>77.043250154813336</v>
      </c>
      <c r="N6731" s="105">
        <v>100</v>
      </c>
      <c r="O6731" s="105">
        <v>100</v>
      </c>
      <c r="P6731" s="105">
        <v>4.2975525114975515</v>
      </c>
      <c r="Q6731" s="105">
        <v>2.399514666541994</v>
      </c>
      <c r="R6731" s="105">
        <v>1.9793908859243272</v>
      </c>
      <c r="S6731" s="105">
        <v>36.548915579537663</v>
      </c>
      <c r="T6731" s="105">
        <v>27.460365612002708</v>
      </c>
      <c r="U6731" s="105">
        <v>36.09603083175287</v>
      </c>
    </row>
    <row r="6732" spans="1:21">
      <c r="A6732" s="54">
        <v>6730</v>
      </c>
      <c r="B6732" s="104">
        <v>37984</v>
      </c>
      <c r="C6732" s="104">
        <v>37984</v>
      </c>
      <c r="D6732" s="105">
        <v>18347328</v>
      </c>
      <c r="E6732" s="105">
        <v>7794600000</v>
      </c>
      <c r="F6732" s="105">
        <v>0</v>
      </c>
      <c r="G6732" s="105">
        <v>1.2165431801539672</v>
      </c>
      <c r="H6732" s="105">
        <v>2.0629962823813819</v>
      </c>
      <c r="I6732" s="105">
        <v>3.0087532111666864</v>
      </c>
      <c r="J6732" s="105">
        <v>5.2906551301127491</v>
      </c>
      <c r="K6732" s="105">
        <v>7.8400123865978202</v>
      </c>
      <c r="L6732" s="105">
        <v>26.841400286971716</v>
      </c>
      <c r="M6732" s="105">
        <v>59.521876245017928</v>
      </c>
      <c r="N6732" s="105">
        <v>100</v>
      </c>
      <c r="O6732" s="105">
        <v>75.505562024574857</v>
      </c>
      <c r="P6732" s="105">
        <v>4.9131091112345349</v>
      </c>
      <c r="Q6732" s="105">
        <v>1.9021260307420764</v>
      </c>
      <c r="R6732" s="105">
        <v>1.4392401022465104</v>
      </c>
      <c r="S6732" s="105">
        <v>36.024196145419786</v>
      </c>
      <c r="T6732" s="105">
        <v>24.128522832600016</v>
      </c>
      <c r="U6732" s="105">
        <v>35.500559225392379</v>
      </c>
    </row>
    <row r="6733" spans="1:21">
      <c r="A6733" s="54">
        <v>6731</v>
      </c>
      <c r="B6733" s="104">
        <v>37985</v>
      </c>
      <c r="C6733" s="104">
        <v>37985</v>
      </c>
      <c r="D6733" s="105">
        <v>415413332.99999988</v>
      </c>
      <c r="E6733" s="105">
        <v>5153110000</v>
      </c>
      <c r="F6733" s="105">
        <v>0</v>
      </c>
      <c r="G6733" s="105">
        <v>0.21787880235037449</v>
      </c>
      <c r="H6733" s="105">
        <v>0.23304253403818698</v>
      </c>
      <c r="I6733" s="105">
        <v>0.36353335396105663</v>
      </c>
      <c r="J6733" s="105">
        <v>1.8682035386946105</v>
      </c>
      <c r="K6733" s="105">
        <v>100</v>
      </c>
      <c r="L6733" s="105">
        <v>100</v>
      </c>
      <c r="M6733" s="105">
        <v>100</v>
      </c>
      <c r="N6733" s="105">
        <v>100</v>
      </c>
      <c r="O6733" s="105">
        <v>100</v>
      </c>
      <c r="P6733" s="105">
        <v>100</v>
      </c>
      <c r="Q6733" s="105">
        <v>2.4933707610838498</v>
      </c>
      <c r="R6733" s="105">
        <v>0.35453085450088673</v>
      </c>
      <c r="S6733" s="105">
        <v>83.186705402880236</v>
      </c>
      <c r="T6733" s="105">
        <v>50.460879987052415</v>
      </c>
      <c r="U6733" s="105">
        <v>79.551281230022767</v>
      </c>
    </row>
    <row r="6734" spans="1:21">
      <c r="A6734" s="54">
        <v>6732</v>
      </c>
      <c r="B6734" s="104">
        <v>37989</v>
      </c>
      <c r="C6734" s="104">
        <v>37989</v>
      </c>
      <c r="D6734" s="105">
        <v>4141525.9999999995</v>
      </c>
      <c r="E6734" s="105">
        <v>31120600000</v>
      </c>
      <c r="F6734" s="105">
        <v>0</v>
      </c>
      <c r="G6734" s="105">
        <v>11.60106307022158</v>
      </c>
      <c r="H6734" s="105">
        <v>13.366504845897275</v>
      </c>
      <c r="I6734" s="105">
        <v>10.611542733518167</v>
      </c>
      <c r="J6734" s="105">
        <v>11.324625451465561</v>
      </c>
      <c r="K6734" s="105">
        <v>17.238423940190721</v>
      </c>
      <c r="L6734" s="105">
        <v>39.386804906986384</v>
      </c>
      <c r="M6734" s="105">
        <v>52.569964852476815</v>
      </c>
      <c r="N6734" s="105">
        <v>100</v>
      </c>
      <c r="O6734" s="105">
        <v>100</v>
      </c>
      <c r="P6734" s="105">
        <v>47.402265133668379</v>
      </c>
      <c r="Q6734" s="105">
        <v>24.776801036540022</v>
      </c>
      <c r="R6734" s="105">
        <v>14.531378110006532</v>
      </c>
      <c r="S6734" s="105">
        <v>0</v>
      </c>
      <c r="T6734" s="105">
        <v>36.900781173414281</v>
      </c>
      <c r="U6734" s="105">
        <v>36.900781173414302</v>
      </c>
    </row>
    <row r="6735" spans="1:21">
      <c r="A6735" s="54">
        <v>6733</v>
      </c>
      <c r="B6735" s="104">
        <v>38029</v>
      </c>
      <c r="C6735" s="104">
        <v>38029</v>
      </c>
      <c r="D6735" s="105">
        <v>91278724</v>
      </c>
      <c r="E6735" s="105">
        <v>7736970000</v>
      </c>
      <c r="F6735" s="105">
        <v>0</v>
      </c>
      <c r="G6735" s="105">
        <v>11.839058541641595</v>
      </c>
      <c r="H6735" s="105">
        <v>7.7810368317026786</v>
      </c>
      <c r="I6735" s="105">
        <v>6.1280188908281676</v>
      </c>
      <c r="J6735" s="105">
        <v>6.5280467948678602</v>
      </c>
      <c r="K6735" s="105">
        <v>10.795045895935489</v>
      </c>
      <c r="L6735" s="105">
        <v>100</v>
      </c>
      <c r="M6735" s="105">
        <v>100</v>
      </c>
      <c r="N6735" s="105">
        <v>100</v>
      </c>
      <c r="O6735" s="105">
        <v>100</v>
      </c>
      <c r="P6735" s="105">
        <v>100</v>
      </c>
      <c r="Q6735" s="105">
        <v>100</v>
      </c>
      <c r="R6735" s="105">
        <v>31.249635545791165</v>
      </c>
      <c r="S6735" s="105">
        <v>41.636337309856152</v>
      </c>
      <c r="T6735" s="105">
        <v>56.193403541730582</v>
      </c>
      <c r="U6735" s="105">
        <v>42.535532588665063</v>
      </c>
    </row>
    <row r="6736" spans="1:21">
      <c r="A6736" s="54">
        <v>6734</v>
      </c>
      <c r="B6736" s="104">
        <v>38070</v>
      </c>
      <c r="C6736" s="104">
        <v>38070</v>
      </c>
      <c r="D6736" s="105">
        <v>507680.00000000006</v>
      </c>
      <c r="E6736" s="105">
        <v>2583860000</v>
      </c>
      <c r="F6736" s="105">
        <v>0</v>
      </c>
      <c r="G6736" s="105">
        <v>4.9955405513009126</v>
      </c>
      <c r="H6736" s="105">
        <v>7.0541722902748107</v>
      </c>
      <c r="I6736" s="105">
        <v>7.0428810981335133</v>
      </c>
      <c r="J6736" s="105">
        <v>1.5169936096754855</v>
      </c>
      <c r="K6736" s="105">
        <v>0.23173922370095992</v>
      </c>
      <c r="L6736" s="105">
        <v>0.15102453675598088</v>
      </c>
      <c r="M6736" s="105">
        <v>0.27293416863201758</v>
      </c>
      <c r="N6736" s="105">
        <v>0.34432475524279865</v>
      </c>
      <c r="O6736" s="105">
        <v>0.28496425494831806</v>
      </c>
      <c r="P6736" s="105">
        <v>0.79949554804522727</v>
      </c>
      <c r="Q6736" s="105">
        <v>2.5998235059530419</v>
      </c>
      <c r="R6736" s="105">
        <v>4.2584466160744379</v>
      </c>
      <c r="S6736" s="105">
        <v>0</v>
      </c>
      <c r="T6736" s="105">
        <v>2.4626950132281245</v>
      </c>
      <c r="U6736" s="105">
        <v>2.4626950132281249</v>
      </c>
    </row>
    <row r="6737" spans="1:21">
      <c r="A6737" s="54">
        <v>6735</v>
      </c>
      <c r="B6737" s="104">
        <v>38077</v>
      </c>
      <c r="C6737" s="104">
        <v>38077</v>
      </c>
      <c r="D6737" s="105">
        <v>307077</v>
      </c>
      <c r="E6737" s="105">
        <v>5167720000</v>
      </c>
      <c r="F6737" s="105">
        <v>0</v>
      </c>
      <c r="G6737" s="105">
        <v>100</v>
      </c>
      <c r="H6737" s="105">
        <v>100</v>
      </c>
      <c r="I6737" s="105">
        <v>100</v>
      </c>
      <c r="J6737" s="105">
        <v>100</v>
      </c>
      <c r="K6737" s="105">
        <v>100</v>
      </c>
      <c r="L6737" s="105">
        <v>100</v>
      </c>
      <c r="M6737" s="105">
        <v>100</v>
      </c>
      <c r="N6737" s="105">
        <v>100</v>
      </c>
      <c r="O6737" s="105">
        <v>100</v>
      </c>
      <c r="P6737" s="105">
        <v>100</v>
      </c>
      <c r="Q6737" s="105">
        <v>100</v>
      </c>
      <c r="R6737" s="105">
        <v>100</v>
      </c>
      <c r="S6737" s="105">
        <v>0</v>
      </c>
      <c r="T6737" s="105">
        <v>100</v>
      </c>
      <c r="U6737" s="105">
        <v>100</v>
      </c>
    </row>
    <row r="6738" spans="1:21">
      <c r="A6738" s="54">
        <v>6736</v>
      </c>
      <c r="B6738" s="104">
        <v>38080</v>
      </c>
      <c r="C6738" s="104">
        <v>38080</v>
      </c>
      <c r="D6738" s="105">
        <v>327409</v>
      </c>
      <c r="E6738" s="105">
        <v>5153110000</v>
      </c>
      <c r="F6738" s="105">
        <v>0</v>
      </c>
      <c r="G6738" s="105">
        <v>100</v>
      </c>
      <c r="H6738" s="105">
        <v>100</v>
      </c>
      <c r="I6738" s="105">
        <v>100</v>
      </c>
      <c r="J6738" s="105">
        <v>100</v>
      </c>
      <c r="K6738" s="105">
        <v>100</v>
      </c>
      <c r="L6738" s="105">
        <v>100</v>
      </c>
      <c r="M6738" s="105">
        <v>100</v>
      </c>
      <c r="N6738" s="105">
        <v>100</v>
      </c>
      <c r="O6738" s="105">
        <v>100</v>
      </c>
      <c r="P6738" s="105">
        <v>100</v>
      </c>
      <c r="Q6738" s="105">
        <v>100</v>
      </c>
      <c r="R6738" s="105">
        <v>100</v>
      </c>
      <c r="S6738" s="105">
        <v>0</v>
      </c>
      <c r="T6738" s="105">
        <v>100</v>
      </c>
      <c r="U6738" s="105">
        <v>99.999999999999972</v>
      </c>
    </row>
    <row r="6739" spans="1:21">
      <c r="A6739" s="54">
        <v>6737</v>
      </c>
      <c r="B6739" s="104">
        <v>38083</v>
      </c>
      <c r="C6739" s="104">
        <v>38083</v>
      </c>
      <c r="D6739" s="105">
        <v>397566.99999999994</v>
      </c>
      <c r="E6739" s="105">
        <v>5167720000</v>
      </c>
      <c r="F6739" s="105">
        <v>0</v>
      </c>
      <c r="G6739" s="105">
        <v>100</v>
      </c>
      <c r="H6739" s="105">
        <v>100</v>
      </c>
      <c r="I6739" s="105">
        <v>100</v>
      </c>
      <c r="J6739" s="105">
        <v>100</v>
      </c>
      <c r="K6739" s="105">
        <v>100</v>
      </c>
      <c r="L6739" s="105">
        <v>100</v>
      </c>
      <c r="M6739" s="105">
        <v>100</v>
      </c>
      <c r="N6739" s="105">
        <v>100</v>
      </c>
      <c r="O6739" s="105">
        <v>100</v>
      </c>
      <c r="P6739" s="105">
        <v>100</v>
      </c>
      <c r="Q6739" s="105">
        <v>100</v>
      </c>
      <c r="R6739" s="105">
        <v>100</v>
      </c>
      <c r="S6739" s="105">
        <v>0</v>
      </c>
      <c r="T6739" s="105">
        <v>100</v>
      </c>
      <c r="U6739" s="105">
        <v>100.00000000000001</v>
      </c>
    </row>
    <row r="6740" spans="1:21">
      <c r="A6740" s="54">
        <v>6738</v>
      </c>
      <c r="B6740" s="104">
        <v>38091</v>
      </c>
      <c r="C6740" s="104">
        <v>38091</v>
      </c>
      <c r="D6740" s="105">
        <v>550506</v>
      </c>
      <c r="E6740" s="105">
        <v>5167720000</v>
      </c>
      <c r="F6740" s="105">
        <v>0</v>
      </c>
      <c r="G6740" s="105">
        <v>7.601019159678537</v>
      </c>
      <c r="H6740" s="105">
        <v>10.797644088488131</v>
      </c>
      <c r="I6740" s="105">
        <v>14.10269219890677</v>
      </c>
      <c r="J6740" s="105">
        <v>19.686979713910119</v>
      </c>
      <c r="K6740" s="105">
        <v>22.040086129876723</v>
      </c>
      <c r="L6740" s="105">
        <v>20.071164425398639</v>
      </c>
      <c r="M6740" s="105">
        <v>13.965609890288158</v>
      </c>
      <c r="N6740" s="105">
        <v>5.7315508798292445</v>
      </c>
      <c r="O6740" s="105">
        <v>3.3433366318536639</v>
      </c>
      <c r="P6740" s="105">
        <v>5.8872382794552971</v>
      </c>
      <c r="Q6740" s="105">
        <v>6.5892639968700557</v>
      </c>
      <c r="R6740" s="105">
        <v>6.9524629129905797</v>
      </c>
      <c r="S6740" s="105">
        <v>0</v>
      </c>
      <c r="T6740" s="105">
        <v>11.397420692295492</v>
      </c>
      <c r="U6740" s="105">
        <v>11.397420692295491</v>
      </c>
    </row>
    <row r="6741" spans="1:21">
      <c r="A6741" s="54">
        <v>6739</v>
      </c>
      <c r="B6741" s="104">
        <v>38092</v>
      </c>
      <c r="C6741" s="104">
        <v>38092</v>
      </c>
      <c r="D6741" s="105">
        <v>585205</v>
      </c>
      <c r="E6741" s="105">
        <v>5167720000</v>
      </c>
      <c r="F6741" s="105">
        <v>0</v>
      </c>
      <c r="G6741" s="105">
        <v>3.9441666953828887</v>
      </c>
      <c r="H6741" s="105">
        <v>5.6565664529147268</v>
      </c>
      <c r="I6741" s="105">
        <v>7.4053603433628705</v>
      </c>
      <c r="J6741" s="105">
        <v>10.413290126427349</v>
      </c>
      <c r="K6741" s="105">
        <v>13.634000209479524</v>
      </c>
      <c r="L6741" s="105">
        <v>11.214293359436535</v>
      </c>
      <c r="M6741" s="105">
        <v>6.8945881360241517</v>
      </c>
      <c r="N6741" s="105">
        <v>2.5019773778144363</v>
      </c>
      <c r="O6741" s="105">
        <v>1.980661699778939</v>
      </c>
      <c r="P6741" s="105">
        <v>2.9754370840899562</v>
      </c>
      <c r="Q6741" s="105">
        <v>3.2841212777568121</v>
      </c>
      <c r="R6741" s="105">
        <v>3.458574382576507</v>
      </c>
      <c r="S6741" s="105">
        <v>0</v>
      </c>
      <c r="T6741" s="105">
        <v>6.1135864287537247</v>
      </c>
      <c r="U6741" s="105">
        <v>6.1135864287537256</v>
      </c>
    </row>
    <row r="6742" spans="1:21">
      <c r="A6742" s="54">
        <v>6740</v>
      </c>
      <c r="B6742" s="104">
        <v>38094</v>
      </c>
      <c r="C6742" s="104">
        <v>38094</v>
      </c>
      <c r="D6742" s="105">
        <v>1457954.0000000002</v>
      </c>
      <c r="E6742" s="105">
        <v>15459300000</v>
      </c>
      <c r="F6742" s="105">
        <v>0</v>
      </c>
      <c r="G6742" s="105">
        <v>3.3785251899692388</v>
      </c>
      <c r="H6742" s="105">
        <v>4.2888090252542028</v>
      </c>
      <c r="I6742" s="105">
        <v>4.5634950651417112</v>
      </c>
      <c r="J6742" s="105">
        <v>5.6759798441335301</v>
      </c>
      <c r="K6742" s="105">
        <v>6.1400596558025846</v>
      </c>
      <c r="L6742" s="105">
        <v>4.1839807317216664</v>
      </c>
      <c r="M6742" s="105">
        <v>2.482797009542697</v>
      </c>
      <c r="N6742" s="105">
        <v>1.7596117145138523</v>
      </c>
      <c r="O6742" s="105">
        <v>1.5956837306011651</v>
      </c>
      <c r="P6742" s="105">
        <v>2.3174573110461676</v>
      </c>
      <c r="Q6742" s="105">
        <v>2.7214813263222806</v>
      </c>
      <c r="R6742" s="105">
        <v>2.948188354730366</v>
      </c>
      <c r="S6742" s="105">
        <v>0</v>
      </c>
      <c r="T6742" s="105">
        <v>3.5046724132316229</v>
      </c>
      <c r="U6742" s="105">
        <v>3.5046724132316212</v>
      </c>
    </row>
    <row r="6743" spans="1:21">
      <c r="A6743" s="54">
        <v>6741</v>
      </c>
      <c r="B6743" s="104">
        <v>38156</v>
      </c>
      <c r="C6743" s="104">
        <v>38156</v>
      </c>
      <c r="D6743" s="105">
        <v>1302482393</v>
      </c>
      <c r="E6743" s="105">
        <v>7751580000</v>
      </c>
      <c r="F6743" s="105">
        <v>0</v>
      </c>
      <c r="G6743" s="105">
        <v>3.7580504703034681</v>
      </c>
      <c r="H6743" s="105">
        <v>3.4914655651974242</v>
      </c>
      <c r="I6743" s="105">
        <v>1.7623805022242831</v>
      </c>
      <c r="J6743" s="105">
        <v>2.5264973769128645</v>
      </c>
      <c r="K6743" s="105">
        <v>100</v>
      </c>
      <c r="L6743" s="105">
        <v>100</v>
      </c>
      <c r="M6743" s="105">
        <v>1.0116972522074528</v>
      </c>
      <c r="N6743" s="105">
        <v>4.0390498827850037</v>
      </c>
      <c r="O6743" s="105">
        <v>3.3836643400958066</v>
      </c>
      <c r="P6743" s="105">
        <v>4.2854994153484522</v>
      </c>
      <c r="Q6743" s="105">
        <v>3.246833005638659</v>
      </c>
      <c r="R6743" s="105">
        <v>5.4156893014898282</v>
      </c>
      <c r="S6743" s="105">
        <v>43.299294062801934</v>
      </c>
      <c r="T6743" s="105">
        <v>19.410068926016937</v>
      </c>
      <c r="U6743" s="105">
        <v>40.009604250231121</v>
      </c>
    </row>
    <row r="6744" spans="1:21">
      <c r="A6744" s="54">
        <v>6742</v>
      </c>
      <c r="B6744" s="104">
        <v>38157</v>
      </c>
      <c r="C6744" s="104">
        <v>38157</v>
      </c>
      <c r="D6744" s="105">
        <v>9421418</v>
      </c>
      <c r="E6744" s="105">
        <v>2583860000</v>
      </c>
      <c r="F6744" s="105">
        <v>0</v>
      </c>
      <c r="G6744" s="105">
        <v>1.5328070901376984</v>
      </c>
      <c r="H6744" s="105">
        <v>1.3052524429607986</v>
      </c>
      <c r="I6744" s="105">
        <v>0.89101344426362639</v>
      </c>
      <c r="J6744" s="105">
        <v>1.1697826253202799</v>
      </c>
      <c r="K6744" s="105">
        <v>1.3999814747079988</v>
      </c>
      <c r="L6744" s="105">
        <v>1.0150119016864829</v>
      </c>
      <c r="M6744" s="105">
        <v>0.51585340950773306</v>
      </c>
      <c r="N6744" s="105">
        <v>0.65988151414713914</v>
      </c>
      <c r="O6744" s="105">
        <v>0.59302635508817392</v>
      </c>
      <c r="P6744" s="105">
        <v>1.0887181691058381</v>
      </c>
      <c r="Q6744" s="105">
        <v>1.4484575475116985</v>
      </c>
      <c r="R6744" s="105">
        <v>1.7489679594785454</v>
      </c>
      <c r="S6744" s="105">
        <v>0.76750279811274424</v>
      </c>
      <c r="T6744" s="105">
        <v>1.1140628278263345</v>
      </c>
      <c r="U6744" s="105">
        <v>1.1113763986614205</v>
      </c>
    </row>
    <row r="6745" spans="1:21">
      <c r="A6745" s="54">
        <v>6743</v>
      </c>
      <c r="B6745" s="104">
        <v>38158</v>
      </c>
      <c r="C6745" s="104">
        <v>38158</v>
      </c>
      <c r="D6745" s="105">
        <v>10447567</v>
      </c>
      <c r="E6745" s="105">
        <v>2583860000</v>
      </c>
      <c r="F6745" s="105">
        <v>0</v>
      </c>
      <c r="G6745" s="105">
        <v>1.7057604431092797</v>
      </c>
      <c r="H6745" s="105">
        <v>1.6294894244979683</v>
      </c>
      <c r="I6745" s="105">
        <v>1.1460056140692194</v>
      </c>
      <c r="J6745" s="105">
        <v>1.2278951741180051</v>
      </c>
      <c r="K6745" s="105">
        <v>1.3809858564274207</v>
      </c>
      <c r="L6745" s="105">
        <v>0.94962892028986889</v>
      </c>
      <c r="M6745" s="105">
        <v>0.48182231737538844</v>
      </c>
      <c r="N6745" s="105">
        <v>0.624182591316645</v>
      </c>
      <c r="O6745" s="105">
        <v>0.57339927227696763</v>
      </c>
      <c r="P6745" s="105">
        <v>1.0955775593334942</v>
      </c>
      <c r="Q6745" s="105">
        <v>1.6660017130948148</v>
      </c>
      <c r="R6745" s="105">
        <v>1.9077731787609828</v>
      </c>
      <c r="S6745" s="105">
        <v>0</v>
      </c>
      <c r="T6745" s="105">
        <v>1.1990435053891713</v>
      </c>
      <c r="U6745" s="105">
        <v>1.1990435053891713</v>
      </c>
    </row>
    <row r="6746" spans="1:21">
      <c r="A6746" s="54">
        <v>6744</v>
      </c>
      <c r="B6746" s="104">
        <v>38159</v>
      </c>
      <c r="C6746" s="104">
        <v>38159</v>
      </c>
      <c r="D6746" s="105">
        <v>147734</v>
      </c>
      <c r="E6746" s="105">
        <v>2583860000</v>
      </c>
      <c r="F6746" s="105">
        <v>0</v>
      </c>
      <c r="G6746" s="105">
        <v>9.8210818258986894</v>
      </c>
      <c r="H6746" s="105">
        <v>8.4207913204168943</v>
      </c>
      <c r="I6746" s="105">
        <v>4.3413104534503075</v>
      </c>
      <c r="J6746" s="105">
        <v>4.2777302657331671</v>
      </c>
      <c r="K6746" s="105">
        <v>4.3889580371403696</v>
      </c>
      <c r="L6746" s="105">
        <v>2.8279532461525085</v>
      </c>
      <c r="M6746" s="105">
        <v>1.5452625061037208</v>
      </c>
      <c r="N6746" s="105">
        <v>2.5324079234762675</v>
      </c>
      <c r="O6746" s="105">
        <v>3.3736997024506477</v>
      </c>
      <c r="P6746" s="105">
        <v>6.4971406622606693</v>
      </c>
      <c r="Q6746" s="105">
        <v>8.9133245287249778</v>
      </c>
      <c r="R6746" s="105">
        <v>10.992513361905193</v>
      </c>
      <c r="S6746" s="105">
        <v>0</v>
      </c>
      <c r="T6746" s="105">
        <v>5.6610144861427854</v>
      </c>
      <c r="U6746" s="105">
        <v>5.6610144861427827</v>
      </c>
    </row>
    <row r="6747" spans="1:21">
      <c r="A6747" s="54">
        <v>6745</v>
      </c>
      <c r="B6747" s="104">
        <v>38160</v>
      </c>
      <c r="C6747" s="104">
        <v>38160</v>
      </c>
      <c r="D6747" s="105">
        <v>10359991.000000004</v>
      </c>
      <c r="E6747" s="105">
        <v>2583860000</v>
      </c>
      <c r="F6747" s="105">
        <v>0</v>
      </c>
      <c r="G6747" s="105">
        <v>0.60183086532925345</v>
      </c>
      <c r="H6747" s="105">
        <v>0.53532048571070567</v>
      </c>
      <c r="I6747" s="105">
        <v>0.31550829951859377</v>
      </c>
      <c r="J6747" s="105">
        <v>0.30891835438398646</v>
      </c>
      <c r="K6747" s="105">
        <v>0.30538977469510042</v>
      </c>
      <c r="L6747" s="105">
        <v>0.18454221222408729</v>
      </c>
      <c r="M6747" s="105">
        <v>0.12263296054345174</v>
      </c>
      <c r="N6747" s="105">
        <v>0.24611596134036082</v>
      </c>
      <c r="O6747" s="105">
        <v>0.2764734277029966</v>
      </c>
      <c r="P6747" s="105">
        <v>0.45145036361532448</v>
      </c>
      <c r="Q6747" s="105">
        <v>0.50569722563133179</v>
      </c>
      <c r="R6747" s="105">
        <v>0.69643695449583376</v>
      </c>
      <c r="S6747" s="105">
        <v>0.25549412928621812</v>
      </c>
      <c r="T6747" s="105">
        <v>0.37919307376591888</v>
      </c>
      <c r="U6747" s="105">
        <v>0.34136476937660687</v>
      </c>
    </row>
    <row r="6748" spans="1:21">
      <c r="A6748" s="54">
        <v>6746</v>
      </c>
      <c r="B6748" s="104">
        <v>38161</v>
      </c>
      <c r="C6748" s="104">
        <v>38161</v>
      </c>
      <c r="D6748" s="105">
        <v>271706119</v>
      </c>
      <c r="E6748" s="105">
        <v>5167720000</v>
      </c>
      <c r="F6748" s="105">
        <v>0</v>
      </c>
      <c r="G6748" s="105">
        <v>0.52004230970721566</v>
      </c>
      <c r="H6748" s="105">
        <v>0.42726817947714124</v>
      </c>
      <c r="I6748" s="105">
        <v>0.24052815919009243</v>
      </c>
      <c r="J6748" s="105">
        <v>0.27617566730727722</v>
      </c>
      <c r="K6748" s="105">
        <v>0.27640200236123424</v>
      </c>
      <c r="L6748" s="105">
        <v>0.14000966427209083</v>
      </c>
      <c r="M6748" s="105">
        <v>0.1</v>
      </c>
      <c r="N6748" s="105">
        <v>0.21658891505486494</v>
      </c>
      <c r="O6748" s="105">
        <v>0.25409386470077044</v>
      </c>
      <c r="P6748" s="105">
        <v>0.47303013514371722</v>
      </c>
      <c r="Q6748" s="105">
        <v>0.56107982764228559</v>
      </c>
      <c r="R6748" s="105">
        <v>0.67227286761397487</v>
      </c>
      <c r="S6748" s="105">
        <v>0.22470874418572517</v>
      </c>
      <c r="T6748" s="105">
        <v>0.34645763270588875</v>
      </c>
      <c r="U6748" s="105">
        <v>0.2430065326794878</v>
      </c>
    </row>
    <row r="6749" spans="1:21">
      <c r="A6749" s="54">
        <v>6747</v>
      </c>
      <c r="B6749" s="104">
        <v>38164</v>
      </c>
      <c r="C6749" s="104">
        <v>38164</v>
      </c>
      <c r="D6749" s="105">
        <v>70271484</v>
      </c>
      <c r="E6749" s="105">
        <v>5167720000</v>
      </c>
      <c r="F6749" s="105">
        <v>0</v>
      </c>
      <c r="G6749" s="105">
        <v>0.7461297859743713</v>
      </c>
      <c r="H6749" s="105">
        <v>0.63319983685399805</v>
      </c>
      <c r="I6749" s="105">
        <v>0.30792281467301263</v>
      </c>
      <c r="J6749" s="105">
        <v>0.30467390903500019</v>
      </c>
      <c r="K6749" s="105">
        <v>0.29449929413201964</v>
      </c>
      <c r="L6749" s="105">
        <v>0.15556605300454676</v>
      </c>
      <c r="M6749" s="105">
        <v>0.11632354746741252</v>
      </c>
      <c r="N6749" s="105">
        <v>0.22336905774534518</v>
      </c>
      <c r="O6749" s="105">
        <v>0.24233394194782457</v>
      </c>
      <c r="P6749" s="105">
        <v>0.35746621885108537</v>
      </c>
      <c r="Q6749" s="105">
        <v>0.59499818928721238</v>
      </c>
      <c r="R6749" s="105">
        <v>0.92376080391033466</v>
      </c>
      <c r="S6749" s="105">
        <v>0.25493967794474554</v>
      </c>
      <c r="T6749" s="105">
        <v>0.40835362107351364</v>
      </c>
      <c r="U6749" s="105">
        <v>0.29214334755830013</v>
      </c>
    </row>
    <row r="6750" spans="1:21">
      <c r="A6750" s="54">
        <v>6748</v>
      </c>
      <c r="B6750" s="104">
        <v>38165</v>
      </c>
      <c r="C6750" s="104">
        <v>38165</v>
      </c>
      <c r="D6750" s="105">
        <v>5636151</v>
      </c>
      <c r="E6750" s="105">
        <v>2583860000</v>
      </c>
      <c r="F6750" s="105">
        <v>0</v>
      </c>
      <c r="G6750" s="105">
        <v>6.1741948983276522</v>
      </c>
      <c r="H6750" s="105">
        <v>5.0633614583300099</v>
      </c>
      <c r="I6750" s="105">
        <v>2.9348321946060678</v>
      </c>
      <c r="J6750" s="105">
        <v>2.8941466309571884</v>
      </c>
      <c r="K6750" s="105">
        <v>3.3085494891993008</v>
      </c>
      <c r="L6750" s="105">
        <v>2.1051563739292689</v>
      </c>
      <c r="M6750" s="105">
        <v>1.5831041029220285</v>
      </c>
      <c r="N6750" s="105">
        <v>2.628083725297496</v>
      </c>
      <c r="O6750" s="105">
        <v>2.4355045806443667</v>
      </c>
      <c r="P6750" s="105">
        <v>2.929312792886908</v>
      </c>
      <c r="Q6750" s="105">
        <v>4.234040474823594</v>
      </c>
      <c r="R6750" s="105">
        <v>6.2760424261460104</v>
      </c>
      <c r="S6750" s="105">
        <v>2.5051077725283051</v>
      </c>
      <c r="T6750" s="105">
        <v>3.5471940956724914</v>
      </c>
      <c r="U6750" s="105">
        <v>2.59286255039639</v>
      </c>
    </row>
    <row r="6751" spans="1:21">
      <c r="A6751" s="54">
        <v>6749</v>
      </c>
      <c r="B6751" s="104">
        <v>38166</v>
      </c>
      <c r="C6751" s="104">
        <v>38166</v>
      </c>
      <c r="D6751" s="105">
        <v>45147695.000000015</v>
      </c>
      <c r="E6751" s="105">
        <v>2583860000</v>
      </c>
      <c r="F6751" s="105">
        <v>0</v>
      </c>
      <c r="G6751" s="105">
        <v>0.49778256334927473</v>
      </c>
      <c r="H6751" s="105">
        <v>0.40551222703017892</v>
      </c>
      <c r="I6751" s="105">
        <v>0.2374073350560848</v>
      </c>
      <c r="J6751" s="105">
        <v>0.21709813563347233</v>
      </c>
      <c r="K6751" s="105">
        <v>0.22551629404343684</v>
      </c>
      <c r="L6751" s="105">
        <v>0.1564917697123214</v>
      </c>
      <c r="M6751" s="105">
        <v>0.14545537871357198</v>
      </c>
      <c r="N6751" s="105">
        <v>0.2115336007637561</v>
      </c>
      <c r="O6751" s="105">
        <v>0.18327677002864354</v>
      </c>
      <c r="P6751" s="105">
        <v>0.22676308616264856</v>
      </c>
      <c r="Q6751" s="105">
        <v>0.33030235086604881</v>
      </c>
      <c r="R6751" s="105">
        <v>0.50027971232333734</v>
      </c>
      <c r="S6751" s="105">
        <v>0.20549921177765745</v>
      </c>
      <c r="T6751" s="105">
        <v>0.27811826864023126</v>
      </c>
      <c r="U6751" s="105">
        <v>0.20803975070228281</v>
      </c>
    </row>
    <row r="6752" spans="1:21">
      <c r="A6752" s="54">
        <v>6750</v>
      </c>
      <c r="B6752" s="104">
        <v>38167</v>
      </c>
      <c r="C6752" s="104">
        <v>38167</v>
      </c>
      <c r="D6752" s="105">
        <v>17647731</v>
      </c>
      <c r="E6752" s="105">
        <v>2583860000</v>
      </c>
      <c r="F6752" s="105">
        <v>0</v>
      </c>
      <c r="G6752" s="105">
        <v>1.0434703658850781</v>
      </c>
      <c r="H6752" s="105">
        <v>0.77212375284820123</v>
      </c>
      <c r="I6752" s="105">
        <v>0.42119783668278299</v>
      </c>
      <c r="J6752" s="105">
        <v>0.33915721340817129</v>
      </c>
      <c r="K6752" s="105">
        <v>0.35290293933922445</v>
      </c>
      <c r="L6752" s="105">
        <v>0.27422694978631762</v>
      </c>
      <c r="M6752" s="105">
        <v>0.27177768468429953</v>
      </c>
      <c r="N6752" s="105">
        <v>0.35719822964737069</v>
      </c>
      <c r="O6752" s="105">
        <v>0.29221826288173819</v>
      </c>
      <c r="P6752" s="105">
        <v>0.35913998907619954</v>
      </c>
      <c r="Q6752" s="105">
        <v>0.51947035803009189</v>
      </c>
      <c r="R6752" s="105">
        <v>0.86823377672851076</v>
      </c>
      <c r="S6752" s="105">
        <v>0.3538640607523908</v>
      </c>
      <c r="T6752" s="105">
        <v>0.48925977991649888</v>
      </c>
      <c r="U6752" s="105">
        <v>0.36105502718547006</v>
      </c>
    </row>
    <row r="6753" spans="1:21">
      <c r="A6753" s="54">
        <v>6751</v>
      </c>
      <c r="B6753" s="104">
        <v>38168</v>
      </c>
      <c r="C6753" s="104">
        <v>38168</v>
      </c>
      <c r="D6753" s="105">
        <v>1360304.0000000005</v>
      </c>
      <c r="E6753" s="105">
        <v>2583860000</v>
      </c>
      <c r="F6753" s="105">
        <v>0</v>
      </c>
      <c r="G6753" s="105">
        <v>15.886371908487201</v>
      </c>
      <c r="H6753" s="105">
        <v>11.538712413262576</v>
      </c>
      <c r="I6753" s="105">
        <v>6.7690962379195767</v>
      </c>
      <c r="J6753" s="105">
        <v>5.4580338157139119</v>
      </c>
      <c r="K6753" s="105">
        <v>5.4162994209811668</v>
      </c>
      <c r="L6753" s="105">
        <v>4.2337651715793196</v>
      </c>
      <c r="M6753" s="105">
        <v>4.0865909957512905</v>
      </c>
      <c r="N6753" s="105">
        <v>4.9999895255229223</v>
      </c>
      <c r="O6753" s="105">
        <v>4.2074473930600407</v>
      </c>
      <c r="P6753" s="105">
        <v>4.7083248549986418</v>
      </c>
      <c r="Q6753" s="105">
        <v>6.536912429791089</v>
      </c>
      <c r="R6753" s="105">
        <v>11.309049816815287</v>
      </c>
      <c r="S6753" s="105">
        <v>5.2328334968262036</v>
      </c>
      <c r="T6753" s="105">
        <v>7.0958828319902523</v>
      </c>
      <c r="U6753" s="105">
        <v>6.0033417606206188</v>
      </c>
    </row>
    <row r="6754" spans="1:21">
      <c r="A6754" s="54">
        <v>6752</v>
      </c>
      <c r="B6754" s="104">
        <v>38169</v>
      </c>
      <c r="C6754" s="104">
        <v>38169</v>
      </c>
      <c r="D6754" s="105">
        <v>211126.99999999997</v>
      </c>
      <c r="E6754" s="105">
        <v>2583860000</v>
      </c>
      <c r="F6754" s="105">
        <v>0</v>
      </c>
      <c r="G6754" s="105">
        <v>3.4501770245494008</v>
      </c>
      <c r="H6754" s="105">
        <v>2.567957711815855</v>
      </c>
      <c r="I6754" s="105">
        <v>1.5925875673199197</v>
      </c>
      <c r="J6754" s="105">
        <v>1.3330687966414301</v>
      </c>
      <c r="K6754" s="105">
        <v>1.3068707563745974</v>
      </c>
      <c r="L6754" s="105">
        <v>1.0624028909244034</v>
      </c>
      <c r="M6754" s="105">
        <v>1.0139874046968971</v>
      </c>
      <c r="N6754" s="105">
        <v>1.2242024999405596</v>
      </c>
      <c r="O6754" s="105">
        <v>1.0457066740700247</v>
      </c>
      <c r="P6754" s="105">
        <v>1.1320893057297512</v>
      </c>
      <c r="Q6754" s="105">
        <v>1.4943391098300469</v>
      </c>
      <c r="R6754" s="105">
        <v>2.7650081125272288</v>
      </c>
      <c r="S6754" s="105">
        <v>0</v>
      </c>
      <c r="T6754" s="105">
        <v>1.6656998212016763</v>
      </c>
      <c r="U6754" s="105">
        <v>1.6656998212016763</v>
      </c>
    </row>
    <row r="6755" spans="1:21">
      <c r="A6755" s="54">
        <v>6753</v>
      </c>
      <c r="B6755" s="104">
        <v>38170</v>
      </c>
      <c r="C6755" s="104">
        <v>38170</v>
      </c>
      <c r="D6755" s="105">
        <v>24062.000000000004</v>
      </c>
      <c r="E6755" s="105">
        <v>2583860000</v>
      </c>
      <c r="F6755" s="105">
        <v>0</v>
      </c>
      <c r="G6755" s="105">
        <v>10.714350993379714</v>
      </c>
      <c r="H6755" s="105">
        <v>10.087692332635671</v>
      </c>
      <c r="I6755" s="105">
        <v>5.5495272152451545</v>
      </c>
      <c r="J6755" s="105">
        <v>5.458512225552532</v>
      </c>
      <c r="K6755" s="105">
        <v>5.6611094649082236</v>
      </c>
      <c r="L6755" s="105">
        <v>4.2977715117942008</v>
      </c>
      <c r="M6755" s="105">
        <v>4.4984628976767</v>
      </c>
      <c r="N6755" s="105">
        <v>7.1892554462702529</v>
      </c>
      <c r="O6755" s="105">
        <v>5.3010160113954532</v>
      </c>
      <c r="P6755" s="105">
        <v>3.7154092687293359</v>
      </c>
      <c r="Q6755" s="105">
        <v>4.9678223449794832</v>
      </c>
      <c r="R6755" s="105">
        <v>8.244931868728246</v>
      </c>
      <c r="S6755" s="105">
        <v>0</v>
      </c>
      <c r="T6755" s="105">
        <v>6.3071551317745813</v>
      </c>
      <c r="U6755" s="105">
        <v>6.3071551317745795</v>
      </c>
    </row>
    <row r="6756" spans="1:21">
      <c r="A6756" s="54">
        <v>6754</v>
      </c>
      <c r="B6756" s="104">
        <v>38171</v>
      </c>
      <c r="C6756" s="104">
        <v>38171</v>
      </c>
      <c r="D6756" s="105">
        <v>7595.0000000000009</v>
      </c>
      <c r="E6756" s="105">
        <v>2598270000</v>
      </c>
      <c r="F6756" s="105">
        <v>0</v>
      </c>
      <c r="G6756" s="105">
        <v>31.185748353866749</v>
      </c>
      <c r="H6756" s="105">
        <v>33.774633279189473</v>
      </c>
      <c r="I6756" s="105">
        <v>36.679582730324775</v>
      </c>
      <c r="J6756" s="105">
        <v>99.621864555662526</v>
      </c>
      <c r="K6756" s="105">
        <v>100</v>
      </c>
      <c r="L6756" s="105">
        <v>100</v>
      </c>
      <c r="M6756" s="105">
        <v>100</v>
      </c>
      <c r="N6756" s="105">
        <v>100</v>
      </c>
      <c r="O6756" s="105">
        <v>100</v>
      </c>
      <c r="P6756" s="105">
        <v>100</v>
      </c>
      <c r="Q6756" s="105">
        <v>100</v>
      </c>
      <c r="R6756" s="105">
        <v>100</v>
      </c>
      <c r="S6756" s="105">
        <v>0</v>
      </c>
      <c r="T6756" s="105">
        <v>83.438485743253622</v>
      </c>
      <c r="U6756" s="105">
        <v>83.438485743253622</v>
      </c>
    </row>
    <row r="6757" spans="1:21">
      <c r="A6757" s="54">
        <v>6755</v>
      </c>
      <c r="B6757" s="104">
        <v>38172</v>
      </c>
      <c r="C6757" s="104">
        <v>38172</v>
      </c>
      <c r="D6757" s="105">
        <v>200978853.99999994</v>
      </c>
      <c r="E6757" s="105">
        <v>10421500000</v>
      </c>
      <c r="F6757" s="105">
        <v>0</v>
      </c>
      <c r="G6757" s="105">
        <v>0.61493535931779797</v>
      </c>
      <c r="H6757" s="105">
        <v>0.62487526223939316</v>
      </c>
      <c r="I6757" s="105">
        <v>0.76188621546023871</v>
      </c>
      <c r="J6757" s="105">
        <v>2.5437601463628425</v>
      </c>
      <c r="K6757" s="105">
        <v>8.0525426592823024</v>
      </c>
      <c r="L6757" s="105">
        <v>14.325353987954532</v>
      </c>
      <c r="M6757" s="105">
        <v>11.684739789129395</v>
      </c>
      <c r="N6757" s="105">
        <v>11.214883427655415</v>
      </c>
      <c r="O6757" s="105">
        <v>7.4675683999998999</v>
      </c>
      <c r="P6757" s="105">
        <v>4.516262698539971</v>
      </c>
      <c r="Q6757" s="105">
        <v>3.4519462737729043</v>
      </c>
      <c r="R6757" s="105">
        <v>1.3368163395661383</v>
      </c>
      <c r="S6757" s="105">
        <v>11.185476525185395</v>
      </c>
      <c r="T6757" s="105">
        <v>5.5496308799400689</v>
      </c>
      <c r="U6757" s="105">
        <v>9.6819864999078487</v>
      </c>
    </row>
    <row r="6758" spans="1:21">
      <c r="A6758" s="54">
        <v>6756</v>
      </c>
      <c r="B6758" s="104">
        <v>38193</v>
      </c>
      <c r="C6758" s="104">
        <v>38193</v>
      </c>
      <c r="D6758" s="105">
        <v>3497556.9999999991</v>
      </c>
      <c r="E6758" s="105">
        <v>5182120000</v>
      </c>
      <c r="F6758" s="105">
        <v>0</v>
      </c>
      <c r="G6758" s="105">
        <v>13.239784394823211</v>
      </c>
      <c r="H6758" s="105">
        <v>50.570935691353462</v>
      </c>
      <c r="I6758" s="105">
        <v>100</v>
      </c>
      <c r="J6758" s="105">
        <v>100</v>
      </c>
      <c r="K6758" s="105">
        <v>100</v>
      </c>
      <c r="L6758" s="105">
        <v>100</v>
      </c>
      <c r="M6758" s="105">
        <v>33.112981179931708</v>
      </c>
      <c r="N6758" s="105">
        <v>44.289092131752255</v>
      </c>
      <c r="O6758" s="105">
        <v>26.901209477468747</v>
      </c>
      <c r="P6758" s="105">
        <v>21.463272327107461</v>
      </c>
      <c r="Q6758" s="105">
        <v>30.264852277598212</v>
      </c>
      <c r="R6758" s="105">
        <v>12.160722006274741</v>
      </c>
      <c r="S6758" s="105">
        <v>39.807695704861857</v>
      </c>
      <c r="T6758" s="105">
        <v>52.666904123859162</v>
      </c>
      <c r="U6758" s="105">
        <v>41.467820950418108</v>
      </c>
    </row>
    <row r="6759" spans="1:21">
      <c r="A6759" s="54">
        <v>6757</v>
      </c>
      <c r="B6759" s="104">
        <v>38194</v>
      </c>
      <c r="C6759" s="104">
        <v>38194</v>
      </c>
      <c r="D6759" s="105">
        <v>52201009.000000015</v>
      </c>
      <c r="E6759" s="105">
        <v>18085800000</v>
      </c>
      <c r="F6759" s="105">
        <v>0</v>
      </c>
      <c r="G6759" s="105">
        <v>3.8351963156284961</v>
      </c>
      <c r="H6759" s="105">
        <v>4.8325103508035481</v>
      </c>
      <c r="I6759" s="105">
        <v>10.711742432958856</v>
      </c>
      <c r="J6759" s="105">
        <v>26.076549273865719</v>
      </c>
      <c r="K6759" s="105">
        <v>100</v>
      </c>
      <c r="L6759" s="105">
        <v>38.408490162513822</v>
      </c>
      <c r="M6759" s="105">
        <v>14.665843436121836</v>
      </c>
      <c r="N6759" s="105">
        <v>5.8352031511183116</v>
      </c>
      <c r="O6759" s="105">
        <v>4.3385938054988316</v>
      </c>
      <c r="P6759" s="105">
        <v>4.8841836540927419</v>
      </c>
      <c r="Q6759" s="105">
        <v>7.0737598082862769</v>
      </c>
      <c r="R6759" s="105">
        <v>4.2022386844645352</v>
      </c>
      <c r="S6759" s="105">
        <v>29.324535219840055</v>
      </c>
      <c r="T6759" s="105">
        <v>18.738692589612747</v>
      </c>
      <c r="U6759" s="105">
        <v>27.744825046804106</v>
      </c>
    </row>
    <row r="6760" spans="1:21">
      <c r="A6760" s="54">
        <v>6758</v>
      </c>
      <c r="B6760" s="104">
        <v>38199</v>
      </c>
      <c r="C6760" s="104">
        <v>38199</v>
      </c>
      <c r="D6760" s="105">
        <v>3845146.0000000009</v>
      </c>
      <c r="E6760" s="105">
        <v>5182120000</v>
      </c>
      <c r="F6760" s="105">
        <v>0</v>
      </c>
      <c r="G6760" s="105">
        <v>51.543041613899803</v>
      </c>
      <c r="H6760" s="105">
        <v>61.102953824463384</v>
      </c>
      <c r="I6760" s="105">
        <v>59.515014125707026</v>
      </c>
      <c r="J6760" s="105">
        <v>89.026925083328408</v>
      </c>
      <c r="K6760" s="105">
        <v>89.354120727206407</v>
      </c>
      <c r="L6760" s="105">
        <v>63.734265779618489</v>
      </c>
      <c r="M6760" s="105">
        <v>100</v>
      </c>
      <c r="N6760" s="105">
        <v>100</v>
      </c>
      <c r="O6760" s="105">
        <v>100</v>
      </c>
      <c r="P6760" s="105">
        <v>100</v>
      </c>
      <c r="Q6760" s="105">
        <v>100</v>
      </c>
      <c r="R6760" s="105">
        <v>55.733875895426337</v>
      </c>
      <c r="S6760" s="105">
        <v>97.665526598313292</v>
      </c>
      <c r="T6760" s="105">
        <v>80.834183087470819</v>
      </c>
      <c r="U6760" s="105">
        <v>96.891804451926774</v>
      </c>
    </row>
    <row r="6761" spans="1:21">
      <c r="A6761" s="54">
        <v>6759</v>
      </c>
      <c r="B6761" s="104">
        <v>38245</v>
      </c>
      <c r="C6761" s="104">
        <v>38245</v>
      </c>
      <c r="D6761" s="105">
        <v>52222833</v>
      </c>
      <c r="E6761" s="105">
        <v>5182120000</v>
      </c>
      <c r="F6761" s="105">
        <v>0</v>
      </c>
      <c r="G6761" s="105">
        <v>0.86497203063058281</v>
      </c>
      <c r="H6761" s="105">
        <v>0.72347366244926026</v>
      </c>
      <c r="I6761" s="105">
        <v>0.58521441568751409</v>
      </c>
      <c r="J6761" s="105">
        <v>0.69754586953271114</v>
      </c>
      <c r="K6761" s="105">
        <v>1.1205690086772762</v>
      </c>
      <c r="L6761" s="105">
        <v>1.3241042424112481</v>
      </c>
      <c r="M6761" s="105">
        <v>1.5597446425872974</v>
      </c>
      <c r="N6761" s="105">
        <v>1.6418545299462255</v>
      </c>
      <c r="O6761" s="105">
        <v>1.714403471282177</v>
      </c>
      <c r="P6761" s="105">
        <v>1.7220490176573779</v>
      </c>
      <c r="Q6761" s="105">
        <v>1.6271959033665142</v>
      </c>
      <c r="R6761" s="105">
        <v>1.2484401076408933</v>
      </c>
      <c r="S6761" s="105">
        <v>1.1448194855534444</v>
      </c>
      <c r="T6761" s="105">
        <v>1.2357972418224232</v>
      </c>
      <c r="U6761" s="105">
        <v>1.1652055487486674</v>
      </c>
    </row>
    <row r="6762" spans="1:21">
      <c r="A6762" s="54">
        <v>6760</v>
      </c>
      <c r="B6762" s="104">
        <v>38246</v>
      </c>
      <c r="C6762" s="104">
        <v>38246</v>
      </c>
      <c r="D6762" s="105">
        <v>92576641</v>
      </c>
      <c r="E6762" s="105">
        <v>10320600000</v>
      </c>
      <c r="F6762" s="105">
        <v>0</v>
      </c>
      <c r="G6762" s="105">
        <v>0.62602187258563868</v>
      </c>
      <c r="H6762" s="105">
        <v>0.52588391217901664</v>
      </c>
      <c r="I6762" s="105">
        <v>0.41267843175994667</v>
      </c>
      <c r="J6762" s="105">
        <v>0.53404015260773385</v>
      </c>
      <c r="K6762" s="105">
        <v>0.94100164836567846</v>
      </c>
      <c r="L6762" s="105">
        <v>1.2480944237078613</v>
      </c>
      <c r="M6762" s="105">
        <v>1.4646836041379319</v>
      </c>
      <c r="N6762" s="105">
        <v>1.4996041796885193</v>
      </c>
      <c r="O6762" s="105">
        <v>1.6677947939723452</v>
      </c>
      <c r="P6762" s="105">
        <v>1.4653540305850736</v>
      </c>
      <c r="Q6762" s="105">
        <v>1.3420402829344606</v>
      </c>
      <c r="R6762" s="105">
        <v>0.91517006753548558</v>
      </c>
      <c r="S6762" s="105">
        <v>1.0436247369655618</v>
      </c>
      <c r="T6762" s="105">
        <v>1.0535306166716409</v>
      </c>
      <c r="U6762" s="105">
        <v>1.0470352801483349</v>
      </c>
    </row>
    <row r="6763" spans="1:21">
      <c r="A6763" s="54">
        <v>6761</v>
      </c>
      <c r="B6763" s="104">
        <v>38247</v>
      </c>
      <c r="C6763" s="104">
        <v>38247</v>
      </c>
      <c r="D6763" s="105">
        <v>4486589</v>
      </c>
      <c r="E6763" s="105">
        <v>2598270000</v>
      </c>
      <c r="F6763" s="105">
        <v>0</v>
      </c>
      <c r="G6763" s="105">
        <v>3.4712959639632275</v>
      </c>
      <c r="H6763" s="105">
        <v>3.1567184269956963</v>
      </c>
      <c r="I6763" s="105">
        <v>2.5726927888593796</v>
      </c>
      <c r="J6763" s="105">
        <v>2.7285050655000025</v>
      </c>
      <c r="K6763" s="105">
        <v>3.5067334786055322</v>
      </c>
      <c r="L6763" s="105">
        <v>3.5233553004432876</v>
      </c>
      <c r="M6763" s="105">
        <v>3.8208648496119308</v>
      </c>
      <c r="N6763" s="105">
        <v>4.0804877607331189</v>
      </c>
      <c r="O6763" s="105">
        <v>4.1928417229353636</v>
      </c>
      <c r="P6763" s="105">
        <v>4.1893874941645626</v>
      </c>
      <c r="Q6763" s="105">
        <v>4.520025926521698</v>
      </c>
      <c r="R6763" s="105">
        <v>4.0844108687929586</v>
      </c>
      <c r="S6763" s="105">
        <v>3.3755764286653784</v>
      </c>
      <c r="T6763" s="105">
        <v>3.6539433039272295</v>
      </c>
      <c r="U6763" s="105">
        <v>3.6351121413124963</v>
      </c>
    </row>
    <row r="6764" spans="1:21">
      <c r="A6764" s="54">
        <v>6762</v>
      </c>
      <c r="B6764" s="104">
        <v>38248</v>
      </c>
      <c r="C6764" s="104">
        <v>38248</v>
      </c>
      <c r="D6764" s="105">
        <v>17084009.999999996</v>
      </c>
      <c r="E6764" s="105">
        <v>2598270000</v>
      </c>
      <c r="F6764" s="105">
        <v>0</v>
      </c>
      <c r="G6764" s="105">
        <v>3.7702234494505289</v>
      </c>
      <c r="H6764" s="105">
        <v>4.4296769066462831</v>
      </c>
      <c r="I6764" s="105">
        <v>6.060151248766803</v>
      </c>
      <c r="J6764" s="105">
        <v>14.070934586477083</v>
      </c>
      <c r="K6764" s="105">
        <v>83.728901674213006</v>
      </c>
      <c r="L6764" s="105">
        <v>100</v>
      </c>
      <c r="M6764" s="105">
        <v>100</v>
      </c>
      <c r="N6764" s="105">
        <v>100</v>
      </c>
      <c r="O6764" s="105">
        <v>100</v>
      </c>
      <c r="P6764" s="105">
        <v>79.247974660456649</v>
      </c>
      <c r="Q6764" s="105">
        <v>11.428381629937823</v>
      </c>
      <c r="R6764" s="105">
        <v>4.6291722237226933</v>
      </c>
      <c r="S6764" s="105">
        <v>96.700138590767011</v>
      </c>
      <c r="T6764" s="105">
        <v>50.613784698305899</v>
      </c>
      <c r="U6764" s="105">
        <v>95.97823366879031</v>
      </c>
    </row>
    <row r="6765" spans="1:21">
      <c r="A6765" s="54">
        <v>6763</v>
      </c>
      <c r="B6765" s="104">
        <v>38249</v>
      </c>
      <c r="C6765" s="104">
        <v>38249</v>
      </c>
      <c r="D6765" s="105">
        <v>24478129</v>
      </c>
      <c r="E6765" s="105">
        <v>2598270000</v>
      </c>
      <c r="F6765" s="105">
        <v>0</v>
      </c>
      <c r="G6765" s="105">
        <v>4.3451815617475065</v>
      </c>
      <c r="H6765" s="105">
        <v>6.7714164128776995</v>
      </c>
      <c r="I6765" s="105">
        <v>20.939858229474986</v>
      </c>
      <c r="J6765" s="105">
        <v>100</v>
      </c>
      <c r="K6765" s="105">
        <v>100</v>
      </c>
      <c r="L6765" s="105">
        <v>100</v>
      </c>
      <c r="M6765" s="105">
        <v>100</v>
      </c>
      <c r="N6765" s="105">
        <v>100</v>
      </c>
      <c r="O6765" s="105">
        <v>100</v>
      </c>
      <c r="P6765" s="105">
        <v>85.743887963975325</v>
      </c>
      <c r="Q6765" s="105">
        <v>17.333967816509656</v>
      </c>
      <c r="R6765" s="105">
        <v>5.2900945669643669</v>
      </c>
      <c r="S6765" s="105">
        <v>100</v>
      </c>
      <c r="T6765" s="105">
        <v>61.702033879295804</v>
      </c>
      <c r="U6765" s="105">
        <v>95.524366932337017</v>
      </c>
    </row>
    <row r="6766" spans="1:21">
      <c r="A6766" s="54">
        <v>6764</v>
      </c>
      <c r="B6766" s="104">
        <v>38250</v>
      </c>
      <c r="C6766" s="104">
        <v>38250</v>
      </c>
      <c r="D6766" s="105">
        <v>1061082971</v>
      </c>
      <c r="E6766" s="105">
        <v>10421500000</v>
      </c>
      <c r="F6766" s="105">
        <v>0</v>
      </c>
      <c r="G6766" s="105">
        <v>1.6006466118313394</v>
      </c>
      <c r="H6766" s="105">
        <v>2.9668844854719216</v>
      </c>
      <c r="I6766" s="105">
        <v>11.414723113860687</v>
      </c>
      <c r="J6766" s="105">
        <v>100</v>
      </c>
      <c r="K6766" s="105">
        <v>100</v>
      </c>
      <c r="L6766" s="105">
        <v>100</v>
      </c>
      <c r="M6766" s="105">
        <v>100</v>
      </c>
      <c r="N6766" s="105">
        <v>100</v>
      </c>
      <c r="O6766" s="105">
        <v>100</v>
      </c>
      <c r="P6766" s="105">
        <v>69.403649021453774</v>
      </c>
      <c r="Q6766" s="105">
        <v>100</v>
      </c>
      <c r="R6766" s="105">
        <v>6.4173733470879784</v>
      </c>
      <c r="S6766" s="105">
        <v>92.415386322895074</v>
      </c>
      <c r="T6766" s="105">
        <v>65.983606381642147</v>
      </c>
      <c r="U6766" s="105">
        <v>92.112655680818094</v>
      </c>
    </row>
    <row r="6767" spans="1:21">
      <c r="A6767" s="54">
        <v>6765</v>
      </c>
      <c r="B6767" s="104">
        <v>38293</v>
      </c>
      <c r="C6767" s="104">
        <v>38293</v>
      </c>
      <c r="D6767" s="105">
        <v>66436334</v>
      </c>
      <c r="E6767" s="105">
        <v>5210740000</v>
      </c>
      <c r="F6767" s="105">
        <v>0</v>
      </c>
      <c r="G6767" s="105">
        <v>0.94204299033938954</v>
      </c>
      <c r="H6767" s="105">
        <v>1.5054636271407431</v>
      </c>
      <c r="I6767" s="105">
        <v>1.896148895463406</v>
      </c>
      <c r="J6767" s="105">
        <v>3.9006649401484523</v>
      </c>
      <c r="K6767" s="105">
        <v>6.6124778181044954</v>
      </c>
      <c r="L6767" s="105">
        <v>23.068822920926085</v>
      </c>
      <c r="M6767" s="105">
        <v>97.509213588792164</v>
      </c>
      <c r="N6767" s="105">
        <v>90.813356536455885</v>
      </c>
      <c r="O6767" s="105">
        <v>82.182567098968661</v>
      </c>
      <c r="P6767" s="105">
        <v>4.4115783663315327</v>
      </c>
      <c r="Q6767" s="105">
        <v>2.071437342401734</v>
      </c>
      <c r="R6767" s="105">
        <v>1.31727639207706</v>
      </c>
      <c r="S6767" s="105">
        <v>31.147420357600005</v>
      </c>
      <c r="T6767" s="105">
        <v>26.352587543095805</v>
      </c>
      <c r="U6767" s="105">
        <v>30.915694605556411</v>
      </c>
    </row>
    <row r="6768" spans="1:21">
      <c r="A6768" s="54">
        <v>6766</v>
      </c>
      <c r="B6768" s="104">
        <v>38294</v>
      </c>
      <c r="C6768" s="104">
        <v>38294</v>
      </c>
      <c r="D6768" s="105">
        <v>766989394.00000024</v>
      </c>
      <c r="E6768" s="105">
        <v>5210740000</v>
      </c>
      <c r="F6768" s="105">
        <v>0</v>
      </c>
      <c r="G6768" s="105">
        <v>0.82514858353160769</v>
      </c>
      <c r="H6768" s="105">
        <v>1.6443360497530375</v>
      </c>
      <c r="I6768" s="105">
        <v>2.2425305067429946</v>
      </c>
      <c r="J6768" s="105">
        <v>4.8342373680089556</v>
      </c>
      <c r="K6768" s="105">
        <v>9.2736212352239438</v>
      </c>
      <c r="L6768" s="105">
        <v>100</v>
      </c>
      <c r="M6768" s="105">
        <v>100</v>
      </c>
      <c r="N6768" s="105">
        <v>100</v>
      </c>
      <c r="O6768" s="105">
        <v>100</v>
      </c>
      <c r="P6768" s="105">
        <v>4.7349982659707663</v>
      </c>
      <c r="Q6768" s="105">
        <v>2.2107333631248491</v>
      </c>
      <c r="R6768" s="105">
        <v>1.2780468870395527</v>
      </c>
      <c r="S6768" s="105">
        <v>53.675358361924182</v>
      </c>
      <c r="T6768" s="105">
        <v>35.586971021616314</v>
      </c>
      <c r="U6768" s="105">
        <v>53.507910005358632</v>
      </c>
    </row>
    <row r="6769" spans="1:21">
      <c r="A6769" s="54">
        <v>6767</v>
      </c>
      <c r="B6769" s="104">
        <v>38295</v>
      </c>
      <c r="C6769" s="104">
        <v>38295</v>
      </c>
      <c r="D6769" s="105">
        <v>1088314160.0000005</v>
      </c>
      <c r="E6769" s="105">
        <v>5210740000</v>
      </c>
      <c r="F6769" s="105">
        <v>0</v>
      </c>
      <c r="G6769" s="105">
        <v>0.62911400167181297</v>
      </c>
      <c r="H6769" s="105">
        <v>1.1991439620147764</v>
      </c>
      <c r="I6769" s="105">
        <v>1.773836312691776</v>
      </c>
      <c r="J6769" s="105">
        <v>3.3363913065384967</v>
      </c>
      <c r="K6769" s="105">
        <v>5.9008601632080397</v>
      </c>
      <c r="L6769" s="105">
        <v>13.490418762238777</v>
      </c>
      <c r="M6769" s="105">
        <v>12.151096797781699</v>
      </c>
      <c r="N6769" s="105">
        <v>9.8729773966260996</v>
      </c>
      <c r="O6769" s="105">
        <v>8.4882865503105158</v>
      </c>
      <c r="P6769" s="105">
        <v>2.6611501657261853</v>
      </c>
      <c r="Q6769" s="105">
        <v>1.5826893896555549</v>
      </c>
      <c r="R6769" s="105">
        <v>1.0330360847139111</v>
      </c>
      <c r="S6769" s="105">
        <v>8.1146681603300088</v>
      </c>
      <c r="T6769" s="105">
        <v>5.1765834077648032</v>
      </c>
      <c r="U6769" s="105">
        <v>8.0255977555017211</v>
      </c>
    </row>
    <row r="6770" spans="1:21">
      <c r="A6770" s="54">
        <v>6768</v>
      </c>
      <c r="B6770" s="104">
        <v>38296</v>
      </c>
      <c r="C6770" s="104">
        <v>38296</v>
      </c>
      <c r="D6770" s="105">
        <v>123754955.99999997</v>
      </c>
      <c r="E6770" s="105">
        <v>2598270000</v>
      </c>
      <c r="F6770" s="105">
        <v>0</v>
      </c>
      <c r="G6770" s="105">
        <v>1.0972636895461827</v>
      </c>
      <c r="H6770" s="105">
        <v>2.7084835151897519</v>
      </c>
      <c r="I6770" s="105">
        <v>100</v>
      </c>
      <c r="J6770" s="105">
        <v>100</v>
      </c>
      <c r="K6770" s="105">
        <v>100</v>
      </c>
      <c r="L6770" s="105">
        <v>100</v>
      </c>
      <c r="M6770" s="105">
        <v>100</v>
      </c>
      <c r="N6770" s="105">
        <v>100</v>
      </c>
      <c r="O6770" s="105">
        <v>100</v>
      </c>
      <c r="P6770" s="105">
        <v>6.4604209513797812</v>
      </c>
      <c r="Q6770" s="105">
        <v>8.3380269248925778</v>
      </c>
      <c r="R6770" s="105">
        <v>2.0809319527754231</v>
      </c>
      <c r="S6770" s="105">
        <v>99.161399676459411</v>
      </c>
      <c r="T6770" s="105">
        <v>60.057093919481986</v>
      </c>
      <c r="U6770" s="105">
        <v>98.941999338417006</v>
      </c>
    </row>
    <row r="6771" spans="1:21">
      <c r="A6771" s="54">
        <v>6769</v>
      </c>
      <c r="B6771" s="104">
        <v>38297</v>
      </c>
      <c r="C6771" s="104">
        <v>38297</v>
      </c>
      <c r="D6771" s="105">
        <v>153029806</v>
      </c>
      <c r="E6771" s="105">
        <v>7823210000</v>
      </c>
      <c r="F6771" s="105">
        <v>0</v>
      </c>
      <c r="G6771" s="105">
        <v>1.137401396173092</v>
      </c>
      <c r="H6771" s="105">
        <v>2.1969054054590811</v>
      </c>
      <c r="I6771" s="105">
        <v>3.9541057866355334</v>
      </c>
      <c r="J6771" s="105">
        <v>7.7611247327517328</v>
      </c>
      <c r="K6771" s="105">
        <v>20.413285289783328</v>
      </c>
      <c r="L6771" s="105">
        <v>100</v>
      </c>
      <c r="M6771" s="105">
        <v>100</v>
      </c>
      <c r="N6771" s="105">
        <v>100</v>
      </c>
      <c r="O6771" s="105">
        <v>54.217493890620233</v>
      </c>
      <c r="P6771" s="105">
        <v>3.1173740968822705</v>
      </c>
      <c r="Q6771" s="105">
        <v>3.0875270930619605</v>
      </c>
      <c r="R6771" s="105">
        <v>1.8437125981036271</v>
      </c>
      <c r="S6771" s="105">
        <v>52.804374933118709</v>
      </c>
      <c r="T6771" s="105">
        <v>33.144077524122572</v>
      </c>
      <c r="U6771" s="105">
        <v>52.167272186248127</v>
      </c>
    </row>
    <row r="6772" spans="1:21">
      <c r="A6772" s="54">
        <v>6770</v>
      </c>
      <c r="B6772" s="104">
        <v>38298</v>
      </c>
      <c r="C6772" s="104">
        <v>38298</v>
      </c>
      <c r="D6772" s="105">
        <v>41789410.999999985</v>
      </c>
      <c r="E6772" s="105">
        <v>2598270000</v>
      </c>
      <c r="F6772" s="105">
        <v>0</v>
      </c>
      <c r="G6772" s="105">
        <v>7.5422433693041038</v>
      </c>
      <c r="H6772" s="105">
        <v>8.2603722642117301</v>
      </c>
      <c r="I6772" s="105">
        <v>12.191923294245896</v>
      </c>
      <c r="J6772" s="105">
        <v>47.47543908377083</v>
      </c>
      <c r="K6772" s="105">
        <v>100</v>
      </c>
      <c r="L6772" s="105">
        <v>100</v>
      </c>
      <c r="M6772" s="105">
        <v>100</v>
      </c>
      <c r="N6772" s="105">
        <v>100</v>
      </c>
      <c r="O6772" s="105">
        <v>100</v>
      </c>
      <c r="P6772" s="105">
        <v>100</v>
      </c>
      <c r="Q6772" s="105">
        <v>100</v>
      </c>
      <c r="R6772" s="105">
        <v>18.978989381539574</v>
      </c>
      <c r="S6772" s="105">
        <v>81.519419939846216</v>
      </c>
      <c r="T6772" s="105">
        <v>66.204080616089342</v>
      </c>
      <c r="U6772" s="105">
        <v>81.34313529759271</v>
      </c>
    </row>
    <row r="6773" spans="1:21">
      <c r="A6773" s="54">
        <v>6771</v>
      </c>
      <c r="B6773" s="104">
        <v>38299</v>
      </c>
      <c r="C6773" s="104">
        <v>38299</v>
      </c>
      <c r="D6773" s="105">
        <v>15437428</v>
      </c>
      <c r="E6773" s="105">
        <v>2598270000</v>
      </c>
      <c r="F6773" s="105">
        <v>0</v>
      </c>
      <c r="G6773" s="105">
        <v>0.52181250348011787</v>
      </c>
      <c r="H6773" s="105">
        <v>0.707592942608954</v>
      </c>
      <c r="I6773" s="105">
        <v>1.1722882077085788</v>
      </c>
      <c r="J6773" s="105">
        <v>3.5610181239625653</v>
      </c>
      <c r="K6773" s="105">
        <v>8.1596655972960583</v>
      </c>
      <c r="L6773" s="105">
        <v>14.319024822439445</v>
      </c>
      <c r="M6773" s="105">
        <v>25.283306686478774</v>
      </c>
      <c r="N6773" s="105">
        <v>42.038752210297282</v>
      </c>
      <c r="O6773" s="105">
        <v>42.942841852857875</v>
      </c>
      <c r="P6773" s="105">
        <v>23.897460503495132</v>
      </c>
      <c r="Q6773" s="105">
        <v>5.7750814724711725</v>
      </c>
      <c r="R6773" s="105">
        <v>0.78552693817425967</v>
      </c>
      <c r="S6773" s="105">
        <v>10.417034762844079</v>
      </c>
      <c r="T6773" s="105">
        <v>14.097030988439185</v>
      </c>
      <c r="U6773" s="105">
        <v>10.473086342971873</v>
      </c>
    </row>
    <row r="6774" spans="1:21">
      <c r="A6774" s="54">
        <v>6772</v>
      </c>
      <c r="B6774" s="104">
        <v>38300</v>
      </c>
      <c r="C6774" s="104">
        <v>38300</v>
      </c>
      <c r="D6774" s="105">
        <v>58807927.999999985</v>
      </c>
      <c r="E6774" s="105">
        <v>2598270000</v>
      </c>
      <c r="F6774" s="105">
        <v>0</v>
      </c>
      <c r="G6774" s="105">
        <v>0.26731182069575893</v>
      </c>
      <c r="H6774" s="105">
        <v>0.39375088280980591</v>
      </c>
      <c r="I6774" s="105">
        <v>0.50763943943193968</v>
      </c>
      <c r="J6774" s="105">
        <v>1.4321165325314575</v>
      </c>
      <c r="K6774" s="105">
        <v>4.6512161336936906</v>
      </c>
      <c r="L6774" s="105">
        <v>19.195569067825538</v>
      </c>
      <c r="M6774" s="105">
        <v>100</v>
      </c>
      <c r="N6774" s="105">
        <v>100</v>
      </c>
      <c r="O6774" s="105">
        <v>100</v>
      </c>
      <c r="P6774" s="105">
        <v>2.0648326494745777</v>
      </c>
      <c r="Q6774" s="105">
        <v>0.74368603714309789</v>
      </c>
      <c r="R6774" s="105">
        <v>0.30154560554309201</v>
      </c>
      <c r="S6774" s="105">
        <v>36.687189774745427</v>
      </c>
      <c r="T6774" s="105">
        <v>27.463139014095745</v>
      </c>
      <c r="U6774" s="105">
        <v>36.211078976604249</v>
      </c>
    </row>
    <row r="6775" spans="1:21">
      <c r="A6775" s="54">
        <v>6773</v>
      </c>
      <c r="B6775" s="104">
        <v>38301</v>
      </c>
      <c r="C6775" s="104">
        <v>38301</v>
      </c>
      <c r="D6775" s="105">
        <v>7096323.9999999981</v>
      </c>
      <c r="E6775" s="105">
        <v>2598270000</v>
      </c>
      <c r="F6775" s="105">
        <v>0</v>
      </c>
      <c r="G6775" s="105">
        <v>0.4890253013327942</v>
      </c>
      <c r="H6775" s="105">
        <v>0.90341311760981891</v>
      </c>
      <c r="I6775" s="105">
        <v>1.4476616172093668</v>
      </c>
      <c r="J6775" s="105">
        <v>4.4545915297769598</v>
      </c>
      <c r="K6775" s="105">
        <v>8.4328627830376348</v>
      </c>
      <c r="L6775" s="105">
        <v>15.2440264259562</v>
      </c>
      <c r="M6775" s="105">
        <v>22.836535071658268</v>
      </c>
      <c r="N6775" s="105">
        <v>33.969893820604895</v>
      </c>
      <c r="O6775" s="105">
        <v>36.994746125158628</v>
      </c>
      <c r="P6775" s="105">
        <v>11.733191111530314</v>
      </c>
      <c r="Q6775" s="105">
        <v>3.7520217811954262</v>
      </c>
      <c r="R6775" s="105">
        <v>0.71830491012359088</v>
      </c>
      <c r="S6775" s="105">
        <v>10.725028821384111</v>
      </c>
      <c r="T6775" s="105">
        <v>11.748022799599489</v>
      </c>
      <c r="U6775" s="105">
        <v>10.789625577347119</v>
      </c>
    </row>
    <row r="6776" spans="1:21">
      <c r="A6776" s="54">
        <v>6774</v>
      </c>
      <c r="B6776" s="104">
        <v>38302</v>
      </c>
      <c r="C6776" s="104">
        <v>38302</v>
      </c>
      <c r="D6776" s="105">
        <v>24284476.999999993</v>
      </c>
      <c r="E6776" s="105">
        <v>2598270000</v>
      </c>
      <c r="F6776" s="105">
        <v>0</v>
      </c>
      <c r="G6776" s="105">
        <v>2.7318537748761531</v>
      </c>
      <c r="H6776" s="105">
        <v>24.615180362357655</v>
      </c>
      <c r="I6776" s="105">
        <v>36.288867967577033</v>
      </c>
      <c r="J6776" s="105">
        <v>100</v>
      </c>
      <c r="K6776" s="105">
        <v>100</v>
      </c>
      <c r="L6776" s="105">
        <v>100</v>
      </c>
      <c r="M6776" s="105">
        <v>100</v>
      </c>
      <c r="N6776" s="105">
        <v>100</v>
      </c>
      <c r="O6776" s="105">
        <v>100</v>
      </c>
      <c r="P6776" s="105">
        <v>14.908861401921856</v>
      </c>
      <c r="Q6776" s="105">
        <v>36.642473456659189</v>
      </c>
      <c r="R6776" s="105">
        <v>2.1601751105254676</v>
      </c>
      <c r="S6776" s="105">
        <v>95.106111217065575</v>
      </c>
      <c r="T6776" s="105">
        <v>59.77895100615978</v>
      </c>
      <c r="U6776" s="105">
        <v>92.386030045459648</v>
      </c>
    </row>
    <row r="6777" spans="1:21">
      <c r="A6777" s="54">
        <v>6775</v>
      </c>
      <c r="B6777" s="104">
        <v>38303</v>
      </c>
      <c r="C6777" s="104">
        <v>38303</v>
      </c>
      <c r="D6777" s="105">
        <v>87750</v>
      </c>
      <c r="E6777" s="105">
        <v>2598270000</v>
      </c>
      <c r="F6777" s="105">
        <v>0</v>
      </c>
      <c r="G6777" s="105">
        <v>13.202771115654723</v>
      </c>
      <c r="H6777" s="105">
        <v>21.189209994769694</v>
      </c>
      <c r="I6777" s="105">
        <v>27.022411666285908</v>
      </c>
      <c r="J6777" s="105">
        <v>54.963807207649921</v>
      </c>
      <c r="K6777" s="105">
        <v>100</v>
      </c>
      <c r="L6777" s="105">
        <v>100</v>
      </c>
      <c r="M6777" s="105">
        <v>100</v>
      </c>
      <c r="N6777" s="105">
        <v>100</v>
      </c>
      <c r="O6777" s="105">
        <v>100</v>
      </c>
      <c r="P6777" s="105">
        <v>100</v>
      </c>
      <c r="Q6777" s="105">
        <v>73.804481570204985</v>
      </c>
      <c r="R6777" s="105">
        <v>22.835026709196427</v>
      </c>
      <c r="S6777" s="105">
        <v>0</v>
      </c>
      <c r="T6777" s="105">
        <v>67.751475688646806</v>
      </c>
      <c r="U6777" s="105">
        <v>67.751475688646806</v>
      </c>
    </row>
    <row r="6778" spans="1:21">
      <c r="A6778" s="54">
        <v>6776</v>
      </c>
      <c r="B6778" s="104">
        <v>38304</v>
      </c>
      <c r="C6778" s="104">
        <v>38304</v>
      </c>
      <c r="D6778" s="105">
        <v>366896582</v>
      </c>
      <c r="E6778" s="105">
        <v>5196530000</v>
      </c>
      <c r="F6778" s="105">
        <v>0</v>
      </c>
      <c r="G6778" s="105">
        <v>0.47708422875500817</v>
      </c>
      <c r="H6778" s="105">
        <v>0.63193729479906668</v>
      </c>
      <c r="I6778" s="105">
        <v>2.1621124649301056</v>
      </c>
      <c r="J6778" s="105">
        <v>100</v>
      </c>
      <c r="K6778" s="105">
        <v>100</v>
      </c>
      <c r="L6778" s="105">
        <v>100</v>
      </c>
      <c r="M6778" s="105">
        <v>100</v>
      </c>
      <c r="N6778" s="105">
        <v>100</v>
      </c>
      <c r="O6778" s="105">
        <v>100</v>
      </c>
      <c r="P6778" s="105">
        <v>100</v>
      </c>
      <c r="Q6778" s="105">
        <v>10.388999355365403</v>
      </c>
      <c r="R6778" s="105">
        <v>0.88655035311665387</v>
      </c>
      <c r="S6778" s="105">
        <v>95.254896612043922</v>
      </c>
      <c r="T6778" s="105">
        <v>59.545556974747178</v>
      </c>
      <c r="U6778" s="105">
        <v>92.739196039705149</v>
      </c>
    </row>
    <row r="6779" spans="1:21">
      <c r="A6779" s="54">
        <v>6777</v>
      </c>
      <c r="B6779" s="104">
        <v>38322</v>
      </c>
      <c r="C6779" s="104">
        <v>38322</v>
      </c>
      <c r="D6779" s="105">
        <v>110828010.99999996</v>
      </c>
      <c r="E6779" s="105">
        <v>86597700000</v>
      </c>
      <c r="F6779" s="105">
        <v>0</v>
      </c>
      <c r="G6779" s="105">
        <v>3.157770214737551</v>
      </c>
      <c r="H6779" s="105">
        <v>3.4727998701036227</v>
      </c>
      <c r="I6779" s="105">
        <v>4.6797664676355923</v>
      </c>
      <c r="J6779" s="105">
        <v>5.1050743643311725</v>
      </c>
      <c r="K6779" s="105">
        <v>26.457736827880549</v>
      </c>
      <c r="L6779" s="105">
        <v>100</v>
      </c>
      <c r="M6779" s="105">
        <v>100</v>
      </c>
      <c r="N6779" s="105">
        <v>100</v>
      </c>
      <c r="O6779" s="105">
        <v>100</v>
      </c>
      <c r="P6779" s="105">
        <v>33.884747021572622</v>
      </c>
      <c r="Q6779" s="105">
        <v>7.7439938382807183</v>
      </c>
      <c r="R6779" s="105">
        <v>5.4701730079094881</v>
      </c>
      <c r="S6779" s="105">
        <v>44.900773153044895</v>
      </c>
      <c r="T6779" s="105">
        <v>40.83100513437094</v>
      </c>
      <c r="U6779" s="105">
        <v>44.707248924179865</v>
      </c>
    </row>
    <row r="6780" spans="1:21">
      <c r="A6780" s="54">
        <v>6778</v>
      </c>
      <c r="B6780" s="104">
        <v>38344</v>
      </c>
      <c r="C6780" s="104">
        <v>38344</v>
      </c>
      <c r="D6780" s="105">
        <v>3486746931.999999</v>
      </c>
      <c r="E6780" s="105">
        <v>94717600000</v>
      </c>
      <c r="F6780" s="105">
        <v>0</v>
      </c>
      <c r="G6780" s="105">
        <v>3.6247735787569506</v>
      </c>
      <c r="H6780" s="105">
        <v>3.8366729801491601</v>
      </c>
      <c r="I6780" s="105">
        <v>3.8462181509383018</v>
      </c>
      <c r="J6780" s="105">
        <v>6.9278960742297482</v>
      </c>
      <c r="K6780" s="105">
        <v>19.964726901175187</v>
      </c>
      <c r="L6780" s="105">
        <v>100</v>
      </c>
      <c r="M6780" s="105">
        <v>100</v>
      </c>
      <c r="N6780" s="105">
        <v>100</v>
      </c>
      <c r="O6780" s="105">
        <v>100</v>
      </c>
      <c r="P6780" s="105">
        <v>100</v>
      </c>
      <c r="Q6780" s="105">
        <v>100</v>
      </c>
      <c r="R6780" s="105">
        <v>6.0158213925395572</v>
      </c>
      <c r="S6780" s="105">
        <v>72.694719584680783</v>
      </c>
      <c r="T6780" s="105">
        <v>53.684675756482413</v>
      </c>
      <c r="U6780" s="105">
        <v>72.398347732884346</v>
      </c>
    </row>
    <row r="6781" spans="1:21">
      <c r="A6781" s="54">
        <v>6779</v>
      </c>
      <c r="B6781" s="104">
        <v>38356</v>
      </c>
      <c r="C6781" s="104">
        <v>38356</v>
      </c>
      <c r="D6781" s="105">
        <v>257243951.00000003</v>
      </c>
      <c r="E6781" s="105">
        <v>10378700000</v>
      </c>
      <c r="F6781" s="105">
        <v>0</v>
      </c>
      <c r="G6781" s="105">
        <v>2.5523840263116178</v>
      </c>
      <c r="H6781" s="105">
        <v>2.4729015059862145</v>
      </c>
      <c r="I6781" s="105">
        <v>2.0087889140776261</v>
      </c>
      <c r="J6781" s="105">
        <v>3.8185737732159581</v>
      </c>
      <c r="K6781" s="105">
        <v>100</v>
      </c>
      <c r="L6781" s="105">
        <v>100</v>
      </c>
      <c r="M6781" s="105">
        <v>100</v>
      </c>
      <c r="N6781" s="105">
        <v>100</v>
      </c>
      <c r="O6781" s="105">
        <v>100</v>
      </c>
      <c r="P6781" s="105">
        <v>100</v>
      </c>
      <c r="Q6781" s="105">
        <v>51.865649968364622</v>
      </c>
      <c r="R6781" s="105">
        <v>7.738446631971839</v>
      </c>
      <c r="S6781" s="105">
        <v>91.079233912668187</v>
      </c>
      <c r="T6781" s="105">
        <v>55.871395401660656</v>
      </c>
      <c r="U6781" s="105">
        <v>90.805020880458073</v>
      </c>
    </row>
    <row r="6782" spans="1:21">
      <c r="A6782" s="54">
        <v>6780</v>
      </c>
      <c r="B6782" s="104">
        <v>38391</v>
      </c>
      <c r="C6782" s="104">
        <v>38391</v>
      </c>
      <c r="D6782" s="105">
        <v>289829</v>
      </c>
      <c r="E6782" s="105">
        <v>2598270000</v>
      </c>
      <c r="F6782" s="105">
        <v>0</v>
      </c>
      <c r="G6782" s="105">
        <v>0</v>
      </c>
      <c r="H6782" s="105">
        <v>0</v>
      </c>
      <c r="I6782" s="105">
        <v>0</v>
      </c>
      <c r="J6782" s="105">
        <v>0</v>
      </c>
      <c r="K6782" s="105">
        <v>0</v>
      </c>
      <c r="L6782" s="105">
        <v>0</v>
      </c>
      <c r="M6782" s="105">
        <v>0</v>
      </c>
      <c r="N6782" s="105">
        <v>0</v>
      </c>
      <c r="O6782" s="105">
        <v>0</v>
      </c>
      <c r="P6782" s="105">
        <v>0</v>
      </c>
      <c r="Q6782" s="105">
        <v>0</v>
      </c>
      <c r="R6782" s="105">
        <v>0</v>
      </c>
      <c r="S6782" s="105">
        <v>0</v>
      </c>
      <c r="T6782" s="105">
        <v>0</v>
      </c>
      <c r="U6782" s="105">
        <v>0</v>
      </c>
    </row>
    <row r="6783" spans="1:21">
      <c r="A6783" s="54">
        <v>6781</v>
      </c>
      <c r="B6783" s="104">
        <v>38398</v>
      </c>
      <c r="C6783" s="104">
        <v>38398</v>
      </c>
      <c r="D6783" s="105">
        <v>337377</v>
      </c>
      <c r="E6783" s="105">
        <v>5196530000</v>
      </c>
      <c r="F6783" s="105">
        <v>0</v>
      </c>
      <c r="G6783" s="105">
        <v>100</v>
      </c>
      <c r="H6783" s="105">
        <v>100</v>
      </c>
      <c r="I6783" s="105">
        <v>100</v>
      </c>
      <c r="J6783" s="105">
        <v>100</v>
      </c>
      <c r="K6783" s="105">
        <v>100</v>
      </c>
      <c r="L6783" s="105">
        <v>0</v>
      </c>
      <c r="M6783" s="105">
        <v>0</v>
      </c>
      <c r="N6783" s="105">
        <v>100</v>
      </c>
      <c r="O6783" s="105">
        <v>100</v>
      </c>
      <c r="P6783" s="105">
        <v>100</v>
      </c>
      <c r="Q6783" s="105">
        <v>100</v>
      </c>
      <c r="R6783" s="105">
        <v>100</v>
      </c>
      <c r="S6783" s="105">
        <v>0</v>
      </c>
      <c r="T6783" s="105">
        <v>83.333333333333329</v>
      </c>
      <c r="U6783" s="105">
        <v>83.333333333333329</v>
      </c>
    </row>
    <row r="6784" spans="1:21">
      <c r="A6784" s="54">
        <v>6782</v>
      </c>
      <c r="B6784" s="104">
        <v>38399</v>
      </c>
      <c r="C6784" s="104">
        <v>38399</v>
      </c>
      <c r="D6784" s="105">
        <v>433671</v>
      </c>
      <c r="E6784" s="105">
        <v>10392900000</v>
      </c>
      <c r="F6784" s="105">
        <v>0</v>
      </c>
      <c r="G6784" s="105">
        <v>100</v>
      </c>
      <c r="H6784" s="105">
        <v>100</v>
      </c>
      <c r="I6784" s="105">
        <v>100</v>
      </c>
      <c r="J6784" s="105">
        <v>100</v>
      </c>
      <c r="K6784" s="105">
        <v>100</v>
      </c>
      <c r="L6784" s="105">
        <v>100</v>
      </c>
      <c r="M6784" s="105">
        <v>100</v>
      </c>
      <c r="N6784" s="105">
        <v>100</v>
      </c>
      <c r="O6784" s="105">
        <v>100</v>
      </c>
      <c r="P6784" s="105">
        <v>100</v>
      </c>
      <c r="Q6784" s="105">
        <v>100</v>
      </c>
      <c r="R6784" s="105">
        <v>100</v>
      </c>
      <c r="S6784" s="105">
        <v>0</v>
      </c>
      <c r="T6784" s="105">
        <v>100</v>
      </c>
      <c r="U6784" s="105">
        <v>100</v>
      </c>
    </row>
    <row r="6785" spans="1:21">
      <c r="A6785" s="54">
        <v>6783</v>
      </c>
      <c r="B6785" s="104">
        <v>38401</v>
      </c>
      <c r="C6785" s="104">
        <v>38401</v>
      </c>
      <c r="D6785" s="105">
        <v>583664</v>
      </c>
      <c r="E6785" s="105">
        <v>7794600000</v>
      </c>
      <c r="F6785" s="105">
        <v>0</v>
      </c>
      <c r="G6785" s="105">
        <v>100</v>
      </c>
      <c r="H6785" s="105">
        <v>100</v>
      </c>
      <c r="I6785" s="105">
        <v>100</v>
      </c>
      <c r="J6785" s="105">
        <v>100</v>
      </c>
      <c r="K6785" s="105">
        <v>100</v>
      </c>
      <c r="L6785" s="105">
        <v>100</v>
      </c>
      <c r="M6785" s="105">
        <v>100</v>
      </c>
      <c r="N6785" s="105">
        <v>100</v>
      </c>
      <c r="O6785" s="105">
        <v>100</v>
      </c>
      <c r="P6785" s="105">
        <v>100</v>
      </c>
      <c r="Q6785" s="105">
        <v>100</v>
      </c>
      <c r="R6785" s="105">
        <v>100</v>
      </c>
      <c r="S6785" s="105">
        <v>0</v>
      </c>
      <c r="T6785" s="105">
        <v>100</v>
      </c>
      <c r="U6785" s="105">
        <v>99.999999999999957</v>
      </c>
    </row>
    <row r="6786" spans="1:21">
      <c r="A6786" s="54">
        <v>6784</v>
      </c>
      <c r="B6786" s="104">
        <v>38402</v>
      </c>
      <c r="C6786" s="104">
        <v>38402</v>
      </c>
      <c r="D6786" s="105">
        <v>141591</v>
      </c>
      <c r="E6786" s="105">
        <v>2598270000</v>
      </c>
      <c r="F6786" s="105">
        <v>0</v>
      </c>
      <c r="G6786" s="105">
        <v>0</v>
      </c>
      <c r="H6786" s="105">
        <v>0</v>
      </c>
      <c r="I6786" s="105">
        <v>0</v>
      </c>
      <c r="J6786" s="105">
        <v>0</v>
      </c>
      <c r="K6786" s="105">
        <v>0</v>
      </c>
      <c r="L6786" s="105">
        <v>0</v>
      </c>
      <c r="M6786" s="105">
        <v>0</v>
      </c>
      <c r="N6786" s="105">
        <v>0</v>
      </c>
      <c r="O6786" s="105">
        <v>0</v>
      </c>
      <c r="P6786" s="105">
        <v>0</v>
      </c>
      <c r="Q6786" s="105">
        <v>0</v>
      </c>
      <c r="R6786" s="105">
        <v>0</v>
      </c>
      <c r="S6786" s="105">
        <v>0</v>
      </c>
      <c r="T6786" s="105">
        <v>0</v>
      </c>
      <c r="U6786" s="105">
        <v>0</v>
      </c>
    </row>
    <row r="6787" spans="1:21">
      <c r="A6787" s="54">
        <v>6785</v>
      </c>
      <c r="B6787" s="104">
        <v>38403</v>
      </c>
      <c r="C6787" s="104">
        <v>38403</v>
      </c>
      <c r="D6787" s="105">
        <v>397278.99999999994</v>
      </c>
      <c r="E6787" s="105">
        <v>5196530000</v>
      </c>
      <c r="F6787" s="105">
        <v>0</v>
      </c>
      <c r="G6787" s="105">
        <v>100</v>
      </c>
      <c r="H6787" s="105">
        <v>100</v>
      </c>
      <c r="I6787" s="105">
        <v>100</v>
      </c>
      <c r="J6787" s="105">
        <v>100</v>
      </c>
      <c r="K6787" s="105">
        <v>100</v>
      </c>
      <c r="L6787" s="105">
        <v>100</v>
      </c>
      <c r="M6787" s="105">
        <v>100</v>
      </c>
      <c r="N6787" s="105">
        <v>100</v>
      </c>
      <c r="O6787" s="105">
        <v>100</v>
      </c>
      <c r="P6787" s="105">
        <v>100</v>
      </c>
      <c r="Q6787" s="105">
        <v>100</v>
      </c>
      <c r="R6787" s="105">
        <v>100</v>
      </c>
      <c r="S6787" s="105">
        <v>0</v>
      </c>
      <c r="T6787" s="105">
        <v>100</v>
      </c>
      <c r="U6787" s="105">
        <v>100.00000000000001</v>
      </c>
    </row>
    <row r="6788" spans="1:21">
      <c r="A6788" s="54">
        <v>6786</v>
      </c>
      <c r="B6788" s="104">
        <v>38405</v>
      </c>
      <c r="C6788" s="104">
        <v>38405</v>
      </c>
      <c r="D6788" s="105">
        <v>250710</v>
      </c>
      <c r="E6788" s="105">
        <v>2598270000</v>
      </c>
      <c r="F6788" s="105">
        <v>0</v>
      </c>
      <c r="G6788" s="105">
        <v>0</v>
      </c>
      <c r="H6788" s="105">
        <v>0</v>
      </c>
      <c r="I6788" s="105">
        <v>0</v>
      </c>
      <c r="J6788" s="105">
        <v>0</v>
      </c>
      <c r="K6788" s="105">
        <v>0</v>
      </c>
      <c r="L6788" s="105">
        <v>0</v>
      </c>
      <c r="M6788" s="105">
        <v>0</v>
      </c>
      <c r="N6788" s="105">
        <v>0</v>
      </c>
      <c r="O6788" s="105">
        <v>0</v>
      </c>
      <c r="P6788" s="105">
        <v>0</v>
      </c>
      <c r="Q6788" s="105">
        <v>0</v>
      </c>
      <c r="R6788" s="105">
        <v>0</v>
      </c>
      <c r="S6788" s="105">
        <v>0</v>
      </c>
      <c r="T6788" s="105">
        <v>0</v>
      </c>
      <c r="U6788" s="105">
        <v>0</v>
      </c>
    </row>
    <row r="6789" spans="1:21">
      <c r="A6789" s="54">
        <v>6787</v>
      </c>
      <c r="B6789" s="104">
        <v>38407</v>
      </c>
      <c r="C6789" s="104">
        <v>38407</v>
      </c>
      <c r="D6789" s="105">
        <v>507507</v>
      </c>
      <c r="E6789" s="105">
        <v>5196530000</v>
      </c>
      <c r="F6789" s="105">
        <v>0</v>
      </c>
      <c r="G6789" s="105">
        <v>100</v>
      </c>
      <c r="H6789" s="105">
        <v>100</v>
      </c>
      <c r="I6789" s="105">
        <v>100</v>
      </c>
      <c r="J6789" s="105">
        <v>100</v>
      </c>
      <c r="K6789" s="105">
        <v>100</v>
      </c>
      <c r="L6789" s="105">
        <v>100</v>
      </c>
      <c r="M6789" s="105">
        <v>100</v>
      </c>
      <c r="N6789" s="105">
        <v>100</v>
      </c>
      <c r="O6789" s="105">
        <v>60.787499986815313</v>
      </c>
      <c r="P6789" s="105">
        <v>95.109835171997233</v>
      </c>
      <c r="Q6789" s="105">
        <v>100</v>
      </c>
      <c r="R6789" s="105">
        <v>100</v>
      </c>
      <c r="S6789" s="105">
        <v>0</v>
      </c>
      <c r="T6789" s="105">
        <v>96.324777929901032</v>
      </c>
      <c r="U6789" s="105">
        <v>96.324777929901046</v>
      </c>
    </row>
    <row r="6790" spans="1:21">
      <c r="A6790" s="54">
        <v>6788</v>
      </c>
      <c r="B6790" s="104">
        <v>38408</v>
      </c>
      <c r="C6790" s="104">
        <v>38408</v>
      </c>
      <c r="D6790" s="105">
        <v>1171014</v>
      </c>
      <c r="E6790" s="105">
        <v>12904500000</v>
      </c>
      <c r="F6790" s="105">
        <v>0</v>
      </c>
      <c r="G6790" s="105">
        <v>11.023673179637901</v>
      </c>
      <c r="H6790" s="105">
        <v>13.799662240042311</v>
      </c>
      <c r="I6790" s="105">
        <v>14.598427356226459</v>
      </c>
      <c r="J6790" s="105">
        <v>19.069085198969166</v>
      </c>
      <c r="K6790" s="105">
        <v>22.385139393662989</v>
      </c>
      <c r="L6790" s="105">
        <v>18.729438469501979</v>
      </c>
      <c r="M6790" s="105">
        <v>12.442498015060321</v>
      </c>
      <c r="N6790" s="105">
        <v>7.1367667754697024</v>
      </c>
      <c r="O6790" s="105">
        <v>5.000776982607289</v>
      </c>
      <c r="P6790" s="105">
        <v>7.9585307152767939</v>
      </c>
      <c r="Q6790" s="105">
        <v>9.6837090994635719</v>
      </c>
      <c r="R6790" s="105">
        <v>10.454089208747055</v>
      </c>
      <c r="S6790" s="105">
        <v>0</v>
      </c>
      <c r="T6790" s="105">
        <v>12.690149719555466</v>
      </c>
      <c r="U6790" s="105">
        <v>12.69014971955546</v>
      </c>
    </row>
    <row r="6791" spans="1:21">
      <c r="A6791" s="54">
        <v>6789</v>
      </c>
      <c r="B6791" s="104">
        <v>38409</v>
      </c>
      <c r="C6791" s="104">
        <v>38409</v>
      </c>
      <c r="D6791" s="105">
        <v>210424.99999999997</v>
      </c>
      <c r="E6791" s="105">
        <v>2598270000</v>
      </c>
      <c r="F6791" s="105">
        <v>0</v>
      </c>
      <c r="G6791" s="105">
        <v>81.556552209696875</v>
      </c>
      <c r="H6791" s="105">
        <v>100</v>
      </c>
      <c r="I6791" s="105">
        <v>0</v>
      </c>
      <c r="J6791" s="105">
        <v>0</v>
      </c>
      <c r="K6791" s="105">
        <v>0</v>
      </c>
      <c r="L6791" s="105">
        <v>41.790994260515482</v>
      </c>
      <c r="M6791" s="105">
        <v>10.827992799939119</v>
      </c>
      <c r="N6791" s="105">
        <v>2.0941033757954393</v>
      </c>
      <c r="O6791" s="105">
        <v>7.4331435032450566</v>
      </c>
      <c r="P6791" s="105">
        <v>100</v>
      </c>
      <c r="Q6791" s="105">
        <v>100</v>
      </c>
      <c r="R6791" s="105">
        <v>97.777469522172112</v>
      </c>
      <c r="S6791" s="105">
        <v>0</v>
      </c>
      <c r="T6791" s="105">
        <v>45.123354639280343</v>
      </c>
      <c r="U6791" s="105">
        <v>45.12335463928035</v>
      </c>
    </row>
    <row r="6792" spans="1:21">
      <c r="A6792" s="54">
        <v>6790</v>
      </c>
      <c r="B6792" s="104">
        <v>38410</v>
      </c>
      <c r="C6792" s="104">
        <v>38410</v>
      </c>
      <c r="D6792" s="105">
        <v>256350</v>
      </c>
      <c r="E6792" s="105">
        <v>2598270000</v>
      </c>
      <c r="F6792" s="105">
        <v>0</v>
      </c>
      <c r="G6792" s="105">
        <v>8.6163534992194304</v>
      </c>
      <c r="H6792" s="105">
        <v>14.124548970632599</v>
      </c>
      <c r="I6792" s="105">
        <v>100</v>
      </c>
      <c r="J6792" s="105">
        <v>0</v>
      </c>
      <c r="K6792" s="105">
        <v>0</v>
      </c>
      <c r="L6792" s="105">
        <v>0</v>
      </c>
      <c r="M6792" s="105">
        <v>23.519372579704054</v>
      </c>
      <c r="N6792" s="105">
        <v>3.6375120091532538</v>
      </c>
      <c r="O6792" s="105">
        <v>2.3495937179601931</v>
      </c>
      <c r="P6792" s="105">
        <v>5.7535353952939348</v>
      </c>
      <c r="Q6792" s="105">
        <v>6.5596440086062362</v>
      </c>
      <c r="R6792" s="105">
        <v>6.5233764385491009</v>
      </c>
      <c r="S6792" s="105">
        <v>0</v>
      </c>
      <c r="T6792" s="105">
        <v>14.256994718259898</v>
      </c>
      <c r="U6792" s="105">
        <v>14.256994718259898</v>
      </c>
    </row>
    <row r="6793" spans="1:21">
      <c r="A6793" s="54">
        <v>6791</v>
      </c>
      <c r="B6793" s="104">
        <v>38411</v>
      </c>
      <c r="C6793" s="104">
        <v>38411</v>
      </c>
      <c r="D6793" s="105">
        <v>271512</v>
      </c>
      <c r="E6793" s="105">
        <v>2598270000</v>
      </c>
      <c r="F6793" s="105">
        <v>0</v>
      </c>
      <c r="G6793" s="105">
        <v>12.472368814914303</v>
      </c>
      <c r="H6793" s="105">
        <v>19.642942805680367</v>
      </c>
      <c r="I6793" s="105">
        <v>100</v>
      </c>
      <c r="J6793" s="105">
        <v>0</v>
      </c>
      <c r="K6793" s="105">
        <v>0</v>
      </c>
      <c r="L6793" s="105">
        <v>0</v>
      </c>
      <c r="M6793" s="105">
        <v>65.670926460930417</v>
      </c>
      <c r="N6793" s="105">
        <v>9.7699777424980159</v>
      </c>
      <c r="O6793" s="105">
        <v>4.7833282920365292</v>
      </c>
      <c r="P6793" s="105">
        <v>5.8105596677572562</v>
      </c>
      <c r="Q6793" s="105">
        <v>10.478562179079381</v>
      </c>
      <c r="R6793" s="105">
        <v>10.648791402494513</v>
      </c>
      <c r="S6793" s="105">
        <v>0</v>
      </c>
      <c r="T6793" s="105">
        <v>19.939788113782566</v>
      </c>
      <c r="U6793" s="105">
        <v>19.939788113782566</v>
      </c>
    </row>
    <row r="6794" spans="1:21">
      <c r="A6794" s="54">
        <v>6792</v>
      </c>
      <c r="B6794" s="104">
        <v>38476</v>
      </c>
      <c r="C6794" s="104">
        <v>38476</v>
      </c>
      <c r="D6794" s="105">
        <v>1579465219.0000002</v>
      </c>
      <c r="E6794" s="105">
        <v>7794800000</v>
      </c>
      <c r="F6794" s="105">
        <v>0</v>
      </c>
      <c r="G6794" s="105">
        <v>2.8939027470011438</v>
      </c>
      <c r="H6794" s="105">
        <v>2.6624278887222905</v>
      </c>
      <c r="I6794" s="105">
        <v>1.3005933296065095</v>
      </c>
      <c r="J6794" s="105">
        <v>1.7517862949038843</v>
      </c>
      <c r="K6794" s="105">
        <v>100</v>
      </c>
      <c r="L6794" s="105">
        <v>100</v>
      </c>
      <c r="M6794" s="105">
        <v>0.92215426169896297</v>
      </c>
      <c r="N6794" s="105">
        <v>4.7693578195231234</v>
      </c>
      <c r="O6794" s="105">
        <v>15.136384321581241</v>
      </c>
      <c r="P6794" s="105">
        <v>6.08386674283381</v>
      </c>
      <c r="Q6794" s="105">
        <v>3.0176132439658074</v>
      </c>
      <c r="R6794" s="105">
        <v>4.4890981305947992</v>
      </c>
      <c r="S6794" s="105">
        <v>40.265321899142982</v>
      </c>
      <c r="T6794" s="105">
        <v>20.252265398369296</v>
      </c>
      <c r="U6794" s="105">
        <v>37.069543034734728</v>
      </c>
    </row>
    <row r="6795" spans="1:21">
      <c r="A6795" s="54">
        <v>6793</v>
      </c>
      <c r="B6795" s="104">
        <v>38477</v>
      </c>
      <c r="C6795" s="104">
        <v>38477</v>
      </c>
      <c r="D6795" s="105">
        <v>3810194</v>
      </c>
      <c r="E6795" s="105">
        <v>2598270000</v>
      </c>
      <c r="F6795" s="105">
        <v>1</v>
      </c>
      <c r="G6795" s="105">
        <v>-99999</v>
      </c>
      <c r="H6795" s="105">
        <v>-99999</v>
      </c>
      <c r="I6795" s="105">
        <v>-99999</v>
      </c>
      <c r="J6795" s="105">
        <v>-99999</v>
      </c>
      <c r="K6795" s="105">
        <v>-99999</v>
      </c>
      <c r="L6795" s="105">
        <v>-99999</v>
      </c>
      <c r="M6795" s="105">
        <v>-99999</v>
      </c>
      <c r="N6795" s="105">
        <v>-99999</v>
      </c>
      <c r="O6795" s="105">
        <v>-99999</v>
      </c>
      <c r="P6795" s="105">
        <v>-99999</v>
      </c>
      <c r="Q6795" s="105">
        <v>-99999</v>
      </c>
      <c r="R6795" s="105">
        <v>-99999</v>
      </c>
      <c r="S6795" s="105">
        <v>0</v>
      </c>
      <c r="T6795" s="105">
        <v>0</v>
      </c>
      <c r="U6795" s="105">
        <v>0</v>
      </c>
    </row>
    <row r="6796" spans="1:21">
      <c r="A6796" s="54">
        <v>6794</v>
      </c>
      <c r="B6796" s="104">
        <v>38478</v>
      </c>
      <c r="C6796" s="104">
        <v>38478</v>
      </c>
      <c r="D6796" s="105">
        <v>735592.00000000012</v>
      </c>
      <c r="E6796" s="105">
        <v>2598270000</v>
      </c>
      <c r="F6796" s="105">
        <v>0</v>
      </c>
      <c r="G6796" s="105">
        <v>3.8464734142820345</v>
      </c>
      <c r="H6796" s="105">
        <v>3.5938047379437248</v>
      </c>
      <c r="I6796" s="105">
        <v>2.1262724563393895</v>
      </c>
      <c r="J6796" s="105">
        <v>2.1868462784334581</v>
      </c>
      <c r="K6796" s="105">
        <v>2.2070851351736351</v>
      </c>
      <c r="L6796" s="105">
        <v>1.1218714758809025</v>
      </c>
      <c r="M6796" s="105">
        <v>0.74275079228178875</v>
      </c>
      <c r="N6796" s="105">
        <v>1.2357887845597895</v>
      </c>
      <c r="O6796" s="105">
        <v>1.4599956451565461</v>
      </c>
      <c r="P6796" s="105">
        <v>2.6443301325485162</v>
      </c>
      <c r="Q6796" s="105">
        <v>3.5689213593366773</v>
      </c>
      <c r="R6796" s="105">
        <v>4.3428522804771132</v>
      </c>
      <c r="S6796" s="105">
        <v>0</v>
      </c>
      <c r="T6796" s="105">
        <v>2.4230827077011314</v>
      </c>
      <c r="U6796" s="105">
        <v>2.423082707701131</v>
      </c>
    </row>
    <row r="6797" spans="1:21">
      <c r="A6797" s="54">
        <v>6795</v>
      </c>
      <c r="B6797" s="104">
        <v>38479</v>
      </c>
      <c r="C6797" s="104">
        <v>38479</v>
      </c>
      <c r="D6797" s="105">
        <v>104133</v>
      </c>
      <c r="E6797" s="105">
        <v>2598270000</v>
      </c>
      <c r="F6797" s="105">
        <v>0</v>
      </c>
      <c r="G6797" s="105">
        <v>9.5980621676851463</v>
      </c>
      <c r="H6797" s="105">
        <v>8.144297226991128</v>
      </c>
      <c r="I6797" s="105">
        <v>4.3368330612431967</v>
      </c>
      <c r="J6797" s="105">
        <v>4.0354492259453654</v>
      </c>
      <c r="K6797" s="105">
        <v>4.3128609043898356</v>
      </c>
      <c r="L6797" s="105">
        <v>2.5466463595397348</v>
      </c>
      <c r="M6797" s="105">
        <v>1.5366778664995067</v>
      </c>
      <c r="N6797" s="105">
        <v>2.5139729160912658</v>
      </c>
      <c r="O6797" s="105">
        <v>3.3363621160237362</v>
      </c>
      <c r="P6797" s="105">
        <v>6.1337924911662958</v>
      </c>
      <c r="Q6797" s="105">
        <v>8.1442895105820021</v>
      </c>
      <c r="R6797" s="105">
        <v>9.984341521999065</v>
      </c>
      <c r="S6797" s="105">
        <v>0</v>
      </c>
      <c r="T6797" s="105">
        <v>5.3852987806796913</v>
      </c>
      <c r="U6797" s="105">
        <v>5.3852987806796904</v>
      </c>
    </row>
    <row r="6798" spans="1:21">
      <c r="A6798" s="54">
        <v>6796</v>
      </c>
      <c r="B6798" s="104">
        <v>38480</v>
      </c>
      <c r="C6798" s="104">
        <v>38480</v>
      </c>
      <c r="D6798" s="105">
        <v>14499981</v>
      </c>
      <c r="E6798" s="105">
        <v>2598270000</v>
      </c>
      <c r="F6798" s="105">
        <v>0</v>
      </c>
      <c r="G6798" s="105">
        <v>1.8127825402350159</v>
      </c>
      <c r="H6798" s="105">
        <v>1.4322817100461613</v>
      </c>
      <c r="I6798" s="105">
        <v>0.85026362394278066</v>
      </c>
      <c r="J6798" s="105">
        <v>0.77898613197772104</v>
      </c>
      <c r="K6798" s="105">
        <v>0.79279401742757094</v>
      </c>
      <c r="L6798" s="105">
        <v>0.46817392427353727</v>
      </c>
      <c r="M6798" s="105">
        <v>0.29208332769574052</v>
      </c>
      <c r="N6798" s="105">
        <v>0.59649243578628408</v>
      </c>
      <c r="O6798" s="105">
        <v>0.75883953355508627</v>
      </c>
      <c r="P6798" s="105">
        <v>1.2577768686786492</v>
      </c>
      <c r="Q6798" s="105">
        <v>1.5324417341198151</v>
      </c>
      <c r="R6798" s="105">
        <v>2.0159233505302958</v>
      </c>
      <c r="S6798" s="105">
        <v>0.63773798525450787</v>
      </c>
      <c r="T6798" s="105">
        <v>1.0490699331890547</v>
      </c>
      <c r="U6798" s="105">
        <v>1.0215243865600205</v>
      </c>
    </row>
    <row r="6799" spans="1:21">
      <c r="A6799" s="54">
        <v>6797</v>
      </c>
      <c r="B6799" s="104">
        <v>38481</v>
      </c>
      <c r="C6799" s="104">
        <v>38481</v>
      </c>
      <c r="D6799" s="105">
        <v>186886657.99999997</v>
      </c>
      <c r="E6799" s="105">
        <v>5196530000</v>
      </c>
      <c r="F6799" s="105">
        <v>0</v>
      </c>
      <c r="G6799" s="105">
        <v>0.68959017813708301</v>
      </c>
      <c r="H6799" s="105">
        <v>0.52491787546978219</v>
      </c>
      <c r="I6799" s="105">
        <v>0.26263100300437675</v>
      </c>
      <c r="J6799" s="105">
        <v>0.28837638880043298</v>
      </c>
      <c r="K6799" s="105">
        <v>0.27474872288878177</v>
      </c>
      <c r="L6799" s="105">
        <v>0.11684520706163108</v>
      </c>
      <c r="M6799" s="105">
        <v>0.1</v>
      </c>
      <c r="N6799" s="105">
        <v>0.23348176528555101</v>
      </c>
      <c r="O6799" s="105">
        <v>0.26629919571076521</v>
      </c>
      <c r="P6799" s="105">
        <v>0.51286673686825102</v>
      </c>
      <c r="Q6799" s="105">
        <v>0.66081856151659824</v>
      </c>
      <c r="R6799" s="105">
        <v>0.79164948113044631</v>
      </c>
      <c r="S6799" s="105">
        <v>0.25428562153191486</v>
      </c>
      <c r="T6799" s="105">
        <v>0.39351875965614164</v>
      </c>
      <c r="U6799" s="105">
        <v>0.2829640826862338</v>
      </c>
    </row>
    <row r="6800" spans="1:21">
      <c r="A6800" s="54">
        <v>6798</v>
      </c>
      <c r="B6800" s="104">
        <v>38484</v>
      </c>
      <c r="C6800" s="104">
        <v>38484</v>
      </c>
      <c r="D6800" s="105">
        <v>38078409.999999985</v>
      </c>
      <c r="E6800" s="105">
        <v>5196530000</v>
      </c>
      <c r="F6800" s="105">
        <v>0</v>
      </c>
      <c r="G6800" s="105">
        <v>0.53099032874794883</v>
      </c>
      <c r="H6800" s="105">
        <v>0.41333420513976998</v>
      </c>
      <c r="I6800" s="105">
        <v>0.18160023718173518</v>
      </c>
      <c r="J6800" s="105">
        <v>0.16003374169458814</v>
      </c>
      <c r="K6800" s="105">
        <v>0.15329151696994314</v>
      </c>
      <c r="L6800" s="105">
        <v>0.1</v>
      </c>
      <c r="M6800" s="105">
        <v>0.1</v>
      </c>
      <c r="N6800" s="105">
        <v>0.13264639525751692</v>
      </c>
      <c r="O6800" s="105">
        <v>0.13139301288078886</v>
      </c>
      <c r="P6800" s="105">
        <v>0.19173233642423021</v>
      </c>
      <c r="Q6800" s="105">
        <v>0.34288758574194078</v>
      </c>
      <c r="R6800" s="105">
        <v>0.54271278202286899</v>
      </c>
      <c r="S6800" s="105">
        <v>0.13577666037538258</v>
      </c>
      <c r="T6800" s="105">
        <v>0.24838517850511097</v>
      </c>
      <c r="U6800" s="105">
        <v>0.14524986603600196</v>
      </c>
    </row>
    <row r="6801" spans="1:21">
      <c r="A6801" s="54">
        <v>6799</v>
      </c>
      <c r="B6801" s="104">
        <v>38485</v>
      </c>
      <c r="C6801" s="104">
        <v>38485</v>
      </c>
      <c r="D6801" s="105">
        <v>8534865</v>
      </c>
      <c r="E6801" s="105">
        <v>2598270000</v>
      </c>
      <c r="F6801" s="105">
        <v>0</v>
      </c>
      <c r="G6801" s="105">
        <v>1.2484535183301015</v>
      </c>
      <c r="H6801" s="105">
        <v>0.96572144704292107</v>
      </c>
      <c r="I6801" s="105">
        <v>0.60702459284627364</v>
      </c>
      <c r="J6801" s="105">
        <v>0.50863525533875809</v>
      </c>
      <c r="K6801" s="105">
        <v>0.5941207572981595</v>
      </c>
      <c r="L6801" s="105">
        <v>0.42983750590347819</v>
      </c>
      <c r="M6801" s="105">
        <v>0.44858063555953598</v>
      </c>
      <c r="N6801" s="105">
        <v>0.53885552530540715</v>
      </c>
      <c r="O6801" s="105">
        <v>0.41025789009297725</v>
      </c>
      <c r="P6801" s="105">
        <v>0.45667699132889078</v>
      </c>
      <c r="Q6801" s="105">
        <v>0.72417746849802667</v>
      </c>
      <c r="R6801" s="105">
        <v>1.1234676308036939</v>
      </c>
      <c r="S6801" s="105">
        <v>0.52196061035211072</v>
      </c>
      <c r="T6801" s="105">
        <v>0.67131743486235207</v>
      </c>
      <c r="U6801" s="105">
        <v>0.53195500615932179</v>
      </c>
    </row>
    <row r="6802" spans="1:21">
      <c r="A6802" s="54">
        <v>6800</v>
      </c>
      <c r="B6802" s="104">
        <v>38486</v>
      </c>
      <c r="C6802" s="104">
        <v>38486</v>
      </c>
      <c r="D6802" s="105">
        <v>10753633.000000002</v>
      </c>
      <c r="E6802" s="105">
        <v>2612470000</v>
      </c>
      <c r="F6802" s="105">
        <v>0</v>
      </c>
      <c r="G6802" s="105">
        <v>15.105808687627862</v>
      </c>
      <c r="H6802" s="105">
        <v>25.22261436666097</v>
      </c>
      <c r="I6802" s="105">
        <v>25.027491499278444</v>
      </c>
      <c r="J6802" s="105">
        <v>48.886197190207092</v>
      </c>
      <c r="K6802" s="105">
        <v>49.156463441797534</v>
      </c>
      <c r="L6802" s="105">
        <v>49.021555504823652</v>
      </c>
      <c r="M6802" s="105">
        <v>55.092520605182955</v>
      </c>
      <c r="N6802" s="105">
        <v>42.673762762097269</v>
      </c>
      <c r="O6802" s="105">
        <v>42.694344065505582</v>
      </c>
      <c r="P6802" s="105">
        <v>37.065196524740898</v>
      </c>
      <c r="Q6802" s="105">
        <v>32.103409182844565</v>
      </c>
      <c r="R6802" s="105">
        <v>22.121824694746199</v>
      </c>
      <c r="S6802" s="105">
        <v>49.519541935752947</v>
      </c>
      <c r="T6802" s="105">
        <v>37.014265710459419</v>
      </c>
      <c r="U6802" s="105">
        <v>41.078958750650564</v>
      </c>
    </row>
    <row r="6803" spans="1:21">
      <c r="A6803" s="54">
        <v>6801</v>
      </c>
      <c r="B6803" s="104">
        <v>38489</v>
      </c>
      <c r="C6803" s="104">
        <v>38489</v>
      </c>
      <c r="D6803" s="105">
        <v>13642325</v>
      </c>
      <c r="E6803" s="105">
        <v>2612470000</v>
      </c>
      <c r="F6803" s="105">
        <v>0</v>
      </c>
      <c r="G6803" s="105">
        <v>2.286221164597662</v>
      </c>
      <c r="H6803" s="105">
        <v>2.1317361746277643</v>
      </c>
      <c r="I6803" s="105">
        <v>2.1539298890136656</v>
      </c>
      <c r="J6803" s="105">
        <v>14.876305349768169</v>
      </c>
      <c r="K6803" s="105">
        <v>100</v>
      </c>
      <c r="L6803" s="105">
        <v>100</v>
      </c>
      <c r="M6803" s="105">
        <v>100</v>
      </c>
      <c r="N6803" s="105">
        <v>100</v>
      </c>
      <c r="O6803" s="105">
        <v>100</v>
      </c>
      <c r="P6803" s="105">
        <v>100</v>
      </c>
      <c r="Q6803" s="105">
        <v>15.130199192441848</v>
      </c>
      <c r="R6803" s="105">
        <v>3.6209841685541373</v>
      </c>
      <c r="S6803" s="105">
        <v>79.46989526373801</v>
      </c>
      <c r="T6803" s="105">
        <v>53.349947994916938</v>
      </c>
      <c r="U6803" s="105">
        <v>78.796931103616572</v>
      </c>
    </row>
    <row r="6804" spans="1:21">
      <c r="A6804" s="54">
        <v>6802</v>
      </c>
      <c r="B6804" s="104">
        <v>38501</v>
      </c>
      <c r="C6804" s="104">
        <v>38501</v>
      </c>
      <c r="D6804" s="105">
        <v>60418729.999999993</v>
      </c>
      <c r="E6804" s="105">
        <v>2612470000</v>
      </c>
      <c r="F6804" s="105">
        <v>0</v>
      </c>
      <c r="G6804" s="105">
        <v>4.7498505886432607</v>
      </c>
      <c r="H6804" s="105">
        <v>100</v>
      </c>
      <c r="I6804" s="105">
        <v>100</v>
      </c>
      <c r="J6804" s="105">
        <v>100</v>
      </c>
      <c r="K6804" s="105">
        <v>100</v>
      </c>
      <c r="L6804" s="105">
        <v>100</v>
      </c>
      <c r="M6804" s="105">
        <v>0</v>
      </c>
      <c r="N6804" s="105">
        <v>100</v>
      </c>
      <c r="O6804" s="105">
        <v>100</v>
      </c>
      <c r="P6804" s="105">
        <v>7.336350457556609</v>
      </c>
      <c r="Q6804" s="105">
        <v>100</v>
      </c>
      <c r="R6804" s="105">
        <v>18.288851758075491</v>
      </c>
      <c r="S6804" s="105">
        <v>70.069686791914606</v>
      </c>
      <c r="T6804" s="105">
        <v>69.197921067022946</v>
      </c>
      <c r="U6804" s="105">
        <v>70.052928164795446</v>
      </c>
    </row>
    <row r="6805" spans="1:21">
      <c r="A6805" s="54">
        <v>6803</v>
      </c>
      <c r="B6805" s="104">
        <v>38503</v>
      </c>
      <c r="C6805" s="104">
        <v>38503</v>
      </c>
      <c r="D6805" s="105">
        <v>42869681.999999985</v>
      </c>
      <c r="E6805" s="105">
        <v>5238960000</v>
      </c>
      <c r="F6805" s="105">
        <v>0</v>
      </c>
      <c r="G6805" s="105">
        <v>5.6875890650033893</v>
      </c>
      <c r="H6805" s="105">
        <v>20.951400881732244</v>
      </c>
      <c r="I6805" s="105">
        <v>69.98914326694279</v>
      </c>
      <c r="J6805" s="105">
        <v>100</v>
      </c>
      <c r="K6805" s="105">
        <v>100</v>
      </c>
      <c r="L6805" s="105">
        <v>100</v>
      </c>
      <c r="M6805" s="105">
        <v>25.824306519096389</v>
      </c>
      <c r="N6805" s="105">
        <v>33.16503385972463</v>
      </c>
      <c r="O6805" s="105">
        <v>100</v>
      </c>
      <c r="P6805" s="105">
        <v>11.163091987148208</v>
      </c>
      <c r="Q6805" s="105">
        <v>25.125452712639731</v>
      </c>
      <c r="R6805" s="105">
        <v>5.6701783949859328</v>
      </c>
      <c r="S6805" s="105">
        <v>73.247336780834516</v>
      </c>
      <c r="T6805" s="105">
        <v>49.798016390606101</v>
      </c>
      <c r="U6805" s="105">
        <v>71.778461987371173</v>
      </c>
    </row>
    <row r="6806" spans="1:21">
      <c r="A6806" s="54">
        <v>6804</v>
      </c>
      <c r="B6806" s="104">
        <v>38559</v>
      </c>
      <c r="C6806" s="104">
        <v>38559</v>
      </c>
      <c r="D6806" s="105">
        <v>255920294</v>
      </c>
      <c r="E6806" s="105">
        <v>30871700000</v>
      </c>
      <c r="F6806" s="105">
        <v>0</v>
      </c>
      <c r="G6806" s="105">
        <v>0.58356528257399887</v>
      </c>
      <c r="H6806" s="105">
        <v>0.51090406540742328</v>
      </c>
      <c r="I6806" s="105">
        <v>0.45903163028236293</v>
      </c>
      <c r="J6806" s="105">
        <v>0.59932411728711354</v>
      </c>
      <c r="K6806" s="105">
        <v>0.97696684851940296</v>
      </c>
      <c r="L6806" s="105">
        <v>1.1264113242384968</v>
      </c>
      <c r="M6806" s="105">
        <v>1.0774315265336365</v>
      </c>
      <c r="N6806" s="105">
        <v>1.0115099217169752</v>
      </c>
      <c r="O6806" s="105">
        <v>1.0653259084519442</v>
      </c>
      <c r="P6806" s="105">
        <v>0.91289158021616379</v>
      </c>
      <c r="Q6806" s="105">
        <v>0.87209288137260466</v>
      </c>
      <c r="R6806" s="105">
        <v>0.70456097416376373</v>
      </c>
      <c r="S6806" s="105">
        <v>0.99679733594066855</v>
      </c>
      <c r="T6806" s="105">
        <v>0.82500133839699064</v>
      </c>
      <c r="U6806" s="105">
        <v>0.88702369831927408</v>
      </c>
    </row>
    <row r="6807" spans="1:21">
      <c r="A6807" s="54">
        <v>6805</v>
      </c>
      <c r="B6807" s="104">
        <v>38560</v>
      </c>
      <c r="C6807" s="104">
        <v>38560</v>
      </c>
      <c r="D6807" s="105">
        <v>886982969</v>
      </c>
      <c r="E6807" s="105">
        <v>21039300000</v>
      </c>
      <c r="F6807" s="105">
        <v>0</v>
      </c>
      <c r="G6807" s="105">
        <v>3.6508840620405167</v>
      </c>
      <c r="H6807" s="105">
        <v>7.1294551042194856</v>
      </c>
      <c r="I6807" s="105">
        <v>10.576747824833477</v>
      </c>
      <c r="J6807" s="105">
        <v>100</v>
      </c>
      <c r="K6807" s="105">
        <v>100</v>
      </c>
      <c r="L6807" s="105">
        <v>100</v>
      </c>
      <c r="M6807" s="105">
        <v>100</v>
      </c>
      <c r="N6807" s="105">
        <v>100</v>
      </c>
      <c r="O6807" s="105">
        <v>100</v>
      </c>
      <c r="P6807" s="105">
        <v>100</v>
      </c>
      <c r="Q6807" s="105">
        <v>100</v>
      </c>
      <c r="R6807" s="105">
        <v>100</v>
      </c>
      <c r="S6807" s="105">
        <v>95.652144565060794</v>
      </c>
      <c r="T6807" s="105">
        <v>76.779757249257784</v>
      </c>
      <c r="U6807" s="105">
        <v>95.373074045268581</v>
      </c>
    </row>
    <row r="6808" spans="1:21">
      <c r="A6808" s="54">
        <v>6806</v>
      </c>
      <c r="B6808" s="104">
        <v>38608</v>
      </c>
      <c r="C6808" s="104">
        <v>38608</v>
      </c>
      <c r="D6808" s="105">
        <v>77936235.999999985</v>
      </c>
      <c r="E6808" s="105">
        <v>2612470000</v>
      </c>
      <c r="F6808" s="105">
        <v>0</v>
      </c>
      <c r="G6808" s="105">
        <v>0.46456784622655789</v>
      </c>
      <c r="H6808" s="105">
        <v>1.5459563002635248</v>
      </c>
      <c r="I6808" s="105">
        <v>2.8991591705305493</v>
      </c>
      <c r="J6808" s="105">
        <v>6.3735097693051852</v>
      </c>
      <c r="K6808" s="105">
        <v>77.332539557107211</v>
      </c>
      <c r="L6808" s="105">
        <v>100</v>
      </c>
      <c r="M6808" s="105">
        <v>100</v>
      </c>
      <c r="N6808" s="105">
        <v>100</v>
      </c>
      <c r="O6808" s="105">
        <v>6.6648168976040454</v>
      </c>
      <c r="P6808" s="105">
        <v>1.4227707253406585</v>
      </c>
      <c r="Q6808" s="105">
        <v>0.81256090546329973</v>
      </c>
      <c r="R6808" s="105">
        <v>0.69288578084669983</v>
      </c>
      <c r="S6808" s="105">
        <v>53.316014395607986</v>
      </c>
      <c r="T6808" s="105">
        <v>33.184063912723978</v>
      </c>
      <c r="U6808" s="105">
        <v>52.739708060497939</v>
      </c>
    </row>
    <row r="6809" spans="1:21">
      <c r="A6809" s="54">
        <v>6807</v>
      </c>
      <c r="B6809" s="104">
        <v>38609</v>
      </c>
      <c r="C6809" s="104">
        <v>38609</v>
      </c>
      <c r="D6809" s="105">
        <v>125941803.00000001</v>
      </c>
      <c r="E6809" s="105">
        <v>2612470000</v>
      </c>
      <c r="F6809" s="105">
        <v>0</v>
      </c>
      <c r="G6809" s="105">
        <v>1.7771935549570745</v>
      </c>
      <c r="H6809" s="105">
        <v>1.9430610815494476</v>
      </c>
      <c r="I6809" s="105">
        <v>2.1776878130521364</v>
      </c>
      <c r="J6809" s="105">
        <v>4.0051563787235835</v>
      </c>
      <c r="K6809" s="105">
        <v>7.6163175573163544</v>
      </c>
      <c r="L6809" s="105">
        <v>10.695880445565631</v>
      </c>
      <c r="M6809" s="105">
        <v>27.04413231882247</v>
      </c>
      <c r="N6809" s="105">
        <v>35.519040051467435</v>
      </c>
      <c r="O6809" s="105">
        <v>25.678278158056532</v>
      </c>
      <c r="P6809" s="105">
        <v>13.436775324241843</v>
      </c>
      <c r="Q6809" s="105">
        <v>5.5710398583408507</v>
      </c>
      <c r="R6809" s="105">
        <v>2.9114919937475765</v>
      </c>
      <c r="S6809" s="105">
        <v>16.737368079469746</v>
      </c>
      <c r="T6809" s="105">
        <v>11.531337877986743</v>
      </c>
      <c r="U6809" s="105">
        <v>16.563096832550727</v>
      </c>
    </row>
    <row r="6810" spans="1:21">
      <c r="A6810" s="54">
        <v>6808</v>
      </c>
      <c r="B6810" s="104">
        <v>38610</v>
      </c>
      <c r="C6810" s="104">
        <v>38610</v>
      </c>
      <c r="D6810" s="105">
        <v>176265340.00000006</v>
      </c>
      <c r="E6810" s="105">
        <v>5224950000</v>
      </c>
      <c r="F6810" s="105">
        <v>0</v>
      </c>
      <c r="G6810" s="105">
        <v>0.68014230084247551</v>
      </c>
      <c r="H6810" s="105">
        <v>1.2745132857288273</v>
      </c>
      <c r="I6810" s="105">
        <v>3.0352444793814306</v>
      </c>
      <c r="J6810" s="105">
        <v>19.630388873308686</v>
      </c>
      <c r="K6810" s="105">
        <v>33.107112788218267</v>
      </c>
      <c r="L6810" s="105">
        <v>32.063194817418591</v>
      </c>
      <c r="M6810" s="105">
        <v>30.787323743369058</v>
      </c>
      <c r="N6810" s="105">
        <v>24.360127479352933</v>
      </c>
      <c r="O6810" s="105">
        <v>21.874705745134992</v>
      </c>
      <c r="P6810" s="105">
        <v>18.788029330099302</v>
      </c>
      <c r="Q6810" s="105">
        <v>7.7385842065310628</v>
      </c>
      <c r="R6810" s="105">
        <v>0.97167828127321376</v>
      </c>
      <c r="S6810" s="105">
        <v>28.0139495294512</v>
      </c>
      <c r="T6810" s="105">
        <v>16.19258711088824</v>
      </c>
      <c r="U6810" s="105">
        <v>27.032526576582043</v>
      </c>
    </row>
    <row r="6811" spans="1:21">
      <c r="A6811" s="54">
        <v>6809</v>
      </c>
      <c r="B6811" s="104">
        <v>38616</v>
      </c>
      <c r="C6811" s="104">
        <v>38616</v>
      </c>
      <c r="D6811" s="105">
        <v>7464077</v>
      </c>
      <c r="E6811" s="105">
        <v>5224950000</v>
      </c>
      <c r="F6811" s="105">
        <v>0</v>
      </c>
      <c r="G6811" s="105">
        <v>0.65253930524439652</v>
      </c>
      <c r="H6811" s="105">
        <v>1.1289499206133111</v>
      </c>
      <c r="I6811" s="105">
        <v>1.5810346883026778</v>
      </c>
      <c r="J6811" s="105">
        <v>5.4007641966383222</v>
      </c>
      <c r="K6811" s="105">
        <v>15.500934774438258</v>
      </c>
      <c r="L6811" s="105">
        <v>42.419721391340445</v>
      </c>
      <c r="M6811" s="105">
        <v>100</v>
      </c>
      <c r="N6811" s="105">
        <v>100</v>
      </c>
      <c r="O6811" s="105">
        <v>100</v>
      </c>
      <c r="P6811" s="105">
        <v>5.0710432155171796</v>
      </c>
      <c r="Q6811" s="105">
        <v>2.3098176484173401</v>
      </c>
      <c r="R6811" s="105">
        <v>0.76904306647232101</v>
      </c>
      <c r="S6811" s="105">
        <v>40.225767023347167</v>
      </c>
      <c r="T6811" s="105">
        <v>31.23615401724869</v>
      </c>
      <c r="U6811" s="105">
        <v>40.108144498097019</v>
      </c>
    </row>
    <row r="6812" spans="1:21">
      <c r="A6812" s="54">
        <v>6810</v>
      </c>
      <c r="B6812" s="104">
        <v>38617</v>
      </c>
      <c r="C6812" s="104">
        <v>38617</v>
      </c>
      <c r="D6812" s="105">
        <v>3186854</v>
      </c>
      <c r="E6812" s="105">
        <v>2612470000</v>
      </c>
      <c r="F6812" s="105">
        <v>0</v>
      </c>
      <c r="G6812" s="105">
        <v>5.9168874699202618</v>
      </c>
      <c r="H6812" s="105">
        <v>14.139880068164631</v>
      </c>
      <c r="I6812" s="105">
        <v>19.483291742802301</v>
      </c>
      <c r="J6812" s="105">
        <v>100</v>
      </c>
      <c r="K6812" s="105">
        <v>49.362415814149003</v>
      </c>
      <c r="L6812" s="105">
        <v>100</v>
      </c>
      <c r="M6812" s="105">
        <v>100</v>
      </c>
      <c r="N6812" s="105">
        <v>85.553072431659558</v>
      </c>
      <c r="O6812" s="105">
        <v>75.084272157440367</v>
      </c>
      <c r="P6812" s="105">
        <v>11.931376973487515</v>
      </c>
      <c r="Q6812" s="105">
        <v>14.976458851013582</v>
      </c>
      <c r="R6812" s="105">
        <v>3.7510637931746382</v>
      </c>
      <c r="S6812" s="105">
        <v>81.195779331578294</v>
      </c>
      <c r="T6812" s="105">
        <v>48.349893275151004</v>
      </c>
      <c r="U6812" s="105">
        <v>61.508184940528622</v>
      </c>
    </row>
    <row r="6813" spans="1:21">
      <c r="A6813" s="54">
        <v>6811</v>
      </c>
      <c r="B6813" s="104">
        <v>38618</v>
      </c>
      <c r="C6813" s="104">
        <v>38618</v>
      </c>
      <c r="D6813" s="105">
        <v>331885768.00000012</v>
      </c>
      <c r="E6813" s="105">
        <v>5224950000</v>
      </c>
      <c r="F6813" s="105">
        <v>0</v>
      </c>
      <c r="G6813" s="105">
        <v>0.34692999351120368</v>
      </c>
      <c r="H6813" s="105">
        <v>0.42444763295787902</v>
      </c>
      <c r="I6813" s="105">
        <v>0.89183908234696507</v>
      </c>
      <c r="J6813" s="105">
        <v>16.597897525837382</v>
      </c>
      <c r="K6813" s="105">
        <v>100</v>
      </c>
      <c r="L6813" s="105">
        <v>100</v>
      </c>
      <c r="M6813" s="105">
        <v>100</v>
      </c>
      <c r="N6813" s="105">
        <v>100</v>
      </c>
      <c r="O6813" s="105">
        <v>100</v>
      </c>
      <c r="P6813" s="105">
        <v>100</v>
      </c>
      <c r="Q6813" s="105">
        <v>3.4146946587875218</v>
      </c>
      <c r="R6813" s="105">
        <v>0.56006394308613416</v>
      </c>
      <c r="S6813" s="105">
        <v>75.826309854038215</v>
      </c>
      <c r="T6813" s="105">
        <v>51.852989403043921</v>
      </c>
      <c r="U6813" s="105">
        <v>71.740597268706907</v>
      </c>
    </row>
    <row r="6814" spans="1:21">
      <c r="A6814" s="54">
        <v>6812</v>
      </c>
      <c r="B6814" s="104">
        <v>38654</v>
      </c>
      <c r="C6814" s="104">
        <v>38654</v>
      </c>
      <c r="D6814" s="105">
        <v>4254039978</v>
      </c>
      <c r="E6814" s="105">
        <v>76251800000</v>
      </c>
      <c r="F6814" s="105">
        <v>0</v>
      </c>
      <c r="G6814" s="105">
        <v>2.4555154048082395</v>
      </c>
      <c r="H6814" s="105">
        <v>2.4703627576066833</v>
      </c>
      <c r="I6814" s="105">
        <v>2.3946196568237039</v>
      </c>
      <c r="J6814" s="105">
        <v>4.6398904255312869</v>
      </c>
      <c r="K6814" s="105">
        <v>48.573569665188451</v>
      </c>
      <c r="L6814" s="105">
        <v>100</v>
      </c>
      <c r="M6814" s="105">
        <v>100</v>
      </c>
      <c r="N6814" s="105">
        <v>100</v>
      </c>
      <c r="O6814" s="105">
        <v>100</v>
      </c>
      <c r="P6814" s="105">
        <v>99.217696814979419</v>
      </c>
      <c r="Q6814" s="105">
        <v>15.47189438900744</v>
      </c>
      <c r="R6814" s="105">
        <v>2.7603351504232814</v>
      </c>
      <c r="S6814" s="105">
        <v>81.612747584104639</v>
      </c>
      <c r="T6814" s="105">
        <v>48.165323688697377</v>
      </c>
      <c r="U6814" s="105">
        <v>80.86315035341039</v>
      </c>
    </row>
    <row r="6815" spans="1:21">
      <c r="A6815" s="54">
        <v>6813</v>
      </c>
      <c r="B6815" s="104">
        <v>38713</v>
      </c>
      <c r="C6815" s="104">
        <v>38713</v>
      </c>
      <c r="D6815" s="105">
        <v>592499</v>
      </c>
      <c r="E6815" s="105">
        <v>7851430000</v>
      </c>
      <c r="F6815" s="105">
        <v>0</v>
      </c>
      <c r="G6815" s="105">
        <v>100</v>
      </c>
      <c r="H6815" s="105">
        <v>100</v>
      </c>
      <c r="I6815" s="105">
        <v>100</v>
      </c>
      <c r="J6815" s="105">
        <v>100</v>
      </c>
      <c r="K6815" s="105">
        <v>100</v>
      </c>
      <c r="L6815" s="105">
        <v>100</v>
      </c>
      <c r="M6815" s="105">
        <v>100</v>
      </c>
      <c r="N6815" s="105">
        <v>100</v>
      </c>
      <c r="O6815" s="105">
        <v>100</v>
      </c>
      <c r="P6815" s="105">
        <v>100</v>
      </c>
      <c r="Q6815" s="105">
        <v>100</v>
      </c>
      <c r="R6815" s="105">
        <v>100</v>
      </c>
      <c r="S6815" s="105">
        <v>0</v>
      </c>
      <c r="T6815" s="105">
        <v>100</v>
      </c>
      <c r="U6815" s="105">
        <v>99.999999999999957</v>
      </c>
    </row>
    <row r="6816" spans="1:21">
      <c r="A6816" s="54">
        <v>6814</v>
      </c>
      <c r="B6816" s="104">
        <v>38716</v>
      </c>
      <c r="C6816" s="104">
        <v>38716</v>
      </c>
      <c r="D6816" s="105">
        <v>474594.99999999994</v>
      </c>
      <c r="E6816" s="105">
        <v>5238960000</v>
      </c>
      <c r="F6816" s="105">
        <v>0</v>
      </c>
      <c r="G6816" s="105">
        <v>72.528768850655069</v>
      </c>
      <c r="H6816" s="105">
        <v>83.374459767857289</v>
      </c>
      <c r="I6816" s="105">
        <v>82.602584980164792</v>
      </c>
      <c r="J6816" s="105">
        <v>99.67711262163607</v>
      </c>
      <c r="K6816" s="105">
        <v>67.90125463482515</v>
      </c>
      <c r="L6816" s="105">
        <v>43.176789844501243</v>
      </c>
      <c r="M6816" s="105">
        <v>26.834249194256948</v>
      </c>
      <c r="N6816" s="105">
        <v>25.700811274093102</v>
      </c>
      <c r="O6816" s="105">
        <v>30.495109125737343</v>
      </c>
      <c r="P6816" s="105">
        <v>48.227730247654428</v>
      </c>
      <c r="Q6816" s="105">
        <v>65.716743956967292</v>
      </c>
      <c r="R6816" s="105">
        <v>69.289549534227206</v>
      </c>
      <c r="S6816" s="105">
        <v>0</v>
      </c>
      <c r="T6816" s="105">
        <v>59.627097002714663</v>
      </c>
      <c r="U6816" s="105">
        <v>59.627097002714677</v>
      </c>
    </row>
    <row r="6817" spans="1:21">
      <c r="A6817" s="54">
        <v>6815</v>
      </c>
      <c r="B6817" s="104">
        <v>38718</v>
      </c>
      <c r="C6817" s="104">
        <v>38718</v>
      </c>
      <c r="D6817" s="105">
        <v>879925.00000000012</v>
      </c>
      <c r="E6817" s="105">
        <v>10463900000</v>
      </c>
      <c r="F6817" s="105">
        <v>0</v>
      </c>
      <c r="G6817" s="105">
        <v>100</v>
      </c>
      <c r="H6817" s="105">
        <v>100</v>
      </c>
      <c r="I6817" s="105">
        <v>100</v>
      </c>
      <c r="J6817" s="105">
        <v>100</v>
      </c>
      <c r="K6817" s="105">
        <v>100</v>
      </c>
      <c r="L6817" s="105">
        <v>100</v>
      </c>
      <c r="M6817" s="105">
        <v>100</v>
      </c>
      <c r="N6817" s="105">
        <v>100</v>
      </c>
      <c r="O6817" s="105">
        <v>100</v>
      </c>
      <c r="P6817" s="105">
        <v>100</v>
      </c>
      <c r="Q6817" s="105">
        <v>100</v>
      </c>
      <c r="R6817" s="105">
        <v>100</v>
      </c>
      <c r="S6817" s="105">
        <v>0</v>
      </c>
      <c r="T6817" s="105">
        <v>100</v>
      </c>
      <c r="U6817" s="105">
        <v>99.999999999999986</v>
      </c>
    </row>
    <row r="6818" spans="1:21">
      <c r="A6818" s="54">
        <v>6816</v>
      </c>
      <c r="B6818" s="104">
        <v>38721</v>
      </c>
      <c r="C6818" s="104">
        <v>38721</v>
      </c>
      <c r="D6818" s="105">
        <v>362097</v>
      </c>
      <c r="E6818" s="105">
        <v>5224950000</v>
      </c>
      <c r="F6818" s="105">
        <v>0</v>
      </c>
      <c r="G6818" s="105">
        <v>100</v>
      </c>
      <c r="H6818" s="105">
        <v>100</v>
      </c>
      <c r="I6818" s="105">
        <v>100</v>
      </c>
      <c r="J6818" s="105">
        <v>100</v>
      </c>
      <c r="K6818" s="105">
        <v>100</v>
      </c>
      <c r="L6818" s="105">
        <v>100</v>
      </c>
      <c r="M6818" s="105">
        <v>100</v>
      </c>
      <c r="N6818" s="105">
        <v>100</v>
      </c>
      <c r="O6818" s="105">
        <v>100</v>
      </c>
      <c r="P6818" s="105">
        <v>100</v>
      </c>
      <c r="Q6818" s="105">
        <v>100</v>
      </c>
      <c r="R6818" s="105">
        <v>100</v>
      </c>
      <c r="S6818" s="105">
        <v>0</v>
      </c>
      <c r="T6818" s="105">
        <v>100</v>
      </c>
      <c r="U6818" s="105">
        <v>100</v>
      </c>
    </row>
    <row r="6819" spans="1:21">
      <c r="A6819" s="54">
        <v>6817</v>
      </c>
      <c r="B6819" s="104">
        <v>38722</v>
      </c>
      <c r="C6819" s="104">
        <v>38722</v>
      </c>
      <c r="D6819" s="105">
        <v>175351.99999999997</v>
      </c>
      <c r="E6819" s="105">
        <v>2612470000</v>
      </c>
      <c r="F6819" s="105">
        <v>0</v>
      </c>
      <c r="G6819" s="105">
        <v>0</v>
      </c>
      <c r="H6819" s="105">
        <v>0</v>
      </c>
      <c r="I6819" s="105">
        <v>0</v>
      </c>
      <c r="J6819" s="105">
        <v>0</v>
      </c>
      <c r="K6819" s="105">
        <v>0</v>
      </c>
      <c r="L6819" s="105">
        <v>0</v>
      </c>
      <c r="M6819" s="105">
        <v>0</v>
      </c>
      <c r="N6819" s="105">
        <v>0</v>
      </c>
      <c r="O6819" s="105">
        <v>0</v>
      </c>
      <c r="P6819" s="105">
        <v>0</v>
      </c>
      <c r="Q6819" s="105">
        <v>0</v>
      </c>
      <c r="R6819" s="105">
        <v>0</v>
      </c>
      <c r="S6819" s="105">
        <v>0</v>
      </c>
      <c r="T6819" s="105">
        <v>0</v>
      </c>
      <c r="U6819" s="105">
        <v>0</v>
      </c>
    </row>
    <row r="6820" spans="1:21">
      <c r="A6820" s="54">
        <v>6818</v>
      </c>
      <c r="B6820" s="104">
        <v>38725</v>
      </c>
      <c r="C6820" s="104">
        <v>38725</v>
      </c>
      <c r="D6820" s="105">
        <v>536838</v>
      </c>
      <c r="E6820" s="105">
        <v>5224950000</v>
      </c>
      <c r="F6820" s="105">
        <v>0</v>
      </c>
      <c r="G6820" s="105">
        <v>9.245958345121462</v>
      </c>
      <c r="H6820" s="105">
        <v>11.953369132215467</v>
      </c>
      <c r="I6820" s="105">
        <v>13.377958318201133</v>
      </c>
      <c r="J6820" s="105">
        <v>18.202948155401064</v>
      </c>
      <c r="K6820" s="105">
        <v>18.807887531806273</v>
      </c>
      <c r="L6820" s="105">
        <v>21.903650332942572</v>
      </c>
      <c r="M6820" s="105">
        <v>20.455592152453182</v>
      </c>
      <c r="N6820" s="105">
        <v>10.770206157462441</v>
      </c>
      <c r="O6820" s="105">
        <v>6.5447124397452443</v>
      </c>
      <c r="P6820" s="105">
        <v>8.7714825091686013</v>
      </c>
      <c r="Q6820" s="105">
        <v>9.3180340047714534</v>
      </c>
      <c r="R6820" s="105">
        <v>9.102022769153951</v>
      </c>
      <c r="S6820" s="105">
        <v>0</v>
      </c>
      <c r="T6820" s="105">
        <v>13.204485154036904</v>
      </c>
      <c r="U6820" s="105">
        <v>13.204485154036902</v>
      </c>
    </row>
    <row r="6821" spans="1:21">
      <c r="A6821" s="54">
        <v>6819</v>
      </c>
      <c r="B6821" s="104">
        <v>38791</v>
      </c>
      <c r="C6821" s="104">
        <v>38791</v>
      </c>
      <c r="D6821" s="105">
        <v>1723635016.0000005</v>
      </c>
      <c r="E6821" s="105">
        <v>7837420000</v>
      </c>
      <c r="F6821" s="105">
        <v>0</v>
      </c>
      <c r="G6821" s="105">
        <v>1.5154149101636458</v>
      </c>
      <c r="H6821" s="105">
        <v>1.4329229648012365</v>
      </c>
      <c r="I6821" s="105">
        <v>0.92104965388125604</v>
      </c>
      <c r="J6821" s="105">
        <v>1.6040231240572367</v>
      </c>
      <c r="K6821" s="105">
        <v>100</v>
      </c>
      <c r="L6821" s="105">
        <v>5.15375636560504</v>
      </c>
      <c r="M6821" s="105">
        <v>1.2648719450580441</v>
      </c>
      <c r="N6821" s="105">
        <v>3.6614097813642061</v>
      </c>
      <c r="O6821" s="105">
        <v>2.4258390624103585</v>
      </c>
      <c r="P6821" s="105">
        <v>2.6251200431394568</v>
      </c>
      <c r="Q6821" s="105">
        <v>1.6500714917622341</v>
      </c>
      <c r="R6821" s="105">
        <v>2.2897267546840241</v>
      </c>
      <c r="S6821" s="105">
        <v>17.524180627747089</v>
      </c>
      <c r="T6821" s="105">
        <v>10.378683841410561</v>
      </c>
      <c r="U6821" s="105">
        <v>15.736422759274914</v>
      </c>
    </row>
    <row r="6822" spans="1:21">
      <c r="A6822" s="54">
        <v>6820</v>
      </c>
      <c r="B6822" s="104">
        <v>38792</v>
      </c>
      <c r="C6822" s="104">
        <v>38792</v>
      </c>
      <c r="D6822" s="105">
        <v>52503886.999999985</v>
      </c>
      <c r="E6822" s="105">
        <v>2612470000</v>
      </c>
      <c r="F6822" s="105">
        <v>0</v>
      </c>
      <c r="G6822" s="105">
        <v>12.373160549332757</v>
      </c>
      <c r="H6822" s="105">
        <v>13.292755946059856</v>
      </c>
      <c r="I6822" s="105">
        <v>9.6564755993703262</v>
      </c>
      <c r="J6822" s="105">
        <v>13.339609466901358</v>
      </c>
      <c r="K6822" s="105">
        <v>100</v>
      </c>
      <c r="L6822" s="105">
        <v>48.686837389289146</v>
      </c>
      <c r="M6822" s="105">
        <v>20.279246798615599</v>
      </c>
      <c r="N6822" s="105">
        <v>77.034801150585182</v>
      </c>
      <c r="O6822" s="105">
        <v>21.737096243008228</v>
      </c>
      <c r="P6822" s="105">
        <v>18.445321632142992</v>
      </c>
      <c r="Q6822" s="105">
        <v>15.154399526674178</v>
      </c>
      <c r="R6822" s="105">
        <v>17.304487269316564</v>
      </c>
      <c r="S6822" s="105">
        <v>46.699212183430518</v>
      </c>
      <c r="T6822" s="105">
        <v>30.608682630941345</v>
      </c>
      <c r="U6822" s="105">
        <v>43.538906040993119</v>
      </c>
    </row>
    <row r="6823" spans="1:21">
      <c r="A6823" s="54">
        <v>6821</v>
      </c>
      <c r="B6823" s="104">
        <v>38793</v>
      </c>
      <c r="C6823" s="104">
        <v>38793</v>
      </c>
      <c r="D6823" s="105">
        <v>36282705</v>
      </c>
      <c r="E6823" s="105">
        <v>5224950000</v>
      </c>
      <c r="F6823" s="105">
        <v>0</v>
      </c>
      <c r="G6823" s="105">
        <v>0.67131395439469854</v>
      </c>
      <c r="H6823" s="105">
        <v>0.52111552854347032</v>
      </c>
      <c r="I6823" s="105">
        <v>0.26273762712454146</v>
      </c>
      <c r="J6823" s="105">
        <v>0.23513674664345907</v>
      </c>
      <c r="K6823" s="105">
        <v>0.20855958216673273</v>
      </c>
      <c r="L6823" s="105">
        <v>0.10707418920072655</v>
      </c>
      <c r="M6823" s="105">
        <v>0.1</v>
      </c>
      <c r="N6823" s="105">
        <v>0.18307965051788208</v>
      </c>
      <c r="O6823" s="105">
        <v>0.20723406380365458</v>
      </c>
      <c r="P6823" s="105">
        <v>0.42424112339761233</v>
      </c>
      <c r="Q6823" s="105">
        <v>0.55384434816032035</v>
      </c>
      <c r="R6823" s="105">
        <v>0.66950931065064856</v>
      </c>
      <c r="S6823" s="105">
        <v>0.22318929665199419</v>
      </c>
      <c r="T6823" s="105">
        <v>0.34532051038364558</v>
      </c>
      <c r="U6823" s="105">
        <v>0.23770906667015235</v>
      </c>
    </row>
    <row r="6824" spans="1:21">
      <c r="A6824" s="54">
        <v>6822</v>
      </c>
      <c r="B6824" s="104">
        <v>38796</v>
      </c>
      <c r="C6824" s="104">
        <v>38796</v>
      </c>
      <c r="D6824" s="105">
        <v>44430532.000000015</v>
      </c>
      <c r="E6824" s="105">
        <v>5224950000</v>
      </c>
      <c r="F6824" s="105">
        <v>0</v>
      </c>
      <c r="G6824" s="105">
        <v>0.7787768773619772</v>
      </c>
      <c r="H6824" s="105">
        <v>0.58834697523118173</v>
      </c>
      <c r="I6824" s="105">
        <v>0.2963250587737245</v>
      </c>
      <c r="J6824" s="105">
        <v>0.24030474262713974</v>
      </c>
      <c r="K6824" s="105">
        <v>0.24222931049845448</v>
      </c>
      <c r="L6824" s="105">
        <v>0.13541361641329533</v>
      </c>
      <c r="M6824" s="105">
        <v>0.13464004680566827</v>
      </c>
      <c r="N6824" s="105">
        <v>0.22698974825995483</v>
      </c>
      <c r="O6824" s="105">
        <v>0.19631383675522387</v>
      </c>
      <c r="P6824" s="105">
        <v>0.27491411779235053</v>
      </c>
      <c r="Q6824" s="105">
        <v>0.5082091322120964</v>
      </c>
      <c r="R6824" s="105">
        <v>0.78204766759741406</v>
      </c>
      <c r="S6824" s="105">
        <v>0.23590997288248863</v>
      </c>
      <c r="T6824" s="105">
        <v>0.36704259419404006</v>
      </c>
      <c r="U6824" s="105">
        <v>0.24591525732915337</v>
      </c>
    </row>
    <row r="6825" spans="1:21">
      <c r="A6825" s="54">
        <v>6823</v>
      </c>
      <c r="B6825" s="104">
        <v>38797</v>
      </c>
      <c r="C6825" s="104">
        <v>38797</v>
      </c>
      <c r="D6825" s="105">
        <v>166726664.00000006</v>
      </c>
      <c r="E6825" s="105">
        <v>5252960000</v>
      </c>
      <c r="F6825" s="105">
        <v>0</v>
      </c>
      <c r="G6825" s="105">
        <v>1.0053062056683286</v>
      </c>
      <c r="H6825" s="105">
        <v>1.0219793710549567</v>
      </c>
      <c r="I6825" s="105">
        <v>1.2392161948720204</v>
      </c>
      <c r="J6825" s="105">
        <v>5.3086355837678596</v>
      </c>
      <c r="K6825" s="105">
        <v>100</v>
      </c>
      <c r="L6825" s="105">
        <v>100</v>
      </c>
      <c r="M6825" s="105">
        <v>100</v>
      </c>
      <c r="N6825" s="105">
        <v>100</v>
      </c>
      <c r="O6825" s="105">
        <v>100</v>
      </c>
      <c r="P6825" s="105">
        <v>26.040865051863417</v>
      </c>
      <c r="Q6825" s="105">
        <v>11.983467129755899</v>
      </c>
      <c r="R6825" s="105">
        <v>2.5567322099797285</v>
      </c>
      <c r="S6825" s="105">
        <v>93.055830692951631</v>
      </c>
      <c r="T6825" s="105">
        <v>45.763016812246853</v>
      </c>
      <c r="U6825" s="105">
        <v>90.784059478998742</v>
      </c>
    </row>
    <row r="6826" spans="1:21">
      <c r="A6826" s="54">
        <v>6824</v>
      </c>
      <c r="B6826" s="104">
        <v>38800</v>
      </c>
      <c r="C6826" s="104">
        <v>38800</v>
      </c>
      <c r="D6826" s="105">
        <v>2819129.0000000009</v>
      </c>
      <c r="E6826" s="105">
        <v>5252960000</v>
      </c>
      <c r="F6826" s="105">
        <v>0</v>
      </c>
      <c r="G6826" s="105">
        <v>2.8161992819221009</v>
      </c>
      <c r="H6826" s="105">
        <v>2.0939230444008206</v>
      </c>
      <c r="I6826" s="105">
        <v>2.340004365115413</v>
      </c>
      <c r="J6826" s="105">
        <v>8.239611319183787</v>
      </c>
      <c r="K6826" s="105">
        <v>100</v>
      </c>
      <c r="L6826" s="105">
        <v>100</v>
      </c>
      <c r="M6826" s="105">
        <v>100</v>
      </c>
      <c r="N6826" s="105">
        <v>100</v>
      </c>
      <c r="O6826" s="105">
        <v>100</v>
      </c>
      <c r="P6826" s="105">
        <v>100</v>
      </c>
      <c r="Q6826" s="105">
        <v>100</v>
      </c>
      <c r="R6826" s="105">
        <v>8.4274539663052117</v>
      </c>
      <c r="S6826" s="105">
        <v>99.131180376187572</v>
      </c>
      <c r="T6826" s="105">
        <v>60.32643266474394</v>
      </c>
      <c r="U6826" s="105">
        <v>95.65157650776726</v>
      </c>
    </row>
    <row r="6827" spans="1:21">
      <c r="A6827" s="54">
        <v>6825</v>
      </c>
      <c r="B6827" s="104">
        <v>38801</v>
      </c>
      <c r="C6827" s="104">
        <v>38801</v>
      </c>
      <c r="D6827" s="105">
        <v>9819589980.9999981</v>
      </c>
      <c r="E6827" s="105">
        <v>634817000000</v>
      </c>
      <c r="F6827" s="105">
        <v>0</v>
      </c>
      <c r="G6827" s="105">
        <v>100</v>
      </c>
      <c r="H6827" s="105">
        <v>100</v>
      </c>
      <c r="I6827" s="105">
        <v>100</v>
      </c>
      <c r="J6827" s="105">
        <v>100</v>
      </c>
      <c r="K6827" s="105">
        <v>100</v>
      </c>
      <c r="L6827" s="105">
        <v>100</v>
      </c>
      <c r="M6827" s="105">
        <v>100</v>
      </c>
      <c r="N6827" s="105">
        <v>100</v>
      </c>
      <c r="O6827" s="105">
        <v>100</v>
      </c>
      <c r="P6827" s="105">
        <v>100</v>
      </c>
      <c r="Q6827" s="105">
        <v>100</v>
      </c>
      <c r="R6827" s="105">
        <v>100</v>
      </c>
      <c r="S6827" s="105">
        <v>100</v>
      </c>
      <c r="T6827" s="105">
        <v>100</v>
      </c>
      <c r="U6827" s="105">
        <v>100</v>
      </c>
    </row>
    <row r="6828" spans="1:21">
      <c r="A6828" s="54">
        <v>6826</v>
      </c>
      <c r="B6828" s="104">
        <v>38802</v>
      </c>
      <c r="C6828" s="104">
        <v>38802</v>
      </c>
      <c r="D6828" s="105">
        <v>302746</v>
      </c>
      <c r="E6828" s="105">
        <v>5238960000</v>
      </c>
      <c r="F6828" s="105">
        <v>0</v>
      </c>
      <c r="G6828" s="105">
        <v>8.5472703700437833</v>
      </c>
      <c r="H6828" s="105">
        <v>10.089822371260009</v>
      </c>
      <c r="I6828" s="105">
        <v>11.985733000816625</v>
      </c>
      <c r="J6828" s="105">
        <v>50.073949984984523</v>
      </c>
      <c r="K6828" s="105">
        <v>100</v>
      </c>
      <c r="L6828" s="105">
        <v>100</v>
      </c>
      <c r="M6828" s="105">
        <v>100</v>
      </c>
      <c r="N6828" s="105">
        <v>68.255273890078684</v>
      </c>
      <c r="O6828" s="105">
        <v>31.753013153672793</v>
      </c>
      <c r="P6828" s="105">
        <v>19.64159707939934</v>
      </c>
      <c r="Q6828" s="105">
        <v>26.399846149615019</v>
      </c>
      <c r="R6828" s="105">
        <v>6.1969567665541199</v>
      </c>
      <c r="S6828" s="105">
        <v>60.709832519556791</v>
      </c>
      <c r="T6828" s="105">
        <v>44.411955230535405</v>
      </c>
      <c r="U6828" s="105">
        <v>47.734935786577182</v>
      </c>
    </row>
    <row r="6829" spans="1:21">
      <c r="A6829" s="54">
        <v>6827</v>
      </c>
      <c r="B6829" s="104">
        <v>38803</v>
      </c>
      <c r="C6829" s="104">
        <v>38803</v>
      </c>
      <c r="D6829" s="105">
        <v>86202</v>
      </c>
      <c r="E6829" s="105">
        <v>2626480000</v>
      </c>
      <c r="F6829" s="105">
        <v>0</v>
      </c>
      <c r="G6829" s="105">
        <v>3.5216072588661307</v>
      </c>
      <c r="H6829" s="105">
        <v>5.1335673775682888</v>
      </c>
      <c r="I6829" s="105">
        <v>7.8805696710911048</v>
      </c>
      <c r="J6829" s="105">
        <v>22.282313421549777</v>
      </c>
      <c r="K6829" s="105">
        <v>100</v>
      </c>
      <c r="L6829" s="105">
        <v>100</v>
      </c>
      <c r="M6829" s="105">
        <v>11.484798894880301</v>
      </c>
      <c r="N6829" s="105">
        <v>12.554286860133963</v>
      </c>
      <c r="O6829" s="105">
        <v>6.663608070826359</v>
      </c>
      <c r="P6829" s="105">
        <v>7.7806436246374799</v>
      </c>
      <c r="Q6829" s="105">
        <v>11.379629700306054</v>
      </c>
      <c r="R6829" s="105">
        <v>2.3642750407836814</v>
      </c>
      <c r="S6829" s="105">
        <v>0</v>
      </c>
      <c r="T6829" s="105">
        <v>24.253774993386926</v>
      </c>
      <c r="U6829" s="105">
        <v>24.253774993386926</v>
      </c>
    </row>
    <row r="6830" spans="1:21">
      <c r="A6830" s="54">
        <v>6828</v>
      </c>
      <c r="B6830" s="104">
        <v>38820</v>
      </c>
      <c r="C6830" s="104">
        <v>38820</v>
      </c>
      <c r="D6830" s="105">
        <v>166990401.00000006</v>
      </c>
      <c r="E6830" s="105">
        <v>26360100000</v>
      </c>
      <c r="F6830" s="105">
        <v>0</v>
      </c>
      <c r="G6830" s="105">
        <v>12.394871197427795</v>
      </c>
      <c r="H6830" s="105">
        <v>20.209734050153685</v>
      </c>
      <c r="I6830" s="105">
        <v>69.670396282659809</v>
      </c>
      <c r="J6830" s="105">
        <v>100</v>
      </c>
      <c r="K6830" s="105">
        <v>100</v>
      </c>
      <c r="L6830" s="105">
        <v>58.173342390427734</v>
      </c>
      <c r="M6830" s="105">
        <v>19.134822356943086</v>
      </c>
      <c r="N6830" s="105">
        <v>18.886487403865157</v>
      </c>
      <c r="O6830" s="105">
        <v>10.381675246418888</v>
      </c>
      <c r="P6830" s="105">
        <v>6.1360393685371912</v>
      </c>
      <c r="Q6830" s="105">
        <v>11.152154131665226</v>
      </c>
      <c r="R6830" s="105">
        <v>9.8899668791441666</v>
      </c>
      <c r="S6830" s="105">
        <v>62.92011237004732</v>
      </c>
      <c r="T6830" s="105">
        <v>36.335790775603549</v>
      </c>
      <c r="U6830" s="105">
        <v>62.521671673009834</v>
      </c>
    </row>
    <row r="6831" spans="1:21">
      <c r="A6831" s="54">
        <v>6829</v>
      </c>
      <c r="B6831" s="104">
        <v>38824</v>
      </c>
      <c r="C6831" s="104">
        <v>38824</v>
      </c>
      <c r="D6831" s="105">
        <v>7078038.9999999981</v>
      </c>
      <c r="E6831" s="105">
        <v>5238960000</v>
      </c>
      <c r="F6831" s="105">
        <v>0</v>
      </c>
      <c r="G6831" s="105">
        <v>17.795733693454615</v>
      </c>
      <c r="H6831" s="105">
        <v>31.96068995669572</v>
      </c>
      <c r="I6831" s="105">
        <v>42.047047404450318</v>
      </c>
      <c r="J6831" s="105">
        <v>39.312199496470193</v>
      </c>
      <c r="K6831" s="105">
        <v>20.924954395737377</v>
      </c>
      <c r="L6831" s="105">
        <v>24.644744814638649</v>
      </c>
      <c r="M6831" s="105">
        <v>59.217983971474645</v>
      </c>
      <c r="N6831" s="105">
        <v>34.012111177455395</v>
      </c>
      <c r="O6831" s="105">
        <v>16.754959090945526</v>
      </c>
      <c r="P6831" s="105">
        <v>8.7788673318270423</v>
      </c>
      <c r="Q6831" s="105">
        <v>11.859041517254543</v>
      </c>
      <c r="R6831" s="105">
        <v>13.031815378182001</v>
      </c>
      <c r="S6831" s="105">
        <v>33.519774559764315</v>
      </c>
      <c r="T6831" s="105">
        <v>26.695012352382165</v>
      </c>
      <c r="U6831" s="105">
        <v>31.950065724108505</v>
      </c>
    </row>
    <row r="6832" spans="1:21">
      <c r="A6832" s="54">
        <v>6830</v>
      </c>
      <c r="B6832" s="104">
        <v>38825</v>
      </c>
      <c r="C6832" s="104">
        <v>38825</v>
      </c>
      <c r="D6832" s="105">
        <v>10258755.000000002</v>
      </c>
      <c r="E6832" s="105">
        <v>2626480000</v>
      </c>
      <c r="F6832" s="105">
        <v>0</v>
      </c>
      <c r="G6832" s="105">
        <v>24.700357997792988</v>
      </c>
      <c r="H6832" s="105">
        <v>100</v>
      </c>
      <c r="I6832" s="105">
        <v>100</v>
      </c>
      <c r="J6832" s="105">
        <v>100</v>
      </c>
      <c r="K6832" s="105">
        <v>100</v>
      </c>
      <c r="L6832" s="105">
        <v>49.339407753762458</v>
      </c>
      <c r="M6832" s="105">
        <v>100</v>
      </c>
      <c r="N6832" s="105">
        <v>100</v>
      </c>
      <c r="O6832" s="105">
        <v>21.884382412601664</v>
      </c>
      <c r="P6832" s="105">
        <v>7.7708691648360837</v>
      </c>
      <c r="Q6832" s="105">
        <v>18.215652943584168</v>
      </c>
      <c r="R6832" s="105">
        <v>17.944347203510457</v>
      </c>
      <c r="S6832" s="105">
        <v>85.399935605064854</v>
      </c>
      <c r="T6832" s="105">
        <v>61.654584789673983</v>
      </c>
      <c r="U6832" s="105">
        <v>66.273995621125096</v>
      </c>
    </row>
    <row r="6833" spans="1:21">
      <c r="A6833" s="54">
        <v>6831</v>
      </c>
      <c r="B6833" s="104">
        <v>38868</v>
      </c>
      <c r="C6833" s="104">
        <v>38868</v>
      </c>
      <c r="D6833" s="105">
        <v>135621563.99999997</v>
      </c>
      <c r="E6833" s="105">
        <v>13019300000</v>
      </c>
      <c r="F6833" s="105">
        <v>0</v>
      </c>
      <c r="G6833" s="105">
        <v>0.66578555552069119</v>
      </c>
      <c r="H6833" s="105">
        <v>0.55882538959556705</v>
      </c>
      <c r="I6833" s="105">
        <v>0.46124031587989162</v>
      </c>
      <c r="J6833" s="105">
        <v>0.64097080669681483</v>
      </c>
      <c r="K6833" s="105">
        <v>1.1964405034979921</v>
      </c>
      <c r="L6833" s="105">
        <v>1.5601492238652734</v>
      </c>
      <c r="M6833" s="105">
        <v>1.7476259324498351</v>
      </c>
      <c r="N6833" s="105">
        <v>1.7588266723381816</v>
      </c>
      <c r="O6833" s="105">
        <v>1.8552151111545598</v>
      </c>
      <c r="P6833" s="105">
        <v>1.7001661826029126</v>
      </c>
      <c r="Q6833" s="105">
        <v>1.5554608659742717</v>
      </c>
      <c r="R6833" s="105">
        <v>0.99035451740927161</v>
      </c>
      <c r="S6833" s="105">
        <v>1.267475604144823</v>
      </c>
      <c r="T6833" s="105">
        <v>1.2242550897487718</v>
      </c>
      <c r="U6833" s="105">
        <v>1.2610575758182752</v>
      </c>
    </row>
    <row r="6834" spans="1:21">
      <c r="A6834" s="54">
        <v>6832</v>
      </c>
      <c r="B6834" s="104">
        <v>38869</v>
      </c>
      <c r="C6834" s="104">
        <v>38869</v>
      </c>
      <c r="D6834" s="105">
        <v>848208</v>
      </c>
      <c r="E6834" s="105">
        <v>2626480000</v>
      </c>
      <c r="F6834" s="105">
        <v>0</v>
      </c>
      <c r="G6834" s="105">
        <v>5.0947060619987452</v>
      </c>
      <c r="H6834" s="105">
        <v>7.918399790322133</v>
      </c>
      <c r="I6834" s="105">
        <v>17.747715711762968</v>
      </c>
      <c r="J6834" s="105">
        <v>35.937451181080206</v>
      </c>
      <c r="K6834" s="105">
        <v>96.17499361703203</v>
      </c>
      <c r="L6834" s="105">
        <v>100</v>
      </c>
      <c r="M6834" s="105">
        <v>100</v>
      </c>
      <c r="N6834" s="105">
        <v>100</v>
      </c>
      <c r="O6834" s="105">
        <v>100</v>
      </c>
      <c r="P6834" s="105">
        <v>96.183597579331462</v>
      </c>
      <c r="Q6834" s="105">
        <v>18.87036219477476</v>
      </c>
      <c r="R6834" s="105">
        <v>9.8405150168315494</v>
      </c>
      <c r="S6834" s="105">
        <v>0</v>
      </c>
      <c r="T6834" s="105">
        <v>57.313978429427827</v>
      </c>
      <c r="U6834" s="105">
        <v>57.313978429427813</v>
      </c>
    </row>
    <row r="6835" spans="1:21">
      <c r="A6835" s="54">
        <v>6833</v>
      </c>
      <c r="B6835" s="104">
        <v>38919</v>
      </c>
      <c r="C6835" s="104">
        <v>38919</v>
      </c>
      <c r="D6835" s="105">
        <v>142846686</v>
      </c>
      <c r="E6835" s="105">
        <v>21053300000</v>
      </c>
      <c r="F6835" s="105">
        <v>0</v>
      </c>
      <c r="G6835" s="105">
        <v>3.1451802080782194</v>
      </c>
      <c r="H6835" s="105">
        <v>3.53093910182143</v>
      </c>
      <c r="I6835" s="105">
        <v>3.8268289169728829</v>
      </c>
      <c r="J6835" s="105">
        <v>5.6460104944071787</v>
      </c>
      <c r="K6835" s="105">
        <v>9.3827434774891394</v>
      </c>
      <c r="L6835" s="105">
        <v>31.123627226956195</v>
      </c>
      <c r="M6835" s="105">
        <v>82.766373345879529</v>
      </c>
      <c r="N6835" s="105">
        <v>100</v>
      </c>
      <c r="O6835" s="105">
        <v>100</v>
      </c>
      <c r="P6835" s="105">
        <v>24.96408588907023</v>
      </c>
      <c r="Q6835" s="105">
        <v>8.4717002390312093</v>
      </c>
      <c r="R6835" s="105">
        <v>5.0926052762502838</v>
      </c>
      <c r="S6835" s="105">
        <v>35.978728170430323</v>
      </c>
      <c r="T6835" s="105">
        <v>31.495841181329698</v>
      </c>
      <c r="U6835" s="105">
        <v>35.954216079509209</v>
      </c>
    </row>
    <row r="6836" spans="1:21">
      <c r="A6836" s="54">
        <v>6834</v>
      </c>
      <c r="B6836" s="104">
        <v>38920</v>
      </c>
      <c r="C6836" s="104">
        <v>38920</v>
      </c>
      <c r="D6836" s="105">
        <v>106540843.99999997</v>
      </c>
      <c r="E6836" s="105">
        <v>45019600000</v>
      </c>
      <c r="F6836" s="105">
        <v>0</v>
      </c>
      <c r="G6836" s="105">
        <v>2.0205152306035905</v>
      </c>
      <c r="H6836" s="105">
        <v>5.2149725229641355</v>
      </c>
      <c r="I6836" s="105">
        <v>3.1861288350338137</v>
      </c>
      <c r="J6836" s="105">
        <v>6.5785796839364874</v>
      </c>
      <c r="K6836" s="105">
        <v>9.4144421232809918</v>
      </c>
      <c r="L6836" s="105">
        <v>23.999105166608995</v>
      </c>
      <c r="M6836" s="105">
        <v>67.253729827242822</v>
      </c>
      <c r="N6836" s="105">
        <v>92.479693359488394</v>
      </c>
      <c r="O6836" s="105">
        <v>100</v>
      </c>
      <c r="P6836" s="105">
        <v>6.0210789810974692</v>
      </c>
      <c r="Q6836" s="105">
        <v>4.4743788273851788</v>
      </c>
      <c r="R6836" s="105">
        <v>2.0358362328315649</v>
      </c>
      <c r="S6836" s="105">
        <v>33.034643827853529</v>
      </c>
      <c r="T6836" s="105">
        <v>26.889871732539451</v>
      </c>
      <c r="U6836" s="105">
        <v>32.966639088344728</v>
      </c>
    </row>
    <row r="6837" spans="1:21">
      <c r="A6837" s="54">
        <v>6835</v>
      </c>
      <c r="B6837" s="104">
        <v>38921</v>
      </c>
      <c r="C6837" s="104">
        <v>38921</v>
      </c>
      <c r="D6837" s="105">
        <v>70724407</v>
      </c>
      <c r="E6837" s="105">
        <v>5252960000</v>
      </c>
      <c r="F6837" s="105">
        <v>0</v>
      </c>
      <c r="G6837" s="105">
        <v>0.92620204541060636</v>
      </c>
      <c r="H6837" s="105">
        <v>1.3934151749442762</v>
      </c>
      <c r="I6837" s="105">
        <v>2.3140567524798468</v>
      </c>
      <c r="J6837" s="105">
        <v>11.676372333220504</v>
      </c>
      <c r="K6837" s="105">
        <v>42.131967038858015</v>
      </c>
      <c r="L6837" s="105">
        <v>100</v>
      </c>
      <c r="M6837" s="105">
        <v>100</v>
      </c>
      <c r="N6837" s="105">
        <v>100</v>
      </c>
      <c r="O6837" s="105">
        <v>100</v>
      </c>
      <c r="P6837" s="105">
        <v>100</v>
      </c>
      <c r="Q6837" s="105">
        <v>4.587768360328055</v>
      </c>
      <c r="R6837" s="105">
        <v>1.0646296928091634</v>
      </c>
      <c r="S6837" s="105">
        <v>29.612890456793785</v>
      </c>
      <c r="T6837" s="105">
        <v>47.0078676165042</v>
      </c>
      <c r="U6837" s="105">
        <v>29.657688340286711</v>
      </c>
    </row>
    <row r="6838" spans="1:21">
      <c r="A6838" s="54">
        <v>6836</v>
      </c>
      <c r="B6838" s="104">
        <v>38930</v>
      </c>
      <c r="C6838" s="104">
        <v>38930</v>
      </c>
      <c r="D6838" s="105">
        <v>2702786.9999999991</v>
      </c>
      <c r="E6838" s="105">
        <v>2626480000</v>
      </c>
      <c r="F6838" s="105">
        <v>0</v>
      </c>
      <c r="G6838" s="105">
        <v>0.86642948647670615</v>
      </c>
      <c r="H6838" s="105">
        <v>1.974665480299588</v>
      </c>
      <c r="I6838" s="105">
        <v>3.1375203949949224</v>
      </c>
      <c r="J6838" s="105">
        <v>7.5733396635836039</v>
      </c>
      <c r="K6838" s="105">
        <v>11.453475554726898</v>
      </c>
      <c r="L6838" s="105">
        <v>31.386788160551347</v>
      </c>
      <c r="M6838" s="105">
        <v>57.341247601007289</v>
      </c>
      <c r="N6838" s="105">
        <v>91.745996161611629</v>
      </c>
      <c r="O6838" s="105">
        <v>100</v>
      </c>
      <c r="P6838" s="105">
        <v>9.1673127777993226</v>
      </c>
      <c r="Q6838" s="105">
        <v>5.1291483054595552</v>
      </c>
      <c r="R6838" s="105">
        <v>1.7905881902772474</v>
      </c>
      <c r="S6838" s="105">
        <v>24.769362413416378</v>
      </c>
      <c r="T6838" s="105">
        <v>26.797209314732342</v>
      </c>
      <c r="U6838" s="105">
        <v>24.789630476046607</v>
      </c>
    </row>
    <row r="6839" spans="1:21">
      <c r="A6839" s="54">
        <v>6837</v>
      </c>
      <c r="B6839" s="104">
        <v>38931</v>
      </c>
      <c r="C6839" s="104">
        <v>38931</v>
      </c>
      <c r="D6839" s="105">
        <v>1349626</v>
      </c>
      <c r="E6839" s="105">
        <v>2626480000</v>
      </c>
      <c r="F6839" s="105">
        <v>0</v>
      </c>
      <c r="G6839" s="105">
        <v>0.88389462965412258</v>
      </c>
      <c r="H6839" s="105">
        <v>2.3598274575286253</v>
      </c>
      <c r="I6839" s="105">
        <v>4.6214345558790964</v>
      </c>
      <c r="J6839" s="105">
        <v>12.370187219494463</v>
      </c>
      <c r="K6839" s="105">
        <v>19.922410537914306</v>
      </c>
      <c r="L6839" s="105">
        <v>42.596355360748248</v>
      </c>
      <c r="M6839" s="105">
        <v>74.855519880812835</v>
      </c>
      <c r="N6839" s="105">
        <v>100</v>
      </c>
      <c r="O6839" s="105">
        <v>100</v>
      </c>
      <c r="P6839" s="105">
        <v>14.21683824818362</v>
      </c>
      <c r="Q6839" s="105">
        <v>7.3417881041685122</v>
      </c>
      <c r="R6839" s="105">
        <v>3.2003272313958133</v>
      </c>
      <c r="S6839" s="105">
        <v>32.167096324010217</v>
      </c>
      <c r="T6839" s="105">
        <v>31.864048602148305</v>
      </c>
      <c r="U6839" s="105">
        <v>32.161501860069691</v>
      </c>
    </row>
    <row r="6840" spans="1:21">
      <c r="A6840" s="54">
        <v>6838</v>
      </c>
      <c r="B6840" s="104">
        <v>38932</v>
      </c>
      <c r="C6840" s="104">
        <v>38932</v>
      </c>
      <c r="D6840" s="105">
        <v>349273885</v>
      </c>
      <c r="E6840" s="105">
        <v>5266770000</v>
      </c>
      <c r="F6840" s="105">
        <v>0</v>
      </c>
      <c r="G6840" s="105">
        <v>1.8616058519782266</v>
      </c>
      <c r="H6840" s="105">
        <v>4.4956213749495904</v>
      </c>
      <c r="I6840" s="105">
        <v>9.8267355424664746</v>
      </c>
      <c r="J6840" s="105">
        <v>24.002743100376634</v>
      </c>
      <c r="K6840" s="105">
        <v>47.897204759964147</v>
      </c>
      <c r="L6840" s="105">
        <v>70.20549192460355</v>
      </c>
      <c r="M6840" s="105">
        <v>96.698130386718077</v>
      </c>
      <c r="N6840" s="105">
        <v>100</v>
      </c>
      <c r="O6840" s="105">
        <v>96.179641751936742</v>
      </c>
      <c r="P6840" s="105">
        <v>17.987144012649527</v>
      </c>
      <c r="Q6840" s="105">
        <v>8.9272972351095312</v>
      </c>
      <c r="R6840" s="105">
        <v>3.9856752398050652</v>
      </c>
      <c r="S6840" s="105">
        <v>58.516082842078973</v>
      </c>
      <c r="T6840" s="105">
        <v>40.172274265046461</v>
      </c>
      <c r="U6840" s="105">
        <v>58.500957600820506</v>
      </c>
    </row>
    <row r="6841" spans="1:21">
      <c r="A6841" s="54">
        <v>6839</v>
      </c>
      <c r="B6841" s="104">
        <v>38933</v>
      </c>
      <c r="C6841" s="104">
        <v>38933</v>
      </c>
      <c r="D6841" s="105">
        <v>120705438</v>
      </c>
      <c r="E6841" s="105">
        <v>2626480000</v>
      </c>
      <c r="F6841" s="105">
        <v>0</v>
      </c>
      <c r="G6841" s="105">
        <v>7.7852346612333623</v>
      </c>
      <c r="H6841" s="105">
        <v>26.610773424994349</v>
      </c>
      <c r="I6841" s="105">
        <v>100</v>
      </c>
      <c r="J6841" s="105">
        <v>100</v>
      </c>
      <c r="K6841" s="105">
        <v>79.16136836953217</v>
      </c>
      <c r="L6841" s="105">
        <v>68.809497121208722</v>
      </c>
      <c r="M6841" s="105">
        <v>100</v>
      </c>
      <c r="N6841" s="105">
        <v>100</v>
      </c>
      <c r="O6841" s="105">
        <v>100</v>
      </c>
      <c r="P6841" s="105">
        <v>33.711099123987786</v>
      </c>
      <c r="Q6841" s="105">
        <v>37.233000280391003</v>
      </c>
      <c r="R6841" s="105">
        <v>9.5901738149928697</v>
      </c>
      <c r="S6841" s="105">
        <v>84.933542179976484</v>
      </c>
      <c r="T6841" s="105">
        <v>63.575095566361689</v>
      </c>
      <c r="U6841" s="105">
        <v>84.925634779298576</v>
      </c>
    </row>
    <row r="6842" spans="1:21">
      <c r="A6842" s="54">
        <v>6840</v>
      </c>
      <c r="B6842" s="104">
        <v>38934</v>
      </c>
      <c r="C6842" s="104">
        <v>38934</v>
      </c>
      <c r="D6842" s="105">
        <v>401223651.99999988</v>
      </c>
      <c r="E6842" s="105">
        <v>5266770000</v>
      </c>
      <c r="F6842" s="105">
        <v>0</v>
      </c>
      <c r="G6842" s="105">
        <v>1.5251033615385963</v>
      </c>
      <c r="H6842" s="105">
        <v>7.2526533354859337</v>
      </c>
      <c r="I6842" s="105">
        <v>10.976485641483427</v>
      </c>
      <c r="J6842" s="105">
        <v>26.757436335915603</v>
      </c>
      <c r="K6842" s="105">
        <v>50.958815871409662</v>
      </c>
      <c r="L6842" s="105">
        <v>52.99114678504047</v>
      </c>
      <c r="M6842" s="105">
        <v>67.307704265426651</v>
      </c>
      <c r="N6842" s="105">
        <v>93.181834736291961</v>
      </c>
      <c r="O6842" s="105">
        <v>85.416681841600962</v>
      </c>
      <c r="P6842" s="105">
        <v>14.702789960363138</v>
      </c>
      <c r="Q6842" s="105">
        <v>8.3527404378427175</v>
      </c>
      <c r="R6842" s="105">
        <v>3.3953252293651719</v>
      </c>
      <c r="S6842" s="105">
        <v>48.88303759058148</v>
      </c>
      <c r="T6842" s="105">
        <v>35.23489315014703</v>
      </c>
      <c r="U6842" s="105">
        <v>48.881119343345965</v>
      </c>
    </row>
    <row r="6843" spans="1:21">
      <c r="A6843" s="54">
        <v>6841</v>
      </c>
      <c r="B6843" s="104">
        <v>38935</v>
      </c>
      <c r="C6843" s="104">
        <v>38935</v>
      </c>
      <c r="D6843" s="105">
        <v>27888181521.000004</v>
      </c>
      <c r="E6843" s="105">
        <v>985260000000</v>
      </c>
      <c r="F6843" s="105">
        <v>0</v>
      </c>
      <c r="G6843" s="105">
        <v>100</v>
      </c>
      <c r="H6843" s="105">
        <v>100</v>
      </c>
      <c r="I6843" s="105">
        <v>100</v>
      </c>
      <c r="J6843" s="105">
        <v>100</v>
      </c>
      <c r="K6843" s="105">
        <v>100</v>
      </c>
      <c r="L6843" s="105">
        <v>100</v>
      </c>
      <c r="M6843" s="105">
        <v>100</v>
      </c>
      <c r="N6843" s="105">
        <v>100</v>
      </c>
      <c r="O6843" s="105">
        <v>100</v>
      </c>
      <c r="P6843" s="105">
        <v>100</v>
      </c>
      <c r="Q6843" s="105">
        <v>100</v>
      </c>
      <c r="R6843" s="105">
        <v>100</v>
      </c>
      <c r="S6843" s="105">
        <v>100</v>
      </c>
      <c r="T6843" s="105">
        <v>100</v>
      </c>
      <c r="U6843" s="105">
        <v>99.999999999999972</v>
      </c>
    </row>
    <row r="6844" spans="1:21">
      <c r="A6844" s="54">
        <v>6842</v>
      </c>
      <c r="B6844" s="104">
        <v>38936</v>
      </c>
      <c r="C6844" s="104">
        <v>38936</v>
      </c>
      <c r="D6844" s="105">
        <v>374868802.00000012</v>
      </c>
      <c r="E6844" s="105">
        <v>2626480000</v>
      </c>
      <c r="F6844" s="105">
        <v>0</v>
      </c>
      <c r="G6844" s="105">
        <v>0.341203033394953</v>
      </c>
      <c r="H6844" s="105">
        <v>0.39966645261237987</v>
      </c>
      <c r="I6844" s="105">
        <v>1.2745673424656425</v>
      </c>
      <c r="J6844" s="105">
        <v>100</v>
      </c>
      <c r="K6844" s="105">
        <v>100</v>
      </c>
      <c r="L6844" s="105">
        <v>100</v>
      </c>
      <c r="M6844" s="105">
        <v>100</v>
      </c>
      <c r="N6844" s="105">
        <v>100</v>
      </c>
      <c r="O6844" s="105">
        <v>100</v>
      </c>
      <c r="P6844" s="105">
        <v>100</v>
      </c>
      <c r="Q6844" s="105">
        <v>4.5415209531943077</v>
      </c>
      <c r="R6844" s="105">
        <v>0.74020849630791985</v>
      </c>
      <c r="S6844" s="105">
        <v>91.813461044776801</v>
      </c>
      <c r="T6844" s="105">
        <v>58.941430523164598</v>
      </c>
      <c r="U6844" s="105">
        <v>89.78694329965991</v>
      </c>
    </row>
    <row r="6845" spans="1:21">
      <c r="A6845" s="54">
        <v>6843</v>
      </c>
      <c r="B6845" s="104">
        <v>39033</v>
      </c>
      <c r="C6845" s="104">
        <v>39033</v>
      </c>
      <c r="D6845" s="105">
        <v>1106059.9999999998</v>
      </c>
      <c r="E6845" s="105">
        <v>13160000000</v>
      </c>
      <c r="F6845" s="105">
        <v>0</v>
      </c>
      <c r="G6845" s="105">
        <v>6.7052617544284345</v>
      </c>
      <c r="H6845" s="105">
        <v>8.816932462190664</v>
      </c>
      <c r="I6845" s="105">
        <v>9.1008830150217506</v>
      </c>
      <c r="J6845" s="105">
        <v>11.478622058802843</v>
      </c>
      <c r="K6845" s="105">
        <v>9.9493742284976356</v>
      </c>
      <c r="L6845" s="105">
        <v>3.5551644087419612</v>
      </c>
      <c r="M6845" s="105">
        <v>1.7596628657507629</v>
      </c>
      <c r="N6845" s="105">
        <v>1.829684112783182</v>
      </c>
      <c r="O6845" s="105">
        <v>2.228321106856924</v>
      </c>
      <c r="P6845" s="105">
        <v>3.7628677923357365</v>
      </c>
      <c r="Q6845" s="105">
        <v>5.3309661401774528</v>
      </c>
      <c r="R6845" s="105">
        <v>6.3552406575932245</v>
      </c>
      <c r="S6845" s="105">
        <v>0</v>
      </c>
      <c r="T6845" s="105">
        <v>5.9060817169317135</v>
      </c>
      <c r="U6845" s="105">
        <v>5.9060817169317161</v>
      </c>
    </row>
    <row r="6846" spans="1:21">
      <c r="A6846" s="54">
        <v>6844</v>
      </c>
      <c r="B6846" s="104">
        <v>39041</v>
      </c>
      <c r="C6846" s="104">
        <v>39041</v>
      </c>
      <c r="D6846" s="105">
        <v>1330815</v>
      </c>
      <c r="E6846" s="105">
        <v>13118400000</v>
      </c>
      <c r="F6846" s="105">
        <v>0</v>
      </c>
      <c r="G6846" s="105">
        <v>12.423969694270953</v>
      </c>
      <c r="H6846" s="105">
        <v>14.829388624711328</v>
      </c>
      <c r="I6846" s="105">
        <v>15.658153828211491</v>
      </c>
      <c r="J6846" s="105">
        <v>20.24770799463219</v>
      </c>
      <c r="K6846" s="105">
        <v>23.322182268492508</v>
      </c>
      <c r="L6846" s="105">
        <v>27.951614608643386</v>
      </c>
      <c r="M6846" s="105">
        <v>27.514716982946329</v>
      </c>
      <c r="N6846" s="105">
        <v>19.602277984685053</v>
      </c>
      <c r="O6846" s="105">
        <v>12.758680373179683</v>
      </c>
      <c r="P6846" s="105">
        <v>13.382791634503867</v>
      </c>
      <c r="Q6846" s="105">
        <v>14.262252000381432</v>
      </c>
      <c r="R6846" s="105">
        <v>13.728016016502044</v>
      </c>
      <c r="S6846" s="105">
        <v>0</v>
      </c>
      <c r="T6846" s="105">
        <v>17.973479334263356</v>
      </c>
      <c r="U6846" s="105">
        <v>17.973479334263356</v>
      </c>
    </row>
    <row r="6847" spans="1:21">
      <c r="A6847" s="54">
        <v>6845</v>
      </c>
      <c r="B6847" s="104">
        <v>39045</v>
      </c>
      <c r="C6847" s="104">
        <v>39045</v>
      </c>
      <c r="D6847" s="105">
        <v>8459609.0000000019</v>
      </c>
      <c r="E6847" s="105">
        <v>70796900000</v>
      </c>
      <c r="F6847" s="105">
        <v>0</v>
      </c>
      <c r="G6847" s="105">
        <v>7.8884308720948839</v>
      </c>
      <c r="H6847" s="105">
        <v>8.7439295072628447</v>
      </c>
      <c r="I6847" s="105">
        <v>8.2926718852324406</v>
      </c>
      <c r="J6847" s="105">
        <v>9.3225654318091387</v>
      </c>
      <c r="K6847" s="105">
        <v>8.6289704839049968</v>
      </c>
      <c r="L6847" s="105">
        <v>8.301956005121653</v>
      </c>
      <c r="M6847" s="105">
        <v>8.0081052174339575</v>
      </c>
      <c r="N6847" s="105">
        <v>8.0034934912996718</v>
      </c>
      <c r="O6847" s="105">
        <v>7.8849407781710594</v>
      </c>
      <c r="P6847" s="105">
        <v>8.3281179734254049</v>
      </c>
      <c r="Q6847" s="105">
        <v>9.2586285484775992</v>
      </c>
      <c r="R6847" s="105">
        <v>8.5228710985966067</v>
      </c>
      <c r="S6847" s="105">
        <v>0</v>
      </c>
      <c r="T6847" s="105">
        <v>8.4320567744025219</v>
      </c>
      <c r="U6847" s="105">
        <v>8.4320567744025183</v>
      </c>
    </row>
    <row r="6848" spans="1:21">
      <c r="A6848" s="54">
        <v>6846</v>
      </c>
      <c r="B6848" s="104">
        <v>39047</v>
      </c>
      <c r="C6848" s="104">
        <v>39047</v>
      </c>
      <c r="D6848" s="105">
        <v>251353.99999999997</v>
      </c>
      <c r="E6848" s="105">
        <v>2626480000</v>
      </c>
      <c r="F6848" s="105">
        <v>0</v>
      </c>
      <c r="G6848" s="105">
        <v>85.190717285959209</v>
      </c>
      <c r="H6848" s="105">
        <v>91.275768526857462</v>
      </c>
      <c r="I6848" s="105">
        <v>100</v>
      </c>
      <c r="J6848" s="105">
        <v>0</v>
      </c>
      <c r="K6848" s="105">
        <v>0</v>
      </c>
      <c r="L6848" s="105">
        <v>0</v>
      </c>
      <c r="M6848" s="105">
        <v>0</v>
      </c>
      <c r="N6848" s="105">
        <v>0</v>
      </c>
      <c r="O6848" s="105">
        <v>0</v>
      </c>
      <c r="P6848" s="105">
        <v>100</v>
      </c>
      <c r="Q6848" s="105">
        <v>100</v>
      </c>
      <c r="R6848" s="105">
        <v>100</v>
      </c>
      <c r="S6848" s="105">
        <v>0</v>
      </c>
      <c r="T6848" s="105">
        <v>48.038873817734725</v>
      </c>
      <c r="U6848" s="105">
        <v>48.038873817734732</v>
      </c>
    </row>
    <row r="6849" spans="1:21">
      <c r="A6849" s="54">
        <v>6847</v>
      </c>
      <c r="B6849" s="104">
        <v>39049</v>
      </c>
      <c r="C6849" s="104">
        <v>39049</v>
      </c>
      <c r="D6849" s="105">
        <v>341975</v>
      </c>
      <c r="E6849" s="105">
        <v>2626480000</v>
      </c>
      <c r="F6849" s="105">
        <v>0</v>
      </c>
      <c r="G6849" s="105">
        <v>0</v>
      </c>
      <c r="H6849" s="105">
        <v>0</v>
      </c>
      <c r="I6849" s="105">
        <v>0</v>
      </c>
      <c r="J6849" s="105">
        <v>0</v>
      </c>
      <c r="K6849" s="105">
        <v>0</v>
      </c>
      <c r="L6849" s="105">
        <v>0</v>
      </c>
      <c r="M6849" s="105">
        <v>0</v>
      </c>
      <c r="N6849" s="105">
        <v>0</v>
      </c>
      <c r="O6849" s="105">
        <v>0</v>
      </c>
      <c r="P6849" s="105">
        <v>0</v>
      </c>
      <c r="Q6849" s="105">
        <v>0</v>
      </c>
      <c r="R6849" s="105">
        <v>0</v>
      </c>
      <c r="S6849" s="105">
        <v>0</v>
      </c>
      <c r="T6849" s="105">
        <v>0</v>
      </c>
      <c r="U6849" s="105">
        <v>0</v>
      </c>
    </row>
    <row r="6850" spans="1:21">
      <c r="A6850" s="54">
        <v>6848</v>
      </c>
      <c r="B6850" s="104">
        <v>39108</v>
      </c>
      <c r="C6850" s="104">
        <v>39108</v>
      </c>
      <c r="D6850" s="105">
        <v>59438674493.000015</v>
      </c>
      <c r="E6850" s="105">
        <v>663648000000</v>
      </c>
      <c r="F6850" s="105">
        <v>0</v>
      </c>
      <c r="G6850" s="105">
        <v>0.40482396356897371</v>
      </c>
      <c r="H6850" s="105">
        <v>0.41007536269711481</v>
      </c>
      <c r="I6850" s="105">
        <v>0.28753690247952068</v>
      </c>
      <c r="J6850" s="105">
        <v>0.24449396357438619</v>
      </c>
      <c r="K6850" s="105">
        <v>0.20364900982362868</v>
      </c>
      <c r="L6850" s="105">
        <v>0.1758802664549487</v>
      </c>
      <c r="M6850" s="105">
        <v>0.12585214299419717</v>
      </c>
      <c r="N6850" s="105">
        <v>0.12967830988554521</v>
      </c>
      <c r="O6850" s="105">
        <v>0.13627140790055295</v>
      </c>
      <c r="P6850" s="105">
        <v>0.15648718551651195</v>
      </c>
      <c r="Q6850" s="105">
        <v>0.19201037765602472</v>
      </c>
      <c r="R6850" s="105">
        <v>0.31951813939488771</v>
      </c>
      <c r="S6850" s="105">
        <v>0.1700622615107926</v>
      </c>
      <c r="T6850" s="105">
        <v>0.23218975266219102</v>
      </c>
      <c r="U6850" s="105">
        <v>0.18214427276215514</v>
      </c>
    </row>
    <row r="6851" spans="1:21">
      <c r="A6851" s="54">
        <v>6849</v>
      </c>
      <c r="B6851" s="104">
        <v>39109</v>
      </c>
      <c r="C6851" s="104">
        <v>39109</v>
      </c>
      <c r="D6851" s="105">
        <v>446787373.00000012</v>
      </c>
      <c r="E6851" s="105">
        <v>2626480000</v>
      </c>
      <c r="F6851" s="105">
        <v>0</v>
      </c>
      <c r="G6851" s="105">
        <v>1.688206332574923</v>
      </c>
      <c r="H6851" s="105">
        <v>1.5312061714014191</v>
      </c>
      <c r="I6851" s="105">
        <v>1.0316498055866843</v>
      </c>
      <c r="J6851" s="105">
        <v>1.564986460521349</v>
      </c>
      <c r="K6851" s="105">
        <v>100</v>
      </c>
      <c r="L6851" s="105">
        <v>5.3854513099079666</v>
      </c>
      <c r="M6851" s="105">
        <v>3.9164775068989202</v>
      </c>
      <c r="N6851" s="105">
        <v>5.4502801603701192</v>
      </c>
      <c r="O6851" s="105">
        <v>3.1463858323075722</v>
      </c>
      <c r="P6851" s="105">
        <v>2.5675012427178645</v>
      </c>
      <c r="Q6851" s="105">
        <v>2.2394642408344629</v>
      </c>
      <c r="R6851" s="105">
        <v>2.5040993756180208</v>
      </c>
      <c r="S6851" s="105">
        <v>15.848705551243954</v>
      </c>
      <c r="T6851" s="105">
        <v>10.918809036561607</v>
      </c>
      <c r="U6851" s="105">
        <v>14.689364612014572</v>
      </c>
    </row>
    <row r="6852" spans="1:21">
      <c r="A6852" s="54">
        <v>6850</v>
      </c>
      <c r="B6852" s="104">
        <v>39110</v>
      </c>
      <c r="C6852" s="104">
        <v>39110</v>
      </c>
      <c r="D6852" s="105">
        <v>354629528</v>
      </c>
      <c r="E6852" s="105">
        <v>2626480000</v>
      </c>
      <c r="F6852" s="105">
        <v>0</v>
      </c>
      <c r="G6852" s="105">
        <v>1.561499588858082</v>
      </c>
      <c r="H6852" s="105">
        <v>1.5326640642929257</v>
      </c>
      <c r="I6852" s="105">
        <v>1.0793343677418041</v>
      </c>
      <c r="J6852" s="105">
        <v>1.6215834129285143</v>
      </c>
      <c r="K6852" s="105">
        <v>100</v>
      </c>
      <c r="L6852" s="105">
        <v>5.2953882644707022</v>
      </c>
      <c r="M6852" s="105">
        <v>4.7210632673213526</v>
      </c>
      <c r="N6852" s="105">
        <v>5.3095525900408775</v>
      </c>
      <c r="O6852" s="105">
        <v>3.0845750458995598</v>
      </c>
      <c r="P6852" s="105">
        <v>2.376847312877524</v>
      </c>
      <c r="Q6852" s="105">
        <v>2.1913334745650226</v>
      </c>
      <c r="R6852" s="105">
        <v>2.3782611169614984</v>
      </c>
      <c r="S6852" s="105">
        <v>15.016644246101617</v>
      </c>
      <c r="T6852" s="105">
        <v>10.92934187549649</v>
      </c>
      <c r="U6852" s="105">
        <v>14.148893030936756</v>
      </c>
    </row>
    <row r="6853" spans="1:21">
      <c r="A6853" s="54">
        <v>6851</v>
      </c>
      <c r="B6853" s="104">
        <v>39111</v>
      </c>
      <c r="C6853" s="104">
        <v>39111</v>
      </c>
      <c r="D6853" s="105">
        <v>531</v>
      </c>
      <c r="E6853" s="105">
        <v>2626480000</v>
      </c>
      <c r="F6853" s="105">
        <v>1</v>
      </c>
      <c r="G6853" s="105">
        <v>-99999</v>
      </c>
      <c r="H6853" s="105">
        <v>-99999</v>
      </c>
      <c r="I6853" s="105">
        <v>-99999</v>
      </c>
      <c r="J6853" s="105">
        <v>-99999</v>
      </c>
      <c r="K6853" s="105">
        <v>-99999</v>
      </c>
      <c r="L6853" s="105">
        <v>-99999</v>
      </c>
      <c r="M6853" s="105">
        <v>-99999</v>
      </c>
      <c r="N6853" s="105">
        <v>-99999</v>
      </c>
      <c r="O6853" s="105">
        <v>-99999</v>
      </c>
      <c r="P6853" s="105">
        <v>-99999</v>
      </c>
      <c r="Q6853" s="105">
        <v>-99999</v>
      </c>
      <c r="R6853" s="105">
        <v>-99999</v>
      </c>
      <c r="S6853" s="105">
        <v>0</v>
      </c>
      <c r="T6853" s="105">
        <v>0</v>
      </c>
      <c r="U6853" s="105">
        <v>0</v>
      </c>
    </row>
    <row r="6854" spans="1:21">
      <c r="A6854" s="54">
        <v>6852</v>
      </c>
      <c r="B6854" s="104">
        <v>39112</v>
      </c>
      <c r="C6854" s="104">
        <v>39112</v>
      </c>
      <c r="D6854" s="105">
        <v>43687478.000000015</v>
      </c>
      <c r="E6854" s="105">
        <v>2626480000</v>
      </c>
      <c r="F6854" s="105">
        <v>0</v>
      </c>
      <c r="G6854" s="105">
        <v>0.72680834715735587</v>
      </c>
      <c r="H6854" s="105">
        <v>0.60717002736804648</v>
      </c>
      <c r="I6854" s="105">
        <v>0.36204936295866624</v>
      </c>
      <c r="J6854" s="105">
        <v>0.34539207140546974</v>
      </c>
      <c r="K6854" s="105">
        <v>0.38169302725468263</v>
      </c>
      <c r="L6854" s="105">
        <v>0.16853564736868171</v>
      </c>
      <c r="M6854" s="105">
        <v>0.17427097041382</v>
      </c>
      <c r="N6854" s="105">
        <v>0.43665332198624013</v>
      </c>
      <c r="O6854" s="105">
        <v>0.38825941446935808</v>
      </c>
      <c r="P6854" s="105">
        <v>0.58934084130971742</v>
      </c>
      <c r="Q6854" s="105">
        <v>0.76078307288961866</v>
      </c>
      <c r="R6854" s="105">
        <v>0.78970698848833776</v>
      </c>
      <c r="S6854" s="105">
        <v>0.34362349117597402</v>
      </c>
      <c r="T6854" s="105">
        <v>0.47755525775583291</v>
      </c>
      <c r="U6854" s="105">
        <v>0.35092672242510825</v>
      </c>
    </row>
    <row r="6855" spans="1:21">
      <c r="A6855" s="54">
        <v>6853</v>
      </c>
      <c r="B6855" s="104">
        <v>39113</v>
      </c>
      <c r="C6855" s="104">
        <v>39113</v>
      </c>
      <c r="D6855" s="105">
        <v>53907330.999999985</v>
      </c>
      <c r="E6855" s="105">
        <v>2626480000</v>
      </c>
      <c r="F6855" s="105">
        <v>0</v>
      </c>
      <c r="G6855" s="105">
        <v>0.52100636166852077</v>
      </c>
      <c r="H6855" s="105">
        <v>0.36528381929435577</v>
      </c>
      <c r="I6855" s="105">
        <v>0.19039532264151895</v>
      </c>
      <c r="J6855" s="105">
        <v>0.16980802046727933</v>
      </c>
      <c r="K6855" s="105">
        <v>0.18231656470707081</v>
      </c>
      <c r="L6855" s="105">
        <v>0.1</v>
      </c>
      <c r="M6855" s="105">
        <v>0.1</v>
      </c>
      <c r="N6855" s="105">
        <v>0.15726729076391863</v>
      </c>
      <c r="O6855" s="105">
        <v>0.15865167612071424</v>
      </c>
      <c r="P6855" s="105">
        <v>0.27741049435791254</v>
      </c>
      <c r="Q6855" s="105">
        <v>0.42884436019256261</v>
      </c>
      <c r="R6855" s="105">
        <v>0.56812487442747839</v>
      </c>
      <c r="S6855" s="105">
        <v>0.1674688218960444</v>
      </c>
      <c r="T6855" s="105">
        <v>0.26825906538677768</v>
      </c>
      <c r="U6855" s="105">
        <v>0.1976691025328132</v>
      </c>
    </row>
    <row r="6856" spans="1:21">
      <c r="A6856" s="54">
        <v>6854</v>
      </c>
      <c r="B6856" s="104">
        <v>39114</v>
      </c>
      <c r="C6856" s="104">
        <v>39114</v>
      </c>
      <c r="D6856" s="105">
        <v>68124167.000000015</v>
      </c>
      <c r="E6856" s="105">
        <v>2626480000</v>
      </c>
      <c r="F6856" s="105">
        <v>0</v>
      </c>
      <c r="G6856" s="105">
        <v>0.44198882977277637</v>
      </c>
      <c r="H6856" s="105">
        <v>0.32879942656118366</v>
      </c>
      <c r="I6856" s="105">
        <v>0.18279129541825048</v>
      </c>
      <c r="J6856" s="105">
        <v>0.15433436657554758</v>
      </c>
      <c r="K6856" s="105">
        <v>0.1774148667621793</v>
      </c>
      <c r="L6856" s="105">
        <v>0.1</v>
      </c>
      <c r="M6856" s="105">
        <v>0.10118078558787941</v>
      </c>
      <c r="N6856" s="105">
        <v>0.1579441599691736</v>
      </c>
      <c r="O6856" s="105">
        <v>0.12815499436078565</v>
      </c>
      <c r="P6856" s="105">
        <v>0.17870779728078526</v>
      </c>
      <c r="Q6856" s="105">
        <v>0.32288887193894589</v>
      </c>
      <c r="R6856" s="105">
        <v>0.47456258208617813</v>
      </c>
      <c r="S6856" s="105">
        <v>0.15386811347925397</v>
      </c>
      <c r="T6856" s="105">
        <v>0.22906399802614044</v>
      </c>
      <c r="U6856" s="105">
        <v>0.16714110273614644</v>
      </c>
    </row>
    <row r="6857" spans="1:21">
      <c r="A6857" s="54">
        <v>6855</v>
      </c>
      <c r="B6857" s="104">
        <v>39115</v>
      </c>
      <c r="C6857" s="104">
        <v>39115</v>
      </c>
      <c r="D6857" s="105">
        <v>3744</v>
      </c>
      <c r="E6857" s="105">
        <v>2640290000</v>
      </c>
      <c r="F6857" s="105">
        <v>0</v>
      </c>
      <c r="G6857" s="105">
        <v>49.176088994837706</v>
      </c>
      <c r="H6857" s="105">
        <v>53.762997071002324</v>
      </c>
      <c r="I6857" s="105">
        <v>49.135856701472989</v>
      </c>
      <c r="J6857" s="105">
        <v>100</v>
      </c>
      <c r="K6857" s="105">
        <v>100</v>
      </c>
      <c r="L6857" s="105">
        <v>100</v>
      </c>
      <c r="M6857" s="105">
        <v>100</v>
      </c>
      <c r="N6857" s="105">
        <v>100</v>
      </c>
      <c r="O6857" s="105">
        <v>100</v>
      </c>
      <c r="P6857" s="105">
        <v>100</v>
      </c>
      <c r="Q6857" s="105">
        <v>100</v>
      </c>
      <c r="R6857" s="105">
        <v>100</v>
      </c>
      <c r="S6857" s="105">
        <v>0</v>
      </c>
      <c r="T6857" s="105">
        <v>87.672911897276094</v>
      </c>
      <c r="U6857" s="105">
        <v>87.67291189727608</v>
      </c>
    </row>
    <row r="6858" spans="1:21">
      <c r="A6858" s="54">
        <v>6856</v>
      </c>
      <c r="B6858" s="104">
        <v>39116</v>
      </c>
      <c r="C6858" s="104">
        <v>39116</v>
      </c>
      <c r="D6858" s="105">
        <v>278401751.99999988</v>
      </c>
      <c r="E6858" s="105">
        <v>5280580000</v>
      </c>
      <c r="F6858" s="105">
        <v>0</v>
      </c>
      <c r="G6858" s="105">
        <v>1.012398177872446</v>
      </c>
      <c r="H6858" s="105">
        <v>1.0038815021328822</v>
      </c>
      <c r="I6858" s="105">
        <v>1.2407835461801047</v>
      </c>
      <c r="J6858" s="105">
        <v>7.6076722218031918</v>
      </c>
      <c r="K6858" s="105">
        <v>100</v>
      </c>
      <c r="L6858" s="105">
        <v>100</v>
      </c>
      <c r="M6858" s="105">
        <v>100</v>
      </c>
      <c r="N6858" s="105">
        <v>100</v>
      </c>
      <c r="O6858" s="105">
        <v>31.072151713782908</v>
      </c>
      <c r="P6858" s="105">
        <v>100</v>
      </c>
      <c r="Q6858" s="105">
        <v>26.293071210171519</v>
      </c>
      <c r="R6858" s="105">
        <v>1.9121695486475019</v>
      </c>
      <c r="S6858" s="105">
        <v>92.083025821778193</v>
      </c>
      <c r="T6858" s="105">
        <v>47.511843993382541</v>
      </c>
      <c r="U6858" s="105">
        <v>91.984437037252988</v>
      </c>
    </row>
    <row r="6859" spans="1:21">
      <c r="A6859" s="54">
        <v>6857</v>
      </c>
      <c r="B6859" s="104">
        <v>39118</v>
      </c>
      <c r="C6859" s="104">
        <v>39118</v>
      </c>
      <c r="D6859" s="105">
        <v>1573498.9999999995</v>
      </c>
      <c r="E6859" s="105">
        <v>2640290000</v>
      </c>
      <c r="F6859" s="105">
        <v>0</v>
      </c>
      <c r="G6859" s="105">
        <v>4.0257479775680247</v>
      </c>
      <c r="H6859" s="105">
        <v>2.9398500256119147</v>
      </c>
      <c r="I6859" s="105">
        <v>3.575164371825216</v>
      </c>
      <c r="J6859" s="105">
        <v>10.041048395015849</v>
      </c>
      <c r="K6859" s="105">
        <v>34.652287325545544</v>
      </c>
      <c r="L6859" s="105">
        <v>100</v>
      </c>
      <c r="M6859" s="105">
        <v>100</v>
      </c>
      <c r="N6859" s="105">
        <v>16.289284367467364</v>
      </c>
      <c r="O6859" s="105">
        <v>15.760525000468521</v>
      </c>
      <c r="P6859" s="105">
        <v>33.612600206847908</v>
      </c>
      <c r="Q6859" s="105">
        <v>24.803737025484413</v>
      </c>
      <c r="R6859" s="105">
        <v>4.4589232018617535</v>
      </c>
      <c r="S6859" s="105">
        <v>65.417969006670759</v>
      </c>
      <c r="T6859" s="105">
        <v>29.179930658141373</v>
      </c>
      <c r="U6859" s="105">
        <v>63.23841140207967</v>
      </c>
    </row>
    <row r="6860" spans="1:21">
      <c r="A6860" s="54">
        <v>6858</v>
      </c>
      <c r="B6860" s="104">
        <v>39119</v>
      </c>
      <c r="C6860" s="104">
        <v>39119</v>
      </c>
      <c r="D6860" s="105">
        <v>329309</v>
      </c>
      <c r="E6860" s="105">
        <v>2640290000</v>
      </c>
      <c r="F6860" s="105">
        <v>0</v>
      </c>
      <c r="G6860" s="105">
        <v>33.55400139209798</v>
      </c>
      <c r="H6860" s="105">
        <v>22.852610040735389</v>
      </c>
      <c r="I6860" s="105">
        <v>57.64421557522558</v>
      </c>
      <c r="J6860" s="105">
        <v>100</v>
      </c>
      <c r="K6860" s="105">
        <v>100</v>
      </c>
      <c r="L6860" s="105">
        <v>100</v>
      </c>
      <c r="M6860" s="105">
        <v>100</v>
      </c>
      <c r="N6860" s="105">
        <v>25.821823734488895</v>
      </c>
      <c r="O6860" s="105">
        <v>26.050173754465259</v>
      </c>
      <c r="P6860" s="105">
        <v>37.99912679896174</v>
      </c>
      <c r="Q6860" s="105">
        <v>53.083960174695328</v>
      </c>
      <c r="R6860" s="105">
        <v>13.03714688663436</v>
      </c>
      <c r="S6860" s="105">
        <v>0</v>
      </c>
      <c r="T6860" s="105">
        <v>55.836921529775374</v>
      </c>
      <c r="U6860" s="105">
        <v>55.836921529775381</v>
      </c>
    </row>
    <row r="6861" spans="1:21">
      <c r="A6861" s="54">
        <v>6859</v>
      </c>
      <c r="B6861" s="104">
        <v>39120</v>
      </c>
      <c r="C6861" s="104">
        <v>39120</v>
      </c>
      <c r="D6861" s="105">
        <v>974428.00000000012</v>
      </c>
      <c r="E6861" s="105">
        <v>2640290000</v>
      </c>
      <c r="F6861" s="105">
        <v>0</v>
      </c>
      <c r="G6861" s="105">
        <v>82.175459957924616</v>
      </c>
      <c r="H6861" s="105">
        <v>100</v>
      </c>
      <c r="I6861" s="105">
        <v>100</v>
      </c>
      <c r="J6861" s="105">
        <v>100</v>
      </c>
      <c r="K6861" s="105">
        <v>100</v>
      </c>
      <c r="L6861" s="105">
        <v>100</v>
      </c>
      <c r="M6861" s="105">
        <v>100</v>
      </c>
      <c r="N6861" s="105">
        <v>100</v>
      </c>
      <c r="O6861" s="105">
        <v>64.78549519352373</v>
      </c>
      <c r="P6861" s="105">
        <v>100</v>
      </c>
      <c r="Q6861" s="105">
        <v>100</v>
      </c>
      <c r="R6861" s="105">
        <v>63.325347321101468</v>
      </c>
      <c r="S6861" s="105">
        <v>0</v>
      </c>
      <c r="T6861" s="105">
        <v>92.523858539379148</v>
      </c>
      <c r="U6861" s="105">
        <v>92.52385853937912</v>
      </c>
    </row>
    <row r="6862" spans="1:21">
      <c r="A6862" s="54">
        <v>6860</v>
      </c>
      <c r="B6862" s="104">
        <v>39121</v>
      </c>
      <c r="C6862" s="104">
        <v>39121</v>
      </c>
      <c r="D6862" s="105">
        <v>64962653.000000022</v>
      </c>
      <c r="E6862" s="105">
        <v>18399000000</v>
      </c>
      <c r="F6862" s="105">
        <v>0</v>
      </c>
      <c r="G6862" s="105">
        <v>4.0847328522508315</v>
      </c>
      <c r="H6862" s="105">
        <v>8.1219284294740142</v>
      </c>
      <c r="I6862" s="105">
        <v>13.247601143940688</v>
      </c>
      <c r="J6862" s="105">
        <v>79.36339185388654</v>
      </c>
      <c r="K6862" s="105">
        <v>100</v>
      </c>
      <c r="L6862" s="105">
        <v>100</v>
      </c>
      <c r="M6862" s="105">
        <v>23.849630492020435</v>
      </c>
      <c r="N6862" s="105">
        <v>6.8521720373688346</v>
      </c>
      <c r="O6862" s="105">
        <v>9.0021935673004254</v>
      </c>
      <c r="P6862" s="105">
        <v>12.159728643251807</v>
      </c>
      <c r="Q6862" s="105">
        <v>34.715202246229317</v>
      </c>
      <c r="R6862" s="105">
        <v>4.0517944732532509</v>
      </c>
      <c r="S6862" s="105">
        <v>79.165603571349166</v>
      </c>
      <c r="T6862" s="105">
        <v>32.954031311581346</v>
      </c>
      <c r="U6862" s="105">
        <v>77.946283920781937</v>
      </c>
    </row>
    <row r="6863" spans="1:21">
      <c r="A6863" s="54">
        <v>6861</v>
      </c>
      <c r="B6863" s="104">
        <v>39133</v>
      </c>
      <c r="C6863" s="104">
        <v>39133</v>
      </c>
      <c r="D6863" s="105">
        <v>595989074</v>
      </c>
      <c r="E6863" s="105">
        <v>44797500000</v>
      </c>
      <c r="F6863" s="105">
        <v>0</v>
      </c>
      <c r="G6863" s="105">
        <v>9.7511208091700681</v>
      </c>
      <c r="H6863" s="105">
        <v>22.182560743745178</v>
      </c>
      <c r="I6863" s="105">
        <v>100</v>
      </c>
      <c r="J6863" s="105">
        <v>100</v>
      </c>
      <c r="K6863" s="105">
        <v>100</v>
      </c>
      <c r="L6863" s="105">
        <v>50.769757005633075</v>
      </c>
      <c r="M6863" s="105">
        <v>7.7898977622853813</v>
      </c>
      <c r="N6863" s="105">
        <v>12.438512756658977</v>
      </c>
      <c r="O6863" s="105">
        <v>20.39674861144227</v>
      </c>
      <c r="P6863" s="105">
        <v>19.13612036879973</v>
      </c>
      <c r="Q6863" s="105">
        <v>23.526521215742271</v>
      </c>
      <c r="R6863" s="105">
        <v>5.912578895720924</v>
      </c>
      <c r="S6863" s="105">
        <v>17.982605732519925</v>
      </c>
      <c r="T6863" s="105">
        <v>39.32531818076648</v>
      </c>
      <c r="U6863" s="105">
        <v>18.41500319089527</v>
      </c>
    </row>
    <row r="6864" spans="1:21">
      <c r="A6864" s="54">
        <v>6862</v>
      </c>
      <c r="B6864" s="104">
        <v>39134</v>
      </c>
      <c r="C6864" s="104">
        <v>39134</v>
      </c>
      <c r="D6864" s="105">
        <v>458685682.99999994</v>
      </c>
      <c r="E6864" s="105">
        <v>32058200000</v>
      </c>
      <c r="F6864" s="105">
        <v>0</v>
      </c>
      <c r="G6864" s="105">
        <v>26.138099150742661</v>
      </c>
      <c r="H6864" s="105">
        <v>44.671502420374374</v>
      </c>
      <c r="I6864" s="105">
        <v>51.601902941390946</v>
      </c>
      <c r="J6864" s="105">
        <v>84.877082433269024</v>
      </c>
      <c r="K6864" s="105">
        <v>100</v>
      </c>
      <c r="L6864" s="105">
        <v>100</v>
      </c>
      <c r="M6864" s="105">
        <v>65.688968589927313</v>
      </c>
      <c r="N6864" s="105">
        <v>19.666490690491326</v>
      </c>
      <c r="O6864" s="105">
        <v>16.531699550814068</v>
      </c>
      <c r="P6864" s="105">
        <v>18.221069169115292</v>
      </c>
      <c r="Q6864" s="105">
        <v>31.487881531432226</v>
      </c>
      <c r="R6864" s="105">
        <v>22.925745247569139</v>
      </c>
      <c r="S6864" s="105">
        <v>25.487124369377078</v>
      </c>
      <c r="T6864" s="105">
        <v>48.484203477093864</v>
      </c>
      <c r="U6864" s="105">
        <v>25.824694776411391</v>
      </c>
    </row>
    <row r="6865" spans="1:21">
      <c r="A6865" s="54">
        <v>6863</v>
      </c>
      <c r="B6865" s="104">
        <v>39185</v>
      </c>
      <c r="C6865" s="104">
        <v>39185</v>
      </c>
      <c r="D6865" s="105">
        <v>533309103.99999988</v>
      </c>
      <c r="E6865" s="105">
        <v>41654500000</v>
      </c>
      <c r="F6865" s="105">
        <v>0</v>
      </c>
      <c r="G6865" s="105">
        <v>0.51910903633406746</v>
      </c>
      <c r="H6865" s="105">
        <v>0.43113185823013234</v>
      </c>
      <c r="I6865" s="105">
        <v>0.36750071159507031</v>
      </c>
      <c r="J6865" s="105">
        <v>0.57211537658060008</v>
      </c>
      <c r="K6865" s="105">
        <v>1.2775960894771743</v>
      </c>
      <c r="L6865" s="105">
        <v>1.6498653956711959</v>
      </c>
      <c r="M6865" s="105">
        <v>1.691593125783114</v>
      </c>
      <c r="N6865" s="105">
        <v>1.7077523805774895</v>
      </c>
      <c r="O6865" s="105">
        <v>1.6416997024826234</v>
      </c>
      <c r="P6865" s="105">
        <v>1.5716955084414743</v>
      </c>
      <c r="Q6865" s="105">
        <v>1.3524315013774599</v>
      </c>
      <c r="R6865" s="105">
        <v>0.75535225084568614</v>
      </c>
      <c r="S6865" s="105">
        <v>1.3324624601390243</v>
      </c>
      <c r="T6865" s="105">
        <v>1.1281535781163405</v>
      </c>
      <c r="U6865" s="105">
        <v>1.2722332620760695</v>
      </c>
    </row>
    <row r="6866" spans="1:21">
      <c r="A6866" s="54">
        <v>6864</v>
      </c>
      <c r="B6866" s="104">
        <v>39186</v>
      </c>
      <c r="C6866" s="104">
        <v>39186</v>
      </c>
      <c r="D6866" s="105">
        <v>9045129</v>
      </c>
      <c r="E6866" s="105">
        <v>5280580000</v>
      </c>
      <c r="F6866" s="105">
        <v>0</v>
      </c>
      <c r="G6866" s="105">
        <v>0.85732551731422724</v>
      </c>
      <c r="H6866" s="105">
        <v>1.7817011469624393</v>
      </c>
      <c r="I6866" s="105">
        <v>3.625911348285372</v>
      </c>
      <c r="J6866" s="105">
        <v>9.8858026770060476</v>
      </c>
      <c r="K6866" s="105">
        <v>38.967343948677417</v>
      </c>
      <c r="L6866" s="105">
        <v>100</v>
      </c>
      <c r="M6866" s="105">
        <v>100</v>
      </c>
      <c r="N6866" s="105">
        <v>100</v>
      </c>
      <c r="O6866" s="105">
        <v>100</v>
      </c>
      <c r="P6866" s="105">
        <v>47.214966128818098</v>
      </c>
      <c r="Q6866" s="105">
        <v>2.6297689627057976</v>
      </c>
      <c r="R6866" s="105">
        <v>1.2092741416145552</v>
      </c>
      <c r="S6866" s="105">
        <v>86.080529626063523</v>
      </c>
      <c r="T6866" s="105">
        <v>42.181007822615328</v>
      </c>
      <c r="U6866" s="105">
        <v>70.723812587833123</v>
      </c>
    </row>
    <row r="6867" spans="1:21">
      <c r="A6867" s="54">
        <v>6865</v>
      </c>
      <c r="B6867" s="104">
        <v>39237</v>
      </c>
      <c r="C6867" s="104">
        <v>39237</v>
      </c>
      <c r="D6867" s="105">
        <v>195968475.99999997</v>
      </c>
      <c r="E6867" s="105">
        <v>72499200000</v>
      </c>
      <c r="F6867" s="105">
        <v>0</v>
      </c>
      <c r="G6867" s="105">
        <v>3.0555554486158414</v>
      </c>
      <c r="H6867" s="105">
        <v>8.4531929994824981</v>
      </c>
      <c r="I6867" s="105">
        <v>7.482336827268627</v>
      </c>
      <c r="J6867" s="105">
        <v>16.46695092796492</v>
      </c>
      <c r="K6867" s="105">
        <v>18.377665988439173</v>
      </c>
      <c r="L6867" s="105">
        <v>55.025303791023482</v>
      </c>
      <c r="M6867" s="105">
        <v>100</v>
      </c>
      <c r="N6867" s="105">
        <v>100</v>
      </c>
      <c r="O6867" s="105">
        <v>88.446833793535703</v>
      </c>
      <c r="P6867" s="105">
        <v>14.014761326036293</v>
      </c>
      <c r="Q6867" s="105">
        <v>6.7719519804214254</v>
      </c>
      <c r="R6867" s="105">
        <v>2.7136398750774875</v>
      </c>
      <c r="S6867" s="105">
        <v>44.935169983904252</v>
      </c>
      <c r="T6867" s="105">
        <v>35.067349413155455</v>
      </c>
      <c r="U6867" s="105">
        <v>44.88493726557995</v>
      </c>
    </row>
    <row r="6868" spans="1:21">
      <c r="A6868" s="54">
        <v>6866</v>
      </c>
      <c r="B6868" s="104">
        <v>39238</v>
      </c>
      <c r="C6868" s="104">
        <v>39238</v>
      </c>
      <c r="D6868" s="105">
        <v>11298664.999999998</v>
      </c>
      <c r="E6868" s="105">
        <v>10642000000</v>
      </c>
      <c r="F6868" s="105">
        <v>0</v>
      </c>
      <c r="G6868" s="105">
        <v>1.1613072144523409</v>
      </c>
      <c r="H6868" s="105">
        <v>2.6545841333843057</v>
      </c>
      <c r="I6868" s="105">
        <v>4.6755501439735045</v>
      </c>
      <c r="J6868" s="105">
        <v>21.117591412568061</v>
      </c>
      <c r="K6868" s="105">
        <v>30.305400984688546</v>
      </c>
      <c r="L6868" s="105">
        <v>100</v>
      </c>
      <c r="M6868" s="105">
        <v>100</v>
      </c>
      <c r="N6868" s="105">
        <v>100</v>
      </c>
      <c r="O6868" s="105">
        <v>13.122363977831906</v>
      </c>
      <c r="P6868" s="105">
        <v>4.6246980678932506</v>
      </c>
      <c r="Q6868" s="105">
        <v>3.6237783471750631</v>
      </c>
      <c r="R6868" s="105">
        <v>1.7875339605757965</v>
      </c>
      <c r="S6868" s="105">
        <v>47.357967085608855</v>
      </c>
      <c r="T6868" s="105">
        <v>31.922734020211895</v>
      </c>
      <c r="U6868" s="105">
        <v>47.196502301787191</v>
      </c>
    </row>
    <row r="6869" spans="1:21">
      <c r="A6869" s="54">
        <v>6867</v>
      </c>
      <c r="B6869" s="104">
        <v>39239</v>
      </c>
      <c r="C6869" s="104">
        <v>39239</v>
      </c>
      <c r="D6869" s="105">
        <v>21461639.999999996</v>
      </c>
      <c r="E6869" s="105">
        <v>10642000000</v>
      </c>
      <c r="F6869" s="105">
        <v>0</v>
      </c>
      <c r="G6869" s="105">
        <v>1.1722560332182208</v>
      </c>
      <c r="H6869" s="105">
        <v>2.4890423535374917</v>
      </c>
      <c r="I6869" s="105">
        <v>4.5963939759648573</v>
      </c>
      <c r="J6869" s="105">
        <v>20.047783716972514</v>
      </c>
      <c r="K6869" s="105">
        <v>27.856007271907202</v>
      </c>
      <c r="L6869" s="105">
        <v>68.063361185984974</v>
      </c>
      <c r="M6869" s="105">
        <v>100</v>
      </c>
      <c r="N6869" s="105">
        <v>100</v>
      </c>
      <c r="O6869" s="105">
        <v>12.880802701463228</v>
      </c>
      <c r="P6869" s="105">
        <v>4.7427904725800563</v>
      </c>
      <c r="Q6869" s="105">
        <v>3.5790836201197354</v>
      </c>
      <c r="R6869" s="105">
        <v>1.7032813346017428</v>
      </c>
      <c r="S6869" s="105">
        <v>47.917907894976523</v>
      </c>
      <c r="T6869" s="105">
        <v>28.927566888862497</v>
      </c>
      <c r="U6869" s="105">
        <v>46.056572846188082</v>
      </c>
    </row>
    <row r="6870" spans="1:21">
      <c r="A6870" s="54">
        <v>6868</v>
      </c>
      <c r="B6870" s="104">
        <v>39240</v>
      </c>
      <c r="C6870" s="104">
        <v>39240</v>
      </c>
      <c r="D6870" s="105">
        <v>10743785</v>
      </c>
      <c r="E6870" s="105">
        <v>7961490000</v>
      </c>
      <c r="F6870" s="105">
        <v>0</v>
      </c>
      <c r="G6870" s="105">
        <v>1.1219558626744506</v>
      </c>
      <c r="H6870" s="105">
        <v>2.513786891149588</v>
      </c>
      <c r="I6870" s="105">
        <v>4.4454577771870198</v>
      </c>
      <c r="J6870" s="105">
        <v>13.351597230796317</v>
      </c>
      <c r="K6870" s="105">
        <v>24.214290590098567</v>
      </c>
      <c r="L6870" s="105">
        <v>71.228925157669252</v>
      </c>
      <c r="M6870" s="105">
        <v>100</v>
      </c>
      <c r="N6870" s="105">
        <v>100</v>
      </c>
      <c r="O6870" s="105">
        <v>12.514497959579765</v>
      </c>
      <c r="P6870" s="105">
        <v>5.0669853443158992</v>
      </c>
      <c r="Q6870" s="105">
        <v>3.7056221284509157</v>
      </c>
      <c r="R6870" s="105">
        <v>1.603403039471526</v>
      </c>
      <c r="S6870" s="105">
        <v>41.939648113811529</v>
      </c>
      <c r="T6870" s="105">
        <v>28.313876831782775</v>
      </c>
      <c r="U6870" s="105">
        <v>41.851641929696484</v>
      </c>
    </row>
    <row r="6871" spans="1:21">
      <c r="A6871" s="54">
        <v>6869</v>
      </c>
      <c r="B6871" s="104">
        <v>39241</v>
      </c>
      <c r="C6871" s="104">
        <v>39241</v>
      </c>
      <c r="D6871" s="105">
        <v>16442970</v>
      </c>
      <c r="E6871" s="105">
        <v>2640290000</v>
      </c>
      <c r="F6871" s="105">
        <v>0</v>
      </c>
      <c r="G6871" s="105">
        <v>1.1745499339621475</v>
      </c>
      <c r="H6871" s="105">
        <v>1.5753451077199094</v>
      </c>
      <c r="I6871" s="105">
        <v>2.3862332736746121</v>
      </c>
      <c r="J6871" s="105">
        <v>6.0505385400449319</v>
      </c>
      <c r="K6871" s="105">
        <v>13.82998579600936</v>
      </c>
      <c r="L6871" s="105">
        <v>38.507171843914506</v>
      </c>
      <c r="M6871" s="105">
        <v>98.265353998493723</v>
      </c>
      <c r="N6871" s="105">
        <v>100</v>
      </c>
      <c r="O6871" s="105">
        <v>100</v>
      </c>
      <c r="P6871" s="105">
        <v>100</v>
      </c>
      <c r="Q6871" s="105">
        <v>72.051105823830895</v>
      </c>
      <c r="R6871" s="105">
        <v>1.4282177623579466</v>
      </c>
      <c r="S6871" s="105">
        <v>22.295313469164412</v>
      </c>
      <c r="T6871" s="105">
        <v>44.605708506667334</v>
      </c>
      <c r="U6871" s="105">
        <v>22.333926275851841</v>
      </c>
    </row>
    <row r="6872" spans="1:21">
      <c r="A6872" s="54">
        <v>6870</v>
      </c>
      <c r="B6872" s="104">
        <v>39254</v>
      </c>
      <c r="C6872" s="104">
        <v>39254</v>
      </c>
      <c r="D6872" s="105">
        <v>207544912.99999994</v>
      </c>
      <c r="E6872" s="105">
        <v>2640290000</v>
      </c>
      <c r="F6872" s="105">
        <v>0</v>
      </c>
      <c r="G6872" s="105">
        <v>0.79101588326698347</v>
      </c>
      <c r="H6872" s="105">
        <v>1.1978921087922032</v>
      </c>
      <c r="I6872" s="105">
        <v>100</v>
      </c>
      <c r="J6872" s="105">
        <v>100</v>
      </c>
      <c r="K6872" s="105">
        <v>100</v>
      </c>
      <c r="L6872" s="105">
        <v>100</v>
      </c>
      <c r="M6872" s="105">
        <v>100</v>
      </c>
      <c r="N6872" s="105">
        <v>100</v>
      </c>
      <c r="O6872" s="105">
        <v>100</v>
      </c>
      <c r="P6872" s="105">
        <v>2.2033558326299429</v>
      </c>
      <c r="Q6872" s="105">
        <v>1.9707716365152612</v>
      </c>
      <c r="R6872" s="105">
        <v>0.60770889781571047</v>
      </c>
      <c r="S6872" s="105">
        <v>99.784634031779007</v>
      </c>
      <c r="T6872" s="105">
        <v>58.89756202991834</v>
      </c>
      <c r="U6872" s="105">
        <v>99.771494884074826</v>
      </c>
    </row>
    <row r="6873" spans="1:21">
      <c r="A6873" s="54">
        <v>6871</v>
      </c>
      <c r="B6873" s="104">
        <v>39255</v>
      </c>
      <c r="C6873" s="104">
        <v>39255</v>
      </c>
      <c r="D6873" s="105">
        <v>21444401.000000007</v>
      </c>
      <c r="E6873" s="105">
        <v>2640290000</v>
      </c>
      <c r="F6873" s="105">
        <v>0</v>
      </c>
      <c r="G6873" s="105">
        <v>0.97553834297730657</v>
      </c>
      <c r="H6873" s="105">
        <v>1.6771508230280405</v>
      </c>
      <c r="I6873" s="105">
        <v>4.2476553377620254</v>
      </c>
      <c r="J6873" s="105">
        <v>13.299464826101575</v>
      </c>
      <c r="K6873" s="105">
        <v>83.261745934991382</v>
      </c>
      <c r="L6873" s="105">
        <v>100</v>
      </c>
      <c r="M6873" s="105">
        <v>100</v>
      </c>
      <c r="N6873" s="105">
        <v>100</v>
      </c>
      <c r="O6873" s="105">
        <v>100</v>
      </c>
      <c r="P6873" s="105">
        <v>7.0169926758875727</v>
      </c>
      <c r="Q6873" s="105">
        <v>4.0148434086888329</v>
      </c>
      <c r="R6873" s="105">
        <v>1.4992736544502636</v>
      </c>
      <c r="S6873" s="105">
        <v>71.512894519376346</v>
      </c>
      <c r="T6873" s="105">
        <v>42.999388750323909</v>
      </c>
      <c r="U6873" s="105">
        <v>70.369959645679245</v>
      </c>
    </row>
    <row r="6874" spans="1:21">
      <c r="A6874" s="54">
        <v>6872</v>
      </c>
      <c r="B6874" s="104">
        <v>39256</v>
      </c>
      <c r="C6874" s="104">
        <v>39256</v>
      </c>
      <c r="D6874" s="105">
        <v>28666372</v>
      </c>
      <c r="E6874" s="105">
        <v>7948080000</v>
      </c>
      <c r="F6874" s="105">
        <v>0</v>
      </c>
      <c r="G6874" s="105">
        <v>0.89438568625565751</v>
      </c>
      <c r="H6874" s="105">
        <v>1.4427335847272864</v>
      </c>
      <c r="I6874" s="105">
        <v>3.2218251826903042</v>
      </c>
      <c r="J6874" s="105">
        <v>13.002033897021542</v>
      </c>
      <c r="K6874" s="105">
        <v>41.107582122227754</v>
      </c>
      <c r="L6874" s="105">
        <v>47.365664357329365</v>
      </c>
      <c r="M6874" s="105">
        <v>100</v>
      </c>
      <c r="N6874" s="105">
        <v>100</v>
      </c>
      <c r="O6874" s="105">
        <v>100</v>
      </c>
      <c r="P6874" s="105">
        <v>6.9910312758493616</v>
      </c>
      <c r="Q6874" s="105">
        <v>3.0625745000253768</v>
      </c>
      <c r="R6874" s="105">
        <v>1.4104011764970485</v>
      </c>
      <c r="S6874" s="105">
        <v>54.776069724897084</v>
      </c>
      <c r="T6874" s="105">
        <v>34.874852648551972</v>
      </c>
      <c r="U6874" s="105">
        <v>54.67518964999325</v>
      </c>
    </row>
    <row r="6875" spans="1:21">
      <c r="A6875" s="54">
        <v>6873</v>
      </c>
      <c r="B6875" s="104">
        <v>39257</v>
      </c>
      <c r="C6875" s="104">
        <v>39257</v>
      </c>
      <c r="D6875" s="105">
        <v>73885276.000000015</v>
      </c>
      <c r="E6875" s="105">
        <v>5294190000</v>
      </c>
      <c r="F6875" s="105">
        <v>0</v>
      </c>
      <c r="G6875" s="105">
        <v>1.5022924784550784</v>
      </c>
      <c r="H6875" s="105">
        <v>4.0457542147158314</v>
      </c>
      <c r="I6875" s="105">
        <v>7.7333964946230047</v>
      </c>
      <c r="J6875" s="105">
        <v>17.01413206879424</v>
      </c>
      <c r="K6875" s="105">
        <v>32.083316226247213</v>
      </c>
      <c r="L6875" s="105">
        <v>90.607486932349062</v>
      </c>
      <c r="M6875" s="105">
        <v>100</v>
      </c>
      <c r="N6875" s="105">
        <v>100</v>
      </c>
      <c r="O6875" s="105">
        <v>100</v>
      </c>
      <c r="P6875" s="105">
        <v>11.961177895353465</v>
      </c>
      <c r="Q6875" s="105">
        <v>3.7118951946175893</v>
      </c>
      <c r="R6875" s="105">
        <v>2.466606005408682</v>
      </c>
      <c r="S6875" s="105">
        <v>62.349431886878641</v>
      </c>
      <c r="T6875" s="105">
        <v>39.26050479254701</v>
      </c>
      <c r="U6875" s="105">
        <v>62.305396372123326</v>
      </c>
    </row>
    <row r="6876" spans="1:21">
      <c r="A6876" s="54">
        <v>6874</v>
      </c>
      <c r="B6876" s="104">
        <v>39258</v>
      </c>
      <c r="C6876" s="104">
        <v>39258</v>
      </c>
      <c r="D6876" s="105">
        <v>44827391.000000007</v>
      </c>
      <c r="E6876" s="105">
        <v>5294190000</v>
      </c>
      <c r="F6876" s="105">
        <v>0</v>
      </c>
      <c r="G6876" s="105">
        <v>2.1617828012513822</v>
      </c>
      <c r="H6876" s="105">
        <v>3.0603091329972463</v>
      </c>
      <c r="I6876" s="105">
        <v>8.3325820241607698</v>
      </c>
      <c r="J6876" s="105">
        <v>41.326682865326227</v>
      </c>
      <c r="K6876" s="105">
        <v>100</v>
      </c>
      <c r="L6876" s="105">
        <v>100</v>
      </c>
      <c r="M6876" s="105">
        <v>100</v>
      </c>
      <c r="N6876" s="105">
        <v>100</v>
      </c>
      <c r="O6876" s="105">
        <v>100</v>
      </c>
      <c r="P6876" s="105">
        <v>17.171882264639059</v>
      </c>
      <c r="Q6876" s="105">
        <v>5.4537487917225196</v>
      </c>
      <c r="R6876" s="105">
        <v>2.964509827701503</v>
      </c>
      <c r="S6876" s="105">
        <v>78.362229127552553</v>
      </c>
      <c r="T6876" s="105">
        <v>48.372624808983225</v>
      </c>
      <c r="U6876" s="105">
        <v>78.29765506885613</v>
      </c>
    </row>
    <row r="6877" spans="1:21">
      <c r="A6877" s="54">
        <v>6875</v>
      </c>
      <c r="B6877" s="104">
        <v>39259</v>
      </c>
      <c r="C6877" s="104">
        <v>39259</v>
      </c>
      <c r="D6877" s="105">
        <v>1418938570.0000005</v>
      </c>
      <c r="E6877" s="105">
        <v>5294190000</v>
      </c>
      <c r="F6877" s="105">
        <v>0</v>
      </c>
      <c r="G6877" s="105">
        <v>100</v>
      </c>
      <c r="H6877" s="105">
        <v>100</v>
      </c>
      <c r="I6877" s="105">
        <v>100</v>
      </c>
      <c r="J6877" s="105">
        <v>100</v>
      </c>
      <c r="K6877" s="105">
        <v>100</v>
      </c>
      <c r="L6877" s="105">
        <v>100</v>
      </c>
      <c r="M6877" s="105">
        <v>100</v>
      </c>
      <c r="N6877" s="105">
        <v>100</v>
      </c>
      <c r="O6877" s="105">
        <v>100</v>
      </c>
      <c r="P6877" s="105">
        <v>100</v>
      </c>
      <c r="Q6877" s="105">
        <v>100</v>
      </c>
      <c r="R6877" s="105">
        <v>100</v>
      </c>
      <c r="S6877" s="105">
        <v>100</v>
      </c>
      <c r="T6877" s="105">
        <v>100</v>
      </c>
      <c r="U6877" s="105">
        <v>99.999999999999972</v>
      </c>
    </row>
    <row r="6878" spans="1:21">
      <c r="A6878" s="54">
        <v>6876</v>
      </c>
      <c r="B6878" s="104">
        <v>39260</v>
      </c>
      <c r="C6878" s="104">
        <v>39260</v>
      </c>
      <c r="D6878" s="105">
        <v>5696256852</v>
      </c>
      <c r="E6878" s="105">
        <v>5294190000</v>
      </c>
      <c r="F6878" s="105">
        <v>0</v>
      </c>
      <c r="G6878" s="105">
        <v>100</v>
      </c>
      <c r="H6878" s="105">
        <v>100</v>
      </c>
      <c r="I6878" s="105">
        <v>100</v>
      </c>
      <c r="J6878" s="105">
        <v>100</v>
      </c>
      <c r="K6878" s="105">
        <v>100</v>
      </c>
      <c r="L6878" s="105">
        <v>65.329311230208205</v>
      </c>
      <c r="M6878" s="105">
        <v>52.876509969318079</v>
      </c>
      <c r="N6878" s="105">
        <v>49.947063433621786</v>
      </c>
      <c r="O6878" s="105">
        <v>47.954494413663468</v>
      </c>
      <c r="P6878" s="105">
        <v>45.752730301973799</v>
      </c>
      <c r="Q6878" s="105">
        <v>53.219994545981208</v>
      </c>
      <c r="R6878" s="105">
        <v>69.550317354370762</v>
      </c>
      <c r="S6878" s="105">
        <v>69.372642036527893</v>
      </c>
      <c r="T6878" s="105">
        <v>73.719201770761444</v>
      </c>
      <c r="U6878" s="105">
        <v>69.628980584682921</v>
      </c>
    </row>
    <row r="6879" spans="1:21">
      <c r="A6879" s="54">
        <v>6877</v>
      </c>
      <c r="B6879" s="104">
        <v>39261</v>
      </c>
      <c r="C6879" s="104">
        <v>39261</v>
      </c>
      <c r="D6879" s="105">
        <v>8778194673</v>
      </c>
      <c r="E6879" s="105">
        <v>7961490000</v>
      </c>
      <c r="F6879" s="105">
        <v>0</v>
      </c>
      <c r="G6879" s="105">
        <v>100</v>
      </c>
      <c r="H6879" s="105">
        <v>100</v>
      </c>
      <c r="I6879" s="105">
        <v>100</v>
      </c>
      <c r="J6879" s="105">
        <v>100</v>
      </c>
      <c r="K6879" s="105">
        <v>100</v>
      </c>
      <c r="L6879" s="105">
        <v>100</v>
      </c>
      <c r="M6879" s="105">
        <v>100</v>
      </c>
      <c r="N6879" s="105">
        <v>100</v>
      </c>
      <c r="O6879" s="105">
        <v>100</v>
      </c>
      <c r="P6879" s="105">
        <v>100</v>
      </c>
      <c r="Q6879" s="105">
        <v>100</v>
      </c>
      <c r="R6879" s="105">
        <v>100</v>
      </c>
      <c r="S6879" s="105">
        <v>100</v>
      </c>
      <c r="T6879" s="105">
        <v>100</v>
      </c>
      <c r="U6879" s="105">
        <v>100</v>
      </c>
    </row>
    <row r="6880" spans="1:21">
      <c r="A6880" s="54">
        <v>6878</v>
      </c>
      <c r="B6880" s="104">
        <v>39263</v>
      </c>
      <c r="C6880" s="104">
        <v>39263</v>
      </c>
      <c r="D6880" s="105">
        <v>7280338443</v>
      </c>
      <c r="E6880" s="105">
        <v>7961490000</v>
      </c>
      <c r="F6880" s="105">
        <v>0</v>
      </c>
      <c r="G6880" s="105">
        <v>100</v>
      </c>
      <c r="H6880" s="105">
        <v>100</v>
      </c>
      <c r="I6880" s="105">
        <v>100</v>
      </c>
      <c r="J6880" s="105">
        <v>100</v>
      </c>
      <c r="K6880" s="105">
        <v>100</v>
      </c>
      <c r="L6880" s="105">
        <v>100</v>
      </c>
      <c r="M6880" s="105">
        <v>100</v>
      </c>
      <c r="N6880" s="105">
        <v>100</v>
      </c>
      <c r="O6880" s="105">
        <v>100</v>
      </c>
      <c r="P6880" s="105">
        <v>100</v>
      </c>
      <c r="Q6880" s="105">
        <v>100</v>
      </c>
      <c r="R6880" s="105">
        <v>100</v>
      </c>
      <c r="S6880" s="105">
        <v>100</v>
      </c>
      <c r="T6880" s="105">
        <v>100</v>
      </c>
      <c r="U6880" s="105">
        <v>100</v>
      </c>
    </row>
    <row r="6881" spans="1:21">
      <c r="A6881" s="54">
        <v>6879</v>
      </c>
      <c r="B6881" s="104">
        <v>39264</v>
      </c>
      <c r="C6881" s="104">
        <v>39264</v>
      </c>
      <c r="D6881" s="105">
        <v>299207814</v>
      </c>
      <c r="E6881" s="105">
        <v>2640290000</v>
      </c>
      <c r="F6881" s="105">
        <v>0</v>
      </c>
      <c r="G6881" s="105">
        <v>100</v>
      </c>
      <c r="H6881" s="105">
        <v>100</v>
      </c>
      <c r="I6881" s="105">
        <v>100</v>
      </c>
      <c r="J6881" s="105">
        <v>100</v>
      </c>
      <c r="K6881" s="105">
        <v>100</v>
      </c>
      <c r="L6881" s="105">
        <v>100</v>
      </c>
      <c r="M6881" s="105">
        <v>100</v>
      </c>
      <c r="N6881" s="105">
        <v>100</v>
      </c>
      <c r="O6881" s="105">
        <v>100</v>
      </c>
      <c r="P6881" s="105">
        <v>100</v>
      </c>
      <c r="Q6881" s="105">
        <v>100</v>
      </c>
      <c r="R6881" s="105">
        <v>100</v>
      </c>
      <c r="S6881" s="105">
        <v>100</v>
      </c>
      <c r="T6881" s="105">
        <v>100</v>
      </c>
      <c r="U6881" s="105">
        <v>100.00000000000001</v>
      </c>
    </row>
    <row r="6882" spans="1:21">
      <c r="A6882" s="54">
        <v>6880</v>
      </c>
      <c r="B6882" s="104">
        <v>39265</v>
      </c>
      <c r="C6882" s="104">
        <v>39265</v>
      </c>
      <c r="D6882" s="105">
        <v>96410190.000000015</v>
      </c>
      <c r="E6882" s="105">
        <v>5294190000</v>
      </c>
      <c r="F6882" s="105">
        <v>0</v>
      </c>
      <c r="G6882" s="105">
        <v>100</v>
      </c>
      <c r="H6882" s="105">
        <v>100</v>
      </c>
      <c r="I6882" s="105">
        <v>100</v>
      </c>
      <c r="J6882" s="105">
        <v>100</v>
      </c>
      <c r="K6882" s="105">
        <v>100</v>
      </c>
      <c r="L6882" s="105">
        <v>100</v>
      </c>
      <c r="M6882" s="105">
        <v>100</v>
      </c>
      <c r="N6882" s="105">
        <v>100</v>
      </c>
      <c r="O6882" s="105">
        <v>100</v>
      </c>
      <c r="P6882" s="105">
        <v>100</v>
      </c>
      <c r="Q6882" s="105">
        <v>100</v>
      </c>
      <c r="R6882" s="105">
        <v>100</v>
      </c>
      <c r="S6882" s="105">
        <v>100</v>
      </c>
      <c r="T6882" s="105">
        <v>100</v>
      </c>
      <c r="U6882" s="105">
        <v>99.999999999999943</v>
      </c>
    </row>
    <row r="6883" spans="1:21">
      <c r="A6883" s="54">
        <v>6881</v>
      </c>
      <c r="B6883" s="104">
        <v>39266</v>
      </c>
      <c r="C6883" s="104">
        <v>39266</v>
      </c>
      <c r="D6883" s="105">
        <v>11319470.999999998</v>
      </c>
      <c r="E6883" s="105">
        <v>5294190000</v>
      </c>
      <c r="F6883" s="105">
        <v>0</v>
      </c>
      <c r="G6883" s="105">
        <v>100</v>
      </c>
      <c r="H6883" s="105">
        <v>100</v>
      </c>
      <c r="I6883" s="105">
        <v>14.864707273669691</v>
      </c>
      <c r="J6883" s="105">
        <v>100</v>
      </c>
      <c r="K6883" s="105">
        <v>100</v>
      </c>
      <c r="L6883" s="105">
        <v>100</v>
      </c>
      <c r="M6883" s="105">
        <v>100</v>
      </c>
      <c r="N6883" s="105">
        <v>100</v>
      </c>
      <c r="O6883" s="105">
        <v>100</v>
      </c>
      <c r="P6883" s="105">
        <v>100</v>
      </c>
      <c r="Q6883" s="105">
        <v>100</v>
      </c>
      <c r="R6883" s="105">
        <v>100</v>
      </c>
      <c r="S6883" s="105">
        <v>96.642942007348111</v>
      </c>
      <c r="T6883" s="105">
        <v>92.905392272805798</v>
      </c>
      <c r="U6883" s="105">
        <v>96.576130844005192</v>
      </c>
    </row>
    <row r="6884" spans="1:21">
      <c r="A6884" s="54">
        <v>6882</v>
      </c>
      <c r="B6884" s="104">
        <v>39267</v>
      </c>
      <c r="C6884" s="104">
        <v>39267</v>
      </c>
      <c r="D6884" s="105">
        <v>259175234.99999994</v>
      </c>
      <c r="E6884" s="105">
        <v>26685000000</v>
      </c>
      <c r="F6884" s="105">
        <v>0</v>
      </c>
      <c r="G6884" s="105">
        <v>5.9834227394440553</v>
      </c>
      <c r="H6884" s="105">
        <v>9.8091555963110029</v>
      </c>
      <c r="I6884" s="105">
        <v>11.785214402474333</v>
      </c>
      <c r="J6884" s="105">
        <v>26.822983144147322</v>
      </c>
      <c r="K6884" s="105">
        <v>100</v>
      </c>
      <c r="L6884" s="105">
        <v>100</v>
      </c>
      <c r="M6884" s="105">
        <v>100</v>
      </c>
      <c r="N6884" s="105">
        <v>100</v>
      </c>
      <c r="O6884" s="105">
        <v>100</v>
      </c>
      <c r="P6884" s="105">
        <v>100</v>
      </c>
      <c r="Q6884" s="105">
        <v>18.757202275949805</v>
      </c>
      <c r="R6884" s="105">
        <v>9.1669029022826045</v>
      </c>
      <c r="S6884" s="105">
        <v>85.042277332032782</v>
      </c>
      <c r="T6884" s="105">
        <v>56.860406755050754</v>
      </c>
      <c r="U6884" s="105">
        <v>84.724697759665446</v>
      </c>
    </row>
    <row r="6885" spans="1:21">
      <c r="A6885" s="54">
        <v>6883</v>
      </c>
      <c r="B6885" s="104">
        <v>39268</v>
      </c>
      <c r="C6885" s="104">
        <v>39268</v>
      </c>
      <c r="D6885" s="105">
        <v>666330636.99999976</v>
      </c>
      <c r="E6885" s="105">
        <v>5280580000</v>
      </c>
      <c r="F6885" s="105">
        <v>0</v>
      </c>
      <c r="G6885" s="105">
        <v>0.54494468970405685</v>
      </c>
      <c r="H6885" s="105">
        <v>0.70281610920042126</v>
      </c>
      <c r="I6885" s="105">
        <v>1.3102405538247544</v>
      </c>
      <c r="J6885" s="105">
        <v>18.057728350937815</v>
      </c>
      <c r="K6885" s="105">
        <v>100</v>
      </c>
      <c r="L6885" s="105">
        <v>100</v>
      </c>
      <c r="M6885" s="105">
        <v>100</v>
      </c>
      <c r="N6885" s="105">
        <v>100</v>
      </c>
      <c r="O6885" s="105">
        <v>100</v>
      </c>
      <c r="P6885" s="105">
        <v>100</v>
      </c>
      <c r="Q6885" s="105">
        <v>6.857748851125999</v>
      </c>
      <c r="R6885" s="105">
        <v>1.1788710976407577</v>
      </c>
      <c r="S6885" s="105">
        <v>82.490607548066635</v>
      </c>
      <c r="T6885" s="105">
        <v>52.387695804369486</v>
      </c>
      <c r="U6885" s="105">
        <v>82.166580573014784</v>
      </c>
    </row>
    <row r="6886" spans="1:21">
      <c r="A6886" s="54">
        <v>6884</v>
      </c>
      <c r="B6886" s="104">
        <v>39270</v>
      </c>
      <c r="C6886" s="104">
        <v>39270</v>
      </c>
      <c r="D6886" s="105">
        <v>1761139358.0000005</v>
      </c>
      <c r="E6886" s="105">
        <v>52604500000</v>
      </c>
      <c r="F6886" s="105">
        <v>0</v>
      </c>
      <c r="G6886" s="105">
        <v>1.0337665632380491</v>
      </c>
      <c r="H6886" s="105">
        <v>0.94755357933608242</v>
      </c>
      <c r="I6886" s="105">
        <v>1.3433862452612593</v>
      </c>
      <c r="J6886" s="105">
        <v>5.9213656398417518</v>
      </c>
      <c r="K6886" s="105">
        <v>100</v>
      </c>
      <c r="L6886" s="105">
        <v>100</v>
      </c>
      <c r="M6886" s="105">
        <v>100</v>
      </c>
      <c r="N6886" s="105">
        <v>100</v>
      </c>
      <c r="O6886" s="105">
        <v>100</v>
      </c>
      <c r="P6886" s="105">
        <v>100</v>
      </c>
      <c r="Q6886" s="105">
        <v>8.7896842405747915</v>
      </c>
      <c r="R6886" s="105">
        <v>1.9444941685517174</v>
      </c>
      <c r="S6886" s="105">
        <v>84.89675016830202</v>
      </c>
      <c r="T6886" s="105">
        <v>51.665020869733645</v>
      </c>
      <c r="U6886" s="105">
        <v>83.287009758079975</v>
      </c>
    </row>
    <row r="6887" spans="1:21">
      <c r="A6887" s="54">
        <v>6885</v>
      </c>
      <c r="B6887" s="104">
        <v>39278</v>
      </c>
      <c r="C6887" s="104">
        <v>39278</v>
      </c>
      <c r="D6887" s="105">
        <v>935725.00000000012</v>
      </c>
      <c r="E6887" s="105">
        <v>7893260000</v>
      </c>
      <c r="F6887" s="105">
        <v>0</v>
      </c>
      <c r="G6887" s="105">
        <v>7.069197796193194</v>
      </c>
      <c r="H6887" s="105">
        <v>7.0942045267824145</v>
      </c>
      <c r="I6887" s="105">
        <v>7.5611045039448257</v>
      </c>
      <c r="J6887" s="105">
        <v>6.3005265999590954</v>
      </c>
      <c r="K6887" s="105">
        <v>13.3969328792131</v>
      </c>
      <c r="L6887" s="105">
        <v>52.351684639488809</v>
      </c>
      <c r="M6887" s="105">
        <v>93.342957883248147</v>
      </c>
      <c r="N6887" s="105">
        <v>100</v>
      </c>
      <c r="O6887" s="105">
        <v>100</v>
      </c>
      <c r="P6887" s="105">
        <v>7.7008085104721493</v>
      </c>
      <c r="Q6887" s="105">
        <v>6.1114586126353894</v>
      </c>
      <c r="R6887" s="105">
        <v>6.3505720263812728</v>
      </c>
      <c r="S6887" s="105">
        <v>0</v>
      </c>
      <c r="T6887" s="105">
        <v>33.939953998193197</v>
      </c>
      <c r="U6887" s="105">
        <v>33.939953998193189</v>
      </c>
    </row>
    <row r="6888" spans="1:21">
      <c r="A6888" s="54">
        <v>6886</v>
      </c>
      <c r="B6888" s="104">
        <v>39294</v>
      </c>
      <c r="C6888" s="104">
        <v>40294</v>
      </c>
      <c r="D6888" s="105">
        <v>24646086558</v>
      </c>
      <c r="E6888" s="105">
        <v>275689000000</v>
      </c>
      <c r="F6888" s="105">
        <v>0</v>
      </c>
      <c r="G6888" s="105">
        <v>1.0360190542649397</v>
      </c>
      <c r="H6888" s="105">
        <v>1.0940029382375784</v>
      </c>
      <c r="I6888" s="105">
        <v>1.0703829510775742</v>
      </c>
      <c r="J6888" s="105">
        <v>1.706611222019099</v>
      </c>
      <c r="K6888" s="105">
        <v>5.8568557455190442</v>
      </c>
      <c r="L6888" s="105">
        <v>100</v>
      </c>
      <c r="M6888" s="105">
        <v>100</v>
      </c>
      <c r="N6888" s="105">
        <v>100</v>
      </c>
      <c r="O6888" s="105">
        <v>19.605357358340349</v>
      </c>
      <c r="P6888" s="105">
        <v>5.3456453654775533</v>
      </c>
      <c r="Q6888" s="105">
        <v>1.9311765880888316</v>
      </c>
      <c r="R6888" s="105">
        <v>1.137232599317747</v>
      </c>
      <c r="S6888" s="105">
        <v>46.239369825393297</v>
      </c>
      <c r="T6888" s="105">
        <v>28.231940318528562</v>
      </c>
      <c r="U6888" s="105">
        <v>45.954062059754001</v>
      </c>
    </row>
    <row r="6889" spans="1:21">
      <c r="A6889" s="54">
        <v>6887</v>
      </c>
      <c r="B6889" s="104">
        <v>39322</v>
      </c>
      <c r="C6889" s="104">
        <v>39322</v>
      </c>
      <c r="D6889" s="105">
        <v>14419101653.000004</v>
      </c>
      <c r="E6889" s="105">
        <v>345879000000</v>
      </c>
      <c r="F6889" s="105">
        <v>0</v>
      </c>
      <c r="G6889" s="105">
        <v>3.4006770227020926</v>
      </c>
      <c r="H6889" s="105">
        <v>1.6844911290945455</v>
      </c>
      <c r="I6889" s="105">
        <v>1.0429589544092157</v>
      </c>
      <c r="J6889" s="105">
        <v>1.4718256019736413</v>
      </c>
      <c r="K6889" s="105">
        <v>13.417026786561339</v>
      </c>
      <c r="L6889" s="105">
        <v>100</v>
      </c>
      <c r="M6889" s="105">
        <v>100</v>
      </c>
      <c r="N6889" s="105">
        <v>100</v>
      </c>
      <c r="O6889" s="105">
        <v>30.036262977661028</v>
      </c>
      <c r="P6889" s="105">
        <v>29.952456141372913</v>
      </c>
      <c r="Q6889" s="105">
        <v>23.61527411797271</v>
      </c>
      <c r="R6889" s="105">
        <v>9.0233003611665428</v>
      </c>
      <c r="S6889" s="105">
        <v>59.696694658278403</v>
      </c>
      <c r="T6889" s="105">
        <v>34.470356091076169</v>
      </c>
      <c r="U6889" s="105">
        <v>59.462284864411892</v>
      </c>
    </row>
    <row r="6890" spans="1:21">
      <c r="A6890" s="54">
        <v>6888</v>
      </c>
      <c r="B6890" s="104">
        <v>39366</v>
      </c>
      <c r="C6890" s="104">
        <v>39366</v>
      </c>
      <c r="D6890" s="105">
        <v>235173</v>
      </c>
      <c r="E6890" s="105">
        <v>2640290000</v>
      </c>
      <c r="F6890" s="105">
        <v>0</v>
      </c>
      <c r="G6890" s="105">
        <v>0</v>
      </c>
      <c r="H6890" s="105">
        <v>0</v>
      </c>
      <c r="I6890" s="105">
        <v>0</v>
      </c>
      <c r="J6890" s="105">
        <v>0</v>
      </c>
      <c r="K6890" s="105">
        <v>0</v>
      </c>
      <c r="L6890" s="105">
        <v>0</v>
      </c>
      <c r="M6890" s="105">
        <v>0</v>
      </c>
      <c r="N6890" s="105">
        <v>0</v>
      </c>
      <c r="O6890" s="105">
        <v>0</v>
      </c>
      <c r="P6890" s="105">
        <v>0</v>
      </c>
      <c r="Q6890" s="105">
        <v>0</v>
      </c>
      <c r="R6890" s="105">
        <v>0</v>
      </c>
      <c r="S6890" s="105">
        <v>0</v>
      </c>
      <c r="T6890" s="105">
        <v>0</v>
      </c>
      <c r="U6890" s="105">
        <v>0</v>
      </c>
    </row>
    <row r="6891" spans="1:21">
      <c r="A6891" s="54">
        <v>6889</v>
      </c>
      <c r="B6891" s="104">
        <v>39368</v>
      </c>
      <c r="C6891" s="104">
        <v>39368</v>
      </c>
      <c r="D6891" s="105">
        <v>2224487.0000000005</v>
      </c>
      <c r="E6891" s="105">
        <v>21148900000</v>
      </c>
      <c r="F6891" s="105">
        <v>0</v>
      </c>
      <c r="G6891" s="105">
        <v>100</v>
      </c>
      <c r="H6891" s="105">
        <v>100</v>
      </c>
      <c r="I6891" s="105">
        <v>100</v>
      </c>
      <c r="J6891" s="105">
        <v>100</v>
      </c>
      <c r="K6891" s="105">
        <v>100</v>
      </c>
      <c r="L6891" s="105">
        <v>100</v>
      </c>
      <c r="M6891" s="105">
        <v>85.718079092283858</v>
      </c>
      <c r="N6891" s="105">
        <v>65.540434599647</v>
      </c>
      <c r="O6891" s="105">
        <v>69.838186801117189</v>
      </c>
      <c r="P6891" s="105">
        <v>90.389315328329673</v>
      </c>
      <c r="Q6891" s="105">
        <v>100</v>
      </c>
      <c r="R6891" s="105">
        <v>100</v>
      </c>
      <c r="S6891" s="105">
        <v>0</v>
      </c>
      <c r="T6891" s="105">
        <v>92.623834651781479</v>
      </c>
      <c r="U6891" s="105">
        <v>92.623834651781436</v>
      </c>
    </row>
    <row r="6892" spans="1:21">
      <c r="A6892" s="54">
        <v>6890</v>
      </c>
      <c r="B6892" s="104">
        <v>39371</v>
      </c>
      <c r="C6892" s="104">
        <v>39371</v>
      </c>
      <c r="D6892" s="105">
        <v>528849.99999999988</v>
      </c>
      <c r="E6892" s="105">
        <v>5280580000</v>
      </c>
      <c r="F6892" s="105">
        <v>0</v>
      </c>
      <c r="G6892" s="105">
        <v>100</v>
      </c>
      <c r="H6892" s="105">
        <v>100</v>
      </c>
      <c r="I6892" s="105">
        <v>100</v>
      </c>
      <c r="J6892" s="105">
        <v>100</v>
      </c>
      <c r="K6892" s="105">
        <v>100</v>
      </c>
      <c r="L6892" s="105">
        <v>100</v>
      </c>
      <c r="M6892" s="105">
        <v>100</v>
      </c>
      <c r="N6892" s="105">
        <v>100</v>
      </c>
      <c r="O6892" s="105">
        <v>100</v>
      </c>
      <c r="P6892" s="105">
        <v>100</v>
      </c>
      <c r="Q6892" s="105">
        <v>100</v>
      </c>
      <c r="R6892" s="105">
        <v>100</v>
      </c>
      <c r="S6892" s="105">
        <v>0</v>
      </c>
      <c r="T6892" s="105">
        <v>100</v>
      </c>
      <c r="U6892" s="105">
        <v>100.00000000000007</v>
      </c>
    </row>
    <row r="6893" spans="1:21">
      <c r="A6893" s="54">
        <v>6891</v>
      </c>
      <c r="B6893" s="104">
        <v>39373</v>
      </c>
      <c r="C6893" s="104">
        <v>39373</v>
      </c>
      <c r="D6893" s="105">
        <v>1121190</v>
      </c>
      <c r="E6893" s="105">
        <v>10628800000</v>
      </c>
      <c r="F6893" s="105">
        <v>0</v>
      </c>
      <c r="G6893" s="105">
        <v>13.467230877538961</v>
      </c>
      <c r="H6893" s="105">
        <v>18.54445065469886</v>
      </c>
      <c r="I6893" s="105">
        <v>21.912216352784387</v>
      </c>
      <c r="J6893" s="105">
        <v>31.479756363724338</v>
      </c>
      <c r="K6893" s="105">
        <v>39.828155719649608</v>
      </c>
      <c r="L6893" s="105">
        <v>40.676674898607992</v>
      </c>
      <c r="M6893" s="105">
        <v>18.290024015186535</v>
      </c>
      <c r="N6893" s="105">
        <v>5.3591090356631366</v>
      </c>
      <c r="O6893" s="105">
        <v>4.1129902331061139</v>
      </c>
      <c r="P6893" s="105">
        <v>7.5624321029582626</v>
      </c>
      <c r="Q6893" s="105">
        <v>10.857766625802752</v>
      </c>
      <c r="R6893" s="105">
        <v>11.761534168610885</v>
      </c>
      <c r="S6893" s="105">
        <v>0</v>
      </c>
      <c r="T6893" s="105">
        <v>18.654361754027651</v>
      </c>
      <c r="U6893" s="105">
        <v>18.654361754027654</v>
      </c>
    </row>
    <row r="6894" spans="1:21">
      <c r="A6894" s="54">
        <v>6892</v>
      </c>
      <c r="B6894" s="104">
        <v>39374</v>
      </c>
      <c r="C6894" s="104">
        <v>39374</v>
      </c>
      <c r="D6894" s="105">
        <v>924637.00000000012</v>
      </c>
      <c r="E6894" s="105">
        <v>7948080000</v>
      </c>
      <c r="F6894" s="105">
        <v>0</v>
      </c>
      <c r="G6894" s="105">
        <v>10.45898783895302</v>
      </c>
      <c r="H6894" s="105">
        <v>12.25087974708312</v>
      </c>
      <c r="I6894" s="105">
        <v>13.380375308632441</v>
      </c>
      <c r="J6894" s="105">
        <v>17.351989597342026</v>
      </c>
      <c r="K6894" s="105">
        <v>20.855668041378919</v>
      </c>
      <c r="L6894" s="105">
        <v>23.13819621537311</v>
      </c>
      <c r="M6894" s="105">
        <v>24.103752357839731</v>
      </c>
      <c r="N6894" s="105">
        <v>17.03018381894541</v>
      </c>
      <c r="O6894" s="105">
        <v>10.632159143838857</v>
      </c>
      <c r="P6894" s="105">
        <v>11.556943723657936</v>
      </c>
      <c r="Q6894" s="105">
        <v>12.286957452583193</v>
      </c>
      <c r="R6894" s="105">
        <v>11.624898218425901</v>
      </c>
      <c r="S6894" s="105">
        <v>0</v>
      </c>
      <c r="T6894" s="105">
        <v>15.389249288671136</v>
      </c>
      <c r="U6894" s="105">
        <v>15.389249288671138</v>
      </c>
    </row>
    <row r="6895" spans="1:21">
      <c r="A6895" s="54">
        <v>6893</v>
      </c>
      <c r="B6895" s="104">
        <v>39381</v>
      </c>
      <c r="C6895" s="104">
        <v>39381</v>
      </c>
      <c r="D6895" s="105">
        <v>628098</v>
      </c>
      <c r="E6895" s="105">
        <v>5280580000</v>
      </c>
      <c r="F6895" s="105">
        <v>0</v>
      </c>
      <c r="G6895" s="105">
        <v>37.584255268554145</v>
      </c>
      <c r="H6895" s="105">
        <v>46.113011349028675</v>
      </c>
      <c r="I6895" s="105">
        <v>49.679795094029153</v>
      </c>
      <c r="J6895" s="105">
        <v>66.069954703799553</v>
      </c>
      <c r="K6895" s="105">
        <v>72.285942958866315</v>
      </c>
      <c r="L6895" s="105">
        <v>66.672747466128669</v>
      </c>
      <c r="M6895" s="105">
        <v>45.444324399639832</v>
      </c>
      <c r="N6895" s="105">
        <v>27.764637393024298</v>
      </c>
      <c r="O6895" s="105">
        <v>19.026222821431514</v>
      </c>
      <c r="P6895" s="105">
        <v>21.631702336012786</v>
      </c>
      <c r="Q6895" s="105">
        <v>38.509696289306021</v>
      </c>
      <c r="R6895" s="105">
        <v>39.266514353859691</v>
      </c>
      <c r="S6895" s="105">
        <v>0</v>
      </c>
      <c r="T6895" s="105">
        <v>44.170733702806722</v>
      </c>
      <c r="U6895" s="105">
        <v>44.170733702806722</v>
      </c>
    </row>
    <row r="6896" spans="1:21">
      <c r="A6896" s="54">
        <v>6894</v>
      </c>
      <c r="B6896" s="104">
        <v>39382</v>
      </c>
      <c r="C6896" s="104">
        <v>39382</v>
      </c>
      <c r="D6896" s="105">
        <v>679654</v>
      </c>
      <c r="E6896" s="105">
        <v>5266770000</v>
      </c>
      <c r="F6896" s="105">
        <v>0</v>
      </c>
      <c r="G6896" s="105">
        <v>15.017637429547506</v>
      </c>
      <c r="H6896" s="105">
        <v>18.391774325022656</v>
      </c>
      <c r="I6896" s="105">
        <v>19.056314206345309</v>
      </c>
      <c r="J6896" s="105">
        <v>24.40398905959011</v>
      </c>
      <c r="K6896" s="105">
        <v>25.267824394621854</v>
      </c>
      <c r="L6896" s="105">
        <v>30.264318652368399</v>
      </c>
      <c r="M6896" s="105">
        <v>26.914966800833163</v>
      </c>
      <c r="N6896" s="105">
        <v>22.499220052350204</v>
      </c>
      <c r="O6896" s="105">
        <v>18.564039520554932</v>
      </c>
      <c r="P6896" s="105">
        <v>17.657897790834852</v>
      </c>
      <c r="Q6896" s="105">
        <v>20.716727633529839</v>
      </c>
      <c r="R6896" s="105">
        <v>17.898749710213099</v>
      </c>
      <c r="S6896" s="105">
        <v>0</v>
      </c>
      <c r="T6896" s="105">
        <v>21.387788297984326</v>
      </c>
      <c r="U6896" s="105">
        <v>21.387788297984329</v>
      </c>
    </row>
    <row r="6897" spans="1:21">
      <c r="A6897" s="54">
        <v>6895</v>
      </c>
      <c r="B6897" s="104">
        <v>39443</v>
      </c>
      <c r="C6897" s="104">
        <v>39443</v>
      </c>
      <c r="D6897" s="105">
        <v>4628105891</v>
      </c>
      <c r="E6897" s="105">
        <v>21163100000</v>
      </c>
      <c r="F6897" s="105">
        <v>0</v>
      </c>
      <c r="G6897" s="105">
        <v>2.0625378353498514</v>
      </c>
      <c r="H6897" s="105">
        <v>1.8479818420434573</v>
      </c>
      <c r="I6897" s="105">
        <v>1.1500352811612513</v>
      </c>
      <c r="J6897" s="105">
        <v>1.5621297153769695</v>
      </c>
      <c r="K6897" s="105">
        <v>100</v>
      </c>
      <c r="L6897" s="105">
        <v>100</v>
      </c>
      <c r="M6897" s="105">
        <v>65.377231081207341</v>
      </c>
      <c r="N6897" s="105">
        <v>100</v>
      </c>
      <c r="O6897" s="105">
        <v>30.75612741244645</v>
      </c>
      <c r="P6897" s="105">
        <v>5.397375857506721</v>
      </c>
      <c r="Q6897" s="105">
        <v>4.5225754233504842</v>
      </c>
      <c r="R6897" s="105">
        <v>3.9541455525244045</v>
      </c>
      <c r="S6897" s="105">
        <v>67.40718712091963</v>
      </c>
      <c r="T6897" s="105">
        <v>34.719178333413915</v>
      </c>
      <c r="U6897" s="105">
        <v>52.921984786018278</v>
      </c>
    </row>
    <row r="6898" spans="1:21">
      <c r="A6898" s="54">
        <v>6896</v>
      </c>
      <c r="B6898" s="104">
        <v>39444</v>
      </c>
      <c r="C6898" s="104">
        <v>39444</v>
      </c>
      <c r="D6898" s="105">
        <v>23967870.999999993</v>
      </c>
      <c r="E6898" s="105">
        <v>2640290000</v>
      </c>
      <c r="F6898" s="105">
        <v>0</v>
      </c>
      <c r="G6898" s="105">
        <v>1.6276529286718358</v>
      </c>
      <c r="H6898" s="105">
        <v>1.3330435213880318</v>
      </c>
      <c r="I6898" s="105">
        <v>0.73168133147008907</v>
      </c>
      <c r="J6898" s="105">
        <v>0.5890553993329728</v>
      </c>
      <c r="K6898" s="105">
        <v>0.6509839436687247</v>
      </c>
      <c r="L6898" s="105">
        <v>0.36355068221439424</v>
      </c>
      <c r="M6898" s="105">
        <v>0.42326997276621808</v>
      </c>
      <c r="N6898" s="105">
        <v>0.84053148138756062</v>
      </c>
      <c r="O6898" s="105">
        <v>0.86746906810047808</v>
      </c>
      <c r="P6898" s="105">
        <v>1.292897962344483</v>
      </c>
      <c r="Q6898" s="105">
        <v>1.6541442848959784</v>
      </c>
      <c r="R6898" s="105">
        <v>1.7191672365657049</v>
      </c>
      <c r="S6898" s="105">
        <v>0.73530227864470699</v>
      </c>
      <c r="T6898" s="105">
        <v>1.0077873177338728</v>
      </c>
      <c r="U6898" s="105">
        <v>0.74921595030850707</v>
      </c>
    </row>
    <row r="6899" spans="1:21">
      <c r="A6899" s="54">
        <v>6897</v>
      </c>
      <c r="B6899" s="104">
        <v>39445</v>
      </c>
      <c r="C6899" s="104">
        <v>39445</v>
      </c>
      <c r="D6899" s="105">
        <v>4475754</v>
      </c>
      <c r="E6899" s="105">
        <v>2640290000</v>
      </c>
      <c r="F6899" s="105">
        <v>0</v>
      </c>
      <c r="G6899" s="105">
        <v>0.79143360200108692</v>
      </c>
      <c r="H6899" s="105">
        <v>0.595257252146279</v>
      </c>
      <c r="I6899" s="105">
        <v>0.34378452024133926</v>
      </c>
      <c r="J6899" s="105">
        <v>0.29197288684697104</v>
      </c>
      <c r="K6899" s="105">
        <v>0.32945203965905656</v>
      </c>
      <c r="L6899" s="105">
        <v>0.16935868165170762</v>
      </c>
      <c r="M6899" s="105">
        <v>0.20502457359146559</v>
      </c>
      <c r="N6899" s="105">
        <v>0.35825485697241727</v>
      </c>
      <c r="O6899" s="105">
        <v>0.32980809325901828</v>
      </c>
      <c r="P6899" s="105">
        <v>0.48236734693114869</v>
      </c>
      <c r="Q6899" s="105">
        <v>0.68570902897916308</v>
      </c>
      <c r="R6899" s="105">
        <v>0.85911683766806035</v>
      </c>
      <c r="S6899" s="105">
        <v>0.31503318314190842</v>
      </c>
      <c r="T6899" s="105">
        <v>0.45346164332897615</v>
      </c>
      <c r="U6899" s="105">
        <v>0.41811609433315927</v>
      </c>
    </row>
    <row r="6900" spans="1:21">
      <c r="A6900" s="54">
        <v>6898</v>
      </c>
      <c r="B6900" s="104">
        <v>39446</v>
      </c>
      <c r="C6900" s="104">
        <v>39446</v>
      </c>
      <c r="D6900" s="105">
        <v>673167</v>
      </c>
      <c r="E6900" s="105">
        <v>2640290000</v>
      </c>
      <c r="F6900" s="105">
        <v>0</v>
      </c>
      <c r="G6900" s="105">
        <v>2.8302494449811357</v>
      </c>
      <c r="H6900" s="105">
        <v>2.0675465114245872</v>
      </c>
      <c r="I6900" s="105">
        <v>1.1968148746894347</v>
      </c>
      <c r="J6900" s="105">
        <v>0.99638505385100795</v>
      </c>
      <c r="K6900" s="105">
        <v>1.1321585080516683</v>
      </c>
      <c r="L6900" s="105">
        <v>0.63397268478419833</v>
      </c>
      <c r="M6900" s="105">
        <v>0.72327069166573998</v>
      </c>
      <c r="N6900" s="105">
        <v>1.1849148245068455</v>
      </c>
      <c r="O6900" s="105">
        <v>1.0396805870071617</v>
      </c>
      <c r="P6900" s="105">
        <v>1.2579324069539848</v>
      </c>
      <c r="Q6900" s="105">
        <v>1.8755774395620188</v>
      </c>
      <c r="R6900" s="105">
        <v>2.8271786673788806</v>
      </c>
      <c r="S6900" s="105">
        <v>0</v>
      </c>
      <c r="T6900" s="105">
        <v>1.4804734745713886</v>
      </c>
      <c r="U6900" s="105">
        <v>1.4804734745713886</v>
      </c>
    </row>
    <row r="6901" spans="1:21">
      <c r="A6901" s="54">
        <v>6899</v>
      </c>
      <c r="B6901" s="104">
        <v>39447</v>
      </c>
      <c r="C6901" s="104">
        <v>39447</v>
      </c>
      <c r="D6901" s="105">
        <v>218009133.99999994</v>
      </c>
      <c r="E6901" s="105">
        <v>5307790000</v>
      </c>
      <c r="F6901" s="105">
        <v>0</v>
      </c>
      <c r="G6901" s="105">
        <v>3.4771216162496268</v>
      </c>
      <c r="H6901" s="105">
        <v>3.3891706343520243</v>
      </c>
      <c r="I6901" s="105">
        <v>4.3751311961145838</v>
      </c>
      <c r="J6901" s="105">
        <v>14.009281047787212</v>
      </c>
      <c r="K6901" s="105">
        <v>100</v>
      </c>
      <c r="L6901" s="105">
        <v>100</v>
      </c>
      <c r="M6901" s="105">
        <v>100</v>
      </c>
      <c r="N6901" s="105">
        <v>100</v>
      </c>
      <c r="O6901" s="105">
        <v>28.627073747967717</v>
      </c>
      <c r="P6901" s="105">
        <v>100</v>
      </c>
      <c r="Q6901" s="105">
        <v>100</v>
      </c>
      <c r="R6901" s="105">
        <v>7.1741634944604602</v>
      </c>
      <c r="S6901" s="105">
        <v>85.507886353589384</v>
      </c>
      <c r="T6901" s="105">
        <v>55.08766181141096</v>
      </c>
      <c r="U6901" s="105">
        <v>85.412495875214233</v>
      </c>
    </row>
    <row r="6902" spans="1:21">
      <c r="A6902" s="54">
        <v>6900</v>
      </c>
      <c r="B6902" s="104">
        <v>39450</v>
      </c>
      <c r="C6902" s="104">
        <v>39450</v>
      </c>
      <c r="D6902" s="105">
        <v>214948.99999999997</v>
      </c>
      <c r="E6902" s="105">
        <v>5307790000</v>
      </c>
      <c r="F6902" s="105">
        <v>0</v>
      </c>
      <c r="G6902" s="105">
        <v>4.0046953547428403</v>
      </c>
      <c r="H6902" s="105">
        <v>3.3533754337030404</v>
      </c>
      <c r="I6902" s="105">
        <v>7.1527725255241883</v>
      </c>
      <c r="J6902" s="105">
        <v>30.15999032668417</v>
      </c>
      <c r="K6902" s="105">
        <v>89.713194140122397</v>
      </c>
      <c r="L6902" s="105">
        <v>100</v>
      </c>
      <c r="M6902" s="105">
        <v>100</v>
      </c>
      <c r="N6902" s="105">
        <v>16.605723790537418</v>
      </c>
      <c r="O6902" s="105">
        <v>11.153175859463106</v>
      </c>
      <c r="P6902" s="105">
        <v>19.013547796349162</v>
      </c>
      <c r="Q6902" s="105">
        <v>29.372320023132385</v>
      </c>
      <c r="R6902" s="105">
        <v>5.0759032000418784</v>
      </c>
      <c r="S6902" s="105">
        <v>0</v>
      </c>
      <c r="T6902" s="105">
        <v>34.63372487085838</v>
      </c>
      <c r="U6902" s="105">
        <v>34.633724870858394</v>
      </c>
    </row>
    <row r="6903" spans="1:21">
      <c r="A6903" s="54">
        <v>6901</v>
      </c>
      <c r="B6903" s="104">
        <v>39451</v>
      </c>
      <c r="C6903" s="104">
        <v>39451</v>
      </c>
      <c r="D6903" s="105">
        <v>863279142</v>
      </c>
      <c r="E6903" s="105">
        <v>29192300000</v>
      </c>
      <c r="F6903" s="105">
        <v>0</v>
      </c>
      <c r="G6903" s="105">
        <v>4.2969652783944481</v>
      </c>
      <c r="H6903" s="105">
        <v>9.2109982161792292</v>
      </c>
      <c r="I6903" s="105">
        <v>10.965052550314379</v>
      </c>
      <c r="J6903" s="105">
        <v>38.253832388914134</v>
      </c>
      <c r="K6903" s="105">
        <v>52.716271674102593</v>
      </c>
      <c r="L6903" s="105">
        <v>100</v>
      </c>
      <c r="M6903" s="105">
        <v>5.2992808397140747</v>
      </c>
      <c r="N6903" s="105">
        <v>2.4003172840779707</v>
      </c>
      <c r="O6903" s="105">
        <v>6.1304482300013969</v>
      </c>
      <c r="P6903" s="105">
        <v>5.1111321322050181</v>
      </c>
      <c r="Q6903" s="105">
        <v>7.3866539482175666</v>
      </c>
      <c r="R6903" s="105">
        <v>3.6089730893339556</v>
      </c>
      <c r="S6903" s="105">
        <v>30.81983930492386</v>
      </c>
      <c r="T6903" s="105">
        <v>20.448327135954564</v>
      </c>
      <c r="U6903" s="105">
        <v>30.766836089112346</v>
      </c>
    </row>
    <row r="6904" spans="1:21">
      <c r="A6904" s="54">
        <v>6902</v>
      </c>
      <c r="B6904" s="104">
        <v>39502</v>
      </c>
      <c r="C6904" s="104">
        <v>39502</v>
      </c>
      <c r="D6904" s="105">
        <v>431538061.99999988</v>
      </c>
      <c r="E6904" s="105">
        <v>111192000000</v>
      </c>
      <c r="F6904" s="105">
        <v>0</v>
      </c>
      <c r="G6904" s="105">
        <v>0.28546641185290639</v>
      </c>
      <c r="H6904" s="105">
        <v>0.24880128411951394</v>
      </c>
      <c r="I6904" s="105">
        <v>0.2280538802391083</v>
      </c>
      <c r="J6904" s="105">
        <v>0.30103411497843247</v>
      </c>
      <c r="K6904" s="105">
        <v>0.53761195956162178</v>
      </c>
      <c r="L6904" s="105">
        <v>0.7573561844266774</v>
      </c>
      <c r="M6904" s="105">
        <v>0.85714857827969071</v>
      </c>
      <c r="N6904" s="105">
        <v>1.0994546490788137</v>
      </c>
      <c r="O6904" s="105">
        <v>1.2375822403619277</v>
      </c>
      <c r="P6904" s="105">
        <v>1.0432665959264258</v>
      </c>
      <c r="Q6904" s="105">
        <v>0.85557204410885968</v>
      </c>
      <c r="R6904" s="105">
        <v>0.40446647314200607</v>
      </c>
      <c r="S6904" s="105">
        <v>0.80255820550498813</v>
      </c>
      <c r="T6904" s="105">
        <v>0.65465120133966537</v>
      </c>
      <c r="U6904" s="105">
        <v>0.69819401965683492</v>
      </c>
    </row>
    <row r="6905" spans="1:21">
      <c r="A6905" s="54">
        <v>6903</v>
      </c>
      <c r="B6905" s="104">
        <v>39515</v>
      </c>
      <c r="C6905" s="104">
        <v>39515</v>
      </c>
      <c r="D6905" s="105">
        <v>70853645</v>
      </c>
      <c r="E6905" s="105">
        <v>18549900000</v>
      </c>
      <c r="F6905" s="105">
        <v>0</v>
      </c>
      <c r="G6905" s="105">
        <v>1.0352356833102176</v>
      </c>
      <c r="H6905" s="105">
        <v>0.92338487507157119</v>
      </c>
      <c r="I6905" s="105">
        <v>0.70539315700152716</v>
      </c>
      <c r="J6905" s="105">
        <v>0.8123418879251747</v>
      </c>
      <c r="K6905" s="105">
        <v>1.4089277829100053</v>
      </c>
      <c r="L6905" s="105">
        <v>1.4988635560990311</v>
      </c>
      <c r="M6905" s="105">
        <v>1.5365689733420085</v>
      </c>
      <c r="N6905" s="105">
        <v>1.4857264426502905</v>
      </c>
      <c r="O6905" s="105">
        <v>1.4398534346536158</v>
      </c>
      <c r="P6905" s="105">
        <v>1.2754796335750855</v>
      </c>
      <c r="Q6905" s="105">
        <v>1.4006701576814728</v>
      </c>
      <c r="R6905" s="105">
        <v>1.2695635893696522</v>
      </c>
      <c r="S6905" s="105">
        <v>1.3614922329406927</v>
      </c>
      <c r="T6905" s="105">
        <v>1.232667431132471</v>
      </c>
      <c r="U6905" s="105">
        <v>1.3171662809010605</v>
      </c>
    </row>
    <row r="6906" spans="1:21">
      <c r="A6906" s="54">
        <v>6904</v>
      </c>
      <c r="B6906" s="104">
        <v>39516</v>
      </c>
      <c r="C6906" s="104">
        <v>39516</v>
      </c>
      <c r="D6906" s="105">
        <v>1665051.9999999998</v>
      </c>
      <c r="E6906" s="105">
        <v>2653900000</v>
      </c>
      <c r="F6906" s="105">
        <v>0</v>
      </c>
      <c r="G6906" s="105">
        <v>8.0893282770491997</v>
      </c>
      <c r="H6906" s="105">
        <v>23.712630048120882</v>
      </c>
      <c r="I6906" s="105">
        <v>13.814388385219928</v>
      </c>
      <c r="J6906" s="105">
        <v>92.778949902147261</v>
      </c>
      <c r="K6906" s="105">
        <v>100</v>
      </c>
      <c r="L6906" s="105">
        <v>100</v>
      </c>
      <c r="M6906" s="105">
        <v>100</v>
      </c>
      <c r="N6906" s="105">
        <v>100</v>
      </c>
      <c r="O6906" s="105">
        <v>100</v>
      </c>
      <c r="P6906" s="105">
        <v>100</v>
      </c>
      <c r="Q6906" s="105">
        <v>100</v>
      </c>
      <c r="R6906" s="105">
        <v>74.637475331053281</v>
      </c>
      <c r="S6906" s="105">
        <v>0</v>
      </c>
      <c r="T6906" s="105">
        <v>76.08606432863256</v>
      </c>
      <c r="U6906" s="105">
        <v>76.086064328632546</v>
      </c>
    </row>
    <row r="6907" spans="1:21">
      <c r="A6907" s="54">
        <v>6905</v>
      </c>
      <c r="B6907" s="104">
        <v>39571</v>
      </c>
      <c r="C6907" s="104">
        <v>39571</v>
      </c>
      <c r="D6907" s="105">
        <v>21993</v>
      </c>
      <c r="E6907" s="105">
        <v>2653900000</v>
      </c>
      <c r="F6907" s="105">
        <v>0</v>
      </c>
      <c r="G6907" s="105">
        <v>1.2402060014487373</v>
      </c>
      <c r="H6907" s="105">
        <v>2.7648632428822886</v>
      </c>
      <c r="I6907" s="105">
        <v>3.8809052245784943</v>
      </c>
      <c r="J6907" s="105">
        <v>7.6318917686544419</v>
      </c>
      <c r="K6907" s="105">
        <v>11.967677282780544</v>
      </c>
      <c r="L6907" s="105">
        <v>25.65629221396</v>
      </c>
      <c r="M6907" s="105">
        <v>67.959558936529305</v>
      </c>
      <c r="N6907" s="105">
        <v>100</v>
      </c>
      <c r="O6907" s="105">
        <v>38.821524133286822</v>
      </c>
      <c r="P6907" s="105">
        <v>23.911732233397263</v>
      </c>
      <c r="Q6907" s="105">
        <v>9.9194548842571741</v>
      </c>
      <c r="R6907" s="105">
        <v>2.6231216247720806</v>
      </c>
      <c r="S6907" s="105">
        <v>0</v>
      </c>
      <c r="T6907" s="105">
        <v>24.698102295545596</v>
      </c>
      <c r="U6907" s="105">
        <v>24.698102295545596</v>
      </c>
    </row>
    <row r="6908" spans="1:21">
      <c r="A6908" s="54">
        <v>6906</v>
      </c>
      <c r="B6908" s="104">
        <v>39572</v>
      </c>
      <c r="C6908" s="104">
        <v>39572</v>
      </c>
      <c r="D6908" s="105">
        <v>565866</v>
      </c>
      <c r="E6908" s="105">
        <v>13388700000</v>
      </c>
      <c r="F6908" s="105">
        <v>0</v>
      </c>
      <c r="G6908" s="105">
        <v>1.3864115733691553</v>
      </c>
      <c r="H6908" s="105">
        <v>3.5067267392839874</v>
      </c>
      <c r="I6908" s="105">
        <v>6.1607097248021656</v>
      </c>
      <c r="J6908" s="105">
        <v>20.950739727909934</v>
      </c>
      <c r="K6908" s="105">
        <v>39.366228551317548</v>
      </c>
      <c r="L6908" s="105">
        <v>100</v>
      </c>
      <c r="M6908" s="105">
        <v>100</v>
      </c>
      <c r="N6908" s="105">
        <v>100</v>
      </c>
      <c r="O6908" s="105">
        <v>28.888745414362326</v>
      </c>
      <c r="P6908" s="105">
        <v>8.1776580303313651</v>
      </c>
      <c r="Q6908" s="105">
        <v>4.6806668491825301</v>
      </c>
      <c r="R6908" s="105">
        <v>2.2590035586958743</v>
      </c>
      <c r="S6908" s="105">
        <v>0</v>
      </c>
      <c r="T6908" s="105">
        <v>34.614740847437915</v>
      </c>
      <c r="U6908" s="105">
        <v>34.614740847437908</v>
      </c>
    </row>
    <row r="6909" spans="1:21">
      <c r="A6909" s="54">
        <v>6907</v>
      </c>
      <c r="B6909" s="104">
        <v>39573</v>
      </c>
      <c r="C6909" s="104">
        <v>39573</v>
      </c>
      <c r="D6909" s="105">
        <v>2193.9999999999995</v>
      </c>
      <c r="E6909" s="105">
        <v>2653900000</v>
      </c>
      <c r="F6909" s="105">
        <v>0</v>
      </c>
      <c r="G6909" s="105">
        <v>100</v>
      </c>
      <c r="H6909" s="105">
        <v>100</v>
      </c>
      <c r="I6909" s="105">
        <v>100</v>
      </c>
      <c r="J6909" s="105">
        <v>100</v>
      </c>
      <c r="K6909" s="105">
        <v>100</v>
      </c>
      <c r="L6909" s="105">
        <v>100</v>
      </c>
      <c r="M6909" s="105">
        <v>100</v>
      </c>
      <c r="N6909" s="105">
        <v>0</v>
      </c>
      <c r="O6909" s="105">
        <v>0</v>
      </c>
      <c r="P6909" s="105">
        <v>0</v>
      </c>
      <c r="Q6909" s="105">
        <v>0</v>
      </c>
      <c r="R6909" s="105">
        <v>100</v>
      </c>
      <c r="S6909" s="105">
        <v>0</v>
      </c>
      <c r="T6909" s="105">
        <v>66.666666666666671</v>
      </c>
      <c r="U6909" s="105">
        <v>66.6666666666667</v>
      </c>
    </row>
    <row r="6910" spans="1:21">
      <c r="A6910" s="54">
        <v>6908</v>
      </c>
      <c r="B6910" s="104">
        <v>39574</v>
      </c>
      <c r="C6910" s="104">
        <v>39574</v>
      </c>
      <c r="D6910" s="105">
        <v>1691516.0000000002</v>
      </c>
      <c r="E6910" s="105">
        <v>2653900000</v>
      </c>
      <c r="F6910" s="105">
        <v>0</v>
      </c>
      <c r="G6910" s="105">
        <v>5.0298393648071205</v>
      </c>
      <c r="H6910" s="105">
        <v>6.0757672901900017</v>
      </c>
      <c r="I6910" s="105">
        <v>6.8031264946653538</v>
      </c>
      <c r="J6910" s="105">
        <v>13.604741308413571</v>
      </c>
      <c r="K6910" s="105">
        <v>22.73310692597012</v>
      </c>
      <c r="L6910" s="105">
        <v>48.464095851648224</v>
      </c>
      <c r="M6910" s="105">
        <v>67.451835144211046</v>
      </c>
      <c r="N6910" s="105">
        <v>89.936362779000973</v>
      </c>
      <c r="O6910" s="105">
        <v>99.599287701638517</v>
      </c>
      <c r="P6910" s="105">
        <v>97.504014057583504</v>
      </c>
      <c r="Q6910" s="105">
        <v>59.133933928691206</v>
      </c>
      <c r="R6910" s="105">
        <v>4.069159859789937</v>
      </c>
      <c r="S6910" s="105">
        <v>0</v>
      </c>
      <c r="T6910" s="105">
        <v>43.367105892217459</v>
      </c>
      <c r="U6910" s="105">
        <v>43.367105892217452</v>
      </c>
    </row>
    <row r="6911" spans="1:21">
      <c r="A6911" s="54">
        <v>6909</v>
      </c>
      <c r="B6911" s="104">
        <v>39592</v>
      </c>
      <c r="C6911" s="104">
        <v>39592</v>
      </c>
      <c r="D6911" s="105">
        <v>153237312</v>
      </c>
      <c r="E6911" s="105">
        <v>2653900000</v>
      </c>
      <c r="F6911" s="105">
        <v>0</v>
      </c>
      <c r="G6911" s="105">
        <v>4.0064810897865231</v>
      </c>
      <c r="H6911" s="105">
        <v>3.9353962505968849</v>
      </c>
      <c r="I6911" s="105">
        <v>100</v>
      </c>
      <c r="J6911" s="105">
        <v>100</v>
      </c>
      <c r="K6911" s="105">
        <v>100</v>
      </c>
      <c r="L6911" s="105">
        <v>100</v>
      </c>
      <c r="M6911" s="105">
        <v>100</v>
      </c>
      <c r="N6911" s="105">
        <v>100</v>
      </c>
      <c r="O6911" s="105">
        <v>100</v>
      </c>
      <c r="P6911" s="105">
        <v>100</v>
      </c>
      <c r="Q6911" s="105">
        <v>100</v>
      </c>
      <c r="R6911" s="105">
        <v>4.6759642346359787</v>
      </c>
      <c r="S6911" s="105">
        <v>98.28121155880207</v>
      </c>
      <c r="T6911" s="105">
        <v>76.051486797918287</v>
      </c>
      <c r="U6911" s="105">
        <v>98.211584907259407</v>
      </c>
    </row>
    <row r="6912" spans="1:21">
      <c r="A6912" s="54">
        <v>6910</v>
      </c>
      <c r="B6912" s="104">
        <v>39598</v>
      </c>
      <c r="C6912" s="104">
        <v>39598</v>
      </c>
      <c r="D6912" s="105">
        <v>1252101828</v>
      </c>
      <c r="E6912" s="105">
        <v>2653900000</v>
      </c>
      <c r="F6912" s="105">
        <v>0</v>
      </c>
      <c r="G6912" s="105">
        <v>100</v>
      </c>
      <c r="H6912" s="105">
        <v>100</v>
      </c>
      <c r="I6912" s="105">
        <v>100</v>
      </c>
      <c r="J6912" s="105">
        <v>100</v>
      </c>
      <c r="K6912" s="105">
        <v>100</v>
      </c>
      <c r="L6912" s="105">
        <v>100</v>
      </c>
      <c r="M6912" s="105">
        <v>100</v>
      </c>
      <c r="N6912" s="105">
        <v>100</v>
      </c>
      <c r="O6912" s="105">
        <v>100</v>
      </c>
      <c r="P6912" s="105">
        <v>100</v>
      </c>
      <c r="Q6912" s="105">
        <v>100</v>
      </c>
      <c r="R6912" s="105">
        <v>100</v>
      </c>
      <c r="S6912" s="105">
        <v>100</v>
      </c>
      <c r="T6912" s="105">
        <v>100</v>
      </c>
      <c r="U6912" s="105">
        <v>100</v>
      </c>
    </row>
    <row r="6913" spans="1:21">
      <c r="A6913" s="54">
        <v>6911</v>
      </c>
      <c r="B6913" s="104">
        <v>39609</v>
      </c>
      <c r="C6913" s="104">
        <v>39609</v>
      </c>
      <c r="D6913" s="105">
        <v>1549476050</v>
      </c>
      <c r="E6913" s="105">
        <v>87833700000</v>
      </c>
      <c r="F6913" s="105">
        <v>0</v>
      </c>
      <c r="G6913" s="105">
        <v>4.7170796542996882</v>
      </c>
      <c r="H6913" s="105">
        <v>10.063874979065444</v>
      </c>
      <c r="I6913" s="105">
        <v>10.738042935039958</v>
      </c>
      <c r="J6913" s="105">
        <v>5.377396215912321</v>
      </c>
      <c r="K6913" s="105">
        <v>24.046594993476386</v>
      </c>
      <c r="L6913" s="105">
        <v>100</v>
      </c>
      <c r="M6913" s="105">
        <v>100</v>
      </c>
      <c r="N6913" s="105">
        <v>100</v>
      </c>
      <c r="O6913" s="105">
        <v>100</v>
      </c>
      <c r="P6913" s="105">
        <v>14.506010374219377</v>
      </c>
      <c r="Q6913" s="105">
        <v>11.07592595458769</v>
      </c>
      <c r="R6913" s="105">
        <v>7.9633194496197834</v>
      </c>
      <c r="S6913" s="105">
        <v>50.576362845109813</v>
      </c>
      <c r="T6913" s="105">
        <v>40.707353713018392</v>
      </c>
      <c r="U6913" s="105">
        <v>50.466473541849695</v>
      </c>
    </row>
    <row r="6914" spans="1:21">
      <c r="A6914" s="54">
        <v>6912</v>
      </c>
      <c r="B6914" s="104">
        <v>39628</v>
      </c>
      <c r="C6914" s="104">
        <v>40294</v>
      </c>
      <c r="D6914" s="105">
        <v>28069752925.999992</v>
      </c>
      <c r="E6914" s="105">
        <v>514212000000</v>
      </c>
      <c r="F6914" s="105">
        <v>0</v>
      </c>
      <c r="G6914" s="105">
        <v>4.7436530669502943</v>
      </c>
      <c r="H6914" s="105">
        <v>4.9629619873815187</v>
      </c>
      <c r="I6914" s="105">
        <v>6.6855698821537626</v>
      </c>
      <c r="J6914" s="105">
        <v>10.968714428976295</v>
      </c>
      <c r="K6914" s="105">
        <v>100</v>
      </c>
      <c r="L6914" s="105">
        <v>100</v>
      </c>
      <c r="M6914" s="105">
        <v>100</v>
      </c>
      <c r="N6914" s="105">
        <v>100</v>
      </c>
      <c r="O6914" s="105">
        <v>100</v>
      </c>
      <c r="P6914" s="105">
        <v>100</v>
      </c>
      <c r="Q6914" s="105">
        <v>26.564816607039536</v>
      </c>
      <c r="R6914" s="105">
        <v>8.3488905699752483</v>
      </c>
      <c r="S6914" s="105">
        <v>76.860256188254255</v>
      </c>
      <c r="T6914" s="105">
        <v>55.18955054520638</v>
      </c>
      <c r="U6914" s="105">
        <v>76.61466258990049</v>
      </c>
    </row>
    <row r="6915" spans="1:21">
      <c r="A6915" s="54">
        <v>6913</v>
      </c>
      <c r="B6915" s="104">
        <v>39701</v>
      </c>
      <c r="C6915" s="104">
        <v>39701</v>
      </c>
      <c r="D6915" s="105">
        <v>236739</v>
      </c>
      <c r="E6915" s="105">
        <v>2653900000</v>
      </c>
      <c r="F6915" s="105">
        <v>0</v>
      </c>
      <c r="G6915" s="105">
        <v>0</v>
      </c>
      <c r="H6915" s="105">
        <v>0</v>
      </c>
      <c r="I6915" s="105">
        <v>0</v>
      </c>
      <c r="J6915" s="105">
        <v>0</v>
      </c>
      <c r="K6915" s="105">
        <v>0</v>
      </c>
      <c r="L6915" s="105">
        <v>0</v>
      </c>
      <c r="M6915" s="105">
        <v>0</v>
      </c>
      <c r="N6915" s="105">
        <v>0</v>
      </c>
      <c r="O6915" s="105">
        <v>0</v>
      </c>
      <c r="P6915" s="105">
        <v>0</v>
      </c>
      <c r="Q6915" s="105">
        <v>0</v>
      </c>
      <c r="R6915" s="105">
        <v>0</v>
      </c>
      <c r="S6915" s="105">
        <v>0</v>
      </c>
      <c r="T6915" s="105">
        <v>0</v>
      </c>
      <c r="U6915" s="105">
        <v>0</v>
      </c>
    </row>
    <row r="6916" spans="1:21">
      <c r="A6916" s="54">
        <v>6914</v>
      </c>
      <c r="B6916" s="104">
        <v>39705</v>
      </c>
      <c r="C6916" s="104">
        <v>39705</v>
      </c>
      <c r="D6916" s="105">
        <v>1676651.0000000002</v>
      </c>
      <c r="E6916" s="105">
        <v>15936600000</v>
      </c>
      <c r="F6916" s="105">
        <v>0</v>
      </c>
      <c r="G6916" s="105">
        <v>8.9112997035736008</v>
      </c>
      <c r="H6916" s="105">
        <v>11.357555028701469</v>
      </c>
      <c r="I6916" s="105">
        <v>11.708984879295874</v>
      </c>
      <c r="J6916" s="105">
        <v>14.226284099094212</v>
      </c>
      <c r="K6916" s="105">
        <v>15.348170848281761</v>
      </c>
      <c r="L6916" s="105">
        <v>1.9795547883124869</v>
      </c>
      <c r="M6916" s="105">
        <v>1.491979468826838</v>
      </c>
      <c r="N6916" s="105">
        <v>1.8823578430444436</v>
      </c>
      <c r="O6916" s="105">
        <v>2.4401017807767009</v>
      </c>
      <c r="P6916" s="105">
        <v>4.2273363604865279</v>
      </c>
      <c r="Q6916" s="105">
        <v>6.562525011298928</v>
      </c>
      <c r="R6916" s="105">
        <v>7.9290316322291261</v>
      </c>
      <c r="S6916" s="105">
        <v>0</v>
      </c>
      <c r="T6916" s="105">
        <v>7.3387651203268307</v>
      </c>
      <c r="U6916" s="105">
        <v>7.338765120326828</v>
      </c>
    </row>
    <row r="6917" spans="1:21">
      <c r="A6917" s="54">
        <v>6915</v>
      </c>
      <c r="B6917" s="104">
        <v>39715</v>
      </c>
      <c r="C6917" s="104">
        <v>39715</v>
      </c>
      <c r="D6917" s="105">
        <v>1414743.9999999998</v>
      </c>
      <c r="E6917" s="105">
        <v>13296300000</v>
      </c>
      <c r="F6917" s="105">
        <v>0</v>
      </c>
      <c r="G6917" s="105">
        <v>10.728262930679879</v>
      </c>
      <c r="H6917" s="105">
        <v>14.104690885407866</v>
      </c>
      <c r="I6917" s="105">
        <v>15.696961968986962</v>
      </c>
      <c r="J6917" s="105">
        <v>21.859361172710607</v>
      </c>
      <c r="K6917" s="105">
        <v>25.101908252431755</v>
      </c>
      <c r="L6917" s="105">
        <v>21.927237633857139</v>
      </c>
      <c r="M6917" s="105">
        <v>10.048724682382003</v>
      </c>
      <c r="N6917" s="105">
        <v>4.6225347923158795</v>
      </c>
      <c r="O6917" s="105">
        <v>3.2738853251085289</v>
      </c>
      <c r="P6917" s="105">
        <v>4.9484135771529072</v>
      </c>
      <c r="Q6917" s="105">
        <v>7.8207412378856231</v>
      </c>
      <c r="R6917" s="105">
        <v>9.4160574613221488</v>
      </c>
      <c r="S6917" s="105">
        <v>0</v>
      </c>
      <c r="T6917" s="105">
        <v>12.462398326686772</v>
      </c>
      <c r="U6917" s="105">
        <v>12.462398326686779</v>
      </c>
    </row>
    <row r="6918" spans="1:21">
      <c r="A6918" s="54">
        <v>6916</v>
      </c>
      <c r="B6918" s="104">
        <v>39776</v>
      </c>
      <c r="C6918" s="104">
        <v>39776</v>
      </c>
      <c r="D6918" s="105">
        <v>557957398.99999988</v>
      </c>
      <c r="E6918" s="105">
        <v>2653900000</v>
      </c>
      <c r="F6918" s="105">
        <v>0</v>
      </c>
      <c r="G6918" s="105">
        <v>1.4581317324756993</v>
      </c>
      <c r="H6918" s="105">
        <v>1.1551157296559884</v>
      </c>
      <c r="I6918" s="105">
        <v>0.85427706172901796</v>
      </c>
      <c r="J6918" s="105">
        <v>1.3885032752766233</v>
      </c>
      <c r="K6918" s="105">
        <v>100</v>
      </c>
      <c r="L6918" s="105">
        <v>10.55913707775513</v>
      </c>
      <c r="M6918" s="105">
        <v>15.788951560190771</v>
      </c>
      <c r="N6918" s="105">
        <v>6.2090980411329841</v>
      </c>
      <c r="O6918" s="105">
        <v>3.333863734568359</v>
      </c>
      <c r="P6918" s="105">
        <v>2.3291754974658598</v>
      </c>
      <c r="Q6918" s="105">
        <v>2.5591335009879694</v>
      </c>
      <c r="R6918" s="105">
        <v>2.6496380462170483</v>
      </c>
      <c r="S6918" s="105">
        <v>21.081909377776238</v>
      </c>
      <c r="T6918" s="105">
        <v>12.357085438121286</v>
      </c>
      <c r="U6918" s="105">
        <v>18.624082116246793</v>
      </c>
    </row>
    <row r="6919" spans="1:21">
      <c r="A6919" s="54">
        <v>6917</v>
      </c>
      <c r="B6919" s="104">
        <v>39777</v>
      </c>
      <c r="C6919" s="104">
        <v>39777</v>
      </c>
      <c r="D6919" s="105">
        <v>170012110</v>
      </c>
      <c r="E6919" s="105">
        <v>2653900000</v>
      </c>
      <c r="F6919" s="105">
        <v>0</v>
      </c>
      <c r="G6919" s="105">
        <v>4.6812909151165023</v>
      </c>
      <c r="H6919" s="105">
        <v>4.1890577077261115</v>
      </c>
      <c r="I6919" s="105">
        <v>3.5394579653179794</v>
      </c>
      <c r="J6919" s="105">
        <v>8.9762274214335829</v>
      </c>
      <c r="K6919" s="105">
        <v>100</v>
      </c>
      <c r="L6919" s="105">
        <v>78.940574904271031</v>
      </c>
      <c r="M6919" s="105">
        <v>100</v>
      </c>
      <c r="N6919" s="105">
        <v>30.458609463526276</v>
      </c>
      <c r="O6919" s="105">
        <v>13.171543743026753</v>
      </c>
      <c r="P6919" s="105">
        <v>11.563435964370472</v>
      </c>
      <c r="Q6919" s="105">
        <v>9.6929063994807674</v>
      </c>
      <c r="R6919" s="105">
        <v>7.4312721473410592</v>
      </c>
      <c r="S6919" s="105">
        <v>59.627783201767485</v>
      </c>
      <c r="T6919" s="105">
        <v>31.053698052634207</v>
      </c>
      <c r="U6919" s="105">
        <v>51.849671393954395</v>
      </c>
    </row>
    <row r="6920" spans="1:21">
      <c r="A6920" s="54">
        <v>6918</v>
      </c>
      <c r="B6920" s="104">
        <v>39778</v>
      </c>
      <c r="C6920" s="104">
        <v>39778</v>
      </c>
      <c r="D6920" s="105">
        <v>127611.99999999999</v>
      </c>
      <c r="E6920" s="105">
        <v>2653900000</v>
      </c>
      <c r="F6920" s="105">
        <v>0</v>
      </c>
      <c r="G6920" s="105">
        <v>4.8357285925803701</v>
      </c>
      <c r="H6920" s="105">
        <v>3.7521000180819017</v>
      </c>
      <c r="I6920" s="105">
        <v>2.3602595612493129</v>
      </c>
      <c r="J6920" s="105">
        <v>2.1429705862199242</v>
      </c>
      <c r="K6920" s="105">
        <v>2.5925370980261579</v>
      </c>
      <c r="L6920" s="105">
        <v>1.2476959434804702</v>
      </c>
      <c r="M6920" s="105">
        <v>1.1578198753429296</v>
      </c>
      <c r="N6920" s="105">
        <v>2.0643662841582304</v>
      </c>
      <c r="O6920" s="105">
        <v>2.2905636275893833</v>
      </c>
      <c r="P6920" s="105">
        <v>2.8739679442234385</v>
      </c>
      <c r="Q6920" s="105">
        <v>3.9500937300414365</v>
      </c>
      <c r="R6920" s="105">
        <v>5.0832257933990475</v>
      </c>
      <c r="S6920" s="105">
        <v>0</v>
      </c>
      <c r="T6920" s="105">
        <v>2.8626107545327169</v>
      </c>
      <c r="U6920" s="105">
        <v>2.8626107545327169</v>
      </c>
    </row>
    <row r="6921" spans="1:21">
      <c r="A6921" s="54">
        <v>6919</v>
      </c>
      <c r="B6921" s="104">
        <v>39779</v>
      </c>
      <c r="C6921" s="104">
        <v>39779</v>
      </c>
      <c r="D6921" s="105">
        <v>70783.000000000015</v>
      </c>
      <c r="E6921" s="105">
        <v>2653900000</v>
      </c>
      <c r="F6921" s="105">
        <v>0</v>
      </c>
      <c r="G6921" s="105">
        <v>5.985548094267183</v>
      </c>
      <c r="H6921" s="105">
        <v>4.9381455401780325</v>
      </c>
      <c r="I6921" s="105">
        <v>3.0794031099410453</v>
      </c>
      <c r="J6921" s="105">
        <v>2.7425812073341111</v>
      </c>
      <c r="K6921" s="105">
        <v>2.9944316523632399</v>
      </c>
      <c r="L6921" s="105">
        <v>1.5318705669545649</v>
      </c>
      <c r="M6921" s="105">
        <v>2.0878867446188694</v>
      </c>
      <c r="N6921" s="105">
        <v>4.1396379320871288</v>
      </c>
      <c r="O6921" s="105">
        <v>3.0776329658919068</v>
      </c>
      <c r="P6921" s="105">
        <v>3.8152585127909755</v>
      </c>
      <c r="Q6921" s="105">
        <v>4.5330145551561403</v>
      </c>
      <c r="R6921" s="105">
        <v>5.4348394732095038</v>
      </c>
      <c r="S6921" s="105">
        <v>0</v>
      </c>
      <c r="T6921" s="105">
        <v>3.6966875295660593</v>
      </c>
      <c r="U6921" s="105">
        <v>3.6966875295660566</v>
      </c>
    </row>
    <row r="6922" spans="1:21">
      <c r="A6922" s="54">
        <v>6920</v>
      </c>
      <c r="B6922" s="104">
        <v>39780</v>
      </c>
      <c r="C6922" s="104">
        <v>39780</v>
      </c>
      <c r="D6922" s="105">
        <v>93695662.99999997</v>
      </c>
      <c r="E6922" s="105">
        <v>5334600000</v>
      </c>
      <c r="F6922" s="105">
        <v>0</v>
      </c>
      <c r="G6922" s="105">
        <v>4.8445182187199078</v>
      </c>
      <c r="H6922" s="105">
        <v>4.4835629069099996</v>
      </c>
      <c r="I6922" s="105">
        <v>5.2937177256637105</v>
      </c>
      <c r="J6922" s="105">
        <v>30.726321797583854</v>
      </c>
      <c r="K6922" s="105">
        <v>100</v>
      </c>
      <c r="L6922" s="105">
        <v>100</v>
      </c>
      <c r="M6922" s="105">
        <v>100</v>
      </c>
      <c r="N6922" s="105">
        <v>100</v>
      </c>
      <c r="O6922" s="105">
        <v>100</v>
      </c>
      <c r="P6922" s="105">
        <v>100</v>
      </c>
      <c r="Q6922" s="105">
        <v>100</v>
      </c>
      <c r="R6922" s="105">
        <v>11.071613521388105</v>
      </c>
      <c r="S6922" s="105">
        <v>90.325950455779974</v>
      </c>
      <c r="T6922" s="105">
        <v>63.034977847522136</v>
      </c>
      <c r="U6922" s="105">
        <v>90.243246825501856</v>
      </c>
    </row>
    <row r="6923" spans="1:21">
      <c r="A6923" s="54">
        <v>6921</v>
      </c>
      <c r="B6923" s="104">
        <v>39782</v>
      </c>
      <c r="C6923" s="104">
        <v>39782</v>
      </c>
      <c r="D6923" s="105">
        <v>92037.999999999985</v>
      </c>
      <c r="E6923" s="105">
        <v>2667300000</v>
      </c>
      <c r="F6923" s="105">
        <v>0</v>
      </c>
      <c r="G6923" s="105">
        <v>6.2451888432134846</v>
      </c>
      <c r="H6923" s="105">
        <v>6.9029322952986236</v>
      </c>
      <c r="I6923" s="105">
        <v>7.2645109378358876</v>
      </c>
      <c r="J6923" s="105">
        <v>47.443447037281096</v>
      </c>
      <c r="K6923" s="105">
        <v>100</v>
      </c>
      <c r="L6923" s="105">
        <v>100</v>
      </c>
      <c r="M6923" s="105">
        <v>100</v>
      </c>
      <c r="N6923" s="105">
        <v>54.396795878082337</v>
      </c>
      <c r="O6923" s="105">
        <v>28.150858984114286</v>
      </c>
      <c r="P6923" s="105">
        <v>45.672442679881058</v>
      </c>
      <c r="Q6923" s="105">
        <v>64.450290545820295</v>
      </c>
      <c r="R6923" s="105">
        <v>9.0842589006129888</v>
      </c>
      <c r="S6923" s="105">
        <v>0</v>
      </c>
      <c r="T6923" s="105">
        <v>47.467560508511674</v>
      </c>
      <c r="U6923" s="105">
        <v>47.467560508511674</v>
      </c>
    </row>
    <row r="6924" spans="1:21">
      <c r="A6924" s="54">
        <v>6922</v>
      </c>
      <c r="B6924" s="104">
        <v>39783</v>
      </c>
      <c r="C6924" s="104">
        <v>39783</v>
      </c>
      <c r="D6924" s="105">
        <v>105797.00000000001</v>
      </c>
      <c r="E6924" s="105">
        <v>2667300000</v>
      </c>
      <c r="F6924" s="105">
        <v>0</v>
      </c>
      <c r="G6924" s="105">
        <v>6.5602868696575234</v>
      </c>
      <c r="H6924" s="105">
        <v>19.354482255250868</v>
      </c>
      <c r="I6924" s="105">
        <v>33.056774830174547</v>
      </c>
      <c r="J6924" s="105">
        <v>100</v>
      </c>
      <c r="K6924" s="105">
        <v>100</v>
      </c>
      <c r="L6924" s="105">
        <v>100</v>
      </c>
      <c r="M6924" s="105">
        <v>19.932072445590176</v>
      </c>
      <c r="N6924" s="105">
        <v>8.5436657845778576</v>
      </c>
      <c r="O6924" s="105">
        <v>8.837907340920637</v>
      </c>
      <c r="P6924" s="105">
        <v>11.382436176807062</v>
      </c>
      <c r="Q6924" s="105">
        <v>8.1185164331352055</v>
      </c>
      <c r="R6924" s="105">
        <v>6.4311899021854471</v>
      </c>
      <c r="S6924" s="105">
        <v>0</v>
      </c>
      <c r="T6924" s="105">
        <v>35.184777669858278</v>
      </c>
      <c r="U6924" s="105">
        <v>35.184777669858271</v>
      </c>
    </row>
    <row r="6925" spans="1:21">
      <c r="A6925" s="54">
        <v>6923</v>
      </c>
      <c r="B6925" s="104">
        <v>39798</v>
      </c>
      <c r="C6925" s="104">
        <v>39798</v>
      </c>
      <c r="D6925" s="105">
        <v>51750</v>
      </c>
      <c r="E6925" s="105">
        <v>2667300000</v>
      </c>
      <c r="F6925" s="105">
        <v>0</v>
      </c>
      <c r="G6925" s="105">
        <v>23.298787335441872</v>
      </c>
      <c r="H6925" s="105">
        <v>35.786299350834675</v>
      </c>
      <c r="I6925" s="105">
        <v>99.279527220895446</v>
      </c>
      <c r="J6925" s="105">
        <v>82.810470532246939</v>
      </c>
      <c r="K6925" s="105">
        <v>100</v>
      </c>
      <c r="L6925" s="105">
        <v>12.683093533299427</v>
      </c>
      <c r="M6925" s="105">
        <v>10.872841293372817</v>
      </c>
      <c r="N6925" s="105">
        <v>8.2006399463895185</v>
      </c>
      <c r="O6925" s="105">
        <v>9.8303697353174009</v>
      </c>
      <c r="P6925" s="105">
        <v>5.5322669228178123</v>
      </c>
      <c r="Q6925" s="105">
        <v>7.2131916258810964</v>
      </c>
      <c r="R6925" s="105">
        <v>10.474215637173229</v>
      </c>
      <c r="S6925" s="105">
        <v>0</v>
      </c>
      <c r="T6925" s="105">
        <v>33.83180859447252</v>
      </c>
      <c r="U6925" s="105">
        <v>33.831808594472513</v>
      </c>
    </row>
    <row r="6926" spans="1:21">
      <c r="A6926" s="54">
        <v>6924</v>
      </c>
      <c r="B6926" s="104">
        <v>39828</v>
      </c>
      <c r="C6926" s="104">
        <v>39828</v>
      </c>
      <c r="D6926" s="105">
        <v>32737698.000000007</v>
      </c>
      <c r="E6926" s="105">
        <v>5321200000</v>
      </c>
      <c r="F6926" s="105">
        <v>0</v>
      </c>
      <c r="G6926" s="105">
        <v>0.51689887234585574</v>
      </c>
      <c r="H6926" s="105">
        <v>0.42821392920924939</v>
      </c>
      <c r="I6926" s="105">
        <v>0.3469741583193105</v>
      </c>
      <c r="J6926" s="105">
        <v>0.36993490204496299</v>
      </c>
      <c r="K6926" s="105">
        <v>0.54761443685315014</v>
      </c>
      <c r="L6926" s="105">
        <v>0.74150105820650525</v>
      </c>
      <c r="M6926" s="105">
        <v>0.95841617393353773</v>
      </c>
      <c r="N6926" s="105">
        <v>1.1492649019371928</v>
      </c>
      <c r="O6926" s="105">
        <v>1.3754264423667923</v>
      </c>
      <c r="P6926" s="105">
        <v>1.3882200305114853</v>
      </c>
      <c r="Q6926" s="105">
        <v>1.287209559089777</v>
      </c>
      <c r="R6926" s="105">
        <v>0.814237919661286</v>
      </c>
      <c r="S6926" s="105">
        <v>0.6053077016432602</v>
      </c>
      <c r="T6926" s="105">
        <v>0.82699269870659198</v>
      </c>
      <c r="U6926" s="105">
        <v>0.80478713017486603</v>
      </c>
    </row>
    <row r="6927" spans="1:21">
      <c r="A6927" s="54">
        <v>6925</v>
      </c>
      <c r="B6927" s="104">
        <v>39829</v>
      </c>
      <c r="C6927" s="104">
        <v>39829</v>
      </c>
      <c r="D6927" s="105">
        <v>75846158</v>
      </c>
      <c r="E6927" s="105">
        <v>26233600000</v>
      </c>
      <c r="F6927" s="105">
        <v>0</v>
      </c>
      <c r="G6927" s="105">
        <v>0.34276209032560601</v>
      </c>
      <c r="H6927" s="105">
        <v>0.29393029117042463</v>
      </c>
      <c r="I6927" s="105">
        <v>0.25401265301510922</v>
      </c>
      <c r="J6927" s="105">
        <v>0.27510824516647192</v>
      </c>
      <c r="K6927" s="105">
        <v>0.3904903022257446</v>
      </c>
      <c r="L6927" s="105">
        <v>0.6012701006146669</v>
      </c>
      <c r="M6927" s="105">
        <v>0.77532914707237199</v>
      </c>
      <c r="N6927" s="105">
        <v>1.0117099614662231</v>
      </c>
      <c r="O6927" s="105">
        <v>1.1843821700500612</v>
      </c>
      <c r="P6927" s="105">
        <v>0.99566363427309934</v>
      </c>
      <c r="Q6927" s="105">
        <v>0.86364327322053358</v>
      </c>
      <c r="R6927" s="105">
        <v>0.50989292788672369</v>
      </c>
      <c r="S6927" s="105">
        <v>0.72184360400633518</v>
      </c>
      <c r="T6927" s="105">
        <v>0.62484956637391964</v>
      </c>
      <c r="U6927" s="105">
        <v>0.64150741169103742</v>
      </c>
    </row>
    <row r="6928" spans="1:21">
      <c r="A6928" s="54">
        <v>6926</v>
      </c>
      <c r="B6928" s="104">
        <v>39830</v>
      </c>
      <c r="C6928" s="104">
        <v>39830</v>
      </c>
      <c r="D6928" s="105">
        <v>14159428.000000004</v>
      </c>
      <c r="E6928" s="105">
        <v>5321200000</v>
      </c>
      <c r="F6928" s="105">
        <v>0</v>
      </c>
      <c r="G6928" s="105">
        <v>0.62218874046596073</v>
      </c>
      <c r="H6928" s="105">
        <v>0.49713035454444254</v>
      </c>
      <c r="I6928" s="105">
        <v>0.39854170744589645</v>
      </c>
      <c r="J6928" s="105">
        <v>0.4301165139826098</v>
      </c>
      <c r="K6928" s="105">
        <v>0.55851979345250835</v>
      </c>
      <c r="L6928" s="105">
        <v>0.78934816545390563</v>
      </c>
      <c r="M6928" s="105">
        <v>0.91847333289391819</v>
      </c>
      <c r="N6928" s="105">
        <v>1.0802529322762613</v>
      </c>
      <c r="O6928" s="105">
        <v>1.1448597393425619</v>
      </c>
      <c r="P6928" s="105">
        <v>1.1392627389224086</v>
      </c>
      <c r="Q6928" s="105">
        <v>1.1172283825894964</v>
      </c>
      <c r="R6928" s="105">
        <v>0.86744531200511732</v>
      </c>
      <c r="S6928" s="105">
        <v>0.96139921011585427</v>
      </c>
      <c r="T6928" s="105">
        <v>0.79694730944792391</v>
      </c>
      <c r="U6928" s="105">
        <v>0.84556400765908102</v>
      </c>
    </row>
    <row r="6929" spans="1:21">
      <c r="A6929" s="54">
        <v>6927</v>
      </c>
      <c r="B6929" s="104">
        <v>39831</v>
      </c>
      <c r="C6929" s="104">
        <v>39831</v>
      </c>
      <c r="D6929" s="105">
        <v>109261018.99999997</v>
      </c>
      <c r="E6929" s="105">
        <v>29000400000</v>
      </c>
      <c r="F6929" s="105">
        <v>0</v>
      </c>
      <c r="G6929" s="105">
        <v>0.35664656852827759</v>
      </c>
      <c r="H6929" s="105">
        <v>0.30178315018303781</v>
      </c>
      <c r="I6929" s="105">
        <v>0.26212514379200813</v>
      </c>
      <c r="J6929" s="105">
        <v>0.29473847271612846</v>
      </c>
      <c r="K6929" s="105">
        <v>0.44813707045546236</v>
      </c>
      <c r="L6929" s="105">
        <v>0.68558134534748538</v>
      </c>
      <c r="M6929" s="105">
        <v>0.79279446124328667</v>
      </c>
      <c r="N6929" s="105">
        <v>1.0106204213676548</v>
      </c>
      <c r="O6929" s="105">
        <v>1.1969856042031439</v>
      </c>
      <c r="P6929" s="105">
        <v>1.0726548227341548</v>
      </c>
      <c r="Q6929" s="105">
        <v>0.96090070148788642</v>
      </c>
      <c r="R6929" s="105">
        <v>0.53725576171120792</v>
      </c>
      <c r="S6929" s="105">
        <v>0.57447181973359429</v>
      </c>
      <c r="T6929" s="105">
        <v>0.66001862698081115</v>
      </c>
      <c r="U6929" s="105">
        <v>0.63281733233469972</v>
      </c>
    </row>
    <row r="6930" spans="1:21">
      <c r="A6930" s="54">
        <v>6928</v>
      </c>
      <c r="B6930" s="104">
        <v>39832</v>
      </c>
      <c r="C6930" s="104">
        <v>39832</v>
      </c>
      <c r="D6930" s="105">
        <v>1690514.0000000005</v>
      </c>
      <c r="E6930" s="105">
        <v>2667300000</v>
      </c>
      <c r="F6930" s="105">
        <v>0</v>
      </c>
      <c r="G6930" s="105">
        <v>2.4224700430871309</v>
      </c>
      <c r="H6930" s="105">
        <v>2.0327689348420637</v>
      </c>
      <c r="I6930" s="105">
        <v>1.6305967970318309</v>
      </c>
      <c r="J6930" s="105">
        <v>1.7836353435151249</v>
      </c>
      <c r="K6930" s="105">
        <v>2.3095294609107389</v>
      </c>
      <c r="L6930" s="105">
        <v>3.0485921573337875</v>
      </c>
      <c r="M6930" s="105">
        <v>3.3736477128981681</v>
      </c>
      <c r="N6930" s="105">
        <v>3.4563081617805098</v>
      </c>
      <c r="O6930" s="105">
        <v>3.876378102285317</v>
      </c>
      <c r="P6930" s="105">
        <v>3.726117036986313</v>
      </c>
      <c r="Q6930" s="105">
        <v>3.8037008082080663</v>
      </c>
      <c r="R6930" s="105">
        <v>3.1324054545163498</v>
      </c>
      <c r="S6930" s="105">
        <v>3.4356910778779524</v>
      </c>
      <c r="T6930" s="105">
        <v>2.8830125011162835</v>
      </c>
      <c r="U6930" s="105">
        <v>3.063599098330501</v>
      </c>
    </row>
    <row r="6931" spans="1:21">
      <c r="A6931" s="54">
        <v>6929</v>
      </c>
      <c r="B6931" s="104">
        <v>39833</v>
      </c>
      <c r="C6931" s="104">
        <v>39833</v>
      </c>
      <c r="D6931" s="105">
        <v>7889813.9999999981</v>
      </c>
      <c r="E6931" s="105">
        <v>2667300000</v>
      </c>
      <c r="F6931" s="105">
        <v>0</v>
      </c>
      <c r="G6931" s="105">
        <v>1.4053702810413049</v>
      </c>
      <c r="H6931" s="105">
        <v>1.2171719840441078</v>
      </c>
      <c r="I6931" s="105">
        <v>0.98933078677816066</v>
      </c>
      <c r="J6931" s="105">
        <v>1.0762719541910037</v>
      </c>
      <c r="K6931" s="105">
        <v>1.4341697336167838</v>
      </c>
      <c r="L6931" s="105">
        <v>1.9562822817356407</v>
      </c>
      <c r="M6931" s="105">
        <v>2.1410153653762238</v>
      </c>
      <c r="N6931" s="105">
        <v>2.1736163081576816</v>
      </c>
      <c r="O6931" s="105">
        <v>2.2167039338619765</v>
      </c>
      <c r="P6931" s="105">
        <v>2.0488668881825354</v>
      </c>
      <c r="Q6931" s="105">
        <v>1.9632438358804829</v>
      </c>
      <c r="R6931" s="105">
        <v>1.7427985365169709</v>
      </c>
      <c r="S6931" s="105">
        <v>2.1176877016055973</v>
      </c>
      <c r="T6931" s="105">
        <v>1.6970701574485727</v>
      </c>
      <c r="U6931" s="105">
        <v>2.003798685147804</v>
      </c>
    </row>
    <row r="6932" spans="1:21">
      <c r="A6932" s="54">
        <v>6930</v>
      </c>
      <c r="B6932" s="104">
        <v>39834</v>
      </c>
      <c r="C6932" s="104">
        <v>39834</v>
      </c>
      <c r="D6932" s="105">
        <v>70780275</v>
      </c>
      <c r="E6932" s="105">
        <v>21162500000</v>
      </c>
      <c r="F6932" s="105">
        <v>0</v>
      </c>
      <c r="G6932" s="105">
        <v>0.37322980040173603</v>
      </c>
      <c r="H6932" s="105">
        <v>0.31861110461721576</v>
      </c>
      <c r="I6932" s="105">
        <v>0.26270015761957299</v>
      </c>
      <c r="J6932" s="105">
        <v>0.32019273849391122</v>
      </c>
      <c r="K6932" s="105">
        <v>0.54896892422556676</v>
      </c>
      <c r="L6932" s="105">
        <v>0.73847244263819012</v>
      </c>
      <c r="M6932" s="105">
        <v>0.73911252370633673</v>
      </c>
      <c r="N6932" s="105">
        <v>0.89687822477045265</v>
      </c>
      <c r="O6932" s="105">
        <v>0.95663977034743208</v>
      </c>
      <c r="P6932" s="105">
        <v>0.81574819369923002</v>
      </c>
      <c r="Q6932" s="105">
        <v>0.77835733549022701</v>
      </c>
      <c r="R6932" s="105">
        <v>0.4985791619039055</v>
      </c>
      <c r="S6932" s="105">
        <v>0.7072471611643194</v>
      </c>
      <c r="T6932" s="105">
        <v>0.60395753149281484</v>
      </c>
      <c r="U6932" s="105">
        <v>0.64313902630415387</v>
      </c>
    </row>
    <row r="6933" spans="1:21">
      <c r="A6933" s="54">
        <v>6931</v>
      </c>
      <c r="B6933" s="104">
        <v>39835</v>
      </c>
      <c r="C6933" s="104">
        <v>39835</v>
      </c>
      <c r="D6933" s="105">
        <v>2342702</v>
      </c>
      <c r="E6933" s="105">
        <v>2667300000</v>
      </c>
      <c r="F6933" s="105">
        <v>0</v>
      </c>
      <c r="G6933" s="105">
        <v>2.5478288475884598</v>
      </c>
      <c r="H6933" s="105">
        <v>2.2898986143956761</v>
      </c>
      <c r="I6933" s="105">
        <v>1.9274924582432595</v>
      </c>
      <c r="J6933" s="105">
        <v>1.9968328739605448</v>
      </c>
      <c r="K6933" s="105">
        <v>3.0621864721751373</v>
      </c>
      <c r="L6933" s="105">
        <v>4.1501424123490906</v>
      </c>
      <c r="M6933" s="105">
        <v>4.4562255501741763</v>
      </c>
      <c r="N6933" s="105">
        <v>4.5242174132330453</v>
      </c>
      <c r="O6933" s="105">
        <v>4.3547213162393206</v>
      </c>
      <c r="P6933" s="105">
        <v>3.5127650613735568</v>
      </c>
      <c r="Q6933" s="105">
        <v>3.6830369393963633</v>
      </c>
      <c r="R6933" s="105">
        <v>2.9966684411975844</v>
      </c>
      <c r="S6933" s="105">
        <v>4.3233305337164536</v>
      </c>
      <c r="T6933" s="105">
        <v>3.2918347000271848</v>
      </c>
      <c r="U6933" s="105">
        <v>3.4085904005862186</v>
      </c>
    </row>
    <row r="6934" spans="1:21">
      <c r="A6934" s="54">
        <v>6932</v>
      </c>
      <c r="B6934" s="104">
        <v>39836</v>
      </c>
      <c r="C6934" s="104">
        <v>39836</v>
      </c>
      <c r="D6934" s="105">
        <v>1615077.0000000005</v>
      </c>
      <c r="E6934" s="105">
        <v>2667300000</v>
      </c>
      <c r="F6934" s="105">
        <v>0</v>
      </c>
      <c r="G6934" s="105">
        <v>1.8440604732968557</v>
      </c>
      <c r="H6934" s="105">
        <v>1.5663291348978201</v>
      </c>
      <c r="I6934" s="105">
        <v>1.280258782759663</v>
      </c>
      <c r="J6934" s="105">
        <v>1.4382512130291383</v>
      </c>
      <c r="K6934" s="105">
        <v>2.0522809845507255</v>
      </c>
      <c r="L6934" s="105">
        <v>3.2321372225942895</v>
      </c>
      <c r="M6934" s="105">
        <v>3.1950908378789569</v>
      </c>
      <c r="N6934" s="105">
        <v>3.2701946225508207</v>
      </c>
      <c r="O6934" s="105">
        <v>3.1502867321728512</v>
      </c>
      <c r="P6934" s="105">
        <v>2.7327804276418877</v>
      </c>
      <c r="Q6934" s="105">
        <v>3.0594863864342536</v>
      </c>
      <c r="R6934" s="105">
        <v>2.3136052227368014</v>
      </c>
      <c r="S6934" s="105">
        <v>3.1812143971867588</v>
      </c>
      <c r="T6934" s="105">
        <v>2.4278968367120055</v>
      </c>
      <c r="U6934" s="105">
        <v>2.464918180839871</v>
      </c>
    </row>
    <row r="6935" spans="1:21">
      <c r="A6935" s="54">
        <v>6933</v>
      </c>
      <c r="B6935" s="104">
        <v>39837</v>
      </c>
      <c r="C6935" s="104">
        <v>39837</v>
      </c>
      <c r="D6935" s="105">
        <v>56850519.000000015</v>
      </c>
      <c r="E6935" s="105">
        <v>13228300000</v>
      </c>
      <c r="F6935" s="105">
        <v>0</v>
      </c>
      <c r="G6935" s="105">
        <v>0.44080633124439356</v>
      </c>
      <c r="H6935" s="105">
        <v>0.35942665946121294</v>
      </c>
      <c r="I6935" s="105">
        <v>0.28018869449914635</v>
      </c>
      <c r="J6935" s="105">
        <v>0.34270744966476091</v>
      </c>
      <c r="K6935" s="105">
        <v>0.65007660738103612</v>
      </c>
      <c r="L6935" s="105">
        <v>0.86602962892420365</v>
      </c>
      <c r="M6935" s="105">
        <v>0.78938304759094191</v>
      </c>
      <c r="N6935" s="105">
        <v>1.0408032301619758</v>
      </c>
      <c r="O6935" s="105">
        <v>1.1419674753351308</v>
      </c>
      <c r="P6935" s="105">
        <v>1.0154878981866187</v>
      </c>
      <c r="Q6935" s="105">
        <v>1.0552753040331904</v>
      </c>
      <c r="R6935" s="105">
        <v>0.62849872721408917</v>
      </c>
      <c r="S6935" s="105">
        <v>0.65866914547302291</v>
      </c>
      <c r="T6935" s="105">
        <v>0.71755425447472498</v>
      </c>
      <c r="U6935" s="105">
        <v>0.6882286575765052</v>
      </c>
    </row>
    <row r="6936" spans="1:21">
      <c r="A6936" s="54">
        <v>6934</v>
      </c>
      <c r="B6936" s="104">
        <v>39846</v>
      </c>
      <c r="C6936" s="104">
        <v>39846</v>
      </c>
      <c r="D6936" s="105">
        <v>145832793</v>
      </c>
      <c r="E6936" s="105">
        <v>16121200000</v>
      </c>
      <c r="F6936" s="105">
        <v>0</v>
      </c>
      <c r="G6936" s="105">
        <v>1.1950361537953109</v>
      </c>
      <c r="H6936" s="105">
        <v>1.3051514758514817</v>
      </c>
      <c r="I6936" s="105">
        <v>1.134522681940151</v>
      </c>
      <c r="J6936" s="105">
        <v>1.2233039422619207</v>
      </c>
      <c r="K6936" s="105">
        <v>1.4089839062873857</v>
      </c>
      <c r="L6936" s="105">
        <v>1.3263535513435332</v>
      </c>
      <c r="M6936" s="105">
        <v>1.2658476343519758</v>
      </c>
      <c r="N6936" s="105">
        <v>1.2279506750896374</v>
      </c>
      <c r="O6936" s="105">
        <v>1.2252700903672904</v>
      </c>
      <c r="P6936" s="105">
        <v>1.171251611565574</v>
      </c>
      <c r="Q6936" s="105">
        <v>1.2721500620888122</v>
      </c>
      <c r="R6936" s="105">
        <v>1.199682570731043</v>
      </c>
      <c r="S6936" s="105">
        <v>1.2450381837015227</v>
      </c>
      <c r="T6936" s="105">
        <v>1.2462920296395097</v>
      </c>
      <c r="U6936" s="105">
        <v>1.2458064185703233</v>
      </c>
    </row>
    <row r="6937" spans="1:21">
      <c r="A6937" s="54">
        <v>6935</v>
      </c>
      <c r="B6937" s="104">
        <v>39847</v>
      </c>
      <c r="C6937" s="104">
        <v>39847</v>
      </c>
      <c r="D6937" s="105">
        <v>1827714962.0000005</v>
      </c>
      <c r="E6937" s="105">
        <v>21284800000</v>
      </c>
      <c r="F6937" s="105">
        <v>0</v>
      </c>
      <c r="G6937" s="105">
        <v>19.230519564649562</v>
      </c>
      <c r="H6937" s="105">
        <v>79.407328870284871</v>
      </c>
      <c r="I6937" s="105">
        <v>14.15885630867786</v>
      </c>
      <c r="J6937" s="105">
        <v>100</v>
      </c>
      <c r="K6937" s="105">
        <v>100</v>
      </c>
      <c r="L6937" s="105">
        <v>100</v>
      </c>
      <c r="M6937" s="105">
        <v>100</v>
      </c>
      <c r="N6937" s="105">
        <v>100</v>
      </c>
      <c r="O6937" s="105">
        <v>100</v>
      </c>
      <c r="P6937" s="105">
        <v>100</v>
      </c>
      <c r="Q6937" s="105">
        <v>100</v>
      </c>
      <c r="R6937" s="105">
        <v>100</v>
      </c>
      <c r="S6937" s="105">
        <v>94.304111782872113</v>
      </c>
      <c r="T6937" s="105">
        <v>84.399725395301019</v>
      </c>
      <c r="U6937" s="105">
        <v>94.241129022738122</v>
      </c>
    </row>
    <row r="6938" spans="1:21">
      <c r="A6938" s="54">
        <v>6936</v>
      </c>
      <c r="B6938" s="104">
        <v>39904</v>
      </c>
      <c r="C6938" s="104">
        <v>39904</v>
      </c>
      <c r="D6938" s="105">
        <v>261982.00000000003</v>
      </c>
      <c r="E6938" s="105">
        <v>13389100000</v>
      </c>
      <c r="F6938" s="105">
        <v>0</v>
      </c>
      <c r="G6938" s="105">
        <v>1.0043485884868903</v>
      </c>
      <c r="H6938" s="105">
        <v>2.2398975109620336</v>
      </c>
      <c r="I6938" s="105">
        <v>3.774525503110965</v>
      </c>
      <c r="J6938" s="105">
        <v>17.769024876563119</v>
      </c>
      <c r="K6938" s="105">
        <v>39.445654553739722</v>
      </c>
      <c r="L6938" s="105">
        <v>100</v>
      </c>
      <c r="M6938" s="105">
        <v>100</v>
      </c>
      <c r="N6938" s="105">
        <v>100</v>
      </c>
      <c r="O6938" s="105">
        <v>19.964708066424237</v>
      </c>
      <c r="P6938" s="105">
        <v>10.051048831734429</v>
      </c>
      <c r="Q6938" s="105">
        <v>3.3153525749521817</v>
      </c>
      <c r="R6938" s="105">
        <v>1.2289983032943597</v>
      </c>
      <c r="S6938" s="105">
        <v>0</v>
      </c>
      <c r="T6938" s="105">
        <v>33.232796567438989</v>
      </c>
      <c r="U6938" s="105">
        <v>33.232796567438982</v>
      </c>
    </row>
    <row r="6939" spans="1:21">
      <c r="A6939" s="54">
        <v>6937</v>
      </c>
      <c r="B6939" s="104">
        <v>39905</v>
      </c>
      <c r="C6939" s="104">
        <v>39905</v>
      </c>
      <c r="D6939" s="105">
        <v>12901.999999999998</v>
      </c>
      <c r="E6939" s="105">
        <v>2667300000</v>
      </c>
      <c r="F6939" s="105">
        <v>0</v>
      </c>
      <c r="G6939" s="105">
        <v>3.9177396875958981</v>
      </c>
      <c r="H6939" s="105">
        <v>6.0531414659455764</v>
      </c>
      <c r="I6939" s="105">
        <v>8.8980599293858607</v>
      </c>
      <c r="J6939" s="105">
        <v>22.764507374913762</v>
      </c>
      <c r="K6939" s="105">
        <v>32.245242500862034</v>
      </c>
      <c r="L6939" s="105">
        <v>99.827020885856982</v>
      </c>
      <c r="M6939" s="105">
        <v>100</v>
      </c>
      <c r="N6939" s="105">
        <v>100</v>
      </c>
      <c r="O6939" s="105">
        <v>100</v>
      </c>
      <c r="P6939" s="105">
        <v>100</v>
      </c>
      <c r="Q6939" s="105">
        <v>100</v>
      </c>
      <c r="R6939" s="105">
        <v>3.0643477485623167</v>
      </c>
      <c r="S6939" s="105">
        <v>0</v>
      </c>
      <c r="T6939" s="105">
        <v>56.397504966093543</v>
      </c>
      <c r="U6939" s="105">
        <v>56.397504966093543</v>
      </c>
    </row>
    <row r="6940" spans="1:21">
      <c r="A6940" s="54">
        <v>6938</v>
      </c>
      <c r="B6940" s="104">
        <v>39906</v>
      </c>
      <c r="C6940" s="104">
        <v>39906</v>
      </c>
      <c r="D6940" s="105">
        <v>769307614.99999988</v>
      </c>
      <c r="E6940" s="105">
        <v>318677000000</v>
      </c>
      <c r="F6940" s="105">
        <v>0</v>
      </c>
      <c r="G6940" s="105">
        <v>2.9136652287342768</v>
      </c>
      <c r="H6940" s="105">
        <v>3.3275618419580568</v>
      </c>
      <c r="I6940" s="105">
        <v>4.3557594559594648</v>
      </c>
      <c r="J6940" s="105">
        <v>8.4182617486523696</v>
      </c>
      <c r="K6940" s="105">
        <v>14.262816792018635</v>
      </c>
      <c r="L6940" s="105">
        <v>20.507259617759903</v>
      </c>
      <c r="M6940" s="105">
        <v>30.937863725545604</v>
      </c>
      <c r="N6940" s="105">
        <v>46.577807134661882</v>
      </c>
      <c r="O6940" s="105">
        <v>52.363850934045558</v>
      </c>
      <c r="P6940" s="105">
        <v>58.267666052753995</v>
      </c>
      <c r="Q6940" s="105">
        <v>28.375008084559319</v>
      </c>
      <c r="R6940" s="105">
        <v>5.8952443378332484</v>
      </c>
      <c r="S6940" s="105">
        <v>28.269694245171095</v>
      </c>
      <c r="T6940" s="105">
        <v>23.016897079540197</v>
      </c>
      <c r="U6940" s="105">
        <v>28.238953627755027</v>
      </c>
    </row>
    <row r="6941" spans="1:21">
      <c r="A6941" s="54">
        <v>6939</v>
      </c>
      <c r="B6941" s="104">
        <v>39927</v>
      </c>
      <c r="C6941" s="104">
        <v>39927</v>
      </c>
      <c r="D6941" s="105">
        <v>192832913.00000003</v>
      </c>
      <c r="E6941" s="105">
        <v>2667300000</v>
      </c>
      <c r="F6941" s="105">
        <v>0</v>
      </c>
      <c r="G6941" s="105">
        <v>0</v>
      </c>
      <c r="H6941" s="105">
        <v>0</v>
      </c>
      <c r="I6941" s="105">
        <v>0</v>
      </c>
      <c r="J6941" s="105">
        <v>0</v>
      </c>
      <c r="K6941" s="105">
        <v>0</v>
      </c>
      <c r="L6941" s="105">
        <v>0</v>
      </c>
      <c r="M6941" s="105">
        <v>0</v>
      </c>
      <c r="N6941" s="105">
        <v>0</v>
      </c>
      <c r="O6941" s="105">
        <v>0</v>
      </c>
      <c r="P6941" s="105">
        <v>0</v>
      </c>
      <c r="Q6941" s="105">
        <v>0</v>
      </c>
      <c r="R6941" s="105">
        <v>0</v>
      </c>
      <c r="S6941" s="105">
        <v>0</v>
      </c>
      <c r="T6941" s="105">
        <v>0</v>
      </c>
      <c r="U6941" s="105">
        <v>0</v>
      </c>
    </row>
    <row r="6942" spans="1:21">
      <c r="A6942" s="54">
        <v>6940</v>
      </c>
      <c r="B6942" s="104">
        <v>39931</v>
      </c>
      <c r="C6942" s="104">
        <v>39931</v>
      </c>
      <c r="D6942" s="105">
        <v>388611141.99999994</v>
      </c>
      <c r="E6942" s="105">
        <v>2667300000</v>
      </c>
      <c r="F6942" s="105">
        <v>0</v>
      </c>
      <c r="G6942" s="105">
        <v>100</v>
      </c>
      <c r="H6942" s="105">
        <v>100</v>
      </c>
      <c r="I6942" s="105">
        <v>100</v>
      </c>
      <c r="J6942" s="105">
        <v>100</v>
      </c>
      <c r="K6942" s="105">
        <v>100</v>
      </c>
      <c r="L6942" s="105">
        <v>100</v>
      </c>
      <c r="M6942" s="105">
        <v>100</v>
      </c>
      <c r="N6942" s="105">
        <v>100</v>
      </c>
      <c r="O6942" s="105">
        <v>100</v>
      </c>
      <c r="P6942" s="105">
        <v>100</v>
      </c>
      <c r="Q6942" s="105">
        <v>100</v>
      </c>
      <c r="R6942" s="105">
        <v>100</v>
      </c>
      <c r="S6942" s="105">
        <v>100</v>
      </c>
      <c r="T6942" s="105">
        <v>100</v>
      </c>
      <c r="U6942" s="105">
        <v>100.00000000000003</v>
      </c>
    </row>
    <row r="6943" spans="1:21">
      <c r="A6943" s="54">
        <v>6941</v>
      </c>
      <c r="B6943" s="104">
        <v>39932</v>
      </c>
      <c r="C6943" s="104">
        <v>39932</v>
      </c>
      <c r="D6943" s="105">
        <v>70869127</v>
      </c>
      <c r="E6943" s="105">
        <v>2667300000</v>
      </c>
      <c r="F6943" s="105">
        <v>0</v>
      </c>
      <c r="G6943" s="105">
        <v>100</v>
      </c>
      <c r="H6943" s="105">
        <v>100</v>
      </c>
      <c r="I6943" s="105">
        <v>100</v>
      </c>
      <c r="J6943" s="105">
        <v>100</v>
      </c>
      <c r="K6943" s="105">
        <v>100</v>
      </c>
      <c r="L6943" s="105">
        <v>100</v>
      </c>
      <c r="M6943" s="105">
        <v>100</v>
      </c>
      <c r="N6943" s="105">
        <v>100</v>
      </c>
      <c r="O6943" s="105">
        <v>100</v>
      </c>
      <c r="P6943" s="105">
        <v>100</v>
      </c>
      <c r="Q6943" s="105">
        <v>100</v>
      </c>
      <c r="R6943" s="105">
        <v>100</v>
      </c>
      <c r="S6943" s="105">
        <v>100</v>
      </c>
      <c r="T6943" s="105">
        <v>100</v>
      </c>
      <c r="U6943" s="105">
        <v>100</v>
      </c>
    </row>
    <row r="6944" spans="1:21">
      <c r="A6944" s="54">
        <v>6942</v>
      </c>
      <c r="B6944" s="104">
        <v>39939</v>
      </c>
      <c r="C6944" s="104">
        <v>39939</v>
      </c>
      <c r="D6944" s="105">
        <v>37748596.999999985</v>
      </c>
      <c r="E6944" s="105">
        <v>13362900000</v>
      </c>
      <c r="F6944" s="105">
        <v>0</v>
      </c>
      <c r="G6944" s="105">
        <v>8.1433607357439346</v>
      </c>
      <c r="H6944" s="105">
        <v>11.319967569550032</v>
      </c>
      <c r="I6944" s="105">
        <v>9.7358000697786711</v>
      </c>
      <c r="J6944" s="105">
        <v>11.540609908733323</v>
      </c>
      <c r="K6944" s="105">
        <v>31.26734324431493</v>
      </c>
      <c r="L6944" s="105">
        <v>100</v>
      </c>
      <c r="M6944" s="105">
        <v>100</v>
      </c>
      <c r="N6944" s="105">
        <v>100</v>
      </c>
      <c r="O6944" s="105">
        <v>100</v>
      </c>
      <c r="P6944" s="105">
        <v>84.05464295342837</v>
      </c>
      <c r="Q6944" s="105">
        <v>53.806473588733496</v>
      </c>
      <c r="R6944" s="105">
        <v>18.040511096307004</v>
      </c>
      <c r="S6944" s="105">
        <v>67.345236086343178</v>
      </c>
      <c r="T6944" s="105">
        <v>52.325725763882481</v>
      </c>
      <c r="U6944" s="105">
        <v>67.074305880278231</v>
      </c>
    </row>
    <row r="6945" spans="1:21">
      <c r="A6945" s="54">
        <v>6943</v>
      </c>
      <c r="B6945" s="104">
        <v>39964</v>
      </c>
      <c r="C6945" s="104">
        <v>39964</v>
      </c>
      <c r="D6945" s="105">
        <v>1872069625.9999993</v>
      </c>
      <c r="E6945" s="105">
        <v>23857700000</v>
      </c>
      <c r="F6945" s="105">
        <v>0</v>
      </c>
      <c r="G6945" s="105">
        <v>3.5404526508752001</v>
      </c>
      <c r="H6945" s="105">
        <v>2.5157095383220773</v>
      </c>
      <c r="I6945" s="105">
        <v>1.8936196751408834</v>
      </c>
      <c r="J6945" s="105">
        <v>2.8122944678158754</v>
      </c>
      <c r="K6945" s="105">
        <v>100</v>
      </c>
      <c r="L6945" s="105">
        <v>100</v>
      </c>
      <c r="M6945" s="105">
        <v>100</v>
      </c>
      <c r="N6945" s="105">
        <v>100</v>
      </c>
      <c r="O6945" s="105">
        <v>100</v>
      </c>
      <c r="P6945" s="105">
        <v>20.972781515154111</v>
      </c>
      <c r="Q6945" s="105">
        <v>11.653641434197034</v>
      </c>
      <c r="R6945" s="105">
        <v>6.4543900173508062</v>
      </c>
      <c r="S6945" s="105">
        <v>63.035446792957018</v>
      </c>
      <c r="T6945" s="105">
        <v>45.820240774904669</v>
      </c>
      <c r="U6945" s="105">
        <v>62.838805378532648</v>
      </c>
    </row>
    <row r="6946" spans="1:21">
      <c r="A6946" s="54">
        <v>6944</v>
      </c>
      <c r="B6946" s="104">
        <v>39965</v>
      </c>
      <c r="C6946" s="104">
        <v>39965</v>
      </c>
      <c r="D6946" s="105">
        <v>4287862.0000000009</v>
      </c>
      <c r="E6946" s="105">
        <v>2667300000</v>
      </c>
      <c r="F6946" s="105">
        <v>0</v>
      </c>
      <c r="G6946" s="105">
        <v>4.1076435253278092</v>
      </c>
      <c r="H6946" s="105">
        <v>3.7386781503849917</v>
      </c>
      <c r="I6946" s="105">
        <v>3.9530254211968026</v>
      </c>
      <c r="J6946" s="105">
        <v>5.9161962303855677</v>
      </c>
      <c r="K6946" s="105">
        <v>19.660911387093361</v>
      </c>
      <c r="L6946" s="105">
        <v>52.962098595827023</v>
      </c>
      <c r="M6946" s="105">
        <v>84.889255815551735</v>
      </c>
      <c r="N6946" s="105">
        <v>100</v>
      </c>
      <c r="O6946" s="105">
        <v>100</v>
      </c>
      <c r="P6946" s="105">
        <v>100</v>
      </c>
      <c r="Q6946" s="105">
        <v>34.37680018132388</v>
      </c>
      <c r="R6946" s="105">
        <v>7.8854637061627466</v>
      </c>
      <c r="S6946" s="105">
        <v>0</v>
      </c>
      <c r="T6946" s="105">
        <v>43.124172751104489</v>
      </c>
      <c r="U6946" s="105">
        <v>43.124172751104481</v>
      </c>
    </row>
    <row r="6947" spans="1:21">
      <c r="A6947" s="54">
        <v>6945</v>
      </c>
      <c r="B6947" s="104">
        <v>39966</v>
      </c>
      <c r="C6947" s="104">
        <v>39966</v>
      </c>
      <c r="D6947" s="105">
        <v>699864955</v>
      </c>
      <c r="E6947" s="105">
        <v>13336500000</v>
      </c>
      <c r="F6947" s="105">
        <v>0</v>
      </c>
      <c r="G6947" s="105">
        <v>0.25280990795456709</v>
      </c>
      <c r="H6947" s="105">
        <v>0.38493590723237386</v>
      </c>
      <c r="I6947" s="105">
        <v>0.49557263471858554</v>
      </c>
      <c r="J6947" s="105">
        <v>1.7220241061565686</v>
      </c>
      <c r="K6947" s="105">
        <v>100</v>
      </c>
      <c r="L6947" s="105">
        <v>100</v>
      </c>
      <c r="M6947" s="105">
        <v>41.687817767134767</v>
      </c>
      <c r="N6947" s="105">
        <v>12.34092139404091</v>
      </c>
      <c r="O6947" s="105">
        <v>13.339465597181093</v>
      </c>
      <c r="P6947" s="105">
        <v>13.112882756836319</v>
      </c>
      <c r="Q6947" s="105">
        <v>1.2888758672217426</v>
      </c>
      <c r="R6947" s="105">
        <v>0.28783505969264295</v>
      </c>
      <c r="S6947" s="105">
        <v>60.879881151899298</v>
      </c>
      <c r="T6947" s="105">
        <v>23.742761749847471</v>
      </c>
      <c r="U6947" s="105">
        <v>60.497427671155585</v>
      </c>
    </row>
    <row r="6948" spans="1:21">
      <c r="A6948" s="54">
        <v>6946</v>
      </c>
      <c r="B6948" s="104">
        <v>39984</v>
      </c>
      <c r="C6948" s="104">
        <v>39984</v>
      </c>
      <c r="D6948" s="105">
        <v>643924337.99999976</v>
      </c>
      <c r="E6948" s="105">
        <v>94621000000</v>
      </c>
      <c r="F6948" s="105">
        <v>0</v>
      </c>
      <c r="G6948" s="105">
        <v>12.81092745434932</v>
      </c>
      <c r="H6948" s="105">
        <v>7.2245695800455243</v>
      </c>
      <c r="I6948" s="105">
        <v>4.7025556739902834</v>
      </c>
      <c r="J6948" s="105">
        <v>5.1506092940491701</v>
      </c>
      <c r="K6948" s="105">
        <v>8.1806577580569169</v>
      </c>
      <c r="L6948" s="105">
        <v>17.044615736335672</v>
      </c>
      <c r="M6948" s="105">
        <v>25.263966923365331</v>
      </c>
      <c r="N6948" s="105">
        <v>36.294524890758311</v>
      </c>
      <c r="O6948" s="105">
        <v>54.125662954389867</v>
      </c>
      <c r="P6948" s="105">
        <v>61.834154597644499</v>
      </c>
      <c r="Q6948" s="105">
        <v>64.598257956538816</v>
      </c>
      <c r="R6948" s="105">
        <v>21.908739607207625</v>
      </c>
      <c r="S6948" s="105">
        <v>18.196356243759169</v>
      </c>
      <c r="T6948" s="105">
        <v>26.59493686889428</v>
      </c>
      <c r="U6948" s="105">
        <v>18.377171124123905</v>
      </c>
    </row>
    <row r="6949" spans="1:21">
      <c r="A6949" s="54">
        <v>6947</v>
      </c>
      <c r="B6949" s="104">
        <v>40036</v>
      </c>
      <c r="C6949" s="104">
        <v>40036</v>
      </c>
      <c r="D6949" s="105">
        <v>256554</v>
      </c>
      <c r="E6949" s="105">
        <v>2667300000</v>
      </c>
      <c r="F6949" s="105">
        <v>0</v>
      </c>
      <c r="G6949" s="105">
        <v>0</v>
      </c>
      <c r="H6949" s="105">
        <v>0</v>
      </c>
      <c r="I6949" s="105">
        <v>0</v>
      </c>
      <c r="J6949" s="105">
        <v>0</v>
      </c>
      <c r="K6949" s="105">
        <v>0</v>
      </c>
      <c r="L6949" s="105">
        <v>0</v>
      </c>
      <c r="M6949" s="105">
        <v>0</v>
      </c>
      <c r="N6949" s="105">
        <v>0</v>
      </c>
      <c r="O6949" s="105">
        <v>0</v>
      </c>
      <c r="P6949" s="105">
        <v>0</v>
      </c>
      <c r="Q6949" s="105">
        <v>0</v>
      </c>
      <c r="R6949" s="105">
        <v>0</v>
      </c>
      <c r="S6949" s="105">
        <v>0</v>
      </c>
      <c r="T6949" s="105">
        <v>0</v>
      </c>
      <c r="U6949" s="105">
        <v>0</v>
      </c>
    </row>
    <row r="6950" spans="1:21">
      <c r="A6950" s="54">
        <v>6948</v>
      </c>
      <c r="B6950" s="104">
        <v>40039</v>
      </c>
      <c r="C6950" s="104">
        <v>40039</v>
      </c>
      <c r="D6950" s="105">
        <v>267439.00000000006</v>
      </c>
      <c r="E6950" s="105">
        <v>2667300000</v>
      </c>
      <c r="F6950" s="105">
        <v>0</v>
      </c>
      <c r="G6950" s="105">
        <v>0</v>
      </c>
      <c r="H6950" s="105">
        <v>0</v>
      </c>
      <c r="I6950" s="105">
        <v>0</v>
      </c>
      <c r="J6950" s="105">
        <v>0</v>
      </c>
      <c r="K6950" s="105">
        <v>0</v>
      </c>
      <c r="L6950" s="105">
        <v>0</v>
      </c>
      <c r="M6950" s="105">
        <v>0</v>
      </c>
      <c r="N6950" s="105">
        <v>0</v>
      </c>
      <c r="O6950" s="105">
        <v>0</v>
      </c>
      <c r="P6950" s="105">
        <v>0</v>
      </c>
      <c r="Q6950" s="105">
        <v>0</v>
      </c>
      <c r="R6950" s="105">
        <v>0</v>
      </c>
      <c r="S6950" s="105">
        <v>0</v>
      </c>
      <c r="T6950" s="105">
        <v>0</v>
      </c>
      <c r="U6950" s="105">
        <v>0</v>
      </c>
    </row>
    <row r="6951" spans="1:21">
      <c r="A6951" s="54">
        <v>6949</v>
      </c>
      <c r="B6951" s="104">
        <v>40108</v>
      </c>
      <c r="C6951" s="104">
        <v>40108</v>
      </c>
      <c r="D6951" s="105">
        <v>3240738406</v>
      </c>
      <c r="E6951" s="105">
        <v>53751000000</v>
      </c>
      <c r="F6951" s="105">
        <v>0</v>
      </c>
      <c r="G6951" s="105">
        <v>0.61336454360735293</v>
      </c>
      <c r="H6951" s="105">
        <v>0.52570539932660221</v>
      </c>
      <c r="I6951" s="105">
        <v>0.31682133776574667</v>
      </c>
      <c r="J6951" s="105">
        <v>0.32885801094274886</v>
      </c>
      <c r="K6951" s="105">
        <v>0.38475464931778941</v>
      </c>
      <c r="L6951" s="105">
        <v>0.2256224426773259</v>
      </c>
      <c r="M6951" s="105">
        <v>0.25757126251338602</v>
      </c>
      <c r="N6951" s="105">
        <v>0.4330098721586621</v>
      </c>
      <c r="O6951" s="105">
        <v>0.44662594713532583</v>
      </c>
      <c r="P6951" s="105">
        <v>0.61763464467061235</v>
      </c>
      <c r="Q6951" s="105">
        <v>0.61212335371687954</v>
      </c>
      <c r="R6951" s="105">
        <v>0.72173074503298096</v>
      </c>
      <c r="S6951" s="105">
        <v>0.38151751862998939</v>
      </c>
      <c r="T6951" s="105">
        <v>0.45698518407211774</v>
      </c>
      <c r="U6951" s="105">
        <v>0.40297539373421326</v>
      </c>
    </row>
    <row r="6952" spans="1:21">
      <c r="A6952" s="54">
        <v>6950</v>
      </c>
      <c r="B6952" s="104">
        <v>40109</v>
      </c>
      <c r="C6952" s="104">
        <v>40109</v>
      </c>
      <c r="D6952" s="105">
        <v>361874126.00000012</v>
      </c>
      <c r="E6952" s="105">
        <v>2667300000</v>
      </c>
      <c r="F6952" s="105">
        <v>0</v>
      </c>
      <c r="G6952" s="105">
        <v>1.5582935190436122</v>
      </c>
      <c r="H6952" s="105">
        <v>1.2137429198105225</v>
      </c>
      <c r="I6952" s="105">
        <v>0.72164545864042673</v>
      </c>
      <c r="J6952" s="105">
        <v>0.94486454540512899</v>
      </c>
      <c r="K6952" s="105">
        <v>3.8999456729590687</v>
      </c>
      <c r="L6952" s="105">
        <v>3.0664165065360307</v>
      </c>
      <c r="M6952" s="105">
        <v>6.9108093576363547</v>
      </c>
      <c r="N6952" s="105">
        <v>100</v>
      </c>
      <c r="O6952" s="105">
        <v>2.725731434617332</v>
      </c>
      <c r="P6952" s="105">
        <v>1.692033781249731</v>
      </c>
      <c r="Q6952" s="105">
        <v>1.6519149951474752</v>
      </c>
      <c r="R6952" s="105">
        <v>2.4528459354469496</v>
      </c>
      <c r="S6952" s="105">
        <v>26.935641802581664</v>
      </c>
      <c r="T6952" s="105">
        <v>10.569853677207719</v>
      </c>
      <c r="U6952" s="105">
        <v>20.592341886856794</v>
      </c>
    </row>
    <row r="6953" spans="1:21">
      <c r="A6953" s="54">
        <v>6951</v>
      </c>
      <c r="B6953" s="104">
        <v>40110</v>
      </c>
      <c r="C6953" s="104">
        <v>40110</v>
      </c>
      <c r="D6953" s="105">
        <v>29181119.999999993</v>
      </c>
      <c r="E6953" s="105">
        <v>2667300000</v>
      </c>
      <c r="F6953" s="105">
        <v>0</v>
      </c>
      <c r="G6953" s="105">
        <v>8.907868085706383</v>
      </c>
      <c r="H6953" s="105">
        <v>7.6242206464525264</v>
      </c>
      <c r="I6953" s="105">
        <v>4.9570296837997372</v>
      </c>
      <c r="J6953" s="105">
        <v>6.4601378178047195</v>
      </c>
      <c r="K6953" s="105">
        <v>14.393185256298713</v>
      </c>
      <c r="L6953" s="105">
        <v>17.172449564004701</v>
      </c>
      <c r="M6953" s="105">
        <v>15.172039917516482</v>
      </c>
      <c r="N6953" s="105">
        <v>33.864898045155627</v>
      </c>
      <c r="O6953" s="105">
        <v>7.2672695523357369</v>
      </c>
      <c r="P6953" s="105">
        <v>5.6461889599574517</v>
      </c>
      <c r="Q6953" s="105">
        <v>7.8155990142545289</v>
      </c>
      <c r="R6953" s="105">
        <v>9.8621692881420415</v>
      </c>
      <c r="S6953" s="105">
        <v>18.400169068494051</v>
      </c>
      <c r="T6953" s="105">
        <v>11.595254652619055</v>
      </c>
      <c r="U6953" s="105">
        <v>16.892672766581942</v>
      </c>
    </row>
    <row r="6954" spans="1:21">
      <c r="A6954" s="54">
        <v>6952</v>
      </c>
      <c r="B6954" s="104">
        <v>40111</v>
      </c>
      <c r="C6954" s="104">
        <v>40111</v>
      </c>
      <c r="D6954" s="105">
        <v>56914432.999999985</v>
      </c>
      <c r="E6954" s="105">
        <v>2667300000</v>
      </c>
      <c r="F6954" s="105">
        <v>0</v>
      </c>
      <c r="G6954" s="105">
        <v>2.7054930941309454</v>
      </c>
      <c r="H6954" s="105">
        <v>2.4566368377352275</v>
      </c>
      <c r="I6954" s="105">
        <v>1.5140821588785967</v>
      </c>
      <c r="J6954" s="105">
        <v>2.104840306135368</v>
      </c>
      <c r="K6954" s="105">
        <v>3.8742860407523194</v>
      </c>
      <c r="L6954" s="105">
        <v>2.9023852839427788</v>
      </c>
      <c r="M6954" s="105">
        <v>4.0224175371571169</v>
      </c>
      <c r="N6954" s="105">
        <v>5.2272876663387304</v>
      </c>
      <c r="O6954" s="105">
        <v>2.0287099613906201</v>
      </c>
      <c r="P6954" s="105">
        <v>1.8325845183842739</v>
      </c>
      <c r="Q6954" s="105">
        <v>2.649326354194665</v>
      </c>
      <c r="R6954" s="105">
        <v>3.5376378019261963</v>
      </c>
      <c r="S6954" s="105">
        <v>3.7504048869115842</v>
      </c>
      <c r="T6954" s="105">
        <v>2.9046406300805701</v>
      </c>
      <c r="U6954" s="105">
        <v>3.2015402772999919</v>
      </c>
    </row>
    <row r="6955" spans="1:21">
      <c r="A6955" s="54">
        <v>6953</v>
      </c>
      <c r="B6955" s="104">
        <v>40112</v>
      </c>
      <c r="C6955" s="104">
        <v>40112</v>
      </c>
      <c r="D6955" s="105">
        <v>12217.999999999998</v>
      </c>
      <c r="E6955" s="105">
        <v>2667300000</v>
      </c>
      <c r="F6955" s="105">
        <v>0</v>
      </c>
      <c r="G6955" s="105">
        <v>4.2960126983041711</v>
      </c>
      <c r="H6955" s="105">
        <v>3.5606384097773858</v>
      </c>
      <c r="I6955" s="105">
        <v>2.1633125916368843</v>
      </c>
      <c r="J6955" s="105">
        <v>1.9562006913928536</v>
      </c>
      <c r="K6955" s="105">
        <v>1.9834239862740226</v>
      </c>
      <c r="L6955" s="105">
        <v>1.0665242316712313</v>
      </c>
      <c r="M6955" s="105">
        <v>0.97442715140677372</v>
      </c>
      <c r="N6955" s="105">
        <v>1.4203667902222497</v>
      </c>
      <c r="O6955" s="105">
        <v>1.6875196187549113</v>
      </c>
      <c r="P6955" s="105">
        <v>2.3628752091943976</v>
      </c>
      <c r="Q6955" s="105">
        <v>3.3934233846993438</v>
      </c>
      <c r="R6955" s="105">
        <v>4.5369451243768726</v>
      </c>
      <c r="S6955" s="105">
        <v>0</v>
      </c>
      <c r="T6955" s="105">
        <v>2.4501391573092586</v>
      </c>
      <c r="U6955" s="105">
        <v>2.4501391573092586</v>
      </c>
    </row>
    <row r="6956" spans="1:21">
      <c r="A6956" s="54">
        <v>6954</v>
      </c>
      <c r="B6956" s="104">
        <v>40113</v>
      </c>
      <c r="C6956" s="104">
        <v>40113</v>
      </c>
      <c r="D6956" s="105">
        <v>88664.000000000015</v>
      </c>
      <c r="E6956" s="105">
        <v>2667300000</v>
      </c>
      <c r="F6956" s="105">
        <v>0</v>
      </c>
      <c r="G6956" s="105">
        <v>2.5066187474392607</v>
      </c>
      <c r="H6956" s="105">
        <v>2.0580098765429522</v>
      </c>
      <c r="I6956" s="105">
        <v>1.3153186275740147</v>
      </c>
      <c r="J6956" s="105">
        <v>1.1701557330077312</v>
      </c>
      <c r="K6956" s="105">
        <v>1.1969662337801081</v>
      </c>
      <c r="L6956" s="105">
        <v>0.6139016307742805</v>
      </c>
      <c r="M6956" s="105">
        <v>0.59010367073560832</v>
      </c>
      <c r="N6956" s="105">
        <v>0.90591233977746966</v>
      </c>
      <c r="O6956" s="105">
        <v>0.95842479816916948</v>
      </c>
      <c r="P6956" s="105">
        <v>1.2950247274522659</v>
      </c>
      <c r="Q6956" s="105">
        <v>1.9034505199160687</v>
      </c>
      <c r="R6956" s="105">
        <v>2.6900594454302431</v>
      </c>
      <c r="S6956" s="105">
        <v>0</v>
      </c>
      <c r="T6956" s="105">
        <v>1.4336621958832643</v>
      </c>
      <c r="U6956" s="105">
        <v>1.4336621958832643</v>
      </c>
    </row>
    <row r="6957" spans="1:21">
      <c r="A6957" s="54">
        <v>6955</v>
      </c>
      <c r="B6957" s="104">
        <v>40114</v>
      </c>
      <c r="C6957" s="104">
        <v>40114</v>
      </c>
      <c r="D6957" s="105">
        <v>157372</v>
      </c>
      <c r="E6957" s="105">
        <v>5361000000</v>
      </c>
      <c r="F6957" s="105">
        <v>0</v>
      </c>
      <c r="G6957" s="105">
        <v>6.4256522545332597</v>
      </c>
      <c r="H6957" s="105">
        <v>5.8802002924324022</v>
      </c>
      <c r="I6957" s="105">
        <v>7.403149995947393</v>
      </c>
      <c r="J6957" s="105">
        <v>40.480595557076114</v>
      </c>
      <c r="K6957" s="105">
        <v>100</v>
      </c>
      <c r="L6957" s="105">
        <v>100</v>
      </c>
      <c r="M6957" s="105">
        <v>100</v>
      </c>
      <c r="N6957" s="105">
        <v>77.659837280118396</v>
      </c>
      <c r="O6957" s="105">
        <v>100</v>
      </c>
      <c r="P6957" s="105">
        <v>93.991298518484527</v>
      </c>
      <c r="Q6957" s="105">
        <v>90.162209139679163</v>
      </c>
      <c r="R6957" s="105">
        <v>9.8718662406366331</v>
      </c>
      <c r="S6957" s="105">
        <v>0</v>
      </c>
      <c r="T6957" s="105">
        <v>60.989567439908988</v>
      </c>
      <c r="U6957" s="105">
        <v>60.989567439909003</v>
      </c>
    </row>
    <row r="6958" spans="1:21">
      <c r="A6958" s="54">
        <v>6956</v>
      </c>
      <c r="B6958" s="104">
        <v>40117</v>
      </c>
      <c r="C6958" s="104">
        <v>40117</v>
      </c>
      <c r="D6958" s="105">
        <v>30729</v>
      </c>
      <c r="E6958" s="105">
        <v>2680500000</v>
      </c>
      <c r="F6958" s="105">
        <v>0</v>
      </c>
      <c r="G6958" s="105">
        <v>9.4662047047085043</v>
      </c>
      <c r="H6958" s="105">
        <v>8.4276227304331517</v>
      </c>
      <c r="I6958" s="105">
        <v>7.3518999906704359</v>
      </c>
      <c r="J6958" s="105">
        <v>60.61844485955779</v>
      </c>
      <c r="K6958" s="105">
        <v>100</v>
      </c>
      <c r="L6958" s="105">
        <v>100</v>
      </c>
      <c r="M6958" s="105">
        <v>100</v>
      </c>
      <c r="N6958" s="105">
        <v>86.615082873711586</v>
      </c>
      <c r="O6958" s="105">
        <v>39.796056255557865</v>
      </c>
      <c r="P6958" s="105">
        <v>29.990781869202213</v>
      </c>
      <c r="Q6958" s="105">
        <v>92.917993070745666</v>
      </c>
      <c r="R6958" s="105">
        <v>9.038827034678194</v>
      </c>
      <c r="S6958" s="105">
        <v>0</v>
      </c>
      <c r="T6958" s="105">
        <v>53.685242782438785</v>
      </c>
      <c r="U6958" s="105">
        <v>53.685242782438785</v>
      </c>
    </row>
    <row r="6959" spans="1:21">
      <c r="A6959" s="54">
        <v>6957</v>
      </c>
      <c r="B6959" s="104">
        <v>40118</v>
      </c>
      <c r="C6959" s="104">
        <v>40118</v>
      </c>
      <c r="D6959" s="105">
        <v>721.00000000000011</v>
      </c>
      <c r="E6959" s="105">
        <v>2680500000</v>
      </c>
      <c r="F6959" s="105">
        <v>0</v>
      </c>
      <c r="G6959" s="105">
        <v>100</v>
      </c>
      <c r="H6959" s="105">
        <v>100</v>
      </c>
      <c r="I6959" s="105">
        <v>100</v>
      </c>
      <c r="J6959" s="105">
        <v>100</v>
      </c>
      <c r="K6959" s="105">
        <v>100</v>
      </c>
      <c r="L6959" s="105">
        <v>100</v>
      </c>
      <c r="M6959" s="105">
        <v>100</v>
      </c>
      <c r="N6959" s="105">
        <v>100</v>
      </c>
      <c r="O6959" s="105">
        <v>100</v>
      </c>
      <c r="P6959" s="105">
        <v>100</v>
      </c>
      <c r="Q6959" s="105">
        <v>100</v>
      </c>
      <c r="R6959" s="105">
        <v>100</v>
      </c>
      <c r="S6959" s="105">
        <v>0</v>
      </c>
      <c r="T6959" s="105">
        <v>100</v>
      </c>
      <c r="U6959" s="105">
        <v>100</v>
      </c>
    </row>
    <row r="6960" spans="1:21">
      <c r="A6960" s="54">
        <v>6958</v>
      </c>
      <c r="B6960" s="104">
        <v>40119</v>
      </c>
      <c r="C6960" s="104">
        <v>40119</v>
      </c>
      <c r="D6960" s="105">
        <v>54219</v>
      </c>
      <c r="E6960" s="105">
        <v>2680500000</v>
      </c>
      <c r="F6960" s="105">
        <v>0</v>
      </c>
      <c r="G6960" s="105">
        <v>36.344131605877486</v>
      </c>
      <c r="H6960" s="105">
        <v>100</v>
      </c>
      <c r="I6960" s="105">
        <v>100</v>
      </c>
      <c r="J6960" s="105">
        <v>100</v>
      </c>
      <c r="K6960" s="105">
        <v>100</v>
      </c>
      <c r="L6960" s="105">
        <v>100</v>
      </c>
      <c r="M6960" s="105">
        <v>46.635087331338489</v>
      </c>
      <c r="N6960" s="105">
        <v>18.998709674034185</v>
      </c>
      <c r="O6960" s="105">
        <v>18.767193613425803</v>
      </c>
      <c r="P6960" s="105">
        <v>36.442087397149372</v>
      </c>
      <c r="Q6960" s="105">
        <v>25.794713323316852</v>
      </c>
      <c r="R6960" s="105">
        <v>21.378902209037474</v>
      </c>
      <c r="S6960" s="105">
        <v>0</v>
      </c>
      <c r="T6960" s="105">
        <v>58.696735429514973</v>
      </c>
      <c r="U6960" s="105">
        <v>58.696735429514973</v>
      </c>
    </row>
    <row r="6961" spans="1:21">
      <c r="A6961" s="54">
        <v>6959</v>
      </c>
      <c r="B6961" s="104">
        <v>40120</v>
      </c>
      <c r="C6961" s="104">
        <v>40120</v>
      </c>
      <c r="D6961" s="105">
        <v>145386</v>
      </c>
      <c r="E6961" s="105">
        <v>5361000000</v>
      </c>
      <c r="F6961" s="105">
        <v>0</v>
      </c>
      <c r="G6961" s="105">
        <v>7.0736182307716229</v>
      </c>
      <c r="H6961" s="105">
        <v>26.223091409948839</v>
      </c>
      <c r="I6961" s="105">
        <v>26.056939059428323</v>
      </c>
      <c r="J6961" s="105">
        <v>86.801488195136969</v>
      </c>
      <c r="K6961" s="105">
        <v>100</v>
      </c>
      <c r="L6961" s="105">
        <v>100</v>
      </c>
      <c r="M6961" s="105">
        <v>6.8450159619166611</v>
      </c>
      <c r="N6961" s="105">
        <v>2.6327946069827219</v>
      </c>
      <c r="O6961" s="105">
        <v>3.2161119921130199</v>
      </c>
      <c r="P6961" s="105">
        <v>4.3835154136633623</v>
      </c>
      <c r="Q6961" s="105">
        <v>2.7629834807095195</v>
      </c>
      <c r="R6961" s="105">
        <v>3.7688196448229498</v>
      </c>
      <c r="S6961" s="105">
        <v>0</v>
      </c>
      <c r="T6961" s="105">
        <v>30.813698166291164</v>
      </c>
      <c r="U6961" s="105">
        <v>30.813698166291164</v>
      </c>
    </row>
    <row r="6962" spans="1:21">
      <c r="A6962" s="54">
        <v>6960</v>
      </c>
      <c r="B6962" s="104">
        <v>40133</v>
      </c>
      <c r="C6962" s="104">
        <v>40133</v>
      </c>
      <c r="D6962" s="105">
        <v>11781134</v>
      </c>
      <c r="E6962" s="105">
        <v>8001700000</v>
      </c>
      <c r="F6962" s="105">
        <v>0</v>
      </c>
      <c r="G6962" s="105">
        <v>29.206654964316787</v>
      </c>
      <c r="H6962" s="105">
        <v>53.446564166198229</v>
      </c>
      <c r="I6962" s="105">
        <v>80.906519660379956</v>
      </c>
      <c r="J6962" s="105">
        <v>98.06273814599443</v>
      </c>
      <c r="K6962" s="105">
        <v>100</v>
      </c>
      <c r="L6962" s="105">
        <v>25.599050335470899</v>
      </c>
      <c r="M6962" s="105">
        <v>14.145909963247528</v>
      </c>
      <c r="N6962" s="105">
        <v>11.744061859166713</v>
      </c>
      <c r="O6962" s="105">
        <v>12.643237763224404</v>
      </c>
      <c r="P6962" s="105">
        <v>9.3080551442285806</v>
      </c>
      <c r="Q6962" s="105">
        <v>13.038140731947871</v>
      </c>
      <c r="R6962" s="105">
        <v>16.608287617787433</v>
      </c>
      <c r="S6962" s="105">
        <v>11.885439611001861</v>
      </c>
      <c r="T6962" s="105">
        <v>38.725768362663572</v>
      </c>
      <c r="U6962" s="105">
        <v>12.366195213406153</v>
      </c>
    </row>
    <row r="6963" spans="1:21">
      <c r="A6963" s="54">
        <v>6961</v>
      </c>
      <c r="B6963" s="104">
        <v>40155</v>
      </c>
      <c r="C6963" s="104">
        <v>40155</v>
      </c>
      <c r="D6963" s="105">
        <v>402655743.00000012</v>
      </c>
      <c r="E6963" s="105">
        <v>60381600000</v>
      </c>
      <c r="F6963" s="105">
        <v>0</v>
      </c>
      <c r="G6963" s="105">
        <v>0.82885469399977341</v>
      </c>
      <c r="H6963" s="105">
        <v>0.83730717041625802</v>
      </c>
      <c r="I6963" s="105">
        <v>0.89447691703071286</v>
      </c>
      <c r="J6963" s="105">
        <v>1.1360732136973504</v>
      </c>
      <c r="K6963" s="105">
        <v>1.195855574465851</v>
      </c>
      <c r="L6963" s="105">
        <v>1.2728451577575919</v>
      </c>
      <c r="M6963" s="105">
        <v>1.8325274267649618</v>
      </c>
      <c r="N6963" s="105">
        <v>2.128153775210365</v>
      </c>
      <c r="O6963" s="105">
        <v>1.962033976124187</v>
      </c>
      <c r="P6963" s="105">
        <v>1.24154376366163</v>
      </c>
      <c r="Q6963" s="105">
        <v>1.0733980515020436</v>
      </c>
      <c r="R6963" s="105">
        <v>0.86736761075867508</v>
      </c>
      <c r="S6963" s="105">
        <v>1.7216403878943962</v>
      </c>
      <c r="T6963" s="105">
        <v>1.2725364442824501</v>
      </c>
      <c r="U6963" s="105">
        <v>1.3980200405123695</v>
      </c>
    </row>
    <row r="6964" spans="1:21">
      <c r="A6964" s="54">
        <v>6962</v>
      </c>
      <c r="B6964" s="104">
        <v>40156</v>
      </c>
      <c r="C6964" s="104">
        <v>40156</v>
      </c>
      <c r="D6964" s="105">
        <v>38862675.000000015</v>
      </c>
      <c r="E6964" s="105">
        <v>2680500000</v>
      </c>
      <c r="F6964" s="105">
        <v>0</v>
      </c>
      <c r="G6964" s="105">
        <v>0.46142908506360708</v>
      </c>
      <c r="H6964" s="105">
        <v>0.43893054348587945</v>
      </c>
      <c r="I6964" s="105">
        <v>0.43749376819188562</v>
      </c>
      <c r="J6964" s="105">
        <v>0.56163518746112051</v>
      </c>
      <c r="K6964" s="105">
        <v>0.70622822654154993</v>
      </c>
      <c r="L6964" s="105">
        <v>1.1280171205698089</v>
      </c>
      <c r="M6964" s="105">
        <v>1.9405214256321859</v>
      </c>
      <c r="N6964" s="105">
        <v>4.1158278336101235</v>
      </c>
      <c r="O6964" s="105">
        <v>2.0434106495856623</v>
      </c>
      <c r="P6964" s="105">
        <v>1.2223351365607327</v>
      </c>
      <c r="Q6964" s="105">
        <v>0.79974053575480653</v>
      </c>
      <c r="R6964" s="105">
        <v>0.61840377528548274</v>
      </c>
      <c r="S6964" s="105">
        <v>2.4712637362627641</v>
      </c>
      <c r="T6964" s="105">
        <v>1.2061644406452372</v>
      </c>
      <c r="U6964" s="105">
        <v>2.3451004154908084</v>
      </c>
    </row>
    <row r="6965" spans="1:21">
      <c r="A6965" s="54">
        <v>6963</v>
      </c>
      <c r="B6965" s="104">
        <v>40157</v>
      </c>
      <c r="C6965" s="104">
        <v>40157</v>
      </c>
      <c r="D6965" s="105">
        <v>173517480</v>
      </c>
      <c r="E6965" s="105">
        <v>52676700000</v>
      </c>
      <c r="F6965" s="105">
        <v>0</v>
      </c>
      <c r="G6965" s="105">
        <v>0.60952471513795503</v>
      </c>
      <c r="H6965" s="105">
        <v>0.54517637713439249</v>
      </c>
      <c r="I6965" s="105">
        <v>0.55377576910673354</v>
      </c>
      <c r="J6965" s="105">
        <v>0.75582572341701959</v>
      </c>
      <c r="K6965" s="105">
        <v>0.86694479390205459</v>
      </c>
      <c r="L6965" s="105">
        <v>0.99589670100682781</v>
      </c>
      <c r="M6965" s="105">
        <v>1.3253899389084285</v>
      </c>
      <c r="N6965" s="105">
        <v>1.43956951678947</v>
      </c>
      <c r="O6965" s="105">
        <v>1.360869340470636</v>
      </c>
      <c r="P6965" s="105">
        <v>1.0345368090273703</v>
      </c>
      <c r="Q6965" s="105">
        <v>0.91945082127063849</v>
      </c>
      <c r="R6965" s="105">
        <v>0.75581836513912171</v>
      </c>
      <c r="S6965" s="105">
        <v>1.1595250016014464</v>
      </c>
      <c r="T6965" s="105">
        <v>0.93023157260922062</v>
      </c>
      <c r="U6965" s="105">
        <v>0.99407121153813083</v>
      </c>
    </row>
    <row r="6966" spans="1:21">
      <c r="A6966" s="54">
        <v>6964</v>
      </c>
      <c r="B6966" s="104">
        <v>40158</v>
      </c>
      <c r="C6966" s="104">
        <v>40158</v>
      </c>
      <c r="D6966" s="105">
        <v>115828844.99999997</v>
      </c>
      <c r="E6966" s="105">
        <v>13295900000</v>
      </c>
      <c r="F6966" s="105">
        <v>0</v>
      </c>
      <c r="G6966" s="105">
        <v>0.4327249961234757</v>
      </c>
      <c r="H6966" s="105">
        <v>0.37246540440215831</v>
      </c>
      <c r="I6966" s="105">
        <v>0.35217720626953647</v>
      </c>
      <c r="J6966" s="105">
        <v>0.44087188842724068</v>
      </c>
      <c r="K6966" s="105">
        <v>0.51823137685317866</v>
      </c>
      <c r="L6966" s="105">
        <v>0.64690971988023904</v>
      </c>
      <c r="M6966" s="105">
        <v>0.70142920787372476</v>
      </c>
      <c r="N6966" s="105">
        <v>1.0193773196160865</v>
      </c>
      <c r="O6966" s="105">
        <v>1.1602874999901167</v>
      </c>
      <c r="P6966" s="105">
        <v>1.1425078251101382</v>
      </c>
      <c r="Q6966" s="105">
        <v>0.93637141236866417</v>
      </c>
      <c r="R6966" s="105">
        <v>0.62514788692948919</v>
      </c>
      <c r="S6966" s="105">
        <v>0.78604549562083925</v>
      </c>
      <c r="T6966" s="105">
        <v>0.69570847865367069</v>
      </c>
      <c r="U6966" s="105">
        <v>0.75944889812556382</v>
      </c>
    </row>
    <row r="6967" spans="1:21">
      <c r="A6967" s="54">
        <v>6965</v>
      </c>
      <c r="B6967" s="104">
        <v>40159</v>
      </c>
      <c r="C6967" s="104">
        <v>40159</v>
      </c>
      <c r="D6967" s="105">
        <v>348432104.00000012</v>
      </c>
      <c r="E6967" s="105">
        <v>8015100000</v>
      </c>
      <c r="F6967" s="105">
        <v>0</v>
      </c>
      <c r="G6967" s="105">
        <v>0.62134925102168481</v>
      </c>
      <c r="H6967" s="105">
        <v>0.56342553039774779</v>
      </c>
      <c r="I6967" s="105">
        <v>0.45102508417815829</v>
      </c>
      <c r="J6967" s="105">
        <v>0.46302226761419768</v>
      </c>
      <c r="K6967" s="105">
        <v>0.47468842318492943</v>
      </c>
      <c r="L6967" s="105">
        <v>0.53672842180837133</v>
      </c>
      <c r="M6967" s="105">
        <v>0.62950914072940367</v>
      </c>
      <c r="N6967" s="105">
        <v>0.73516311751588881</v>
      </c>
      <c r="O6967" s="105">
        <v>0.91827304733003201</v>
      </c>
      <c r="P6967" s="105">
        <v>0.92392904086179672</v>
      </c>
      <c r="Q6967" s="105">
        <v>0.88380468906995657</v>
      </c>
      <c r="R6967" s="105">
        <v>0.74622794405647541</v>
      </c>
      <c r="S6967" s="105">
        <v>0.66899224756340536</v>
      </c>
      <c r="T6967" s="105">
        <v>0.66226216314738684</v>
      </c>
      <c r="U6967" s="105">
        <v>0.66863038645837158</v>
      </c>
    </row>
    <row r="6968" spans="1:21">
      <c r="A6968" s="54">
        <v>6966</v>
      </c>
      <c r="B6968" s="104">
        <v>40160</v>
      </c>
      <c r="C6968" s="104">
        <v>40160</v>
      </c>
      <c r="D6968" s="105">
        <v>55171516.000000015</v>
      </c>
      <c r="E6968" s="105">
        <v>2680500000</v>
      </c>
      <c r="F6968" s="105">
        <v>0</v>
      </c>
      <c r="G6968" s="105">
        <v>0.52842418801212054</v>
      </c>
      <c r="H6968" s="105">
        <v>0.47337788839487993</v>
      </c>
      <c r="I6968" s="105">
        <v>0.4453016449705427</v>
      </c>
      <c r="J6968" s="105">
        <v>0.54311031629441264</v>
      </c>
      <c r="K6968" s="105">
        <v>0.71493545404897707</v>
      </c>
      <c r="L6968" s="105">
        <v>1.0058746731770798</v>
      </c>
      <c r="M6968" s="105">
        <v>1.1640886105042847</v>
      </c>
      <c r="N6968" s="105">
        <v>1.5476024700618622</v>
      </c>
      <c r="O6968" s="105">
        <v>1.6001546048327289</v>
      </c>
      <c r="P6968" s="105">
        <v>1.2715722135423104</v>
      </c>
      <c r="Q6968" s="105">
        <v>0.94769971728813251</v>
      </c>
      <c r="R6968" s="105">
        <v>0.70558179208075111</v>
      </c>
      <c r="S6968" s="105">
        <v>1.335243893430188</v>
      </c>
      <c r="T6968" s="105">
        <v>0.91231029776734029</v>
      </c>
      <c r="U6968" s="105">
        <v>1.3048577123223111</v>
      </c>
    </row>
    <row r="6969" spans="1:21">
      <c r="A6969" s="54">
        <v>6967</v>
      </c>
      <c r="B6969" s="104">
        <v>40161</v>
      </c>
      <c r="C6969" s="104">
        <v>40161</v>
      </c>
      <c r="D6969" s="105">
        <v>5514800</v>
      </c>
      <c r="E6969" s="105">
        <v>2680500000</v>
      </c>
      <c r="F6969" s="105">
        <v>0</v>
      </c>
      <c r="G6969" s="105">
        <v>0.84056517192328051</v>
      </c>
      <c r="H6969" s="105">
        <v>0.7553257983132895</v>
      </c>
      <c r="I6969" s="105">
        <v>0.68608710185039889</v>
      </c>
      <c r="J6969" s="105">
        <v>0.77598493684167791</v>
      </c>
      <c r="K6969" s="105">
        <v>0.97496372706751766</v>
      </c>
      <c r="L6969" s="105">
        <v>1.1596984151730216</v>
      </c>
      <c r="M6969" s="105">
        <v>1.2446264570900867</v>
      </c>
      <c r="N6969" s="105">
        <v>1.3131310190499428</v>
      </c>
      <c r="O6969" s="105">
        <v>1.4650295476154716</v>
      </c>
      <c r="P6969" s="105">
        <v>1.4591129032383672</v>
      </c>
      <c r="Q6969" s="105">
        <v>1.3669750203060607</v>
      </c>
      <c r="R6969" s="105">
        <v>1.0831834818533193</v>
      </c>
      <c r="S6969" s="105">
        <v>1.2988723044736161</v>
      </c>
      <c r="T6969" s="105">
        <v>1.0937236316935361</v>
      </c>
      <c r="U6969" s="105">
        <v>1.1713378904982992</v>
      </c>
    </row>
    <row r="6970" spans="1:21">
      <c r="A6970" s="54">
        <v>6968</v>
      </c>
      <c r="B6970" s="104">
        <v>40166</v>
      </c>
      <c r="C6970" s="104">
        <v>40166</v>
      </c>
      <c r="D6970" s="105">
        <v>253.00000000000003</v>
      </c>
      <c r="E6970" s="105">
        <v>2680500000</v>
      </c>
      <c r="F6970" s="105">
        <v>0</v>
      </c>
      <c r="G6970" s="105">
        <v>2.1158025754765091</v>
      </c>
      <c r="H6970" s="105">
        <v>1.8025703834514057</v>
      </c>
      <c r="I6970" s="105">
        <v>1.7813189928504276</v>
      </c>
      <c r="J6970" s="105">
        <v>1.9306597178983924</v>
      </c>
      <c r="K6970" s="105">
        <v>3.3622297403963293</v>
      </c>
      <c r="L6970" s="105">
        <v>4.5839460197910027</v>
      </c>
      <c r="M6970" s="105">
        <v>4.4419334828090093</v>
      </c>
      <c r="N6970" s="105">
        <v>5.4031814066347232</v>
      </c>
      <c r="O6970" s="105">
        <v>4.0135844452865586</v>
      </c>
      <c r="P6970" s="105">
        <v>4.1485519564728524</v>
      </c>
      <c r="Q6970" s="105">
        <v>4.375582488988198</v>
      </c>
      <c r="R6970" s="105">
        <v>3.218377810943561</v>
      </c>
      <c r="S6970" s="105">
        <v>0</v>
      </c>
      <c r="T6970" s="105">
        <v>3.4314782517499141</v>
      </c>
      <c r="U6970" s="105">
        <v>3.4314782517499136</v>
      </c>
    </row>
    <row r="6971" spans="1:21">
      <c r="A6971" s="54">
        <v>6969</v>
      </c>
      <c r="B6971" s="104">
        <v>40167</v>
      </c>
      <c r="C6971" s="104">
        <v>40167</v>
      </c>
      <c r="D6971" s="105">
        <v>980363154</v>
      </c>
      <c r="E6971" s="105">
        <v>54948800000</v>
      </c>
      <c r="F6971" s="105">
        <v>0</v>
      </c>
      <c r="G6971" s="105">
        <v>0.38529003242344734</v>
      </c>
      <c r="H6971" s="105">
        <v>0.323436482641412</v>
      </c>
      <c r="I6971" s="105">
        <v>0.27747125735275696</v>
      </c>
      <c r="J6971" s="105">
        <v>0.42767809939038876</v>
      </c>
      <c r="K6971" s="105">
        <v>0.93702756981430257</v>
      </c>
      <c r="L6971" s="105">
        <v>1.2196907722612822</v>
      </c>
      <c r="M6971" s="105">
        <v>1.0795934349716296</v>
      </c>
      <c r="N6971" s="105">
        <v>1.3124119043268196</v>
      </c>
      <c r="O6971" s="105">
        <v>1.3864529095866618</v>
      </c>
      <c r="P6971" s="105">
        <v>1.2238737830778013</v>
      </c>
      <c r="Q6971" s="105">
        <v>0.97131604068117483</v>
      </c>
      <c r="R6971" s="105">
        <v>0.51451218075352045</v>
      </c>
      <c r="S6971" s="105">
        <v>0.96611425648848381</v>
      </c>
      <c r="T6971" s="105">
        <v>0.83822953894009977</v>
      </c>
      <c r="U6971" s="105">
        <v>0.93884975889674183</v>
      </c>
    </row>
    <row r="6972" spans="1:21">
      <c r="A6972" s="54">
        <v>6970</v>
      </c>
      <c r="B6972" s="104">
        <v>40168</v>
      </c>
      <c r="C6972" s="104">
        <v>40168</v>
      </c>
      <c r="D6972" s="105">
        <v>31615680.000000007</v>
      </c>
      <c r="E6972" s="105">
        <v>8001700000</v>
      </c>
      <c r="F6972" s="105">
        <v>0</v>
      </c>
      <c r="G6972" s="105">
        <v>0.71696904554687102</v>
      </c>
      <c r="H6972" s="105">
        <v>0.63778381465105982</v>
      </c>
      <c r="I6972" s="105">
        <v>0.47465799769835859</v>
      </c>
      <c r="J6972" s="105">
        <v>0.50836541453828954</v>
      </c>
      <c r="K6972" s="105">
        <v>0.7876338034166952</v>
      </c>
      <c r="L6972" s="105">
        <v>1.0337809480837112</v>
      </c>
      <c r="M6972" s="105">
        <v>1.0370705674282958</v>
      </c>
      <c r="N6972" s="105">
        <v>1.0072534931430648</v>
      </c>
      <c r="O6972" s="105">
        <v>1.0482515886505046</v>
      </c>
      <c r="P6972" s="105">
        <v>1.017877782538875</v>
      </c>
      <c r="Q6972" s="105">
        <v>1.0785406349186277</v>
      </c>
      <c r="R6972" s="105">
        <v>0.89030913145795876</v>
      </c>
      <c r="S6972" s="105">
        <v>1.0209833317517758</v>
      </c>
      <c r="T6972" s="105">
        <v>0.85320785183935943</v>
      </c>
      <c r="U6972" s="105">
        <v>0.97937792951766078</v>
      </c>
    </row>
    <row r="6973" spans="1:21">
      <c r="A6973" s="54">
        <v>6971</v>
      </c>
      <c r="B6973" s="104">
        <v>40169</v>
      </c>
      <c r="C6973" s="104">
        <v>40169</v>
      </c>
      <c r="D6973" s="105">
        <v>10208987.000000004</v>
      </c>
      <c r="E6973" s="105">
        <v>5347800000</v>
      </c>
      <c r="F6973" s="105">
        <v>0</v>
      </c>
      <c r="G6973" s="105">
        <v>1.1890801602518175</v>
      </c>
      <c r="H6973" s="105">
        <v>1.1070191586843714</v>
      </c>
      <c r="I6973" s="105">
        <v>0.84517581484605198</v>
      </c>
      <c r="J6973" s="105">
        <v>0.90835482952685354</v>
      </c>
      <c r="K6973" s="105">
        <v>1.3147050293426397</v>
      </c>
      <c r="L6973" s="105">
        <v>1.7666920666835044</v>
      </c>
      <c r="M6973" s="105">
        <v>1.6577295223551547</v>
      </c>
      <c r="N6973" s="105">
        <v>1.5468156183039574</v>
      </c>
      <c r="O6973" s="105">
        <v>1.5821280683406205</v>
      </c>
      <c r="P6973" s="105">
        <v>1.5420985983873792</v>
      </c>
      <c r="Q6973" s="105">
        <v>1.695844568096684</v>
      </c>
      <c r="R6973" s="105">
        <v>1.4503953955678832</v>
      </c>
      <c r="S6973" s="105">
        <v>1.6161353711615702</v>
      </c>
      <c r="T6973" s="105">
        <v>1.3838365691989098</v>
      </c>
      <c r="U6973" s="105">
        <v>1.4285458060523959</v>
      </c>
    </row>
    <row r="6974" spans="1:21">
      <c r="A6974" s="54">
        <v>6972</v>
      </c>
      <c r="B6974" s="104">
        <v>40170</v>
      </c>
      <c r="C6974" s="104">
        <v>40170</v>
      </c>
      <c r="D6974" s="105">
        <v>45816602.999999985</v>
      </c>
      <c r="E6974" s="105">
        <v>8001700000</v>
      </c>
      <c r="F6974" s="105">
        <v>0</v>
      </c>
      <c r="G6974" s="105">
        <v>0.9793775509754048</v>
      </c>
      <c r="H6974" s="105">
        <v>0.84009819116470208</v>
      </c>
      <c r="I6974" s="105">
        <v>0.62259467231500287</v>
      </c>
      <c r="J6974" s="105">
        <v>0.6980605760485471</v>
      </c>
      <c r="K6974" s="105">
        <v>1.2013613474971747</v>
      </c>
      <c r="L6974" s="105">
        <v>1.4163867003679722</v>
      </c>
      <c r="M6974" s="105">
        <v>1.4200521400713289</v>
      </c>
      <c r="N6974" s="105">
        <v>1.3886048255341268</v>
      </c>
      <c r="O6974" s="105">
        <v>1.4477521670225906</v>
      </c>
      <c r="P6974" s="105">
        <v>1.3815554297002679</v>
      </c>
      <c r="Q6974" s="105">
        <v>1.5420770366306615</v>
      </c>
      <c r="R6974" s="105">
        <v>1.2990187157280944</v>
      </c>
      <c r="S6974" s="105">
        <v>1.3747525625532002</v>
      </c>
      <c r="T6974" s="105">
        <v>1.1864116127546562</v>
      </c>
      <c r="U6974" s="105">
        <v>1.3408964450291276</v>
      </c>
    </row>
    <row r="6975" spans="1:21">
      <c r="A6975" s="54">
        <v>6973</v>
      </c>
      <c r="B6975" s="104">
        <v>40171</v>
      </c>
      <c r="C6975" s="104">
        <v>40171</v>
      </c>
      <c r="D6975" s="105">
        <v>2544272</v>
      </c>
      <c r="E6975" s="105">
        <v>2680500000</v>
      </c>
      <c r="F6975" s="105">
        <v>0</v>
      </c>
      <c r="G6975" s="105">
        <v>0.72819230497464194</v>
      </c>
      <c r="H6975" s="105">
        <v>0.73666940274417592</v>
      </c>
      <c r="I6975" s="105">
        <v>0.64358953234286098</v>
      </c>
      <c r="J6975" s="105">
        <v>0.73845722553423498</v>
      </c>
      <c r="K6975" s="105">
        <v>1.4663440536841394</v>
      </c>
      <c r="L6975" s="105">
        <v>1.5011441054286478</v>
      </c>
      <c r="M6975" s="105">
        <v>1.2276565328122635</v>
      </c>
      <c r="N6975" s="105">
        <v>0.92476049898813073</v>
      </c>
      <c r="O6975" s="105">
        <v>0.7799511089722545</v>
      </c>
      <c r="P6975" s="105">
        <v>0.73979329440921682</v>
      </c>
      <c r="Q6975" s="105">
        <v>1.0395115352628033</v>
      </c>
      <c r="R6975" s="105">
        <v>0.84941699135336168</v>
      </c>
      <c r="S6975" s="105">
        <v>1.036608826605093</v>
      </c>
      <c r="T6975" s="105">
        <v>0.94795721554222778</v>
      </c>
      <c r="U6975" s="105">
        <v>0.977515151022185</v>
      </c>
    </row>
    <row r="6976" spans="1:21">
      <c r="A6976" s="54">
        <v>6974</v>
      </c>
      <c r="B6976" s="104">
        <v>40175</v>
      </c>
      <c r="C6976" s="104">
        <v>40175</v>
      </c>
      <c r="D6976" s="105">
        <v>17067984</v>
      </c>
      <c r="E6976" s="105">
        <v>2680500000</v>
      </c>
      <c r="F6976" s="105">
        <v>0</v>
      </c>
      <c r="G6976" s="105">
        <v>2.1613182801662951</v>
      </c>
      <c r="H6976" s="105">
        <v>2.3041917577581352</v>
      </c>
      <c r="I6976" s="105">
        <v>1.9626105237812137</v>
      </c>
      <c r="J6976" s="105">
        <v>2.396612434493036</v>
      </c>
      <c r="K6976" s="105">
        <v>3.2886131500249816</v>
      </c>
      <c r="L6976" s="105">
        <v>2.9508440466352917</v>
      </c>
      <c r="M6976" s="105">
        <v>3.2008297817247247</v>
      </c>
      <c r="N6976" s="105">
        <v>3.2243592178058638</v>
      </c>
      <c r="O6976" s="105">
        <v>2.8567364647707003</v>
      </c>
      <c r="P6976" s="105">
        <v>2.1331703524771837</v>
      </c>
      <c r="Q6976" s="105">
        <v>2.2537136171918521</v>
      </c>
      <c r="R6976" s="105">
        <v>2.1466634055717</v>
      </c>
      <c r="S6976" s="105">
        <v>3.0197194538248011</v>
      </c>
      <c r="T6976" s="105">
        <v>2.5733052527000817</v>
      </c>
      <c r="U6976" s="105">
        <v>2.9354579358773849</v>
      </c>
    </row>
    <row r="6977" spans="1:21">
      <c r="A6977" s="54">
        <v>6975</v>
      </c>
      <c r="B6977" s="104">
        <v>40176</v>
      </c>
      <c r="C6977" s="104">
        <v>40176</v>
      </c>
      <c r="D6977" s="105">
        <v>41283</v>
      </c>
      <c r="E6977" s="105">
        <v>2680500000</v>
      </c>
      <c r="F6977" s="105">
        <v>0</v>
      </c>
      <c r="G6977" s="105">
        <v>100</v>
      </c>
      <c r="H6977" s="105">
        <v>97.897607070765375</v>
      </c>
      <c r="I6977" s="105">
        <v>100</v>
      </c>
      <c r="J6977" s="105">
        <v>100</v>
      </c>
      <c r="K6977" s="105">
        <v>100</v>
      </c>
      <c r="L6977" s="105">
        <v>100</v>
      </c>
      <c r="M6977" s="105">
        <v>100</v>
      </c>
      <c r="N6977" s="105">
        <v>100</v>
      </c>
      <c r="O6977" s="105">
        <v>100</v>
      </c>
      <c r="P6977" s="105">
        <v>100</v>
      </c>
      <c r="Q6977" s="105">
        <v>100</v>
      </c>
      <c r="R6977" s="105">
        <v>100</v>
      </c>
      <c r="S6977" s="105">
        <v>0</v>
      </c>
      <c r="T6977" s="105">
        <v>99.824800589230449</v>
      </c>
      <c r="U6977" s="105">
        <v>99.824800589230449</v>
      </c>
    </row>
    <row r="6978" spans="1:21">
      <c r="A6978" s="54">
        <v>6976</v>
      </c>
      <c r="B6978" s="104">
        <v>40177</v>
      </c>
      <c r="C6978" s="104">
        <v>40177</v>
      </c>
      <c r="D6978" s="105">
        <v>40707161</v>
      </c>
      <c r="E6978" s="105">
        <v>5361000000</v>
      </c>
      <c r="F6978" s="105">
        <v>0</v>
      </c>
      <c r="G6978" s="105">
        <v>9.1716341127966583</v>
      </c>
      <c r="H6978" s="105">
        <v>25.861357668307342</v>
      </c>
      <c r="I6978" s="105">
        <v>26.188396949692631</v>
      </c>
      <c r="J6978" s="105">
        <v>47.691328753166339</v>
      </c>
      <c r="K6978" s="105">
        <v>100</v>
      </c>
      <c r="L6978" s="105">
        <v>100</v>
      </c>
      <c r="M6978" s="105">
        <v>100</v>
      </c>
      <c r="N6978" s="105">
        <v>100</v>
      </c>
      <c r="O6978" s="105">
        <v>100</v>
      </c>
      <c r="P6978" s="105">
        <v>100</v>
      </c>
      <c r="Q6978" s="105">
        <v>100</v>
      </c>
      <c r="R6978" s="105">
        <v>100</v>
      </c>
      <c r="S6978" s="105">
        <v>83.203867485875378</v>
      </c>
      <c r="T6978" s="105">
        <v>75.74272645699692</v>
      </c>
      <c r="U6978" s="105">
        <v>82.655019493295185</v>
      </c>
    </row>
    <row r="6979" spans="1:21">
      <c r="A6979" s="54">
        <v>6977</v>
      </c>
      <c r="B6979" s="104">
        <v>40246</v>
      </c>
      <c r="C6979" s="104">
        <v>40246</v>
      </c>
      <c r="D6979" s="105">
        <v>77469026</v>
      </c>
      <c r="E6979" s="105">
        <v>29298900000</v>
      </c>
      <c r="F6979" s="105">
        <v>0</v>
      </c>
      <c r="G6979" s="105">
        <v>1.8011433869046487</v>
      </c>
      <c r="H6979" s="105">
        <v>7.2469571950722687</v>
      </c>
      <c r="I6979" s="105">
        <v>17.285810099622022</v>
      </c>
      <c r="J6979" s="105">
        <v>100</v>
      </c>
      <c r="K6979" s="105">
        <v>100</v>
      </c>
      <c r="L6979" s="105">
        <v>100</v>
      </c>
      <c r="M6979" s="105">
        <v>100</v>
      </c>
      <c r="N6979" s="105">
        <v>100</v>
      </c>
      <c r="O6979" s="105">
        <v>100</v>
      </c>
      <c r="P6979" s="105">
        <v>23.550135403332639</v>
      </c>
      <c r="Q6979" s="105">
        <v>16.995788137462597</v>
      </c>
      <c r="R6979" s="105">
        <v>4.3239909461776964</v>
      </c>
      <c r="S6979" s="105">
        <v>83.905696276378279</v>
      </c>
      <c r="T6979" s="105">
        <v>55.933652097380985</v>
      </c>
      <c r="U6979" s="105">
        <v>83.722179739097115</v>
      </c>
    </row>
    <row r="6980" spans="1:21">
      <c r="A6980" s="54">
        <v>6978</v>
      </c>
      <c r="B6980" s="104">
        <v>40251</v>
      </c>
      <c r="C6980" s="104">
        <v>40251</v>
      </c>
      <c r="D6980" s="105">
        <v>41768531.999999993</v>
      </c>
      <c r="E6980" s="105">
        <v>126866000000</v>
      </c>
      <c r="F6980" s="105">
        <v>0</v>
      </c>
      <c r="G6980" s="105">
        <v>11.607063064684883</v>
      </c>
      <c r="H6980" s="105">
        <v>14.977496578903937</v>
      </c>
      <c r="I6980" s="105">
        <v>22.109482825171561</v>
      </c>
      <c r="J6980" s="105">
        <v>37.087044559468438</v>
      </c>
      <c r="K6980" s="105">
        <v>48.606781124761099</v>
      </c>
      <c r="L6980" s="105">
        <v>100</v>
      </c>
      <c r="M6980" s="105">
        <v>100</v>
      </c>
      <c r="N6980" s="105">
        <v>100</v>
      </c>
      <c r="O6980" s="105">
        <v>100</v>
      </c>
      <c r="P6980" s="105">
        <v>84.710045183556574</v>
      </c>
      <c r="Q6980" s="105">
        <v>51.119268352479978</v>
      </c>
      <c r="R6980" s="105">
        <v>15.683387371095556</v>
      </c>
      <c r="S6980" s="105">
        <v>76.604768819121432</v>
      </c>
      <c r="T6980" s="105">
        <v>57.158380755010171</v>
      </c>
      <c r="U6980" s="105">
        <v>75.552177566039973</v>
      </c>
    </row>
    <row r="6981" spans="1:21">
      <c r="A6981" s="54">
        <v>6979</v>
      </c>
      <c r="B6981" s="104">
        <v>40261</v>
      </c>
      <c r="C6981" s="104">
        <v>40261</v>
      </c>
      <c r="D6981" s="105">
        <v>5565069</v>
      </c>
      <c r="E6981" s="105">
        <v>5361000000</v>
      </c>
      <c r="F6981" s="105">
        <v>0</v>
      </c>
      <c r="G6981" s="105">
        <v>100</v>
      </c>
      <c r="H6981" s="105">
        <v>100</v>
      </c>
      <c r="I6981" s="105">
        <v>100</v>
      </c>
      <c r="J6981" s="105">
        <v>100</v>
      </c>
      <c r="K6981" s="105">
        <v>100</v>
      </c>
      <c r="L6981" s="105">
        <v>100</v>
      </c>
      <c r="M6981" s="105">
        <v>100</v>
      </c>
      <c r="N6981" s="105">
        <v>100</v>
      </c>
      <c r="O6981" s="105">
        <v>100</v>
      </c>
      <c r="P6981" s="105">
        <v>100</v>
      </c>
      <c r="Q6981" s="105">
        <v>100</v>
      </c>
      <c r="R6981" s="105">
        <v>100</v>
      </c>
      <c r="S6981" s="105">
        <v>100</v>
      </c>
      <c r="T6981" s="105">
        <v>100</v>
      </c>
      <c r="U6981" s="105">
        <v>100</v>
      </c>
    </row>
    <row r="6982" spans="1:21">
      <c r="A6982" s="54">
        <v>6980</v>
      </c>
      <c r="B6982" s="104">
        <v>40262</v>
      </c>
      <c r="C6982" s="104">
        <v>40262</v>
      </c>
      <c r="D6982" s="105">
        <v>49334625</v>
      </c>
      <c r="E6982" s="105">
        <v>2680500000</v>
      </c>
      <c r="F6982" s="105">
        <v>0</v>
      </c>
      <c r="G6982" s="105">
        <v>100</v>
      </c>
      <c r="H6982" s="105">
        <v>100</v>
      </c>
      <c r="I6982" s="105">
        <v>100</v>
      </c>
      <c r="J6982" s="105">
        <v>100</v>
      </c>
      <c r="K6982" s="105">
        <v>100</v>
      </c>
      <c r="L6982" s="105">
        <v>100</v>
      </c>
      <c r="M6982" s="105">
        <v>100</v>
      </c>
      <c r="N6982" s="105">
        <v>100</v>
      </c>
      <c r="O6982" s="105">
        <v>100</v>
      </c>
      <c r="P6982" s="105">
        <v>100</v>
      </c>
      <c r="Q6982" s="105">
        <v>100</v>
      </c>
      <c r="R6982" s="105">
        <v>100</v>
      </c>
      <c r="S6982" s="105">
        <v>100</v>
      </c>
      <c r="T6982" s="105">
        <v>100</v>
      </c>
      <c r="U6982" s="105">
        <v>100</v>
      </c>
    </row>
    <row r="6983" spans="1:21">
      <c r="A6983" s="54">
        <v>6981</v>
      </c>
      <c r="B6983" s="104">
        <v>40277</v>
      </c>
      <c r="C6983" s="104">
        <v>40277</v>
      </c>
      <c r="D6983" s="105">
        <v>97594965</v>
      </c>
      <c r="E6983" s="105">
        <v>67771000000</v>
      </c>
      <c r="F6983" s="105">
        <v>0</v>
      </c>
      <c r="G6983" s="105">
        <v>2.5179154699687518</v>
      </c>
      <c r="H6983" s="105">
        <v>5.12007518151926</v>
      </c>
      <c r="I6983" s="105">
        <v>7.2607052509464118</v>
      </c>
      <c r="J6983" s="105">
        <v>6.0440246517688534</v>
      </c>
      <c r="K6983" s="105">
        <v>12.127149999451666</v>
      </c>
      <c r="L6983" s="105">
        <v>49.931243947409342</v>
      </c>
      <c r="M6983" s="105">
        <v>100</v>
      </c>
      <c r="N6983" s="105">
        <v>100</v>
      </c>
      <c r="O6983" s="105">
        <v>100</v>
      </c>
      <c r="P6983" s="105">
        <v>15.623365531504517</v>
      </c>
      <c r="Q6983" s="105">
        <v>8.2711288251284927</v>
      </c>
      <c r="R6983" s="105">
        <v>4.4068834845302192</v>
      </c>
      <c r="S6983" s="105">
        <v>28.529517064691902</v>
      </c>
      <c r="T6983" s="105">
        <v>34.275207695185628</v>
      </c>
      <c r="U6983" s="105">
        <v>28.75646400759403</v>
      </c>
    </row>
    <row r="6984" spans="1:21">
      <c r="A6984" s="54">
        <v>6982</v>
      </c>
      <c r="B6984" s="104">
        <v>40292</v>
      </c>
      <c r="C6984" s="104">
        <v>40292</v>
      </c>
      <c r="D6984" s="105">
        <v>19580086.000000011</v>
      </c>
      <c r="E6984" s="105">
        <v>8054500000</v>
      </c>
      <c r="F6984" s="105">
        <v>0</v>
      </c>
      <c r="G6984" s="105">
        <v>1.6345872220531432</v>
      </c>
      <c r="H6984" s="105">
        <v>2.8228710792307843</v>
      </c>
      <c r="I6984" s="105">
        <v>2.7642806688113719</v>
      </c>
      <c r="J6984" s="105">
        <v>5.2775293618567707</v>
      </c>
      <c r="K6984" s="105">
        <v>30.01953539450647</v>
      </c>
      <c r="L6984" s="105">
        <v>100</v>
      </c>
      <c r="M6984" s="105">
        <v>100</v>
      </c>
      <c r="N6984" s="105">
        <v>100</v>
      </c>
      <c r="O6984" s="105">
        <v>100</v>
      </c>
      <c r="P6984" s="105">
        <v>100</v>
      </c>
      <c r="Q6984" s="105">
        <v>3.3583629953398684</v>
      </c>
      <c r="R6984" s="105">
        <v>1.6167106218980618</v>
      </c>
      <c r="S6984" s="105">
        <v>27.026536176838984</v>
      </c>
      <c r="T6984" s="105">
        <v>45.624489778641383</v>
      </c>
      <c r="U6984" s="105">
        <v>28.999474986763037</v>
      </c>
    </row>
    <row r="6985" spans="1:21">
      <c r="A6985" s="54">
        <v>6983</v>
      </c>
      <c r="B6985" s="104">
        <v>40293</v>
      </c>
      <c r="C6985" s="104">
        <v>40293</v>
      </c>
      <c r="D6985" s="105">
        <v>3709300159.9999986</v>
      </c>
      <c r="E6985" s="105">
        <v>231584000000</v>
      </c>
      <c r="F6985" s="105">
        <v>0</v>
      </c>
      <c r="G6985" s="105">
        <v>2.7213644613597445</v>
      </c>
      <c r="H6985" s="105">
        <v>2.8355817778910466</v>
      </c>
      <c r="I6985" s="105">
        <v>1.8196005675729137</v>
      </c>
      <c r="J6985" s="105">
        <v>2.0071563438064675</v>
      </c>
      <c r="K6985" s="105">
        <v>3.444225196635327</v>
      </c>
      <c r="L6985" s="105">
        <v>28.527606109933824</v>
      </c>
      <c r="M6985" s="105">
        <v>100</v>
      </c>
      <c r="N6985" s="105">
        <v>100</v>
      </c>
      <c r="O6985" s="105">
        <v>100</v>
      </c>
      <c r="P6985" s="105">
        <v>66.726294908281815</v>
      </c>
      <c r="Q6985" s="105">
        <v>3.8382132620447074</v>
      </c>
      <c r="R6985" s="105">
        <v>2.2795684876590534</v>
      </c>
      <c r="S6985" s="105">
        <v>6.1182388009807189</v>
      </c>
      <c r="T6985" s="105">
        <v>34.516634259598739</v>
      </c>
      <c r="U6985" s="105">
        <v>6.5154988566293452</v>
      </c>
    </row>
    <row r="6986" spans="1:21">
      <c r="A6986" s="54">
        <v>6984</v>
      </c>
      <c r="B6986" s="104">
        <v>40294</v>
      </c>
      <c r="C6986" s="104">
        <v>40294</v>
      </c>
      <c r="D6986" s="105">
        <v>7066829432.9999981</v>
      </c>
      <c r="E6986" s="105">
        <v>81311300000</v>
      </c>
      <c r="F6986" s="105">
        <v>0</v>
      </c>
      <c r="G6986" s="105">
        <v>0.15476796512184948</v>
      </c>
      <c r="H6986" s="105">
        <v>0.15418408376119377</v>
      </c>
      <c r="I6986" s="105">
        <v>0.15069337103523625</v>
      </c>
      <c r="J6986" s="105">
        <v>0.26350364239162155</v>
      </c>
      <c r="K6986" s="105">
        <v>100</v>
      </c>
      <c r="L6986" s="105">
        <v>100</v>
      </c>
      <c r="M6986" s="105">
        <v>100</v>
      </c>
      <c r="N6986" s="105">
        <v>100</v>
      </c>
      <c r="O6986" s="105">
        <v>30.140681672279296</v>
      </c>
      <c r="P6986" s="105">
        <v>2.291320570803022</v>
      </c>
      <c r="Q6986" s="105">
        <v>0.55974686042166855</v>
      </c>
      <c r="R6986" s="105">
        <v>0.20383367403138702</v>
      </c>
      <c r="S6986" s="105">
        <v>74.977950337930253</v>
      </c>
      <c r="T6986" s="105">
        <v>36.15989431998711</v>
      </c>
      <c r="U6986" s="105">
        <v>74.340499370301217</v>
      </c>
    </row>
    <row r="6987" spans="1:21">
      <c r="A6987" s="54">
        <v>6985</v>
      </c>
      <c r="B6987" s="104">
        <v>40295</v>
      </c>
      <c r="C6987" s="104">
        <v>40295</v>
      </c>
      <c r="D6987" s="105">
        <v>13568463.000000006</v>
      </c>
      <c r="E6987" s="105">
        <v>2680500000</v>
      </c>
      <c r="F6987" s="105">
        <v>0</v>
      </c>
      <c r="G6987" s="105">
        <v>3.1367779151807116</v>
      </c>
      <c r="H6987" s="105">
        <v>7.3723457340644707</v>
      </c>
      <c r="I6987" s="105">
        <v>15.631483596647383</v>
      </c>
      <c r="J6987" s="105">
        <v>35.035139571367147</v>
      </c>
      <c r="K6987" s="105">
        <v>67.363567112435504</v>
      </c>
      <c r="L6987" s="105">
        <v>100</v>
      </c>
      <c r="M6987" s="105">
        <v>100</v>
      </c>
      <c r="N6987" s="105">
        <v>100</v>
      </c>
      <c r="O6987" s="105">
        <v>100</v>
      </c>
      <c r="P6987" s="105">
        <v>100</v>
      </c>
      <c r="Q6987" s="105">
        <v>46.339100295049249</v>
      </c>
      <c r="R6987" s="105">
        <v>3.9725008883031183</v>
      </c>
      <c r="S6987" s="105">
        <v>52.363567409308153</v>
      </c>
      <c r="T6987" s="105">
        <v>56.570909592753964</v>
      </c>
      <c r="U6987" s="105">
        <v>52.407664233827468</v>
      </c>
    </row>
    <row r="6988" spans="1:21">
      <c r="A6988" s="54">
        <v>6986</v>
      </c>
      <c r="B6988" s="104">
        <v>40313</v>
      </c>
      <c r="C6988" s="104">
        <v>40313</v>
      </c>
      <c r="D6988" s="105">
        <v>763787514.00000024</v>
      </c>
      <c r="E6988" s="105">
        <v>72479900000</v>
      </c>
      <c r="F6988" s="105">
        <v>0</v>
      </c>
      <c r="G6988" s="105">
        <v>2.4436841288176612</v>
      </c>
      <c r="H6988" s="105">
        <v>2.6575802659865637</v>
      </c>
      <c r="I6988" s="105">
        <v>2.4310793467734624</v>
      </c>
      <c r="J6988" s="105">
        <v>8.7847522509924065</v>
      </c>
      <c r="K6988" s="105">
        <v>73.983944485120588</v>
      </c>
      <c r="L6988" s="105">
        <v>100</v>
      </c>
      <c r="M6988" s="105">
        <v>100</v>
      </c>
      <c r="N6988" s="105">
        <v>100</v>
      </c>
      <c r="O6988" s="105">
        <v>100</v>
      </c>
      <c r="P6988" s="105">
        <v>100</v>
      </c>
      <c r="Q6988" s="105">
        <v>100</v>
      </c>
      <c r="R6988" s="105">
        <v>5.479940454475047</v>
      </c>
      <c r="S6988" s="105">
        <v>71.219173835038688</v>
      </c>
      <c r="T6988" s="105">
        <v>57.981748411013804</v>
      </c>
      <c r="U6988" s="105">
        <v>70.964938251288643</v>
      </c>
    </row>
    <row r="6989" spans="1:21">
      <c r="A6989" s="54">
        <v>6987</v>
      </c>
      <c r="B6989" s="104">
        <v>40336</v>
      </c>
      <c r="C6989" s="104">
        <v>43904</v>
      </c>
      <c r="D6989" s="105">
        <v>15532808469</v>
      </c>
      <c r="E6989" s="105">
        <v>413247000000</v>
      </c>
      <c r="F6989" s="105">
        <v>0</v>
      </c>
      <c r="G6989" s="105">
        <v>3.0397693100272081</v>
      </c>
      <c r="H6989" s="105">
        <v>2.0337371142770264</v>
      </c>
      <c r="I6989" s="105">
        <v>1.2467622380725927</v>
      </c>
      <c r="J6989" s="105">
        <v>0.91105985392196687</v>
      </c>
      <c r="K6989" s="105">
        <v>1.1146837825126623</v>
      </c>
      <c r="L6989" s="105">
        <v>1.7452450481815143</v>
      </c>
      <c r="M6989" s="105">
        <v>1.6416114157682522</v>
      </c>
      <c r="N6989" s="105">
        <v>1.4317245172402295</v>
      </c>
      <c r="O6989" s="105">
        <v>3.4438406825126653</v>
      </c>
      <c r="P6989" s="105">
        <v>100</v>
      </c>
      <c r="Q6989" s="105">
        <v>100</v>
      </c>
      <c r="R6989" s="105">
        <v>8.2313213244653944</v>
      </c>
      <c r="S6989" s="105">
        <v>19.750128148374646</v>
      </c>
      <c r="T6989" s="105">
        <v>18.73664627391496</v>
      </c>
      <c r="U6989" s="105">
        <v>19.657700801669954</v>
      </c>
    </row>
    <row r="6990" spans="1:21">
      <c r="A6990" s="54">
        <v>6988</v>
      </c>
      <c r="B6990" s="104">
        <v>40366</v>
      </c>
      <c r="C6990" s="104">
        <v>40366</v>
      </c>
      <c r="D6990" s="105">
        <v>263626.00000000006</v>
      </c>
      <c r="E6990" s="105">
        <v>2680500000</v>
      </c>
      <c r="F6990" s="105">
        <v>0</v>
      </c>
      <c r="G6990" s="105">
        <v>0</v>
      </c>
      <c r="H6990" s="105">
        <v>0</v>
      </c>
      <c r="I6990" s="105">
        <v>0</v>
      </c>
      <c r="J6990" s="105">
        <v>0</v>
      </c>
      <c r="K6990" s="105">
        <v>0</v>
      </c>
      <c r="L6990" s="105">
        <v>0</v>
      </c>
      <c r="M6990" s="105">
        <v>0</v>
      </c>
      <c r="N6990" s="105">
        <v>0</v>
      </c>
      <c r="O6990" s="105">
        <v>0</v>
      </c>
      <c r="P6990" s="105">
        <v>0</v>
      </c>
      <c r="Q6990" s="105">
        <v>0</v>
      </c>
      <c r="R6990" s="105">
        <v>0</v>
      </c>
      <c r="S6990" s="105">
        <v>0</v>
      </c>
      <c r="T6990" s="105">
        <v>0</v>
      </c>
      <c r="U6990" s="105">
        <v>0</v>
      </c>
    </row>
    <row r="6991" spans="1:21">
      <c r="A6991" s="54">
        <v>6989</v>
      </c>
      <c r="B6991" s="104">
        <v>40420</v>
      </c>
      <c r="C6991" s="104">
        <v>39108</v>
      </c>
      <c r="D6991" s="105">
        <v>18567080235</v>
      </c>
      <c r="E6991" s="105">
        <v>1025300000000</v>
      </c>
      <c r="F6991" s="105">
        <v>0</v>
      </c>
      <c r="G6991" s="105">
        <v>1.9758657530841051</v>
      </c>
      <c r="H6991" s="105">
        <v>2.4933442254452109</v>
      </c>
      <c r="I6991" s="105">
        <v>2.2216296489923621</v>
      </c>
      <c r="J6991" s="105">
        <v>1.7781884245172492</v>
      </c>
      <c r="K6991" s="105">
        <v>1.0129790743879648</v>
      </c>
      <c r="L6991" s="105">
        <v>0.57618054352815129</v>
      </c>
      <c r="M6991" s="105">
        <v>0.33307969477111171</v>
      </c>
      <c r="N6991" s="105">
        <v>0.28383809871429111</v>
      </c>
      <c r="O6991" s="105">
        <v>0.3126960325537298</v>
      </c>
      <c r="P6991" s="105">
        <v>0.39149623979679687</v>
      </c>
      <c r="Q6991" s="105">
        <v>0.74771300083137449</v>
      </c>
      <c r="R6991" s="105">
        <v>1.4184848858711296</v>
      </c>
      <c r="S6991" s="105">
        <v>0.70919671455889899</v>
      </c>
      <c r="T6991" s="105">
        <v>1.1287913018744566</v>
      </c>
      <c r="U6991" s="105">
        <v>0.83749466064360201</v>
      </c>
    </row>
    <row r="6992" spans="1:21">
      <c r="A6992" s="54">
        <v>6990</v>
      </c>
      <c r="B6992" s="104">
        <v>40438</v>
      </c>
      <c r="C6992" s="104">
        <v>40438</v>
      </c>
      <c r="D6992" s="105">
        <v>627894742</v>
      </c>
      <c r="E6992" s="105">
        <v>5361000000</v>
      </c>
      <c r="F6992" s="105">
        <v>0</v>
      </c>
      <c r="G6992" s="105">
        <v>1.0875910513899252</v>
      </c>
      <c r="H6992" s="105">
        <v>0.86412514076599467</v>
      </c>
      <c r="I6992" s="105">
        <v>0.49155058470276208</v>
      </c>
      <c r="J6992" s="105">
        <v>0.56148270981300319</v>
      </c>
      <c r="K6992" s="105">
        <v>0.84784354977128151</v>
      </c>
      <c r="L6992" s="105">
        <v>0.92279544172899786</v>
      </c>
      <c r="M6992" s="105">
        <v>1.591426009766403</v>
      </c>
      <c r="N6992" s="105">
        <v>2.371532745817631</v>
      </c>
      <c r="O6992" s="105">
        <v>0.84600262366012091</v>
      </c>
      <c r="P6992" s="105">
        <v>0.83087425435682838</v>
      </c>
      <c r="Q6992" s="105">
        <v>0.96212881008448703</v>
      </c>
      <c r="R6992" s="105">
        <v>1.47253167118229</v>
      </c>
      <c r="S6992" s="105">
        <v>1.4725148110080504</v>
      </c>
      <c r="T6992" s="105">
        <v>1.0708237160866438</v>
      </c>
      <c r="U6992" s="105">
        <v>1.3075440198843775</v>
      </c>
    </row>
    <row r="6993" spans="1:21">
      <c r="A6993" s="54">
        <v>6991</v>
      </c>
      <c r="B6993" s="104">
        <v>40439</v>
      </c>
      <c r="C6993" s="104">
        <v>40439</v>
      </c>
      <c r="D6993" s="105">
        <v>62355865.000000007</v>
      </c>
      <c r="E6993" s="105">
        <v>2680500000</v>
      </c>
      <c r="F6993" s="105">
        <v>0</v>
      </c>
      <c r="G6993" s="105">
        <v>33.286124026847283</v>
      </c>
      <c r="H6993" s="105">
        <v>27.81916492696773</v>
      </c>
      <c r="I6993" s="105">
        <v>17.12990026931228</v>
      </c>
      <c r="J6993" s="105">
        <v>29.030961120117116</v>
      </c>
      <c r="K6993" s="105">
        <v>100</v>
      </c>
      <c r="L6993" s="105">
        <v>43.469864248799226</v>
      </c>
      <c r="M6993" s="105">
        <v>33.231439723996417</v>
      </c>
      <c r="N6993" s="105">
        <v>42.8728027021196</v>
      </c>
      <c r="O6993" s="105">
        <v>21.023374382647141</v>
      </c>
      <c r="P6993" s="105">
        <v>22.725527397436597</v>
      </c>
      <c r="Q6993" s="105">
        <v>42.812198975277724</v>
      </c>
      <c r="R6993" s="105">
        <v>43.089612523956944</v>
      </c>
      <c r="S6993" s="105">
        <v>44.457447794571841</v>
      </c>
      <c r="T6993" s="105">
        <v>38.040914191456508</v>
      </c>
      <c r="U6993" s="105">
        <v>39.073422771064365</v>
      </c>
    </row>
    <row r="6994" spans="1:21">
      <c r="A6994" s="54">
        <v>6992</v>
      </c>
      <c r="B6994" s="104">
        <v>40440</v>
      </c>
      <c r="C6994" s="104">
        <v>40440</v>
      </c>
      <c r="D6994" s="105">
        <v>129036.99999999999</v>
      </c>
      <c r="E6994" s="105">
        <v>5374000000</v>
      </c>
      <c r="F6994" s="105">
        <v>0</v>
      </c>
      <c r="G6994" s="105">
        <v>7.2198211751352375</v>
      </c>
      <c r="H6994" s="105">
        <v>7.0440876841403117</v>
      </c>
      <c r="I6994" s="105">
        <v>8.822178618700141</v>
      </c>
      <c r="J6994" s="105">
        <v>58.447180491075216</v>
      </c>
      <c r="K6994" s="105">
        <v>100</v>
      </c>
      <c r="L6994" s="105">
        <v>100</v>
      </c>
      <c r="M6994" s="105">
        <v>100</v>
      </c>
      <c r="N6994" s="105">
        <v>61.170666182001973</v>
      </c>
      <c r="O6994" s="105">
        <v>58.858963055624109</v>
      </c>
      <c r="P6994" s="105">
        <v>46.423117193467228</v>
      </c>
      <c r="Q6994" s="105">
        <v>96.152191614507771</v>
      </c>
      <c r="R6994" s="105">
        <v>8.1262263567514275</v>
      </c>
      <c r="S6994" s="105">
        <v>0</v>
      </c>
      <c r="T6994" s="105">
        <v>54.355369364283611</v>
      </c>
      <c r="U6994" s="105">
        <v>54.355369364283625</v>
      </c>
    </row>
    <row r="6995" spans="1:21">
      <c r="A6995" s="54">
        <v>6993</v>
      </c>
      <c r="B6995" s="104">
        <v>40441</v>
      </c>
      <c r="C6995" s="104">
        <v>40441</v>
      </c>
      <c r="D6995" s="105">
        <v>62044.000000000007</v>
      </c>
      <c r="E6995" s="105">
        <v>2693500000</v>
      </c>
      <c r="F6995" s="105">
        <v>0</v>
      </c>
      <c r="G6995" s="105">
        <v>9.0638108921871776</v>
      </c>
      <c r="H6995" s="105">
        <v>9.2288637232903206</v>
      </c>
      <c r="I6995" s="105">
        <v>8.7512494709921498</v>
      </c>
      <c r="J6995" s="105">
        <v>71.27518461984053</v>
      </c>
      <c r="K6995" s="105">
        <v>100</v>
      </c>
      <c r="L6995" s="105">
        <v>100</v>
      </c>
      <c r="M6995" s="105">
        <v>100</v>
      </c>
      <c r="N6995" s="105">
        <v>86.257969273853476</v>
      </c>
      <c r="O6995" s="105">
        <v>45.970887187890419</v>
      </c>
      <c r="P6995" s="105">
        <v>33.406661644800188</v>
      </c>
      <c r="Q6995" s="105">
        <v>100</v>
      </c>
      <c r="R6995" s="105">
        <v>11.88660906131685</v>
      </c>
      <c r="S6995" s="105">
        <v>0</v>
      </c>
      <c r="T6995" s="105">
        <v>56.320102989514275</v>
      </c>
      <c r="U6995" s="105">
        <v>56.320102989514247</v>
      </c>
    </row>
    <row r="6996" spans="1:21">
      <c r="A6996" s="54">
        <v>6994</v>
      </c>
      <c r="B6996" s="104">
        <v>40443</v>
      </c>
      <c r="C6996" s="104">
        <v>40443</v>
      </c>
      <c r="D6996" s="105">
        <v>50125.000000000007</v>
      </c>
      <c r="E6996" s="105">
        <v>2693500000</v>
      </c>
      <c r="F6996" s="105">
        <v>0</v>
      </c>
      <c r="G6996" s="105">
        <v>10.70013186615895</v>
      </c>
      <c r="H6996" s="105">
        <v>16.855300626698789</v>
      </c>
      <c r="I6996" s="105">
        <v>13.072315472560733</v>
      </c>
      <c r="J6996" s="105">
        <v>46.857134660809848</v>
      </c>
      <c r="K6996" s="105">
        <v>80.469215366617135</v>
      </c>
      <c r="L6996" s="105">
        <v>100</v>
      </c>
      <c r="M6996" s="105">
        <v>100</v>
      </c>
      <c r="N6996" s="105">
        <v>100</v>
      </c>
      <c r="O6996" s="105">
        <v>61.670891658447921</v>
      </c>
      <c r="P6996" s="105">
        <v>27.445038735046548</v>
      </c>
      <c r="Q6996" s="105">
        <v>63.30932343582203</v>
      </c>
      <c r="R6996" s="105">
        <v>14.053604828486183</v>
      </c>
      <c r="S6996" s="105">
        <v>0</v>
      </c>
      <c r="T6996" s="105">
        <v>52.869413054220679</v>
      </c>
      <c r="U6996" s="105">
        <v>52.869413054220665</v>
      </c>
    </row>
    <row r="6997" spans="1:21">
      <c r="A6997" s="54">
        <v>6995</v>
      </c>
      <c r="B6997" s="104">
        <v>40444</v>
      </c>
      <c r="C6997" s="104">
        <v>40444</v>
      </c>
      <c r="D6997" s="105">
        <v>8499</v>
      </c>
      <c r="E6997" s="105">
        <v>2693500000</v>
      </c>
      <c r="F6997" s="105">
        <v>0</v>
      </c>
      <c r="G6997" s="105">
        <v>31.28215021924759</v>
      </c>
      <c r="H6997" s="105">
        <v>60.953425593317981</v>
      </c>
      <c r="I6997" s="105">
        <v>87.179697208462471</v>
      </c>
      <c r="J6997" s="105">
        <v>100</v>
      </c>
      <c r="K6997" s="105">
        <v>100</v>
      </c>
      <c r="L6997" s="105">
        <v>100</v>
      </c>
      <c r="M6997" s="105">
        <v>100</v>
      </c>
      <c r="N6997" s="105">
        <v>100</v>
      </c>
      <c r="O6997" s="105">
        <v>97.074046390493521</v>
      </c>
      <c r="P6997" s="105">
        <v>43.95009528691083</v>
      </c>
      <c r="Q6997" s="105">
        <v>100</v>
      </c>
      <c r="R6997" s="105">
        <v>29.615788706357886</v>
      </c>
      <c r="S6997" s="105">
        <v>0</v>
      </c>
      <c r="T6997" s="105">
        <v>79.171266950399186</v>
      </c>
      <c r="U6997" s="105">
        <v>79.1712669503992</v>
      </c>
    </row>
    <row r="6998" spans="1:21">
      <c r="A6998" s="54">
        <v>6996</v>
      </c>
      <c r="B6998" s="104">
        <v>40445</v>
      </c>
      <c r="C6998" s="104">
        <v>40445</v>
      </c>
      <c r="D6998" s="105">
        <v>499116.99999999994</v>
      </c>
      <c r="E6998" s="105">
        <v>2693500000</v>
      </c>
      <c r="F6998" s="105">
        <v>0</v>
      </c>
      <c r="G6998" s="105">
        <v>13.53832619364691</v>
      </c>
      <c r="H6998" s="105">
        <v>35.233876671319102</v>
      </c>
      <c r="I6998" s="105">
        <v>58.33438254855443</v>
      </c>
      <c r="J6998" s="105">
        <v>100</v>
      </c>
      <c r="K6998" s="105">
        <v>100</v>
      </c>
      <c r="L6998" s="105">
        <v>100</v>
      </c>
      <c r="M6998" s="105">
        <v>15.409486756019954</v>
      </c>
      <c r="N6998" s="105">
        <v>4.2336613160474075</v>
      </c>
      <c r="O6998" s="105">
        <v>4.2641574938657474</v>
      </c>
      <c r="P6998" s="105">
        <v>6.9363265313737559</v>
      </c>
      <c r="Q6998" s="105">
        <v>8.2746333768054985</v>
      </c>
      <c r="R6998" s="105">
        <v>7.8037301775064547</v>
      </c>
      <c r="S6998" s="105">
        <v>0</v>
      </c>
      <c r="T6998" s="105">
        <v>37.835715088761603</v>
      </c>
      <c r="U6998" s="105">
        <v>37.835715088761603</v>
      </c>
    </row>
    <row r="6999" spans="1:21">
      <c r="A6999" s="54">
        <v>6997</v>
      </c>
      <c r="B6999" s="104">
        <v>40454</v>
      </c>
      <c r="C6999" s="104">
        <v>40454</v>
      </c>
      <c r="D6999" s="105">
        <v>18136726.999999996</v>
      </c>
      <c r="E6999" s="105">
        <v>2693500000</v>
      </c>
      <c r="F6999" s="105">
        <v>0</v>
      </c>
      <c r="G6999" s="105">
        <v>0</v>
      </c>
      <c r="H6999" s="105">
        <v>0</v>
      </c>
      <c r="I6999" s="105">
        <v>0</v>
      </c>
      <c r="J6999" s="105">
        <v>0</v>
      </c>
      <c r="K6999" s="105">
        <v>0</v>
      </c>
      <c r="L6999" s="105">
        <v>0</v>
      </c>
      <c r="M6999" s="105">
        <v>0</v>
      </c>
      <c r="N6999" s="105">
        <v>0</v>
      </c>
      <c r="O6999" s="105">
        <v>0</v>
      </c>
      <c r="P6999" s="105">
        <v>0</v>
      </c>
      <c r="Q6999" s="105">
        <v>0</v>
      </c>
      <c r="R6999" s="105">
        <v>0</v>
      </c>
      <c r="S6999" s="105">
        <v>0</v>
      </c>
      <c r="T6999" s="105">
        <v>0</v>
      </c>
      <c r="U6999" s="105">
        <v>0</v>
      </c>
    </row>
    <row r="7000" spans="1:21">
      <c r="A7000" s="54">
        <v>6998</v>
      </c>
      <c r="B7000" s="104">
        <v>40457</v>
      </c>
      <c r="C7000" s="104">
        <v>40457</v>
      </c>
      <c r="D7000" s="105">
        <v>13575732</v>
      </c>
      <c r="E7000" s="105">
        <v>2693500000</v>
      </c>
      <c r="F7000" s="105">
        <v>0</v>
      </c>
      <c r="G7000" s="105">
        <v>89.847623658770601</v>
      </c>
      <c r="H7000" s="105">
        <v>100</v>
      </c>
      <c r="I7000" s="105">
        <v>100</v>
      </c>
      <c r="J7000" s="105">
        <v>100</v>
      </c>
      <c r="K7000" s="105">
        <v>32.2557200261055</v>
      </c>
      <c r="L7000" s="105">
        <v>12.035937352314015</v>
      </c>
      <c r="M7000" s="105">
        <v>5.9394564919354851</v>
      </c>
      <c r="N7000" s="105">
        <v>3.3778847654586603</v>
      </c>
      <c r="O7000" s="105">
        <v>3.0183402325555173</v>
      </c>
      <c r="P7000" s="105">
        <v>4.9507023163953221</v>
      </c>
      <c r="Q7000" s="105">
        <v>100</v>
      </c>
      <c r="R7000" s="105">
        <v>35.625422517407841</v>
      </c>
      <c r="S7000" s="105">
        <v>17.967894717662642</v>
      </c>
      <c r="T7000" s="105">
        <v>48.920923946745241</v>
      </c>
      <c r="U7000" s="105">
        <v>22.115801076052691</v>
      </c>
    </row>
    <row r="7001" spans="1:21">
      <c r="A7001" s="54">
        <v>6999</v>
      </c>
      <c r="B7001" s="104">
        <v>40458</v>
      </c>
      <c r="C7001" s="104">
        <v>40458</v>
      </c>
      <c r="D7001" s="105">
        <v>740167.99999999988</v>
      </c>
      <c r="E7001" s="105">
        <v>5374000000</v>
      </c>
      <c r="F7001" s="105">
        <v>0</v>
      </c>
      <c r="G7001" s="105">
        <v>37.711316548814565</v>
      </c>
      <c r="H7001" s="105">
        <v>75.11210718966035</v>
      </c>
      <c r="I7001" s="105">
        <v>100</v>
      </c>
      <c r="J7001" s="105">
        <v>69.585869827492175</v>
      </c>
      <c r="K7001" s="105">
        <v>40.841801137378347</v>
      </c>
      <c r="L7001" s="105">
        <v>16.747417461684595</v>
      </c>
      <c r="M7001" s="105">
        <v>9.3799901892732009</v>
      </c>
      <c r="N7001" s="105">
        <v>5.4954829175256963</v>
      </c>
      <c r="O7001" s="105">
        <v>3.7308680338010154</v>
      </c>
      <c r="P7001" s="105">
        <v>6.0306536749294173</v>
      </c>
      <c r="Q7001" s="105">
        <v>11.847358924289082</v>
      </c>
      <c r="R7001" s="105">
        <v>24.080540333839526</v>
      </c>
      <c r="S7001" s="105">
        <v>0</v>
      </c>
      <c r="T7001" s="105">
        <v>33.380283853223993</v>
      </c>
      <c r="U7001" s="105">
        <v>33.380283853224007</v>
      </c>
    </row>
    <row r="7002" spans="1:21">
      <c r="A7002" s="54">
        <v>7000</v>
      </c>
      <c r="B7002" s="104">
        <v>40479</v>
      </c>
      <c r="C7002" s="104">
        <v>40479</v>
      </c>
      <c r="D7002" s="105">
        <v>28414096</v>
      </c>
      <c r="E7002" s="105">
        <v>2693500000</v>
      </c>
      <c r="F7002" s="105">
        <v>0</v>
      </c>
      <c r="G7002" s="105">
        <v>0.55369232823698356</v>
      </c>
      <c r="H7002" s="105">
        <v>0.51292413612461485</v>
      </c>
      <c r="I7002" s="105">
        <v>0.54502081235872391</v>
      </c>
      <c r="J7002" s="105">
        <v>0.64390940506970884</v>
      </c>
      <c r="K7002" s="105">
        <v>0.93983653194038108</v>
      </c>
      <c r="L7002" s="105">
        <v>1.4865712266961459</v>
      </c>
      <c r="M7002" s="105">
        <v>2.2413390930927979</v>
      </c>
      <c r="N7002" s="105">
        <v>3.9882440820700245</v>
      </c>
      <c r="O7002" s="105">
        <v>2.3580468041064742</v>
      </c>
      <c r="P7002" s="105">
        <v>1.3599221049854016</v>
      </c>
      <c r="Q7002" s="105">
        <v>0.87101952663287574</v>
      </c>
      <c r="R7002" s="105">
        <v>0.72185791666233379</v>
      </c>
      <c r="S7002" s="105">
        <v>2.6998230246708523</v>
      </c>
      <c r="T7002" s="105">
        <v>1.3518653306647055</v>
      </c>
      <c r="U7002" s="105">
        <v>2.3770335526552295</v>
      </c>
    </row>
    <row r="7003" spans="1:21">
      <c r="A7003" s="54">
        <v>7001</v>
      </c>
      <c r="B7003" s="104">
        <v>40480</v>
      </c>
      <c r="C7003" s="104">
        <v>40480</v>
      </c>
      <c r="D7003" s="105">
        <v>4162363.0000000005</v>
      </c>
      <c r="E7003" s="105">
        <v>2693500000</v>
      </c>
      <c r="F7003" s="105">
        <v>0</v>
      </c>
      <c r="G7003" s="105">
        <v>8.519007350020491</v>
      </c>
      <c r="H7003" s="105">
        <v>8.2805984961705139</v>
      </c>
      <c r="I7003" s="105">
        <v>7.7871052818582029</v>
      </c>
      <c r="J7003" s="105">
        <v>8.7310092451705223</v>
      </c>
      <c r="K7003" s="105">
        <v>10.516150413054437</v>
      </c>
      <c r="L7003" s="105">
        <v>13.07950327497095</v>
      </c>
      <c r="M7003" s="105">
        <v>15.686183456019414</v>
      </c>
      <c r="N7003" s="105">
        <v>19.434901220047674</v>
      </c>
      <c r="O7003" s="105">
        <v>17.552398813373099</v>
      </c>
      <c r="P7003" s="105">
        <v>14.324335094402718</v>
      </c>
      <c r="Q7003" s="105">
        <v>12.745046190249328</v>
      </c>
      <c r="R7003" s="105">
        <v>10.703891612212772</v>
      </c>
      <c r="S7003" s="105">
        <v>16.648165287927871</v>
      </c>
      <c r="T7003" s="105">
        <v>12.280010870629177</v>
      </c>
      <c r="U7003" s="105">
        <v>12.471258900822527</v>
      </c>
    </row>
    <row r="7004" spans="1:21">
      <c r="A7004" s="54">
        <v>7002</v>
      </c>
      <c r="B7004" s="104">
        <v>40481</v>
      </c>
      <c r="C7004" s="104">
        <v>40481</v>
      </c>
      <c r="D7004" s="105">
        <v>26318616</v>
      </c>
      <c r="E7004" s="105">
        <v>8041300000</v>
      </c>
      <c r="F7004" s="105">
        <v>0</v>
      </c>
      <c r="G7004" s="105">
        <v>0.69340413361525166</v>
      </c>
      <c r="H7004" s="105">
        <v>0.59064709763316303</v>
      </c>
      <c r="I7004" s="105">
        <v>0.51319117909628609</v>
      </c>
      <c r="J7004" s="105">
        <v>0.60269498720787817</v>
      </c>
      <c r="K7004" s="105">
        <v>0.74245894348730623</v>
      </c>
      <c r="L7004" s="105">
        <v>0.87297864536243774</v>
      </c>
      <c r="M7004" s="105">
        <v>0.96586331718203078</v>
      </c>
      <c r="N7004" s="105">
        <v>1.0914284204478104</v>
      </c>
      <c r="O7004" s="105">
        <v>1.2613225614195569</v>
      </c>
      <c r="P7004" s="105">
        <v>1.2528057348441093</v>
      </c>
      <c r="Q7004" s="105">
        <v>1.1466835028593145</v>
      </c>
      <c r="R7004" s="105">
        <v>0.90332325242664613</v>
      </c>
      <c r="S7004" s="105">
        <v>1.052354493606396</v>
      </c>
      <c r="T7004" s="105">
        <v>0.88640014796514921</v>
      </c>
      <c r="U7004" s="105">
        <v>0.99033594092241861</v>
      </c>
    </row>
    <row r="7005" spans="1:21">
      <c r="A7005" s="54">
        <v>7003</v>
      </c>
      <c r="B7005" s="104">
        <v>40482</v>
      </c>
      <c r="C7005" s="104">
        <v>40482</v>
      </c>
      <c r="D7005" s="105">
        <v>1715209.9999999998</v>
      </c>
      <c r="E7005" s="105">
        <v>2693500000</v>
      </c>
      <c r="F7005" s="105">
        <v>0</v>
      </c>
      <c r="G7005" s="105">
        <v>0.78183379782771056</v>
      </c>
      <c r="H7005" s="105">
        <v>0.72064618284961679</v>
      </c>
      <c r="I7005" s="105">
        <v>0.6473453739389039</v>
      </c>
      <c r="J7005" s="105">
        <v>0.77358206367583415</v>
      </c>
      <c r="K7005" s="105">
        <v>0.90663975600931157</v>
      </c>
      <c r="L7005" s="105">
        <v>1.1317298881001581</v>
      </c>
      <c r="M7005" s="105">
        <v>1.1063268952222038</v>
      </c>
      <c r="N7005" s="105">
        <v>1.1163501212843485</v>
      </c>
      <c r="O7005" s="105">
        <v>1.1964185347473366</v>
      </c>
      <c r="P7005" s="105">
        <v>1.2098427576025648</v>
      </c>
      <c r="Q7005" s="105">
        <v>1.1595975862846015</v>
      </c>
      <c r="R7005" s="105">
        <v>0.99377146874311162</v>
      </c>
      <c r="S7005" s="105">
        <v>1.1375058893213832</v>
      </c>
      <c r="T7005" s="105">
        <v>0.97867370219047523</v>
      </c>
      <c r="U7005" s="105">
        <v>0.98254113968403911</v>
      </c>
    </row>
    <row r="7006" spans="1:21">
      <c r="A7006" s="54">
        <v>7004</v>
      </c>
      <c r="B7006" s="104">
        <v>40483</v>
      </c>
      <c r="C7006" s="104">
        <v>40483</v>
      </c>
      <c r="D7006" s="105">
        <v>1901735.9999999995</v>
      </c>
      <c r="E7006" s="105">
        <v>2693500000</v>
      </c>
      <c r="F7006" s="105">
        <v>0</v>
      </c>
      <c r="G7006" s="105">
        <v>1.1528393704964355</v>
      </c>
      <c r="H7006" s="105">
        <v>1.0416504401728246</v>
      </c>
      <c r="I7006" s="105">
        <v>0.93784660841948408</v>
      </c>
      <c r="J7006" s="105">
        <v>1.1051432221215782</v>
      </c>
      <c r="K7006" s="105">
        <v>1.4429847973816128</v>
      </c>
      <c r="L7006" s="105">
        <v>1.8176302339399679</v>
      </c>
      <c r="M7006" s="105">
        <v>1.8313677326257896</v>
      </c>
      <c r="N7006" s="105">
        <v>1.7520505745318944</v>
      </c>
      <c r="O7006" s="105">
        <v>1.8386804547216518</v>
      </c>
      <c r="P7006" s="105">
        <v>1.7677830407946382</v>
      </c>
      <c r="Q7006" s="105">
        <v>1.6643062483819937</v>
      </c>
      <c r="R7006" s="105">
        <v>1.4337387796665289</v>
      </c>
      <c r="S7006" s="105">
        <v>1.8019329196874807</v>
      </c>
      <c r="T7006" s="105">
        <v>1.4821684586045334</v>
      </c>
      <c r="U7006" s="105">
        <v>1.5511683111305317</v>
      </c>
    </row>
    <row r="7007" spans="1:21">
      <c r="A7007" s="54">
        <v>7005</v>
      </c>
      <c r="B7007" s="104">
        <v>40484</v>
      </c>
      <c r="C7007" s="104">
        <v>40484</v>
      </c>
      <c r="D7007" s="105">
        <v>1102479</v>
      </c>
      <c r="E7007" s="105">
        <v>2693500000</v>
      </c>
      <c r="F7007" s="105">
        <v>0</v>
      </c>
      <c r="G7007" s="105">
        <v>2.2647800506570746</v>
      </c>
      <c r="H7007" s="105">
        <v>2.1085525769774289</v>
      </c>
      <c r="I7007" s="105">
        <v>1.8146555359914183</v>
      </c>
      <c r="J7007" s="105">
        <v>2.0627149840726782</v>
      </c>
      <c r="K7007" s="105">
        <v>2.6343440731535823</v>
      </c>
      <c r="L7007" s="105">
        <v>3.2614434688474887</v>
      </c>
      <c r="M7007" s="105">
        <v>3.3306432637525534</v>
      </c>
      <c r="N7007" s="105">
        <v>3.5105461811887957</v>
      </c>
      <c r="O7007" s="105">
        <v>3.4923180105471858</v>
      </c>
      <c r="P7007" s="105">
        <v>3.6664095842847484</v>
      </c>
      <c r="Q7007" s="105">
        <v>3.3679235497644724</v>
      </c>
      <c r="R7007" s="105">
        <v>2.8093563189897055</v>
      </c>
      <c r="S7007" s="105">
        <v>3.4074044818894493</v>
      </c>
      <c r="T7007" s="105">
        <v>2.860307299852261</v>
      </c>
      <c r="U7007" s="105">
        <v>2.9241911069175726</v>
      </c>
    </row>
    <row r="7008" spans="1:21">
      <c r="A7008" s="54">
        <v>7006</v>
      </c>
      <c r="B7008" s="104">
        <v>40485</v>
      </c>
      <c r="C7008" s="104">
        <v>40485</v>
      </c>
      <c r="D7008" s="105">
        <v>7464031000.000001</v>
      </c>
      <c r="E7008" s="105">
        <v>327235000000</v>
      </c>
      <c r="F7008" s="105">
        <v>0</v>
      </c>
      <c r="G7008" s="105">
        <v>0.11041613449199664</v>
      </c>
      <c r="H7008" s="105">
        <v>0.10680524306639934</v>
      </c>
      <c r="I7008" s="105">
        <v>0.1</v>
      </c>
      <c r="J7008" s="105">
        <v>0.1</v>
      </c>
      <c r="K7008" s="105">
        <v>0.1</v>
      </c>
      <c r="L7008" s="105">
        <v>0.1179416810932948</v>
      </c>
      <c r="M7008" s="105">
        <v>0.15161360586138878</v>
      </c>
      <c r="N7008" s="105">
        <v>0.20752810609483777</v>
      </c>
      <c r="O7008" s="105">
        <v>0.24707053495351974</v>
      </c>
      <c r="P7008" s="105">
        <v>0.22656654633103435</v>
      </c>
      <c r="Q7008" s="105">
        <v>0.20345500027917973</v>
      </c>
      <c r="R7008" s="105">
        <v>0.14139137124483142</v>
      </c>
      <c r="S7008" s="105">
        <v>0.15410842522613677</v>
      </c>
      <c r="T7008" s="105">
        <v>0.15106568528470687</v>
      </c>
      <c r="U7008" s="105">
        <v>0.15383337415696111</v>
      </c>
    </row>
    <row r="7009" spans="1:21">
      <c r="A7009" s="54">
        <v>7007</v>
      </c>
      <c r="B7009" s="104">
        <v>40486</v>
      </c>
      <c r="C7009" s="104">
        <v>40486</v>
      </c>
      <c r="D7009" s="105">
        <v>464310758.00000012</v>
      </c>
      <c r="E7009" s="105">
        <v>29230400000</v>
      </c>
      <c r="F7009" s="105">
        <v>0</v>
      </c>
      <c r="G7009" s="105">
        <v>0.71466831912232176</v>
      </c>
      <c r="H7009" s="105">
        <v>0.61152019586388107</v>
      </c>
      <c r="I7009" s="105">
        <v>0.50143582976058898</v>
      </c>
      <c r="J7009" s="105">
        <v>0.64368225958547443</v>
      </c>
      <c r="K7009" s="105">
        <v>1.3550301713617734</v>
      </c>
      <c r="L7009" s="105">
        <v>1.6596548611995063</v>
      </c>
      <c r="M7009" s="105">
        <v>1.6747965089390566</v>
      </c>
      <c r="N7009" s="105">
        <v>1.6240577118696238</v>
      </c>
      <c r="O7009" s="105">
        <v>1.2601271656252673</v>
      </c>
      <c r="P7009" s="105">
        <v>1.428522193305088</v>
      </c>
      <c r="Q7009" s="105">
        <v>1.5876115943124596</v>
      </c>
      <c r="R7009" s="105">
        <v>1.1633434652121621</v>
      </c>
      <c r="S7009" s="105">
        <v>1.4205673632253737</v>
      </c>
      <c r="T7009" s="105">
        <v>1.1853708563464336</v>
      </c>
      <c r="U7009" s="105">
        <v>1.3922392117651226</v>
      </c>
    </row>
    <row r="7010" spans="1:21">
      <c r="A7010" s="54">
        <v>7008</v>
      </c>
      <c r="B7010" s="104">
        <v>40487</v>
      </c>
      <c r="C7010" s="104">
        <v>40487</v>
      </c>
      <c r="D7010" s="105">
        <v>31959401</v>
      </c>
      <c r="E7010" s="105">
        <v>5387000000</v>
      </c>
      <c r="F7010" s="105">
        <v>0</v>
      </c>
      <c r="G7010" s="105">
        <v>0.69825214689504389</v>
      </c>
      <c r="H7010" s="105">
        <v>0.73018624681028721</v>
      </c>
      <c r="I7010" s="105">
        <v>0.59489848454938909</v>
      </c>
      <c r="J7010" s="105">
        <v>0.76816527197620177</v>
      </c>
      <c r="K7010" s="105">
        <v>1.308699322396222</v>
      </c>
      <c r="L7010" s="105">
        <v>1.0911473496886628</v>
      </c>
      <c r="M7010" s="105">
        <v>1.0964504794939471</v>
      </c>
      <c r="N7010" s="105">
        <v>1.0043216912478103</v>
      </c>
      <c r="O7010" s="105">
        <v>0.56237294260099879</v>
      </c>
      <c r="P7010" s="105">
        <v>0.70356143229383039</v>
      </c>
      <c r="Q7010" s="105">
        <v>0.95710934922185764</v>
      </c>
      <c r="R7010" s="105">
        <v>0.78735957395066858</v>
      </c>
      <c r="S7010" s="105">
        <v>0.89373153489829393</v>
      </c>
      <c r="T7010" s="105">
        <v>0.85854369092707661</v>
      </c>
      <c r="U7010" s="105">
        <v>0.8812575627399325</v>
      </c>
    </row>
    <row r="7011" spans="1:21">
      <c r="A7011" s="54">
        <v>7009</v>
      </c>
      <c r="B7011" s="104">
        <v>40490</v>
      </c>
      <c r="C7011" s="104">
        <v>40490</v>
      </c>
      <c r="D7011" s="105">
        <v>17852251</v>
      </c>
      <c r="E7011" s="105">
        <v>2693500000</v>
      </c>
      <c r="F7011" s="105">
        <v>0</v>
      </c>
      <c r="G7011" s="105">
        <v>1.0864398349529589</v>
      </c>
      <c r="H7011" s="105">
        <v>1.1556744461223745</v>
      </c>
      <c r="I7011" s="105">
        <v>1.038330441761649</v>
      </c>
      <c r="J7011" s="105">
        <v>1.2148577225708173</v>
      </c>
      <c r="K7011" s="105">
        <v>1.7341243139820439</v>
      </c>
      <c r="L7011" s="105">
        <v>1.6904659202998311</v>
      </c>
      <c r="M7011" s="105">
        <v>1.5666753720592248</v>
      </c>
      <c r="N7011" s="105">
        <v>1.5229617273575415</v>
      </c>
      <c r="O7011" s="105">
        <v>1.2836789298091769</v>
      </c>
      <c r="P7011" s="105">
        <v>1.0850632520536048</v>
      </c>
      <c r="Q7011" s="105">
        <v>1.1797004221495115</v>
      </c>
      <c r="R7011" s="105">
        <v>1.1046635209689872</v>
      </c>
      <c r="S7011" s="105">
        <v>1.4744186223821232</v>
      </c>
      <c r="T7011" s="105">
        <v>1.3052196586739768</v>
      </c>
      <c r="U7011" s="105">
        <v>1.4095422997911708</v>
      </c>
    </row>
    <row r="7012" spans="1:21">
      <c r="A7012" s="54">
        <v>7010</v>
      </c>
      <c r="B7012" s="104">
        <v>40491</v>
      </c>
      <c r="C7012" s="104">
        <v>40491</v>
      </c>
      <c r="D7012" s="105">
        <v>1066815.0000000002</v>
      </c>
      <c r="E7012" s="105">
        <v>2693500000</v>
      </c>
      <c r="F7012" s="105">
        <v>0</v>
      </c>
      <c r="G7012" s="105">
        <v>16.907777647423899</v>
      </c>
      <c r="H7012" s="105">
        <v>30.076249074681588</v>
      </c>
      <c r="I7012" s="105">
        <v>45.210331884764869</v>
      </c>
      <c r="J7012" s="105">
        <v>100</v>
      </c>
      <c r="K7012" s="105">
        <v>100</v>
      </c>
      <c r="L7012" s="105">
        <v>100</v>
      </c>
      <c r="M7012" s="105">
        <v>100</v>
      </c>
      <c r="N7012" s="105">
        <v>100</v>
      </c>
      <c r="O7012" s="105">
        <v>100</v>
      </c>
      <c r="P7012" s="105">
        <v>100</v>
      </c>
      <c r="Q7012" s="105">
        <v>43.270688377317384</v>
      </c>
      <c r="R7012" s="105">
        <v>17.55660522389104</v>
      </c>
      <c r="S7012" s="105">
        <v>47.324000826103827</v>
      </c>
      <c r="T7012" s="105">
        <v>71.085137684006554</v>
      </c>
      <c r="U7012" s="105">
        <v>52.964206904630643</v>
      </c>
    </row>
    <row r="7013" spans="1:21">
      <c r="A7013" s="54">
        <v>7011</v>
      </c>
      <c r="B7013" s="104">
        <v>40492</v>
      </c>
      <c r="C7013" s="104">
        <v>40492</v>
      </c>
      <c r="D7013" s="105">
        <v>419395.99999999983</v>
      </c>
      <c r="E7013" s="105">
        <v>2693500000</v>
      </c>
      <c r="F7013" s="105">
        <v>1</v>
      </c>
      <c r="G7013" s="105">
        <v>-99999</v>
      </c>
      <c r="H7013" s="105">
        <v>-99999</v>
      </c>
      <c r="I7013" s="105">
        <v>-99999</v>
      </c>
      <c r="J7013" s="105">
        <v>-99999</v>
      </c>
      <c r="K7013" s="105">
        <v>-99999</v>
      </c>
      <c r="L7013" s="105">
        <v>-99999</v>
      </c>
      <c r="M7013" s="105">
        <v>-99999</v>
      </c>
      <c r="N7013" s="105">
        <v>-99999</v>
      </c>
      <c r="O7013" s="105">
        <v>-99999</v>
      </c>
      <c r="P7013" s="105">
        <v>-99999</v>
      </c>
      <c r="Q7013" s="105">
        <v>-99999</v>
      </c>
      <c r="R7013" s="105">
        <v>-99999</v>
      </c>
      <c r="S7013" s="105">
        <v>0</v>
      </c>
      <c r="T7013" s="105">
        <v>0</v>
      </c>
      <c r="U7013" s="105">
        <v>0</v>
      </c>
    </row>
    <row r="7014" spans="1:21">
      <c r="A7014" s="54">
        <v>7012</v>
      </c>
      <c r="B7014" s="104">
        <v>40493</v>
      </c>
      <c r="C7014" s="104">
        <v>40493</v>
      </c>
      <c r="D7014" s="105">
        <v>323595712</v>
      </c>
      <c r="E7014" s="105">
        <v>8093290000</v>
      </c>
      <c r="F7014" s="105">
        <v>0</v>
      </c>
      <c r="G7014" s="105">
        <v>3.6563985709398192</v>
      </c>
      <c r="H7014" s="105">
        <v>6.2213647917143788</v>
      </c>
      <c r="I7014" s="105">
        <v>11.55337472087724</v>
      </c>
      <c r="J7014" s="105">
        <v>100</v>
      </c>
      <c r="K7014" s="105">
        <v>100</v>
      </c>
      <c r="L7014" s="105">
        <v>100</v>
      </c>
      <c r="M7014" s="105">
        <v>100</v>
      </c>
      <c r="N7014" s="105">
        <v>100</v>
      </c>
      <c r="O7014" s="105">
        <v>100</v>
      </c>
      <c r="P7014" s="105">
        <v>100</v>
      </c>
      <c r="Q7014" s="105">
        <v>14.722056392843285</v>
      </c>
      <c r="R7014" s="105">
        <v>7.0412771099686351</v>
      </c>
      <c r="S7014" s="105">
        <v>86.549483421000104</v>
      </c>
      <c r="T7014" s="105">
        <v>61.932872632195277</v>
      </c>
      <c r="U7014" s="105">
        <v>86.430887599536135</v>
      </c>
    </row>
    <row r="7015" spans="1:21">
      <c r="A7015" s="54">
        <v>7013</v>
      </c>
      <c r="B7015" s="104">
        <v>40505</v>
      </c>
      <c r="C7015" s="104">
        <v>40505</v>
      </c>
      <c r="D7015" s="105">
        <v>376633468.99999988</v>
      </c>
      <c r="E7015" s="105">
        <v>52936600000</v>
      </c>
      <c r="F7015" s="105">
        <v>0</v>
      </c>
      <c r="G7015" s="105">
        <v>8.7521138008977282</v>
      </c>
      <c r="H7015" s="105">
        <v>7.886733893450752</v>
      </c>
      <c r="I7015" s="105">
        <v>7.0853126380928497</v>
      </c>
      <c r="J7015" s="105">
        <v>8.4695635285180089</v>
      </c>
      <c r="K7015" s="105">
        <v>14.042276865674136</v>
      </c>
      <c r="L7015" s="105">
        <v>33.697094808623845</v>
      </c>
      <c r="M7015" s="105">
        <v>100</v>
      </c>
      <c r="N7015" s="105">
        <v>100</v>
      </c>
      <c r="O7015" s="105">
        <v>28.817846808188381</v>
      </c>
      <c r="P7015" s="105">
        <v>5.9700079692230554</v>
      </c>
      <c r="Q7015" s="105">
        <v>3.6925371644407332</v>
      </c>
      <c r="R7015" s="105">
        <v>7.183200500870254</v>
      </c>
      <c r="S7015" s="105">
        <v>49.28294005329581</v>
      </c>
      <c r="T7015" s="105">
        <v>27.133057331498318</v>
      </c>
      <c r="U7015" s="105">
        <v>48.897044402307202</v>
      </c>
    </row>
    <row r="7016" spans="1:21">
      <c r="A7016" s="54">
        <v>7014</v>
      </c>
      <c r="B7016" s="104">
        <v>40548</v>
      </c>
      <c r="C7016" s="104">
        <v>40548</v>
      </c>
      <c r="D7016" s="105">
        <v>4161313.9999999986</v>
      </c>
      <c r="E7016" s="105">
        <v>24368000000</v>
      </c>
      <c r="F7016" s="105">
        <v>0</v>
      </c>
      <c r="G7016" s="105">
        <v>4.7968679617530219</v>
      </c>
      <c r="H7016" s="105">
        <v>8.1378295684649427</v>
      </c>
      <c r="I7016" s="105">
        <v>20.715736514900637</v>
      </c>
      <c r="J7016" s="105">
        <v>35.373808453771588</v>
      </c>
      <c r="K7016" s="105">
        <v>35.765487392474306</v>
      </c>
      <c r="L7016" s="105">
        <v>100</v>
      </c>
      <c r="M7016" s="105">
        <v>100</v>
      </c>
      <c r="N7016" s="105">
        <v>100</v>
      </c>
      <c r="O7016" s="105">
        <v>100</v>
      </c>
      <c r="P7016" s="105">
        <v>18.153277667216582</v>
      </c>
      <c r="Q7016" s="105">
        <v>5.4329976600185717</v>
      </c>
      <c r="R7016" s="105">
        <v>17.111240879154231</v>
      </c>
      <c r="S7016" s="105">
        <v>55.182059587511226</v>
      </c>
      <c r="T7016" s="105">
        <v>45.457270508146159</v>
      </c>
      <c r="U7016" s="105">
        <v>54.524380668917395</v>
      </c>
    </row>
    <row r="7017" spans="1:21">
      <c r="A7017" s="54">
        <v>7015</v>
      </c>
      <c r="B7017" s="104">
        <v>40565</v>
      </c>
      <c r="C7017" s="104">
        <v>40565</v>
      </c>
      <c r="D7017" s="105">
        <v>74609881</v>
      </c>
      <c r="E7017" s="105">
        <v>163340000000</v>
      </c>
      <c r="F7017" s="105">
        <v>0</v>
      </c>
      <c r="G7017" s="105">
        <v>31.07796239447682</v>
      </c>
      <c r="H7017" s="105">
        <v>74.446399560815223</v>
      </c>
      <c r="I7017" s="105">
        <v>52.842515065190014</v>
      </c>
      <c r="J7017" s="105">
        <v>100</v>
      </c>
      <c r="K7017" s="105">
        <v>100</v>
      </c>
      <c r="L7017" s="105">
        <v>100</v>
      </c>
      <c r="M7017" s="105">
        <v>100</v>
      </c>
      <c r="N7017" s="105">
        <v>100</v>
      </c>
      <c r="O7017" s="105">
        <v>100</v>
      </c>
      <c r="P7017" s="105">
        <v>100</v>
      </c>
      <c r="Q7017" s="105">
        <v>100</v>
      </c>
      <c r="R7017" s="105">
        <v>100</v>
      </c>
      <c r="S7017" s="105">
        <v>94.457626515727682</v>
      </c>
      <c r="T7017" s="105">
        <v>88.197239751706846</v>
      </c>
      <c r="U7017" s="105">
        <v>94.167980923842705</v>
      </c>
    </row>
    <row r="7018" spans="1:21">
      <c r="A7018" s="54">
        <v>7016</v>
      </c>
      <c r="B7018" s="104">
        <v>40575</v>
      </c>
      <c r="C7018" s="104">
        <v>40575</v>
      </c>
      <c r="D7018" s="105">
        <v>3295697565.9999995</v>
      </c>
      <c r="E7018" s="105">
        <v>13454300000</v>
      </c>
      <c r="F7018" s="105">
        <v>0</v>
      </c>
      <c r="G7018" s="105">
        <v>100</v>
      </c>
      <c r="H7018" s="105">
        <v>100</v>
      </c>
      <c r="I7018" s="105">
        <v>89.193101801852933</v>
      </c>
      <c r="J7018" s="105">
        <v>100</v>
      </c>
      <c r="K7018" s="105">
        <v>100</v>
      </c>
      <c r="L7018" s="105">
        <v>100</v>
      </c>
      <c r="M7018" s="105">
        <v>100</v>
      </c>
      <c r="N7018" s="105">
        <v>100</v>
      </c>
      <c r="O7018" s="105">
        <v>100</v>
      </c>
      <c r="P7018" s="105">
        <v>100</v>
      </c>
      <c r="Q7018" s="105">
        <v>100</v>
      </c>
      <c r="R7018" s="105">
        <v>100</v>
      </c>
      <c r="S7018" s="105">
        <v>99.278260749047092</v>
      </c>
      <c r="T7018" s="105">
        <v>99.099425150154403</v>
      </c>
      <c r="U7018" s="105">
        <v>99.269964805626003</v>
      </c>
    </row>
    <row r="7019" spans="1:21">
      <c r="A7019" s="54">
        <v>7017</v>
      </c>
      <c r="B7019" s="104">
        <v>40579</v>
      </c>
      <c r="C7019" s="104">
        <v>40579</v>
      </c>
      <c r="D7019" s="105">
        <v>6443892.9999999991</v>
      </c>
      <c r="E7019" s="105">
        <v>10786800000</v>
      </c>
      <c r="F7019" s="105">
        <v>0</v>
      </c>
      <c r="G7019" s="105">
        <v>100</v>
      </c>
      <c r="H7019" s="105">
        <v>100</v>
      </c>
      <c r="I7019" s="105">
        <v>100</v>
      </c>
      <c r="J7019" s="105">
        <v>100</v>
      </c>
      <c r="K7019" s="105">
        <v>100</v>
      </c>
      <c r="L7019" s="105">
        <v>100</v>
      </c>
      <c r="M7019" s="105">
        <v>100</v>
      </c>
      <c r="N7019" s="105">
        <v>100</v>
      </c>
      <c r="O7019" s="105">
        <v>100</v>
      </c>
      <c r="P7019" s="105">
        <v>100</v>
      </c>
      <c r="Q7019" s="105">
        <v>100</v>
      </c>
      <c r="R7019" s="105">
        <v>100</v>
      </c>
      <c r="S7019" s="105">
        <v>100</v>
      </c>
      <c r="T7019" s="105">
        <v>100</v>
      </c>
      <c r="U7019" s="105">
        <v>100.00000000000006</v>
      </c>
    </row>
    <row r="7020" spans="1:21">
      <c r="A7020" s="54">
        <v>7018</v>
      </c>
      <c r="B7020" s="104">
        <v>40583</v>
      </c>
      <c r="C7020" s="104">
        <v>40583</v>
      </c>
      <c r="D7020" s="105">
        <v>37029413</v>
      </c>
      <c r="E7020" s="105">
        <v>10748000000</v>
      </c>
      <c r="F7020" s="105">
        <v>0</v>
      </c>
      <c r="G7020" s="105">
        <v>20.989341578921252</v>
      </c>
      <c r="H7020" s="105">
        <v>30.502591957036618</v>
      </c>
      <c r="I7020" s="105">
        <v>29.173373253543886</v>
      </c>
      <c r="J7020" s="105">
        <v>36.051779479047696</v>
      </c>
      <c r="K7020" s="105">
        <v>63.12116222294587</v>
      </c>
      <c r="L7020" s="105">
        <v>100</v>
      </c>
      <c r="M7020" s="105">
        <v>100</v>
      </c>
      <c r="N7020" s="105">
        <v>100</v>
      </c>
      <c r="O7020" s="105">
        <v>100</v>
      </c>
      <c r="P7020" s="105">
        <v>100</v>
      </c>
      <c r="Q7020" s="105">
        <v>97.521288433825532</v>
      </c>
      <c r="R7020" s="105">
        <v>63.562059276145582</v>
      </c>
      <c r="S7020" s="105">
        <v>75.964201469507003</v>
      </c>
      <c r="T7020" s="105">
        <v>70.076799683455519</v>
      </c>
      <c r="U7020" s="105">
        <v>75.755837086974879</v>
      </c>
    </row>
    <row r="7021" spans="1:21">
      <c r="A7021" s="54">
        <v>7019</v>
      </c>
      <c r="B7021" s="104">
        <v>40586</v>
      </c>
      <c r="C7021" s="104">
        <v>40586</v>
      </c>
      <c r="D7021" s="105">
        <v>806300026</v>
      </c>
      <c r="E7021" s="105">
        <v>37974900000</v>
      </c>
      <c r="F7021" s="105">
        <v>0</v>
      </c>
      <c r="G7021" s="105">
        <v>7.6464795548703286</v>
      </c>
      <c r="H7021" s="105">
        <v>29.478203738896855</v>
      </c>
      <c r="I7021" s="105">
        <v>24.990298690796031</v>
      </c>
      <c r="J7021" s="105">
        <v>26.850524193394374</v>
      </c>
      <c r="K7021" s="105">
        <v>33.011123673850719</v>
      </c>
      <c r="L7021" s="105">
        <v>100</v>
      </c>
      <c r="M7021" s="105">
        <v>100</v>
      </c>
      <c r="N7021" s="105">
        <v>100</v>
      </c>
      <c r="O7021" s="105">
        <v>100</v>
      </c>
      <c r="P7021" s="105">
        <v>30.350801646556722</v>
      </c>
      <c r="Q7021" s="105">
        <v>20.774091547345403</v>
      </c>
      <c r="R7021" s="105">
        <v>9.986757687457958</v>
      </c>
      <c r="S7021" s="105">
        <v>59.646942851968781</v>
      </c>
      <c r="T7021" s="105">
        <v>48.590690061097369</v>
      </c>
      <c r="U7021" s="105">
        <v>59.558688658292084</v>
      </c>
    </row>
    <row r="7022" spans="1:21">
      <c r="A7022" s="54">
        <v>7020</v>
      </c>
      <c r="B7022" s="104">
        <v>40609</v>
      </c>
      <c r="C7022" s="104">
        <v>40609</v>
      </c>
      <c r="D7022" s="105">
        <v>43261497.999999985</v>
      </c>
      <c r="E7022" s="105">
        <v>2693500000</v>
      </c>
      <c r="F7022" s="105">
        <v>0</v>
      </c>
      <c r="G7022" s="105">
        <v>13.550207609740557</v>
      </c>
      <c r="H7022" s="105">
        <v>100</v>
      </c>
      <c r="I7022" s="105">
        <v>100</v>
      </c>
      <c r="J7022" s="105">
        <v>100</v>
      </c>
      <c r="K7022" s="105">
        <v>100</v>
      </c>
      <c r="L7022" s="105">
        <v>100</v>
      </c>
      <c r="M7022" s="105">
        <v>100</v>
      </c>
      <c r="N7022" s="105">
        <v>100</v>
      </c>
      <c r="O7022" s="105">
        <v>100</v>
      </c>
      <c r="P7022" s="105">
        <v>100</v>
      </c>
      <c r="Q7022" s="105">
        <v>28.689571702249744</v>
      </c>
      <c r="R7022" s="105">
        <v>44.488261141603729</v>
      </c>
      <c r="S7022" s="105">
        <v>99.182259398722394</v>
      </c>
      <c r="T7022" s="105">
        <v>82.227336704466168</v>
      </c>
      <c r="U7022" s="105">
        <v>88.492325449067067</v>
      </c>
    </row>
    <row r="7023" spans="1:21">
      <c r="A7023" s="54">
        <v>7021</v>
      </c>
      <c r="B7023" s="104">
        <v>40610</v>
      </c>
      <c r="C7023" s="104">
        <v>40610</v>
      </c>
      <c r="D7023" s="105">
        <v>37536781</v>
      </c>
      <c r="E7023" s="105">
        <v>2693500000</v>
      </c>
      <c r="F7023" s="105">
        <v>0</v>
      </c>
      <c r="G7023" s="105">
        <v>17.523382142873643</v>
      </c>
      <c r="H7023" s="105">
        <v>53.961709133579497</v>
      </c>
      <c r="I7023" s="105">
        <v>45.023194694922459</v>
      </c>
      <c r="J7023" s="105">
        <v>100</v>
      </c>
      <c r="K7023" s="105">
        <v>100</v>
      </c>
      <c r="L7023" s="105">
        <v>100</v>
      </c>
      <c r="M7023" s="105">
        <v>100</v>
      </c>
      <c r="N7023" s="105">
        <v>100</v>
      </c>
      <c r="O7023" s="105">
        <v>100</v>
      </c>
      <c r="P7023" s="105">
        <v>100</v>
      </c>
      <c r="Q7023" s="105">
        <v>45.639256476588812</v>
      </c>
      <c r="R7023" s="105">
        <v>22.859433221515957</v>
      </c>
      <c r="S7023" s="105">
        <v>0</v>
      </c>
      <c r="T7023" s="105">
        <v>73.750581305790021</v>
      </c>
      <c r="U7023" s="105">
        <v>73.75058130579005</v>
      </c>
    </row>
    <row r="7024" spans="1:21">
      <c r="A7024" s="54">
        <v>7022</v>
      </c>
      <c r="B7024" s="104">
        <v>40611</v>
      </c>
      <c r="C7024" s="104">
        <v>40611</v>
      </c>
      <c r="D7024" s="105">
        <v>1084797419</v>
      </c>
      <c r="E7024" s="105">
        <v>18828300000</v>
      </c>
      <c r="F7024" s="105">
        <v>0</v>
      </c>
      <c r="G7024" s="105">
        <v>0.32028343175842816</v>
      </c>
      <c r="H7024" s="105">
        <v>0.59849357140202775</v>
      </c>
      <c r="I7024" s="105">
        <v>1.2344001751714653</v>
      </c>
      <c r="J7024" s="105">
        <v>5.3031811429485023</v>
      </c>
      <c r="K7024" s="105">
        <v>100</v>
      </c>
      <c r="L7024" s="105">
        <v>100</v>
      </c>
      <c r="M7024" s="105">
        <v>100</v>
      </c>
      <c r="N7024" s="105">
        <v>100</v>
      </c>
      <c r="O7024" s="105">
        <v>100</v>
      </c>
      <c r="P7024" s="105">
        <v>100</v>
      </c>
      <c r="Q7024" s="105">
        <v>3.2699649212846982</v>
      </c>
      <c r="R7024" s="105">
        <v>0.47398248804955773</v>
      </c>
      <c r="S7024" s="105">
        <v>72.377863255292965</v>
      </c>
      <c r="T7024" s="105">
        <v>50.933358810884556</v>
      </c>
      <c r="U7024" s="105">
        <v>72.03130761525162</v>
      </c>
    </row>
    <row r="7025" spans="1:21">
      <c r="A7025" s="54">
        <v>7023</v>
      </c>
      <c r="B7025" s="104">
        <v>40615</v>
      </c>
      <c r="C7025" s="104">
        <v>40615</v>
      </c>
      <c r="D7025" s="105">
        <v>1043817935.0000002</v>
      </c>
      <c r="E7025" s="105">
        <v>8067500000</v>
      </c>
      <c r="F7025" s="105">
        <v>0</v>
      </c>
      <c r="G7025" s="105">
        <v>0.36576041118617275</v>
      </c>
      <c r="H7025" s="105">
        <v>0.39713664170170432</v>
      </c>
      <c r="I7025" s="105">
        <v>0.70367885491948545</v>
      </c>
      <c r="J7025" s="105">
        <v>2.5855956839752121</v>
      </c>
      <c r="K7025" s="105">
        <v>100</v>
      </c>
      <c r="L7025" s="105">
        <v>100</v>
      </c>
      <c r="M7025" s="105">
        <v>100</v>
      </c>
      <c r="N7025" s="105">
        <v>100</v>
      </c>
      <c r="O7025" s="105">
        <v>100</v>
      </c>
      <c r="P7025" s="105">
        <v>100</v>
      </c>
      <c r="Q7025" s="105">
        <v>100</v>
      </c>
      <c r="R7025" s="105">
        <v>0.75696693069442833</v>
      </c>
      <c r="S7025" s="105">
        <v>88.130100597842443</v>
      </c>
      <c r="T7025" s="105">
        <v>58.73409487687308</v>
      </c>
      <c r="U7025" s="105">
        <v>87.811147869526195</v>
      </c>
    </row>
    <row r="7026" spans="1:21">
      <c r="A7026" s="54">
        <v>7024</v>
      </c>
      <c r="B7026" s="104">
        <v>40618</v>
      </c>
      <c r="C7026" s="104">
        <v>40618</v>
      </c>
      <c r="D7026" s="105">
        <v>2085570191</v>
      </c>
      <c r="E7026" s="105">
        <v>26738200000</v>
      </c>
      <c r="F7026" s="105">
        <v>0</v>
      </c>
      <c r="G7026" s="105">
        <v>0.73573927802473926</v>
      </c>
      <c r="H7026" s="105">
        <v>0.61551792790452997</v>
      </c>
      <c r="I7026" s="105">
        <v>0.7813790249788225</v>
      </c>
      <c r="J7026" s="105">
        <v>2.4773911826249089</v>
      </c>
      <c r="K7026" s="105">
        <v>100</v>
      </c>
      <c r="L7026" s="105">
        <v>100</v>
      </c>
      <c r="M7026" s="105">
        <v>100</v>
      </c>
      <c r="N7026" s="105">
        <v>100</v>
      </c>
      <c r="O7026" s="105">
        <v>100</v>
      </c>
      <c r="P7026" s="105">
        <v>100</v>
      </c>
      <c r="Q7026" s="105">
        <v>100</v>
      </c>
      <c r="R7026" s="105">
        <v>1.7667431779684859</v>
      </c>
      <c r="S7026" s="105">
        <v>91.784437034729635</v>
      </c>
      <c r="T7026" s="105">
        <v>58.864730882625118</v>
      </c>
      <c r="U7026" s="105">
        <v>91.170758629796353</v>
      </c>
    </row>
    <row r="7027" spans="1:21">
      <c r="A7027" s="54">
        <v>7025</v>
      </c>
      <c r="B7027" s="104">
        <v>40619</v>
      </c>
      <c r="C7027" s="104">
        <v>40619</v>
      </c>
      <c r="D7027" s="105">
        <v>354704487.00000012</v>
      </c>
      <c r="E7027" s="105">
        <v>8106080000</v>
      </c>
      <c r="F7027" s="105">
        <v>0</v>
      </c>
      <c r="G7027" s="105">
        <v>1.0947790906264441</v>
      </c>
      <c r="H7027" s="105">
        <v>1.2638379307081888</v>
      </c>
      <c r="I7027" s="105">
        <v>1.8799538120135753</v>
      </c>
      <c r="J7027" s="105">
        <v>4.9871538988259569</v>
      </c>
      <c r="K7027" s="105">
        <v>100</v>
      </c>
      <c r="L7027" s="105">
        <v>100</v>
      </c>
      <c r="M7027" s="105">
        <v>100</v>
      </c>
      <c r="N7027" s="105">
        <v>100</v>
      </c>
      <c r="O7027" s="105">
        <v>100</v>
      </c>
      <c r="P7027" s="105">
        <v>100</v>
      </c>
      <c r="Q7027" s="105">
        <v>100</v>
      </c>
      <c r="R7027" s="105">
        <v>1.4046448252498083</v>
      </c>
      <c r="S7027" s="105">
        <v>91.188718810563572</v>
      </c>
      <c r="T7027" s="105">
        <v>59.219197463118661</v>
      </c>
      <c r="U7027" s="105">
        <v>90.855286058352249</v>
      </c>
    </row>
    <row r="7028" spans="1:21">
      <c r="A7028" s="54">
        <v>7026</v>
      </c>
      <c r="B7028" s="104">
        <v>40620</v>
      </c>
      <c r="C7028" s="104">
        <v>40620</v>
      </c>
      <c r="D7028" s="105">
        <v>79222796.99999997</v>
      </c>
      <c r="E7028" s="105">
        <v>5374000000</v>
      </c>
      <c r="F7028" s="105">
        <v>0</v>
      </c>
      <c r="G7028" s="105">
        <v>1.2907408925824635</v>
      </c>
      <c r="H7028" s="105">
        <v>1.5973567812396621</v>
      </c>
      <c r="I7028" s="105">
        <v>1.5895009320062818</v>
      </c>
      <c r="J7028" s="105">
        <v>3.2158735369434917</v>
      </c>
      <c r="K7028" s="105">
        <v>12.324334273460646</v>
      </c>
      <c r="L7028" s="105">
        <v>100</v>
      </c>
      <c r="M7028" s="105">
        <v>100</v>
      </c>
      <c r="N7028" s="105">
        <v>100</v>
      </c>
      <c r="O7028" s="105">
        <v>100</v>
      </c>
      <c r="P7028" s="105">
        <v>100</v>
      </c>
      <c r="Q7028" s="105">
        <v>100</v>
      </c>
      <c r="R7028" s="105">
        <v>1.7700448109880644</v>
      </c>
      <c r="S7028" s="105">
        <v>61.273858341914107</v>
      </c>
      <c r="T7028" s="105">
        <v>51.815654268935056</v>
      </c>
      <c r="U7028" s="105">
        <v>61.138972542654614</v>
      </c>
    </row>
    <row r="7029" spans="1:21">
      <c r="A7029" s="54">
        <v>7027</v>
      </c>
      <c r="B7029" s="104">
        <v>40621</v>
      </c>
      <c r="C7029" s="104">
        <v>40621</v>
      </c>
      <c r="D7029" s="105">
        <v>587826833.00000024</v>
      </c>
      <c r="E7029" s="105">
        <v>8067500000</v>
      </c>
      <c r="F7029" s="105">
        <v>0</v>
      </c>
      <c r="G7029" s="105">
        <v>1.6976071675515476</v>
      </c>
      <c r="H7029" s="105">
        <v>1.5463217415829398</v>
      </c>
      <c r="I7029" s="105">
        <v>1.7331039286360443</v>
      </c>
      <c r="J7029" s="105">
        <v>4.4275601102846762</v>
      </c>
      <c r="K7029" s="105">
        <v>100</v>
      </c>
      <c r="L7029" s="105">
        <v>100</v>
      </c>
      <c r="M7029" s="105">
        <v>100</v>
      </c>
      <c r="N7029" s="105">
        <v>100</v>
      </c>
      <c r="O7029" s="105">
        <v>100</v>
      </c>
      <c r="P7029" s="105">
        <v>100</v>
      </c>
      <c r="Q7029" s="105">
        <v>100</v>
      </c>
      <c r="R7029" s="105">
        <v>2.6819773569170096</v>
      </c>
      <c r="S7029" s="105">
        <v>89.568559254187534</v>
      </c>
      <c r="T7029" s="105">
        <v>59.340547525414358</v>
      </c>
      <c r="U7029" s="105">
        <v>89.315561676793209</v>
      </c>
    </row>
    <row r="7030" spans="1:21">
      <c r="A7030" s="54">
        <v>7028</v>
      </c>
      <c r="B7030" s="104">
        <v>40639</v>
      </c>
      <c r="C7030" s="104">
        <v>40639</v>
      </c>
      <c r="D7030" s="105">
        <v>2340231533</v>
      </c>
      <c r="E7030" s="105">
        <v>42886000000</v>
      </c>
      <c r="F7030" s="105">
        <v>0</v>
      </c>
      <c r="G7030" s="105">
        <v>1.8746572980856133</v>
      </c>
      <c r="H7030" s="105">
        <v>1.0863909138002747</v>
      </c>
      <c r="I7030" s="105">
        <v>1.2745116942788455</v>
      </c>
      <c r="J7030" s="105">
        <v>2.5643024673708319</v>
      </c>
      <c r="K7030" s="105">
        <v>100</v>
      </c>
      <c r="L7030" s="105">
        <v>100</v>
      </c>
      <c r="M7030" s="105">
        <v>20.796540044937082</v>
      </c>
      <c r="N7030" s="105">
        <v>15.398289279378762</v>
      </c>
      <c r="O7030" s="105">
        <v>42.321213897901934</v>
      </c>
      <c r="P7030" s="105">
        <v>40.769296891049336</v>
      </c>
      <c r="Q7030" s="105">
        <v>20.133940875636281</v>
      </c>
      <c r="R7030" s="105">
        <v>3.2059800707137187</v>
      </c>
      <c r="S7030" s="105">
        <v>58.671103427732561</v>
      </c>
      <c r="T7030" s="105">
        <v>29.118760286096059</v>
      </c>
      <c r="U7030" s="105">
        <v>58.01453806003434</v>
      </c>
    </row>
    <row r="7031" spans="1:21">
      <c r="A7031" s="54">
        <v>7029</v>
      </c>
      <c r="B7031" s="104">
        <v>40652</v>
      </c>
      <c r="C7031" s="104">
        <v>43904</v>
      </c>
      <c r="D7031" s="105">
        <v>42218150042.999992</v>
      </c>
      <c r="E7031" s="105">
        <v>278156000000</v>
      </c>
      <c r="F7031" s="105">
        <v>0</v>
      </c>
      <c r="G7031" s="105">
        <v>100</v>
      </c>
      <c r="H7031" s="105">
        <v>28.893062470883962</v>
      </c>
      <c r="I7031" s="105">
        <v>2.7223789513204748</v>
      </c>
      <c r="J7031" s="105">
        <v>4.3067070931717968</v>
      </c>
      <c r="K7031" s="105">
        <v>3.2275857088397952</v>
      </c>
      <c r="L7031" s="105">
        <v>1.3424817417261687</v>
      </c>
      <c r="M7031" s="105">
        <v>0.93748307472329806</v>
      </c>
      <c r="N7031" s="105">
        <v>0.8056413856634651</v>
      </c>
      <c r="O7031" s="105">
        <v>19.70209702982169</v>
      </c>
      <c r="P7031" s="105">
        <v>100</v>
      </c>
      <c r="Q7031" s="105">
        <v>100</v>
      </c>
      <c r="R7031" s="105">
        <v>100</v>
      </c>
      <c r="S7031" s="105">
        <v>55.483262317224245</v>
      </c>
      <c r="T7031" s="105">
        <v>38.494786454679222</v>
      </c>
      <c r="U7031" s="105">
        <v>54.554961278061022</v>
      </c>
    </row>
    <row r="7032" spans="1:21">
      <c r="A7032" s="54">
        <v>7030</v>
      </c>
      <c r="B7032" s="104">
        <v>40753</v>
      </c>
      <c r="C7032" s="104">
        <v>40753</v>
      </c>
      <c r="D7032" s="105">
        <v>180624069</v>
      </c>
      <c r="E7032" s="105">
        <v>5387000000</v>
      </c>
      <c r="F7032" s="105">
        <v>0</v>
      </c>
      <c r="G7032" s="105">
        <v>0.99768733159509626</v>
      </c>
      <c r="H7032" s="105">
        <v>0.79926049848573733</v>
      </c>
      <c r="I7032" s="105">
        <v>0.44881603973582473</v>
      </c>
      <c r="J7032" s="105">
        <v>0.54161766592314864</v>
      </c>
      <c r="K7032" s="105">
        <v>0.77514102224681181</v>
      </c>
      <c r="L7032" s="105">
        <v>0.41458356540852154</v>
      </c>
      <c r="M7032" s="105">
        <v>0.56511804297109136</v>
      </c>
      <c r="N7032" s="105">
        <v>0.44922437616129396</v>
      </c>
      <c r="O7032" s="105">
        <v>0.332921549263827</v>
      </c>
      <c r="P7032" s="105">
        <v>0.60690851807905399</v>
      </c>
      <c r="Q7032" s="105">
        <v>0.81861730784153175</v>
      </c>
      <c r="R7032" s="105">
        <v>1.311036439569421</v>
      </c>
      <c r="S7032" s="105">
        <v>0.5680086126066366</v>
      </c>
      <c r="T7032" s="105">
        <v>0.67174436310677998</v>
      </c>
      <c r="U7032" s="105">
        <v>0.60461177576202696</v>
      </c>
    </row>
    <row r="7033" spans="1:21">
      <c r="A7033" s="54">
        <v>7031</v>
      </c>
      <c r="B7033" s="104">
        <v>40754</v>
      </c>
      <c r="C7033" s="104">
        <v>40754</v>
      </c>
      <c r="D7033" s="105">
        <v>308008</v>
      </c>
      <c r="E7033" s="105">
        <v>8106080000</v>
      </c>
      <c r="F7033" s="105">
        <v>0</v>
      </c>
      <c r="G7033" s="105">
        <v>4.9795849157729855</v>
      </c>
      <c r="H7033" s="105">
        <v>7.445279663385036</v>
      </c>
      <c r="I7033" s="105">
        <v>6.7540922432448651</v>
      </c>
      <c r="J7033" s="105">
        <v>55.326060050687687</v>
      </c>
      <c r="K7033" s="105">
        <v>100</v>
      </c>
      <c r="L7033" s="105">
        <v>100</v>
      </c>
      <c r="M7033" s="105">
        <v>100</v>
      </c>
      <c r="N7033" s="105">
        <v>100</v>
      </c>
      <c r="O7033" s="105">
        <v>12.249092904226035</v>
      </c>
      <c r="P7033" s="105">
        <v>12.571193768318905</v>
      </c>
      <c r="Q7033" s="105">
        <v>75.755978519076649</v>
      </c>
      <c r="R7033" s="105">
        <v>4.3000804808462085</v>
      </c>
      <c r="S7033" s="105">
        <v>0</v>
      </c>
      <c r="T7033" s="105">
        <v>48.28178021212986</v>
      </c>
      <c r="U7033" s="105">
        <v>48.28178021212986</v>
      </c>
    </row>
    <row r="7034" spans="1:21">
      <c r="A7034" s="54">
        <v>7032</v>
      </c>
      <c r="B7034" s="104">
        <v>40756</v>
      </c>
      <c r="C7034" s="104">
        <v>40756</v>
      </c>
      <c r="D7034" s="105">
        <v>40395</v>
      </c>
      <c r="E7034" s="105">
        <v>2706290000</v>
      </c>
      <c r="F7034" s="105">
        <v>0</v>
      </c>
      <c r="G7034" s="105">
        <v>12.117334626190456</v>
      </c>
      <c r="H7034" s="105">
        <v>22.236568523861806</v>
      </c>
      <c r="I7034" s="105">
        <v>19.635812917150467</v>
      </c>
      <c r="J7034" s="105">
        <v>100</v>
      </c>
      <c r="K7034" s="105">
        <v>100</v>
      </c>
      <c r="L7034" s="105">
        <v>100</v>
      </c>
      <c r="M7034" s="105">
        <v>100</v>
      </c>
      <c r="N7034" s="105">
        <v>68.887031735264273</v>
      </c>
      <c r="O7034" s="105">
        <v>10.946974136789565</v>
      </c>
      <c r="P7034" s="105">
        <v>13.040084418021115</v>
      </c>
      <c r="Q7034" s="105">
        <v>48.130547174550173</v>
      </c>
      <c r="R7034" s="105">
        <v>8.8967669720453664</v>
      </c>
      <c r="S7034" s="105">
        <v>0</v>
      </c>
      <c r="T7034" s="105">
        <v>50.32426004198944</v>
      </c>
      <c r="U7034" s="105">
        <v>50.32426004198944</v>
      </c>
    </row>
    <row r="7035" spans="1:21">
      <c r="A7035" s="54">
        <v>7033</v>
      </c>
      <c r="B7035" s="104">
        <v>40757</v>
      </c>
      <c r="C7035" s="104">
        <v>40757</v>
      </c>
      <c r="D7035" s="105">
        <v>19628</v>
      </c>
      <c r="E7035" s="105">
        <v>2706290000</v>
      </c>
      <c r="F7035" s="105">
        <v>0</v>
      </c>
      <c r="G7035" s="105">
        <v>100</v>
      </c>
      <c r="H7035" s="105">
        <v>100</v>
      </c>
      <c r="I7035" s="105">
        <v>100</v>
      </c>
      <c r="J7035" s="105">
        <v>100</v>
      </c>
      <c r="K7035" s="105">
        <v>100</v>
      </c>
      <c r="L7035" s="105">
        <v>100</v>
      </c>
      <c r="M7035" s="105">
        <v>100</v>
      </c>
      <c r="N7035" s="105">
        <v>100</v>
      </c>
      <c r="O7035" s="105">
        <v>100</v>
      </c>
      <c r="P7035" s="105">
        <v>100</v>
      </c>
      <c r="Q7035" s="105">
        <v>100</v>
      </c>
      <c r="R7035" s="105">
        <v>100</v>
      </c>
      <c r="S7035" s="105">
        <v>0</v>
      </c>
      <c r="T7035" s="105">
        <v>100</v>
      </c>
      <c r="U7035" s="105">
        <v>100.00000000000004</v>
      </c>
    </row>
    <row r="7036" spans="1:21">
      <c r="A7036" s="54">
        <v>7034</v>
      </c>
      <c r="B7036" s="104">
        <v>40758</v>
      </c>
      <c r="C7036" s="104">
        <v>40758</v>
      </c>
      <c r="D7036" s="105">
        <v>312743</v>
      </c>
      <c r="E7036" s="105">
        <v>2706290000</v>
      </c>
      <c r="F7036" s="105">
        <v>0</v>
      </c>
      <c r="G7036" s="105">
        <v>48.509767731117833</v>
      </c>
      <c r="H7036" s="105">
        <v>100</v>
      </c>
      <c r="I7036" s="105">
        <v>100</v>
      </c>
      <c r="J7036" s="105">
        <v>100</v>
      </c>
      <c r="K7036" s="105">
        <v>100</v>
      </c>
      <c r="L7036" s="105">
        <v>100</v>
      </c>
      <c r="M7036" s="105">
        <v>100</v>
      </c>
      <c r="N7036" s="105">
        <v>29.236632495471135</v>
      </c>
      <c r="O7036" s="105">
        <v>17.292415564312108</v>
      </c>
      <c r="P7036" s="105">
        <v>32.362493107590716</v>
      </c>
      <c r="Q7036" s="105">
        <v>91.074450227542741</v>
      </c>
      <c r="R7036" s="105">
        <v>36.286774219580487</v>
      </c>
      <c r="S7036" s="105">
        <v>0</v>
      </c>
      <c r="T7036" s="105">
        <v>71.230211112134583</v>
      </c>
      <c r="U7036" s="105">
        <v>71.230211112134612</v>
      </c>
    </row>
    <row r="7037" spans="1:21">
      <c r="A7037" s="54">
        <v>7035</v>
      </c>
      <c r="B7037" s="104">
        <v>40759</v>
      </c>
      <c r="C7037" s="104">
        <v>40759</v>
      </c>
      <c r="D7037" s="105">
        <v>800452248</v>
      </c>
      <c r="E7037" s="105">
        <v>34870500000</v>
      </c>
      <c r="F7037" s="105">
        <v>0</v>
      </c>
      <c r="G7037" s="105">
        <v>3.499805832901743</v>
      </c>
      <c r="H7037" s="105">
        <v>6.4883157236818239</v>
      </c>
      <c r="I7037" s="105">
        <v>6.1230752462464348</v>
      </c>
      <c r="J7037" s="105">
        <v>7.3633790189778701</v>
      </c>
      <c r="K7037" s="105">
        <v>7.7821478141816582</v>
      </c>
      <c r="L7037" s="105">
        <v>8.7810779152324425</v>
      </c>
      <c r="M7037" s="105">
        <v>3.3185941904668845</v>
      </c>
      <c r="N7037" s="105">
        <v>1.7454151533749549</v>
      </c>
      <c r="O7037" s="105">
        <v>3.247952103070177</v>
      </c>
      <c r="P7037" s="105">
        <v>3.6347007236424309</v>
      </c>
      <c r="Q7037" s="105">
        <v>3.6379296820836844</v>
      </c>
      <c r="R7037" s="105">
        <v>3.4902005193926917</v>
      </c>
      <c r="S7037" s="105">
        <v>5.660645707726303</v>
      </c>
      <c r="T7037" s="105">
        <v>4.9260494936043999</v>
      </c>
      <c r="U7037" s="105">
        <v>5.6332987291221874</v>
      </c>
    </row>
    <row r="7038" spans="1:21">
      <c r="A7038" s="54">
        <v>7036</v>
      </c>
      <c r="B7038" s="104">
        <v>40769</v>
      </c>
      <c r="C7038" s="104">
        <v>40769</v>
      </c>
      <c r="D7038" s="105">
        <v>117936686</v>
      </c>
      <c r="E7038" s="105">
        <v>2706290000</v>
      </c>
      <c r="F7038" s="105">
        <v>0</v>
      </c>
      <c r="G7038" s="105">
        <v>0</v>
      </c>
      <c r="H7038" s="105">
        <v>0</v>
      </c>
      <c r="I7038" s="105">
        <v>0</v>
      </c>
      <c r="J7038" s="105">
        <v>0</v>
      </c>
      <c r="K7038" s="105">
        <v>0</v>
      </c>
      <c r="L7038" s="105">
        <v>0</v>
      </c>
      <c r="M7038" s="105">
        <v>0</v>
      </c>
      <c r="N7038" s="105">
        <v>0</v>
      </c>
      <c r="O7038" s="105">
        <v>0</v>
      </c>
      <c r="P7038" s="105">
        <v>0</v>
      </c>
      <c r="Q7038" s="105">
        <v>0</v>
      </c>
      <c r="R7038" s="105">
        <v>0</v>
      </c>
      <c r="S7038" s="105">
        <v>0</v>
      </c>
      <c r="T7038" s="105">
        <v>0</v>
      </c>
      <c r="U7038" s="105">
        <v>0</v>
      </c>
    </row>
    <row r="7039" spans="1:21">
      <c r="A7039" s="54">
        <v>7037</v>
      </c>
      <c r="B7039" s="104">
        <v>40773</v>
      </c>
      <c r="C7039" s="104">
        <v>40773</v>
      </c>
      <c r="D7039" s="105">
        <v>68529666</v>
      </c>
      <c r="E7039" s="105">
        <v>5412580000</v>
      </c>
      <c r="F7039" s="105">
        <v>0</v>
      </c>
      <c r="G7039" s="105">
        <v>17.796860608758124</v>
      </c>
      <c r="H7039" s="105">
        <v>21.25598877038896</v>
      </c>
      <c r="I7039" s="105">
        <v>32.233114523977918</v>
      </c>
      <c r="J7039" s="105">
        <v>26.353315881396316</v>
      </c>
      <c r="K7039" s="105">
        <v>38.697585978022481</v>
      </c>
      <c r="L7039" s="105">
        <v>31.530832327563985</v>
      </c>
      <c r="M7039" s="105">
        <v>21.055512468392919</v>
      </c>
      <c r="N7039" s="105">
        <v>6.9529848811232426</v>
      </c>
      <c r="O7039" s="105">
        <v>5.5578808068374146</v>
      </c>
      <c r="P7039" s="105">
        <v>7.8259902954185918</v>
      </c>
      <c r="Q7039" s="105">
        <v>34.356624657910039</v>
      </c>
      <c r="R7039" s="105">
        <v>22.280935744104898</v>
      </c>
      <c r="S7039" s="105">
        <v>12.368931690334566</v>
      </c>
      <c r="T7039" s="105">
        <v>22.158135578657905</v>
      </c>
      <c r="U7039" s="105">
        <v>12.398076462178791</v>
      </c>
    </row>
    <row r="7040" spans="1:21">
      <c r="A7040" s="54">
        <v>7038</v>
      </c>
      <c r="B7040" s="104">
        <v>40790</v>
      </c>
      <c r="C7040" s="104">
        <v>40790</v>
      </c>
      <c r="D7040" s="105">
        <v>56680197</v>
      </c>
      <c r="E7040" s="105">
        <v>2706290000</v>
      </c>
      <c r="F7040" s="105">
        <v>0</v>
      </c>
      <c r="G7040" s="105">
        <v>0.58524904907405562</v>
      </c>
      <c r="H7040" s="105">
        <v>0.55191263187345174</v>
      </c>
      <c r="I7040" s="105">
        <v>0.6045890497485551</v>
      </c>
      <c r="J7040" s="105">
        <v>0.75598953964795634</v>
      </c>
      <c r="K7040" s="105">
        <v>1.0608524764085658</v>
      </c>
      <c r="L7040" s="105">
        <v>1.5862982129048644</v>
      </c>
      <c r="M7040" s="105">
        <v>1.4822326894627824</v>
      </c>
      <c r="N7040" s="105">
        <v>2.9841371096985849</v>
      </c>
      <c r="O7040" s="105">
        <v>2.3727182350827469</v>
      </c>
      <c r="P7040" s="105">
        <v>1.0057670699704511</v>
      </c>
      <c r="Q7040" s="105">
        <v>0.6497756866882537</v>
      </c>
      <c r="R7040" s="105">
        <v>0.76296140173420968</v>
      </c>
      <c r="S7040" s="105">
        <v>2.1406646136390841</v>
      </c>
      <c r="T7040" s="105">
        <v>1.200206929357873</v>
      </c>
      <c r="U7040" s="105">
        <v>2.1107991795133469</v>
      </c>
    </row>
    <row r="7041" spans="1:21">
      <c r="A7041" s="54">
        <v>7039</v>
      </c>
      <c r="B7041" s="104">
        <v>40791</v>
      </c>
      <c r="C7041" s="104">
        <v>40791</v>
      </c>
      <c r="D7041" s="105">
        <v>3631008873.000001</v>
      </c>
      <c r="E7041" s="105">
        <v>113265000000</v>
      </c>
      <c r="F7041" s="105">
        <v>0</v>
      </c>
      <c r="G7041" s="105">
        <v>3.1403498715123646</v>
      </c>
      <c r="H7041" s="105">
        <v>3.158689884006705</v>
      </c>
      <c r="I7041" s="105">
        <v>3.3966113824763493</v>
      </c>
      <c r="J7041" s="105">
        <v>4.7073781078928443</v>
      </c>
      <c r="K7041" s="105">
        <v>5.3182504417630208</v>
      </c>
      <c r="L7041" s="105">
        <v>3.8632834057313121</v>
      </c>
      <c r="M7041" s="105">
        <v>5.866335061143336</v>
      </c>
      <c r="N7041" s="105">
        <v>9.2081703669098083</v>
      </c>
      <c r="O7041" s="105">
        <v>6.9814469923177471</v>
      </c>
      <c r="P7041" s="105">
        <v>4.2479515003104575</v>
      </c>
      <c r="Q7041" s="105">
        <v>3.3250536235526851</v>
      </c>
      <c r="R7041" s="105">
        <v>2.9656389331524062</v>
      </c>
      <c r="S7041" s="105">
        <v>6.350221733563596</v>
      </c>
      <c r="T7041" s="105">
        <v>4.6815966308974195</v>
      </c>
      <c r="U7041" s="105">
        <v>6.2646126360183301</v>
      </c>
    </row>
    <row r="7042" spans="1:21">
      <c r="A7042" s="54">
        <v>7040</v>
      </c>
      <c r="B7042" s="104">
        <v>40792</v>
      </c>
      <c r="C7042" s="104">
        <v>40792</v>
      </c>
      <c r="D7042" s="105">
        <v>6524874779.0000019</v>
      </c>
      <c r="E7042" s="105">
        <v>122762000000</v>
      </c>
      <c r="F7042" s="105">
        <v>0</v>
      </c>
      <c r="G7042" s="105">
        <v>3.5537122039080336</v>
      </c>
      <c r="H7042" s="105">
        <v>3.4454443966909345</v>
      </c>
      <c r="I7042" s="105">
        <v>3.4803930088145822</v>
      </c>
      <c r="J7042" s="105">
        <v>4.4750081782541669</v>
      </c>
      <c r="K7042" s="105">
        <v>4.6689225745990086</v>
      </c>
      <c r="L7042" s="105">
        <v>4.7136969225104846</v>
      </c>
      <c r="M7042" s="105">
        <v>6.4421784639570125</v>
      </c>
      <c r="N7042" s="105">
        <v>7.8366260954574782</v>
      </c>
      <c r="O7042" s="105">
        <v>6.4704656961315328</v>
      </c>
      <c r="P7042" s="105">
        <v>4.4978043043367819</v>
      </c>
      <c r="Q7042" s="105">
        <v>3.9069190620438059</v>
      </c>
      <c r="R7042" s="105">
        <v>3.2551580787159105</v>
      </c>
      <c r="S7042" s="105">
        <v>6.3709165858124122</v>
      </c>
      <c r="T7042" s="105">
        <v>4.7288607487849772</v>
      </c>
      <c r="U7042" s="105">
        <v>6.2910190676826527</v>
      </c>
    </row>
    <row r="7043" spans="1:21">
      <c r="A7043" s="54">
        <v>7041</v>
      </c>
      <c r="B7043" s="104">
        <v>40793</v>
      </c>
      <c r="C7043" s="104">
        <v>40793</v>
      </c>
      <c r="D7043" s="105">
        <v>45466564.000000015</v>
      </c>
      <c r="E7043" s="105">
        <v>5412580000</v>
      </c>
      <c r="F7043" s="105">
        <v>0</v>
      </c>
      <c r="G7043" s="105">
        <v>1.2307007162021992</v>
      </c>
      <c r="H7043" s="105">
        <v>1.3190416596632892</v>
      </c>
      <c r="I7043" s="105">
        <v>1.1338231131454941</v>
      </c>
      <c r="J7043" s="105">
        <v>1.3803952961648123</v>
      </c>
      <c r="K7043" s="105">
        <v>2.0330436780033172</v>
      </c>
      <c r="L7043" s="105">
        <v>2.1171604308507499</v>
      </c>
      <c r="M7043" s="105">
        <v>1.7524508802685776</v>
      </c>
      <c r="N7043" s="105">
        <v>1.7502133791138146</v>
      </c>
      <c r="O7043" s="105">
        <v>1.4163171968926183</v>
      </c>
      <c r="P7043" s="105">
        <v>1.3217990461351863</v>
      </c>
      <c r="Q7043" s="105">
        <v>1.651520911288219</v>
      </c>
      <c r="R7043" s="105">
        <v>1.5484863196911649</v>
      </c>
      <c r="S7043" s="105">
        <v>1.6796155167081033</v>
      </c>
      <c r="T7043" s="105">
        <v>1.5545793856182868</v>
      </c>
      <c r="U7043" s="105">
        <v>1.5754432008191273</v>
      </c>
    </row>
    <row r="7044" spans="1:21">
      <c r="A7044" s="54">
        <v>7042</v>
      </c>
      <c r="B7044" s="104">
        <v>40797</v>
      </c>
      <c r="C7044" s="104">
        <v>40797</v>
      </c>
      <c r="D7044" s="105">
        <v>10216401</v>
      </c>
      <c r="E7044" s="105">
        <v>2706290000</v>
      </c>
      <c r="F7044" s="105">
        <v>0</v>
      </c>
      <c r="G7044" s="105">
        <v>2.0692809966137609</v>
      </c>
      <c r="H7044" s="105">
        <v>2.3422566913647227</v>
      </c>
      <c r="I7044" s="105">
        <v>2.0724863745218354</v>
      </c>
      <c r="J7044" s="105">
        <v>2.3767351057715462</v>
      </c>
      <c r="K7044" s="105">
        <v>2.753287274200344</v>
      </c>
      <c r="L7044" s="105">
        <v>2.4664379427078695</v>
      </c>
      <c r="M7044" s="105">
        <v>2.1937540427579076</v>
      </c>
      <c r="N7044" s="105">
        <v>1.9829091403594588</v>
      </c>
      <c r="O7044" s="105">
        <v>1.8863694256187384</v>
      </c>
      <c r="P7044" s="105">
        <v>1.7071786159761675</v>
      </c>
      <c r="Q7044" s="105">
        <v>1.9405338385763478</v>
      </c>
      <c r="R7044" s="105">
        <v>1.9479440145394507</v>
      </c>
      <c r="S7044" s="105">
        <v>2.0853808568372862</v>
      </c>
      <c r="T7044" s="105">
        <v>2.1449311219173461</v>
      </c>
      <c r="U7044" s="105">
        <v>2.0994867560079644</v>
      </c>
    </row>
    <row r="7045" spans="1:21">
      <c r="A7045" s="54">
        <v>7043</v>
      </c>
      <c r="B7045" s="104">
        <v>40798</v>
      </c>
      <c r="C7045" s="104">
        <v>40798</v>
      </c>
      <c r="D7045" s="105">
        <v>35069153.000000015</v>
      </c>
      <c r="E7045" s="105">
        <v>2706290000</v>
      </c>
      <c r="F7045" s="105">
        <v>0</v>
      </c>
      <c r="G7045" s="105">
        <v>5.8959235396220979</v>
      </c>
      <c r="H7045" s="105">
        <v>6.5697974706373339</v>
      </c>
      <c r="I7045" s="105">
        <v>30.34644753783795</v>
      </c>
      <c r="J7045" s="105">
        <v>100</v>
      </c>
      <c r="K7045" s="105">
        <v>100</v>
      </c>
      <c r="L7045" s="105">
        <v>100</v>
      </c>
      <c r="M7045" s="105">
        <v>100</v>
      </c>
      <c r="N7045" s="105">
        <v>100</v>
      </c>
      <c r="O7045" s="105">
        <v>100</v>
      </c>
      <c r="P7045" s="105">
        <v>100</v>
      </c>
      <c r="Q7045" s="105">
        <v>9.4301909096244554</v>
      </c>
      <c r="R7045" s="105">
        <v>3.7474509516204617</v>
      </c>
      <c r="S7045" s="105">
        <v>98.49278306212581</v>
      </c>
      <c r="T7045" s="105">
        <v>62.999150867445188</v>
      </c>
      <c r="U7045" s="105">
        <v>97.801425910664733</v>
      </c>
    </row>
    <row r="7046" spans="1:21">
      <c r="A7046" s="54">
        <v>7044</v>
      </c>
      <c r="B7046" s="104">
        <v>40799</v>
      </c>
      <c r="C7046" s="104">
        <v>40799</v>
      </c>
      <c r="D7046" s="105">
        <v>10859590</v>
      </c>
      <c r="E7046" s="105">
        <v>2706290000</v>
      </c>
      <c r="F7046" s="105">
        <v>0</v>
      </c>
      <c r="G7046" s="105">
        <v>23.739529967141351</v>
      </c>
      <c r="H7046" s="105">
        <v>68.145242071673707</v>
      </c>
      <c r="I7046" s="105">
        <v>100</v>
      </c>
      <c r="J7046" s="105">
        <v>100</v>
      </c>
      <c r="K7046" s="105">
        <v>100</v>
      </c>
      <c r="L7046" s="105">
        <v>100</v>
      </c>
      <c r="M7046" s="105">
        <v>100</v>
      </c>
      <c r="N7046" s="105">
        <v>100</v>
      </c>
      <c r="O7046" s="105">
        <v>100</v>
      </c>
      <c r="P7046" s="105">
        <v>100</v>
      </c>
      <c r="Q7046" s="105">
        <v>64.039699916172083</v>
      </c>
      <c r="R7046" s="105">
        <v>28.229331230181398</v>
      </c>
      <c r="S7046" s="105">
        <v>98.807412830359979</v>
      </c>
      <c r="T7046" s="105">
        <v>82.01281693209738</v>
      </c>
      <c r="U7046" s="105">
        <v>98.281991227071146</v>
      </c>
    </row>
    <row r="7047" spans="1:21">
      <c r="A7047" s="54">
        <v>7045</v>
      </c>
      <c r="B7047" s="104">
        <v>40800</v>
      </c>
      <c r="C7047" s="104">
        <v>40800</v>
      </c>
      <c r="D7047" s="105">
        <v>26664.999999999993</v>
      </c>
      <c r="E7047" s="105">
        <v>2706290000</v>
      </c>
      <c r="F7047" s="105">
        <v>0</v>
      </c>
      <c r="G7047" s="105">
        <v>100</v>
      </c>
      <c r="H7047" s="105">
        <v>100</v>
      </c>
      <c r="I7047" s="105">
        <v>100</v>
      </c>
      <c r="J7047" s="105">
        <v>100</v>
      </c>
      <c r="K7047" s="105">
        <v>100</v>
      </c>
      <c r="L7047" s="105">
        <v>100</v>
      </c>
      <c r="M7047" s="105">
        <v>100</v>
      </c>
      <c r="N7047" s="105">
        <v>100</v>
      </c>
      <c r="O7047" s="105">
        <v>100</v>
      </c>
      <c r="P7047" s="105">
        <v>100</v>
      </c>
      <c r="Q7047" s="105">
        <v>100</v>
      </c>
      <c r="R7047" s="105">
        <v>93.810767378380291</v>
      </c>
      <c r="S7047" s="105">
        <v>100</v>
      </c>
      <c r="T7047" s="105">
        <v>99.484230614865012</v>
      </c>
      <c r="U7047" s="105">
        <v>99.77024906219269</v>
      </c>
    </row>
    <row r="7048" spans="1:21">
      <c r="A7048" s="54">
        <v>7046</v>
      </c>
      <c r="B7048" s="104">
        <v>40801</v>
      </c>
      <c r="C7048" s="104">
        <v>40801</v>
      </c>
      <c r="D7048" s="105">
        <v>1500628</v>
      </c>
      <c r="E7048" s="105">
        <v>2706290000</v>
      </c>
      <c r="F7048" s="105">
        <v>0</v>
      </c>
      <c r="G7048" s="105">
        <v>16.447991827344179</v>
      </c>
      <c r="H7048" s="105">
        <v>16.69755540405616</v>
      </c>
      <c r="I7048" s="105">
        <v>27.525981430324737</v>
      </c>
      <c r="J7048" s="105">
        <v>65.392341844902447</v>
      </c>
      <c r="K7048" s="105">
        <v>100</v>
      </c>
      <c r="L7048" s="105">
        <v>100</v>
      </c>
      <c r="M7048" s="105">
        <v>100</v>
      </c>
      <c r="N7048" s="105">
        <v>100</v>
      </c>
      <c r="O7048" s="105">
        <v>100</v>
      </c>
      <c r="P7048" s="105">
        <v>100</v>
      </c>
      <c r="Q7048" s="105">
        <v>100</v>
      </c>
      <c r="R7048" s="105">
        <v>12.958946338191916</v>
      </c>
      <c r="S7048" s="105">
        <v>41.447074949505897</v>
      </c>
      <c r="T7048" s="105">
        <v>69.918568070401619</v>
      </c>
      <c r="U7048" s="105">
        <v>59.63991713343038</v>
      </c>
    </row>
    <row r="7049" spans="1:21">
      <c r="A7049" s="54">
        <v>7047</v>
      </c>
      <c r="B7049" s="104">
        <v>40802</v>
      </c>
      <c r="C7049" s="104">
        <v>40802</v>
      </c>
      <c r="D7049" s="105">
        <v>1040938098.9999998</v>
      </c>
      <c r="E7049" s="105">
        <v>107217000000</v>
      </c>
      <c r="F7049" s="105">
        <v>0</v>
      </c>
      <c r="G7049" s="105">
        <v>4.0596723468092497</v>
      </c>
      <c r="H7049" s="105">
        <v>3.8519078277701904</v>
      </c>
      <c r="I7049" s="105">
        <v>3.1312758812642794</v>
      </c>
      <c r="J7049" s="105">
        <v>4.5111497949722148</v>
      </c>
      <c r="K7049" s="105">
        <v>34.130620011761863</v>
      </c>
      <c r="L7049" s="105">
        <v>100</v>
      </c>
      <c r="M7049" s="105">
        <v>100</v>
      </c>
      <c r="N7049" s="105">
        <v>100</v>
      </c>
      <c r="O7049" s="105">
        <v>100</v>
      </c>
      <c r="P7049" s="105">
        <v>15.327633382832488</v>
      </c>
      <c r="Q7049" s="105">
        <v>4.6217423535057085</v>
      </c>
      <c r="R7049" s="105">
        <v>4.1105366215750605</v>
      </c>
      <c r="S7049" s="105">
        <v>61.36527182969953</v>
      </c>
      <c r="T7049" s="105">
        <v>39.478711518374254</v>
      </c>
      <c r="U7049" s="105">
        <v>61.135855456967803</v>
      </c>
    </row>
    <row r="7050" spans="1:21">
      <c r="A7050" s="54">
        <v>7048</v>
      </c>
      <c r="B7050" s="104">
        <v>40803</v>
      </c>
      <c r="C7050" s="104">
        <v>40803</v>
      </c>
      <c r="D7050" s="105">
        <v>321032179</v>
      </c>
      <c r="E7050" s="105">
        <v>5412580000</v>
      </c>
      <c r="F7050" s="105">
        <v>0</v>
      </c>
      <c r="G7050" s="105">
        <v>2.6674530501789762</v>
      </c>
      <c r="H7050" s="105">
        <v>3.9200848842530798</v>
      </c>
      <c r="I7050" s="105">
        <v>5.707624776343712</v>
      </c>
      <c r="J7050" s="105">
        <v>29.889540669284294</v>
      </c>
      <c r="K7050" s="105">
        <v>100</v>
      </c>
      <c r="L7050" s="105">
        <v>100</v>
      </c>
      <c r="M7050" s="105">
        <v>100</v>
      </c>
      <c r="N7050" s="105">
        <v>100</v>
      </c>
      <c r="O7050" s="105">
        <v>100</v>
      </c>
      <c r="P7050" s="105">
        <v>100</v>
      </c>
      <c r="Q7050" s="105">
        <v>7.398093370926266</v>
      </c>
      <c r="R7050" s="105">
        <v>3.5949751792343916</v>
      </c>
      <c r="S7050" s="105">
        <v>75.38421515391417</v>
      </c>
      <c r="T7050" s="105">
        <v>54.431480994185058</v>
      </c>
      <c r="U7050" s="105">
        <v>75.355629090804428</v>
      </c>
    </row>
    <row r="7051" spans="1:21">
      <c r="A7051" s="54">
        <v>7049</v>
      </c>
      <c r="B7051" s="104">
        <v>40824</v>
      </c>
      <c r="C7051" s="104">
        <v>40824</v>
      </c>
      <c r="D7051" s="105">
        <v>29183178.999999989</v>
      </c>
      <c r="E7051" s="105">
        <v>176620000000</v>
      </c>
      <c r="F7051" s="105">
        <v>0</v>
      </c>
      <c r="G7051" s="105">
        <v>4.0392541626053964</v>
      </c>
      <c r="H7051" s="105">
        <v>7.3741704182623895</v>
      </c>
      <c r="I7051" s="105">
        <v>4.1911420158210575</v>
      </c>
      <c r="J7051" s="105">
        <v>4.5533032059509075</v>
      </c>
      <c r="K7051" s="105">
        <v>5.2720369848334832</v>
      </c>
      <c r="L7051" s="105">
        <v>15.55214383272633</v>
      </c>
      <c r="M7051" s="105">
        <v>53.322551937125461</v>
      </c>
      <c r="N7051" s="105">
        <v>55.214344205723528</v>
      </c>
      <c r="O7051" s="105">
        <v>16.501296863601844</v>
      </c>
      <c r="P7051" s="105">
        <v>2.8780633908531241</v>
      </c>
      <c r="Q7051" s="105">
        <v>3.3914844619301849</v>
      </c>
      <c r="R7051" s="105">
        <v>5.1858894177699337</v>
      </c>
      <c r="S7051" s="105">
        <v>12.485800901118951</v>
      </c>
      <c r="T7051" s="105">
        <v>14.789640074766972</v>
      </c>
      <c r="U7051" s="105">
        <v>13.197455796130523</v>
      </c>
    </row>
    <row r="7052" spans="1:21">
      <c r="A7052" s="54">
        <v>7050</v>
      </c>
      <c r="B7052" s="104">
        <v>40890</v>
      </c>
      <c r="C7052" s="104">
        <v>40890</v>
      </c>
      <c r="D7052" s="105">
        <v>280717.00000000006</v>
      </c>
      <c r="E7052" s="105">
        <v>2706290000</v>
      </c>
      <c r="F7052" s="105">
        <v>0</v>
      </c>
      <c r="G7052" s="105">
        <v>100</v>
      </c>
      <c r="H7052" s="105">
        <v>0</v>
      </c>
      <c r="I7052" s="105">
        <v>100</v>
      </c>
      <c r="J7052" s="105">
        <v>0</v>
      </c>
      <c r="K7052" s="105">
        <v>0</v>
      </c>
      <c r="L7052" s="105">
        <v>0</v>
      </c>
      <c r="M7052" s="105">
        <v>0</v>
      </c>
      <c r="N7052" s="105">
        <v>0</v>
      </c>
      <c r="O7052" s="105">
        <v>0</v>
      </c>
      <c r="P7052" s="105">
        <v>0</v>
      </c>
      <c r="Q7052" s="105">
        <v>100</v>
      </c>
      <c r="R7052" s="105">
        <v>83.412222470941174</v>
      </c>
      <c r="S7052" s="105">
        <v>0</v>
      </c>
      <c r="T7052" s="105">
        <v>31.951018539245098</v>
      </c>
      <c r="U7052" s="105">
        <v>31.951018539245087</v>
      </c>
    </row>
    <row r="7053" spans="1:21">
      <c r="A7053" s="54">
        <v>7051</v>
      </c>
      <c r="B7053" s="104">
        <v>40891</v>
      </c>
      <c r="C7053" s="104">
        <v>40891</v>
      </c>
      <c r="D7053" s="105">
        <v>827173.00000000012</v>
      </c>
      <c r="E7053" s="105">
        <v>5412580000</v>
      </c>
      <c r="F7053" s="105">
        <v>0</v>
      </c>
      <c r="G7053" s="105">
        <v>17.560476466656112</v>
      </c>
      <c r="H7053" s="105">
        <v>44.076994781035964</v>
      </c>
      <c r="I7053" s="105">
        <v>54.575113472626477</v>
      </c>
      <c r="J7053" s="105">
        <v>100</v>
      </c>
      <c r="K7053" s="105">
        <v>87.875680278865573</v>
      </c>
      <c r="L7053" s="105">
        <v>100</v>
      </c>
      <c r="M7053" s="105">
        <v>100</v>
      </c>
      <c r="N7053" s="105">
        <v>100</v>
      </c>
      <c r="O7053" s="105">
        <v>100</v>
      </c>
      <c r="P7053" s="105">
        <v>100</v>
      </c>
      <c r="Q7053" s="105">
        <v>18.184079877374604</v>
      </c>
      <c r="R7053" s="105">
        <v>29.440270145699113</v>
      </c>
      <c r="S7053" s="105">
        <v>0</v>
      </c>
      <c r="T7053" s="105">
        <v>70.976051251854813</v>
      </c>
      <c r="U7053" s="105">
        <v>70.976051251854827</v>
      </c>
    </row>
    <row r="7054" spans="1:21">
      <c r="A7054" s="54">
        <v>7052</v>
      </c>
      <c r="B7054" s="104">
        <v>40894</v>
      </c>
      <c r="C7054" s="104">
        <v>40894</v>
      </c>
      <c r="D7054" s="105">
        <v>69559.999999999985</v>
      </c>
      <c r="E7054" s="105">
        <v>5399790000</v>
      </c>
      <c r="F7054" s="105">
        <v>0</v>
      </c>
      <c r="G7054" s="105">
        <v>21.047829624988108</v>
      </c>
      <c r="H7054" s="105">
        <v>47.034720361172603</v>
      </c>
      <c r="I7054" s="105">
        <v>65.535835891502742</v>
      </c>
      <c r="J7054" s="105">
        <v>54.71439748396763</v>
      </c>
      <c r="K7054" s="105">
        <v>100</v>
      </c>
      <c r="L7054" s="105">
        <v>100</v>
      </c>
      <c r="M7054" s="105">
        <v>88.310112526824497</v>
      </c>
      <c r="N7054" s="105">
        <v>100</v>
      </c>
      <c r="O7054" s="105">
        <v>100</v>
      </c>
      <c r="P7054" s="105">
        <v>70.158035495085585</v>
      </c>
      <c r="Q7054" s="105">
        <v>23.494782669860562</v>
      </c>
      <c r="R7054" s="105">
        <v>49.331007049089983</v>
      </c>
      <c r="S7054" s="105">
        <v>0</v>
      </c>
      <c r="T7054" s="105">
        <v>68.302226758540982</v>
      </c>
      <c r="U7054" s="105">
        <v>68.302226758540996</v>
      </c>
    </row>
    <row r="7055" spans="1:21">
      <c r="A7055" s="54">
        <v>7053</v>
      </c>
      <c r="B7055" s="104">
        <v>40921</v>
      </c>
      <c r="C7055" s="104">
        <v>40921</v>
      </c>
      <c r="D7055" s="105">
        <v>44783073.999999978</v>
      </c>
      <c r="E7055" s="105">
        <v>2706290000</v>
      </c>
      <c r="F7055" s="105">
        <v>0</v>
      </c>
      <c r="G7055" s="105">
        <v>2.7089053881084495</v>
      </c>
      <c r="H7055" s="105">
        <v>6.5601851493225434</v>
      </c>
      <c r="I7055" s="105">
        <v>4.6611934938651158</v>
      </c>
      <c r="J7055" s="105">
        <v>17.687611757227383</v>
      </c>
      <c r="K7055" s="105">
        <v>100</v>
      </c>
      <c r="L7055" s="105">
        <v>100</v>
      </c>
      <c r="M7055" s="105">
        <v>100</v>
      </c>
      <c r="N7055" s="105">
        <v>100</v>
      </c>
      <c r="O7055" s="105">
        <v>100</v>
      </c>
      <c r="P7055" s="105">
        <v>100</v>
      </c>
      <c r="Q7055" s="105">
        <v>3.9300929892501868</v>
      </c>
      <c r="R7055" s="105">
        <v>3.8784925407556292</v>
      </c>
      <c r="S7055" s="105">
        <v>52.71291184351454</v>
      </c>
      <c r="T7055" s="105">
        <v>53.285540109877438</v>
      </c>
      <c r="U7055" s="105">
        <v>52.886958863366864</v>
      </c>
    </row>
    <row r="7056" spans="1:21">
      <c r="A7056" s="54">
        <v>7054</v>
      </c>
      <c r="B7056" s="104">
        <v>40922</v>
      </c>
      <c r="C7056" s="104">
        <v>40922</v>
      </c>
      <c r="D7056" s="105">
        <v>13625482.000000002</v>
      </c>
      <c r="E7056" s="105">
        <v>2706290000</v>
      </c>
      <c r="F7056" s="105">
        <v>0</v>
      </c>
      <c r="G7056" s="105">
        <v>3.7538460524387478</v>
      </c>
      <c r="H7056" s="105">
        <v>24.99134275859409</v>
      </c>
      <c r="I7056" s="105">
        <v>34.348736321340098</v>
      </c>
      <c r="J7056" s="105">
        <v>100</v>
      </c>
      <c r="K7056" s="105">
        <v>100</v>
      </c>
      <c r="L7056" s="105">
        <v>100</v>
      </c>
      <c r="M7056" s="105">
        <v>100</v>
      </c>
      <c r="N7056" s="105">
        <v>81.924789218173558</v>
      </c>
      <c r="O7056" s="105">
        <v>77.451258759382782</v>
      </c>
      <c r="P7056" s="105">
        <v>54.018375782884121</v>
      </c>
      <c r="Q7056" s="105">
        <v>8.2128632296583532</v>
      </c>
      <c r="R7056" s="105">
        <v>3.3339814783248594</v>
      </c>
      <c r="S7056" s="105">
        <v>0</v>
      </c>
      <c r="T7056" s="105">
        <v>57.336266133399725</v>
      </c>
      <c r="U7056" s="105">
        <v>57.336266133399704</v>
      </c>
    </row>
    <row r="7057" spans="1:21">
      <c r="A7057" s="54">
        <v>7055</v>
      </c>
      <c r="B7057" s="104">
        <v>40992</v>
      </c>
      <c r="C7057" s="104">
        <v>40992</v>
      </c>
      <c r="D7057" s="105">
        <v>305037</v>
      </c>
      <c r="E7057" s="105">
        <v>2706290000</v>
      </c>
      <c r="F7057" s="105">
        <v>0</v>
      </c>
      <c r="G7057" s="105">
        <v>0</v>
      </c>
      <c r="H7057" s="105">
        <v>0</v>
      </c>
      <c r="I7057" s="105">
        <v>0</v>
      </c>
      <c r="J7057" s="105">
        <v>0</v>
      </c>
      <c r="K7057" s="105">
        <v>0</v>
      </c>
      <c r="L7057" s="105">
        <v>0</v>
      </c>
      <c r="M7057" s="105">
        <v>0</v>
      </c>
      <c r="N7057" s="105">
        <v>0</v>
      </c>
      <c r="O7057" s="105">
        <v>0</v>
      </c>
      <c r="P7057" s="105">
        <v>0</v>
      </c>
      <c r="Q7057" s="105">
        <v>0</v>
      </c>
      <c r="R7057" s="105">
        <v>0</v>
      </c>
      <c r="S7057" s="105">
        <v>0</v>
      </c>
      <c r="T7057" s="105">
        <v>0</v>
      </c>
      <c r="U7057" s="105">
        <v>0</v>
      </c>
    </row>
    <row r="7058" spans="1:21">
      <c r="A7058" s="54">
        <v>7056</v>
      </c>
      <c r="B7058" s="104">
        <v>41046</v>
      </c>
      <c r="C7058" s="104">
        <v>39108</v>
      </c>
      <c r="D7058" s="105">
        <v>10336321221</v>
      </c>
      <c r="E7058" s="105">
        <v>233040000000</v>
      </c>
      <c r="F7058" s="105">
        <v>0</v>
      </c>
      <c r="G7058" s="105">
        <v>0.80406535194521789</v>
      </c>
      <c r="H7058" s="105">
        <v>0.62507955333970111</v>
      </c>
      <c r="I7058" s="105">
        <v>0.40281794205582666</v>
      </c>
      <c r="J7058" s="105">
        <v>0.28055774896287139</v>
      </c>
      <c r="K7058" s="105">
        <v>0.25731114190937032</v>
      </c>
      <c r="L7058" s="105">
        <v>0.21763405968878241</v>
      </c>
      <c r="M7058" s="105">
        <v>0.29058837374332275</v>
      </c>
      <c r="N7058" s="105">
        <v>0.42526114630467438</v>
      </c>
      <c r="O7058" s="105">
        <v>0.55495155495810522</v>
      </c>
      <c r="P7058" s="105">
        <v>0.606045246100954</v>
      </c>
      <c r="Q7058" s="105">
        <v>0.60849162168744297</v>
      </c>
      <c r="R7058" s="105">
        <v>1.0021158727108741</v>
      </c>
      <c r="S7058" s="105">
        <v>0.40862240299033209</v>
      </c>
      <c r="T7058" s="105">
        <v>0.5062433011172619</v>
      </c>
      <c r="U7058" s="105">
        <v>0.42700377679231788</v>
      </c>
    </row>
    <row r="7059" spans="1:21">
      <c r="A7059" s="54">
        <v>7057</v>
      </c>
      <c r="B7059" s="104">
        <v>41064</v>
      </c>
      <c r="C7059" s="104">
        <v>41064</v>
      </c>
      <c r="D7059" s="105">
        <v>461288728</v>
      </c>
      <c r="E7059" s="105">
        <v>10825200000</v>
      </c>
      <c r="F7059" s="105">
        <v>0</v>
      </c>
      <c r="G7059" s="105">
        <v>0.95973602093648169</v>
      </c>
      <c r="H7059" s="105">
        <v>0.79571206851617315</v>
      </c>
      <c r="I7059" s="105">
        <v>0.41668643042491488</v>
      </c>
      <c r="J7059" s="105">
        <v>0.39516141862580267</v>
      </c>
      <c r="K7059" s="105">
        <v>0.40251606326344097</v>
      </c>
      <c r="L7059" s="105">
        <v>0.22950299649528777</v>
      </c>
      <c r="M7059" s="105">
        <v>0.37784552745980587</v>
      </c>
      <c r="N7059" s="105">
        <v>0.24996884367817421</v>
      </c>
      <c r="O7059" s="105">
        <v>0.20571955117301641</v>
      </c>
      <c r="P7059" s="105">
        <v>0.48430954252983804</v>
      </c>
      <c r="Q7059" s="105">
        <v>0.63001781221461406</v>
      </c>
      <c r="R7059" s="105">
        <v>1.207840642307167</v>
      </c>
      <c r="S7059" s="105">
        <v>0.38300847371991609</v>
      </c>
      <c r="T7059" s="105">
        <v>0.52958474313539305</v>
      </c>
      <c r="U7059" s="105">
        <v>0.43970538124424263</v>
      </c>
    </row>
    <row r="7060" spans="1:21">
      <c r="A7060" s="54">
        <v>7058</v>
      </c>
      <c r="B7060" s="104">
        <v>41065</v>
      </c>
      <c r="C7060" s="104">
        <v>41065</v>
      </c>
      <c r="D7060" s="105">
        <v>5320</v>
      </c>
      <c r="E7060" s="105">
        <v>2718880000</v>
      </c>
      <c r="F7060" s="105">
        <v>0</v>
      </c>
      <c r="G7060" s="105">
        <v>27.878757926480962</v>
      </c>
      <c r="H7060" s="105">
        <v>34.811764834154623</v>
      </c>
      <c r="I7060" s="105">
        <v>40.361436057029422</v>
      </c>
      <c r="J7060" s="105">
        <v>100</v>
      </c>
      <c r="K7060" s="105">
        <v>100</v>
      </c>
      <c r="L7060" s="105">
        <v>100</v>
      </c>
      <c r="M7060" s="105">
        <v>100</v>
      </c>
      <c r="N7060" s="105">
        <v>100</v>
      </c>
      <c r="O7060" s="105">
        <v>100</v>
      </c>
      <c r="P7060" s="105">
        <v>100</v>
      </c>
      <c r="Q7060" s="105">
        <v>97.98875684369078</v>
      </c>
      <c r="R7060" s="105">
        <v>26.194991360353971</v>
      </c>
      <c r="S7060" s="105">
        <v>0</v>
      </c>
      <c r="T7060" s="105">
        <v>77.269642251809145</v>
      </c>
      <c r="U7060" s="105">
        <v>77.269642251809131</v>
      </c>
    </row>
    <row r="7061" spans="1:21">
      <c r="A7061" s="54">
        <v>7059</v>
      </c>
      <c r="B7061" s="104">
        <v>41066</v>
      </c>
      <c r="C7061" s="104">
        <v>41066</v>
      </c>
      <c r="D7061" s="105">
        <v>1278078.9999999993</v>
      </c>
      <c r="E7061" s="105">
        <v>5437760000</v>
      </c>
      <c r="F7061" s="105">
        <v>0</v>
      </c>
      <c r="G7061" s="105">
        <v>9.6404734069728271</v>
      </c>
      <c r="H7061" s="105">
        <v>20.871841051378112</v>
      </c>
      <c r="I7061" s="105">
        <v>20.43793090799128</v>
      </c>
      <c r="J7061" s="105">
        <v>91.054613965549976</v>
      </c>
      <c r="K7061" s="105">
        <v>100</v>
      </c>
      <c r="L7061" s="105">
        <v>100</v>
      </c>
      <c r="M7061" s="105">
        <v>100</v>
      </c>
      <c r="N7061" s="105">
        <v>100</v>
      </c>
      <c r="O7061" s="105">
        <v>11.315640797379864</v>
      </c>
      <c r="P7061" s="105">
        <v>17.71346795377146</v>
      </c>
      <c r="Q7061" s="105">
        <v>73.835207136299459</v>
      </c>
      <c r="R7061" s="105">
        <v>8.14329427956317</v>
      </c>
      <c r="S7061" s="105">
        <v>55.689889267328468</v>
      </c>
      <c r="T7061" s="105">
        <v>54.417705791575514</v>
      </c>
      <c r="U7061" s="105">
        <v>55.526766208563807</v>
      </c>
    </row>
    <row r="7062" spans="1:21">
      <c r="A7062" s="54">
        <v>7060</v>
      </c>
      <c r="B7062" s="104">
        <v>41069</v>
      </c>
      <c r="C7062" s="104">
        <v>41069</v>
      </c>
      <c r="D7062" s="105">
        <v>23631.999999999996</v>
      </c>
      <c r="E7062" s="105">
        <v>2718880000</v>
      </c>
      <c r="F7062" s="105">
        <v>0</v>
      </c>
      <c r="G7062" s="105">
        <v>37.308261171884936</v>
      </c>
      <c r="H7062" s="105">
        <v>57.685228243863385</v>
      </c>
      <c r="I7062" s="105">
        <v>50.857814347011292</v>
      </c>
      <c r="J7062" s="105">
        <v>100</v>
      </c>
      <c r="K7062" s="105">
        <v>100</v>
      </c>
      <c r="L7062" s="105">
        <v>100</v>
      </c>
      <c r="M7062" s="105">
        <v>100</v>
      </c>
      <c r="N7062" s="105">
        <v>100</v>
      </c>
      <c r="O7062" s="105">
        <v>15.285467108150167</v>
      </c>
      <c r="P7062" s="105">
        <v>24.657022317279807</v>
      </c>
      <c r="Q7062" s="105">
        <v>59.741279476928014</v>
      </c>
      <c r="R7062" s="105">
        <v>20.788963889834847</v>
      </c>
      <c r="S7062" s="105">
        <v>0</v>
      </c>
      <c r="T7062" s="105">
        <v>63.860336379579373</v>
      </c>
      <c r="U7062" s="105">
        <v>63.860336379579373</v>
      </c>
    </row>
    <row r="7063" spans="1:21">
      <c r="A7063" s="54">
        <v>7061</v>
      </c>
      <c r="B7063" s="104">
        <v>41070</v>
      </c>
      <c r="C7063" s="104">
        <v>41070</v>
      </c>
      <c r="D7063" s="105">
        <v>3156783.0000000014</v>
      </c>
      <c r="E7063" s="105">
        <v>2718880000</v>
      </c>
      <c r="F7063" s="105">
        <v>0</v>
      </c>
      <c r="G7063" s="105">
        <v>100</v>
      </c>
      <c r="H7063" s="105">
        <v>100</v>
      </c>
      <c r="I7063" s="105">
        <v>100</v>
      </c>
      <c r="J7063" s="105">
        <v>100</v>
      </c>
      <c r="K7063" s="105">
        <v>100</v>
      </c>
      <c r="L7063" s="105">
        <v>100</v>
      </c>
      <c r="M7063" s="105">
        <v>100</v>
      </c>
      <c r="N7063" s="105">
        <v>100</v>
      </c>
      <c r="O7063" s="105">
        <v>100</v>
      </c>
      <c r="P7063" s="105">
        <v>100</v>
      </c>
      <c r="Q7063" s="105">
        <v>100</v>
      </c>
      <c r="R7063" s="105">
        <v>100</v>
      </c>
      <c r="S7063" s="105">
        <v>100</v>
      </c>
      <c r="T7063" s="105">
        <v>100</v>
      </c>
      <c r="U7063" s="105">
        <v>99.999999999999915</v>
      </c>
    </row>
    <row r="7064" spans="1:21">
      <c r="A7064" s="54">
        <v>7062</v>
      </c>
      <c r="B7064" s="104">
        <v>41071</v>
      </c>
      <c r="C7064" s="104">
        <v>41071</v>
      </c>
      <c r="D7064" s="105">
        <v>394096591.99999982</v>
      </c>
      <c r="E7064" s="105">
        <v>5425170000</v>
      </c>
      <c r="F7064" s="105">
        <v>0</v>
      </c>
      <c r="G7064" s="105">
        <v>18.468693672569142</v>
      </c>
      <c r="H7064" s="105">
        <v>82.903363145951246</v>
      </c>
      <c r="I7064" s="105">
        <v>100</v>
      </c>
      <c r="J7064" s="105">
        <v>100</v>
      </c>
      <c r="K7064" s="105">
        <v>100</v>
      </c>
      <c r="L7064" s="105">
        <v>100</v>
      </c>
      <c r="M7064" s="105">
        <v>27.296453289076346</v>
      </c>
      <c r="N7064" s="105">
        <v>5.3007186492700722</v>
      </c>
      <c r="O7064" s="105">
        <v>4.8539945037725873</v>
      </c>
      <c r="P7064" s="105">
        <v>6.9553761944714427</v>
      </c>
      <c r="Q7064" s="105">
        <v>9.3701199489383651</v>
      </c>
      <c r="R7064" s="105">
        <v>15.776120326523547</v>
      </c>
      <c r="S7064" s="105">
        <v>91.381386433031935</v>
      </c>
      <c r="T7064" s="105">
        <v>47.57706997754773</v>
      </c>
      <c r="U7064" s="105">
        <v>91.117598804159798</v>
      </c>
    </row>
    <row r="7065" spans="1:21">
      <c r="A7065" s="54">
        <v>7063</v>
      </c>
      <c r="B7065" s="104">
        <v>41084</v>
      </c>
      <c r="C7065" s="104">
        <v>41084</v>
      </c>
      <c r="D7065" s="105">
        <v>165451</v>
      </c>
      <c r="E7065" s="105">
        <v>2718880000</v>
      </c>
      <c r="F7065" s="105">
        <v>0</v>
      </c>
      <c r="G7065" s="105">
        <v>36.921796997739627</v>
      </c>
      <c r="H7065" s="105">
        <v>65.117311982518345</v>
      </c>
      <c r="I7065" s="105">
        <v>100</v>
      </c>
      <c r="J7065" s="105">
        <v>94.87817725016167</v>
      </c>
      <c r="K7065" s="105">
        <v>77.570469682093218</v>
      </c>
      <c r="L7065" s="105">
        <v>100</v>
      </c>
      <c r="M7065" s="105">
        <v>40.524855390113956</v>
      </c>
      <c r="N7065" s="105">
        <v>8.4700932601335825</v>
      </c>
      <c r="O7065" s="105">
        <v>4.4918406289794026</v>
      </c>
      <c r="P7065" s="105">
        <v>6.7276753695353406</v>
      </c>
      <c r="Q7065" s="105">
        <v>28.677363076907138</v>
      </c>
      <c r="R7065" s="105">
        <v>45.570963640161764</v>
      </c>
      <c r="S7065" s="105">
        <v>0</v>
      </c>
      <c r="T7065" s="105">
        <v>50.745878939861996</v>
      </c>
      <c r="U7065" s="105">
        <v>50.745878939861996</v>
      </c>
    </row>
    <row r="7066" spans="1:21">
      <c r="A7066" s="54">
        <v>7064</v>
      </c>
      <c r="B7066" s="104">
        <v>41100</v>
      </c>
      <c r="C7066" s="104">
        <v>41100</v>
      </c>
      <c r="D7066" s="105">
        <v>348827109.00000012</v>
      </c>
      <c r="E7066" s="105">
        <v>34975300000</v>
      </c>
      <c r="F7066" s="105">
        <v>0</v>
      </c>
      <c r="G7066" s="105">
        <v>1.3874593689246584</v>
      </c>
      <c r="H7066" s="105">
        <v>1.3364371268908835</v>
      </c>
      <c r="I7066" s="105">
        <v>1.4325043543329541</v>
      </c>
      <c r="J7066" s="105">
        <v>1.7936874908022058</v>
      </c>
      <c r="K7066" s="105">
        <v>2.3472262417428365</v>
      </c>
      <c r="L7066" s="105">
        <v>1.42729914214485</v>
      </c>
      <c r="M7066" s="105">
        <v>1.880276557680308</v>
      </c>
      <c r="N7066" s="105">
        <v>3.8696809285356997</v>
      </c>
      <c r="O7066" s="105">
        <v>2.4871216589641789</v>
      </c>
      <c r="P7066" s="105">
        <v>1.2713965140608572</v>
      </c>
      <c r="Q7066" s="105">
        <v>1.0592166513635835</v>
      </c>
      <c r="R7066" s="105">
        <v>1.0930338524394219</v>
      </c>
      <c r="S7066" s="105">
        <v>2.1286770959407142</v>
      </c>
      <c r="T7066" s="105">
        <v>1.7821116573235365</v>
      </c>
      <c r="U7066" s="105">
        <v>2.0174817676257168</v>
      </c>
    </row>
    <row r="7067" spans="1:21">
      <c r="A7067" s="54">
        <v>7065</v>
      </c>
      <c r="B7067" s="104">
        <v>41101</v>
      </c>
      <c r="C7067" s="104">
        <v>41101</v>
      </c>
      <c r="D7067" s="105">
        <v>59817394.000000015</v>
      </c>
      <c r="E7067" s="105">
        <v>8118670000</v>
      </c>
      <c r="F7067" s="105">
        <v>0</v>
      </c>
      <c r="G7067" s="105">
        <v>1.0435279999043972</v>
      </c>
      <c r="H7067" s="105">
        <v>1.0264785268899459</v>
      </c>
      <c r="I7067" s="105">
        <v>1.1826093757817731</v>
      </c>
      <c r="J7067" s="105">
        <v>1.2141726502951606</v>
      </c>
      <c r="K7067" s="105">
        <v>1.5048728717436</v>
      </c>
      <c r="L7067" s="105">
        <v>1.5352676975248556</v>
      </c>
      <c r="M7067" s="105">
        <v>1.955493721258819</v>
      </c>
      <c r="N7067" s="105">
        <v>3.5870336156002529</v>
      </c>
      <c r="O7067" s="105">
        <v>2.6689399579602449</v>
      </c>
      <c r="P7067" s="105">
        <v>1.3047285228933465</v>
      </c>
      <c r="Q7067" s="105">
        <v>0.92412229155054182</v>
      </c>
      <c r="R7067" s="105">
        <v>1.2008333948225121</v>
      </c>
      <c r="S7067" s="105">
        <v>2.5083971788091186</v>
      </c>
      <c r="T7067" s="105">
        <v>1.5956733855187875</v>
      </c>
      <c r="U7067" s="105">
        <v>2.369895410170658</v>
      </c>
    </row>
    <row r="7068" spans="1:21">
      <c r="A7068" s="54">
        <v>7066</v>
      </c>
      <c r="B7068" s="104">
        <v>41102</v>
      </c>
      <c r="C7068" s="104">
        <v>41102</v>
      </c>
      <c r="D7068" s="105">
        <v>27219690</v>
      </c>
      <c r="E7068" s="105">
        <v>2718880000</v>
      </c>
      <c r="F7068" s="105">
        <v>0</v>
      </c>
      <c r="G7068" s="105">
        <v>2.1215873735410331</v>
      </c>
      <c r="H7068" s="105">
        <v>2.2799324638035356</v>
      </c>
      <c r="I7068" s="105">
        <v>2.0535717752241403</v>
      </c>
      <c r="J7068" s="105">
        <v>2.5703379959704824</v>
      </c>
      <c r="K7068" s="105">
        <v>3.0647964248337618</v>
      </c>
      <c r="L7068" s="105">
        <v>3.0094986937204844</v>
      </c>
      <c r="M7068" s="105">
        <v>2.6926828627309654</v>
      </c>
      <c r="N7068" s="105">
        <v>2.5058635658531516</v>
      </c>
      <c r="O7068" s="105">
        <v>2.3481065104852696</v>
      </c>
      <c r="P7068" s="105">
        <v>2.3724441120295383</v>
      </c>
      <c r="Q7068" s="105">
        <v>2.5471135238911904</v>
      </c>
      <c r="R7068" s="105">
        <v>2.3500995038525265</v>
      </c>
      <c r="S7068" s="105">
        <v>2.5757195413377585</v>
      </c>
      <c r="T7068" s="105">
        <v>2.4930029004946732</v>
      </c>
      <c r="U7068" s="105">
        <v>2.5210619110348369</v>
      </c>
    </row>
    <row r="7069" spans="1:21">
      <c r="A7069" s="54">
        <v>7067</v>
      </c>
      <c r="B7069" s="104">
        <v>41106</v>
      </c>
      <c r="C7069" s="104">
        <v>41106</v>
      </c>
      <c r="D7069" s="105">
        <v>112051636</v>
      </c>
      <c r="E7069" s="105">
        <v>5450140000</v>
      </c>
      <c r="F7069" s="105">
        <v>0</v>
      </c>
      <c r="G7069" s="105">
        <v>0.99817357742949708</v>
      </c>
      <c r="H7069" s="105">
        <v>1.0129087180201815</v>
      </c>
      <c r="I7069" s="105">
        <v>0.88375931288975695</v>
      </c>
      <c r="J7069" s="105">
        <v>1.1255786806779877</v>
      </c>
      <c r="K7069" s="105">
        <v>1.197409054426515</v>
      </c>
      <c r="L7069" s="105">
        <v>1.0599382284229644</v>
      </c>
      <c r="M7069" s="105">
        <v>0.99038908236030776</v>
      </c>
      <c r="N7069" s="105">
        <v>0.96020846927713555</v>
      </c>
      <c r="O7069" s="105">
        <v>0.91310340513856803</v>
      </c>
      <c r="P7069" s="105">
        <v>0.8154279373363299</v>
      </c>
      <c r="Q7069" s="105">
        <v>0.89013214249422201</v>
      </c>
      <c r="R7069" s="105">
        <v>0.90890564429775467</v>
      </c>
      <c r="S7069" s="105">
        <v>0.95499449076756959</v>
      </c>
      <c r="T7069" s="105">
        <v>0.97966118773093502</v>
      </c>
      <c r="U7069" s="105">
        <v>0.95765435531491283</v>
      </c>
    </row>
    <row r="7070" spans="1:21">
      <c r="A7070" s="54">
        <v>7068</v>
      </c>
      <c r="B7070" s="104">
        <v>41107</v>
      </c>
      <c r="C7070" s="104">
        <v>41107</v>
      </c>
      <c r="D7070" s="105">
        <v>15381904</v>
      </c>
      <c r="E7070" s="105">
        <v>2718880000</v>
      </c>
      <c r="F7070" s="105">
        <v>0</v>
      </c>
      <c r="G7070" s="105">
        <v>6.7751919883993112</v>
      </c>
      <c r="H7070" s="105">
        <v>9.5148647730991307</v>
      </c>
      <c r="I7070" s="105">
        <v>12.328486013357361</v>
      </c>
      <c r="J7070" s="105">
        <v>100</v>
      </c>
      <c r="K7070" s="105">
        <v>100</v>
      </c>
      <c r="L7070" s="105">
        <v>100</v>
      </c>
      <c r="M7070" s="105">
        <v>100</v>
      </c>
      <c r="N7070" s="105">
        <v>100</v>
      </c>
      <c r="O7070" s="105">
        <v>100</v>
      </c>
      <c r="P7070" s="105">
        <v>100</v>
      </c>
      <c r="Q7070" s="105">
        <v>40.924647861564559</v>
      </c>
      <c r="R7070" s="105">
        <v>12.025320773855055</v>
      </c>
      <c r="S7070" s="105">
        <v>80.103641129548748</v>
      </c>
      <c r="T7070" s="105">
        <v>65.130709284189621</v>
      </c>
      <c r="U7070" s="105">
        <v>79.831854730378495</v>
      </c>
    </row>
    <row r="7071" spans="1:21">
      <c r="A7071" s="54">
        <v>7069</v>
      </c>
      <c r="B7071" s="104">
        <v>41108</v>
      </c>
      <c r="C7071" s="104">
        <v>41108</v>
      </c>
      <c r="D7071" s="105">
        <v>79487144</v>
      </c>
      <c r="E7071" s="105">
        <v>2718880000</v>
      </c>
      <c r="F7071" s="105">
        <v>0</v>
      </c>
      <c r="G7071" s="105">
        <v>4.3611538263381071</v>
      </c>
      <c r="H7071" s="105">
        <v>6.5273959132504658</v>
      </c>
      <c r="I7071" s="105">
        <v>6.1179434297744049</v>
      </c>
      <c r="J7071" s="105">
        <v>100</v>
      </c>
      <c r="K7071" s="105">
        <v>100</v>
      </c>
      <c r="L7071" s="105">
        <v>100</v>
      </c>
      <c r="M7071" s="105">
        <v>100</v>
      </c>
      <c r="N7071" s="105">
        <v>100</v>
      </c>
      <c r="O7071" s="105">
        <v>100</v>
      </c>
      <c r="P7071" s="105">
        <v>100</v>
      </c>
      <c r="Q7071" s="105">
        <v>12.842908022321671</v>
      </c>
      <c r="R7071" s="105">
        <v>7.7152406744322679</v>
      </c>
      <c r="S7071" s="105">
        <v>100</v>
      </c>
      <c r="T7071" s="105">
        <v>61.463720155509748</v>
      </c>
      <c r="U7071" s="105">
        <v>98.873742694919599</v>
      </c>
    </row>
    <row r="7072" spans="1:21">
      <c r="A7072" s="54">
        <v>7070</v>
      </c>
      <c r="B7072" s="104">
        <v>41109</v>
      </c>
      <c r="C7072" s="104">
        <v>41109</v>
      </c>
      <c r="D7072" s="105">
        <v>38408593</v>
      </c>
      <c r="E7072" s="105">
        <v>2718880000</v>
      </c>
      <c r="F7072" s="105">
        <v>0</v>
      </c>
      <c r="G7072" s="105">
        <v>3.9364972859293226</v>
      </c>
      <c r="H7072" s="105">
        <v>5.8145081578016846</v>
      </c>
      <c r="I7072" s="105">
        <v>3.7712682507665498</v>
      </c>
      <c r="J7072" s="105">
        <v>100</v>
      </c>
      <c r="K7072" s="105">
        <v>100</v>
      </c>
      <c r="L7072" s="105">
        <v>100</v>
      </c>
      <c r="M7072" s="105">
        <v>100</v>
      </c>
      <c r="N7072" s="105">
        <v>100</v>
      </c>
      <c r="O7072" s="105">
        <v>100</v>
      </c>
      <c r="P7072" s="105">
        <v>100</v>
      </c>
      <c r="Q7072" s="105">
        <v>47.715818802838136</v>
      </c>
      <c r="R7072" s="105">
        <v>9.4314216656178207</v>
      </c>
      <c r="S7072" s="105">
        <v>100</v>
      </c>
      <c r="T7072" s="105">
        <v>64.222459513579466</v>
      </c>
      <c r="U7072" s="105">
        <v>97.58628008602544</v>
      </c>
    </row>
    <row r="7073" spans="1:21">
      <c r="A7073" s="54">
        <v>7071</v>
      </c>
      <c r="B7073" s="104">
        <v>41110</v>
      </c>
      <c r="C7073" s="104">
        <v>41110</v>
      </c>
      <c r="D7073" s="105">
        <v>21343421.000000007</v>
      </c>
      <c r="E7073" s="105">
        <v>2718880000</v>
      </c>
      <c r="F7073" s="105">
        <v>0</v>
      </c>
      <c r="G7073" s="105">
        <v>83.876172512368839</v>
      </c>
      <c r="H7073" s="105">
        <v>100</v>
      </c>
      <c r="I7073" s="105">
        <v>100</v>
      </c>
      <c r="J7073" s="105">
        <v>100</v>
      </c>
      <c r="K7073" s="105">
        <v>100</v>
      </c>
      <c r="L7073" s="105">
        <v>100</v>
      </c>
      <c r="M7073" s="105">
        <v>100</v>
      </c>
      <c r="N7073" s="105">
        <v>100</v>
      </c>
      <c r="O7073" s="105">
        <v>100</v>
      </c>
      <c r="P7073" s="105">
        <v>100</v>
      </c>
      <c r="Q7073" s="105">
        <v>100</v>
      </c>
      <c r="R7073" s="105">
        <v>98.509887755657516</v>
      </c>
      <c r="S7073" s="105">
        <v>100</v>
      </c>
      <c r="T7073" s="105">
        <v>98.532171689002197</v>
      </c>
      <c r="U7073" s="105">
        <v>99.972848497139992</v>
      </c>
    </row>
    <row r="7074" spans="1:21">
      <c r="A7074" s="54">
        <v>7072</v>
      </c>
      <c r="B7074" s="104">
        <v>41111</v>
      </c>
      <c r="C7074" s="104">
        <v>41111</v>
      </c>
      <c r="D7074" s="105">
        <v>8846839</v>
      </c>
      <c r="E7074" s="105">
        <v>2718880000</v>
      </c>
      <c r="F7074" s="105">
        <v>0</v>
      </c>
      <c r="G7074" s="105">
        <v>44.809723961485794</v>
      </c>
      <c r="H7074" s="105">
        <v>75.131273481874516</v>
      </c>
      <c r="I7074" s="105">
        <v>100</v>
      </c>
      <c r="J7074" s="105">
        <v>100</v>
      </c>
      <c r="K7074" s="105">
        <v>100</v>
      </c>
      <c r="L7074" s="105">
        <v>100</v>
      </c>
      <c r="M7074" s="105">
        <v>100</v>
      </c>
      <c r="N7074" s="105">
        <v>100</v>
      </c>
      <c r="O7074" s="105">
        <v>100</v>
      </c>
      <c r="P7074" s="105">
        <v>100</v>
      </c>
      <c r="Q7074" s="105">
        <v>100</v>
      </c>
      <c r="R7074" s="105">
        <v>46.012071834241191</v>
      </c>
      <c r="S7074" s="105">
        <v>89.212489839401968</v>
      </c>
      <c r="T7074" s="105">
        <v>88.829422439800126</v>
      </c>
      <c r="U7074" s="105">
        <v>89.086991653164588</v>
      </c>
    </row>
    <row r="7075" spans="1:21">
      <c r="A7075" s="54">
        <v>7073</v>
      </c>
      <c r="B7075" s="104">
        <v>41112</v>
      </c>
      <c r="C7075" s="104">
        <v>41112</v>
      </c>
      <c r="D7075" s="105">
        <v>1622969.0000000007</v>
      </c>
      <c r="E7075" s="105">
        <v>2718880000</v>
      </c>
      <c r="F7075" s="105">
        <v>0</v>
      </c>
      <c r="G7075" s="105">
        <v>19.522403043623903</v>
      </c>
      <c r="H7075" s="105">
        <v>19.38138301001506</v>
      </c>
      <c r="I7075" s="105">
        <v>30.609651318175001</v>
      </c>
      <c r="J7075" s="105">
        <v>100</v>
      </c>
      <c r="K7075" s="105">
        <v>100</v>
      </c>
      <c r="L7075" s="105">
        <v>100</v>
      </c>
      <c r="M7075" s="105">
        <v>100</v>
      </c>
      <c r="N7075" s="105">
        <v>100</v>
      </c>
      <c r="O7075" s="105">
        <v>100</v>
      </c>
      <c r="P7075" s="105">
        <v>100</v>
      </c>
      <c r="Q7075" s="105">
        <v>68.767819125174995</v>
      </c>
      <c r="R7075" s="105">
        <v>7.6573280118645224</v>
      </c>
      <c r="S7075" s="105">
        <v>72.751276062639931</v>
      </c>
      <c r="T7075" s="105">
        <v>70.494882042404456</v>
      </c>
      <c r="U7075" s="105">
        <v>72.479212030963495</v>
      </c>
    </row>
    <row r="7076" spans="1:21">
      <c r="A7076" s="54">
        <v>7074</v>
      </c>
      <c r="B7076" s="104">
        <v>41113</v>
      </c>
      <c r="C7076" s="104">
        <v>41113</v>
      </c>
      <c r="D7076" s="105">
        <v>818684.99999999977</v>
      </c>
      <c r="E7076" s="105">
        <v>2718880000</v>
      </c>
      <c r="F7076" s="105">
        <v>0</v>
      </c>
      <c r="G7076" s="105">
        <v>42.151906329870208</v>
      </c>
      <c r="H7076" s="105">
        <v>30.73785645667877</v>
      </c>
      <c r="I7076" s="105">
        <v>88.249451426941974</v>
      </c>
      <c r="J7076" s="105">
        <v>100</v>
      </c>
      <c r="K7076" s="105">
        <v>100</v>
      </c>
      <c r="L7076" s="105">
        <v>100</v>
      </c>
      <c r="M7076" s="105">
        <v>100</v>
      </c>
      <c r="N7076" s="105">
        <v>100</v>
      </c>
      <c r="O7076" s="105">
        <v>100</v>
      </c>
      <c r="P7076" s="105">
        <v>100</v>
      </c>
      <c r="Q7076" s="105">
        <v>100</v>
      </c>
      <c r="R7076" s="105">
        <v>21.021040622770435</v>
      </c>
      <c r="S7076" s="105">
        <v>100</v>
      </c>
      <c r="T7076" s="105">
        <v>81.846687903021788</v>
      </c>
      <c r="U7076" s="105">
        <v>94.786952644790688</v>
      </c>
    </row>
    <row r="7077" spans="1:21">
      <c r="A7077" s="54">
        <v>7075</v>
      </c>
      <c r="B7077" s="104">
        <v>41114</v>
      </c>
      <c r="C7077" s="104">
        <v>41114</v>
      </c>
      <c r="D7077" s="105">
        <v>16573.999999999996</v>
      </c>
      <c r="E7077" s="105">
        <v>5450140000</v>
      </c>
      <c r="F7077" s="105">
        <v>0</v>
      </c>
      <c r="G7077" s="105">
        <v>5.9854513058437426</v>
      </c>
      <c r="H7077" s="105">
        <v>6.4737362255680537</v>
      </c>
      <c r="I7077" s="105">
        <v>12.775685908716449</v>
      </c>
      <c r="J7077" s="105">
        <v>32.621602951503824</v>
      </c>
      <c r="K7077" s="105">
        <v>53.516460438843424</v>
      </c>
      <c r="L7077" s="105">
        <v>100</v>
      </c>
      <c r="M7077" s="105">
        <v>100</v>
      </c>
      <c r="N7077" s="105">
        <v>38.984716243450357</v>
      </c>
      <c r="O7077" s="105">
        <v>100</v>
      </c>
      <c r="P7077" s="105">
        <v>27.928213199960751</v>
      </c>
      <c r="Q7077" s="105">
        <v>14.349196919233009</v>
      </c>
      <c r="R7077" s="105">
        <v>5.0976488366718211</v>
      </c>
      <c r="S7077" s="105">
        <v>0</v>
      </c>
      <c r="T7077" s="105">
        <v>41.477726002482619</v>
      </c>
      <c r="U7077" s="105">
        <v>41.47772600248264</v>
      </c>
    </row>
    <row r="7078" spans="1:21">
      <c r="A7078" s="54">
        <v>7076</v>
      </c>
      <c r="B7078" s="104">
        <v>41115</v>
      </c>
      <c r="C7078" s="104">
        <v>41115</v>
      </c>
      <c r="D7078" s="105">
        <v>911842.00000000012</v>
      </c>
      <c r="E7078" s="105">
        <v>16362800000</v>
      </c>
      <c r="F7078" s="105">
        <v>0</v>
      </c>
      <c r="G7078" s="105">
        <v>2.5596263347910257</v>
      </c>
      <c r="H7078" s="105">
        <v>2.8647596848046972</v>
      </c>
      <c r="I7078" s="105">
        <v>4.5794035497450869</v>
      </c>
      <c r="J7078" s="105">
        <v>9.9177435043794659</v>
      </c>
      <c r="K7078" s="105">
        <v>20.883315874788085</v>
      </c>
      <c r="L7078" s="105">
        <v>79.435453278267147</v>
      </c>
      <c r="M7078" s="105">
        <v>100</v>
      </c>
      <c r="N7078" s="105">
        <v>10.304154572660961</v>
      </c>
      <c r="O7078" s="105">
        <v>64.570593251467486</v>
      </c>
      <c r="P7078" s="105">
        <v>7.9998666111675956</v>
      </c>
      <c r="Q7078" s="105">
        <v>4.6171392204525814</v>
      </c>
      <c r="R7078" s="105">
        <v>2.422360991150275</v>
      </c>
      <c r="S7078" s="105">
        <v>0</v>
      </c>
      <c r="T7078" s="105">
        <v>25.846201406139539</v>
      </c>
      <c r="U7078" s="105">
        <v>25.846201406139524</v>
      </c>
    </row>
    <row r="7079" spans="1:21">
      <c r="A7079" s="54">
        <v>7077</v>
      </c>
      <c r="B7079" s="104">
        <v>41175</v>
      </c>
      <c r="C7079" s="104">
        <v>41175</v>
      </c>
      <c r="D7079" s="105">
        <v>894098</v>
      </c>
      <c r="E7079" s="105">
        <v>10900300000</v>
      </c>
      <c r="F7079" s="105">
        <v>0</v>
      </c>
      <c r="G7079" s="105">
        <v>9.2839379085553873</v>
      </c>
      <c r="H7079" s="105">
        <v>11.481886553289462</v>
      </c>
      <c r="I7079" s="105">
        <v>22.940922098970773</v>
      </c>
      <c r="J7079" s="105">
        <v>20.670161589881932</v>
      </c>
      <c r="K7079" s="105">
        <v>23.076371877844924</v>
      </c>
      <c r="L7079" s="105">
        <v>99.60863432707194</v>
      </c>
      <c r="M7079" s="105">
        <v>84.468972146719054</v>
      </c>
      <c r="N7079" s="105">
        <v>100</v>
      </c>
      <c r="O7079" s="105">
        <v>100</v>
      </c>
      <c r="P7079" s="105">
        <v>30.330157890917501</v>
      </c>
      <c r="Q7079" s="105">
        <v>5.6267838669975401</v>
      </c>
      <c r="R7079" s="105">
        <v>23.545379885888497</v>
      </c>
      <c r="S7079" s="105">
        <v>40.946878211362716</v>
      </c>
      <c r="T7079" s="105">
        <v>44.252767345511415</v>
      </c>
      <c r="U7079" s="105">
        <v>41.336453399811077</v>
      </c>
    </row>
    <row r="7080" spans="1:21">
      <c r="A7080" s="54">
        <v>7078</v>
      </c>
      <c r="B7080" s="104">
        <v>41196</v>
      </c>
      <c r="C7080" s="104">
        <v>41196</v>
      </c>
      <c r="D7080" s="105">
        <v>86972317.00000003</v>
      </c>
      <c r="E7080" s="105">
        <v>5450140000</v>
      </c>
      <c r="F7080" s="105">
        <v>0</v>
      </c>
      <c r="G7080" s="105">
        <v>100</v>
      </c>
      <c r="H7080" s="105">
        <v>100</v>
      </c>
      <c r="I7080" s="105">
        <v>100</v>
      </c>
      <c r="J7080" s="105">
        <v>100</v>
      </c>
      <c r="K7080" s="105">
        <v>100</v>
      </c>
      <c r="L7080" s="105">
        <v>100</v>
      </c>
      <c r="M7080" s="105">
        <v>100</v>
      </c>
      <c r="N7080" s="105">
        <v>100</v>
      </c>
      <c r="O7080" s="105">
        <v>100</v>
      </c>
      <c r="P7080" s="105">
        <v>100</v>
      </c>
      <c r="Q7080" s="105">
        <v>100</v>
      </c>
      <c r="R7080" s="105">
        <v>100</v>
      </c>
      <c r="S7080" s="105">
        <v>100</v>
      </c>
      <c r="T7080" s="105">
        <v>100</v>
      </c>
      <c r="U7080" s="105">
        <v>99.999999999999943</v>
      </c>
    </row>
    <row r="7081" spans="1:21">
      <c r="A7081" s="54">
        <v>7079</v>
      </c>
      <c r="B7081" s="104">
        <v>41205</v>
      </c>
      <c r="C7081" s="104">
        <v>41205</v>
      </c>
      <c r="D7081" s="105">
        <v>723156</v>
      </c>
      <c r="E7081" s="105">
        <v>5437760000</v>
      </c>
      <c r="F7081" s="105">
        <v>0</v>
      </c>
      <c r="G7081" s="105">
        <v>78.816326056252862</v>
      </c>
      <c r="H7081" s="105">
        <v>100</v>
      </c>
      <c r="I7081" s="105">
        <v>100</v>
      </c>
      <c r="J7081" s="105">
        <v>100</v>
      </c>
      <c r="K7081" s="105">
        <v>100</v>
      </c>
      <c r="L7081" s="105">
        <v>100</v>
      </c>
      <c r="M7081" s="105">
        <v>100</v>
      </c>
      <c r="N7081" s="105">
        <v>100</v>
      </c>
      <c r="O7081" s="105">
        <v>100</v>
      </c>
      <c r="P7081" s="105">
        <v>100</v>
      </c>
      <c r="Q7081" s="105">
        <v>20.808830239642784</v>
      </c>
      <c r="R7081" s="105">
        <v>43.606895256685043</v>
      </c>
      <c r="S7081" s="105">
        <v>0</v>
      </c>
      <c r="T7081" s="105">
        <v>86.936004296048395</v>
      </c>
      <c r="U7081" s="105">
        <v>86.936004296048395</v>
      </c>
    </row>
    <row r="7082" spans="1:21">
      <c r="A7082" s="54">
        <v>7080</v>
      </c>
      <c r="B7082" s="104">
        <v>41206</v>
      </c>
      <c r="C7082" s="104">
        <v>41206</v>
      </c>
      <c r="D7082" s="105">
        <v>14344807.999999996</v>
      </c>
      <c r="E7082" s="105">
        <v>2718880000</v>
      </c>
      <c r="F7082" s="105">
        <v>0</v>
      </c>
      <c r="G7082" s="105">
        <v>53.448485567469021</v>
      </c>
      <c r="H7082" s="105">
        <v>100</v>
      </c>
      <c r="I7082" s="105">
        <v>100</v>
      </c>
      <c r="J7082" s="105">
        <v>100</v>
      </c>
      <c r="K7082" s="105">
        <v>100</v>
      </c>
      <c r="L7082" s="105">
        <v>100</v>
      </c>
      <c r="M7082" s="105">
        <v>100</v>
      </c>
      <c r="N7082" s="105">
        <v>100</v>
      </c>
      <c r="O7082" s="105">
        <v>100</v>
      </c>
      <c r="P7082" s="105">
        <v>100</v>
      </c>
      <c r="Q7082" s="105">
        <v>19.566676083763422</v>
      </c>
      <c r="R7082" s="105">
        <v>46.25913949290004</v>
      </c>
      <c r="S7082" s="105">
        <v>100</v>
      </c>
      <c r="T7082" s="105">
        <v>84.939525095344379</v>
      </c>
      <c r="U7082" s="105">
        <v>99.852738185688793</v>
      </c>
    </row>
    <row r="7083" spans="1:21">
      <c r="A7083" s="54">
        <v>7081</v>
      </c>
      <c r="B7083" s="104">
        <v>41207</v>
      </c>
      <c r="C7083" s="104">
        <v>41207</v>
      </c>
      <c r="D7083" s="105">
        <v>37000</v>
      </c>
      <c r="E7083" s="105">
        <v>2718880000</v>
      </c>
      <c r="F7083" s="105">
        <v>0</v>
      </c>
      <c r="G7083" s="105">
        <v>42.090588443166602</v>
      </c>
      <c r="H7083" s="105">
        <v>62.672858032173288</v>
      </c>
      <c r="I7083" s="105">
        <v>40.173200223084784</v>
      </c>
      <c r="J7083" s="105">
        <v>100</v>
      </c>
      <c r="K7083" s="105">
        <v>58.376162733286264</v>
      </c>
      <c r="L7083" s="105">
        <v>100</v>
      </c>
      <c r="M7083" s="105">
        <v>100</v>
      </c>
      <c r="N7083" s="105">
        <v>100</v>
      </c>
      <c r="O7083" s="105">
        <v>100</v>
      </c>
      <c r="P7083" s="105">
        <v>100</v>
      </c>
      <c r="Q7083" s="105">
        <v>43.937980814429601</v>
      </c>
      <c r="R7083" s="105">
        <v>72.089341876128032</v>
      </c>
      <c r="S7083" s="105">
        <v>0</v>
      </c>
      <c r="T7083" s="105">
        <v>76.61167767685572</v>
      </c>
      <c r="U7083" s="105">
        <v>76.61167767685572</v>
      </c>
    </row>
    <row r="7084" spans="1:21">
      <c r="A7084" s="54">
        <v>7082</v>
      </c>
      <c r="B7084" s="104">
        <v>41208</v>
      </c>
      <c r="C7084" s="104">
        <v>41208</v>
      </c>
      <c r="D7084" s="105">
        <v>62701.000000000007</v>
      </c>
      <c r="E7084" s="105">
        <v>5425170000</v>
      </c>
      <c r="F7084" s="105">
        <v>0</v>
      </c>
      <c r="G7084" s="105">
        <v>16.962831029106599</v>
      </c>
      <c r="H7084" s="105">
        <v>33.592575430226212</v>
      </c>
      <c r="I7084" s="105">
        <v>47.671279751195868</v>
      </c>
      <c r="J7084" s="105">
        <v>89.640067471114392</v>
      </c>
      <c r="K7084" s="105">
        <v>63.739510251626584</v>
      </c>
      <c r="L7084" s="105">
        <v>100</v>
      </c>
      <c r="M7084" s="105">
        <v>100</v>
      </c>
      <c r="N7084" s="105">
        <v>100</v>
      </c>
      <c r="O7084" s="105">
        <v>100</v>
      </c>
      <c r="P7084" s="105">
        <v>79.986483253282842</v>
      </c>
      <c r="Q7084" s="105">
        <v>29.515608171055785</v>
      </c>
      <c r="R7084" s="105">
        <v>45.076649258632457</v>
      </c>
      <c r="S7084" s="105">
        <v>0</v>
      </c>
      <c r="T7084" s="105">
        <v>67.182083718020053</v>
      </c>
      <c r="U7084" s="105">
        <v>67.182083718020053</v>
      </c>
    </row>
    <row r="7085" spans="1:21">
      <c r="A7085" s="54">
        <v>7083</v>
      </c>
      <c r="B7085" s="104">
        <v>41209</v>
      </c>
      <c r="C7085" s="104">
        <v>41209</v>
      </c>
      <c r="D7085" s="105">
        <v>51618</v>
      </c>
      <c r="E7085" s="105">
        <v>5425170000</v>
      </c>
      <c r="F7085" s="105">
        <v>0</v>
      </c>
      <c r="G7085" s="105">
        <v>13.053323935774673</v>
      </c>
      <c r="H7085" s="105">
        <v>79.647144627196496</v>
      </c>
      <c r="I7085" s="105">
        <v>90.528925285294292</v>
      </c>
      <c r="J7085" s="105">
        <v>100</v>
      </c>
      <c r="K7085" s="105">
        <v>100</v>
      </c>
      <c r="L7085" s="105">
        <v>100</v>
      </c>
      <c r="M7085" s="105">
        <v>100</v>
      </c>
      <c r="N7085" s="105">
        <v>100</v>
      </c>
      <c r="O7085" s="105">
        <v>100</v>
      </c>
      <c r="P7085" s="105">
        <v>56.258266827144091</v>
      </c>
      <c r="Q7085" s="105">
        <v>28.284699624375175</v>
      </c>
      <c r="R7085" s="105">
        <v>16.86317896701523</v>
      </c>
      <c r="S7085" s="105">
        <v>0</v>
      </c>
      <c r="T7085" s="105">
        <v>73.719628272233322</v>
      </c>
      <c r="U7085" s="105">
        <v>73.719628272233322</v>
      </c>
    </row>
    <row r="7086" spans="1:21">
      <c r="A7086" s="54">
        <v>7084</v>
      </c>
      <c r="B7086" s="104">
        <v>41236</v>
      </c>
      <c r="C7086" s="104">
        <v>41236</v>
      </c>
      <c r="D7086" s="105">
        <v>4600579</v>
      </c>
      <c r="E7086" s="105">
        <v>16288100000</v>
      </c>
      <c r="F7086" s="105">
        <v>0</v>
      </c>
      <c r="G7086" s="105">
        <v>2.2162435936781648</v>
      </c>
      <c r="H7086" s="105">
        <v>4.3806569290115531</v>
      </c>
      <c r="I7086" s="105">
        <v>4.2315977167846341</v>
      </c>
      <c r="J7086" s="105">
        <v>6.5410580979004331</v>
      </c>
      <c r="K7086" s="105">
        <v>28.163741022052466</v>
      </c>
      <c r="L7086" s="105">
        <v>100</v>
      </c>
      <c r="M7086" s="105">
        <v>100</v>
      </c>
      <c r="N7086" s="105">
        <v>100</v>
      </c>
      <c r="O7086" s="105">
        <v>100</v>
      </c>
      <c r="P7086" s="105">
        <v>100</v>
      </c>
      <c r="Q7086" s="105">
        <v>5.2729260959690274</v>
      </c>
      <c r="R7086" s="105">
        <v>3.1720422805374504</v>
      </c>
      <c r="S7086" s="105">
        <v>26.608750328681271</v>
      </c>
      <c r="T7086" s="105">
        <v>46.164855477994479</v>
      </c>
      <c r="U7086" s="105">
        <v>41.197175720612947</v>
      </c>
    </row>
    <row r="7087" spans="1:21">
      <c r="A7087" s="54">
        <v>7085</v>
      </c>
      <c r="B7087" s="104">
        <v>41237</v>
      </c>
      <c r="C7087" s="104">
        <v>41237</v>
      </c>
      <c r="D7087" s="105">
        <v>2228979058.9999995</v>
      </c>
      <c r="E7087" s="105">
        <v>40732000000</v>
      </c>
      <c r="F7087" s="105">
        <v>0</v>
      </c>
      <c r="G7087" s="105">
        <v>0.4298091681796456</v>
      </c>
      <c r="H7087" s="105">
        <v>0.74081514623418021</v>
      </c>
      <c r="I7087" s="105">
        <v>1.3675731858125424</v>
      </c>
      <c r="J7087" s="105">
        <v>4.2291839825680491</v>
      </c>
      <c r="K7087" s="105">
        <v>100</v>
      </c>
      <c r="L7087" s="105">
        <v>100</v>
      </c>
      <c r="M7087" s="105">
        <v>100</v>
      </c>
      <c r="N7087" s="105">
        <v>100</v>
      </c>
      <c r="O7087" s="105">
        <v>100</v>
      </c>
      <c r="P7087" s="105">
        <v>100</v>
      </c>
      <c r="Q7087" s="105">
        <v>10.729299975842352</v>
      </c>
      <c r="R7087" s="105">
        <v>0.54651621843500675</v>
      </c>
      <c r="S7087" s="105">
        <v>77.757325780551596</v>
      </c>
      <c r="T7087" s="105">
        <v>51.503599806422649</v>
      </c>
      <c r="U7087" s="105">
        <v>77.526490794511417</v>
      </c>
    </row>
    <row r="7088" spans="1:21">
      <c r="A7088" s="54">
        <v>7086</v>
      </c>
      <c r="B7088" s="104">
        <v>41256</v>
      </c>
      <c r="C7088" s="104">
        <v>41256</v>
      </c>
      <c r="D7088" s="105">
        <v>23527364</v>
      </c>
      <c r="E7088" s="105">
        <v>2718880000</v>
      </c>
      <c r="F7088" s="105">
        <v>0</v>
      </c>
      <c r="G7088" s="105">
        <v>1.348860809416029</v>
      </c>
      <c r="H7088" s="105">
        <v>1.2666420874014412</v>
      </c>
      <c r="I7088" s="105">
        <v>1.0265997180311575</v>
      </c>
      <c r="J7088" s="105">
        <v>3.0858047074767745</v>
      </c>
      <c r="K7088" s="105">
        <v>100</v>
      </c>
      <c r="L7088" s="105">
        <v>100</v>
      </c>
      <c r="M7088" s="105">
        <v>100</v>
      </c>
      <c r="N7088" s="105">
        <v>100</v>
      </c>
      <c r="O7088" s="105">
        <v>100</v>
      </c>
      <c r="P7088" s="105">
        <v>100</v>
      </c>
      <c r="Q7088" s="105">
        <v>100</v>
      </c>
      <c r="R7088" s="105">
        <v>3.318974038573459</v>
      </c>
      <c r="S7088" s="105">
        <v>86.884574659846621</v>
      </c>
      <c r="T7088" s="105">
        <v>59.170573446741571</v>
      </c>
      <c r="U7088" s="105">
        <v>86.483204339255238</v>
      </c>
    </row>
    <row r="7089" spans="1:21">
      <c r="A7089" s="54">
        <v>7087</v>
      </c>
      <c r="B7089" s="104">
        <v>41261</v>
      </c>
      <c r="C7089" s="104">
        <v>41261</v>
      </c>
      <c r="D7089" s="105">
        <v>647634736.99999976</v>
      </c>
      <c r="E7089" s="105">
        <v>117114000000</v>
      </c>
      <c r="F7089" s="105">
        <v>0</v>
      </c>
      <c r="G7089" s="105">
        <v>3.0104834213812546</v>
      </c>
      <c r="H7089" s="105">
        <v>2.4576729176132499</v>
      </c>
      <c r="I7089" s="105">
        <v>2.4522163756699129</v>
      </c>
      <c r="J7089" s="105">
        <v>6.0264531698040305</v>
      </c>
      <c r="K7089" s="105">
        <v>25.201669412969235</v>
      </c>
      <c r="L7089" s="105">
        <v>18.691904108084401</v>
      </c>
      <c r="M7089" s="105">
        <v>8.5865226730106645</v>
      </c>
      <c r="N7089" s="105">
        <v>10.03551490233837</v>
      </c>
      <c r="O7089" s="105">
        <v>100</v>
      </c>
      <c r="P7089" s="105">
        <v>75.940747962318241</v>
      </c>
      <c r="Q7089" s="105">
        <v>25.186665331604026</v>
      </c>
      <c r="R7089" s="105">
        <v>5.3236733713253646</v>
      </c>
      <c r="S7089" s="105">
        <v>24.732980332238753</v>
      </c>
      <c r="T7089" s="105">
        <v>23.5761269705099</v>
      </c>
      <c r="U7089" s="105">
        <v>24.665345854134884</v>
      </c>
    </row>
    <row r="7090" spans="1:21">
      <c r="A7090" s="54">
        <v>7088</v>
      </c>
      <c r="B7090" s="104">
        <v>41313</v>
      </c>
      <c r="C7090" s="104">
        <v>41313</v>
      </c>
      <c r="D7090" s="105">
        <v>747700.00000000023</v>
      </c>
      <c r="E7090" s="105">
        <v>2718880000</v>
      </c>
      <c r="F7090" s="105">
        <v>0</v>
      </c>
      <c r="G7090" s="105">
        <v>10.887630166538553</v>
      </c>
      <c r="H7090" s="105">
        <v>17.471565012530263</v>
      </c>
      <c r="I7090" s="105">
        <v>20.832237247786363</v>
      </c>
      <c r="J7090" s="105">
        <v>16.46209681180629</v>
      </c>
      <c r="K7090" s="105">
        <v>1.1932907961148109</v>
      </c>
      <c r="L7090" s="105">
        <v>1.5138245972501003</v>
      </c>
      <c r="M7090" s="105">
        <v>0.86707518672606765</v>
      </c>
      <c r="N7090" s="105">
        <v>0.61549241141534683</v>
      </c>
      <c r="O7090" s="105">
        <v>0.96389824411388236</v>
      </c>
      <c r="P7090" s="105">
        <v>2.2061936687221215</v>
      </c>
      <c r="Q7090" s="105">
        <v>5.9319446336248243</v>
      </c>
      <c r="R7090" s="105">
        <v>7.8706701088434166</v>
      </c>
      <c r="S7090" s="105">
        <v>1.1615653169796922</v>
      </c>
      <c r="T7090" s="105">
        <v>7.2346599071226692</v>
      </c>
      <c r="U7090" s="105">
        <v>5.0208353940896604</v>
      </c>
    </row>
    <row r="7091" spans="1:21">
      <c r="A7091" s="54">
        <v>7089</v>
      </c>
      <c r="B7091" s="104">
        <v>41315</v>
      </c>
      <c r="C7091" s="104">
        <v>41315</v>
      </c>
      <c r="D7091" s="105">
        <v>225457.99999999997</v>
      </c>
      <c r="E7091" s="105">
        <v>2718880000</v>
      </c>
      <c r="F7091" s="105">
        <v>0</v>
      </c>
      <c r="G7091" s="105">
        <v>8.0485501141649749</v>
      </c>
      <c r="H7091" s="105">
        <v>10.192401069693984</v>
      </c>
      <c r="I7091" s="105">
        <v>7.9211258836881928</v>
      </c>
      <c r="J7091" s="105">
        <v>1.3849255118276174</v>
      </c>
      <c r="K7091" s="105">
        <v>0.17961042529232826</v>
      </c>
      <c r="L7091" s="105">
        <v>0.11862731339936508</v>
      </c>
      <c r="M7091" s="105">
        <v>0.11279975706013136</v>
      </c>
      <c r="N7091" s="105">
        <v>0.11644890333650076</v>
      </c>
      <c r="O7091" s="105">
        <v>0.17851240693121223</v>
      </c>
      <c r="P7091" s="105">
        <v>0.52641910973773232</v>
      </c>
      <c r="Q7091" s="105">
        <v>3.0524767606281453</v>
      </c>
      <c r="R7091" s="105">
        <v>5.9074048595221216</v>
      </c>
      <c r="S7091" s="105">
        <v>0</v>
      </c>
      <c r="T7091" s="105">
        <v>3.1449418429401921</v>
      </c>
      <c r="U7091" s="105">
        <v>3.144941842940193</v>
      </c>
    </row>
    <row r="7092" spans="1:21">
      <c r="A7092" s="54">
        <v>7090</v>
      </c>
      <c r="B7092" s="104">
        <v>41376</v>
      </c>
      <c r="C7092" s="104">
        <v>41376</v>
      </c>
      <c r="D7092" s="105">
        <v>462944970</v>
      </c>
      <c r="E7092" s="105">
        <v>16338000000</v>
      </c>
      <c r="F7092" s="105">
        <v>0</v>
      </c>
      <c r="G7092" s="105">
        <v>0.883596937797541</v>
      </c>
      <c r="H7092" s="105">
        <v>0.63372911017135369</v>
      </c>
      <c r="I7092" s="105">
        <v>0.32164716341733463</v>
      </c>
      <c r="J7092" s="105">
        <v>0.25476219116522825</v>
      </c>
      <c r="K7092" s="105">
        <v>0.24831856518065606</v>
      </c>
      <c r="L7092" s="105">
        <v>0.15966418795848644</v>
      </c>
      <c r="M7092" s="105">
        <v>0.27936303779563881</v>
      </c>
      <c r="N7092" s="105">
        <v>0.3271798732222948</v>
      </c>
      <c r="O7092" s="105">
        <v>0.31355783253112174</v>
      </c>
      <c r="P7092" s="105">
        <v>0.66842645999374817</v>
      </c>
      <c r="Q7092" s="105">
        <v>0.72890404723267677</v>
      </c>
      <c r="R7092" s="105">
        <v>1.0730723145204515</v>
      </c>
      <c r="S7092" s="105">
        <v>0.3717960105414746</v>
      </c>
      <c r="T7092" s="105">
        <v>0.49101847674887761</v>
      </c>
      <c r="U7092" s="105">
        <v>0.42270956029947759</v>
      </c>
    </row>
    <row r="7093" spans="1:21">
      <c r="A7093" s="54">
        <v>7091</v>
      </c>
      <c r="B7093" s="104">
        <v>41377</v>
      </c>
      <c r="C7093" s="104">
        <v>41377</v>
      </c>
      <c r="D7093" s="105">
        <v>272703683.99999994</v>
      </c>
      <c r="E7093" s="105">
        <v>2718880000</v>
      </c>
      <c r="F7093" s="105">
        <v>0</v>
      </c>
      <c r="G7093" s="105">
        <v>2.3250227077144263</v>
      </c>
      <c r="H7093" s="105">
        <v>1.6107801691722443</v>
      </c>
      <c r="I7093" s="105">
        <v>0.90634324709164837</v>
      </c>
      <c r="J7093" s="105">
        <v>0.85192040240514522</v>
      </c>
      <c r="K7093" s="105">
        <v>0.95756556928033687</v>
      </c>
      <c r="L7093" s="105">
        <v>0.69967269383694808</v>
      </c>
      <c r="M7093" s="105">
        <v>1.9988873694179052</v>
      </c>
      <c r="N7093" s="105">
        <v>1.1352646843709417</v>
      </c>
      <c r="O7093" s="105">
        <v>0.45816305034162585</v>
      </c>
      <c r="P7093" s="105">
        <v>0.97497411799072098</v>
      </c>
      <c r="Q7093" s="105">
        <v>1.4323813962893179</v>
      </c>
      <c r="R7093" s="105">
        <v>2.662710985379674</v>
      </c>
      <c r="S7093" s="105">
        <v>1.3815361740575742</v>
      </c>
      <c r="T7093" s="105">
        <v>1.3344738661075779</v>
      </c>
      <c r="U7093" s="105">
        <v>1.3517698726345828</v>
      </c>
    </row>
    <row r="7094" spans="1:21">
      <c r="A7094" s="54">
        <v>7092</v>
      </c>
      <c r="B7094" s="104">
        <v>41378</v>
      </c>
      <c r="C7094" s="104">
        <v>41378</v>
      </c>
      <c r="D7094" s="105">
        <v>53254478.000000015</v>
      </c>
      <c r="E7094" s="105">
        <v>2718880000</v>
      </c>
      <c r="F7094" s="105">
        <v>1</v>
      </c>
      <c r="G7094" s="105">
        <v>-99999</v>
      </c>
      <c r="H7094" s="105">
        <v>-99999</v>
      </c>
      <c r="I7094" s="105">
        <v>-99999</v>
      </c>
      <c r="J7094" s="105">
        <v>-99999</v>
      </c>
      <c r="K7094" s="105">
        <v>-99999</v>
      </c>
      <c r="L7094" s="105">
        <v>-99999</v>
      </c>
      <c r="M7094" s="105">
        <v>-99999</v>
      </c>
      <c r="N7094" s="105">
        <v>-99999</v>
      </c>
      <c r="O7094" s="105">
        <v>-99999</v>
      </c>
      <c r="P7094" s="105">
        <v>-99999</v>
      </c>
      <c r="Q7094" s="105">
        <v>-99999</v>
      </c>
      <c r="R7094" s="105">
        <v>-99999</v>
      </c>
      <c r="S7094" s="105">
        <v>0</v>
      </c>
      <c r="T7094" s="105">
        <v>0</v>
      </c>
      <c r="U7094" s="105">
        <v>0</v>
      </c>
    </row>
    <row r="7095" spans="1:21">
      <c r="A7095" s="54">
        <v>7093</v>
      </c>
      <c r="B7095" s="104">
        <v>41379</v>
      </c>
      <c r="C7095" s="104">
        <v>41379</v>
      </c>
      <c r="D7095" s="105">
        <v>412536</v>
      </c>
      <c r="E7095" s="105">
        <v>2718880000</v>
      </c>
      <c r="F7095" s="105">
        <v>0</v>
      </c>
      <c r="G7095" s="105">
        <v>2.1872580440621747</v>
      </c>
      <c r="H7095" s="105">
        <v>1.933703392386539</v>
      </c>
      <c r="I7095" s="105">
        <v>1.2736782376114861</v>
      </c>
      <c r="J7095" s="105">
        <v>1.1226599926339091</v>
      </c>
      <c r="K7095" s="105">
        <v>1.2188812284699346</v>
      </c>
      <c r="L7095" s="105">
        <v>0.80414388777727719</v>
      </c>
      <c r="M7095" s="105">
        <v>0.92047476212323298</v>
      </c>
      <c r="N7095" s="105">
        <v>1.215074474249533</v>
      </c>
      <c r="O7095" s="105">
        <v>1.274486592157329</v>
      </c>
      <c r="P7095" s="105">
        <v>1.6032236854878434</v>
      </c>
      <c r="Q7095" s="105">
        <v>2.0887434166275702</v>
      </c>
      <c r="R7095" s="105">
        <v>2.5591672359366227</v>
      </c>
      <c r="S7095" s="105">
        <v>0</v>
      </c>
      <c r="T7095" s="105">
        <v>1.5167912457936212</v>
      </c>
      <c r="U7095" s="105">
        <v>1.5167912457936212</v>
      </c>
    </row>
    <row r="7096" spans="1:21">
      <c r="A7096" s="54">
        <v>7094</v>
      </c>
      <c r="B7096" s="104">
        <v>41380</v>
      </c>
      <c r="C7096" s="104">
        <v>41380</v>
      </c>
      <c r="D7096" s="105">
        <v>307776</v>
      </c>
      <c r="E7096" s="105">
        <v>2718880000</v>
      </c>
      <c r="F7096" s="105">
        <v>0</v>
      </c>
      <c r="G7096" s="105">
        <v>4.1138281034625273</v>
      </c>
      <c r="H7096" s="105">
        <v>3.7259202685837307</v>
      </c>
      <c r="I7096" s="105">
        <v>2.7645041370517887</v>
      </c>
      <c r="J7096" s="105">
        <v>2.6568637904042873</v>
      </c>
      <c r="K7096" s="105">
        <v>3.0745764081388067</v>
      </c>
      <c r="L7096" s="105">
        <v>1.9672237694417372</v>
      </c>
      <c r="M7096" s="105">
        <v>1.9912310451141608</v>
      </c>
      <c r="N7096" s="105">
        <v>2.9172683968515027</v>
      </c>
      <c r="O7096" s="105">
        <v>3.1592270401158062</v>
      </c>
      <c r="P7096" s="105">
        <v>3.3949091025546307</v>
      </c>
      <c r="Q7096" s="105">
        <v>4.0635264085133036</v>
      </c>
      <c r="R7096" s="105">
        <v>4.9518478172907834</v>
      </c>
      <c r="S7096" s="105">
        <v>0</v>
      </c>
      <c r="T7096" s="105">
        <v>3.2317438572935888</v>
      </c>
      <c r="U7096" s="105">
        <v>3.2317438572935884</v>
      </c>
    </row>
    <row r="7097" spans="1:21">
      <c r="A7097" s="54">
        <v>7095</v>
      </c>
      <c r="B7097" s="104">
        <v>41381</v>
      </c>
      <c r="C7097" s="104">
        <v>41381</v>
      </c>
      <c r="D7097" s="105">
        <v>37225</v>
      </c>
      <c r="E7097" s="105">
        <v>2731260000</v>
      </c>
      <c r="F7097" s="105">
        <v>0</v>
      </c>
      <c r="G7097" s="105">
        <v>12.90389193793696</v>
      </c>
      <c r="H7097" s="105">
        <v>27.100052738980125</v>
      </c>
      <c r="I7097" s="105">
        <v>16.085922507394617</v>
      </c>
      <c r="J7097" s="105">
        <v>97.710419587912497</v>
      </c>
      <c r="K7097" s="105">
        <v>100</v>
      </c>
      <c r="L7097" s="105">
        <v>100</v>
      </c>
      <c r="M7097" s="105">
        <v>100</v>
      </c>
      <c r="N7097" s="105">
        <v>100</v>
      </c>
      <c r="O7097" s="105">
        <v>11.241487025106505</v>
      </c>
      <c r="P7097" s="105">
        <v>18.987752866764684</v>
      </c>
      <c r="Q7097" s="105">
        <v>65.00457465982285</v>
      </c>
      <c r="R7097" s="105">
        <v>12.187485322406467</v>
      </c>
      <c r="S7097" s="105">
        <v>0</v>
      </c>
      <c r="T7097" s="105">
        <v>55.101798887193723</v>
      </c>
      <c r="U7097" s="105">
        <v>55.101798887193731</v>
      </c>
    </row>
    <row r="7098" spans="1:21">
      <c r="A7098" s="54">
        <v>7096</v>
      </c>
      <c r="B7098" s="104">
        <v>41382</v>
      </c>
      <c r="C7098" s="104">
        <v>41382</v>
      </c>
      <c r="D7098" s="105">
        <v>28007302.999999993</v>
      </c>
      <c r="E7098" s="105">
        <v>13656100000</v>
      </c>
      <c r="F7098" s="105">
        <v>0</v>
      </c>
      <c r="G7098" s="105">
        <v>7.4500272859918795</v>
      </c>
      <c r="H7098" s="105">
        <v>10.790443127461771</v>
      </c>
      <c r="I7098" s="105">
        <v>9.9863354073216009</v>
      </c>
      <c r="J7098" s="105">
        <v>22.420295257674301</v>
      </c>
      <c r="K7098" s="105">
        <v>43.176820017133167</v>
      </c>
      <c r="L7098" s="105">
        <v>71.276104416389614</v>
      </c>
      <c r="M7098" s="105">
        <v>60.797297524262703</v>
      </c>
      <c r="N7098" s="105">
        <v>30.491447076720132</v>
      </c>
      <c r="O7098" s="105">
        <v>5.6314343359198951</v>
      </c>
      <c r="P7098" s="105">
        <v>8.4454419135526777</v>
      </c>
      <c r="Q7098" s="105">
        <v>13.753848749282378</v>
      </c>
      <c r="R7098" s="105">
        <v>8.0934307227684172</v>
      </c>
      <c r="S7098" s="105">
        <v>20.999405691374516</v>
      </c>
      <c r="T7098" s="105">
        <v>24.359410486206542</v>
      </c>
      <c r="U7098" s="105">
        <v>21.081295369681254</v>
      </c>
    </row>
    <row r="7099" spans="1:21">
      <c r="A7099" s="54">
        <v>7097</v>
      </c>
      <c r="B7099" s="104">
        <v>41385</v>
      </c>
      <c r="C7099" s="104">
        <v>41385</v>
      </c>
      <c r="D7099" s="105">
        <v>48528</v>
      </c>
      <c r="E7099" s="105">
        <v>2731260000</v>
      </c>
      <c r="F7099" s="105">
        <v>0</v>
      </c>
      <c r="G7099" s="105">
        <v>16.135473107172196</v>
      </c>
      <c r="H7099" s="105">
        <v>25.226072674233965</v>
      </c>
      <c r="I7099" s="105">
        <v>19.436034192467329</v>
      </c>
      <c r="J7099" s="105">
        <v>91.962475937006928</v>
      </c>
      <c r="K7099" s="105">
        <v>100</v>
      </c>
      <c r="L7099" s="105">
        <v>100</v>
      </c>
      <c r="M7099" s="105">
        <v>100</v>
      </c>
      <c r="N7099" s="105">
        <v>31.612935759772537</v>
      </c>
      <c r="O7099" s="105">
        <v>4.1211643738841257</v>
      </c>
      <c r="P7099" s="105">
        <v>10.139618400311177</v>
      </c>
      <c r="Q7099" s="105">
        <v>23.153971035558357</v>
      </c>
      <c r="R7099" s="105">
        <v>14.303749824108978</v>
      </c>
      <c r="S7099" s="105">
        <v>0</v>
      </c>
      <c r="T7099" s="105">
        <v>44.674291275376298</v>
      </c>
      <c r="U7099" s="105">
        <v>44.674291275376298</v>
      </c>
    </row>
    <row r="7100" spans="1:21">
      <c r="A7100" s="54">
        <v>7098</v>
      </c>
      <c r="B7100" s="104">
        <v>41386</v>
      </c>
      <c r="C7100" s="104">
        <v>41386</v>
      </c>
      <c r="D7100" s="105">
        <v>2356</v>
      </c>
      <c r="E7100" s="105">
        <v>2731260000</v>
      </c>
      <c r="F7100" s="105">
        <v>0</v>
      </c>
      <c r="G7100" s="105">
        <v>100</v>
      </c>
      <c r="H7100" s="105">
        <v>100</v>
      </c>
      <c r="I7100" s="105">
        <v>100</v>
      </c>
      <c r="J7100" s="105">
        <v>100</v>
      </c>
      <c r="K7100" s="105">
        <v>100</v>
      </c>
      <c r="L7100" s="105">
        <v>100</v>
      </c>
      <c r="M7100" s="105">
        <v>100</v>
      </c>
      <c r="N7100" s="105">
        <v>100</v>
      </c>
      <c r="O7100" s="105">
        <v>79.301671682421173</v>
      </c>
      <c r="P7100" s="105">
        <v>100</v>
      </c>
      <c r="Q7100" s="105">
        <v>100</v>
      </c>
      <c r="R7100" s="105">
        <v>100</v>
      </c>
      <c r="S7100" s="105">
        <v>0</v>
      </c>
      <c r="T7100" s="105">
        <v>98.275139306868439</v>
      </c>
      <c r="U7100" s="105">
        <v>98.275139306868468</v>
      </c>
    </row>
    <row r="7101" spans="1:21">
      <c r="A7101" s="54">
        <v>7099</v>
      </c>
      <c r="B7101" s="104">
        <v>41387</v>
      </c>
      <c r="C7101" s="104">
        <v>41387</v>
      </c>
      <c r="D7101" s="105">
        <v>750767287</v>
      </c>
      <c r="E7101" s="105">
        <v>86111500000</v>
      </c>
      <c r="F7101" s="105">
        <v>0</v>
      </c>
      <c r="G7101" s="105">
        <v>4.4754476990171543</v>
      </c>
      <c r="H7101" s="105">
        <v>15.325991647476227</v>
      </c>
      <c r="I7101" s="105">
        <v>21.809461223276024</v>
      </c>
      <c r="J7101" s="105">
        <v>34.941611167362844</v>
      </c>
      <c r="K7101" s="105">
        <v>19.442447071148305</v>
      </c>
      <c r="L7101" s="105">
        <v>8.2310487949660534</v>
      </c>
      <c r="M7101" s="105">
        <v>6.856225257107706</v>
      </c>
      <c r="N7101" s="105">
        <v>4.7932130171052902</v>
      </c>
      <c r="O7101" s="105">
        <v>8.4446228843806104</v>
      </c>
      <c r="P7101" s="105">
        <v>8.1183261900059627</v>
      </c>
      <c r="Q7101" s="105">
        <v>9.8984617662617627</v>
      </c>
      <c r="R7101" s="105">
        <v>5.4048950503492321</v>
      </c>
      <c r="S7101" s="105">
        <v>12.008781545451788</v>
      </c>
      <c r="T7101" s="105">
        <v>12.311812647371433</v>
      </c>
      <c r="U7101" s="105">
        <v>12.019096214196864</v>
      </c>
    </row>
    <row r="7102" spans="1:21">
      <c r="A7102" s="54">
        <v>7100</v>
      </c>
      <c r="B7102" s="104">
        <v>41399</v>
      </c>
      <c r="C7102" s="104">
        <v>41399</v>
      </c>
      <c r="D7102" s="105">
        <v>93024964.000000015</v>
      </c>
      <c r="E7102" s="105">
        <v>5474690000</v>
      </c>
      <c r="F7102" s="105">
        <v>0</v>
      </c>
      <c r="G7102" s="105">
        <v>24.026522430261046</v>
      </c>
      <c r="H7102" s="105">
        <v>42.873528840458803</v>
      </c>
      <c r="I7102" s="105">
        <v>89.227273728511406</v>
      </c>
      <c r="J7102" s="105">
        <v>100</v>
      </c>
      <c r="K7102" s="105">
        <v>100</v>
      </c>
      <c r="L7102" s="105">
        <v>91.098704802734332</v>
      </c>
      <c r="M7102" s="105">
        <v>24.020141284366176</v>
      </c>
      <c r="N7102" s="105">
        <v>3.8284758835766635</v>
      </c>
      <c r="O7102" s="105">
        <v>4.0204052982565353</v>
      </c>
      <c r="P7102" s="105">
        <v>11.245471634825641</v>
      </c>
      <c r="Q7102" s="105">
        <v>48.097858097534328</v>
      </c>
      <c r="R7102" s="105">
        <v>35.889362282500613</v>
      </c>
      <c r="S7102" s="105">
        <v>13.640746639869537</v>
      </c>
      <c r="T7102" s="105">
        <v>47.860645356918802</v>
      </c>
      <c r="U7102" s="105">
        <v>13.891624484715893</v>
      </c>
    </row>
    <row r="7103" spans="1:21">
      <c r="A7103" s="54">
        <v>7101</v>
      </c>
      <c r="B7103" s="104">
        <v>41401</v>
      </c>
      <c r="C7103" s="104">
        <v>41401</v>
      </c>
      <c r="D7103" s="105">
        <v>554781</v>
      </c>
      <c r="E7103" s="105">
        <v>8169010000</v>
      </c>
      <c r="F7103" s="105">
        <v>0</v>
      </c>
      <c r="G7103" s="105">
        <v>24.74234030962063</v>
      </c>
      <c r="H7103" s="105">
        <v>38.333712208022824</v>
      </c>
      <c r="I7103" s="105">
        <v>69.593103404767319</v>
      </c>
      <c r="J7103" s="105">
        <v>90.854278223757035</v>
      </c>
      <c r="K7103" s="105">
        <v>100</v>
      </c>
      <c r="L7103" s="105">
        <v>87.30791605552777</v>
      </c>
      <c r="M7103" s="105">
        <v>18.634031834290759</v>
      </c>
      <c r="N7103" s="105">
        <v>4.3136428497411972</v>
      </c>
      <c r="O7103" s="105">
        <v>3.5913150858549487</v>
      </c>
      <c r="P7103" s="105">
        <v>5.1902545381972551</v>
      </c>
      <c r="Q7103" s="105">
        <v>16.949149602874339</v>
      </c>
      <c r="R7103" s="105">
        <v>24.036138572552538</v>
      </c>
      <c r="S7103" s="105">
        <v>8.8107317229378523</v>
      </c>
      <c r="T7103" s="105">
        <v>40.295490223767217</v>
      </c>
      <c r="U7103" s="105">
        <v>37.896085585438655</v>
      </c>
    </row>
    <row r="7104" spans="1:21">
      <c r="A7104" s="54">
        <v>7102</v>
      </c>
      <c r="B7104" s="104">
        <v>41404</v>
      </c>
      <c r="C7104" s="104">
        <v>41404</v>
      </c>
      <c r="D7104" s="105">
        <v>4643757</v>
      </c>
      <c r="E7104" s="105">
        <v>5462520000</v>
      </c>
      <c r="F7104" s="105">
        <v>0</v>
      </c>
      <c r="G7104" s="105">
        <v>34.930830470159371</v>
      </c>
      <c r="H7104" s="105">
        <v>100</v>
      </c>
      <c r="I7104" s="105">
        <v>100</v>
      </c>
      <c r="J7104" s="105">
        <v>100</v>
      </c>
      <c r="K7104" s="105">
        <v>82.824102634409869</v>
      </c>
      <c r="L7104" s="105">
        <v>100</v>
      </c>
      <c r="M7104" s="105">
        <v>100</v>
      </c>
      <c r="N7104" s="105">
        <v>100</v>
      </c>
      <c r="O7104" s="105">
        <v>13.773435198723643</v>
      </c>
      <c r="P7104" s="105">
        <v>6.5498631872983184</v>
      </c>
      <c r="Q7104" s="105">
        <v>25.007703372439821</v>
      </c>
      <c r="R7104" s="105">
        <v>21.238820684262638</v>
      </c>
      <c r="S7104" s="105">
        <v>95.028415278399351</v>
      </c>
      <c r="T7104" s="105">
        <v>65.360396295607813</v>
      </c>
      <c r="U7104" s="105">
        <v>93.530178585210081</v>
      </c>
    </row>
    <row r="7105" spans="1:21">
      <c r="A7105" s="54">
        <v>7103</v>
      </c>
      <c r="B7105" s="104">
        <v>41414</v>
      </c>
      <c r="C7105" s="104">
        <v>41414</v>
      </c>
      <c r="D7105" s="105">
        <v>704598359.00000036</v>
      </c>
      <c r="E7105" s="105">
        <v>46029900000</v>
      </c>
      <c r="F7105" s="105">
        <v>0</v>
      </c>
      <c r="G7105" s="105">
        <v>14.874971372836846</v>
      </c>
      <c r="H7105" s="105">
        <v>9.2516900549252288</v>
      </c>
      <c r="I7105" s="105">
        <v>12.019809733711609</v>
      </c>
      <c r="J7105" s="105">
        <v>12.155750710041469</v>
      </c>
      <c r="K7105" s="105">
        <v>12.153827026725416</v>
      </c>
      <c r="L7105" s="105">
        <v>9.0148666065667591</v>
      </c>
      <c r="M7105" s="105">
        <v>10.369317045425841</v>
      </c>
      <c r="N7105" s="105">
        <v>11.214485562467843</v>
      </c>
      <c r="O7105" s="105">
        <v>10.775391859088604</v>
      </c>
      <c r="P7105" s="105">
        <v>13.51551719342155</v>
      </c>
      <c r="Q7105" s="105">
        <v>11.322715088569039</v>
      </c>
      <c r="R7105" s="105">
        <v>12.307815681564561</v>
      </c>
      <c r="S7105" s="105">
        <v>11.237559792593302</v>
      </c>
      <c r="T7105" s="105">
        <v>11.581346494612063</v>
      </c>
      <c r="U7105" s="105">
        <v>11.264460654804026</v>
      </c>
    </row>
    <row r="7106" spans="1:21">
      <c r="A7106" s="54">
        <v>7104</v>
      </c>
      <c r="B7106" s="104">
        <v>41415</v>
      </c>
      <c r="C7106" s="104">
        <v>41415</v>
      </c>
      <c r="D7106" s="105">
        <v>11152730.999999996</v>
      </c>
      <c r="E7106" s="105">
        <v>5450140000</v>
      </c>
      <c r="F7106" s="105">
        <v>0</v>
      </c>
      <c r="G7106" s="105">
        <v>2.6989296918183689</v>
      </c>
      <c r="H7106" s="105">
        <v>2.3259047803846222</v>
      </c>
      <c r="I7106" s="105">
        <v>2.3676802383146507</v>
      </c>
      <c r="J7106" s="105">
        <v>2.9458991710773978</v>
      </c>
      <c r="K7106" s="105">
        <v>3.3742985014281874</v>
      </c>
      <c r="L7106" s="105">
        <v>4.29657612154754</v>
      </c>
      <c r="M7106" s="105">
        <v>4.4059626313786602</v>
      </c>
      <c r="N7106" s="105">
        <v>4.8867287000420001</v>
      </c>
      <c r="O7106" s="105">
        <v>5.8809910399280909</v>
      </c>
      <c r="P7106" s="105">
        <v>3.3700235557594791</v>
      </c>
      <c r="Q7106" s="105">
        <v>2.2064153550180658</v>
      </c>
      <c r="R7106" s="105">
        <v>2.6453219350300472</v>
      </c>
      <c r="S7106" s="105">
        <v>4.7205480214605373</v>
      </c>
      <c r="T7106" s="105">
        <v>3.4503943101439263</v>
      </c>
      <c r="U7106" s="105">
        <v>4.2652705832421622</v>
      </c>
    </row>
    <row r="7107" spans="1:21">
      <c r="A7107" s="54">
        <v>7105</v>
      </c>
      <c r="B7107" s="104">
        <v>41416</v>
      </c>
      <c r="C7107" s="104">
        <v>41416</v>
      </c>
      <c r="D7107" s="105">
        <v>189444693.99999997</v>
      </c>
      <c r="E7107" s="105">
        <v>10900300000</v>
      </c>
      <c r="F7107" s="105">
        <v>0</v>
      </c>
      <c r="G7107" s="105">
        <v>1.1056586906169845</v>
      </c>
      <c r="H7107" s="105">
        <v>1.2232043204509204</v>
      </c>
      <c r="I7107" s="105">
        <v>1.0725120107574087</v>
      </c>
      <c r="J7107" s="105">
        <v>1.484333241201151</v>
      </c>
      <c r="K7107" s="105">
        <v>2.0603428027766908</v>
      </c>
      <c r="L7107" s="105">
        <v>2.1062074324616926</v>
      </c>
      <c r="M7107" s="105">
        <v>1.7842003502485777</v>
      </c>
      <c r="N7107" s="105">
        <v>1.5722607218819893</v>
      </c>
      <c r="O7107" s="105">
        <v>1.2536882529849678</v>
      </c>
      <c r="P7107" s="105">
        <v>1.1346149160157377</v>
      </c>
      <c r="Q7107" s="105">
        <v>1.4445019911312544</v>
      </c>
      <c r="R7107" s="105">
        <v>1.2617935059386496</v>
      </c>
      <c r="S7107" s="105">
        <v>1.5566100833013052</v>
      </c>
      <c r="T7107" s="105">
        <v>1.4586098530388352</v>
      </c>
      <c r="U7107" s="105">
        <v>1.5259985371903579</v>
      </c>
    </row>
    <row r="7108" spans="1:21">
      <c r="A7108" s="54">
        <v>7106</v>
      </c>
      <c r="B7108" s="104">
        <v>41421</v>
      </c>
      <c r="C7108" s="104">
        <v>41421</v>
      </c>
      <c r="D7108" s="105">
        <v>17761293.999999996</v>
      </c>
      <c r="E7108" s="105">
        <v>2731260000</v>
      </c>
      <c r="F7108" s="105">
        <v>0</v>
      </c>
      <c r="G7108" s="105">
        <v>3.1541757513567994</v>
      </c>
      <c r="H7108" s="105">
        <v>3.6701886375138844</v>
      </c>
      <c r="I7108" s="105">
        <v>3.2699733241898135</v>
      </c>
      <c r="J7108" s="105">
        <v>3.7259592165788336</v>
      </c>
      <c r="K7108" s="105">
        <v>4.008742624991803</v>
      </c>
      <c r="L7108" s="105">
        <v>3.6556545565257141</v>
      </c>
      <c r="M7108" s="105">
        <v>4.2921676954838865</v>
      </c>
      <c r="N7108" s="105">
        <v>4.2821402007665945</v>
      </c>
      <c r="O7108" s="105">
        <v>3.1629498820377426</v>
      </c>
      <c r="P7108" s="105">
        <v>2.5108576874234809</v>
      </c>
      <c r="Q7108" s="105">
        <v>2.5106915505572895</v>
      </c>
      <c r="R7108" s="105">
        <v>2.7573213836807513</v>
      </c>
      <c r="S7108" s="105">
        <v>3.899528118114326</v>
      </c>
      <c r="T7108" s="105">
        <v>3.4167352092588832</v>
      </c>
      <c r="U7108" s="105">
        <v>3.8340672021822977</v>
      </c>
    </row>
    <row r="7109" spans="1:21">
      <c r="A7109" s="54">
        <v>7107</v>
      </c>
      <c r="B7109" s="104">
        <v>41422</v>
      </c>
      <c r="C7109" s="104">
        <v>41422</v>
      </c>
      <c r="D7109" s="105">
        <v>4173021.9999999991</v>
      </c>
      <c r="E7109" s="105">
        <v>2731260000</v>
      </c>
      <c r="F7109" s="105">
        <v>0</v>
      </c>
      <c r="G7109" s="105">
        <v>46.7891617857955</v>
      </c>
      <c r="H7109" s="105">
        <v>66.809471211379304</v>
      </c>
      <c r="I7109" s="105">
        <v>100</v>
      </c>
      <c r="J7109" s="105">
        <v>100</v>
      </c>
      <c r="K7109" s="105">
        <v>100</v>
      </c>
      <c r="L7109" s="105">
        <v>100</v>
      </c>
      <c r="M7109" s="105">
        <v>100</v>
      </c>
      <c r="N7109" s="105">
        <v>100</v>
      </c>
      <c r="O7109" s="105">
        <v>100</v>
      </c>
      <c r="P7109" s="105">
        <v>100</v>
      </c>
      <c r="Q7109" s="105">
        <v>100</v>
      </c>
      <c r="R7109" s="105">
        <v>50.484525330506955</v>
      </c>
      <c r="S7109" s="105">
        <v>100</v>
      </c>
      <c r="T7109" s="105">
        <v>88.673596527306813</v>
      </c>
      <c r="U7109" s="105">
        <v>99.794638432399651</v>
      </c>
    </row>
    <row r="7110" spans="1:21">
      <c r="A7110" s="54">
        <v>7108</v>
      </c>
      <c r="B7110" s="104">
        <v>41423</v>
      </c>
      <c r="C7110" s="104">
        <v>41423</v>
      </c>
      <c r="D7110" s="105">
        <v>700609.99999999965</v>
      </c>
      <c r="E7110" s="105">
        <v>2731260000</v>
      </c>
      <c r="F7110" s="105">
        <v>0</v>
      </c>
      <c r="G7110" s="105">
        <v>29.177691260482476</v>
      </c>
      <c r="H7110" s="105">
        <v>39.456297682757452</v>
      </c>
      <c r="I7110" s="105">
        <v>82.589206624957569</v>
      </c>
      <c r="J7110" s="105">
        <v>100</v>
      </c>
      <c r="K7110" s="105">
        <v>100</v>
      </c>
      <c r="L7110" s="105">
        <v>100</v>
      </c>
      <c r="M7110" s="105">
        <v>100</v>
      </c>
      <c r="N7110" s="105">
        <v>100</v>
      </c>
      <c r="O7110" s="105">
        <v>100</v>
      </c>
      <c r="P7110" s="105">
        <v>100</v>
      </c>
      <c r="Q7110" s="105">
        <v>100</v>
      </c>
      <c r="R7110" s="105">
        <v>33.979351198412516</v>
      </c>
      <c r="S7110" s="105">
        <v>86.927355126704853</v>
      </c>
      <c r="T7110" s="105">
        <v>82.100212230550838</v>
      </c>
      <c r="U7110" s="105">
        <v>86.266550330845206</v>
      </c>
    </row>
    <row r="7111" spans="1:21">
      <c r="A7111" s="54">
        <v>7109</v>
      </c>
      <c r="B7111" s="104">
        <v>41424</v>
      </c>
      <c r="C7111" s="104">
        <v>41424</v>
      </c>
      <c r="D7111" s="105">
        <v>18928008</v>
      </c>
      <c r="E7111" s="105">
        <v>2731260000</v>
      </c>
      <c r="F7111" s="105">
        <v>0</v>
      </c>
      <c r="G7111" s="105">
        <v>100</v>
      </c>
      <c r="H7111" s="105">
        <v>100</v>
      </c>
      <c r="I7111" s="105">
        <v>100</v>
      </c>
      <c r="J7111" s="105">
        <v>100</v>
      </c>
      <c r="K7111" s="105">
        <v>100</v>
      </c>
      <c r="L7111" s="105">
        <v>100</v>
      </c>
      <c r="M7111" s="105">
        <v>100</v>
      </c>
      <c r="N7111" s="105">
        <v>100</v>
      </c>
      <c r="O7111" s="105">
        <v>100</v>
      </c>
      <c r="P7111" s="105">
        <v>100</v>
      </c>
      <c r="Q7111" s="105">
        <v>100</v>
      </c>
      <c r="R7111" s="105">
        <v>100</v>
      </c>
      <c r="S7111" s="105">
        <v>100</v>
      </c>
      <c r="T7111" s="105">
        <v>100</v>
      </c>
      <c r="U7111" s="105">
        <v>100</v>
      </c>
    </row>
    <row r="7112" spans="1:21">
      <c r="A7112" s="54">
        <v>7110</v>
      </c>
      <c r="B7112" s="104">
        <v>41425</v>
      </c>
      <c r="C7112" s="104">
        <v>41425</v>
      </c>
      <c r="D7112" s="105">
        <v>21043729</v>
      </c>
      <c r="E7112" s="105">
        <v>2731260000</v>
      </c>
      <c r="F7112" s="105">
        <v>0</v>
      </c>
      <c r="G7112" s="105">
        <v>47.044062094344362</v>
      </c>
      <c r="H7112" s="105">
        <v>89.010117626694083</v>
      </c>
      <c r="I7112" s="105">
        <v>100</v>
      </c>
      <c r="J7112" s="105">
        <v>100</v>
      </c>
      <c r="K7112" s="105">
        <v>100</v>
      </c>
      <c r="L7112" s="105">
        <v>100</v>
      </c>
      <c r="M7112" s="105">
        <v>100</v>
      </c>
      <c r="N7112" s="105">
        <v>100</v>
      </c>
      <c r="O7112" s="105">
        <v>100</v>
      </c>
      <c r="P7112" s="105">
        <v>100</v>
      </c>
      <c r="Q7112" s="105">
        <v>100</v>
      </c>
      <c r="R7112" s="105">
        <v>60.400779676595654</v>
      </c>
      <c r="S7112" s="105">
        <v>97.366379257184235</v>
      </c>
      <c r="T7112" s="105">
        <v>91.37124661646952</v>
      </c>
      <c r="U7112" s="105">
        <v>97.167623692379692</v>
      </c>
    </row>
    <row r="7113" spans="1:21">
      <c r="A7113" s="54">
        <v>7111</v>
      </c>
      <c r="B7113" s="104">
        <v>41426</v>
      </c>
      <c r="C7113" s="104">
        <v>41426</v>
      </c>
      <c r="D7113" s="105">
        <v>2045.0000000000002</v>
      </c>
      <c r="E7113" s="105">
        <v>2731260000</v>
      </c>
      <c r="F7113" s="105">
        <v>0</v>
      </c>
      <c r="G7113" s="105">
        <v>29.241943211552112</v>
      </c>
      <c r="H7113" s="105">
        <v>31.136025799228257</v>
      </c>
      <c r="I7113" s="105">
        <v>44.189587617026191</v>
      </c>
      <c r="J7113" s="105">
        <v>100</v>
      </c>
      <c r="K7113" s="105">
        <v>100</v>
      </c>
      <c r="L7113" s="105">
        <v>100</v>
      </c>
      <c r="M7113" s="105">
        <v>100</v>
      </c>
      <c r="N7113" s="105">
        <v>100</v>
      </c>
      <c r="O7113" s="105">
        <v>100</v>
      </c>
      <c r="P7113" s="105">
        <v>100</v>
      </c>
      <c r="Q7113" s="105">
        <v>58.595123302303215</v>
      </c>
      <c r="R7113" s="105">
        <v>24.302760943140278</v>
      </c>
      <c r="S7113" s="105">
        <v>0</v>
      </c>
      <c r="T7113" s="105">
        <v>73.955453406104169</v>
      </c>
      <c r="U7113" s="105">
        <v>73.955453406104141</v>
      </c>
    </row>
    <row r="7114" spans="1:21">
      <c r="A7114" s="54">
        <v>7112</v>
      </c>
      <c r="B7114" s="104">
        <v>41427</v>
      </c>
      <c r="C7114" s="104">
        <v>41427</v>
      </c>
      <c r="D7114" s="105">
        <v>11692.000000000002</v>
      </c>
      <c r="E7114" s="105">
        <v>2731260000</v>
      </c>
      <c r="F7114" s="105">
        <v>0</v>
      </c>
      <c r="G7114" s="105">
        <v>6.489186130691472</v>
      </c>
      <c r="H7114" s="105">
        <v>6.2388283803343381</v>
      </c>
      <c r="I7114" s="105">
        <v>6.467871725908318</v>
      </c>
      <c r="J7114" s="105">
        <v>11.337093279769203</v>
      </c>
      <c r="K7114" s="105">
        <v>30.299148507317373</v>
      </c>
      <c r="L7114" s="105">
        <v>63.279544998083949</v>
      </c>
      <c r="M7114" s="105">
        <v>100</v>
      </c>
      <c r="N7114" s="105">
        <v>100</v>
      </c>
      <c r="O7114" s="105">
        <v>100</v>
      </c>
      <c r="P7114" s="105">
        <v>100</v>
      </c>
      <c r="Q7114" s="105">
        <v>42.186363335322703</v>
      </c>
      <c r="R7114" s="105">
        <v>10.982400371568291</v>
      </c>
      <c r="S7114" s="105">
        <v>0</v>
      </c>
      <c r="T7114" s="105">
        <v>48.106703060749631</v>
      </c>
      <c r="U7114" s="105">
        <v>48.106703060749638</v>
      </c>
    </row>
    <row r="7115" spans="1:21">
      <c r="A7115" s="54">
        <v>7113</v>
      </c>
      <c r="B7115" s="104">
        <v>41437</v>
      </c>
      <c r="C7115" s="104">
        <v>41437</v>
      </c>
      <c r="D7115" s="105">
        <v>14391709.999999998</v>
      </c>
      <c r="E7115" s="105">
        <v>40943100000</v>
      </c>
      <c r="F7115" s="105">
        <v>0</v>
      </c>
      <c r="G7115" s="105">
        <v>11.505547459025147</v>
      </c>
      <c r="H7115" s="105">
        <v>5.5872394023792031</v>
      </c>
      <c r="I7115" s="105">
        <v>9.0212961231081259</v>
      </c>
      <c r="J7115" s="105">
        <v>17.040588884030047</v>
      </c>
      <c r="K7115" s="105">
        <v>68.864458653982481</v>
      </c>
      <c r="L7115" s="105">
        <v>100</v>
      </c>
      <c r="M7115" s="105">
        <v>37.845405871965887</v>
      </c>
      <c r="N7115" s="105">
        <v>32.165308408473237</v>
      </c>
      <c r="O7115" s="105">
        <v>37.867148411165687</v>
      </c>
      <c r="P7115" s="105">
        <v>3.7645607163546284</v>
      </c>
      <c r="Q7115" s="105">
        <v>5.5826505104400974</v>
      </c>
      <c r="R7115" s="105">
        <v>7.8535075926955313</v>
      </c>
      <c r="S7115" s="105">
        <v>26.774471099551224</v>
      </c>
      <c r="T7115" s="105">
        <v>28.09147600280167</v>
      </c>
      <c r="U7115" s="105">
        <v>28.047060233874163</v>
      </c>
    </row>
    <row r="7116" spans="1:21">
      <c r="A7116" s="54">
        <v>7114</v>
      </c>
      <c r="B7116" s="104">
        <v>41465</v>
      </c>
      <c r="C7116" s="104">
        <v>41465</v>
      </c>
      <c r="D7116" s="105">
        <v>4032565.0000000005</v>
      </c>
      <c r="E7116" s="105">
        <v>182477000000</v>
      </c>
      <c r="F7116" s="105">
        <v>0</v>
      </c>
      <c r="G7116" s="105">
        <v>44.248692947217684</v>
      </c>
      <c r="H7116" s="105">
        <v>34.731653958017297</v>
      </c>
      <c r="I7116" s="105">
        <v>8.1177679681944053</v>
      </c>
      <c r="J7116" s="105">
        <v>24.696333021363362</v>
      </c>
      <c r="K7116" s="105">
        <v>49.464284319765625</v>
      </c>
      <c r="L7116" s="105">
        <v>32.654018623510495</v>
      </c>
      <c r="M7116" s="105">
        <v>46.183642377181151</v>
      </c>
      <c r="N7116" s="105">
        <v>17.411919678025072</v>
      </c>
      <c r="O7116" s="105">
        <v>19.235928378650531</v>
      </c>
      <c r="P7116" s="105">
        <v>16.486823196335287</v>
      </c>
      <c r="Q7116" s="105">
        <v>21.245517397772296</v>
      </c>
      <c r="R7116" s="105">
        <v>13.032438066100514</v>
      </c>
      <c r="S7116" s="105">
        <v>0</v>
      </c>
      <c r="T7116" s="105">
        <v>27.292418327677808</v>
      </c>
      <c r="U7116" s="105">
        <v>27.292418327677808</v>
      </c>
    </row>
    <row r="7117" spans="1:21">
      <c r="A7117" s="54">
        <v>7115</v>
      </c>
      <c r="B7117" s="104">
        <v>41483</v>
      </c>
      <c r="C7117" s="104">
        <v>41483</v>
      </c>
      <c r="D7117" s="105">
        <v>565312586.99999988</v>
      </c>
      <c r="E7117" s="105">
        <v>214710000000</v>
      </c>
      <c r="F7117" s="105">
        <v>0</v>
      </c>
      <c r="G7117" s="105">
        <v>25.26282655243293</v>
      </c>
      <c r="H7117" s="105">
        <v>39.049575906803462</v>
      </c>
      <c r="I7117" s="105">
        <v>33.050277126878797</v>
      </c>
      <c r="J7117" s="105">
        <v>27.771154327110949</v>
      </c>
      <c r="K7117" s="105">
        <v>34.876883998741896</v>
      </c>
      <c r="L7117" s="105">
        <v>60.6045317023924</v>
      </c>
      <c r="M7117" s="105">
        <v>100</v>
      </c>
      <c r="N7117" s="105">
        <v>100</v>
      </c>
      <c r="O7117" s="105">
        <v>100</v>
      </c>
      <c r="P7117" s="105">
        <v>90.390035034611429</v>
      </c>
      <c r="Q7117" s="105">
        <v>37.294755575775419</v>
      </c>
      <c r="R7117" s="105">
        <v>19.725347756476623</v>
      </c>
      <c r="S7117" s="105">
        <v>56.450730919955859</v>
      </c>
      <c r="T7117" s="105">
        <v>55.668782331768654</v>
      </c>
      <c r="U7117" s="105">
        <v>56.442238731018854</v>
      </c>
    </row>
    <row r="7118" spans="1:21">
      <c r="A7118" s="54">
        <v>7116</v>
      </c>
      <c r="B7118" s="104">
        <v>41520</v>
      </c>
      <c r="C7118" s="104">
        <v>41520</v>
      </c>
      <c r="D7118" s="105">
        <v>1127595</v>
      </c>
      <c r="E7118" s="105">
        <v>5462520000</v>
      </c>
      <c r="F7118" s="105">
        <v>0</v>
      </c>
      <c r="G7118" s="105">
        <v>90.41588539342996</v>
      </c>
      <c r="H7118" s="105">
        <v>100</v>
      </c>
      <c r="I7118" s="105">
        <v>100</v>
      </c>
      <c r="J7118" s="105">
        <v>100</v>
      </c>
      <c r="K7118" s="105">
        <v>100</v>
      </c>
      <c r="L7118" s="105">
        <v>100</v>
      </c>
      <c r="M7118" s="105">
        <v>100</v>
      </c>
      <c r="N7118" s="105">
        <v>100</v>
      </c>
      <c r="O7118" s="105">
        <v>100</v>
      </c>
      <c r="P7118" s="105">
        <v>100</v>
      </c>
      <c r="Q7118" s="105">
        <v>51.145529153090543</v>
      </c>
      <c r="R7118" s="105">
        <v>53.847138145981717</v>
      </c>
      <c r="S7118" s="105">
        <v>0</v>
      </c>
      <c r="T7118" s="105">
        <v>91.284046057708522</v>
      </c>
      <c r="U7118" s="105">
        <v>91.284046057708522</v>
      </c>
    </row>
    <row r="7119" spans="1:21">
      <c r="A7119" s="54">
        <v>7117</v>
      </c>
      <c r="B7119" s="104">
        <v>41521</v>
      </c>
      <c r="C7119" s="104">
        <v>41521</v>
      </c>
      <c r="D7119" s="105">
        <v>3044233.0000000005</v>
      </c>
      <c r="E7119" s="105">
        <v>2731260000</v>
      </c>
      <c r="F7119" s="105">
        <v>0</v>
      </c>
      <c r="G7119" s="105">
        <v>100</v>
      </c>
      <c r="H7119" s="105">
        <v>100</v>
      </c>
      <c r="I7119" s="105">
        <v>100</v>
      </c>
      <c r="J7119" s="105">
        <v>100</v>
      </c>
      <c r="K7119" s="105">
        <v>100</v>
      </c>
      <c r="L7119" s="105">
        <v>100</v>
      </c>
      <c r="M7119" s="105">
        <v>100</v>
      </c>
      <c r="N7119" s="105">
        <v>100</v>
      </c>
      <c r="O7119" s="105">
        <v>0</v>
      </c>
      <c r="P7119" s="105">
        <v>100</v>
      </c>
      <c r="Q7119" s="105">
        <v>100</v>
      </c>
      <c r="R7119" s="105">
        <v>100</v>
      </c>
      <c r="S7119" s="105">
        <v>0</v>
      </c>
      <c r="T7119" s="105">
        <v>91.666666666666671</v>
      </c>
      <c r="U7119" s="105">
        <v>91.666666666666686</v>
      </c>
    </row>
    <row r="7120" spans="1:21">
      <c r="A7120" s="54">
        <v>7118</v>
      </c>
      <c r="B7120" s="104">
        <v>41522</v>
      </c>
      <c r="C7120" s="104">
        <v>41522</v>
      </c>
      <c r="D7120" s="105">
        <v>75</v>
      </c>
      <c r="E7120" s="105">
        <v>2731260000</v>
      </c>
      <c r="F7120" s="105">
        <v>1</v>
      </c>
      <c r="G7120" s="105">
        <v>-99999</v>
      </c>
      <c r="H7120" s="105">
        <v>-99999</v>
      </c>
      <c r="I7120" s="105">
        <v>-99999</v>
      </c>
      <c r="J7120" s="105">
        <v>-99999</v>
      </c>
      <c r="K7120" s="105">
        <v>-99999</v>
      </c>
      <c r="L7120" s="105">
        <v>-99999</v>
      </c>
      <c r="M7120" s="105">
        <v>-99999</v>
      </c>
      <c r="N7120" s="105">
        <v>-99999</v>
      </c>
      <c r="O7120" s="105">
        <v>-99999</v>
      </c>
      <c r="P7120" s="105">
        <v>-99999</v>
      </c>
      <c r="Q7120" s="105">
        <v>-99999</v>
      </c>
      <c r="R7120" s="105">
        <v>-99999</v>
      </c>
      <c r="S7120" s="105">
        <v>0</v>
      </c>
      <c r="T7120" s="105">
        <v>0</v>
      </c>
      <c r="U7120" s="105">
        <v>0</v>
      </c>
    </row>
    <row r="7121" spans="1:21">
      <c r="A7121" s="54">
        <v>7119</v>
      </c>
      <c r="B7121" s="104">
        <v>41523</v>
      </c>
      <c r="C7121" s="104">
        <v>41523</v>
      </c>
      <c r="D7121" s="105">
        <v>734286</v>
      </c>
      <c r="E7121" s="105">
        <v>5462520000</v>
      </c>
      <c r="F7121" s="105">
        <v>0</v>
      </c>
      <c r="G7121" s="105">
        <v>26.193304509056759</v>
      </c>
      <c r="H7121" s="105">
        <v>84.241027011734474</v>
      </c>
      <c r="I7121" s="105">
        <v>79.332899234214864</v>
      </c>
      <c r="J7121" s="105">
        <v>66.716015926895579</v>
      </c>
      <c r="K7121" s="105">
        <v>59.690227520354384</v>
      </c>
      <c r="L7121" s="105">
        <v>100</v>
      </c>
      <c r="M7121" s="105">
        <v>100</v>
      </c>
      <c r="N7121" s="105">
        <v>100</v>
      </c>
      <c r="O7121" s="105">
        <v>100</v>
      </c>
      <c r="P7121" s="105">
        <v>58.825676130730749</v>
      </c>
      <c r="Q7121" s="105">
        <v>62.956199484947035</v>
      </c>
      <c r="R7121" s="105">
        <v>30.905707436865338</v>
      </c>
      <c r="S7121" s="105">
        <v>0</v>
      </c>
      <c r="T7121" s="105">
        <v>72.405088104566602</v>
      </c>
      <c r="U7121" s="105">
        <v>72.405088104566602</v>
      </c>
    </row>
    <row r="7122" spans="1:21">
      <c r="A7122" s="54">
        <v>7120</v>
      </c>
      <c r="B7122" s="104">
        <v>41550</v>
      </c>
      <c r="C7122" s="104">
        <v>41550</v>
      </c>
      <c r="D7122" s="105">
        <v>327665651.99999982</v>
      </c>
      <c r="E7122" s="105">
        <v>27324500000</v>
      </c>
      <c r="F7122" s="105">
        <v>0</v>
      </c>
      <c r="G7122" s="105">
        <v>2.006828719242896</v>
      </c>
      <c r="H7122" s="105">
        <v>3.5447451637433498</v>
      </c>
      <c r="I7122" s="105">
        <v>2.908345040016441</v>
      </c>
      <c r="J7122" s="105">
        <v>4.156209357780682</v>
      </c>
      <c r="K7122" s="105">
        <v>23.173410042868944</v>
      </c>
      <c r="L7122" s="105">
        <v>100</v>
      </c>
      <c r="M7122" s="105">
        <v>100</v>
      </c>
      <c r="N7122" s="105">
        <v>100</v>
      </c>
      <c r="O7122" s="105">
        <v>100</v>
      </c>
      <c r="P7122" s="105">
        <v>53.458118196593169</v>
      </c>
      <c r="Q7122" s="105">
        <v>2.3192746190807494</v>
      </c>
      <c r="R7122" s="105">
        <v>2.4610925171093365</v>
      </c>
      <c r="S7122" s="105">
        <v>23.604330521342053</v>
      </c>
      <c r="T7122" s="105">
        <v>41.169001971369632</v>
      </c>
      <c r="U7122" s="105">
        <v>23.730946642719854</v>
      </c>
    </row>
    <row r="7123" spans="1:21">
      <c r="A7123" s="54">
        <v>7121</v>
      </c>
      <c r="B7123" s="104">
        <v>41551</v>
      </c>
      <c r="C7123" s="104">
        <v>41551</v>
      </c>
      <c r="D7123" s="105">
        <v>474.99999999999994</v>
      </c>
      <c r="E7123" s="105">
        <v>2731260000</v>
      </c>
      <c r="F7123" s="105">
        <v>1</v>
      </c>
      <c r="G7123" s="105">
        <v>-99999</v>
      </c>
      <c r="H7123" s="105">
        <v>-99999</v>
      </c>
      <c r="I7123" s="105">
        <v>-99999</v>
      </c>
      <c r="J7123" s="105">
        <v>-99999</v>
      </c>
      <c r="K7123" s="105">
        <v>-99999</v>
      </c>
      <c r="L7123" s="105">
        <v>-99999</v>
      </c>
      <c r="M7123" s="105">
        <v>-99999</v>
      </c>
      <c r="N7123" s="105">
        <v>-99999</v>
      </c>
      <c r="O7123" s="105">
        <v>-99999</v>
      </c>
      <c r="P7123" s="105">
        <v>-99999</v>
      </c>
      <c r="Q7123" s="105">
        <v>-99999</v>
      </c>
      <c r="R7123" s="105">
        <v>-99999</v>
      </c>
      <c r="S7123" s="105">
        <v>0</v>
      </c>
      <c r="T7123" s="105">
        <v>0</v>
      </c>
      <c r="U7123" s="105">
        <v>0</v>
      </c>
    </row>
    <row r="7124" spans="1:21">
      <c r="A7124" s="54">
        <v>7122</v>
      </c>
      <c r="B7124" s="104">
        <v>41552</v>
      </c>
      <c r="C7124" s="104">
        <v>41552</v>
      </c>
      <c r="D7124" s="105">
        <v>1210</v>
      </c>
      <c r="E7124" s="105">
        <v>2731260000</v>
      </c>
      <c r="F7124" s="105">
        <v>1</v>
      </c>
      <c r="G7124" s="105">
        <v>-99999</v>
      </c>
      <c r="H7124" s="105">
        <v>-99999</v>
      </c>
      <c r="I7124" s="105">
        <v>-99999</v>
      </c>
      <c r="J7124" s="105">
        <v>-99999</v>
      </c>
      <c r="K7124" s="105">
        <v>-99999</v>
      </c>
      <c r="L7124" s="105">
        <v>-99999</v>
      </c>
      <c r="M7124" s="105">
        <v>-99999</v>
      </c>
      <c r="N7124" s="105">
        <v>-99999</v>
      </c>
      <c r="O7124" s="105">
        <v>-99999</v>
      </c>
      <c r="P7124" s="105">
        <v>-99999</v>
      </c>
      <c r="Q7124" s="105">
        <v>-99999</v>
      </c>
      <c r="R7124" s="105">
        <v>-99999</v>
      </c>
      <c r="S7124" s="105">
        <v>0</v>
      </c>
      <c r="T7124" s="105">
        <v>0</v>
      </c>
      <c r="U7124" s="105">
        <v>0</v>
      </c>
    </row>
    <row r="7125" spans="1:21">
      <c r="A7125" s="54">
        <v>7123</v>
      </c>
      <c r="B7125" s="104">
        <v>41553</v>
      </c>
      <c r="C7125" s="104">
        <v>41553</v>
      </c>
      <c r="D7125" s="105">
        <v>23090080</v>
      </c>
      <c r="E7125" s="105">
        <v>2731260000</v>
      </c>
      <c r="F7125" s="105">
        <v>0</v>
      </c>
      <c r="G7125" s="105">
        <v>1.8164678334234319</v>
      </c>
      <c r="H7125" s="105">
        <v>4.8917578320189898</v>
      </c>
      <c r="I7125" s="105">
        <v>11.944369904653964</v>
      </c>
      <c r="J7125" s="105">
        <v>31.891743452158927</v>
      </c>
      <c r="K7125" s="105">
        <v>67.639678277817183</v>
      </c>
      <c r="L7125" s="105">
        <v>100</v>
      </c>
      <c r="M7125" s="105">
        <v>100</v>
      </c>
      <c r="N7125" s="105">
        <v>100</v>
      </c>
      <c r="O7125" s="105">
        <v>100</v>
      </c>
      <c r="P7125" s="105">
        <v>100</v>
      </c>
      <c r="Q7125" s="105">
        <v>100</v>
      </c>
      <c r="R7125" s="105">
        <v>2.5666878122810384</v>
      </c>
      <c r="S7125" s="105">
        <v>43.481163354574321</v>
      </c>
      <c r="T7125" s="105">
        <v>60.062558759362794</v>
      </c>
      <c r="U7125" s="105">
        <v>43.634997094467074</v>
      </c>
    </row>
    <row r="7126" spans="1:21">
      <c r="A7126" s="54">
        <v>7124</v>
      </c>
      <c r="B7126" s="104">
        <v>41554</v>
      </c>
      <c r="C7126" s="104">
        <v>41554</v>
      </c>
      <c r="D7126" s="105">
        <v>8035447</v>
      </c>
      <c r="E7126" s="105">
        <v>2731260000</v>
      </c>
      <c r="F7126" s="105">
        <v>0</v>
      </c>
      <c r="G7126" s="105">
        <v>1.1206741606744803</v>
      </c>
      <c r="H7126" s="105">
        <v>2.519980195407773</v>
      </c>
      <c r="I7126" s="105">
        <v>7.3162197325670029</v>
      </c>
      <c r="J7126" s="105">
        <v>32.168453244095005</v>
      </c>
      <c r="K7126" s="105">
        <v>100</v>
      </c>
      <c r="L7126" s="105">
        <v>100</v>
      </c>
      <c r="M7126" s="105">
        <v>100</v>
      </c>
      <c r="N7126" s="105">
        <v>100</v>
      </c>
      <c r="O7126" s="105">
        <v>100</v>
      </c>
      <c r="P7126" s="105">
        <v>100</v>
      </c>
      <c r="Q7126" s="105">
        <v>9.6094780280593088</v>
      </c>
      <c r="R7126" s="105">
        <v>1.444727034711659</v>
      </c>
      <c r="S7126" s="105">
        <v>59.900675074782811</v>
      </c>
      <c r="T7126" s="105">
        <v>54.514961032959604</v>
      </c>
      <c r="U7126" s="105">
        <v>58.102673195997582</v>
      </c>
    </row>
    <row r="7127" spans="1:21">
      <c r="A7127" s="54">
        <v>7125</v>
      </c>
      <c r="B7127" s="104">
        <v>41691</v>
      </c>
      <c r="C7127" s="104">
        <v>41691</v>
      </c>
      <c r="D7127" s="105">
        <v>384553064.00000012</v>
      </c>
      <c r="E7127" s="105">
        <v>5462520000</v>
      </c>
      <c r="F7127" s="105">
        <v>0</v>
      </c>
      <c r="G7127" s="105">
        <v>1.5312322421446638</v>
      </c>
      <c r="H7127" s="105">
        <v>1.0579072049110967</v>
      </c>
      <c r="I7127" s="105">
        <v>0.51867716863623992</v>
      </c>
      <c r="J7127" s="105">
        <v>0.41817385737877838</v>
      </c>
      <c r="K7127" s="105">
        <v>0.38346623868511998</v>
      </c>
      <c r="L7127" s="105">
        <v>0.21838334355869124</v>
      </c>
      <c r="M7127" s="105">
        <v>0.47790465244604508</v>
      </c>
      <c r="N7127" s="105">
        <v>0.33814987860644996</v>
      </c>
      <c r="O7127" s="105">
        <v>0.25560056627675881</v>
      </c>
      <c r="P7127" s="105">
        <v>0.68590934108298873</v>
      </c>
      <c r="Q7127" s="105">
        <v>1.0008664580657833</v>
      </c>
      <c r="R7127" s="105">
        <v>1.5825845285122366</v>
      </c>
      <c r="S7127" s="105">
        <v>0.51352209084302614</v>
      </c>
      <c r="T7127" s="105">
        <v>0.70573795669207129</v>
      </c>
      <c r="U7127" s="105">
        <v>0.61831412243843653</v>
      </c>
    </row>
    <row r="7128" spans="1:21">
      <c r="A7128" s="54">
        <v>7126</v>
      </c>
      <c r="B7128" s="104">
        <v>41692</v>
      </c>
      <c r="C7128" s="104">
        <v>41692</v>
      </c>
      <c r="D7128" s="105">
        <v>133035.99999999997</v>
      </c>
      <c r="E7128" s="105">
        <v>2731260000</v>
      </c>
      <c r="F7128" s="105">
        <v>0</v>
      </c>
      <c r="G7128" s="105">
        <v>4.3377677286810687</v>
      </c>
      <c r="H7128" s="105">
        <v>3.8707160294781224</v>
      </c>
      <c r="I7128" s="105">
        <v>2.8245922401278576</v>
      </c>
      <c r="J7128" s="105">
        <v>2.7563671815008179</v>
      </c>
      <c r="K7128" s="105">
        <v>3.2146661753663914</v>
      </c>
      <c r="L7128" s="105">
        <v>2.2674575050508952</v>
      </c>
      <c r="M7128" s="105">
        <v>2.3199095992999101</v>
      </c>
      <c r="N7128" s="105">
        <v>3.2285784685231849</v>
      </c>
      <c r="O7128" s="105">
        <v>3.0420936503578355</v>
      </c>
      <c r="P7128" s="105">
        <v>3.4589232554708667</v>
      </c>
      <c r="Q7128" s="105">
        <v>4.1363149179898935</v>
      </c>
      <c r="R7128" s="105">
        <v>4.5142127530005718</v>
      </c>
      <c r="S7128" s="105">
        <v>0</v>
      </c>
      <c r="T7128" s="105">
        <v>3.3309666254039514</v>
      </c>
      <c r="U7128" s="105">
        <v>3.3309666254039527</v>
      </c>
    </row>
    <row r="7129" spans="1:21">
      <c r="A7129" s="54">
        <v>7127</v>
      </c>
      <c r="B7129" s="104">
        <v>41693</v>
      </c>
      <c r="C7129" s="104">
        <v>41693</v>
      </c>
      <c r="D7129" s="105">
        <v>67140</v>
      </c>
      <c r="E7129" s="105">
        <v>2743430000</v>
      </c>
      <c r="F7129" s="105">
        <v>0</v>
      </c>
      <c r="G7129" s="105">
        <v>11.284507885139101</v>
      </c>
      <c r="H7129" s="105">
        <v>29.154338013442214</v>
      </c>
      <c r="I7129" s="105">
        <v>19.304326568872629</v>
      </c>
      <c r="J7129" s="105">
        <v>100</v>
      </c>
      <c r="K7129" s="105">
        <v>100</v>
      </c>
      <c r="L7129" s="105">
        <v>100</v>
      </c>
      <c r="M7129" s="105">
        <v>100</v>
      </c>
      <c r="N7129" s="105">
        <v>26.77172244762065</v>
      </c>
      <c r="O7129" s="105">
        <v>3.7135660741979728</v>
      </c>
      <c r="P7129" s="105">
        <v>9.1457836652280218</v>
      </c>
      <c r="Q7129" s="105">
        <v>31.887941427082676</v>
      </c>
      <c r="R7129" s="105">
        <v>7.3300148781526682</v>
      </c>
      <c r="S7129" s="105">
        <v>0</v>
      </c>
      <c r="T7129" s="105">
        <v>44.882683413311334</v>
      </c>
      <c r="U7129" s="105">
        <v>44.882683413311327</v>
      </c>
    </row>
    <row r="7130" spans="1:21">
      <c r="A7130" s="54">
        <v>7128</v>
      </c>
      <c r="B7130" s="104">
        <v>41697</v>
      </c>
      <c r="C7130" s="104">
        <v>41697</v>
      </c>
      <c r="D7130" s="105">
        <v>1733623.0000000007</v>
      </c>
      <c r="E7130" s="105">
        <v>2743430000</v>
      </c>
      <c r="F7130" s="105">
        <v>0</v>
      </c>
      <c r="G7130" s="105">
        <v>45.208862016552111</v>
      </c>
      <c r="H7130" s="105">
        <v>68.002423307204282</v>
      </c>
      <c r="I7130" s="105">
        <v>100</v>
      </c>
      <c r="J7130" s="105">
        <v>100</v>
      </c>
      <c r="K7130" s="105">
        <v>100</v>
      </c>
      <c r="L7130" s="105">
        <v>100</v>
      </c>
      <c r="M7130" s="105">
        <v>100</v>
      </c>
      <c r="N7130" s="105">
        <v>8.3424478189918823</v>
      </c>
      <c r="O7130" s="105">
        <v>5.2587874923736679</v>
      </c>
      <c r="P7130" s="105">
        <v>7.4904194700452837</v>
      </c>
      <c r="Q7130" s="105">
        <v>26.004982692196652</v>
      </c>
      <c r="R7130" s="105">
        <v>37.755496744452891</v>
      </c>
      <c r="S7130" s="105">
        <v>68.457710864529147</v>
      </c>
      <c r="T7130" s="105">
        <v>58.171951628484727</v>
      </c>
      <c r="U7130" s="105">
        <v>66.839297549102142</v>
      </c>
    </row>
    <row r="7131" spans="1:21">
      <c r="A7131" s="54">
        <v>7129</v>
      </c>
      <c r="B7131" s="104">
        <v>41698</v>
      </c>
      <c r="C7131" s="104">
        <v>41698</v>
      </c>
      <c r="D7131" s="105">
        <v>26937.999999999996</v>
      </c>
      <c r="E7131" s="105">
        <v>2743430000</v>
      </c>
      <c r="F7131" s="105">
        <v>0</v>
      </c>
      <c r="G7131" s="105">
        <v>100</v>
      </c>
      <c r="H7131" s="105">
        <v>100</v>
      </c>
      <c r="I7131" s="105">
        <v>100</v>
      </c>
      <c r="J7131" s="105">
        <v>100</v>
      </c>
      <c r="K7131" s="105">
        <v>100</v>
      </c>
      <c r="L7131" s="105">
        <v>100</v>
      </c>
      <c r="M7131" s="105">
        <v>100</v>
      </c>
      <c r="N7131" s="105">
        <v>100</v>
      </c>
      <c r="O7131" s="105">
        <v>100</v>
      </c>
      <c r="P7131" s="105">
        <v>100</v>
      </c>
      <c r="Q7131" s="105">
        <v>100</v>
      </c>
      <c r="R7131" s="105">
        <v>100</v>
      </c>
      <c r="S7131" s="105">
        <v>0</v>
      </c>
      <c r="T7131" s="105">
        <v>100</v>
      </c>
      <c r="U7131" s="105">
        <v>100.00000000000001</v>
      </c>
    </row>
    <row r="7132" spans="1:21">
      <c r="A7132" s="54">
        <v>7130</v>
      </c>
      <c r="B7132" s="104">
        <v>41699</v>
      </c>
      <c r="C7132" s="104">
        <v>41699</v>
      </c>
      <c r="D7132" s="105">
        <v>423610096.99999988</v>
      </c>
      <c r="E7132" s="105">
        <v>2743430000</v>
      </c>
      <c r="F7132" s="105">
        <v>0</v>
      </c>
      <c r="G7132" s="105">
        <v>9.7648976609636424</v>
      </c>
      <c r="H7132" s="105">
        <v>100</v>
      </c>
      <c r="I7132" s="105">
        <v>100</v>
      </c>
      <c r="J7132" s="105">
        <v>100</v>
      </c>
      <c r="K7132" s="105">
        <v>100</v>
      </c>
      <c r="L7132" s="105">
        <v>10.011261438792818</v>
      </c>
      <c r="M7132" s="105">
        <v>1.1962028051212903</v>
      </c>
      <c r="N7132" s="105">
        <v>1.0549923308158582</v>
      </c>
      <c r="O7132" s="105">
        <v>1.3239155950956054</v>
      </c>
      <c r="P7132" s="105">
        <v>1.9016413647309844</v>
      </c>
      <c r="Q7132" s="105">
        <v>2.4823689569832084</v>
      </c>
      <c r="R7132" s="105">
        <v>3.4266330696897254</v>
      </c>
      <c r="S7132" s="105">
        <v>92.819283350760927</v>
      </c>
      <c r="T7132" s="105">
        <v>35.930159435182766</v>
      </c>
      <c r="U7132" s="105">
        <v>92.499582018459932</v>
      </c>
    </row>
    <row r="7133" spans="1:21">
      <c r="A7133" s="54">
        <v>7131</v>
      </c>
      <c r="B7133" s="104">
        <v>41713</v>
      </c>
      <c r="C7133" s="104">
        <v>41713</v>
      </c>
      <c r="D7133" s="105">
        <v>8806298</v>
      </c>
      <c r="E7133" s="105">
        <v>8242260000</v>
      </c>
      <c r="F7133" s="105">
        <v>0</v>
      </c>
      <c r="G7133" s="105">
        <v>20.167011673009917</v>
      </c>
      <c r="H7133" s="105">
        <v>54.472876180389093</v>
      </c>
      <c r="I7133" s="105">
        <v>61.794396339258356</v>
      </c>
      <c r="J7133" s="105">
        <v>100</v>
      </c>
      <c r="K7133" s="105">
        <v>68.807945504654441</v>
      </c>
      <c r="L7133" s="105">
        <v>29.581528942630332</v>
      </c>
      <c r="M7133" s="105">
        <v>16.844009003949978</v>
      </c>
      <c r="N7133" s="105">
        <v>27.675585833425927</v>
      </c>
      <c r="O7133" s="105">
        <v>3.9980618774039787</v>
      </c>
      <c r="P7133" s="105">
        <v>5.2808589035498787</v>
      </c>
      <c r="Q7133" s="105">
        <v>14.371135859160088</v>
      </c>
      <c r="R7133" s="105">
        <v>12.978355233538807</v>
      </c>
      <c r="S7133" s="105">
        <v>64.212998489285241</v>
      </c>
      <c r="T7133" s="105">
        <v>34.664313779247564</v>
      </c>
      <c r="U7133" s="105">
        <v>61.231839759373564</v>
      </c>
    </row>
    <row r="7134" spans="1:21">
      <c r="A7134" s="54">
        <v>7132</v>
      </c>
      <c r="B7134" s="104">
        <v>41724</v>
      </c>
      <c r="C7134" s="104">
        <v>41724</v>
      </c>
      <c r="D7134" s="105">
        <v>46878641</v>
      </c>
      <c r="E7134" s="105">
        <v>13692800000</v>
      </c>
      <c r="F7134" s="105">
        <v>0</v>
      </c>
      <c r="G7134" s="105">
        <v>5.8507113179385035</v>
      </c>
      <c r="H7134" s="105">
        <v>7.1329653828787105</v>
      </c>
      <c r="I7134" s="105">
        <v>15.165325695643574</v>
      </c>
      <c r="J7134" s="105">
        <v>23.750600746512472</v>
      </c>
      <c r="K7134" s="105">
        <v>9.4781391047916443</v>
      </c>
      <c r="L7134" s="105">
        <v>10.258990605930158</v>
      </c>
      <c r="M7134" s="105">
        <v>6.5243972912758395</v>
      </c>
      <c r="N7134" s="105">
        <v>5.1046928526918034</v>
      </c>
      <c r="O7134" s="105">
        <v>8.7365066900871327</v>
      </c>
      <c r="P7134" s="105">
        <v>6.7262516881536314</v>
      </c>
      <c r="Q7134" s="105">
        <v>6.738687277628995</v>
      </c>
      <c r="R7134" s="105">
        <v>6.7188320681992986</v>
      </c>
      <c r="S7134" s="105">
        <v>7.1326077190419213</v>
      </c>
      <c r="T7134" s="105">
        <v>9.3488417268109814</v>
      </c>
      <c r="U7134" s="105">
        <v>7.6841143932318436</v>
      </c>
    </row>
    <row r="7135" spans="1:21">
      <c r="A7135" s="54">
        <v>7133</v>
      </c>
      <c r="B7135" s="104">
        <v>41725</v>
      </c>
      <c r="C7135" s="104">
        <v>41725</v>
      </c>
      <c r="D7135" s="105">
        <v>21408433.000000007</v>
      </c>
      <c r="E7135" s="105">
        <v>5474690000</v>
      </c>
      <c r="F7135" s="105">
        <v>0</v>
      </c>
      <c r="G7135" s="105">
        <v>8.6104165623153133</v>
      </c>
      <c r="H7135" s="105">
        <v>7.8893199392146425</v>
      </c>
      <c r="I7135" s="105">
        <v>7.0814656733947423</v>
      </c>
      <c r="J7135" s="105">
        <v>8.1697459949033462</v>
      </c>
      <c r="K7135" s="105">
        <v>9.9811861695834612</v>
      </c>
      <c r="L7135" s="105">
        <v>12.682778002003777</v>
      </c>
      <c r="M7135" s="105">
        <v>14.301553590527424</v>
      </c>
      <c r="N7135" s="105">
        <v>15.909690570760423</v>
      </c>
      <c r="O7135" s="105">
        <v>15.273653046095275</v>
      </c>
      <c r="P7135" s="105">
        <v>14.939215344915672</v>
      </c>
      <c r="Q7135" s="105">
        <v>11.831452596937007</v>
      </c>
      <c r="R7135" s="105">
        <v>9.1848037104226652</v>
      </c>
      <c r="S7135" s="105">
        <v>14.897033704227802</v>
      </c>
      <c r="T7135" s="105">
        <v>11.321273433422812</v>
      </c>
      <c r="U7135" s="105">
        <v>13.783126902876306</v>
      </c>
    </row>
    <row r="7136" spans="1:21">
      <c r="A7136" s="54">
        <v>7134</v>
      </c>
      <c r="B7136" s="104">
        <v>41726</v>
      </c>
      <c r="C7136" s="104">
        <v>41726</v>
      </c>
      <c r="D7136" s="105">
        <v>6660223.9999999981</v>
      </c>
      <c r="E7136" s="105">
        <v>2743430000</v>
      </c>
      <c r="F7136" s="105">
        <v>0</v>
      </c>
      <c r="G7136" s="105">
        <v>8.4007695730707894</v>
      </c>
      <c r="H7136" s="105">
        <v>9.1858439853429381</v>
      </c>
      <c r="I7136" s="105">
        <v>7.9786687664848905</v>
      </c>
      <c r="J7136" s="105">
        <v>9.3887153897140259</v>
      </c>
      <c r="K7136" s="105">
        <v>10.578571545581447</v>
      </c>
      <c r="L7136" s="105">
        <v>9.5642307240535143</v>
      </c>
      <c r="M7136" s="105">
        <v>8.614519643089114</v>
      </c>
      <c r="N7136" s="105">
        <v>8.0286091711287657</v>
      </c>
      <c r="O7136" s="105">
        <v>7.7408656367307334</v>
      </c>
      <c r="P7136" s="105">
        <v>7.5256592133898321</v>
      </c>
      <c r="Q7136" s="105">
        <v>9.251754219661052</v>
      </c>
      <c r="R7136" s="105">
        <v>8.2645055835611316</v>
      </c>
      <c r="S7136" s="105">
        <v>8.340469443539142</v>
      </c>
      <c r="T7136" s="105">
        <v>8.7102261209840197</v>
      </c>
      <c r="U7136" s="105">
        <v>8.6124661876415427</v>
      </c>
    </row>
    <row r="7137" spans="1:21">
      <c r="A7137" s="54">
        <v>7135</v>
      </c>
      <c r="B7137" s="104">
        <v>41731</v>
      </c>
      <c r="C7137" s="104">
        <v>41731</v>
      </c>
      <c r="D7137" s="105">
        <v>49459122.999999985</v>
      </c>
      <c r="E7137" s="105">
        <v>2743430000</v>
      </c>
      <c r="F7137" s="105">
        <v>0</v>
      </c>
      <c r="G7137" s="105">
        <v>1.3811005677576453</v>
      </c>
      <c r="H7137" s="105">
        <v>1.4842883392742945</v>
      </c>
      <c r="I7137" s="105">
        <v>1.345483927131796</v>
      </c>
      <c r="J7137" s="105">
        <v>1.7800721921442892</v>
      </c>
      <c r="K7137" s="105">
        <v>2.2801658935241815</v>
      </c>
      <c r="L7137" s="105">
        <v>2.6354681413462271</v>
      </c>
      <c r="M7137" s="105">
        <v>5.8434995690528506</v>
      </c>
      <c r="N7137" s="105">
        <v>6.6896459795991046</v>
      </c>
      <c r="O7137" s="105">
        <v>2.8056577005542849</v>
      </c>
      <c r="P7137" s="105">
        <v>1.6130938898380518</v>
      </c>
      <c r="Q7137" s="105">
        <v>1.2378942820688048</v>
      </c>
      <c r="R7137" s="105">
        <v>1.1982557872218993</v>
      </c>
      <c r="S7137" s="105">
        <v>4.9614331559111484</v>
      </c>
      <c r="T7137" s="105">
        <v>2.5245521891261196</v>
      </c>
      <c r="U7137" s="105">
        <v>4.2270925627261606</v>
      </c>
    </row>
    <row r="7138" spans="1:21">
      <c r="A7138" s="54">
        <v>7136</v>
      </c>
      <c r="B7138" s="104">
        <v>41732</v>
      </c>
      <c r="C7138" s="104">
        <v>41732</v>
      </c>
      <c r="D7138" s="105">
        <v>1131442.9999999998</v>
      </c>
      <c r="E7138" s="105">
        <v>85771400000</v>
      </c>
      <c r="F7138" s="105">
        <v>0</v>
      </c>
      <c r="G7138" s="105">
        <v>5.7461052020346433</v>
      </c>
      <c r="H7138" s="105">
        <v>6.1997109641942068</v>
      </c>
      <c r="I7138" s="105">
        <v>9.2820549009219473</v>
      </c>
      <c r="J7138" s="105">
        <v>22.178653063344001</v>
      </c>
      <c r="K7138" s="105">
        <v>49.65489107951479</v>
      </c>
      <c r="L7138" s="105">
        <v>100</v>
      </c>
      <c r="M7138" s="105">
        <v>100</v>
      </c>
      <c r="N7138" s="105">
        <v>22.703974173963275</v>
      </c>
      <c r="O7138" s="105">
        <v>14.980822857521348</v>
      </c>
      <c r="P7138" s="105">
        <v>6.7347574900253395</v>
      </c>
      <c r="Q7138" s="105">
        <v>7.6798631164576951</v>
      </c>
      <c r="R7138" s="105">
        <v>4.7703129718976198</v>
      </c>
      <c r="S7138" s="105">
        <v>0</v>
      </c>
      <c r="T7138" s="105">
        <v>29.160928818322905</v>
      </c>
      <c r="U7138" s="105">
        <v>29.160928818322915</v>
      </c>
    </row>
    <row r="7139" spans="1:21">
      <c r="A7139" s="54">
        <v>7137</v>
      </c>
      <c r="B7139" s="104">
        <v>41801</v>
      </c>
      <c r="C7139" s="104">
        <v>39906</v>
      </c>
      <c r="D7139" s="105">
        <v>137643830</v>
      </c>
      <c r="E7139" s="105">
        <v>233631000000</v>
      </c>
      <c r="F7139" s="105">
        <v>0</v>
      </c>
      <c r="G7139" s="105">
        <v>100</v>
      </c>
      <c r="H7139" s="105">
        <v>100</v>
      </c>
      <c r="I7139" s="105">
        <v>100</v>
      </c>
      <c r="J7139" s="105">
        <v>100</v>
      </c>
      <c r="K7139" s="105">
        <v>100</v>
      </c>
      <c r="L7139" s="105">
        <v>100</v>
      </c>
      <c r="M7139" s="105">
        <v>100</v>
      </c>
      <c r="N7139" s="105">
        <v>100</v>
      </c>
      <c r="O7139" s="105">
        <v>66.849772583437741</v>
      </c>
      <c r="P7139" s="105">
        <v>100</v>
      </c>
      <c r="Q7139" s="105">
        <v>100</v>
      </c>
      <c r="R7139" s="105">
        <v>100</v>
      </c>
      <c r="S7139" s="105">
        <v>95.659676988609007</v>
      </c>
      <c r="T7139" s="105">
        <v>97.237481048619813</v>
      </c>
      <c r="U7139" s="105">
        <v>95.711167714040528</v>
      </c>
    </row>
    <row r="7140" spans="1:21">
      <c r="A7140" s="54">
        <v>7138</v>
      </c>
      <c r="B7140" s="104">
        <v>41815</v>
      </c>
      <c r="C7140" s="104">
        <v>41815</v>
      </c>
      <c r="D7140" s="105">
        <v>11154896.999999996</v>
      </c>
      <c r="E7140" s="105">
        <v>35795200000</v>
      </c>
      <c r="F7140" s="105">
        <v>0</v>
      </c>
      <c r="G7140" s="105">
        <v>100</v>
      </c>
      <c r="H7140" s="105">
        <v>100</v>
      </c>
      <c r="I7140" s="105">
        <v>100</v>
      </c>
      <c r="J7140" s="105">
        <v>100</v>
      </c>
      <c r="K7140" s="105">
        <v>100</v>
      </c>
      <c r="L7140" s="105">
        <v>100</v>
      </c>
      <c r="M7140" s="105">
        <v>100</v>
      </c>
      <c r="N7140" s="105">
        <v>100</v>
      </c>
      <c r="O7140" s="105">
        <v>100</v>
      </c>
      <c r="P7140" s="105">
        <v>100</v>
      </c>
      <c r="Q7140" s="105">
        <v>100</v>
      </c>
      <c r="R7140" s="105">
        <v>100</v>
      </c>
      <c r="S7140" s="105">
        <v>100</v>
      </c>
      <c r="T7140" s="105">
        <v>100</v>
      </c>
      <c r="U7140" s="105">
        <v>100.00000000000006</v>
      </c>
    </row>
    <row r="7141" spans="1:21">
      <c r="A7141" s="54">
        <v>7139</v>
      </c>
      <c r="B7141" s="104">
        <v>41826</v>
      </c>
      <c r="C7141" s="104">
        <v>41826</v>
      </c>
      <c r="D7141" s="105">
        <v>1103134.9999999998</v>
      </c>
      <c r="E7141" s="105">
        <v>2743430000</v>
      </c>
      <c r="F7141" s="105">
        <v>0</v>
      </c>
      <c r="G7141" s="105">
        <v>100</v>
      </c>
      <c r="H7141" s="105">
        <v>100</v>
      </c>
      <c r="I7141" s="105">
        <v>100</v>
      </c>
      <c r="J7141" s="105">
        <v>100</v>
      </c>
      <c r="K7141" s="105">
        <v>100</v>
      </c>
      <c r="L7141" s="105">
        <v>100</v>
      </c>
      <c r="M7141" s="105">
        <v>100</v>
      </c>
      <c r="N7141" s="105">
        <v>100</v>
      </c>
      <c r="O7141" s="105">
        <v>100</v>
      </c>
      <c r="P7141" s="105">
        <v>100</v>
      </c>
      <c r="Q7141" s="105">
        <v>27.063118196295171</v>
      </c>
      <c r="R7141" s="105">
        <v>100</v>
      </c>
      <c r="S7141" s="105">
        <v>0</v>
      </c>
      <c r="T7141" s="105">
        <v>93.921926516357928</v>
      </c>
      <c r="U7141" s="105">
        <v>93.921926516357985</v>
      </c>
    </row>
    <row r="7142" spans="1:21">
      <c r="A7142" s="54">
        <v>7140</v>
      </c>
      <c r="B7142" s="104">
        <v>41827</v>
      </c>
      <c r="C7142" s="104">
        <v>41827</v>
      </c>
      <c r="D7142" s="105">
        <v>1370489.9999999998</v>
      </c>
      <c r="E7142" s="105">
        <v>10961600000</v>
      </c>
      <c r="F7142" s="105">
        <v>0</v>
      </c>
      <c r="G7142" s="105">
        <v>6.9452914212229313</v>
      </c>
      <c r="H7142" s="105">
        <v>22.810398650491045</v>
      </c>
      <c r="I7142" s="105">
        <v>35.095493302919003</v>
      </c>
      <c r="J7142" s="105">
        <v>53.45639676943096</v>
      </c>
      <c r="K7142" s="105">
        <v>47.083024575458005</v>
      </c>
      <c r="L7142" s="105">
        <v>100</v>
      </c>
      <c r="M7142" s="105">
        <v>100</v>
      </c>
      <c r="N7142" s="105">
        <v>100</v>
      </c>
      <c r="O7142" s="105">
        <v>100</v>
      </c>
      <c r="P7142" s="105">
        <v>46.188864777563246</v>
      </c>
      <c r="Q7142" s="105">
        <v>10.188474178658678</v>
      </c>
      <c r="R7142" s="105">
        <v>9.9019174956104301</v>
      </c>
      <c r="S7142" s="105">
        <v>68.015877052365283</v>
      </c>
      <c r="T7142" s="105">
        <v>52.63915509761285</v>
      </c>
      <c r="U7142" s="105">
        <v>60.85892285792287</v>
      </c>
    </row>
    <row r="7143" spans="1:21">
      <c r="A7143" s="54">
        <v>7141</v>
      </c>
      <c r="B7143" s="104">
        <v>41854</v>
      </c>
      <c r="C7143" s="104">
        <v>41854</v>
      </c>
      <c r="D7143" s="105">
        <v>351638357</v>
      </c>
      <c r="E7143" s="105">
        <v>80160700000</v>
      </c>
      <c r="F7143" s="105">
        <v>0</v>
      </c>
      <c r="G7143" s="105">
        <v>3.9677005803444079</v>
      </c>
      <c r="H7143" s="105">
        <v>3.9402288072344973</v>
      </c>
      <c r="I7143" s="105">
        <v>2.0977258633429474</v>
      </c>
      <c r="J7143" s="105">
        <v>3.3907630041220198</v>
      </c>
      <c r="K7143" s="105">
        <v>6.9309680480493698</v>
      </c>
      <c r="L7143" s="105">
        <v>29.377377825583388</v>
      </c>
      <c r="M7143" s="105">
        <v>53.499973977694651</v>
      </c>
      <c r="N7143" s="105">
        <v>91.814483675189479</v>
      </c>
      <c r="O7143" s="105">
        <v>100</v>
      </c>
      <c r="P7143" s="105">
        <v>100</v>
      </c>
      <c r="Q7143" s="105">
        <v>5.1300625931522363</v>
      </c>
      <c r="R7143" s="105">
        <v>2.637330553173391</v>
      </c>
      <c r="S7143" s="105">
        <v>7.7724172392382966</v>
      </c>
      <c r="T7143" s="105">
        <v>33.565551243990534</v>
      </c>
      <c r="U7143" s="105">
        <v>8.0871240648638594</v>
      </c>
    </row>
    <row r="7144" spans="1:21">
      <c r="A7144" s="54">
        <v>7142</v>
      </c>
      <c r="B7144" s="104">
        <v>41855</v>
      </c>
      <c r="C7144" s="104">
        <v>41855</v>
      </c>
      <c r="D7144" s="105">
        <v>6048420.9999999991</v>
      </c>
      <c r="E7144" s="105">
        <v>2743430000</v>
      </c>
      <c r="F7144" s="105">
        <v>0</v>
      </c>
      <c r="G7144" s="105">
        <v>29.730471203587818</v>
      </c>
      <c r="H7144" s="105">
        <v>34.896567195189611</v>
      </c>
      <c r="I7144" s="105">
        <v>33.884103562179178</v>
      </c>
      <c r="J7144" s="105">
        <v>38.830193367682725</v>
      </c>
      <c r="K7144" s="105">
        <v>49.085989293499424</v>
      </c>
      <c r="L7144" s="105">
        <v>68.702443154920417</v>
      </c>
      <c r="M7144" s="105">
        <v>74.748332458167255</v>
      </c>
      <c r="N7144" s="105">
        <v>81.960890853253559</v>
      </c>
      <c r="O7144" s="105">
        <v>91.15650299776496</v>
      </c>
      <c r="P7144" s="105">
        <v>87.732741740369661</v>
      </c>
      <c r="Q7144" s="105">
        <v>56.033232727261812</v>
      </c>
      <c r="R7144" s="105">
        <v>37.088571486110553</v>
      </c>
      <c r="S7144" s="105">
        <v>0</v>
      </c>
      <c r="T7144" s="105">
        <v>56.98750333666559</v>
      </c>
      <c r="U7144" s="105">
        <v>56.987503336665583</v>
      </c>
    </row>
    <row r="7145" spans="1:21">
      <c r="A7145" s="54">
        <v>7143</v>
      </c>
      <c r="B7145" s="104">
        <v>41856</v>
      </c>
      <c r="C7145" s="104">
        <v>41856</v>
      </c>
      <c r="D7145" s="105">
        <v>18390880.999999989</v>
      </c>
      <c r="E7145" s="105">
        <v>2743430000</v>
      </c>
      <c r="F7145" s="105">
        <v>0</v>
      </c>
      <c r="G7145" s="105">
        <v>2.7213628176734579</v>
      </c>
      <c r="H7145" s="105">
        <v>4.4040124346369973</v>
      </c>
      <c r="I7145" s="105">
        <v>9.7818023438659267</v>
      </c>
      <c r="J7145" s="105">
        <v>22.986853344008111</v>
      </c>
      <c r="K7145" s="105">
        <v>83.406218913318725</v>
      </c>
      <c r="L7145" s="105">
        <v>100</v>
      </c>
      <c r="M7145" s="105">
        <v>100</v>
      </c>
      <c r="N7145" s="105">
        <v>100</v>
      </c>
      <c r="O7145" s="105">
        <v>100</v>
      </c>
      <c r="P7145" s="105">
        <v>100</v>
      </c>
      <c r="Q7145" s="105">
        <v>100</v>
      </c>
      <c r="R7145" s="105">
        <v>3.7803499016100646</v>
      </c>
      <c r="S7145" s="105">
        <v>13.932940965423555</v>
      </c>
      <c r="T7145" s="105">
        <v>60.59004997959277</v>
      </c>
      <c r="U7145" s="105">
        <v>15.370043005320523</v>
      </c>
    </row>
    <row r="7146" spans="1:21">
      <c r="A7146" s="54">
        <v>7144</v>
      </c>
      <c r="B7146" s="104">
        <v>41862</v>
      </c>
      <c r="C7146" s="104">
        <v>41862</v>
      </c>
      <c r="D7146" s="105">
        <v>1917330044.0000005</v>
      </c>
      <c r="E7146" s="105">
        <v>40844000000</v>
      </c>
      <c r="F7146" s="105">
        <v>0</v>
      </c>
      <c r="G7146" s="105">
        <v>0.84577584000201878</v>
      </c>
      <c r="H7146" s="105">
        <v>0.90699624289605374</v>
      </c>
      <c r="I7146" s="105">
        <v>1.2307928959127366</v>
      </c>
      <c r="J7146" s="105">
        <v>2.4554454842082758</v>
      </c>
      <c r="K7146" s="105">
        <v>15.924441174650971</v>
      </c>
      <c r="L7146" s="105">
        <v>100</v>
      </c>
      <c r="M7146" s="105">
        <v>100</v>
      </c>
      <c r="N7146" s="105">
        <v>100</v>
      </c>
      <c r="O7146" s="105">
        <v>100</v>
      </c>
      <c r="P7146" s="105">
        <v>100</v>
      </c>
      <c r="Q7146" s="105">
        <v>71.387095950594372</v>
      </c>
      <c r="R7146" s="105">
        <v>1.3326948195344128</v>
      </c>
      <c r="S7146" s="105">
        <v>59.198796480261663</v>
      </c>
      <c r="T7146" s="105">
        <v>49.506936867316568</v>
      </c>
      <c r="U7146" s="105">
        <v>59.144453316348859</v>
      </c>
    </row>
    <row r="7147" spans="1:21">
      <c r="A7147" s="54">
        <v>7145</v>
      </c>
      <c r="B7147" s="104">
        <v>41863</v>
      </c>
      <c r="C7147" s="104">
        <v>41863</v>
      </c>
      <c r="D7147" s="105">
        <v>76166993.00000003</v>
      </c>
      <c r="E7147" s="105">
        <v>5474690000</v>
      </c>
      <c r="F7147" s="105">
        <v>0</v>
      </c>
      <c r="G7147" s="105">
        <v>0.84398984586729209</v>
      </c>
      <c r="H7147" s="105">
        <v>0.89553136520006482</v>
      </c>
      <c r="I7147" s="105">
        <v>1.0240071764280005</v>
      </c>
      <c r="J7147" s="105">
        <v>2.5771805838151494</v>
      </c>
      <c r="K7147" s="105">
        <v>7.2421941251958417</v>
      </c>
      <c r="L7147" s="105">
        <v>86.723882195298842</v>
      </c>
      <c r="M7147" s="105">
        <v>27.288641921553953</v>
      </c>
      <c r="N7147" s="105">
        <v>22.245867363080087</v>
      </c>
      <c r="O7147" s="105">
        <v>39.79832955383263</v>
      </c>
      <c r="P7147" s="105">
        <v>29.851615828639719</v>
      </c>
      <c r="Q7147" s="105">
        <v>21.675143964629669</v>
      </c>
      <c r="R7147" s="105">
        <v>1.4589259221092779</v>
      </c>
      <c r="S7147" s="105">
        <v>14.8841965600959</v>
      </c>
      <c r="T7147" s="105">
        <v>20.135442487137546</v>
      </c>
      <c r="U7147" s="105">
        <v>16.138083851189744</v>
      </c>
    </row>
    <row r="7148" spans="1:21">
      <c r="A7148" s="54">
        <v>7146</v>
      </c>
      <c r="B7148" s="104">
        <v>41864</v>
      </c>
      <c r="C7148" s="104">
        <v>41864</v>
      </c>
      <c r="D7148" s="105">
        <v>658646822.00000036</v>
      </c>
      <c r="E7148" s="105">
        <v>16411700000</v>
      </c>
      <c r="F7148" s="105">
        <v>0</v>
      </c>
      <c r="G7148" s="105">
        <v>0.73316881728777694</v>
      </c>
      <c r="H7148" s="105">
        <v>0.76616462998290125</v>
      </c>
      <c r="I7148" s="105">
        <v>1.4612556204644158</v>
      </c>
      <c r="J7148" s="105">
        <v>7.6014771634782052</v>
      </c>
      <c r="K7148" s="105">
        <v>8.4441682453346214</v>
      </c>
      <c r="L7148" s="105">
        <v>100</v>
      </c>
      <c r="M7148" s="105">
        <v>100</v>
      </c>
      <c r="N7148" s="105">
        <v>100</v>
      </c>
      <c r="O7148" s="105">
        <v>100</v>
      </c>
      <c r="P7148" s="105">
        <v>100</v>
      </c>
      <c r="Q7148" s="105">
        <v>43.932569617214298</v>
      </c>
      <c r="R7148" s="105">
        <v>1.2809449419403345</v>
      </c>
      <c r="S7148" s="105">
        <v>31.141744561043396</v>
      </c>
      <c r="T7148" s="105">
        <v>47.01831241964188</v>
      </c>
      <c r="U7148" s="105">
        <v>31.337182426615509</v>
      </c>
    </row>
    <row r="7149" spans="1:21">
      <c r="A7149" s="54">
        <v>7147</v>
      </c>
      <c r="B7149" s="104">
        <v>41868</v>
      </c>
      <c r="C7149" s="104">
        <v>41868</v>
      </c>
      <c r="D7149" s="105">
        <v>1732631491</v>
      </c>
      <c r="E7149" s="105">
        <v>68263500000</v>
      </c>
      <c r="F7149" s="105">
        <v>0</v>
      </c>
      <c r="G7149" s="105">
        <v>1.2567303421075466</v>
      </c>
      <c r="H7149" s="105">
        <v>1.0709789288838076</v>
      </c>
      <c r="I7149" s="105">
        <v>1.1788201606683901</v>
      </c>
      <c r="J7149" s="105">
        <v>3.3955630025169032</v>
      </c>
      <c r="K7149" s="105">
        <v>18.406536640717775</v>
      </c>
      <c r="L7149" s="105">
        <v>21.798800904304368</v>
      </c>
      <c r="M7149" s="105">
        <v>34.71011142990762</v>
      </c>
      <c r="N7149" s="105">
        <v>15.243787298178562</v>
      </c>
      <c r="O7149" s="105">
        <v>100</v>
      </c>
      <c r="P7149" s="105">
        <v>100</v>
      </c>
      <c r="Q7149" s="105">
        <v>64.817044014347218</v>
      </c>
      <c r="R7149" s="105">
        <v>2.8767984211949704</v>
      </c>
      <c r="S7149" s="105">
        <v>15.25790038421419</v>
      </c>
      <c r="T7149" s="105">
        <v>30.396264261902264</v>
      </c>
      <c r="U7149" s="105">
        <v>15.448408224513603</v>
      </c>
    </row>
    <row r="7150" spans="1:21">
      <c r="A7150" s="54">
        <v>7148</v>
      </c>
      <c r="B7150" s="104">
        <v>41991</v>
      </c>
      <c r="C7150" s="104">
        <v>41991</v>
      </c>
      <c r="D7150" s="105">
        <v>103068729.00000001</v>
      </c>
      <c r="E7150" s="105">
        <v>2743430000</v>
      </c>
      <c r="F7150" s="105">
        <v>0</v>
      </c>
      <c r="G7150" s="105">
        <v>1.3474577506354652</v>
      </c>
      <c r="H7150" s="105">
        <v>0.95429900488733854</v>
      </c>
      <c r="I7150" s="105">
        <v>0.55997678525173644</v>
      </c>
      <c r="J7150" s="105">
        <v>0.43640804692701629</v>
      </c>
      <c r="K7150" s="105">
        <v>0.34296746853946597</v>
      </c>
      <c r="L7150" s="105">
        <v>0.19031457335018984</v>
      </c>
      <c r="M7150" s="105">
        <v>0.36549283047380177</v>
      </c>
      <c r="N7150" s="105">
        <v>0.30751825592432208</v>
      </c>
      <c r="O7150" s="105">
        <v>0.23018316960443913</v>
      </c>
      <c r="P7150" s="105">
        <v>0.5301989042261942</v>
      </c>
      <c r="Q7150" s="105">
        <v>0.87806368598426521</v>
      </c>
      <c r="R7150" s="105">
        <v>1.1492671043464631</v>
      </c>
      <c r="S7150" s="105">
        <v>0.42820145947235871</v>
      </c>
      <c r="T7150" s="105">
        <v>0.60767896501255803</v>
      </c>
      <c r="U7150" s="105">
        <v>0.49703189505674672</v>
      </c>
    </row>
    <row r="7151" spans="1:21">
      <c r="A7151" s="54">
        <v>7149</v>
      </c>
      <c r="B7151" s="104">
        <v>41992</v>
      </c>
      <c r="C7151" s="104">
        <v>41992</v>
      </c>
      <c r="D7151" s="105">
        <v>50520650.000000015</v>
      </c>
      <c r="E7151" s="105">
        <v>2743430000</v>
      </c>
      <c r="F7151" s="105">
        <v>0</v>
      </c>
      <c r="G7151" s="105">
        <v>28.12707769139994</v>
      </c>
      <c r="H7151" s="105">
        <v>16.972267286996438</v>
      </c>
      <c r="I7151" s="105">
        <v>8.3905936945417636</v>
      </c>
      <c r="J7151" s="105">
        <v>7.145393863396893</v>
      </c>
      <c r="K7151" s="105">
        <v>7.8366759744717056</v>
      </c>
      <c r="L7151" s="105">
        <v>5.123099224108433</v>
      </c>
      <c r="M7151" s="105">
        <v>19.686302140180711</v>
      </c>
      <c r="N7151" s="105">
        <v>12.966952050536996</v>
      </c>
      <c r="O7151" s="105">
        <v>7.0548045378693836</v>
      </c>
      <c r="P7151" s="105">
        <v>15.337744169536663</v>
      </c>
      <c r="Q7151" s="105">
        <v>23.032557762520888</v>
      </c>
      <c r="R7151" s="105">
        <v>34.317425731842491</v>
      </c>
      <c r="S7151" s="105">
        <v>15.079188673308828</v>
      </c>
      <c r="T7151" s="105">
        <v>15.499241177283524</v>
      </c>
      <c r="U7151" s="105">
        <v>15.321910403767349</v>
      </c>
    </row>
    <row r="7152" spans="1:21">
      <c r="A7152" s="54">
        <v>7150</v>
      </c>
      <c r="B7152" s="104">
        <v>41993</v>
      </c>
      <c r="C7152" s="104">
        <v>41993</v>
      </c>
      <c r="D7152" s="105">
        <v>410597.00000000006</v>
      </c>
      <c r="E7152" s="105">
        <v>2743430000</v>
      </c>
      <c r="F7152" s="105">
        <v>1</v>
      </c>
      <c r="G7152" s="105">
        <v>-99999</v>
      </c>
      <c r="H7152" s="105">
        <v>-99999</v>
      </c>
      <c r="I7152" s="105">
        <v>-99999</v>
      </c>
      <c r="J7152" s="105">
        <v>-99999</v>
      </c>
      <c r="K7152" s="105">
        <v>-99999</v>
      </c>
      <c r="L7152" s="105">
        <v>-99999</v>
      </c>
      <c r="M7152" s="105">
        <v>-99999</v>
      </c>
      <c r="N7152" s="105">
        <v>-99999</v>
      </c>
      <c r="O7152" s="105">
        <v>-99999</v>
      </c>
      <c r="P7152" s="105">
        <v>-99999</v>
      </c>
      <c r="Q7152" s="105">
        <v>-99999</v>
      </c>
      <c r="R7152" s="105">
        <v>-99999</v>
      </c>
      <c r="S7152" s="105">
        <v>0</v>
      </c>
      <c r="T7152" s="105">
        <v>0</v>
      </c>
      <c r="U7152" s="105">
        <v>0</v>
      </c>
    </row>
    <row r="7153" spans="1:21">
      <c r="A7153" s="54">
        <v>7151</v>
      </c>
      <c r="B7153" s="104">
        <v>41994</v>
      </c>
      <c r="C7153" s="104">
        <v>41994</v>
      </c>
      <c r="D7153" s="105">
        <v>29022</v>
      </c>
      <c r="E7153" s="105">
        <v>2755400000</v>
      </c>
      <c r="F7153" s="105">
        <v>0</v>
      </c>
      <c r="G7153" s="105">
        <v>75.675239947491875</v>
      </c>
      <c r="H7153" s="105">
        <v>100</v>
      </c>
      <c r="I7153" s="105">
        <v>100</v>
      </c>
      <c r="J7153" s="105">
        <v>100</v>
      </c>
      <c r="K7153" s="105">
        <v>100</v>
      </c>
      <c r="L7153" s="105">
        <v>100</v>
      </c>
      <c r="M7153" s="105">
        <v>100</v>
      </c>
      <c r="N7153" s="105">
        <v>100</v>
      </c>
      <c r="O7153" s="105">
        <v>15.804725643159484</v>
      </c>
      <c r="P7153" s="105">
        <v>89.367502468307308</v>
      </c>
      <c r="Q7153" s="105">
        <v>100</v>
      </c>
      <c r="R7153" s="105">
        <v>45.742314018672296</v>
      </c>
      <c r="S7153" s="105">
        <v>0</v>
      </c>
      <c r="T7153" s="105">
        <v>85.549148506469251</v>
      </c>
      <c r="U7153" s="105">
        <v>85.549148506469237</v>
      </c>
    </row>
    <row r="7154" spans="1:21">
      <c r="A7154" s="54">
        <v>7152</v>
      </c>
      <c r="B7154" s="104">
        <v>41995</v>
      </c>
      <c r="C7154" s="104">
        <v>41995</v>
      </c>
      <c r="D7154" s="105">
        <v>11499843</v>
      </c>
      <c r="E7154" s="105">
        <v>10997700000</v>
      </c>
      <c r="F7154" s="105">
        <v>0</v>
      </c>
      <c r="G7154" s="105">
        <v>10.093873891938957</v>
      </c>
      <c r="H7154" s="105">
        <v>17.19708608867478</v>
      </c>
      <c r="I7154" s="105">
        <v>18.147830270172502</v>
      </c>
      <c r="J7154" s="105">
        <v>100</v>
      </c>
      <c r="K7154" s="105">
        <v>100</v>
      </c>
      <c r="L7154" s="105">
        <v>100</v>
      </c>
      <c r="M7154" s="105">
        <v>93.249307547802999</v>
      </c>
      <c r="N7154" s="105">
        <v>10.758471371940699</v>
      </c>
      <c r="O7154" s="105">
        <v>2.8613124273904753</v>
      </c>
      <c r="P7154" s="105">
        <v>8.2051609953706048</v>
      </c>
      <c r="Q7154" s="105">
        <v>19.603471374042829</v>
      </c>
      <c r="R7154" s="105">
        <v>10.126528268027142</v>
      </c>
      <c r="S7154" s="105">
        <v>68.756751566128642</v>
      </c>
      <c r="T7154" s="105">
        <v>40.853586852946755</v>
      </c>
      <c r="U7154" s="105">
        <v>65.486701081022829</v>
      </c>
    </row>
    <row r="7155" spans="1:21">
      <c r="A7155" s="54">
        <v>7153</v>
      </c>
      <c r="B7155" s="104">
        <v>41998</v>
      </c>
      <c r="C7155" s="104">
        <v>41998</v>
      </c>
      <c r="D7155" s="105">
        <v>997171.00000000035</v>
      </c>
      <c r="E7155" s="105">
        <v>2755400000</v>
      </c>
      <c r="F7155" s="105">
        <v>0</v>
      </c>
      <c r="G7155" s="105">
        <v>74.775502626650379</v>
      </c>
      <c r="H7155" s="105">
        <v>100</v>
      </c>
      <c r="I7155" s="105">
        <v>100</v>
      </c>
      <c r="J7155" s="105">
        <v>100</v>
      </c>
      <c r="K7155" s="105">
        <v>100</v>
      </c>
      <c r="L7155" s="105">
        <v>100</v>
      </c>
      <c r="M7155" s="105">
        <v>100</v>
      </c>
      <c r="N7155" s="105">
        <v>27.161530657542311</v>
      </c>
      <c r="O7155" s="105">
        <v>6.961658720564607</v>
      </c>
      <c r="P7155" s="105">
        <v>27.004517988485901</v>
      </c>
      <c r="Q7155" s="105">
        <v>48.267028827107822</v>
      </c>
      <c r="R7155" s="105">
        <v>56.379145940929135</v>
      </c>
      <c r="S7155" s="105">
        <v>98.848913337148929</v>
      </c>
      <c r="T7155" s="105">
        <v>70.045782063440029</v>
      </c>
      <c r="U7155" s="105">
        <v>87.658230565001091</v>
      </c>
    </row>
    <row r="7156" spans="1:21">
      <c r="A7156" s="54">
        <v>7154</v>
      </c>
      <c r="B7156" s="104">
        <v>41999</v>
      </c>
      <c r="C7156" s="104">
        <v>41999</v>
      </c>
      <c r="D7156" s="105">
        <v>1257250221.0000007</v>
      </c>
      <c r="E7156" s="105">
        <v>21886000000</v>
      </c>
      <c r="F7156" s="105">
        <v>0</v>
      </c>
      <c r="G7156" s="105">
        <v>2.427577044674496</v>
      </c>
      <c r="H7156" s="105">
        <v>5.4057832751052413</v>
      </c>
      <c r="I7156" s="105">
        <v>6.0420422664908369</v>
      </c>
      <c r="J7156" s="105">
        <v>6.6880975797879261</v>
      </c>
      <c r="K7156" s="105">
        <v>11.884440355980772</v>
      </c>
      <c r="L7156" s="105">
        <v>3.9942835869022395</v>
      </c>
      <c r="M7156" s="105">
        <v>3.3410324372711155</v>
      </c>
      <c r="N7156" s="105">
        <v>1.3002645387817013</v>
      </c>
      <c r="O7156" s="105">
        <v>1.4350065647602284</v>
      </c>
      <c r="P7156" s="105">
        <v>2.7023702805710661</v>
      </c>
      <c r="Q7156" s="105">
        <v>3.5140084456966596</v>
      </c>
      <c r="R7156" s="105">
        <v>2.7160561688981604</v>
      </c>
      <c r="S7156" s="105">
        <v>6.5595191520975655</v>
      </c>
      <c r="T7156" s="105">
        <v>4.2875802120767048</v>
      </c>
      <c r="U7156" s="105">
        <v>6.5238392576890627</v>
      </c>
    </row>
    <row r="7157" spans="1:21">
      <c r="A7157" s="54">
        <v>7155</v>
      </c>
      <c r="B7157" s="104">
        <v>42000</v>
      </c>
      <c r="C7157" s="104">
        <v>42000</v>
      </c>
      <c r="D7157" s="105">
        <v>74995309.999999985</v>
      </c>
      <c r="E7157" s="105">
        <v>2755400000</v>
      </c>
      <c r="F7157" s="105">
        <v>0</v>
      </c>
      <c r="G7157" s="105">
        <v>21.066996470583923</v>
      </c>
      <c r="H7157" s="105">
        <v>16.036604159396298</v>
      </c>
      <c r="I7157" s="105">
        <v>15.165308785504667</v>
      </c>
      <c r="J7157" s="105">
        <v>26.812310893580324</v>
      </c>
      <c r="K7157" s="105">
        <v>31.385648220962629</v>
      </c>
      <c r="L7157" s="105">
        <v>31.849054194704301</v>
      </c>
      <c r="M7157" s="105">
        <v>100</v>
      </c>
      <c r="N7157" s="105">
        <v>21.887600740503569</v>
      </c>
      <c r="O7157" s="105">
        <v>100</v>
      </c>
      <c r="P7157" s="105">
        <v>100</v>
      </c>
      <c r="Q7157" s="105">
        <v>100</v>
      </c>
      <c r="R7157" s="105">
        <v>100</v>
      </c>
      <c r="S7157" s="105">
        <v>83.048787313243352</v>
      </c>
      <c r="T7157" s="105">
        <v>55.350293622102981</v>
      </c>
      <c r="U7157" s="105">
        <v>82.538107795627226</v>
      </c>
    </row>
    <row r="7158" spans="1:21">
      <c r="A7158" s="54">
        <v>7156</v>
      </c>
      <c r="B7158" s="104">
        <v>42009</v>
      </c>
      <c r="C7158" s="104">
        <v>42009</v>
      </c>
      <c r="D7158" s="105">
        <v>237487.99999999997</v>
      </c>
      <c r="E7158" s="105">
        <v>2755400000</v>
      </c>
      <c r="F7158" s="105">
        <v>0</v>
      </c>
      <c r="G7158" s="105">
        <v>24.245885631838927</v>
      </c>
      <c r="H7158" s="105">
        <v>100</v>
      </c>
      <c r="I7158" s="105">
        <v>100</v>
      </c>
      <c r="J7158" s="105">
        <v>100</v>
      </c>
      <c r="K7158" s="105">
        <v>100</v>
      </c>
      <c r="L7158" s="105">
        <v>70.33391158446193</v>
      </c>
      <c r="M7158" s="105">
        <v>54.323061315084622</v>
      </c>
      <c r="N7158" s="105">
        <v>5.3146305208443252</v>
      </c>
      <c r="O7158" s="105">
        <v>4.0488874305601845</v>
      </c>
      <c r="P7158" s="105">
        <v>9.9502846880979927</v>
      </c>
      <c r="Q7158" s="105">
        <v>44.582317652025374</v>
      </c>
      <c r="R7158" s="105">
        <v>76.76367913584015</v>
      </c>
      <c r="S7158" s="105">
        <v>0</v>
      </c>
      <c r="T7158" s="105">
        <v>57.463554829896118</v>
      </c>
      <c r="U7158" s="105">
        <v>57.46355482989614</v>
      </c>
    </row>
    <row r="7159" spans="1:21">
      <c r="A7159" s="54">
        <v>7157</v>
      </c>
      <c r="B7159" s="104">
        <v>42011</v>
      </c>
      <c r="C7159" s="104">
        <v>42011</v>
      </c>
      <c r="D7159" s="105">
        <v>173663998</v>
      </c>
      <c r="E7159" s="105">
        <v>27587800000</v>
      </c>
      <c r="F7159" s="105">
        <v>0</v>
      </c>
      <c r="G7159" s="105">
        <v>21.780284460024376</v>
      </c>
      <c r="H7159" s="105">
        <v>41.079891255938641</v>
      </c>
      <c r="I7159" s="105">
        <v>87.587732923035318</v>
      </c>
      <c r="J7159" s="105">
        <v>69.616444509833499</v>
      </c>
      <c r="K7159" s="105">
        <v>85.27875509096792</v>
      </c>
      <c r="L7159" s="105">
        <v>17.833219997288555</v>
      </c>
      <c r="M7159" s="105">
        <v>8.6948019954571727</v>
      </c>
      <c r="N7159" s="105">
        <v>4.5933556988138555</v>
      </c>
      <c r="O7159" s="105">
        <v>2.5721185360710952</v>
      </c>
      <c r="P7159" s="105">
        <v>7.6773763582784307</v>
      </c>
      <c r="Q7159" s="105">
        <v>60.496128151219793</v>
      </c>
      <c r="R7159" s="105">
        <v>34.071382835883156</v>
      </c>
      <c r="S7159" s="105">
        <v>17.494595289530832</v>
      </c>
      <c r="T7159" s="105">
        <v>36.773457651067652</v>
      </c>
      <c r="U7159" s="105">
        <v>17.795790217222617</v>
      </c>
    </row>
    <row r="7160" spans="1:21">
      <c r="A7160" s="54">
        <v>7158</v>
      </c>
      <c r="B7160" s="104">
        <v>42024</v>
      </c>
      <c r="C7160" s="104">
        <v>42024</v>
      </c>
      <c r="D7160" s="105">
        <v>59294307</v>
      </c>
      <c r="E7160" s="105">
        <v>8266190000</v>
      </c>
      <c r="F7160" s="105">
        <v>0</v>
      </c>
      <c r="G7160" s="105">
        <v>70.531852141165729</v>
      </c>
      <c r="H7160" s="105">
        <v>27.342552066524203</v>
      </c>
      <c r="I7160" s="105">
        <v>47.182507818968084</v>
      </c>
      <c r="J7160" s="105">
        <v>60.284522227548173</v>
      </c>
      <c r="K7160" s="105">
        <v>73.315174282851174</v>
      </c>
      <c r="L7160" s="105">
        <v>38.296245905495766</v>
      </c>
      <c r="M7160" s="105">
        <v>39.240000765489931</v>
      </c>
      <c r="N7160" s="105">
        <v>22.080616673172056</v>
      </c>
      <c r="O7160" s="105">
        <v>41.724436158456392</v>
      </c>
      <c r="P7160" s="105">
        <v>23.786299310317752</v>
      </c>
      <c r="Q7160" s="105">
        <v>86.114751223850334</v>
      </c>
      <c r="R7160" s="105">
        <v>100</v>
      </c>
      <c r="S7160" s="105">
        <v>52.833630478857593</v>
      </c>
      <c r="T7160" s="105">
        <v>52.491579881153307</v>
      </c>
      <c r="U7160" s="105">
        <v>52.826474029860847</v>
      </c>
    </row>
    <row r="7161" spans="1:21">
      <c r="A7161" s="54">
        <v>7159</v>
      </c>
      <c r="B7161" s="104">
        <v>42025</v>
      </c>
      <c r="C7161" s="104">
        <v>42025</v>
      </c>
      <c r="D7161" s="105">
        <v>198310229</v>
      </c>
      <c r="E7161" s="105">
        <v>10973500000</v>
      </c>
      <c r="F7161" s="105">
        <v>0</v>
      </c>
      <c r="G7161" s="105">
        <v>1.4219949158929301</v>
      </c>
      <c r="H7161" s="105">
        <v>1.5327951763427534</v>
      </c>
      <c r="I7161" s="105">
        <v>1.3255443326007568</v>
      </c>
      <c r="J7161" s="105">
        <v>1.9693801766014567</v>
      </c>
      <c r="K7161" s="105">
        <v>2.8671432568950062</v>
      </c>
      <c r="L7161" s="105">
        <v>2.7771129641384711</v>
      </c>
      <c r="M7161" s="105">
        <v>2.020504861530009</v>
      </c>
      <c r="N7161" s="105">
        <v>1.7152918911677271</v>
      </c>
      <c r="O7161" s="105">
        <v>1.3883961640982168</v>
      </c>
      <c r="P7161" s="105">
        <v>1.1878256217637069</v>
      </c>
      <c r="Q7161" s="105">
        <v>1.5182956575001285</v>
      </c>
      <c r="R7161" s="105">
        <v>1.4204458679018088</v>
      </c>
      <c r="S7161" s="105">
        <v>1.8217215176595243</v>
      </c>
      <c r="T7161" s="105">
        <v>1.7620609072027476</v>
      </c>
      <c r="U7161" s="105">
        <v>1.8090190876930481</v>
      </c>
    </row>
    <row r="7162" spans="1:21">
      <c r="A7162" s="54">
        <v>7160</v>
      </c>
      <c r="B7162" s="104">
        <v>42026</v>
      </c>
      <c r="C7162" s="104">
        <v>42026</v>
      </c>
      <c r="D7162" s="105">
        <v>473882855</v>
      </c>
      <c r="E7162" s="105">
        <v>19203200000</v>
      </c>
      <c r="F7162" s="105">
        <v>0</v>
      </c>
      <c r="G7162" s="105">
        <v>3.0456048997580996</v>
      </c>
      <c r="H7162" s="105">
        <v>3.0064441560774702</v>
      </c>
      <c r="I7162" s="105">
        <v>2.2907786796430969</v>
      </c>
      <c r="J7162" s="105">
        <v>3.9000694181590663</v>
      </c>
      <c r="K7162" s="105">
        <v>3.4370761429279799</v>
      </c>
      <c r="L7162" s="105">
        <v>2.6056311425204579</v>
      </c>
      <c r="M7162" s="105">
        <v>2.9236999906688328</v>
      </c>
      <c r="N7162" s="105">
        <v>3.2186641781664984</v>
      </c>
      <c r="O7162" s="105">
        <v>2.8913045705703428</v>
      </c>
      <c r="P7162" s="105">
        <v>2.4961008669704139</v>
      </c>
      <c r="Q7162" s="105">
        <v>2.9445659778272018</v>
      </c>
      <c r="R7162" s="105">
        <v>2.8062884026310546</v>
      </c>
      <c r="S7162" s="105">
        <v>2.9612192578764551</v>
      </c>
      <c r="T7162" s="105">
        <v>2.9638523688267102</v>
      </c>
      <c r="U7162" s="105">
        <v>2.9615233061302089</v>
      </c>
    </row>
    <row r="7163" spans="1:21">
      <c r="A7163" s="54">
        <v>7161</v>
      </c>
      <c r="B7163" s="104">
        <v>42029</v>
      </c>
      <c r="C7163" s="104">
        <v>42029</v>
      </c>
      <c r="D7163" s="105">
        <v>67766208</v>
      </c>
      <c r="E7163" s="105">
        <v>2755400000</v>
      </c>
      <c r="F7163" s="105">
        <v>0</v>
      </c>
      <c r="G7163" s="105">
        <v>0.75732660913669336</v>
      </c>
      <c r="H7163" s="105">
        <v>0.91544112519874965</v>
      </c>
      <c r="I7163" s="105">
        <v>0.85761445020452431</v>
      </c>
      <c r="J7163" s="105">
        <v>1.0977205975759448</v>
      </c>
      <c r="K7163" s="105">
        <v>1.3390780361210461</v>
      </c>
      <c r="L7163" s="105">
        <v>1.3663675907099517</v>
      </c>
      <c r="M7163" s="105">
        <v>2.1600751455704765</v>
      </c>
      <c r="N7163" s="105">
        <v>3.1770317134470782</v>
      </c>
      <c r="O7163" s="105">
        <v>1.459286839354798</v>
      </c>
      <c r="P7163" s="105">
        <v>0.9327379650045835</v>
      </c>
      <c r="Q7163" s="105">
        <v>0.7955069468441397</v>
      </c>
      <c r="R7163" s="105">
        <v>0.76639387801859127</v>
      </c>
      <c r="S7163" s="105">
        <v>2.1010473983723079</v>
      </c>
      <c r="T7163" s="105">
        <v>1.3020484080988817</v>
      </c>
      <c r="U7163" s="105">
        <v>1.9354128905471972</v>
      </c>
    </row>
    <row r="7164" spans="1:21">
      <c r="A7164" s="54">
        <v>7162</v>
      </c>
      <c r="B7164" s="104">
        <v>42030</v>
      </c>
      <c r="C7164" s="104">
        <v>42030</v>
      </c>
      <c r="D7164" s="105">
        <v>1037749.0000000001</v>
      </c>
      <c r="E7164" s="105">
        <v>2755400000</v>
      </c>
      <c r="F7164" s="105">
        <v>0</v>
      </c>
      <c r="G7164" s="105">
        <v>3.4025326981801456</v>
      </c>
      <c r="H7164" s="105">
        <v>4.876273078890704</v>
      </c>
      <c r="I7164" s="105">
        <v>7.4632461392287874</v>
      </c>
      <c r="J7164" s="105">
        <v>10.382399925913615</v>
      </c>
      <c r="K7164" s="105">
        <v>12.274219111394421</v>
      </c>
      <c r="L7164" s="105">
        <v>5.6047072238138522</v>
      </c>
      <c r="M7164" s="105">
        <v>5.4803776583683383</v>
      </c>
      <c r="N7164" s="105">
        <v>5.2612670505542614</v>
      </c>
      <c r="O7164" s="105">
        <v>2.7624042889268634</v>
      </c>
      <c r="P7164" s="105">
        <v>1.9771162829225555</v>
      </c>
      <c r="Q7164" s="105">
        <v>3.2125456857005075</v>
      </c>
      <c r="R7164" s="105">
        <v>4.9032293354430285</v>
      </c>
      <c r="S7164" s="105">
        <v>0</v>
      </c>
      <c r="T7164" s="105">
        <v>5.6333598732780912</v>
      </c>
      <c r="U7164" s="105">
        <v>5.6333598732780885</v>
      </c>
    </row>
    <row r="7165" spans="1:21">
      <c r="A7165" s="54">
        <v>7163</v>
      </c>
      <c r="B7165" s="104">
        <v>42031</v>
      </c>
      <c r="C7165" s="104">
        <v>42031</v>
      </c>
      <c r="D7165" s="105">
        <v>81683</v>
      </c>
      <c r="E7165" s="105">
        <v>2755400000</v>
      </c>
      <c r="F7165" s="105">
        <v>0</v>
      </c>
      <c r="G7165" s="105">
        <v>4.5412690785071916</v>
      </c>
      <c r="H7165" s="105">
        <v>5.7828155445961471</v>
      </c>
      <c r="I7165" s="105">
        <v>9.2373782459877951</v>
      </c>
      <c r="J7165" s="105">
        <v>13.100581175112922</v>
      </c>
      <c r="K7165" s="105">
        <v>14.686027111377841</v>
      </c>
      <c r="L7165" s="105">
        <v>7.7432979979577494</v>
      </c>
      <c r="M7165" s="105">
        <v>8.2086092007961398</v>
      </c>
      <c r="N7165" s="105">
        <v>7.9083697337790912</v>
      </c>
      <c r="O7165" s="105">
        <v>3.7457734920076633</v>
      </c>
      <c r="P7165" s="105">
        <v>2.569216751036993</v>
      </c>
      <c r="Q7165" s="105">
        <v>3.866852837141737</v>
      </c>
      <c r="R7165" s="105">
        <v>5.9253183992157288</v>
      </c>
      <c r="S7165" s="105">
        <v>0</v>
      </c>
      <c r="T7165" s="105">
        <v>7.2762924639597486</v>
      </c>
      <c r="U7165" s="105">
        <v>7.2762924639597495</v>
      </c>
    </row>
    <row r="7166" spans="1:21">
      <c r="A7166" s="54">
        <v>7164</v>
      </c>
      <c r="B7166" s="104">
        <v>42032</v>
      </c>
      <c r="C7166" s="104">
        <v>42032</v>
      </c>
      <c r="D7166" s="105">
        <v>18245</v>
      </c>
      <c r="E7166" s="105">
        <v>2755400000</v>
      </c>
      <c r="F7166" s="105">
        <v>0</v>
      </c>
      <c r="G7166" s="105">
        <v>26.826878566803909</v>
      </c>
      <c r="H7166" s="105">
        <v>32.403378818052403</v>
      </c>
      <c r="I7166" s="105">
        <v>31.532397102631865</v>
      </c>
      <c r="J7166" s="105">
        <v>36.319682851707192</v>
      </c>
      <c r="K7166" s="105">
        <v>40.102886907603249</v>
      </c>
      <c r="L7166" s="105">
        <v>38.069255683984871</v>
      </c>
      <c r="M7166" s="105">
        <v>36.93053725176749</v>
      </c>
      <c r="N7166" s="105">
        <v>36.757133553223433</v>
      </c>
      <c r="O7166" s="105">
        <v>35.097081076634971</v>
      </c>
      <c r="P7166" s="105">
        <v>27.261513985882988</v>
      </c>
      <c r="Q7166" s="105">
        <v>26.576160075525365</v>
      </c>
      <c r="R7166" s="105">
        <v>25.276901052320863</v>
      </c>
      <c r="S7166" s="105">
        <v>0</v>
      </c>
      <c r="T7166" s="105">
        <v>32.762817243844879</v>
      </c>
      <c r="U7166" s="105">
        <v>32.762817243844879</v>
      </c>
    </row>
    <row r="7167" spans="1:21">
      <c r="A7167" s="54">
        <v>7165</v>
      </c>
      <c r="B7167" s="104">
        <v>42033</v>
      </c>
      <c r="C7167" s="104">
        <v>42033</v>
      </c>
      <c r="D7167" s="105">
        <v>56076</v>
      </c>
      <c r="E7167" s="105">
        <v>2755400000</v>
      </c>
      <c r="F7167" s="105">
        <v>0</v>
      </c>
      <c r="G7167" s="105">
        <v>37.103157508017603</v>
      </c>
      <c r="H7167" s="105">
        <v>43.420781194409628</v>
      </c>
      <c r="I7167" s="105">
        <v>43.872190441638679</v>
      </c>
      <c r="J7167" s="105">
        <v>50.493743808268427</v>
      </c>
      <c r="K7167" s="105">
        <v>50.842947954204107</v>
      </c>
      <c r="L7167" s="105">
        <v>50.842833009411926</v>
      </c>
      <c r="M7167" s="105">
        <v>47.181075869716153</v>
      </c>
      <c r="N7167" s="105">
        <v>50.643790947663831</v>
      </c>
      <c r="O7167" s="105">
        <v>54.951303356786248</v>
      </c>
      <c r="P7167" s="105">
        <v>52.817272158464434</v>
      </c>
      <c r="Q7167" s="105">
        <v>47.299828315809044</v>
      </c>
      <c r="R7167" s="105">
        <v>38.955266285841219</v>
      </c>
      <c r="S7167" s="105">
        <v>0</v>
      </c>
      <c r="T7167" s="105">
        <v>47.368682570852606</v>
      </c>
      <c r="U7167" s="105">
        <v>47.368682570852606</v>
      </c>
    </row>
    <row r="7168" spans="1:21">
      <c r="A7168" s="54">
        <v>7166</v>
      </c>
      <c r="B7168" s="104">
        <v>42034</v>
      </c>
      <c r="C7168" s="104">
        <v>42034</v>
      </c>
      <c r="D7168" s="105">
        <v>5138</v>
      </c>
      <c r="E7168" s="105">
        <v>2755400000</v>
      </c>
      <c r="F7168" s="105">
        <v>0</v>
      </c>
      <c r="G7168" s="105">
        <v>17.883021742874874</v>
      </c>
      <c r="H7168" s="105">
        <v>23.757313133587239</v>
      </c>
      <c r="I7168" s="105">
        <v>57.219708275078887</v>
      </c>
      <c r="J7168" s="105">
        <v>100</v>
      </c>
      <c r="K7168" s="105">
        <v>100</v>
      </c>
      <c r="L7168" s="105">
        <v>100</v>
      </c>
      <c r="M7168" s="105">
        <v>100</v>
      </c>
      <c r="N7168" s="105">
        <v>100</v>
      </c>
      <c r="O7168" s="105">
        <v>100</v>
      </c>
      <c r="P7168" s="105">
        <v>100</v>
      </c>
      <c r="Q7168" s="105">
        <v>26.678647230772285</v>
      </c>
      <c r="R7168" s="105">
        <v>20.094336060470784</v>
      </c>
      <c r="S7168" s="105">
        <v>0</v>
      </c>
      <c r="T7168" s="105">
        <v>70.469418870232019</v>
      </c>
      <c r="U7168" s="105">
        <v>70.469418870232019</v>
      </c>
    </row>
    <row r="7169" spans="1:21">
      <c r="A7169" s="54">
        <v>7167</v>
      </c>
      <c r="B7169" s="104">
        <v>42045</v>
      </c>
      <c r="C7169" s="104">
        <v>42045</v>
      </c>
      <c r="D7169" s="105">
        <v>172164</v>
      </c>
      <c r="E7169" s="105">
        <v>8266190000</v>
      </c>
      <c r="F7169" s="105">
        <v>0</v>
      </c>
      <c r="G7169" s="105">
        <v>10.806568925469218</v>
      </c>
      <c r="H7169" s="105">
        <v>5.4286333337967969</v>
      </c>
      <c r="I7169" s="105">
        <v>9.1670067069689729</v>
      </c>
      <c r="J7169" s="105">
        <v>17.57586616139336</v>
      </c>
      <c r="K7169" s="105">
        <v>89.930452146384582</v>
      </c>
      <c r="L7169" s="105">
        <v>100</v>
      </c>
      <c r="M7169" s="105">
        <v>24.155223011458727</v>
      </c>
      <c r="N7169" s="105">
        <v>30.17474007916573</v>
      </c>
      <c r="O7169" s="105">
        <v>47.196983354388152</v>
      </c>
      <c r="P7169" s="105">
        <v>3.4479966281274312</v>
      </c>
      <c r="Q7169" s="105">
        <v>4.8820820294701441</v>
      </c>
      <c r="R7169" s="105">
        <v>12.256374605424671</v>
      </c>
      <c r="S7169" s="105">
        <v>0</v>
      </c>
      <c r="T7169" s="105">
        <v>29.585160581837325</v>
      </c>
      <c r="U7169" s="105">
        <v>29.585160581837318</v>
      </c>
    </row>
    <row r="7170" spans="1:21">
      <c r="A7170" s="54">
        <v>7168</v>
      </c>
      <c r="B7170" s="104">
        <v>42061</v>
      </c>
      <c r="C7170" s="104">
        <v>42061</v>
      </c>
      <c r="D7170" s="105">
        <v>326261412.00000006</v>
      </c>
      <c r="E7170" s="105">
        <v>208977000000</v>
      </c>
      <c r="F7170" s="105">
        <v>0</v>
      </c>
      <c r="G7170" s="105">
        <v>10.59935178465321</v>
      </c>
      <c r="H7170" s="105">
        <v>15.948485641467034</v>
      </c>
      <c r="I7170" s="105">
        <v>12.159411558333332</v>
      </c>
      <c r="J7170" s="105">
        <v>10.512563567358788</v>
      </c>
      <c r="K7170" s="105">
        <v>12.454455852025829</v>
      </c>
      <c r="L7170" s="105">
        <v>29.667440419634978</v>
      </c>
      <c r="M7170" s="105">
        <v>62.663227140868038</v>
      </c>
      <c r="N7170" s="105">
        <v>77.393092664288773</v>
      </c>
      <c r="O7170" s="105">
        <v>56.606665691136165</v>
      </c>
      <c r="P7170" s="105">
        <v>12.947897488307337</v>
      </c>
      <c r="Q7170" s="105">
        <v>8.776859003107532</v>
      </c>
      <c r="R7170" s="105">
        <v>9.4851180851021315</v>
      </c>
      <c r="S7170" s="105">
        <v>22.521706775375687</v>
      </c>
      <c r="T7170" s="105">
        <v>26.601214074690262</v>
      </c>
      <c r="U7170" s="105">
        <v>22.728303942034355</v>
      </c>
    </row>
    <row r="7171" spans="1:21">
      <c r="A7171" s="54">
        <v>7169</v>
      </c>
      <c r="B7171" s="104">
        <v>42105</v>
      </c>
      <c r="C7171" s="104">
        <v>39906</v>
      </c>
      <c r="D7171" s="105">
        <v>277067831.99999994</v>
      </c>
      <c r="E7171" s="105">
        <v>266425000000</v>
      </c>
      <c r="F7171" s="105">
        <v>0</v>
      </c>
      <c r="G7171" s="105">
        <v>100</v>
      </c>
      <c r="H7171" s="105">
        <v>100</v>
      </c>
      <c r="I7171" s="105">
        <v>100</v>
      </c>
      <c r="J7171" s="105">
        <v>100</v>
      </c>
      <c r="K7171" s="105">
        <v>100</v>
      </c>
      <c r="L7171" s="105">
        <v>100</v>
      </c>
      <c r="M7171" s="105">
        <v>100</v>
      </c>
      <c r="N7171" s="105">
        <v>100</v>
      </c>
      <c r="O7171" s="105">
        <v>100</v>
      </c>
      <c r="P7171" s="105">
        <v>100</v>
      </c>
      <c r="Q7171" s="105">
        <v>100</v>
      </c>
      <c r="R7171" s="105">
        <v>100</v>
      </c>
      <c r="S7171" s="105">
        <v>100</v>
      </c>
      <c r="T7171" s="105">
        <v>100</v>
      </c>
      <c r="U7171" s="105">
        <v>100.00000000000003</v>
      </c>
    </row>
    <row r="7172" spans="1:21">
      <c r="A7172" s="54">
        <v>7170</v>
      </c>
      <c r="B7172" s="104">
        <v>42129</v>
      </c>
      <c r="C7172" s="104">
        <v>42129</v>
      </c>
      <c r="D7172" s="105">
        <v>1326409</v>
      </c>
      <c r="E7172" s="105">
        <v>2755400000</v>
      </c>
      <c r="F7172" s="105">
        <v>0</v>
      </c>
      <c r="G7172" s="105">
        <v>55.75104377757696</v>
      </c>
      <c r="H7172" s="105">
        <v>100</v>
      </c>
      <c r="I7172" s="105">
        <v>100</v>
      </c>
      <c r="J7172" s="105">
        <v>100</v>
      </c>
      <c r="K7172" s="105">
        <v>100</v>
      </c>
      <c r="L7172" s="105">
        <v>100</v>
      </c>
      <c r="M7172" s="105">
        <v>100</v>
      </c>
      <c r="N7172" s="105">
        <v>100</v>
      </c>
      <c r="O7172" s="105">
        <v>0</v>
      </c>
      <c r="P7172" s="105">
        <v>70.558713099104267</v>
      </c>
      <c r="Q7172" s="105">
        <v>55.693227554602828</v>
      </c>
      <c r="R7172" s="105">
        <v>66.32047202550298</v>
      </c>
      <c r="S7172" s="105">
        <v>0</v>
      </c>
      <c r="T7172" s="105">
        <v>79.026954704732262</v>
      </c>
      <c r="U7172" s="105">
        <v>79.026954704732248</v>
      </c>
    </row>
    <row r="7173" spans="1:21">
      <c r="A7173" s="54">
        <v>7171</v>
      </c>
      <c r="B7173" s="104">
        <v>42130</v>
      </c>
      <c r="C7173" s="104">
        <v>42130</v>
      </c>
      <c r="D7173" s="105">
        <v>49.000000000000007</v>
      </c>
      <c r="E7173" s="105">
        <v>2755400000</v>
      </c>
      <c r="F7173" s="105">
        <v>0</v>
      </c>
      <c r="G7173" s="105">
        <v>100</v>
      </c>
      <c r="H7173" s="105">
        <v>100</v>
      </c>
      <c r="I7173" s="105">
        <v>100</v>
      </c>
      <c r="J7173" s="105">
        <v>100</v>
      </c>
      <c r="K7173" s="105">
        <v>100</v>
      </c>
      <c r="L7173" s="105">
        <v>100</v>
      </c>
      <c r="M7173" s="105">
        <v>100</v>
      </c>
      <c r="N7173" s="105">
        <v>100</v>
      </c>
      <c r="O7173" s="105">
        <v>100</v>
      </c>
      <c r="P7173" s="105">
        <v>100</v>
      </c>
      <c r="Q7173" s="105">
        <v>100</v>
      </c>
      <c r="R7173" s="105">
        <v>100</v>
      </c>
      <c r="S7173" s="105">
        <v>0</v>
      </c>
      <c r="T7173" s="105">
        <v>100</v>
      </c>
      <c r="U7173" s="105">
        <v>99.999999999999986</v>
      </c>
    </row>
    <row r="7174" spans="1:21">
      <c r="A7174" s="54">
        <v>7172</v>
      </c>
      <c r="B7174" s="104">
        <v>42131</v>
      </c>
      <c r="C7174" s="104">
        <v>42131</v>
      </c>
      <c r="D7174" s="105">
        <v>34386.999999999993</v>
      </c>
      <c r="E7174" s="105">
        <v>5510790000</v>
      </c>
      <c r="F7174" s="105">
        <v>0</v>
      </c>
      <c r="G7174" s="105">
        <v>3.6199592301972556</v>
      </c>
      <c r="H7174" s="105">
        <v>12.724463464796091</v>
      </c>
      <c r="I7174" s="105">
        <v>27.310203102755448</v>
      </c>
      <c r="J7174" s="105">
        <v>95.436094635488061</v>
      </c>
      <c r="K7174" s="105">
        <v>100</v>
      </c>
      <c r="L7174" s="105">
        <v>100</v>
      </c>
      <c r="M7174" s="105">
        <v>100</v>
      </c>
      <c r="N7174" s="105">
        <v>100</v>
      </c>
      <c r="O7174" s="105">
        <v>100</v>
      </c>
      <c r="P7174" s="105">
        <v>100</v>
      </c>
      <c r="Q7174" s="105">
        <v>7.0103963453546783</v>
      </c>
      <c r="R7174" s="105">
        <v>9.5450130262576955</v>
      </c>
      <c r="S7174" s="105">
        <v>0</v>
      </c>
      <c r="T7174" s="105">
        <v>62.970510817070767</v>
      </c>
      <c r="U7174" s="105">
        <v>62.970510817070789</v>
      </c>
    </row>
    <row r="7175" spans="1:21">
      <c r="A7175" s="54">
        <v>7173</v>
      </c>
      <c r="B7175" s="104">
        <v>42158</v>
      </c>
      <c r="C7175" s="104">
        <v>42158</v>
      </c>
      <c r="D7175" s="105">
        <v>101804315</v>
      </c>
      <c r="E7175" s="105">
        <v>36109700000</v>
      </c>
      <c r="F7175" s="105">
        <v>0</v>
      </c>
      <c r="G7175" s="105">
        <v>5.1327090469520256</v>
      </c>
      <c r="H7175" s="105">
        <v>5.1058569187431884</v>
      </c>
      <c r="I7175" s="105">
        <v>2.7628966301557454</v>
      </c>
      <c r="J7175" s="105">
        <v>3.7689488593445084</v>
      </c>
      <c r="K7175" s="105">
        <v>6.6431602323939192</v>
      </c>
      <c r="L7175" s="105">
        <v>20.556905392253892</v>
      </c>
      <c r="M7175" s="105">
        <v>41.837724319109796</v>
      </c>
      <c r="N7175" s="105">
        <v>88.603566362233892</v>
      </c>
      <c r="O7175" s="105">
        <v>100</v>
      </c>
      <c r="P7175" s="105">
        <v>100</v>
      </c>
      <c r="Q7175" s="105">
        <v>21.659064652980554</v>
      </c>
      <c r="R7175" s="105">
        <v>7.9886191208790569</v>
      </c>
      <c r="S7175" s="105">
        <v>4.8711071966105317</v>
      </c>
      <c r="T7175" s="105">
        <v>33.671620961253879</v>
      </c>
      <c r="U7175" s="105">
        <v>9.08263037594023</v>
      </c>
    </row>
    <row r="7176" spans="1:21">
      <c r="A7176" s="54">
        <v>7174</v>
      </c>
      <c r="B7176" s="104">
        <v>42159</v>
      </c>
      <c r="C7176" s="104">
        <v>42159</v>
      </c>
      <c r="D7176" s="105">
        <v>2924300.9999999991</v>
      </c>
      <c r="E7176" s="105">
        <v>2755400000</v>
      </c>
      <c r="F7176" s="105">
        <v>1</v>
      </c>
      <c r="G7176" s="105">
        <v>-99999</v>
      </c>
      <c r="H7176" s="105">
        <v>-99999</v>
      </c>
      <c r="I7176" s="105">
        <v>-99999</v>
      </c>
      <c r="J7176" s="105">
        <v>-99999</v>
      </c>
      <c r="K7176" s="105">
        <v>-99999</v>
      </c>
      <c r="L7176" s="105">
        <v>-99999</v>
      </c>
      <c r="M7176" s="105">
        <v>-99999</v>
      </c>
      <c r="N7176" s="105">
        <v>-99999</v>
      </c>
      <c r="O7176" s="105">
        <v>-99999</v>
      </c>
      <c r="P7176" s="105">
        <v>-99999</v>
      </c>
      <c r="Q7176" s="105">
        <v>-99999</v>
      </c>
      <c r="R7176" s="105">
        <v>-99999</v>
      </c>
      <c r="S7176" s="105">
        <v>0</v>
      </c>
      <c r="T7176" s="105">
        <v>0</v>
      </c>
      <c r="U7176" s="105">
        <v>0</v>
      </c>
    </row>
    <row r="7177" spans="1:21">
      <c r="A7177" s="54">
        <v>7175</v>
      </c>
      <c r="B7177" s="104">
        <v>42160</v>
      </c>
      <c r="C7177" s="104">
        <v>42160</v>
      </c>
      <c r="D7177" s="105">
        <v>806623.00000000035</v>
      </c>
      <c r="E7177" s="105">
        <v>2755400000</v>
      </c>
      <c r="F7177" s="105">
        <v>0</v>
      </c>
      <c r="G7177" s="105">
        <v>36.835666443637514</v>
      </c>
      <c r="H7177" s="105">
        <v>38.977718743853416</v>
      </c>
      <c r="I7177" s="105">
        <v>74.980912034880717</v>
      </c>
      <c r="J7177" s="105">
        <v>100</v>
      </c>
      <c r="K7177" s="105">
        <v>100</v>
      </c>
      <c r="L7177" s="105">
        <v>100</v>
      </c>
      <c r="M7177" s="105">
        <v>100</v>
      </c>
      <c r="N7177" s="105">
        <v>100</v>
      </c>
      <c r="O7177" s="105">
        <v>100</v>
      </c>
      <c r="P7177" s="105">
        <v>100</v>
      </c>
      <c r="Q7177" s="105">
        <v>100</v>
      </c>
      <c r="R7177" s="105">
        <v>56.529534617081282</v>
      </c>
      <c r="S7177" s="105">
        <v>91.295370780335105</v>
      </c>
      <c r="T7177" s="105">
        <v>83.943652653287742</v>
      </c>
      <c r="U7177" s="105">
        <v>91.206060797943096</v>
      </c>
    </row>
    <row r="7178" spans="1:21">
      <c r="A7178" s="54">
        <v>7176</v>
      </c>
      <c r="B7178" s="104">
        <v>42161</v>
      </c>
      <c r="C7178" s="104">
        <v>42161</v>
      </c>
      <c r="D7178" s="105">
        <v>2000746.9999999995</v>
      </c>
      <c r="E7178" s="105">
        <v>2755400000</v>
      </c>
      <c r="F7178" s="105">
        <v>0</v>
      </c>
      <c r="G7178" s="105">
        <v>1.3905460511851646</v>
      </c>
      <c r="H7178" s="105">
        <v>1.6866498699744725</v>
      </c>
      <c r="I7178" s="105">
        <v>2.1748896879207877</v>
      </c>
      <c r="J7178" s="105">
        <v>4.6700270712576435</v>
      </c>
      <c r="K7178" s="105">
        <v>30.415677542266636</v>
      </c>
      <c r="L7178" s="105">
        <v>100</v>
      </c>
      <c r="M7178" s="105">
        <v>33.101616325231532</v>
      </c>
      <c r="N7178" s="105">
        <v>61.530616386280471</v>
      </c>
      <c r="O7178" s="105">
        <v>100</v>
      </c>
      <c r="P7178" s="105">
        <v>100</v>
      </c>
      <c r="Q7178" s="105">
        <v>17.925608291564469</v>
      </c>
      <c r="R7178" s="105">
        <v>1.6520568999517316</v>
      </c>
      <c r="S7178" s="105">
        <v>5.6369441587320788</v>
      </c>
      <c r="T7178" s="105">
        <v>37.878974010469406</v>
      </c>
      <c r="U7178" s="105">
        <v>8.0258795070350395</v>
      </c>
    </row>
    <row r="7179" spans="1:21">
      <c r="A7179" s="54">
        <v>7177</v>
      </c>
      <c r="B7179" s="104">
        <v>42162</v>
      </c>
      <c r="C7179" s="104">
        <v>42162</v>
      </c>
      <c r="D7179" s="105">
        <v>1031790</v>
      </c>
      <c r="E7179" s="105">
        <v>2755400000</v>
      </c>
      <c r="F7179" s="105">
        <v>0</v>
      </c>
      <c r="G7179" s="105">
        <v>1.9302905582657353</v>
      </c>
      <c r="H7179" s="105">
        <v>2.3298591058634708</v>
      </c>
      <c r="I7179" s="105">
        <v>2.5971346529516794</v>
      </c>
      <c r="J7179" s="105">
        <v>4.8430369206661688</v>
      </c>
      <c r="K7179" s="105">
        <v>17.105236222260942</v>
      </c>
      <c r="L7179" s="105">
        <v>69.506757918821776</v>
      </c>
      <c r="M7179" s="105">
        <v>38.65737452252818</v>
      </c>
      <c r="N7179" s="105">
        <v>54.874333164291713</v>
      </c>
      <c r="O7179" s="105">
        <v>100</v>
      </c>
      <c r="P7179" s="105">
        <v>100</v>
      </c>
      <c r="Q7179" s="105">
        <v>55.608988812906709</v>
      </c>
      <c r="R7179" s="105">
        <v>2.3828080480198381</v>
      </c>
      <c r="S7179" s="105">
        <v>4.654135891195569</v>
      </c>
      <c r="T7179" s="105">
        <v>37.486318327214683</v>
      </c>
      <c r="U7179" s="105">
        <v>12.237049796998328</v>
      </c>
    </row>
    <row r="7180" spans="1:21">
      <c r="A7180" s="54">
        <v>7178</v>
      </c>
      <c r="B7180" s="104">
        <v>42163</v>
      </c>
      <c r="C7180" s="104">
        <v>42163</v>
      </c>
      <c r="D7180" s="105">
        <v>12262278</v>
      </c>
      <c r="E7180" s="105">
        <v>2755400000</v>
      </c>
      <c r="F7180" s="105">
        <v>0</v>
      </c>
      <c r="G7180" s="105">
        <v>1.3635215746208107</v>
      </c>
      <c r="H7180" s="105">
        <v>1.4520281164816036</v>
      </c>
      <c r="I7180" s="105">
        <v>1.5681329782927351</v>
      </c>
      <c r="J7180" s="105">
        <v>3.5026107745060262</v>
      </c>
      <c r="K7180" s="105">
        <v>14.190007209233189</v>
      </c>
      <c r="L7180" s="105">
        <v>43.441928064832645</v>
      </c>
      <c r="M7180" s="105">
        <v>49.909133223739857</v>
      </c>
      <c r="N7180" s="105">
        <v>60.734116649356793</v>
      </c>
      <c r="O7180" s="105">
        <v>100</v>
      </c>
      <c r="P7180" s="105">
        <v>100</v>
      </c>
      <c r="Q7180" s="105">
        <v>58.294856821071797</v>
      </c>
      <c r="R7180" s="105">
        <v>1.4624958019009877</v>
      </c>
      <c r="S7180" s="105">
        <v>3.1527894508628895</v>
      </c>
      <c r="T7180" s="105">
        <v>36.326569267836369</v>
      </c>
      <c r="U7180" s="105">
        <v>5.5407199036929553</v>
      </c>
    </row>
    <row r="7181" spans="1:21">
      <c r="A7181" s="54">
        <v>7179</v>
      </c>
      <c r="B7181" s="104">
        <v>42164</v>
      </c>
      <c r="C7181" s="104">
        <v>42164</v>
      </c>
      <c r="D7181" s="105">
        <v>194558239</v>
      </c>
      <c r="E7181" s="105">
        <v>13729100000</v>
      </c>
      <c r="F7181" s="105">
        <v>0</v>
      </c>
      <c r="G7181" s="105">
        <v>0.96887090959913502</v>
      </c>
      <c r="H7181" s="105">
        <v>1.1224233293718984</v>
      </c>
      <c r="I7181" s="105">
        <v>1.9110359267553882</v>
      </c>
      <c r="J7181" s="105">
        <v>4.8326455155025894</v>
      </c>
      <c r="K7181" s="105">
        <v>46.498846080825004</v>
      </c>
      <c r="L7181" s="105">
        <v>100</v>
      </c>
      <c r="M7181" s="105">
        <v>39.395229201343902</v>
      </c>
      <c r="N7181" s="105">
        <v>100</v>
      </c>
      <c r="O7181" s="105">
        <v>100</v>
      </c>
      <c r="P7181" s="105">
        <v>100</v>
      </c>
      <c r="Q7181" s="105">
        <v>56.343222456021259</v>
      </c>
      <c r="R7181" s="105">
        <v>1.2688791535439139</v>
      </c>
      <c r="S7181" s="105">
        <v>43.91679629948608</v>
      </c>
      <c r="T7181" s="105">
        <v>46.028429381080258</v>
      </c>
      <c r="U7181" s="105">
        <v>43.948304959108441</v>
      </c>
    </row>
    <row r="7182" spans="1:21">
      <c r="A7182" s="54">
        <v>7180</v>
      </c>
      <c r="B7182" s="104">
        <v>42165</v>
      </c>
      <c r="C7182" s="104">
        <v>42165</v>
      </c>
      <c r="D7182" s="105">
        <v>6540769.9999999972</v>
      </c>
      <c r="E7182" s="105">
        <v>2755400000</v>
      </c>
      <c r="F7182" s="105">
        <v>0</v>
      </c>
      <c r="G7182" s="105">
        <v>3.833054166743401</v>
      </c>
      <c r="H7182" s="105">
        <v>2.8400090921908063</v>
      </c>
      <c r="I7182" s="105">
        <v>2.7817111653187059</v>
      </c>
      <c r="J7182" s="105">
        <v>4.9763456935810613</v>
      </c>
      <c r="K7182" s="105">
        <v>14.388102012700591</v>
      </c>
      <c r="L7182" s="105">
        <v>64.051623166529922</v>
      </c>
      <c r="M7182" s="105">
        <v>100</v>
      </c>
      <c r="N7182" s="105">
        <v>100</v>
      </c>
      <c r="O7182" s="105">
        <v>100</v>
      </c>
      <c r="P7182" s="105">
        <v>100</v>
      </c>
      <c r="Q7182" s="105">
        <v>100</v>
      </c>
      <c r="R7182" s="105">
        <v>5.5389472291588371</v>
      </c>
      <c r="S7182" s="105">
        <v>15.247125776579317</v>
      </c>
      <c r="T7182" s="105">
        <v>49.867482710518608</v>
      </c>
      <c r="U7182" s="105">
        <v>17.397119719919552</v>
      </c>
    </row>
    <row r="7183" spans="1:21">
      <c r="A7183" s="54">
        <v>7181</v>
      </c>
      <c r="B7183" s="104">
        <v>42166</v>
      </c>
      <c r="C7183" s="104">
        <v>42166</v>
      </c>
      <c r="D7183" s="105">
        <v>4480689</v>
      </c>
      <c r="E7183" s="105">
        <v>2755400000</v>
      </c>
      <c r="F7183" s="105">
        <v>0</v>
      </c>
      <c r="G7183" s="105">
        <v>5.3041203763629721</v>
      </c>
      <c r="H7183" s="105">
        <v>5.8432807155742577</v>
      </c>
      <c r="I7183" s="105">
        <v>4.6728787902918967</v>
      </c>
      <c r="J7183" s="105">
        <v>12.399971992136376</v>
      </c>
      <c r="K7183" s="105">
        <v>21.824014969444338</v>
      </c>
      <c r="L7183" s="105">
        <v>93.376206958115475</v>
      </c>
      <c r="M7183" s="105">
        <v>100</v>
      </c>
      <c r="N7183" s="105">
        <v>100</v>
      </c>
      <c r="O7183" s="105">
        <v>100</v>
      </c>
      <c r="P7183" s="105">
        <v>100</v>
      </c>
      <c r="Q7183" s="105">
        <v>100</v>
      </c>
      <c r="R7183" s="105">
        <v>8.3880168928571095</v>
      </c>
      <c r="S7183" s="105">
        <v>9.3870025718846506</v>
      </c>
      <c r="T7183" s="105">
        <v>54.317374224565192</v>
      </c>
      <c r="U7183" s="105">
        <v>18.314407662385239</v>
      </c>
    </row>
    <row r="7184" spans="1:21">
      <c r="A7184" s="54">
        <v>7182</v>
      </c>
      <c r="B7184" s="104">
        <v>42167</v>
      </c>
      <c r="C7184" s="104">
        <v>42167</v>
      </c>
      <c r="D7184" s="105">
        <v>34850799.000000015</v>
      </c>
      <c r="E7184" s="105">
        <v>5510790000</v>
      </c>
      <c r="F7184" s="105">
        <v>0</v>
      </c>
      <c r="G7184" s="105">
        <v>0.92498225128710487</v>
      </c>
      <c r="H7184" s="105">
        <v>0.84099030126977181</v>
      </c>
      <c r="I7184" s="105">
        <v>1.3937757028616256</v>
      </c>
      <c r="J7184" s="105">
        <v>5.9949459590428607</v>
      </c>
      <c r="K7184" s="105">
        <v>6.8598624312738794</v>
      </c>
      <c r="L7184" s="105">
        <v>27.991921783811463</v>
      </c>
      <c r="M7184" s="105">
        <v>42.475387180868829</v>
      </c>
      <c r="N7184" s="105">
        <v>100</v>
      </c>
      <c r="O7184" s="105">
        <v>100</v>
      </c>
      <c r="P7184" s="105">
        <v>100</v>
      </c>
      <c r="Q7184" s="105">
        <v>26.57919376217335</v>
      </c>
      <c r="R7184" s="105">
        <v>1.6200190685121048</v>
      </c>
      <c r="S7184" s="105">
        <v>5.9203899816374586</v>
      </c>
      <c r="T7184" s="105">
        <v>34.556756536758414</v>
      </c>
      <c r="U7184" s="105">
        <v>6.5810375866516804</v>
      </c>
    </row>
    <row r="7185" spans="1:21">
      <c r="A7185" s="54">
        <v>7183</v>
      </c>
      <c r="B7185" s="104">
        <v>42203</v>
      </c>
      <c r="C7185" s="104">
        <v>42203</v>
      </c>
      <c r="D7185" s="105">
        <v>1392187223.0000002</v>
      </c>
      <c r="E7185" s="105">
        <v>10997700000</v>
      </c>
      <c r="F7185" s="105">
        <v>0</v>
      </c>
      <c r="G7185" s="105">
        <v>100</v>
      </c>
      <c r="H7185" s="105">
        <v>76.604764836871809</v>
      </c>
      <c r="I7185" s="105">
        <v>100</v>
      </c>
      <c r="J7185" s="105">
        <v>97.014765178680889</v>
      </c>
      <c r="K7185" s="105">
        <v>75.730039234312102</v>
      </c>
      <c r="L7185" s="105">
        <v>50.855739489344579</v>
      </c>
      <c r="M7185" s="105">
        <v>4.2411636789256724</v>
      </c>
      <c r="N7185" s="105">
        <v>2.060192072958051</v>
      </c>
      <c r="O7185" s="105">
        <v>3.6637023109896374</v>
      </c>
      <c r="P7185" s="105">
        <v>13.434976334677128</v>
      </c>
      <c r="Q7185" s="105">
        <v>100</v>
      </c>
      <c r="R7185" s="105">
        <v>100</v>
      </c>
      <c r="S7185" s="105">
        <v>23.246208251181994</v>
      </c>
      <c r="T7185" s="105">
        <v>60.300445261396654</v>
      </c>
      <c r="U7185" s="105">
        <v>24.164540815162106</v>
      </c>
    </row>
    <row r="7186" spans="1:21">
      <c r="A7186" s="54">
        <v>7184</v>
      </c>
      <c r="B7186" s="104">
        <v>42292</v>
      </c>
      <c r="C7186" s="104">
        <v>42292</v>
      </c>
      <c r="D7186" s="105">
        <v>259896302.99999997</v>
      </c>
      <c r="E7186" s="105">
        <v>10997700000</v>
      </c>
      <c r="F7186" s="105">
        <v>0</v>
      </c>
      <c r="G7186" s="105">
        <v>1.3300883908945123</v>
      </c>
      <c r="H7186" s="105">
        <v>0.76180802288307903</v>
      </c>
      <c r="I7186" s="105">
        <v>0.33221274505995863</v>
      </c>
      <c r="J7186" s="105">
        <v>0.26042556452389926</v>
      </c>
      <c r="K7186" s="105">
        <v>0.23977298432712915</v>
      </c>
      <c r="L7186" s="105">
        <v>0.16165382138604459</v>
      </c>
      <c r="M7186" s="105">
        <v>0.34559227109513319</v>
      </c>
      <c r="N7186" s="105">
        <v>0.31731938774564217</v>
      </c>
      <c r="O7186" s="105">
        <v>0.26094645729112542</v>
      </c>
      <c r="P7186" s="105">
        <v>0.71889323381731685</v>
      </c>
      <c r="Q7186" s="105">
        <v>1.1545194947852087</v>
      </c>
      <c r="R7186" s="105">
        <v>1.6413085428926824</v>
      </c>
      <c r="S7186" s="105">
        <v>0.47661845677175968</v>
      </c>
      <c r="T7186" s="105">
        <v>0.62704507639181106</v>
      </c>
      <c r="U7186" s="105">
        <v>0.50017923069837078</v>
      </c>
    </row>
    <row r="7187" spans="1:21">
      <c r="A7187" s="54">
        <v>7185</v>
      </c>
      <c r="B7187" s="104">
        <v>42293</v>
      </c>
      <c r="C7187" s="104">
        <v>42293</v>
      </c>
      <c r="D7187" s="105">
        <v>15897346.000000002</v>
      </c>
      <c r="E7187" s="105">
        <v>2755400000</v>
      </c>
      <c r="F7187" s="105">
        <v>0</v>
      </c>
      <c r="G7187" s="105">
        <v>10.577455627011679</v>
      </c>
      <c r="H7187" s="105">
        <v>7.7170089184298911</v>
      </c>
      <c r="I7187" s="105">
        <v>3.7161136893528481</v>
      </c>
      <c r="J7187" s="105">
        <v>2.7553054701154251</v>
      </c>
      <c r="K7187" s="105">
        <v>2.3652915102104459</v>
      </c>
      <c r="L7187" s="105">
        <v>1.5071563225216202</v>
      </c>
      <c r="M7187" s="105">
        <v>2.4101286445928682</v>
      </c>
      <c r="N7187" s="105">
        <v>2.299427574077614</v>
      </c>
      <c r="O7187" s="105">
        <v>1.8967875218109507</v>
      </c>
      <c r="P7187" s="105">
        <v>3.830272455973434</v>
      </c>
      <c r="Q7187" s="105">
        <v>6.8820227221030699</v>
      </c>
      <c r="R7187" s="105">
        <v>10.441545615219624</v>
      </c>
      <c r="S7187" s="105">
        <v>3.1928255447064262</v>
      </c>
      <c r="T7187" s="105">
        <v>4.6998763392849554</v>
      </c>
      <c r="U7187" s="105">
        <v>3.7797976301658691</v>
      </c>
    </row>
    <row r="7188" spans="1:21">
      <c r="A7188" s="54">
        <v>7186</v>
      </c>
      <c r="B7188" s="104">
        <v>42294</v>
      </c>
      <c r="C7188" s="104">
        <v>42294</v>
      </c>
      <c r="D7188" s="105">
        <v>1089295.0000000002</v>
      </c>
      <c r="E7188" s="105">
        <v>2755400000</v>
      </c>
      <c r="F7188" s="105">
        <v>1</v>
      </c>
      <c r="G7188" s="105">
        <v>-99999</v>
      </c>
      <c r="H7188" s="105">
        <v>-99999</v>
      </c>
      <c r="I7188" s="105">
        <v>-99999</v>
      </c>
      <c r="J7188" s="105">
        <v>-99999</v>
      </c>
      <c r="K7188" s="105">
        <v>-99999</v>
      </c>
      <c r="L7188" s="105">
        <v>-99999</v>
      </c>
      <c r="M7188" s="105">
        <v>-99999</v>
      </c>
      <c r="N7188" s="105">
        <v>-99999</v>
      </c>
      <c r="O7188" s="105">
        <v>-99999</v>
      </c>
      <c r="P7188" s="105">
        <v>-99999</v>
      </c>
      <c r="Q7188" s="105">
        <v>-99999</v>
      </c>
      <c r="R7188" s="105">
        <v>-99999</v>
      </c>
      <c r="S7188" s="105">
        <v>0</v>
      </c>
      <c r="T7188" s="105">
        <v>0</v>
      </c>
      <c r="U7188" s="105">
        <v>0</v>
      </c>
    </row>
    <row r="7189" spans="1:21">
      <c r="A7189" s="54">
        <v>7187</v>
      </c>
      <c r="B7189" s="104">
        <v>42295</v>
      </c>
      <c r="C7189" s="104">
        <v>42295</v>
      </c>
      <c r="D7189" s="105">
        <v>304944</v>
      </c>
      <c r="E7189" s="105">
        <v>2755400000</v>
      </c>
      <c r="F7189" s="105">
        <v>0</v>
      </c>
      <c r="G7189" s="105">
        <v>2.3161089681278231</v>
      </c>
      <c r="H7189" s="105">
        <v>2.0547490221581191</v>
      </c>
      <c r="I7189" s="105">
        <v>1.6549150581832659</v>
      </c>
      <c r="J7189" s="105">
        <v>1.5793529850634442</v>
      </c>
      <c r="K7189" s="105">
        <v>1.651115644475456</v>
      </c>
      <c r="L7189" s="105">
        <v>1.242501634974809</v>
      </c>
      <c r="M7189" s="105">
        <v>1.6027031683665411</v>
      </c>
      <c r="N7189" s="105">
        <v>1.788476762580955</v>
      </c>
      <c r="O7189" s="105">
        <v>1.3529955056880973</v>
      </c>
      <c r="P7189" s="105">
        <v>1.5522965812629881</v>
      </c>
      <c r="Q7189" s="105">
        <v>2.0196294883894157</v>
      </c>
      <c r="R7189" s="105">
        <v>2.0304904984203156</v>
      </c>
      <c r="S7189" s="105">
        <v>0</v>
      </c>
      <c r="T7189" s="105">
        <v>1.7371112764742696</v>
      </c>
      <c r="U7189" s="105">
        <v>1.7371112764742693</v>
      </c>
    </row>
    <row r="7190" spans="1:21">
      <c r="A7190" s="54">
        <v>7188</v>
      </c>
      <c r="B7190" s="104">
        <v>42296</v>
      </c>
      <c r="C7190" s="104">
        <v>42296</v>
      </c>
      <c r="D7190" s="105">
        <v>8564574</v>
      </c>
      <c r="E7190" s="105">
        <v>5522550000</v>
      </c>
      <c r="F7190" s="105">
        <v>0</v>
      </c>
      <c r="G7190" s="105">
        <v>29.166667087662958</v>
      </c>
      <c r="H7190" s="105">
        <v>51.170798766432938</v>
      </c>
      <c r="I7190" s="105">
        <v>60.818359724475478</v>
      </c>
      <c r="J7190" s="105">
        <v>100</v>
      </c>
      <c r="K7190" s="105">
        <v>100</v>
      </c>
      <c r="L7190" s="105">
        <v>100</v>
      </c>
      <c r="M7190" s="105">
        <v>100</v>
      </c>
      <c r="N7190" s="105">
        <v>18.663531092368007</v>
      </c>
      <c r="O7190" s="105">
        <v>4.8346219165003133</v>
      </c>
      <c r="P7190" s="105">
        <v>14.316187790511968</v>
      </c>
      <c r="Q7190" s="105">
        <v>28.811420115962509</v>
      </c>
      <c r="R7190" s="105">
        <v>36.115760320522661</v>
      </c>
      <c r="S7190" s="105">
        <v>92.293204428985476</v>
      </c>
      <c r="T7190" s="105">
        <v>53.658112234536397</v>
      </c>
      <c r="U7190" s="105">
        <v>91.860781134765872</v>
      </c>
    </row>
    <row r="7191" spans="1:21">
      <c r="A7191" s="54">
        <v>7189</v>
      </c>
      <c r="B7191" s="104">
        <v>42297</v>
      </c>
      <c r="C7191" s="104">
        <v>42297</v>
      </c>
      <c r="D7191" s="105">
        <v>12994370.000000006</v>
      </c>
      <c r="E7191" s="105">
        <v>5534300000</v>
      </c>
      <c r="F7191" s="105">
        <v>0</v>
      </c>
      <c r="G7191" s="105">
        <v>18.589580560734621</v>
      </c>
      <c r="H7191" s="105">
        <v>46.296942934129682</v>
      </c>
      <c r="I7191" s="105">
        <v>63.613501171195125</v>
      </c>
      <c r="J7191" s="105">
        <v>100</v>
      </c>
      <c r="K7191" s="105">
        <v>100</v>
      </c>
      <c r="L7191" s="105">
        <v>100</v>
      </c>
      <c r="M7191" s="105">
        <v>100</v>
      </c>
      <c r="N7191" s="105">
        <v>7.4229216086792293</v>
      </c>
      <c r="O7191" s="105">
        <v>2.3477920514754747</v>
      </c>
      <c r="P7191" s="105">
        <v>7.4413114844470583</v>
      </c>
      <c r="Q7191" s="105">
        <v>21.127573864766699</v>
      </c>
      <c r="R7191" s="105">
        <v>24.414181540757841</v>
      </c>
      <c r="S7191" s="105">
        <v>78.345572180245526</v>
      </c>
      <c r="T7191" s="105">
        <v>49.271150434682134</v>
      </c>
      <c r="U7191" s="105">
        <v>76.305775635213053</v>
      </c>
    </row>
    <row r="7192" spans="1:21">
      <c r="A7192" s="54">
        <v>7190</v>
      </c>
      <c r="B7192" s="104">
        <v>42299</v>
      </c>
      <c r="C7192" s="104">
        <v>42299</v>
      </c>
      <c r="D7192" s="105">
        <v>231922.00000000003</v>
      </c>
      <c r="E7192" s="105">
        <v>2767150000</v>
      </c>
      <c r="F7192" s="105">
        <v>0</v>
      </c>
      <c r="G7192" s="105">
        <v>28.94449279505001</v>
      </c>
      <c r="H7192" s="105">
        <v>63.102386918894098</v>
      </c>
      <c r="I7192" s="105">
        <v>100</v>
      </c>
      <c r="J7192" s="105">
        <v>100</v>
      </c>
      <c r="K7192" s="105">
        <v>100</v>
      </c>
      <c r="L7192" s="105">
        <v>100</v>
      </c>
      <c r="M7192" s="105">
        <v>100</v>
      </c>
      <c r="N7192" s="105">
        <v>15.494166631621804</v>
      </c>
      <c r="O7192" s="105">
        <v>4.8200111769256937</v>
      </c>
      <c r="P7192" s="105">
        <v>9.3680481987519979</v>
      </c>
      <c r="Q7192" s="105">
        <v>30.996059630757873</v>
      </c>
      <c r="R7192" s="105">
        <v>41.028817297665235</v>
      </c>
      <c r="S7192" s="105">
        <v>0</v>
      </c>
      <c r="T7192" s="105">
        <v>57.812831887472235</v>
      </c>
      <c r="U7192" s="105">
        <v>57.812831887472221</v>
      </c>
    </row>
    <row r="7193" spans="1:21">
      <c r="A7193" s="54">
        <v>7191</v>
      </c>
      <c r="B7193" s="104">
        <v>42300</v>
      </c>
      <c r="C7193" s="104">
        <v>42300</v>
      </c>
      <c r="D7193" s="105">
        <v>176685220</v>
      </c>
      <c r="E7193" s="105">
        <v>2767150000</v>
      </c>
      <c r="F7193" s="105">
        <v>0</v>
      </c>
      <c r="G7193" s="105">
        <v>40.325084936361478</v>
      </c>
      <c r="H7193" s="105">
        <v>10.378984487615165</v>
      </c>
      <c r="I7193" s="105">
        <v>7.5063360836094795</v>
      </c>
      <c r="J7193" s="105">
        <v>11.457541841543007</v>
      </c>
      <c r="K7193" s="105">
        <v>12.020395732888874</v>
      </c>
      <c r="L7193" s="105">
        <v>10.742939990658336</v>
      </c>
      <c r="M7193" s="105">
        <v>21.714301238875837</v>
      </c>
      <c r="N7193" s="105">
        <v>100</v>
      </c>
      <c r="O7193" s="105">
        <v>100</v>
      </c>
      <c r="P7193" s="105">
        <v>100</v>
      </c>
      <c r="Q7193" s="105">
        <v>100</v>
      </c>
      <c r="R7193" s="105">
        <v>100</v>
      </c>
      <c r="S7193" s="105">
        <v>97.440216121769112</v>
      </c>
      <c r="T7193" s="105">
        <v>51.17879869262935</v>
      </c>
      <c r="U7193" s="105">
        <v>97.04502887765031</v>
      </c>
    </row>
    <row r="7194" spans="1:21">
      <c r="A7194" s="54">
        <v>7192</v>
      </c>
      <c r="B7194" s="104">
        <v>42313</v>
      </c>
      <c r="C7194" s="104">
        <v>42313</v>
      </c>
      <c r="D7194" s="105">
        <v>6601398</v>
      </c>
      <c r="E7194" s="105">
        <v>5522550000</v>
      </c>
      <c r="F7194" s="105">
        <v>0</v>
      </c>
      <c r="G7194" s="105">
        <v>27.692369618103776</v>
      </c>
      <c r="H7194" s="105">
        <v>42.009885140925526</v>
      </c>
      <c r="I7194" s="105">
        <v>100</v>
      </c>
      <c r="J7194" s="105">
        <v>100</v>
      </c>
      <c r="K7194" s="105">
        <v>100</v>
      </c>
      <c r="L7194" s="105">
        <v>37.455504166184042</v>
      </c>
      <c r="M7194" s="105">
        <v>22.855818080920319</v>
      </c>
      <c r="N7194" s="105">
        <v>41.056294300730897</v>
      </c>
      <c r="O7194" s="105">
        <v>6.0366318529615119</v>
      </c>
      <c r="P7194" s="105">
        <v>5.7043508148380813</v>
      </c>
      <c r="Q7194" s="105">
        <v>16.353157378002134</v>
      </c>
      <c r="R7194" s="105">
        <v>11.277153326298166</v>
      </c>
      <c r="S7194" s="105">
        <v>85.013953252542649</v>
      </c>
      <c r="T7194" s="105">
        <v>42.536763723247041</v>
      </c>
      <c r="U7194" s="105">
        <v>76.332103139520839</v>
      </c>
    </row>
    <row r="7195" spans="1:21">
      <c r="A7195" s="54">
        <v>7193</v>
      </c>
      <c r="B7195" s="104">
        <v>42315</v>
      </c>
      <c r="C7195" s="104">
        <v>42315</v>
      </c>
      <c r="D7195" s="105">
        <v>17123616.000000007</v>
      </c>
      <c r="E7195" s="105">
        <v>2767150000</v>
      </c>
      <c r="F7195" s="105">
        <v>0</v>
      </c>
      <c r="G7195" s="105">
        <v>17.387211960214128</v>
      </c>
      <c r="H7195" s="105">
        <v>32.652354949768714</v>
      </c>
      <c r="I7195" s="105">
        <v>36.634868423594121</v>
      </c>
      <c r="J7195" s="105">
        <v>74.353881181755682</v>
      </c>
      <c r="K7195" s="105">
        <v>26.675114960488024</v>
      </c>
      <c r="L7195" s="105">
        <v>18.392532481893017</v>
      </c>
      <c r="M7195" s="105">
        <v>13.42300914115156</v>
      </c>
      <c r="N7195" s="105">
        <v>12.990091154135817</v>
      </c>
      <c r="O7195" s="105">
        <v>3.3646293658279047</v>
      </c>
      <c r="P7195" s="105">
        <v>3.1869162301752687</v>
      </c>
      <c r="Q7195" s="105">
        <v>10.33765906794247</v>
      </c>
      <c r="R7195" s="105">
        <v>8.4470374723105675</v>
      </c>
      <c r="S7195" s="105">
        <v>38.619046169463282</v>
      </c>
      <c r="T7195" s="105">
        <v>21.487108865771436</v>
      </c>
      <c r="U7195" s="105">
        <v>38.234626449585797</v>
      </c>
    </row>
    <row r="7196" spans="1:21">
      <c r="A7196" s="54">
        <v>7194</v>
      </c>
      <c r="B7196" s="104">
        <v>42324</v>
      </c>
      <c r="C7196" s="104">
        <v>42324</v>
      </c>
      <c r="D7196" s="105">
        <v>127906261.00000001</v>
      </c>
      <c r="E7196" s="105">
        <v>2767150000</v>
      </c>
      <c r="F7196" s="105">
        <v>0</v>
      </c>
      <c r="G7196" s="105">
        <v>100</v>
      </c>
      <c r="H7196" s="105">
        <v>100</v>
      </c>
      <c r="I7196" s="105">
        <v>100</v>
      </c>
      <c r="J7196" s="105">
        <v>100</v>
      </c>
      <c r="K7196" s="105">
        <v>100</v>
      </c>
      <c r="L7196" s="105">
        <v>100</v>
      </c>
      <c r="M7196" s="105">
        <v>100</v>
      </c>
      <c r="N7196" s="105">
        <v>100</v>
      </c>
      <c r="O7196" s="105">
        <v>100</v>
      </c>
      <c r="P7196" s="105">
        <v>100</v>
      </c>
      <c r="Q7196" s="105">
        <v>100</v>
      </c>
      <c r="R7196" s="105">
        <v>100</v>
      </c>
      <c r="S7196" s="105">
        <v>100</v>
      </c>
      <c r="T7196" s="105">
        <v>100</v>
      </c>
      <c r="U7196" s="105">
        <v>99.999999999999972</v>
      </c>
    </row>
    <row r="7197" spans="1:21">
      <c r="A7197" s="54">
        <v>7195</v>
      </c>
      <c r="B7197" s="104">
        <v>42325</v>
      </c>
      <c r="C7197" s="104">
        <v>42325</v>
      </c>
      <c r="D7197" s="105">
        <v>30547291</v>
      </c>
      <c r="E7197" s="105">
        <v>2767150000</v>
      </c>
      <c r="F7197" s="105">
        <v>0</v>
      </c>
      <c r="G7197" s="105">
        <v>1.8112698708896144</v>
      </c>
      <c r="H7197" s="105">
        <v>1.9970990782047264</v>
      </c>
      <c r="I7197" s="105">
        <v>1.9340147061083359</v>
      </c>
      <c r="J7197" s="105">
        <v>2.8403708830632772</v>
      </c>
      <c r="K7197" s="105">
        <v>3.2464240607088422</v>
      </c>
      <c r="L7197" s="105">
        <v>3.1336569904231415</v>
      </c>
      <c r="M7197" s="105">
        <v>2.4528145863690574</v>
      </c>
      <c r="N7197" s="105">
        <v>1.9838599817912155</v>
      </c>
      <c r="O7197" s="105">
        <v>1.5313526169476388</v>
      </c>
      <c r="P7197" s="105">
        <v>1.1078988199443178</v>
      </c>
      <c r="Q7197" s="105">
        <v>1.3309362601685786</v>
      </c>
      <c r="R7197" s="105">
        <v>1.5539714668139295</v>
      </c>
      <c r="S7197" s="105">
        <v>1.854766952949354</v>
      </c>
      <c r="T7197" s="105">
        <v>2.076972443452723</v>
      </c>
      <c r="U7197" s="105">
        <v>1.9087699451521116</v>
      </c>
    </row>
    <row r="7198" spans="1:21">
      <c r="A7198" s="54">
        <v>7196</v>
      </c>
      <c r="B7198" s="104">
        <v>42328</v>
      </c>
      <c r="C7198" s="104">
        <v>42328</v>
      </c>
      <c r="D7198" s="105">
        <v>42086696.000000015</v>
      </c>
      <c r="E7198" s="105">
        <v>2767150000</v>
      </c>
      <c r="F7198" s="105">
        <v>0</v>
      </c>
      <c r="G7198" s="105">
        <v>1.0173780623852213</v>
      </c>
      <c r="H7198" s="105">
        <v>1.0419018244218301</v>
      </c>
      <c r="I7198" s="105">
        <v>0.97401124097682268</v>
      </c>
      <c r="J7198" s="105">
        <v>1.0346235953427612</v>
      </c>
      <c r="K7198" s="105">
        <v>0.94805816351593886</v>
      </c>
      <c r="L7198" s="105">
        <v>0.93109343260361344</v>
      </c>
      <c r="M7198" s="105">
        <v>0.92855436205367137</v>
      </c>
      <c r="N7198" s="105">
        <v>0.96648497202365813</v>
      </c>
      <c r="O7198" s="105">
        <v>1.0124975132879201</v>
      </c>
      <c r="P7198" s="105">
        <v>0.95773338999109403</v>
      </c>
      <c r="Q7198" s="105">
        <v>0.89564837363075389</v>
      </c>
      <c r="R7198" s="105">
        <v>0.8854965227002457</v>
      </c>
      <c r="S7198" s="105">
        <v>0.95924627299903953</v>
      </c>
      <c r="T7198" s="105">
        <v>0.96612345441112779</v>
      </c>
      <c r="U7198" s="105">
        <v>0.9634536757852451</v>
      </c>
    </row>
    <row r="7199" spans="1:21">
      <c r="A7199" s="54">
        <v>7197</v>
      </c>
      <c r="B7199" s="104">
        <v>42329</v>
      </c>
      <c r="C7199" s="104">
        <v>42329</v>
      </c>
      <c r="D7199" s="105">
        <v>144383</v>
      </c>
      <c r="E7199" s="105">
        <v>2767150000</v>
      </c>
      <c r="F7199" s="105">
        <v>0</v>
      </c>
      <c r="G7199" s="105">
        <v>18.880370206071085</v>
      </c>
      <c r="H7199" s="105">
        <v>22.832448690401169</v>
      </c>
      <c r="I7199" s="105">
        <v>22.137900310256619</v>
      </c>
      <c r="J7199" s="105">
        <v>25.808946428482493</v>
      </c>
      <c r="K7199" s="105">
        <v>27.732297604737241</v>
      </c>
      <c r="L7199" s="105">
        <v>26.578594457508018</v>
      </c>
      <c r="M7199" s="105">
        <v>23.799784371061115</v>
      </c>
      <c r="N7199" s="105">
        <v>25.463672507127967</v>
      </c>
      <c r="O7199" s="105">
        <v>27.873704718860626</v>
      </c>
      <c r="P7199" s="105">
        <v>26.650001221907331</v>
      </c>
      <c r="Q7199" s="105">
        <v>24.017976917388943</v>
      </c>
      <c r="R7199" s="105">
        <v>20.563075296798939</v>
      </c>
      <c r="S7199" s="105">
        <v>0</v>
      </c>
      <c r="T7199" s="105">
        <v>24.361564394216799</v>
      </c>
      <c r="U7199" s="105">
        <v>24.361564394216792</v>
      </c>
    </row>
    <row r="7200" spans="1:21">
      <c r="A7200" s="54">
        <v>7198</v>
      </c>
      <c r="B7200" s="104">
        <v>42330</v>
      </c>
      <c r="C7200" s="104">
        <v>42330</v>
      </c>
      <c r="D7200" s="105">
        <v>113970.99999999999</v>
      </c>
      <c r="E7200" s="105">
        <v>11103000000</v>
      </c>
      <c r="F7200" s="105">
        <v>0</v>
      </c>
      <c r="G7200" s="105">
        <v>10.820577354398626</v>
      </c>
      <c r="H7200" s="105">
        <v>13.210367426289665</v>
      </c>
      <c r="I7200" s="105">
        <v>25.521359125844409</v>
      </c>
      <c r="J7200" s="105">
        <v>78.48803270848245</v>
      </c>
      <c r="K7200" s="105">
        <v>100</v>
      </c>
      <c r="L7200" s="105">
        <v>100</v>
      </c>
      <c r="M7200" s="105">
        <v>100</v>
      </c>
      <c r="N7200" s="105">
        <v>100</v>
      </c>
      <c r="O7200" s="105">
        <v>25.27369039093043</v>
      </c>
      <c r="P7200" s="105">
        <v>22.770453688491013</v>
      </c>
      <c r="Q7200" s="105">
        <v>23.255082213972617</v>
      </c>
      <c r="R7200" s="105">
        <v>9.2083948632654291</v>
      </c>
      <c r="S7200" s="105">
        <v>0</v>
      </c>
      <c r="T7200" s="105">
        <v>50.712329814306223</v>
      </c>
      <c r="U7200" s="105">
        <v>50.71232981430623</v>
      </c>
    </row>
    <row r="7201" spans="1:21">
      <c r="A7201" s="54">
        <v>7199</v>
      </c>
      <c r="B7201" s="104">
        <v>42358</v>
      </c>
      <c r="C7201" s="104">
        <v>42358</v>
      </c>
      <c r="D7201" s="105">
        <v>1846089.9999999998</v>
      </c>
      <c r="E7201" s="105">
        <v>95175100000</v>
      </c>
      <c r="F7201" s="105">
        <v>0</v>
      </c>
      <c r="G7201" s="105">
        <v>30.899568803608847</v>
      </c>
      <c r="H7201" s="105">
        <v>51.856237648283951</v>
      </c>
      <c r="I7201" s="105">
        <v>40.017675893618353</v>
      </c>
      <c r="J7201" s="105">
        <v>35.90156124003952</v>
      </c>
      <c r="K7201" s="105">
        <v>17.802376374358474</v>
      </c>
      <c r="L7201" s="105">
        <v>51.330055779643885</v>
      </c>
      <c r="M7201" s="105">
        <v>77.625398779900351</v>
      </c>
      <c r="N7201" s="105">
        <v>40.760353122545517</v>
      </c>
      <c r="O7201" s="105">
        <v>31.45295056706254</v>
      </c>
      <c r="P7201" s="105">
        <v>23.186482431388317</v>
      </c>
      <c r="Q7201" s="105">
        <v>30.104000642457361</v>
      </c>
      <c r="R7201" s="105">
        <v>35.550289842813143</v>
      </c>
      <c r="S7201" s="105">
        <v>0</v>
      </c>
      <c r="T7201" s="105">
        <v>38.873912593810019</v>
      </c>
      <c r="U7201" s="105">
        <v>38.873912593810033</v>
      </c>
    </row>
    <row r="7202" spans="1:21">
      <c r="A7202" s="54">
        <v>7200</v>
      </c>
      <c r="B7202" s="104">
        <v>42360</v>
      </c>
      <c r="C7202" s="104">
        <v>42360</v>
      </c>
      <c r="D7202" s="105">
        <v>106749736</v>
      </c>
      <c r="E7202" s="105">
        <v>216860000000</v>
      </c>
      <c r="F7202" s="105">
        <v>0</v>
      </c>
      <c r="G7202" s="105">
        <v>21.759069882033504</v>
      </c>
      <c r="H7202" s="105">
        <v>29.530932433253895</v>
      </c>
      <c r="I7202" s="105">
        <v>28.79492156414927</v>
      </c>
      <c r="J7202" s="105">
        <v>37.061255897252245</v>
      </c>
      <c r="K7202" s="105">
        <v>38.763194360659014</v>
      </c>
      <c r="L7202" s="105">
        <v>72.002327971918362</v>
      </c>
      <c r="M7202" s="105">
        <v>95.362132667089512</v>
      </c>
      <c r="N7202" s="105">
        <v>70.919293045041641</v>
      </c>
      <c r="O7202" s="105">
        <v>46.14551564686964</v>
      </c>
      <c r="P7202" s="105">
        <v>37.968228661785197</v>
      </c>
      <c r="Q7202" s="105">
        <v>35.909204242795738</v>
      </c>
      <c r="R7202" s="105">
        <v>21.050163213006442</v>
      </c>
      <c r="S7202" s="105">
        <v>38.789043026127125</v>
      </c>
      <c r="T7202" s="105">
        <v>44.605519965487872</v>
      </c>
      <c r="U7202" s="105">
        <v>39.07958534946637</v>
      </c>
    </row>
    <row r="7203" spans="1:21">
      <c r="A7203" s="54">
        <v>7201</v>
      </c>
      <c r="B7203" s="104">
        <v>42388</v>
      </c>
      <c r="C7203" s="104">
        <v>42388</v>
      </c>
      <c r="D7203" s="105">
        <v>558493136.99999988</v>
      </c>
      <c r="E7203" s="105">
        <v>145490000000</v>
      </c>
      <c r="F7203" s="105">
        <v>0</v>
      </c>
      <c r="G7203" s="105">
        <v>80.834688110308548</v>
      </c>
      <c r="H7203" s="105">
        <v>80.854385476879258</v>
      </c>
      <c r="I7203" s="105">
        <v>60.443981539920891</v>
      </c>
      <c r="J7203" s="105">
        <v>42.521453591449131</v>
      </c>
      <c r="K7203" s="105">
        <v>100</v>
      </c>
      <c r="L7203" s="105">
        <v>100</v>
      </c>
      <c r="M7203" s="105">
        <v>100</v>
      </c>
      <c r="N7203" s="105">
        <v>100</v>
      </c>
      <c r="O7203" s="105">
        <v>100</v>
      </c>
      <c r="P7203" s="105">
        <v>100</v>
      </c>
      <c r="Q7203" s="105">
        <v>100</v>
      </c>
      <c r="R7203" s="105">
        <v>100</v>
      </c>
      <c r="S7203" s="105">
        <v>86.499049377576242</v>
      </c>
      <c r="T7203" s="105">
        <v>88.721209059879811</v>
      </c>
      <c r="U7203" s="105">
        <v>86.507882365947395</v>
      </c>
    </row>
    <row r="7204" spans="1:21">
      <c r="A7204" s="54">
        <v>7202</v>
      </c>
      <c r="B7204" s="104">
        <v>42390</v>
      </c>
      <c r="C7204" s="104">
        <v>42390</v>
      </c>
      <c r="D7204" s="105">
        <v>57803673</v>
      </c>
      <c r="E7204" s="105">
        <v>66799800000</v>
      </c>
      <c r="F7204" s="105">
        <v>0</v>
      </c>
      <c r="G7204" s="105">
        <v>76.101190753384245</v>
      </c>
      <c r="H7204" s="105">
        <v>69.618571323144053</v>
      </c>
      <c r="I7204" s="105">
        <v>70.594191322506575</v>
      </c>
      <c r="J7204" s="105">
        <v>66.110153913659659</v>
      </c>
      <c r="K7204" s="105">
        <v>100</v>
      </c>
      <c r="L7204" s="105">
        <v>100</v>
      </c>
      <c r="M7204" s="105">
        <v>100</v>
      </c>
      <c r="N7204" s="105">
        <v>100</v>
      </c>
      <c r="O7204" s="105">
        <v>100</v>
      </c>
      <c r="P7204" s="105">
        <v>100</v>
      </c>
      <c r="Q7204" s="105">
        <v>43.451419478220245</v>
      </c>
      <c r="R7204" s="105">
        <v>100</v>
      </c>
      <c r="S7204" s="105">
        <v>87.107988981950371</v>
      </c>
      <c r="T7204" s="105">
        <v>85.48962723257624</v>
      </c>
      <c r="U7204" s="105">
        <v>87.08837736376212</v>
      </c>
    </row>
    <row r="7205" spans="1:21">
      <c r="A7205" s="54">
        <v>7203</v>
      </c>
      <c r="B7205" s="104">
        <v>42427</v>
      </c>
      <c r="C7205" s="104">
        <v>42427</v>
      </c>
      <c r="D7205" s="105">
        <v>636927</v>
      </c>
      <c r="E7205" s="105">
        <v>5534300000</v>
      </c>
      <c r="F7205" s="105">
        <v>0</v>
      </c>
      <c r="G7205" s="105">
        <v>68.790706961196804</v>
      </c>
      <c r="H7205" s="105">
        <v>100</v>
      </c>
      <c r="I7205" s="105">
        <v>100</v>
      </c>
      <c r="J7205" s="105">
        <v>100</v>
      </c>
      <c r="K7205" s="105">
        <v>100</v>
      </c>
      <c r="L7205" s="105">
        <v>100</v>
      </c>
      <c r="M7205" s="105">
        <v>100</v>
      </c>
      <c r="N7205" s="105">
        <v>100</v>
      </c>
      <c r="O7205" s="105">
        <v>100</v>
      </c>
      <c r="P7205" s="105">
        <v>45.916330590421254</v>
      </c>
      <c r="Q7205" s="105">
        <v>74.061558380968023</v>
      </c>
      <c r="R7205" s="105">
        <v>97.883176497416883</v>
      </c>
      <c r="S7205" s="105">
        <v>0</v>
      </c>
      <c r="T7205" s="105">
        <v>90.554314369166903</v>
      </c>
      <c r="U7205" s="105">
        <v>90.554314369166917</v>
      </c>
    </row>
    <row r="7206" spans="1:21">
      <c r="A7206" s="54">
        <v>7204</v>
      </c>
      <c r="B7206" s="104">
        <v>42428</v>
      </c>
      <c r="C7206" s="104">
        <v>42428</v>
      </c>
      <c r="D7206" s="105">
        <v>348588</v>
      </c>
      <c r="E7206" s="105">
        <v>2767150000</v>
      </c>
      <c r="F7206" s="105">
        <v>0</v>
      </c>
      <c r="G7206" s="105">
        <v>16.25548061378311</v>
      </c>
      <c r="H7206" s="105">
        <v>69.292463086545595</v>
      </c>
      <c r="I7206" s="105">
        <v>100</v>
      </c>
      <c r="J7206" s="105">
        <v>100</v>
      </c>
      <c r="K7206" s="105">
        <v>100</v>
      </c>
      <c r="L7206" s="105">
        <v>100</v>
      </c>
      <c r="M7206" s="105">
        <v>100</v>
      </c>
      <c r="N7206" s="105">
        <v>100</v>
      </c>
      <c r="O7206" s="105">
        <v>100</v>
      </c>
      <c r="P7206" s="105">
        <v>100</v>
      </c>
      <c r="Q7206" s="105">
        <v>33.930273448671116</v>
      </c>
      <c r="R7206" s="105">
        <v>48.427399345463101</v>
      </c>
      <c r="S7206" s="105">
        <v>0</v>
      </c>
      <c r="T7206" s="105">
        <v>80.658801374538569</v>
      </c>
      <c r="U7206" s="105">
        <v>80.658801374538584</v>
      </c>
    </row>
    <row r="7207" spans="1:21">
      <c r="A7207" s="54">
        <v>7205</v>
      </c>
      <c r="B7207" s="104">
        <v>42429</v>
      </c>
      <c r="C7207" s="104">
        <v>42429</v>
      </c>
      <c r="D7207" s="105">
        <v>40671</v>
      </c>
      <c r="E7207" s="105">
        <v>5534300000</v>
      </c>
      <c r="F7207" s="105">
        <v>0</v>
      </c>
      <c r="G7207" s="105">
        <v>2.930338033825862</v>
      </c>
      <c r="H7207" s="105">
        <v>7.3959883914891877</v>
      </c>
      <c r="I7207" s="105">
        <v>12.667905115213058</v>
      </c>
      <c r="J7207" s="105">
        <v>33.502156350305157</v>
      </c>
      <c r="K7207" s="105">
        <v>100</v>
      </c>
      <c r="L7207" s="105">
        <v>100</v>
      </c>
      <c r="M7207" s="105">
        <v>100</v>
      </c>
      <c r="N7207" s="105">
        <v>100</v>
      </c>
      <c r="O7207" s="105">
        <v>100</v>
      </c>
      <c r="P7207" s="105">
        <v>100</v>
      </c>
      <c r="Q7207" s="105">
        <v>5.4697233547400792</v>
      </c>
      <c r="R7207" s="105">
        <v>6.9660509781086741</v>
      </c>
      <c r="S7207" s="105">
        <v>0</v>
      </c>
      <c r="T7207" s="105">
        <v>55.744346851973496</v>
      </c>
      <c r="U7207" s="105">
        <v>55.744346851973503</v>
      </c>
    </row>
    <row r="7208" spans="1:21">
      <c r="A7208" s="54">
        <v>7206</v>
      </c>
      <c r="B7208" s="104">
        <v>42456</v>
      </c>
      <c r="C7208" s="104">
        <v>42456</v>
      </c>
      <c r="D7208" s="105">
        <v>33676808</v>
      </c>
      <c r="E7208" s="105">
        <v>8301460000</v>
      </c>
      <c r="F7208" s="105">
        <v>0</v>
      </c>
      <c r="G7208" s="105">
        <v>9.0442503213833021</v>
      </c>
      <c r="H7208" s="105">
        <v>8.28974960886638</v>
      </c>
      <c r="I7208" s="105">
        <v>5.4891063668269702</v>
      </c>
      <c r="J7208" s="105">
        <v>5.8686675508725088</v>
      </c>
      <c r="K7208" s="105">
        <v>8.2569406177069826</v>
      </c>
      <c r="L7208" s="105">
        <v>15.650519027383915</v>
      </c>
      <c r="M7208" s="105">
        <v>20.002132733593221</v>
      </c>
      <c r="N7208" s="105">
        <v>25.165122046225203</v>
      </c>
      <c r="O7208" s="105">
        <v>30.287107251134458</v>
      </c>
      <c r="P7208" s="105">
        <v>31.572271345590647</v>
      </c>
      <c r="Q7208" s="105">
        <v>23.094151210074756</v>
      </c>
      <c r="R7208" s="105">
        <v>12.847274948711469</v>
      </c>
      <c r="S7208" s="105">
        <v>6.8949867494988268</v>
      </c>
      <c r="T7208" s="105">
        <v>16.297274419030817</v>
      </c>
      <c r="U7208" s="105">
        <v>8.7431636841271825</v>
      </c>
    </row>
    <row r="7209" spans="1:21">
      <c r="A7209" s="54">
        <v>7207</v>
      </c>
      <c r="B7209" s="104">
        <v>42457</v>
      </c>
      <c r="C7209" s="104">
        <v>42457</v>
      </c>
      <c r="D7209" s="105">
        <v>46465609</v>
      </c>
      <c r="E7209" s="105">
        <v>2767150000</v>
      </c>
      <c r="F7209" s="105">
        <v>0</v>
      </c>
      <c r="G7209" s="105">
        <v>5.0914785811366627</v>
      </c>
      <c r="H7209" s="105">
        <v>6.7861939540478584</v>
      </c>
      <c r="I7209" s="105">
        <v>7.8226410904203876</v>
      </c>
      <c r="J7209" s="105">
        <v>8.2218777657900901</v>
      </c>
      <c r="K7209" s="105">
        <v>7.9204341261208429</v>
      </c>
      <c r="L7209" s="105">
        <v>7.7919196804205022</v>
      </c>
      <c r="M7209" s="105">
        <v>7.5124167825300612</v>
      </c>
      <c r="N7209" s="105">
        <v>7.5154121640222984</v>
      </c>
      <c r="O7209" s="105">
        <v>7.7822682524227602</v>
      </c>
      <c r="P7209" s="105">
        <v>7.5394614829328681</v>
      </c>
      <c r="Q7209" s="105">
        <v>6.2237588599530866</v>
      </c>
      <c r="R7209" s="105">
        <v>7.3888765703220312</v>
      </c>
      <c r="S7209" s="105">
        <v>7.7521868729348276</v>
      </c>
      <c r="T7209" s="105">
        <v>7.299728275843286</v>
      </c>
      <c r="U7209" s="105">
        <v>7.434764213011543</v>
      </c>
    </row>
    <row r="7210" spans="1:21">
      <c r="A7210" s="54">
        <v>7208</v>
      </c>
      <c r="B7210" s="104">
        <v>42458</v>
      </c>
      <c r="C7210" s="104">
        <v>42458</v>
      </c>
      <c r="D7210" s="105">
        <v>3664795</v>
      </c>
      <c r="E7210" s="105">
        <v>2767150000</v>
      </c>
      <c r="F7210" s="105">
        <v>0</v>
      </c>
      <c r="G7210" s="105">
        <v>100</v>
      </c>
      <c r="H7210" s="105">
        <v>100</v>
      </c>
      <c r="I7210" s="105">
        <v>69.68079004572246</v>
      </c>
      <c r="J7210" s="105">
        <v>100</v>
      </c>
      <c r="K7210" s="105">
        <v>100</v>
      </c>
      <c r="L7210" s="105">
        <v>100</v>
      </c>
      <c r="M7210" s="105">
        <v>100</v>
      </c>
      <c r="N7210" s="105">
        <v>100</v>
      </c>
      <c r="O7210" s="105">
        <v>100</v>
      </c>
      <c r="P7210" s="105">
        <v>100</v>
      </c>
      <c r="Q7210" s="105">
        <v>100</v>
      </c>
      <c r="R7210" s="105">
        <v>100</v>
      </c>
      <c r="S7210" s="105">
        <v>93.14585485273966</v>
      </c>
      <c r="T7210" s="105">
        <v>97.473399170476867</v>
      </c>
      <c r="U7210" s="105">
        <v>95.359714201629345</v>
      </c>
    </row>
    <row r="7211" spans="1:21">
      <c r="A7211" s="54">
        <v>7209</v>
      </c>
      <c r="B7211" s="104">
        <v>42459</v>
      </c>
      <c r="C7211" s="104">
        <v>42459</v>
      </c>
      <c r="D7211" s="105">
        <v>3342408.9999999991</v>
      </c>
      <c r="E7211" s="105">
        <v>2767150000</v>
      </c>
      <c r="F7211" s="105">
        <v>0</v>
      </c>
      <c r="G7211" s="105">
        <v>3.6432293585456685</v>
      </c>
      <c r="H7211" s="105">
        <v>3.7308293197242444</v>
      </c>
      <c r="I7211" s="105">
        <v>2.8114946774153262</v>
      </c>
      <c r="J7211" s="105">
        <v>10.546772007151551</v>
      </c>
      <c r="K7211" s="105">
        <v>28.417296574770639</v>
      </c>
      <c r="L7211" s="105">
        <v>100</v>
      </c>
      <c r="M7211" s="105">
        <v>100</v>
      </c>
      <c r="N7211" s="105">
        <v>100</v>
      </c>
      <c r="O7211" s="105">
        <v>100</v>
      </c>
      <c r="P7211" s="105">
        <v>100</v>
      </c>
      <c r="Q7211" s="105">
        <v>43.328879085934567</v>
      </c>
      <c r="R7211" s="105">
        <v>3.4714737291008158</v>
      </c>
      <c r="S7211" s="105">
        <v>9.936687664844845</v>
      </c>
      <c r="T7211" s="105">
        <v>49.662497896053566</v>
      </c>
      <c r="U7211" s="105">
        <v>13.322334020764082</v>
      </c>
    </row>
    <row r="7212" spans="1:21">
      <c r="A7212" s="54">
        <v>7210</v>
      </c>
      <c r="B7212" s="104">
        <v>42460</v>
      </c>
      <c r="C7212" s="104">
        <v>42460</v>
      </c>
      <c r="D7212" s="105">
        <v>54454871.999999985</v>
      </c>
      <c r="E7212" s="105">
        <v>2767150000</v>
      </c>
      <c r="F7212" s="105">
        <v>0</v>
      </c>
      <c r="G7212" s="105">
        <v>1.6866413359790535</v>
      </c>
      <c r="H7212" s="105">
        <v>1.424390089378633</v>
      </c>
      <c r="I7212" s="105">
        <v>1.4607065006960001</v>
      </c>
      <c r="J7212" s="105">
        <v>3.8193668994851606</v>
      </c>
      <c r="K7212" s="105">
        <v>10.347582659697165</v>
      </c>
      <c r="L7212" s="105">
        <v>19.037079268303476</v>
      </c>
      <c r="M7212" s="105">
        <v>43.931351333859944</v>
      </c>
      <c r="N7212" s="105">
        <v>84.893346162660649</v>
      </c>
      <c r="O7212" s="105">
        <v>100</v>
      </c>
      <c r="P7212" s="105">
        <v>100</v>
      </c>
      <c r="Q7212" s="105">
        <v>20.761327271502594</v>
      </c>
      <c r="R7212" s="105">
        <v>2.1529778344379338</v>
      </c>
      <c r="S7212" s="105">
        <v>3.1592555045513699</v>
      </c>
      <c r="T7212" s="105">
        <v>32.459564113000049</v>
      </c>
      <c r="U7212" s="105">
        <v>3.2372981939455396</v>
      </c>
    </row>
    <row r="7213" spans="1:21">
      <c r="A7213" s="54">
        <v>7211</v>
      </c>
      <c r="B7213" s="104">
        <v>42475</v>
      </c>
      <c r="C7213" s="104">
        <v>42475</v>
      </c>
      <c r="D7213" s="105">
        <v>8922083</v>
      </c>
      <c r="E7213" s="105">
        <v>2767150000</v>
      </c>
      <c r="F7213" s="105">
        <v>0</v>
      </c>
      <c r="G7213" s="105">
        <v>4.1026136161831888</v>
      </c>
      <c r="H7213" s="105">
        <v>2.821654746722992</v>
      </c>
      <c r="I7213" s="105">
        <v>2.4369582658695355</v>
      </c>
      <c r="J7213" s="105">
        <v>6.6509829623430265</v>
      </c>
      <c r="K7213" s="105">
        <v>16.41012611746412</v>
      </c>
      <c r="L7213" s="105">
        <v>13.984736409893008</v>
      </c>
      <c r="M7213" s="105">
        <v>3.4355856788649799</v>
      </c>
      <c r="N7213" s="105">
        <v>5.7356792364438993</v>
      </c>
      <c r="O7213" s="105">
        <v>100</v>
      </c>
      <c r="P7213" s="105">
        <v>100</v>
      </c>
      <c r="Q7213" s="105">
        <v>100</v>
      </c>
      <c r="R7213" s="105">
        <v>3.7921739720803109</v>
      </c>
      <c r="S7213" s="105">
        <v>35.788067306204944</v>
      </c>
      <c r="T7213" s="105">
        <v>29.947542583822088</v>
      </c>
      <c r="U7213" s="105">
        <v>34.425766132128423</v>
      </c>
    </row>
    <row r="7214" spans="1:21">
      <c r="A7214" s="54">
        <v>7212</v>
      </c>
      <c r="B7214" s="104">
        <v>42585</v>
      </c>
      <c r="C7214" s="104">
        <v>42585</v>
      </c>
      <c r="D7214" s="105">
        <v>1829773689.9999995</v>
      </c>
      <c r="E7214" s="105">
        <v>68939300000</v>
      </c>
      <c r="F7214" s="105">
        <v>0</v>
      </c>
      <c r="G7214" s="105">
        <v>1.2104168273524993</v>
      </c>
      <c r="H7214" s="105">
        <v>0.70042161600163544</v>
      </c>
      <c r="I7214" s="105">
        <v>0.29440714134233159</v>
      </c>
      <c r="J7214" s="105">
        <v>0.19526550629096856</v>
      </c>
      <c r="K7214" s="105">
        <v>0.17799374034842846</v>
      </c>
      <c r="L7214" s="105">
        <v>0.13399546858262357</v>
      </c>
      <c r="M7214" s="105">
        <v>0.28268744254246569</v>
      </c>
      <c r="N7214" s="105">
        <v>0.42467111381291356</v>
      </c>
      <c r="O7214" s="105">
        <v>0.52615726153032383</v>
      </c>
      <c r="P7214" s="105">
        <v>1.1461994825395498</v>
      </c>
      <c r="Q7214" s="105">
        <v>1.3055127022473678</v>
      </c>
      <c r="R7214" s="105">
        <v>1.4896687043280472</v>
      </c>
      <c r="S7214" s="105">
        <v>0.57073183277007689</v>
      </c>
      <c r="T7214" s="105">
        <v>0.65728308390992962</v>
      </c>
      <c r="U7214" s="105">
        <v>0.58699800967501981</v>
      </c>
    </row>
    <row r="7215" spans="1:21">
      <c r="A7215" s="54">
        <v>7213</v>
      </c>
      <c r="B7215" s="104">
        <v>42586</v>
      </c>
      <c r="C7215" s="104">
        <v>42586</v>
      </c>
      <c r="D7215" s="105">
        <v>4330.0000000000009</v>
      </c>
      <c r="E7215" s="105">
        <v>2767150000</v>
      </c>
      <c r="F7215" s="105">
        <v>1</v>
      </c>
      <c r="G7215" s="105">
        <v>-99999</v>
      </c>
      <c r="H7215" s="105">
        <v>-99999</v>
      </c>
      <c r="I7215" s="105">
        <v>-99999</v>
      </c>
      <c r="J7215" s="105">
        <v>-99999</v>
      </c>
      <c r="K7215" s="105">
        <v>-99999</v>
      </c>
      <c r="L7215" s="105">
        <v>-99999</v>
      </c>
      <c r="M7215" s="105">
        <v>-99999</v>
      </c>
      <c r="N7215" s="105">
        <v>-99999</v>
      </c>
      <c r="O7215" s="105">
        <v>-99999</v>
      </c>
      <c r="P7215" s="105">
        <v>-99999</v>
      </c>
      <c r="Q7215" s="105">
        <v>-99999</v>
      </c>
      <c r="R7215" s="105">
        <v>-99999</v>
      </c>
      <c r="S7215" s="105">
        <v>0</v>
      </c>
      <c r="T7215" s="105">
        <v>0</v>
      </c>
      <c r="U7215" s="105">
        <v>0</v>
      </c>
    </row>
    <row r="7216" spans="1:21">
      <c r="A7216" s="54">
        <v>7214</v>
      </c>
      <c r="B7216" s="104">
        <v>42587</v>
      </c>
      <c r="C7216" s="104">
        <v>42587</v>
      </c>
      <c r="D7216" s="105">
        <v>40135567.999999993</v>
      </c>
      <c r="E7216" s="105">
        <v>2767150000</v>
      </c>
      <c r="F7216" s="105">
        <v>0</v>
      </c>
      <c r="G7216" s="105">
        <v>1.3981607448871594</v>
      </c>
      <c r="H7216" s="105">
        <v>1.2995131750441833</v>
      </c>
      <c r="I7216" s="105">
        <v>1.3122463463092566</v>
      </c>
      <c r="J7216" s="105">
        <v>1.4438420561843781</v>
      </c>
      <c r="K7216" s="105">
        <v>1.5823560594942816</v>
      </c>
      <c r="L7216" s="105">
        <v>0.95421464034160997</v>
      </c>
      <c r="M7216" s="105">
        <v>1.5028267160185917</v>
      </c>
      <c r="N7216" s="105">
        <v>1.8083253839967999</v>
      </c>
      <c r="O7216" s="105">
        <v>0.80650236619132942</v>
      </c>
      <c r="P7216" s="105">
        <v>0.9762247694415005</v>
      </c>
      <c r="Q7216" s="105">
        <v>1.2263704577020469</v>
      </c>
      <c r="R7216" s="105">
        <v>1.1995357650986747</v>
      </c>
      <c r="S7216" s="105">
        <v>1.4053475119032022</v>
      </c>
      <c r="T7216" s="105">
        <v>1.2925098733924845</v>
      </c>
      <c r="U7216" s="105">
        <v>1.332973625756162</v>
      </c>
    </row>
    <row r="7217" spans="1:21">
      <c r="A7217" s="54">
        <v>7215</v>
      </c>
      <c r="B7217" s="104">
        <v>42588</v>
      </c>
      <c r="C7217" s="104">
        <v>42588</v>
      </c>
      <c r="D7217" s="105">
        <v>6754500.9999999991</v>
      </c>
      <c r="E7217" s="105">
        <v>5557400000</v>
      </c>
      <c r="F7217" s="105">
        <v>0</v>
      </c>
      <c r="G7217" s="105">
        <v>19.900688073092159</v>
      </c>
      <c r="H7217" s="105">
        <v>73.048603579584039</v>
      </c>
      <c r="I7217" s="105">
        <v>94.100563641014915</v>
      </c>
      <c r="J7217" s="105">
        <v>100</v>
      </c>
      <c r="K7217" s="105">
        <v>100</v>
      </c>
      <c r="L7217" s="105">
        <v>100</v>
      </c>
      <c r="M7217" s="105">
        <v>100</v>
      </c>
      <c r="N7217" s="105">
        <v>4.0712323655024889</v>
      </c>
      <c r="O7217" s="105">
        <v>2.666633209027903</v>
      </c>
      <c r="P7217" s="105">
        <v>9.5471977873667093</v>
      </c>
      <c r="Q7217" s="105">
        <v>21.881536629641165</v>
      </c>
      <c r="R7217" s="105">
        <v>23.761295092462106</v>
      </c>
      <c r="S7217" s="105">
        <v>20.530953161678593</v>
      </c>
      <c r="T7217" s="105">
        <v>54.081479198140947</v>
      </c>
      <c r="U7217" s="105">
        <v>21.653525929709943</v>
      </c>
    </row>
    <row r="7218" spans="1:21">
      <c r="A7218" s="54">
        <v>7216</v>
      </c>
      <c r="B7218" s="104">
        <v>42590</v>
      </c>
      <c r="C7218" s="104">
        <v>42590</v>
      </c>
      <c r="D7218" s="105">
        <v>72280</v>
      </c>
      <c r="E7218" s="105">
        <v>2778700000</v>
      </c>
      <c r="F7218" s="105">
        <v>0</v>
      </c>
      <c r="G7218" s="105">
        <v>12.204908206946055</v>
      </c>
      <c r="H7218" s="105">
        <v>33.031956599638583</v>
      </c>
      <c r="I7218" s="105">
        <v>54.078360384467665</v>
      </c>
      <c r="J7218" s="105">
        <v>100</v>
      </c>
      <c r="K7218" s="105">
        <v>100</v>
      </c>
      <c r="L7218" s="105">
        <v>100</v>
      </c>
      <c r="M7218" s="105">
        <v>78.455179484016497</v>
      </c>
      <c r="N7218" s="105">
        <v>4.762789988698767</v>
      </c>
      <c r="O7218" s="105">
        <v>2.1893958837581149</v>
      </c>
      <c r="P7218" s="105">
        <v>5.6711033094011309</v>
      </c>
      <c r="Q7218" s="105">
        <v>16.942554912023926</v>
      </c>
      <c r="R7218" s="105">
        <v>15.953555869054398</v>
      </c>
      <c r="S7218" s="105">
        <v>0</v>
      </c>
      <c r="T7218" s="105">
        <v>43.607483719833759</v>
      </c>
      <c r="U7218" s="105">
        <v>43.607483719833752</v>
      </c>
    </row>
    <row r="7219" spans="1:21">
      <c r="A7219" s="54">
        <v>7217</v>
      </c>
      <c r="B7219" s="104">
        <v>42591</v>
      </c>
      <c r="C7219" s="104">
        <v>42591</v>
      </c>
      <c r="D7219" s="105">
        <v>1224593379</v>
      </c>
      <c r="E7219" s="105">
        <v>38561500000</v>
      </c>
      <c r="F7219" s="105">
        <v>0</v>
      </c>
      <c r="G7219" s="105">
        <v>27.598905979714999</v>
      </c>
      <c r="H7219" s="105">
        <v>10.596410529384469</v>
      </c>
      <c r="I7219" s="105">
        <v>8.0419045852220759</v>
      </c>
      <c r="J7219" s="105">
        <v>8.9586424972584808</v>
      </c>
      <c r="K7219" s="105">
        <v>10.414716879089188</v>
      </c>
      <c r="L7219" s="105">
        <v>10.315158349109115</v>
      </c>
      <c r="M7219" s="105">
        <v>11.537799164133254</v>
      </c>
      <c r="N7219" s="105">
        <v>23.015434500976244</v>
      </c>
      <c r="O7219" s="105">
        <v>100</v>
      </c>
      <c r="P7219" s="105">
        <v>100</v>
      </c>
      <c r="Q7219" s="105">
        <v>100</v>
      </c>
      <c r="R7219" s="105">
        <v>100</v>
      </c>
      <c r="S7219" s="105">
        <v>89.348734075172047</v>
      </c>
      <c r="T7219" s="105">
        <v>42.53991437374065</v>
      </c>
      <c r="U7219" s="105">
        <v>88.330033109233426</v>
      </c>
    </row>
    <row r="7220" spans="1:21">
      <c r="A7220" s="54">
        <v>7218</v>
      </c>
      <c r="B7220" s="104">
        <v>42604</v>
      </c>
      <c r="C7220" s="104">
        <v>42604</v>
      </c>
      <c r="D7220" s="105">
        <v>1151578217</v>
      </c>
      <c r="E7220" s="105">
        <v>50139400000</v>
      </c>
      <c r="F7220" s="105">
        <v>0</v>
      </c>
      <c r="G7220" s="105">
        <v>6.9012309516434174</v>
      </c>
      <c r="H7220" s="105">
        <v>10.367328469176115</v>
      </c>
      <c r="I7220" s="105">
        <v>15.129985188448121</v>
      </c>
      <c r="J7220" s="105">
        <v>17.016285831101087</v>
      </c>
      <c r="K7220" s="105">
        <v>12.349548001522365</v>
      </c>
      <c r="L7220" s="105">
        <v>6.0713153014364885</v>
      </c>
      <c r="M7220" s="105">
        <v>4.686257703297013</v>
      </c>
      <c r="N7220" s="105">
        <v>7.4029518346090448</v>
      </c>
      <c r="O7220" s="105">
        <v>3.5570497691152916</v>
      </c>
      <c r="P7220" s="105">
        <v>5.1530981642761748</v>
      </c>
      <c r="Q7220" s="105">
        <v>12.124524259236836</v>
      </c>
      <c r="R7220" s="105">
        <v>8.5653353476634457</v>
      </c>
      <c r="S7220" s="105">
        <v>11.655191214080462</v>
      </c>
      <c r="T7220" s="105">
        <v>9.1104092351271166</v>
      </c>
      <c r="U7220" s="105">
        <v>11.525018015838867</v>
      </c>
    </row>
    <row r="7221" spans="1:21">
      <c r="A7221" s="54">
        <v>7219</v>
      </c>
      <c r="B7221" s="104">
        <v>42615</v>
      </c>
      <c r="C7221" s="104">
        <v>42615</v>
      </c>
      <c r="D7221" s="105">
        <v>8454886106</v>
      </c>
      <c r="E7221" s="105">
        <v>489020000000</v>
      </c>
      <c r="F7221" s="105">
        <v>0</v>
      </c>
      <c r="G7221" s="105">
        <v>100</v>
      </c>
      <c r="H7221" s="105">
        <v>100</v>
      </c>
      <c r="I7221" s="105">
        <v>100</v>
      </c>
      <c r="J7221" s="105">
        <v>100</v>
      </c>
      <c r="K7221" s="105">
        <v>100</v>
      </c>
      <c r="L7221" s="105">
        <v>100</v>
      </c>
      <c r="M7221" s="105">
        <v>100</v>
      </c>
      <c r="N7221" s="105">
        <v>100</v>
      </c>
      <c r="O7221" s="105">
        <v>100</v>
      </c>
      <c r="P7221" s="105">
        <v>100</v>
      </c>
      <c r="Q7221" s="105">
        <v>100</v>
      </c>
      <c r="R7221" s="105">
        <v>100</v>
      </c>
      <c r="S7221" s="105">
        <v>100</v>
      </c>
      <c r="T7221" s="105">
        <v>100</v>
      </c>
      <c r="U7221" s="105">
        <v>100</v>
      </c>
    </row>
    <row r="7222" spans="1:21">
      <c r="A7222" s="54">
        <v>7220</v>
      </c>
      <c r="B7222" s="104">
        <v>42616</v>
      </c>
      <c r="C7222" s="104">
        <v>42616</v>
      </c>
      <c r="D7222" s="105">
        <v>627409.99999999988</v>
      </c>
      <c r="E7222" s="105">
        <v>2778700000</v>
      </c>
      <c r="F7222" s="105">
        <v>0</v>
      </c>
      <c r="G7222" s="105">
        <v>21.011361397451463</v>
      </c>
      <c r="H7222" s="105">
        <v>24.669123661977434</v>
      </c>
      <c r="I7222" s="105">
        <v>26.029700113272693</v>
      </c>
      <c r="J7222" s="105">
        <v>38.428258228973569</v>
      </c>
      <c r="K7222" s="105">
        <v>45.430432326460107</v>
      </c>
      <c r="L7222" s="105">
        <v>40.878543528954609</v>
      </c>
      <c r="M7222" s="105">
        <v>29.11798587754657</v>
      </c>
      <c r="N7222" s="105">
        <v>22.558574488830974</v>
      </c>
      <c r="O7222" s="105">
        <v>17.316196441556507</v>
      </c>
      <c r="P7222" s="105">
        <v>13.285510657053036</v>
      </c>
      <c r="Q7222" s="105">
        <v>15.693347613858597</v>
      </c>
      <c r="R7222" s="105">
        <v>16.666401440904174</v>
      </c>
      <c r="S7222" s="105">
        <v>26.192654339030469</v>
      </c>
      <c r="T7222" s="105">
        <v>25.923786314736635</v>
      </c>
      <c r="U7222" s="105">
        <v>25.97617231872411</v>
      </c>
    </row>
    <row r="7223" spans="1:21">
      <c r="A7223" s="54">
        <v>7221</v>
      </c>
      <c r="B7223" s="104">
        <v>42617</v>
      </c>
      <c r="C7223" s="104">
        <v>42617</v>
      </c>
      <c r="D7223" s="105">
        <v>46835836.000000015</v>
      </c>
      <c r="E7223" s="105">
        <v>5545850000</v>
      </c>
      <c r="F7223" s="105">
        <v>0</v>
      </c>
      <c r="G7223" s="105">
        <v>1.5836251720731855</v>
      </c>
      <c r="H7223" s="105">
        <v>1.753377613408214</v>
      </c>
      <c r="I7223" s="105">
        <v>1.7805024941634486</v>
      </c>
      <c r="J7223" s="105">
        <v>2.8233715085381128</v>
      </c>
      <c r="K7223" s="105">
        <v>3.3508836283613794</v>
      </c>
      <c r="L7223" s="105">
        <v>3.1147753924694026</v>
      </c>
      <c r="M7223" s="105">
        <v>2.2159899745992657</v>
      </c>
      <c r="N7223" s="105">
        <v>1.8408898952962216</v>
      </c>
      <c r="O7223" s="105">
        <v>1.3788364090215692</v>
      </c>
      <c r="P7223" s="105">
        <v>1.006178515685288</v>
      </c>
      <c r="Q7223" s="105">
        <v>1.1442360221758072</v>
      </c>
      <c r="R7223" s="105">
        <v>1.2113389351067763</v>
      </c>
      <c r="S7223" s="105">
        <v>2.0234409837722378</v>
      </c>
      <c r="T7223" s="105">
        <v>1.9336671300748893</v>
      </c>
      <c r="U7223" s="105">
        <v>2.0167435138008809</v>
      </c>
    </row>
    <row r="7224" spans="1:21">
      <c r="A7224" s="54">
        <v>7222</v>
      </c>
      <c r="B7224" s="104">
        <v>42619</v>
      </c>
      <c r="C7224" s="104">
        <v>42619</v>
      </c>
      <c r="D7224" s="105">
        <v>145687809.00000003</v>
      </c>
      <c r="E7224" s="105">
        <v>8324550000</v>
      </c>
      <c r="F7224" s="105">
        <v>0</v>
      </c>
      <c r="G7224" s="105">
        <v>0.99778486989748993</v>
      </c>
      <c r="H7224" s="105">
        <v>1.1204498373773286</v>
      </c>
      <c r="I7224" s="105">
        <v>1.0963335626635766</v>
      </c>
      <c r="J7224" s="105">
        <v>1.3540689370635806</v>
      </c>
      <c r="K7224" s="105">
        <v>1.4518823391777347</v>
      </c>
      <c r="L7224" s="105">
        <v>1.3546749934311826</v>
      </c>
      <c r="M7224" s="105">
        <v>1.2200173337015312</v>
      </c>
      <c r="N7224" s="105">
        <v>1.2494259315074794</v>
      </c>
      <c r="O7224" s="105">
        <v>1.0651108916269836</v>
      </c>
      <c r="P7224" s="105">
        <v>0.79257210971501513</v>
      </c>
      <c r="Q7224" s="105">
        <v>0.80046413166081398</v>
      </c>
      <c r="R7224" s="105">
        <v>0.89397508819758442</v>
      </c>
      <c r="S7224" s="105">
        <v>1.140642170941</v>
      </c>
      <c r="T7224" s="105">
        <v>1.1163966688350249</v>
      </c>
      <c r="U7224" s="105">
        <v>1.1354659681320929</v>
      </c>
    </row>
    <row r="7225" spans="1:21">
      <c r="A7225" s="54">
        <v>7223</v>
      </c>
      <c r="B7225" s="104">
        <v>42620</v>
      </c>
      <c r="C7225" s="104">
        <v>42620</v>
      </c>
      <c r="D7225" s="105">
        <v>7653</v>
      </c>
      <c r="E7225" s="105">
        <v>2778700000</v>
      </c>
      <c r="F7225" s="105">
        <v>0</v>
      </c>
      <c r="G7225" s="105">
        <v>50.070645912949566</v>
      </c>
      <c r="H7225" s="105">
        <v>70.516879679871309</v>
      </c>
      <c r="I7225" s="105">
        <v>82.505475183514193</v>
      </c>
      <c r="J7225" s="105">
        <v>100</v>
      </c>
      <c r="K7225" s="105">
        <v>70.807408905440667</v>
      </c>
      <c r="L7225" s="105">
        <v>33.248810249529136</v>
      </c>
      <c r="M7225" s="105">
        <v>38.434009415556645</v>
      </c>
      <c r="N7225" s="105">
        <v>41.248492843041561</v>
      </c>
      <c r="O7225" s="105">
        <v>27.038436587248519</v>
      </c>
      <c r="P7225" s="105">
        <v>21.770054330048836</v>
      </c>
      <c r="Q7225" s="105">
        <v>28.677000606703466</v>
      </c>
      <c r="R7225" s="105">
        <v>35.553323952751484</v>
      </c>
      <c r="S7225" s="105">
        <v>0</v>
      </c>
      <c r="T7225" s="105">
        <v>49.989211472221285</v>
      </c>
      <c r="U7225" s="105">
        <v>49.989211472221285</v>
      </c>
    </row>
    <row r="7226" spans="1:21">
      <c r="A7226" s="54">
        <v>7224</v>
      </c>
      <c r="B7226" s="104">
        <v>42621</v>
      </c>
      <c r="C7226" s="104">
        <v>42621</v>
      </c>
      <c r="D7226" s="105">
        <v>260539.99999999997</v>
      </c>
      <c r="E7226" s="105">
        <v>39333100000</v>
      </c>
      <c r="F7226" s="105">
        <v>0</v>
      </c>
      <c r="G7226" s="105">
        <v>18.173475420624683</v>
      </c>
      <c r="H7226" s="105">
        <v>17.472339815905858</v>
      </c>
      <c r="I7226" s="105">
        <v>25.527968842741586</v>
      </c>
      <c r="J7226" s="105">
        <v>49.785004318469831</v>
      </c>
      <c r="K7226" s="105">
        <v>100</v>
      </c>
      <c r="L7226" s="105">
        <v>20.190115740317008</v>
      </c>
      <c r="M7226" s="105">
        <v>22.787373451891483</v>
      </c>
      <c r="N7226" s="105">
        <v>76.23326046161462</v>
      </c>
      <c r="O7226" s="105">
        <v>11.359280088887719</v>
      </c>
      <c r="P7226" s="105">
        <v>4.1571087337769921</v>
      </c>
      <c r="Q7226" s="105">
        <v>10.003198913490536</v>
      </c>
      <c r="R7226" s="105">
        <v>7.825763376843101</v>
      </c>
      <c r="S7226" s="105">
        <v>0</v>
      </c>
      <c r="T7226" s="105">
        <v>30.292907430380282</v>
      </c>
      <c r="U7226" s="105">
        <v>30.292907430380289</v>
      </c>
    </row>
    <row r="7227" spans="1:21">
      <c r="A7227" s="54">
        <v>7225</v>
      </c>
      <c r="B7227" s="104">
        <v>42720</v>
      </c>
      <c r="C7227" s="104">
        <v>42720</v>
      </c>
      <c r="D7227" s="105">
        <v>45034.999999999993</v>
      </c>
      <c r="E7227" s="105">
        <v>5557400000</v>
      </c>
      <c r="F7227" s="105">
        <v>0</v>
      </c>
      <c r="G7227" s="105">
        <v>100</v>
      </c>
      <c r="H7227" s="105">
        <v>100</v>
      </c>
      <c r="I7227" s="105">
        <v>100</v>
      </c>
      <c r="J7227" s="105">
        <v>100</v>
      </c>
      <c r="K7227" s="105">
        <v>100</v>
      </c>
      <c r="L7227" s="105">
        <v>100</v>
      </c>
      <c r="M7227" s="105">
        <v>100</v>
      </c>
      <c r="N7227" s="105">
        <v>100</v>
      </c>
      <c r="O7227" s="105">
        <v>100</v>
      </c>
      <c r="P7227" s="105">
        <v>100</v>
      </c>
      <c r="Q7227" s="105">
        <v>97.187817279018745</v>
      </c>
      <c r="R7227" s="105">
        <v>100</v>
      </c>
      <c r="S7227" s="105">
        <v>0</v>
      </c>
      <c r="T7227" s="105">
        <v>99.765651439918216</v>
      </c>
      <c r="U7227" s="105">
        <v>99.76565143991823</v>
      </c>
    </row>
    <row r="7228" spans="1:21">
      <c r="A7228" s="54">
        <v>7226</v>
      </c>
      <c r="B7228" s="104">
        <v>42721</v>
      </c>
      <c r="C7228" s="104">
        <v>42721</v>
      </c>
      <c r="D7228" s="105">
        <v>232957503.99999994</v>
      </c>
      <c r="E7228" s="105">
        <v>72249100000</v>
      </c>
      <c r="F7228" s="105">
        <v>0</v>
      </c>
      <c r="G7228" s="105">
        <v>4.9419012090248344</v>
      </c>
      <c r="H7228" s="105">
        <v>8.3322509255725414</v>
      </c>
      <c r="I7228" s="105">
        <v>8.9984280254877937</v>
      </c>
      <c r="J7228" s="105">
        <v>6.552097106555145</v>
      </c>
      <c r="K7228" s="105">
        <v>12.360519486330347</v>
      </c>
      <c r="L7228" s="105">
        <v>100</v>
      </c>
      <c r="M7228" s="105">
        <v>100</v>
      </c>
      <c r="N7228" s="105">
        <v>100</v>
      </c>
      <c r="O7228" s="105">
        <v>100</v>
      </c>
      <c r="P7228" s="105">
        <v>80.384965208999219</v>
      </c>
      <c r="Q7228" s="105">
        <v>5.6257647164579501</v>
      </c>
      <c r="R7228" s="105">
        <v>7.2138090091908786</v>
      </c>
      <c r="S7228" s="105">
        <v>13.046342989029448</v>
      </c>
      <c r="T7228" s="105">
        <v>44.534144640634899</v>
      </c>
      <c r="U7228" s="105">
        <v>14.016778210998877</v>
      </c>
    </row>
    <row r="7229" spans="1:21">
      <c r="A7229" s="54">
        <v>7227</v>
      </c>
      <c r="B7229" s="104">
        <v>42748</v>
      </c>
      <c r="C7229" s="104">
        <v>42748</v>
      </c>
      <c r="D7229" s="105">
        <v>83278519</v>
      </c>
      <c r="E7229" s="105">
        <v>13949800000</v>
      </c>
      <c r="F7229" s="105">
        <v>0</v>
      </c>
      <c r="G7229" s="105">
        <v>18.41108154202832</v>
      </c>
      <c r="H7229" s="105">
        <v>14.415891342860773</v>
      </c>
      <c r="I7229" s="105">
        <v>5.3481245470947032</v>
      </c>
      <c r="J7229" s="105">
        <v>6.9493667916020989</v>
      </c>
      <c r="K7229" s="105">
        <v>11.67949836762841</v>
      </c>
      <c r="L7229" s="105">
        <v>16.809640057512464</v>
      </c>
      <c r="M7229" s="105">
        <v>31.832538970931846</v>
      </c>
      <c r="N7229" s="105">
        <v>41.7184467755621</v>
      </c>
      <c r="O7229" s="105">
        <v>76.260135496173035</v>
      </c>
      <c r="P7229" s="105">
        <v>83.390133749676821</v>
      </c>
      <c r="Q7229" s="105">
        <v>65.149214143456703</v>
      </c>
      <c r="R7229" s="105">
        <v>33.143782087334039</v>
      </c>
      <c r="S7229" s="105">
        <v>9.4405964807169962</v>
      </c>
      <c r="T7229" s="105">
        <v>33.758987822655108</v>
      </c>
      <c r="U7229" s="105">
        <v>14.834099864397283</v>
      </c>
    </row>
    <row r="7230" spans="1:21">
      <c r="A7230" s="54">
        <v>7228</v>
      </c>
      <c r="B7230" s="104">
        <v>42749</v>
      </c>
      <c r="C7230" s="104">
        <v>42749</v>
      </c>
      <c r="D7230" s="105">
        <v>3824508.0000000014</v>
      </c>
      <c r="E7230" s="105">
        <v>2778700000</v>
      </c>
      <c r="F7230" s="105">
        <v>0</v>
      </c>
      <c r="G7230" s="105">
        <v>18.666937785409665</v>
      </c>
      <c r="H7230" s="105">
        <v>13.817080275277512</v>
      </c>
      <c r="I7230" s="105">
        <v>12.858238733076698</v>
      </c>
      <c r="J7230" s="105">
        <v>25.415835273356976</v>
      </c>
      <c r="K7230" s="105">
        <v>96.224491862898773</v>
      </c>
      <c r="L7230" s="105">
        <v>100</v>
      </c>
      <c r="M7230" s="105">
        <v>100</v>
      </c>
      <c r="N7230" s="105">
        <v>100</v>
      </c>
      <c r="O7230" s="105">
        <v>100</v>
      </c>
      <c r="P7230" s="105">
        <v>100</v>
      </c>
      <c r="Q7230" s="105">
        <v>23.718455407379569</v>
      </c>
      <c r="R7230" s="105">
        <v>18.28638946436298</v>
      </c>
      <c r="S7230" s="105">
        <v>41.18598632113023</v>
      </c>
      <c r="T7230" s="105">
        <v>59.082285733480184</v>
      </c>
      <c r="U7230" s="105">
        <v>55.45726907022329</v>
      </c>
    </row>
    <row r="7231" spans="1:21">
      <c r="A7231" s="54">
        <v>7229</v>
      </c>
      <c r="B7231" s="104">
        <v>42750</v>
      </c>
      <c r="C7231" s="104">
        <v>42750</v>
      </c>
      <c r="D7231" s="105">
        <v>68951277</v>
      </c>
      <c r="E7231" s="105">
        <v>2778700000</v>
      </c>
      <c r="F7231" s="105">
        <v>0</v>
      </c>
      <c r="G7231" s="105">
        <v>4.2543870423059724</v>
      </c>
      <c r="H7231" s="105">
        <v>2.8231991657246271</v>
      </c>
      <c r="I7231" s="105">
        <v>2.0476364380471574</v>
      </c>
      <c r="J7231" s="105">
        <v>100</v>
      </c>
      <c r="K7231" s="105">
        <v>100</v>
      </c>
      <c r="L7231" s="105">
        <v>100</v>
      </c>
      <c r="M7231" s="105">
        <v>100</v>
      </c>
      <c r="N7231" s="105">
        <v>100</v>
      </c>
      <c r="O7231" s="105">
        <v>100</v>
      </c>
      <c r="P7231" s="105">
        <v>100</v>
      </c>
      <c r="Q7231" s="105">
        <v>3.9170793491491933</v>
      </c>
      <c r="R7231" s="105">
        <v>2.5718257497893289</v>
      </c>
      <c r="S7231" s="105">
        <v>61.088767070793438</v>
      </c>
      <c r="T7231" s="105">
        <v>59.634510645418025</v>
      </c>
      <c r="U7231" s="105">
        <v>60.79084530716414</v>
      </c>
    </row>
    <row r="7232" spans="1:21">
      <c r="A7232" s="54">
        <v>7230</v>
      </c>
      <c r="B7232" s="104">
        <v>42751</v>
      </c>
      <c r="C7232" s="104">
        <v>42751</v>
      </c>
      <c r="D7232" s="105">
        <v>3986103.9999999991</v>
      </c>
      <c r="E7232" s="105">
        <v>2778700000</v>
      </c>
      <c r="F7232" s="105">
        <v>0</v>
      </c>
      <c r="G7232" s="105">
        <v>100</v>
      </c>
      <c r="H7232" s="105">
        <v>75.407833703779019</v>
      </c>
      <c r="I7232" s="105">
        <v>67.237397566923264</v>
      </c>
      <c r="J7232" s="105">
        <v>100</v>
      </c>
      <c r="K7232" s="105">
        <v>100</v>
      </c>
      <c r="L7232" s="105">
        <v>100</v>
      </c>
      <c r="M7232" s="105">
        <v>100</v>
      </c>
      <c r="N7232" s="105">
        <v>100</v>
      </c>
      <c r="O7232" s="105">
        <v>100</v>
      </c>
      <c r="P7232" s="105">
        <v>100</v>
      </c>
      <c r="Q7232" s="105">
        <v>100</v>
      </c>
      <c r="R7232" s="105">
        <v>100</v>
      </c>
      <c r="S7232" s="105">
        <v>89.4325456442469</v>
      </c>
      <c r="T7232" s="105">
        <v>95.220435939225197</v>
      </c>
      <c r="U7232" s="105">
        <v>94.466522638624426</v>
      </c>
    </row>
    <row r="7233" spans="1:21">
      <c r="A7233" s="54">
        <v>7231</v>
      </c>
      <c r="B7233" s="104">
        <v>42752</v>
      </c>
      <c r="C7233" s="104">
        <v>42752</v>
      </c>
      <c r="D7233" s="105">
        <v>280933988.00000006</v>
      </c>
      <c r="E7233" s="105">
        <v>8369900000</v>
      </c>
      <c r="F7233" s="105">
        <v>0</v>
      </c>
      <c r="G7233" s="105">
        <v>3.2326932774592092</v>
      </c>
      <c r="H7233" s="105">
        <v>1.759811938568594</v>
      </c>
      <c r="I7233" s="105">
        <v>2.1295639345489521</v>
      </c>
      <c r="J7233" s="105">
        <v>5.9903574841730274</v>
      </c>
      <c r="K7233" s="105">
        <v>15.464790526728345</v>
      </c>
      <c r="L7233" s="105">
        <v>100</v>
      </c>
      <c r="M7233" s="105">
        <v>12.655035951229552</v>
      </c>
      <c r="N7233" s="105">
        <v>100</v>
      </c>
      <c r="O7233" s="105">
        <v>100</v>
      </c>
      <c r="P7233" s="105">
        <v>100</v>
      </c>
      <c r="Q7233" s="105">
        <v>39.322303975157205</v>
      </c>
      <c r="R7233" s="105">
        <v>3.6108509587867759</v>
      </c>
      <c r="S7233" s="105">
        <v>19.252111216953569</v>
      </c>
      <c r="T7233" s="105">
        <v>40.347117337220972</v>
      </c>
      <c r="U7233" s="105">
        <v>22.081815525535738</v>
      </c>
    </row>
    <row r="7234" spans="1:21">
      <c r="A7234" s="54">
        <v>7232</v>
      </c>
      <c r="B7234" s="104">
        <v>42753</v>
      </c>
      <c r="C7234" s="104">
        <v>42753</v>
      </c>
      <c r="D7234" s="105">
        <v>34554982.999999993</v>
      </c>
      <c r="E7234" s="105">
        <v>2778700000</v>
      </c>
      <c r="F7234" s="105">
        <v>0</v>
      </c>
      <c r="G7234" s="105">
        <v>2.0389235608196596</v>
      </c>
      <c r="H7234" s="105">
        <v>1.5163697656696762</v>
      </c>
      <c r="I7234" s="105">
        <v>1.4365547732601345</v>
      </c>
      <c r="J7234" s="105">
        <v>4.3308428587764496</v>
      </c>
      <c r="K7234" s="105">
        <v>19.384850905861615</v>
      </c>
      <c r="L7234" s="105">
        <v>100</v>
      </c>
      <c r="M7234" s="105">
        <v>42.390367860232203</v>
      </c>
      <c r="N7234" s="105">
        <v>100</v>
      </c>
      <c r="O7234" s="105">
        <v>100</v>
      </c>
      <c r="P7234" s="105">
        <v>100</v>
      </c>
      <c r="Q7234" s="105">
        <v>15.570454600508167</v>
      </c>
      <c r="R7234" s="105">
        <v>1.9400837447728048</v>
      </c>
      <c r="S7234" s="105">
        <v>30.141332594637777</v>
      </c>
      <c r="T7234" s="105">
        <v>40.717370672491725</v>
      </c>
      <c r="U7234" s="105">
        <v>32.663019101690125</v>
      </c>
    </row>
    <row r="7235" spans="1:21">
      <c r="A7235" s="54">
        <v>7233</v>
      </c>
      <c r="B7235" s="104">
        <v>42754</v>
      </c>
      <c r="C7235" s="104">
        <v>42754</v>
      </c>
      <c r="D7235" s="105">
        <v>35554850.999999978</v>
      </c>
      <c r="E7235" s="105">
        <v>2778700000</v>
      </c>
      <c r="F7235" s="105">
        <v>0</v>
      </c>
      <c r="G7235" s="105">
        <v>8.4192506447678745</v>
      </c>
      <c r="H7235" s="105">
        <v>7.1431318572998661</v>
      </c>
      <c r="I7235" s="105">
        <v>5.3975384323912463</v>
      </c>
      <c r="J7235" s="105">
        <v>11.784556349299718</v>
      </c>
      <c r="K7235" s="105">
        <v>26.5448319738355</v>
      </c>
      <c r="L7235" s="105">
        <v>44.738220755621235</v>
      </c>
      <c r="M7235" s="105">
        <v>93.684286550333439</v>
      </c>
      <c r="N7235" s="105">
        <v>100</v>
      </c>
      <c r="O7235" s="105">
        <v>100</v>
      </c>
      <c r="P7235" s="105">
        <v>100</v>
      </c>
      <c r="Q7235" s="105">
        <v>58.531968186129866</v>
      </c>
      <c r="R7235" s="105">
        <v>9.334897058497857</v>
      </c>
      <c r="S7235" s="105">
        <v>10.233245464257342</v>
      </c>
      <c r="T7235" s="105">
        <v>47.131556817348049</v>
      </c>
      <c r="U7235" s="105">
        <v>10.731210266016721</v>
      </c>
    </row>
    <row r="7236" spans="1:21">
      <c r="A7236" s="54">
        <v>7234</v>
      </c>
      <c r="B7236" s="104">
        <v>42755</v>
      </c>
      <c r="C7236" s="104">
        <v>42755</v>
      </c>
      <c r="D7236" s="105">
        <v>68275513.999999985</v>
      </c>
      <c r="E7236" s="105">
        <v>2778700000</v>
      </c>
      <c r="F7236" s="105">
        <v>0</v>
      </c>
      <c r="G7236" s="105">
        <v>2.8207000717278357</v>
      </c>
      <c r="H7236" s="105">
        <v>2.3989055321725852</v>
      </c>
      <c r="I7236" s="105">
        <v>2.001681209779762</v>
      </c>
      <c r="J7236" s="105">
        <v>6.9422678305854841</v>
      </c>
      <c r="K7236" s="105">
        <v>13.850629066903714</v>
      </c>
      <c r="L7236" s="105">
        <v>17.837686471638971</v>
      </c>
      <c r="M7236" s="105">
        <v>24.205252726856806</v>
      </c>
      <c r="N7236" s="105">
        <v>73.355555878771895</v>
      </c>
      <c r="O7236" s="105">
        <v>100</v>
      </c>
      <c r="P7236" s="105">
        <v>100</v>
      </c>
      <c r="Q7236" s="105">
        <v>16.837446565379114</v>
      </c>
      <c r="R7236" s="105">
        <v>3.3433850000846554</v>
      </c>
      <c r="S7236" s="105">
        <v>4.9323843887901413</v>
      </c>
      <c r="T7236" s="105">
        <v>30.299459196158406</v>
      </c>
      <c r="U7236" s="105">
        <v>5.1503166658636479</v>
      </c>
    </row>
    <row r="7237" spans="1:21">
      <c r="A7237" s="54">
        <v>7235</v>
      </c>
      <c r="B7237" s="104">
        <v>42756</v>
      </c>
      <c r="C7237" s="104">
        <v>42756</v>
      </c>
      <c r="D7237" s="105">
        <v>4483300</v>
      </c>
      <c r="E7237" s="105">
        <v>11068400000</v>
      </c>
      <c r="F7237" s="105">
        <v>0</v>
      </c>
      <c r="G7237" s="105">
        <v>1.3950139268192214</v>
      </c>
      <c r="H7237" s="105">
        <v>1.3301217495839204</v>
      </c>
      <c r="I7237" s="105">
        <v>1.2267074883900388</v>
      </c>
      <c r="J7237" s="105">
        <v>4.4691865157923418</v>
      </c>
      <c r="K7237" s="105">
        <v>8.4611213679252426</v>
      </c>
      <c r="L7237" s="105">
        <v>8.6475088714249022</v>
      </c>
      <c r="M7237" s="105">
        <v>15.030747868632668</v>
      </c>
      <c r="N7237" s="105">
        <v>25.502533040432425</v>
      </c>
      <c r="O7237" s="105">
        <v>52.101931708075114</v>
      </c>
      <c r="P7237" s="105">
        <v>100</v>
      </c>
      <c r="Q7237" s="105">
        <v>10.440598001339762</v>
      </c>
      <c r="R7237" s="105">
        <v>2.0274151758551335</v>
      </c>
      <c r="S7237" s="105">
        <v>4.1728686927512788</v>
      </c>
      <c r="T7237" s="105">
        <v>19.219407142855896</v>
      </c>
      <c r="U7237" s="105">
        <v>8.7446966244004898</v>
      </c>
    </row>
    <row r="7238" spans="1:21">
      <c r="A7238" s="54">
        <v>7236</v>
      </c>
      <c r="B7238" s="104">
        <v>42772</v>
      </c>
      <c r="C7238" s="104">
        <v>42772</v>
      </c>
      <c r="D7238" s="105">
        <v>745577954.00000012</v>
      </c>
      <c r="E7238" s="105">
        <v>16613400000</v>
      </c>
      <c r="F7238" s="105">
        <v>0</v>
      </c>
      <c r="G7238" s="105">
        <v>5.6867848956409448</v>
      </c>
      <c r="H7238" s="105">
        <v>4.0075550895871297</v>
      </c>
      <c r="I7238" s="105">
        <v>4.1317026072025982</v>
      </c>
      <c r="J7238" s="105">
        <v>6.7409976690577844</v>
      </c>
      <c r="K7238" s="105">
        <v>5.7101914469279649</v>
      </c>
      <c r="L7238" s="105">
        <v>7.6075395934973873</v>
      </c>
      <c r="M7238" s="105">
        <v>0.91952338165994441</v>
      </c>
      <c r="N7238" s="105">
        <v>1.0756725721544416</v>
      </c>
      <c r="O7238" s="105">
        <v>7.1671682603485758</v>
      </c>
      <c r="P7238" s="105">
        <v>17.072636009697497</v>
      </c>
      <c r="Q7238" s="105">
        <v>15.792653583215177</v>
      </c>
      <c r="R7238" s="105">
        <v>4.5491027252468381</v>
      </c>
      <c r="S7238" s="105">
        <v>5.9969153087540343</v>
      </c>
      <c r="T7238" s="105">
        <v>6.7051273195196899</v>
      </c>
      <c r="U7238" s="105">
        <v>6.0153028485623876</v>
      </c>
    </row>
    <row r="7239" spans="1:21">
      <c r="A7239" s="54">
        <v>7237</v>
      </c>
      <c r="B7239" s="104">
        <v>42879</v>
      </c>
      <c r="C7239" s="104">
        <v>42879</v>
      </c>
      <c r="D7239" s="105">
        <v>98639248.00000003</v>
      </c>
      <c r="E7239" s="105">
        <v>2778700000</v>
      </c>
      <c r="F7239" s="105">
        <v>0</v>
      </c>
      <c r="G7239" s="105">
        <v>11.203612830437566</v>
      </c>
      <c r="H7239" s="105">
        <v>11.647515533940956</v>
      </c>
      <c r="I7239" s="105">
        <v>5.30505106179855</v>
      </c>
      <c r="J7239" s="105">
        <v>3.8627266511537233</v>
      </c>
      <c r="K7239" s="105">
        <v>3.5066840972837254</v>
      </c>
      <c r="L7239" s="105">
        <v>1.7496951620142274</v>
      </c>
      <c r="M7239" s="105">
        <v>5.2736759165193767</v>
      </c>
      <c r="N7239" s="105">
        <v>10.570031184499738</v>
      </c>
      <c r="O7239" s="105">
        <v>4.6580025139264913</v>
      </c>
      <c r="P7239" s="105">
        <v>21.87519128386711</v>
      </c>
      <c r="Q7239" s="105">
        <v>9.3843577510835718</v>
      </c>
      <c r="R7239" s="105">
        <v>7.7204024154959683</v>
      </c>
      <c r="S7239" s="105">
        <v>7.8179912290046722</v>
      </c>
      <c r="T7239" s="105">
        <v>8.0630788668350828</v>
      </c>
      <c r="U7239" s="105">
        <v>7.9729699978892059</v>
      </c>
    </row>
    <row r="7240" spans="1:21">
      <c r="A7240" s="54">
        <v>7238</v>
      </c>
      <c r="B7240" s="104">
        <v>42880</v>
      </c>
      <c r="C7240" s="104">
        <v>42880</v>
      </c>
      <c r="D7240" s="105">
        <v>329069599.00000006</v>
      </c>
      <c r="E7240" s="105">
        <v>8370110000</v>
      </c>
      <c r="F7240" s="105">
        <v>0</v>
      </c>
      <c r="G7240" s="105">
        <v>9.7836266335264028</v>
      </c>
      <c r="H7240" s="105">
        <v>50.592031272282576</v>
      </c>
      <c r="I7240" s="105">
        <v>100</v>
      </c>
      <c r="J7240" s="105">
        <v>100</v>
      </c>
      <c r="K7240" s="105">
        <v>100</v>
      </c>
      <c r="L7240" s="105">
        <v>100</v>
      </c>
      <c r="M7240" s="105">
        <v>27.025706529874387</v>
      </c>
      <c r="N7240" s="105">
        <v>3.421141858590083</v>
      </c>
      <c r="O7240" s="105">
        <v>2.5049236842132285</v>
      </c>
      <c r="P7240" s="105">
        <v>3.8836843651112782</v>
      </c>
      <c r="Q7240" s="105">
        <v>11.919993676253018</v>
      </c>
      <c r="R7240" s="105">
        <v>13.501438904438098</v>
      </c>
      <c r="S7240" s="105">
        <v>7.3059631516065968</v>
      </c>
      <c r="T7240" s="105">
        <v>43.552712243690756</v>
      </c>
      <c r="U7240" s="105">
        <v>7.4822855656277234</v>
      </c>
    </row>
    <row r="7241" spans="1:21">
      <c r="A7241" s="54">
        <v>7239</v>
      </c>
      <c r="B7241" s="104">
        <v>42883</v>
      </c>
      <c r="C7241" s="104">
        <v>42883</v>
      </c>
      <c r="D7241" s="105">
        <v>32907.999999999993</v>
      </c>
      <c r="E7241" s="105">
        <v>2790040000</v>
      </c>
      <c r="F7241" s="105">
        <v>0</v>
      </c>
      <c r="G7241" s="105">
        <v>35.939079729498097</v>
      </c>
      <c r="H7241" s="105">
        <v>82.682419721829135</v>
      </c>
      <c r="I7241" s="105">
        <v>100</v>
      </c>
      <c r="J7241" s="105">
        <v>100</v>
      </c>
      <c r="K7241" s="105">
        <v>100</v>
      </c>
      <c r="L7241" s="105">
        <v>100</v>
      </c>
      <c r="M7241" s="105">
        <v>100</v>
      </c>
      <c r="N7241" s="105">
        <v>16.017337287619387</v>
      </c>
      <c r="O7241" s="105">
        <v>8.0973884498340034</v>
      </c>
      <c r="P7241" s="105">
        <v>13.698996575443743</v>
      </c>
      <c r="Q7241" s="105">
        <v>51.363170411601828</v>
      </c>
      <c r="R7241" s="105">
        <v>43.374576496086739</v>
      </c>
      <c r="S7241" s="105">
        <v>0</v>
      </c>
      <c r="T7241" s="105">
        <v>62.597747389326088</v>
      </c>
      <c r="U7241" s="105">
        <v>62.597747389326095</v>
      </c>
    </row>
    <row r="7242" spans="1:21">
      <c r="A7242" s="54">
        <v>7240</v>
      </c>
      <c r="B7242" s="104">
        <v>42884</v>
      </c>
      <c r="C7242" s="104">
        <v>42884</v>
      </c>
      <c r="D7242" s="105">
        <v>496229795</v>
      </c>
      <c r="E7242" s="105">
        <v>16648900000</v>
      </c>
      <c r="F7242" s="105">
        <v>0</v>
      </c>
      <c r="G7242" s="105">
        <v>2.038530698175586</v>
      </c>
      <c r="H7242" s="105">
        <v>2.2256414190111369</v>
      </c>
      <c r="I7242" s="105">
        <v>2.5277091779027598</v>
      </c>
      <c r="J7242" s="105">
        <v>2.5799862252415791</v>
      </c>
      <c r="K7242" s="105">
        <v>3.1917176441277806</v>
      </c>
      <c r="L7242" s="105">
        <v>3.3924676362612516</v>
      </c>
      <c r="M7242" s="105">
        <v>3.2668451710820952</v>
      </c>
      <c r="N7242" s="105">
        <v>4.3981774932984017</v>
      </c>
      <c r="O7242" s="105">
        <v>1.8855526319257891</v>
      </c>
      <c r="P7242" s="105">
        <v>6.4457322738344036</v>
      </c>
      <c r="Q7242" s="105">
        <v>19.557527798554855</v>
      </c>
      <c r="R7242" s="105">
        <v>3.927422593950483</v>
      </c>
      <c r="S7242" s="105">
        <v>7.5149687504308691</v>
      </c>
      <c r="T7242" s="105">
        <v>4.6197758969471776</v>
      </c>
      <c r="U7242" s="105">
        <v>7.4418912532854975</v>
      </c>
    </row>
    <row r="7243" spans="1:21">
      <c r="A7243" s="54">
        <v>7241</v>
      </c>
      <c r="B7243" s="104">
        <v>42885</v>
      </c>
      <c r="C7243" s="104">
        <v>42885</v>
      </c>
      <c r="D7243" s="105">
        <v>467450114</v>
      </c>
      <c r="E7243" s="105">
        <v>5568730000</v>
      </c>
      <c r="F7243" s="105">
        <v>0</v>
      </c>
      <c r="G7243" s="105">
        <v>100</v>
      </c>
      <c r="H7243" s="105">
        <v>100</v>
      </c>
      <c r="I7243" s="105">
        <v>100</v>
      </c>
      <c r="J7243" s="105">
        <v>44.441946454853216</v>
      </c>
      <c r="K7243" s="105">
        <v>77.888767694151866</v>
      </c>
      <c r="L7243" s="105">
        <v>34.503739385054963</v>
      </c>
      <c r="M7243" s="105">
        <v>100</v>
      </c>
      <c r="N7243" s="105">
        <v>100</v>
      </c>
      <c r="O7243" s="105">
        <v>100</v>
      </c>
      <c r="P7243" s="105">
        <v>100</v>
      </c>
      <c r="Q7243" s="105">
        <v>100</v>
      </c>
      <c r="R7243" s="105">
        <v>100</v>
      </c>
      <c r="S7243" s="105">
        <v>99.999907301277318</v>
      </c>
      <c r="T7243" s="105">
        <v>88.069537794504996</v>
      </c>
      <c r="U7243" s="105">
        <v>99.826875052592825</v>
      </c>
    </row>
    <row r="7244" spans="1:21">
      <c r="A7244" s="54">
        <v>7242</v>
      </c>
      <c r="B7244" s="104">
        <v>42895</v>
      </c>
      <c r="C7244" s="104">
        <v>42895</v>
      </c>
      <c r="D7244" s="105">
        <v>325507474.99999994</v>
      </c>
      <c r="E7244" s="105">
        <v>25307400000</v>
      </c>
      <c r="F7244" s="105">
        <v>0</v>
      </c>
      <c r="G7244" s="105">
        <v>53.239681532847584</v>
      </c>
      <c r="H7244" s="105">
        <v>100</v>
      </c>
      <c r="I7244" s="105">
        <v>100</v>
      </c>
      <c r="J7244" s="105">
        <v>100</v>
      </c>
      <c r="K7244" s="105">
        <v>100</v>
      </c>
      <c r="L7244" s="105">
        <v>37.898328311904713</v>
      </c>
      <c r="M7244" s="105">
        <v>7.4417012775943459</v>
      </c>
      <c r="N7244" s="105">
        <v>7.1913265714752921</v>
      </c>
      <c r="O7244" s="105">
        <v>5.2685184445005042</v>
      </c>
      <c r="P7244" s="105">
        <v>17.90410116503763</v>
      </c>
      <c r="Q7244" s="105">
        <v>100</v>
      </c>
      <c r="R7244" s="105">
        <v>100</v>
      </c>
      <c r="S7244" s="105">
        <v>27.985632125754528</v>
      </c>
      <c r="T7244" s="105">
        <v>60.745304775280012</v>
      </c>
      <c r="U7244" s="105">
        <v>30.23331474479339</v>
      </c>
    </row>
    <row r="7245" spans="1:21">
      <c r="A7245" s="54">
        <v>7243</v>
      </c>
      <c r="B7245" s="104">
        <v>42896</v>
      </c>
      <c r="C7245" s="104">
        <v>42896</v>
      </c>
      <c r="D7245" s="105">
        <v>62319250</v>
      </c>
      <c r="E7245" s="105">
        <v>19650900000</v>
      </c>
      <c r="F7245" s="105">
        <v>0</v>
      </c>
      <c r="G7245" s="105">
        <v>9.215277819498688</v>
      </c>
      <c r="H7245" s="105">
        <v>21.473100701798007</v>
      </c>
      <c r="I7245" s="105">
        <v>51.994068223488732</v>
      </c>
      <c r="J7245" s="105">
        <v>53.507518879933016</v>
      </c>
      <c r="K7245" s="105">
        <v>15.703082776089689</v>
      </c>
      <c r="L7245" s="105">
        <v>5.7738708204014335</v>
      </c>
      <c r="M7245" s="105">
        <v>3.0519074121807166</v>
      </c>
      <c r="N7245" s="105">
        <v>2.2511919449185767</v>
      </c>
      <c r="O7245" s="105">
        <v>1.9320076117740952</v>
      </c>
      <c r="P7245" s="105">
        <v>4.9811673488771859</v>
      </c>
      <c r="Q7245" s="105">
        <v>20.898068038348161</v>
      </c>
      <c r="R7245" s="105">
        <v>17.84269459289396</v>
      </c>
      <c r="S7245" s="105">
        <v>8.6642934837006305</v>
      </c>
      <c r="T7245" s="105">
        <v>17.385329680850191</v>
      </c>
      <c r="U7245" s="105">
        <v>9.134230327511295</v>
      </c>
    </row>
    <row r="7246" spans="1:21">
      <c r="A7246" s="54">
        <v>7244</v>
      </c>
      <c r="B7246" s="104">
        <v>42906</v>
      </c>
      <c r="C7246" s="104">
        <v>42906</v>
      </c>
      <c r="D7246" s="105">
        <v>27232662</v>
      </c>
      <c r="E7246" s="105">
        <v>5580070000</v>
      </c>
      <c r="F7246" s="105">
        <v>0</v>
      </c>
      <c r="G7246" s="105">
        <v>4.5737246722403579</v>
      </c>
      <c r="H7246" s="105">
        <v>5.5192976896990942</v>
      </c>
      <c r="I7246" s="105">
        <v>5.2428487247626911</v>
      </c>
      <c r="J7246" s="105">
        <v>4.7478734139442027</v>
      </c>
      <c r="K7246" s="105">
        <v>3.8048126171035177</v>
      </c>
      <c r="L7246" s="105">
        <v>4.3643942711199513</v>
      </c>
      <c r="M7246" s="105">
        <v>2.804193501560087</v>
      </c>
      <c r="N7246" s="105">
        <v>4.47152604404417</v>
      </c>
      <c r="O7246" s="105">
        <v>1.9485836802910155</v>
      </c>
      <c r="P7246" s="105">
        <v>2.9576261253952549</v>
      </c>
      <c r="Q7246" s="105">
        <v>9.5437375399464948</v>
      </c>
      <c r="R7246" s="105">
        <v>6.5646555434946645</v>
      </c>
      <c r="S7246" s="105">
        <v>5.2462167436982581</v>
      </c>
      <c r="T7246" s="105">
        <v>4.7119394853001255</v>
      </c>
      <c r="U7246" s="105">
        <v>5.1122852920159039</v>
      </c>
    </row>
    <row r="7247" spans="1:21">
      <c r="A7247" s="54">
        <v>7245</v>
      </c>
      <c r="B7247" s="104">
        <v>42907</v>
      </c>
      <c r="C7247" s="104">
        <v>42907</v>
      </c>
      <c r="D7247" s="105">
        <v>162799</v>
      </c>
      <c r="E7247" s="105">
        <v>2790040000</v>
      </c>
      <c r="F7247" s="105">
        <v>0</v>
      </c>
      <c r="G7247" s="105">
        <v>100</v>
      </c>
      <c r="H7247" s="105">
        <v>100</v>
      </c>
      <c r="I7247" s="105">
        <v>100</v>
      </c>
      <c r="J7247" s="105">
        <v>100</v>
      </c>
      <c r="K7247" s="105">
        <v>100</v>
      </c>
      <c r="L7247" s="105">
        <v>100</v>
      </c>
      <c r="M7247" s="105">
        <v>100</v>
      </c>
      <c r="N7247" s="105">
        <v>100</v>
      </c>
      <c r="O7247" s="105">
        <v>100</v>
      </c>
      <c r="P7247" s="105">
        <v>100</v>
      </c>
      <c r="Q7247" s="105">
        <v>100</v>
      </c>
      <c r="R7247" s="105">
        <v>100</v>
      </c>
      <c r="S7247" s="105">
        <v>0</v>
      </c>
      <c r="T7247" s="105">
        <v>100</v>
      </c>
      <c r="U7247" s="105">
        <v>100.00000000000003</v>
      </c>
    </row>
    <row r="7248" spans="1:21">
      <c r="A7248" s="54">
        <v>7246</v>
      </c>
      <c r="B7248" s="104">
        <v>42908</v>
      </c>
      <c r="C7248" s="104">
        <v>42908</v>
      </c>
      <c r="D7248" s="105">
        <v>31000.000000000004</v>
      </c>
      <c r="E7248" s="105">
        <v>2790040000</v>
      </c>
      <c r="F7248" s="105">
        <v>0</v>
      </c>
      <c r="G7248" s="105">
        <v>11.201831029613881</v>
      </c>
      <c r="H7248" s="105">
        <v>12.362720936529726</v>
      </c>
      <c r="I7248" s="105">
        <v>14.153463266660482</v>
      </c>
      <c r="J7248" s="105">
        <v>23.362897172299117</v>
      </c>
      <c r="K7248" s="105">
        <v>26.004322530963442</v>
      </c>
      <c r="L7248" s="105">
        <v>23.105346126373959</v>
      </c>
      <c r="M7248" s="105">
        <v>16.503830945718089</v>
      </c>
      <c r="N7248" s="105">
        <v>14.675017134318598</v>
      </c>
      <c r="O7248" s="105">
        <v>11.57730562835369</v>
      </c>
      <c r="P7248" s="105">
        <v>8.6610731608796634</v>
      </c>
      <c r="Q7248" s="105">
        <v>8.6859964535923613</v>
      </c>
      <c r="R7248" s="105">
        <v>9.600446281337252</v>
      </c>
      <c r="S7248" s="105">
        <v>13.558134440528349</v>
      </c>
      <c r="T7248" s="105">
        <v>14.991187555553354</v>
      </c>
      <c r="U7248" s="105">
        <v>13.563080785151175</v>
      </c>
    </row>
    <row r="7249" spans="1:21">
      <c r="A7249" s="54">
        <v>7247</v>
      </c>
      <c r="B7249" s="104">
        <v>42909</v>
      </c>
      <c r="C7249" s="104">
        <v>42909</v>
      </c>
      <c r="D7249" s="105">
        <v>10298171</v>
      </c>
      <c r="E7249" s="105">
        <v>2790040000</v>
      </c>
      <c r="F7249" s="105">
        <v>0</v>
      </c>
      <c r="G7249" s="105">
        <v>2.1978683762038274</v>
      </c>
      <c r="H7249" s="105">
        <v>2.4587090433105199</v>
      </c>
      <c r="I7249" s="105">
        <v>2.6678092030668501</v>
      </c>
      <c r="J7249" s="105">
        <v>5.2768147067260909</v>
      </c>
      <c r="K7249" s="105">
        <v>5.5866956290104888</v>
      </c>
      <c r="L7249" s="105">
        <v>4.6154567683420389</v>
      </c>
      <c r="M7249" s="105">
        <v>3.4166461100928793</v>
      </c>
      <c r="N7249" s="105">
        <v>2.9885418556866905</v>
      </c>
      <c r="O7249" s="105">
        <v>2.2648241578185733</v>
      </c>
      <c r="P7249" s="105">
        <v>1.6885270722189931</v>
      </c>
      <c r="Q7249" s="105">
        <v>1.7866792721622482</v>
      </c>
      <c r="R7249" s="105">
        <v>2.0782865129645152</v>
      </c>
      <c r="S7249" s="105">
        <v>2.4408646018871498</v>
      </c>
      <c r="T7249" s="105">
        <v>3.085571558966977</v>
      </c>
      <c r="U7249" s="105">
        <v>2.4683803856591116</v>
      </c>
    </row>
    <row r="7250" spans="1:21">
      <c r="A7250" s="54">
        <v>7248</v>
      </c>
      <c r="B7250" s="104">
        <v>42910</v>
      </c>
      <c r="C7250" s="104">
        <v>42910</v>
      </c>
      <c r="D7250" s="105">
        <v>10992925.000000002</v>
      </c>
      <c r="E7250" s="105">
        <v>2790040000</v>
      </c>
      <c r="F7250" s="105">
        <v>0</v>
      </c>
      <c r="G7250" s="105">
        <v>6.278347368483904</v>
      </c>
      <c r="H7250" s="105">
        <v>7.0059820059619211</v>
      </c>
      <c r="I7250" s="105">
        <v>7.9031361790720096</v>
      </c>
      <c r="J7250" s="105">
        <v>10.207665270099779</v>
      </c>
      <c r="K7250" s="105">
        <v>11.548117745934213</v>
      </c>
      <c r="L7250" s="105">
        <v>10.278147295499991</v>
      </c>
      <c r="M7250" s="105">
        <v>8.5929784432681</v>
      </c>
      <c r="N7250" s="105">
        <v>7.981949410529654</v>
      </c>
      <c r="O7250" s="105">
        <v>6.4717290309264346</v>
      </c>
      <c r="P7250" s="105">
        <v>4.8741284219259784</v>
      </c>
      <c r="Q7250" s="105">
        <v>4.9347421889257266</v>
      </c>
      <c r="R7250" s="105">
        <v>5.6059207004932112</v>
      </c>
      <c r="S7250" s="105">
        <v>7.7323130889170422</v>
      </c>
      <c r="T7250" s="105">
        <v>7.640237005093411</v>
      </c>
      <c r="U7250" s="105">
        <v>7.7014278224485171</v>
      </c>
    </row>
    <row r="7251" spans="1:21">
      <c r="A7251" s="54">
        <v>7249</v>
      </c>
      <c r="B7251" s="104">
        <v>42911</v>
      </c>
      <c r="C7251" s="104">
        <v>42911</v>
      </c>
      <c r="D7251" s="105">
        <v>14266.999999999998</v>
      </c>
      <c r="E7251" s="105">
        <v>2790040000</v>
      </c>
      <c r="F7251" s="105">
        <v>0</v>
      </c>
      <c r="G7251" s="105">
        <v>7.8817639154608736</v>
      </c>
      <c r="H7251" s="105">
        <v>9.368040039600432</v>
      </c>
      <c r="I7251" s="105">
        <v>14.245717245180629</v>
      </c>
      <c r="J7251" s="105">
        <v>21.790577918340709</v>
      </c>
      <c r="K7251" s="105">
        <v>17.290392852994934</v>
      </c>
      <c r="L7251" s="105">
        <v>4.9760057487535025</v>
      </c>
      <c r="M7251" s="105">
        <v>6.5562946490156069</v>
      </c>
      <c r="N7251" s="105">
        <v>5.8196745263017711</v>
      </c>
      <c r="O7251" s="105">
        <v>4.1831712889364816</v>
      </c>
      <c r="P7251" s="105">
        <v>3.2494053459243282</v>
      </c>
      <c r="Q7251" s="105">
        <v>4.0739410488464696</v>
      </c>
      <c r="R7251" s="105">
        <v>6.5070307400901042</v>
      </c>
      <c r="S7251" s="105">
        <v>0</v>
      </c>
      <c r="T7251" s="105">
        <v>8.8285012766204876</v>
      </c>
      <c r="U7251" s="105">
        <v>8.8285012766204876</v>
      </c>
    </row>
    <row r="7252" spans="1:21">
      <c r="A7252" s="54">
        <v>7250</v>
      </c>
      <c r="B7252" s="104">
        <v>42912</v>
      </c>
      <c r="C7252" s="104">
        <v>42912</v>
      </c>
      <c r="D7252" s="105">
        <v>2761734</v>
      </c>
      <c r="E7252" s="105">
        <v>2790040000</v>
      </c>
      <c r="F7252" s="105">
        <v>0</v>
      </c>
      <c r="G7252" s="105">
        <v>35.760034052555405</v>
      </c>
      <c r="H7252" s="105">
        <v>41.94452800949351</v>
      </c>
      <c r="I7252" s="105">
        <v>40.346250231137581</v>
      </c>
      <c r="J7252" s="105">
        <v>45.790700337656162</v>
      </c>
      <c r="K7252" s="105">
        <v>42.513461699484097</v>
      </c>
      <c r="L7252" s="105">
        <v>36.297659155203931</v>
      </c>
      <c r="M7252" s="105">
        <v>32.551531206430127</v>
      </c>
      <c r="N7252" s="105">
        <v>31.93894618013746</v>
      </c>
      <c r="O7252" s="105">
        <v>31.463024339869857</v>
      </c>
      <c r="P7252" s="105">
        <v>27.706047863643196</v>
      </c>
      <c r="Q7252" s="105">
        <v>29.200065793158693</v>
      </c>
      <c r="R7252" s="105">
        <v>32.682018339460001</v>
      </c>
      <c r="S7252" s="105">
        <v>0</v>
      </c>
      <c r="T7252" s="105">
        <v>35.682855600685834</v>
      </c>
      <c r="U7252" s="105">
        <v>35.682855600685826</v>
      </c>
    </row>
    <row r="7253" spans="1:21">
      <c r="A7253" s="54">
        <v>7251</v>
      </c>
      <c r="B7253" s="104">
        <v>42913</v>
      </c>
      <c r="C7253" s="104">
        <v>42913</v>
      </c>
      <c r="D7253" s="105">
        <v>889.99999999999989</v>
      </c>
      <c r="E7253" s="105">
        <v>2790040000</v>
      </c>
      <c r="F7253" s="105">
        <v>0</v>
      </c>
      <c r="G7253" s="105">
        <v>77.601936454489248</v>
      </c>
      <c r="H7253" s="105">
        <v>100</v>
      </c>
      <c r="I7253" s="105">
        <v>100</v>
      </c>
      <c r="J7253" s="105">
        <v>100</v>
      </c>
      <c r="K7253" s="105">
        <v>85.954973005985835</v>
      </c>
      <c r="L7253" s="105">
        <v>52.966990933573591</v>
      </c>
      <c r="M7253" s="105">
        <v>67.344229635033301</v>
      </c>
      <c r="N7253" s="105">
        <v>77.585451508333165</v>
      </c>
      <c r="O7253" s="105">
        <v>62.412383151697483</v>
      </c>
      <c r="P7253" s="105">
        <v>46.409277002151889</v>
      </c>
      <c r="Q7253" s="105">
        <v>57.019503782153187</v>
      </c>
      <c r="R7253" s="105">
        <v>71.23101280017174</v>
      </c>
      <c r="S7253" s="105">
        <v>0</v>
      </c>
      <c r="T7253" s="105">
        <v>74.877146522799109</v>
      </c>
      <c r="U7253" s="105">
        <v>74.877146522799151</v>
      </c>
    </row>
    <row r="7254" spans="1:21">
      <c r="A7254" s="54">
        <v>7252</v>
      </c>
      <c r="B7254" s="104">
        <v>42914</v>
      </c>
      <c r="C7254" s="104">
        <v>42914</v>
      </c>
      <c r="D7254" s="105">
        <v>11683.000000000002</v>
      </c>
      <c r="E7254" s="105">
        <v>2790040000</v>
      </c>
      <c r="F7254" s="105">
        <v>0</v>
      </c>
      <c r="G7254" s="105">
        <v>13.402200152003942</v>
      </c>
      <c r="H7254" s="105">
        <v>31.66324950742586</v>
      </c>
      <c r="I7254" s="105">
        <v>60.02546195625667</v>
      </c>
      <c r="J7254" s="105">
        <v>100</v>
      </c>
      <c r="K7254" s="105">
        <v>100</v>
      </c>
      <c r="L7254" s="105">
        <v>100</v>
      </c>
      <c r="M7254" s="105">
        <v>100</v>
      </c>
      <c r="N7254" s="105">
        <v>100</v>
      </c>
      <c r="O7254" s="105">
        <v>45.51835653634177</v>
      </c>
      <c r="P7254" s="105">
        <v>48.584200729396123</v>
      </c>
      <c r="Q7254" s="105">
        <v>79.983662798393667</v>
      </c>
      <c r="R7254" s="105">
        <v>8.518276268210478</v>
      </c>
      <c r="S7254" s="105">
        <v>0</v>
      </c>
      <c r="T7254" s="105">
        <v>65.641283995669042</v>
      </c>
      <c r="U7254" s="105">
        <v>65.641283995669042</v>
      </c>
    </row>
    <row r="7255" spans="1:21">
      <c r="A7255" s="54">
        <v>7253</v>
      </c>
      <c r="B7255" s="104">
        <v>42933</v>
      </c>
      <c r="C7255" s="104">
        <v>42933</v>
      </c>
      <c r="D7255" s="105">
        <v>198256.00000000003</v>
      </c>
      <c r="E7255" s="105">
        <v>8335890000</v>
      </c>
      <c r="F7255" s="105">
        <v>0</v>
      </c>
      <c r="G7255" s="105">
        <v>13.115477510351356</v>
      </c>
      <c r="H7255" s="105">
        <v>5.1816528394065733</v>
      </c>
      <c r="I7255" s="105">
        <v>13.033372541494929</v>
      </c>
      <c r="J7255" s="105">
        <v>25.844623036191482</v>
      </c>
      <c r="K7255" s="105">
        <v>69.23285987490371</v>
      </c>
      <c r="L7255" s="105">
        <v>100</v>
      </c>
      <c r="M7255" s="105">
        <v>24.474375781990187</v>
      </c>
      <c r="N7255" s="105">
        <v>35.815446735413914</v>
      </c>
      <c r="O7255" s="105">
        <v>49.287210986270495</v>
      </c>
      <c r="P7255" s="105">
        <v>4.5650869765410222</v>
      </c>
      <c r="Q7255" s="105">
        <v>4.9834575758813768</v>
      </c>
      <c r="R7255" s="105">
        <v>18.360728153344294</v>
      </c>
      <c r="S7255" s="105">
        <v>0</v>
      </c>
      <c r="T7255" s="105">
        <v>30.324524334315779</v>
      </c>
      <c r="U7255" s="105">
        <v>30.324524334315765</v>
      </c>
    </row>
    <row r="7256" spans="1:21">
      <c r="A7256" s="54">
        <v>7254</v>
      </c>
      <c r="B7256" s="104">
        <v>43002</v>
      </c>
      <c r="C7256" s="104">
        <v>43002</v>
      </c>
      <c r="D7256" s="105">
        <v>132064313</v>
      </c>
      <c r="E7256" s="105">
        <v>75247400000</v>
      </c>
      <c r="F7256" s="105">
        <v>0</v>
      </c>
      <c r="G7256" s="105">
        <v>100</v>
      </c>
      <c r="H7256" s="105">
        <v>100</v>
      </c>
      <c r="I7256" s="105">
        <v>100</v>
      </c>
      <c r="J7256" s="105">
        <v>100</v>
      </c>
      <c r="K7256" s="105">
        <v>100</v>
      </c>
      <c r="L7256" s="105">
        <v>100</v>
      </c>
      <c r="M7256" s="105">
        <v>100</v>
      </c>
      <c r="N7256" s="105">
        <v>100</v>
      </c>
      <c r="O7256" s="105">
        <v>100</v>
      </c>
      <c r="P7256" s="105">
        <v>100</v>
      </c>
      <c r="Q7256" s="105">
        <v>100</v>
      </c>
      <c r="R7256" s="105">
        <v>100</v>
      </c>
      <c r="S7256" s="105">
        <v>100</v>
      </c>
      <c r="T7256" s="105">
        <v>100</v>
      </c>
      <c r="U7256" s="105">
        <v>100</v>
      </c>
    </row>
    <row r="7257" spans="1:21">
      <c r="A7257" s="54">
        <v>7255</v>
      </c>
      <c r="B7257" s="104">
        <v>43005</v>
      </c>
      <c r="C7257" s="104">
        <v>43005</v>
      </c>
      <c r="D7257" s="105">
        <v>168005582</v>
      </c>
      <c r="E7257" s="105">
        <v>272767000000</v>
      </c>
      <c r="F7257" s="105">
        <v>0</v>
      </c>
      <c r="G7257" s="105">
        <v>100</v>
      </c>
      <c r="H7257" s="105">
        <v>100</v>
      </c>
      <c r="I7257" s="105">
        <v>100</v>
      </c>
      <c r="J7257" s="105">
        <v>100</v>
      </c>
      <c r="K7257" s="105">
        <v>100</v>
      </c>
      <c r="L7257" s="105">
        <v>100</v>
      </c>
      <c r="M7257" s="105">
        <v>100</v>
      </c>
      <c r="N7257" s="105">
        <v>100</v>
      </c>
      <c r="O7257" s="105">
        <v>100</v>
      </c>
      <c r="P7257" s="105">
        <v>100</v>
      </c>
      <c r="Q7257" s="105">
        <v>100</v>
      </c>
      <c r="R7257" s="105">
        <v>100</v>
      </c>
      <c r="S7257" s="105">
        <v>100</v>
      </c>
      <c r="T7257" s="105">
        <v>100</v>
      </c>
      <c r="U7257" s="105">
        <v>100.00000000000003</v>
      </c>
    </row>
    <row r="7258" spans="1:21">
      <c r="A7258" s="54">
        <v>7256</v>
      </c>
      <c r="B7258" s="104">
        <v>43013</v>
      </c>
      <c r="C7258" s="104">
        <v>43013</v>
      </c>
      <c r="D7258" s="105">
        <v>451842</v>
      </c>
      <c r="E7258" s="105">
        <v>5580070000</v>
      </c>
      <c r="F7258" s="105">
        <v>0</v>
      </c>
      <c r="G7258" s="105">
        <v>100</v>
      </c>
      <c r="H7258" s="105">
        <v>100</v>
      </c>
      <c r="I7258" s="105">
        <v>100</v>
      </c>
      <c r="J7258" s="105">
        <v>100</v>
      </c>
      <c r="K7258" s="105">
        <v>100</v>
      </c>
      <c r="L7258" s="105">
        <v>100</v>
      </c>
      <c r="M7258" s="105">
        <v>100</v>
      </c>
      <c r="N7258" s="105">
        <v>100</v>
      </c>
      <c r="O7258" s="105">
        <v>100</v>
      </c>
      <c r="P7258" s="105">
        <v>100</v>
      </c>
      <c r="Q7258" s="105">
        <v>100</v>
      </c>
      <c r="R7258" s="105">
        <v>89.962324393828936</v>
      </c>
      <c r="S7258" s="105">
        <v>0</v>
      </c>
      <c r="T7258" s="105">
        <v>99.16352703281909</v>
      </c>
      <c r="U7258" s="105">
        <v>99.163527032819076</v>
      </c>
    </row>
    <row r="7259" spans="1:21">
      <c r="A7259" s="54">
        <v>7257</v>
      </c>
      <c r="B7259" s="104">
        <v>43014</v>
      </c>
      <c r="C7259" s="104">
        <v>43014</v>
      </c>
      <c r="D7259" s="105">
        <v>644476</v>
      </c>
      <c r="E7259" s="105">
        <v>5580070000</v>
      </c>
      <c r="F7259" s="105">
        <v>0</v>
      </c>
      <c r="G7259" s="105">
        <v>5.4181598004052063</v>
      </c>
      <c r="H7259" s="105">
        <v>6.8958037934582217</v>
      </c>
      <c r="I7259" s="105">
        <v>10.19832558620376</v>
      </c>
      <c r="J7259" s="105">
        <v>6.1142542942887408</v>
      </c>
      <c r="K7259" s="105">
        <v>44.554925649033571</v>
      </c>
      <c r="L7259" s="105">
        <v>100</v>
      </c>
      <c r="M7259" s="105">
        <v>100</v>
      </c>
      <c r="N7259" s="105">
        <v>100</v>
      </c>
      <c r="O7259" s="105">
        <v>100</v>
      </c>
      <c r="P7259" s="105">
        <v>100</v>
      </c>
      <c r="Q7259" s="105">
        <v>8.6070159567758253</v>
      </c>
      <c r="R7259" s="105">
        <v>11.463906883122124</v>
      </c>
      <c r="S7259" s="105">
        <v>0</v>
      </c>
      <c r="T7259" s="105">
        <v>49.437699330273951</v>
      </c>
      <c r="U7259" s="105">
        <v>49.437699330273958</v>
      </c>
    </row>
    <row r="7260" spans="1:21">
      <c r="A7260" s="54">
        <v>7258</v>
      </c>
      <c r="B7260" s="104">
        <v>43040</v>
      </c>
      <c r="C7260" s="104">
        <v>43040</v>
      </c>
      <c r="D7260" s="105">
        <v>17886</v>
      </c>
      <c r="E7260" s="105">
        <v>2790040000</v>
      </c>
      <c r="F7260" s="105">
        <v>0</v>
      </c>
      <c r="G7260" s="105">
        <v>3.4346415424061245</v>
      </c>
      <c r="H7260" s="105">
        <v>3.4158738353950269</v>
      </c>
      <c r="I7260" s="105">
        <v>1.8571846664478064</v>
      </c>
      <c r="J7260" s="105">
        <v>4.1678780315654915</v>
      </c>
      <c r="K7260" s="105">
        <v>15.967577759408687</v>
      </c>
      <c r="L7260" s="105">
        <v>68.113781743452094</v>
      </c>
      <c r="M7260" s="105">
        <v>100</v>
      </c>
      <c r="N7260" s="105">
        <v>100</v>
      </c>
      <c r="O7260" s="105">
        <v>100</v>
      </c>
      <c r="P7260" s="105">
        <v>100</v>
      </c>
      <c r="Q7260" s="105">
        <v>8.3189191034188674</v>
      </c>
      <c r="R7260" s="105">
        <v>3.1821943110443516</v>
      </c>
      <c r="S7260" s="105">
        <v>0</v>
      </c>
      <c r="T7260" s="105">
        <v>42.371504249428206</v>
      </c>
      <c r="U7260" s="105">
        <v>42.371504249428206</v>
      </c>
    </row>
    <row r="7261" spans="1:21">
      <c r="A7261" s="54">
        <v>7259</v>
      </c>
      <c r="B7261" s="104">
        <v>43041</v>
      </c>
      <c r="C7261" s="104">
        <v>43041</v>
      </c>
      <c r="D7261" s="105">
        <v>7929083</v>
      </c>
      <c r="E7261" s="105">
        <v>2790040000</v>
      </c>
      <c r="F7261" s="105">
        <v>0</v>
      </c>
      <c r="G7261" s="105">
        <v>15.279418162953297</v>
      </c>
      <c r="H7261" s="105">
        <v>14.13872759065643</v>
      </c>
      <c r="I7261" s="105">
        <v>9.9318373095168049</v>
      </c>
      <c r="J7261" s="105">
        <v>11.300678349321519</v>
      </c>
      <c r="K7261" s="105">
        <v>17.837909715391969</v>
      </c>
      <c r="L7261" s="105">
        <v>55.085712150030155</v>
      </c>
      <c r="M7261" s="105">
        <v>98.982139019585418</v>
      </c>
      <c r="N7261" s="105">
        <v>100</v>
      </c>
      <c r="O7261" s="105">
        <v>100</v>
      </c>
      <c r="P7261" s="105">
        <v>100</v>
      </c>
      <c r="Q7261" s="105">
        <v>79.185711215668348</v>
      </c>
      <c r="R7261" s="105">
        <v>24.154239116985011</v>
      </c>
      <c r="S7261" s="105">
        <v>13.369601412665482</v>
      </c>
      <c r="T7261" s="105">
        <v>52.158031052509074</v>
      </c>
      <c r="U7261" s="105">
        <v>49.959226097481114</v>
      </c>
    </row>
    <row r="7262" spans="1:21">
      <c r="A7262" s="54">
        <v>7260</v>
      </c>
      <c r="B7262" s="104">
        <v>43043</v>
      </c>
      <c r="C7262" s="104">
        <v>43043</v>
      </c>
      <c r="D7262" s="105">
        <v>60181827.999999978</v>
      </c>
      <c r="E7262" s="105">
        <v>5580070000</v>
      </c>
      <c r="F7262" s="105">
        <v>0</v>
      </c>
      <c r="G7262" s="105">
        <v>15.294170797862133</v>
      </c>
      <c r="H7262" s="105">
        <v>9.0812935376317014</v>
      </c>
      <c r="I7262" s="105">
        <v>5.7874492984783474</v>
      </c>
      <c r="J7262" s="105">
        <v>10.369138823044072</v>
      </c>
      <c r="K7262" s="105">
        <v>33.245439990900444</v>
      </c>
      <c r="L7262" s="105">
        <v>100</v>
      </c>
      <c r="M7262" s="105">
        <v>100</v>
      </c>
      <c r="N7262" s="105">
        <v>100</v>
      </c>
      <c r="O7262" s="105">
        <v>100</v>
      </c>
      <c r="P7262" s="105">
        <v>100</v>
      </c>
      <c r="Q7262" s="105">
        <v>30.286114157574943</v>
      </c>
      <c r="R7262" s="105">
        <v>16.794950905388145</v>
      </c>
      <c r="S7262" s="105">
        <v>15.81727031828907</v>
      </c>
      <c r="T7262" s="105">
        <v>51.738213125906661</v>
      </c>
      <c r="U7262" s="105">
        <v>31.522188117777013</v>
      </c>
    </row>
    <row r="7263" spans="1:21">
      <c r="A7263" s="54">
        <v>7261</v>
      </c>
      <c r="B7263" s="104">
        <v>43044</v>
      </c>
      <c r="C7263" s="104">
        <v>43044</v>
      </c>
      <c r="D7263" s="105">
        <v>39264203.000000007</v>
      </c>
      <c r="E7263" s="105">
        <v>2790040000</v>
      </c>
      <c r="F7263" s="105">
        <v>0</v>
      </c>
      <c r="G7263" s="105">
        <v>4.8178887650712623</v>
      </c>
      <c r="H7263" s="105">
        <v>3.3387525592244325</v>
      </c>
      <c r="I7263" s="105">
        <v>4.685986369749207</v>
      </c>
      <c r="J7263" s="105">
        <v>37.776132353944476</v>
      </c>
      <c r="K7263" s="105">
        <v>100</v>
      </c>
      <c r="L7263" s="105">
        <v>100</v>
      </c>
      <c r="M7263" s="105">
        <v>52.920991199602852</v>
      </c>
      <c r="N7263" s="105">
        <v>100</v>
      </c>
      <c r="O7263" s="105">
        <v>100</v>
      </c>
      <c r="P7263" s="105">
        <v>100</v>
      </c>
      <c r="Q7263" s="105">
        <v>35.491811482384911</v>
      </c>
      <c r="R7263" s="105">
        <v>4.9216008272398257</v>
      </c>
      <c r="S7263" s="105">
        <v>44.801071253968004</v>
      </c>
      <c r="T7263" s="105">
        <v>53.662763629768079</v>
      </c>
      <c r="U7263" s="105">
        <v>51.198146392028583</v>
      </c>
    </row>
    <row r="7264" spans="1:21">
      <c r="A7264" s="54">
        <v>7262</v>
      </c>
      <c r="B7264" s="104">
        <v>43046</v>
      </c>
      <c r="C7264" s="104">
        <v>43046</v>
      </c>
      <c r="D7264" s="105">
        <v>58045365.999999978</v>
      </c>
      <c r="E7264" s="105">
        <v>2790040000</v>
      </c>
      <c r="F7264" s="105">
        <v>0</v>
      </c>
      <c r="G7264" s="105">
        <v>26.413579835664216</v>
      </c>
      <c r="H7264" s="105">
        <v>5.0243412271673247</v>
      </c>
      <c r="I7264" s="105">
        <v>7.7332942794548982</v>
      </c>
      <c r="J7264" s="105">
        <v>100</v>
      </c>
      <c r="K7264" s="105">
        <v>100</v>
      </c>
      <c r="L7264" s="105">
        <v>100</v>
      </c>
      <c r="M7264" s="105">
        <v>100</v>
      </c>
      <c r="N7264" s="105">
        <v>100</v>
      </c>
      <c r="O7264" s="105">
        <v>100</v>
      </c>
      <c r="P7264" s="105">
        <v>100</v>
      </c>
      <c r="Q7264" s="105">
        <v>100</v>
      </c>
      <c r="R7264" s="105">
        <v>13.651710793377942</v>
      </c>
      <c r="S7264" s="105">
        <v>67.501693240513532</v>
      </c>
      <c r="T7264" s="105">
        <v>71.068577177972031</v>
      </c>
      <c r="U7264" s="105">
        <v>68.552783124423783</v>
      </c>
    </row>
    <row r="7265" spans="1:21">
      <c r="A7265" s="54">
        <v>7263</v>
      </c>
      <c r="B7265" s="104">
        <v>43047</v>
      </c>
      <c r="C7265" s="104">
        <v>43047</v>
      </c>
      <c r="D7265" s="105">
        <v>8665842</v>
      </c>
      <c r="E7265" s="105">
        <v>8335890000</v>
      </c>
      <c r="F7265" s="105">
        <v>0</v>
      </c>
      <c r="G7265" s="105">
        <v>1.8293003422966836</v>
      </c>
      <c r="H7265" s="105">
        <v>2.4856225573741031</v>
      </c>
      <c r="I7265" s="105">
        <v>1.6829890548073261</v>
      </c>
      <c r="J7265" s="105">
        <v>19.232781773137155</v>
      </c>
      <c r="K7265" s="105">
        <v>14.96578320140093</v>
      </c>
      <c r="L7265" s="105">
        <v>9.0928398362434297</v>
      </c>
      <c r="M7265" s="105">
        <v>13.378236637882274</v>
      </c>
      <c r="N7265" s="105">
        <v>44.138221502493103</v>
      </c>
      <c r="O7265" s="105">
        <v>100</v>
      </c>
      <c r="P7265" s="105">
        <v>97.196914917342013</v>
      </c>
      <c r="Q7265" s="105">
        <v>12.94875140595367</v>
      </c>
      <c r="R7265" s="105">
        <v>2.7117780994439609</v>
      </c>
      <c r="S7265" s="105">
        <v>11.534350522547946</v>
      </c>
      <c r="T7265" s="105">
        <v>26.638601610697886</v>
      </c>
      <c r="U7265" s="105">
        <v>12.579794304777192</v>
      </c>
    </row>
    <row r="7266" spans="1:21">
      <c r="A7266" s="54">
        <v>7264</v>
      </c>
      <c r="B7266" s="104">
        <v>43048</v>
      </c>
      <c r="C7266" s="104">
        <v>43048</v>
      </c>
      <c r="D7266" s="105">
        <v>33399297</v>
      </c>
      <c r="E7266" s="105">
        <v>11103000000</v>
      </c>
      <c r="F7266" s="105">
        <v>0</v>
      </c>
      <c r="G7266" s="105">
        <v>2.1745634995058905</v>
      </c>
      <c r="H7266" s="105">
        <v>2.3551283625578638</v>
      </c>
      <c r="I7266" s="105">
        <v>2.1096582427794144</v>
      </c>
      <c r="J7266" s="105">
        <v>5.5514761142211295</v>
      </c>
      <c r="K7266" s="105">
        <v>16.174725449358359</v>
      </c>
      <c r="L7266" s="105">
        <v>9.8744879729528314</v>
      </c>
      <c r="M7266" s="105">
        <v>13.542588088858318</v>
      </c>
      <c r="N7266" s="105">
        <v>11.567626397811043</v>
      </c>
      <c r="O7266" s="105">
        <v>40.408515422443259</v>
      </c>
      <c r="P7266" s="105">
        <v>45.741963894371878</v>
      </c>
      <c r="Q7266" s="105">
        <v>19.074182000122814</v>
      </c>
      <c r="R7266" s="105">
        <v>3.6100259002083317</v>
      </c>
      <c r="S7266" s="105">
        <v>7.5427405753464223</v>
      </c>
      <c r="T7266" s="105">
        <v>14.348745112099261</v>
      </c>
      <c r="U7266" s="105">
        <v>7.7275268765658538</v>
      </c>
    </row>
    <row r="7267" spans="1:21">
      <c r="A7267" s="54">
        <v>7265</v>
      </c>
      <c r="B7267" s="104">
        <v>43049</v>
      </c>
      <c r="C7267" s="104">
        <v>43049</v>
      </c>
      <c r="D7267" s="105">
        <v>2495987.0000000014</v>
      </c>
      <c r="E7267" s="105">
        <v>5568730000</v>
      </c>
      <c r="F7267" s="105">
        <v>0</v>
      </c>
      <c r="G7267" s="105">
        <v>3.4351977228024015</v>
      </c>
      <c r="H7267" s="105">
        <v>2.7264262009421949</v>
      </c>
      <c r="I7267" s="105">
        <v>3.2726285803471633</v>
      </c>
      <c r="J7267" s="105">
        <v>7.972525511814422</v>
      </c>
      <c r="K7267" s="105">
        <v>54.889226887086423</v>
      </c>
      <c r="L7267" s="105">
        <v>27.405965225015191</v>
      </c>
      <c r="M7267" s="105">
        <v>24.052960253492486</v>
      </c>
      <c r="N7267" s="105">
        <v>27.760751054040202</v>
      </c>
      <c r="O7267" s="105">
        <v>89.411096395448283</v>
      </c>
      <c r="P7267" s="105">
        <v>39.823127859059646</v>
      </c>
      <c r="Q7267" s="105">
        <v>14.426742410262156</v>
      </c>
      <c r="R7267" s="105">
        <v>4.0079441830692399</v>
      </c>
      <c r="S7267" s="105">
        <v>18.958205279061008</v>
      </c>
      <c r="T7267" s="105">
        <v>24.932049356948315</v>
      </c>
      <c r="U7267" s="105">
        <v>19.586785713056759</v>
      </c>
    </row>
    <row r="7268" spans="1:21">
      <c r="A7268" s="54">
        <v>7266</v>
      </c>
      <c r="B7268" s="104">
        <v>43050</v>
      </c>
      <c r="C7268" s="104">
        <v>43050</v>
      </c>
      <c r="D7268" s="105">
        <v>33445939</v>
      </c>
      <c r="E7268" s="105">
        <v>8335890000</v>
      </c>
      <c r="F7268" s="105">
        <v>0</v>
      </c>
      <c r="G7268" s="105">
        <v>2.4695784319800524</v>
      </c>
      <c r="H7268" s="105">
        <v>2.2541159715120709</v>
      </c>
      <c r="I7268" s="105">
        <v>2.2747963900517045</v>
      </c>
      <c r="J7268" s="105">
        <v>6.0661247720456482</v>
      </c>
      <c r="K7268" s="105">
        <v>49.844669003823931</v>
      </c>
      <c r="L7268" s="105">
        <v>18.428185425478176</v>
      </c>
      <c r="M7268" s="105">
        <v>11.982642562023354</v>
      </c>
      <c r="N7268" s="105">
        <v>12.470484444952069</v>
      </c>
      <c r="O7268" s="105">
        <v>100</v>
      </c>
      <c r="P7268" s="105">
        <v>40.158348791141755</v>
      </c>
      <c r="Q7268" s="105">
        <v>17.927410097897535</v>
      </c>
      <c r="R7268" s="105">
        <v>3.2704948980803112</v>
      </c>
      <c r="S7268" s="105">
        <v>14.8307894420405</v>
      </c>
      <c r="T7268" s="105">
        <v>22.262237565748887</v>
      </c>
      <c r="U7268" s="105">
        <v>15.72437727032097</v>
      </c>
    </row>
    <row r="7269" spans="1:21">
      <c r="A7269" s="54">
        <v>7267</v>
      </c>
      <c r="B7269" s="104">
        <v>43051</v>
      </c>
      <c r="C7269" s="104">
        <v>43051</v>
      </c>
      <c r="D7269" s="105">
        <v>8592128</v>
      </c>
      <c r="E7269" s="105">
        <v>2790040000</v>
      </c>
      <c r="F7269" s="105">
        <v>0</v>
      </c>
      <c r="G7269" s="105">
        <v>9.2951634987159828</v>
      </c>
      <c r="H7269" s="105">
        <v>5.1237661058688024</v>
      </c>
      <c r="I7269" s="105">
        <v>5.1895233435129136</v>
      </c>
      <c r="J7269" s="105">
        <v>12.417576028519774</v>
      </c>
      <c r="K7269" s="105">
        <v>100</v>
      </c>
      <c r="L7269" s="105">
        <v>100</v>
      </c>
      <c r="M7269" s="105">
        <v>100</v>
      </c>
      <c r="N7269" s="105">
        <v>100</v>
      </c>
      <c r="O7269" s="105">
        <v>100</v>
      </c>
      <c r="P7269" s="105">
        <v>56.141219792646687</v>
      </c>
      <c r="Q7269" s="105">
        <v>32.177053215179235</v>
      </c>
      <c r="R7269" s="105">
        <v>9.9376776984044426</v>
      </c>
      <c r="S7269" s="105">
        <v>33.076771157479698</v>
      </c>
      <c r="T7269" s="105">
        <v>52.523498306903981</v>
      </c>
      <c r="U7269" s="105">
        <v>35.603042636401376</v>
      </c>
    </row>
    <row r="7270" spans="1:21">
      <c r="A7270" s="54">
        <v>7268</v>
      </c>
      <c r="B7270" s="104">
        <v>43052</v>
      </c>
      <c r="C7270" s="104">
        <v>43052</v>
      </c>
      <c r="D7270" s="105">
        <v>349573836.00000018</v>
      </c>
      <c r="E7270" s="105">
        <v>22159700000</v>
      </c>
      <c r="F7270" s="105">
        <v>0</v>
      </c>
      <c r="G7270" s="105">
        <v>1.4154707786603942</v>
      </c>
      <c r="H7270" s="105">
        <v>1.2099173025292862</v>
      </c>
      <c r="I7270" s="105">
        <v>1.2919467473876887</v>
      </c>
      <c r="J7270" s="105">
        <v>4.1386263494771471</v>
      </c>
      <c r="K7270" s="105">
        <v>33.477227210688916</v>
      </c>
      <c r="L7270" s="105">
        <v>6.9372856340734588</v>
      </c>
      <c r="M7270" s="105">
        <v>7.3315583994732618</v>
      </c>
      <c r="N7270" s="105">
        <v>7.2770073295143138</v>
      </c>
      <c r="O7270" s="105">
        <v>56.102189538606034</v>
      </c>
      <c r="P7270" s="105">
        <v>19.608950610367444</v>
      </c>
      <c r="Q7270" s="105">
        <v>11.545679303262741</v>
      </c>
      <c r="R7270" s="105">
        <v>2.0717330036363264</v>
      </c>
      <c r="S7270" s="105">
        <v>11.630993647473579</v>
      </c>
      <c r="T7270" s="105">
        <v>12.700632683973085</v>
      </c>
      <c r="U7270" s="105">
        <v>11.645700167609821</v>
      </c>
    </row>
    <row r="7271" spans="1:21">
      <c r="A7271" s="54">
        <v>7269</v>
      </c>
      <c r="B7271" s="104">
        <v>43053</v>
      </c>
      <c r="C7271" s="104">
        <v>43053</v>
      </c>
      <c r="D7271" s="105">
        <v>785080863.99999988</v>
      </c>
      <c r="E7271" s="105">
        <v>33228100000</v>
      </c>
      <c r="F7271" s="105">
        <v>0</v>
      </c>
      <c r="G7271" s="105">
        <v>3.3483503051557015</v>
      </c>
      <c r="H7271" s="105">
        <v>1.8796031962352573</v>
      </c>
      <c r="I7271" s="105">
        <v>1.8398714316326181</v>
      </c>
      <c r="J7271" s="105">
        <v>7.0434822747923711</v>
      </c>
      <c r="K7271" s="105">
        <v>36.860634929069832</v>
      </c>
      <c r="L7271" s="105">
        <v>9.018977185511714</v>
      </c>
      <c r="M7271" s="105">
        <v>8.5305591955637734</v>
      </c>
      <c r="N7271" s="105">
        <v>12.261821555054592</v>
      </c>
      <c r="O7271" s="105">
        <v>100</v>
      </c>
      <c r="P7271" s="105">
        <v>100</v>
      </c>
      <c r="Q7271" s="105">
        <v>57.251168107263339</v>
      </c>
      <c r="R7271" s="105">
        <v>4.9031583715679732</v>
      </c>
      <c r="S7271" s="105">
        <v>36.664692566815695</v>
      </c>
      <c r="T7271" s="105">
        <v>28.578135545987266</v>
      </c>
      <c r="U7271" s="105">
        <v>36.442705336065465</v>
      </c>
    </row>
    <row r="7272" spans="1:21">
      <c r="A7272" s="54">
        <v>7270</v>
      </c>
      <c r="B7272" s="104">
        <v>43054</v>
      </c>
      <c r="C7272" s="104">
        <v>43054</v>
      </c>
      <c r="D7272" s="105">
        <v>4275315.9999999991</v>
      </c>
      <c r="E7272" s="105">
        <v>2790040000</v>
      </c>
      <c r="F7272" s="105">
        <v>0</v>
      </c>
      <c r="G7272" s="105">
        <v>2.4376835400200778</v>
      </c>
      <c r="H7272" s="105">
        <v>1.15890343842984</v>
      </c>
      <c r="I7272" s="105">
        <v>3.1421505244323029</v>
      </c>
      <c r="J7272" s="105">
        <v>100</v>
      </c>
      <c r="K7272" s="105">
        <v>100</v>
      </c>
      <c r="L7272" s="105">
        <v>14.109005692404038</v>
      </c>
      <c r="M7272" s="105">
        <v>16.761235164683072</v>
      </c>
      <c r="N7272" s="105">
        <v>33.17933921296909</v>
      </c>
      <c r="O7272" s="105">
        <v>100</v>
      </c>
      <c r="P7272" s="105">
        <v>100</v>
      </c>
      <c r="Q7272" s="105">
        <v>22.958684204807778</v>
      </c>
      <c r="R7272" s="105">
        <v>1.8649040749677432</v>
      </c>
      <c r="S7272" s="105">
        <v>58.066538738002158</v>
      </c>
      <c r="T7272" s="105">
        <v>41.300992154392823</v>
      </c>
      <c r="U7272" s="105">
        <v>53.005168849897331</v>
      </c>
    </row>
    <row r="7273" spans="1:21">
      <c r="A7273" s="54">
        <v>7271</v>
      </c>
      <c r="B7273" s="104">
        <v>43055</v>
      </c>
      <c r="C7273" s="104">
        <v>43055</v>
      </c>
      <c r="D7273" s="105">
        <v>838047</v>
      </c>
      <c r="E7273" s="105">
        <v>2790040000</v>
      </c>
      <c r="F7273" s="105">
        <v>0</v>
      </c>
      <c r="G7273" s="105">
        <v>3.7989383612567327</v>
      </c>
      <c r="H7273" s="105">
        <v>3.461904554705225</v>
      </c>
      <c r="I7273" s="105">
        <v>2.9631356075349515</v>
      </c>
      <c r="J7273" s="105">
        <v>27.90773411502866</v>
      </c>
      <c r="K7273" s="105">
        <v>100</v>
      </c>
      <c r="L7273" s="105">
        <v>13.615554054830449</v>
      </c>
      <c r="M7273" s="105">
        <v>19.919974889805275</v>
      </c>
      <c r="N7273" s="105">
        <v>18.637641103938101</v>
      </c>
      <c r="O7273" s="105">
        <v>100</v>
      </c>
      <c r="P7273" s="105">
        <v>100</v>
      </c>
      <c r="Q7273" s="105">
        <v>58.981722594877567</v>
      </c>
      <c r="R7273" s="105">
        <v>3.5719088303287174</v>
      </c>
      <c r="S7273" s="105">
        <v>44.977157725249512</v>
      </c>
      <c r="T7273" s="105">
        <v>37.738209509358803</v>
      </c>
      <c r="U7273" s="105">
        <v>40.204513872357005</v>
      </c>
    </row>
    <row r="7274" spans="1:21">
      <c r="A7274" s="54">
        <v>7272</v>
      </c>
      <c r="B7274" s="104">
        <v>43056</v>
      </c>
      <c r="C7274" s="104">
        <v>43056</v>
      </c>
      <c r="D7274" s="105">
        <v>15469886.999999996</v>
      </c>
      <c r="E7274" s="105">
        <v>8347430000</v>
      </c>
      <c r="F7274" s="105">
        <v>0</v>
      </c>
      <c r="G7274" s="105">
        <v>2.3572006188592556</v>
      </c>
      <c r="H7274" s="105">
        <v>2.2494246602877097</v>
      </c>
      <c r="I7274" s="105">
        <v>1.5488408024428908</v>
      </c>
      <c r="J7274" s="105">
        <v>8.5577381966779313</v>
      </c>
      <c r="K7274" s="105">
        <v>34.831364517054588</v>
      </c>
      <c r="L7274" s="105">
        <v>14.68786271038989</v>
      </c>
      <c r="M7274" s="105">
        <v>6.4379853282322177</v>
      </c>
      <c r="N7274" s="105">
        <v>5.680192386606536</v>
      </c>
      <c r="O7274" s="105">
        <v>53.386286300212333</v>
      </c>
      <c r="P7274" s="105">
        <v>100</v>
      </c>
      <c r="Q7274" s="105">
        <v>73.225990179739384</v>
      </c>
      <c r="R7274" s="105">
        <v>3.3046821594314633</v>
      </c>
      <c r="S7274" s="105">
        <v>30.658618959866711</v>
      </c>
      <c r="T7274" s="105">
        <v>25.522297321661185</v>
      </c>
      <c r="U7274" s="105">
        <v>28.189430668592706</v>
      </c>
    </row>
    <row r="7275" spans="1:21">
      <c r="A7275" s="54">
        <v>7273</v>
      </c>
      <c r="B7275" s="104">
        <v>43057</v>
      </c>
      <c r="C7275" s="104">
        <v>43057</v>
      </c>
      <c r="D7275" s="105">
        <v>274167</v>
      </c>
      <c r="E7275" s="105">
        <v>2790040000</v>
      </c>
      <c r="F7275" s="105">
        <v>0</v>
      </c>
      <c r="G7275" s="105">
        <v>6.9599537325377074</v>
      </c>
      <c r="H7275" s="105">
        <v>8.4200776642513642</v>
      </c>
      <c r="I7275" s="105">
        <v>5.4484301640805883</v>
      </c>
      <c r="J7275" s="105">
        <v>21.996269121975971</v>
      </c>
      <c r="K7275" s="105">
        <v>60.595568113728504</v>
      </c>
      <c r="L7275" s="105">
        <v>60.906867455402079</v>
      </c>
      <c r="M7275" s="105">
        <v>22.082290925868797</v>
      </c>
      <c r="N7275" s="105">
        <v>21.022202657807686</v>
      </c>
      <c r="O7275" s="105">
        <v>70.513011633553305</v>
      </c>
      <c r="P7275" s="105">
        <v>100</v>
      </c>
      <c r="Q7275" s="105">
        <v>75.264963682758065</v>
      </c>
      <c r="R7275" s="105">
        <v>7.6692002338470164</v>
      </c>
      <c r="S7275" s="105">
        <v>0</v>
      </c>
      <c r="T7275" s="105">
        <v>38.406569615484258</v>
      </c>
      <c r="U7275" s="105">
        <v>38.406569615484258</v>
      </c>
    </row>
    <row r="7276" spans="1:21">
      <c r="A7276" s="54">
        <v>7274</v>
      </c>
      <c r="B7276" s="104">
        <v>43058</v>
      </c>
      <c r="C7276" s="104">
        <v>43058</v>
      </c>
      <c r="D7276" s="105">
        <v>2395312</v>
      </c>
      <c r="E7276" s="105">
        <v>5568730000</v>
      </c>
      <c r="F7276" s="105">
        <v>0</v>
      </c>
      <c r="G7276" s="105">
        <v>2.9309894148265112</v>
      </c>
      <c r="H7276" s="105">
        <v>3.5189360462014223</v>
      </c>
      <c r="I7276" s="105">
        <v>2.228964512599553</v>
      </c>
      <c r="J7276" s="105">
        <v>13.331724223544811</v>
      </c>
      <c r="K7276" s="105">
        <v>53.243397446859127</v>
      </c>
      <c r="L7276" s="105">
        <v>12.715495211596725</v>
      </c>
      <c r="M7276" s="105">
        <v>5.7872138790391734</v>
      </c>
      <c r="N7276" s="105">
        <v>6.7353269790615915</v>
      </c>
      <c r="O7276" s="105">
        <v>35.080262472110242</v>
      </c>
      <c r="P7276" s="105">
        <v>48.324094025296567</v>
      </c>
      <c r="Q7276" s="105">
        <v>56.739791802714862</v>
      </c>
      <c r="R7276" s="105">
        <v>2.9132070279327635</v>
      </c>
      <c r="S7276" s="105">
        <v>19.275388118212909</v>
      </c>
      <c r="T7276" s="105">
        <v>20.295783586815279</v>
      </c>
      <c r="U7276" s="105">
        <v>20.203571021470939</v>
      </c>
    </row>
    <row r="7277" spans="1:21">
      <c r="A7277" s="54">
        <v>7275</v>
      </c>
      <c r="B7277" s="104">
        <v>43059</v>
      </c>
      <c r="C7277" s="104">
        <v>43059</v>
      </c>
      <c r="D7277" s="105">
        <v>1270479</v>
      </c>
      <c r="E7277" s="105">
        <v>2790040000</v>
      </c>
      <c r="F7277" s="105">
        <v>0</v>
      </c>
      <c r="G7277" s="105">
        <v>4.8628885806354214</v>
      </c>
      <c r="H7277" s="105">
        <v>7.5472947449801078</v>
      </c>
      <c r="I7277" s="105">
        <v>4.1385279694969643</v>
      </c>
      <c r="J7277" s="105">
        <v>18.703881426735339</v>
      </c>
      <c r="K7277" s="105">
        <v>44.428635206089922</v>
      </c>
      <c r="L7277" s="105">
        <v>14.360746329821827</v>
      </c>
      <c r="M7277" s="105">
        <v>7.3934540663871235</v>
      </c>
      <c r="N7277" s="105">
        <v>9.4168355836543256</v>
      </c>
      <c r="O7277" s="105">
        <v>30.863138048896669</v>
      </c>
      <c r="P7277" s="105">
        <v>73.799097390049994</v>
      </c>
      <c r="Q7277" s="105">
        <v>90.490209552733418</v>
      </c>
      <c r="R7277" s="105">
        <v>4.3463004509135255</v>
      </c>
      <c r="S7277" s="105">
        <v>0</v>
      </c>
      <c r="T7277" s="105">
        <v>25.862584112532886</v>
      </c>
      <c r="U7277" s="105">
        <v>25.862584112532886</v>
      </c>
    </row>
    <row r="7278" spans="1:21">
      <c r="A7278" s="54">
        <v>7276</v>
      </c>
      <c r="B7278" s="104">
        <v>43060</v>
      </c>
      <c r="C7278" s="104">
        <v>43060</v>
      </c>
      <c r="D7278" s="105">
        <v>182467.00000000003</v>
      </c>
      <c r="E7278" s="105">
        <v>2790040000</v>
      </c>
      <c r="F7278" s="105">
        <v>0</v>
      </c>
      <c r="G7278" s="105">
        <v>12.391021707578554</v>
      </c>
      <c r="H7278" s="105">
        <v>13.104450377605309</v>
      </c>
      <c r="I7278" s="105">
        <v>7.8630106913642326</v>
      </c>
      <c r="J7278" s="105">
        <v>16.916725329971449</v>
      </c>
      <c r="K7278" s="105">
        <v>29.336438777054241</v>
      </c>
      <c r="L7278" s="105">
        <v>29.645709221002122</v>
      </c>
      <c r="M7278" s="105">
        <v>8.2698754053530603</v>
      </c>
      <c r="N7278" s="105">
        <v>7.6676049110975706</v>
      </c>
      <c r="O7278" s="105">
        <v>16.375910143145674</v>
      </c>
      <c r="P7278" s="105">
        <v>64.767801584507154</v>
      </c>
      <c r="Q7278" s="105">
        <v>89.135178600355928</v>
      </c>
      <c r="R7278" s="105">
        <v>11.64819826447585</v>
      </c>
      <c r="S7278" s="105">
        <v>0</v>
      </c>
      <c r="T7278" s="105">
        <v>25.59349375112593</v>
      </c>
      <c r="U7278" s="105">
        <v>25.593493751125923</v>
      </c>
    </row>
    <row r="7279" spans="1:21">
      <c r="A7279" s="54">
        <v>7277</v>
      </c>
      <c r="B7279" s="104">
        <v>43061</v>
      </c>
      <c r="C7279" s="104">
        <v>43061</v>
      </c>
      <c r="D7279" s="105">
        <v>1022452065.0000002</v>
      </c>
      <c r="E7279" s="105">
        <v>41301200000</v>
      </c>
      <c r="F7279" s="105">
        <v>0</v>
      </c>
      <c r="G7279" s="105">
        <v>4.0522938467561156</v>
      </c>
      <c r="H7279" s="105">
        <v>2.4149493591480815</v>
      </c>
      <c r="I7279" s="105">
        <v>2.3307657600054905</v>
      </c>
      <c r="J7279" s="105">
        <v>5.4001524851734946</v>
      </c>
      <c r="K7279" s="105">
        <v>7.5249308774126371</v>
      </c>
      <c r="L7279" s="105">
        <v>10.516491091485435</v>
      </c>
      <c r="M7279" s="105">
        <v>1.3946572741535659</v>
      </c>
      <c r="N7279" s="105">
        <v>1.8213375326142194</v>
      </c>
      <c r="O7279" s="105">
        <v>8.9808002959698054</v>
      </c>
      <c r="P7279" s="105">
        <v>15.135801508258389</v>
      </c>
      <c r="Q7279" s="105">
        <v>15.594479847453824</v>
      </c>
      <c r="R7279" s="105">
        <v>3.7042816116617439</v>
      </c>
      <c r="S7279" s="105">
        <v>5.8892957900569112</v>
      </c>
      <c r="T7279" s="105">
        <v>6.572578457507734</v>
      </c>
      <c r="U7279" s="105">
        <v>5.9143824032161412</v>
      </c>
    </row>
    <row r="7280" spans="1:21">
      <c r="A7280" s="54">
        <v>7278</v>
      </c>
      <c r="B7280" s="104">
        <v>43062</v>
      </c>
      <c r="C7280" s="104">
        <v>43062</v>
      </c>
      <c r="D7280" s="105">
        <v>18074</v>
      </c>
      <c r="E7280" s="105">
        <v>2790040000</v>
      </c>
      <c r="F7280" s="105">
        <v>0</v>
      </c>
      <c r="G7280" s="105">
        <v>100</v>
      </c>
      <c r="H7280" s="105">
        <v>100</v>
      </c>
      <c r="I7280" s="105">
        <v>100</v>
      </c>
      <c r="J7280" s="105">
        <v>100</v>
      </c>
      <c r="K7280" s="105">
        <v>100</v>
      </c>
      <c r="L7280" s="105">
        <v>100</v>
      </c>
      <c r="M7280" s="105">
        <v>42.514836849050035</v>
      </c>
      <c r="N7280" s="105">
        <v>27.682651318977033</v>
      </c>
      <c r="O7280" s="105">
        <v>61.601663439882145</v>
      </c>
      <c r="P7280" s="105">
        <v>100</v>
      </c>
      <c r="Q7280" s="105">
        <v>100</v>
      </c>
      <c r="R7280" s="105">
        <v>100</v>
      </c>
      <c r="S7280" s="105">
        <v>0</v>
      </c>
      <c r="T7280" s="105">
        <v>85.983262633992425</v>
      </c>
      <c r="U7280" s="105">
        <v>85.983262633992453</v>
      </c>
    </row>
    <row r="7281" spans="1:21">
      <c r="A7281" s="54">
        <v>7279</v>
      </c>
      <c r="B7281" s="104">
        <v>43167</v>
      </c>
      <c r="C7281" s="104">
        <v>43167</v>
      </c>
      <c r="D7281" s="105">
        <v>249084483.99999997</v>
      </c>
      <c r="E7281" s="105">
        <v>2790040000</v>
      </c>
      <c r="F7281" s="105">
        <v>0</v>
      </c>
      <c r="G7281" s="105">
        <v>12.382078524571629</v>
      </c>
      <c r="H7281" s="105">
        <v>1.8628318722811676</v>
      </c>
      <c r="I7281" s="105">
        <v>0.85756009501039798</v>
      </c>
      <c r="J7281" s="105">
        <v>0.6406697329767076</v>
      </c>
      <c r="K7281" s="105">
        <v>0.63497788776158659</v>
      </c>
      <c r="L7281" s="105">
        <v>0.48937968511511593</v>
      </c>
      <c r="M7281" s="105">
        <v>1.4569948751162214</v>
      </c>
      <c r="N7281" s="105">
        <v>1.0254623927988251</v>
      </c>
      <c r="O7281" s="105">
        <v>0.7519355980312098</v>
      </c>
      <c r="P7281" s="105">
        <v>3.4995420149182488</v>
      </c>
      <c r="Q7281" s="105">
        <v>16.460838083231796</v>
      </c>
      <c r="R7281" s="105">
        <v>30.475045708737898</v>
      </c>
      <c r="S7281" s="105">
        <v>5.2682523577413249</v>
      </c>
      <c r="T7281" s="105">
        <v>5.8781097058792335</v>
      </c>
      <c r="U7281" s="105">
        <v>5.4541547489707698</v>
      </c>
    </row>
    <row r="7282" spans="1:21">
      <c r="A7282" s="54">
        <v>7280</v>
      </c>
      <c r="B7282" s="104">
        <v>43168</v>
      </c>
      <c r="C7282" s="104">
        <v>43168</v>
      </c>
      <c r="D7282" s="105">
        <v>227637287.00000006</v>
      </c>
      <c r="E7282" s="105">
        <v>2790040000</v>
      </c>
      <c r="F7282" s="105">
        <v>0</v>
      </c>
      <c r="G7282" s="105">
        <v>100</v>
      </c>
      <c r="H7282" s="105">
        <v>100</v>
      </c>
      <c r="I7282" s="105">
        <v>8.3116750734329621</v>
      </c>
      <c r="J7282" s="105">
        <v>5.1349947174762267</v>
      </c>
      <c r="K7282" s="105">
        <v>5.2871249664099036</v>
      </c>
      <c r="L7282" s="105">
        <v>3.4986323070251113</v>
      </c>
      <c r="M7282" s="105">
        <v>100</v>
      </c>
      <c r="N7282" s="105">
        <v>100</v>
      </c>
      <c r="O7282" s="105">
        <v>15.435811153151725</v>
      </c>
      <c r="P7282" s="105">
        <v>100</v>
      </c>
      <c r="Q7282" s="105">
        <v>100</v>
      </c>
      <c r="R7282" s="105">
        <v>100</v>
      </c>
      <c r="S7282" s="105">
        <v>76.359234747653815</v>
      </c>
      <c r="T7282" s="105">
        <v>61.472353184791324</v>
      </c>
      <c r="U7282" s="105">
        <v>67.782554564094895</v>
      </c>
    </row>
    <row r="7283" spans="1:21">
      <c r="A7283" s="54">
        <v>7281</v>
      </c>
      <c r="B7283" s="104">
        <v>43169</v>
      </c>
      <c r="C7283" s="104">
        <v>43169</v>
      </c>
      <c r="D7283" s="105">
        <v>27023175.000000004</v>
      </c>
      <c r="E7283" s="105">
        <v>2790040000</v>
      </c>
      <c r="F7283" s="105">
        <v>0</v>
      </c>
      <c r="G7283" s="105">
        <v>30.866608410619481</v>
      </c>
      <c r="H7283" s="105">
        <v>23.077802902273326</v>
      </c>
      <c r="I7283" s="105">
        <v>13.390113408389588</v>
      </c>
      <c r="J7283" s="105">
        <v>10.814940208550883</v>
      </c>
      <c r="K7283" s="105">
        <v>10.667735443031381</v>
      </c>
      <c r="L7283" s="105">
        <v>3.645611105267677</v>
      </c>
      <c r="M7283" s="105">
        <v>8.1606808864662401</v>
      </c>
      <c r="N7283" s="105">
        <v>16.478368313943722</v>
      </c>
      <c r="O7283" s="105">
        <v>10.942305621989469</v>
      </c>
      <c r="P7283" s="105">
        <v>51.615776313444769</v>
      </c>
      <c r="Q7283" s="105">
        <v>23.338672803424597</v>
      </c>
      <c r="R7283" s="105">
        <v>21.53012573925373</v>
      </c>
      <c r="S7283" s="105">
        <v>16.012871323252526</v>
      </c>
      <c r="T7283" s="105">
        <v>18.71072842972124</v>
      </c>
      <c r="U7283" s="105">
        <v>17.090031044553822</v>
      </c>
    </row>
    <row r="7284" spans="1:21">
      <c r="A7284" s="54">
        <v>7282</v>
      </c>
      <c r="B7284" s="104">
        <v>43170</v>
      </c>
      <c r="C7284" s="104">
        <v>43170</v>
      </c>
      <c r="D7284" s="105">
        <v>302977062</v>
      </c>
      <c r="E7284" s="105">
        <v>5591200000</v>
      </c>
      <c r="F7284" s="105">
        <v>0</v>
      </c>
      <c r="G7284" s="105">
        <v>1.0465649273222499</v>
      </c>
      <c r="H7284" s="105">
        <v>0.40590842135961547</v>
      </c>
      <c r="I7284" s="105">
        <v>0.30009651125887538</v>
      </c>
      <c r="J7284" s="105">
        <v>0.34829933726839785</v>
      </c>
      <c r="K7284" s="105">
        <v>0.31062790132373769</v>
      </c>
      <c r="L7284" s="105">
        <v>0.25874077674947066</v>
      </c>
      <c r="M7284" s="105">
        <v>0.63791789344045635</v>
      </c>
      <c r="N7284" s="105">
        <v>0.44299683980662607</v>
      </c>
      <c r="O7284" s="105">
        <v>0.30245322978466982</v>
      </c>
      <c r="P7284" s="105">
        <v>0.4661040852804415</v>
      </c>
      <c r="Q7284" s="105">
        <v>0.72300606939733303</v>
      </c>
      <c r="R7284" s="105">
        <v>1.064652712526355</v>
      </c>
      <c r="S7284" s="105">
        <v>0.49649241394596511</v>
      </c>
      <c r="T7284" s="105">
        <v>0.52561405879318568</v>
      </c>
      <c r="U7284" s="105">
        <v>0.51176134730516332</v>
      </c>
    </row>
    <row r="7285" spans="1:21">
      <c r="A7285" s="54">
        <v>7283</v>
      </c>
      <c r="B7285" s="104">
        <v>43171</v>
      </c>
      <c r="C7285" s="104">
        <v>43171</v>
      </c>
      <c r="D7285" s="105">
        <v>133499586</v>
      </c>
      <c r="E7285" s="105">
        <v>2790040000</v>
      </c>
      <c r="F7285" s="105">
        <v>0</v>
      </c>
      <c r="G7285" s="105">
        <v>0.54268565409378</v>
      </c>
      <c r="H7285" s="105">
        <v>0.34919812695353597</v>
      </c>
      <c r="I7285" s="105">
        <v>0.36079485111534887</v>
      </c>
      <c r="J7285" s="105">
        <v>0.53129321339653501</v>
      </c>
      <c r="K7285" s="105">
        <v>0.58601152784179888</v>
      </c>
      <c r="L7285" s="105">
        <v>0.41685466072538668</v>
      </c>
      <c r="M7285" s="105">
        <v>1.0831209602520913</v>
      </c>
      <c r="N7285" s="105">
        <v>0.78128294504579054</v>
      </c>
      <c r="O7285" s="105">
        <v>0.35738028304193331</v>
      </c>
      <c r="P7285" s="105">
        <v>0.37068555993510527</v>
      </c>
      <c r="Q7285" s="105">
        <v>0.43061142897261673</v>
      </c>
      <c r="R7285" s="105">
        <v>0.4930069484585311</v>
      </c>
      <c r="S7285" s="105">
        <v>0.7839480470751079</v>
      </c>
      <c r="T7285" s="105">
        <v>0.5252438466527044</v>
      </c>
      <c r="U7285" s="105">
        <v>0.54502822162334796</v>
      </c>
    </row>
    <row r="7286" spans="1:21">
      <c r="A7286" s="54">
        <v>7284</v>
      </c>
      <c r="B7286" s="104">
        <v>43172</v>
      </c>
      <c r="C7286" s="104">
        <v>43172</v>
      </c>
      <c r="D7286" s="105">
        <v>31044</v>
      </c>
      <c r="E7286" s="105">
        <v>2801160000</v>
      </c>
      <c r="F7286" s="105">
        <v>0</v>
      </c>
      <c r="G7286" s="105">
        <v>100</v>
      </c>
      <c r="H7286" s="105">
        <v>100</v>
      </c>
      <c r="I7286" s="105">
        <v>100</v>
      </c>
      <c r="J7286" s="105">
        <v>100</v>
      </c>
      <c r="K7286" s="105">
        <v>100</v>
      </c>
      <c r="L7286" s="105">
        <v>100</v>
      </c>
      <c r="M7286" s="105">
        <v>100</v>
      </c>
      <c r="N7286" s="105">
        <v>100</v>
      </c>
      <c r="O7286" s="105">
        <v>100</v>
      </c>
      <c r="P7286" s="105">
        <v>100</v>
      </c>
      <c r="Q7286" s="105">
        <v>100</v>
      </c>
      <c r="R7286" s="105">
        <v>100</v>
      </c>
      <c r="S7286" s="105">
        <v>0</v>
      </c>
      <c r="T7286" s="105">
        <v>100</v>
      </c>
      <c r="U7286" s="105">
        <v>100</v>
      </c>
    </row>
    <row r="7287" spans="1:21">
      <c r="A7287" s="54">
        <v>7285</v>
      </c>
      <c r="B7287" s="104">
        <v>43173</v>
      </c>
      <c r="C7287" s="104">
        <v>43173</v>
      </c>
      <c r="D7287" s="105">
        <v>59617525.000000015</v>
      </c>
      <c r="E7287" s="105">
        <v>5602320000</v>
      </c>
      <c r="F7287" s="105">
        <v>0</v>
      </c>
      <c r="G7287" s="105">
        <v>10.558300459623524</v>
      </c>
      <c r="H7287" s="105">
        <v>38.113815045486092</v>
      </c>
      <c r="I7287" s="105">
        <v>51.263320929582207</v>
      </c>
      <c r="J7287" s="105">
        <v>64.89857378481247</v>
      </c>
      <c r="K7287" s="105">
        <v>67.780871808811938</v>
      </c>
      <c r="L7287" s="105">
        <v>100</v>
      </c>
      <c r="M7287" s="105">
        <v>70.342176644529431</v>
      </c>
      <c r="N7287" s="105">
        <v>6.0974084559266961</v>
      </c>
      <c r="O7287" s="105">
        <v>4.8034024571484659</v>
      </c>
      <c r="P7287" s="105">
        <v>5.1050966777186213</v>
      </c>
      <c r="Q7287" s="105">
        <v>23.548523136336847</v>
      </c>
      <c r="R7287" s="105">
        <v>16.133179476993348</v>
      </c>
      <c r="S7287" s="105">
        <v>55.199899669337064</v>
      </c>
      <c r="T7287" s="105">
        <v>38.220389073080803</v>
      </c>
      <c r="U7287" s="105">
        <v>55.069130079861779</v>
      </c>
    </row>
    <row r="7288" spans="1:21">
      <c r="A7288" s="54">
        <v>7286</v>
      </c>
      <c r="B7288" s="104">
        <v>43175</v>
      </c>
      <c r="C7288" s="104">
        <v>43175</v>
      </c>
      <c r="D7288" s="105">
        <v>229146</v>
      </c>
      <c r="E7288" s="105">
        <v>2801160000</v>
      </c>
      <c r="F7288" s="105">
        <v>0</v>
      </c>
      <c r="G7288" s="105">
        <v>9.4382248820825954</v>
      </c>
      <c r="H7288" s="105">
        <v>19.772382347273115</v>
      </c>
      <c r="I7288" s="105">
        <v>39.211538946778589</v>
      </c>
      <c r="J7288" s="105">
        <v>100</v>
      </c>
      <c r="K7288" s="105">
        <v>100</v>
      </c>
      <c r="L7288" s="105">
        <v>100</v>
      </c>
      <c r="M7288" s="105">
        <v>31.228035579648971</v>
      </c>
      <c r="N7288" s="105">
        <v>4.1205734632584337</v>
      </c>
      <c r="O7288" s="105">
        <v>2.7392599844401944</v>
      </c>
      <c r="P7288" s="105">
        <v>4.2373429476306699</v>
      </c>
      <c r="Q7288" s="105">
        <v>17.915356062103545</v>
      </c>
      <c r="R7288" s="105">
        <v>14.049282076351503</v>
      </c>
      <c r="S7288" s="105">
        <v>0</v>
      </c>
      <c r="T7288" s="105">
        <v>36.892666357463973</v>
      </c>
      <c r="U7288" s="105">
        <v>36.892666357463966</v>
      </c>
    </row>
    <row r="7289" spans="1:21">
      <c r="A7289" s="54">
        <v>7287</v>
      </c>
      <c r="B7289" s="104">
        <v>43176</v>
      </c>
      <c r="C7289" s="104">
        <v>43176</v>
      </c>
      <c r="D7289" s="105">
        <v>51562.999999999993</v>
      </c>
      <c r="E7289" s="105">
        <v>2801160000</v>
      </c>
      <c r="F7289" s="105">
        <v>0</v>
      </c>
      <c r="G7289" s="105">
        <v>100</v>
      </c>
      <c r="H7289" s="105">
        <v>100</v>
      </c>
      <c r="I7289" s="105">
        <v>100</v>
      </c>
      <c r="J7289" s="105">
        <v>100</v>
      </c>
      <c r="K7289" s="105">
        <v>100</v>
      </c>
      <c r="L7289" s="105">
        <v>100</v>
      </c>
      <c r="M7289" s="105">
        <v>100</v>
      </c>
      <c r="N7289" s="105">
        <v>100</v>
      </c>
      <c r="O7289" s="105">
        <v>100</v>
      </c>
      <c r="P7289" s="105">
        <v>100</v>
      </c>
      <c r="Q7289" s="105">
        <v>100</v>
      </c>
      <c r="R7289" s="105">
        <v>100</v>
      </c>
      <c r="S7289" s="105">
        <v>0</v>
      </c>
      <c r="T7289" s="105">
        <v>100</v>
      </c>
      <c r="U7289" s="105">
        <v>100.00000000000001</v>
      </c>
    </row>
    <row r="7290" spans="1:21">
      <c r="A7290" s="54">
        <v>7288</v>
      </c>
      <c r="B7290" s="104">
        <v>43177</v>
      </c>
      <c r="C7290" s="104">
        <v>43177</v>
      </c>
      <c r="D7290" s="105">
        <v>828997801</v>
      </c>
      <c r="E7290" s="105">
        <v>22319900000</v>
      </c>
      <c r="F7290" s="105">
        <v>0</v>
      </c>
      <c r="G7290" s="105">
        <v>0.8594663562491186</v>
      </c>
      <c r="H7290" s="105">
        <v>0.99434443010226348</v>
      </c>
      <c r="I7290" s="105">
        <v>0.93382311949050711</v>
      </c>
      <c r="J7290" s="105">
        <v>0.98873462460955008</v>
      </c>
      <c r="K7290" s="105">
        <v>0.95715955938612962</v>
      </c>
      <c r="L7290" s="105">
        <v>0.90113098484748999</v>
      </c>
      <c r="M7290" s="105">
        <v>1.0034532567364916</v>
      </c>
      <c r="N7290" s="105">
        <v>1.9639298903213529</v>
      </c>
      <c r="O7290" s="105">
        <v>100</v>
      </c>
      <c r="P7290" s="105">
        <v>10.585085475583746</v>
      </c>
      <c r="Q7290" s="105">
        <v>6.9331335951973685</v>
      </c>
      <c r="R7290" s="105">
        <v>1.3159072168079191</v>
      </c>
      <c r="S7290" s="105">
        <v>30.716260782860786</v>
      </c>
      <c r="T7290" s="105">
        <v>10.619680709110995</v>
      </c>
      <c r="U7290" s="105">
        <v>29.765592110381679</v>
      </c>
    </row>
    <row r="7291" spans="1:21">
      <c r="A7291" s="54">
        <v>7289</v>
      </c>
      <c r="B7291" s="104">
        <v>43183</v>
      </c>
      <c r="C7291" s="104">
        <v>43183</v>
      </c>
      <c r="D7291" s="105">
        <v>29566306</v>
      </c>
      <c r="E7291" s="105">
        <v>2801160000</v>
      </c>
      <c r="F7291" s="105">
        <v>0</v>
      </c>
      <c r="G7291" s="105">
        <v>100</v>
      </c>
      <c r="H7291" s="105">
        <v>100</v>
      </c>
      <c r="I7291" s="105">
        <v>100</v>
      </c>
      <c r="J7291" s="105">
        <v>100</v>
      </c>
      <c r="K7291" s="105">
        <v>100</v>
      </c>
      <c r="L7291" s="105">
        <v>100</v>
      </c>
      <c r="M7291" s="105">
        <v>20.417673003336731</v>
      </c>
      <c r="N7291" s="105">
        <v>10.477932686226344</v>
      </c>
      <c r="O7291" s="105">
        <v>14.471228988713069</v>
      </c>
      <c r="P7291" s="105">
        <v>100</v>
      </c>
      <c r="Q7291" s="105">
        <v>100</v>
      </c>
      <c r="R7291" s="105">
        <v>100</v>
      </c>
      <c r="S7291" s="105">
        <v>65.362613081555764</v>
      </c>
      <c r="T7291" s="105">
        <v>78.78056955652302</v>
      </c>
      <c r="U7291" s="105">
        <v>65.909655317839253</v>
      </c>
    </row>
    <row r="7292" spans="1:21">
      <c r="A7292" s="54">
        <v>7290</v>
      </c>
      <c r="B7292" s="104">
        <v>43190</v>
      </c>
      <c r="C7292" s="104">
        <v>43190</v>
      </c>
      <c r="D7292" s="105">
        <v>18235924</v>
      </c>
      <c r="E7292" s="105">
        <v>8414400000</v>
      </c>
      <c r="F7292" s="105">
        <v>0</v>
      </c>
      <c r="G7292" s="105">
        <v>13.853744206618959</v>
      </c>
      <c r="H7292" s="105">
        <v>32.115255354934213</v>
      </c>
      <c r="I7292" s="105">
        <v>91.272204977414248</v>
      </c>
      <c r="J7292" s="105">
        <v>100</v>
      </c>
      <c r="K7292" s="105">
        <v>21.311578988911442</v>
      </c>
      <c r="L7292" s="105">
        <v>11.829182085005513</v>
      </c>
      <c r="M7292" s="105">
        <v>4.2785416077900695</v>
      </c>
      <c r="N7292" s="105">
        <v>2.7172040378427056</v>
      </c>
      <c r="O7292" s="105">
        <v>1.8427889495600178</v>
      </c>
      <c r="P7292" s="105">
        <v>5.8285851719282551</v>
      </c>
      <c r="Q7292" s="105">
        <v>20.889409013661332</v>
      </c>
      <c r="R7292" s="105">
        <v>22.997628455944479</v>
      </c>
      <c r="S7292" s="105">
        <v>7.8294911517126007</v>
      </c>
      <c r="T7292" s="105">
        <v>27.411343570800941</v>
      </c>
      <c r="U7292" s="105">
        <v>12.799665412547325</v>
      </c>
    </row>
    <row r="7293" spans="1:21">
      <c r="A7293" s="54">
        <v>7291</v>
      </c>
      <c r="B7293" s="104">
        <v>43191</v>
      </c>
      <c r="C7293" s="104">
        <v>43191</v>
      </c>
      <c r="D7293" s="105">
        <v>254708544</v>
      </c>
      <c r="E7293" s="105">
        <v>8392360000</v>
      </c>
      <c r="F7293" s="105">
        <v>0</v>
      </c>
      <c r="G7293" s="105">
        <v>8.0329138194423653</v>
      </c>
      <c r="H7293" s="105">
        <v>13.553535741072185</v>
      </c>
      <c r="I7293" s="105">
        <v>26.744613432330347</v>
      </c>
      <c r="J7293" s="105">
        <v>12.98365888775399</v>
      </c>
      <c r="K7293" s="105">
        <v>7.0811143924634017</v>
      </c>
      <c r="L7293" s="105">
        <v>7.2774418969857777</v>
      </c>
      <c r="M7293" s="105">
        <v>2.1741616113179116</v>
      </c>
      <c r="N7293" s="105">
        <v>2.7979211304590828</v>
      </c>
      <c r="O7293" s="105">
        <v>1.3817954030528512</v>
      </c>
      <c r="P7293" s="105">
        <v>3.5836791016622569</v>
      </c>
      <c r="Q7293" s="105">
        <v>12.494241939134543</v>
      </c>
      <c r="R7293" s="105">
        <v>16.900442987816334</v>
      </c>
      <c r="S7293" s="105">
        <v>3.3520463065881345</v>
      </c>
      <c r="T7293" s="105">
        <v>9.5837933619575875</v>
      </c>
      <c r="U7293" s="105">
        <v>3.836646814825722</v>
      </c>
    </row>
    <row r="7294" spans="1:21">
      <c r="A7294" s="54">
        <v>7292</v>
      </c>
      <c r="B7294" s="104">
        <v>43197</v>
      </c>
      <c r="C7294" s="104">
        <v>43197</v>
      </c>
      <c r="D7294" s="105">
        <v>98169131.000000015</v>
      </c>
      <c r="E7294" s="105">
        <v>19585900000</v>
      </c>
      <c r="F7294" s="105">
        <v>0</v>
      </c>
      <c r="G7294" s="105">
        <v>28.955169720520946</v>
      </c>
      <c r="H7294" s="105">
        <v>32.159238555915209</v>
      </c>
      <c r="I7294" s="105">
        <v>35.581390235876754</v>
      </c>
      <c r="J7294" s="105">
        <v>33.647223830067674</v>
      </c>
      <c r="K7294" s="105">
        <v>24.224305870230612</v>
      </c>
      <c r="L7294" s="105">
        <v>18.173646054388492</v>
      </c>
      <c r="M7294" s="105">
        <v>6.2778302345684232</v>
      </c>
      <c r="N7294" s="105">
        <v>9.8567950122334693</v>
      </c>
      <c r="O7294" s="105">
        <v>2.8465238627411451</v>
      </c>
      <c r="P7294" s="105">
        <v>5.1986974793892999</v>
      </c>
      <c r="Q7294" s="105">
        <v>15.913459764240844</v>
      </c>
      <c r="R7294" s="105">
        <v>32.640043070260248</v>
      </c>
      <c r="S7294" s="105">
        <v>15.209575722887363</v>
      </c>
      <c r="T7294" s="105">
        <v>20.456193640869426</v>
      </c>
      <c r="U7294" s="105">
        <v>15.443932894983588</v>
      </c>
    </row>
    <row r="7295" spans="1:21">
      <c r="A7295" s="54">
        <v>7293</v>
      </c>
      <c r="B7295" s="104">
        <v>43198</v>
      </c>
      <c r="C7295" s="104">
        <v>43198</v>
      </c>
      <c r="D7295" s="105">
        <v>23366.000000000004</v>
      </c>
      <c r="E7295" s="105">
        <v>2801160000</v>
      </c>
      <c r="F7295" s="105">
        <v>0</v>
      </c>
      <c r="G7295" s="105">
        <v>1.1124110273058365</v>
      </c>
      <c r="H7295" s="105">
        <v>1.284916382032349</v>
      </c>
      <c r="I7295" s="105">
        <v>1.2346548930398529</v>
      </c>
      <c r="J7295" s="105">
        <v>1.6262804326439824</v>
      </c>
      <c r="K7295" s="105">
        <v>1.4765335000065882</v>
      </c>
      <c r="L7295" s="105">
        <v>1.4721569543625732</v>
      </c>
      <c r="M7295" s="105">
        <v>1.3745348755789442</v>
      </c>
      <c r="N7295" s="105">
        <v>1.3714217004254714</v>
      </c>
      <c r="O7295" s="105">
        <v>1.3567439527139391</v>
      </c>
      <c r="P7295" s="105">
        <v>1.1948080702537152</v>
      </c>
      <c r="Q7295" s="105">
        <v>1.1613928771989719</v>
      </c>
      <c r="R7295" s="105">
        <v>1.0948725488698658</v>
      </c>
      <c r="S7295" s="105">
        <v>0</v>
      </c>
      <c r="T7295" s="105">
        <v>1.3133939345360077</v>
      </c>
      <c r="U7295" s="105">
        <v>1.3133939345360073</v>
      </c>
    </row>
    <row r="7296" spans="1:21">
      <c r="A7296" s="54">
        <v>7294</v>
      </c>
      <c r="B7296" s="104">
        <v>43199</v>
      </c>
      <c r="C7296" s="104">
        <v>43199</v>
      </c>
      <c r="D7296" s="105">
        <v>53290.000000000007</v>
      </c>
      <c r="E7296" s="105">
        <v>2801160000</v>
      </c>
      <c r="F7296" s="105">
        <v>0</v>
      </c>
      <c r="G7296" s="105">
        <v>3.7812655203828287</v>
      </c>
      <c r="H7296" s="105">
        <v>4.3099389869447364</v>
      </c>
      <c r="I7296" s="105">
        <v>4.2915826609218017</v>
      </c>
      <c r="J7296" s="105">
        <v>6.194924871168177</v>
      </c>
      <c r="K7296" s="105">
        <v>6.3163069113823207</v>
      </c>
      <c r="L7296" s="105">
        <v>5.7084007847274734</v>
      </c>
      <c r="M7296" s="105">
        <v>4.8091641266074854</v>
      </c>
      <c r="N7296" s="105">
        <v>4.8962213720168117</v>
      </c>
      <c r="O7296" s="105">
        <v>4.6199310948228032</v>
      </c>
      <c r="P7296" s="105">
        <v>3.6959448758582423</v>
      </c>
      <c r="Q7296" s="105">
        <v>3.3210540441683842</v>
      </c>
      <c r="R7296" s="105">
        <v>3.3877226061265153</v>
      </c>
      <c r="S7296" s="105">
        <v>0</v>
      </c>
      <c r="T7296" s="105">
        <v>4.6110381545939649</v>
      </c>
      <c r="U7296" s="105">
        <v>4.611038154593964</v>
      </c>
    </row>
    <row r="7297" spans="1:21">
      <c r="A7297" s="54">
        <v>7295</v>
      </c>
      <c r="B7297" s="104">
        <v>43200</v>
      </c>
      <c r="C7297" s="104">
        <v>43200</v>
      </c>
      <c r="D7297" s="105">
        <v>139686</v>
      </c>
      <c r="E7297" s="105">
        <v>2801160000</v>
      </c>
      <c r="F7297" s="105">
        <v>0</v>
      </c>
      <c r="G7297" s="105">
        <v>35.318148611137488</v>
      </c>
      <c r="H7297" s="105">
        <v>49.504486553093749</v>
      </c>
      <c r="I7297" s="105">
        <v>57.458609802872665</v>
      </c>
      <c r="J7297" s="105">
        <v>85.536307343325731</v>
      </c>
      <c r="K7297" s="105">
        <v>24.382289451283789</v>
      </c>
      <c r="L7297" s="105">
        <v>12.524646436343836</v>
      </c>
      <c r="M7297" s="105">
        <v>18.860593247099452</v>
      </c>
      <c r="N7297" s="105">
        <v>23.930028704389944</v>
      </c>
      <c r="O7297" s="105">
        <v>16.490458529946348</v>
      </c>
      <c r="P7297" s="105">
        <v>12.610323944989855</v>
      </c>
      <c r="Q7297" s="105">
        <v>18.502024128675288</v>
      </c>
      <c r="R7297" s="105">
        <v>25.66807712484016</v>
      </c>
      <c r="S7297" s="105">
        <v>0</v>
      </c>
      <c r="T7297" s="105">
        <v>31.732166156499861</v>
      </c>
      <c r="U7297" s="105">
        <v>31.732166156499854</v>
      </c>
    </row>
    <row r="7298" spans="1:21">
      <c r="A7298" s="54">
        <v>7296</v>
      </c>
      <c r="B7298" s="104">
        <v>43201</v>
      </c>
      <c r="C7298" s="104">
        <v>43201</v>
      </c>
      <c r="D7298" s="105">
        <v>8430.9999999999982</v>
      </c>
      <c r="E7298" s="105">
        <v>2801160000</v>
      </c>
      <c r="F7298" s="105">
        <v>1</v>
      </c>
      <c r="G7298" s="105">
        <v>-99999</v>
      </c>
      <c r="H7298" s="105">
        <v>-99999</v>
      </c>
      <c r="I7298" s="105">
        <v>-99999</v>
      </c>
      <c r="J7298" s="105">
        <v>-99999</v>
      </c>
      <c r="K7298" s="105">
        <v>-99999</v>
      </c>
      <c r="L7298" s="105">
        <v>-99999</v>
      </c>
      <c r="M7298" s="105">
        <v>-99999</v>
      </c>
      <c r="N7298" s="105">
        <v>-99999</v>
      </c>
      <c r="O7298" s="105">
        <v>-99999</v>
      </c>
      <c r="P7298" s="105">
        <v>-99999</v>
      </c>
      <c r="Q7298" s="105">
        <v>-99999</v>
      </c>
      <c r="R7298" s="105">
        <v>-99999</v>
      </c>
      <c r="S7298" s="105">
        <v>0</v>
      </c>
      <c r="T7298" s="105">
        <v>0</v>
      </c>
      <c r="U7298" s="105">
        <v>0</v>
      </c>
    </row>
    <row r="7299" spans="1:21">
      <c r="A7299" s="54">
        <v>7297</v>
      </c>
      <c r="B7299" s="104">
        <v>43202</v>
      </c>
      <c r="C7299" s="104">
        <v>43202</v>
      </c>
      <c r="D7299" s="105">
        <v>14374.000000000002</v>
      </c>
      <c r="E7299" s="105">
        <v>2801160000</v>
      </c>
      <c r="F7299" s="105">
        <v>0</v>
      </c>
      <c r="G7299" s="105">
        <v>32.393709499417824</v>
      </c>
      <c r="H7299" s="105">
        <v>48.242672998681996</v>
      </c>
      <c r="I7299" s="105">
        <v>54.670047088848847</v>
      </c>
      <c r="J7299" s="105">
        <v>100</v>
      </c>
      <c r="K7299" s="105">
        <v>100</v>
      </c>
      <c r="L7299" s="105">
        <v>11.389488000206603</v>
      </c>
      <c r="M7299" s="105">
        <v>100</v>
      </c>
      <c r="N7299" s="105">
        <v>100</v>
      </c>
      <c r="O7299" s="105">
        <v>27.65197463928838</v>
      </c>
      <c r="P7299" s="105">
        <v>20.432376358735681</v>
      </c>
      <c r="Q7299" s="105">
        <v>70.145010079043573</v>
      </c>
      <c r="R7299" s="105">
        <v>9.1532477086024162</v>
      </c>
      <c r="S7299" s="105">
        <v>0</v>
      </c>
      <c r="T7299" s="105">
        <v>56.173210531068776</v>
      </c>
      <c r="U7299" s="105">
        <v>56.173210531068769</v>
      </c>
    </row>
    <row r="7300" spans="1:21">
      <c r="A7300" s="54">
        <v>7298</v>
      </c>
      <c r="B7300" s="104">
        <v>43226</v>
      </c>
      <c r="C7300" s="104">
        <v>43226</v>
      </c>
      <c r="D7300" s="105">
        <v>1992618.9999999998</v>
      </c>
      <c r="E7300" s="105">
        <v>104581000000</v>
      </c>
      <c r="F7300" s="105">
        <v>0</v>
      </c>
      <c r="G7300" s="105">
        <v>16.57667252081843</v>
      </c>
      <c r="H7300" s="105">
        <v>20.925528319142565</v>
      </c>
      <c r="I7300" s="105">
        <v>14.572682279721167</v>
      </c>
      <c r="J7300" s="105">
        <v>13.147281163693934</v>
      </c>
      <c r="K7300" s="105">
        <v>12.155954772441943</v>
      </c>
      <c r="L7300" s="105">
        <v>52.831164152136772</v>
      </c>
      <c r="M7300" s="105">
        <v>100</v>
      </c>
      <c r="N7300" s="105">
        <v>100</v>
      </c>
      <c r="O7300" s="105">
        <v>92.095731695246158</v>
      </c>
      <c r="P7300" s="105">
        <v>15.57167745422408</v>
      </c>
      <c r="Q7300" s="105">
        <v>13.078658216727431</v>
      </c>
      <c r="R7300" s="105">
        <v>18.358039215678126</v>
      </c>
      <c r="S7300" s="105">
        <v>0</v>
      </c>
      <c r="T7300" s="105">
        <v>39.109449149152546</v>
      </c>
      <c r="U7300" s="105">
        <v>39.109449149152567</v>
      </c>
    </row>
    <row r="7301" spans="1:21">
      <c r="A7301" s="54">
        <v>7299</v>
      </c>
      <c r="B7301" s="104">
        <v>43302</v>
      </c>
      <c r="C7301" s="104">
        <v>43302</v>
      </c>
      <c r="D7301" s="105">
        <v>121506</v>
      </c>
      <c r="E7301" s="105">
        <v>5602320000</v>
      </c>
      <c r="F7301" s="105">
        <v>0</v>
      </c>
      <c r="G7301" s="105">
        <v>100</v>
      </c>
      <c r="H7301" s="105">
        <v>100</v>
      </c>
      <c r="I7301" s="105">
        <v>100</v>
      </c>
      <c r="J7301" s="105">
        <v>100</v>
      </c>
      <c r="K7301" s="105">
        <v>100</v>
      </c>
      <c r="L7301" s="105">
        <v>100</v>
      </c>
      <c r="M7301" s="105">
        <v>100</v>
      </c>
      <c r="N7301" s="105">
        <v>100</v>
      </c>
      <c r="O7301" s="105">
        <v>100</v>
      </c>
      <c r="P7301" s="105">
        <v>100</v>
      </c>
      <c r="Q7301" s="105">
        <v>54.895543446123938</v>
      </c>
      <c r="R7301" s="105">
        <v>100</v>
      </c>
      <c r="S7301" s="105">
        <v>0</v>
      </c>
      <c r="T7301" s="105">
        <v>96.241295287176982</v>
      </c>
      <c r="U7301" s="105">
        <v>96.241295287176996</v>
      </c>
    </row>
    <row r="7302" spans="1:21">
      <c r="A7302" s="54">
        <v>7300</v>
      </c>
      <c r="B7302" s="104">
        <v>43303</v>
      </c>
      <c r="C7302" s="104">
        <v>43303</v>
      </c>
      <c r="D7302" s="105">
        <v>11281.999999999998</v>
      </c>
      <c r="E7302" s="105">
        <v>2801160000</v>
      </c>
      <c r="F7302" s="105">
        <v>0</v>
      </c>
      <c r="G7302" s="105">
        <v>25.636897201488956</v>
      </c>
      <c r="H7302" s="105">
        <v>9.868088545982916</v>
      </c>
      <c r="I7302" s="105">
        <v>13.942682035454549</v>
      </c>
      <c r="J7302" s="105">
        <v>10.825399177744194</v>
      </c>
      <c r="K7302" s="105">
        <v>100</v>
      </c>
      <c r="L7302" s="105">
        <v>100</v>
      </c>
      <c r="M7302" s="105">
        <v>100</v>
      </c>
      <c r="N7302" s="105">
        <v>100</v>
      </c>
      <c r="O7302" s="105">
        <v>100</v>
      </c>
      <c r="P7302" s="105">
        <v>100</v>
      </c>
      <c r="Q7302" s="105">
        <v>44.928499456891004</v>
      </c>
      <c r="R7302" s="105">
        <v>53.683579319504773</v>
      </c>
      <c r="S7302" s="105">
        <v>0</v>
      </c>
      <c r="T7302" s="105">
        <v>63.240428811422198</v>
      </c>
      <c r="U7302" s="105">
        <v>63.240428811422191</v>
      </c>
    </row>
    <row r="7303" spans="1:21">
      <c r="A7303" s="54">
        <v>7301</v>
      </c>
      <c r="B7303" s="104">
        <v>43330</v>
      </c>
      <c r="C7303" s="104">
        <v>43330</v>
      </c>
      <c r="D7303" s="105">
        <v>3739653.9999999991</v>
      </c>
      <c r="E7303" s="105">
        <v>14038500000</v>
      </c>
      <c r="F7303" s="105">
        <v>0</v>
      </c>
      <c r="G7303" s="105">
        <v>10.564634457521006</v>
      </c>
      <c r="H7303" s="105">
        <v>6.6846048613525033</v>
      </c>
      <c r="I7303" s="105">
        <v>3.3453205638448456</v>
      </c>
      <c r="J7303" s="105">
        <v>4.9176003405700381</v>
      </c>
      <c r="K7303" s="105">
        <v>8.3716485289593816</v>
      </c>
      <c r="L7303" s="105">
        <v>20.432412202711795</v>
      </c>
      <c r="M7303" s="105">
        <v>32.714442578591516</v>
      </c>
      <c r="N7303" s="105">
        <v>54.126703234426884</v>
      </c>
      <c r="O7303" s="105">
        <v>100</v>
      </c>
      <c r="P7303" s="105">
        <v>100</v>
      </c>
      <c r="Q7303" s="105">
        <v>38.334061197523745</v>
      </c>
      <c r="R7303" s="105">
        <v>16.15275602317956</v>
      </c>
      <c r="S7303" s="105">
        <v>6.0143276788278595</v>
      </c>
      <c r="T7303" s="105">
        <v>32.970348665723442</v>
      </c>
      <c r="U7303" s="105">
        <v>7.5263687955673015</v>
      </c>
    </row>
    <row r="7304" spans="1:21">
      <c r="A7304" s="54">
        <v>7302</v>
      </c>
      <c r="B7304" s="104">
        <v>43331</v>
      </c>
      <c r="C7304" s="104">
        <v>43331</v>
      </c>
      <c r="D7304" s="105">
        <v>4632539.0000000028</v>
      </c>
      <c r="E7304" s="105">
        <v>2801160000</v>
      </c>
      <c r="F7304" s="105">
        <v>0</v>
      </c>
      <c r="G7304" s="105">
        <v>6.9403100176010399</v>
      </c>
      <c r="H7304" s="105">
        <v>6.3125456528084447</v>
      </c>
      <c r="I7304" s="105">
        <v>4.4450356253041763</v>
      </c>
      <c r="J7304" s="105">
        <v>4.8655484180024864</v>
      </c>
      <c r="K7304" s="105">
        <v>7.7123694467967701</v>
      </c>
      <c r="L7304" s="105">
        <v>24.368218929269691</v>
      </c>
      <c r="M7304" s="105">
        <v>54.828492590856833</v>
      </c>
      <c r="N7304" s="105">
        <v>100</v>
      </c>
      <c r="O7304" s="105">
        <v>100</v>
      </c>
      <c r="P7304" s="105">
        <v>0</v>
      </c>
      <c r="Q7304" s="105">
        <v>39.422139300863996</v>
      </c>
      <c r="R7304" s="105">
        <v>11.051442468356894</v>
      </c>
      <c r="S7304" s="105">
        <v>5.8522421559373097</v>
      </c>
      <c r="T7304" s="105">
        <v>29.995508537488359</v>
      </c>
      <c r="U7304" s="105">
        <v>9.5495262175427147</v>
      </c>
    </row>
    <row r="7305" spans="1:21">
      <c r="A7305" s="54">
        <v>7303</v>
      </c>
      <c r="B7305" s="104">
        <v>43332</v>
      </c>
      <c r="C7305" s="104">
        <v>43332</v>
      </c>
      <c r="D7305" s="105">
        <v>3241772.9999999995</v>
      </c>
      <c r="E7305" s="105">
        <v>2801160000</v>
      </c>
      <c r="F7305" s="105">
        <v>0</v>
      </c>
      <c r="G7305" s="105">
        <v>100</v>
      </c>
      <c r="H7305" s="105">
        <v>97.348804082199749</v>
      </c>
      <c r="I7305" s="105">
        <v>69.763493314874495</v>
      </c>
      <c r="J7305" s="105">
        <v>75.148258207209537</v>
      </c>
      <c r="K7305" s="105">
        <v>100</v>
      </c>
      <c r="L7305" s="105">
        <v>100</v>
      </c>
      <c r="M7305" s="105">
        <v>100</v>
      </c>
      <c r="N7305" s="105">
        <v>100</v>
      </c>
      <c r="O7305" s="105">
        <v>100</v>
      </c>
      <c r="P7305" s="105">
        <v>100</v>
      </c>
      <c r="Q7305" s="105">
        <v>100</v>
      </c>
      <c r="R7305" s="105">
        <v>100</v>
      </c>
      <c r="S7305" s="105">
        <v>84.917404682854936</v>
      </c>
      <c r="T7305" s="105">
        <v>95.188379633690317</v>
      </c>
      <c r="U7305" s="105">
        <v>95.117497973685118</v>
      </c>
    </row>
    <row r="7306" spans="1:21">
      <c r="A7306" s="54">
        <v>7304</v>
      </c>
      <c r="B7306" s="104">
        <v>43333</v>
      </c>
      <c r="C7306" s="104">
        <v>43333</v>
      </c>
      <c r="D7306" s="105">
        <v>118313556</v>
      </c>
      <c r="E7306" s="105">
        <v>5602320000</v>
      </c>
      <c r="F7306" s="105">
        <v>0</v>
      </c>
      <c r="G7306" s="105">
        <v>5.52325035764982</v>
      </c>
      <c r="H7306" s="105">
        <v>2.123608413887879</v>
      </c>
      <c r="I7306" s="105">
        <v>2.5407931070290068</v>
      </c>
      <c r="J7306" s="105">
        <v>4.6925530600444958</v>
      </c>
      <c r="K7306" s="105">
        <v>11.716578372059644</v>
      </c>
      <c r="L7306" s="105">
        <v>100</v>
      </c>
      <c r="M7306" s="105">
        <v>97.107605992549054</v>
      </c>
      <c r="N7306" s="105">
        <v>100</v>
      </c>
      <c r="O7306" s="105">
        <v>100</v>
      </c>
      <c r="P7306" s="105">
        <v>100</v>
      </c>
      <c r="Q7306" s="105">
        <v>100</v>
      </c>
      <c r="R7306" s="105">
        <v>9.8015802325702932</v>
      </c>
      <c r="S7306" s="105">
        <v>8.7207033081332792</v>
      </c>
      <c r="T7306" s="105">
        <v>52.79216412798251</v>
      </c>
      <c r="U7306" s="105">
        <v>18.745166702164539</v>
      </c>
    </row>
    <row r="7307" spans="1:21">
      <c r="A7307" s="54">
        <v>7305</v>
      </c>
      <c r="B7307" s="104">
        <v>43337</v>
      </c>
      <c r="C7307" s="104">
        <v>43337</v>
      </c>
      <c r="D7307" s="105">
        <v>73363908</v>
      </c>
      <c r="E7307" s="105">
        <v>5602320000</v>
      </c>
      <c r="F7307" s="105">
        <v>0</v>
      </c>
      <c r="G7307" s="105">
        <v>3.983025042096719</v>
      </c>
      <c r="H7307" s="105">
        <v>1.6700447788561483</v>
      </c>
      <c r="I7307" s="105">
        <v>1.971374784297105</v>
      </c>
      <c r="J7307" s="105">
        <v>8.4533090896224383</v>
      </c>
      <c r="K7307" s="105">
        <v>42.58585929507511</v>
      </c>
      <c r="L7307" s="105">
        <v>100</v>
      </c>
      <c r="M7307" s="105">
        <v>14.621291052987162</v>
      </c>
      <c r="N7307" s="105">
        <v>100</v>
      </c>
      <c r="O7307" s="105">
        <v>100</v>
      </c>
      <c r="P7307" s="105">
        <v>17.521390071099841</v>
      </c>
      <c r="Q7307" s="105">
        <v>33.617452906776677</v>
      </c>
      <c r="R7307" s="105">
        <v>4.4149751782633002</v>
      </c>
      <c r="S7307" s="105">
        <v>35.772823788116604</v>
      </c>
      <c r="T7307" s="105">
        <v>35.736560183256216</v>
      </c>
      <c r="U7307" s="105">
        <v>35.772167869019853</v>
      </c>
    </row>
    <row r="7308" spans="1:21">
      <c r="A7308" s="54">
        <v>7306</v>
      </c>
      <c r="B7308" s="104">
        <v>43338</v>
      </c>
      <c r="C7308" s="104">
        <v>43338</v>
      </c>
      <c r="D7308" s="105">
        <v>804648950.00000012</v>
      </c>
      <c r="E7308" s="105">
        <v>19403000000</v>
      </c>
      <c r="F7308" s="105">
        <v>0</v>
      </c>
      <c r="G7308" s="105">
        <v>14.501068046783914</v>
      </c>
      <c r="H7308" s="105">
        <v>42.803588158437933</v>
      </c>
      <c r="I7308" s="105">
        <v>33.82299956463406</v>
      </c>
      <c r="J7308" s="105">
        <v>42.676163046751107</v>
      </c>
      <c r="K7308" s="105">
        <v>20.973639044594407</v>
      </c>
      <c r="L7308" s="105">
        <v>17.784893365592943</v>
      </c>
      <c r="M7308" s="105">
        <v>3.6135114038460241</v>
      </c>
      <c r="N7308" s="105">
        <v>4.0063729987461363</v>
      </c>
      <c r="O7308" s="105">
        <v>9.8400800125947168</v>
      </c>
      <c r="P7308" s="105">
        <v>33.997963383594751</v>
      </c>
      <c r="Q7308" s="105">
        <v>21.027055614996964</v>
      </c>
      <c r="R7308" s="105">
        <v>23.306057378078325</v>
      </c>
      <c r="S7308" s="105">
        <v>20.956370130481847</v>
      </c>
      <c r="T7308" s="105">
        <v>22.362782668220941</v>
      </c>
      <c r="U7308" s="105">
        <v>21.053611801557874</v>
      </c>
    </row>
    <row r="7309" spans="1:21">
      <c r="A7309" s="54">
        <v>7307</v>
      </c>
      <c r="B7309" s="104">
        <v>43339</v>
      </c>
      <c r="C7309" s="104">
        <v>43339</v>
      </c>
      <c r="D7309" s="105">
        <v>499690348.99999994</v>
      </c>
      <c r="E7309" s="105">
        <v>2801160000</v>
      </c>
      <c r="F7309" s="105">
        <v>0</v>
      </c>
      <c r="G7309" s="105">
        <v>14.417230895816967</v>
      </c>
      <c r="H7309" s="105">
        <v>100</v>
      </c>
      <c r="I7309" s="105">
        <v>100</v>
      </c>
      <c r="J7309" s="105">
        <v>100</v>
      </c>
      <c r="K7309" s="105">
        <v>100</v>
      </c>
      <c r="L7309" s="105">
        <v>60.001604151845036</v>
      </c>
      <c r="M7309" s="105">
        <v>1.8454701027867855</v>
      </c>
      <c r="N7309" s="105">
        <v>1.142431242168203</v>
      </c>
      <c r="O7309" s="105">
        <v>18.857793477314836</v>
      </c>
      <c r="P7309" s="105">
        <v>100</v>
      </c>
      <c r="Q7309" s="105">
        <v>100</v>
      </c>
      <c r="R7309" s="105">
        <v>100</v>
      </c>
      <c r="S7309" s="105">
        <v>63.64081760073983</v>
      </c>
      <c r="T7309" s="105">
        <v>66.355377489160972</v>
      </c>
      <c r="U7309" s="105">
        <v>64.686579035904998</v>
      </c>
    </row>
    <row r="7310" spans="1:21">
      <c r="A7310" s="54">
        <v>7308</v>
      </c>
      <c r="B7310" s="104">
        <v>43441</v>
      </c>
      <c r="C7310" s="104">
        <v>43441</v>
      </c>
      <c r="D7310" s="105">
        <v>378212379.99999994</v>
      </c>
      <c r="E7310" s="105">
        <v>2801160000</v>
      </c>
      <c r="F7310" s="105">
        <v>0</v>
      </c>
      <c r="G7310" s="105">
        <v>100</v>
      </c>
      <c r="H7310" s="105">
        <v>4.0676658092671092</v>
      </c>
      <c r="I7310" s="105">
        <v>1.3102643401957921</v>
      </c>
      <c r="J7310" s="105">
        <v>0.71089103657295727</v>
      </c>
      <c r="K7310" s="105">
        <v>0.56843327191152415</v>
      </c>
      <c r="L7310" s="105">
        <v>0.4444362629215885</v>
      </c>
      <c r="M7310" s="105">
        <v>2.0655749270139134</v>
      </c>
      <c r="N7310" s="105">
        <v>1.2220273051289887</v>
      </c>
      <c r="O7310" s="105">
        <v>1.4214273534298714</v>
      </c>
      <c r="P7310" s="105">
        <v>100</v>
      </c>
      <c r="Q7310" s="105">
        <v>100</v>
      </c>
      <c r="R7310" s="105">
        <v>100</v>
      </c>
      <c r="S7310" s="105">
        <v>34.054986341055411</v>
      </c>
      <c r="T7310" s="105">
        <v>34.317560025536814</v>
      </c>
      <c r="U7310" s="105">
        <v>34.155684267733328</v>
      </c>
    </row>
    <row r="7311" spans="1:21">
      <c r="A7311" s="54">
        <v>7309</v>
      </c>
      <c r="B7311" s="104">
        <v>43442</v>
      </c>
      <c r="C7311" s="104">
        <v>43442</v>
      </c>
      <c r="D7311" s="105">
        <v>664356381</v>
      </c>
      <c r="E7311" s="105">
        <v>8381230000</v>
      </c>
      <c r="F7311" s="105">
        <v>0</v>
      </c>
      <c r="G7311" s="105">
        <v>2.4928863089975537</v>
      </c>
      <c r="H7311" s="105">
        <v>1.3324402836836773</v>
      </c>
      <c r="I7311" s="105">
        <v>0.69672278519472797</v>
      </c>
      <c r="J7311" s="105">
        <v>0.50898380741774274</v>
      </c>
      <c r="K7311" s="105">
        <v>0.46735969390334026</v>
      </c>
      <c r="L7311" s="105">
        <v>0.35654127335357683</v>
      </c>
      <c r="M7311" s="105">
        <v>0.79876357829769706</v>
      </c>
      <c r="N7311" s="105">
        <v>0.51863748028779977</v>
      </c>
      <c r="O7311" s="105">
        <v>0.60483937171926172</v>
      </c>
      <c r="P7311" s="105">
        <v>1.9584083809738029</v>
      </c>
      <c r="Q7311" s="105">
        <v>2.8523200200890408</v>
      </c>
      <c r="R7311" s="105">
        <v>3.095728934445253</v>
      </c>
      <c r="S7311" s="105">
        <v>1.2441947780629334</v>
      </c>
      <c r="T7311" s="105">
        <v>1.3069693265302895</v>
      </c>
      <c r="U7311" s="105">
        <v>1.277772004513406</v>
      </c>
    </row>
    <row r="7312" spans="1:21">
      <c r="A7312" s="54">
        <v>7310</v>
      </c>
      <c r="B7312" s="104">
        <v>43443</v>
      </c>
      <c r="C7312" s="104">
        <v>43443</v>
      </c>
      <c r="D7312" s="105">
        <v>91734903.999999985</v>
      </c>
      <c r="E7312" s="105">
        <v>2801160000</v>
      </c>
      <c r="F7312" s="105">
        <v>0</v>
      </c>
      <c r="G7312" s="105">
        <v>24.033285813676709</v>
      </c>
      <c r="H7312" s="105">
        <v>1.9435872223097759</v>
      </c>
      <c r="I7312" s="105">
        <v>1.233614995858479</v>
      </c>
      <c r="J7312" s="105">
        <v>1.1786365711993598</v>
      </c>
      <c r="K7312" s="105">
        <v>0.9084355124243696</v>
      </c>
      <c r="L7312" s="105">
        <v>0.63865635599227299</v>
      </c>
      <c r="M7312" s="105">
        <v>1.5057870910296862</v>
      </c>
      <c r="N7312" s="105">
        <v>1.1892610623088207</v>
      </c>
      <c r="O7312" s="105">
        <v>1.246179868934066</v>
      </c>
      <c r="P7312" s="105">
        <v>3.1153776196839615</v>
      </c>
      <c r="Q7312" s="105">
        <v>8.4964113319030989</v>
      </c>
      <c r="R7312" s="105">
        <v>20.285787025955685</v>
      </c>
      <c r="S7312" s="105">
        <v>3.6633776787302899</v>
      </c>
      <c r="T7312" s="105">
        <v>5.4812517059396901</v>
      </c>
      <c r="U7312" s="105">
        <v>4.208301618973187</v>
      </c>
    </row>
    <row r="7313" spans="1:21">
      <c r="A7313" s="54">
        <v>7311</v>
      </c>
      <c r="B7313" s="104">
        <v>43445</v>
      </c>
      <c r="C7313" s="104">
        <v>43445</v>
      </c>
      <c r="D7313" s="105">
        <v>82461815.999999985</v>
      </c>
      <c r="E7313" s="105">
        <v>2801160000</v>
      </c>
      <c r="F7313" s="105">
        <v>0</v>
      </c>
      <c r="G7313" s="105">
        <v>0.32292299361132581</v>
      </c>
      <c r="H7313" s="105">
        <v>0.23205577121137239</v>
      </c>
      <c r="I7313" s="105">
        <v>0.30282252169214185</v>
      </c>
      <c r="J7313" s="105">
        <v>0.40217242998309133</v>
      </c>
      <c r="K7313" s="105">
        <v>0.35181027662136294</v>
      </c>
      <c r="L7313" s="105">
        <v>0.2307563507057582</v>
      </c>
      <c r="M7313" s="105">
        <v>0.578560381566111</v>
      </c>
      <c r="N7313" s="105">
        <v>0.27556917736130848</v>
      </c>
      <c r="O7313" s="105">
        <v>0.11616090801332252</v>
      </c>
      <c r="P7313" s="105">
        <v>0.12785151536698081</v>
      </c>
      <c r="Q7313" s="105">
        <v>0.14757278401899984</v>
      </c>
      <c r="R7313" s="105">
        <v>0.24226827961361283</v>
      </c>
      <c r="S7313" s="105">
        <v>0.36108748604821239</v>
      </c>
      <c r="T7313" s="105">
        <v>0.27754361581378234</v>
      </c>
      <c r="U7313" s="105">
        <v>0.32715959644773157</v>
      </c>
    </row>
    <row r="7314" spans="1:21">
      <c r="A7314" s="54">
        <v>7312</v>
      </c>
      <c r="B7314" s="104">
        <v>43446</v>
      </c>
      <c r="C7314" s="104">
        <v>43446</v>
      </c>
      <c r="D7314" s="105">
        <v>549885</v>
      </c>
      <c r="E7314" s="105">
        <v>2801160000</v>
      </c>
      <c r="F7314" s="105">
        <v>0</v>
      </c>
      <c r="G7314" s="105">
        <v>6.1957239427820827</v>
      </c>
      <c r="H7314" s="105">
        <v>5.434132250778319</v>
      </c>
      <c r="I7314" s="105">
        <v>5.1548657599126164</v>
      </c>
      <c r="J7314" s="105">
        <v>5.8904568024015829</v>
      </c>
      <c r="K7314" s="105">
        <v>4.6301748592842857</v>
      </c>
      <c r="L7314" s="105">
        <v>4.5854404995895033</v>
      </c>
      <c r="M7314" s="105">
        <v>7.5393518030501303</v>
      </c>
      <c r="N7314" s="105">
        <v>5.011118015599668</v>
      </c>
      <c r="O7314" s="105">
        <v>3.8109376005355853</v>
      </c>
      <c r="P7314" s="105">
        <v>4.0925391110220177</v>
      </c>
      <c r="Q7314" s="105">
        <v>4.5357964251056284</v>
      </c>
      <c r="R7314" s="105">
        <v>5.1788763698062237</v>
      </c>
      <c r="S7314" s="105">
        <v>0</v>
      </c>
      <c r="T7314" s="105">
        <v>5.1716177866556379</v>
      </c>
      <c r="U7314" s="105">
        <v>5.1716177866556361</v>
      </c>
    </row>
    <row r="7315" spans="1:21">
      <c r="A7315" s="54">
        <v>7313</v>
      </c>
      <c r="B7315" s="104">
        <v>43447</v>
      </c>
      <c r="C7315" s="104">
        <v>43447</v>
      </c>
      <c r="D7315" s="105">
        <v>14827.999999999998</v>
      </c>
      <c r="E7315" s="105">
        <v>2812080000</v>
      </c>
      <c r="F7315" s="105">
        <v>0</v>
      </c>
      <c r="G7315" s="105">
        <v>100</v>
      </c>
      <c r="H7315" s="105">
        <v>100</v>
      </c>
      <c r="I7315" s="105">
        <v>100</v>
      </c>
      <c r="J7315" s="105">
        <v>100</v>
      </c>
      <c r="K7315" s="105">
        <v>100</v>
      </c>
      <c r="L7315" s="105">
        <v>100</v>
      </c>
      <c r="M7315" s="105">
        <v>100</v>
      </c>
      <c r="N7315" s="105">
        <v>100</v>
      </c>
      <c r="O7315" s="105">
        <v>100</v>
      </c>
      <c r="P7315" s="105">
        <v>100</v>
      </c>
      <c r="Q7315" s="105">
        <v>100</v>
      </c>
      <c r="R7315" s="105">
        <v>100</v>
      </c>
      <c r="S7315" s="105">
        <v>0</v>
      </c>
      <c r="T7315" s="105">
        <v>100</v>
      </c>
      <c r="U7315" s="105">
        <v>100.00000000000003</v>
      </c>
    </row>
    <row r="7316" spans="1:21">
      <c r="A7316" s="54">
        <v>7314</v>
      </c>
      <c r="B7316" s="104">
        <v>43448</v>
      </c>
      <c r="C7316" s="104">
        <v>43448</v>
      </c>
      <c r="D7316" s="105">
        <v>7789299</v>
      </c>
      <c r="E7316" s="105">
        <v>2812080000</v>
      </c>
      <c r="F7316" s="105">
        <v>0</v>
      </c>
      <c r="G7316" s="105">
        <v>92.621299705571047</v>
      </c>
      <c r="H7316" s="105">
        <v>100</v>
      </c>
      <c r="I7316" s="105">
        <v>100</v>
      </c>
      <c r="J7316" s="105">
        <v>100</v>
      </c>
      <c r="K7316" s="105">
        <v>100</v>
      </c>
      <c r="L7316" s="105">
        <v>100</v>
      </c>
      <c r="M7316" s="105">
        <v>100</v>
      </c>
      <c r="N7316" s="105">
        <v>33.781734997583946</v>
      </c>
      <c r="O7316" s="105">
        <v>30.524673558081691</v>
      </c>
      <c r="P7316" s="105">
        <v>27.982444904739165</v>
      </c>
      <c r="Q7316" s="105">
        <v>64.708879008034472</v>
      </c>
      <c r="R7316" s="105">
        <v>83.224475865730767</v>
      </c>
      <c r="S7316" s="105">
        <v>98.369468325743043</v>
      </c>
      <c r="T7316" s="105">
        <v>77.736959003311767</v>
      </c>
      <c r="U7316" s="105">
        <v>97.718818287474619</v>
      </c>
    </row>
    <row r="7317" spans="1:21">
      <c r="A7317" s="54">
        <v>7315</v>
      </c>
      <c r="B7317" s="104">
        <v>43449</v>
      </c>
      <c r="C7317" s="104">
        <v>43449</v>
      </c>
      <c r="D7317" s="105">
        <v>352131</v>
      </c>
      <c r="E7317" s="105">
        <v>2812080000</v>
      </c>
      <c r="F7317" s="105">
        <v>0</v>
      </c>
      <c r="G7317" s="105">
        <v>23.548927723837515</v>
      </c>
      <c r="H7317" s="105">
        <v>40.123318062537798</v>
      </c>
      <c r="I7317" s="105">
        <v>83.772871428150111</v>
      </c>
      <c r="J7317" s="105">
        <v>100</v>
      </c>
      <c r="K7317" s="105">
        <v>100</v>
      </c>
      <c r="L7317" s="105">
        <v>100</v>
      </c>
      <c r="M7317" s="105">
        <v>100</v>
      </c>
      <c r="N7317" s="105">
        <v>13.570455411324216</v>
      </c>
      <c r="O7317" s="105">
        <v>5.183950694671104</v>
      </c>
      <c r="P7317" s="105">
        <v>5.3594207190665442</v>
      </c>
      <c r="Q7317" s="105">
        <v>20.226808677813281</v>
      </c>
      <c r="R7317" s="105">
        <v>29.119267481339769</v>
      </c>
      <c r="S7317" s="105">
        <v>0</v>
      </c>
      <c r="T7317" s="105">
        <v>51.742085016561703</v>
      </c>
      <c r="U7317" s="105">
        <v>51.742085016561703</v>
      </c>
    </row>
    <row r="7318" spans="1:21">
      <c r="A7318" s="54">
        <v>7316</v>
      </c>
      <c r="B7318" s="104">
        <v>43450</v>
      </c>
      <c r="C7318" s="104">
        <v>43450</v>
      </c>
      <c r="D7318" s="105">
        <v>25589643</v>
      </c>
      <c r="E7318" s="105">
        <v>2812080000</v>
      </c>
      <c r="F7318" s="105">
        <v>0</v>
      </c>
      <c r="G7318" s="105">
        <v>43.258174054690862</v>
      </c>
      <c r="H7318" s="105">
        <v>57.177031047945327</v>
      </c>
      <c r="I7318" s="105">
        <v>41.913547059305706</v>
      </c>
      <c r="J7318" s="105">
        <v>40.754676247214327</v>
      </c>
      <c r="K7318" s="105">
        <v>40.928841530322082</v>
      </c>
      <c r="L7318" s="105">
        <v>44.135248470485571</v>
      </c>
      <c r="M7318" s="105">
        <v>38.680736395334655</v>
      </c>
      <c r="N7318" s="105">
        <v>33.545880623801636</v>
      </c>
      <c r="O7318" s="105">
        <v>29.468765901831908</v>
      </c>
      <c r="P7318" s="105">
        <v>16.480882923383248</v>
      </c>
      <c r="Q7318" s="105">
        <v>35.797282167109252</v>
      </c>
      <c r="R7318" s="105">
        <v>48.370674061818839</v>
      </c>
      <c r="S7318" s="105">
        <v>30.347931168075394</v>
      </c>
      <c r="T7318" s="105">
        <v>39.209311706936944</v>
      </c>
      <c r="U7318" s="105">
        <v>32.837986481311987</v>
      </c>
    </row>
    <row r="7319" spans="1:21">
      <c r="A7319" s="54">
        <v>7317</v>
      </c>
      <c r="B7319" s="104">
        <v>43451</v>
      </c>
      <c r="C7319" s="104">
        <v>43451</v>
      </c>
      <c r="D7319" s="105">
        <v>1172418</v>
      </c>
      <c r="E7319" s="105">
        <v>2812080000</v>
      </c>
      <c r="F7319" s="105">
        <v>0</v>
      </c>
      <c r="G7319" s="105">
        <v>78.182639404306627</v>
      </c>
      <c r="H7319" s="105">
        <v>100</v>
      </c>
      <c r="I7319" s="105">
        <v>100</v>
      </c>
      <c r="J7319" s="105">
        <v>100</v>
      </c>
      <c r="K7319" s="105">
        <v>100</v>
      </c>
      <c r="L7319" s="105">
        <v>100</v>
      </c>
      <c r="M7319" s="105">
        <v>100</v>
      </c>
      <c r="N7319" s="105">
        <v>60.140338575167149</v>
      </c>
      <c r="O7319" s="105">
        <v>11.29404353548982</v>
      </c>
      <c r="P7319" s="105">
        <v>12.932708795413875</v>
      </c>
      <c r="Q7319" s="105">
        <v>62.688829230881488</v>
      </c>
      <c r="R7319" s="105">
        <v>100</v>
      </c>
      <c r="S7319" s="105">
        <v>43.921900486692614</v>
      </c>
      <c r="T7319" s="105">
        <v>77.103213295104908</v>
      </c>
      <c r="U7319" s="105">
        <v>44.603601280791842</v>
      </c>
    </row>
    <row r="7320" spans="1:21">
      <c r="A7320" s="54">
        <v>7318</v>
      </c>
      <c r="B7320" s="104">
        <v>43452</v>
      </c>
      <c r="C7320" s="104">
        <v>43452</v>
      </c>
      <c r="D7320" s="105">
        <v>264368543</v>
      </c>
      <c r="E7320" s="105">
        <v>11215600000</v>
      </c>
      <c r="F7320" s="105">
        <v>0</v>
      </c>
      <c r="G7320" s="105">
        <v>1.0126556564881217</v>
      </c>
      <c r="H7320" s="105">
        <v>2.049940404471613</v>
      </c>
      <c r="I7320" s="105">
        <v>2.6535969349494311</v>
      </c>
      <c r="J7320" s="105">
        <v>6.6304550543641989</v>
      </c>
      <c r="K7320" s="105">
        <v>8.7496713792809544</v>
      </c>
      <c r="L7320" s="105">
        <v>3.0703034436391392</v>
      </c>
      <c r="M7320" s="105">
        <v>0.32176545981697396</v>
      </c>
      <c r="N7320" s="105">
        <v>0.24898909031653552</v>
      </c>
      <c r="O7320" s="105">
        <v>0.31046847518722098</v>
      </c>
      <c r="P7320" s="105">
        <v>0.86617095258998367</v>
      </c>
      <c r="Q7320" s="105">
        <v>4.4921229853268176</v>
      </c>
      <c r="R7320" s="105">
        <v>1.5134488573302944</v>
      </c>
      <c r="S7320" s="105">
        <v>1.3568335265438589</v>
      </c>
      <c r="T7320" s="105">
        <v>2.6599657244801072</v>
      </c>
      <c r="U7320" s="105">
        <v>1.3898073300056137</v>
      </c>
    </row>
    <row r="7321" spans="1:21">
      <c r="A7321" s="54">
        <v>7319</v>
      </c>
      <c r="B7321" s="104">
        <v>43471</v>
      </c>
      <c r="C7321" s="104">
        <v>43471</v>
      </c>
      <c r="D7321" s="105">
        <v>252778.00000000003</v>
      </c>
      <c r="E7321" s="105">
        <v>2812080000</v>
      </c>
      <c r="F7321" s="105">
        <v>0</v>
      </c>
      <c r="G7321" s="105">
        <v>28.960948979384145</v>
      </c>
      <c r="H7321" s="105">
        <v>48.475751276938951</v>
      </c>
      <c r="I7321" s="105">
        <v>49.058452413321312</v>
      </c>
      <c r="J7321" s="105">
        <v>54.170774257791599</v>
      </c>
      <c r="K7321" s="105">
        <v>68.263303377894928</v>
      </c>
      <c r="L7321" s="105">
        <v>88.128287892981305</v>
      </c>
      <c r="M7321" s="105">
        <v>56.420569259059832</v>
      </c>
      <c r="N7321" s="105">
        <v>42.098330877567442</v>
      </c>
      <c r="O7321" s="105">
        <v>45.390279232679468</v>
      </c>
      <c r="P7321" s="105">
        <v>27.546864707540362</v>
      </c>
      <c r="Q7321" s="105">
        <v>27.65844377602355</v>
      </c>
      <c r="R7321" s="105">
        <v>25.40443105301706</v>
      </c>
      <c r="S7321" s="105">
        <v>0</v>
      </c>
      <c r="T7321" s="105">
        <v>46.798036425349999</v>
      </c>
      <c r="U7321" s="105">
        <v>46.798036425349984</v>
      </c>
    </row>
    <row r="7322" spans="1:21">
      <c r="A7322" s="54">
        <v>7320</v>
      </c>
      <c r="B7322" s="104">
        <v>43472</v>
      </c>
      <c r="C7322" s="104">
        <v>43472</v>
      </c>
      <c r="D7322" s="105">
        <v>877.00000000000011</v>
      </c>
      <c r="E7322" s="105">
        <v>2812080000</v>
      </c>
      <c r="F7322" s="105">
        <v>0</v>
      </c>
      <c r="G7322" s="105">
        <v>3.7122059663491553</v>
      </c>
      <c r="H7322" s="105">
        <v>4.3549312397136397</v>
      </c>
      <c r="I7322" s="105">
        <v>4.7013668661351824</v>
      </c>
      <c r="J7322" s="105">
        <v>5.7777884201009755</v>
      </c>
      <c r="K7322" s="105">
        <v>5.5330244367501447</v>
      </c>
      <c r="L7322" s="105">
        <v>3.6289964596732016</v>
      </c>
      <c r="M7322" s="105">
        <v>3.4413309033003006</v>
      </c>
      <c r="N7322" s="105">
        <v>4.0143359918739954</v>
      </c>
      <c r="O7322" s="105">
        <v>3.7228072525082907</v>
      </c>
      <c r="P7322" s="105">
        <v>2.5418145198268407</v>
      </c>
      <c r="Q7322" s="105">
        <v>2.3902705261433388</v>
      </c>
      <c r="R7322" s="105">
        <v>2.9631151441297394</v>
      </c>
      <c r="S7322" s="105">
        <v>0</v>
      </c>
      <c r="T7322" s="105">
        <v>3.898498977208734</v>
      </c>
      <c r="U7322" s="105">
        <v>3.8984989772087322</v>
      </c>
    </row>
    <row r="7323" spans="1:21">
      <c r="A7323" s="54">
        <v>7321</v>
      </c>
      <c r="B7323" s="104">
        <v>43473</v>
      </c>
      <c r="C7323" s="104">
        <v>43473</v>
      </c>
      <c r="D7323" s="105">
        <v>40927</v>
      </c>
      <c r="E7323" s="105">
        <v>2812080000</v>
      </c>
      <c r="F7323" s="105">
        <v>0</v>
      </c>
      <c r="G7323" s="105">
        <v>1.5158869631092564</v>
      </c>
      <c r="H7323" s="105">
        <v>1.6969477589720243</v>
      </c>
      <c r="I7323" s="105">
        <v>1.8188626970793085</v>
      </c>
      <c r="J7323" s="105">
        <v>2.7144602996437612</v>
      </c>
      <c r="K7323" s="105">
        <v>2.708519667624957</v>
      </c>
      <c r="L7323" s="105">
        <v>2.0352191886012032</v>
      </c>
      <c r="M7323" s="105">
        <v>1.9665477982066417</v>
      </c>
      <c r="N7323" s="105">
        <v>2.1857077090601145</v>
      </c>
      <c r="O7323" s="105">
        <v>2.0663104437905013</v>
      </c>
      <c r="P7323" s="105">
        <v>1.3783332959589798</v>
      </c>
      <c r="Q7323" s="105">
        <v>1.0516233626156082</v>
      </c>
      <c r="R7323" s="105">
        <v>1.3710267532470193</v>
      </c>
      <c r="S7323" s="105">
        <v>0</v>
      </c>
      <c r="T7323" s="105">
        <v>1.875787161492448</v>
      </c>
      <c r="U7323" s="105">
        <v>1.8757871614924477</v>
      </c>
    </row>
    <row r="7324" spans="1:21">
      <c r="A7324" s="54">
        <v>7322</v>
      </c>
      <c r="B7324" s="104">
        <v>43474</v>
      </c>
      <c r="C7324" s="104">
        <v>43474</v>
      </c>
      <c r="D7324" s="105">
        <v>12961.000000000002</v>
      </c>
      <c r="E7324" s="105">
        <v>2812080000</v>
      </c>
      <c r="F7324" s="105">
        <v>0</v>
      </c>
      <c r="G7324" s="105">
        <v>14.208658086953362</v>
      </c>
      <c r="H7324" s="105">
        <v>17.205578408504774</v>
      </c>
      <c r="I7324" s="105">
        <v>18.69050387651566</v>
      </c>
      <c r="J7324" s="105">
        <v>24.501468067979786</v>
      </c>
      <c r="K7324" s="105">
        <v>17.223437436231706</v>
      </c>
      <c r="L7324" s="105">
        <v>11.619220659482711</v>
      </c>
      <c r="M7324" s="105">
        <v>11.918505465366222</v>
      </c>
      <c r="N7324" s="105">
        <v>12.603144167761492</v>
      </c>
      <c r="O7324" s="105">
        <v>13.218958592165279</v>
      </c>
      <c r="P7324" s="105">
        <v>8.9715555035351215</v>
      </c>
      <c r="Q7324" s="105">
        <v>10.155710350964217</v>
      </c>
      <c r="R7324" s="105">
        <v>12.882670838492501</v>
      </c>
      <c r="S7324" s="105">
        <v>0</v>
      </c>
      <c r="T7324" s="105">
        <v>14.433284287829403</v>
      </c>
      <c r="U7324" s="105">
        <v>14.4332842878294</v>
      </c>
    </row>
    <row r="7325" spans="1:21">
      <c r="A7325" s="54">
        <v>7323</v>
      </c>
      <c r="B7325" s="104">
        <v>43475</v>
      </c>
      <c r="C7325" s="104">
        <v>43475</v>
      </c>
      <c r="D7325" s="105">
        <v>20043</v>
      </c>
      <c r="E7325" s="105">
        <v>2812080000</v>
      </c>
      <c r="F7325" s="105">
        <v>1</v>
      </c>
      <c r="G7325" s="105">
        <v>-99999</v>
      </c>
      <c r="H7325" s="105">
        <v>-99999</v>
      </c>
      <c r="I7325" s="105">
        <v>-99999</v>
      </c>
      <c r="J7325" s="105">
        <v>-99999</v>
      </c>
      <c r="K7325" s="105">
        <v>-99999</v>
      </c>
      <c r="L7325" s="105">
        <v>-99999</v>
      </c>
      <c r="M7325" s="105">
        <v>-99999</v>
      </c>
      <c r="N7325" s="105">
        <v>-99999</v>
      </c>
      <c r="O7325" s="105">
        <v>-99999</v>
      </c>
      <c r="P7325" s="105">
        <v>-99999</v>
      </c>
      <c r="Q7325" s="105">
        <v>-99999</v>
      </c>
      <c r="R7325" s="105">
        <v>-99999</v>
      </c>
      <c r="S7325" s="105">
        <v>0</v>
      </c>
      <c r="T7325" s="105">
        <v>0</v>
      </c>
      <c r="U7325" s="105">
        <v>0</v>
      </c>
    </row>
    <row r="7326" spans="1:21">
      <c r="A7326" s="54">
        <v>7324</v>
      </c>
      <c r="B7326" s="104">
        <v>43476</v>
      </c>
      <c r="C7326" s="104">
        <v>43476</v>
      </c>
      <c r="D7326" s="105">
        <v>20935</v>
      </c>
      <c r="E7326" s="105">
        <v>5634850000</v>
      </c>
      <c r="F7326" s="105">
        <v>0</v>
      </c>
      <c r="G7326" s="105">
        <v>32.820397129589864</v>
      </c>
      <c r="H7326" s="105">
        <v>45.683718081346825</v>
      </c>
      <c r="I7326" s="105">
        <v>56.760899873006707</v>
      </c>
      <c r="J7326" s="105">
        <v>86.914193137933708</v>
      </c>
      <c r="K7326" s="105">
        <v>100</v>
      </c>
      <c r="L7326" s="105">
        <v>41.579475977613434</v>
      </c>
      <c r="M7326" s="105">
        <v>60.204416812294603</v>
      </c>
      <c r="N7326" s="105">
        <v>100</v>
      </c>
      <c r="O7326" s="105">
        <v>35.067828035405633</v>
      </c>
      <c r="P7326" s="105">
        <v>26.57268327584066</v>
      </c>
      <c r="Q7326" s="105">
        <v>84.029175320877414</v>
      </c>
      <c r="R7326" s="105">
        <v>16.089617978647293</v>
      </c>
      <c r="S7326" s="105">
        <v>0</v>
      </c>
      <c r="T7326" s="105">
        <v>57.143533801879677</v>
      </c>
      <c r="U7326" s="105">
        <v>57.14353380187967</v>
      </c>
    </row>
    <row r="7327" spans="1:21">
      <c r="A7327" s="54">
        <v>7325</v>
      </c>
      <c r="B7327" s="104">
        <v>43477</v>
      </c>
      <c r="C7327" s="104">
        <v>43477</v>
      </c>
      <c r="D7327" s="105">
        <v>17341.999999999996</v>
      </c>
      <c r="E7327" s="105">
        <v>2812080000</v>
      </c>
      <c r="F7327" s="105">
        <v>0</v>
      </c>
      <c r="G7327" s="105">
        <v>29.976098121748226</v>
      </c>
      <c r="H7327" s="105">
        <v>62.597102910636302</v>
      </c>
      <c r="I7327" s="105">
        <v>25.490285115982523</v>
      </c>
      <c r="J7327" s="105">
        <v>37.265992870583467</v>
      </c>
      <c r="K7327" s="105">
        <v>100</v>
      </c>
      <c r="L7327" s="105">
        <v>7.4969520483133971</v>
      </c>
      <c r="M7327" s="105">
        <v>100</v>
      </c>
      <c r="N7327" s="105">
        <v>100</v>
      </c>
      <c r="O7327" s="105">
        <v>32.16573943944708</v>
      </c>
      <c r="P7327" s="105">
        <v>17.499319086163311</v>
      </c>
      <c r="Q7327" s="105">
        <v>89.717554031566095</v>
      </c>
      <c r="R7327" s="105">
        <v>10.148184284074562</v>
      </c>
      <c r="S7327" s="105">
        <v>0</v>
      </c>
      <c r="T7327" s="105">
        <v>51.029768992376241</v>
      </c>
      <c r="U7327" s="105">
        <v>51.029768992376255</v>
      </c>
    </row>
    <row r="7328" spans="1:21">
      <c r="A7328" s="54">
        <v>7326</v>
      </c>
      <c r="B7328" s="104">
        <v>43578</v>
      </c>
      <c r="C7328" s="104">
        <v>43578</v>
      </c>
      <c r="D7328" s="105">
        <v>292043</v>
      </c>
      <c r="E7328" s="105">
        <v>2812080000</v>
      </c>
      <c r="F7328" s="105">
        <v>0</v>
      </c>
      <c r="G7328" s="105">
        <v>100</v>
      </c>
      <c r="H7328" s="105">
        <v>100</v>
      </c>
      <c r="I7328" s="105">
        <v>100</v>
      </c>
      <c r="J7328" s="105">
        <v>100</v>
      </c>
      <c r="K7328" s="105">
        <v>100</v>
      </c>
      <c r="L7328" s="105">
        <v>100</v>
      </c>
      <c r="M7328" s="105">
        <v>100</v>
      </c>
      <c r="N7328" s="105">
        <v>100</v>
      </c>
      <c r="O7328" s="105">
        <v>100</v>
      </c>
      <c r="P7328" s="105">
        <v>100</v>
      </c>
      <c r="Q7328" s="105">
        <v>34.731999702975045</v>
      </c>
      <c r="R7328" s="105">
        <v>100</v>
      </c>
      <c r="S7328" s="105">
        <v>0</v>
      </c>
      <c r="T7328" s="105">
        <v>94.560999975247924</v>
      </c>
      <c r="U7328" s="105">
        <v>94.560999975247952</v>
      </c>
    </row>
    <row r="7329" spans="1:21">
      <c r="A7329" s="54">
        <v>7327</v>
      </c>
      <c r="B7329" s="104">
        <v>43579</v>
      </c>
      <c r="C7329" s="104">
        <v>43579</v>
      </c>
      <c r="D7329" s="105">
        <v>50437.000000000007</v>
      </c>
      <c r="E7329" s="105">
        <v>2812080000</v>
      </c>
      <c r="F7329" s="105">
        <v>0</v>
      </c>
      <c r="G7329" s="105">
        <v>100</v>
      </c>
      <c r="H7329" s="105">
        <v>100</v>
      </c>
      <c r="I7329" s="105">
        <v>100</v>
      </c>
      <c r="J7329" s="105">
        <v>100</v>
      </c>
      <c r="K7329" s="105">
        <v>100</v>
      </c>
      <c r="L7329" s="105">
        <v>0</v>
      </c>
      <c r="M7329" s="105">
        <v>0</v>
      </c>
      <c r="N7329" s="105">
        <v>0</v>
      </c>
      <c r="O7329" s="105">
        <v>0</v>
      </c>
      <c r="P7329" s="105">
        <v>0</v>
      </c>
      <c r="Q7329" s="105">
        <v>100</v>
      </c>
      <c r="R7329" s="105">
        <v>100</v>
      </c>
      <c r="S7329" s="105">
        <v>0</v>
      </c>
      <c r="T7329" s="105">
        <v>58.333333333333336</v>
      </c>
      <c r="U7329" s="105">
        <v>58.333333333333329</v>
      </c>
    </row>
    <row r="7330" spans="1:21">
      <c r="A7330" s="54">
        <v>7328</v>
      </c>
      <c r="B7330" s="104">
        <v>43580</v>
      </c>
      <c r="C7330" s="104">
        <v>43580</v>
      </c>
      <c r="D7330" s="105">
        <v>36800</v>
      </c>
      <c r="E7330" s="105">
        <v>5613240000</v>
      </c>
      <c r="F7330" s="105">
        <v>0</v>
      </c>
      <c r="G7330" s="105">
        <v>12.160074896802275</v>
      </c>
      <c r="H7330" s="105">
        <v>8.5685308164602265</v>
      </c>
      <c r="I7330" s="105">
        <v>7.3144181151504828</v>
      </c>
      <c r="J7330" s="105">
        <v>4.8896181859808729</v>
      </c>
      <c r="K7330" s="105">
        <v>100</v>
      </c>
      <c r="L7330" s="105">
        <v>100</v>
      </c>
      <c r="M7330" s="105">
        <v>100</v>
      </c>
      <c r="N7330" s="105">
        <v>100</v>
      </c>
      <c r="O7330" s="105">
        <v>100</v>
      </c>
      <c r="P7330" s="105">
        <v>100</v>
      </c>
      <c r="Q7330" s="105">
        <v>8.2598877847174474</v>
      </c>
      <c r="R7330" s="105">
        <v>13.089196159238712</v>
      </c>
      <c r="S7330" s="105">
        <v>0</v>
      </c>
      <c r="T7330" s="105">
        <v>54.523477163195828</v>
      </c>
      <c r="U7330" s="105">
        <v>54.523477163195828</v>
      </c>
    </row>
    <row r="7331" spans="1:21">
      <c r="A7331" s="54">
        <v>7329</v>
      </c>
      <c r="B7331" s="104">
        <v>43581</v>
      </c>
      <c r="C7331" s="104">
        <v>43581</v>
      </c>
      <c r="D7331" s="105">
        <v>67569</v>
      </c>
      <c r="E7331" s="105">
        <v>2812080000</v>
      </c>
      <c r="F7331" s="105">
        <v>0</v>
      </c>
      <c r="G7331" s="105">
        <v>46.870769183729735</v>
      </c>
      <c r="H7331" s="105">
        <v>10.59303547613157</v>
      </c>
      <c r="I7331" s="105">
        <v>22.536554723162816</v>
      </c>
      <c r="J7331" s="105">
        <v>8.0800827334014063</v>
      </c>
      <c r="K7331" s="105">
        <v>70.616438823435203</v>
      </c>
      <c r="L7331" s="105">
        <v>100</v>
      </c>
      <c r="M7331" s="105">
        <v>100</v>
      </c>
      <c r="N7331" s="105">
        <v>100</v>
      </c>
      <c r="O7331" s="105">
        <v>100</v>
      </c>
      <c r="P7331" s="105">
        <v>100</v>
      </c>
      <c r="Q7331" s="105">
        <v>95.673592845013488</v>
      </c>
      <c r="R7331" s="105">
        <v>62.850796530236018</v>
      </c>
      <c r="S7331" s="105">
        <v>0</v>
      </c>
      <c r="T7331" s="105">
        <v>68.101772526259182</v>
      </c>
      <c r="U7331" s="105">
        <v>68.101772526259182</v>
      </c>
    </row>
    <row r="7332" spans="1:21">
      <c r="A7332" s="54">
        <v>7330</v>
      </c>
      <c r="B7332" s="104">
        <v>43582</v>
      </c>
      <c r="C7332" s="104">
        <v>43582</v>
      </c>
      <c r="D7332" s="105">
        <v>23733596</v>
      </c>
      <c r="E7332" s="105">
        <v>11226500000</v>
      </c>
      <c r="F7332" s="105">
        <v>0</v>
      </c>
      <c r="G7332" s="105">
        <v>10.761927846952471</v>
      </c>
      <c r="H7332" s="105">
        <v>6.5512491478517489</v>
      </c>
      <c r="I7332" s="105">
        <v>7.6603908648994512</v>
      </c>
      <c r="J7332" s="105">
        <v>4.9599586653436809</v>
      </c>
      <c r="K7332" s="105">
        <v>17.080662000147196</v>
      </c>
      <c r="L7332" s="105">
        <v>52.831389766025772</v>
      </c>
      <c r="M7332" s="105">
        <v>100</v>
      </c>
      <c r="N7332" s="105">
        <v>100</v>
      </c>
      <c r="O7332" s="105">
        <v>100</v>
      </c>
      <c r="P7332" s="105">
        <v>100</v>
      </c>
      <c r="Q7332" s="105">
        <v>8.4839561717467653</v>
      </c>
      <c r="R7332" s="105">
        <v>14.566979552358852</v>
      </c>
      <c r="S7332" s="105">
        <v>9.2426804184089733</v>
      </c>
      <c r="T7332" s="105">
        <v>43.574709501277162</v>
      </c>
      <c r="U7332" s="105">
        <v>21.071969812158954</v>
      </c>
    </row>
    <row r="7333" spans="1:21">
      <c r="A7333" s="54">
        <v>7331</v>
      </c>
      <c r="B7333" s="104">
        <v>43586</v>
      </c>
      <c r="C7333" s="104">
        <v>43586</v>
      </c>
      <c r="D7333" s="105">
        <v>3864609</v>
      </c>
      <c r="E7333" s="105">
        <v>36523000000</v>
      </c>
      <c r="F7333" s="105">
        <v>0</v>
      </c>
      <c r="G7333" s="105">
        <v>8.5150547908132186</v>
      </c>
      <c r="H7333" s="105">
        <v>14.459745847938471</v>
      </c>
      <c r="I7333" s="105">
        <v>5.1892499031841197</v>
      </c>
      <c r="J7333" s="105">
        <v>5.5295944778007806</v>
      </c>
      <c r="K7333" s="105">
        <v>6.6011115057705059</v>
      </c>
      <c r="L7333" s="105">
        <v>37.091261798945339</v>
      </c>
      <c r="M7333" s="105">
        <v>100</v>
      </c>
      <c r="N7333" s="105">
        <v>27.866594186523557</v>
      </c>
      <c r="O7333" s="105">
        <v>44.134214607413327</v>
      </c>
      <c r="P7333" s="105">
        <v>43.147785311300105</v>
      </c>
      <c r="Q7333" s="105">
        <v>4.3629783290033677</v>
      </c>
      <c r="R7333" s="105">
        <v>7.2892299161237588</v>
      </c>
      <c r="S7333" s="105">
        <v>7.1776211738437619</v>
      </c>
      <c r="T7333" s="105">
        <v>25.348901722901378</v>
      </c>
      <c r="U7333" s="105">
        <v>11.102887928902407</v>
      </c>
    </row>
    <row r="7334" spans="1:21">
      <c r="A7334" s="54">
        <v>7332</v>
      </c>
      <c r="B7334" s="104">
        <v>43608</v>
      </c>
      <c r="C7334" s="104">
        <v>43608</v>
      </c>
      <c r="D7334" s="105">
        <v>417362.00000000017</v>
      </c>
      <c r="E7334" s="105">
        <v>2812080000</v>
      </c>
      <c r="F7334" s="105">
        <v>0</v>
      </c>
      <c r="G7334" s="105">
        <v>7.5465617999704069</v>
      </c>
      <c r="H7334" s="105">
        <v>6.7150611972197787</v>
      </c>
      <c r="I7334" s="105">
        <v>4.6593767541208306</v>
      </c>
      <c r="J7334" s="105">
        <v>5.1392727616014158</v>
      </c>
      <c r="K7334" s="105">
        <v>8.0746482741731942</v>
      </c>
      <c r="L7334" s="105">
        <v>21.86609342030906</v>
      </c>
      <c r="M7334" s="105">
        <v>38.774691976094601</v>
      </c>
      <c r="N7334" s="105">
        <v>70.42168322128947</v>
      </c>
      <c r="O7334" s="105">
        <v>100</v>
      </c>
      <c r="P7334" s="105">
        <v>100</v>
      </c>
      <c r="Q7334" s="105">
        <v>33.992365281616209</v>
      </c>
      <c r="R7334" s="105">
        <v>11.168920021102469</v>
      </c>
      <c r="S7334" s="105">
        <v>6.1671744408887506</v>
      </c>
      <c r="T7334" s="105">
        <v>34.029889558958118</v>
      </c>
      <c r="U7334" s="105">
        <v>17.015329324517147</v>
      </c>
    </row>
    <row r="7335" spans="1:21">
      <c r="A7335" s="54">
        <v>7333</v>
      </c>
      <c r="B7335" s="104">
        <v>43609</v>
      </c>
      <c r="C7335" s="104">
        <v>43609</v>
      </c>
      <c r="D7335" s="105">
        <v>833839928.00000036</v>
      </c>
      <c r="E7335" s="105">
        <v>209439000000</v>
      </c>
      <c r="F7335" s="105">
        <v>0</v>
      </c>
      <c r="G7335" s="105">
        <v>4.9985936905841086</v>
      </c>
      <c r="H7335" s="105">
        <v>3.3216613382726536</v>
      </c>
      <c r="I7335" s="105">
        <v>2.138389267772475</v>
      </c>
      <c r="J7335" s="105">
        <v>1.4303935566897592</v>
      </c>
      <c r="K7335" s="105">
        <v>1.8941754432001132</v>
      </c>
      <c r="L7335" s="105">
        <v>6.2758629858571444</v>
      </c>
      <c r="M7335" s="105">
        <v>7.1583789113506899</v>
      </c>
      <c r="N7335" s="105">
        <v>10.775049043767597</v>
      </c>
      <c r="O7335" s="105">
        <v>14.928522869252877</v>
      </c>
      <c r="P7335" s="105">
        <v>14.493334145007852</v>
      </c>
      <c r="Q7335" s="105">
        <v>12.430364356197142</v>
      </c>
      <c r="R7335" s="105">
        <v>4.5277206548027547</v>
      </c>
      <c r="S7335" s="105">
        <v>2.2115812486740638</v>
      </c>
      <c r="T7335" s="105">
        <v>7.0310371885629301</v>
      </c>
      <c r="U7335" s="105">
        <v>2.4516193807033169</v>
      </c>
    </row>
    <row r="7336" spans="1:21">
      <c r="A7336" s="54">
        <v>7334</v>
      </c>
      <c r="B7336" s="104">
        <v>43610</v>
      </c>
      <c r="C7336" s="104">
        <v>43610</v>
      </c>
      <c r="D7336" s="105">
        <v>2258210.0000000005</v>
      </c>
      <c r="E7336" s="105">
        <v>2812080000</v>
      </c>
      <c r="F7336" s="105">
        <v>1</v>
      </c>
      <c r="G7336" s="105">
        <v>-99999</v>
      </c>
      <c r="H7336" s="105">
        <v>-99999</v>
      </c>
      <c r="I7336" s="105">
        <v>-99999</v>
      </c>
      <c r="J7336" s="105">
        <v>-99999</v>
      </c>
      <c r="K7336" s="105">
        <v>-99999</v>
      </c>
      <c r="L7336" s="105">
        <v>-99999</v>
      </c>
      <c r="M7336" s="105">
        <v>-99999</v>
      </c>
      <c r="N7336" s="105">
        <v>-99999</v>
      </c>
      <c r="O7336" s="105">
        <v>-99999</v>
      </c>
      <c r="P7336" s="105">
        <v>-99999</v>
      </c>
      <c r="Q7336" s="105">
        <v>-99999</v>
      </c>
      <c r="R7336" s="105">
        <v>-99999</v>
      </c>
      <c r="S7336" s="105">
        <v>0</v>
      </c>
      <c r="T7336" s="105">
        <v>0</v>
      </c>
      <c r="U7336" s="105">
        <v>0</v>
      </c>
    </row>
    <row r="7337" spans="1:21">
      <c r="A7337" s="54">
        <v>7335</v>
      </c>
      <c r="B7337" s="104">
        <v>43611</v>
      </c>
      <c r="C7337" s="104">
        <v>43611</v>
      </c>
      <c r="D7337" s="105">
        <v>243741271</v>
      </c>
      <c r="E7337" s="105">
        <v>5634850000</v>
      </c>
      <c r="F7337" s="105">
        <v>0</v>
      </c>
      <c r="G7337" s="105">
        <v>16.658772773516755</v>
      </c>
      <c r="H7337" s="105">
        <v>6.1332372761857687</v>
      </c>
      <c r="I7337" s="105">
        <v>4.6084851040064878</v>
      </c>
      <c r="J7337" s="105">
        <v>8.1894411990545262</v>
      </c>
      <c r="K7337" s="105">
        <v>20.420411054406998</v>
      </c>
      <c r="L7337" s="105">
        <v>50.968250183954673</v>
      </c>
      <c r="M7337" s="105">
        <v>100</v>
      </c>
      <c r="N7337" s="105">
        <v>100</v>
      </c>
      <c r="O7337" s="105">
        <v>100</v>
      </c>
      <c r="P7337" s="105">
        <v>100</v>
      </c>
      <c r="Q7337" s="105">
        <v>100</v>
      </c>
      <c r="R7337" s="105">
        <v>38.435520798723175</v>
      </c>
      <c r="S7337" s="105">
        <v>10.830800107781299</v>
      </c>
      <c r="T7337" s="105">
        <v>53.784509865820695</v>
      </c>
      <c r="U7337" s="105">
        <v>12.56525689374188</v>
      </c>
    </row>
    <row r="7338" spans="1:21">
      <c r="A7338" s="54">
        <v>7336</v>
      </c>
      <c r="B7338" s="104">
        <v>43612</v>
      </c>
      <c r="C7338" s="104">
        <v>43612</v>
      </c>
      <c r="D7338" s="105">
        <v>56754122</v>
      </c>
      <c r="E7338" s="105">
        <v>5634850000</v>
      </c>
      <c r="F7338" s="105">
        <v>0</v>
      </c>
      <c r="G7338" s="105">
        <v>27.904188604258898</v>
      </c>
      <c r="H7338" s="105">
        <v>13.198834740156823</v>
      </c>
      <c r="I7338" s="105">
        <v>6.2243106177533507</v>
      </c>
      <c r="J7338" s="105">
        <v>6.9273815715386071</v>
      </c>
      <c r="K7338" s="105">
        <v>14.18041563837326</v>
      </c>
      <c r="L7338" s="105">
        <v>33.521582030022742</v>
      </c>
      <c r="M7338" s="105">
        <v>71.608603403686644</v>
      </c>
      <c r="N7338" s="105">
        <v>100</v>
      </c>
      <c r="O7338" s="105">
        <v>100</v>
      </c>
      <c r="P7338" s="105">
        <v>100</v>
      </c>
      <c r="Q7338" s="105">
        <v>100</v>
      </c>
      <c r="R7338" s="105">
        <v>63.678573061951454</v>
      </c>
      <c r="S7338" s="105">
        <v>11.169742619656004</v>
      </c>
      <c r="T7338" s="105">
        <v>53.103657472311816</v>
      </c>
      <c r="U7338" s="105">
        <v>14.546248954148114</v>
      </c>
    </row>
    <row r="7339" spans="1:21">
      <c r="A7339" s="54">
        <v>7337</v>
      </c>
      <c r="B7339" s="104">
        <v>43613</v>
      </c>
      <c r="C7339" s="104">
        <v>43613</v>
      </c>
      <c r="D7339" s="105">
        <v>132701305</v>
      </c>
      <c r="E7339" s="105">
        <v>8468120000</v>
      </c>
      <c r="F7339" s="105">
        <v>0</v>
      </c>
      <c r="G7339" s="105">
        <v>64.737650465808031</v>
      </c>
      <c r="H7339" s="105">
        <v>30.714188799273138</v>
      </c>
      <c r="I7339" s="105">
        <v>11.786114949945842</v>
      </c>
      <c r="J7339" s="105">
        <v>10.645998550987509</v>
      </c>
      <c r="K7339" s="105">
        <v>11.341893337233842</v>
      </c>
      <c r="L7339" s="105">
        <v>30.342581044205655</v>
      </c>
      <c r="M7339" s="105">
        <v>34.249792419085601</v>
      </c>
      <c r="N7339" s="105">
        <v>100</v>
      </c>
      <c r="O7339" s="105">
        <v>100</v>
      </c>
      <c r="P7339" s="105">
        <v>100</v>
      </c>
      <c r="Q7339" s="105">
        <v>100</v>
      </c>
      <c r="R7339" s="105">
        <v>100</v>
      </c>
      <c r="S7339" s="105">
        <v>16.261662827628562</v>
      </c>
      <c r="T7339" s="105">
        <v>57.818184963878302</v>
      </c>
      <c r="U7339" s="105">
        <v>17.966455878498287</v>
      </c>
    </row>
    <row r="7340" spans="1:21">
      <c r="A7340" s="54">
        <v>7338</v>
      </c>
      <c r="B7340" s="104">
        <v>43614</v>
      </c>
      <c r="C7340" s="104">
        <v>43614</v>
      </c>
      <c r="D7340" s="105">
        <v>374415548</v>
      </c>
      <c r="E7340" s="105">
        <v>33904400000</v>
      </c>
      <c r="F7340" s="105">
        <v>0</v>
      </c>
      <c r="G7340" s="105">
        <v>29.848711800562342</v>
      </c>
      <c r="H7340" s="105">
        <v>10.222535545654765</v>
      </c>
      <c r="I7340" s="105">
        <v>3.9728610318193631</v>
      </c>
      <c r="J7340" s="105">
        <v>4.532327103804942</v>
      </c>
      <c r="K7340" s="105">
        <v>6.1782097138854644</v>
      </c>
      <c r="L7340" s="105">
        <v>15.064768305679598</v>
      </c>
      <c r="M7340" s="105">
        <v>19.99228188776549</v>
      </c>
      <c r="N7340" s="105">
        <v>30.327311526910169</v>
      </c>
      <c r="O7340" s="105">
        <v>52.824628664588481</v>
      </c>
      <c r="P7340" s="105">
        <v>93.45363411495299</v>
      </c>
      <c r="Q7340" s="105">
        <v>100</v>
      </c>
      <c r="R7340" s="105">
        <v>73.160304726625625</v>
      </c>
      <c r="S7340" s="105">
        <v>6.8751466190207564</v>
      </c>
      <c r="T7340" s="105">
        <v>36.631464535187433</v>
      </c>
      <c r="U7340" s="105">
        <v>10.841111409053067</v>
      </c>
    </row>
    <row r="7341" spans="1:21">
      <c r="A7341" s="54">
        <v>7339</v>
      </c>
      <c r="B7341" s="104">
        <v>43615</v>
      </c>
      <c r="C7341" s="104">
        <v>43615</v>
      </c>
      <c r="D7341" s="105">
        <v>511599125.99999994</v>
      </c>
      <c r="E7341" s="105">
        <v>5624150000</v>
      </c>
      <c r="F7341" s="105">
        <v>0</v>
      </c>
      <c r="G7341" s="105">
        <v>18.151802659746426</v>
      </c>
      <c r="H7341" s="105">
        <v>7.576253842898681</v>
      </c>
      <c r="I7341" s="105">
        <v>3.8874958198404017</v>
      </c>
      <c r="J7341" s="105">
        <v>4.5176967454941774</v>
      </c>
      <c r="K7341" s="105">
        <v>6.7239840457814362</v>
      </c>
      <c r="L7341" s="105">
        <v>30.447573872221767</v>
      </c>
      <c r="M7341" s="105">
        <v>39.868285857749065</v>
      </c>
      <c r="N7341" s="105">
        <v>85.010955989504083</v>
      </c>
      <c r="O7341" s="105">
        <v>100</v>
      </c>
      <c r="P7341" s="105">
        <v>100</v>
      </c>
      <c r="Q7341" s="105">
        <v>100</v>
      </c>
      <c r="R7341" s="105">
        <v>43.717211101082199</v>
      </c>
      <c r="S7341" s="105">
        <v>6.1832385678745032</v>
      </c>
      <c r="T7341" s="105">
        <v>44.991771661193184</v>
      </c>
      <c r="U7341" s="105">
        <v>8.2101863019517811</v>
      </c>
    </row>
    <row r="7342" spans="1:21">
      <c r="A7342" s="54">
        <v>7340</v>
      </c>
      <c r="B7342" s="104">
        <v>43619</v>
      </c>
      <c r="C7342" s="104">
        <v>43619</v>
      </c>
      <c r="D7342" s="105">
        <v>80110044</v>
      </c>
      <c r="E7342" s="105">
        <v>5624150000</v>
      </c>
      <c r="F7342" s="105">
        <v>0</v>
      </c>
      <c r="G7342" s="105">
        <v>9.6618732805538308</v>
      </c>
      <c r="H7342" s="105">
        <v>4.8257640053684208</v>
      </c>
      <c r="I7342" s="105">
        <v>6.7291985871451274</v>
      </c>
      <c r="J7342" s="105">
        <v>10.818553572389908</v>
      </c>
      <c r="K7342" s="105">
        <v>18.763143856561008</v>
      </c>
      <c r="L7342" s="105">
        <v>42.660072541842588</v>
      </c>
      <c r="M7342" s="105">
        <v>19.173343469350453</v>
      </c>
      <c r="N7342" s="105">
        <v>100</v>
      </c>
      <c r="O7342" s="105">
        <v>100</v>
      </c>
      <c r="P7342" s="105">
        <v>41.013315225153484</v>
      </c>
      <c r="Q7342" s="105">
        <v>40.662743831732826</v>
      </c>
      <c r="R7342" s="105">
        <v>7.6909456687792845</v>
      </c>
      <c r="S7342" s="105">
        <v>13.146585741410364</v>
      </c>
      <c r="T7342" s="105">
        <v>33.499912836573081</v>
      </c>
      <c r="U7342" s="105">
        <v>14.335298151720103</v>
      </c>
    </row>
    <row r="7343" spans="1:21">
      <c r="A7343" s="54">
        <v>7341</v>
      </c>
      <c r="B7343" s="104">
        <v>43620</v>
      </c>
      <c r="C7343" s="104">
        <v>43620</v>
      </c>
      <c r="D7343" s="105">
        <v>14829026.000000004</v>
      </c>
      <c r="E7343" s="105">
        <v>5634850000</v>
      </c>
      <c r="F7343" s="105">
        <v>0</v>
      </c>
      <c r="G7343" s="105">
        <v>7.3864451822451729</v>
      </c>
      <c r="H7343" s="105">
        <v>3.2613860748211758</v>
      </c>
      <c r="I7343" s="105">
        <v>2.9091562886657387</v>
      </c>
      <c r="J7343" s="105">
        <v>6.1414752373466532</v>
      </c>
      <c r="K7343" s="105">
        <v>27.809420151640598</v>
      </c>
      <c r="L7343" s="105">
        <v>41.681662322191229</v>
      </c>
      <c r="M7343" s="105">
        <v>8.5370019096614502</v>
      </c>
      <c r="N7343" s="105">
        <v>17.080381819178459</v>
      </c>
      <c r="O7343" s="105">
        <v>69.264978179931575</v>
      </c>
      <c r="P7343" s="105">
        <v>12.030646885380143</v>
      </c>
      <c r="Q7343" s="105">
        <v>76.676722754729084</v>
      </c>
      <c r="R7343" s="105">
        <v>6.2072366352928281</v>
      </c>
      <c r="S7343" s="105">
        <v>11.767721803402798</v>
      </c>
      <c r="T7343" s="105">
        <v>23.248876120090344</v>
      </c>
      <c r="U7343" s="105">
        <v>12.458864557695088</v>
      </c>
    </row>
    <row r="7344" spans="1:21">
      <c r="A7344" s="54">
        <v>7342</v>
      </c>
      <c r="B7344" s="104">
        <v>43621</v>
      </c>
      <c r="C7344" s="104">
        <v>43621</v>
      </c>
      <c r="D7344" s="105">
        <v>9651589</v>
      </c>
      <c r="E7344" s="105">
        <v>2812080000</v>
      </c>
      <c r="F7344" s="105">
        <v>0</v>
      </c>
      <c r="G7344" s="105">
        <v>15.312568927096601</v>
      </c>
      <c r="H7344" s="105">
        <v>38.048120896453</v>
      </c>
      <c r="I7344" s="105">
        <v>50.008432900706843</v>
      </c>
      <c r="J7344" s="105">
        <v>100</v>
      </c>
      <c r="K7344" s="105">
        <v>100</v>
      </c>
      <c r="L7344" s="105">
        <v>55.940033405519671</v>
      </c>
      <c r="M7344" s="105">
        <v>2.7255571741694893</v>
      </c>
      <c r="N7344" s="105">
        <v>1.8164759593708717</v>
      </c>
      <c r="O7344" s="105">
        <v>8.0995682316833584</v>
      </c>
      <c r="P7344" s="105">
        <v>25.889701986291044</v>
      </c>
      <c r="Q7344" s="105">
        <v>71.732386796149882</v>
      </c>
      <c r="R7344" s="105">
        <v>39.732417003451509</v>
      </c>
      <c r="S7344" s="105">
        <v>40.130610490124553</v>
      </c>
      <c r="T7344" s="105">
        <v>42.442105273407684</v>
      </c>
      <c r="U7344" s="105">
        <v>40.19196686071998</v>
      </c>
    </row>
    <row r="7345" spans="1:21">
      <c r="A7345" s="54">
        <v>7343</v>
      </c>
      <c r="B7345" s="104">
        <v>43666</v>
      </c>
      <c r="C7345" s="104">
        <v>44515</v>
      </c>
      <c r="D7345" s="105">
        <v>5859264621</v>
      </c>
      <c r="E7345" s="105">
        <v>524096000000</v>
      </c>
      <c r="F7345" s="105">
        <v>0</v>
      </c>
      <c r="G7345" s="105">
        <v>1.6164324420470491</v>
      </c>
      <c r="H7345" s="105">
        <v>2.0861815534259751</v>
      </c>
      <c r="I7345" s="105">
        <v>1.7318879030342744</v>
      </c>
      <c r="J7345" s="105">
        <v>0.73033494262877718</v>
      </c>
      <c r="K7345" s="105">
        <v>0.24785675467516896</v>
      </c>
      <c r="L7345" s="105">
        <v>0.12377138813125454</v>
      </c>
      <c r="M7345" s="105">
        <v>0.1</v>
      </c>
      <c r="N7345" s="105">
        <v>0.1</v>
      </c>
      <c r="O7345" s="105">
        <v>0.11048325099371713</v>
      </c>
      <c r="P7345" s="105">
        <v>0.19267067138958782</v>
      </c>
      <c r="Q7345" s="105">
        <v>0.75434484878143149</v>
      </c>
      <c r="R7345" s="105">
        <v>1.2374048386383618</v>
      </c>
      <c r="S7345" s="105">
        <v>1.0641826525117721</v>
      </c>
      <c r="T7345" s="105">
        <v>0.75261404947879973</v>
      </c>
      <c r="U7345" s="105">
        <v>1.0168668137752084</v>
      </c>
    </row>
    <row r="7346" spans="1:21">
      <c r="A7346" s="54">
        <v>7344</v>
      </c>
      <c r="B7346" s="104">
        <v>43723</v>
      </c>
      <c r="C7346" s="104">
        <v>43723</v>
      </c>
      <c r="D7346" s="105">
        <v>751014226</v>
      </c>
      <c r="E7346" s="105">
        <v>16795200000</v>
      </c>
      <c r="F7346" s="105">
        <v>0</v>
      </c>
      <c r="G7346" s="105">
        <v>3.1426270864289032</v>
      </c>
      <c r="H7346" s="105">
        <v>1.382558620495645</v>
      </c>
      <c r="I7346" s="105">
        <v>0.60595487686517113</v>
      </c>
      <c r="J7346" s="105">
        <v>0.38688739244670217</v>
      </c>
      <c r="K7346" s="105">
        <v>0.30758479093690089</v>
      </c>
      <c r="L7346" s="105">
        <v>0.21651482941469485</v>
      </c>
      <c r="M7346" s="105">
        <v>0.5069656853427098</v>
      </c>
      <c r="N7346" s="105">
        <v>0.39988600907148242</v>
      </c>
      <c r="O7346" s="105">
        <v>0.50001422012610286</v>
      </c>
      <c r="P7346" s="105">
        <v>2.1142017584996022</v>
      </c>
      <c r="Q7346" s="105">
        <v>2.3640975559097104</v>
      </c>
      <c r="R7346" s="105">
        <v>2.7940345870805903</v>
      </c>
      <c r="S7346" s="105">
        <v>0.9490801144312937</v>
      </c>
      <c r="T7346" s="105">
        <v>1.2267772843848512</v>
      </c>
      <c r="U7346" s="105">
        <v>1.0417808816789935</v>
      </c>
    </row>
    <row r="7347" spans="1:21">
      <c r="A7347" s="54">
        <v>7345</v>
      </c>
      <c r="B7347" s="104">
        <v>43724</v>
      </c>
      <c r="C7347" s="104">
        <v>43724</v>
      </c>
      <c r="D7347" s="105">
        <v>36876667.999999993</v>
      </c>
      <c r="E7347" s="105">
        <v>2812080000</v>
      </c>
      <c r="F7347" s="105">
        <v>0</v>
      </c>
      <c r="G7347" s="105">
        <v>100</v>
      </c>
      <c r="H7347" s="105">
        <v>43.114830215777729</v>
      </c>
      <c r="I7347" s="105">
        <v>27.496180499448819</v>
      </c>
      <c r="J7347" s="105">
        <v>16.705156486003794</v>
      </c>
      <c r="K7347" s="105">
        <v>7.7110470886502975</v>
      </c>
      <c r="L7347" s="105">
        <v>3.0636977856664434</v>
      </c>
      <c r="M7347" s="105">
        <v>3.9495958753307718</v>
      </c>
      <c r="N7347" s="105">
        <v>3.0456667235421757</v>
      </c>
      <c r="O7347" s="105">
        <v>4.4186817945539314</v>
      </c>
      <c r="P7347" s="105">
        <v>12.365178522361697</v>
      </c>
      <c r="Q7347" s="105">
        <v>35.245501933676969</v>
      </c>
      <c r="R7347" s="105">
        <v>60.414591531016036</v>
      </c>
      <c r="S7347" s="105">
        <v>15.972882018166681</v>
      </c>
      <c r="T7347" s="105">
        <v>26.460844038002389</v>
      </c>
      <c r="U7347" s="105">
        <v>17.782705838712747</v>
      </c>
    </row>
    <row r="7348" spans="1:21">
      <c r="A7348" s="54">
        <v>7346</v>
      </c>
      <c r="B7348" s="104">
        <v>43725</v>
      </c>
      <c r="C7348" s="104">
        <v>43725</v>
      </c>
      <c r="D7348" s="105">
        <v>297592082</v>
      </c>
      <c r="E7348" s="105">
        <v>5624150000</v>
      </c>
      <c r="F7348" s="105">
        <v>0</v>
      </c>
      <c r="G7348" s="105">
        <v>1.012183145521826</v>
      </c>
      <c r="H7348" s="105">
        <v>0.42878866298962476</v>
      </c>
      <c r="I7348" s="105">
        <v>0.3702636455791718</v>
      </c>
      <c r="J7348" s="105">
        <v>0.31340411915801036</v>
      </c>
      <c r="K7348" s="105">
        <v>0.19918949005962058</v>
      </c>
      <c r="L7348" s="105">
        <v>0.12665182552955909</v>
      </c>
      <c r="M7348" s="105">
        <v>0.19244462724417782</v>
      </c>
      <c r="N7348" s="105">
        <v>0.15465968896212204</v>
      </c>
      <c r="O7348" s="105">
        <v>0.14352091878242859</v>
      </c>
      <c r="P7348" s="105">
        <v>0.21844693110841182</v>
      </c>
      <c r="Q7348" s="105">
        <v>0.42033570188007019</v>
      </c>
      <c r="R7348" s="105">
        <v>0.80849831374123304</v>
      </c>
      <c r="S7348" s="105">
        <v>0.30768139604387085</v>
      </c>
      <c r="T7348" s="105">
        <v>0.36569892254635467</v>
      </c>
      <c r="U7348" s="105">
        <v>0.33053968809248713</v>
      </c>
    </row>
    <row r="7349" spans="1:21">
      <c r="A7349" s="54">
        <v>7347</v>
      </c>
      <c r="B7349" s="104">
        <v>43727</v>
      </c>
      <c r="C7349" s="104">
        <v>43727</v>
      </c>
      <c r="D7349" s="105">
        <v>11051016.000000004</v>
      </c>
      <c r="E7349" s="105">
        <v>2812080000</v>
      </c>
      <c r="F7349" s="105">
        <v>0</v>
      </c>
      <c r="G7349" s="105">
        <v>0.89310529988609988</v>
      </c>
      <c r="H7349" s="105">
        <v>0.69962869565455532</v>
      </c>
      <c r="I7349" s="105">
        <v>0.84971001437511151</v>
      </c>
      <c r="J7349" s="105">
        <v>1.0802358024537753</v>
      </c>
      <c r="K7349" s="105">
        <v>0.73880761795660721</v>
      </c>
      <c r="L7349" s="105">
        <v>0.43713916922166834</v>
      </c>
      <c r="M7349" s="105">
        <v>0.78951429081493862</v>
      </c>
      <c r="N7349" s="105">
        <v>0.57187874393092419</v>
      </c>
      <c r="O7349" s="105">
        <v>0.23845605313453261</v>
      </c>
      <c r="P7349" s="105">
        <v>0.20941024153042229</v>
      </c>
      <c r="Q7349" s="105">
        <v>0.32835650610376915</v>
      </c>
      <c r="R7349" s="105">
        <v>0.69843076626807044</v>
      </c>
      <c r="S7349" s="105">
        <v>0.60507681956682613</v>
      </c>
      <c r="T7349" s="105">
        <v>0.62788943344420622</v>
      </c>
      <c r="U7349" s="105">
        <v>0.60945203765622724</v>
      </c>
    </row>
    <row r="7350" spans="1:21">
      <c r="A7350" s="54">
        <v>7348</v>
      </c>
      <c r="B7350" s="104">
        <v>43728</v>
      </c>
      <c r="C7350" s="104">
        <v>43728</v>
      </c>
      <c r="D7350" s="105">
        <v>38400</v>
      </c>
      <c r="E7350" s="105">
        <v>2812080000</v>
      </c>
      <c r="F7350" s="105">
        <v>0</v>
      </c>
      <c r="G7350" s="105">
        <v>2.9233095218862957</v>
      </c>
      <c r="H7350" s="105">
        <v>2.6282466737140262</v>
      </c>
      <c r="I7350" s="105">
        <v>2.5950538496658568</v>
      </c>
      <c r="J7350" s="105">
        <v>3.2315282152121472</v>
      </c>
      <c r="K7350" s="105">
        <v>2.7728775584810292</v>
      </c>
      <c r="L7350" s="105">
        <v>2.1282924106814201</v>
      </c>
      <c r="M7350" s="105">
        <v>3.1369301415720985</v>
      </c>
      <c r="N7350" s="105">
        <v>2.5372329681997376</v>
      </c>
      <c r="O7350" s="105">
        <v>1.8595476087346134</v>
      </c>
      <c r="P7350" s="105">
        <v>1.798757514815811</v>
      </c>
      <c r="Q7350" s="105">
        <v>2.3777133001297122</v>
      </c>
      <c r="R7350" s="105">
        <v>2.830092456182812</v>
      </c>
      <c r="S7350" s="105">
        <v>0</v>
      </c>
      <c r="T7350" s="105">
        <v>2.5682985182729632</v>
      </c>
      <c r="U7350" s="105">
        <v>2.5682985182729636</v>
      </c>
    </row>
    <row r="7351" spans="1:21">
      <c r="A7351" s="54">
        <v>7349</v>
      </c>
      <c r="B7351" s="104">
        <v>43729</v>
      </c>
      <c r="C7351" s="104">
        <v>43729</v>
      </c>
      <c r="D7351" s="105">
        <v>2702905.9999999991</v>
      </c>
      <c r="E7351" s="105">
        <v>2812080000</v>
      </c>
      <c r="F7351" s="105">
        <v>0</v>
      </c>
      <c r="G7351" s="105">
        <v>4.3123000912775851</v>
      </c>
      <c r="H7351" s="105">
        <v>4.0411269532685381</v>
      </c>
      <c r="I7351" s="105">
        <v>4.3442974465541999</v>
      </c>
      <c r="J7351" s="105">
        <v>5.4450593656774773</v>
      </c>
      <c r="K7351" s="105">
        <v>4.4215082847062126</v>
      </c>
      <c r="L7351" s="105">
        <v>3.1815492264652785</v>
      </c>
      <c r="M7351" s="105">
        <v>5.3058680230127804</v>
      </c>
      <c r="N7351" s="105">
        <v>4.0169724667255675</v>
      </c>
      <c r="O7351" s="105">
        <v>2.8034037867250983</v>
      </c>
      <c r="P7351" s="105">
        <v>2.7156616571974692</v>
      </c>
      <c r="Q7351" s="105">
        <v>3.6924490691936902</v>
      </c>
      <c r="R7351" s="105">
        <v>4.1052319465929639</v>
      </c>
      <c r="S7351" s="105">
        <v>4.3241024237617758</v>
      </c>
      <c r="T7351" s="105">
        <v>4.0321190264497391</v>
      </c>
      <c r="U7351" s="105">
        <v>4.3047126691974924</v>
      </c>
    </row>
    <row r="7352" spans="1:21">
      <c r="A7352" s="54">
        <v>7350</v>
      </c>
      <c r="B7352" s="104">
        <v>43730</v>
      </c>
      <c r="C7352" s="104">
        <v>43730</v>
      </c>
      <c r="D7352" s="105">
        <v>5025392</v>
      </c>
      <c r="E7352" s="105">
        <v>2822780000</v>
      </c>
      <c r="F7352" s="105">
        <v>0</v>
      </c>
      <c r="G7352" s="105">
        <v>21.999165058116638</v>
      </c>
      <c r="H7352" s="105">
        <v>100</v>
      </c>
      <c r="I7352" s="105">
        <v>100</v>
      </c>
      <c r="J7352" s="105">
        <v>100</v>
      </c>
      <c r="K7352" s="105">
        <v>100</v>
      </c>
      <c r="L7352" s="105">
        <v>100</v>
      </c>
      <c r="M7352" s="105">
        <v>100</v>
      </c>
      <c r="N7352" s="105">
        <v>100</v>
      </c>
      <c r="O7352" s="105">
        <v>32.810034199410246</v>
      </c>
      <c r="P7352" s="105">
        <v>10.473401331378438</v>
      </c>
      <c r="Q7352" s="105">
        <v>100</v>
      </c>
      <c r="R7352" s="105">
        <v>100</v>
      </c>
      <c r="S7352" s="105">
        <v>57.219050282552622</v>
      </c>
      <c r="T7352" s="105">
        <v>80.44021671574211</v>
      </c>
      <c r="U7352" s="105">
        <v>57.815267872120636</v>
      </c>
    </row>
    <row r="7353" spans="1:21">
      <c r="A7353" s="54">
        <v>7351</v>
      </c>
      <c r="B7353" s="104">
        <v>43731</v>
      </c>
      <c r="C7353" s="104">
        <v>43731</v>
      </c>
      <c r="D7353" s="105">
        <v>13612834</v>
      </c>
      <c r="E7353" s="105">
        <v>2822780000</v>
      </c>
      <c r="F7353" s="105">
        <v>0</v>
      </c>
      <c r="G7353" s="105">
        <v>4.7181355022872076</v>
      </c>
      <c r="H7353" s="105">
        <v>100</v>
      </c>
      <c r="I7353" s="105">
        <v>100</v>
      </c>
      <c r="J7353" s="105">
        <v>100</v>
      </c>
      <c r="K7353" s="105">
        <v>100</v>
      </c>
      <c r="L7353" s="105">
        <v>100</v>
      </c>
      <c r="M7353" s="105">
        <v>100</v>
      </c>
      <c r="N7353" s="105">
        <v>22.26703147064654</v>
      </c>
      <c r="O7353" s="105">
        <v>3.8112153978111087</v>
      </c>
      <c r="P7353" s="105">
        <v>3.245049796276644</v>
      </c>
      <c r="Q7353" s="105">
        <v>100</v>
      </c>
      <c r="R7353" s="105">
        <v>16.987725888618172</v>
      </c>
      <c r="S7353" s="105">
        <v>34.473977201666926</v>
      </c>
      <c r="T7353" s="105">
        <v>62.585763171303292</v>
      </c>
      <c r="U7353" s="105">
        <v>35.299219862398431</v>
      </c>
    </row>
    <row r="7354" spans="1:21">
      <c r="A7354" s="54">
        <v>7352</v>
      </c>
      <c r="B7354" s="104">
        <v>43732</v>
      </c>
      <c r="C7354" s="104">
        <v>43732</v>
      </c>
      <c r="D7354" s="105">
        <v>32201570.000000004</v>
      </c>
      <c r="E7354" s="105">
        <v>2822780000</v>
      </c>
      <c r="F7354" s="105">
        <v>0</v>
      </c>
      <c r="G7354" s="105">
        <v>7.2239377910793996</v>
      </c>
      <c r="H7354" s="105">
        <v>100</v>
      </c>
      <c r="I7354" s="105">
        <v>100</v>
      </c>
      <c r="J7354" s="105">
        <v>100</v>
      </c>
      <c r="K7354" s="105">
        <v>100</v>
      </c>
      <c r="L7354" s="105">
        <v>100</v>
      </c>
      <c r="M7354" s="105">
        <v>100</v>
      </c>
      <c r="N7354" s="105">
        <v>19.863204239617314</v>
      </c>
      <c r="O7354" s="105">
        <v>1.5947235385211547</v>
      </c>
      <c r="P7354" s="105">
        <v>2.8222547638012512</v>
      </c>
      <c r="Q7354" s="105">
        <v>100</v>
      </c>
      <c r="R7354" s="105">
        <v>33.878259755212333</v>
      </c>
      <c r="S7354" s="105">
        <v>37.870428142818483</v>
      </c>
      <c r="T7354" s="105">
        <v>63.781865007352614</v>
      </c>
      <c r="U7354" s="105">
        <v>38.123021757633524</v>
      </c>
    </row>
    <row r="7355" spans="1:21">
      <c r="A7355" s="54">
        <v>7353</v>
      </c>
      <c r="B7355" s="104">
        <v>43733</v>
      </c>
      <c r="C7355" s="104">
        <v>43733</v>
      </c>
      <c r="D7355" s="105">
        <v>4736</v>
      </c>
      <c r="E7355" s="105">
        <v>2822780000</v>
      </c>
      <c r="F7355" s="105">
        <v>1</v>
      </c>
      <c r="G7355" s="105">
        <v>-99999</v>
      </c>
      <c r="H7355" s="105">
        <v>-99999</v>
      </c>
      <c r="I7355" s="105">
        <v>-99999</v>
      </c>
      <c r="J7355" s="105">
        <v>-99999</v>
      </c>
      <c r="K7355" s="105">
        <v>-99999</v>
      </c>
      <c r="L7355" s="105">
        <v>-99999</v>
      </c>
      <c r="M7355" s="105">
        <v>-99999</v>
      </c>
      <c r="N7355" s="105">
        <v>-99999</v>
      </c>
      <c r="O7355" s="105">
        <v>-99999</v>
      </c>
      <c r="P7355" s="105">
        <v>-99999</v>
      </c>
      <c r="Q7355" s="105">
        <v>-99999</v>
      </c>
      <c r="R7355" s="105">
        <v>-99999</v>
      </c>
      <c r="S7355" s="105">
        <v>0</v>
      </c>
      <c r="T7355" s="105">
        <v>0</v>
      </c>
      <c r="U7355" s="105">
        <v>0</v>
      </c>
    </row>
    <row r="7356" spans="1:21">
      <c r="A7356" s="54">
        <v>7354</v>
      </c>
      <c r="B7356" s="104">
        <v>43734</v>
      </c>
      <c r="C7356" s="104">
        <v>43734</v>
      </c>
      <c r="D7356" s="105">
        <v>113632153</v>
      </c>
      <c r="E7356" s="105">
        <v>11259000000</v>
      </c>
      <c r="F7356" s="105">
        <v>0</v>
      </c>
      <c r="G7356" s="105">
        <v>1.1505651698920996</v>
      </c>
      <c r="H7356" s="105">
        <v>2.3533966450336443</v>
      </c>
      <c r="I7356" s="105">
        <v>3.1672006894871378</v>
      </c>
      <c r="J7356" s="105">
        <v>5.9579502937887385</v>
      </c>
      <c r="K7356" s="105">
        <v>5.6552607699903756</v>
      </c>
      <c r="L7356" s="105">
        <v>3.406383082599131</v>
      </c>
      <c r="M7356" s="105">
        <v>0.48769401287357761</v>
      </c>
      <c r="N7356" s="105">
        <v>0.35675650096729566</v>
      </c>
      <c r="O7356" s="105">
        <v>0.37172091970069909</v>
      </c>
      <c r="P7356" s="105">
        <v>0.68179249900899475</v>
      </c>
      <c r="Q7356" s="105">
        <v>1.6489057469322279</v>
      </c>
      <c r="R7356" s="105">
        <v>1.675083620709322</v>
      </c>
      <c r="S7356" s="105">
        <v>0.7592316210350184</v>
      </c>
      <c r="T7356" s="105">
        <v>2.2427258292486041</v>
      </c>
      <c r="U7356" s="105">
        <v>0.80849894932969868</v>
      </c>
    </row>
    <row r="7357" spans="1:21">
      <c r="A7357" s="54">
        <v>7355</v>
      </c>
      <c r="B7357" s="104">
        <v>43752</v>
      </c>
      <c r="C7357" s="104">
        <v>43752</v>
      </c>
      <c r="D7357" s="105">
        <v>396859111.99999994</v>
      </c>
      <c r="E7357" s="105">
        <v>22528700000</v>
      </c>
      <c r="F7357" s="105">
        <v>0</v>
      </c>
      <c r="G7357" s="105">
        <v>8.8181903522901148</v>
      </c>
      <c r="H7357" s="105">
        <v>41.980364872686515</v>
      </c>
      <c r="I7357" s="105">
        <v>13.273766593680442</v>
      </c>
      <c r="J7357" s="105">
        <v>9.4473044150775287</v>
      </c>
      <c r="K7357" s="105">
        <v>7.5995053989804502</v>
      </c>
      <c r="L7357" s="105">
        <v>6.9293521176260828</v>
      </c>
      <c r="M7357" s="105">
        <v>5.2749650252713343</v>
      </c>
      <c r="N7357" s="105">
        <v>4.5372761548170928</v>
      </c>
      <c r="O7357" s="105">
        <v>3.6667224161957916</v>
      </c>
      <c r="P7357" s="105">
        <v>3.41356792920487</v>
      </c>
      <c r="Q7357" s="105">
        <v>8.1516905413836174</v>
      </c>
      <c r="R7357" s="105">
        <v>12.699378305590027</v>
      </c>
      <c r="S7357" s="105">
        <v>7.0517333304952254</v>
      </c>
      <c r="T7357" s="105">
        <v>10.482673676900323</v>
      </c>
      <c r="U7357" s="105">
        <v>7.0939664194597887</v>
      </c>
    </row>
    <row r="7358" spans="1:21">
      <c r="A7358" s="54">
        <v>7356</v>
      </c>
      <c r="B7358" s="104">
        <v>43753</v>
      </c>
      <c r="C7358" s="104">
        <v>43753</v>
      </c>
      <c r="D7358" s="105">
        <v>11206.999999999998</v>
      </c>
      <c r="E7358" s="105">
        <v>2822780000</v>
      </c>
      <c r="F7358" s="105">
        <v>0</v>
      </c>
      <c r="G7358" s="105">
        <v>1.8539431861191435</v>
      </c>
      <c r="H7358" s="105">
        <v>2.1791054552981652</v>
      </c>
      <c r="I7358" s="105">
        <v>2.4087526214761295</v>
      </c>
      <c r="J7358" s="105">
        <v>3.1540798590378034</v>
      </c>
      <c r="K7358" s="105">
        <v>2.6890215396440649</v>
      </c>
      <c r="L7358" s="105">
        <v>1.3979513305469315</v>
      </c>
      <c r="M7358" s="105">
        <v>1.8473121465680937</v>
      </c>
      <c r="N7358" s="105">
        <v>2.1727298818628182</v>
      </c>
      <c r="O7358" s="105">
        <v>1.7646481516680621</v>
      </c>
      <c r="P7358" s="105">
        <v>1.0026974556892401</v>
      </c>
      <c r="Q7358" s="105">
        <v>1.0679686633211507</v>
      </c>
      <c r="R7358" s="105">
        <v>1.5553184333587542</v>
      </c>
      <c r="S7358" s="105">
        <v>0</v>
      </c>
      <c r="T7358" s="105">
        <v>1.9244607270491965</v>
      </c>
      <c r="U7358" s="105">
        <v>1.9244607270491974</v>
      </c>
    </row>
    <row r="7359" spans="1:21">
      <c r="A7359" s="54">
        <v>7357</v>
      </c>
      <c r="B7359" s="104">
        <v>43754</v>
      </c>
      <c r="C7359" s="104">
        <v>43754</v>
      </c>
      <c r="D7359" s="105">
        <v>45340.999999999993</v>
      </c>
      <c r="E7359" s="105">
        <v>2822780000</v>
      </c>
      <c r="F7359" s="105">
        <v>0</v>
      </c>
      <c r="G7359" s="105">
        <v>78.995505069612989</v>
      </c>
      <c r="H7359" s="105">
        <v>89.389650113931879</v>
      </c>
      <c r="I7359" s="105">
        <v>96.986788762941231</v>
      </c>
      <c r="J7359" s="105">
        <v>100</v>
      </c>
      <c r="K7359" s="105">
        <v>93.247243679546457</v>
      </c>
      <c r="L7359" s="105">
        <v>54.639292875863511</v>
      </c>
      <c r="M7359" s="105">
        <v>64.306187085987062</v>
      </c>
      <c r="N7359" s="105">
        <v>68.547420250894135</v>
      </c>
      <c r="O7359" s="105">
        <v>66.187888749137272</v>
      </c>
      <c r="P7359" s="105">
        <v>43.748763780137423</v>
      </c>
      <c r="Q7359" s="105">
        <v>50.665564375614927</v>
      </c>
      <c r="R7359" s="105">
        <v>60.369463182861132</v>
      </c>
      <c r="S7359" s="105">
        <v>0</v>
      </c>
      <c r="T7359" s="105">
        <v>72.256980660544016</v>
      </c>
      <c r="U7359" s="105">
        <v>72.256980660544002</v>
      </c>
    </row>
    <row r="7360" spans="1:21">
      <c r="A7360" s="54">
        <v>7358</v>
      </c>
      <c r="B7360" s="104">
        <v>43755</v>
      </c>
      <c r="C7360" s="104">
        <v>43755</v>
      </c>
      <c r="D7360" s="105">
        <v>3751.0000000000005</v>
      </c>
      <c r="E7360" s="105">
        <v>2822780000</v>
      </c>
      <c r="F7360" s="105">
        <v>0</v>
      </c>
      <c r="G7360" s="105">
        <v>100</v>
      </c>
      <c r="H7360" s="105">
        <v>100</v>
      </c>
      <c r="I7360" s="105">
        <v>100</v>
      </c>
      <c r="J7360" s="105">
        <v>100</v>
      </c>
      <c r="K7360" s="105">
        <v>100</v>
      </c>
      <c r="L7360" s="105">
        <v>100</v>
      </c>
      <c r="M7360" s="105">
        <v>100</v>
      </c>
      <c r="N7360" s="105">
        <v>100</v>
      </c>
      <c r="O7360" s="105">
        <v>100</v>
      </c>
      <c r="P7360" s="105">
        <v>81.993951829209209</v>
      </c>
      <c r="Q7360" s="105">
        <v>96.089791036581772</v>
      </c>
      <c r="R7360" s="105">
        <v>100</v>
      </c>
      <c r="S7360" s="105">
        <v>0</v>
      </c>
      <c r="T7360" s="105">
        <v>98.173645238815922</v>
      </c>
      <c r="U7360" s="105">
        <v>98.173645238815894</v>
      </c>
    </row>
    <row r="7361" spans="1:21">
      <c r="A7361" s="54">
        <v>7359</v>
      </c>
      <c r="B7361" s="104">
        <v>43756</v>
      </c>
      <c r="C7361" s="104">
        <v>43756</v>
      </c>
      <c r="D7361" s="105">
        <v>2013.9999999999998</v>
      </c>
      <c r="E7361" s="105">
        <v>2822780000</v>
      </c>
      <c r="F7361" s="105">
        <v>1</v>
      </c>
      <c r="G7361" s="105">
        <v>-99999</v>
      </c>
      <c r="H7361" s="105">
        <v>-99999</v>
      </c>
      <c r="I7361" s="105">
        <v>-99999</v>
      </c>
      <c r="J7361" s="105">
        <v>-99999</v>
      </c>
      <c r="K7361" s="105">
        <v>-99999</v>
      </c>
      <c r="L7361" s="105">
        <v>-99999</v>
      </c>
      <c r="M7361" s="105">
        <v>-99999</v>
      </c>
      <c r="N7361" s="105">
        <v>-99999</v>
      </c>
      <c r="O7361" s="105">
        <v>-99999</v>
      </c>
      <c r="P7361" s="105">
        <v>-99999</v>
      </c>
      <c r="Q7361" s="105">
        <v>-99999</v>
      </c>
      <c r="R7361" s="105">
        <v>-99999</v>
      </c>
      <c r="S7361" s="105">
        <v>0</v>
      </c>
      <c r="T7361" s="105">
        <v>0</v>
      </c>
      <c r="U7361" s="105">
        <v>0</v>
      </c>
    </row>
    <row r="7362" spans="1:21">
      <c r="A7362" s="54">
        <v>7360</v>
      </c>
      <c r="B7362" s="104">
        <v>43757</v>
      </c>
      <c r="C7362" s="104">
        <v>43757</v>
      </c>
      <c r="D7362" s="105">
        <v>91565.000000000015</v>
      </c>
      <c r="E7362" s="105">
        <v>8489310000</v>
      </c>
      <c r="F7362" s="105">
        <v>0</v>
      </c>
      <c r="G7362" s="105">
        <v>15.148442935633842</v>
      </c>
      <c r="H7362" s="105">
        <v>18.841983379086475</v>
      </c>
      <c r="I7362" s="105">
        <v>21.606915750165328</v>
      </c>
      <c r="J7362" s="105">
        <v>42.481730146757393</v>
      </c>
      <c r="K7362" s="105">
        <v>87.660548878455444</v>
      </c>
      <c r="L7362" s="105">
        <v>22.073436183180728</v>
      </c>
      <c r="M7362" s="105">
        <v>36.650860493628159</v>
      </c>
      <c r="N7362" s="105">
        <v>84.476630900250228</v>
      </c>
      <c r="O7362" s="105">
        <v>13.11822956344048</v>
      </c>
      <c r="P7362" s="105">
        <v>9.1080350575615228</v>
      </c>
      <c r="Q7362" s="105">
        <v>33.801316448420799</v>
      </c>
      <c r="R7362" s="105">
        <v>7.2795562610929547</v>
      </c>
      <c r="S7362" s="105">
        <v>0</v>
      </c>
      <c r="T7362" s="105">
        <v>32.687307166472777</v>
      </c>
      <c r="U7362" s="105">
        <v>32.687307166472777</v>
      </c>
    </row>
    <row r="7363" spans="1:21">
      <c r="A7363" s="54">
        <v>7361</v>
      </c>
      <c r="B7363" s="104">
        <v>43769</v>
      </c>
      <c r="C7363" s="104">
        <v>43769</v>
      </c>
      <c r="D7363" s="105">
        <v>14784696</v>
      </c>
      <c r="E7363" s="105">
        <v>422480000000</v>
      </c>
      <c r="F7363" s="105">
        <v>0</v>
      </c>
      <c r="G7363" s="105">
        <v>17.784023434544558</v>
      </c>
      <c r="H7363" s="105">
        <v>15.848040477039563</v>
      </c>
      <c r="I7363" s="105">
        <v>19.42969854338622</v>
      </c>
      <c r="J7363" s="105">
        <v>25.038800079634978</v>
      </c>
      <c r="K7363" s="105">
        <v>50.415939591635436</v>
      </c>
      <c r="L7363" s="105">
        <v>31.131699233715427</v>
      </c>
      <c r="M7363" s="105">
        <v>20.951613757227648</v>
      </c>
      <c r="N7363" s="105">
        <v>9.2797964222348437</v>
      </c>
      <c r="O7363" s="105">
        <v>4.5444373361838224</v>
      </c>
      <c r="P7363" s="105">
        <v>3.9699731779552447</v>
      </c>
      <c r="Q7363" s="105">
        <v>6.2836582238910355</v>
      </c>
      <c r="R7363" s="105">
        <v>11.81414785294168</v>
      </c>
      <c r="S7363" s="105">
        <v>0</v>
      </c>
      <c r="T7363" s="105">
        <v>18.040985677532539</v>
      </c>
      <c r="U7363" s="105">
        <v>18.040985677532539</v>
      </c>
    </row>
    <row r="7364" spans="1:21">
      <c r="A7364" s="54">
        <v>7362</v>
      </c>
      <c r="B7364" s="104">
        <v>43773</v>
      </c>
      <c r="C7364" s="104">
        <v>43773</v>
      </c>
      <c r="D7364" s="105">
        <v>1806830.0000000002</v>
      </c>
      <c r="E7364" s="105">
        <v>53006200000</v>
      </c>
      <c r="F7364" s="105">
        <v>0</v>
      </c>
      <c r="G7364" s="105">
        <v>13.342808637999587</v>
      </c>
      <c r="H7364" s="105">
        <v>7.7444887913167797</v>
      </c>
      <c r="I7364" s="105">
        <v>9.8419221147290781</v>
      </c>
      <c r="J7364" s="105">
        <v>14.380919481587306</v>
      </c>
      <c r="K7364" s="105">
        <v>45.303822606039475</v>
      </c>
      <c r="L7364" s="105">
        <v>100</v>
      </c>
      <c r="M7364" s="105">
        <v>38.806131371327403</v>
      </c>
      <c r="N7364" s="105">
        <v>27.442299788005592</v>
      </c>
      <c r="O7364" s="105">
        <v>32.908413273736159</v>
      </c>
      <c r="P7364" s="105">
        <v>5.6529349598788929</v>
      </c>
      <c r="Q7364" s="105">
        <v>5.5512206064121523</v>
      </c>
      <c r="R7364" s="105">
        <v>10.445706387741307</v>
      </c>
      <c r="S7364" s="105">
        <v>0</v>
      </c>
      <c r="T7364" s="105">
        <v>25.951722334897809</v>
      </c>
      <c r="U7364" s="105">
        <v>25.951722334897809</v>
      </c>
    </row>
    <row r="7365" spans="1:21">
      <c r="A7365" s="54">
        <v>7363</v>
      </c>
      <c r="B7365" s="104">
        <v>43860</v>
      </c>
      <c r="C7365" s="104">
        <v>43860</v>
      </c>
      <c r="D7365" s="105">
        <v>55276.000000000007</v>
      </c>
      <c r="E7365" s="105">
        <v>5645550000</v>
      </c>
      <c r="F7365" s="105">
        <v>0</v>
      </c>
      <c r="G7365" s="105">
        <v>100</v>
      </c>
      <c r="H7365" s="105">
        <v>100</v>
      </c>
      <c r="I7365" s="105">
        <v>100</v>
      </c>
      <c r="J7365" s="105">
        <v>100</v>
      </c>
      <c r="K7365" s="105">
        <v>100</v>
      </c>
      <c r="L7365" s="105">
        <v>100</v>
      </c>
      <c r="M7365" s="105">
        <v>100</v>
      </c>
      <c r="N7365" s="105">
        <v>100</v>
      </c>
      <c r="O7365" s="105">
        <v>100</v>
      </c>
      <c r="P7365" s="105">
        <v>100</v>
      </c>
      <c r="Q7365" s="105">
        <v>66.359094550707269</v>
      </c>
      <c r="R7365" s="105">
        <v>100</v>
      </c>
      <c r="S7365" s="105">
        <v>0</v>
      </c>
      <c r="T7365" s="105">
        <v>97.196591212558943</v>
      </c>
      <c r="U7365" s="105">
        <v>97.196591212558943</v>
      </c>
    </row>
    <row r="7366" spans="1:21">
      <c r="A7366" s="54">
        <v>7364</v>
      </c>
      <c r="B7366" s="104">
        <v>43861</v>
      </c>
      <c r="C7366" s="104">
        <v>43861</v>
      </c>
      <c r="D7366" s="105">
        <v>4098196</v>
      </c>
      <c r="E7366" s="105">
        <v>5645550000</v>
      </c>
      <c r="F7366" s="105">
        <v>0</v>
      </c>
      <c r="G7366" s="105">
        <v>29.593577992952703</v>
      </c>
      <c r="H7366" s="105">
        <v>38.374679266111215</v>
      </c>
      <c r="I7366" s="105">
        <v>15.091293008878816</v>
      </c>
      <c r="J7366" s="105">
        <v>10.298369349741529</v>
      </c>
      <c r="K7366" s="105">
        <v>25.84279672156924</v>
      </c>
      <c r="L7366" s="105">
        <v>60.284566577992464</v>
      </c>
      <c r="M7366" s="105">
        <v>100</v>
      </c>
      <c r="N7366" s="105">
        <v>100</v>
      </c>
      <c r="O7366" s="105">
        <v>100</v>
      </c>
      <c r="P7366" s="105">
        <v>100</v>
      </c>
      <c r="Q7366" s="105">
        <v>36.892427654106328</v>
      </c>
      <c r="R7366" s="105">
        <v>53.463849266503608</v>
      </c>
      <c r="S7366" s="105">
        <v>20.521846906150103</v>
      </c>
      <c r="T7366" s="105">
        <v>55.820129986487991</v>
      </c>
      <c r="U7366" s="105">
        <v>49.097179458131492</v>
      </c>
    </row>
    <row r="7367" spans="1:21">
      <c r="A7367" s="54">
        <v>7365</v>
      </c>
      <c r="B7367" s="104">
        <v>43899</v>
      </c>
      <c r="C7367" s="104">
        <v>43899</v>
      </c>
      <c r="D7367" s="105">
        <v>78093832.999999955</v>
      </c>
      <c r="E7367" s="105">
        <v>5656040000</v>
      </c>
      <c r="F7367" s="105">
        <v>0</v>
      </c>
      <c r="G7367" s="105">
        <v>5.3497975728091909</v>
      </c>
      <c r="H7367" s="105">
        <v>2.4497864757023988</v>
      </c>
      <c r="I7367" s="105">
        <v>1.583239448049816</v>
      </c>
      <c r="J7367" s="105">
        <v>2.0756107685276981</v>
      </c>
      <c r="K7367" s="105">
        <v>3.6045703232641197</v>
      </c>
      <c r="L7367" s="105">
        <v>4.2476630247171228</v>
      </c>
      <c r="M7367" s="105">
        <v>3.0907418307422008</v>
      </c>
      <c r="N7367" s="105">
        <v>7.2408183045043897</v>
      </c>
      <c r="O7367" s="105">
        <v>43.831419626517224</v>
      </c>
      <c r="P7367" s="105">
        <v>13.921780075483332</v>
      </c>
      <c r="Q7367" s="105">
        <v>17.641402129588368</v>
      </c>
      <c r="R7367" s="105">
        <v>4.2618569580240351</v>
      </c>
      <c r="S7367" s="105">
        <v>2.6832120092006826</v>
      </c>
      <c r="T7367" s="105">
        <v>9.1082238781608247</v>
      </c>
      <c r="U7367" s="105">
        <v>2.8375457414772614</v>
      </c>
    </row>
    <row r="7368" spans="1:21">
      <c r="A7368" s="54">
        <v>7366</v>
      </c>
      <c r="B7368" s="104">
        <v>43900</v>
      </c>
      <c r="C7368" s="104">
        <v>43900</v>
      </c>
      <c r="D7368" s="105">
        <v>62878328.999999985</v>
      </c>
      <c r="E7368" s="105">
        <v>5656040000</v>
      </c>
      <c r="F7368" s="105">
        <v>0</v>
      </c>
      <c r="G7368" s="105">
        <v>5.9555673214368881</v>
      </c>
      <c r="H7368" s="105">
        <v>2.6828149488556332</v>
      </c>
      <c r="I7368" s="105">
        <v>1.7067157830573108</v>
      </c>
      <c r="J7368" s="105">
        <v>2.2353816885492348</v>
      </c>
      <c r="K7368" s="105">
        <v>5.1440683874496687</v>
      </c>
      <c r="L7368" s="105">
        <v>7.7920159268873812</v>
      </c>
      <c r="M7368" s="105">
        <v>2.7657611496149292</v>
      </c>
      <c r="N7368" s="105">
        <v>4.2043471158029</v>
      </c>
      <c r="O7368" s="105">
        <v>100</v>
      </c>
      <c r="P7368" s="105">
        <v>13.305271159436858</v>
      </c>
      <c r="Q7368" s="105">
        <v>18.923101899282351</v>
      </c>
      <c r="R7368" s="105">
        <v>5.8419482390961308</v>
      </c>
      <c r="S7368" s="105">
        <v>3.2152603743298998</v>
      </c>
      <c r="T7368" s="105">
        <v>14.213082801622441</v>
      </c>
      <c r="U7368" s="105">
        <v>3.5726810865868215</v>
      </c>
    </row>
    <row r="7369" spans="1:21">
      <c r="A7369" s="54">
        <v>7367</v>
      </c>
      <c r="B7369" s="104">
        <v>43901</v>
      </c>
      <c r="C7369" s="104">
        <v>43901</v>
      </c>
      <c r="D7369" s="105">
        <v>27983795.000000011</v>
      </c>
      <c r="E7369" s="105">
        <v>5656040000</v>
      </c>
      <c r="F7369" s="105">
        <v>0</v>
      </c>
      <c r="G7369" s="105">
        <v>12.957929401095054</v>
      </c>
      <c r="H7369" s="105">
        <v>4.9686031376886595</v>
      </c>
      <c r="I7369" s="105">
        <v>2.4303137504396286</v>
      </c>
      <c r="J7369" s="105">
        <v>3.4408583173131371</v>
      </c>
      <c r="K7369" s="105">
        <v>8.2824492870591886</v>
      </c>
      <c r="L7369" s="105">
        <v>4.6465356737135606</v>
      </c>
      <c r="M7369" s="105">
        <v>12.346082663226172</v>
      </c>
      <c r="N7369" s="105">
        <v>20.380032316260625</v>
      </c>
      <c r="O7369" s="105">
        <v>65.550699433564191</v>
      </c>
      <c r="P7369" s="105">
        <v>100</v>
      </c>
      <c r="Q7369" s="105">
        <v>84.440832866159056</v>
      </c>
      <c r="R7369" s="105">
        <v>8.7737264372243065</v>
      </c>
      <c r="S7369" s="105">
        <v>5.1899465006980714</v>
      </c>
      <c r="T7369" s="105">
        <v>27.351505273645298</v>
      </c>
      <c r="U7369" s="105">
        <v>9.6344826809316846</v>
      </c>
    </row>
    <row r="7370" spans="1:21">
      <c r="A7370" s="54">
        <v>7368</v>
      </c>
      <c r="B7370" s="104">
        <v>43902</v>
      </c>
      <c r="C7370" s="104">
        <v>43902</v>
      </c>
      <c r="D7370" s="105">
        <v>2242132.9999999995</v>
      </c>
      <c r="E7370" s="105">
        <v>2822780000</v>
      </c>
      <c r="F7370" s="105">
        <v>0</v>
      </c>
      <c r="G7370" s="105">
        <v>25.246299506680845</v>
      </c>
      <c r="H7370" s="105">
        <v>25.602638753594618</v>
      </c>
      <c r="I7370" s="105">
        <v>30.090112212753613</v>
      </c>
      <c r="J7370" s="105">
        <v>51.246156684925893</v>
      </c>
      <c r="K7370" s="105">
        <v>100</v>
      </c>
      <c r="L7370" s="105">
        <v>52.113238458674132</v>
      </c>
      <c r="M7370" s="105">
        <v>100</v>
      </c>
      <c r="N7370" s="105">
        <v>100</v>
      </c>
      <c r="O7370" s="105">
        <v>100</v>
      </c>
      <c r="P7370" s="105">
        <v>100</v>
      </c>
      <c r="Q7370" s="105">
        <v>100</v>
      </c>
      <c r="R7370" s="105">
        <v>48.032929608051624</v>
      </c>
      <c r="S7370" s="105">
        <v>54.148239613280531</v>
      </c>
      <c r="T7370" s="105">
        <v>69.360947935390058</v>
      </c>
      <c r="U7370" s="105">
        <v>61.759814775522045</v>
      </c>
    </row>
    <row r="7371" spans="1:21">
      <c r="A7371" s="54">
        <v>7369</v>
      </c>
      <c r="B7371" s="104">
        <v>43903</v>
      </c>
      <c r="C7371" s="104">
        <v>43903</v>
      </c>
      <c r="D7371" s="105">
        <v>2866.0000000000005</v>
      </c>
      <c r="E7371" s="105">
        <v>2822780000</v>
      </c>
      <c r="F7371" s="105">
        <v>1</v>
      </c>
      <c r="G7371" s="105">
        <v>-99999</v>
      </c>
      <c r="H7371" s="105">
        <v>-99999</v>
      </c>
      <c r="I7371" s="105">
        <v>-99999</v>
      </c>
      <c r="J7371" s="105">
        <v>-99999</v>
      </c>
      <c r="K7371" s="105">
        <v>-99999</v>
      </c>
      <c r="L7371" s="105">
        <v>-99999</v>
      </c>
      <c r="M7371" s="105">
        <v>-99999</v>
      </c>
      <c r="N7371" s="105">
        <v>-99999</v>
      </c>
      <c r="O7371" s="105">
        <v>-99999</v>
      </c>
      <c r="P7371" s="105">
        <v>-99999</v>
      </c>
      <c r="Q7371" s="105">
        <v>-99999</v>
      </c>
      <c r="R7371" s="105">
        <v>-99999</v>
      </c>
      <c r="S7371" s="105">
        <v>0</v>
      </c>
      <c r="T7371" s="105">
        <v>0</v>
      </c>
      <c r="U7371" s="105">
        <v>0</v>
      </c>
    </row>
    <row r="7372" spans="1:21">
      <c r="A7372" s="54">
        <v>7370</v>
      </c>
      <c r="B7372" s="104">
        <v>43904</v>
      </c>
      <c r="C7372" s="104">
        <v>43904</v>
      </c>
      <c r="D7372" s="105">
        <v>21337572977.000004</v>
      </c>
      <c r="E7372" s="105">
        <v>146870000000</v>
      </c>
      <c r="F7372" s="105">
        <v>0</v>
      </c>
      <c r="G7372" s="105">
        <v>100</v>
      </c>
      <c r="H7372" s="105">
        <v>100</v>
      </c>
      <c r="I7372" s="105">
        <v>100</v>
      </c>
      <c r="J7372" s="105">
        <v>0.71781103818819614</v>
      </c>
      <c r="K7372" s="105">
        <v>0.60920210335491798</v>
      </c>
      <c r="L7372" s="105">
        <v>0.65234597975253983</v>
      </c>
      <c r="M7372" s="105">
        <v>0.51936880190896351</v>
      </c>
      <c r="N7372" s="105">
        <v>0.52872691304589958</v>
      </c>
      <c r="O7372" s="105">
        <v>1.5178022228234465</v>
      </c>
      <c r="P7372" s="105">
        <v>100</v>
      </c>
      <c r="Q7372" s="105">
        <v>100</v>
      </c>
      <c r="R7372" s="105">
        <v>100</v>
      </c>
      <c r="S7372" s="105">
        <v>65.486410331367878</v>
      </c>
      <c r="T7372" s="105">
        <v>50.378771421589498</v>
      </c>
      <c r="U7372" s="105">
        <v>65.009163403541919</v>
      </c>
    </row>
    <row r="7373" spans="1:21">
      <c r="A7373" s="54">
        <v>7371</v>
      </c>
      <c r="B7373" s="104">
        <v>43905</v>
      </c>
      <c r="C7373" s="104">
        <v>43905</v>
      </c>
      <c r="D7373" s="105">
        <v>58828444349</v>
      </c>
      <c r="E7373" s="105">
        <v>403397000000</v>
      </c>
      <c r="F7373" s="105">
        <v>0</v>
      </c>
      <c r="G7373" s="105">
        <v>100</v>
      </c>
      <c r="H7373" s="105">
        <v>100</v>
      </c>
      <c r="I7373" s="105">
        <v>100</v>
      </c>
      <c r="J7373" s="105">
        <v>100</v>
      </c>
      <c r="K7373" s="105">
        <v>100</v>
      </c>
      <c r="L7373" s="105">
        <v>100</v>
      </c>
      <c r="M7373" s="105">
        <v>100</v>
      </c>
      <c r="N7373" s="105">
        <v>89.649066977047823</v>
      </c>
      <c r="O7373" s="105">
        <v>24.293786208883301</v>
      </c>
      <c r="P7373" s="105">
        <v>100</v>
      </c>
      <c r="Q7373" s="105">
        <v>100</v>
      </c>
      <c r="R7373" s="105">
        <v>100</v>
      </c>
      <c r="S7373" s="105">
        <v>82.503450871650415</v>
      </c>
      <c r="T7373" s="105">
        <v>92.828571098827595</v>
      </c>
      <c r="U7373" s="105">
        <v>82.730440334772396</v>
      </c>
    </row>
    <row r="7374" spans="1:21">
      <c r="A7374" s="54">
        <v>7372</v>
      </c>
      <c r="B7374" s="104">
        <v>43947</v>
      </c>
      <c r="C7374" s="104">
        <v>44515</v>
      </c>
      <c r="D7374" s="105">
        <v>106921274288.99998</v>
      </c>
      <c r="E7374" s="105">
        <v>937933000000</v>
      </c>
      <c r="F7374" s="105">
        <v>0</v>
      </c>
      <c r="G7374" s="105">
        <v>7.6197212494241189</v>
      </c>
      <c r="H7374" s="105">
        <v>9.0944631098253232</v>
      </c>
      <c r="I7374" s="105">
        <v>25.834013585197603</v>
      </c>
      <c r="J7374" s="105">
        <v>100</v>
      </c>
      <c r="K7374" s="105">
        <v>44.249185123925493</v>
      </c>
      <c r="L7374" s="105">
        <v>2.2385478568232338</v>
      </c>
      <c r="M7374" s="105">
        <v>0.45526360158623735</v>
      </c>
      <c r="N7374" s="105">
        <v>0.24198215439433593</v>
      </c>
      <c r="O7374" s="105">
        <v>0.24319805545356396</v>
      </c>
      <c r="P7374" s="105">
        <v>0.54324141403277015</v>
      </c>
      <c r="Q7374" s="105">
        <v>6.5097232436303214</v>
      </c>
      <c r="R7374" s="105">
        <v>17.970695438747398</v>
      </c>
      <c r="S7374" s="105">
        <v>13.821190368133561</v>
      </c>
      <c r="T7374" s="105">
        <v>17.916669569420037</v>
      </c>
      <c r="U7374" s="105">
        <v>14.18839689563336</v>
      </c>
    </row>
    <row r="7375" spans="1:21">
      <c r="A7375" s="54">
        <v>7373</v>
      </c>
      <c r="B7375" s="104">
        <v>44003</v>
      </c>
      <c r="C7375" s="104">
        <v>44003</v>
      </c>
      <c r="D7375" s="105">
        <v>342022239</v>
      </c>
      <c r="E7375" s="105">
        <v>5634850000</v>
      </c>
      <c r="F7375" s="105">
        <v>0</v>
      </c>
      <c r="G7375" s="105">
        <v>11.64388904485358</v>
      </c>
      <c r="H7375" s="105">
        <v>1.4994330562068434</v>
      </c>
      <c r="I7375" s="105">
        <v>0.87324636088670382</v>
      </c>
      <c r="J7375" s="105">
        <v>0.53269599598038986</v>
      </c>
      <c r="K7375" s="105">
        <v>0.47994794526545764</v>
      </c>
      <c r="L7375" s="105">
        <v>0.29136146647316591</v>
      </c>
      <c r="M7375" s="105">
        <v>0.53844390158797639</v>
      </c>
      <c r="N7375" s="105">
        <v>0.40141849466672358</v>
      </c>
      <c r="O7375" s="105">
        <v>0.5234450556659519</v>
      </c>
      <c r="P7375" s="105">
        <v>3.0514570659526763</v>
      </c>
      <c r="Q7375" s="105">
        <v>17.011504807407345</v>
      </c>
      <c r="R7375" s="105">
        <v>23.468000612434349</v>
      </c>
      <c r="S7375" s="105">
        <v>5.2021549656273063</v>
      </c>
      <c r="T7375" s="105">
        <v>5.0262369839484302</v>
      </c>
      <c r="U7375" s="105">
        <v>5.1387686372869226</v>
      </c>
    </row>
    <row r="7376" spans="1:21">
      <c r="A7376" s="54">
        <v>7374</v>
      </c>
      <c r="B7376" s="104">
        <v>44004</v>
      </c>
      <c r="C7376" s="104">
        <v>44004</v>
      </c>
      <c r="D7376" s="105">
        <v>41825743</v>
      </c>
      <c r="E7376" s="105">
        <v>2822780000</v>
      </c>
      <c r="F7376" s="105">
        <v>0</v>
      </c>
      <c r="G7376" s="105">
        <v>100</v>
      </c>
      <c r="H7376" s="105">
        <v>100</v>
      </c>
      <c r="I7376" s="105">
        <v>100</v>
      </c>
      <c r="J7376" s="105">
        <v>100</v>
      </c>
      <c r="K7376" s="105">
        <v>97.202266950313472</v>
      </c>
      <c r="L7376" s="105">
        <v>100</v>
      </c>
      <c r="M7376" s="105">
        <v>100</v>
      </c>
      <c r="N7376" s="105">
        <v>100</v>
      </c>
      <c r="O7376" s="105">
        <v>100</v>
      </c>
      <c r="P7376" s="105">
        <v>100</v>
      </c>
      <c r="Q7376" s="105">
        <v>100</v>
      </c>
      <c r="R7376" s="105">
        <v>100</v>
      </c>
      <c r="S7376" s="105">
        <v>99.989838603635761</v>
      </c>
      <c r="T7376" s="105">
        <v>99.766855579192793</v>
      </c>
      <c r="U7376" s="105">
        <v>99.86542302498205</v>
      </c>
    </row>
    <row r="7377" spans="1:21">
      <c r="A7377" s="54">
        <v>7375</v>
      </c>
      <c r="B7377" s="104">
        <v>44005</v>
      </c>
      <c r="C7377" s="104">
        <v>44005</v>
      </c>
      <c r="D7377" s="105">
        <v>507392262</v>
      </c>
      <c r="E7377" s="105">
        <v>5645550000</v>
      </c>
      <c r="F7377" s="105">
        <v>0</v>
      </c>
      <c r="G7377" s="105">
        <v>1.9651027284038454</v>
      </c>
      <c r="H7377" s="105">
        <v>0.71148583614885397</v>
      </c>
      <c r="I7377" s="105">
        <v>0.76186876663017855</v>
      </c>
      <c r="J7377" s="105">
        <v>0.4693952659487845</v>
      </c>
      <c r="K7377" s="105">
        <v>0.22831185256860248</v>
      </c>
      <c r="L7377" s="105">
        <v>0.10077348067544903</v>
      </c>
      <c r="M7377" s="105">
        <v>0.13602135074785335</v>
      </c>
      <c r="N7377" s="105">
        <v>0.1</v>
      </c>
      <c r="O7377" s="105">
        <v>0.15895895182571282</v>
      </c>
      <c r="P7377" s="105">
        <v>0.5566138709238746</v>
      </c>
      <c r="Q7377" s="105">
        <v>1.4896771601004468</v>
      </c>
      <c r="R7377" s="105">
        <v>1.7443050553235546</v>
      </c>
      <c r="S7377" s="105">
        <v>0.60571054654389178</v>
      </c>
      <c r="T7377" s="105">
        <v>0.70187619327476292</v>
      </c>
      <c r="U7377" s="105">
        <v>0.62193328733660158</v>
      </c>
    </row>
    <row r="7378" spans="1:21">
      <c r="A7378" s="54">
        <v>7376</v>
      </c>
      <c r="B7378" s="104">
        <v>44008</v>
      </c>
      <c r="C7378" s="104">
        <v>44008</v>
      </c>
      <c r="D7378" s="105">
        <v>22911025</v>
      </c>
      <c r="E7378" s="105">
        <v>5645550000</v>
      </c>
      <c r="F7378" s="105">
        <v>0</v>
      </c>
      <c r="G7378" s="105">
        <v>1.0180753741506452</v>
      </c>
      <c r="H7378" s="105">
        <v>0.52583983917957311</v>
      </c>
      <c r="I7378" s="105">
        <v>0.59563826351352078</v>
      </c>
      <c r="J7378" s="105">
        <v>0.45675718638391127</v>
      </c>
      <c r="K7378" s="105">
        <v>0.2479981538971896</v>
      </c>
      <c r="L7378" s="105">
        <v>0.14114968508715878</v>
      </c>
      <c r="M7378" s="105">
        <v>0.21920200111651308</v>
      </c>
      <c r="N7378" s="105">
        <v>0.16946073388771413</v>
      </c>
      <c r="O7378" s="105">
        <v>0.15425773616202715</v>
      </c>
      <c r="P7378" s="105">
        <v>0.21900427291383873</v>
      </c>
      <c r="Q7378" s="105">
        <v>0.49413710675492223</v>
      </c>
      <c r="R7378" s="105">
        <v>0.88522708621389434</v>
      </c>
      <c r="S7378" s="105">
        <v>0.30930326925630852</v>
      </c>
      <c r="T7378" s="105">
        <v>0.42722895327174237</v>
      </c>
      <c r="U7378" s="105">
        <v>0.35862460463998846</v>
      </c>
    </row>
    <row r="7379" spans="1:21">
      <c r="A7379" s="54">
        <v>7377</v>
      </c>
      <c r="B7379" s="104">
        <v>44009</v>
      </c>
      <c r="C7379" s="104">
        <v>44009</v>
      </c>
      <c r="D7379" s="105">
        <v>7885276</v>
      </c>
      <c r="E7379" s="105">
        <v>2833270000</v>
      </c>
      <c r="F7379" s="105">
        <v>0</v>
      </c>
      <c r="G7379" s="105">
        <v>17.520388822521483</v>
      </c>
      <c r="H7379" s="105">
        <v>100</v>
      </c>
      <c r="I7379" s="105">
        <v>100</v>
      </c>
      <c r="J7379" s="105">
        <v>100</v>
      </c>
      <c r="K7379" s="105">
        <v>100</v>
      </c>
      <c r="L7379" s="105">
        <v>100</v>
      </c>
      <c r="M7379" s="105">
        <v>100</v>
      </c>
      <c r="N7379" s="105">
        <v>47.533327386703029</v>
      </c>
      <c r="O7379" s="105">
        <v>12.65483316596162</v>
      </c>
      <c r="P7379" s="105">
        <v>10.591126767515586</v>
      </c>
      <c r="Q7379" s="105">
        <v>100</v>
      </c>
      <c r="R7379" s="105">
        <v>31.715276605680984</v>
      </c>
      <c r="S7379" s="105">
        <v>41.237189864910206</v>
      </c>
      <c r="T7379" s="105">
        <v>68.334579395698555</v>
      </c>
      <c r="U7379" s="105">
        <v>42.388563522613751</v>
      </c>
    </row>
    <row r="7380" spans="1:21">
      <c r="A7380" s="54">
        <v>7378</v>
      </c>
      <c r="B7380" s="104">
        <v>44010</v>
      </c>
      <c r="C7380" s="104">
        <v>44010</v>
      </c>
      <c r="D7380" s="105">
        <v>50168414</v>
      </c>
      <c r="E7380" s="105">
        <v>2833270000</v>
      </c>
      <c r="F7380" s="105">
        <v>0</v>
      </c>
      <c r="G7380" s="105">
        <v>9.0056564391059801</v>
      </c>
      <c r="H7380" s="105">
        <v>100</v>
      </c>
      <c r="I7380" s="105">
        <v>100</v>
      </c>
      <c r="J7380" s="105">
        <v>100</v>
      </c>
      <c r="K7380" s="105">
        <v>100</v>
      </c>
      <c r="L7380" s="105">
        <v>100</v>
      </c>
      <c r="M7380" s="105">
        <v>37.841332292291604</v>
      </c>
      <c r="N7380" s="105">
        <v>11.594493926499798</v>
      </c>
      <c r="O7380" s="105">
        <v>1.2520458765186788</v>
      </c>
      <c r="P7380" s="105">
        <v>2.701692492378891</v>
      </c>
      <c r="Q7380" s="105">
        <v>100</v>
      </c>
      <c r="R7380" s="105">
        <v>38.675248725811251</v>
      </c>
      <c r="S7380" s="105">
        <v>39.922249402967758</v>
      </c>
      <c r="T7380" s="105">
        <v>58.422539146050518</v>
      </c>
      <c r="U7380" s="105">
        <v>40.476981367607877</v>
      </c>
    </row>
    <row r="7381" spans="1:21">
      <c r="A7381" s="54">
        <v>7379</v>
      </c>
      <c r="B7381" s="104">
        <v>44011</v>
      </c>
      <c r="C7381" s="104">
        <v>44011</v>
      </c>
      <c r="D7381" s="105">
        <v>47442</v>
      </c>
      <c r="E7381" s="105">
        <v>2833270000</v>
      </c>
      <c r="F7381" s="105">
        <v>0</v>
      </c>
      <c r="G7381" s="105">
        <v>44.263159823588865</v>
      </c>
      <c r="H7381" s="105">
        <v>100</v>
      </c>
      <c r="I7381" s="105">
        <v>100</v>
      </c>
      <c r="J7381" s="105">
        <v>100</v>
      </c>
      <c r="K7381" s="105">
        <v>100</v>
      </c>
      <c r="L7381" s="105">
        <v>100</v>
      </c>
      <c r="M7381" s="105">
        <v>100</v>
      </c>
      <c r="N7381" s="105">
        <v>100</v>
      </c>
      <c r="O7381" s="105">
        <v>17.960543762323969</v>
      </c>
      <c r="P7381" s="105">
        <v>21.466723509245469</v>
      </c>
      <c r="Q7381" s="105">
        <v>91.635332576294687</v>
      </c>
      <c r="R7381" s="105">
        <v>100</v>
      </c>
      <c r="S7381" s="105">
        <v>0</v>
      </c>
      <c r="T7381" s="105">
        <v>81.27714663928775</v>
      </c>
      <c r="U7381" s="105">
        <v>81.27714663928775</v>
      </c>
    </row>
    <row r="7382" spans="1:21">
      <c r="A7382" s="54">
        <v>7380</v>
      </c>
      <c r="B7382" s="104">
        <v>44012</v>
      </c>
      <c r="C7382" s="104">
        <v>44012</v>
      </c>
      <c r="D7382" s="105">
        <v>6843588</v>
      </c>
      <c r="E7382" s="105">
        <v>2833270000</v>
      </c>
      <c r="F7382" s="105">
        <v>0</v>
      </c>
      <c r="G7382" s="105">
        <v>100</v>
      </c>
      <c r="H7382" s="105">
        <v>100</v>
      </c>
      <c r="I7382" s="105">
        <v>100</v>
      </c>
      <c r="J7382" s="105">
        <v>100</v>
      </c>
      <c r="K7382" s="105">
        <v>100</v>
      </c>
      <c r="L7382" s="105">
        <v>100</v>
      </c>
      <c r="M7382" s="105">
        <v>100</v>
      </c>
      <c r="N7382" s="105">
        <v>59.470654167500776</v>
      </c>
      <c r="O7382" s="105">
        <v>55.855425857117083</v>
      </c>
      <c r="P7382" s="105">
        <v>100</v>
      </c>
      <c r="Q7382" s="105">
        <v>100</v>
      </c>
      <c r="R7382" s="105">
        <v>100</v>
      </c>
      <c r="S7382" s="105">
        <v>82.254215275678845</v>
      </c>
      <c r="T7382" s="105">
        <v>92.943840002051502</v>
      </c>
      <c r="U7382" s="105">
        <v>82.574159509950064</v>
      </c>
    </row>
    <row r="7383" spans="1:21">
      <c r="A7383" s="54">
        <v>7381</v>
      </c>
      <c r="B7383" s="104">
        <v>44013</v>
      </c>
      <c r="C7383" s="104">
        <v>44013</v>
      </c>
      <c r="D7383" s="105">
        <v>83501358</v>
      </c>
      <c r="E7383" s="105">
        <v>8478820000</v>
      </c>
      <c r="F7383" s="105">
        <v>0</v>
      </c>
      <c r="G7383" s="105">
        <v>1.1109662221091019</v>
      </c>
      <c r="H7383" s="105">
        <v>1.9540601595997364</v>
      </c>
      <c r="I7383" s="105">
        <v>3.5587928628802268</v>
      </c>
      <c r="J7383" s="105">
        <v>5.9209044116687535</v>
      </c>
      <c r="K7383" s="105">
        <v>8.3348795796000239</v>
      </c>
      <c r="L7383" s="105">
        <v>7.833608658238961</v>
      </c>
      <c r="M7383" s="105">
        <v>2.0738903345796937</v>
      </c>
      <c r="N7383" s="105">
        <v>0.97611301369510317</v>
      </c>
      <c r="O7383" s="105">
        <v>0.50326272381709602</v>
      </c>
      <c r="P7383" s="105">
        <v>0.64558144826212904</v>
      </c>
      <c r="Q7383" s="105">
        <v>0.9750238513458116</v>
      </c>
      <c r="R7383" s="105">
        <v>1.420024937022184</v>
      </c>
      <c r="S7383" s="105">
        <v>0.83108224949475307</v>
      </c>
      <c r="T7383" s="105">
        <v>2.9422590169015681</v>
      </c>
      <c r="U7383" s="105">
        <v>1.2984771240793673</v>
      </c>
    </row>
    <row r="7384" spans="1:21">
      <c r="A7384" s="54">
        <v>7382</v>
      </c>
      <c r="B7384" s="104">
        <v>44020</v>
      </c>
      <c r="C7384" s="104">
        <v>44020</v>
      </c>
      <c r="D7384" s="105">
        <v>213157535</v>
      </c>
      <c r="E7384" s="105">
        <v>2833270000</v>
      </c>
      <c r="F7384" s="105">
        <v>0</v>
      </c>
      <c r="G7384" s="105">
        <v>7.8563139171933898</v>
      </c>
      <c r="H7384" s="105">
        <v>100</v>
      </c>
      <c r="I7384" s="105">
        <v>100</v>
      </c>
      <c r="J7384" s="105">
        <v>100</v>
      </c>
      <c r="K7384" s="105">
        <v>46.414402487188205</v>
      </c>
      <c r="L7384" s="105">
        <v>5.2780142247649291</v>
      </c>
      <c r="M7384" s="105">
        <v>2.6950195699844879</v>
      </c>
      <c r="N7384" s="105">
        <v>2.5818107211583832</v>
      </c>
      <c r="O7384" s="105">
        <v>7.0178309602396052</v>
      </c>
      <c r="P7384" s="105">
        <v>100</v>
      </c>
      <c r="Q7384" s="105">
        <v>100</v>
      </c>
      <c r="R7384" s="105">
        <v>100</v>
      </c>
      <c r="S7384" s="105">
        <v>51.898430171886154</v>
      </c>
      <c r="T7384" s="105">
        <v>55.986949323377416</v>
      </c>
      <c r="U7384" s="105">
        <v>52.002375125896116</v>
      </c>
    </row>
    <row r="7385" spans="1:21">
      <c r="A7385" s="54">
        <v>7383</v>
      </c>
      <c r="B7385" s="104">
        <v>44021</v>
      </c>
      <c r="C7385" s="104">
        <v>44021</v>
      </c>
      <c r="D7385" s="105">
        <v>283604280</v>
      </c>
      <c r="E7385" s="105">
        <v>8510070000</v>
      </c>
      <c r="F7385" s="105">
        <v>0</v>
      </c>
      <c r="G7385" s="105">
        <v>10.739466480914686</v>
      </c>
      <c r="H7385" s="105">
        <v>36.458546112910753</v>
      </c>
      <c r="I7385" s="105">
        <v>100</v>
      </c>
      <c r="J7385" s="105">
        <v>100</v>
      </c>
      <c r="K7385" s="105">
        <v>100</v>
      </c>
      <c r="L7385" s="105">
        <v>18.614064516165925</v>
      </c>
      <c r="M7385" s="105">
        <v>2.328926966496911</v>
      </c>
      <c r="N7385" s="105">
        <v>4.1241383828014584</v>
      </c>
      <c r="O7385" s="105">
        <v>4.4567987071312727</v>
      </c>
      <c r="P7385" s="105">
        <v>16.387605119037875</v>
      </c>
      <c r="Q7385" s="105">
        <v>100</v>
      </c>
      <c r="R7385" s="105">
        <v>100</v>
      </c>
      <c r="S7385" s="105">
        <v>34.42073197538398</v>
      </c>
      <c r="T7385" s="105">
        <v>49.425795523788231</v>
      </c>
      <c r="U7385" s="105">
        <v>34.738318188321848</v>
      </c>
    </row>
    <row r="7386" spans="1:21">
      <c r="A7386" s="54">
        <v>7384</v>
      </c>
      <c r="B7386" s="104">
        <v>44030</v>
      </c>
      <c r="C7386" s="104">
        <v>44030</v>
      </c>
      <c r="D7386" s="105">
        <v>1423407</v>
      </c>
      <c r="E7386" s="105">
        <v>5666530000</v>
      </c>
      <c r="F7386" s="105">
        <v>0</v>
      </c>
      <c r="G7386" s="105">
        <v>3.6567942088415868</v>
      </c>
      <c r="H7386" s="105">
        <v>6.8629979937259202</v>
      </c>
      <c r="I7386" s="105">
        <v>10.100846053252601</v>
      </c>
      <c r="J7386" s="105">
        <v>9.8931821828297579</v>
      </c>
      <c r="K7386" s="105">
        <v>10.974188342232132</v>
      </c>
      <c r="L7386" s="105">
        <v>6.1607349170509877</v>
      </c>
      <c r="M7386" s="105">
        <v>1.5768117960307324</v>
      </c>
      <c r="N7386" s="105">
        <v>2.1968018033255916</v>
      </c>
      <c r="O7386" s="105">
        <v>1.0300766503577052</v>
      </c>
      <c r="P7386" s="105">
        <v>1.1724097616908022</v>
      </c>
      <c r="Q7386" s="105">
        <v>2.7201527393798988</v>
      </c>
      <c r="R7386" s="105">
        <v>4.2397711294379343</v>
      </c>
      <c r="S7386" s="105">
        <v>1.9122255187276185</v>
      </c>
      <c r="T7386" s="105">
        <v>5.0487306315129707</v>
      </c>
      <c r="U7386" s="105">
        <v>3.6235691241045269</v>
      </c>
    </row>
    <row r="7387" spans="1:21">
      <c r="A7387" s="54">
        <v>7385</v>
      </c>
      <c r="B7387" s="104">
        <v>44031</v>
      </c>
      <c r="C7387" s="104">
        <v>44031</v>
      </c>
      <c r="D7387" s="105">
        <v>4067440.0000000009</v>
      </c>
      <c r="E7387" s="105">
        <v>2833270000</v>
      </c>
      <c r="F7387" s="105">
        <v>1</v>
      </c>
      <c r="G7387" s="105">
        <v>-99999</v>
      </c>
      <c r="H7387" s="105">
        <v>-99999</v>
      </c>
      <c r="I7387" s="105">
        <v>-99999</v>
      </c>
      <c r="J7387" s="105">
        <v>-99999</v>
      </c>
      <c r="K7387" s="105">
        <v>-99999</v>
      </c>
      <c r="L7387" s="105">
        <v>-99999</v>
      </c>
      <c r="M7387" s="105">
        <v>-99999</v>
      </c>
      <c r="N7387" s="105">
        <v>-99999</v>
      </c>
      <c r="O7387" s="105">
        <v>-99999</v>
      </c>
      <c r="P7387" s="105">
        <v>-99999</v>
      </c>
      <c r="Q7387" s="105">
        <v>-99999</v>
      </c>
      <c r="R7387" s="105">
        <v>-99999</v>
      </c>
      <c r="S7387" s="105">
        <v>0</v>
      </c>
      <c r="T7387" s="105">
        <v>0</v>
      </c>
      <c r="U7387" s="105">
        <v>0</v>
      </c>
    </row>
    <row r="7388" spans="1:21">
      <c r="A7388" s="54">
        <v>7386</v>
      </c>
      <c r="B7388" s="104">
        <v>44032</v>
      </c>
      <c r="C7388" s="104">
        <v>44032</v>
      </c>
      <c r="D7388" s="105">
        <v>106335619.00000003</v>
      </c>
      <c r="E7388" s="105">
        <v>2833270000</v>
      </c>
      <c r="F7388" s="105">
        <v>0</v>
      </c>
      <c r="G7388" s="105">
        <v>1.8420199128620085</v>
      </c>
      <c r="H7388" s="105">
        <v>2.2825698645380315</v>
      </c>
      <c r="I7388" s="105">
        <v>2.4678114385103012</v>
      </c>
      <c r="J7388" s="105">
        <v>2.4796980708303207</v>
      </c>
      <c r="K7388" s="105">
        <v>2.0294194842431774</v>
      </c>
      <c r="L7388" s="105">
        <v>0.70744347356707982</v>
      </c>
      <c r="M7388" s="105">
        <v>2.1168815292528769</v>
      </c>
      <c r="N7388" s="105">
        <v>1.8721679891886869</v>
      </c>
      <c r="O7388" s="105">
        <v>0.93610318317161112</v>
      </c>
      <c r="P7388" s="105">
        <v>0.66360705188393465</v>
      </c>
      <c r="Q7388" s="105">
        <v>1.6124726913783891</v>
      </c>
      <c r="R7388" s="105">
        <v>2.2937410343406159</v>
      </c>
      <c r="S7388" s="105">
        <v>1.7614346652791186</v>
      </c>
      <c r="T7388" s="105">
        <v>1.7753279769805863</v>
      </c>
      <c r="U7388" s="105">
        <v>1.774292560419005</v>
      </c>
    </row>
    <row r="7389" spans="1:21">
      <c r="A7389" s="54">
        <v>7387</v>
      </c>
      <c r="B7389" s="104">
        <v>44033</v>
      </c>
      <c r="C7389" s="104">
        <v>44033</v>
      </c>
      <c r="D7389" s="105">
        <v>33194806</v>
      </c>
      <c r="E7389" s="105">
        <v>2833270000</v>
      </c>
      <c r="F7389" s="105">
        <v>0</v>
      </c>
      <c r="G7389" s="105">
        <v>5.6092010862528365</v>
      </c>
      <c r="H7389" s="105">
        <v>6.4236074559440537</v>
      </c>
      <c r="I7389" s="105">
        <v>10.061013024152778</v>
      </c>
      <c r="J7389" s="105">
        <v>13.771239586336906</v>
      </c>
      <c r="K7389" s="105">
        <v>7.3576258891979807</v>
      </c>
      <c r="L7389" s="105">
        <v>1.442325409413618</v>
      </c>
      <c r="M7389" s="105">
        <v>3.7718516144988494</v>
      </c>
      <c r="N7389" s="105">
        <v>5.7499210731834358</v>
      </c>
      <c r="O7389" s="105">
        <v>2.257857284663225</v>
      </c>
      <c r="P7389" s="105">
        <v>1.1238346413213951</v>
      </c>
      <c r="Q7389" s="105">
        <v>2.0490052025380168</v>
      </c>
      <c r="R7389" s="105">
        <v>4.4051791935678697</v>
      </c>
      <c r="S7389" s="105">
        <v>4.1917590144003798</v>
      </c>
      <c r="T7389" s="105">
        <v>5.3352217884225803</v>
      </c>
      <c r="U7389" s="105">
        <v>4.4861446146051476</v>
      </c>
    </row>
    <row r="7390" spans="1:21">
      <c r="A7390" s="54">
        <v>7388</v>
      </c>
      <c r="B7390" s="104">
        <v>44034</v>
      </c>
      <c r="C7390" s="104">
        <v>44034</v>
      </c>
      <c r="D7390" s="105">
        <v>113079550</v>
      </c>
      <c r="E7390" s="105">
        <v>5676810000</v>
      </c>
      <c r="F7390" s="105">
        <v>0</v>
      </c>
      <c r="G7390" s="105">
        <v>2.7248476014900209</v>
      </c>
      <c r="H7390" s="105">
        <v>3.0986076755828149</v>
      </c>
      <c r="I7390" s="105">
        <v>5.0819335360708475</v>
      </c>
      <c r="J7390" s="105">
        <v>5.419943121166078</v>
      </c>
      <c r="K7390" s="105">
        <v>1.8785849644089925</v>
      </c>
      <c r="L7390" s="105">
        <v>0.60830344630411148</v>
      </c>
      <c r="M7390" s="105">
        <v>1.4642563864840628</v>
      </c>
      <c r="N7390" s="105">
        <v>1.7395764565375784</v>
      </c>
      <c r="O7390" s="105">
        <v>0.85925125930432977</v>
      </c>
      <c r="P7390" s="105">
        <v>0.52175980300307101</v>
      </c>
      <c r="Q7390" s="105">
        <v>1.3126890296973119</v>
      </c>
      <c r="R7390" s="105">
        <v>2.5152668714782567</v>
      </c>
      <c r="S7390" s="105">
        <v>1.4401603984470073</v>
      </c>
      <c r="T7390" s="105">
        <v>2.2687516792939566</v>
      </c>
      <c r="U7390" s="105">
        <v>1.5362922883269714</v>
      </c>
    </row>
    <row r="7391" spans="1:21">
      <c r="A7391" s="54">
        <v>7389</v>
      </c>
      <c r="B7391" s="104">
        <v>44035</v>
      </c>
      <c r="C7391" s="104">
        <v>44035</v>
      </c>
      <c r="D7391" s="105">
        <v>81184638.99999997</v>
      </c>
      <c r="E7391" s="105">
        <v>5676810000</v>
      </c>
      <c r="F7391" s="105">
        <v>0</v>
      </c>
      <c r="G7391" s="105">
        <v>3.2036358577911637</v>
      </c>
      <c r="H7391" s="105">
        <v>3.0499897247334271</v>
      </c>
      <c r="I7391" s="105">
        <v>4.8509622086449289</v>
      </c>
      <c r="J7391" s="105">
        <v>6.7504510038174912</v>
      </c>
      <c r="K7391" s="105">
        <v>2.14191955616529</v>
      </c>
      <c r="L7391" s="105">
        <v>0.80285748751559194</v>
      </c>
      <c r="M7391" s="105">
        <v>2.3104725873498611</v>
      </c>
      <c r="N7391" s="105">
        <v>2.2562754011523434</v>
      </c>
      <c r="O7391" s="105">
        <v>1.198822668461121</v>
      </c>
      <c r="P7391" s="105">
        <v>0.6934967268621024</v>
      </c>
      <c r="Q7391" s="105">
        <v>1.5832267709305037</v>
      </c>
      <c r="R7391" s="105">
        <v>2.8730666429355662</v>
      </c>
      <c r="S7391" s="105">
        <v>1.9634559983030035</v>
      </c>
      <c r="T7391" s="105">
        <v>2.6429313863632822</v>
      </c>
      <c r="U7391" s="105">
        <v>2.0326885836503479</v>
      </c>
    </row>
    <row r="7392" spans="1:21">
      <c r="A7392" s="54">
        <v>7390</v>
      </c>
      <c r="B7392" s="104">
        <v>44036</v>
      </c>
      <c r="C7392" s="104">
        <v>44036</v>
      </c>
      <c r="D7392" s="105">
        <v>68383878</v>
      </c>
      <c r="E7392" s="105">
        <v>5676810000</v>
      </c>
      <c r="F7392" s="105">
        <v>0</v>
      </c>
      <c r="G7392" s="105">
        <v>4.415021504224022</v>
      </c>
      <c r="H7392" s="105">
        <v>4.3259553040706553</v>
      </c>
      <c r="I7392" s="105">
        <v>5.3930501024798945</v>
      </c>
      <c r="J7392" s="105">
        <v>7.3821236773550556</v>
      </c>
      <c r="K7392" s="105">
        <v>9.0058831977864227</v>
      </c>
      <c r="L7392" s="105">
        <v>3.9566769520978378</v>
      </c>
      <c r="M7392" s="105">
        <v>14.008789192383061</v>
      </c>
      <c r="N7392" s="105">
        <v>12.138915022178782</v>
      </c>
      <c r="O7392" s="105">
        <v>5.2907448399995411</v>
      </c>
      <c r="P7392" s="105">
        <v>1.5195308799117295</v>
      </c>
      <c r="Q7392" s="105">
        <v>2.3071107635289341</v>
      </c>
      <c r="R7392" s="105">
        <v>3.9180374926643275</v>
      </c>
      <c r="S7392" s="105">
        <v>10.765298476010448</v>
      </c>
      <c r="T7392" s="105">
        <v>6.1384865773900223</v>
      </c>
      <c r="U7392" s="105">
        <v>10.288804945169348</v>
      </c>
    </row>
    <row r="7393" spans="1:21">
      <c r="A7393" s="54">
        <v>7391</v>
      </c>
      <c r="B7393" s="104">
        <v>44037</v>
      </c>
      <c r="C7393" s="104">
        <v>44037</v>
      </c>
      <c r="D7393" s="105">
        <v>35496</v>
      </c>
      <c r="E7393" s="105">
        <v>2833270000</v>
      </c>
      <c r="F7393" s="105">
        <v>0</v>
      </c>
      <c r="G7393" s="105">
        <v>29.315368516013557</v>
      </c>
      <c r="H7393" s="105">
        <v>32.938201819314891</v>
      </c>
      <c r="I7393" s="105">
        <v>35.553278308958433</v>
      </c>
      <c r="J7393" s="105">
        <v>40.97331585300148</v>
      </c>
      <c r="K7393" s="105">
        <v>36.089036967319835</v>
      </c>
      <c r="L7393" s="105">
        <v>32.334035169712031</v>
      </c>
      <c r="M7393" s="105">
        <v>32.954848776619045</v>
      </c>
      <c r="N7393" s="105">
        <v>31.675787870905097</v>
      </c>
      <c r="O7393" s="105">
        <v>29.329185789241826</v>
      </c>
      <c r="P7393" s="105">
        <v>25.293059304483776</v>
      </c>
      <c r="Q7393" s="105">
        <v>24.183732560977912</v>
      </c>
      <c r="R7393" s="105">
        <v>27.228846087928844</v>
      </c>
      <c r="S7393" s="105">
        <v>0</v>
      </c>
      <c r="T7393" s="105">
        <v>31.489058085373056</v>
      </c>
      <c r="U7393" s="105">
        <v>31.48905808537306</v>
      </c>
    </row>
    <row r="7394" spans="1:21">
      <c r="A7394" s="54">
        <v>7392</v>
      </c>
      <c r="B7394" s="104">
        <v>44038</v>
      </c>
      <c r="C7394" s="104">
        <v>44038</v>
      </c>
      <c r="D7394" s="105">
        <v>29085</v>
      </c>
      <c r="E7394" s="105">
        <v>5666530000</v>
      </c>
      <c r="F7394" s="105">
        <v>0</v>
      </c>
      <c r="G7394" s="105">
        <v>25.028482829432555</v>
      </c>
      <c r="H7394" s="105">
        <v>35.040963135698796</v>
      </c>
      <c r="I7394" s="105">
        <v>56.429096311662086</v>
      </c>
      <c r="J7394" s="105">
        <v>80.794352354165795</v>
      </c>
      <c r="K7394" s="105">
        <v>100</v>
      </c>
      <c r="L7394" s="105">
        <v>52.902972194990063</v>
      </c>
      <c r="M7394" s="105">
        <v>100</v>
      </c>
      <c r="N7394" s="105">
        <v>100</v>
      </c>
      <c r="O7394" s="105">
        <v>39.62780902062152</v>
      </c>
      <c r="P7394" s="105">
        <v>28.058790308220857</v>
      </c>
      <c r="Q7394" s="105">
        <v>51.007488185220843</v>
      </c>
      <c r="R7394" s="105">
        <v>15.792775750145488</v>
      </c>
      <c r="S7394" s="105">
        <v>0</v>
      </c>
      <c r="T7394" s="105">
        <v>57.056894174179831</v>
      </c>
      <c r="U7394" s="105">
        <v>57.056894174179838</v>
      </c>
    </row>
    <row r="7395" spans="1:21">
      <c r="A7395" s="54">
        <v>7393</v>
      </c>
      <c r="B7395" s="104">
        <v>44055</v>
      </c>
      <c r="C7395" s="104">
        <v>44055</v>
      </c>
      <c r="D7395" s="105">
        <v>1100386.9999999998</v>
      </c>
      <c r="E7395" s="105">
        <v>28299700000</v>
      </c>
      <c r="F7395" s="105">
        <v>0</v>
      </c>
      <c r="G7395" s="105">
        <v>32.569679581168948</v>
      </c>
      <c r="H7395" s="105">
        <v>19.066073491116168</v>
      </c>
      <c r="I7395" s="105">
        <v>31.472711306163429</v>
      </c>
      <c r="J7395" s="105">
        <v>39.848006996163015</v>
      </c>
      <c r="K7395" s="105">
        <v>75.523910732641568</v>
      </c>
      <c r="L7395" s="105">
        <v>28.603275247665795</v>
      </c>
      <c r="M7395" s="105">
        <v>33.469166733421751</v>
      </c>
      <c r="N7395" s="105">
        <v>10.934237625565199</v>
      </c>
      <c r="O7395" s="105">
        <v>6.004579252904283</v>
      </c>
      <c r="P7395" s="105">
        <v>7.7042545248270464</v>
      </c>
      <c r="Q7395" s="105">
        <v>20.129543588569739</v>
      </c>
      <c r="R7395" s="105">
        <v>20.240557219329197</v>
      </c>
      <c r="S7395" s="105">
        <v>0</v>
      </c>
      <c r="T7395" s="105">
        <v>27.130499691628014</v>
      </c>
      <c r="U7395" s="105">
        <v>27.130499691628021</v>
      </c>
    </row>
    <row r="7396" spans="1:21">
      <c r="A7396" s="54">
        <v>7394</v>
      </c>
      <c r="B7396" s="104">
        <v>44142</v>
      </c>
      <c r="C7396" s="104">
        <v>44142</v>
      </c>
      <c r="D7396" s="105">
        <v>564309.99999999988</v>
      </c>
      <c r="E7396" s="105">
        <v>14166100000</v>
      </c>
      <c r="F7396" s="105">
        <v>0</v>
      </c>
      <c r="G7396" s="105">
        <v>100</v>
      </c>
      <c r="H7396" s="105">
        <v>100</v>
      </c>
      <c r="I7396" s="105">
        <v>100</v>
      </c>
      <c r="J7396" s="105">
        <v>100</v>
      </c>
      <c r="K7396" s="105">
        <v>100</v>
      </c>
      <c r="L7396" s="105">
        <v>100</v>
      </c>
      <c r="M7396" s="105">
        <v>100</v>
      </c>
      <c r="N7396" s="105">
        <v>100</v>
      </c>
      <c r="O7396" s="105">
        <v>100</v>
      </c>
      <c r="P7396" s="105">
        <v>100</v>
      </c>
      <c r="Q7396" s="105">
        <v>28.714022558901373</v>
      </c>
      <c r="R7396" s="105">
        <v>64.725589776281524</v>
      </c>
      <c r="S7396" s="105">
        <v>0</v>
      </c>
      <c r="T7396" s="105">
        <v>91.119967694598586</v>
      </c>
      <c r="U7396" s="105">
        <v>91.119967694598628</v>
      </c>
    </row>
    <row r="7397" spans="1:21">
      <c r="A7397" s="54">
        <v>7395</v>
      </c>
      <c r="B7397" s="104">
        <v>44143</v>
      </c>
      <c r="C7397" s="104">
        <v>44143</v>
      </c>
      <c r="D7397" s="105">
        <v>9240924</v>
      </c>
      <c r="E7397" s="105">
        <v>11322600000</v>
      </c>
      <c r="F7397" s="105">
        <v>0</v>
      </c>
      <c r="G7397" s="105">
        <v>9.2499630753531417</v>
      </c>
      <c r="H7397" s="105">
        <v>11.464103968217625</v>
      </c>
      <c r="I7397" s="105">
        <v>7.6505089651131932</v>
      </c>
      <c r="J7397" s="105">
        <v>7.1988090396833764</v>
      </c>
      <c r="K7397" s="105">
        <v>11.412025469002675</v>
      </c>
      <c r="L7397" s="105">
        <v>51.029698721437356</v>
      </c>
      <c r="M7397" s="105">
        <v>100</v>
      </c>
      <c r="N7397" s="105">
        <v>72.430312916818934</v>
      </c>
      <c r="O7397" s="105">
        <v>100</v>
      </c>
      <c r="P7397" s="105">
        <v>100</v>
      </c>
      <c r="Q7397" s="105">
        <v>5.0020624689620057</v>
      </c>
      <c r="R7397" s="105">
        <v>8.6417206913420195</v>
      </c>
      <c r="S7397" s="105">
        <v>10.121531334831888</v>
      </c>
      <c r="T7397" s="105">
        <v>40.33993377632752</v>
      </c>
      <c r="U7397" s="105">
        <v>11.209530302069602</v>
      </c>
    </row>
    <row r="7398" spans="1:21">
      <c r="A7398" s="54">
        <v>7396</v>
      </c>
      <c r="B7398" s="104">
        <v>44146</v>
      </c>
      <c r="C7398" s="104">
        <v>44146</v>
      </c>
      <c r="D7398" s="105">
        <v>13065607.000000006</v>
      </c>
      <c r="E7398" s="105">
        <v>17040500000</v>
      </c>
      <c r="F7398" s="105">
        <v>0</v>
      </c>
      <c r="G7398" s="105">
        <v>11.917162630499513</v>
      </c>
      <c r="H7398" s="105">
        <v>29.78223793277235</v>
      </c>
      <c r="I7398" s="105">
        <v>8.4916122288888278</v>
      </c>
      <c r="J7398" s="105">
        <v>4.7898293210570291</v>
      </c>
      <c r="K7398" s="105">
        <v>3.4859536270937523</v>
      </c>
      <c r="L7398" s="105">
        <v>9.8135422965783885</v>
      </c>
      <c r="M7398" s="105">
        <v>61.284190566213098</v>
      </c>
      <c r="N7398" s="105">
        <v>12.984986352244873</v>
      </c>
      <c r="O7398" s="105">
        <v>8.9439869369244835</v>
      </c>
      <c r="P7398" s="105">
        <v>13.91464252688224</v>
      </c>
      <c r="Q7398" s="105">
        <v>4.2275884356151936</v>
      </c>
      <c r="R7398" s="105">
        <v>4.6596556661265796</v>
      </c>
      <c r="S7398" s="105">
        <v>10.090262977673097</v>
      </c>
      <c r="T7398" s="105">
        <v>14.524615710074693</v>
      </c>
      <c r="U7398" s="105">
        <v>10.308565880108674</v>
      </c>
    </row>
    <row r="7399" spans="1:21">
      <c r="A7399" s="54">
        <v>7397</v>
      </c>
      <c r="B7399" s="104">
        <v>44164</v>
      </c>
      <c r="C7399" s="104">
        <v>44164</v>
      </c>
      <c r="D7399" s="105">
        <v>354944042.99999982</v>
      </c>
      <c r="E7399" s="105">
        <v>73978300000</v>
      </c>
      <c r="F7399" s="105">
        <v>0</v>
      </c>
      <c r="G7399" s="105">
        <v>6.6797380445604269</v>
      </c>
      <c r="H7399" s="105">
        <v>6.3647180177590013</v>
      </c>
      <c r="I7399" s="105">
        <v>2.1107810620380643</v>
      </c>
      <c r="J7399" s="105">
        <v>4.0209000395656584</v>
      </c>
      <c r="K7399" s="105">
        <v>12.827044888824645</v>
      </c>
      <c r="L7399" s="105">
        <v>100</v>
      </c>
      <c r="M7399" s="105">
        <v>100</v>
      </c>
      <c r="N7399" s="105">
        <v>100</v>
      </c>
      <c r="O7399" s="105">
        <v>100</v>
      </c>
      <c r="P7399" s="105">
        <v>100</v>
      </c>
      <c r="Q7399" s="105">
        <v>6.1999362917249732</v>
      </c>
      <c r="R7399" s="105">
        <v>3.0919012421379626</v>
      </c>
      <c r="S7399" s="105">
        <v>6.3174603205862514</v>
      </c>
      <c r="T7399" s="105">
        <v>45.107918298884222</v>
      </c>
      <c r="U7399" s="105">
        <v>6.5366917784279659</v>
      </c>
    </row>
    <row r="7400" spans="1:21">
      <c r="A7400" s="54">
        <v>7398</v>
      </c>
      <c r="B7400" s="104">
        <v>44183</v>
      </c>
      <c r="C7400" s="104">
        <v>44183</v>
      </c>
      <c r="D7400" s="105">
        <v>8805353.9999999944</v>
      </c>
      <c r="E7400" s="105">
        <v>2833270000</v>
      </c>
      <c r="F7400" s="105">
        <v>0</v>
      </c>
      <c r="G7400" s="105">
        <v>3.6606723416849114</v>
      </c>
      <c r="H7400" s="105">
        <v>2.0157755526069474</v>
      </c>
      <c r="I7400" s="105">
        <v>1.6562141292133807</v>
      </c>
      <c r="J7400" s="105">
        <v>4.017442440306465</v>
      </c>
      <c r="K7400" s="105">
        <v>14.574838171000762</v>
      </c>
      <c r="L7400" s="105">
        <v>5.9555559623673728</v>
      </c>
      <c r="M7400" s="105">
        <v>11.185252776549738</v>
      </c>
      <c r="N7400" s="105">
        <v>68.995760970350929</v>
      </c>
      <c r="O7400" s="105">
        <v>100</v>
      </c>
      <c r="P7400" s="105">
        <v>100</v>
      </c>
      <c r="Q7400" s="105">
        <v>63.326223252514517</v>
      </c>
      <c r="R7400" s="105">
        <v>5.684213987405581</v>
      </c>
      <c r="S7400" s="105">
        <v>5.8897388266027502</v>
      </c>
      <c r="T7400" s="105">
        <v>31.755995798666717</v>
      </c>
      <c r="U7400" s="105">
        <v>8.0494418578076719</v>
      </c>
    </row>
    <row r="7401" spans="1:21">
      <c r="A7401" s="54">
        <v>7399</v>
      </c>
      <c r="B7401" s="104">
        <v>44184</v>
      </c>
      <c r="C7401" s="104">
        <v>44184</v>
      </c>
      <c r="D7401" s="105">
        <v>124070</v>
      </c>
      <c r="E7401" s="105">
        <v>2833270000</v>
      </c>
      <c r="F7401" s="105">
        <v>1</v>
      </c>
      <c r="G7401" s="105">
        <v>-99999</v>
      </c>
      <c r="H7401" s="105">
        <v>-99999</v>
      </c>
      <c r="I7401" s="105">
        <v>-99999</v>
      </c>
      <c r="J7401" s="105">
        <v>-99999</v>
      </c>
      <c r="K7401" s="105">
        <v>-99999</v>
      </c>
      <c r="L7401" s="105">
        <v>-99999</v>
      </c>
      <c r="M7401" s="105">
        <v>-99999</v>
      </c>
      <c r="N7401" s="105">
        <v>-99999</v>
      </c>
      <c r="O7401" s="105">
        <v>-99999</v>
      </c>
      <c r="P7401" s="105">
        <v>-99999</v>
      </c>
      <c r="Q7401" s="105">
        <v>-99999</v>
      </c>
      <c r="R7401" s="105">
        <v>-99999</v>
      </c>
      <c r="S7401" s="105">
        <v>0</v>
      </c>
      <c r="T7401" s="105">
        <v>0</v>
      </c>
      <c r="U7401" s="105">
        <v>0</v>
      </c>
    </row>
    <row r="7402" spans="1:21">
      <c r="A7402" s="54">
        <v>7400</v>
      </c>
      <c r="B7402" s="104">
        <v>44185</v>
      </c>
      <c r="C7402" s="104">
        <v>44185</v>
      </c>
      <c r="D7402" s="105">
        <v>1331</v>
      </c>
      <c r="E7402" s="105">
        <v>2833270000</v>
      </c>
      <c r="F7402" s="105">
        <v>0</v>
      </c>
      <c r="G7402" s="105">
        <v>100</v>
      </c>
      <c r="H7402" s="105">
        <v>100</v>
      </c>
      <c r="I7402" s="105">
        <v>100</v>
      </c>
      <c r="J7402" s="105">
        <v>100</v>
      </c>
      <c r="K7402" s="105">
        <v>100</v>
      </c>
      <c r="L7402" s="105">
        <v>100</v>
      </c>
      <c r="M7402" s="105">
        <v>100</v>
      </c>
      <c r="N7402" s="105">
        <v>100</v>
      </c>
      <c r="O7402" s="105">
        <v>88.727055733628177</v>
      </c>
      <c r="P7402" s="105">
        <v>86.733280258489927</v>
      </c>
      <c r="Q7402" s="105">
        <v>100</v>
      </c>
      <c r="R7402" s="105">
        <v>100</v>
      </c>
      <c r="S7402" s="105">
        <v>0</v>
      </c>
      <c r="T7402" s="105">
        <v>97.955027999343159</v>
      </c>
      <c r="U7402" s="105">
        <v>97.955027999343201</v>
      </c>
    </row>
    <row r="7403" spans="1:21">
      <c r="A7403" s="54">
        <v>7401</v>
      </c>
      <c r="B7403" s="104">
        <v>44186</v>
      </c>
      <c r="C7403" s="104">
        <v>44186</v>
      </c>
      <c r="D7403" s="105">
        <v>76532880.999999985</v>
      </c>
      <c r="E7403" s="105">
        <v>2833270000</v>
      </c>
      <c r="F7403" s="105">
        <v>0</v>
      </c>
      <c r="G7403" s="105">
        <v>100</v>
      </c>
      <c r="H7403" s="105">
        <v>100</v>
      </c>
      <c r="I7403" s="105">
        <v>100</v>
      </c>
      <c r="J7403" s="105">
        <v>100</v>
      </c>
      <c r="K7403" s="105">
        <v>5.3997045241943544</v>
      </c>
      <c r="L7403" s="105">
        <v>5.1761295313618403</v>
      </c>
      <c r="M7403" s="105">
        <v>1.893126936086841</v>
      </c>
      <c r="N7403" s="105">
        <v>1.4973981878124976</v>
      </c>
      <c r="O7403" s="105">
        <v>2.9135947983900343</v>
      </c>
      <c r="P7403" s="105">
        <v>14.441492339420551</v>
      </c>
      <c r="Q7403" s="105">
        <v>12.974219599202648</v>
      </c>
      <c r="R7403" s="105">
        <v>100</v>
      </c>
      <c r="S7403" s="105">
        <v>56.130363839242953</v>
      </c>
      <c r="T7403" s="105">
        <v>45.357972159705731</v>
      </c>
      <c r="U7403" s="105">
        <v>56.0223396651215</v>
      </c>
    </row>
    <row r="7404" spans="1:21">
      <c r="A7404" s="54">
        <v>7402</v>
      </c>
      <c r="B7404" s="104">
        <v>44281</v>
      </c>
      <c r="C7404" s="104">
        <v>44281</v>
      </c>
      <c r="D7404" s="105">
        <v>585349366.00000012</v>
      </c>
      <c r="E7404" s="105">
        <v>2833270000</v>
      </c>
      <c r="F7404" s="105">
        <v>0</v>
      </c>
      <c r="G7404" s="105">
        <v>100</v>
      </c>
      <c r="H7404" s="105">
        <v>4.0983406414445618</v>
      </c>
      <c r="I7404" s="105">
        <v>1.2973940631028387</v>
      </c>
      <c r="J7404" s="105">
        <v>0.8361529324792123</v>
      </c>
      <c r="K7404" s="105">
        <v>0.553461979878901</v>
      </c>
      <c r="L7404" s="105">
        <v>0.23881841023949754</v>
      </c>
      <c r="M7404" s="105">
        <v>0.27162611035410156</v>
      </c>
      <c r="N7404" s="105">
        <v>0.18410191113689964</v>
      </c>
      <c r="O7404" s="105">
        <v>0.42674369421464847</v>
      </c>
      <c r="P7404" s="105">
        <v>4.8581339480377546</v>
      </c>
      <c r="Q7404" s="105">
        <v>2.1447960887487065</v>
      </c>
      <c r="R7404" s="105">
        <v>2.8795510430585463</v>
      </c>
      <c r="S7404" s="105">
        <v>12.045755871553693</v>
      </c>
      <c r="T7404" s="105">
        <v>9.8157600685579744</v>
      </c>
      <c r="U7404" s="105">
        <v>10.856076051658809</v>
      </c>
    </row>
    <row r="7405" spans="1:21">
      <c r="A7405" s="54">
        <v>7403</v>
      </c>
      <c r="B7405" s="104">
        <v>44282</v>
      </c>
      <c r="C7405" s="104">
        <v>44282</v>
      </c>
      <c r="D7405" s="105">
        <v>1734829868</v>
      </c>
      <c r="E7405" s="105">
        <v>36521700000</v>
      </c>
      <c r="F7405" s="105">
        <v>0</v>
      </c>
      <c r="G7405" s="105">
        <v>1.7663908775617059</v>
      </c>
      <c r="H7405" s="105">
        <v>1.1532947154176232</v>
      </c>
      <c r="I7405" s="105">
        <v>0.57599742425498912</v>
      </c>
      <c r="J7405" s="105">
        <v>0.35097431044351379</v>
      </c>
      <c r="K7405" s="105">
        <v>0.32726461295904308</v>
      </c>
      <c r="L7405" s="105">
        <v>0.22609741502916544</v>
      </c>
      <c r="M7405" s="105">
        <v>0.37384973854228237</v>
      </c>
      <c r="N7405" s="105">
        <v>0.35297027629409289</v>
      </c>
      <c r="O7405" s="105">
        <v>0.50763181347128195</v>
      </c>
      <c r="P7405" s="105">
        <v>1.7681959481923313</v>
      </c>
      <c r="Q7405" s="105">
        <v>1.7452518301540174</v>
      </c>
      <c r="R7405" s="105">
        <v>1.7064921482493673</v>
      </c>
      <c r="S7405" s="105">
        <v>0.865624643114147</v>
      </c>
      <c r="T7405" s="105">
        <v>0.90453425921411779</v>
      </c>
      <c r="U7405" s="105">
        <v>0.87907288165161535</v>
      </c>
    </row>
    <row r="7406" spans="1:21">
      <c r="A7406" s="54">
        <v>7404</v>
      </c>
      <c r="B7406" s="104">
        <v>44283</v>
      </c>
      <c r="C7406" s="104">
        <v>44283</v>
      </c>
      <c r="D7406" s="105">
        <v>4366740</v>
      </c>
      <c r="E7406" s="105">
        <v>2833270000</v>
      </c>
      <c r="F7406" s="105">
        <v>0</v>
      </c>
      <c r="G7406" s="105">
        <v>100</v>
      </c>
      <c r="H7406" s="105">
        <v>82.051141537612651</v>
      </c>
      <c r="I7406" s="105">
        <v>46.246073732369283</v>
      </c>
      <c r="J7406" s="105">
        <v>26.516289545635967</v>
      </c>
      <c r="K7406" s="105">
        <v>21.854419519660578</v>
      </c>
      <c r="L7406" s="105">
        <v>13.711254349841614</v>
      </c>
      <c r="M7406" s="105">
        <v>13.281893275662249</v>
      </c>
      <c r="N7406" s="105">
        <v>9.6768645644970661</v>
      </c>
      <c r="O7406" s="105">
        <v>13.652067203027391</v>
      </c>
      <c r="P7406" s="105">
        <v>30.637256872588829</v>
      </c>
      <c r="Q7406" s="105">
        <v>63.62715360623833</v>
      </c>
      <c r="R7406" s="105">
        <v>100</v>
      </c>
      <c r="S7406" s="105">
        <v>39.389739138333098</v>
      </c>
      <c r="T7406" s="105">
        <v>43.437867850594493</v>
      </c>
      <c r="U7406" s="105">
        <v>43.037882987065963</v>
      </c>
    </row>
    <row r="7407" spans="1:21">
      <c r="A7407" s="54">
        <v>7405</v>
      </c>
      <c r="B7407" s="104">
        <v>44284</v>
      </c>
      <c r="C7407" s="104">
        <v>44284</v>
      </c>
      <c r="D7407" s="105">
        <v>504293765.99999988</v>
      </c>
      <c r="E7407" s="105">
        <v>2833270000</v>
      </c>
      <c r="F7407" s="105">
        <v>0</v>
      </c>
      <c r="G7407" s="105">
        <v>7.9583649252402058</v>
      </c>
      <c r="H7407" s="105">
        <v>10.159278008337175</v>
      </c>
      <c r="I7407" s="105">
        <v>8.1781001749737179</v>
      </c>
      <c r="J7407" s="105">
        <v>2.7740168867051538</v>
      </c>
      <c r="K7407" s="105">
        <v>2.0966929748519454</v>
      </c>
      <c r="L7407" s="105">
        <v>0.20042791044671127</v>
      </c>
      <c r="M7407" s="105">
        <v>0.19121397335068677</v>
      </c>
      <c r="N7407" s="105">
        <v>0.11641282847420416</v>
      </c>
      <c r="O7407" s="105">
        <v>0.25721599748490459</v>
      </c>
      <c r="P7407" s="105">
        <v>1.2135765010316275</v>
      </c>
      <c r="Q7407" s="105">
        <v>2.932461701154653</v>
      </c>
      <c r="R7407" s="105">
        <v>3.985756920074977</v>
      </c>
      <c r="S7407" s="105">
        <v>3.1145056074261381</v>
      </c>
      <c r="T7407" s="105">
        <v>3.3386265668438302</v>
      </c>
      <c r="U7407" s="105">
        <v>3.1456390458491632</v>
      </c>
    </row>
    <row r="7408" spans="1:21">
      <c r="A7408" s="54">
        <v>7406</v>
      </c>
      <c r="B7408" s="104">
        <v>44286</v>
      </c>
      <c r="C7408" s="104">
        <v>44286</v>
      </c>
      <c r="D7408" s="105">
        <v>31888534.999999993</v>
      </c>
      <c r="E7408" s="105">
        <v>2833270000</v>
      </c>
      <c r="F7408" s="105">
        <v>0</v>
      </c>
      <c r="G7408" s="105">
        <v>0.75801181570366216</v>
      </c>
      <c r="H7408" s="105">
        <v>0.57230926480787558</v>
      </c>
      <c r="I7408" s="105">
        <v>0.56983934958780269</v>
      </c>
      <c r="J7408" s="105">
        <v>0.51219746679780398</v>
      </c>
      <c r="K7408" s="105">
        <v>0.27364022599114124</v>
      </c>
      <c r="L7408" s="105">
        <v>0.15340130888210618</v>
      </c>
      <c r="M7408" s="105">
        <v>0.17064825079439847</v>
      </c>
      <c r="N7408" s="105">
        <v>0.12692985827667055</v>
      </c>
      <c r="O7408" s="105">
        <v>0.1176509466151302</v>
      </c>
      <c r="P7408" s="105">
        <v>0.16365818169948529</v>
      </c>
      <c r="Q7408" s="105">
        <v>0.33825290709670452</v>
      </c>
      <c r="R7408" s="105">
        <v>0.67012782948137628</v>
      </c>
      <c r="S7408" s="105">
        <v>0.24490989648050177</v>
      </c>
      <c r="T7408" s="105">
        <v>0.36888895047784637</v>
      </c>
      <c r="U7408" s="105">
        <v>0.26967330562100422</v>
      </c>
    </row>
    <row r="7409" spans="1:21">
      <c r="A7409" s="54">
        <v>7407</v>
      </c>
      <c r="B7409" s="104">
        <v>44287</v>
      </c>
      <c r="C7409" s="104">
        <v>44287</v>
      </c>
      <c r="D7409" s="105">
        <v>11297741</v>
      </c>
      <c r="E7409" s="105">
        <v>2843540000</v>
      </c>
      <c r="F7409" s="105">
        <v>0</v>
      </c>
      <c r="G7409" s="105">
        <v>63.69200325781307</v>
      </c>
      <c r="H7409" s="105">
        <v>100</v>
      </c>
      <c r="I7409" s="105">
        <v>100</v>
      </c>
      <c r="J7409" s="105">
        <v>100</v>
      </c>
      <c r="K7409" s="105">
        <v>100</v>
      </c>
      <c r="L7409" s="105">
        <v>100</v>
      </c>
      <c r="M7409" s="105">
        <v>100</v>
      </c>
      <c r="N7409" s="105">
        <v>100</v>
      </c>
      <c r="O7409" s="105">
        <v>39.976585707109926</v>
      </c>
      <c r="P7409" s="105">
        <v>23.085537948055212</v>
      </c>
      <c r="Q7409" s="105">
        <v>100</v>
      </c>
      <c r="R7409" s="105">
        <v>100</v>
      </c>
      <c r="S7409" s="105">
        <v>65.97304962197542</v>
      </c>
      <c r="T7409" s="105">
        <v>85.562843909414866</v>
      </c>
      <c r="U7409" s="105">
        <v>68.143555995436856</v>
      </c>
    </row>
    <row r="7410" spans="1:21">
      <c r="A7410" s="54">
        <v>7408</v>
      </c>
      <c r="B7410" s="104">
        <v>44288</v>
      </c>
      <c r="C7410" s="104">
        <v>44288</v>
      </c>
      <c r="D7410" s="105">
        <v>0</v>
      </c>
      <c r="E7410" s="105">
        <v>2843540000</v>
      </c>
      <c r="F7410" s="105">
        <v>0</v>
      </c>
      <c r="G7410" s="105">
        <v>0</v>
      </c>
      <c r="H7410" s="105">
        <v>0</v>
      </c>
      <c r="I7410" s="105">
        <v>0</v>
      </c>
      <c r="J7410" s="105">
        <v>0</v>
      </c>
      <c r="K7410" s="105">
        <v>0</v>
      </c>
      <c r="L7410" s="105">
        <v>0</v>
      </c>
      <c r="M7410" s="105">
        <v>0</v>
      </c>
      <c r="N7410" s="105">
        <v>0</v>
      </c>
      <c r="O7410" s="105">
        <v>0</v>
      </c>
      <c r="P7410" s="105">
        <v>0</v>
      </c>
      <c r="Q7410" s="105">
        <v>0</v>
      </c>
      <c r="R7410" s="105">
        <v>0</v>
      </c>
      <c r="S7410" s="105">
        <v>0</v>
      </c>
      <c r="T7410" s="105">
        <v>0</v>
      </c>
      <c r="U7410" s="105">
        <v>0</v>
      </c>
    </row>
    <row r="7411" spans="1:21">
      <c r="A7411" s="54">
        <v>7409</v>
      </c>
      <c r="B7411" s="104">
        <v>44289</v>
      </c>
      <c r="C7411" s="104">
        <v>44289</v>
      </c>
      <c r="D7411" s="105">
        <v>32813320</v>
      </c>
      <c r="E7411" s="105">
        <v>5676810000</v>
      </c>
      <c r="F7411" s="105">
        <v>0</v>
      </c>
      <c r="G7411" s="105">
        <v>0.96238909496457614</v>
      </c>
      <c r="H7411" s="105">
        <v>1.6105553072211769</v>
      </c>
      <c r="I7411" s="105">
        <v>3.7322700129914659</v>
      </c>
      <c r="J7411" s="105">
        <v>5.6014007639996422</v>
      </c>
      <c r="K7411" s="105">
        <v>7.4429419172231253</v>
      </c>
      <c r="L7411" s="105">
        <v>4.7471004909973544</v>
      </c>
      <c r="M7411" s="105">
        <v>0.58366541916193337</v>
      </c>
      <c r="N7411" s="105">
        <v>0.34960388033108503</v>
      </c>
      <c r="O7411" s="105">
        <v>0.22484359386571542</v>
      </c>
      <c r="P7411" s="105">
        <v>0.43115506032437484</v>
      </c>
      <c r="Q7411" s="105">
        <v>0.99896725784954221</v>
      </c>
      <c r="R7411" s="105">
        <v>1.3887304994043757</v>
      </c>
      <c r="S7411" s="105">
        <v>1.0803405239310901</v>
      </c>
      <c r="T7411" s="105">
        <v>2.33946860819453</v>
      </c>
      <c r="U7411" s="105">
        <v>1.2374376781011382</v>
      </c>
    </row>
    <row r="7412" spans="1:21">
      <c r="A7412" s="54">
        <v>7410</v>
      </c>
      <c r="B7412" s="104">
        <v>44300</v>
      </c>
      <c r="C7412" s="104">
        <v>44300</v>
      </c>
      <c r="D7412" s="105">
        <v>197342705.00000003</v>
      </c>
      <c r="E7412" s="105">
        <v>33977200000</v>
      </c>
      <c r="F7412" s="105">
        <v>0</v>
      </c>
      <c r="G7412" s="105">
        <v>8.7871150336367805</v>
      </c>
      <c r="H7412" s="105">
        <v>23.553303703888712</v>
      </c>
      <c r="I7412" s="105">
        <v>83.863468724151019</v>
      </c>
      <c r="J7412" s="105">
        <v>52.10752791459619</v>
      </c>
      <c r="K7412" s="105">
        <v>23.905701467818123</v>
      </c>
      <c r="L7412" s="105">
        <v>5.5447714533773649</v>
      </c>
      <c r="M7412" s="105">
        <v>2.6356199004836132</v>
      </c>
      <c r="N7412" s="105">
        <v>2.5668343420697162</v>
      </c>
      <c r="O7412" s="105">
        <v>1.8058216113684398</v>
      </c>
      <c r="P7412" s="105">
        <v>5.2324820319617462</v>
      </c>
      <c r="Q7412" s="105">
        <v>22.037320929916543</v>
      </c>
      <c r="R7412" s="105">
        <v>40.02003904349251</v>
      </c>
      <c r="S7412" s="105">
        <v>6.550400333823001</v>
      </c>
      <c r="T7412" s="105">
        <v>22.671667179730061</v>
      </c>
      <c r="U7412" s="105">
        <v>7.7092450592284614</v>
      </c>
    </row>
    <row r="7413" spans="1:21">
      <c r="A7413" s="54">
        <v>7411</v>
      </c>
      <c r="B7413" s="104">
        <v>44305</v>
      </c>
      <c r="C7413" s="104">
        <v>44305</v>
      </c>
      <c r="D7413" s="105">
        <v>797318.00000000023</v>
      </c>
      <c r="E7413" s="105">
        <v>2843540000</v>
      </c>
      <c r="F7413" s="105">
        <v>0</v>
      </c>
      <c r="G7413" s="105">
        <v>4.097516829652661</v>
      </c>
      <c r="H7413" s="105">
        <v>6.2633333844511396</v>
      </c>
      <c r="I7413" s="105">
        <v>7.9071027615478462</v>
      </c>
      <c r="J7413" s="105">
        <v>8.2848582392427748</v>
      </c>
      <c r="K7413" s="105">
        <v>11.593847271048517</v>
      </c>
      <c r="L7413" s="105">
        <v>11.882824894957134</v>
      </c>
      <c r="M7413" s="105">
        <v>9.7029005801762853</v>
      </c>
      <c r="N7413" s="105">
        <v>8.2016134635918032</v>
      </c>
      <c r="O7413" s="105">
        <v>4.7925250601396856</v>
      </c>
      <c r="P7413" s="105">
        <v>2.1759291486812176</v>
      </c>
      <c r="Q7413" s="105">
        <v>3.4413699953615722</v>
      </c>
      <c r="R7413" s="105">
        <v>3.5739424631718664</v>
      </c>
      <c r="S7413" s="105">
        <v>7.3363300195639116</v>
      </c>
      <c r="T7413" s="105">
        <v>6.8264803410018731</v>
      </c>
      <c r="U7413" s="105">
        <v>6.9860066768054407</v>
      </c>
    </row>
    <row r="7414" spans="1:21">
      <c r="A7414" s="54">
        <v>7412</v>
      </c>
      <c r="B7414" s="104">
        <v>44306</v>
      </c>
      <c r="C7414" s="104">
        <v>44306</v>
      </c>
      <c r="D7414" s="105">
        <v>708427.00000000023</v>
      </c>
      <c r="E7414" s="105">
        <v>2843540000</v>
      </c>
      <c r="F7414" s="105">
        <v>0</v>
      </c>
      <c r="G7414" s="105">
        <v>21.802228709496713</v>
      </c>
      <c r="H7414" s="105">
        <v>28.770653156008706</v>
      </c>
      <c r="I7414" s="105">
        <v>30.989409663210772</v>
      </c>
      <c r="J7414" s="105">
        <v>39.310754444145871</v>
      </c>
      <c r="K7414" s="105">
        <v>31.419345161778846</v>
      </c>
      <c r="L7414" s="105">
        <v>12.698997785203405</v>
      </c>
      <c r="M7414" s="105">
        <v>16.441817498291421</v>
      </c>
      <c r="N7414" s="105">
        <v>21.419427989499709</v>
      </c>
      <c r="O7414" s="105">
        <v>9.6217368378889194</v>
      </c>
      <c r="P7414" s="105">
        <v>5.4752103374258594</v>
      </c>
      <c r="Q7414" s="105">
        <v>9.4085703426136433</v>
      </c>
      <c r="R7414" s="105">
        <v>15.055120340420919</v>
      </c>
      <c r="S7414" s="105">
        <v>21.860150198675136</v>
      </c>
      <c r="T7414" s="105">
        <v>20.201106022165401</v>
      </c>
      <c r="U7414" s="105">
        <v>21.267657003671321</v>
      </c>
    </row>
    <row r="7415" spans="1:21">
      <c r="A7415" s="54">
        <v>7413</v>
      </c>
      <c r="B7415" s="104">
        <v>44307</v>
      </c>
      <c r="C7415" s="104">
        <v>44307</v>
      </c>
      <c r="D7415" s="105">
        <v>7542199</v>
      </c>
      <c r="E7415" s="105">
        <v>2843540000</v>
      </c>
      <c r="F7415" s="105">
        <v>0</v>
      </c>
      <c r="G7415" s="105">
        <v>2.2147391700997665</v>
      </c>
      <c r="H7415" s="105">
        <v>2.8940826363346597</v>
      </c>
      <c r="I7415" s="105">
        <v>2.6306622600989908</v>
      </c>
      <c r="J7415" s="105">
        <v>2.0959246036307775</v>
      </c>
      <c r="K7415" s="105">
        <v>1.5414297766754148</v>
      </c>
      <c r="L7415" s="105">
        <v>0.87531786905158337</v>
      </c>
      <c r="M7415" s="105">
        <v>1.9482948830206726</v>
      </c>
      <c r="N7415" s="105">
        <v>2.2463944101291649</v>
      </c>
      <c r="O7415" s="105">
        <v>0.9223328585978352</v>
      </c>
      <c r="P7415" s="105">
        <v>0.56504861984090593</v>
      </c>
      <c r="Q7415" s="105">
        <v>1.2044625495661674</v>
      </c>
      <c r="R7415" s="105">
        <v>1.6745345321778127</v>
      </c>
      <c r="S7415" s="105">
        <v>1.7697646613311919</v>
      </c>
      <c r="T7415" s="105">
        <v>1.734435347435312</v>
      </c>
      <c r="U7415" s="105">
        <v>1.7498677139268075</v>
      </c>
    </row>
    <row r="7416" spans="1:21">
      <c r="A7416" s="54">
        <v>7414</v>
      </c>
      <c r="B7416" s="104">
        <v>44308</v>
      </c>
      <c r="C7416" s="104">
        <v>44308</v>
      </c>
      <c r="D7416" s="105">
        <v>90037107.99999997</v>
      </c>
      <c r="E7416" s="105">
        <v>2843540000</v>
      </c>
      <c r="F7416" s="105">
        <v>0</v>
      </c>
      <c r="G7416" s="105">
        <v>1.1693698169477484</v>
      </c>
      <c r="H7416" s="105">
        <v>1.4147107814873372</v>
      </c>
      <c r="I7416" s="105">
        <v>1.5037815005632817</v>
      </c>
      <c r="J7416" s="105">
        <v>1.2895734056714747</v>
      </c>
      <c r="K7416" s="105">
        <v>1.2242571798496844</v>
      </c>
      <c r="L7416" s="105">
        <v>0.5264886251708345</v>
      </c>
      <c r="M7416" s="105">
        <v>2.2244286438177761</v>
      </c>
      <c r="N7416" s="105">
        <v>3.4725382595505003</v>
      </c>
      <c r="O7416" s="105">
        <v>0.72351992045552138</v>
      </c>
      <c r="P7416" s="105">
        <v>0.41496042342295358</v>
      </c>
      <c r="Q7416" s="105">
        <v>0.77170748310339343</v>
      </c>
      <c r="R7416" s="105">
        <v>1.1108756820102323</v>
      </c>
      <c r="S7416" s="105">
        <v>2.1104389913713502</v>
      </c>
      <c r="T7416" s="105">
        <v>1.3205176435042283</v>
      </c>
      <c r="U7416" s="105">
        <v>2.0479520037076755</v>
      </c>
    </row>
    <row r="7417" spans="1:21">
      <c r="A7417" s="54">
        <v>7415</v>
      </c>
      <c r="B7417" s="104">
        <v>44309</v>
      </c>
      <c r="C7417" s="104">
        <v>44309</v>
      </c>
      <c r="D7417" s="105">
        <v>86881559.00000003</v>
      </c>
      <c r="E7417" s="105">
        <v>2843540000</v>
      </c>
      <c r="F7417" s="105">
        <v>0</v>
      </c>
      <c r="G7417" s="105">
        <v>1.7009750449909811</v>
      </c>
      <c r="H7417" s="105">
        <v>1.7394800614795001</v>
      </c>
      <c r="I7417" s="105">
        <v>2.4074730610127393</v>
      </c>
      <c r="J7417" s="105">
        <v>2.355138801751218</v>
      </c>
      <c r="K7417" s="105">
        <v>3.0436007939232637</v>
      </c>
      <c r="L7417" s="105">
        <v>0.54567596529595686</v>
      </c>
      <c r="M7417" s="105">
        <v>2.9116062525368576</v>
      </c>
      <c r="N7417" s="105">
        <v>9.350613634524894</v>
      </c>
      <c r="O7417" s="105">
        <v>0.88780723886631552</v>
      </c>
      <c r="P7417" s="105">
        <v>0.51873940116614159</v>
      </c>
      <c r="Q7417" s="105">
        <v>0.98397089535190263</v>
      </c>
      <c r="R7417" s="105">
        <v>1.6246750994683332</v>
      </c>
      <c r="S7417" s="105">
        <v>4.4812676418118196</v>
      </c>
      <c r="T7417" s="105">
        <v>2.3391463541973421</v>
      </c>
      <c r="U7417" s="105">
        <v>4.0977531029358589</v>
      </c>
    </row>
    <row r="7418" spans="1:21">
      <c r="A7418" s="54">
        <v>7416</v>
      </c>
      <c r="B7418" s="104">
        <v>44310</v>
      </c>
      <c r="C7418" s="104">
        <v>44310</v>
      </c>
      <c r="D7418" s="105">
        <v>77571487.99999997</v>
      </c>
      <c r="E7418" s="105">
        <v>2843540000</v>
      </c>
      <c r="F7418" s="105">
        <v>0</v>
      </c>
      <c r="G7418" s="105">
        <v>2.1484734293209278</v>
      </c>
      <c r="H7418" s="105">
        <v>2.478924149482669</v>
      </c>
      <c r="I7418" s="105">
        <v>4.0176954086946628</v>
      </c>
      <c r="J7418" s="105">
        <v>3.7638518945071482</v>
      </c>
      <c r="K7418" s="105">
        <v>3.6027874458389246</v>
      </c>
      <c r="L7418" s="105">
        <v>0.5125156119129286</v>
      </c>
      <c r="M7418" s="105">
        <v>2.6426352649028249</v>
      </c>
      <c r="N7418" s="105">
        <v>4.3185096635197668</v>
      </c>
      <c r="O7418" s="105">
        <v>0.81522749282737073</v>
      </c>
      <c r="P7418" s="105">
        <v>0.5147158751906562</v>
      </c>
      <c r="Q7418" s="105">
        <v>1.016003477064034</v>
      </c>
      <c r="R7418" s="105">
        <v>2.0027409734496286</v>
      </c>
      <c r="S7418" s="105">
        <v>2.8406694916450972</v>
      </c>
      <c r="T7418" s="105">
        <v>2.3195067238926286</v>
      </c>
      <c r="U7418" s="105">
        <v>2.7321542313360108</v>
      </c>
    </row>
    <row r="7419" spans="1:21">
      <c r="A7419" s="54">
        <v>7417</v>
      </c>
      <c r="B7419" s="104">
        <v>44311</v>
      </c>
      <c r="C7419" s="104">
        <v>44311</v>
      </c>
      <c r="D7419" s="105">
        <v>60809061</v>
      </c>
      <c r="E7419" s="105">
        <v>2843540000</v>
      </c>
      <c r="F7419" s="105">
        <v>0</v>
      </c>
      <c r="G7419" s="105">
        <v>1.9274193662207062</v>
      </c>
      <c r="H7419" s="105">
        <v>2.2671403495637725</v>
      </c>
      <c r="I7419" s="105">
        <v>3.5424130157464568</v>
      </c>
      <c r="J7419" s="105">
        <v>3.543879231514611</v>
      </c>
      <c r="K7419" s="105">
        <v>1.7391911400953779</v>
      </c>
      <c r="L7419" s="105">
        <v>0.46094144597409686</v>
      </c>
      <c r="M7419" s="105">
        <v>1.4202773788040242</v>
      </c>
      <c r="N7419" s="105">
        <v>1.6985892954811925</v>
      </c>
      <c r="O7419" s="105">
        <v>0.63902969417863864</v>
      </c>
      <c r="P7419" s="105">
        <v>0.37919384436438253</v>
      </c>
      <c r="Q7419" s="105">
        <v>0.78727157512081625</v>
      </c>
      <c r="R7419" s="105">
        <v>1.625583505927308</v>
      </c>
      <c r="S7419" s="105">
        <v>1.3384599392974654</v>
      </c>
      <c r="T7419" s="105">
        <v>1.6692441535826152</v>
      </c>
      <c r="U7419" s="105">
        <v>1.3692800553325932</v>
      </c>
    </row>
    <row r="7420" spans="1:21">
      <c r="A7420" s="54">
        <v>7418</v>
      </c>
      <c r="B7420" s="104">
        <v>44315</v>
      </c>
      <c r="C7420" s="104">
        <v>44315</v>
      </c>
      <c r="D7420" s="105">
        <v>33240532</v>
      </c>
      <c r="E7420" s="105">
        <v>2843540000</v>
      </c>
      <c r="F7420" s="105">
        <v>0</v>
      </c>
      <c r="G7420" s="105">
        <v>4.6004573360052694</v>
      </c>
      <c r="H7420" s="105">
        <v>3.6250409034895918</v>
      </c>
      <c r="I7420" s="105">
        <v>4.0898331361254323</v>
      </c>
      <c r="J7420" s="105">
        <v>7.190408618043806</v>
      </c>
      <c r="K7420" s="105">
        <v>3.4126689369159595</v>
      </c>
      <c r="L7420" s="105">
        <v>1.5390536377079489</v>
      </c>
      <c r="M7420" s="105">
        <v>5.2816629415440897</v>
      </c>
      <c r="N7420" s="105">
        <v>11.221218398117488</v>
      </c>
      <c r="O7420" s="105">
        <v>3.6224032224713927</v>
      </c>
      <c r="P7420" s="105">
        <v>0.85561660182884569</v>
      </c>
      <c r="Q7420" s="105">
        <v>1.3833838815589941</v>
      </c>
      <c r="R7420" s="105">
        <v>2.7610596322159879</v>
      </c>
      <c r="S7420" s="105">
        <v>6.8820324388323133</v>
      </c>
      <c r="T7420" s="105">
        <v>4.1319006038354003</v>
      </c>
      <c r="U7420" s="105">
        <v>6.5328313507423088</v>
      </c>
    </row>
    <row r="7421" spans="1:21">
      <c r="A7421" s="54">
        <v>7419</v>
      </c>
      <c r="B7421" s="104">
        <v>44316</v>
      </c>
      <c r="C7421" s="104">
        <v>44316</v>
      </c>
      <c r="D7421" s="105">
        <v>892953</v>
      </c>
      <c r="E7421" s="105">
        <v>2843540000</v>
      </c>
      <c r="F7421" s="105">
        <v>0</v>
      </c>
      <c r="G7421" s="105">
        <v>63.504674101098288</v>
      </c>
      <c r="H7421" s="105">
        <v>58.854369535353051</v>
      </c>
      <c r="I7421" s="105">
        <v>60.339313772517713</v>
      </c>
      <c r="J7421" s="105">
        <v>87.326678691063137</v>
      </c>
      <c r="K7421" s="105">
        <v>39.355897735282291</v>
      </c>
      <c r="L7421" s="105">
        <v>17.042666106955156</v>
      </c>
      <c r="M7421" s="105">
        <v>32.792745789689782</v>
      </c>
      <c r="N7421" s="105">
        <v>39.208511556829421</v>
      </c>
      <c r="O7421" s="105">
        <v>26.715868473706546</v>
      </c>
      <c r="P7421" s="105">
        <v>10.27260144858661</v>
      </c>
      <c r="Q7421" s="105">
        <v>16.023347216345041</v>
      </c>
      <c r="R7421" s="105">
        <v>31.425475343316901</v>
      </c>
      <c r="S7421" s="105">
        <v>32.021075836157401</v>
      </c>
      <c r="T7421" s="105">
        <v>40.238512480895331</v>
      </c>
      <c r="U7421" s="105">
        <v>35.33506731408859</v>
      </c>
    </row>
    <row r="7422" spans="1:21">
      <c r="A7422" s="54">
        <v>7420</v>
      </c>
      <c r="B7422" s="104">
        <v>44317</v>
      </c>
      <c r="C7422" s="104">
        <v>44317</v>
      </c>
      <c r="D7422" s="105">
        <v>297443</v>
      </c>
      <c r="E7422" s="105">
        <v>2843540000</v>
      </c>
      <c r="F7422" s="105">
        <v>1</v>
      </c>
      <c r="G7422" s="105">
        <v>-99999</v>
      </c>
      <c r="H7422" s="105">
        <v>-99999</v>
      </c>
      <c r="I7422" s="105">
        <v>-99999</v>
      </c>
      <c r="J7422" s="105">
        <v>-99999</v>
      </c>
      <c r="K7422" s="105">
        <v>-99999</v>
      </c>
      <c r="L7422" s="105">
        <v>-99999</v>
      </c>
      <c r="M7422" s="105">
        <v>-99999</v>
      </c>
      <c r="N7422" s="105">
        <v>-99999</v>
      </c>
      <c r="O7422" s="105">
        <v>-99999</v>
      </c>
      <c r="P7422" s="105">
        <v>-99999</v>
      </c>
      <c r="Q7422" s="105">
        <v>-99999</v>
      </c>
      <c r="R7422" s="105">
        <v>-99999</v>
      </c>
      <c r="S7422" s="105">
        <v>0</v>
      </c>
      <c r="T7422" s="105">
        <v>0</v>
      </c>
      <c r="U7422" s="105">
        <v>0</v>
      </c>
    </row>
    <row r="7423" spans="1:21">
      <c r="A7423" s="54">
        <v>7421</v>
      </c>
      <c r="B7423" s="104">
        <v>44318</v>
      </c>
      <c r="C7423" s="104">
        <v>44318</v>
      </c>
      <c r="D7423" s="105">
        <v>45673.000000000015</v>
      </c>
      <c r="E7423" s="105">
        <v>2843540000</v>
      </c>
      <c r="F7423" s="105">
        <v>0</v>
      </c>
      <c r="G7423" s="105">
        <v>100</v>
      </c>
      <c r="H7423" s="105">
        <v>100</v>
      </c>
      <c r="I7423" s="105">
        <v>100</v>
      </c>
      <c r="J7423" s="105">
        <v>100</v>
      </c>
      <c r="K7423" s="105">
        <v>100</v>
      </c>
      <c r="L7423" s="105">
        <v>86.466778608613609</v>
      </c>
      <c r="M7423" s="105">
        <v>73.185259505873546</v>
      </c>
      <c r="N7423" s="105">
        <v>82.595193265613645</v>
      </c>
      <c r="O7423" s="105">
        <v>89.256029528012604</v>
      </c>
      <c r="P7423" s="105">
        <v>77.973237434662195</v>
      </c>
      <c r="Q7423" s="105">
        <v>80.383258526261102</v>
      </c>
      <c r="R7423" s="105">
        <v>90.231325646226111</v>
      </c>
      <c r="S7423" s="105">
        <v>80.489749592663202</v>
      </c>
      <c r="T7423" s="105">
        <v>90.007590209605226</v>
      </c>
      <c r="U7423" s="105">
        <v>82.539274749049341</v>
      </c>
    </row>
    <row r="7424" spans="1:21">
      <c r="A7424" s="54">
        <v>7422</v>
      </c>
      <c r="B7424" s="104">
        <v>44319</v>
      </c>
      <c r="C7424" s="104">
        <v>44319</v>
      </c>
      <c r="D7424" s="105">
        <v>17025</v>
      </c>
      <c r="E7424" s="105">
        <v>2843540000</v>
      </c>
      <c r="F7424" s="105">
        <v>1</v>
      </c>
      <c r="G7424" s="105">
        <v>-99999</v>
      </c>
      <c r="H7424" s="105">
        <v>-99999</v>
      </c>
      <c r="I7424" s="105">
        <v>-99999</v>
      </c>
      <c r="J7424" s="105">
        <v>-99999</v>
      </c>
      <c r="K7424" s="105">
        <v>-99999</v>
      </c>
      <c r="L7424" s="105">
        <v>-99999</v>
      </c>
      <c r="M7424" s="105">
        <v>-99999</v>
      </c>
      <c r="N7424" s="105">
        <v>-99999</v>
      </c>
      <c r="O7424" s="105">
        <v>-99999</v>
      </c>
      <c r="P7424" s="105">
        <v>-99999</v>
      </c>
      <c r="Q7424" s="105">
        <v>-99999</v>
      </c>
      <c r="R7424" s="105">
        <v>-99999</v>
      </c>
      <c r="S7424" s="105">
        <v>0</v>
      </c>
      <c r="T7424" s="105">
        <v>0</v>
      </c>
      <c r="U7424" s="105">
        <v>0</v>
      </c>
    </row>
    <row r="7425" spans="1:21">
      <c r="A7425" s="54">
        <v>7423</v>
      </c>
      <c r="B7425" s="104">
        <v>44320</v>
      </c>
      <c r="C7425" s="104">
        <v>44320</v>
      </c>
      <c r="D7425" s="105">
        <v>5231</v>
      </c>
      <c r="E7425" s="105">
        <v>2843540000</v>
      </c>
      <c r="F7425" s="105">
        <v>0</v>
      </c>
      <c r="G7425" s="105">
        <v>16.138328171045703</v>
      </c>
      <c r="H7425" s="105">
        <v>21.396770308762331</v>
      </c>
      <c r="I7425" s="105">
        <v>23.823228758887666</v>
      </c>
      <c r="J7425" s="105">
        <v>27.337236704163011</v>
      </c>
      <c r="K7425" s="105">
        <v>22.456275417457547</v>
      </c>
      <c r="L7425" s="105">
        <v>16.508372237071825</v>
      </c>
      <c r="M7425" s="105">
        <v>19.16129279018217</v>
      </c>
      <c r="N7425" s="105">
        <v>19.660268028688726</v>
      </c>
      <c r="O7425" s="105">
        <v>18.324085523976816</v>
      </c>
      <c r="P7425" s="105">
        <v>11.799304537827286</v>
      </c>
      <c r="Q7425" s="105">
        <v>12.393087978729328</v>
      </c>
      <c r="R7425" s="105">
        <v>15.401125196053036</v>
      </c>
      <c r="S7425" s="105">
        <v>0</v>
      </c>
      <c r="T7425" s="105">
        <v>18.699947971070454</v>
      </c>
      <c r="U7425" s="105">
        <v>18.699947971070454</v>
      </c>
    </row>
    <row r="7426" spans="1:21">
      <c r="A7426" s="54">
        <v>7424</v>
      </c>
      <c r="B7426" s="104">
        <v>44321</v>
      </c>
      <c r="C7426" s="104">
        <v>44321</v>
      </c>
      <c r="D7426" s="105">
        <v>2881.0000000000005</v>
      </c>
      <c r="E7426" s="105">
        <v>2843540000</v>
      </c>
      <c r="F7426" s="105">
        <v>0</v>
      </c>
      <c r="G7426" s="105">
        <v>20.109017617122081</v>
      </c>
      <c r="H7426" s="105">
        <v>26.815691202915222</v>
      </c>
      <c r="I7426" s="105">
        <v>28.022379549120288</v>
      </c>
      <c r="J7426" s="105">
        <v>34.649328277288987</v>
      </c>
      <c r="K7426" s="105">
        <v>21.960322470629109</v>
      </c>
      <c r="L7426" s="105">
        <v>19.829054646619909</v>
      </c>
      <c r="M7426" s="105">
        <v>23.93597384135996</v>
      </c>
      <c r="N7426" s="105">
        <v>23.649599515741251</v>
      </c>
      <c r="O7426" s="105">
        <v>23.25208887221433</v>
      </c>
      <c r="P7426" s="105">
        <v>13.644938380101818</v>
      </c>
      <c r="Q7426" s="105">
        <v>15.814647912271514</v>
      </c>
      <c r="R7426" s="105">
        <v>19.83506606640837</v>
      </c>
      <c r="S7426" s="105">
        <v>0</v>
      </c>
      <c r="T7426" s="105">
        <v>22.626509029316068</v>
      </c>
      <c r="U7426" s="105">
        <v>22.626509029316065</v>
      </c>
    </row>
    <row r="7427" spans="1:21">
      <c r="A7427" s="54">
        <v>7425</v>
      </c>
      <c r="B7427" s="104">
        <v>44322</v>
      </c>
      <c r="C7427" s="104">
        <v>44322</v>
      </c>
      <c r="D7427" s="105">
        <v>83776</v>
      </c>
      <c r="E7427" s="105">
        <v>11374200000</v>
      </c>
      <c r="F7427" s="105">
        <v>0</v>
      </c>
      <c r="G7427" s="105">
        <v>15.44385569161944</v>
      </c>
      <c r="H7427" s="105">
        <v>18.244832532851952</v>
      </c>
      <c r="I7427" s="105">
        <v>19.597062793343714</v>
      </c>
      <c r="J7427" s="105">
        <v>34.164394645960996</v>
      </c>
      <c r="K7427" s="105">
        <v>54.116239130443333</v>
      </c>
      <c r="L7427" s="105">
        <v>94.633292034248626</v>
      </c>
      <c r="M7427" s="105">
        <v>62.51632363819558</v>
      </c>
      <c r="N7427" s="105">
        <v>74.588375108989439</v>
      </c>
      <c r="O7427" s="105">
        <v>23.000089537958715</v>
      </c>
      <c r="P7427" s="105">
        <v>14.005748076175927</v>
      </c>
      <c r="Q7427" s="105">
        <v>27.60820889242919</v>
      </c>
      <c r="R7427" s="105">
        <v>7.470067023636024</v>
      </c>
      <c r="S7427" s="105">
        <v>0</v>
      </c>
      <c r="T7427" s="105">
        <v>37.115707425487749</v>
      </c>
      <c r="U7427" s="105">
        <v>37.115707425487749</v>
      </c>
    </row>
    <row r="7428" spans="1:21">
      <c r="A7428" s="54">
        <v>7426</v>
      </c>
      <c r="B7428" s="104">
        <v>44329</v>
      </c>
      <c r="C7428" s="104">
        <v>44329</v>
      </c>
      <c r="D7428" s="105">
        <v>1208110</v>
      </c>
      <c r="E7428" s="105">
        <v>17030000000</v>
      </c>
      <c r="F7428" s="105">
        <v>0</v>
      </c>
      <c r="G7428" s="105">
        <v>15.507371522922094</v>
      </c>
      <c r="H7428" s="105">
        <v>15.626206847952737</v>
      </c>
      <c r="I7428" s="105">
        <v>49.051495275989787</v>
      </c>
      <c r="J7428" s="105">
        <v>57.759799370377237</v>
      </c>
      <c r="K7428" s="105">
        <v>100</v>
      </c>
      <c r="L7428" s="105">
        <v>13.108057560600455</v>
      </c>
      <c r="M7428" s="105">
        <v>23.894669644200498</v>
      </c>
      <c r="N7428" s="105">
        <v>17.305364263045067</v>
      </c>
      <c r="O7428" s="105">
        <v>2.9374815531976992</v>
      </c>
      <c r="P7428" s="105">
        <v>3.1652104902857747</v>
      </c>
      <c r="Q7428" s="105">
        <v>6.7227559547001334</v>
      </c>
      <c r="R7428" s="105">
        <v>15.653143259953229</v>
      </c>
      <c r="S7428" s="105">
        <v>0</v>
      </c>
      <c r="T7428" s="105">
        <v>26.727629645268731</v>
      </c>
      <c r="U7428" s="105">
        <v>26.727629645268728</v>
      </c>
    </row>
    <row r="7429" spans="1:21">
      <c r="A7429" s="54">
        <v>7427</v>
      </c>
      <c r="B7429" s="104">
        <v>44346</v>
      </c>
      <c r="C7429" s="104">
        <v>44346</v>
      </c>
      <c r="D7429" s="105">
        <v>3231951</v>
      </c>
      <c r="E7429" s="105">
        <v>124463000000</v>
      </c>
      <c r="F7429" s="105">
        <v>0</v>
      </c>
      <c r="G7429" s="105">
        <v>36.085478674590668</v>
      </c>
      <c r="H7429" s="105">
        <v>29.590749589407316</v>
      </c>
      <c r="I7429" s="105">
        <v>17.146347418442755</v>
      </c>
      <c r="J7429" s="105">
        <v>25.333592240325675</v>
      </c>
      <c r="K7429" s="105">
        <v>40.41047899516569</v>
      </c>
      <c r="L7429" s="105">
        <v>61.788307999711847</v>
      </c>
      <c r="M7429" s="105">
        <v>30.835586217024726</v>
      </c>
      <c r="N7429" s="105">
        <v>7.5403006925452871</v>
      </c>
      <c r="O7429" s="105">
        <v>8.8718014790780853</v>
      </c>
      <c r="P7429" s="105">
        <v>9.5217064642497267</v>
      </c>
      <c r="Q7429" s="105">
        <v>10.070691528134642</v>
      </c>
      <c r="R7429" s="105">
        <v>20.76774445198134</v>
      </c>
      <c r="S7429" s="105">
        <v>0</v>
      </c>
      <c r="T7429" s="105">
        <v>24.83023214588815</v>
      </c>
      <c r="U7429" s="105">
        <v>24.83023214588815</v>
      </c>
    </row>
    <row r="7430" spans="1:21">
      <c r="A7430" s="54">
        <v>7428</v>
      </c>
      <c r="B7430" s="104">
        <v>44348</v>
      </c>
      <c r="C7430" s="104">
        <v>44348</v>
      </c>
      <c r="D7430" s="105">
        <v>1092360</v>
      </c>
      <c r="E7430" s="105">
        <v>48068600000</v>
      </c>
      <c r="F7430" s="105">
        <v>0</v>
      </c>
      <c r="G7430" s="105">
        <v>50.214718329471658</v>
      </c>
      <c r="H7430" s="105">
        <v>82.957577179546291</v>
      </c>
      <c r="I7430" s="105">
        <v>60.439312991317976</v>
      </c>
      <c r="J7430" s="105">
        <v>75.122975578760929</v>
      </c>
      <c r="K7430" s="105">
        <v>39.189819457696025</v>
      </c>
      <c r="L7430" s="105">
        <v>30.014649393939262</v>
      </c>
      <c r="M7430" s="105">
        <v>26.507937597704085</v>
      </c>
      <c r="N7430" s="105">
        <v>6.4815587287913115</v>
      </c>
      <c r="O7430" s="105">
        <v>10.306013952204289</v>
      </c>
      <c r="P7430" s="105">
        <v>13.410426124736501</v>
      </c>
      <c r="Q7430" s="105">
        <v>17.338644241875105</v>
      </c>
      <c r="R7430" s="105">
        <v>24.458857815787034</v>
      </c>
      <c r="S7430" s="105">
        <v>0</v>
      </c>
      <c r="T7430" s="105">
        <v>36.370207615985869</v>
      </c>
      <c r="U7430" s="105">
        <v>36.370207615985862</v>
      </c>
    </row>
    <row r="7431" spans="1:21">
      <c r="A7431" s="54">
        <v>7429</v>
      </c>
      <c r="B7431" s="104">
        <v>44426</v>
      </c>
      <c r="C7431" s="104">
        <v>44426</v>
      </c>
      <c r="D7431" s="105">
        <v>1495176</v>
      </c>
      <c r="E7431" s="105">
        <v>8540690000</v>
      </c>
      <c r="F7431" s="105">
        <v>0</v>
      </c>
      <c r="G7431" s="105">
        <v>41.757046602574803</v>
      </c>
      <c r="H7431" s="105">
        <v>100</v>
      </c>
      <c r="I7431" s="105">
        <v>100</v>
      </c>
      <c r="J7431" s="105">
        <v>100</v>
      </c>
      <c r="K7431" s="105">
        <v>100</v>
      </c>
      <c r="L7431" s="105">
        <v>100</v>
      </c>
      <c r="M7431" s="105">
        <v>100</v>
      </c>
      <c r="N7431" s="105">
        <v>100</v>
      </c>
      <c r="O7431" s="105">
        <v>100</v>
      </c>
      <c r="P7431" s="105">
        <v>100</v>
      </c>
      <c r="Q7431" s="105">
        <v>11.944474420752288</v>
      </c>
      <c r="R7431" s="105">
        <v>16.906642422293011</v>
      </c>
      <c r="S7431" s="105">
        <v>0</v>
      </c>
      <c r="T7431" s="105">
        <v>80.884013620468338</v>
      </c>
      <c r="U7431" s="105">
        <v>80.884013620468352</v>
      </c>
    </row>
    <row r="7432" spans="1:21">
      <c r="A7432" s="54">
        <v>7430</v>
      </c>
      <c r="B7432" s="104">
        <v>44427</v>
      </c>
      <c r="C7432" s="104">
        <v>44427</v>
      </c>
      <c r="D7432" s="105">
        <v>6240210</v>
      </c>
      <c r="E7432" s="105">
        <v>46049700000</v>
      </c>
      <c r="F7432" s="105">
        <v>0</v>
      </c>
      <c r="G7432" s="105">
        <v>19.694784133670971</v>
      </c>
      <c r="H7432" s="105">
        <v>100</v>
      </c>
      <c r="I7432" s="105">
        <v>100</v>
      </c>
      <c r="J7432" s="105">
        <v>51.085897001977422</v>
      </c>
      <c r="K7432" s="105">
        <v>100</v>
      </c>
      <c r="L7432" s="105">
        <v>100</v>
      </c>
      <c r="M7432" s="105">
        <v>100</v>
      </c>
      <c r="N7432" s="105">
        <v>100</v>
      </c>
      <c r="O7432" s="105">
        <v>100</v>
      </c>
      <c r="P7432" s="105">
        <v>90.799126433012475</v>
      </c>
      <c r="Q7432" s="105">
        <v>6.5027738527270538</v>
      </c>
      <c r="R7432" s="105">
        <v>4.4376217936154907</v>
      </c>
      <c r="S7432" s="105">
        <v>0</v>
      </c>
      <c r="T7432" s="105">
        <v>72.710016934583606</v>
      </c>
      <c r="U7432" s="105">
        <v>72.710016934583621</v>
      </c>
    </row>
    <row r="7433" spans="1:21">
      <c r="A7433" s="54">
        <v>7431</v>
      </c>
      <c r="B7433" s="104">
        <v>44428</v>
      </c>
      <c r="C7433" s="104">
        <v>44428</v>
      </c>
      <c r="D7433" s="105">
        <v>861498</v>
      </c>
      <c r="E7433" s="105">
        <v>2843540000</v>
      </c>
      <c r="F7433" s="105">
        <v>0</v>
      </c>
      <c r="G7433" s="105">
        <v>52.261309458691663</v>
      </c>
      <c r="H7433" s="105">
        <v>100</v>
      </c>
      <c r="I7433" s="105">
        <v>100</v>
      </c>
      <c r="J7433" s="105">
        <v>100</v>
      </c>
      <c r="K7433" s="105">
        <v>100</v>
      </c>
      <c r="L7433" s="105">
        <v>100</v>
      </c>
      <c r="M7433" s="105">
        <v>100</v>
      </c>
      <c r="N7433" s="105">
        <v>100</v>
      </c>
      <c r="O7433" s="105">
        <v>100</v>
      </c>
      <c r="P7433" s="105">
        <v>100</v>
      </c>
      <c r="Q7433" s="105">
        <v>12.170035743011319</v>
      </c>
      <c r="R7433" s="105">
        <v>56.268899853128659</v>
      </c>
      <c r="S7433" s="105">
        <v>63.894800598406071</v>
      </c>
      <c r="T7433" s="105">
        <v>85.05835375456931</v>
      </c>
      <c r="U7433" s="105">
        <v>67.144414613819237</v>
      </c>
    </row>
    <row r="7434" spans="1:21">
      <c r="A7434" s="54">
        <v>7432</v>
      </c>
      <c r="B7434" s="104">
        <v>44429</v>
      </c>
      <c r="C7434" s="104">
        <v>44429</v>
      </c>
      <c r="D7434" s="105">
        <v>10707796.999999998</v>
      </c>
      <c r="E7434" s="105">
        <v>5687080000</v>
      </c>
      <c r="F7434" s="105">
        <v>0</v>
      </c>
      <c r="G7434" s="105">
        <v>5.9056341797242737</v>
      </c>
      <c r="H7434" s="105">
        <v>18.354943931628828</v>
      </c>
      <c r="I7434" s="105">
        <v>89.81699070252678</v>
      </c>
      <c r="J7434" s="105">
        <v>57.487394661201591</v>
      </c>
      <c r="K7434" s="105">
        <v>49.148843648519879</v>
      </c>
      <c r="L7434" s="105">
        <v>100</v>
      </c>
      <c r="M7434" s="105">
        <v>100</v>
      </c>
      <c r="N7434" s="105">
        <v>100</v>
      </c>
      <c r="O7434" s="105">
        <v>100</v>
      </c>
      <c r="P7434" s="105">
        <v>100</v>
      </c>
      <c r="Q7434" s="105">
        <v>3.3355990904471593</v>
      </c>
      <c r="R7434" s="105">
        <v>4.1198094572701196</v>
      </c>
      <c r="S7434" s="105">
        <v>22.727459412538312</v>
      </c>
      <c r="T7434" s="105">
        <v>60.680767972609885</v>
      </c>
      <c r="U7434" s="105">
        <v>34.695752476307007</v>
      </c>
    </row>
    <row r="7435" spans="1:21">
      <c r="A7435" s="54">
        <v>7433</v>
      </c>
      <c r="B7435" s="104">
        <v>44434</v>
      </c>
      <c r="C7435" s="104">
        <v>44434</v>
      </c>
      <c r="D7435" s="105">
        <v>17573739</v>
      </c>
      <c r="E7435" s="105">
        <v>39857100000</v>
      </c>
      <c r="F7435" s="105">
        <v>0</v>
      </c>
      <c r="G7435" s="105">
        <v>7.756242327590301</v>
      </c>
      <c r="H7435" s="105">
        <v>10.88395389003329</v>
      </c>
      <c r="I7435" s="105">
        <v>2.7404083991429529</v>
      </c>
      <c r="J7435" s="105">
        <v>1.8256095575187612</v>
      </c>
      <c r="K7435" s="105">
        <v>1.3793272947714159</v>
      </c>
      <c r="L7435" s="105">
        <v>8.8546393814380586</v>
      </c>
      <c r="M7435" s="105">
        <v>34.61406076568074</v>
      </c>
      <c r="N7435" s="105">
        <v>4.2557611487910725</v>
      </c>
      <c r="O7435" s="105">
        <v>5.2958479269983192</v>
      </c>
      <c r="P7435" s="105">
        <v>5.2440023122924027</v>
      </c>
      <c r="Q7435" s="105">
        <v>1.9160052193638453</v>
      </c>
      <c r="R7435" s="105">
        <v>4.2909511094194919</v>
      </c>
      <c r="S7435" s="105">
        <v>5.1713304052312976</v>
      </c>
      <c r="T7435" s="105">
        <v>7.4214007777533872</v>
      </c>
      <c r="U7435" s="105">
        <v>5.3671259251988674</v>
      </c>
    </row>
    <row r="7436" spans="1:21">
      <c r="A7436" s="54">
        <v>7434</v>
      </c>
      <c r="B7436" s="104">
        <v>44469</v>
      </c>
      <c r="C7436" s="104">
        <v>44469</v>
      </c>
      <c r="D7436" s="105">
        <v>14892035.999999996</v>
      </c>
      <c r="E7436" s="105">
        <v>2843540000</v>
      </c>
      <c r="F7436" s="105">
        <v>0</v>
      </c>
      <c r="G7436" s="105">
        <v>5.6038195627941034</v>
      </c>
      <c r="H7436" s="105">
        <v>3.0397033946256338</v>
      </c>
      <c r="I7436" s="105">
        <v>2.1463863065774085</v>
      </c>
      <c r="J7436" s="105">
        <v>4.50756109624262</v>
      </c>
      <c r="K7436" s="105">
        <v>100</v>
      </c>
      <c r="L7436" s="105">
        <v>5.5613987568105747</v>
      </c>
      <c r="M7436" s="105">
        <v>34.776691722900559</v>
      </c>
      <c r="N7436" s="105">
        <v>15.637752413905073</v>
      </c>
      <c r="O7436" s="105">
        <v>100</v>
      </c>
      <c r="P7436" s="105">
        <v>100</v>
      </c>
      <c r="Q7436" s="105">
        <v>50.381037922537068</v>
      </c>
      <c r="R7436" s="105">
        <v>9.3003931777852049</v>
      </c>
      <c r="S7436" s="105">
        <v>27.89338962380565</v>
      </c>
      <c r="T7436" s="105">
        <v>35.91289536284819</v>
      </c>
      <c r="U7436" s="105">
        <v>28.487297963299387</v>
      </c>
    </row>
    <row r="7437" spans="1:21">
      <c r="A7437" s="54">
        <v>7435</v>
      </c>
      <c r="B7437" s="104">
        <v>44470</v>
      </c>
      <c r="C7437" s="104">
        <v>44470</v>
      </c>
      <c r="D7437" s="105">
        <v>208372.99999999997</v>
      </c>
      <c r="E7437" s="105">
        <v>2843540000</v>
      </c>
      <c r="F7437" s="105">
        <v>0</v>
      </c>
      <c r="G7437" s="105">
        <v>52.34866588797815</v>
      </c>
      <c r="H7437" s="105">
        <v>78.416963686455617</v>
      </c>
      <c r="I7437" s="105">
        <v>38.622113719949226</v>
      </c>
      <c r="J7437" s="105">
        <v>68.152509583346017</v>
      </c>
      <c r="K7437" s="105">
        <v>100</v>
      </c>
      <c r="L7437" s="105">
        <v>46.509688716416257</v>
      </c>
      <c r="M7437" s="105">
        <v>100</v>
      </c>
      <c r="N7437" s="105">
        <v>100</v>
      </c>
      <c r="O7437" s="105">
        <v>100</v>
      </c>
      <c r="P7437" s="105">
        <v>100</v>
      </c>
      <c r="Q7437" s="105">
        <v>100</v>
      </c>
      <c r="R7437" s="105">
        <v>100</v>
      </c>
      <c r="S7437" s="105">
        <v>0</v>
      </c>
      <c r="T7437" s="105">
        <v>82.004161799512104</v>
      </c>
      <c r="U7437" s="105">
        <v>82.004161799512119</v>
      </c>
    </row>
    <row r="7438" spans="1:21">
      <c r="A7438" s="54">
        <v>7436</v>
      </c>
      <c r="B7438" s="104">
        <v>44471</v>
      </c>
      <c r="C7438" s="104">
        <v>44471</v>
      </c>
      <c r="D7438" s="105">
        <v>1501039</v>
      </c>
      <c r="E7438" s="105">
        <v>2843540000</v>
      </c>
      <c r="F7438" s="105">
        <v>1</v>
      </c>
      <c r="G7438" s="105">
        <v>-99999</v>
      </c>
      <c r="H7438" s="105">
        <v>-99999</v>
      </c>
      <c r="I7438" s="105">
        <v>-99999</v>
      </c>
      <c r="J7438" s="105">
        <v>-99999</v>
      </c>
      <c r="K7438" s="105">
        <v>-99999</v>
      </c>
      <c r="L7438" s="105">
        <v>-99999</v>
      </c>
      <c r="M7438" s="105">
        <v>-99999</v>
      </c>
      <c r="N7438" s="105">
        <v>-99999</v>
      </c>
      <c r="O7438" s="105">
        <v>-99999</v>
      </c>
      <c r="P7438" s="105">
        <v>-99999</v>
      </c>
      <c r="Q7438" s="105">
        <v>-99999</v>
      </c>
      <c r="R7438" s="105">
        <v>-99999</v>
      </c>
      <c r="S7438" s="105">
        <v>0</v>
      </c>
      <c r="T7438" s="105">
        <v>0</v>
      </c>
      <c r="U7438" s="105">
        <v>0</v>
      </c>
    </row>
    <row r="7439" spans="1:21">
      <c r="A7439" s="54">
        <v>7437</v>
      </c>
      <c r="B7439" s="104">
        <v>44472</v>
      </c>
      <c r="C7439" s="104">
        <v>44472</v>
      </c>
      <c r="D7439" s="105">
        <v>317488525</v>
      </c>
      <c r="E7439" s="105">
        <v>5676810000</v>
      </c>
      <c r="F7439" s="105">
        <v>0</v>
      </c>
      <c r="G7439" s="105">
        <v>100</v>
      </c>
      <c r="H7439" s="105">
        <v>100</v>
      </c>
      <c r="I7439" s="105">
        <v>100</v>
      </c>
      <c r="J7439" s="105">
        <v>100</v>
      </c>
      <c r="K7439" s="105">
        <v>100</v>
      </c>
      <c r="L7439" s="105">
        <v>33.64729447548811</v>
      </c>
      <c r="M7439" s="105">
        <v>3.0209004590248569</v>
      </c>
      <c r="N7439" s="105">
        <v>2.3818818025055268</v>
      </c>
      <c r="O7439" s="105">
        <v>5.5977917254559335</v>
      </c>
      <c r="P7439" s="105">
        <v>36.054602508242873</v>
      </c>
      <c r="Q7439" s="105">
        <v>48.271760471615757</v>
      </c>
      <c r="R7439" s="105">
        <v>100</v>
      </c>
      <c r="S7439" s="105">
        <v>64.573142291185263</v>
      </c>
      <c r="T7439" s="105">
        <v>60.747852620194415</v>
      </c>
      <c r="U7439" s="105">
        <v>64.534339957599627</v>
      </c>
    </row>
    <row r="7440" spans="1:21">
      <c r="A7440" s="54">
        <v>7438</v>
      </c>
      <c r="B7440" s="104">
        <v>44473</v>
      </c>
      <c r="C7440" s="104">
        <v>44473</v>
      </c>
      <c r="D7440" s="105">
        <v>674614268</v>
      </c>
      <c r="E7440" s="105">
        <v>8530410000</v>
      </c>
      <c r="F7440" s="105">
        <v>0</v>
      </c>
      <c r="G7440" s="105">
        <v>100</v>
      </c>
      <c r="H7440" s="105">
        <v>100</v>
      </c>
      <c r="I7440" s="105">
        <v>100</v>
      </c>
      <c r="J7440" s="105">
        <v>100</v>
      </c>
      <c r="K7440" s="105">
        <v>100</v>
      </c>
      <c r="L7440" s="105">
        <v>6.0819341817715422</v>
      </c>
      <c r="M7440" s="105">
        <v>1.074387087516556</v>
      </c>
      <c r="N7440" s="105">
        <v>1.3988357706853676</v>
      </c>
      <c r="O7440" s="105">
        <v>3.6602059458125251</v>
      </c>
      <c r="P7440" s="105">
        <v>60.251785065646814</v>
      </c>
      <c r="Q7440" s="105">
        <v>100</v>
      </c>
      <c r="R7440" s="105">
        <v>100</v>
      </c>
      <c r="S7440" s="105">
        <v>53.022914870999919</v>
      </c>
      <c r="T7440" s="105">
        <v>64.372262337619404</v>
      </c>
      <c r="U7440" s="105">
        <v>53.281618397322653</v>
      </c>
    </row>
    <row r="7441" spans="1:21">
      <c r="A7441" s="54">
        <v>7439</v>
      </c>
      <c r="B7441" s="104">
        <v>44474</v>
      </c>
      <c r="C7441" s="104">
        <v>44474</v>
      </c>
      <c r="D7441" s="105">
        <v>5471553368.000001</v>
      </c>
      <c r="E7441" s="105">
        <v>42464500000</v>
      </c>
      <c r="F7441" s="105">
        <v>0</v>
      </c>
      <c r="G7441" s="105">
        <v>5.9830876320016451</v>
      </c>
      <c r="H7441" s="105">
        <v>8.8265176805844217</v>
      </c>
      <c r="I7441" s="105">
        <v>13.692084124384998</v>
      </c>
      <c r="J7441" s="105">
        <v>24.556394120429918</v>
      </c>
      <c r="K7441" s="105">
        <v>24.471374967386954</v>
      </c>
      <c r="L7441" s="105">
        <v>15.097898179533777</v>
      </c>
      <c r="M7441" s="105">
        <v>1.4466198237768801</v>
      </c>
      <c r="N7441" s="105">
        <v>1.2910650763746407</v>
      </c>
      <c r="O7441" s="105">
        <v>1.0087000909739143</v>
      </c>
      <c r="P7441" s="105">
        <v>1.8610946103574471</v>
      </c>
      <c r="Q7441" s="105">
        <v>2.5825124557607348</v>
      </c>
      <c r="R7441" s="105">
        <v>4.5480164123665059</v>
      </c>
      <c r="S7441" s="105">
        <v>3.5381124935882404</v>
      </c>
      <c r="T7441" s="105">
        <v>8.7804470978276523</v>
      </c>
      <c r="U7441" s="105">
        <v>3.6340242772357345</v>
      </c>
    </row>
    <row r="7442" spans="1:21">
      <c r="A7442" s="54">
        <v>7440</v>
      </c>
      <c r="B7442" s="104">
        <v>44515</v>
      </c>
      <c r="C7442" s="104">
        <v>44515</v>
      </c>
      <c r="D7442" s="105">
        <v>10075687828.000002</v>
      </c>
      <c r="E7442" s="105">
        <v>109586000000</v>
      </c>
      <c r="F7442" s="105">
        <v>0</v>
      </c>
      <c r="G7442" s="105">
        <v>0.21196259634068462</v>
      </c>
      <c r="H7442" s="105">
        <v>0.2728218137086712</v>
      </c>
      <c r="I7442" s="105">
        <v>0.26261596034423129</v>
      </c>
      <c r="J7442" s="105">
        <v>0.15653437769746228</v>
      </c>
      <c r="K7442" s="105">
        <v>0.1</v>
      </c>
      <c r="L7442" s="105">
        <v>0.1</v>
      </c>
      <c r="M7442" s="105">
        <v>0.1</v>
      </c>
      <c r="N7442" s="105">
        <v>0.1</v>
      </c>
      <c r="O7442" s="105">
        <v>0.1</v>
      </c>
      <c r="P7442" s="105">
        <v>0.1</v>
      </c>
      <c r="Q7442" s="105">
        <v>0.1</v>
      </c>
      <c r="R7442" s="105">
        <v>0.18482965496430454</v>
      </c>
      <c r="S7442" s="105">
        <v>0.19207393882837684</v>
      </c>
      <c r="T7442" s="105">
        <v>0.14906370025461288</v>
      </c>
      <c r="U7442" s="105">
        <v>0.18857722484080586</v>
      </c>
    </row>
    <row r="7443" spans="1:21">
      <c r="A7443" s="54">
        <v>7441</v>
      </c>
      <c r="B7443" s="104">
        <v>44516</v>
      </c>
      <c r="C7443" s="104">
        <v>44516</v>
      </c>
      <c r="D7443" s="105">
        <v>226348188.99999994</v>
      </c>
      <c r="E7443" s="105">
        <v>5676810000</v>
      </c>
      <c r="F7443" s="105">
        <v>0</v>
      </c>
      <c r="G7443" s="105">
        <v>0.71099226218536848</v>
      </c>
      <c r="H7443" s="105">
        <v>1.2698024816502513</v>
      </c>
      <c r="I7443" s="105">
        <v>2.4308018547691281</v>
      </c>
      <c r="J7443" s="105">
        <v>2.6260546273435064</v>
      </c>
      <c r="K7443" s="105">
        <v>0.4469285493868575</v>
      </c>
      <c r="L7443" s="105">
        <v>0.11630758014402619</v>
      </c>
      <c r="M7443" s="105">
        <v>0.1</v>
      </c>
      <c r="N7443" s="105">
        <v>0.1</v>
      </c>
      <c r="O7443" s="105">
        <v>0.10928218307385885</v>
      </c>
      <c r="P7443" s="105">
        <v>0.16039506305113513</v>
      </c>
      <c r="Q7443" s="105">
        <v>0.38209229270786299</v>
      </c>
      <c r="R7443" s="105">
        <v>0.57681616377841272</v>
      </c>
      <c r="S7443" s="105">
        <v>1.0583399941681428</v>
      </c>
      <c r="T7443" s="105">
        <v>0.75245608817420051</v>
      </c>
      <c r="U7443" s="105">
        <v>1.016517830820352</v>
      </c>
    </row>
    <row r="7444" spans="1:21">
      <c r="A7444" s="54">
        <v>7442</v>
      </c>
      <c r="B7444" s="104">
        <v>44560</v>
      </c>
      <c r="C7444" s="104">
        <v>44560</v>
      </c>
      <c r="D7444" s="105">
        <v>10513242680.999998</v>
      </c>
      <c r="E7444" s="105">
        <v>399304000000</v>
      </c>
      <c r="F7444" s="105">
        <v>0</v>
      </c>
      <c r="G7444" s="105">
        <v>1.1275318814478124</v>
      </c>
      <c r="H7444" s="105">
        <v>1.0781287002926654</v>
      </c>
      <c r="I7444" s="105">
        <v>0.79005697855305002</v>
      </c>
      <c r="J7444" s="105">
        <v>0.52964057772135076</v>
      </c>
      <c r="K7444" s="105">
        <v>0.28570406436495199</v>
      </c>
      <c r="L7444" s="105">
        <v>0.19208741201743659</v>
      </c>
      <c r="M7444" s="105">
        <v>0.19569501050218982</v>
      </c>
      <c r="N7444" s="105">
        <v>0.23228774824382481</v>
      </c>
      <c r="O7444" s="105">
        <v>0.32980851497281916</v>
      </c>
      <c r="P7444" s="105">
        <v>0.52455572853030841</v>
      </c>
      <c r="Q7444" s="105">
        <v>0.716801660254482</v>
      </c>
      <c r="R7444" s="105">
        <v>1.1669586317558986</v>
      </c>
      <c r="S7444" s="105">
        <v>0.4943330857358289</v>
      </c>
      <c r="T7444" s="105">
        <v>0.59743807572139918</v>
      </c>
      <c r="U7444" s="105">
        <v>0.51888945845429246</v>
      </c>
    </row>
    <row r="7445" spans="1:21">
      <c r="A7445" s="54">
        <v>7443</v>
      </c>
      <c r="B7445" s="104">
        <v>44561</v>
      </c>
      <c r="C7445" s="104">
        <v>44561</v>
      </c>
      <c r="D7445" s="105">
        <v>2383930086</v>
      </c>
      <c r="E7445" s="105">
        <v>33871000000</v>
      </c>
      <c r="F7445" s="105">
        <v>0</v>
      </c>
      <c r="G7445" s="105">
        <v>0.54480725806705432</v>
      </c>
      <c r="H7445" s="105">
        <v>0.52334493971184404</v>
      </c>
      <c r="I7445" s="105">
        <v>0.38598166211925405</v>
      </c>
      <c r="J7445" s="105">
        <v>0.31583836656995568</v>
      </c>
      <c r="K7445" s="105">
        <v>0.23306917664384105</v>
      </c>
      <c r="L7445" s="105">
        <v>0.15453646418162537</v>
      </c>
      <c r="M7445" s="105">
        <v>0.18178060808374386</v>
      </c>
      <c r="N7445" s="105">
        <v>0.18873167071979932</v>
      </c>
      <c r="O7445" s="105">
        <v>0.2443395254715682</v>
      </c>
      <c r="P7445" s="105">
        <v>0.46690376791044003</v>
      </c>
      <c r="Q7445" s="105">
        <v>0.51793060661188284</v>
      </c>
      <c r="R7445" s="105">
        <v>0.52578868814516966</v>
      </c>
      <c r="S7445" s="105">
        <v>0.34493055917026216</v>
      </c>
      <c r="T7445" s="105">
        <v>0.35692106118634809</v>
      </c>
      <c r="U7445" s="105">
        <v>0.35114437822158073</v>
      </c>
    </row>
    <row r="7446" spans="1:21">
      <c r="A7446" s="54">
        <v>7444</v>
      </c>
      <c r="B7446" s="104">
        <v>44563</v>
      </c>
      <c r="C7446" s="104">
        <v>44563</v>
      </c>
      <c r="D7446" s="105">
        <v>170429622</v>
      </c>
      <c r="E7446" s="105">
        <v>2843540000</v>
      </c>
      <c r="F7446" s="105">
        <v>0</v>
      </c>
      <c r="G7446" s="105">
        <v>2.6146044857660011</v>
      </c>
      <c r="H7446" s="105">
        <v>3.0970978235614179</v>
      </c>
      <c r="I7446" s="105">
        <v>2.2936233412037224</v>
      </c>
      <c r="J7446" s="105">
        <v>1.418485184807974</v>
      </c>
      <c r="K7446" s="105">
        <v>0.48218249321119938</v>
      </c>
      <c r="L7446" s="105">
        <v>0.1714388517384163</v>
      </c>
      <c r="M7446" s="105">
        <v>0.18955198056970862</v>
      </c>
      <c r="N7446" s="105">
        <v>0.18961321615814525</v>
      </c>
      <c r="O7446" s="105">
        <v>0.26201036656249799</v>
      </c>
      <c r="P7446" s="105">
        <v>0.75673808417724675</v>
      </c>
      <c r="Q7446" s="105">
        <v>1.4971585994389385</v>
      </c>
      <c r="R7446" s="105">
        <v>1.6388061357399066</v>
      </c>
      <c r="S7446" s="105">
        <v>1.3514584430032945</v>
      </c>
      <c r="T7446" s="105">
        <v>1.2176092135779313</v>
      </c>
      <c r="U7446" s="105">
        <v>1.2781283591938095</v>
      </c>
    </row>
    <row r="7447" spans="1:21">
      <c r="A7447" s="54">
        <v>7445</v>
      </c>
      <c r="B7447" s="104">
        <v>44564</v>
      </c>
      <c r="C7447" s="104">
        <v>44564</v>
      </c>
      <c r="D7447" s="105">
        <v>180960356</v>
      </c>
      <c r="E7447" s="105">
        <v>5676810000</v>
      </c>
      <c r="F7447" s="105">
        <v>0</v>
      </c>
      <c r="G7447" s="105">
        <v>0.56439411191628919</v>
      </c>
      <c r="H7447" s="105">
        <v>0.6041895055110893</v>
      </c>
      <c r="I7447" s="105">
        <v>0.51159970131894994</v>
      </c>
      <c r="J7447" s="105">
        <v>0.57554983519509517</v>
      </c>
      <c r="K7447" s="105">
        <v>0.38947315061947474</v>
      </c>
      <c r="L7447" s="105">
        <v>0.24588993162371742</v>
      </c>
      <c r="M7447" s="105">
        <v>0.23375370860498551</v>
      </c>
      <c r="N7447" s="105">
        <v>0.21848720560234211</v>
      </c>
      <c r="O7447" s="105">
        <v>0.27506629008465511</v>
      </c>
      <c r="P7447" s="105">
        <v>0.53816936192455145</v>
      </c>
      <c r="Q7447" s="105">
        <v>0.55036467609433037</v>
      </c>
      <c r="R7447" s="105">
        <v>0.53319602449504422</v>
      </c>
      <c r="S7447" s="105">
        <v>0.41614154766154399</v>
      </c>
      <c r="T7447" s="105">
        <v>0.43667779191587702</v>
      </c>
      <c r="U7447" s="105">
        <v>0.42050037951297264</v>
      </c>
    </row>
    <row r="7448" spans="1:21">
      <c r="A7448" s="54">
        <v>7446</v>
      </c>
      <c r="B7448" s="104">
        <v>44565</v>
      </c>
      <c r="C7448" s="104">
        <v>44565</v>
      </c>
      <c r="D7448" s="105">
        <v>148588108</v>
      </c>
      <c r="E7448" s="105">
        <v>2843540000</v>
      </c>
      <c r="F7448" s="105">
        <v>0</v>
      </c>
      <c r="G7448" s="105">
        <v>5.137173325725966</v>
      </c>
      <c r="H7448" s="105">
        <v>14.323031660192214</v>
      </c>
      <c r="I7448" s="105">
        <v>17.333852465630258</v>
      </c>
      <c r="J7448" s="105">
        <v>5.8771938202267346</v>
      </c>
      <c r="K7448" s="105">
        <v>2.1860683693676521</v>
      </c>
      <c r="L7448" s="105">
        <v>0.69238922912183987</v>
      </c>
      <c r="M7448" s="105">
        <v>0.65895040581140696</v>
      </c>
      <c r="N7448" s="105">
        <v>0.50794696672514361</v>
      </c>
      <c r="O7448" s="105">
        <v>0.7813625785914885</v>
      </c>
      <c r="P7448" s="105">
        <v>2.4750585418165136</v>
      </c>
      <c r="Q7448" s="105">
        <v>2.7409619006063242</v>
      </c>
      <c r="R7448" s="105">
        <v>2.6388779269914582</v>
      </c>
      <c r="S7448" s="105">
        <v>5.120505493329869</v>
      </c>
      <c r="T7448" s="105">
        <v>4.6127389325672503</v>
      </c>
      <c r="U7448" s="105">
        <v>4.8868293308257114</v>
      </c>
    </row>
    <row r="7449" spans="1:21">
      <c r="A7449" s="54">
        <v>7447</v>
      </c>
      <c r="B7449" s="104">
        <v>44566</v>
      </c>
      <c r="C7449" s="104">
        <v>44566</v>
      </c>
      <c r="D7449" s="105">
        <v>216157670.99999997</v>
      </c>
      <c r="E7449" s="105">
        <v>5676810000</v>
      </c>
      <c r="F7449" s="105">
        <v>0</v>
      </c>
      <c r="G7449" s="105">
        <v>5.0320359122901666</v>
      </c>
      <c r="H7449" s="105">
        <v>4.1742534136410079</v>
      </c>
      <c r="I7449" s="105">
        <v>2.2259636264326677</v>
      </c>
      <c r="J7449" s="105">
        <v>1.0965452947783259</v>
      </c>
      <c r="K7449" s="105">
        <v>0.56057009113656808</v>
      </c>
      <c r="L7449" s="105">
        <v>0.30008488799217586</v>
      </c>
      <c r="M7449" s="105">
        <v>0.31456484124986861</v>
      </c>
      <c r="N7449" s="105">
        <v>0.27683477263567469</v>
      </c>
      <c r="O7449" s="105">
        <v>0.45410684857774375</v>
      </c>
      <c r="P7449" s="105">
        <v>1.6094480698366298</v>
      </c>
      <c r="Q7449" s="105">
        <v>2.041984354332206</v>
      </c>
      <c r="R7449" s="105">
        <v>2.6812919770775547</v>
      </c>
      <c r="S7449" s="105">
        <v>1.5436084826691912</v>
      </c>
      <c r="T7449" s="105">
        <v>1.7306403408317159</v>
      </c>
      <c r="U7449" s="105">
        <v>1.6034714158315919</v>
      </c>
    </row>
    <row r="7450" spans="1:21">
      <c r="A7450" s="54">
        <v>7448</v>
      </c>
      <c r="B7450" s="104">
        <v>44567</v>
      </c>
      <c r="C7450" s="104">
        <v>44567</v>
      </c>
      <c r="D7450" s="105">
        <v>349659934</v>
      </c>
      <c r="E7450" s="105">
        <v>5676810000</v>
      </c>
      <c r="F7450" s="105">
        <v>0</v>
      </c>
      <c r="G7450" s="105">
        <v>1.0667271484907657</v>
      </c>
      <c r="H7450" s="105">
        <v>0.74564726025415928</v>
      </c>
      <c r="I7450" s="105">
        <v>0.73620815621853331</v>
      </c>
      <c r="J7450" s="105">
        <v>0.59485918646143121</v>
      </c>
      <c r="K7450" s="105">
        <v>0.35836440634590133</v>
      </c>
      <c r="L7450" s="105">
        <v>0.12400247157755732</v>
      </c>
      <c r="M7450" s="105">
        <v>0.13427908175192974</v>
      </c>
      <c r="N7450" s="105">
        <v>0.1</v>
      </c>
      <c r="O7450" s="105">
        <v>0.14848358569408956</v>
      </c>
      <c r="P7450" s="105">
        <v>0.3491518520959373</v>
      </c>
      <c r="Q7450" s="105">
        <v>0.82959503876399687</v>
      </c>
      <c r="R7450" s="105">
        <v>0.97978177575863123</v>
      </c>
      <c r="S7450" s="105">
        <v>0.47306859012320535</v>
      </c>
      <c r="T7450" s="105">
        <v>0.51392499695107774</v>
      </c>
      <c r="U7450" s="105">
        <v>0.48521884624582706</v>
      </c>
    </row>
    <row r="7451" spans="1:21">
      <c r="A7451" s="54">
        <v>7449</v>
      </c>
      <c r="B7451" s="104">
        <v>44568</v>
      </c>
      <c r="C7451" s="104">
        <v>44568</v>
      </c>
      <c r="D7451" s="105">
        <v>96959845.999999985</v>
      </c>
      <c r="E7451" s="105">
        <v>2843540000</v>
      </c>
      <c r="F7451" s="105">
        <v>0</v>
      </c>
      <c r="G7451" s="105">
        <v>2.0722146175836671</v>
      </c>
      <c r="H7451" s="105">
        <v>2.2960529952017166</v>
      </c>
      <c r="I7451" s="105">
        <v>2.4774521444311026</v>
      </c>
      <c r="J7451" s="105">
        <v>2.1906114678608768</v>
      </c>
      <c r="K7451" s="105">
        <v>1.0667085202895368</v>
      </c>
      <c r="L7451" s="105">
        <v>0.18794717439199787</v>
      </c>
      <c r="M7451" s="105">
        <v>0.15387112943131076</v>
      </c>
      <c r="N7451" s="105">
        <v>0.1</v>
      </c>
      <c r="O7451" s="105">
        <v>0.12634005639673113</v>
      </c>
      <c r="P7451" s="105">
        <v>0.23601890373905909</v>
      </c>
      <c r="Q7451" s="105">
        <v>0.57645892899600881</v>
      </c>
      <c r="R7451" s="105">
        <v>1.3606250139470324</v>
      </c>
      <c r="S7451" s="105">
        <v>0.84800544907934583</v>
      </c>
      <c r="T7451" s="105">
        <v>1.0703584126890864</v>
      </c>
      <c r="U7451" s="105">
        <v>0.88593284552010043</v>
      </c>
    </row>
    <row r="7452" spans="1:21">
      <c r="A7452" s="54">
        <v>7450</v>
      </c>
      <c r="B7452" s="104">
        <v>44569</v>
      </c>
      <c r="C7452" s="104">
        <v>44569</v>
      </c>
      <c r="D7452" s="105">
        <v>25740371.999999996</v>
      </c>
      <c r="E7452" s="105">
        <v>2843540000</v>
      </c>
      <c r="F7452" s="105">
        <v>0</v>
      </c>
      <c r="G7452" s="105">
        <v>6.8014253685111337</v>
      </c>
      <c r="H7452" s="105">
        <v>7.5142714475518861</v>
      </c>
      <c r="I7452" s="105">
        <v>9.4826798799148975</v>
      </c>
      <c r="J7452" s="105">
        <v>14.619062067135639</v>
      </c>
      <c r="K7452" s="105">
        <v>3.9452913143449013</v>
      </c>
      <c r="L7452" s="105">
        <v>1.1148090008893381</v>
      </c>
      <c r="M7452" s="105">
        <v>0.8473464929531328</v>
      </c>
      <c r="N7452" s="105">
        <v>0.56738552678620524</v>
      </c>
      <c r="O7452" s="105">
        <v>0.50661913938468239</v>
      </c>
      <c r="P7452" s="105">
        <v>0.66675362622943346</v>
      </c>
      <c r="Q7452" s="105">
        <v>1.4311019434265635</v>
      </c>
      <c r="R7452" s="105">
        <v>3.884450349998791</v>
      </c>
      <c r="S7452" s="105">
        <v>4.6417979695707263</v>
      </c>
      <c r="T7452" s="105">
        <v>4.2817663464272178</v>
      </c>
      <c r="U7452" s="105">
        <v>4.5586604700565561</v>
      </c>
    </row>
    <row r="7453" spans="1:21">
      <c r="A7453" s="54">
        <v>7451</v>
      </c>
      <c r="B7453" s="104">
        <v>44570</v>
      </c>
      <c r="C7453" s="104">
        <v>44570</v>
      </c>
      <c r="D7453" s="105">
        <v>3584598.0000000009</v>
      </c>
      <c r="E7453" s="105">
        <v>2853600000</v>
      </c>
      <c r="F7453" s="105">
        <v>0</v>
      </c>
      <c r="G7453" s="105">
        <v>1.0507457151624009</v>
      </c>
      <c r="H7453" s="105">
        <v>1.3183732375420243</v>
      </c>
      <c r="I7453" s="105">
        <v>0.9232088515569028</v>
      </c>
      <c r="J7453" s="105">
        <v>1.3055497691536091</v>
      </c>
      <c r="K7453" s="105">
        <v>2.0155970340493972</v>
      </c>
      <c r="L7453" s="105">
        <v>6.0328511240863252</v>
      </c>
      <c r="M7453" s="105">
        <v>4.3475948335307644</v>
      </c>
      <c r="N7453" s="105">
        <v>3.24429392402967</v>
      </c>
      <c r="O7453" s="105">
        <v>4.6393254694049277</v>
      </c>
      <c r="P7453" s="105">
        <v>1.6053474606218687</v>
      </c>
      <c r="Q7453" s="105">
        <v>0.81936070276151041</v>
      </c>
      <c r="R7453" s="105">
        <v>0.71347124679544416</v>
      </c>
      <c r="S7453" s="105">
        <v>4.2945493281038543</v>
      </c>
      <c r="T7453" s="105">
        <v>2.3346432807245701</v>
      </c>
      <c r="U7453" s="105">
        <v>4.2251783694710197</v>
      </c>
    </row>
    <row r="7454" spans="1:21">
      <c r="A7454" s="54">
        <v>7452</v>
      </c>
      <c r="B7454" s="104">
        <v>44571</v>
      </c>
      <c r="C7454" s="104">
        <v>44571</v>
      </c>
      <c r="D7454" s="105">
        <v>10509358.000000002</v>
      </c>
      <c r="E7454" s="105">
        <v>2853600000</v>
      </c>
      <c r="F7454" s="105">
        <v>0</v>
      </c>
      <c r="G7454" s="105">
        <v>1.4303859363750597</v>
      </c>
      <c r="H7454" s="105">
        <v>1.7862735709271327</v>
      </c>
      <c r="I7454" s="105">
        <v>1.3237137210786225</v>
      </c>
      <c r="J7454" s="105">
        <v>2.2938404937813663</v>
      </c>
      <c r="K7454" s="105">
        <v>3.3695314824175826</v>
      </c>
      <c r="L7454" s="105">
        <v>9.4578051946101702</v>
      </c>
      <c r="M7454" s="105">
        <v>7.4990501736432087</v>
      </c>
      <c r="N7454" s="105">
        <v>5.5824991956075243</v>
      </c>
      <c r="O7454" s="105">
        <v>7.5814699837700532</v>
      </c>
      <c r="P7454" s="105">
        <v>2.8469767448755641</v>
      </c>
      <c r="Q7454" s="105">
        <v>1.2923353888194784</v>
      </c>
      <c r="R7454" s="105">
        <v>1.0533546096781192</v>
      </c>
      <c r="S7454" s="105">
        <v>5.7592521409549855</v>
      </c>
      <c r="T7454" s="105">
        <v>3.7931030412986568</v>
      </c>
      <c r="U7454" s="105">
        <v>5.5666595330569741</v>
      </c>
    </row>
    <row r="7455" spans="1:21">
      <c r="A7455" s="54">
        <v>7453</v>
      </c>
      <c r="B7455" s="104">
        <v>44572</v>
      </c>
      <c r="C7455" s="104">
        <v>44572</v>
      </c>
      <c r="D7455" s="105">
        <v>8066699</v>
      </c>
      <c r="E7455" s="105">
        <v>11353200000</v>
      </c>
      <c r="F7455" s="105">
        <v>0</v>
      </c>
      <c r="G7455" s="105">
        <v>0.97503782390538829</v>
      </c>
      <c r="H7455" s="105">
        <v>2.1219995011664721</v>
      </c>
      <c r="I7455" s="105">
        <v>4.8918289078309138</v>
      </c>
      <c r="J7455" s="105">
        <v>8.4765668016152063</v>
      </c>
      <c r="K7455" s="105">
        <v>8.5117657881249684</v>
      </c>
      <c r="L7455" s="105">
        <v>1.9791245065310195</v>
      </c>
      <c r="M7455" s="105">
        <v>0.26672772385397131</v>
      </c>
      <c r="N7455" s="105">
        <v>0.19665236211871825</v>
      </c>
      <c r="O7455" s="105">
        <v>0.16876295469868086</v>
      </c>
      <c r="P7455" s="105">
        <v>0.41285815992998831</v>
      </c>
      <c r="Q7455" s="105">
        <v>1.4097733917772819</v>
      </c>
      <c r="R7455" s="105">
        <v>1.6702222633137607</v>
      </c>
      <c r="S7455" s="105">
        <v>0.73153432269775487</v>
      </c>
      <c r="T7455" s="105">
        <v>2.5901100154055308</v>
      </c>
      <c r="U7455" s="105">
        <v>1.7262971858447771</v>
      </c>
    </row>
    <row r="7456" spans="1:21">
      <c r="A7456" s="54">
        <v>7454</v>
      </c>
      <c r="B7456" s="104">
        <v>44581</v>
      </c>
      <c r="C7456" s="104">
        <v>44581</v>
      </c>
      <c r="D7456" s="105">
        <v>120129007.00000001</v>
      </c>
      <c r="E7456" s="105">
        <v>5707210000</v>
      </c>
      <c r="F7456" s="105">
        <v>0</v>
      </c>
      <c r="G7456" s="105">
        <v>36.376111033371842</v>
      </c>
      <c r="H7456" s="105">
        <v>57.849601128057948</v>
      </c>
      <c r="I7456" s="105">
        <v>40.745211451775781</v>
      </c>
      <c r="J7456" s="105">
        <v>34.402867803043122</v>
      </c>
      <c r="K7456" s="105">
        <v>32.482591347333774</v>
      </c>
      <c r="L7456" s="105">
        <v>13.52413206139142</v>
      </c>
      <c r="M7456" s="105">
        <v>4.6299168813869631</v>
      </c>
      <c r="N7456" s="105">
        <v>5.9204268824339179</v>
      </c>
      <c r="O7456" s="105">
        <v>18.525183271177308</v>
      </c>
      <c r="P7456" s="105">
        <v>31.193703816331922</v>
      </c>
      <c r="Q7456" s="105">
        <v>100</v>
      </c>
      <c r="R7456" s="105">
        <v>42.090138107428572</v>
      </c>
      <c r="S7456" s="105">
        <v>21.205832779393429</v>
      </c>
      <c r="T7456" s="105">
        <v>34.811656981977713</v>
      </c>
      <c r="U7456" s="105">
        <v>23.02605827336675</v>
      </c>
    </row>
    <row r="7457" spans="1:21">
      <c r="A7457" s="54">
        <v>7455</v>
      </c>
      <c r="B7457" s="104">
        <v>44588</v>
      </c>
      <c r="C7457" s="104">
        <v>44588</v>
      </c>
      <c r="D7457" s="105">
        <v>1738342793.0000002</v>
      </c>
      <c r="E7457" s="105">
        <v>91512400000</v>
      </c>
      <c r="F7457" s="105">
        <v>0</v>
      </c>
      <c r="G7457" s="105">
        <v>2.2927210971606935</v>
      </c>
      <c r="H7457" s="105">
        <v>3.7831000713270284</v>
      </c>
      <c r="I7457" s="105">
        <v>3.8733700303234584</v>
      </c>
      <c r="J7457" s="105">
        <v>4.098489643730268</v>
      </c>
      <c r="K7457" s="105">
        <v>4.6219086284271036</v>
      </c>
      <c r="L7457" s="105">
        <v>1.8555284230845437</v>
      </c>
      <c r="M7457" s="105">
        <v>0.79060913659989962</v>
      </c>
      <c r="N7457" s="105">
        <v>1.2580047290321017</v>
      </c>
      <c r="O7457" s="105">
        <v>0.61885451980901829</v>
      </c>
      <c r="P7457" s="105">
        <v>0.74643274986080543</v>
      </c>
      <c r="Q7457" s="105">
        <v>1.798454547422196</v>
      </c>
      <c r="R7457" s="105">
        <v>2.3746978631423041</v>
      </c>
      <c r="S7457" s="105">
        <v>1.0754905901709078</v>
      </c>
      <c r="T7457" s="105">
        <v>2.3426809533266186</v>
      </c>
      <c r="U7457" s="105">
        <v>1.2219517138924119</v>
      </c>
    </row>
    <row r="7458" spans="1:21">
      <c r="A7458" s="54">
        <v>7456</v>
      </c>
      <c r="B7458" s="104">
        <v>44589</v>
      </c>
      <c r="C7458" s="104">
        <v>44589</v>
      </c>
      <c r="D7458" s="105">
        <v>26378503.999999996</v>
      </c>
      <c r="E7458" s="105">
        <v>2853600000</v>
      </c>
      <c r="F7458" s="105">
        <v>0</v>
      </c>
      <c r="G7458" s="105">
        <v>1.9850806603830737</v>
      </c>
      <c r="H7458" s="105">
        <v>2.8635443665646054</v>
      </c>
      <c r="I7458" s="105">
        <v>3.1599257019092923</v>
      </c>
      <c r="J7458" s="105">
        <v>3.5053588708582168</v>
      </c>
      <c r="K7458" s="105">
        <v>3.8858347639804141</v>
      </c>
      <c r="L7458" s="105">
        <v>3.409718803421188</v>
      </c>
      <c r="M7458" s="105">
        <v>6.0577769568258342</v>
      </c>
      <c r="N7458" s="105">
        <v>5.1040999414865551</v>
      </c>
      <c r="O7458" s="105">
        <v>1.2983962558725746</v>
      </c>
      <c r="P7458" s="105">
        <v>0.64645796167967962</v>
      </c>
      <c r="Q7458" s="105">
        <v>1.2336161203767426</v>
      </c>
      <c r="R7458" s="105">
        <v>1.5697297442984586</v>
      </c>
      <c r="S7458" s="105">
        <v>4.8401165051158115</v>
      </c>
      <c r="T7458" s="105">
        <v>2.8932950123047192</v>
      </c>
      <c r="U7458" s="105">
        <v>4.5961562694840179</v>
      </c>
    </row>
    <row r="7459" spans="1:21">
      <c r="A7459" s="54">
        <v>7457</v>
      </c>
      <c r="B7459" s="104">
        <v>44590</v>
      </c>
      <c r="C7459" s="104">
        <v>44590</v>
      </c>
      <c r="D7459" s="105">
        <v>76024799.00000003</v>
      </c>
      <c r="E7459" s="105">
        <v>2853600000</v>
      </c>
      <c r="F7459" s="105">
        <v>0</v>
      </c>
      <c r="G7459" s="105">
        <v>2.5679043730566198</v>
      </c>
      <c r="H7459" s="105">
        <v>3.7646349443594871</v>
      </c>
      <c r="I7459" s="105">
        <v>3.0544569958059187</v>
      </c>
      <c r="J7459" s="105">
        <v>2.4066925362666054</v>
      </c>
      <c r="K7459" s="105">
        <v>1.4538093570538269</v>
      </c>
      <c r="L7459" s="105">
        <v>0.87216384674297487</v>
      </c>
      <c r="M7459" s="105">
        <v>3.6370563553370814</v>
      </c>
      <c r="N7459" s="105">
        <v>4.2535212288412545</v>
      </c>
      <c r="O7459" s="105">
        <v>0.92378888973977824</v>
      </c>
      <c r="P7459" s="105">
        <v>0.52909034771457208</v>
      </c>
      <c r="Q7459" s="105">
        <v>1.4173994139826112</v>
      </c>
      <c r="R7459" s="105">
        <v>1.9339461776676539</v>
      </c>
      <c r="S7459" s="105">
        <v>2.9646862197198907</v>
      </c>
      <c r="T7459" s="105">
        <v>2.2345387055473651</v>
      </c>
      <c r="U7459" s="105">
        <v>2.8340373166163992</v>
      </c>
    </row>
    <row r="7460" spans="1:21">
      <c r="A7460" s="54">
        <v>7458</v>
      </c>
      <c r="B7460" s="104">
        <v>44591</v>
      </c>
      <c r="C7460" s="104">
        <v>44591</v>
      </c>
      <c r="D7460" s="105">
        <v>72481052.99999997</v>
      </c>
      <c r="E7460" s="105">
        <v>2853600000</v>
      </c>
      <c r="F7460" s="105">
        <v>0</v>
      </c>
      <c r="G7460" s="105">
        <v>4.9509174508746723</v>
      </c>
      <c r="H7460" s="105">
        <v>5.936387753886609</v>
      </c>
      <c r="I7460" s="105">
        <v>5.2059005040225905</v>
      </c>
      <c r="J7460" s="105">
        <v>5.1868036244938889</v>
      </c>
      <c r="K7460" s="105">
        <v>5.9694831639384303</v>
      </c>
      <c r="L7460" s="105">
        <v>2.3133054251087515</v>
      </c>
      <c r="M7460" s="105">
        <v>6.8484258314974698</v>
      </c>
      <c r="N7460" s="105">
        <v>13.032221597177568</v>
      </c>
      <c r="O7460" s="105">
        <v>2.840703611071393</v>
      </c>
      <c r="P7460" s="105">
        <v>1.5134374376674924</v>
      </c>
      <c r="Q7460" s="105">
        <v>3.0163684972602112</v>
      </c>
      <c r="R7460" s="105">
        <v>4.2963979919435511</v>
      </c>
      <c r="S7460" s="105">
        <v>7.7056663568363328</v>
      </c>
      <c r="T7460" s="105">
        <v>5.0925294074118854</v>
      </c>
      <c r="U7460" s="105">
        <v>7.6591163850898774</v>
      </c>
    </row>
    <row r="7461" spans="1:21">
      <c r="A7461" s="54">
        <v>7459</v>
      </c>
      <c r="B7461" s="104">
        <v>44592</v>
      </c>
      <c r="C7461" s="104">
        <v>44592</v>
      </c>
      <c r="D7461" s="105">
        <v>67528.999999999985</v>
      </c>
      <c r="E7461" s="105">
        <v>2853600000</v>
      </c>
      <c r="F7461" s="105">
        <v>0</v>
      </c>
      <c r="G7461" s="105">
        <v>40.849560831753884</v>
      </c>
      <c r="H7461" s="105">
        <v>50.980251906709995</v>
      </c>
      <c r="I7461" s="105">
        <v>58.05194488600462</v>
      </c>
      <c r="J7461" s="105">
        <v>76.610597652749277</v>
      </c>
      <c r="K7461" s="105">
        <v>75.117316138472333</v>
      </c>
      <c r="L7461" s="105">
        <v>24.144903646652949</v>
      </c>
      <c r="M7461" s="105">
        <v>29.075014864711871</v>
      </c>
      <c r="N7461" s="105">
        <v>35.827921540194701</v>
      </c>
      <c r="O7461" s="105">
        <v>24.902815419348041</v>
      </c>
      <c r="P7461" s="105">
        <v>13.926060252207762</v>
      </c>
      <c r="Q7461" s="105">
        <v>22.417722913453407</v>
      </c>
      <c r="R7461" s="105">
        <v>32.808975595500726</v>
      </c>
      <c r="S7461" s="105">
        <v>0</v>
      </c>
      <c r="T7461" s="105">
        <v>40.392757137313303</v>
      </c>
      <c r="U7461" s="105">
        <v>40.392757137313311</v>
      </c>
    </row>
    <row r="7462" spans="1:21">
      <c r="A7462" s="54">
        <v>7460</v>
      </c>
      <c r="B7462" s="104">
        <v>44593</v>
      </c>
      <c r="C7462" s="104">
        <v>44593</v>
      </c>
      <c r="D7462" s="105">
        <v>711770</v>
      </c>
      <c r="E7462" s="105">
        <v>2853600000</v>
      </c>
      <c r="F7462" s="105">
        <v>0</v>
      </c>
      <c r="G7462" s="105">
        <v>4.5931237069499193</v>
      </c>
      <c r="H7462" s="105">
        <v>5.4361374245717391</v>
      </c>
      <c r="I7462" s="105">
        <v>6.9152353413877199</v>
      </c>
      <c r="J7462" s="105">
        <v>8.915763798730147</v>
      </c>
      <c r="K7462" s="105">
        <v>3.3887268007795641</v>
      </c>
      <c r="L7462" s="105">
        <v>1.1537071028193373</v>
      </c>
      <c r="M7462" s="105">
        <v>2.4121468685158138</v>
      </c>
      <c r="N7462" s="105">
        <v>2.9230884469546687</v>
      </c>
      <c r="O7462" s="105">
        <v>1.6470702593845417</v>
      </c>
      <c r="P7462" s="105">
        <v>0.79129986414347619</v>
      </c>
      <c r="Q7462" s="105">
        <v>1.8451832049500385</v>
      </c>
      <c r="R7462" s="105">
        <v>3.4239659298378817</v>
      </c>
      <c r="S7462" s="105">
        <v>2.2447025790961295</v>
      </c>
      <c r="T7462" s="105">
        <v>3.6204540624187374</v>
      </c>
      <c r="U7462" s="105">
        <v>2.4492590442906659</v>
      </c>
    </row>
    <row r="7463" spans="1:21">
      <c r="A7463" s="54">
        <v>7461</v>
      </c>
      <c r="B7463" s="104">
        <v>44594</v>
      </c>
      <c r="C7463" s="104">
        <v>44594</v>
      </c>
      <c r="D7463" s="105">
        <v>12299545</v>
      </c>
      <c r="E7463" s="105">
        <v>2853600000</v>
      </c>
      <c r="F7463" s="105">
        <v>0</v>
      </c>
      <c r="G7463" s="105">
        <v>4.2413780642002523</v>
      </c>
      <c r="H7463" s="105">
        <v>5.4161831001017902</v>
      </c>
      <c r="I7463" s="105">
        <v>6.4197141826432524</v>
      </c>
      <c r="J7463" s="105">
        <v>7.4096308271343103</v>
      </c>
      <c r="K7463" s="105">
        <v>8.1360852488703852</v>
      </c>
      <c r="L7463" s="105">
        <v>5.1895646681793801</v>
      </c>
      <c r="M7463" s="105">
        <v>6.0590638430733037</v>
      </c>
      <c r="N7463" s="105">
        <v>6.1520856015123995</v>
      </c>
      <c r="O7463" s="105">
        <v>3.8090367356529171</v>
      </c>
      <c r="P7463" s="105">
        <v>2.4278663724278506</v>
      </c>
      <c r="Q7463" s="105">
        <v>2.9311019811530921</v>
      </c>
      <c r="R7463" s="105">
        <v>3.8719137365140122</v>
      </c>
      <c r="S7463" s="105">
        <v>5.1636368255192213</v>
      </c>
      <c r="T7463" s="105">
        <v>5.1719686967885776</v>
      </c>
      <c r="U7463" s="105">
        <v>5.1651624983902265</v>
      </c>
    </row>
    <row r="7464" spans="1:21">
      <c r="A7464" s="54">
        <v>7462</v>
      </c>
      <c r="B7464" s="104">
        <v>44595</v>
      </c>
      <c r="C7464" s="104">
        <v>44595</v>
      </c>
      <c r="D7464" s="105">
        <v>61013513.000000007</v>
      </c>
      <c r="E7464" s="105">
        <v>2853600000</v>
      </c>
      <c r="F7464" s="105">
        <v>0</v>
      </c>
      <c r="G7464" s="105">
        <v>2.6467252918638131</v>
      </c>
      <c r="H7464" s="105">
        <v>2.4359395430014321</v>
      </c>
      <c r="I7464" s="105">
        <v>3.4113451842108979</v>
      </c>
      <c r="J7464" s="105">
        <v>5.3348524844919751</v>
      </c>
      <c r="K7464" s="105">
        <v>1.8039372893305075</v>
      </c>
      <c r="L7464" s="105">
        <v>1.0578239177905135</v>
      </c>
      <c r="M7464" s="105">
        <v>5.4391970252408468</v>
      </c>
      <c r="N7464" s="105">
        <v>4.4116011097141827</v>
      </c>
      <c r="O7464" s="105">
        <v>1.1763913629123457</v>
      </c>
      <c r="P7464" s="105">
        <v>0.55198806398657019</v>
      </c>
      <c r="Q7464" s="105">
        <v>1.156991075057543</v>
      </c>
      <c r="R7464" s="105">
        <v>2.2771829616335797</v>
      </c>
      <c r="S7464" s="105">
        <v>3.6940738117976113</v>
      </c>
      <c r="T7464" s="105">
        <v>2.6419979424361841</v>
      </c>
      <c r="U7464" s="105">
        <v>3.6124171985965536</v>
      </c>
    </row>
    <row r="7465" spans="1:21">
      <c r="A7465" s="54">
        <v>7463</v>
      </c>
      <c r="B7465" s="104">
        <v>44598</v>
      </c>
      <c r="C7465" s="104">
        <v>44598</v>
      </c>
      <c r="D7465" s="105">
        <v>26395588.000000004</v>
      </c>
      <c r="E7465" s="105">
        <v>2853600000</v>
      </c>
      <c r="F7465" s="105">
        <v>0</v>
      </c>
      <c r="G7465" s="105">
        <v>2.2537307448883817</v>
      </c>
      <c r="H7465" s="105">
        <v>1.721113561506564</v>
      </c>
      <c r="I7465" s="105">
        <v>1.7993913193574373</v>
      </c>
      <c r="J7465" s="105">
        <v>2.6831298330373805</v>
      </c>
      <c r="K7465" s="105">
        <v>0.66171061522880514</v>
      </c>
      <c r="L7465" s="105">
        <v>0.31400970080290602</v>
      </c>
      <c r="M7465" s="105">
        <v>0.82179122217391953</v>
      </c>
      <c r="N7465" s="105">
        <v>0.82505685683574881</v>
      </c>
      <c r="O7465" s="105">
        <v>0.59612299658663859</v>
      </c>
      <c r="P7465" s="105">
        <v>0.24660674396972471</v>
      </c>
      <c r="Q7465" s="105">
        <v>0.56413583839098824</v>
      </c>
      <c r="R7465" s="105">
        <v>1.4471115348120394</v>
      </c>
      <c r="S7465" s="105">
        <v>0.70541908534258724</v>
      </c>
      <c r="T7465" s="105">
        <v>1.1611592472992112</v>
      </c>
      <c r="U7465" s="105">
        <v>0.80272829394673761</v>
      </c>
    </row>
    <row r="7466" spans="1:21">
      <c r="A7466" s="54">
        <v>7464</v>
      </c>
      <c r="B7466" s="104">
        <v>44599</v>
      </c>
      <c r="C7466" s="104">
        <v>44599</v>
      </c>
      <c r="D7466" s="105">
        <v>38459074.999999993</v>
      </c>
      <c r="E7466" s="105">
        <v>2853600000</v>
      </c>
      <c r="F7466" s="105">
        <v>0</v>
      </c>
      <c r="G7466" s="105">
        <v>1.5417759583728501</v>
      </c>
      <c r="H7466" s="105">
        <v>1.6698962793994483</v>
      </c>
      <c r="I7466" s="105">
        <v>1.9862779055552622</v>
      </c>
      <c r="J7466" s="105">
        <v>2.4389696999930166</v>
      </c>
      <c r="K7466" s="105">
        <v>2.1917847726596382</v>
      </c>
      <c r="L7466" s="105">
        <v>0.77505545553969835</v>
      </c>
      <c r="M7466" s="105">
        <v>1.5039584214640731</v>
      </c>
      <c r="N7466" s="105">
        <v>2.1460131923158361</v>
      </c>
      <c r="O7466" s="105">
        <v>1.5245721721003149</v>
      </c>
      <c r="P7466" s="105">
        <v>0.62528546086691494</v>
      </c>
      <c r="Q7466" s="105">
        <v>0.83566575928799203</v>
      </c>
      <c r="R7466" s="105">
        <v>1.1772865919148003</v>
      </c>
      <c r="S7466" s="105">
        <v>1.6774173335791474</v>
      </c>
      <c r="T7466" s="105">
        <v>1.5347118057891536</v>
      </c>
      <c r="U7466" s="105">
        <v>1.6578798906726415</v>
      </c>
    </row>
    <row r="7467" spans="1:21">
      <c r="A7467" s="54">
        <v>7465</v>
      </c>
      <c r="B7467" s="104">
        <v>44600</v>
      </c>
      <c r="C7467" s="104">
        <v>44600</v>
      </c>
      <c r="D7467" s="105">
        <v>54831538.999999985</v>
      </c>
      <c r="E7467" s="105">
        <v>5717050000</v>
      </c>
      <c r="F7467" s="105">
        <v>0</v>
      </c>
      <c r="G7467" s="105">
        <v>1.9152831436677984</v>
      </c>
      <c r="H7467" s="105">
        <v>2.1885553334818195</v>
      </c>
      <c r="I7467" s="105">
        <v>2.1029892811478201</v>
      </c>
      <c r="J7467" s="105">
        <v>3.1889706278134562</v>
      </c>
      <c r="K7467" s="105">
        <v>1.463826227102748</v>
      </c>
      <c r="L7467" s="105">
        <v>0.44138588724556904</v>
      </c>
      <c r="M7467" s="105">
        <v>1.1455307620621034</v>
      </c>
      <c r="N7467" s="105">
        <v>1.7022701345630695</v>
      </c>
      <c r="O7467" s="105">
        <v>0.71847609834870296</v>
      </c>
      <c r="P7467" s="105">
        <v>0.36255493260233501</v>
      </c>
      <c r="Q7467" s="105">
        <v>0.58097246428782512</v>
      </c>
      <c r="R7467" s="105">
        <v>1.3876531317044201</v>
      </c>
      <c r="S7467" s="105">
        <v>1.2663436302710385</v>
      </c>
      <c r="T7467" s="105">
        <v>1.433205668668972</v>
      </c>
      <c r="U7467" s="105">
        <v>1.2833467903533229</v>
      </c>
    </row>
    <row r="7468" spans="1:21">
      <c r="A7468" s="54">
        <v>7466</v>
      </c>
      <c r="B7468" s="104">
        <v>44601</v>
      </c>
      <c r="C7468" s="104">
        <v>44601</v>
      </c>
      <c r="D7468" s="105">
        <v>128805</v>
      </c>
      <c r="E7468" s="105">
        <v>2853600000</v>
      </c>
      <c r="F7468" s="105">
        <v>0</v>
      </c>
      <c r="G7468" s="105">
        <v>6.0338717399857389</v>
      </c>
      <c r="H7468" s="105">
        <v>6.6704005032768254</v>
      </c>
      <c r="I7468" s="105">
        <v>7.1009866415576539</v>
      </c>
      <c r="J7468" s="105">
        <v>8.8436829540351987</v>
      </c>
      <c r="K7468" s="105">
        <v>7.1108574917944862</v>
      </c>
      <c r="L7468" s="105">
        <v>3.927566973897803</v>
      </c>
      <c r="M7468" s="105">
        <v>5.1129745002838742</v>
      </c>
      <c r="N7468" s="105">
        <v>6.2880205627101624</v>
      </c>
      <c r="O7468" s="105">
        <v>5.0349733167726169</v>
      </c>
      <c r="P7468" s="105">
        <v>2.3368172611469658</v>
      </c>
      <c r="Q7468" s="105">
        <v>2.5631762881155966</v>
      </c>
      <c r="R7468" s="105">
        <v>5.1119013940075968</v>
      </c>
      <c r="S7468" s="105">
        <v>5.3791679000781576</v>
      </c>
      <c r="T7468" s="105">
        <v>5.5112691356320447</v>
      </c>
      <c r="U7468" s="105">
        <v>5.4033267192599244</v>
      </c>
    </row>
    <row r="7469" spans="1:21">
      <c r="A7469" s="54">
        <v>7467</v>
      </c>
      <c r="B7469" s="104">
        <v>44602</v>
      </c>
      <c r="C7469" s="104">
        <v>44602</v>
      </c>
      <c r="D7469" s="105">
        <v>1653</v>
      </c>
      <c r="E7469" s="105">
        <v>2853600000</v>
      </c>
      <c r="F7469" s="105">
        <v>0</v>
      </c>
      <c r="G7469" s="105">
        <v>54.049706672390933</v>
      </c>
      <c r="H7469" s="105">
        <v>70.116617284018588</v>
      </c>
      <c r="I7469" s="105">
        <v>78.372074674966839</v>
      </c>
      <c r="J7469" s="105">
        <v>93.48952511375586</v>
      </c>
      <c r="K7469" s="105">
        <v>54.171141418363078</v>
      </c>
      <c r="L7469" s="105">
        <v>48.621451193485939</v>
      </c>
      <c r="M7469" s="105">
        <v>59.491249290313228</v>
      </c>
      <c r="N7469" s="105">
        <v>58.210021896166367</v>
      </c>
      <c r="O7469" s="105">
        <v>56.094220565851273</v>
      </c>
      <c r="P7469" s="105">
        <v>31.024177854856291</v>
      </c>
      <c r="Q7469" s="105">
        <v>38.32516127557659</v>
      </c>
      <c r="R7469" s="105">
        <v>50.158127791978771</v>
      </c>
      <c r="S7469" s="105">
        <v>0</v>
      </c>
      <c r="T7469" s="105">
        <v>57.676956252643642</v>
      </c>
      <c r="U7469" s="105">
        <v>57.676956252643649</v>
      </c>
    </row>
    <row r="7470" spans="1:21">
      <c r="A7470" s="54">
        <v>7468</v>
      </c>
      <c r="B7470" s="104">
        <v>44603</v>
      </c>
      <c r="C7470" s="104">
        <v>44603</v>
      </c>
      <c r="D7470" s="105">
        <v>1728</v>
      </c>
      <c r="E7470" s="105">
        <v>2853600000</v>
      </c>
      <c r="F7470" s="105">
        <v>0</v>
      </c>
      <c r="G7470" s="105">
        <v>52.817870983748051</v>
      </c>
      <c r="H7470" s="105">
        <v>70.11875839739308</v>
      </c>
      <c r="I7470" s="105">
        <v>76.178467056731392</v>
      </c>
      <c r="J7470" s="105">
        <v>92.031216288129158</v>
      </c>
      <c r="K7470" s="105">
        <v>64.575066383404121</v>
      </c>
      <c r="L7470" s="105">
        <v>52.925716210978841</v>
      </c>
      <c r="M7470" s="105">
        <v>61.430957744245696</v>
      </c>
      <c r="N7470" s="105">
        <v>61.093571672976154</v>
      </c>
      <c r="O7470" s="105">
        <v>61.026940482048168</v>
      </c>
      <c r="P7470" s="105">
        <v>39.108813970890026</v>
      </c>
      <c r="Q7470" s="105">
        <v>41.732817134631119</v>
      </c>
      <c r="R7470" s="105">
        <v>50.257313313070085</v>
      </c>
      <c r="S7470" s="105">
        <v>0</v>
      </c>
      <c r="T7470" s="105">
        <v>60.274792469853821</v>
      </c>
      <c r="U7470" s="105">
        <v>60.274792469853828</v>
      </c>
    </row>
    <row r="7471" spans="1:21">
      <c r="A7471" s="54">
        <v>7469</v>
      </c>
      <c r="B7471" s="104">
        <v>44604</v>
      </c>
      <c r="C7471" s="104">
        <v>44604</v>
      </c>
      <c r="D7471" s="105">
        <v>4675</v>
      </c>
      <c r="E7471" s="105">
        <v>2853600000</v>
      </c>
      <c r="F7471" s="105">
        <v>0</v>
      </c>
      <c r="G7471" s="105">
        <v>46.04847436704538</v>
      </c>
      <c r="H7471" s="105">
        <v>64.371034935041976</v>
      </c>
      <c r="I7471" s="105">
        <v>65.006690218317672</v>
      </c>
      <c r="J7471" s="105">
        <v>78.406740062035453</v>
      </c>
      <c r="K7471" s="105">
        <v>46.667660368625064</v>
      </c>
      <c r="L7471" s="105">
        <v>44.290864636760887</v>
      </c>
      <c r="M7471" s="105">
        <v>57.778882672249644</v>
      </c>
      <c r="N7471" s="105">
        <v>57.848097412453846</v>
      </c>
      <c r="O7471" s="105">
        <v>59.079272168791299</v>
      </c>
      <c r="P7471" s="105">
        <v>33.140741573748457</v>
      </c>
      <c r="Q7471" s="105">
        <v>38.067096710643249</v>
      </c>
      <c r="R7471" s="105">
        <v>47.844847454724857</v>
      </c>
      <c r="S7471" s="105">
        <v>0</v>
      </c>
      <c r="T7471" s="105">
        <v>53.212533548369812</v>
      </c>
      <c r="U7471" s="105">
        <v>53.212533548369812</v>
      </c>
    </row>
    <row r="7472" spans="1:21">
      <c r="A7472" s="54">
        <v>7470</v>
      </c>
      <c r="B7472" s="104">
        <v>44605</v>
      </c>
      <c r="C7472" s="104">
        <v>44605</v>
      </c>
      <c r="D7472" s="105">
        <v>715.00000000000011</v>
      </c>
      <c r="E7472" s="105">
        <v>2853600000</v>
      </c>
      <c r="F7472" s="105">
        <v>0</v>
      </c>
      <c r="G7472" s="105">
        <v>80.684838384783589</v>
      </c>
      <c r="H7472" s="105">
        <v>100</v>
      </c>
      <c r="I7472" s="105">
        <v>100</v>
      </c>
      <c r="J7472" s="105">
        <v>100</v>
      </c>
      <c r="K7472" s="105">
        <v>100</v>
      </c>
      <c r="L7472" s="105">
        <v>100</v>
      </c>
      <c r="M7472" s="105">
        <v>100</v>
      </c>
      <c r="N7472" s="105">
        <v>100</v>
      </c>
      <c r="O7472" s="105">
        <v>100</v>
      </c>
      <c r="P7472" s="105">
        <v>100</v>
      </c>
      <c r="Q7472" s="105">
        <v>89.427465288495256</v>
      </c>
      <c r="R7472" s="105">
        <v>93.446774748999445</v>
      </c>
      <c r="S7472" s="105">
        <v>0</v>
      </c>
      <c r="T7472" s="105">
        <v>96.963256535189842</v>
      </c>
      <c r="U7472" s="105">
        <v>96.963256535189871</v>
      </c>
    </row>
    <row r="7473" spans="1:21">
      <c r="A7473" s="54">
        <v>7471</v>
      </c>
      <c r="B7473" s="104">
        <v>44606</v>
      </c>
      <c r="C7473" s="104">
        <v>44606</v>
      </c>
      <c r="D7473" s="105">
        <v>42135</v>
      </c>
      <c r="E7473" s="105">
        <v>5707210000</v>
      </c>
      <c r="F7473" s="105">
        <v>0</v>
      </c>
      <c r="G7473" s="105">
        <v>24.441848859521581</v>
      </c>
      <c r="H7473" s="105">
        <v>23.411415900915834</v>
      </c>
      <c r="I7473" s="105">
        <v>36.9179176261366</v>
      </c>
      <c r="J7473" s="105">
        <v>59.492999064049783</v>
      </c>
      <c r="K7473" s="105">
        <v>93.414762060368886</v>
      </c>
      <c r="L7473" s="105">
        <v>100</v>
      </c>
      <c r="M7473" s="105">
        <v>100</v>
      </c>
      <c r="N7473" s="105">
        <v>100</v>
      </c>
      <c r="O7473" s="105">
        <v>50.651090425454299</v>
      </c>
      <c r="P7473" s="105">
        <v>23.864151494167277</v>
      </c>
      <c r="Q7473" s="105">
        <v>100</v>
      </c>
      <c r="R7473" s="105">
        <v>22.555656502672811</v>
      </c>
      <c r="S7473" s="105">
        <v>0</v>
      </c>
      <c r="T7473" s="105">
        <v>61.229153494440588</v>
      </c>
      <c r="U7473" s="105">
        <v>61.229153494440581</v>
      </c>
    </row>
    <row r="7474" spans="1:21">
      <c r="A7474" s="54">
        <v>7472</v>
      </c>
      <c r="B7474" s="104">
        <v>44636</v>
      </c>
      <c r="C7474" s="104">
        <v>44636</v>
      </c>
      <c r="D7474" s="105">
        <v>693717</v>
      </c>
      <c r="E7474" s="105">
        <v>31328600000</v>
      </c>
      <c r="F7474" s="105">
        <v>0</v>
      </c>
      <c r="G7474" s="105">
        <v>36.622232787847814</v>
      </c>
      <c r="H7474" s="105">
        <v>64.40812592225258</v>
      </c>
      <c r="I7474" s="105">
        <v>46.697259102685145</v>
      </c>
      <c r="J7474" s="105">
        <v>100</v>
      </c>
      <c r="K7474" s="105">
        <v>100</v>
      </c>
      <c r="L7474" s="105">
        <v>23.897157067195774</v>
      </c>
      <c r="M7474" s="105">
        <v>13.216999733530592</v>
      </c>
      <c r="N7474" s="105">
        <v>4.4741100557996045</v>
      </c>
      <c r="O7474" s="105">
        <v>6.966957619902348</v>
      </c>
      <c r="P7474" s="105">
        <v>11.086252613278029</v>
      </c>
      <c r="Q7474" s="105">
        <v>11.812086417658474</v>
      </c>
      <c r="R7474" s="105">
        <v>27.263174799013399</v>
      </c>
      <c r="S7474" s="105">
        <v>0</v>
      </c>
      <c r="T7474" s="105">
        <v>37.203696343263651</v>
      </c>
      <c r="U7474" s="105">
        <v>37.203696343263644</v>
      </c>
    </row>
    <row r="7475" spans="1:21">
      <c r="A7475" s="54">
        <v>7473</v>
      </c>
      <c r="B7475" s="104">
        <v>44640</v>
      </c>
      <c r="C7475" s="104">
        <v>44640</v>
      </c>
      <c r="D7475" s="105">
        <v>2120459.0000000005</v>
      </c>
      <c r="E7475" s="105">
        <v>108089000000</v>
      </c>
      <c r="F7475" s="105">
        <v>0</v>
      </c>
      <c r="G7475" s="105">
        <v>20.701489940486237</v>
      </c>
      <c r="H7475" s="105">
        <v>31.330844319319439</v>
      </c>
      <c r="I7475" s="105">
        <v>10.594690880853317</v>
      </c>
      <c r="J7475" s="105">
        <v>12.393089315738214</v>
      </c>
      <c r="K7475" s="105">
        <v>29.321875510356541</v>
      </c>
      <c r="L7475" s="105">
        <v>13.450008535938869</v>
      </c>
      <c r="M7475" s="105">
        <v>15.570729024763306</v>
      </c>
      <c r="N7475" s="105">
        <v>5.4293632717157934</v>
      </c>
      <c r="O7475" s="105">
        <v>5.6273069534181115</v>
      </c>
      <c r="P7475" s="105">
        <v>5.585508324746125</v>
      </c>
      <c r="Q7475" s="105">
        <v>8.3527392594673149</v>
      </c>
      <c r="R7475" s="105">
        <v>9.090018067492375</v>
      </c>
      <c r="S7475" s="105">
        <v>0</v>
      </c>
      <c r="T7475" s="105">
        <v>13.953971950357968</v>
      </c>
      <c r="U7475" s="105">
        <v>13.953971950357966</v>
      </c>
    </row>
    <row r="7476" spans="1:21">
      <c r="A7476" s="54">
        <v>7474</v>
      </c>
      <c r="B7476" s="104">
        <v>44712</v>
      </c>
      <c r="C7476" s="104">
        <v>44712</v>
      </c>
      <c r="D7476" s="105">
        <v>352736.00000000006</v>
      </c>
      <c r="E7476" s="105">
        <v>2853600000</v>
      </c>
      <c r="F7476" s="105">
        <v>0</v>
      </c>
      <c r="G7476" s="105">
        <v>10.847743897051185</v>
      </c>
      <c r="H7476" s="105">
        <v>100</v>
      </c>
      <c r="I7476" s="105">
        <v>100</v>
      </c>
      <c r="J7476" s="105">
        <v>100</v>
      </c>
      <c r="K7476" s="105">
        <v>100</v>
      </c>
      <c r="L7476" s="105">
        <v>100</v>
      </c>
      <c r="M7476" s="105">
        <v>100</v>
      </c>
      <c r="N7476" s="105">
        <v>100</v>
      </c>
      <c r="O7476" s="105">
        <v>100</v>
      </c>
      <c r="P7476" s="105">
        <v>68.322192744313099</v>
      </c>
      <c r="Q7476" s="105">
        <v>4.079226545519556</v>
      </c>
      <c r="R7476" s="105">
        <v>6.9481731865596723</v>
      </c>
      <c r="S7476" s="105">
        <v>0</v>
      </c>
      <c r="T7476" s="105">
        <v>74.183111364453623</v>
      </c>
      <c r="U7476" s="105">
        <v>74.183111364453637</v>
      </c>
    </row>
    <row r="7477" spans="1:21">
      <c r="A7477" s="54">
        <v>7475</v>
      </c>
      <c r="B7477" s="104">
        <v>44713</v>
      </c>
      <c r="C7477" s="104">
        <v>44713</v>
      </c>
      <c r="D7477" s="105">
        <v>176110.99999999997</v>
      </c>
      <c r="E7477" s="105">
        <v>2853600000</v>
      </c>
      <c r="F7477" s="105">
        <v>0</v>
      </c>
      <c r="G7477" s="105">
        <v>52.223306043728208</v>
      </c>
      <c r="H7477" s="105">
        <v>100</v>
      </c>
      <c r="I7477" s="105">
        <v>100</v>
      </c>
      <c r="J7477" s="105">
        <v>100</v>
      </c>
      <c r="K7477" s="105">
        <v>100</v>
      </c>
      <c r="L7477" s="105">
        <v>100</v>
      </c>
      <c r="M7477" s="105">
        <v>100</v>
      </c>
      <c r="N7477" s="105">
        <v>100</v>
      </c>
      <c r="O7477" s="105">
        <v>100</v>
      </c>
      <c r="P7477" s="105">
        <v>100</v>
      </c>
      <c r="Q7477" s="105">
        <v>28.711247399410173</v>
      </c>
      <c r="R7477" s="105">
        <v>39.149103085881187</v>
      </c>
      <c r="S7477" s="105">
        <v>0</v>
      </c>
      <c r="T7477" s="105">
        <v>85.006971377418282</v>
      </c>
      <c r="U7477" s="105">
        <v>85.006971377418296</v>
      </c>
    </row>
    <row r="7478" spans="1:21">
      <c r="A7478" s="54">
        <v>7476</v>
      </c>
      <c r="B7478" s="104">
        <v>44714</v>
      </c>
      <c r="C7478" s="104">
        <v>44714</v>
      </c>
      <c r="D7478" s="105">
        <v>12713847.999999998</v>
      </c>
      <c r="E7478" s="105">
        <v>8560810000</v>
      </c>
      <c r="F7478" s="105">
        <v>0</v>
      </c>
      <c r="G7478" s="105">
        <v>6.547772488328448</v>
      </c>
      <c r="H7478" s="105">
        <v>17.814358895240112</v>
      </c>
      <c r="I7478" s="105">
        <v>17.842230168652954</v>
      </c>
      <c r="J7478" s="105">
        <v>11.376201931943433</v>
      </c>
      <c r="K7478" s="105">
        <v>25.098018623777069</v>
      </c>
      <c r="L7478" s="105">
        <v>100</v>
      </c>
      <c r="M7478" s="105">
        <v>100</v>
      </c>
      <c r="N7478" s="105">
        <v>46.456508770946442</v>
      </c>
      <c r="O7478" s="105">
        <v>100</v>
      </c>
      <c r="P7478" s="105">
        <v>46.852067982449043</v>
      </c>
      <c r="Q7478" s="105">
        <v>2.5828701416952455</v>
      </c>
      <c r="R7478" s="105">
        <v>4.4420920816729401</v>
      </c>
      <c r="S7478" s="105">
        <v>12.464990363532403</v>
      </c>
      <c r="T7478" s="105">
        <v>39.917676757058814</v>
      </c>
      <c r="U7478" s="105">
        <v>18.107280150850752</v>
      </c>
    </row>
    <row r="7479" spans="1:21">
      <c r="A7479" s="54">
        <v>7477</v>
      </c>
      <c r="B7479" s="104">
        <v>44755</v>
      </c>
      <c r="C7479" s="104">
        <v>44755</v>
      </c>
      <c r="D7479" s="105">
        <v>2882549.9999999986</v>
      </c>
      <c r="E7479" s="105">
        <v>2853600000</v>
      </c>
      <c r="F7479" s="105">
        <v>0</v>
      </c>
      <c r="G7479" s="105">
        <v>7.5509146439211818</v>
      </c>
      <c r="H7479" s="105">
        <v>7.4019476349583719</v>
      </c>
      <c r="I7479" s="105">
        <v>3.422700209438402</v>
      </c>
      <c r="J7479" s="105">
        <v>5.6410072631936563</v>
      </c>
      <c r="K7479" s="105">
        <v>28.434343986997337</v>
      </c>
      <c r="L7479" s="105">
        <v>9.1346080984101441</v>
      </c>
      <c r="M7479" s="105">
        <v>16.896394575181567</v>
      </c>
      <c r="N7479" s="105">
        <v>20.5384054374389</v>
      </c>
      <c r="O7479" s="105">
        <v>100</v>
      </c>
      <c r="P7479" s="105">
        <v>100</v>
      </c>
      <c r="Q7479" s="105">
        <v>68.070367328552109</v>
      </c>
      <c r="R7479" s="105">
        <v>15.233179221620981</v>
      </c>
      <c r="S7479" s="105">
        <v>11.054239614139849</v>
      </c>
      <c r="T7479" s="105">
        <v>31.86032236664272</v>
      </c>
      <c r="U7479" s="105">
        <v>12.968084525037808</v>
      </c>
    </row>
    <row r="7480" spans="1:21">
      <c r="A7480" s="54">
        <v>7478</v>
      </c>
      <c r="B7480" s="104">
        <v>44756</v>
      </c>
      <c r="C7480" s="104">
        <v>44756</v>
      </c>
      <c r="D7480" s="105">
        <v>52942565</v>
      </c>
      <c r="E7480" s="105">
        <v>2853600000</v>
      </c>
      <c r="F7480" s="105">
        <v>1</v>
      </c>
      <c r="G7480" s="105">
        <v>-99999</v>
      </c>
      <c r="H7480" s="105">
        <v>-99999</v>
      </c>
      <c r="I7480" s="105">
        <v>-99999</v>
      </c>
      <c r="J7480" s="105">
        <v>-99999</v>
      </c>
      <c r="K7480" s="105">
        <v>-99999</v>
      </c>
      <c r="L7480" s="105">
        <v>-99999</v>
      </c>
      <c r="M7480" s="105">
        <v>-99999</v>
      </c>
      <c r="N7480" s="105">
        <v>-99999</v>
      </c>
      <c r="O7480" s="105">
        <v>-99999</v>
      </c>
      <c r="P7480" s="105">
        <v>-99999</v>
      </c>
      <c r="Q7480" s="105">
        <v>-99999</v>
      </c>
      <c r="R7480" s="105">
        <v>-99999</v>
      </c>
      <c r="S7480" s="105">
        <v>0</v>
      </c>
      <c r="T7480" s="105">
        <v>0</v>
      </c>
      <c r="U7480" s="105">
        <v>0</v>
      </c>
    </row>
    <row r="7481" spans="1:21">
      <c r="A7481" s="54">
        <v>7479</v>
      </c>
      <c r="B7481" s="104">
        <v>44757</v>
      </c>
      <c r="C7481" s="104">
        <v>44757</v>
      </c>
      <c r="D7481" s="105">
        <v>346276571.00000006</v>
      </c>
      <c r="E7481" s="105">
        <v>2853600000</v>
      </c>
      <c r="F7481" s="105">
        <v>0</v>
      </c>
      <c r="G7481" s="105">
        <v>100</v>
      </c>
      <c r="H7481" s="105">
        <v>100</v>
      </c>
      <c r="I7481" s="105">
        <v>100</v>
      </c>
      <c r="J7481" s="105">
        <v>100</v>
      </c>
      <c r="K7481" s="105">
        <v>100</v>
      </c>
      <c r="L7481" s="105">
        <v>1.5909353309564216</v>
      </c>
      <c r="M7481" s="105">
        <v>0.58787080800653313</v>
      </c>
      <c r="N7481" s="105">
        <v>0.88670269950251712</v>
      </c>
      <c r="O7481" s="105">
        <v>3.5675483997015678</v>
      </c>
      <c r="P7481" s="105">
        <v>100</v>
      </c>
      <c r="Q7481" s="105">
        <v>18.484428859320193</v>
      </c>
      <c r="R7481" s="105">
        <v>100</v>
      </c>
      <c r="S7481" s="105">
        <v>59.536553930709985</v>
      </c>
      <c r="T7481" s="105">
        <v>60.426457174790613</v>
      </c>
      <c r="U7481" s="105">
        <v>59.539484809346362</v>
      </c>
    </row>
    <row r="7482" spans="1:21">
      <c r="A7482" s="54">
        <v>7480</v>
      </c>
      <c r="B7482" s="104">
        <v>44763</v>
      </c>
      <c r="C7482" s="104">
        <v>44763</v>
      </c>
      <c r="D7482" s="105">
        <v>6017562066.000001</v>
      </c>
      <c r="E7482" s="105">
        <v>39672800000</v>
      </c>
      <c r="F7482" s="105">
        <v>0</v>
      </c>
      <c r="G7482" s="105">
        <v>100</v>
      </c>
      <c r="H7482" s="105">
        <v>100</v>
      </c>
      <c r="I7482" s="105">
        <v>100</v>
      </c>
      <c r="J7482" s="105">
        <v>100</v>
      </c>
      <c r="K7482" s="105">
        <v>100</v>
      </c>
      <c r="L7482" s="105">
        <v>6.1808271717987822</v>
      </c>
      <c r="M7482" s="105">
        <v>0.58108532018151937</v>
      </c>
      <c r="N7482" s="105">
        <v>0.40622260823696776</v>
      </c>
      <c r="O7482" s="105">
        <v>1.3038800701402735</v>
      </c>
      <c r="P7482" s="105">
        <v>100</v>
      </c>
      <c r="Q7482" s="105">
        <v>100</v>
      </c>
      <c r="R7482" s="105">
        <v>100</v>
      </c>
      <c r="S7482" s="105">
        <v>49.694083162366603</v>
      </c>
      <c r="T7482" s="105">
        <v>67.37266793086313</v>
      </c>
      <c r="U7482" s="105">
        <v>50.76584248641791</v>
      </c>
    </row>
    <row r="7483" spans="1:21">
      <c r="A7483" s="54">
        <v>7481</v>
      </c>
      <c r="B7483" s="104">
        <v>44764</v>
      </c>
      <c r="C7483" s="104">
        <v>44764</v>
      </c>
      <c r="D7483" s="105">
        <v>3071305826.9999995</v>
      </c>
      <c r="E7483" s="105">
        <v>36809400000</v>
      </c>
      <c r="F7483" s="105">
        <v>0</v>
      </c>
      <c r="G7483" s="105">
        <v>100</v>
      </c>
      <c r="H7483" s="105">
        <v>100</v>
      </c>
      <c r="I7483" s="105">
        <v>100</v>
      </c>
      <c r="J7483" s="105">
        <v>33.187298649551252</v>
      </c>
      <c r="K7483" s="105">
        <v>16.401644919002614</v>
      </c>
      <c r="L7483" s="105">
        <v>7.5145036846168134</v>
      </c>
      <c r="M7483" s="105">
        <v>0.4413911596746028</v>
      </c>
      <c r="N7483" s="105">
        <v>0.204253903777845</v>
      </c>
      <c r="O7483" s="105">
        <v>0.54546993979984126</v>
      </c>
      <c r="P7483" s="105">
        <v>100</v>
      </c>
      <c r="Q7483" s="105">
        <v>100</v>
      </c>
      <c r="R7483" s="105">
        <v>100</v>
      </c>
      <c r="S7483" s="105">
        <v>53.924374235786786</v>
      </c>
      <c r="T7483" s="105">
        <v>54.857880188035246</v>
      </c>
      <c r="U7483" s="105">
        <v>53.969816708091557</v>
      </c>
    </row>
    <row r="7484" spans="1:21">
      <c r="A7484" s="54">
        <v>7482</v>
      </c>
      <c r="B7484" s="104">
        <v>44799</v>
      </c>
      <c r="C7484" s="104">
        <v>44799</v>
      </c>
      <c r="D7484" s="105">
        <v>306879235</v>
      </c>
      <c r="E7484" s="105">
        <v>5697140000</v>
      </c>
      <c r="F7484" s="105">
        <v>0</v>
      </c>
      <c r="G7484" s="105">
        <v>0.34430400603278521</v>
      </c>
      <c r="H7484" s="105">
        <v>0.55338483468427357</v>
      </c>
      <c r="I7484" s="105">
        <v>0.71181741571488544</v>
      </c>
      <c r="J7484" s="105">
        <v>0.89175219739195299</v>
      </c>
      <c r="K7484" s="105">
        <v>0.5440896067870048</v>
      </c>
      <c r="L7484" s="105">
        <v>0.2579175000095153</v>
      </c>
      <c r="M7484" s="105">
        <v>0.13024567843085375</v>
      </c>
      <c r="N7484" s="105">
        <v>0.1</v>
      </c>
      <c r="O7484" s="105">
        <v>0.1</v>
      </c>
      <c r="P7484" s="105">
        <v>0.1</v>
      </c>
      <c r="Q7484" s="105">
        <v>0.14156098100598555</v>
      </c>
      <c r="R7484" s="105">
        <v>0.24397553436118186</v>
      </c>
      <c r="S7484" s="105">
        <v>0.35464352044070907</v>
      </c>
      <c r="T7484" s="105">
        <v>0.34325397953486991</v>
      </c>
      <c r="U7484" s="105">
        <v>0.35301143654249034</v>
      </c>
    </row>
    <row r="7485" spans="1:21">
      <c r="A7485" s="54">
        <v>7483</v>
      </c>
      <c r="B7485" s="104">
        <v>44800</v>
      </c>
      <c r="C7485" s="104">
        <v>44800</v>
      </c>
      <c r="D7485" s="105">
        <v>70152563.999999985</v>
      </c>
      <c r="E7485" s="105">
        <v>2853600000</v>
      </c>
      <c r="F7485" s="105">
        <v>0</v>
      </c>
      <c r="G7485" s="105">
        <v>0.76321636680822447</v>
      </c>
      <c r="H7485" s="105">
        <v>1.6888723711274707</v>
      </c>
      <c r="I7485" s="105">
        <v>15.496910349116989</v>
      </c>
      <c r="J7485" s="105">
        <v>100</v>
      </c>
      <c r="K7485" s="105">
        <v>1.7175662649648513</v>
      </c>
      <c r="L7485" s="105">
        <v>0.41055423309402345</v>
      </c>
      <c r="M7485" s="105">
        <v>0.18953493746149799</v>
      </c>
      <c r="N7485" s="105">
        <v>0.14834925088285597</v>
      </c>
      <c r="O7485" s="105">
        <v>0.1511737249726324</v>
      </c>
      <c r="P7485" s="105">
        <v>0.18008186623399056</v>
      </c>
      <c r="Q7485" s="105">
        <v>0.30201632665609024</v>
      </c>
      <c r="R7485" s="105">
        <v>0.51868193150428454</v>
      </c>
      <c r="S7485" s="105">
        <v>7.3833533008011951</v>
      </c>
      <c r="T7485" s="105">
        <v>10.130579801901909</v>
      </c>
      <c r="U7485" s="105">
        <v>7.7028814247604966</v>
      </c>
    </row>
    <row r="7486" spans="1:21">
      <c r="A7486" s="54">
        <v>7484</v>
      </c>
      <c r="B7486" s="104">
        <v>44801</v>
      </c>
      <c r="C7486" s="104">
        <v>44801</v>
      </c>
      <c r="D7486" s="105">
        <v>29971349.000000011</v>
      </c>
      <c r="E7486" s="105">
        <v>2853600000</v>
      </c>
      <c r="F7486" s="105">
        <v>0</v>
      </c>
      <c r="G7486" s="105">
        <v>5.640152326056552</v>
      </c>
      <c r="H7486" s="105">
        <v>9.4901164473445903</v>
      </c>
      <c r="I7486" s="105">
        <v>10.665640194412697</v>
      </c>
      <c r="J7486" s="105">
        <v>7.4540774774511895</v>
      </c>
      <c r="K7486" s="105">
        <v>1.6400530500954964</v>
      </c>
      <c r="L7486" s="105">
        <v>0.36776780786198959</v>
      </c>
      <c r="M7486" s="105">
        <v>0.21572427522667686</v>
      </c>
      <c r="N7486" s="105">
        <v>0.290637069394304</v>
      </c>
      <c r="O7486" s="105">
        <v>0.43841389653969493</v>
      </c>
      <c r="P7486" s="105">
        <v>0.63745521839968378</v>
      </c>
      <c r="Q7486" s="105">
        <v>2.068291673115235</v>
      </c>
      <c r="R7486" s="105">
        <v>3.9153874953003003</v>
      </c>
      <c r="S7486" s="105">
        <v>7.0306597788626455</v>
      </c>
      <c r="T7486" s="105">
        <v>3.5686430775998672</v>
      </c>
      <c r="U7486" s="105">
        <v>6.622398032253912</v>
      </c>
    </row>
    <row r="7487" spans="1:21">
      <c r="A7487" s="54">
        <v>7485</v>
      </c>
      <c r="B7487" s="104">
        <v>44802</v>
      </c>
      <c r="C7487" s="104">
        <v>44802</v>
      </c>
      <c r="D7487" s="105">
        <v>652723929.00000012</v>
      </c>
      <c r="E7487" s="105">
        <v>14227600000</v>
      </c>
      <c r="F7487" s="105">
        <v>0</v>
      </c>
      <c r="G7487" s="105">
        <v>0.32589613251493699</v>
      </c>
      <c r="H7487" s="105">
        <v>0.41321780371428996</v>
      </c>
      <c r="I7487" s="105">
        <v>0.40109987939669894</v>
      </c>
      <c r="J7487" s="105">
        <v>0.35552478290896694</v>
      </c>
      <c r="K7487" s="105">
        <v>0.17962908766103552</v>
      </c>
      <c r="L7487" s="105">
        <v>0.1</v>
      </c>
      <c r="M7487" s="105">
        <v>0.1</v>
      </c>
      <c r="N7487" s="105">
        <v>0.1</v>
      </c>
      <c r="O7487" s="105">
        <v>0.1060047862676945</v>
      </c>
      <c r="P7487" s="105">
        <v>0.14722678832850394</v>
      </c>
      <c r="Q7487" s="105">
        <v>0.27912849978931709</v>
      </c>
      <c r="R7487" s="105">
        <v>0.34014012650226477</v>
      </c>
      <c r="S7487" s="105">
        <v>0.31965638584797723</v>
      </c>
      <c r="T7487" s="105">
        <v>0.23732232392364239</v>
      </c>
      <c r="U7487" s="105">
        <v>0.31049103524351929</v>
      </c>
    </row>
    <row r="7488" spans="1:21">
      <c r="A7488" s="54">
        <v>7486</v>
      </c>
      <c r="B7488" s="104">
        <v>44845</v>
      </c>
      <c r="C7488" s="104">
        <v>44845</v>
      </c>
      <c r="D7488" s="105">
        <v>319592036</v>
      </c>
      <c r="E7488" s="105">
        <v>2853600000</v>
      </c>
      <c r="F7488" s="105">
        <v>0</v>
      </c>
      <c r="G7488" s="105">
        <v>6.0420491363868942</v>
      </c>
      <c r="H7488" s="105">
        <v>100</v>
      </c>
      <c r="I7488" s="105">
        <v>28.221402648354349</v>
      </c>
      <c r="J7488" s="105">
        <v>1.5095324770428729</v>
      </c>
      <c r="K7488" s="105">
        <v>0.43316455010686356</v>
      </c>
      <c r="L7488" s="105">
        <v>0.19433566711550751</v>
      </c>
      <c r="M7488" s="105">
        <v>0.26180152627462616</v>
      </c>
      <c r="N7488" s="105">
        <v>0.22373002239058645</v>
      </c>
      <c r="O7488" s="105">
        <v>0.32544120110267599</v>
      </c>
      <c r="P7488" s="105">
        <v>0.87750595024636358</v>
      </c>
      <c r="Q7488" s="105">
        <v>1.0389181566509051</v>
      </c>
      <c r="R7488" s="105">
        <v>1.5300743437301338</v>
      </c>
      <c r="S7488" s="105">
        <v>11.971901927462792</v>
      </c>
      <c r="T7488" s="105">
        <v>11.721496306616814</v>
      </c>
      <c r="U7488" s="105">
        <v>11.909416510110528</v>
      </c>
    </row>
    <row r="7489" spans="1:21">
      <c r="A7489" s="54">
        <v>7487</v>
      </c>
      <c r="B7489" s="104">
        <v>44846</v>
      </c>
      <c r="C7489" s="104">
        <v>44846</v>
      </c>
      <c r="D7489" s="105">
        <v>171277405</v>
      </c>
      <c r="E7489" s="105">
        <v>2853600000</v>
      </c>
      <c r="F7489" s="105">
        <v>0</v>
      </c>
      <c r="G7489" s="105">
        <v>100</v>
      </c>
      <c r="H7489" s="105">
        <v>100</v>
      </c>
      <c r="I7489" s="105">
        <v>43.226846654501024</v>
      </c>
      <c r="J7489" s="105">
        <v>8.1859176679108945</v>
      </c>
      <c r="K7489" s="105">
        <v>3.0336546036403629</v>
      </c>
      <c r="L7489" s="105">
        <v>1.2417841814047388</v>
      </c>
      <c r="M7489" s="105">
        <v>1.3661109487000205</v>
      </c>
      <c r="N7489" s="105">
        <v>1.2335097249252656</v>
      </c>
      <c r="O7489" s="105">
        <v>1.6648362604886531</v>
      </c>
      <c r="P7489" s="105">
        <v>4.5153931876623181</v>
      </c>
      <c r="Q7489" s="105">
        <v>10.92821557217605</v>
      </c>
      <c r="R7489" s="105">
        <v>100</v>
      </c>
      <c r="S7489" s="105">
        <v>38.084354512757358</v>
      </c>
      <c r="T7489" s="105">
        <v>31.283022400117446</v>
      </c>
      <c r="U7489" s="105">
        <v>31.729757601391739</v>
      </c>
    </row>
    <row r="7490" spans="1:21">
      <c r="A7490" s="54">
        <v>7488</v>
      </c>
      <c r="B7490" s="104">
        <v>44847</v>
      </c>
      <c r="C7490" s="104">
        <v>44847</v>
      </c>
      <c r="D7490" s="105">
        <v>31855781.999999996</v>
      </c>
      <c r="E7490" s="105">
        <v>2853600000</v>
      </c>
      <c r="F7490" s="105">
        <v>0</v>
      </c>
      <c r="G7490" s="105">
        <v>100</v>
      </c>
      <c r="H7490" s="105">
        <v>100</v>
      </c>
      <c r="I7490" s="105">
        <v>18.051304054228716</v>
      </c>
      <c r="J7490" s="105">
        <v>6.2784752190865136</v>
      </c>
      <c r="K7490" s="105">
        <v>2.093455270992389</v>
      </c>
      <c r="L7490" s="105">
        <v>0.62967249915737888</v>
      </c>
      <c r="M7490" s="105">
        <v>0.66646240551185354</v>
      </c>
      <c r="N7490" s="105">
        <v>0.5949964786980465</v>
      </c>
      <c r="O7490" s="105">
        <v>0.81143087742136955</v>
      </c>
      <c r="P7490" s="105">
        <v>2.3959197617795285</v>
      </c>
      <c r="Q7490" s="105">
        <v>8.6935141318819671</v>
      </c>
      <c r="R7490" s="105">
        <v>100</v>
      </c>
      <c r="S7490" s="105">
        <v>26.329496830545231</v>
      </c>
      <c r="T7490" s="105">
        <v>28.35126922489648</v>
      </c>
      <c r="U7490" s="105">
        <v>28.19019132762784</v>
      </c>
    </row>
    <row r="7491" spans="1:21">
      <c r="A7491" s="54">
        <v>7489</v>
      </c>
      <c r="B7491" s="104">
        <v>44848</v>
      </c>
      <c r="C7491" s="104">
        <v>44848</v>
      </c>
      <c r="D7491" s="105">
        <v>10039338</v>
      </c>
      <c r="E7491" s="105">
        <v>2853600000</v>
      </c>
      <c r="F7491" s="105">
        <v>0</v>
      </c>
      <c r="G7491" s="105">
        <v>63.301115429342545</v>
      </c>
      <c r="H7491" s="105">
        <v>100</v>
      </c>
      <c r="I7491" s="105">
        <v>100</v>
      </c>
      <c r="J7491" s="105">
        <v>100</v>
      </c>
      <c r="K7491" s="105">
        <v>100</v>
      </c>
      <c r="L7491" s="105">
        <v>13.128337677071594</v>
      </c>
      <c r="M7491" s="105">
        <v>8.197621108182199</v>
      </c>
      <c r="N7491" s="105">
        <v>4.2934809009418267</v>
      </c>
      <c r="O7491" s="105">
        <v>6.5608733887076909</v>
      </c>
      <c r="P7491" s="105">
        <v>12.745002065207702</v>
      </c>
      <c r="Q7491" s="105">
        <v>30.983643096248059</v>
      </c>
      <c r="R7491" s="105">
        <v>46.051396314190583</v>
      </c>
      <c r="S7491" s="105">
        <v>66.386227347971882</v>
      </c>
      <c r="T7491" s="105">
        <v>48.77178916499102</v>
      </c>
      <c r="U7491" s="105">
        <v>63.449970060976888</v>
      </c>
    </row>
    <row r="7492" spans="1:21">
      <c r="A7492" s="54">
        <v>7490</v>
      </c>
      <c r="B7492" s="104">
        <v>44849</v>
      </c>
      <c r="C7492" s="104">
        <v>44849</v>
      </c>
      <c r="D7492" s="105">
        <v>45930878</v>
      </c>
      <c r="E7492" s="105">
        <v>2853600000</v>
      </c>
      <c r="F7492" s="105">
        <v>0</v>
      </c>
      <c r="G7492" s="105">
        <v>4.0766598989086669</v>
      </c>
      <c r="H7492" s="105">
        <v>5.5267947226500773</v>
      </c>
      <c r="I7492" s="105">
        <v>7.3013212012522679</v>
      </c>
      <c r="J7492" s="105">
        <v>9.5168749467459524</v>
      </c>
      <c r="K7492" s="105">
        <v>2.9633777393539606</v>
      </c>
      <c r="L7492" s="105">
        <v>0.36754333416936086</v>
      </c>
      <c r="M7492" s="105">
        <v>0.28503679947380406</v>
      </c>
      <c r="N7492" s="105">
        <v>0.17497323725406946</v>
      </c>
      <c r="O7492" s="105">
        <v>0.23365065081598627</v>
      </c>
      <c r="P7492" s="105">
        <v>0.46369333755054593</v>
      </c>
      <c r="Q7492" s="105">
        <v>1.0536895642279338</v>
      </c>
      <c r="R7492" s="105">
        <v>2.4371930676127871</v>
      </c>
      <c r="S7492" s="105">
        <v>3.6274866253990536</v>
      </c>
      <c r="T7492" s="105">
        <v>2.8667340416679505</v>
      </c>
      <c r="U7492" s="105">
        <v>3.5385324148384281</v>
      </c>
    </row>
    <row r="7493" spans="1:21">
      <c r="A7493" s="54">
        <v>7491</v>
      </c>
      <c r="B7493" s="104">
        <v>44850</v>
      </c>
      <c r="C7493" s="104">
        <v>44850</v>
      </c>
      <c r="D7493" s="105">
        <v>34070.000000000007</v>
      </c>
      <c r="E7493" s="105">
        <v>2853600000</v>
      </c>
      <c r="F7493" s="105">
        <v>1</v>
      </c>
      <c r="G7493" s="105">
        <v>-99999</v>
      </c>
      <c r="H7493" s="105">
        <v>-99999</v>
      </c>
      <c r="I7493" s="105">
        <v>-99999</v>
      </c>
      <c r="J7493" s="105">
        <v>-99999</v>
      </c>
      <c r="K7493" s="105">
        <v>-99999</v>
      </c>
      <c r="L7493" s="105">
        <v>-99999</v>
      </c>
      <c r="M7493" s="105">
        <v>-99999</v>
      </c>
      <c r="N7493" s="105">
        <v>-99999</v>
      </c>
      <c r="O7493" s="105">
        <v>-99999</v>
      </c>
      <c r="P7493" s="105">
        <v>-99999</v>
      </c>
      <c r="Q7493" s="105">
        <v>-99999</v>
      </c>
      <c r="R7493" s="105">
        <v>-99999</v>
      </c>
      <c r="S7493" s="105">
        <v>0</v>
      </c>
      <c r="T7493" s="105">
        <v>0</v>
      </c>
      <c r="U7493" s="105">
        <v>0</v>
      </c>
    </row>
    <row r="7494" spans="1:21">
      <c r="A7494" s="54">
        <v>7492</v>
      </c>
      <c r="B7494" s="104">
        <v>44851</v>
      </c>
      <c r="C7494" s="104">
        <v>44851</v>
      </c>
      <c r="D7494" s="105">
        <v>20017</v>
      </c>
      <c r="E7494" s="105">
        <v>2863450000</v>
      </c>
      <c r="F7494" s="105">
        <v>1</v>
      </c>
      <c r="G7494" s="105">
        <v>-99999</v>
      </c>
      <c r="H7494" s="105">
        <v>-99999</v>
      </c>
      <c r="I7494" s="105">
        <v>-99999</v>
      </c>
      <c r="J7494" s="105">
        <v>-99999</v>
      </c>
      <c r="K7494" s="105">
        <v>-99999</v>
      </c>
      <c r="L7494" s="105">
        <v>-99999</v>
      </c>
      <c r="M7494" s="105">
        <v>-99999</v>
      </c>
      <c r="N7494" s="105">
        <v>-99999</v>
      </c>
      <c r="O7494" s="105">
        <v>-99999</v>
      </c>
      <c r="P7494" s="105">
        <v>-99999</v>
      </c>
      <c r="Q7494" s="105">
        <v>-99999</v>
      </c>
      <c r="R7494" s="105">
        <v>-99999</v>
      </c>
      <c r="S7494" s="105">
        <v>0</v>
      </c>
      <c r="T7494" s="105">
        <v>0</v>
      </c>
      <c r="U7494" s="105">
        <v>0</v>
      </c>
    </row>
    <row r="7495" spans="1:21">
      <c r="A7495" s="54">
        <v>7493</v>
      </c>
      <c r="B7495" s="104">
        <v>44852</v>
      </c>
      <c r="C7495" s="104">
        <v>44852</v>
      </c>
      <c r="D7495" s="105">
        <v>11581828.999999996</v>
      </c>
      <c r="E7495" s="105">
        <v>2863450000</v>
      </c>
      <c r="F7495" s="105">
        <v>0</v>
      </c>
      <c r="G7495" s="105">
        <v>2.8844185839882863</v>
      </c>
      <c r="H7495" s="105">
        <v>3.8014401854999051</v>
      </c>
      <c r="I7495" s="105">
        <v>2.8372812238651806</v>
      </c>
      <c r="J7495" s="105">
        <v>4.099223299586515</v>
      </c>
      <c r="K7495" s="105">
        <v>5.9302662578981948</v>
      </c>
      <c r="L7495" s="105">
        <v>24.699133659564673</v>
      </c>
      <c r="M7495" s="105">
        <v>22.70623478566392</v>
      </c>
      <c r="N7495" s="105">
        <v>12.859212524578981</v>
      </c>
      <c r="O7495" s="105">
        <v>19.619721056479367</v>
      </c>
      <c r="P7495" s="105">
        <v>4.9851694732831939</v>
      </c>
      <c r="Q7495" s="105">
        <v>2.4683195481751312</v>
      </c>
      <c r="R7495" s="105">
        <v>2.0940555168690924</v>
      </c>
      <c r="S7495" s="105">
        <v>18.767977253165043</v>
      </c>
      <c r="T7495" s="105">
        <v>9.0820396762877031</v>
      </c>
      <c r="U7495" s="105">
        <v>17.887208782137957</v>
      </c>
    </row>
    <row r="7496" spans="1:21">
      <c r="A7496" s="54">
        <v>7494</v>
      </c>
      <c r="B7496" s="104">
        <v>44853</v>
      </c>
      <c r="C7496" s="104">
        <v>44853</v>
      </c>
      <c r="D7496" s="105">
        <v>3483527.9999999995</v>
      </c>
      <c r="E7496" s="105">
        <v>2863450000</v>
      </c>
      <c r="F7496" s="105">
        <v>0</v>
      </c>
      <c r="G7496" s="105">
        <v>4.612163912523835</v>
      </c>
      <c r="H7496" s="105">
        <v>5.9946311397492007</v>
      </c>
      <c r="I7496" s="105">
        <v>4.5642957442066034</v>
      </c>
      <c r="J7496" s="105">
        <v>7.945945369085206</v>
      </c>
      <c r="K7496" s="105">
        <v>11.300118546645844</v>
      </c>
      <c r="L7496" s="105">
        <v>24.455906300955512</v>
      </c>
      <c r="M7496" s="105">
        <v>22.843480707353098</v>
      </c>
      <c r="N7496" s="105">
        <v>14.628278947519266</v>
      </c>
      <c r="O7496" s="105">
        <v>38.010815498904691</v>
      </c>
      <c r="P7496" s="105">
        <v>11.260963120533077</v>
      </c>
      <c r="Q7496" s="105">
        <v>5.4477657328873343</v>
      </c>
      <c r="R7496" s="105">
        <v>3.84890543498955</v>
      </c>
      <c r="S7496" s="105">
        <v>21.883402262956189</v>
      </c>
      <c r="T7496" s="105">
        <v>12.909439204612768</v>
      </c>
      <c r="U7496" s="105">
        <v>19.858092844196563</v>
      </c>
    </row>
    <row r="7497" spans="1:21">
      <c r="A7497" s="54">
        <v>7495</v>
      </c>
      <c r="B7497" s="104">
        <v>44854</v>
      </c>
      <c r="C7497" s="104">
        <v>44854</v>
      </c>
      <c r="D7497" s="105">
        <v>12562786.999999998</v>
      </c>
      <c r="E7497" s="105">
        <v>2863450000</v>
      </c>
      <c r="F7497" s="105">
        <v>0</v>
      </c>
      <c r="G7497" s="105">
        <v>1.5974632304434195</v>
      </c>
      <c r="H7497" s="105">
        <v>2.1295523859811643</v>
      </c>
      <c r="I7497" s="105">
        <v>1.7314782901549366</v>
      </c>
      <c r="J7497" s="105">
        <v>4.49372171099031</v>
      </c>
      <c r="K7497" s="105">
        <v>8.6059175860279851</v>
      </c>
      <c r="L7497" s="105">
        <v>17.305966551095018</v>
      </c>
      <c r="M7497" s="105">
        <v>16.660174922956934</v>
      </c>
      <c r="N7497" s="105">
        <v>17.09063437775978</v>
      </c>
      <c r="O7497" s="105">
        <v>89.703178926862947</v>
      </c>
      <c r="P7497" s="105">
        <v>7.7952470987469917</v>
      </c>
      <c r="Q7497" s="105">
        <v>2.769761645501192</v>
      </c>
      <c r="R7497" s="105">
        <v>2.125403044836677</v>
      </c>
      <c r="S7497" s="105">
        <v>40.702227431938162</v>
      </c>
      <c r="T7497" s="105">
        <v>14.334041647613113</v>
      </c>
      <c r="U7497" s="105">
        <v>38.264788083096114</v>
      </c>
    </row>
    <row r="7498" spans="1:21">
      <c r="A7498" s="54">
        <v>7496</v>
      </c>
      <c r="B7498" s="104">
        <v>44855</v>
      </c>
      <c r="C7498" s="104">
        <v>44855</v>
      </c>
      <c r="D7498" s="105">
        <v>2481075.0000000005</v>
      </c>
      <c r="E7498" s="105">
        <v>2863450000</v>
      </c>
      <c r="F7498" s="105">
        <v>0</v>
      </c>
      <c r="G7498" s="105">
        <v>7.6620869410737598</v>
      </c>
      <c r="H7498" s="105">
        <v>12.701206991956084</v>
      </c>
      <c r="I7498" s="105">
        <v>10.736857340955773</v>
      </c>
      <c r="J7498" s="105">
        <v>19.754502979893008</v>
      </c>
      <c r="K7498" s="105">
        <v>44.34890034379579</v>
      </c>
      <c r="L7498" s="105">
        <v>85.659040538961378</v>
      </c>
      <c r="M7498" s="105">
        <v>100</v>
      </c>
      <c r="N7498" s="105">
        <v>100</v>
      </c>
      <c r="O7498" s="105">
        <v>100</v>
      </c>
      <c r="P7498" s="105">
        <v>89.883089967538808</v>
      </c>
      <c r="Q7498" s="105">
        <v>22.560416999823449</v>
      </c>
      <c r="R7498" s="105">
        <v>18.222645412432723</v>
      </c>
      <c r="S7498" s="105">
        <v>96.128326091823851</v>
      </c>
      <c r="T7498" s="105">
        <v>50.960728959702557</v>
      </c>
      <c r="U7498" s="105">
        <v>87.11657966547817</v>
      </c>
    </row>
    <row r="7499" spans="1:21">
      <c r="A7499" s="54">
        <v>7497</v>
      </c>
      <c r="B7499" s="104">
        <v>44856</v>
      </c>
      <c r="C7499" s="104">
        <v>44856</v>
      </c>
      <c r="D7499" s="105">
        <v>16513.000000000004</v>
      </c>
      <c r="E7499" s="105">
        <v>2863450000</v>
      </c>
      <c r="F7499" s="105">
        <v>0</v>
      </c>
      <c r="G7499" s="105">
        <v>80.260309315461257</v>
      </c>
      <c r="H7499" s="105">
        <v>100</v>
      </c>
      <c r="I7499" s="105">
        <v>100</v>
      </c>
      <c r="J7499" s="105">
        <v>100</v>
      </c>
      <c r="K7499" s="105">
        <v>100</v>
      </c>
      <c r="L7499" s="105">
        <v>100</v>
      </c>
      <c r="M7499" s="105">
        <v>34.828104433298215</v>
      </c>
      <c r="N7499" s="105">
        <v>19.046615463497893</v>
      </c>
      <c r="O7499" s="105">
        <v>8.9589979249641711</v>
      </c>
      <c r="P7499" s="105">
        <v>13.721469293624455</v>
      </c>
      <c r="Q7499" s="105">
        <v>39.328649132495059</v>
      </c>
      <c r="R7499" s="105">
        <v>77.543054452271988</v>
      </c>
      <c r="S7499" s="105">
        <v>0</v>
      </c>
      <c r="T7499" s="105">
        <v>64.473933334634424</v>
      </c>
      <c r="U7499" s="105">
        <v>64.473933334634395</v>
      </c>
    </row>
    <row r="7500" spans="1:21">
      <c r="A7500" s="54">
        <v>7498</v>
      </c>
      <c r="B7500" s="104">
        <v>44857</v>
      </c>
      <c r="C7500" s="104">
        <v>44857</v>
      </c>
      <c r="D7500" s="105">
        <v>310296823</v>
      </c>
      <c r="E7500" s="105">
        <v>28319600000</v>
      </c>
      <c r="F7500" s="105">
        <v>0</v>
      </c>
      <c r="G7500" s="105">
        <v>3.5458759076384614</v>
      </c>
      <c r="H7500" s="105">
        <v>5.7286071510368579</v>
      </c>
      <c r="I7500" s="105">
        <v>9.672936365675616</v>
      </c>
      <c r="J7500" s="105">
        <v>12.737902372410547</v>
      </c>
      <c r="K7500" s="105">
        <v>12.277803864646975</v>
      </c>
      <c r="L7500" s="105">
        <v>13.903835319286939</v>
      </c>
      <c r="M7500" s="105">
        <v>3.8120693289660816</v>
      </c>
      <c r="N7500" s="105">
        <v>1.8459791403605341</v>
      </c>
      <c r="O7500" s="105">
        <v>0.91131441882567343</v>
      </c>
      <c r="P7500" s="105">
        <v>1.8594778298770462</v>
      </c>
      <c r="Q7500" s="105">
        <v>3.1241664237602893</v>
      </c>
      <c r="R7500" s="105">
        <v>4.1853335572405435</v>
      </c>
      <c r="S7500" s="105">
        <v>2.0352782528723732</v>
      </c>
      <c r="T7500" s="105">
        <v>6.1337751399771294</v>
      </c>
      <c r="U7500" s="105">
        <v>2.3958874473119898</v>
      </c>
    </row>
    <row r="7501" spans="1:21">
      <c r="A7501" s="54">
        <v>7499</v>
      </c>
      <c r="B7501" s="104">
        <v>44858</v>
      </c>
      <c r="C7501" s="104">
        <v>44858</v>
      </c>
      <c r="D7501" s="105">
        <v>3938610418</v>
      </c>
      <c r="E7501" s="105">
        <v>132126000000</v>
      </c>
      <c r="F7501" s="105">
        <v>0</v>
      </c>
      <c r="G7501" s="105">
        <v>5.6623304905223364</v>
      </c>
      <c r="H7501" s="105">
        <v>6.6521102421038334</v>
      </c>
      <c r="I7501" s="105">
        <v>6.0215185014622463</v>
      </c>
      <c r="J7501" s="105">
        <v>5.6715159784097535</v>
      </c>
      <c r="K7501" s="105">
        <v>5.1380402741052125</v>
      </c>
      <c r="L7501" s="105">
        <v>5.4604498275483913</v>
      </c>
      <c r="M7501" s="105">
        <v>22.098884864284585</v>
      </c>
      <c r="N7501" s="105">
        <v>9.3595996810607502</v>
      </c>
      <c r="O7501" s="105">
        <v>4.6868253566397646</v>
      </c>
      <c r="P7501" s="105">
        <v>6.7488695536507644</v>
      </c>
      <c r="Q7501" s="105">
        <v>8.1738339865434888</v>
      </c>
      <c r="R7501" s="105">
        <v>7.1313653863238464</v>
      </c>
      <c r="S7501" s="105">
        <v>8.5858705802463113</v>
      </c>
      <c r="T7501" s="105">
        <v>7.7337786785545797</v>
      </c>
      <c r="U7501" s="105">
        <v>8.4477806288224606</v>
      </c>
    </row>
    <row r="7502" spans="1:21">
      <c r="A7502" s="54">
        <v>7500</v>
      </c>
      <c r="B7502" s="104">
        <v>44873</v>
      </c>
      <c r="C7502" s="104">
        <v>44873</v>
      </c>
      <c r="D7502" s="105">
        <v>1106335</v>
      </c>
      <c r="E7502" s="105">
        <v>2863450000</v>
      </c>
      <c r="F7502" s="105">
        <v>0</v>
      </c>
      <c r="G7502" s="105">
        <v>2.7974296377219909</v>
      </c>
      <c r="H7502" s="105">
        <v>4.4710180696473261</v>
      </c>
      <c r="I7502" s="105">
        <v>6.7798616165289811</v>
      </c>
      <c r="J7502" s="105">
        <v>6.9461161085807017</v>
      </c>
      <c r="K7502" s="105">
        <v>9.0887803340457047</v>
      </c>
      <c r="L7502" s="105">
        <v>2.8576130301760023</v>
      </c>
      <c r="M7502" s="105">
        <v>1.0365292911379294</v>
      </c>
      <c r="N7502" s="105">
        <v>1.5881033176535888</v>
      </c>
      <c r="O7502" s="105">
        <v>0.37528709446721559</v>
      </c>
      <c r="P7502" s="105">
        <v>0.354524980478086</v>
      </c>
      <c r="Q7502" s="105">
        <v>1.155476938426895</v>
      </c>
      <c r="R7502" s="105">
        <v>2.0814369887859603</v>
      </c>
      <c r="S7502" s="105">
        <v>1.6668726694438236</v>
      </c>
      <c r="T7502" s="105">
        <v>3.2943481173041991</v>
      </c>
      <c r="U7502" s="105">
        <v>3.1959421461610824</v>
      </c>
    </row>
    <row r="7503" spans="1:21">
      <c r="A7503" s="54">
        <v>7501</v>
      </c>
      <c r="B7503" s="104">
        <v>44874</v>
      </c>
      <c r="C7503" s="104">
        <v>44874</v>
      </c>
      <c r="D7503" s="105">
        <v>63952.999999999993</v>
      </c>
      <c r="E7503" s="105">
        <v>2863450000</v>
      </c>
      <c r="F7503" s="105">
        <v>1</v>
      </c>
      <c r="G7503" s="105">
        <v>-99999</v>
      </c>
      <c r="H7503" s="105">
        <v>-99999</v>
      </c>
      <c r="I7503" s="105">
        <v>-99999</v>
      </c>
      <c r="J7503" s="105">
        <v>-99999</v>
      </c>
      <c r="K7503" s="105">
        <v>-99999</v>
      </c>
      <c r="L7503" s="105">
        <v>-99999</v>
      </c>
      <c r="M7503" s="105">
        <v>-99999</v>
      </c>
      <c r="N7503" s="105">
        <v>-99999</v>
      </c>
      <c r="O7503" s="105">
        <v>-99999</v>
      </c>
      <c r="P7503" s="105">
        <v>-99999</v>
      </c>
      <c r="Q7503" s="105">
        <v>-99999</v>
      </c>
      <c r="R7503" s="105">
        <v>-99999</v>
      </c>
      <c r="S7503" s="105">
        <v>0</v>
      </c>
      <c r="T7503" s="105">
        <v>0</v>
      </c>
      <c r="U7503" s="105">
        <v>0</v>
      </c>
    </row>
    <row r="7504" spans="1:21">
      <c r="A7504" s="54">
        <v>7502</v>
      </c>
      <c r="B7504" s="104">
        <v>44875</v>
      </c>
      <c r="C7504" s="104">
        <v>44875</v>
      </c>
      <c r="D7504" s="105">
        <v>1773.9999999999998</v>
      </c>
      <c r="E7504" s="105">
        <v>2863450000</v>
      </c>
      <c r="F7504" s="105">
        <v>1</v>
      </c>
      <c r="G7504" s="105">
        <v>-99999</v>
      </c>
      <c r="H7504" s="105">
        <v>-99999</v>
      </c>
      <c r="I7504" s="105">
        <v>-99999</v>
      </c>
      <c r="J7504" s="105">
        <v>-99999</v>
      </c>
      <c r="K7504" s="105">
        <v>-99999</v>
      </c>
      <c r="L7504" s="105">
        <v>-99999</v>
      </c>
      <c r="M7504" s="105">
        <v>-99999</v>
      </c>
      <c r="N7504" s="105">
        <v>-99999</v>
      </c>
      <c r="O7504" s="105">
        <v>-99999</v>
      </c>
      <c r="P7504" s="105">
        <v>-99999</v>
      </c>
      <c r="Q7504" s="105">
        <v>-99999</v>
      </c>
      <c r="R7504" s="105">
        <v>-99999</v>
      </c>
      <c r="S7504" s="105">
        <v>0</v>
      </c>
      <c r="T7504" s="105">
        <v>0</v>
      </c>
      <c r="U7504" s="105">
        <v>0</v>
      </c>
    </row>
    <row r="7505" spans="1:21">
      <c r="A7505" s="54">
        <v>7503</v>
      </c>
      <c r="B7505" s="104">
        <v>44876</v>
      </c>
      <c r="C7505" s="104">
        <v>44876</v>
      </c>
      <c r="D7505" s="105">
        <v>22955326</v>
      </c>
      <c r="E7505" s="105">
        <v>5736530000</v>
      </c>
      <c r="F7505" s="105">
        <v>0</v>
      </c>
      <c r="G7505" s="105">
        <v>6.1293182294356479</v>
      </c>
      <c r="H7505" s="105">
        <v>10.387928399192093</v>
      </c>
      <c r="I7505" s="105">
        <v>11.263262255395574</v>
      </c>
      <c r="J7505" s="105">
        <v>8.8573972912613304</v>
      </c>
      <c r="K7505" s="105">
        <v>8.4918348955658658</v>
      </c>
      <c r="L7505" s="105">
        <v>2.9272484504498499</v>
      </c>
      <c r="M7505" s="105">
        <v>3.631842991550474</v>
      </c>
      <c r="N7505" s="105">
        <v>4.0872083163884891</v>
      </c>
      <c r="O7505" s="105">
        <v>1.5885507402879628</v>
      </c>
      <c r="P7505" s="105">
        <v>1.1849452921434138</v>
      </c>
      <c r="Q7505" s="105">
        <v>2.9045985383813089</v>
      </c>
      <c r="R7505" s="105">
        <v>5.6585626622178653</v>
      </c>
      <c r="S7505" s="105">
        <v>3.786052281399821</v>
      </c>
      <c r="T7505" s="105">
        <v>5.5927248385224893</v>
      </c>
      <c r="U7505" s="105">
        <v>3.9622713056390522</v>
      </c>
    </row>
    <row r="7506" spans="1:21">
      <c r="A7506" s="54">
        <v>7504</v>
      </c>
      <c r="B7506" s="104">
        <v>44877</v>
      </c>
      <c r="C7506" s="104">
        <v>44877</v>
      </c>
      <c r="D7506" s="105">
        <v>4970900.0000000019</v>
      </c>
      <c r="E7506" s="105">
        <v>5736530000</v>
      </c>
      <c r="F7506" s="105">
        <v>0</v>
      </c>
      <c r="G7506" s="105">
        <v>4.80348430631481</v>
      </c>
      <c r="H7506" s="105">
        <v>6.3106754733053654</v>
      </c>
      <c r="I7506" s="105">
        <v>7.0483780444341511</v>
      </c>
      <c r="J7506" s="105">
        <v>8.4735988956663579</v>
      </c>
      <c r="K7506" s="105">
        <v>9.2172864118055564</v>
      </c>
      <c r="L7506" s="105">
        <v>2.8479332855214712</v>
      </c>
      <c r="M7506" s="105">
        <v>4.5108109368821658</v>
      </c>
      <c r="N7506" s="105">
        <v>4.1442793761713634</v>
      </c>
      <c r="O7506" s="105">
        <v>1.4062769925637972</v>
      </c>
      <c r="P7506" s="105">
        <v>1.2278931049229924</v>
      </c>
      <c r="Q7506" s="105">
        <v>2.1706782103303603</v>
      </c>
      <c r="R7506" s="105">
        <v>3.4240301267000088</v>
      </c>
      <c r="S7506" s="105">
        <v>4.027328080437278</v>
      </c>
      <c r="T7506" s="105">
        <v>4.6321104303848664</v>
      </c>
      <c r="U7506" s="105">
        <v>4.1190329841443916</v>
      </c>
    </row>
    <row r="7507" spans="1:21">
      <c r="A7507" s="54">
        <v>7505</v>
      </c>
      <c r="B7507" s="104">
        <v>44878</v>
      </c>
      <c r="C7507" s="104">
        <v>44878</v>
      </c>
      <c r="D7507" s="105">
        <v>1164643</v>
      </c>
      <c r="E7507" s="105">
        <v>5736530000</v>
      </c>
      <c r="F7507" s="105">
        <v>0</v>
      </c>
      <c r="G7507" s="105">
        <v>4.0718016060141844</v>
      </c>
      <c r="H7507" s="105">
        <v>5.4820403847405315</v>
      </c>
      <c r="I7507" s="105">
        <v>5.9165881778884541</v>
      </c>
      <c r="J7507" s="105">
        <v>6.8489990072178655</v>
      </c>
      <c r="K7507" s="105">
        <v>7.5828928259116681</v>
      </c>
      <c r="L7507" s="105">
        <v>6.3641784701823241</v>
      </c>
      <c r="M7507" s="105">
        <v>6.1299662502031529</v>
      </c>
      <c r="N7507" s="105">
        <v>6.1633191727078431</v>
      </c>
      <c r="O7507" s="105">
        <v>1.9196193910922192</v>
      </c>
      <c r="P7507" s="105">
        <v>1.5254076191069388</v>
      </c>
      <c r="Q7507" s="105">
        <v>2.1981265936183174</v>
      </c>
      <c r="R7507" s="105">
        <v>2.9685064314730147</v>
      </c>
      <c r="S7507" s="105">
        <v>6.0418156140727897</v>
      </c>
      <c r="T7507" s="105">
        <v>4.7642871608463766</v>
      </c>
      <c r="U7507" s="105">
        <v>5.3320467486633403</v>
      </c>
    </row>
    <row r="7508" spans="1:21">
      <c r="A7508" s="54">
        <v>7506</v>
      </c>
      <c r="B7508" s="104">
        <v>44879</v>
      </c>
      <c r="C7508" s="104">
        <v>44879</v>
      </c>
      <c r="D7508" s="105">
        <v>38294</v>
      </c>
      <c r="E7508" s="105">
        <v>2863450000</v>
      </c>
      <c r="F7508" s="105">
        <v>0</v>
      </c>
      <c r="G7508" s="105">
        <v>11.521672192327948</v>
      </c>
      <c r="H7508" s="105">
        <v>21.621893106113589</v>
      </c>
      <c r="I7508" s="105">
        <v>21.519449497060506</v>
      </c>
      <c r="J7508" s="105">
        <v>30.162868239349113</v>
      </c>
      <c r="K7508" s="105">
        <v>17.448288100465014</v>
      </c>
      <c r="L7508" s="105">
        <v>7.7611374723804447</v>
      </c>
      <c r="M7508" s="105">
        <v>12.978209457904004</v>
      </c>
      <c r="N7508" s="105">
        <v>11.234872389453951</v>
      </c>
      <c r="O7508" s="105">
        <v>4.0439018179747164</v>
      </c>
      <c r="P7508" s="105">
        <v>2.4291615977197729</v>
      </c>
      <c r="Q7508" s="105">
        <v>6.4604318011581077</v>
      </c>
      <c r="R7508" s="105">
        <v>9.18674701102805</v>
      </c>
      <c r="S7508" s="105">
        <v>0</v>
      </c>
      <c r="T7508" s="105">
        <v>13.030719390244601</v>
      </c>
      <c r="U7508" s="105">
        <v>13.030719390244602</v>
      </c>
    </row>
    <row r="7509" spans="1:21">
      <c r="A7509" s="54">
        <v>7507</v>
      </c>
      <c r="B7509" s="104">
        <v>44880</v>
      </c>
      <c r="C7509" s="104">
        <v>44880</v>
      </c>
      <c r="D7509" s="105">
        <v>3216268.0000000005</v>
      </c>
      <c r="E7509" s="105">
        <v>2863450000</v>
      </c>
      <c r="F7509" s="105">
        <v>0</v>
      </c>
      <c r="G7509" s="105">
        <v>8.640327663614535</v>
      </c>
      <c r="H7509" s="105">
        <v>14.32475459381839</v>
      </c>
      <c r="I7509" s="105">
        <v>15.246856932138385</v>
      </c>
      <c r="J7509" s="105">
        <v>18.356727319052609</v>
      </c>
      <c r="K7509" s="105">
        <v>10.929760111525924</v>
      </c>
      <c r="L7509" s="105">
        <v>5.7827470884091525</v>
      </c>
      <c r="M7509" s="105">
        <v>11.86006025437168</v>
      </c>
      <c r="N7509" s="105">
        <v>11.21244132381517</v>
      </c>
      <c r="O7509" s="105">
        <v>3.46125136803935</v>
      </c>
      <c r="P7509" s="105">
        <v>1.8558608471124221</v>
      </c>
      <c r="Q7509" s="105">
        <v>4.4423935348286223</v>
      </c>
      <c r="R7509" s="105">
        <v>6.7150939791161157</v>
      </c>
      <c r="S7509" s="105">
        <v>9.9956579067435243</v>
      </c>
      <c r="T7509" s="105">
        <v>9.4023562513201977</v>
      </c>
      <c r="U7509" s="105">
        <v>9.9292367169784566</v>
      </c>
    </row>
    <row r="7510" spans="1:21">
      <c r="A7510" s="54">
        <v>7508</v>
      </c>
      <c r="B7510" s="104">
        <v>44881</v>
      </c>
      <c r="C7510" s="104">
        <v>44881</v>
      </c>
      <c r="D7510" s="105">
        <v>817760.99999999988</v>
      </c>
      <c r="E7510" s="105">
        <v>2863450000</v>
      </c>
      <c r="F7510" s="105">
        <v>0</v>
      </c>
      <c r="G7510" s="105">
        <v>17.784214630841419</v>
      </c>
      <c r="H7510" s="105">
        <v>21.37183222878059</v>
      </c>
      <c r="I7510" s="105">
        <v>17.851015451836652</v>
      </c>
      <c r="J7510" s="105">
        <v>30.958776162585067</v>
      </c>
      <c r="K7510" s="105">
        <v>29.471286974327505</v>
      </c>
      <c r="L7510" s="105">
        <v>15.496681951270016</v>
      </c>
      <c r="M7510" s="105">
        <v>26.613941842898466</v>
      </c>
      <c r="N7510" s="105">
        <v>28.468860789290058</v>
      </c>
      <c r="O7510" s="105">
        <v>13.783841319293224</v>
      </c>
      <c r="P7510" s="105">
        <v>8.1979515671361209</v>
      </c>
      <c r="Q7510" s="105">
        <v>9.2541421129776804</v>
      </c>
      <c r="R7510" s="105">
        <v>12.542639009217789</v>
      </c>
      <c r="S7510" s="105">
        <v>24.618580667029889</v>
      </c>
      <c r="T7510" s="105">
        <v>19.31626533670455</v>
      </c>
      <c r="U7510" s="105">
        <v>24.028807738104369</v>
      </c>
    </row>
    <row r="7511" spans="1:21">
      <c r="A7511" s="54">
        <v>7509</v>
      </c>
      <c r="B7511" s="104">
        <v>44882</v>
      </c>
      <c r="C7511" s="104">
        <v>44882</v>
      </c>
      <c r="D7511" s="105">
        <v>30051735</v>
      </c>
      <c r="E7511" s="105">
        <v>2863450000</v>
      </c>
      <c r="F7511" s="105">
        <v>0</v>
      </c>
      <c r="G7511" s="105">
        <v>1.68952592376335</v>
      </c>
      <c r="H7511" s="105">
        <v>1.7565724503774152</v>
      </c>
      <c r="I7511" s="105">
        <v>1.6916587744444305</v>
      </c>
      <c r="J7511" s="105">
        <v>2.8325633857698174</v>
      </c>
      <c r="K7511" s="105">
        <v>2.7960436537294688</v>
      </c>
      <c r="L7511" s="105">
        <v>1.706909344911214</v>
      </c>
      <c r="M7511" s="105">
        <v>2.5866030711248649</v>
      </c>
      <c r="N7511" s="105">
        <v>3.0939922079037543</v>
      </c>
      <c r="O7511" s="105">
        <v>1.5801119692569301</v>
      </c>
      <c r="P7511" s="105">
        <v>0.9432746538843465</v>
      </c>
      <c r="Q7511" s="105">
        <v>0.94821911922072111</v>
      </c>
      <c r="R7511" s="105">
        <v>1.1872083456513407</v>
      </c>
      <c r="S7511" s="105">
        <v>2.548265666983903</v>
      </c>
      <c r="T7511" s="105">
        <v>1.9010569083364712</v>
      </c>
      <c r="U7511" s="105">
        <v>2.5146684048348082</v>
      </c>
    </row>
    <row r="7512" spans="1:21">
      <c r="A7512" s="54">
        <v>7510</v>
      </c>
      <c r="B7512" s="104">
        <v>44883</v>
      </c>
      <c r="C7512" s="104">
        <v>44883</v>
      </c>
      <c r="D7512" s="105">
        <v>76784873.99999997</v>
      </c>
      <c r="E7512" s="105">
        <v>5717050000</v>
      </c>
      <c r="F7512" s="105">
        <v>0</v>
      </c>
      <c r="G7512" s="105">
        <v>2.1881621713685808</v>
      </c>
      <c r="H7512" s="105">
        <v>2.4008999791418906</v>
      </c>
      <c r="I7512" s="105">
        <v>2.4278960521392228</v>
      </c>
      <c r="J7512" s="105">
        <v>4.9778614916241892</v>
      </c>
      <c r="K7512" s="105">
        <v>2.5053409341143715</v>
      </c>
      <c r="L7512" s="105">
        <v>0.84893807394070808</v>
      </c>
      <c r="M7512" s="105">
        <v>1.9636819306804265</v>
      </c>
      <c r="N7512" s="105">
        <v>2.5842082323408766</v>
      </c>
      <c r="O7512" s="105">
        <v>1.3235312263339198</v>
      </c>
      <c r="P7512" s="105">
        <v>0.59031363093945233</v>
      </c>
      <c r="Q7512" s="105">
        <v>0.93104506597544889</v>
      </c>
      <c r="R7512" s="105">
        <v>1.7155540218276311</v>
      </c>
      <c r="S7512" s="105">
        <v>2.0336556198804558</v>
      </c>
      <c r="T7512" s="105">
        <v>2.0381194008688936</v>
      </c>
      <c r="U7512" s="105">
        <v>2.0347432952530524</v>
      </c>
    </row>
    <row r="7513" spans="1:21">
      <c r="A7513" s="54">
        <v>7511</v>
      </c>
      <c r="B7513" s="104">
        <v>44884</v>
      </c>
      <c r="C7513" s="104">
        <v>44884</v>
      </c>
      <c r="D7513" s="105">
        <v>72564646</v>
      </c>
      <c r="E7513" s="105">
        <v>5717050000</v>
      </c>
      <c r="F7513" s="105">
        <v>0</v>
      </c>
      <c r="G7513" s="105">
        <v>2.4065330178154989</v>
      </c>
      <c r="H7513" s="105">
        <v>1.7160301144198331</v>
      </c>
      <c r="I7513" s="105">
        <v>2.2210736937836191</v>
      </c>
      <c r="J7513" s="105">
        <v>4.2947369655293492</v>
      </c>
      <c r="K7513" s="105">
        <v>0.4911298777721686</v>
      </c>
      <c r="L7513" s="105">
        <v>0.26329467898601916</v>
      </c>
      <c r="M7513" s="105">
        <v>0.83505807394315479</v>
      </c>
      <c r="N7513" s="105">
        <v>0.81352094242874062</v>
      </c>
      <c r="O7513" s="105">
        <v>0.5476909854555243</v>
      </c>
      <c r="P7513" s="105">
        <v>0.26412939610105224</v>
      </c>
      <c r="Q7513" s="105">
        <v>0.67572618145099994</v>
      </c>
      <c r="R7513" s="105">
        <v>1.8025965557771251</v>
      </c>
      <c r="S7513" s="105">
        <v>0.71400045905718634</v>
      </c>
      <c r="T7513" s="105">
        <v>1.3609600402885906</v>
      </c>
      <c r="U7513" s="105">
        <v>0.96641558554868967</v>
      </c>
    </row>
    <row r="7514" spans="1:21">
      <c r="A7514" s="54">
        <v>7512</v>
      </c>
      <c r="B7514" s="104">
        <v>44885</v>
      </c>
      <c r="C7514" s="104">
        <v>44885</v>
      </c>
      <c r="D7514" s="105">
        <v>87951001.99999997</v>
      </c>
      <c r="E7514" s="105">
        <v>2863450000</v>
      </c>
      <c r="F7514" s="105">
        <v>0</v>
      </c>
      <c r="G7514" s="105">
        <v>1.0891206958612818</v>
      </c>
      <c r="H7514" s="105">
        <v>1.0474895678559111</v>
      </c>
      <c r="I7514" s="105">
        <v>0.95300675249064037</v>
      </c>
      <c r="J7514" s="105">
        <v>0.92101510242921281</v>
      </c>
      <c r="K7514" s="105">
        <v>0.65542645619252549</v>
      </c>
      <c r="L7514" s="105">
        <v>0.43021597757782865</v>
      </c>
      <c r="M7514" s="105">
        <v>1.580403937774481</v>
      </c>
      <c r="N7514" s="105">
        <v>1.3202320435284984</v>
      </c>
      <c r="O7514" s="105">
        <v>0.69680861102700664</v>
      </c>
      <c r="P7514" s="105">
        <v>0.42862978510962763</v>
      </c>
      <c r="Q7514" s="105">
        <v>0.7631482085226543</v>
      </c>
      <c r="R7514" s="105">
        <v>1.2182839392647433</v>
      </c>
      <c r="S7514" s="105">
        <v>1.1738622014171018</v>
      </c>
      <c r="T7514" s="105">
        <v>0.9253150898028677</v>
      </c>
      <c r="U7514" s="105">
        <v>1.155181446600692</v>
      </c>
    </row>
    <row r="7515" spans="1:21">
      <c r="A7515" s="54">
        <v>7513</v>
      </c>
      <c r="B7515" s="104">
        <v>44886</v>
      </c>
      <c r="C7515" s="104">
        <v>44886</v>
      </c>
      <c r="D7515" s="105">
        <v>57459769.999999985</v>
      </c>
      <c r="E7515" s="105">
        <v>2863450000</v>
      </c>
      <c r="F7515" s="105">
        <v>0</v>
      </c>
      <c r="G7515" s="105">
        <v>2.4923082432056058</v>
      </c>
      <c r="H7515" s="105">
        <v>2.7383511092418531</v>
      </c>
      <c r="I7515" s="105">
        <v>2.7805902090968928</v>
      </c>
      <c r="J7515" s="105">
        <v>4.2995911480045681</v>
      </c>
      <c r="K7515" s="105">
        <v>0.77873373830911441</v>
      </c>
      <c r="L7515" s="105">
        <v>0.35651857472312587</v>
      </c>
      <c r="M7515" s="105">
        <v>1.3020880430224651</v>
      </c>
      <c r="N7515" s="105">
        <v>1.7854822845675775</v>
      </c>
      <c r="O7515" s="105">
        <v>0.50488218292747289</v>
      </c>
      <c r="P7515" s="105">
        <v>0.26562034923264732</v>
      </c>
      <c r="Q7515" s="105">
        <v>0.67466561344335496</v>
      </c>
      <c r="R7515" s="105">
        <v>1.6032871368086359</v>
      </c>
      <c r="S7515" s="105">
        <v>1.2526317206951378</v>
      </c>
      <c r="T7515" s="105">
        <v>1.631843219381943</v>
      </c>
      <c r="U7515" s="105">
        <v>1.3144882338853621</v>
      </c>
    </row>
    <row r="7516" spans="1:21">
      <c r="A7516" s="54">
        <v>7514</v>
      </c>
      <c r="B7516" s="104">
        <v>44888</v>
      </c>
      <c r="C7516" s="104">
        <v>44888</v>
      </c>
      <c r="D7516" s="105">
        <v>5362050.9999999981</v>
      </c>
      <c r="E7516" s="105">
        <v>2863450000</v>
      </c>
      <c r="F7516" s="105">
        <v>0</v>
      </c>
      <c r="G7516" s="105">
        <v>2.1064158924683465</v>
      </c>
      <c r="H7516" s="105">
        <v>2.4789978188678523</v>
      </c>
      <c r="I7516" s="105">
        <v>1.8677269418263873</v>
      </c>
      <c r="J7516" s="105">
        <v>3.2710540323577377</v>
      </c>
      <c r="K7516" s="105">
        <v>0.89414968797219796</v>
      </c>
      <c r="L7516" s="105">
        <v>0.40367942915073823</v>
      </c>
      <c r="M7516" s="105">
        <v>1.2824091948220591</v>
      </c>
      <c r="N7516" s="105">
        <v>1.7560933940793244</v>
      </c>
      <c r="O7516" s="105">
        <v>0.75982113428895059</v>
      </c>
      <c r="P7516" s="105">
        <v>0.38335584149715918</v>
      </c>
      <c r="Q7516" s="105">
        <v>0.47612891867435969</v>
      </c>
      <c r="R7516" s="105">
        <v>1.4957907400703367</v>
      </c>
      <c r="S7516" s="105">
        <v>1.2129818390046341</v>
      </c>
      <c r="T7516" s="105">
        <v>1.4313019188396208</v>
      </c>
      <c r="U7516" s="105">
        <v>1.3070696510314506</v>
      </c>
    </row>
    <row r="7517" spans="1:21">
      <c r="A7517" s="54">
        <v>7515</v>
      </c>
      <c r="B7517" s="104">
        <v>44889</v>
      </c>
      <c r="C7517" s="104">
        <v>44889</v>
      </c>
      <c r="D7517" s="105">
        <v>21506628.000000007</v>
      </c>
      <c r="E7517" s="105">
        <v>5736530000</v>
      </c>
      <c r="F7517" s="105">
        <v>0</v>
      </c>
      <c r="G7517" s="105">
        <v>1.8593799354076115</v>
      </c>
      <c r="H7517" s="105">
        <v>2.1093033485713706</v>
      </c>
      <c r="I7517" s="105">
        <v>2.3356441216081545</v>
      </c>
      <c r="J7517" s="105">
        <v>2.9428210995295161</v>
      </c>
      <c r="K7517" s="105">
        <v>2.735888639786098</v>
      </c>
      <c r="L7517" s="105">
        <v>1.8008513440376011</v>
      </c>
      <c r="M7517" s="105">
        <v>1.9229890196539712</v>
      </c>
      <c r="N7517" s="105">
        <v>2.1834500663921368</v>
      </c>
      <c r="O7517" s="105">
        <v>2.1530008548888464</v>
      </c>
      <c r="P7517" s="105">
        <v>1.1009749631704193</v>
      </c>
      <c r="Q7517" s="105">
        <v>1.2252718816968953</v>
      </c>
      <c r="R7517" s="105">
        <v>1.5378310012224605</v>
      </c>
      <c r="S7517" s="105">
        <v>2.0303722042971084</v>
      </c>
      <c r="T7517" s="105">
        <v>1.992283856330423</v>
      </c>
      <c r="U7517" s="105">
        <v>2.0157400928262637</v>
      </c>
    </row>
    <row r="7518" spans="1:21">
      <c r="A7518" s="54">
        <v>7516</v>
      </c>
      <c r="B7518" s="104">
        <v>44890</v>
      </c>
      <c r="C7518" s="104">
        <v>44890</v>
      </c>
      <c r="D7518" s="105">
        <v>16</v>
      </c>
      <c r="E7518" s="105">
        <v>2863450000</v>
      </c>
      <c r="F7518" s="105">
        <v>1</v>
      </c>
      <c r="G7518" s="105">
        <v>-99999</v>
      </c>
      <c r="H7518" s="105">
        <v>-99999</v>
      </c>
      <c r="I7518" s="105">
        <v>-99999</v>
      </c>
      <c r="J7518" s="105">
        <v>-99999</v>
      </c>
      <c r="K7518" s="105">
        <v>-99999</v>
      </c>
      <c r="L7518" s="105">
        <v>-99999</v>
      </c>
      <c r="M7518" s="105">
        <v>-99999</v>
      </c>
      <c r="N7518" s="105">
        <v>-99999</v>
      </c>
      <c r="O7518" s="105">
        <v>-99999</v>
      </c>
      <c r="P7518" s="105">
        <v>-99999</v>
      </c>
      <c r="Q7518" s="105">
        <v>-99999</v>
      </c>
      <c r="R7518" s="105">
        <v>-99999</v>
      </c>
      <c r="S7518" s="105">
        <v>0</v>
      </c>
      <c r="T7518" s="105">
        <v>0</v>
      </c>
      <c r="U7518" s="105">
        <v>0</v>
      </c>
    </row>
    <row r="7519" spans="1:21">
      <c r="A7519" s="54">
        <v>7517</v>
      </c>
      <c r="B7519" s="104">
        <v>44891</v>
      </c>
      <c r="C7519" s="104">
        <v>44891</v>
      </c>
      <c r="D7519" s="105">
        <v>183066</v>
      </c>
      <c r="E7519" s="105">
        <v>2863450000</v>
      </c>
      <c r="F7519" s="105">
        <v>0</v>
      </c>
      <c r="G7519" s="105">
        <v>10.649249522243094</v>
      </c>
      <c r="H7519" s="105">
        <v>15.154569697834496</v>
      </c>
      <c r="I7519" s="105">
        <v>15.611957526384025</v>
      </c>
      <c r="J7519" s="105">
        <v>18.49601060435533</v>
      </c>
      <c r="K7519" s="105">
        <v>5.3377634328528005</v>
      </c>
      <c r="L7519" s="105">
        <v>8.0203946607634791</v>
      </c>
      <c r="M7519" s="105">
        <v>16.759120881106888</v>
      </c>
      <c r="N7519" s="105">
        <v>16.644488676833472</v>
      </c>
      <c r="O7519" s="105">
        <v>14.957186675449028</v>
      </c>
      <c r="P7519" s="105">
        <v>9.5014746364071474</v>
      </c>
      <c r="Q7519" s="105">
        <v>9.5335200820611359</v>
      </c>
      <c r="R7519" s="105">
        <v>11.280553530665948</v>
      </c>
      <c r="S7519" s="105">
        <v>0</v>
      </c>
      <c r="T7519" s="105">
        <v>12.662190827246404</v>
      </c>
      <c r="U7519" s="105">
        <v>12.662190827246404</v>
      </c>
    </row>
    <row r="7520" spans="1:21">
      <c r="A7520" s="54">
        <v>7518</v>
      </c>
      <c r="B7520" s="104">
        <v>44892</v>
      </c>
      <c r="C7520" s="104">
        <v>44892</v>
      </c>
      <c r="D7520" s="105">
        <v>0</v>
      </c>
      <c r="E7520" s="105">
        <v>2863450000</v>
      </c>
      <c r="F7520" s="105">
        <v>1</v>
      </c>
      <c r="G7520" s="105">
        <v>-99999</v>
      </c>
      <c r="H7520" s="105">
        <v>-99999</v>
      </c>
      <c r="I7520" s="105">
        <v>-99999</v>
      </c>
      <c r="J7520" s="105">
        <v>-99999</v>
      </c>
      <c r="K7520" s="105">
        <v>-99999</v>
      </c>
      <c r="L7520" s="105">
        <v>-99999</v>
      </c>
      <c r="M7520" s="105">
        <v>-99999</v>
      </c>
      <c r="N7520" s="105">
        <v>-99999</v>
      </c>
      <c r="O7520" s="105">
        <v>-99999</v>
      </c>
      <c r="P7520" s="105">
        <v>-99999</v>
      </c>
      <c r="Q7520" s="105">
        <v>-99999</v>
      </c>
      <c r="R7520" s="105">
        <v>-99999</v>
      </c>
      <c r="S7520" s="105">
        <v>0</v>
      </c>
      <c r="T7520" s="105">
        <v>0</v>
      </c>
      <c r="U7520" s="105">
        <v>0</v>
      </c>
    </row>
    <row r="7521" spans="1:21">
      <c r="A7521" s="54">
        <v>7519</v>
      </c>
      <c r="B7521" s="104">
        <v>44893</v>
      </c>
      <c r="C7521" s="104">
        <v>44893</v>
      </c>
      <c r="D7521" s="105">
        <v>90131.000000000015</v>
      </c>
      <c r="E7521" s="105">
        <v>11444000000</v>
      </c>
      <c r="F7521" s="105">
        <v>0</v>
      </c>
      <c r="G7521" s="105">
        <v>28.48054291878044</v>
      </c>
      <c r="H7521" s="105">
        <v>15.999845231671195</v>
      </c>
      <c r="I7521" s="105">
        <v>15.924713222607199</v>
      </c>
      <c r="J7521" s="105">
        <v>32.104056570869709</v>
      </c>
      <c r="K7521" s="105">
        <v>50.25159057380484</v>
      </c>
      <c r="L7521" s="105">
        <v>100</v>
      </c>
      <c r="M7521" s="105">
        <v>100</v>
      </c>
      <c r="N7521" s="105">
        <v>100</v>
      </c>
      <c r="O7521" s="105">
        <v>100</v>
      </c>
      <c r="P7521" s="105">
        <v>27.695168493256396</v>
      </c>
      <c r="Q7521" s="105">
        <v>24.644236283737964</v>
      </c>
      <c r="R7521" s="105">
        <v>28.335682911010142</v>
      </c>
      <c r="S7521" s="105">
        <v>0</v>
      </c>
      <c r="T7521" s="105">
        <v>51.952986350478163</v>
      </c>
      <c r="U7521" s="105">
        <v>51.952986350478156</v>
      </c>
    </row>
    <row r="7522" spans="1:21">
      <c r="A7522" s="54">
        <v>7520</v>
      </c>
      <c r="B7522" s="104">
        <v>45000</v>
      </c>
      <c r="C7522" s="104">
        <v>45000</v>
      </c>
      <c r="D7522" s="105">
        <v>356895</v>
      </c>
      <c r="E7522" s="105">
        <v>2863450000</v>
      </c>
      <c r="F7522" s="105">
        <v>0</v>
      </c>
      <c r="G7522" s="105">
        <v>19.489052632017131</v>
      </c>
      <c r="H7522" s="105">
        <v>34.768122506553375</v>
      </c>
      <c r="I7522" s="105">
        <v>95.144540396321958</v>
      </c>
      <c r="J7522" s="105">
        <v>63.429621194137766</v>
      </c>
      <c r="K7522" s="105">
        <v>100</v>
      </c>
      <c r="L7522" s="105">
        <v>100</v>
      </c>
      <c r="M7522" s="105">
        <v>100</v>
      </c>
      <c r="N7522" s="105">
        <v>100</v>
      </c>
      <c r="O7522" s="105">
        <v>100</v>
      </c>
      <c r="P7522" s="105">
        <v>52.067984695895348</v>
      </c>
      <c r="Q7522" s="105">
        <v>4.4470151657996722</v>
      </c>
      <c r="R7522" s="105">
        <v>6.4700400240368845</v>
      </c>
      <c r="S7522" s="105">
        <v>0</v>
      </c>
      <c r="T7522" s="105">
        <v>64.65136471789684</v>
      </c>
      <c r="U7522" s="105">
        <v>64.65136471789684</v>
      </c>
    </row>
    <row r="7523" spans="1:21">
      <c r="A7523" s="54">
        <v>7521</v>
      </c>
      <c r="B7523" s="104">
        <v>45001</v>
      </c>
      <c r="C7523" s="104">
        <v>45001</v>
      </c>
      <c r="D7523" s="105">
        <v>2566</v>
      </c>
      <c r="E7523" s="105">
        <v>2863450000</v>
      </c>
      <c r="F7523" s="105">
        <v>1</v>
      </c>
      <c r="G7523" s="105">
        <v>-99999</v>
      </c>
      <c r="H7523" s="105">
        <v>-99999</v>
      </c>
      <c r="I7523" s="105">
        <v>-99999</v>
      </c>
      <c r="J7523" s="105">
        <v>-99999</v>
      </c>
      <c r="K7523" s="105">
        <v>-99999</v>
      </c>
      <c r="L7523" s="105">
        <v>-99999</v>
      </c>
      <c r="M7523" s="105">
        <v>-99999</v>
      </c>
      <c r="N7523" s="105">
        <v>-99999</v>
      </c>
      <c r="O7523" s="105">
        <v>-99999</v>
      </c>
      <c r="P7523" s="105">
        <v>-99999</v>
      </c>
      <c r="Q7523" s="105">
        <v>-99999</v>
      </c>
      <c r="R7523" s="105">
        <v>-99999</v>
      </c>
      <c r="S7523" s="105">
        <v>0</v>
      </c>
      <c r="T7523" s="105">
        <v>0</v>
      </c>
      <c r="U7523" s="105">
        <v>0</v>
      </c>
    </row>
    <row r="7524" spans="1:21">
      <c r="A7524" s="54">
        <v>7522</v>
      </c>
      <c r="B7524" s="104">
        <v>45002</v>
      </c>
      <c r="C7524" s="104">
        <v>45002</v>
      </c>
      <c r="D7524" s="105">
        <v>19158653</v>
      </c>
      <c r="E7524" s="105">
        <v>2863450000</v>
      </c>
      <c r="F7524" s="105">
        <v>0</v>
      </c>
      <c r="G7524" s="105">
        <v>2.748021338411244</v>
      </c>
      <c r="H7524" s="105">
        <v>5.7662710602882852</v>
      </c>
      <c r="I7524" s="105">
        <v>5.4257373391427555</v>
      </c>
      <c r="J7524" s="105">
        <v>5.5284395789523932</v>
      </c>
      <c r="K7524" s="105">
        <v>8.3618957807009568</v>
      </c>
      <c r="L7524" s="105">
        <v>7.9386407328751707</v>
      </c>
      <c r="M7524" s="105">
        <v>7.3713009792154489</v>
      </c>
      <c r="N7524" s="105">
        <v>6.8854995330339452</v>
      </c>
      <c r="O7524" s="105">
        <v>7.1120905905843639</v>
      </c>
      <c r="P7524" s="105">
        <v>6.8539332153006578</v>
      </c>
      <c r="Q7524" s="105">
        <v>1.2393578644107242</v>
      </c>
      <c r="R7524" s="105">
        <v>2.8637952596630063</v>
      </c>
      <c r="S7524" s="105">
        <v>3.7160209896326419</v>
      </c>
      <c r="T7524" s="105">
        <v>5.6745819393815795</v>
      </c>
      <c r="U7524" s="105">
        <v>5.2665856236286448</v>
      </c>
    </row>
    <row r="7525" spans="1:21">
      <c r="A7525" s="54">
        <v>7523</v>
      </c>
      <c r="B7525" s="104">
        <v>45026</v>
      </c>
      <c r="C7525" s="104">
        <v>43609</v>
      </c>
      <c r="D7525" s="105">
        <v>1266521749.9999993</v>
      </c>
      <c r="E7525" s="105">
        <v>320304000000</v>
      </c>
      <c r="F7525" s="105">
        <v>0</v>
      </c>
      <c r="G7525" s="105">
        <v>9.6776708418046429</v>
      </c>
      <c r="H7525" s="105">
        <v>7.6276552656538321</v>
      </c>
      <c r="I7525" s="105">
        <v>4.6899131641440075</v>
      </c>
      <c r="J7525" s="105">
        <v>2.8876440095624742</v>
      </c>
      <c r="K7525" s="105">
        <v>4.8977741593855431</v>
      </c>
      <c r="L7525" s="105">
        <v>16.790268409978641</v>
      </c>
      <c r="M7525" s="105">
        <v>39.001284551426565</v>
      </c>
      <c r="N7525" s="105">
        <v>17.307747385056309</v>
      </c>
      <c r="O7525" s="105">
        <v>31.743651264871932</v>
      </c>
      <c r="P7525" s="105">
        <v>27.090065804889498</v>
      </c>
      <c r="Q7525" s="105">
        <v>16.98704459102402</v>
      </c>
      <c r="R7525" s="105">
        <v>5.9841600086105968</v>
      </c>
      <c r="S7525" s="105">
        <v>5.8059062368870196</v>
      </c>
      <c r="T7525" s="105">
        <v>15.390406621367339</v>
      </c>
      <c r="U7525" s="105">
        <v>5.9747688086204143</v>
      </c>
    </row>
    <row r="7526" spans="1:21">
      <c r="A7526" s="54">
        <v>7524</v>
      </c>
      <c r="B7526" s="104">
        <v>45035</v>
      </c>
      <c r="C7526" s="104">
        <v>45035</v>
      </c>
      <c r="D7526" s="105">
        <v>304077284.99999982</v>
      </c>
      <c r="E7526" s="105">
        <v>134664000000</v>
      </c>
      <c r="F7526" s="105">
        <v>0</v>
      </c>
      <c r="G7526" s="105">
        <v>24.343395491543024</v>
      </c>
      <c r="H7526" s="105">
        <v>5.2730329988526963</v>
      </c>
      <c r="I7526" s="105">
        <v>3.1131703789339822</v>
      </c>
      <c r="J7526" s="105">
        <v>4.0866712583799947</v>
      </c>
      <c r="K7526" s="105">
        <v>8.8340833232303169</v>
      </c>
      <c r="L7526" s="105">
        <v>17.310096571629433</v>
      </c>
      <c r="M7526" s="105">
        <v>18.0709618289868</v>
      </c>
      <c r="N7526" s="105">
        <v>26.521524568942798</v>
      </c>
      <c r="O7526" s="105">
        <v>64.96316368505137</v>
      </c>
      <c r="P7526" s="105">
        <v>87.52809531327398</v>
      </c>
      <c r="Q7526" s="105">
        <v>100</v>
      </c>
      <c r="R7526" s="105">
        <v>48.866783441851979</v>
      </c>
      <c r="S7526" s="105">
        <v>6.5554537105673543</v>
      </c>
      <c r="T7526" s="105">
        <v>34.075914905056365</v>
      </c>
      <c r="U7526" s="105">
        <v>7.4784566606841283</v>
      </c>
    </row>
    <row r="7527" spans="1:21">
      <c r="A7527" s="54">
        <v>7525</v>
      </c>
      <c r="B7527" s="104">
        <v>45043</v>
      </c>
      <c r="C7527" s="104">
        <v>45043</v>
      </c>
      <c r="D7527" s="105">
        <v>34153005</v>
      </c>
      <c r="E7527" s="105">
        <v>14277600000</v>
      </c>
      <c r="F7527" s="105">
        <v>0</v>
      </c>
      <c r="G7527" s="105">
        <v>8.2743586594533021</v>
      </c>
      <c r="H7527" s="105">
        <v>3.8068077128341837</v>
      </c>
      <c r="I7527" s="105">
        <v>1.697103442919599</v>
      </c>
      <c r="J7527" s="105">
        <v>2.3008151019531393</v>
      </c>
      <c r="K7527" s="105">
        <v>8.7320315332875715</v>
      </c>
      <c r="L7527" s="105">
        <v>5.5596455316697</v>
      </c>
      <c r="M7527" s="105">
        <v>9.7435359458651902</v>
      </c>
      <c r="N7527" s="105">
        <v>12.089344665910437</v>
      </c>
      <c r="O7527" s="105">
        <v>42.014903291480913</v>
      </c>
      <c r="P7527" s="105">
        <v>94.570205740597743</v>
      </c>
      <c r="Q7527" s="105">
        <v>25.086318310862733</v>
      </c>
      <c r="R7527" s="105">
        <v>9.5363137998428229</v>
      </c>
      <c r="S7527" s="105">
        <v>4.3510453558184494</v>
      </c>
      <c r="T7527" s="105">
        <v>18.617615311389777</v>
      </c>
      <c r="U7527" s="105">
        <v>5.794356427474411</v>
      </c>
    </row>
    <row r="7528" spans="1:21">
      <c r="A7528" s="54">
        <v>7526</v>
      </c>
      <c r="B7528" s="104">
        <v>45044</v>
      </c>
      <c r="C7528" s="104">
        <v>45044</v>
      </c>
      <c r="D7528" s="105">
        <v>61441103.000000007</v>
      </c>
      <c r="E7528" s="105">
        <v>2863450000</v>
      </c>
      <c r="F7528" s="105">
        <v>0</v>
      </c>
      <c r="G7528" s="105">
        <v>100</v>
      </c>
      <c r="H7528" s="105">
        <v>100</v>
      </c>
      <c r="I7528" s="105">
        <v>100</v>
      </c>
      <c r="J7528" s="105">
        <v>100</v>
      </c>
      <c r="K7528" s="105">
        <v>100</v>
      </c>
      <c r="L7528" s="105">
        <v>2.708279853290001</v>
      </c>
      <c r="M7528" s="105">
        <v>1.018492716092473</v>
      </c>
      <c r="N7528" s="105">
        <v>1.6254269932307157</v>
      </c>
      <c r="O7528" s="105">
        <v>3.4788291696203175</v>
      </c>
      <c r="P7528" s="105">
        <v>31.198281110594017</v>
      </c>
      <c r="Q7528" s="105">
        <v>31.325986782529981</v>
      </c>
      <c r="R7528" s="105">
        <v>100</v>
      </c>
      <c r="S7528" s="105">
        <v>53.041804914215128</v>
      </c>
      <c r="T7528" s="105">
        <v>55.94627471877979</v>
      </c>
      <c r="U7528" s="105">
        <v>53.065642317097868</v>
      </c>
    </row>
    <row r="7529" spans="1:21">
      <c r="A7529" s="54">
        <v>7527</v>
      </c>
      <c r="B7529" s="104">
        <v>45045</v>
      </c>
      <c r="C7529" s="104">
        <v>45045</v>
      </c>
      <c r="D7529" s="105">
        <v>1547933096.0000002</v>
      </c>
      <c r="E7529" s="105">
        <v>8590350000</v>
      </c>
      <c r="F7529" s="105">
        <v>0</v>
      </c>
      <c r="G7529" s="105">
        <v>100</v>
      </c>
      <c r="H7529" s="105">
        <v>100</v>
      </c>
      <c r="I7529" s="105">
        <v>100</v>
      </c>
      <c r="J7529" s="105">
        <v>100</v>
      </c>
      <c r="K7529" s="105">
        <v>100</v>
      </c>
      <c r="L7529" s="105">
        <v>1.1715818155376836</v>
      </c>
      <c r="M7529" s="105">
        <v>0.34246950270163873</v>
      </c>
      <c r="N7529" s="105">
        <v>0.38321400420238877</v>
      </c>
      <c r="O7529" s="105">
        <v>0.86910350213591003</v>
      </c>
      <c r="P7529" s="105">
        <v>3.6536075378976167</v>
      </c>
      <c r="Q7529" s="105">
        <v>10.14396515606161</v>
      </c>
      <c r="R7529" s="105">
        <v>100</v>
      </c>
      <c r="S7529" s="105">
        <v>45.771357915751018</v>
      </c>
      <c r="T7529" s="105">
        <v>51.380328459878079</v>
      </c>
      <c r="U7529" s="105">
        <v>45.860670953536825</v>
      </c>
    </row>
    <row r="7530" spans="1:21">
      <c r="A7530" s="54">
        <v>7528</v>
      </c>
      <c r="B7530" s="104">
        <v>45050</v>
      </c>
      <c r="C7530" s="104">
        <v>45050</v>
      </c>
      <c r="D7530" s="105">
        <v>203901925.00000003</v>
      </c>
      <c r="E7530" s="105">
        <v>2863450000</v>
      </c>
      <c r="F7530" s="105">
        <v>0</v>
      </c>
      <c r="G7530" s="105">
        <v>45.045285259116312</v>
      </c>
      <c r="H7530" s="105">
        <v>100</v>
      </c>
      <c r="I7530" s="105">
        <v>100</v>
      </c>
      <c r="J7530" s="105">
        <v>100</v>
      </c>
      <c r="K7530" s="105">
        <v>100</v>
      </c>
      <c r="L7530" s="105">
        <v>8.6151252952292925</v>
      </c>
      <c r="M7530" s="105">
        <v>1.0653307762622477</v>
      </c>
      <c r="N7530" s="105">
        <v>0.70546182426205739</v>
      </c>
      <c r="O7530" s="105">
        <v>1.5126155566332207</v>
      </c>
      <c r="P7530" s="105">
        <v>2.9564324094840164</v>
      </c>
      <c r="Q7530" s="105">
        <v>7.679313062958613</v>
      </c>
      <c r="R7530" s="105">
        <v>24.411274739921605</v>
      </c>
      <c r="S7530" s="105">
        <v>1.9599266141261018</v>
      </c>
      <c r="T7530" s="105">
        <v>40.999236576988949</v>
      </c>
      <c r="U7530" s="105">
        <v>3.9504378017184032</v>
      </c>
    </row>
    <row r="7531" spans="1:21">
      <c r="A7531" s="54">
        <v>7529</v>
      </c>
      <c r="B7531" s="104">
        <v>45051</v>
      </c>
      <c r="C7531" s="104">
        <v>45051</v>
      </c>
      <c r="D7531" s="105">
        <v>7066689501</v>
      </c>
      <c r="E7531" s="105">
        <v>102596000000</v>
      </c>
      <c r="F7531" s="105">
        <v>0</v>
      </c>
      <c r="G7531" s="105">
        <v>5.6067773785478972</v>
      </c>
      <c r="H7531" s="105">
        <v>62.654302312023177</v>
      </c>
      <c r="I7531" s="105">
        <v>100</v>
      </c>
      <c r="J7531" s="105">
        <v>100</v>
      </c>
      <c r="K7531" s="105">
        <v>18.228624893970171</v>
      </c>
      <c r="L7531" s="105">
        <v>3.9936132312697801</v>
      </c>
      <c r="M7531" s="105">
        <v>0.40877439131674015</v>
      </c>
      <c r="N7531" s="105">
        <v>0.15762378434127391</v>
      </c>
      <c r="O7531" s="105">
        <v>0.24474317371481877</v>
      </c>
      <c r="P7531" s="105">
        <v>0.89187175727560986</v>
      </c>
      <c r="Q7531" s="105">
        <v>100</v>
      </c>
      <c r="R7531" s="105">
        <v>4.8362647755967476</v>
      </c>
      <c r="S7531" s="105">
        <v>29.015828333233408</v>
      </c>
      <c r="T7531" s="105">
        <v>33.085216308171354</v>
      </c>
      <c r="U7531" s="105">
        <v>29.224662725275433</v>
      </c>
    </row>
    <row r="7532" spans="1:21">
      <c r="A7532" s="54">
        <v>7530</v>
      </c>
      <c r="B7532" s="104">
        <v>45080</v>
      </c>
      <c r="C7532" s="104">
        <v>45080</v>
      </c>
      <c r="D7532" s="105">
        <v>1570114787</v>
      </c>
      <c r="E7532" s="105">
        <v>22798200000</v>
      </c>
      <c r="F7532" s="105">
        <v>0</v>
      </c>
      <c r="G7532" s="105">
        <v>1.9653259732423718</v>
      </c>
      <c r="H7532" s="105">
        <v>4.2820449130795337</v>
      </c>
      <c r="I7532" s="105">
        <v>4.4684294210081017</v>
      </c>
      <c r="J7532" s="105">
        <v>2.2000055437508141</v>
      </c>
      <c r="K7532" s="105">
        <v>1.5052251602319981</v>
      </c>
      <c r="L7532" s="105">
        <v>0.36875522881004302</v>
      </c>
      <c r="M7532" s="105">
        <v>0.13430225392231854</v>
      </c>
      <c r="N7532" s="105">
        <v>0.12859130465604793</v>
      </c>
      <c r="O7532" s="105">
        <v>0.15717940634679306</v>
      </c>
      <c r="P7532" s="105">
        <v>0.27228504745568621</v>
      </c>
      <c r="Q7532" s="105">
        <v>0.67241878373313435</v>
      </c>
      <c r="R7532" s="105">
        <v>1.4993877177344526</v>
      </c>
      <c r="S7532" s="105">
        <v>2.4042408714720604</v>
      </c>
      <c r="T7532" s="105">
        <v>1.4711625628309413</v>
      </c>
      <c r="U7532" s="105">
        <v>2.2812706117850201</v>
      </c>
    </row>
    <row r="7533" spans="1:21">
      <c r="A7533" s="54">
        <v>7531</v>
      </c>
      <c r="B7533" s="104">
        <v>45081</v>
      </c>
      <c r="C7533" s="104">
        <v>45081</v>
      </c>
      <c r="D7533" s="105">
        <v>51932514</v>
      </c>
      <c r="E7533" s="105">
        <v>2863450000</v>
      </c>
      <c r="F7533" s="105">
        <v>0</v>
      </c>
      <c r="G7533" s="105">
        <v>2.4869534540211893</v>
      </c>
      <c r="H7533" s="105">
        <v>3.6091580397522609</v>
      </c>
      <c r="I7533" s="105">
        <v>3.9909054974744453</v>
      </c>
      <c r="J7533" s="105">
        <v>6.4263176561029267</v>
      </c>
      <c r="K7533" s="105">
        <v>2.7152342294781682</v>
      </c>
      <c r="L7533" s="105">
        <v>0.61688578171142572</v>
      </c>
      <c r="M7533" s="105">
        <v>0.28736691201975911</v>
      </c>
      <c r="N7533" s="105">
        <v>0.2685082071645023</v>
      </c>
      <c r="O7533" s="105">
        <v>0.22802425199197601</v>
      </c>
      <c r="P7533" s="105">
        <v>0.26578637833353774</v>
      </c>
      <c r="Q7533" s="105">
        <v>0.71519896316594522</v>
      </c>
      <c r="R7533" s="105">
        <v>1.5017793377625075</v>
      </c>
      <c r="S7533" s="105">
        <v>2.3894402029840545</v>
      </c>
      <c r="T7533" s="105">
        <v>1.9260098924148867</v>
      </c>
      <c r="U7533" s="105">
        <v>2.0189466231196915</v>
      </c>
    </row>
    <row r="7534" spans="1:21">
      <c r="A7534" s="54">
        <v>7532</v>
      </c>
      <c r="B7534" s="104">
        <v>45082</v>
      </c>
      <c r="C7534" s="104">
        <v>45082</v>
      </c>
      <c r="D7534" s="105">
        <v>7391676303.000001</v>
      </c>
      <c r="E7534" s="105">
        <v>70743000000</v>
      </c>
      <c r="F7534" s="105">
        <v>0</v>
      </c>
      <c r="G7534" s="105">
        <v>2.2271111661749967</v>
      </c>
      <c r="H7534" s="105">
        <v>4.7723688323954363</v>
      </c>
      <c r="I7534" s="105">
        <v>4.7431763246652157</v>
      </c>
      <c r="J7534" s="105">
        <v>3.685600138558712</v>
      </c>
      <c r="K7534" s="105">
        <v>2.4242672614337404</v>
      </c>
      <c r="L7534" s="105">
        <v>0.7817289522134141</v>
      </c>
      <c r="M7534" s="105">
        <v>0.25921077775885326</v>
      </c>
      <c r="N7534" s="105">
        <v>0.19268437100759253</v>
      </c>
      <c r="O7534" s="105">
        <v>0.18845389188039571</v>
      </c>
      <c r="P7534" s="105">
        <v>0.26056496470995261</v>
      </c>
      <c r="Q7534" s="105">
        <v>0.72085822424541457</v>
      </c>
      <c r="R7534" s="105">
        <v>1.3667370689558267</v>
      </c>
      <c r="S7534" s="105">
        <v>2.2755361493299056</v>
      </c>
      <c r="T7534" s="105">
        <v>1.8018968311666292</v>
      </c>
      <c r="U7534" s="105">
        <v>2.1571884777880004</v>
      </c>
    </row>
    <row r="7535" spans="1:21">
      <c r="A7535" s="54">
        <v>7533</v>
      </c>
      <c r="B7535" s="104">
        <v>45083</v>
      </c>
      <c r="C7535" s="104">
        <v>45083</v>
      </c>
      <c r="D7535" s="105">
        <v>2621162953.0000005</v>
      </c>
      <c r="E7535" s="105">
        <v>14216600000</v>
      </c>
      <c r="F7535" s="105">
        <v>0</v>
      </c>
      <c r="G7535" s="105">
        <v>1.2287029625456996</v>
      </c>
      <c r="H7535" s="105">
        <v>1.7850137663503165</v>
      </c>
      <c r="I7535" s="105">
        <v>1.6229723766304833</v>
      </c>
      <c r="J7535" s="105">
        <v>1.9080959182284012</v>
      </c>
      <c r="K7535" s="105">
        <v>1.7031581988733056</v>
      </c>
      <c r="L7535" s="105">
        <v>0.73271835192463119</v>
      </c>
      <c r="M7535" s="105">
        <v>0.28327820485137195</v>
      </c>
      <c r="N7535" s="105">
        <v>0.19111718253237886</v>
      </c>
      <c r="O7535" s="105">
        <v>0.1844247261758411</v>
      </c>
      <c r="P7535" s="105">
        <v>0.20739397630155737</v>
      </c>
      <c r="Q7535" s="105">
        <v>0.43200645209482491</v>
      </c>
      <c r="R7535" s="105">
        <v>0.78876233270590557</v>
      </c>
      <c r="S7535" s="105">
        <v>0.99040788900168475</v>
      </c>
      <c r="T7535" s="105">
        <v>0.92230370410122642</v>
      </c>
      <c r="U7535" s="105">
        <v>0.98145123326963224</v>
      </c>
    </row>
    <row r="7536" spans="1:21">
      <c r="A7536" s="54">
        <v>7534</v>
      </c>
      <c r="B7536" s="104">
        <v>45084</v>
      </c>
      <c r="C7536" s="104">
        <v>45084</v>
      </c>
      <c r="D7536" s="105">
        <v>1735909918.0000007</v>
      </c>
      <c r="E7536" s="105">
        <v>11393900000</v>
      </c>
      <c r="F7536" s="105">
        <v>0</v>
      </c>
      <c r="G7536" s="105">
        <v>0.82529155716083935</v>
      </c>
      <c r="H7536" s="105">
        <v>1.3348448601544776</v>
      </c>
      <c r="I7536" s="105">
        <v>1.4250520634193069</v>
      </c>
      <c r="J7536" s="105">
        <v>1.7760344615280133</v>
      </c>
      <c r="K7536" s="105">
        <v>1.5686693973443737</v>
      </c>
      <c r="L7536" s="105">
        <v>0.55379940784856119</v>
      </c>
      <c r="M7536" s="105">
        <v>0.21040575454441129</v>
      </c>
      <c r="N7536" s="105">
        <v>0.16437916237126526</v>
      </c>
      <c r="O7536" s="105">
        <v>0.1642808678530886</v>
      </c>
      <c r="P7536" s="105">
        <v>0.18670915574928348</v>
      </c>
      <c r="Q7536" s="105">
        <v>0.32849369038013082</v>
      </c>
      <c r="R7536" s="105">
        <v>0.51439201565360737</v>
      </c>
      <c r="S7536" s="105">
        <v>1.3211273456928969</v>
      </c>
      <c r="T7536" s="105">
        <v>0.75436269950061341</v>
      </c>
      <c r="U7536" s="105">
        <v>1.3043601487346066</v>
      </c>
    </row>
    <row r="7537" spans="1:21">
      <c r="A7537" s="54">
        <v>7535</v>
      </c>
      <c r="B7537" s="104">
        <v>45085</v>
      </c>
      <c r="C7537" s="104">
        <v>45085</v>
      </c>
      <c r="D7537" s="105">
        <v>725549576</v>
      </c>
      <c r="E7537" s="105">
        <v>11393900000</v>
      </c>
      <c r="F7537" s="105">
        <v>0</v>
      </c>
      <c r="G7537" s="105">
        <v>0.52875368195511774</v>
      </c>
      <c r="H7537" s="105">
        <v>0.65822131367442671</v>
      </c>
      <c r="I7537" s="105">
        <v>0.70326598744010216</v>
      </c>
      <c r="J7537" s="105">
        <v>0.87315849623947051</v>
      </c>
      <c r="K7537" s="105">
        <v>0.85347086038862741</v>
      </c>
      <c r="L7537" s="105">
        <v>0.62254803205487375</v>
      </c>
      <c r="M7537" s="105">
        <v>0.29084232534425303</v>
      </c>
      <c r="N7537" s="105">
        <v>0.19864644805201023</v>
      </c>
      <c r="O7537" s="105">
        <v>0.17178919170236862</v>
      </c>
      <c r="P7537" s="105">
        <v>0.18023180485395421</v>
      </c>
      <c r="Q7537" s="105">
        <v>0.30315365769894542</v>
      </c>
      <c r="R7537" s="105">
        <v>0.4587405585012963</v>
      </c>
      <c r="S7537" s="105">
        <v>0.5669534552602794</v>
      </c>
      <c r="T7537" s="105">
        <v>0.48690186315878708</v>
      </c>
      <c r="U7537" s="105">
        <v>0.56064543444191628</v>
      </c>
    </row>
    <row r="7538" spans="1:21">
      <c r="A7538" s="54">
        <v>7536</v>
      </c>
      <c r="B7538" s="104">
        <v>45086</v>
      </c>
      <c r="C7538" s="104">
        <v>45086</v>
      </c>
      <c r="D7538" s="105">
        <v>1098396</v>
      </c>
      <c r="E7538" s="105">
        <v>2863450000</v>
      </c>
      <c r="F7538" s="105">
        <v>0</v>
      </c>
      <c r="G7538" s="105">
        <v>3.9400177172710551</v>
      </c>
      <c r="H7538" s="105">
        <v>4.7054956936809234</v>
      </c>
      <c r="I7538" s="105">
        <v>4.4758760230319927</v>
      </c>
      <c r="J7538" s="105">
        <v>6.0117803834867498</v>
      </c>
      <c r="K7538" s="105">
        <v>3.9260288203117435</v>
      </c>
      <c r="L7538" s="105">
        <v>0.57757622323967317</v>
      </c>
      <c r="M7538" s="105">
        <v>0.22897462018027157</v>
      </c>
      <c r="N7538" s="105">
        <v>0.28521961410672048</v>
      </c>
      <c r="O7538" s="105">
        <v>0.38314470612632295</v>
      </c>
      <c r="P7538" s="105">
        <v>0.53819066692366646</v>
      </c>
      <c r="Q7538" s="105">
        <v>1.2938386851385901</v>
      </c>
      <c r="R7538" s="105">
        <v>3.1492153678929031</v>
      </c>
      <c r="S7538" s="105">
        <v>0</v>
      </c>
      <c r="T7538" s="105">
        <v>2.4596132101158843</v>
      </c>
      <c r="U7538" s="105">
        <v>2.4596132101158843</v>
      </c>
    </row>
    <row r="7539" spans="1:21">
      <c r="A7539" s="54">
        <v>7537</v>
      </c>
      <c r="B7539" s="104">
        <v>45087</v>
      </c>
      <c r="C7539" s="104">
        <v>45087</v>
      </c>
      <c r="D7539" s="105">
        <v>188696861.99999991</v>
      </c>
      <c r="E7539" s="105">
        <v>5726900000</v>
      </c>
      <c r="F7539" s="105">
        <v>0</v>
      </c>
      <c r="G7539" s="105">
        <v>1.4835171641586731</v>
      </c>
      <c r="H7539" s="105">
        <v>5.9322992520414859</v>
      </c>
      <c r="I7539" s="105">
        <v>100</v>
      </c>
      <c r="J7539" s="105">
        <v>100</v>
      </c>
      <c r="K7539" s="105">
        <v>0.62546749287569137</v>
      </c>
      <c r="L7539" s="105">
        <v>0.1</v>
      </c>
      <c r="M7539" s="105">
        <v>0.1</v>
      </c>
      <c r="N7539" s="105">
        <v>0.1</v>
      </c>
      <c r="O7539" s="105">
        <v>0.12321177031139036</v>
      </c>
      <c r="P7539" s="105">
        <v>0.20704939258947466</v>
      </c>
      <c r="Q7539" s="105">
        <v>0.48414633321811734</v>
      </c>
      <c r="R7539" s="105">
        <v>1.0001448179261028</v>
      </c>
      <c r="S7539" s="105">
        <v>53.340255772943934</v>
      </c>
      <c r="T7539" s="105">
        <v>17.512986351926745</v>
      </c>
      <c r="U7539" s="105">
        <v>50.677449275378507</v>
      </c>
    </row>
    <row r="7540" spans="1:21">
      <c r="A7540" s="54">
        <v>7538</v>
      </c>
      <c r="B7540" s="104">
        <v>45120</v>
      </c>
      <c r="C7540" s="104">
        <v>45120</v>
      </c>
      <c r="D7540" s="105">
        <v>149416436</v>
      </c>
      <c r="E7540" s="105">
        <v>5717050000</v>
      </c>
      <c r="F7540" s="105">
        <v>0</v>
      </c>
      <c r="G7540" s="105">
        <v>1.0736237281157739</v>
      </c>
      <c r="H7540" s="105">
        <v>1.3443683535940847</v>
      </c>
      <c r="I7540" s="105">
        <v>1.1844815790349161</v>
      </c>
      <c r="J7540" s="105">
        <v>1.3546531366585415</v>
      </c>
      <c r="K7540" s="105">
        <v>0.51937860970470973</v>
      </c>
      <c r="L7540" s="105">
        <v>0.13629909582575708</v>
      </c>
      <c r="M7540" s="105">
        <v>0.1</v>
      </c>
      <c r="N7540" s="105">
        <v>0.10166992495685151</v>
      </c>
      <c r="O7540" s="105">
        <v>0.1707323409822778</v>
      </c>
      <c r="P7540" s="105">
        <v>0.38645193968694952</v>
      </c>
      <c r="Q7540" s="105">
        <v>0.70358845704396777</v>
      </c>
      <c r="R7540" s="105">
        <v>1.2177730804681459</v>
      </c>
      <c r="S7540" s="105">
        <v>0.61888031295554768</v>
      </c>
      <c r="T7540" s="105">
        <v>0.69108502050599796</v>
      </c>
      <c r="U7540" s="105">
        <v>0.6308076635920159</v>
      </c>
    </row>
    <row r="7541" spans="1:21">
      <c r="A7541" s="54">
        <v>7539</v>
      </c>
      <c r="B7541" s="104">
        <v>45121</v>
      </c>
      <c r="C7541" s="104">
        <v>45121</v>
      </c>
      <c r="D7541" s="105">
        <v>183015198.99999997</v>
      </c>
      <c r="E7541" s="105">
        <v>5717050000</v>
      </c>
      <c r="F7541" s="105">
        <v>0</v>
      </c>
      <c r="G7541" s="105">
        <v>1.7833570111470831</v>
      </c>
      <c r="H7541" s="105">
        <v>3.3789873385869877</v>
      </c>
      <c r="I7541" s="105">
        <v>3.0856877991498091</v>
      </c>
      <c r="J7541" s="105">
        <v>3.1362507039408678</v>
      </c>
      <c r="K7541" s="105">
        <v>0.82172655138185036</v>
      </c>
      <c r="L7541" s="105">
        <v>0.17065074732917598</v>
      </c>
      <c r="M7541" s="105">
        <v>0.11636764939070862</v>
      </c>
      <c r="N7541" s="105">
        <v>0.13318242393677587</v>
      </c>
      <c r="O7541" s="105">
        <v>0.27204944194547248</v>
      </c>
      <c r="P7541" s="105">
        <v>0.71506961564689331</v>
      </c>
      <c r="Q7541" s="105">
        <v>1.0399341455770807</v>
      </c>
      <c r="R7541" s="105">
        <v>2.4285395904034206</v>
      </c>
      <c r="S7541" s="105">
        <v>1.1754168430373995</v>
      </c>
      <c r="T7541" s="105">
        <v>1.4234835848696772</v>
      </c>
      <c r="U7541" s="105">
        <v>1.2195913585027229</v>
      </c>
    </row>
    <row r="7542" spans="1:21">
      <c r="A7542" s="54">
        <v>7540</v>
      </c>
      <c r="B7542" s="104">
        <v>45122</v>
      </c>
      <c r="C7542" s="104">
        <v>45122</v>
      </c>
      <c r="D7542" s="105">
        <v>490338000</v>
      </c>
      <c r="E7542" s="105">
        <v>8560590000</v>
      </c>
      <c r="F7542" s="105">
        <v>0</v>
      </c>
      <c r="G7542" s="105">
        <v>0.56790616399954641</v>
      </c>
      <c r="H7542" s="105">
        <v>0.68427161195407982</v>
      </c>
      <c r="I7542" s="105">
        <v>0.65188102979299622</v>
      </c>
      <c r="J7542" s="105">
        <v>0.70628744242436781</v>
      </c>
      <c r="K7542" s="105">
        <v>0.56305257766230232</v>
      </c>
      <c r="L7542" s="105">
        <v>0.44450126828190933</v>
      </c>
      <c r="M7542" s="105">
        <v>0.26163557474790944</v>
      </c>
      <c r="N7542" s="105">
        <v>0.27692755900778454</v>
      </c>
      <c r="O7542" s="105">
        <v>0.36472595946849645</v>
      </c>
      <c r="P7542" s="105">
        <v>0.55713334350928367</v>
      </c>
      <c r="Q7542" s="105">
        <v>0.5962468070432313</v>
      </c>
      <c r="R7542" s="105">
        <v>0.60074270378770978</v>
      </c>
      <c r="S7542" s="105">
        <v>0.48063877920157905</v>
      </c>
      <c r="T7542" s="105">
        <v>0.52294267013996809</v>
      </c>
      <c r="U7542" s="105">
        <v>0.49112641138191537</v>
      </c>
    </row>
    <row r="7543" spans="1:21">
      <c r="A7543" s="54">
        <v>7541</v>
      </c>
      <c r="B7543" s="104">
        <v>45126</v>
      </c>
      <c r="C7543" s="104">
        <v>45126</v>
      </c>
      <c r="D7543" s="105">
        <v>163247299</v>
      </c>
      <c r="E7543" s="105">
        <v>2863450000</v>
      </c>
      <c r="F7543" s="105">
        <v>0</v>
      </c>
      <c r="G7543" s="105">
        <v>2.8901671984397841</v>
      </c>
      <c r="H7543" s="105">
        <v>2.2879178741206241</v>
      </c>
      <c r="I7543" s="105">
        <v>2.9447141110945654</v>
      </c>
      <c r="J7543" s="105">
        <v>1.2607669009576172</v>
      </c>
      <c r="K7543" s="105">
        <v>0.37944236212226301</v>
      </c>
      <c r="L7543" s="105">
        <v>0.16446331030433164</v>
      </c>
      <c r="M7543" s="105">
        <v>0.18656127823772203</v>
      </c>
      <c r="N7543" s="105">
        <v>0.20133997271917503</v>
      </c>
      <c r="O7543" s="105">
        <v>0.25465615309915679</v>
      </c>
      <c r="P7543" s="105">
        <v>0.45861322958474016</v>
      </c>
      <c r="Q7543" s="105">
        <v>1.1417565843191788</v>
      </c>
      <c r="R7543" s="105">
        <v>1.8128644406726799</v>
      </c>
      <c r="S7543" s="105">
        <v>1.1062651591852388</v>
      </c>
      <c r="T7543" s="105">
        <v>1.1652719513059868</v>
      </c>
      <c r="U7543" s="105">
        <v>1.1140989264205072</v>
      </c>
    </row>
    <row r="7544" spans="1:21">
      <c r="A7544" s="54">
        <v>7542</v>
      </c>
      <c r="B7544" s="104">
        <v>45127</v>
      </c>
      <c r="C7544" s="104">
        <v>45127</v>
      </c>
      <c r="D7544" s="105">
        <v>272787989</v>
      </c>
      <c r="E7544" s="105">
        <v>5717050000</v>
      </c>
      <c r="F7544" s="105">
        <v>0</v>
      </c>
      <c r="G7544" s="105">
        <v>2.4294105449829133</v>
      </c>
      <c r="H7544" s="105">
        <v>1.8953844870865477</v>
      </c>
      <c r="I7544" s="105">
        <v>1.8326149708160009</v>
      </c>
      <c r="J7544" s="105">
        <v>0.67554482203117361</v>
      </c>
      <c r="K7544" s="105">
        <v>0.18321110290116918</v>
      </c>
      <c r="L7544" s="105">
        <v>0.11378174666257897</v>
      </c>
      <c r="M7544" s="105">
        <v>0.14188288815723349</v>
      </c>
      <c r="N7544" s="105">
        <v>0.14721109278151587</v>
      </c>
      <c r="O7544" s="105">
        <v>0.19838244188708176</v>
      </c>
      <c r="P7544" s="105">
        <v>0.46151066842845467</v>
      </c>
      <c r="Q7544" s="105">
        <v>0.98517530162083045</v>
      </c>
      <c r="R7544" s="105">
        <v>2.0026906461415055</v>
      </c>
      <c r="S7544" s="105">
        <v>1.0112812838193701</v>
      </c>
      <c r="T7544" s="105">
        <v>0.92223339279141714</v>
      </c>
      <c r="U7544" s="105">
        <v>0.99992413476918052</v>
      </c>
    </row>
    <row r="7545" spans="1:21">
      <c r="A7545" s="54">
        <v>7543</v>
      </c>
      <c r="B7545" s="104">
        <v>45128</v>
      </c>
      <c r="C7545" s="104">
        <v>45128</v>
      </c>
      <c r="D7545" s="105">
        <v>539727389</v>
      </c>
      <c r="E7545" s="105">
        <v>8570660000</v>
      </c>
      <c r="F7545" s="105">
        <v>0</v>
      </c>
      <c r="G7545" s="105">
        <v>0.49000737296811236</v>
      </c>
      <c r="H7545" s="105">
        <v>0.61101008398884571</v>
      </c>
      <c r="I7545" s="105">
        <v>0.6340197405140241</v>
      </c>
      <c r="J7545" s="105">
        <v>0.50302512821249301</v>
      </c>
      <c r="K7545" s="105">
        <v>0.24810966545324159</v>
      </c>
      <c r="L7545" s="105">
        <v>0.1780113764299015</v>
      </c>
      <c r="M7545" s="105">
        <v>0.20275386099586498</v>
      </c>
      <c r="N7545" s="105">
        <v>0.18143577023376001</v>
      </c>
      <c r="O7545" s="105">
        <v>0.21642191032061289</v>
      </c>
      <c r="P7545" s="105">
        <v>0.33765735709996153</v>
      </c>
      <c r="Q7545" s="105">
        <v>0.42679692383111206</v>
      </c>
      <c r="R7545" s="105">
        <v>0.43963642139444525</v>
      </c>
      <c r="S7545" s="105">
        <v>0.36050919390603808</v>
      </c>
      <c r="T7545" s="105">
        <v>0.37240713428686467</v>
      </c>
      <c r="U7545" s="105">
        <v>0.3631324802885294</v>
      </c>
    </row>
    <row r="7546" spans="1:21">
      <c r="A7546" s="54">
        <v>7544</v>
      </c>
      <c r="B7546" s="104">
        <v>45129</v>
      </c>
      <c r="C7546" s="104">
        <v>45129</v>
      </c>
      <c r="D7546" s="105">
        <v>41388080</v>
      </c>
      <c r="E7546" s="105">
        <v>2863450000</v>
      </c>
      <c r="F7546" s="105">
        <v>0</v>
      </c>
      <c r="G7546" s="105">
        <v>6.0510978649468559</v>
      </c>
      <c r="H7546" s="105">
        <v>6.7723593367036585</v>
      </c>
      <c r="I7546" s="105">
        <v>8.7245269954596711</v>
      </c>
      <c r="J7546" s="105">
        <v>4.983577630255148</v>
      </c>
      <c r="K7546" s="105">
        <v>0.85357390205492478</v>
      </c>
      <c r="L7546" s="105">
        <v>0.41079592831769279</v>
      </c>
      <c r="M7546" s="105">
        <v>0.52664848708168333</v>
      </c>
      <c r="N7546" s="105">
        <v>0.4498193674389554</v>
      </c>
      <c r="O7546" s="105">
        <v>0.47858898300668468</v>
      </c>
      <c r="P7546" s="105">
        <v>0.96208967333409423</v>
      </c>
      <c r="Q7546" s="105">
        <v>2.1595433003909195</v>
      </c>
      <c r="R7546" s="105">
        <v>3.496832227242975</v>
      </c>
      <c r="S7546" s="105">
        <v>2.7356669434462866</v>
      </c>
      <c r="T7546" s="105">
        <v>2.9891211413527721</v>
      </c>
      <c r="U7546" s="105">
        <v>2.7766142491729267</v>
      </c>
    </row>
    <row r="7547" spans="1:21">
      <c r="A7547" s="54">
        <v>7545</v>
      </c>
      <c r="B7547" s="104">
        <v>45130</v>
      </c>
      <c r="C7547" s="104">
        <v>45130</v>
      </c>
      <c r="D7547" s="105">
        <v>20551499</v>
      </c>
      <c r="E7547" s="105">
        <v>2863450000</v>
      </c>
      <c r="F7547" s="105">
        <v>0</v>
      </c>
      <c r="G7547" s="105">
        <v>100</v>
      </c>
      <c r="H7547" s="105">
        <v>100</v>
      </c>
      <c r="I7547" s="105">
        <v>100</v>
      </c>
      <c r="J7547" s="105">
        <v>100</v>
      </c>
      <c r="K7547" s="105">
        <v>100</v>
      </c>
      <c r="L7547" s="105">
        <v>9.1100712297005391</v>
      </c>
      <c r="M7547" s="105">
        <v>5.7270583027249273</v>
      </c>
      <c r="N7547" s="105">
        <v>3.436149745755666</v>
      </c>
      <c r="O7547" s="105">
        <v>4.4897733062588694</v>
      </c>
      <c r="P7547" s="105">
        <v>10.328716141525046</v>
      </c>
      <c r="Q7547" s="105">
        <v>76.457295692314943</v>
      </c>
      <c r="R7547" s="105">
        <v>100</v>
      </c>
      <c r="S7547" s="105">
        <v>64.953864519061995</v>
      </c>
      <c r="T7547" s="105">
        <v>59.12908870152333</v>
      </c>
      <c r="U7547" s="105">
        <v>59.664592850224068</v>
      </c>
    </row>
    <row r="7548" spans="1:21">
      <c r="A7548" s="54">
        <v>7546</v>
      </c>
      <c r="B7548" s="104">
        <v>45131</v>
      </c>
      <c r="C7548" s="104">
        <v>45131</v>
      </c>
      <c r="D7548" s="105">
        <v>25721865.999999993</v>
      </c>
      <c r="E7548" s="105">
        <v>2873080000</v>
      </c>
      <c r="F7548" s="105">
        <v>0</v>
      </c>
      <c r="G7548" s="105">
        <v>4.4047939199682915</v>
      </c>
      <c r="H7548" s="105">
        <v>4.5091863054945058</v>
      </c>
      <c r="I7548" s="105">
        <v>6.3139768444320845</v>
      </c>
      <c r="J7548" s="105">
        <v>10.395342652658513</v>
      </c>
      <c r="K7548" s="105">
        <v>22.626461741815611</v>
      </c>
      <c r="L7548" s="105">
        <v>69.34364397141087</v>
      </c>
      <c r="M7548" s="105">
        <v>100</v>
      </c>
      <c r="N7548" s="105">
        <v>24.563268964997679</v>
      </c>
      <c r="O7548" s="105">
        <v>19.383865878678424</v>
      </c>
      <c r="P7548" s="105">
        <v>12.532831765928291</v>
      </c>
      <c r="Q7548" s="105">
        <v>8.2701036745793086</v>
      </c>
      <c r="R7548" s="105">
        <v>7.0546347699188576</v>
      </c>
      <c r="S7548" s="105">
        <v>54.104797382563994</v>
      </c>
      <c r="T7548" s="105">
        <v>24.1165092074902</v>
      </c>
      <c r="U7548" s="105">
        <v>47.632230840834239</v>
      </c>
    </row>
    <row r="7549" spans="1:21">
      <c r="A7549" s="54">
        <v>7547</v>
      </c>
      <c r="B7549" s="104">
        <v>45132</v>
      </c>
      <c r="C7549" s="104">
        <v>45132</v>
      </c>
      <c r="D7549" s="105">
        <v>11915032.999999996</v>
      </c>
      <c r="E7549" s="105">
        <v>2873080000</v>
      </c>
      <c r="F7549" s="105">
        <v>0</v>
      </c>
      <c r="G7549" s="105">
        <v>2.1071177202717104</v>
      </c>
      <c r="H7549" s="105">
        <v>2.5038158449389081</v>
      </c>
      <c r="I7549" s="105">
        <v>2.3621362345350514</v>
      </c>
      <c r="J7549" s="105">
        <v>3.1210316866860723</v>
      </c>
      <c r="K7549" s="105">
        <v>3.3957676591517512</v>
      </c>
      <c r="L7549" s="105">
        <v>3.773431965312541</v>
      </c>
      <c r="M7549" s="105">
        <v>3.6735976076892092</v>
      </c>
      <c r="N7549" s="105">
        <v>3.4138946524662637</v>
      </c>
      <c r="O7549" s="105">
        <v>3.6963918342178492</v>
      </c>
      <c r="P7549" s="105">
        <v>3.5561782530588051</v>
      </c>
      <c r="Q7549" s="105">
        <v>3.1546716800752592</v>
      </c>
      <c r="R7549" s="105">
        <v>2.8332967778018352</v>
      </c>
      <c r="S7549" s="105">
        <v>3.5328749262382235</v>
      </c>
      <c r="T7549" s="105">
        <v>3.1326109930171047</v>
      </c>
      <c r="U7549" s="105">
        <v>3.2490871726503903</v>
      </c>
    </row>
    <row r="7550" spans="1:21">
      <c r="A7550" s="54">
        <v>7548</v>
      </c>
      <c r="B7550" s="104">
        <v>45133</v>
      </c>
      <c r="C7550" s="104">
        <v>45133</v>
      </c>
      <c r="D7550" s="105">
        <v>5354187.9999999991</v>
      </c>
      <c r="E7550" s="105">
        <v>2873080000</v>
      </c>
      <c r="F7550" s="105">
        <v>0</v>
      </c>
      <c r="G7550" s="105">
        <v>2.9905796918432568</v>
      </c>
      <c r="H7550" s="105">
        <v>5.0057433654111252</v>
      </c>
      <c r="I7550" s="105">
        <v>4.3545501145209755</v>
      </c>
      <c r="J7550" s="105">
        <v>6.7904940820829056</v>
      </c>
      <c r="K7550" s="105">
        <v>13.117210933931002</v>
      </c>
      <c r="L7550" s="105">
        <v>23.459988847507333</v>
      </c>
      <c r="M7550" s="105">
        <v>19.134924981906142</v>
      </c>
      <c r="N7550" s="105">
        <v>18.638289519473698</v>
      </c>
      <c r="O7550" s="105">
        <v>29.62941330290419</v>
      </c>
      <c r="P7550" s="105">
        <v>15.873387501288418</v>
      </c>
      <c r="Q7550" s="105">
        <v>7.0165476845661194</v>
      </c>
      <c r="R7550" s="105">
        <v>6.5568361682534926</v>
      </c>
      <c r="S7550" s="105">
        <v>17.327434196295208</v>
      </c>
      <c r="T7550" s="105">
        <v>12.713997182807388</v>
      </c>
      <c r="U7550" s="105">
        <v>16.747696142322148</v>
      </c>
    </row>
    <row r="7551" spans="1:21">
      <c r="A7551" s="54">
        <v>7549</v>
      </c>
      <c r="B7551" s="104">
        <v>45134</v>
      </c>
      <c r="C7551" s="104">
        <v>45134</v>
      </c>
      <c r="D7551" s="105">
        <v>1362410.0000000002</v>
      </c>
      <c r="E7551" s="105">
        <v>2873080000</v>
      </c>
      <c r="F7551" s="105">
        <v>0</v>
      </c>
      <c r="G7551" s="105">
        <v>1.830761905037144</v>
      </c>
      <c r="H7551" s="105">
        <v>2.5920285025039642</v>
      </c>
      <c r="I7551" s="105">
        <v>1.5798922260706332</v>
      </c>
      <c r="J7551" s="105">
        <v>2.1618785090725137</v>
      </c>
      <c r="K7551" s="105">
        <v>4.2529163551864402</v>
      </c>
      <c r="L7551" s="105">
        <v>8.2553641735965684</v>
      </c>
      <c r="M7551" s="105">
        <v>5.9093335438658441</v>
      </c>
      <c r="N7551" s="105">
        <v>5.2114293251751196</v>
      </c>
      <c r="O7551" s="105">
        <v>8.5034686872699368</v>
      </c>
      <c r="P7551" s="105">
        <v>5.5322335097024897</v>
      </c>
      <c r="Q7551" s="105">
        <v>2.863736720152815</v>
      </c>
      <c r="R7551" s="105">
        <v>2.607932829113762</v>
      </c>
      <c r="S7551" s="105">
        <v>6.2369114786160393</v>
      </c>
      <c r="T7551" s="105">
        <v>4.2750813572289355</v>
      </c>
      <c r="U7551" s="105">
        <v>5.8391052460323065</v>
      </c>
    </row>
    <row r="7552" spans="1:21">
      <c r="A7552" s="54">
        <v>7550</v>
      </c>
      <c r="B7552" s="104">
        <v>45135</v>
      </c>
      <c r="C7552" s="104">
        <v>45135</v>
      </c>
      <c r="D7552" s="105">
        <v>11586</v>
      </c>
      <c r="E7552" s="105">
        <v>2873080000</v>
      </c>
      <c r="F7552" s="105">
        <v>0</v>
      </c>
      <c r="G7552" s="105">
        <v>67.478376114297575</v>
      </c>
      <c r="H7552" s="105">
        <v>100</v>
      </c>
      <c r="I7552" s="105">
        <v>100</v>
      </c>
      <c r="J7552" s="105">
        <v>100</v>
      </c>
      <c r="K7552" s="105">
        <v>100</v>
      </c>
      <c r="L7552" s="105">
        <v>100</v>
      </c>
      <c r="M7552" s="105">
        <v>26.373761531686259</v>
      </c>
      <c r="N7552" s="105">
        <v>13.670507199798259</v>
      </c>
      <c r="O7552" s="105">
        <v>9.0619731680996534</v>
      </c>
      <c r="P7552" s="105">
        <v>12.043009869465529</v>
      </c>
      <c r="Q7552" s="105">
        <v>37.746908846435367</v>
      </c>
      <c r="R7552" s="105">
        <v>55.90904930119823</v>
      </c>
      <c r="S7552" s="105">
        <v>0</v>
      </c>
      <c r="T7552" s="105">
        <v>60.19029883591508</v>
      </c>
      <c r="U7552" s="105">
        <v>60.190298835915065</v>
      </c>
    </row>
    <row r="7553" spans="1:21">
      <c r="A7553" s="54">
        <v>7551</v>
      </c>
      <c r="B7553" s="104">
        <v>45136</v>
      </c>
      <c r="C7553" s="104">
        <v>45136</v>
      </c>
      <c r="D7553" s="105">
        <v>19235369</v>
      </c>
      <c r="E7553" s="105">
        <v>5746160000</v>
      </c>
      <c r="F7553" s="105">
        <v>0</v>
      </c>
      <c r="G7553" s="105">
        <v>2.404605603083648</v>
      </c>
      <c r="H7553" s="105">
        <v>4.6950319610349522</v>
      </c>
      <c r="I7553" s="105">
        <v>6.2672295534588534</v>
      </c>
      <c r="J7553" s="105">
        <v>9.062010475779454</v>
      </c>
      <c r="K7553" s="105">
        <v>10.355776044519393</v>
      </c>
      <c r="L7553" s="105">
        <v>1.5827350393455482</v>
      </c>
      <c r="M7553" s="105">
        <v>0.25620697216695365</v>
      </c>
      <c r="N7553" s="105">
        <v>0.20277466158820098</v>
      </c>
      <c r="O7553" s="105">
        <v>0.19221405431351496</v>
      </c>
      <c r="P7553" s="105">
        <v>0.44760147838891057</v>
      </c>
      <c r="Q7553" s="105">
        <v>1.8329622070698999</v>
      </c>
      <c r="R7553" s="105">
        <v>2.190819097031123</v>
      </c>
      <c r="S7553" s="105">
        <v>0.81774894099057738</v>
      </c>
      <c r="T7553" s="105">
        <v>3.2908305956483712</v>
      </c>
      <c r="U7553" s="105">
        <v>1.8993700210955413</v>
      </c>
    </row>
    <row r="7554" spans="1:21">
      <c r="A7554" s="54">
        <v>7552</v>
      </c>
      <c r="B7554" s="104">
        <v>45152</v>
      </c>
      <c r="C7554" s="104">
        <v>45152</v>
      </c>
      <c r="D7554" s="105">
        <v>9421268</v>
      </c>
      <c r="E7554" s="105">
        <v>5746160000</v>
      </c>
      <c r="F7554" s="105">
        <v>0</v>
      </c>
      <c r="G7554" s="105">
        <v>2.4479373959596953</v>
      </c>
      <c r="H7554" s="105">
        <v>4.2118585516878211</v>
      </c>
      <c r="I7554" s="105">
        <v>5.2466452009366726</v>
      </c>
      <c r="J7554" s="105">
        <v>6.4891213121356985</v>
      </c>
      <c r="K7554" s="105">
        <v>7.3698581348441561</v>
      </c>
      <c r="L7554" s="105">
        <v>1.4583516400271477</v>
      </c>
      <c r="M7554" s="105">
        <v>0.58817291751801448</v>
      </c>
      <c r="N7554" s="105">
        <v>0.99265264911222517</v>
      </c>
      <c r="O7554" s="105">
        <v>0.33039778158317989</v>
      </c>
      <c r="P7554" s="105">
        <v>0.36724924398961972</v>
      </c>
      <c r="Q7554" s="105">
        <v>1.0291603253408907</v>
      </c>
      <c r="R7554" s="105">
        <v>1.5138177729130518</v>
      </c>
      <c r="S7554" s="105">
        <v>0.83525285843675556</v>
      </c>
      <c r="T7554" s="105">
        <v>2.670435243837348</v>
      </c>
      <c r="U7554" s="105">
        <v>2.6045316498338447</v>
      </c>
    </row>
    <row r="7555" spans="1:21">
      <c r="A7555" s="54">
        <v>7553</v>
      </c>
      <c r="B7555" s="104">
        <v>45153</v>
      </c>
      <c r="C7555" s="104">
        <v>45153</v>
      </c>
      <c r="D7555" s="105">
        <v>133497</v>
      </c>
      <c r="E7555" s="105">
        <v>2873080000</v>
      </c>
      <c r="F7555" s="105">
        <v>0</v>
      </c>
      <c r="G7555" s="105">
        <v>100</v>
      </c>
      <c r="H7555" s="105">
        <v>100</v>
      </c>
      <c r="I7555" s="105">
        <v>100</v>
      </c>
      <c r="J7555" s="105">
        <v>100</v>
      </c>
      <c r="K7555" s="105">
        <v>100</v>
      </c>
      <c r="L7555" s="105">
        <v>100</v>
      </c>
      <c r="M7555" s="105">
        <v>100</v>
      </c>
      <c r="N7555" s="105">
        <v>100</v>
      </c>
      <c r="O7555" s="105">
        <v>100</v>
      </c>
      <c r="P7555" s="105">
        <v>94.975294568840212</v>
      </c>
      <c r="Q7555" s="105">
        <v>100</v>
      </c>
      <c r="R7555" s="105">
        <v>100</v>
      </c>
      <c r="S7555" s="105">
        <v>0</v>
      </c>
      <c r="T7555" s="105">
        <v>99.581274547403339</v>
      </c>
      <c r="U7555" s="105">
        <v>99.581274547403353</v>
      </c>
    </row>
    <row r="7556" spans="1:21">
      <c r="A7556" s="54">
        <v>7554</v>
      </c>
      <c r="B7556" s="104">
        <v>45154</v>
      </c>
      <c r="C7556" s="104">
        <v>45154</v>
      </c>
      <c r="D7556" s="105">
        <v>78159162</v>
      </c>
      <c r="E7556" s="105">
        <v>8647270000</v>
      </c>
      <c r="F7556" s="105">
        <v>0</v>
      </c>
      <c r="G7556" s="105">
        <v>3.016526931454349</v>
      </c>
      <c r="H7556" s="105">
        <v>5.2228323273381525</v>
      </c>
      <c r="I7556" s="105">
        <v>6.4886843900003521</v>
      </c>
      <c r="J7556" s="105">
        <v>6.4057327186325868</v>
      </c>
      <c r="K7556" s="105">
        <v>6.1610348355240179</v>
      </c>
      <c r="L7556" s="105">
        <v>2.0613683937062834</v>
      </c>
      <c r="M7556" s="105">
        <v>2.2411367238822408</v>
      </c>
      <c r="N7556" s="105">
        <v>2.1492598376881773</v>
      </c>
      <c r="O7556" s="105">
        <v>1.6510828713505397</v>
      </c>
      <c r="P7556" s="105">
        <v>1.2647676256792768</v>
      </c>
      <c r="Q7556" s="105">
        <v>3.0242140629468435</v>
      </c>
      <c r="R7556" s="105">
        <v>3.6706271897799674</v>
      </c>
      <c r="S7556" s="105">
        <v>2.2687474862056116</v>
      </c>
      <c r="T7556" s="105">
        <v>3.6131056589985655</v>
      </c>
      <c r="U7556" s="105">
        <v>2.9913821348369809</v>
      </c>
    </row>
    <row r="7557" spans="1:21">
      <c r="A7557" s="54">
        <v>7555</v>
      </c>
      <c r="B7557" s="104">
        <v>45155</v>
      </c>
      <c r="C7557" s="104">
        <v>45155</v>
      </c>
      <c r="D7557" s="105">
        <v>62131092.999999985</v>
      </c>
      <c r="E7557" s="105">
        <v>17304000000</v>
      </c>
      <c r="F7557" s="105">
        <v>0</v>
      </c>
      <c r="G7557" s="105">
        <v>6.421461798482837</v>
      </c>
      <c r="H7557" s="105">
        <v>9.299034479678987</v>
      </c>
      <c r="I7557" s="105">
        <v>13.987041558573823</v>
      </c>
      <c r="J7557" s="105">
        <v>14.141259998896825</v>
      </c>
      <c r="K7557" s="105">
        <v>15.764014318638035</v>
      </c>
      <c r="L7557" s="105">
        <v>4.1437718531356573</v>
      </c>
      <c r="M7557" s="105">
        <v>4.0380119255324152</v>
      </c>
      <c r="N7557" s="105">
        <v>3.7750826639928641</v>
      </c>
      <c r="O7557" s="105">
        <v>2.0662199750463177</v>
      </c>
      <c r="P7557" s="105">
        <v>1.1155496016242279</v>
      </c>
      <c r="Q7557" s="105">
        <v>2.8326227380359628</v>
      </c>
      <c r="R7557" s="105">
        <v>4.7456541132790164</v>
      </c>
      <c r="S7557" s="105">
        <v>3.7203453639591575</v>
      </c>
      <c r="T7557" s="105">
        <v>6.860810418743081</v>
      </c>
      <c r="U7557" s="105">
        <v>4.5949788626561689</v>
      </c>
    </row>
    <row r="7558" spans="1:21">
      <c r="A7558" s="54">
        <v>7556</v>
      </c>
      <c r="B7558" s="104">
        <v>45156</v>
      </c>
      <c r="C7558" s="104">
        <v>45156</v>
      </c>
      <c r="D7558" s="105">
        <v>7321654.0000000009</v>
      </c>
      <c r="E7558" s="105">
        <v>2873080000</v>
      </c>
      <c r="F7558" s="105">
        <v>0</v>
      </c>
      <c r="G7558" s="105">
        <v>11.487645939309099</v>
      </c>
      <c r="H7558" s="105">
        <v>15.808148821531892</v>
      </c>
      <c r="I7558" s="105">
        <v>25.317319997368575</v>
      </c>
      <c r="J7558" s="105">
        <v>15.000360270693122</v>
      </c>
      <c r="K7558" s="105">
        <v>14.45418819311447</v>
      </c>
      <c r="L7558" s="105">
        <v>5.6067050560608243</v>
      </c>
      <c r="M7558" s="105">
        <v>5.2693064076952902</v>
      </c>
      <c r="N7558" s="105">
        <v>6.4028149838639976</v>
      </c>
      <c r="O7558" s="105">
        <v>2.9705834848482553</v>
      </c>
      <c r="P7558" s="105">
        <v>1.7757194445313771</v>
      </c>
      <c r="Q7558" s="105">
        <v>4.9507553403371656</v>
      </c>
      <c r="R7558" s="105">
        <v>9.2208067795877895</v>
      </c>
      <c r="S7558" s="105">
        <v>5.7876484901680509</v>
      </c>
      <c r="T7558" s="105">
        <v>9.8553628932451538</v>
      </c>
      <c r="U7558" s="105">
        <v>6.30740939838015</v>
      </c>
    </row>
    <row r="7559" spans="1:21">
      <c r="A7559" s="54">
        <v>7557</v>
      </c>
      <c r="B7559" s="104">
        <v>45160</v>
      </c>
      <c r="C7559" s="104">
        <v>45160</v>
      </c>
      <c r="D7559" s="105">
        <v>14766637</v>
      </c>
      <c r="E7559" s="105">
        <v>2873080000</v>
      </c>
      <c r="F7559" s="105">
        <v>0</v>
      </c>
      <c r="G7559" s="105">
        <v>1.6336900395339737</v>
      </c>
      <c r="H7559" s="105">
        <v>2.7322280062741875</v>
      </c>
      <c r="I7559" s="105">
        <v>2.569108648350058</v>
      </c>
      <c r="J7559" s="105">
        <v>2.4383611815276436</v>
      </c>
      <c r="K7559" s="105">
        <v>1.8450287364421123</v>
      </c>
      <c r="L7559" s="105">
        <v>1.2122352094206277</v>
      </c>
      <c r="M7559" s="105">
        <v>1.6287290345499899</v>
      </c>
      <c r="N7559" s="105">
        <v>1.3433107875699069</v>
      </c>
      <c r="O7559" s="105">
        <v>0.80466280161918946</v>
      </c>
      <c r="P7559" s="105">
        <v>0.64035482545622124</v>
      </c>
      <c r="Q7559" s="105">
        <v>0.98617649109089822</v>
      </c>
      <c r="R7559" s="105">
        <v>1.2326756698872874</v>
      </c>
      <c r="S7559" s="105">
        <v>1.4020858306830872</v>
      </c>
      <c r="T7559" s="105">
        <v>1.5888801193101745</v>
      </c>
      <c r="U7559" s="105">
        <v>1.5875877068485733</v>
      </c>
    </row>
    <row r="7560" spans="1:21">
      <c r="A7560" s="54">
        <v>7558</v>
      </c>
      <c r="B7560" s="104">
        <v>45161</v>
      </c>
      <c r="C7560" s="104">
        <v>45161</v>
      </c>
      <c r="D7560" s="105">
        <v>92328852.000000015</v>
      </c>
      <c r="E7560" s="105">
        <v>5746160000</v>
      </c>
      <c r="F7560" s="105">
        <v>0</v>
      </c>
      <c r="G7560" s="105">
        <v>3.0050263490552664</v>
      </c>
      <c r="H7560" s="105">
        <v>3.6519486243969439</v>
      </c>
      <c r="I7560" s="105">
        <v>4.0184811449950653</v>
      </c>
      <c r="J7560" s="105">
        <v>5.1055071627827022</v>
      </c>
      <c r="K7560" s="105">
        <v>3.7890832220825001</v>
      </c>
      <c r="L7560" s="105">
        <v>0.92908191383615402</v>
      </c>
      <c r="M7560" s="105">
        <v>2.3104189465665654</v>
      </c>
      <c r="N7560" s="105">
        <v>4.5414802160855965</v>
      </c>
      <c r="O7560" s="105">
        <v>1.8918839280420103</v>
      </c>
      <c r="P7560" s="105">
        <v>0.75950348146508373</v>
      </c>
      <c r="Q7560" s="105">
        <v>1.1310273779316262</v>
      </c>
      <c r="R7560" s="105">
        <v>2.4052600165978033</v>
      </c>
      <c r="S7560" s="105">
        <v>2.8803352170769352</v>
      </c>
      <c r="T7560" s="105">
        <v>2.7948918653197765</v>
      </c>
      <c r="U7560" s="105">
        <v>2.875843761531653</v>
      </c>
    </row>
    <row r="7561" spans="1:21">
      <c r="A7561" s="54">
        <v>7559</v>
      </c>
      <c r="B7561" s="104">
        <v>45165</v>
      </c>
      <c r="C7561" s="104">
        <v>45165</v>
      </c>
      <c r="D7561" s="105">
        <v>25114390.000000007</v>
      </c>
      <c r="E7561" s="105">
        <v>2873080000</v>
      </c>
      <c r="F7561" s="105">
        <v>0</v>
      </c>
      <c r="G7561" s="105">
        <v>4.1444065753067516</v>
      </c>
      <c r="H7561" s="105">
        <v>4.1498676901621341</v>
      </c>
      <c r="I7561" s="105">
        <v>4.8633576918813803</v>
      </c>
      <c r="J7561" s="105">
        <v>5.8071873881656417</v>
      </c>
      <c r="K7561" s="105">
        <v>5.7496853416475586</v>
      </c>
      <c r="L7561" s="105">
        <v>6.7990986255930519</v>
      </c>
      <c r="M7561" s="105">
        <v>12.183299470620884</v>
      </c>
      <c r="N7561" s="105">
        <v>13.116665374694753</v>
      </c>
      <c r="O7561" s="105">
        <v>7.9699466496356353</v>
      </c>
      <c r="P7561" s="105">
        <v>2.6210721153726659</v>
      </c>
      <c r="Q7561" s="105">
        <v>2.6213922001372758</v>
      </c>
      <c r="R7561" s="105">
        <v>3.3736312654712393</v>
      </c>
      <c r="S7561" s="105">
        <v>10.918630180902865</v>
      </c>
      <c r="T7561" s="105">
        <v>6.1166341990574153</v>
      </c>
      <c r="U7561" s="105">
        <v>9.9142714341646752</v>
      </c>
    </row>
    <row r="7562" spans="1:21">
      <c r="A7562" s="54">
        <v>7560</v>
      </c>
      <c r="B7562" s="104">
        <v>45166</v>
      </c>
      <c r="C7562" s="104">
        <v>45166</v>
      </c>
      <c r="D7562" s="105">
        <v>15742496.000000002</v>
      </c>
      <c r="E7562" s="105">
        <v>2873080000</v>
      </c>
      <c r="F7562" s="105">
        <v>0</v>
      </c>
      <c r="G7562" s="105">
        <v>4.3697513828890884</v>
      </c>
      <c r="H7562" s="105">
        <v>5.5815338653854507</v>
      </c>
      <c r="I7562" s="105">
        <v>5.6823896239279525</v>
      </c>
      <c r="J7562" s="105">
        <v>7.3763789817934233</v>
      </c>
      <c r="K7562" s="105">
        <v>5.6526158595613438</v>
      </c>
      <c r="L7562" s="105">
        <v>3.2997827440522771</v>
      </c>
      <c r="M7562" s="105">
        <v>13.647150237526628</v>
      </c>
      <c r="N7562" s="105">
        <v>26.198029374660916</v>
      </c>
      <c r="O7562" s="105">
        <v>4.6785092034856097</v>
      </c>
      <c r="P7562" s="105">
        <v>1.4907236253275769</v>
      </c>
      <c r="Q7562" s="105">
        <v>1.0365880943449619</v>
      </c>
      <c r="R7562" s="105">
        <v>2.5079233956659328</v>
      </c>
      <c r="S7562" s="105">
        <v>14.653567668720104</v>
      </c>
      <c r="T7562" s="105">
        <v>6.7934480323850961</v>
      </c>
      <c r="U7562" s="105">
        <v>11.969488789742783</v>
      </c>
    </row>
    <row r="7563" spans="1:21">
      <c r="A7563" s="54">
        <v>7561</v>
      </c>
      <c r="B7563" s="104">
        <v>45167</v>
      </c>
      <c r="C7563" s="104">
        <v>45167</v>
      </c>
      <c r="D7563" s="105">
        <v>4056151</v>
      </c>
      <c r="E7563" s="105">
        <v>2873080000</v>
      </c>
      <c r="F7563" s="105">
        <v>0</v>
      </c>
      <c r="G7563" s="105">
        <v>7.2413131395773815</v>
      </c>
      <c r="H7563" s="105">
        <v>12.739001523173176</v>
      </c>
      <c r="I7563" s="105">
        <v>18.177901019445546</v>
      </c>
      <c r="J7563" s="105">
        <v>29.773429088469538</v>
      </c>
      <c r="K7563" s="105">
        <v>20.530994753774412</v>
      </c>
      <c r="L7563" s="105">
        <v>13.678173474149579</v>
      </c>
      <c r="M7563" s="105">
        <v>24.554557778501124</v>
      </c>
      <c r="N7563" s="105">
        <v>34.454098284761855</v>
      </c>
      <c r="O7563" s="105">
        <v>19.597543871125946</v>
      </c>
      <c r="P7563" s="105">
        <v>2.7156322762707172</v>
      </c>
      <c r="Q7563" s="105">
        <v>2.0582912655899759</v>
      </c>
      <c r="R7563" s="105">
        <v>4.5226207968937953</v>
      </c>
      <c r="S7563" s="105">
        <v>21.308550474937466</v>
      </c>
      <c r="T7563" s="105">
        <v>15.836963105977752</v>
      </c>
      <c r="U7563" s="105">
        <v>19.449651917922218</v>
      </c>
    </row>
    <row r="7564" spans="1:21">
      <c r="A7564" s="54">
        <v>7562</v>
      </c>
      <c r="B7564" s="104">
        <v>45168</v>
      </c>
      <c r="C7564" s="104">
        <v>45168</v>
      </c>
      <c r="D7564" s="105">
        <v>3655.0000000000005</v>
      </c>
      <c r="E7564" s="105">
        <v>2873080000</v>
      </c>
      <c r="F7564" s="105">
        <v>0</v>
      </c>
      <c r="G7564" s="105">
        <v>5.3741469907999901</v>
      </c>
      <c r="H7564" s="105">
        <v>7.4761673486927291</v>
      </c>
      <c r="I7564" s="105">
        <v>8.0464344389555791</v>
      </c>
      <c r="J7564" s="105">
        <v>8.6033840633278178</v>
      </c>
      <c r="K7564" s="105">
        <v>6.3610539335989378</v>
      </c>
      <c r="L7564" s="105">
        <v>5.5087394758498043</v>
      </c>
      <c r="M7564" s="105">
        <v>6.1579383386045272</v>
      </c>
      <c r="N7564" s="105">
        <v>8.0893053505846098</v>
      </c>
      <c r="O7564" s="105">
        <v>5.9673022916576723</v>
      </c>
      <c r="P7564" s="105">
        <v>4.2390950778115748</v>
      </c>
      <c r="Q7564" s="105">
        <v>4.0196739091541822</v>
      </c>
      <c r="R7564" s="105">
        <v>4.4421018636335461</v>
      </c>
      <c r="S7564" s="105">
        <v>0</v>
      </c>
      <c r="T7564" s="105">
        <v>6.1904452568892454</v>
      </c>
      <c r="U7564" s="105">
        <v>6.1904452568892472</v>
      </c>
    </row>
    <row r="7565" spans="1:21">
      <c r="A7565" s="54">
        <v>7563</v>
      </c>
      <c r="B7565" s="104">
        <v>45169</v>
      </c>
      <c r="C7565" s="104">
        <v>45169</v>
      </c>
      <c r="D7565" s="105">
        <v>5979.9999999999991</v>
      </c>
      <c r="E7565" s="105">
        <v>2873080000</v>
      </c>
      <c r="F7565" s="105">
        <v>0</v>
      </c>
      <c r="G7565" s="105">
        <v>20.854926514172579</v>
      </c>
      <c r="H7565" s="105">
        <v>30.662586645137981</v>
      </c>
      <c r="I7565" s="105">
        <v>39.356839354601874</v>
      </c>
      <c r="J7565" s="105">
        <v>52.629337666476069</v>
      </c>
      <c r="K7565" s="105">
        <v>60.777076275845687</v>
      </c>
      <c r="L7565" s="105">
        <v>71.685942297756313</v>
      </c>
      <c r="M7565" s="105">
        <v>100</v>
      </c>
      <c r="N7565" s="105">
        <v>100</v>
      </c>
      <c r="O7565" s="105">
        <v>87.366982134733519</v>
      </c>
      <c r="P7565" s="105">
        <v>29.089839093573961</v>
      </c>
      <c r="Q7565" s="105">
        <v>13.187478814570291</v>
      </c>
      <c r="R7565" s="105">
        <v>14.910742493498979</v>
      </c>
      <c r="S7565" s="105">
        <v>0</v>
      </c>
      <c r="T7565" s="105">
        <v>51.710145940863946</v>
      </c>
      <c r="U7565" s="105">
        <v>51.710145940863939</v>
      </c>
    </row>
    <row r="7566" spans="1:21">
      <c r="A7566" s="54">
        <v>7564</v>
      </c>
      <c r="B7566" s="104">
        <v>45170</v>
      </c>
      <c r="C7566" s="104">
        <v>45170</v>
      </c>
      <c r="D7566" s="105">
        <v>5327</v>
      </c>
      <c r="E7566" s="105">
        <v>2873080000</v>
      </c>
      <c r="F7566" s="105">
        <v>0</v>
      </c>
      <c r="G7566" s="105">
        <v>79.714102962524692</v>
      </c>
      <c r="H7566" s="105">
        <v>97.120382350309711</v>
      </c>
      <c r="I7566" s="105">
        <v>100</v>
      </c>
      <c r="J7566" s="105">
        <v>100</v>
      </c>
      <c r="K7566" s="105">
        <v>100</v>
      </c>
      <c r="L7566" s="105">
        <v>100</v>
      </c>
      <c r="M7566" s="105">
        <v>100</v>
      </c>
      <c r="N7566" s="105">
        <v>100</v>
      </c>
      <c r="O7566" s="105">
        <v>100</v>
      </c>
      <c r="P7566" s="105">
        <v>100</v>
      </c>
      <c r="Q7566" s="105">
        <v>100</v>
      </c>
      <c r="R7566" s="105">
        <v>100</v>
      </c>
      <c r="S7566" s="105">
        <v>0</v>
      </c>
      <c r="T7566" s="105">
        <v>98.069540442736198</v>
      </c>
      <c r="U7566" s="105">
        <v>98.069540442736226</v>
      </c>
    </row>
    <row r="7567" spans="1:21">
      <c r="A7567" s="54">
        <v>7565</v>
      </c>
      <c r="B7567" s="104">
        <v>45193</v>
      </c>
      <c r="C7567" s="104">
        <v>45193</v>
      </c>
      <c r="D7567" s="105">
        <v>5052053</v>
      </c>
      <c r="E7567" s="105">
        <v>109602000000</v>
      </c>
      <c r="F7567" s="105">
        <v>0</v>
      </c>
      <c r="G7567" s="105">
        <v>66.292967490188261</v>
      </c>
      <c r="H7567" s="105">
        <v>65.164344712656117</v>
      </c>
      <c r="I7567" s="105">
        <v>53.096277260355066</v>
      </c>
      <c r="J7567" s="105">
        <v>16.00782951058974</v>
      </c>
      <c r="K7567" s="105">
        <v>48.935241495715644</v>
      </c>
      <c r="L7567" s="105">
        <v>18.498503283353479</v>
      </c>
      <c r="M7567" s="105">
        <v>4.766600234702234</v>
      </c>
      <c r="N7567" s="105">
        <v>1.629983626873601</v>
      </c>
      <c r="O7567" s="105">
        <v>1.4422822380465803</v>
      </c>
      <c r="P7567" s="105">
        <v>3.2643152869277468</v>
      </c>
      <c r="Q7567" s="105">
        <v>11.861439247123338</v>
      </c>
      <c r="R7567" s="105">
        <v>38.281305778519858</v>
      </c>
      <c r="S7567" s="105">
        <v>0</v>
      </c>
      <c r="T7567" s="105">
        <v>27.436757513754305</v>
      </c>
      <c r="U7567" s="105">
        <v>27.436757513754308</v>
      </c>
    </row>
    <row r="7568" spans="1:21">
      <c r="A7568" s="54">
        <v>7566</v>
      </c>
      <c r="B7568" s="104">
        <v>45206</v>
      </c>
      <c r="C7568" s="104">
        <v>45206</v>
      </c>
      <c r="D7568" s="105">
        <v>1913148.9999999998</v>
      </c>
      <c r="E7568" s="105">
        <v>69111000000</v>
      </c>
      <c r="F7568" s="105">
        <v>0</v>
      </c>
      <c r="G7568" s="105">
        <v>42.588014045857484</v>
      </c>
      <c r="H7568" s="105">
        <v>65.327096219154782</v>
      </c>
      <c r="I7568" s="105">
        <v>65.49751969629061</v>
      </c>
      <c r="J7568" s="105">
        <v>100</v>
      </c>
      <c r="K7568" s="105">
        <v>100</v>
      </c>
      <c r="L7568" s="105">
        <v>52.953107546686013</v>
      </c>
      <c r="M7568" s="105">
        <v>20.433530402937198</v>
      </c>
      <c r="N7568" s="105">
        <v>3.0838636680817739</v>
      </c>
      <c r="O7568" s="105">
        <v>4.648080982372929</v>
      </c>
      <c r="P7568" s="105">
        <v>8.3682752101086244</v>
      </c>
      <c r="Q7568" s="105">
        <v>12.824259737575288</v>
      </c>
      <c r="R7568" s="105">
        <v>26.214229157280329</v>
      </c>
      <c r="S7568" s="105">
        <v>0</v>
      </c>
      <c r="T7568" s="105">
        <v>41.828164722195417</v>
      </c>
      <c r="U7568" s="105">
        <v>41.828164722195424</v>
      </c>
    </row>
    <row r="7569" spans="1:21">
      <c r="A7569" s="54">
        <v>7567</v>
      </c>
      <c r="B7569" s="104">
        <v>45279</v>
      </c>
      <c r="C7569" s="104">
        <v>45279</v>
      </c>
      <c r="D7569" s="105">
        <v>721552.00000000012</v>
      </c>
      <c r="E7569" s="105">
        <v>5746160000</v>
      </c>
      <c r="F7569" s="105">
        <v>0</v>
      </c>
      <c r="G7569" s="105">
        <v>26.545700512398657</v>
      </c>
      <c r="H7569" s="105">
        <v>100</v>
      </c>
      <c r="I7569" s="105">
        <v>68.3675885894678</v>
      </c>
      <c r="J7569" s="105">
        <v>91.986857805782876</v>
      </c>
      <c r="K7569" s="105">
        <v>100</v>
      </c>
      <c r="L7569" s="105">
        <v>100</v>
      </c>
      <c r="M7569" s="105">
        <v>98.219342525371673</v>
      </c>
      <c r="N7569" s="105">
        <v>100</v>
      </c>
      <c r="O7569" s="105">
        <v>100</v>
      </c>
      <c r="P7569" s="105">
        <v>58.38362899622684</v>
      </c>
      <c r="Q7569" s="105">
        <v>6.9644854086050918</v>
      </c>
      <c r="R7569" s="105">
        <v>7.5103920169549294</v>
      </c>
      <c r="S7569" s="105">
        <v>0</v>
      </c>
      <c r="T7569" s="105">
        <v>71.498166321233995</v>
      </c>
      <c r="U7569" s="105">
        <v>71.498166321233981</v>
      </c>
    </row>
    <row r="7570" spans="1:21">
      <c r="A7570" s="54">
        <v>7568</v>
      </c>
      <c r="B7570" s="104">
        <v>45280</v>
      </c>
      <c r="C7570" s="104">
        <v>45280</v>
      </c>
      <c r="D7570" s="105">
        <v>10671380.000000002</v>
      </c>
      <c r="E7570" s="105">
        <v>8599980000</v>
      </c>
      <c r="F7570" s="105">
        <v>0</v>
      </c>
      <c r="G7570" s="105">
        <v>5.3453458440280093</v>
      </c>
      <c r="H7570" s="105">
        <v>12.260181370405711</v>
      </c>
      <c r="I7570" s="105">
        <v>13.413483336006992</v>
      </c>
      <c r="J7570" s="105">
        <v>6.9122799918160238</v>
      </c>
      <c r="K7570" s="105">
        <v>10.970307384695344</v>
      </c>
      <c r="L7570" s="105">
        <v>28.606538511654229</v>
      </c>
      <c r="M7570" s="105">
        <v>37.076845119006535</v>
      </c>
      <c r="N7570" s="105">
        <v>16.358704970683267</v>
      </c>
      <c r="O7570" s="105">
        <v>20.236427208171559</v>
      </c>
      <c r="P7570" s="105">
        <v>15.79809164364587</v>
      </c>
      <c r="Q7570" s="105">
        <v>2.5100267306290034</v>
      </c>
      <c r="R7570" s="105">
        <v>3.8764204410799232</v>
      </c>
      <c r="S7570" s="105">
        <v>7.5565043616279359</v>
      </c>
      <c r="T7570" s="105">
        <v>14.447054379318537</v>
      </c>
      <c r="U7570" s="105">
        <v>9.8511204478057799</v>
      </c>
    </row>
    <row r="7571" spans="1:21">
      <c r="A7571" s="54">
        <v>7569</v>
      </c>
      <c r="B7571" s="104">
        <v>45305</v>
      </c>
      <c r="C7571" s="104">
        <v>43609</v>
      </c>
      <c r="D7571" s="105">
        <v>296547383.00000018</v>
      </c>
      <c r="E7571" s="105">
        <v>265971000000</v>
      </c>
      <c r="F7571" s="105">
        <v>0</v>
      </c>
      <c r="G7571" s="105">
        <v>10.986060078559492</v>
      </c>
      <c r="H7571" s="105">
        <v>5.6251834642109229</v>
      </c>
      <c r="I7571" s="105">
        <v>4.2990532979893166</v>
      </c>
      <c r="J7571" s="105">
        <v>2.9198142948706183</v>
      </c>
      <c r="K7571" s="105">
        <v>4.733777152596808</v>
      </c>
      <c r="L7571" s="105">
        <v>8.6264972883802002</v>
      </c>
      <c r="M7571" s="105">
        <v>14.625921428213406</v>
      </c>
      <c r="N7571" s="105">
        <v>17.569822511612497</v>
      </c>
      <c r="O7571" s="105">
        <v>37.095548322131222</v>
      </c>
      <c r="P7571" s="105">
        <v>49.489225983602182</v>
      </c>
      <c r="Q7571" s="105">
        <v>28.125774322953653</v>
      </c>
      <c r="R7571" s="105">
        <v>23.056749171790713</v>
      </c>
      <c r="S7571" s="105">
        <v>5.33535574939825</v>
      </c>
      <c r="T7571" s="105">
        <v>17.262785609742583</v>
      </c>
      <c r="U7571" s="105">
        <v>5.9525315041705529</v>
      </c>
    </row>
    <row r="7572" spans="1:21">
      <c r="A7572" s="54">
        <v>7570</v>
      </c>
      <c r="B7572" s="104">
        <v>45319</v>
      </c>
      <c r="C7572" s="104">
        <v>45319</v>
      </c>
      <c r="D7572" s="105">
        <v>38614</v>
      </c>
      <c r="E7572" s="105">
        <v>2873080000</v>
      </c>
      <c r="F7572" s="105">
        <v>0</v>
      </c>
      <c r="G7572" s="105">
        <v>16.484349199400977</v>
      </c>
      <c r="H7572" s="105">
        <v>3.8425690159395849</v>
      </c>
      <c r="I7572" s="105">
        <v>2.5591291392021924</v>
      </c>
      <c r="J7572" s="105">
        <v>3.3450555845456162</v>
      </c>
      <c r="K7572" s="105">
        <v>12.425645036566644</v>
      </c>
      <c r="L7572" s="105">
        <v>9.1492987645003456</v>
      </c>
      <c r="M7572" s="105">
        <v>9.2030169103158457</v>
      </c>
      <c r="N7572" s="105">
        <v>11.535657824005202</v>
      </c>
      <c r="O7572" s="105">
        <v>46.740296369480788</v>
      </c>
      <c r="P7572" s="105">
        <v>46.640368489192952</v>
      </c>
      <c r="Q7572" s="105">
        <v>14.353039553597107</v>
      </c>
      <c r="R7572" s="105">
        <v>12.951863674548349</v>
      </c>
      <c r="S7572" s="105">
        <v>0</v>
      </c>
      <c r="T7572" s="105">
        <v>15.769190796774632</v>
      </c>
      <c r="U7572" s="105">
        <v>15.769190796774636</v>
      </c>
    </row>
    <row r="7573" spans="1:21">
      <c r="A7573" s="54">
        <v>7571</v>
      </c>
      <c r="B7573" s="104">
        <v>45320</v>
      </c>
      <c r="C7573" s="104">
        <v>45320</v>
      </c>
      <c r="D7573" s="105">
        <v>73843</v>
      </c>
      <c r="E7573" s="105">
        <v>5736530000</v>
      </c>
      <c r="F7573" s="105">
        <v>0</v>
      </c>
      <c r="G7573" s="105">
        <v>12.599605699826272</v>
      </c>
      <c r="H7573" s="105">
        <v>5.7205732123661814</v>
      </c>
      <c r="I7573" s="105">
        <v>2.5153301129830918</v>
      </c>
      <c r="J7573" s="105">
        <v>3.2716669153869158</v>
      </c>
      <c r="K7573" s="105">
        <v>7.9045379365545223</v>
      </c>
      <c r="L7573" s="105">
        <v>8.5667035752766836</v>
      </c>
      <c r="M7573" s="105">
        <v>12.271294900503246</v>
      </c>
      <c r="N7573" s="105">
        <v>13.13947680407073</v>
      </c>
      <c r="O7573" s="105">
        <v>57.167716167372525</v>
      </c>
      <c r="P7573" s="105">
        <v>71.850309235987154</v>
      </c>
      <c r="Q7573" s="105">
        <v>23.804243321680968</v>
      </c>
      <c r="R7573" s="105">
        <v>13.142206427221902</v>
      </c>
      <c r="S7573" s="105">
        <v>0</v>
      </c>
      <c r="T7573" s="105">
        <v>19.329472025769181</v>
      </c>
      <c r="U7573" s="105">
        <v>19.329472025769181</v>
      </c>
    </row>
    <row r="7574" spans="1:21">
      <c r="A7574" s="54">
        <v>7572</v>
      </c>
      <c r="B7574" s="104">
        <v>45321</v>
      </c>
      <c r="C7574" s="104">
        <v>45321</v>
      </c>
      <c r="D7574" s="105">
        <v>106940735.00000001</v>
      </c>
      <c r="E7574" s="105">
        <v>2873080000</v>
      </c>
      <c r="F7574" s="105">
        <v>0</v>
      </c>
      <c r="G7574" s="105">
        <v>100</v>
      </c>
      <c r="H7574" s="105">
        <v>100</v>
      </c>
      <c r="I7574" s="105">
        <v>100</v>
      </c>
      <c r="J7574" s="105">
        <v>100</v>
      </c>
      <c r="K7574" s="105">
        <v>100</v>
      </c>
      <c r="L7574" s="105">
        <v>3.5788689152466202</v>
      </c>
      <c r="M7574" s="105">
        <v>1.0615844095440568</v>
      </c>
      <c r="N7574" s="105">
        <v>1.4510752840403429</v>
      </c>
      <c r="O7574" s="105">
        <v>3.8481632805379986</v>
      </c>
      <c r="P7574" s="105">
        <v>11.559741488055398</v>
      </c>
      <c r="Q7574" s="105">
        <v>22.296981817332775</v>
      </c>
      <c r="R7574" s="105">
        <v>100</v>
      </c>
      <c r="S7574" s="105">
        <v>46.741726313549393</v>
      </c>
      <c r="T7574" s="105">
        <v>53.649701266229762</v>
      </c>
      <c r="U7574" s="105">
        <v>46.769018505335872</v>
      </c>
    </row>
    <row r="7575" spans="1:21">
      <c r="A7575" s="54">
        <v>7573</v>
      </c>
      <c r="B7575" s="104">
        <v>45322</v>
      </c>
      <c r="C7575" s="104">
        <v>45322</v>
      </c>
      <c r="D7575" s="105">
        <v>2887580927</v>
      </c>
      <c r="E7575" s="105">
        <v>5746160000</v>
      </c>
      <c r="F7575" s="105">
        <v>0</v>
      </c>
      <c r="G7575" s="105">
        <v>100</v>
      </c>
      <c r="H7575" s="105">
        <v>100</v>
      </c>
      <c r="I7575" s="105">
        <v>99.847978795000543</v>
      </c>
      <c r="J7575" s="105">
        <v>100</v>
      </c>
      <c r="K7575" s="105">
        <v>100</v>
      </c>
      <c r="L7575" s="105">
        <v>1.3422406327710756</v>
      </c>
      <c r="M7575" s="105">
        <v>0.25599869171010475</v>
      </c>
      <c r="N7575" s="105">
        <v>0.35905995862877066</v>
      </c>
      <c r="O7575" s="105">
        <v>0.84978131110528854</v>
      </c>
      <c r="P7575" s="105">
        <v>2.8494261285508373</v>
      </c>
      <c r="Q7575" s="105">
        <v>4.9206696138257797</v>
      </c>
      <c r="R7575" s="105">
        <v>100</v>
      </c>
      <c r="S7575" s="105">
        <v>56.444444384811661</v>
      </c>
      <c r="T7575" s="105">
        <v>50.868762927632702</v>
      </c>
      <c r="U7575" s="105">
        <v>56.415787318764309</v>
      </c>
    </row>
    <row r="7576" spans="1:21">
      <c r="A7576" s="54">
        <v>7574</v>
      </c>
      <c r="B7576" s="104">
        <v>45325</v>
      </c>
      <c r="C7576" s="104">
        <v>45325</v>
      </c>
      <c r="D7576" s="105">
        <v>999402955</v>
      </c>
      <c r="E7576" s="105">
        <v>2873080000</v>
      </c>
      <c r="F7576" s="105">
        <v>0</v>
      </c>
      <c r="G7576" s="105">
        <v>10.387581740010779</v>
      </c>
      <c r="H7576" s="105">
        <v>8.9936599256343293</v>
      </c>
      <c r="I7576" s="105">
        <v>6.5627780007311562</v>
      </c>
      <c r="J7576" s="105">
        <v>5.7525584944680501</v>
      </c>
      <c r="K7576" s="105">
        <v>5.1951696305230435</v>
      </c>
      <c r="L7576" s="105">
        <v>3.4207678814672495</v>
      </c>
      <c r="M7576" s="105">
        <v>1.1158743299224716</v>
      </c>
      <c r="N7576" s="105">
        <v>0.69698181876454601</v>
      </c>
      <c r="O7576" s="105">
        <v>1.4045936983653979</v>
      </c>
      <c r="P7576" s="105">
        <v>3.4306306368708515</v>
      </c>
      <c r="Q7576" s="105">
        <v>5.3144113501410706</v>
      </c>
      <c r="R7576" s="105">
        <v>14.099570603876296</v>
      </c>
      <c r="S7576" s="105">
        <v>6.0207622690181211</v>
      </c>
      <c r="T7576" s="105">
        <v>5.5312148425646042</v>
      </c>
      <c r="U7576" s="105">
        <v>6.0173775258807458</v>
      </c>
    </row>
    <row r="7577" spans="1:21">
      <c r="A7577" s="54">
        <v>7575</v>
      </c>
      <c r="B7577" s="104">
        <v>45326</v>
      </c>
      <c r="C7577" s="104">
        <v>45326</v>
      </c>
      <c r="D7577" s="105">
        <v>1871489866.0000002</v>
      </c>
      <c r="E7577" s="105">
        <v>8599980000</v>
      </c>
      <c r="F7577" s="105">
        <v>0</v>
      </c>
      <c r="G7577" s="105">
        <v>25.554537215076881</v>
      </c>
      <c r="H7577" s="105">
        <v>22.409488068167903</v>
      </c>
      <c r="I7577" s="105">
        <v>19.130891845971338</v>
      </c>
      <c r="J7577" s="105">
        <v>33.531060587219727</v>
      </c>
      <c r="K7577" s="105">
        <v>84.285512230436993</v>
      </c>
      <c r="L7577" s="105">
        <v>11.549993639469143</v>
      </c>
      <c r="M7577" s="105">
        <v>1.4795465840827753</v>
      </c>
      <c r="N7577" s="105">
        <v>0.9921988122853348</v>
      </c>
      <c r="O7577" s="105">
        <v>1.577649545374993</v>
      </c>
      <c r="P7577" s="105">
        <v>3.8650781106665613</v>
      </c>
      <c r="Q7577" s="105">
        <v>10.639680924508539</v>
      </c>
      <c r="R7577" s="105">
        <v>27.131370799895876</v>
      </c>
      <c r="S7577" s="105">
        <v>14.257380933700166</v>
      </c>
      <c r="T7577" s="105">
        <v>20.178917363596337</v>
      </c>
      <c r="U7577" s="105">
        <v>14.316718929173842</v>
      </c>
    </row>
    <row r="7578" spans="1:21">
      <c r="A7578" s="54">
        <v>7576</v>
      </c>
      <c r="B7578" s="104">
        <v>45327</v>
      </c>
      <c r="C7578" s="104">
        <v>45327</v>
      </c>
      <c r="D7578" s="105">
        <v>5156133855</v>
      </c>
      <c r="E7578" s="105">
        <v>66155100000</v>
      </c>
      <c r="F7578" s="105">
        <v>0</v>
      </c>
      <c r="G7578" s="105">
        <v>2.9847340092488914</v>
      </c>
      <c r="H7578" s="105">
        <v>4.5566121455203819</v>
      </c>
      <c r="I7578" s="105">
        <v>4.4267810227264155</v>
      </c>
      <c r="J7578" s="105">
        <v>1.9705977102976391</v>
      </c>
      <c r="K7578" s="105">
        <v>1.4777913616262988</v>
      </c>
      <c r="L7578" s="105">
        <v>1.3775718668437809</v>
      </c>
      <c r="M7578" s="105">
        <v>0.97204058735164367</v>
      </c>
      <c r="N7578" s="105">
        <v>0.9404715537598578</v>
      </c>
      <c r="O7578" s="105">
        <v>0.97904368250805918</v>
      </c>
      <c r="P7578" s="105">
        <v>2.7230933699045834</v>
      </c>
      <c r="Q7578" s="105">
        <v>2.4063111264697628</v>
      </c>
      <c r="R7578" s="105">
        <v>2.1300489341616786</v>
      </c>
      <c r="S7578" s="105">
        <v>2.4575178904011752</v>
      </c>
      <c r="T7578" s="105">
        <v>2.245424780868249</v>
      </c>
      <c r="U7578" s="105">
        <v>2.4441938504178582</v>
      </c>
    </row>
    <row r="7579" spans="1:21">
      <c r="A7579" s="54">
        <v>7577</v>
      </c>
      <c r="B7579" s="104">
        <v>45355</v>
      </c>
      <c r="C7579" s="104">
        <v>45355</v>
      </c>
      <c r="D7579" s="105">
        <v>336871275</v>
      </c>
      <c r="E7579" s="105">
        <v>5736530000</v>
      </c>
      <c r="F7579" s="105">
        <v>0</v>
      </c>
      <c r="G7579" s="105">
        <v>100</v>
      </c>
      <c r="H7579" s="105">
        <v>100</v>
      </c>
      <c r="I7579" s="105">
        <v>11.356530818432642</v>
      </c>
      <c r="J7579" s="105">
        <v>1.7505712985596242</v>
      </c>
      <c r="K7579" s="105">
        <v>0.90355878727072325</v>
      </c>
      <c r="L7579" s="105">
        <v>0.31220581048212975</v>
      </c>
      <c r="M7579" s="105">
        <v>0.16593756774649829</v>
      </c>
      <c r="N7579" s="105">
        <v>0.15632363654881229</v>
      </c>
      <c r="O7579" s="105">
        <v>0.16872518503888434</v>
      </c>
      <c r="P7579" s="105">
        <v>0.21341889231536917</v>
      </c>
      <c r="Q7579" s="105">
        <v>0.5396331308233977</v>
      </c>
      <c r="R7579" s="105">
        <v>100</v>
      </c>
      <c r="S7579" s="105">
        <v>56.649579732052231</v>
      </c>
      <c r="T7579" s="105">
        <v>26.297242093934841</v>
      </c>
      <c r="U7579" s="105">
        <v>52.497121842494991</v>
      </c>
    </row>
    <row r="7580" spans="1:21">
      <c r="A7580" s="54">
        <v>7578</v>
      </c>
      <c r="B7580" s="104">
        <v>45356</v>
      </c>
      <c r="C7580" s="104">
        <v>45356</v>
      </c>
      <c r="D7580" s="105">
        <v>81851864.999999955</v>
      </c>
      <c r="E7580" s="105">
        <v>2873080000</v>
      </c>
      <c r="F7580" s="105">
        <v>0</v>
      </c>
      <c r="G7580" s="105">
        <v>0.99391589129560876</v>
      </c>
      <c r="H7580" s="105">
        <v>3.9511818554347959</v>
      </c>
      <c r="I7580" s="105">
        <v>100</v>
      </c>
      <c r="J7580" s="105">
        <v>100</v>
      </c>
      <c r="K7580" s="105">
        <v>0.65844550201263297</v>
      </c>
      <c r="L7580" s="105">
        <v>0.1</v>
      </c>
      <c r="M7580" s="105">
        <v>0.1</v>
      </c>
      <c r="N7580" s="105">
        <v>0.1</v>
      </c>
      <c r="O7580" s="105">
        <v>0.1</v>
      </c>
      <c r="P7580" s="105">
        <v>0.11559221008230657</v>
      </c>
      <c r="Q7580" s="105">
        <v>0.2460378923423914</v>
      </c>
      <c r="R7580" s="105">
        <v>0.57024400232010652</v>
      </c>
      <c r="S7580" s="105">
        <v>60.064405140224942</v>
      </c>
      <c r="T7580" s="105">
        <v>17.244618112790651</v>
      </c>
      <c r="U7580" s="105">
        <v>57.298724250313597</v>
      </c>
    </row>
    <row r="7581" spans="1:21">
      <c r="A7581" s="54">
        <v>7579</v>
      </c>
      <c r="B7581" s="104">
        <v>45386</v>
      </c>
      <c r="C7581" s="104">
        <v>45386</v>
      </c>
      <c r="D7581" s="105">
        <v>27862722.000000007</v>
      </c>
      <c r="E7581" s="105">
        <v>2873080000</v>
      </c>
      <c r="F7581" s="105">
        <v>0</v>
      </c>
      <c r="G7581" s="105">
        <v>1.4778148457844533</v>
      </c>
      <c r="H7581" s="105">
        <v>2.381898255202894</v>
      </c>
      <c r="I7581" s="105">
        <v>2.1292419763269472</v>
      </c>
      <c r="J7581" s="105">
        <v>2.3406255306765233</v>
      </c>
      <c r="K7581" s="105">
        <v>0.6948144045024045</v>
      </c>
      <c r="L7581" s="105">
        <v>0.24950715978164262</v>
      </c>
      <c r="M7581" s="105">
        <v>0.12845354467870285</v>
      </c>
      <c r="N7581" s="105">
        <v>0.12127685785397543</v>
      </c>
      <c r="O7581" s="105">
        <v>0.13613534089603743</v>
      </c>
      <c r="P7581" s="105">
        <v>0.24478516183776458</v>
      </c>
      <c r="Q7581" s="105">
        <v>0.67631378276301057</v>
      </c>
      <c r="R7581" s="105">
        <v>1.3152902745870456</v>
      </c>
      <c r="S7581" s="105">
        <v>0.20146317404865624</v>
      </c>
      <c r="T7581" s="105">
        <v>0.99134642790761685</v>
      </c>
      <c r="U7581" s="105">
        <v>0.71697303766239096</v>
      </c>
    </row>
    <row r="7582" spans="1:21">
      <c r="A7582" s="54">
        <v>7580</v>
      </c>
      <c r="B7582" s="104">
        <v>45387</v>
      </c>
      <c r="C7582" s="104">
        <v>45387</v>
      </c>
      <c r="D7582" s="105">
        <v>10279401.000000002</v>
      </c>
      <c r="E7582" s="105">
        <v>2873080000</v>
      </c>
      <c r="F7582" s="105">
        <v>0</v>
      </c>
      <c r="G7582" s="105">
        <v>7.66796606762738</v>
      </c>
      <c r="H7582" s="105">
        <v>12.555048553937587</v>
      </c>
      <c r="I7582" s="105">
        <v>12.056596160919538</v>
      </c>
      <c r="J7582" s="105">
        <v>14.445116167895671</v>
      </c>
      <c r="K7582" s="105">
        <v>4.3879307110311938</v>
      </c>
      <c r="L7582" s="105">
        <v>1.2819964743921062</v>
      </c>
      <c r="M7582" s="105">
        <v>0.63789188216698489</v>
      </c>
      <c r="N7582" s="105">
        <v>0.69775217036029258</v>
      </c>
      <c r="O7582" s="105">
        <v>0.91614371641412384</v>
      </c>
      <c r="P7582" s="105">
        <v>1.628976916541945</v>
      </c>
      <c r="Q7582" s="105">
        <v>3.6967694683343328</v>
      </c>
      <c r="R7582" s="105">
        <v>7.3159641114692739</v>
      </c>
      <c r="S7582" s="105">
        <v>2.8492295716865703</v>
      </c>
      <c r="T7582" s="105">
        <v>5.6073460334242027</v>
      </c>
      <c r="U7582" s="105">
        <v>4.5992037727174333</v>
      </c>
    </row>
    <row r="7583" spans="1:21">
      <c r="A7583" s="54">
        <v>7581</v>
      </c>
      <c r="B7583" s="104">
        <v>45388</v>
      </c>
      <c r="C7583" s="104">
        <v>45388</v>
      </c>
      <c r="D7583" s="105">
        <v>79787567</v>
      </c>
      <c r="E7583" s="105">
        <v>2873080000</v>
      </c>
      <c r="F7583" s="105">
        <v>0</v>
      </c>
      <c r="G7583" s="105">
        <v>20.267754951596817</v>
      </c>
      <c r="H7583" s="105">
        <v>100</v>
      </c>
      <c r="I7583" s="105">
        <v>100</v>
      </c>
      <c r="J7583" s="105">
        <v>100</v>
      </c>
      <c r="K7583" s="105">
        <v>100</v>
      </c>
      <c r="L7583" s="105">
        <v>5.4232561115634228</v>
      </c>
      <c r="M7583" s="105">
        <v>2.2275798889241574</v>
      </c>
      <c r="N7583" s="105">
        <v>1.9084523298386233</v>
      </c>
      <c r="O7583" s="105">
        <v>3.5675118581819523</v>
      </c>
      <c r="P7583" s="105">
        <v>11.83661167060151</v>
      </c>
      <c r="Q7583" s="105">
        <v>14.473434099435423</v>
      </c>
      <c r="R7583" s="105">
        <v>18.46527964407046</v>
      </c>
      <c r="S7583" s="105">
        <v>63.421875446612368</v>
      </c>
      <c r="T7583" s="105">
        <v>39.847490046184355</v>
      </c>
      <c r="U7583" s="105">
        <v>45.679310478493157</v>
      </c>
    </row>
    <row r="7584" spans="1:21">
      <c r="A7584" s="54">
        <v>7582</v>
      </c>
      <c r="B7584" s="104">
        <v>45389</v>
      </c>
      <c r="C7584" s="104">
        <v>45389</v>
      </c>
      <c r="D7584" s="105">
        <v>487061466.00000006</v>
      </c>
      <c r="E7584" s="105">
        <v>11453600000</v>
      </c>
      <c r="F7584" s="105">
        <v>0</v>
      </c>
      <c r="G7584" s="105">
        <v>0.98082245814752977</v>
      </c>
      <c r="H7584" s="105">
        <v>1.2157226892745352</v>
      </c>
      <c r="I7584" s="105">
        <v>1.2329389654600169</v>
      </c>
      <c r="J7584" s="105">
        <v>1.099378773610467</v>
      </c>
      <c r="K7584" s="105">
        <v>0.75190042743571361</v>
      </c>
      <c r="L7584" s="105">
        <v>0.31599122676228497</v>
      </c>
      <c r="M7584" s="105">
        <v>0.22311596696700495</v>
      </c>
      <c r="N7584" s="105">
        <v>0.2154394049821082</v>
      </c>
      <c r="O7584" s="105">
        <v>0.28188800895973853</v>
      </c>
      <c r="P7584" s="105">
        <v>0.59647524712726141</v>
      </c>
      <c r="Q7584" s="105">
        <v>0.94546118840550974</v>
      </c>
      <c r="R7584" s="105">
        <v>1.1430540596437853</v>
      </c>
      <c r="S7584" s="105">
        <v>0.69460402111654651</v>
      </c>
      <c r="T7584" s="105">
        <v>0.75018236806466287</v>
      </c>
      <c r="U7584" s="105">
        <v>0.70506451108453594</v>
      </c>
    </row>
    <row r="7585" spans="1:21">
      <c r="A7585" s="54">
        <v>7583</v>
      </c>
      <c r="B7585" s="104">
        <v>45390</v>
      </c>
      <c r="C7585" s="104">
        <v>45390</v>
      </c>
      <c r="D7585" s="105">
        <v>302742702</v>
      </c>
      <c r="E7585" s="105">
        <v>2873080000</v>
      </c>
      <c r="F7585" s="105">
        <v>0</v>
      </c>
      <c r="G7585" s="105">
        <v>3.1889999980701154</v>
      </c>
      <c r="H7585" s="105">
        <v>100</v>
      </c>
      <c r="I7585" s="105">
        <v>100</v>
      </c>
      <c r="J7585" s="105">
        <v>5.6235724123556725</v>
      </c>
      <c r="K7585" s="105">
        <v>1.2851022064968893</v>
      </c>
      <c r="L7585" s="105">
        <v>0.3299454685468316</v>
      </c>
      <c r="M7585" s="105">
        <v>0.28805151746870017</v>
      </c>
      <c r="N7585" s="105">
        <v>0.20238583208645836</v>
      </c>
      <c r="O7585" s="105">
        <v>0.2257024034481282</v>
      </c>
      <c r="P7585" s="105">
        <v>0.47253059607768377</v>
      </c>
      <c r="Q7585" s="105">
        <v>0.9615327021336727</v>
      </c>
      <c r="R7585" s="105">
        <v>1.6570750168835071</v>
      </c>
      <c r="S7585" s="105">
        <v>16.863278268420679</v>
      </c>
      <c r="T7585" s="105">
        <v>17.852908179463977</v>
      </c>
      <c r="U7585" s="105">
        <v>17.273920456224445</v>
      </c>
    </row>
    <row r="7586" spans="1:21">
      <c r="A7586" s="54">
        <v>7584</v>
      </c>
      <c r="B7586" s="104">
        <v>45391</v>
      </c>
      <c r="C7586" s="104">
        <v>45391</v>
      </c>
      <c r="D7586" s="105">
        <v>660417816</v>
      </c>
      <c r="E7586" s="105">
        <v>8590130000</v>
      </c>
      <c r="F7586" s="105">
        <v>0</v>
      </c>
      <c r="G7586" s="105">
        <v>1.790052776713041</v>
      </c>
      <c r="H7586" s="105">
        <v>2.4995615052711804</v>
      </c>
      <c r="I7586" s="105">
        <v>4.5740260596425006</v>
      </c>
      <c r="J7586" s="105">
        <v>1.3913499885248186</v>
      </c>
      <c r="K7586" s="105">
        <v>0.51099323445467948</v>
      </c>
      <c r="L7586" s="105">
        <v>0.23353536209585127</v>
      </c>
      <c r="M7586" s="105">
        <v>0.23857157393779838</v>
      </c>
      <c r="N7586" s="105">
        <v>0.24826390394551145</v>
      </c>
      <c r="O7586" s="105">
        <v>0.38488866908276409</v>
      </c>
      <c r="P7586" s="105">
        <v>0.66983982512245577</v>
      </c>
      <c r="Q7586" s="105">
        <v>1.0458008130650995</v>
      </c>
      <c r="R7586" s="105">
        <v>1.3657103137235858</v>
      </c>
      <c r="S7586" s="105">
        <v>1.2942267547965913</v>
      </c>
      <c r="T7586" s="105">
        <v>1.2460495021316074</v>
      </c>
      <c r="U7586" s="105">
        <v>1.2779818753142509</v>
      </c>
    </row>
    <row r="7587" spans="1:21">
      <c r="A7587" s="54">
        <v>7585</v>
      </c>
      <c r="B7587" s="104">
        <v>45392</v>
      </c>
      <c r="C7587" s="104">
        <v>45392</v>
      </c>
      <c r="D7587" s="105">
        <v>6990</v>
      </c>
      <c r="E7587" s="105">
        <v>2882500000</v>
      </c>
      <c r="F7587" s="105">
        <v>0</v>
      </c>
      <c r="G7587" s="105">
        <v>16.075862570277831</v>
      </c>
      <c r="H7587" s="105">
        <v>21.474925848597557</v>
      </c>
      <c r="I7587" s="105">
        <v>27.629337751910846</v>
      </c>
      <c r="J7587" s="105">
        <v>70.738488544484355</v>
      </c>
      <c r="K7587" s="105">
        <v>100</v>
      </c>
      <c r="L7587" s="105">
        <v>100</v>
      </c>
      <c r="M7587" s="105">
        <v>100</v>
      </c>
      <c r="N7587" s="105">
        <v>41.613411225192969</v>
      </c>
      <c r="O7587" s="105">
        <v>100</v>
      </c>
      <c r="P7587" s="105">
        <v>100</v>
      </c>
      <c r="Q7587" s="105">
        <v>69.782955898487998</v>
      </c>
      <c r="R7587" s="105">
        <v>60.447637326502154</v>
      </c>
      <c r="S7587" s="105">
        <v>0</v>
      </c>
      <c r="T7587" s="105">
        <v>67.313551597121133</v>
      </c>
      <c r="U7587" s="105">
        <v>67.313551597121148</v>
      </c>
    </row>
    <row r="7588" spans="1:21">
      <c r="A7588" s="54">
        <v>7586</v>
      </c>
      <c r="B7588" s="104">
        <v>45393</v>
      </c>
      <c r="C7588" s="104">
        <v>45393</v>
      </c>
      <c r="D7588" s="105">
        <v>17956656</v>
      </c>
      <c r="E7588" s="105">
        <v>2882500000</v>
      </c>
      <c r="F7588" s="105">
        <v>0</v>
      </c>
      <c r="G7588" s="105">
        <v>1.0091571881347465</v>
      </c>
      <c r="H7588" s="105">
        <v>1.7125532467582334</v>
      </c>
      <c r="I7588" s="105">
        <v>1.0847621468525799</v>
      </c>
      <c r="J7588" s="105">
        <v>1.6814819138812118</v>
      </c>
      <c r="K7588" s="105">
        <v>3.9294213858205969</v>
      </c>
      <c r="L7588" s="105">
        <v>13.700418150521447</v>
      </c>
      <c r="M7588" s="105">
        <v>11.778273818849334</v>
      </c>
      <c r="N7588" s="105">
        <v>9.1916745441275669</v>
      </c>
      <c r="O7588" s="105">
        <v>13.342317321313343</v>
      </c>
      <c r="P7588" s="105">
        <v>6.6228826972855561</v>
      </c>
      <c r="Q7588" s="105">
        <v>2.6115179827021215</v>
      </c>
      <c r="R7588" s="105">
        <v>1.9227798362372144</v>
      </c>
      <c r="S7588" s="105">
        <v>10.51521506259953</v>
      </c>
      <c r="T7588" s="105">
        <v>5.7156033527069958</v>
      </c>
      <c r="U7588" s="105">
        <v>9.5731209321194317</v>
      </c>
    </row>
    <row r="7589" spans="1:21">
      <c r="A7589" s="54">
        <v>7587</v>
      </c>
      <c r="B7589" s="104">
        <v>45394</v>
      </c>
      <c r="C7589" s="104">
        <v>45394</v>
      </c>
      <c r="D7589" s="105">
        <v>46750270</v>
      </c>
      <c r="E7589" s="105">
        <v>2882500000</v>
      </c>
      <c r="F7589" s="105">
        <v>0</v>
      </c>
      <c r="G7589" s="105">
        <v>0.15338830287448793</v>
      </c>
      <c r="H7589" s="105">
        <v>0.17850014542254089</v>
      </c>
      <c r="I7589" s="105">
        <v>0.1</v>
      </c>
      <c r="J7589" s="105">
        <v>0.16734743311583827</v>
      </c>
      <c r="K7589" s="105">
        <v>0.3347899430734167</v>
      </c>
      <c r="L7589" s="105">
        <v>1.1016316844659755</v>
      </c>
      <c r="M7589" s="105">
        <v>0.65399742304326458</v>
      </c>
      <c r="N7589" s="105">
        <v>0.42585060166932637</v>
      </c>
      <c r="O7589" s="105">
        <v>0.6486304105917543</v>
      </c>
      <c r="P7589" s="105">
        <v>0.33891033888164368</v>
      </c>
      <c r="Q7589" s="105">
        <v>0.17973418464108118</v>
      </c>
      <c r="R7589" s="105">
        <v>0.15221555089965105</v>
      </c>
      <c r="S7589" s="105">
        <v>0.66994006661692018</v>
      </c>
      <c r="T7589" s="105">
        <v>0.36958300155658175</v>
      </c>
      <c r="U7589" s="105">
        <v>0.63949587043684608</v>
      </c>
    </row>
    <row r="7590" spans="1:21">
      <c r="A7590" s="54">
        <v>7588</v>
      </c>
      <c r="B7590" s="104">
        <v>45395</v>
      </c>
      <c r="C7590" s="104">
        <v>45395</v>
      </c>
      <c r="D7590" s="105">
        <v>38497985</v>
      </c>
      <c r="E7590" s="105">
        <v>11539200000</v>
      </c>
      <c r="F7590" s="105">
        <v>0</v>
      </c>
      <c r="G7590" s="105">
        <v>2.0460175148156763</v>
      </c>
      <c r="H7590" s="105">
        <v>3.3064710163451694</v>
      </c>
      <c r="I7590" s="105">
        <v>7.4367088510835524</v>
      </c>
      <c r="J7590" s="105">
        <v>10.790542441197287</v>
      </c>
      <c r="K7590" s="105">
        <v>10.648496066210189</v>
      </c>
      <c r="L7590" s="105">
        <v>0.90524731124424673</v>
      </c>
      <c r="M7590" s="105">
        <v>0.24743732270337793</v>
      </c>
      <c r="N7590" s="105">
        <v>0.23033756971136288</v>
      </c>
      <c r="O7590" s="105">
        <v>0.21025717109195344</v>
      </c>
      <c r="P7590" s="105">
        <v>0.43825664661260588</v>
      </c>
      <c r="Q7590" s="105">
        <v>1.689005494873508</v>
      </c>
      <c r="R7590" s="105">
        <v>2.3425298897511917</v>
      </c>
      <c r="S7590" s="105">
        <v>0.50390952238857412</v>
      </c>
      <c r="T7590" s="105">
        <v>3.3576089413033423</v>
      </c>
      <c r="U7590" s="105">
        <v>1.5679786046610789</v>
      </c>
    </row>
    <row r="7591" spans="1:21">
      <c r="A7591" s="54">
        <v>7589</v>
      </c>
      <c r="B7591" s="104">
        <v>45408</v>
      </c>
      <c r="C7591" s="104">
        <v>45408</v>
      </c>
      <c r="D7591" s="105">
        <v>117525884.99999997</v>
      </c>
      <c r="E7591" s="105">
        <v>8665880000</v>
      </c>
      <c r="F7591" s="105">
        <v>0</v>
      </c>
      <c r="G7591" s="105">
        <v>3.0439684550305266</v>
      </c>
      <c r="H7591" s="105">
        <v>5.6077623471155489</v>
      </c>
      <c r="I7591" s="105">
        <v>6.527065665680654</v>
      </c>
      <c r="J7591" s="105">
        <v>6.87907544526582</v>
      </c>
      <c r="K7591" s="105">
        <v>4.4628174525953614</v>
      </c>
      <c r="L7591" s="105">
        <v>0.69690214708620923</v>
      </c>
      <c r="M7591" s="105">
        <v>0.3064431426979623</v>
      </c>
      <c r="N7591" s="105">
        <v>0.40461256488997199</v>
      </c>
      <c r="O7591" s="105">
        <v>0.24777291343671407</v>
      </c>
      <c r="P7591" s="105">
        <v>0.33781973690340888</v>
      </c>
      <c r="Q7591" s="105">
        <v>0.86063533625257438</v>
      </c>
      <c r="R7591" s="105">
        <v>2.0381363232194896</v>
      </c>
      <c r="S7591" s="105">
        <v>0.65932019858515944</v>
      </c>
      <c r="T7591" s="105">
        <v>2.6177509608478537</v>
      </c>
      <c r="U7591" s="105">
        <v>1.4614287249108331</v>
      </c>
    </row>
    <row r="7592" spans="1:21">
      <c r="A7592" s="54">
        <v>7590</v>
      </c>
      <c r="B7592" s="104">
        <v>45411</v>
      </c>
      <c r="C7592" s="104">
        <v>45411</v>
      </c>
      <c r="D7592" s="105">
        <v>29263510.000000004</v>
      </c>
      <c r="E7592" s="105">
        <v>5764990000</v>
      </c>
      <c r="F7592" s="105">
        <v>0</v>
      </c>
      <c r="G7592" s="105">
        <v>2.7503399157093034</v>
      </c>
      <c r="H7592" s="105">
        <v>4.1394630508808214</v>
      </c>
      <c r="I7592" s="105">
        <v>5.0294184884737252</v>
      </c>
      <c r="J7592" s="105">
        <v>6.1395991054910475</v>
      </c>
      <c r="K7592" s="105">
        <v>5.7935160473356921</v>
      </c>
      <c r="L7592" s="105">
        <v>0.79265312590172898</v>
      </c>
      <c r="M7592" s="105">
        <v>0.39378141213035539</v>
      </c>
      <c r="N7592" s="105">
        <v>0.61161865570891916</v>
      </c>
      <c r="O7592" s="105">
        <v>0.29231027460724957</v>
      </c>
      <c r="P7592" s="105">
        <v>0.3253883931908107</v>
      </c>
      <c r="Q7592" s="105">
        <v>0.93717180700455904</v>
      </c>
      <c r="R7592" s="105">
        <v>1.7283661397152519</v>
      </c>
      <c r="S7592" s="105">
        <v>0.86697006035691171</v>
      </c>
      <c r="T7592" s="105">
        <v>2.4111355346791226</v>
      </c>
      <c r="U7592" s="105">
        <v>2.2806940562522677</v>
      </c>
    </row>
    <row r="7593" spans="1:21">
      <c r="A7593" s="54">
        <v>7591</v>
      </c>
      <c r="B7593" s="104">
        <v>45412</v>
      </c>
      <c r="C7593" s="104">
        <v>45412</v>
      </c>
      <c r="D7593" s="105">
        <v>3830754.0000000009</v>
      </c>
      <c r="E7593" s="105">
        <v>2882500000</v>
      </c>
      <c r="F7593" s="105">
        <v>0</v>
      </c>
      <c r="G7593" s="105">
        <v>4.5142517395857782</v>
      </c>
      <c r="H7593" s="105">
        <v>7.977785842637231</v>
      </c>
      <c r="I7593" s="105">
        <v>9.6104861809320141</v>
      </c>
      <c r="J7593" s="105">
        <v>11.037888426863756</v>
      </c>
      <c r="K7593" s="105">
        <v>12.424494301842225</v>
      </c>
      <c r="L7593" s="105">
        <v>5.3396591591387521</v>
      </c>
      <c r="M7593" s="105">
        <v>5.213467681535537</v>
      </c>
      <c r="N7593" s="105">
        <v>6.8842644750673827</v>
      </c>
      <c r="O7593" s="105">
        <v>3.6318745997741231</v>
      </c>
      <c r="P7593" s="105">
        <v>1.9770886796832903</v>
      </c>
      <c r="Q7593" s="105">
        <v>3.4960163103341051</v>
      </c>
      <c r="R7593" s="105">
        <v>4.8003610709087186</v>
      </c>
      <c r="S7593" s="105">
        <v>5.6077379493460739</v>
      </c>
      <c r="T7593" s="105">
        <v>6.4089698723585755</v>
      </c>
      <c r="U7593" s="105">
        <v>5.8619865658511543</v>
      </c>
    </row>
    <row r="7594" spans="1:21">
      <c r="A7594" s="54">
        <v>7592</v>
      </c>
      <c r="B7594" s="104">
        <v>45419</v>
      </c>
      <c r="C7594" s="104">
        <v>45419</v>
      </c>
      <c r="D7594" s="105">
        <v>4092940.9999999991</v>
      </c>
      <c r="E7594" s="105">
        <v>8647490000</v>
      </c>
      <c r="F7594" s="105">
        <v>0</v>
      </c>
      <c r="G7594" s="105">
        <v>3.589175003314923</v>
      </c>
      <c r="H7594" s="105">
        <v>5.4393694970239599</v>
      </c>
      <c r="I7594" s="105">
        <v>6.7185667053764435</v>
      </c>
      <c r="J7594" s="105">
        <v>8.7182598924427896</v>
      </c>
      <c r="K7594" s="105">
        <v>9.7545839165313737</v>
      </c>
      <c r="L7594" s="105">
        <v>6.3872221375687523</v>
      </c>
      <c r="M7594" s="105">
        <v>7.6095647467359306</v>
      </c>
      <c r="N7594" s="105">
        <v>6.8210339909185418</v>
      </c>
      <c r="O7594" s="105">
        <v>1.5487146601963289</v>
      </c>
      <c r="P7594" s="105">
        <v>1.0797241869465899</v>
      </c>
      <c r="Q7594" s="105">
        <v>1.8339601483668113</v>
      </c>
      <c r="R7594" s="105">
        <v>2.6436055130447049</v>
      </c>
      <c r="S7594" s="105">
        <v>7.1427811433203079</v>
      </c>
      <c r="T7594" s="105">
        <v>5.1786483665389298</v>
      </c>
      <c r="U7594" s="105">
        <v>5.6285444309644532</v>
      </c>
    </row>
    <row r="7595" spans="1:21">
      <c r="A7595" s="54">
        <v>7593</v>
      </c>
      <c r="B7595" s="104">
        <v>45420</v>
      </c>
      <c r="C7595" s="104">
        <v>45420</v>
      </c>
      <c r="D7595" s="105">
        <v>9743768</v>
      </c>
      <c r="E7595" s="105">
        <v>2882500000</v>
      </c>
      <c r="F7595" s="105">
        <v>0</v>
      </c>
      <c r="G7595" s="105">
        <v>12.174814598534617</v>
      </c>
      <c r="H7595" s="105">
        <v>12.578710533261688</v>
      </c>
      <c r="I7595" s="105">
        <v>12.948874532767141</v>
      </c>
      <c r="J7595" s="105">
        <v>16.303270829772242</v>
      </c>
      <c r="K7595" s="105">
        <v>19.098561738048108</v>
      </c>
      <c r="L7595" s="105">
        <v>6.9720819825993434</v>
      </c>
      <c r="M7595" s="105">
        <v>8.4118624245666034</v>
      </c>
      <c r="N7595" s="105">
        <v>11.10163455997046</v>
      </c>
      <c r="O7595" s="105">
        <v>8.2981414117698673</v>
      </c>
      <c r="P7595" s="105">
        <v>3.4044370090737508</v>
      </c>
      <c r="Q7595" s="105">
        <v>5.9629175108092252</v>
      </c>
      <c r="R7595" s="105">
        <v>8.6373276199668183</v>
      </c>
      <c r="S7595" s="105">
        <v>10.168416732066135</v>
      </c>
      <c r="T7595" s="105">
        <v>10.491052895928322</v>
      </c>
      <c r="U7595" s="105">
        <v>10.212548807620188</v>
      </c>
    </row>
    <row r="7596" spans="1:21">
      <c r="A7596" s="54">
        <v>7594</v>
      </c>
      <c r="B7596" s="104">
        <v>45421</v>
      </c>
      <c r="C7596" s="104">
        <v>45421</v>
      </c>
      <c r="D7596" s="105">
        <v>31851989.999999993</v>
      </c>
      <c r="E7596" s="105">
        <v>5755580000</v>
      </c>
      <c r="F7596" s="105">
        <v>0</v>
      </c>
      <c r="G7596" s="105">
        <v>2.8775884370519598</v>
      </c>
      <c r="H7596" s="105">
        <v>3.5592869262099613</v>
      </c>
      <c r="I7596" s="105">
        <v>2.7519773141409072</v>
      </c>
      <c r="J7596" s="105">
        <v>3.8175354686484164</v>
      </c>
      <c r="K7596" s="105">
        <v>1.011705985082894</v>
      </c>
      <c r="L7596" s="105">
        <v>0.4142193416922651</v>
      </c>
      <c r="M7596" s="105">
        <v>1.1686323416557345</v>
      </c>
      <c r="N7596" s="105">
        <v>1.379923056381962</v>
      </c>
      <c r="O7596" s="105">
        <v>0.71824952637429296</v>
      </c>
      <c r="P7596" s="105">
        <v>0.46766134193130138</v>
      </c>
      <c r="Q7596" s="105">
        <v>0.71837854818824076</v>
      </c>
      <c r="R7596" s="105">
        <v>2.0285464530515358</v>
      </c>
      <c r="S7596" s="105">
        <v>1.085675899358679</v>
      </c>
      <c r="T7596" s="105">
        <v>1.742808728367456</v>
      </c>
      <c r="U7596" s="105">
        <v>1.4718936274179095</v>
      </c>
    </row>
    <row r="7597" spans="1:21">
      <c r="A7597" s="54">
        <v>7595</v>
      </c>
      <c r="B7597" s="104">
        <v>45422</v>
      </c>
      <c r="C7597" s="104">
        <v>45422</v>
      </c>
      <c r="D7597" s="105">
        <v>281492605.99999994</v>
      </c>
      <c r="E7597" s="105">
        <v>11539200000</v>
      </c>
      <c r="F7597" s="105">
        <v>0</v>
      </c>
      <c r="G7597" s="105">
        <v>2.9787427049888882</v>
      </c>
      <c r="H7597" s="105">
        <v>3.598866421629038</v>
      </c>
      <c r="I7597" s="105">
        <v>3.792320716527652</v>
      </c>
      <c r="J7597" s="105">
        <v>5.5784602410323689</v>
      </c>
      <c r="K7597" s="105">
        <v>2.8682433313753828</v>
      </c>
      <c r="L7597" s="105">
        <v>1.3131055231444915</v>
      </c>
      <c r="M7597" s="105">
        <v>6.4574060249192859</v>
      </c>
      <c r="N7597" s="105">
        <v>11.313113492009951</v>
      </c>
      <c r="O7597" s="105">
        <v>1.4291714583627262</v>
      </c>
      <c r="P7597" s="105">
        <v>0.63773996575869618</v>
      </c>
      <c r="Q7597" s="105">
        <v>0.81660091558585002</v>
      </c>
      <c r="R7597" s="105">
        <v>1.8356595512677933</v>
      </c>
      <c r="S7597" s="105">
        <v>6.2257047105410752</v>
      </c>
      <c r="T7597" s="105">
        <v>3.551619195550177</v>
      </c>
      <c r="U7597" s="105">
        <v>5.7131103092547608</v>
      </c>
    </row>
    <row r="7598" spans="1:21">
      <c r="A7598" s="54">
        <v>7596</v>
      </c>
      <c r="B7598" s="104">
        <v>45425</v>
      </c>
      <c r="C7598" s="104">
        <v>45425</v>
      </c>
      <c r="D7598" s="105">
        <v>92820178.999999985</v>
      </c>
      <c r="E7598" s="105">
        <v>5774190000</v>
      </c>
      <c r="F7598" s="105">
        <v>0</v>
      </c>
      <c r="G7598" s="105">
        <v>0.91770222502131804</v>
      </c>
      <c r="H7598" s="105">
        <v>1.0926590265485261</v>
      </c>
      <c r="I7598" s="105">
        <v>1.1365065734319135</v>
      </c>
      <c r="J7598" s="105">
        <v>1.299345947487528</v>
      </c>
      <c r="K7598" s="105">
        <v>1.2772159435064001</v>
      </c>
      <c r="L7598" s="105">
        <v>0.98491016233827522</v>
      </c>
      <c r="M7598" s="105">
        <v>1.0665405243951436</v>
      </c>
      <c r="N7598" s="105">
        <v>1.1696065699739835</v>
      </c>
      <c r="O7598" s="105">
        <v>1.1074730824275996</v>
      </c>
      <c r="P7598" s="105">
        <v>0.72772527397076459</v>
      </c>
      <c r="Q7598" s="105">
        <v>0.58610517952580099</v>
      </c>
      <c r="R7598" s="105">
        <v>0.77823440898512286</v>
      </c>
      <c r="S7598" s="105">
        <v>1.1016063659752837</v>
      </c>
      <c r="T7598" s="105">
        <v>1.012002076467698</v>
      </c>
      <c r="U7598" s="105">
        <v>1.0547490071601546</v>
      </c>
    </row>
    <row r="7599" spans="1:21">
      <c r="A7599" s="54">
        <v>7597</v>
      </c>
      <c r="B7599" s="104">
        <v>45426</v>
      </c>
      <c r="C7599" s="104">
        <v>45426</v>
      </c>
      <c r="D7599" s="105">
        <v>13761487.000000004</v>
      </c>
      <c r="E7599" s="105">
        <v>2882500000</v>
      </c>
      <c r="F7599" s="105">
        <v>0</v>
      </c>
      <c r="G7599" s="105">
        <v>3.1587897272681595</v>
      </c>
      <c r="H7599" s="105">
        <v>4.0512612825037149</v>
      </c>
      <c r="I7599" s="105">
        <v>4.4349444260881468</v>
      </c>
      <c r="J7599" s="105">
        <v>5.5090684126026783</v>
      </c>
      <c r="K7599" s="105">
        <v>5.8721318087200736</v>
      </c>
      <c r="L7599" s="105">
        <v>5.9315647553375452</v>
      </c>
      <c r="M7599" s="105">
        <v>6.3915633589279226</v>
      </c>
      <c r="N7599" s="105">
        <v>6.6332061863411482</v>
      </c>
      <c r="O7599" s="105">
        <v>5.3247100986848039</v>
      </c>
      <c r="P7599" s="105">
        <v>2.5380518417934046</v>
      </c>
      <c r="Q7599" s="105">
        <v>1.8002915302225346</v>
      </c>
      <c r="R7599" s="105">
        <v>2.7291682625421725</v>
      </c>
      <c r="S7599" s="105">
        <v>6.2590895233505552</v>
      </c>
      <c r="T7599" s="105">
        <v>4.5312293075860257</v>
      </c>
      <c r="U7599" s="105">
        <v>5.7755930599244474</v>
      </c>
    </row>
    <row r="7600" spans="1:21">
      <c r="A7600" s="54">
        <v>7598</v>
      </c>
      <c r="B7600" s="104">
        <v>45427</v>
      </c>
      <c r="C7600" s="104">
        <v>45427</v>
      </c>
      <c r="D7600" s="105">
        <v>4225699.9999999991</v>
      </c>
      <c r="E7600" s="105">
        <v>2882500000</v>
      </c>
      <c r="F7600" s="105">
        <v>0</v>
      </c>
      <c r="G7600" s="105">
        <v>12.322250172093323</v>
      </c>
      <c r="H7600" s="105">
        <v>20.600451830462259</v>
      </c>
      <c r="I7600" s="105">
        <v>25.432904600521169</v>
      </c>
      <c r="J7600" s="105">
        <v>24.00285182635616</v>
      </c>
      <c r="K7600" s="105">
        <v>12.937765286926117</v>
      </c>
      <c r="L7600" s="105">
        <v>6.6207177022999533</v>
      </c>
      <c r="M7600" s="105">
        <v>10.126071307324306</v>
      </c>
      <c r="N7600" s="105">
        <v>12.549161062758294</v>
      </c>
      <c r="O7600" s="105">
        <v>6.5458907361029288</v>
      </c>
      <c r="P7600" s="105">
        <v>2.8701021850772954</v>
      </c>
      <c r="Q7600" s="105">
        <v>2.7842094421350194</v>
      </c>
      <c r="R7600" s="105">
        <v>6.85759877873988</v>
      </c>
      <c r="S7600" s="105">
        <v>10.52496283436291</v>
      </c>
      <c r="T7600" s="105">
        <v>11.970831244233061</v>
      </c>
      <c r="U7600" s="105">
        <v>11.487682563566199</v>
      </c>
    </row>
    <row r="7601" spans="1:21">
      <c r="A7601" s="54">
        <v>7599</v>
      </c>
      <c r="B7601" s="104">
        <v>45428</v>
      </c>
      <c r="C7601" s="104">
        <v>45428</v>
      </c>
      <c r="D7601" s="105">
        <v>6027</v>
      </c>
      <c r="E7601" s="105">
        <v>2882500000</v>
      </c>
      <c r="F7601" s="105">
        <v>0</v>
      </c>
      <c r="G7601" s="105">
        <v>100</v>
      </c>
      <c r="H7601" s="105">
        <v>100</v>
      </c>
      <c r="I7601" s="105">
        <v>100</v>
      </c>
      <c r="J7601" s="105">
        <v>100</v>
      </c>
      <c r="K7601" s="105">
        <v>100</v>
      </c>
      <c r="L7601" s="105">
        <v>100</v>
      </c>
      <c r="M7601" s="105">
        <v>100</v>
      </c>
      <c r="N7601" s="105">
        <v>100</v>
      </c>
      <c r="O7601" s="105">
        <v>100</v>
      </c>
      <c r="P7601" s="105">
        <v>100</v>
      </c>
      <c r="Q7601" s="105">
        <v>100</v>
      </c>
      <c r="R7601" s="105">
        <v>100</v>
      </c>
      <c r="S7601" s="105">
        <v>0</v>
      </c>
      <c r="T7601" s="105">
        <v>100</v>
      </c>
      <c r="U7601" s="105">
        <v>100</v>
      </c>
    </row>
    <row r="7602" spans="1:21">
      <c r="A7602" s="54">
        <v>7600</v>
      </c>
      <c r="B7602" s="104">
        <v>45429</v>
      </c>
      <c r="C7602" s="104">
        <v>45429</v>
      </c>
      <c r="D7602" s="105">
        <v>1734756</v>
      </c>
      <c r="E7602" s="105">
        <v>2882500000</v>
      </c>
      <c r="F7602" s="105">
        <v>0</v>
      </c>
      <c r="G7602" s="105">
        <v>95.312037696732759</v>
      </c>
      <c r="H7602" s="105">
        <v>100</v>
      </c>
      <c r="I7602" s="105">
        <v>100</v>
      </c>
      <c r="J7602" s="105">
        <v>100</v>
      </c>
      <c r="K7602" s="105">
        <v>100</v>
      </c>
      <c r="L7602" s="105">
        <v>100</v>
      </c>
      <c r="M7602" s="105">
        <v>100</v>
      </c>
      <c r="N7602" s="105">
        <v>100</v>
      </c>
      <c r="O7602" s="105">
        <v>100</v>
      </c>
      <c r="P7602" s="105">
        <v>100</v>
      </c>
      <c r="Q7602" s="105">
        <v>100</v>
      </c>
      <c r="R7602" s="105">
        <v>100</v>
      </c>
      <c r="S7602" s="105">
        <v>0</v>
      </c>
      <c r="T7602" s="105">
        <v>99.609336474727726</v>
      </c>
      <c r="U7602" s="105">
        <v>99.609336474727741</v>
      </c>
    </row>
    <row r="7603" spans="1:21">
      <c r="A7603" s="54">
        <v>7601</v>
      </c>
      <c r="B7603" s="104">
        <v>45430</v>
      </c>
      <c r="C7603" s="104">
        <v>45430</v>
      </c>
      <c r="D7603" s="105">
        <v>96330.999999999985</v>
      </c>
      <c r="E7603" s="105">
        <v>5755580000</v>
      </c>
      <c r="F7603" s="105">
        <v>0</v>
      </c>
      <c r="G7603" s="105">
        <v>100</v>
      </c>
      <c r="H7603" s="105">
        <v>94.127574446481887</v>
      </c>
      <c r="I7603" s="105">
        <v>70.007383494570902</v>
      </c>
      <c r="J7603" s="105">
        <v>100</v>
      </c>
      <c r="K7603" s="105">
        <v>100</v>
      </c>
      <c r="L7603" s="105">
        <v>100</v>
      </c>
      <c r="M7603" s="105">
        <v>100</v>
      </c>
      <c r="N7603" s="105">
        <v>100</v>
      </c>
      <c r="O7603" s="105">
        <v>100</v>
      </c>
      <c r="P7603" s="105">
        <v>100</v>
      </c>
      <c r="Q7603" s="105">
        <v>100</v>
      </c>
      <c r="R7603" s="105">
        <v>100</v>
      </c>
      <c r="S7603" s="105">
        <v>0</v>
      </c>
      <c r="T7603" s="105">
        <v>97.011246495087732</v>
      </c>
      <c r="U7603" s="105">
        <v>97.011246495087732</v>
      </c>
    </row>
    <row r="7604" spans="1:21">
      <c r="A7604" s="54">
        <v>7602</v>
      </c>
      <c r="B7604" s="104">
        <v>45431</v>
      </c>
      <c r="C7604" s="104">
        <v>45431</v>
      </c>
      <c r="D7604" s="105">
        <v>188026.99999999997</v>
      </c>
      <c r="E7604" s="105">
        <v>5755580000</v>
      </c>
      <c r="F7604" s="105">
        <v>0</v>
      </c>
      <c r="G7604" s="105">
        <v>100</v>
      </c>
      <c r="H7604" s="105">
        <v>98.257075246875672</v>
      </c>
      <c r="I7604" s="105">
        <v>78.019050792590278</v>
      </c>
      <c r="J7604" s="105">
        <v>100</v>
      </c>
      <c r="K7604" s="105">
        <v>100</v>
      </c>
      <c r="L7604" s="105">
        <v>100</v>
      </c>
      <c r="M7604" s="105">
        <v>100</v>
      </c>
      <c r="N7604" s="105">
        <v>100</v>
      </c>
      <c r="O7604" s="105">
        <v>100</v>
      </c>
      <c r="P7604" s="105">
        <v>100</v>
      </c>
      <c r="Q7604" s="105">
        <v>100</v>
      </c>
      <c r="R7604" s="105">
        <v>100</v>
      </c>
      <c r="S7604" s="105">
        <v>0</v>
      </c>
      <c r="T7604" s="105">
        <v>98.02301050328883</v>
      </c>
      <c r="U7604" s="105">
        <v>98.023010503288845</v>
      </c>
    </row>
    <row r="7605" spans="1:21">
      <c r="A7605" s="54">
        <v>7603</v>
      </c>
      <c r="B7605" s="104">
        <v>45439</v>
      </c>
      <c r="C7605" s="104">
        <v>45439</v>
      </c>
      <c r="D7605" s="105">
        <v>2252712</v>
      </c>
      <c r="E7605" s="105">
        <v>17247700000</v>
      </c>
      <c r="F7605" s="105">
        <v>0</v>
      </c>
      <c r="G7605" s="105">
        <v>35.319002279571308</v>
      </c>
      <c r="H7605" s="105">
        <v>51.955955711640485</v>
      </c>
      <c r="I7605" s="105">
        <v>84.815645977849258</v>
      </c>
      <c r="J7605" s="105">
        <v>100</v>
      </c>
      <c r="K7605" s="105">
        <v>100</v>
      </c>
      <c r="L7605" s="105">
        <v>100</v>
      </c>
      <c r="M7605" s="105">
        <v>53.629606179935685</v>
      </c>
      <c r="N7605" s="105">
        <v>17.607197710562772</v>
      </c>
      <c r="O7605" s="105">
        <v>12.317469776025382</v>
      </c>
      <c r="P7605" s="105">
        <v>11.825465653583311</v>
      </c>
      <c r="Q7605" s="105">
        <v>14.807698762171908</v>
      </c>
      <c r="R7605" s="105">
        <v>20.858790262310414</v>
      </c>
      <c r="S7605" s="105">
        <v>84.90392015173461</v>
      </c>
      <c r="T7605" s="105">
        <v>50.261402692804211</v>
      </c>
      <c r="U7605" s="105">
        <v>74.137685287714206</v>
      </c>
    </row>
    <row r="7606" spans="1:21">
      <c r="A7606" s="54">
        <v>7604</v>
      </c>
      <c r="B7606" s="104">
        <v>45492</v>
      </c>
      <c r="C7606" s="104">
        <v>45492</v>
      </c>
      <c r="D7606" s="105">
        <v>1965251</v>
      </c>
      <c r="E7606" s="105">
        <v>77298500000</v>
      </c>
      <c r="F7606" s="105">
        <v>0</v>
      </c>
      <c r="G7606" s="105">
        <v>100</v>
      </c>
      <c r="H7606" s="105">
        <v>100</v>
      </c>
      <c r="I7606" s="105">
        <v>100</v>
      </c>
      <c r="J7606" s="105">
        <v>100</v>
      </c>
      <c r="K7606" s="105">
        <v>100</v>
      </c>
      <c r="L7606" s="105">
        <v>100</v>
      </c>
      <c r="M7606" s="105">
        <v>100</v>
      </c>
      <c r="N7606" s="105">
        <v>9.4081069316781125</v>
      </c>
      <c r="O7606" s="105">
        <v>10.33547617604729</v>
      </c>
      <c r="P7606" s="105">
        <v>65.919736042098862</v>
      </c>
      <c r="Q7606" s="105">
        <v>100</v>
      </c>
      <c r="R7606" s="105">
        <v>100</v>
      </c>
      <c r="S7606" s="105">
        <v>100</v>
      </c>
      <c r="T7606" s="105">
        <v>82.138609929152025</v>
      </c>
      <c r="U7606" s="105">
        <v>88.346263475309868</v>
      </c>
    </row>
    <row r="7607" spans="1:21">
      <c r="A7607" s="54">
        <v>7605</v>
      </c>
      <c r="B7607" s="104">
        <v>45538</v>
      </c>
      <c r="C7607" s="104">
        <v>45538</v>
      </c>
      <c r="D7607" s="105">
        <v>156294</v>
      </c>
      <c r="E7607" s="105">
        <v>2882500000</v>
      </c>
      <c r="F7607" s="105">
        <v>0</v>
      </c>
      <c r="G7607" s="105">
        <v>70.322984540706514</v>
      </c>
      <c r="H7607" s="105">
        <v>100</v>
      </c>
      <c r="I7607" s="105">
        <v>72.318255272048731</v>
      </c>
      <c r="J7607" s="105">
        <v>100</v>
      </c>
      <c r="K7607" s="105">
        <v>100</v>
      </c>
      <c r="L7607" s="105">
        <v>100</v>
      </c>
      <c r="M7607" s="105">
        <v>100</v>
      </c>
      <c r="N7607" s="105">
        <v>100</v>
      </c>
      <c r="O7607" s="105">
        <v>100</v>
      </c>
      <c r="P7607" s="105">
        <v>100</v>
      </c>
      <c r="Q7607" s="105">
        <v>14.925404065460873</v>
      </c>
      <c r="R7607" s="105">
        <v>25.220769490191106</v>
      </c>
      <c r="S7607" s="105">
        <v>0</v>
      </c>
      <c r="T7607" s="105">
        <v>81.89895111403392</v>
      </c>
      <c r="U7607" s="105">
        <v>81.898951114033949</v>
      </c>
    </row>
    <row r="7608" spans="1:21">
      <c r="A7608" s="54">
        <v>7606</v>
      </c>
      <c r="B7608" s="104">
        <v>45539</v>
      </c>
      <c r="C7608" s="104">
        <v>45539</v>
      </c>
      <c r="D7608" s="105">
        <v>40713783.999999993</v>
      </c>
      <c r="E7608" s="105">
        <v>8628660000</v>
      </c>
      <c r="F7608" s="105">
        <v>0</v>
      </c>
      <c r="G7608" s="105">
        <v>5.5533673664829344</v>
      </c>
      <c r="H7608" s="105">
        <v>17.388428612779176</v>
      </c>
      <c r="I7608" s="105">
        <v>9.6419901745939072</v>
      </c>
      <c r="J7608" s="105">
        <v>5.7961472478328835</v>
      </c>
      <c r="K7608" s="105">
        <v>7.6579469359921264</v>
      </c>
      <c r="L7608" s="105">
        <v>18.101142031370593</v>
      </c>
      <c r="M7608" s="105">
        <v>24.470110948886195</v>
      </c>
      <c r="N7608" s="105">
        <v>12.065238647031345</v>
      </c>
      <c r="O7608" s="105">
        <v>14.938822819954281</v>
      </c>
      <c r="P7608" s="105">
        <v>10.208300278471931</v>
      </c>
      <c r="Q7608" s="105">
        <v>2.9080919527442415</v>
      </c>
      <c r="R7608" s="105">
        <v>4.3728802632925996</v>
      </c>
      <c r="S7608" s="105">
        <v>8.9148027966612169</v>
      </c>
      <c r="T7608" s="105">
        <v>11.091872273286016</v>
      </c>
      <c r="U7608" s="105">
        <v>9.6269839433379261</v>
      </c>
    </row>
    <row r="7609" spans="1:21">
      <c r="A7609" s="54">
        <v>7607</v>
      </c>
      <c r="B7609" s="104">
        <v>45540</v>
      </c>
      <c r="C7609" s="104">
        <v>45540</v>
      </c>
      <c r="D7609" s="105">
        <v>2397833.9999999995</v>
      </c>
      <c r="E7609" s="105">
        <v>2882500000</v>
      </c>
      <c r="F7609" s="105">
        <v>0</v>
      </c>
      <c r="G7609" s="105">
        <v>3.875878915800743</v>
      </c>
      <c r="H7609" s="105">
        <v>100</v>
      </c>
      <c r="I7609" s="105">
        <v>7.0290942709500337</v>
      </c>
      <c r="J7609" s="105">
        <v>8.1066985684351565</v>
      </c>
      <c r="K7609" s="105">
        <v>11.158415751300858</v>
      </c>
      <c r="L7609" s="105">
        <v>100</v>
      </c>
      <c r="M7609" s="105">
        <v>100</v>
      </c>
      <c r="N7609" s="105">
        <v>11.38356274702176</v>
      </c>
      <c r="O7609" s="105">
        <v>49.04178138048583</v>
      </c>
      <c r="P7609" s="105">
        <v>8.2712782653634047</v>
      </c>
      <c r="Q7609" s="105">
        <v>1.999426581408458</v>
      </c>
      <c r="R7609" s="105">
        <v>2.6764392230116627</v>
      </c>
      <c r="S7609" s="105">
        <v>25.349644100608682</v>
      </c>
      <c r="T7609" s="105">
        <v>33.628547975314817</v>
      </c>
      <c r="U7609" s="105">
        <v>26.065684208792806</v>
      </c>
    </row>
    <row r="7610" spans="1:21">
      <c r="A7610" s="54">
        <v>7608</v>
      </c>
      <c r="B7610" s="104">
        <v>45577</v>
      </c>
      <c r="C7610" s="104">
        <v>45577</v>
      </c>
      <c r="D7610" s="105">
        <v>43247893</v>
      </c>
      <c r="E7610" s="105">
        <v>25720300000</v>
      </c>
      <c r="F7610" s="105">
        <v>0</v>
      </c>
      <c r="G7610" s="105">
        <v>10.184700436136115</v>
      </c>
      <c r="H7610" s="105">
        <v>3.042619169308777</v>
      </c>
      <c r="I7610" s="105">
        <v>1.4165649023957969</v>
      </c>
      <c r="J7610" s="105">
        <v>2.2853349990862157</v>
      </c>
      <c r="K7610" s="105">
        <v>11.708037837000278</v>
      </c>
      <c r="L7610" s="105">
        <v>12.571716676267046</v>
      </c>
      <c r="M7610" s="105">
        <v>4.9918368097185386</v>
      </c>
      <c r="N7610" s="105">
        <v>5.5079270508532083</v>
      </c>
      <c r="O7610" s="105">
        <v>37.769296532147457</v>
      </c>
      <c r="P7610" s="105">
        <v>48.783866608189349</v>
      </c>
      <c r="Q7610" s="105">
        <v>40.175110872889533</v>
      </c>
      <c r="R7610" s="105">
        <v>14.796423692684929</v>
      </c>
      <c r="S7610" s="105">
        <v>5.070517537079275</v>
      </c>
      <c r="T7610" s="105">
        <v>16.102786298889772</v>
      </c>
      <c r="U7610" s="105">
        <v>6.9078126741655304</v>
      </c>
    </row>
    <row r="7611" spans="1:21">
      <c r="A7611" s="54">
        <v>7609</v>
      </c>
      <c r="B7611" s="104">
        <v>45578</v>
      </c>
      <c r="C7611" s="104">
        <v>45578</v>
      </c>
      <c r="D7611" s="105">
        <v>278530.99999999994</v>
      </c>
      <c r="E7611" s="105">
        <v>2882500000</v>
      </c>
      <c r="F7611" s="105">
        <v>0</v>
      </c>
      <c r="G7611" s="105">
        <v>90.836926392821951</v>
      </c>
      <c r="H7611" s="105">
        <v>11.662826877406461</v>
      </c>
      <c r="I7611" s="105">
        <v>10.170613337536276</v>
      </c>
      <c r="J7611" s="105">
        <v>13.931001831282392</v>
      </c>
      <c r="K7611" s="105">
        <v>55.074759383931323</v>
      </c>
      <c r="L7611" s="105">
        <v>35.731545311404801</v>
      </c>
      <c r="M7611" s="105">
        <v>34.087468727680445</v>
      </c>
      <c r="N7611" s="105">
        <v>35.473168464201215</v>
      </c>
      <c r="O7611" s="105">
        <v>100</v>
      </c>
      <c r="P7611" s="105">
        <v>100</v>
      </c>
      <c r="Q7611" s="105">
        <v>59.498678658042571</v>
      </c>
      <c r="R7611" s="105">
        <v>69.625607219255571</v>
      </c>
      <c r="S7611" s="105">
        <v>0</v>
      </c>
      <c r="T7611" s="105">
        <v>51.341049683630246</v>
      </c>
      <c r="U7611" s="105">
        <v>51.34104968363026</v>
      </c>
    </row>
    <row r="7612" spans="1:21">
      <c r="A7612" s="54">
        <v>7610</v>
      </c>
      <c r="B7612" s="104">
        <v>45579</v>
      </c>
      <c r="C7612" s="104">
        <v>45579</v>
      </c>
      <c r="D7612" s="105">
        <v>175187351</v>
      </c>
      <c r="E7612" s="105">
        <v>2882500000</v>
      </c>
      <c r="F7612" s="105">
        <v>0</v>
      </c>
      <c r="G7612" s="105">
        <v>100</v>
      </c>
      <c r="H7612" s="105">
        <v>100</v>
      </c>
      <c r="I7612" s="105">
        <v>100</v>
      </c>
      <c r="J7612" s="105">
        <v>100</v>
      </c>
      <c r="K7612" s="105">
        <v>100</v>
      </c>
      <c r="L7612" s="105">
        <v>6.3848559456063505</v>
      </c>
      <c r="M7612" s="105">
        <v>1.1939928785399363</v>
      </c>
      <c r="N7612" s="105">
        <v>1.9418667103935647</v>
      </c>
      <c r="O7612" s="105">
        <v>6.475130052742883</v>
      </c>
      <c r="P7612" s="105">
        <v>37.867933398927065</v>
      </c>
      <c r="Q7612" s="105">
        <v>23.360665522924169</v>
      </c>
      <c r="R7612" s="105">
        <v>100</v>
      </c>
      <c r="S7612" s="105">
        <v>62.724418903670419</v>
      </c>
      <c r="T7612" s="105">
        <v>56.43537037576116</v>
      </c>
      <c r="U7612" s="105">
        <v>62.543575456483147</v>
      </c>
    </row>
    <row r="7613" spans="1:21">
      <c r="A7613" s="54">
        <v>7611</v>
      </c>
      <c r="B7613" s="104">
        <v>45580</v>
      </c>
      <c r="C7613" s="104">
        <v>45580</v>
      </c>
      <c r="D7613" s="105">
        <v>503564607</v>
      </c>
      <c r="E7613" s="105">
        <v>2882500000</v>
      </c>
      <c r="F7613" s="105">
        <v>0</v>
      </c>
      <c r="G7613" s="105">
        <v>100</v>
      </c>
      <c r="H7613" s="105">
        <v>100</v>
      </c>
      <c r="I7613" s="105">
        <v>100</v>
      </c>
      <c r="J7613" s="105">
        <v>100</v>
      </c>
      <c r="K7613" s="105">
        <v>100</v>
      </c>
      <c r="L7613" s="105">
        <v>2.2997246513366534</v>
      </c>
      <c r="M7613" s="105">
        <v>0.35922296673937776</v>
      </c>
      <c r="N7613" s="105">
        <v>0.4813754230564723</v>
      </c>
      <c r="O7613" s="105">
        <v>1.6565192030366314</v>
      </c>
      <c r="P7613" s="105">
        <v>6.9140429096005933</v>
      </c>
      <c r="Q7613" s="105">
        <v>6.5053831840826337</v>
      </c>
      <c r="R7613" s="105">
        <v>100</v>
      </c>
      <c r="S7613" s="105">
        <v>54.176205799807974</v>
      </c>
      <c r="T7613" s="105">
        <v>51.518022361487702</v>
      </c>
      <c r="U7613" s="105">
        <v>54.153041602718055</v>
      </c>
    </row>
    <row r="7614" spans="1:21">
      <c r="A7614" s="54">
        <v>7612</v>
      </c>
      <c r="B7614" s="104">
        <v>45581</v>
      </c>
      <c r="C7614" s="104">
        <v>45581</v>
      </c>
      <c r="D7614" s="105">
        <v>1643851937</v>
      </c>
      <c r="E7614" s="105">
        <v>5755580000</v>
      </c>
      <c r="F7614" s="105">
        <v>0</v>
      </c>
      <c r="G7614" s="105">
        <v>74.241193003521872</v>
      </c>
      <c r="H7614" s="105">
        <v>53.047545584486222</v>
      </c>
      <c r="I7614" s="105">
        <v>39.75976918669825</v>
      </c>
      <c r="J7614" s="105">
        <v>68.777167114341495</v>
      </c>
      <c r="K7614" s="105">
        <v>100</v>
      </c>
      <c r="L7614" s="105">
        <v>13.260922238046797</v>
      </c>
      <c r="M7614" s="105">
        <v>1.0356247715639337</v>
      </c>
      <c r="N7614" s="105">
        <v>0.88144600372063864</v>
      </c>
      <c r="O7614" s="105">
        <v>1.6659348417856628</v>
      </c>
      <c r="P7614" s="105">
        <v>5.0945437622905771</v>
      </c>
      <c r="Q7614" s="105">
        <v>9.4937084918774559</v>
      </c>
      <c r="R7614" s="105">
        <v>100</v>
      </c>
      <c r="S7614" s="105">
        <v>36.154308995671713</v>
      </c>
      <c r="T7614" s="105">
        <v>38.938154583194411</v>
      </c>
      <c r="U7614" s="105">
        <v>36.172160313128614</v>
      </c>
    </row>
    <row r="7615" spans="1:21">
      <c r="A7615" s="54">
        <v>7613</v>
      </c>
      <c r="B7615" s="104">
        <v>45582</v>
      </c>
      <c r="C7615" s="104">
        <v>45582</v>
      </c>
      <c r="D7615" s="105">
        <v>1439559</v>
      </c>
      <c r="E7615" s="105">
        <v>2882500000</v>
      </c>
      <c r="F7615" s="105">
        <v>0</v>
      </c>
      <c r="G7615" s="105">
        <v>65.881997307758482</v>
      </c>
      <c r="H7615" s="105">
        <v>100</v>
      </c>
      <c r="I7615" s="105">
        <v>100</v>
      </c>
      <c r="J7615" s="105">
        <v>100</v>
      </c>
      <c r="K7615" s="105">
        <v>100</v>
      </c>
      <c r="L7615" s="105">
        <v>56.598163698266504</v>
      </c>
      <c r="M7615" s="105">
        <v>7.5182573626279394</v>
      </c>
      <c r="N7615" s="105">
        <v>4.9399748973077111</v>
      </c>
      <c r="O7615" s="105">
        <v>7.6890325182612083</v>
      </c>
      <c r="P7615" s="105">
        <v>13.396021519653535</v>
      </c>
      <c r="Q7615" s="105">
        <v>19.876392455641806</v>
      </c>
      <c r="R7615" s="105">
        <v>46.523306155715701</v>
      </c>
      <c r="S7615" s="105">
        <v>49.123431257701455</v>
      </c>
      <c r="T7615" s="105">
        <v>51.868595492936088</v>
      </c>
      <c r="U7615" s="105">
        <v>49.142119348641316</v>
      </c>
    </row>
    <row r="7616" spans="1:21">
      <c r="A7616" s="54">
        <v>7614</v>
      </c>
      <c r="B7616" s="104">
        <v>45583</v>
      </c>
      <c r="C7616" s="104">
        <v>45583</v>
      </c>
      <c r="D7616" s="105">
        <v>766670806</v>
      </c>
      <c r="E7616" s="105">
        <v>8647490000</v>
      </c>
      <c r="F7616" s="105">
        <v>0</v>
      </c>
      <c r="G7616" s="105">
        <v>4.4129916953222184</v>
      </c>
      <c r="H7616" s="105">
        <v>4.832696357595677</v>
      </c>
      <c r="I7616" s="105">
        <v>4.0666615263857988</v>
      </c>
      <c r="J7616" s="105">
        <v>3.6882935764945848</v>
      </c>
      <c r="K7616" s="105">
        <v>2.9501292576450004</v>
      </c>
      <c r="L7616" s="105">
        <v>0.43383923071068803</v>
      </c>
      <c r="M7616" s="105">
        <v>0.1</v>
      </c>
      <c r="N7616" s="105">
        <v>0.1</v>
      </c>
      <c r="O7616" s="105">
        <v>0.13426480796255422</v>
      </c>
      <c r="P7616" s="105">
        <v>0.63247449314946547</v>
      </c>
      <c r="Q7616" s="105">
        <v>2.0586620616162432</v>
      </c>
      <c r="R7616" s="105">
        <v>3.30639695436165</v>
      </c>
      <c r="S7616" s="105">
        <v>3.0376276261369703</v>
      </c>
      <c r="T7616" s="105">
        <v>2.2263674967703238</v>
      </c>
      <c r="U7616" s="105">
        <v>2.9846191469470913</v>
      </c>
    </row>
    <row r="7617" spans="1:21">
      <c r="A7617" s="54">
        <v>7615</v>
      </c>
      <c r="B7617" s="104">
        <v>45611</v>
      </c>
      <c r="C7617" s="104">
        <v>45611</v>
      </c>
      <c r="D7617" s="105">
        <v>870016219</v>
      </c>
      <c r="E7617" s="105">
        <v>54380500000</v>
      </c>
      <c r="F7617" s="105">
        <v>0</v>
      </c>
      <c r="G7617" s="105">
        <v>0.77247866542758314</v>
      </c>
      <c r="H7617" s="105">
        <v>0.94881038730577771</v>
      </c>
      <c r="I7617" s="105">
        <v>0.87478119825553358</v>
      </c>
      <c r="J7617" s="105">
        <v>0.86804230575400543</v>
      </c>
      <c r="K7617" s="105">
        <v>1.131283270792028</v>
      </c>
      <c r="L7617" s="105">
        <v>0.71021332355991351</v>
      </c>
      <c r="M7617" s="105">
        <v>0.13820513974899867</v>
      </c>
      <c r="N7617" s="105">
        <v>0.11080456073856274</v>
      </c>
      <c r="O7617" s="105">
        <v>0.14091690784355709</v>
      </c>
      <c r="P7617" s="105">
        <v>0.24825678291084508</v>
      </c>
      <c r="Q7617" s="105">
        <v>0.51400966611937737</v>
      </c>
      <c r="R7617" s="105">
        <v>0.73341094432701082</v>
      </c>
      <c r="S7617" s="105">
        <v>0.62567630184580225</v>
      </c>
      <c r="T7617" s="105">
        <v>0.59926776273193272</v>
      </c>
      <c r="U7617" s="105">
        <v>0.6172387532000857</v>
      </c>
    </row>
    <row r="7618" spans="1:21">
      <c r="A7618" s="54">
        <v>7616</v>
      </c>
      <c r="B7618" s="104">
        <v>45612</v>
      </c>
      <c r="C7618" s="104">
        <v>45612</v>
      </c>
      <c r="D7618" s="105">
        <v>1637497.0000000002</v>
      </c>
      <c r="E7618" s="105">
        <v>2882500000</v>
      </c>
      <c r="F7618" s="105">
        <v>0</v>
      </c>
      <c r="G7618" s="105">
        <v>3.3882099289213281</v>
      </c>
      <c r="H7618" s="105">
        <v>5.0453057070010638</v>
      </c>
      <c r="I7618" s="105">
        <v>6.1137560862849591</v>
      </c>
      <c r="J7618" s="105">
        <v>8.5613623920541428</v>
      </c>
      <c r="K7618" s="105">
        <v>1.9648041961622107</v>
      </c>
      <c r="L7618" s="105">
        <v>0.13428512927519182</v>
      </c>
      <c r="M7618" s="105">
        <v>0.1</v>
      </c>
      <c r="N7618" s="105">
        <v>0.1083828170041204</v>
      </c>
      <c r="O7618" s="105">
        <v>0.23790242882023943</v>
      </c>
      <c r="P7618" s="105">
        <v>0.48645466740490179</v>
      </c>
      <c r="Q7618" s="105">
        <v>1.1591037802511677</v>
      </c>
      <c r="R7618" s="105">
        <v>2.3367807494003787</v>
      </c>
      <c r="S7618" s="105">
        <v>0.63846097953659653</v>
      </c>
      <c r="T7618" s="105">
        <v>2.4696956568816422</v>
      </c>
      <c r="U7618" s="105">
        <v>2.1433382859126535</v>
      </c>
    </row>
    <row r="7619" spans="1:21">
      <c r="A7619" s="54">
        <v>7617</v>
      </c>
      <c r="B7619" s="104">
        <v>45641</v>
      </c>
      <c r="C7619" s="104">
        <v>45641</v>
      </c>
      <c r="D7619" s="105">
        <v>901207133.99999976</v>
      </c>
      <c r="E7619" s="105">
        <v>17209200000</v>
      </c>
      <c r="F7619" s="105">
        <v>0</v>
      </c>
      <c r="G7619" s="105">
        <v>1.0065508053512746</v>
      </c>
      <c r="H7619" s="105">
        <v>1.2709555847139751</v>
      </c>
      <c r="I7619" s="105">
        <v>1.1162805495015213</v>
      </c>
      <c r="J7619" s="105">
        <v>1.2416309574282858</v>
      </c>
      <c r="K7619" s="105">
        <v>1.1063508224169016</v>
      </c>
      <c r="L7619" s="105">
        <v>0.85124715103678861</v>
      </c>
      <c r="M7619" s="105">
        <v>0.42461275243254937</v>
      </c>
      <c r="N7619" s="105">
        <v>0.32810050838103755</v>
      </c>
      <c r="O7619" s="105">
        <v>0.28746963622064059</v>
      </c>
      <c r="P7619" s="105">
        <v>0.36696891397728332</v>
      </c>
      <c r="Q7619" s="105">
        <v>0.53702247220549448</v>
      </c>
      <c r="R7619" s="105">
        <v>0.89790137018408689</v>
      </c>
      <c r="S7619" s="105">
        <v>0.46674036191779605</v>
      </c>
      <c r="T7619" s="105">
        <v>0.78625762698748647</v>
      </c>
      <c r="U7619" s="105">
        <v>0.65715187852611445</v>
      </c>
    </row>
    <row r="7620" spans="1:21">
      <c r="A7620" s="54">
        <v>7618</v>
      </c>
      <c r="B7620" s="104">
        <v>45642</v>
      </c>
      <c r="C7620" s="104">
        <v>45642</v>
      </c>
      <c r="D7620" s="105">
        <v>36800877</v>
      </c>
      <c r="E7620" s="105">
        <v>2882500000</v>
      </c>
      <c r="F7620" s="105">
        <v>0</v>
      </c>
      <c r="G7620" s="105">
        <v>100</v>
      </c>
      <c r="H7620" s="105">
        <v>100</v>
      </c>
      <c r="I7620" s="105">
        <v>100</v>
      </c>
      <c r="J7620" s="105">
        <v>100</v>
      </c>
      <c r="K7620" s="105">
        <v>100</v>
      </c>
      <c r="L7620" s="105">
        <v>100</v>
      </c>
      <c r="M7620" s="105">
        <v>100</v>
      </c>
      <c r="N7620" s="105">
        <v>21.986017559312447</v>
      </c>
      <c r="O7620" s="105">
        <v>9.8985299568443832</v>
      </c>
      <c r="P7620" s="105">
        <v>8.6014890325332303</v>
      </c>
      <c r="Q7620" s="105">
        <v>16.375704125138217</v>
      </c>
      <c r="R7620" s="105">
        <v>52.627123145931591</v>
      </c>
      <c r="S7620" s="105">
        <v>75.196448638442803</v>
      </c>
      <c r="T7620" s="105">
        <v>67.45740531831332</v>
      </c>
      <c r="U7620" s="105">
        <v>67.795871882549164</v>
      </c>
    </row>
    <row r="7621" spans="1:21">
      <c r="A7621" s="54">
        <v>7619</v>
      </c>
      <c r="B7621" s="104">
        <v>45643</v>
      </c>
      <c r="C7621" s="104">
        <v>45643</v>
      </c>
      <c r="D7621" s="105">
        <v>65403635</v>
      </c>
      <c r="E7621" s="105">
        <v>2882500000</v>
      </c>
      <c r="F7621" s="105">
        <v>0</v>
      </c>
      <c r="G7621" s="105">
        <v>3.2515370484011674</v>
      </c>
      <c r="H7621" s="105">
        <v>5.6744749942970829</v>
      </c>
      <c r="I7621" s="105">
        <v>100</v>
      </c>
      <c r="J7621" s="105">
        <v>17.419455765106786</v>
      </c>
      <c r="K7621" s="105">
        <v>2.98382607175397</v>
      </c>
      <c r="L7621" s="105">
        <v>0.54550837264113006</v>
      </c>
      <c r="M7621" s="105">
        <v>0.43212779611154872</v>
      </c>
      <c r="N7621" s="105">
        <v>0.31210292255483657</v>
      </c>
      <c r="O7621" s="105">
        <v>0.32273784427262514</v>
      </c>
      <c r="P7621" s="105">
        <v>0.531942917380817</v>
      </c>
      <c r="Q7621" s="105">
        <v>1.3928375728852116</v>
      </c>
      <c r="R7621" s="105">
        <v>2.5631007648832744</v>
      </c>
      <c r="S7621" s="105">
        <v>13.430898115338794</v>
      </c>
      <c r="T7621" s="105">
        <v>11.285804339190705</v>
      </c>
      <c r="U7621" s="105">
        <v>13.369035081270496</v>
      </c>
    </row>
    <row r="7622" spans="1:21">
      <c r="A7622" s="54">
        <v>7620</v>
      </c>
      <c r="B7622" s="104">
        <v>45644</v>
      </c>
      <c r="C7622" s="104">
        <v>45644</v>
      </c>
      <c r="D7622" s="105">
        <v>124128093</v>
      </c>
      <c r="E7622" s="105">
        <v>2882500000</v>
      </c>
      <c r="F7622" s="105">
        <v>0</v>
      </c>
      <c r="G7622" s="105">
        <v>2.5434827321822251</v>
      </c>
      <c r="H7622" s="105">
        <v>6.7940663652372066</v>
      </c>
      <c r="I7622" s="105">
        <v>100</v>
      </c>
      <c r="J7622" s="105">
        <v>100</v>
      </c>
      <c r="K7622" s="105">
        <v>5.2794952257566496</v>
      </c>
      <c r="L7622" s="105">
        <v>1.0631648553961355</v>
      </c>
      <c r="M7622" s="105">
        <v>0.57455245303017288</v>
      </c>
      <c r="N7622" s="105">
        <v>0.38482162690827054</v>
      </c>
      <c r="O7622" s="105">
        <v>0.34986090729971719</v>
      </c>
      <c r="P7622" s="105">
        <v>0.46897150900571816</v>
      </c>
      <c r="Q7622" s="105">
        <v>0.8960767082930603</v>
      </c>
      <c r="R7622" s="105">
        <v>1.727034807318736</v>
      </c>
      <c r="S7622" s="105">
        <v>7.8004630172833007</v>
      </c>
      <c r="T7622" s="105">
        <v>18.34012726586899</v>
      </c>
      <c r="U7622" s="105">
        <v>10.703498208933885</v>
      </c>
    </row>
    <row r="7623" spans="1:21">
      <c r="A7623" s="54">
        <v>7621</v>
      </c>
      <c r="B7623" s="104">
        <v>45645</v>
      </c>
      <c r="C7623" s="104">
        <v>45645</v>
      </c>
      <c r="D7623" s="105">
        <v>92249</v>
      </c>
      <c r="E7623" s="105">
        <v>2882500000</v>
      </c>
      <c r="F7623" s="105">
        <v>1</v>
      </c>
      <c r="G7623" s="105">
        <v>-99999</v>
      </c>
      <c r="H7623" s="105">
        <v>-99999</v>
      </c>
      <c r="I7623" s="105">
        <v>-99999</v>
      </c>
      <c r="J7623" s="105">
        <v>-99999</v>
      </c>
      <c r="K7623" s="105">
        <v>-99999</v>
      </c>
      <c r="L7623" s="105">
        <v>-99999</v>
      </c>
      <c r="M7623" s="105">
        <v>-99999</v>
      </c>
      <c r="N7623" s="105">
        <v>-99999</v>
      </c>
      <c r="O7623" s="105">
        <v>-99999</v>
      </c>
      <c r="P7623" s="105">
        <v>-99999</v>
      </c>
      <c r="Q7623" s="105">
        <v>-99999</v>
      </c>
      <c r="R7623" s="105">
        <v>-99999</v>
      </c>
      <c r="S7623" s="105">
        <v>0</v>
      </c>
      <c r="T7623" s="105">
        <v>0</v>
      </c>
      <c r="U7623" s="105">
        <v>0</v>
      </c>
    </row>
    <row r="7624" spans="1:21">
      <c r="A7624" s="54">
        <v>7622</v>
      </c>
      <c r="B7624" s="104">
        <v>45646</v>
      </c>
      <c r="C7624" s="104">
        <v>45646</v>
      </c>
      <c r="D7624" s="105">
        <v>3383165.0000000014</v>
      </c>
      <c r="E7624" s="105">
        <v>2891690000</v>
      </c>
      <c r="F7624" s="105">
        <v>0</v>
      </c>
      <c r="G7624" s="105">
        <v>0.38995695992880675</v>
      </c>
      <c r="H7624" s="105">
        <v>0.46149517362931602</v>
      </c>
      <c r="I7624" s="105">
        <v>0.24425931734933751</v>
      </c>
      <c r="J7624" s="105">
        <v>0.31976914031979942</v>
      </c>
      <c r="K7624" s="105">
        <v>0.60359623001677065</v>
      </c>
      <c r="L7624" s="105">
        <v>1.166924058897955</v>
      </c>
      <c r="M7624" s="105">
        <v>0.90176558044441657</v>
      </c>
      <c r="N7624" s="105">
        <v>0.80912857964587537</v>
      </c>
      <c r="O7624" s="105">
        <v>1.1665623074523928</v>
      </c>
      <c r="P7624" s="105">
        <v>0.93942044504875566</v>
      </c>
      <c r="Q7624" s="105">
        <v>0.49666411463552956</v>
      </c>
      <c r="R7624" s="105">
        <v>0.40656744320822474</v>
      </c>
      <c r="S7624" s="105">
        <v>0.48824594375422781</v>
      </c>
      <c r="T7624" s="105">
        <v>0.65884244588143159</v>
      </c>
      <c r="U7624" s="105">
        <v>0.59839139975978151</v>
      </c>
    </row>
    <row r="7625" spans="1:21">
      <c r="A7625" s="54">
        <v>7623</v>
      </c>
      <c r="B7625" s="104">
        <v>45647</v>
      </c>
      <c r="C7625" s="104">
        <v>45647</v>
      </c>
      <c r="D7625" s="105">
        <v>917844</v>
      </c>
      <c r="E7625" s="105">
        <v>2891690000</v>
      </c>
      <c r="F7625" s="105">
        <v>0</v>
      </c>
      <c r="G7625" s="105">
        <v>2.1109849673331853</v>
      </c>
      <c r="H7625" s="105">
        <v>2.2753699442816826</v>
      </c>
      <c r="I7625" s="105">
        <v>1.4223269376514891</v>
      </c>
      <c r="J7625" s="105">
        <v>1.6694891963396437</v>
      </c>
      <c r="K7625" s="105">
        <v>3.1618323550165557</v>
      </c>
      <c r="L7625" s="105">
        <v>6.3230303124106024</v>
      </c>
      <c r="M7625" s="105">
        <v>4.6468111068860747</v>
      </c>
      <c r="N7625" s="105">
        <v>3.6252672533517099</v>
      </c>
      <c r="O7625" s="105">
        <v>4.8705482217226139</v>
      </c>
      <c r="P7625" s="105">
        <v>4.5120006609713847</v>
      </c>
      <c r="Q7625" s="105">
        <v>2.2485379325642136</v>
      </c>
      <c r="R7625" s="105">
        <v>2.0007092477265318</v>
      </c>
      <c r="S7625" s="105">
        <v>4.55943419432477</v>
      </c>
      <c r="T7625" s="105">
        <v>3.2389090113546399</v>
      </c>
      <c r="U7625" s="105">
        <v>3.8783633219975391</v>
      </c>
    </row>
    <row r="7626" spans="1:21">
      <c r="A7626" s="54">
        <v>7624</v>
      </c>
      <c r="B7626" s="104">
        <v>45648</v>
      </c>
      <c r="C7626" s="104">
        <v>45648</v>
      </c>
      <c r="D7626" s="105">
        <v>869062.99999999988</v>
      </c>
      <c r="E7626" s="105">
        <v>2891690000</v>
      </c>
      <c r="F7626" s="105">
        <v>0</v>
      </c>
      <c r="G7626" s="105">
        <v>4.2243717932343534</v>
      </c>
      <c r="H7626" s="105">
        <v>6.6181050275324713</v>
      </c>
      <c r="I7626" s="105">
        <v>10.442148927995255</v>
      </c>
      <c r="J7626" s="105">
        <v>14.117478035847178</v>
      </c>
      <c r="K7626" s="105">
        <v>13.112706193512107</v>
      </c>
      <c r="L7626" s="105">
        <v>8.8387196019628629</v>
      </c>
      <c r="M7626" s="105">
        <v>1.3166274477975277</v>
      </c>
      <c r="N7626" s="105">
        <v>0.77135204216095599</v>
      </c>
      <c r="O7626" s="105">
        <v>0.55003948483130594</v>
      </c>
      <c r="P7626" s="105">
        <v>0.89189162468253791</v>
      </c>
      <c r="Q7626" s="105">
        <v>3.3251299934573426</v>
      </c>
      <c r="R7626" s="105">
        <v>4.9587224991010492</v>
      </c>
      <c r="S7626" s="105">
        <v>3.977947697420376</v>
      </c>
      <c r="T7626" s="105">
        <v>5.7639410560095783</v>
      </c>
      <c r="U7626" s="105">
        <v>4.203075466584834</v>
      </c>
    </row>
    <row r="7627" spans="1:21">
      <c r="A7627" s="54">
        <v>7625</v>
      </c>
      <c r="B7627" s="104">
        <v>45649</v>
      </c>
      <c r="C7627" s="104">
        <v>45649</v>
      </c>
      <c r="D7627" s="105">
        <v>5114501</v>
      </c>
      <c r="E7627" s="105">
        <v>2891690000</v>
      </c>
      <c r="F7627" s="105">
        <v>0</v>
      </c>
      <c r="G7627" s="105">
        <v>1.036380755659922</v>
      </c>
      <c r="H7627" s="105">
        <v>1.8675272805850611</v>
      </c>
      <c r="I7627" s="105">
        <v>3.0514279404934097</v>
      </c>
      <c r="J7627" s="105">
        <v>3.9735661400072759</v>
      </c>
      <c r="K7627" s="105">
        <v>3.6145416112626068</v>
      </c>
      <c r="L7627" s="105">
        <v>1.0882435560519297</v>
      </c>
      <c r="M7627" s="105">
        <v>0.18856802573824039</v>
      </c>
      <c r="N7627" s="105">
        <v>0.14689856406908922</v>
      </c>
      <c r="O7627" s="105">
        <v>0.112785793745383</v>
      </c>
      <c r="P7627" s="105">
        <v>0.20384342131376526</v>
      </c>
      <c r="Q7627" s="105">
        <v>0.84871827045358328</v>
      </c>
      <c r="R7627" s="105">
        <v>1.0633067974393546</v>
      </c>
      <c r="S7627" s="105">
        <v>0.46019539829165501</v>
      </c>
      <c r="T7627" s="105">
        <v>1.4329840130683016</v>
      </c>
      <c r="U7627" s="105">
        <v>0.60356856824253546</v>
      </c>
    </row>
    <row r="7628" spans="1:21">
      <c r="A7628" s="54">
        <v>7626</v>
      </c>
      <c r="B7628" s="104">
        <v>45665</v>
      </c>
      <c r="C7628" s="104">
        <v>45665</v>
      </c>
      <c r="D7628" s="105">
        <v>46329363.000000015</v>
      </c>
      <c r="E7628" s="105">
        <v>8684060000</v>
      </c>
      <c r="F7628" s="105">
        <v>0</v>
      </c>
      <c r="G7628" s="105">
        <v>2.013501210402715</v>
      </c>
      <c r="H7628" s="105">
        <v>3.1067919314107533</v>
      </c>
      <c r="I7628" s="105">
        <v>3.6994205284536124</v>
      </c>
      <c r="J7628" s="105">
        <v>3.678130183056795</v>
      </c>
      <c r="K7628" s="105">
        <v>1.9923543788289053</v>
      </c>
      <c r="L7628" s="105">
        <v>0.45241799886209133</v>
      </c>
      <c r="M7628" s="105">
        <v>0.21582936551918688</v>
      </c>
      <c r="N7628" s="105">
        <v>0.25002224706917325</v>
      </c>
      <c r="O7628" s="105">
        <v>0.15027345064776068</v>
      </c>
      <c r="P7628" s="105">
        <v>0.17789831404424353</v>
      </c>
      <c r="Q7628" s="105">
        <v>0.47295580244041313</v>
      </c>
      <c r="R7628" s="105">
        <v>1.0333448907181426</v>
      </c>
      <c r="S7628" s="105">
        <v>0.41005993928357692</v>
      </c>
      <c r="T7628" s="105">
        <v>1.436911691787816</v>
      </c>
      <c r="U7628" s="105">
        <v>1.3255224773740018</v>
      </c>
    </row>
    <row r="7629" spans="1:21">
      <c r="A7629" s="54">
        <v>7627</v>
      </c>
      <c r="B7629" s="104">
        <v>45666</v>
      </c>
      <c r="C7629" s="104">
        <v>45666</v>
      </c>
      <c r="D7629" s="105">
        <v>25846782.000000007</v>
      </c>
      <c r="E7629" s="105">
        <v>5792370000</v>
      </c>
      <c r="F7629" s="105">
        <v>0</v>
      </c>
      <c r="G7629" s="105">
        <v>1.4070111488506438</v>
      </c>
      <c r="H7629" s="105">
        <v>2.2706472555874644</v>
      </c>
      <c r="I7629" s="105">
        <v>3.527593483675477</v>
      </c>
      <c r="J7629" s="105">
        <v>4.3117274625680899</v>
      </c>
      <c r="K7629" s="105">
        <v>2.694193051420116</v>
      </c>
      <c r="L7629" s="105">
        <v>0.66934644895680129</v>
      </c>
      <c r="M7629" s="105">
        <v>0.3499148248039694</v>
      </c>
      <c r="N7629" s="105">
        <v>0.36537315690657179</v>
      </c>
      <c r="O7629" s="105">
        <v>0.17343580284541965</v>
      </c>
      <c r="P7629" s="105">
        <v>0.1859571103072537</v>
      </c>
      <c r="Q7629" s="105">
        <v>0.40197183056325991</v>
      </c>
      <c r="R7629" s="105">
        <v>0.79181235345636514</v>
      </c>
      <c r="S7629" s="105">
        <v>1.9673106809780858</v>
      </c>
      <c r="T7629" s="105">
        <v>1.4290819941617858</v>
      </c>
      <c r="U7629" s="105">
        <v>1.4960213027514879</v>
      </c>
    </row>
    <row r="7630" spans="1:21">
      <c r="A7630" s="54">
        <v>7628</v>
      </c>
      <c r="B7630" s="104">
        <v>45667</v>
      </c>
      <c r="C7630" s="104">
        <v>45667</v>
      </c>
      <c r="D7630" s="105">
        <v>7534751.0000000019</v>
      </c>
      <c r="E7630" s="105">
        <v>2891690000</v>
      </c>
      <c r="F7630" s="105">
        <v>0</v>
      </c>
      <c r="G7630" s="105">
        <v>2.3118017240808633</v>
      </c>
      <c r="H7630" s="105">
        <v>4.6490499430615913</v>
      </c>
      <c r="I7630" s="105">
        <v>6.4258374317457285</v>
      </c>
      <c r="J7630" s="105">
        <v>8.6067960618581569</v>
      </c>
      <c r="K7630" s="105">
        <v>8.9468289706377373</v>
      </c>
      <c r="L7630" s="105">
        <v>2.8836130858373812</v>
      </c>
      <c r="M7630" s="105">
        <v>2.331225357522317</v>
      </c>
      <c r="N7630" s="105">
        <v>1.8891725218971869</v>
      </c>
      <c r="O7630" s="105">
        <v>0.63980881318780536</v>
      </c>
      <c r="P7630" s="105">
        <v>0.48746514527363399</v>
      </c>
      <c r="Q7630" s="105">
        <v>1.2029586653154738</v>
      </c>
      <c r="R7630" s="105">
        <v>2.2079943574471237</v>
      </c>
      <c r="S7630" s="105">
        <v>2.1674805318273465</v>
      </c>
      <c r="T7630" s="105">
        <v>3.5485460064887491</v>
      </c>
      <c r="U7630" s="105">
        <v>2.8071054401580984</v>
      </c>
    </row>
    <row r="7631" spans="1:21">
      <c r="A7631" s="54">
        <v>7629</v>
      </c>
      <c r="B7631" s="104">
        <v>45673</v>
      </c>
      <c r="C7631" s="104">
        <v>45673</v>
      </c>
      <c r="D7631" s="105">
        <v>1333750.0000000005</v>
      </c>
      <c r="E7631" s="105">
        <v>8675080000</v>
      </c>
      <c r="F7631" s="105">
        <v>0</v>
      </c>
      <c r="G7631" s="105">
        <v>4.1889503356038631</v>
      </c>
      <c r="H7631" s="105">
        <v>5.3458100651023441</v>
      </c>
      <c r="I7631" s="105">
        <v>7.1805602408022597</v>
      </c>
      <c r="J7631" s="105">
        <v>7.8193782944467598</v>
      </c>
      <c r="K7631" s="105">
        <v>8.462417003630808</v>
      </c>
      <c r="L7631" s="105">
        <v>8.824128247122287</v>
      </c>
      <c r="M7631" s="105">
        <v>8.3382789137989111</v>
      </c>
      <c r="N7631" s="105">
        <v>7.9013879670828135</v>
      </c>
      <c r="O7631" s="105">
        <v>2.8781126123501397</v>
      </c>
      <c r="P7631" s="105">
        <v>1.7221211966285015</v>
      </c>
      <c r="Q7631" s="105">
        <v>2.4540037290877472</v>
      </c>
      <c r="R7631" s="105">
        <v>3.3095466694218838</v>
      </c>
      <c r="S7631" s="105">
        <v>7.0055560383726592</v>
      </c>
      <c r="T7631" s="105">
        <v>5.7020579395898592</v>
      </c>
      <c r="U7631" s="105">
        <v>5.9746935460608963</v>
      </c>
    </row>
    <row r="7632" spans="1:21">
      <c r="A7632" s="54">
        <v>7630</v>
      </c>
      <c r="B7632" s="104">
        <v>45674</v>
      </c>
      <c r="C7632" s="104">
        <v>45674</v>
      </c>
      <c r="D7632" s="105">
        <v>195457.99999999994</v>
      </c>
      <c r="E7632" s="105">
        <v>2891690000</v>
      </c>
      <c r="F7632" s="105">
        <v>0</v>
      </c>
      <c r="G7632" s="105">
        <v>5.6195550657704523</v>
      </c>
      <c r="H7632" s="105">
        <v>8.7143274909105646</v>
      </c>
      <c r="I7632" s="105">
        <v>10.055983606259533</v>
      </c>
      <c r="J7632" s="105">
        <v>13.104443022270297</v>
      </c>
      <c r="K7632" s="105">
        <v>13.169458414965217</v>
      </c>
      <c r="L7632" s="105">
        <v>11.714326244563765</v>
      </c>
      <c r="M7632" s="105">
        <v>12.155187155728571</v>
      </c>
      <c r="N7632" s="105">
        <v>10.221342319430164</v>
      </c>
      <c r="O7632" s="105">
        <v>6.6632364839765108</v>
      </c>
      <c r="P7632" s="105">
        <v>3.7502908171602956</v>
      </c>
      <c r="Q7632" s="105">
        <v>3.925023049258324</v>
      </c>
      <c r="R7632" s="105">
        <v>4.7276896178073953</v>
      </c>
      <c r="S7632" s="105">
        <v>10.390623544428552</v>
      </c>
      <c r="T7632" s="105">
        <v>8.6517386073417573</v>
      </c>
      <c r="U7632" s="105">
        <v>9.0349982492581731</v>
      </c>
    </row>
    <row r="7633" spans="1:21">
      <c r="A7633" s="54">
        <v>7631</v>
      </c>
      <c r="B7633" s="104">
        <v>45675</v>
      </c>
      <c r="C7633" s="104">
        <v>45675</v>
      </c>
      <c r="D7633" s="105">
        <v>1698881.0000000005</v>
      </c>
      <c r="E7633" s="105">
        <v>2891690000</v>
      </c>
      <c r="F7633" s="105">
        <v>0</v>
      </c>
      <c r="G7633" s="105">
        <v>100</v>
      </c>
      <c r="H7633" s="105">
        <v>100</v>
      </c>
      <c r="I7633" s="105">
        <v>100</v>
      </c>
      <c r="J7633" s="105">
        <v>100</v>
      </c>
      <c r="K7633" s="105">
        <v>100</v>
      </c>
      <c r="L7633" s="105">
        <v>74.82018270471545</v>
      </c>
      <c r="M7633" s="105">
        <v>100</v>
      </c>
      <c r="N7633" s="105">
        <v>100</v>
      </c>
      <c r="O7633" s="105">
        <v>63.231072746287367</v>
      </c>
      <c r="P7633" s="105">
        <v>31.628188311006816</v>
      </c>
      <c r="Q7633" s="105">
        <v>33.92427116199201</v>
      </c>
      <c r="R7633" s="105">
        <v>92.490362623972572</v>
      </c>
      <c r="S7633" s="105">
        <v>92.262708012517251</v>
      </c>
      <c r="T7633" s="105">
        <v>83.007839795664523</v>
      </c>
      <c r="U7633" s="105">
        <v>87.232277603205731</v>
      </c>
    </row>
    <row r="7634" spans="1:21">
      <c r="A7634" s="54">
        <v>7632</v>
      </c>
      <c r="B7634" s="104">
        <v>45676</v>
      </c>
      <c r="C7634" s="104">
        <v>45676</v>
      </c>
      <c r="D7634" s="105">
        <v>27873202.999999993</v>
      </c>
      <c r="E7634" s="105">
        <v>2891690000</v>
      </c>
      <c r="F7634" s="105">
        <v>0</v>
      </c>
      <c r="G7634" s="105">
        <v>5.0672057829973927</v>
      </c>
      <c r="H7634" s="105">
        <v>5.7495911022084396</v>
      </c>
      <c r="I7634" s="105">
        <v>7.5363677437927983</v>
      </c>
      <c r="J7634" s="105">
        <v>8.0235314949792684</v>
      </c>
      <c r="K7634" s="105">
        <v>6.047312392482028</v>
      </c>
      <c r="L7634" s="105">
        <v>4.1628397495909617</v>
      </c>
      <c r="M7634" s="105">
        <v>5.2062095376395003</v>
      </c>
      <c r="N7634" s="105">
        <v>4.0984198376939434</v>
      </c>
      <c r="O7634" s="105">
        <v>2.1562088051964157</v>
      </c>
      <c r="P7634" s="105">
        <v>1.2071818499269107</v>
      </c>
      <c r="Q7634" s="105">
        <v>1.5574134686314773</v>
      </c>
      <c r="R7634" s="105">
        <v>2.8317735681312026</v>
      </c>
      <c r="S7634" s="105">
        <v>4.806786553241146</v>
      </c>
      <c r="T7634" s="105">
        <v>4.470337944439196</v>
      </c>
      <c r="U7634" s="105">
        <v>4.6770288069726957</v>
      </c>
    </row>
    <row r="7635" spans="1:21">
      <c r="A7635" s="54">
        <v>7633</v>
      </c>
      <c r="B7635" s="104">
        <v>45678</v>
      </c>
      <c r="C7635" s="104">
        <v>45678</v>
      </c>
      <c r="D7635" s="105">
        <v>30189375</v>
      </c>
      <c r="E7635" s="105">
        <v>2891690000</v>
      </c>
      <c r="F7635" s="105">
        <v>0</v>
      </c>
      <c r="G7635" s="105">
        <v>0.88353867346719761</v>
      </c>
      <c r="H7635" s="105">
        <v>0.85803133971801737</v>
      </c>
      <c r="I7635" s="105">
        <v>0.68406681699386029</v>
      </c>
      <c r="J7635" s="105">
        <v>0.60339261034949287</v>
      </c>
      <c r="K7635" s="105">
        <v>0.20834532934471195</v>
      </c>
      <c r="L7635" s="105">
        <v>0.22184318601728348</v>
      </c>
      <c r="M7635" s="105">
        <v>0.51142528771026252</v>
      </c>
      <c r="N7635" s="105">
        <v>0.58680258014416065</v>
      </c>
      <c r="O7635" s="105">
        <v>0.26482447574226969</v>
      </c>
      <c r="P7635" s="105">
        <v>0.18135527969491755</v>
      </c>
      <c r="Q7635" s="105">
        <v>0.25194422652656734</v>
      </c>
      <c r="R7635" s="105">
        <v>0.57672898579271115</v>
      </c>
      <c r="S7635" s="105">
        <v>0.43199429861929611</v>
      </c>
      <c r="T7635" s="105">
        <v>0.48602489929178772</v>
      </c>
      <c r="U7635" s="105">
        <v>0.45483634663529332</v>
      </c>
    </row>
    <row r="7636" spans="1:21">
      <c r="A7636" s="54">
        <v>7634</v>
      </c>
      <c r="B7636" s="104">
        <v>45681</v>
      </c>
      <c r="C7636" s="104">
        <v>45681</v>
      </c>
      <c r="D7636" s="105">
        <v>13627231</v>
      </c>
      <c r="E7636" s="105">
        <v>2891690000</v>
      </c>
      <c r="F7636" s="105">
        <v>0</v>
      </c>
      <c r="G7636" s="105">
        <v>2.1016915050407508</v>
      </c>
      <c r="H7636" s="105">
        <v>3.567595155926544</v>
      </c>
      <c r="I7636" s="105">
        <v>3.4626368366462419</v>
      </c>
      <c r="J7636" s="105">
        <v>2.3070778470755209</v>
      </c>
      <c r="K7636" s="105">
        <v>1.2329091405558799</v>
      </c>
      <c r="L7636" s="105">
        <v>0.99767514767999377</v>
      </c>
      <c r="M7636" s="105">
        <v>1.2984427709009285</v>
      </c>
      <c r="N7636" s="105">
        <v>1.4537411970624083</v>
      </c>
      <c r="O7636" s="105">
        <v>0.98774018584640366</v>
      </c>
      <c r="P7636" s="105">
        <v>0.5412025227386833</v>
      </c>
      <c r="Q7636" s="105">
        <v>0.65105981035731808</v>
      </c>
      <c r="R7636" s="105">
        <v>1.2696211281608509</v>
      </c>
      <c r="S7636" s="105">
        <v>1.2528659802802073</v>
      </c>
      <c r="T7636" s="105">
        <v>1.6559494373326269</v>
      </c>
      <c r="U7636" s="105">
        <v>1.3469067412636835</v>
      </c>
    </row>
    <row r="7637" spans="1:21">
      <c r="A7637" s="54">
        <v>7635</v>
      </c>
      <c r="B7637" s="104">
        <v>45682</v>
      </c>
      <c r="C7637" s="104">
        <v>45682</v>
      </c>
      <c r="D7637" s="105">
        <v>3777379.9999999995</v>
      </c>
      <c r="E7637" s="105">
        <v>2891690000</v>
      </c>
      <c r="F7637" s="105">
        <v>0</v>
      </c>
      <c r="G7637" s="105">
        <v>3.537059574970383</v>
      </c>
      <c r="H7637" s="105">
        <v>6.986977207869951</v>
      </c>
      <c r="I7637" s="105">
        <v>8.565145118033282</v>
      </c>
      <c r="J7637" s="105">
        <v>8.7441626477274426</v>
      </c>
      <c r="K7637" s="105">
        <v>6.1332933870098625</v>
      </c>
      <c r="L7637" s="105">
        <v>4.59019768966537</v>
      </c>
      <c r="M7637" s="105">
        <v>9.773236283378667</v>
      </c>
      <c r="N7637" s="105">
        <v>13.977309342664745</v>
      </c>
      <c r="O7637" s="105">
        <v>5.2206464998919531</v>
      </c>
      <c r="P7637" s="105">
        <v>2.0003577117915938</v>
      </c>
      <c r="Q7637" s="105">
        <v>1.4968547376346448</v>
      </c>
      <c r="R7637" s="105">
        <v>2.6173324154484208</v>
      </c>
      <c r="S7637" s="105">
        <v>2.6283602515390929</v>
      </c>
      <c r="T7637" s="105">
        <v>6.1368810513405263</v>
      </c>
      <c r="U7637" s="105">
        <v>6.0965217955089805</v>
      </c>
    </row>
    <row r="7638" spans="1:21">
      <c r="A7638" s="54">
        <v>7636</v>
      </c>
      <c r="B7638" s="104">
        <v>45683</v>
      </c>
      <c r="C7638" s="104">
        <v>45683</v>
      </c>
      <c r="D7638" s="105">
        <v>58419</v>
      </c>
      <c r="E7638" s="105">
        <v>2891690000</v>
      </c>
      <c r="F7638" s="105">
        <v>0</v>
      </c>
      <c r="G7638" s="105">
        <v>100</v>
      </c>
      <c r="H7638" s="105">
        <v>100</v>
      </c>
      <c r="I7638" s="105">
        <v>100</v>
      </c>
      <c r="J7638" s="105">
        <v>100</v>
      </c>
      <c r="K7638" s="105">
        <v>100</v>
      </c>
      <c r="L7638" s="105">
        <v>100</v>
      </c>
      <c r="M7638" s="105">
        <v>100</v>
      </c>
      <c r="N7638" s="105">
        <v>100</v>
      </c>
      <c r="O7638" s="105">
        <v>0</v>
      </c>
      <c r="P7638" s="105">
        <v>100</v>
      </c>
      <c r="Q7638" s="105">
        <v>100</v>
      </c>
      <c r="R7638" s="105">
        <v>100</v>
      </c>
      <c r="S7638" s="105">
        <v>0</v>
      </c>
      <c r="T7638" s="105">
        <v>91.666666666666671</v>
      </c>
      <c r="U7638" s="105">
        <v>91.666666666666671</v>
      </c>
    </row>
    <row r="7639" spans="1:21">
      <c r="A7639" s="54">
        <v>7637</v>
      </c>
      <c r="B7639" s="104">
        <v>45790</v>
      </c>
      <c r="C7639" s="104">
        <v>45790</v>
      </c>
      <c r="D7639" s="105">
        <v>628883</v>
      </c>
      <c r="E7639" s="105">
        <v>5783390000</v>
      </c>
      <c r="F7639" s="105">
        <v>0</v>
      </c>
      <c r="G7639" s="105">
        <v>21.676031417887273</v>
      </c>
      <c r="H7639" s="105">
        <v>100</v>
      </c>
      <c r="I7639" s="105">
        <v>20.093839385304353</v>
      </c>
      <c r="J7639" s="105">
        <v>51.461793581584281</v>
      </c>
      <c r="K7639" s="105">
        <v>100</v>
      </c>
      <c r="L7639" s="105">
        <v>100</v>
      </c>
      <c r="M7639" s="105">
        <v>100</v>
      </c>
      <c r="N7639" s="105">
        <v>100</v>
      </c>
      <c r="O7639" s="105">
        <v>100</v>
      </c>
      <c r="P7639" s="105">
        <v>22.213815161948649</v>
      </c>
      <c r="Q7639" s="105">
        <v>6.4117843402836554</v>
      </c>
      <c r="R7639" s="105">
        <v>7.5845211757225206</v>
      </c>
      <c r="S7639" s="105">
        <v>0</v>
      </c>
      <c r="T7639" s="105">
        <v>60.786815421894239</v>
      </c>
      <c r="U7639" s="105">
        <v>60.786815421894218</v>
      </c>
    </row>
    <row r="7640" spans="1:21">
      <c r="A7640" s="54">
        <v>7638</v>
      </c>
      <c r="B7640" s="104">
        <v>45791</v>
      </c>
      <c r="C7640" s="104">
        <v>45791</v>
      </c>
      <c r="D7640" s="105">
        <v>5332</v>
      </c>
      <c r="E7640" s="105">
        <v>2891690000</v>
      </c>
      <c r="F7640" s="105">
        <v>0</v>
      </c>
      <c r="G7640" s="105">
        <v>39.431063593030537</v>
      </c>
      <c r="H7640" s="105">
        <v>100</v>
      </c>
      <c r="I7640" s="105">
        <v>63.607208396947208</v>
      </c>
      <c r="J7640" s="105">
        <v>39.573855040147805</v>
      </c>
      <c r="K7640" s="105">
        <v>49.951554671888054</v>
      </c>
      <c r="L7640" s="105">
        <v>100</v>
      </c>
      <c r="M7640" s="105">
        <v>100</v>
      </c>
      <c r="N7640" s="105">
        <v>100</v>
      </c>
      <c r="O7640" s="105">
        <v>85.634726165742094</v>
      </c>
      <c r="P7640" s="105">
        <v>100</v>
      </c>
      <c r="Q7640" s="105">
        <v>23.57425962669091</v>
      </c>
      <c r="R7640" s="105">
        <v>23.920532866520784</v>
      </c>
      <c r="S7640" s="105">
        <v>0</v>
      </c>
      <c r="T7640" s="105">
        <v>68.807766696747294</v>
      </c>
      <c r="U7640" s="105">
        <v>68.807766696747265</v>
      </c>
    </row>
    <row r="7641" spans="1:21">
      <c r="A7641" s="54">
        <v>7639</v>
      </c>
      <c r="B7641" s="104">
        <v>45792</v>
      </c>
      <c r="C7641" s="104">
        <v>45792</v>
      </c>
      <c r="D7641" s="105">
        <v>31504052.000000011</v>
      </c>
      <c r="E7641" s="105">
        <v>8656690000</v>
      </c>
      <c r="F7641" s="105">
        <v>0</v>
      </c>
      <c r="G7641" s="105">
        <v>15.003034055353146</v>
      </c>
      <c r="H7641" s="105">
        <v>53.252678079092256</v>
      </c>
      <c r="I7641" s="105">
        <v>8.4643495173309784</v>
      </c>
      <c r="J7641" s="105">
        <v>3.754301336529438</v>
      </c>
      <c r="K7641" s="105">
        <v>4.7427946451869474</v>
      </c>
      <c r="L7641" s="105">
        <v>25.285410714012045</v>
      </c>
      <c r="M7641" s="105">
        <v>59.347263964236973</v>
      </c>
      <c r="N7641" s="105">
        <v>13.673432894458612</v>
      </c>
      <c r="O7641" s="105">
        <v>27.68325207530015</v>
      </c>
      <c r="P7641" s="105">
        <v>22.589031081134618</v>
      </c>
      <c r="Q7641" s="105">
        <v>5.3038971450738908</v>
      </c>
      <c r="R7641" s="105">
        <v>12.220667443815454</v>
      </c>
      <c r="S7641" s="105">
        <v>14.864884725285043</v>
      </c>
      <c r="T7641" s="105">
        <v>20.943342745960376</v>
      </c>
      <c r="U7641" s="105">
        <v>15.000366932970451</v>
      </c>
    </row>
    <row r="7642" spans="1:21">
      <c r="A7642" s="54">
        <v>7640</v>
      </c>
      <c r="B7642" s="104">
        <v>45818</v>
      </c>
      <c r="C7642" s="104">
        <v>45818</v>
      </c>
      <c r="D7642" s="105">
        <v>4133395.9999999995</v>
      </c>
      <c r="E7642" s="105">
        <v>78782300000</v>
      </c>
      <c r="F7642" s="105">
        <v>0</v>
      </c>
      <c r="G7642" s="105">
        <v>11.504662704068053</v>
      </c>
      <c r="H7642" s="105">
        <v>5.0203082692092318</v>
      </c>
      <c r="I7642" s="105">
        <v>5.2028747201927805</v>
      </c>
      <c r="J7642" s="105">
        <v>3.87687911447876</v>
      </c>
      <c r="K7642" s="105">
        <v>8.215636324013861</v>
      </c>
      <c r="L7642" s="105">
        <v>7.8091196904530022</v>
      </c>
      <c r="M7642" s="105">
        <v>23.872800355977478</v>
      </c>
      <c r="N7642" s="105">
        <v>38.578489731364442</v>
      </c>
      <c r="O7642" s="105">
        <v>76.973323308459001</v>
      </c>
      <c r="P7642" s="105">
        <v>15.581763670920385</v>
      </c>
      <c r="Q7642" s="105">
        <v>28.960126668098983</v>
      </c>
      <c r="R7642" s="105">
        <v>29.689529057096955</v>
      </c>
      <c r="S7642" s="105">
        <v>0</v>
      </c>
      <c r="T7642" s="105">
        <v>21.273792801194414</v>
      </c>
      <c r="U7642" s="105">
        <v>21.273792801194418</v>
      </c>
    </row>
    <row r="7643" spans="1:21">
      <c r="A7643" s="54">
        <v>7641</v>
      </c>
      <c r="B7643" s="104">
        <v>45827</v>
      </c>
      <c r="C7643" s="104">
        <v>45827</v>
      </c>
      <c r="D7643" s="105">
        <v>2268387</v>
      </c>
      <c r="E7643" s="105">
        <v>25884700000</v>
      </c>
      <c r="F7643" s="105">
        <v>0</v>
      </c>
      <c r="G7643" s="105">
        <v>67.625903395700476</v>
      </c>
      <c r="H7643" s="105">
        <v>24.515523040419403</v>
      </c>
      <c r="I7643" s="105">
        <v>20.156114583092062</v>
      </c>
      <c r="J7643" s="105">
        <v>11.302566798331968</v>
      </c>
      <c r="K7643" s="105">
        <v>12.846677919121833</v>
      </c>
      <c r="L7643" s="105">
        <v>16.709709185441</v>
      </c>
      <c r="M7643" s="105">
        <v>19.76556398347768</v>
      </c>
      <c r="N7643" s="105">
        <v>25.233682921993747</v>
      </c>
      <c r="O7643" s="105">
        <v>34.920380151321055</v>
      </c>
      <c r="P7643" s="105">
        <v>59.665597286554522</v>
      </c>
      <c r="Q7643" s="105">
        <v>65.997074612119093</v>
      </c>
      <c r="R7643" s="105">
        <v>67.53740451546021</v>
      </c>
      <c r="S7643" s="105">
        <v>19.366117534087948</v>
      </c>
      <c r="T7643" s="105">
        <v>35.523016532752756</v>
      </c>
      <c r="U7643" s="105">
        <v>27.43718441933725</v>
      </c>
    </row>
    <row r="7644" spans="1:21">
      <c r="A7644" s="54">
        <v>7642</v>
      </c>
      <c r="B7644" s="104">
        <v>45828</v>
      </c>
      <c r="C7644" s="104">
        <v>45828</v>
      </c>
      <c r="D7644" s="105">
        <v>11796</v>
      </c>
      <c r="E7644" s="105">
        <v>2891690000</v>
      </c>
      <c r="F7644" s="105">
        <v>0</v>
      </c>
      <c r="G7644" s="105">
        <v>100</v>
      </c>
      <c r="H7644" s="105">
        <v>61.841531596708023</v>
      </c>
      <c r="I7644" s="105">
        <v>51.09353131727223</v>
      </c>
      <c r="J7644" s="105">
        <v>68.965177139445203</v>
      </c>
      <c r="K7644" s="105">
        <v>100</v>
      </c>
      <c r="L7644" s="105">
        <v>100</v>
      </c>
      <c r="M7644" s="105">
        <v>100</v>
      </c>
      <c r="N7644" s="105">
        <v>100</v>
      </c>
      <c r="O7644" s="105">
        <v>100</v>
      </c>
      <c r="P7644" s="105">
        <v>100</v>
      </c>
      <c r="Q7644" s="105">
        <v>100</v>
      </c>
      <c r="R7644" s="105">
        <v>100</v>
      </c>
      <c r="S7644" s="105">
        <v>0</v>
      </c>
      <c r="T7644" s="105">
        <v>90.158353337785456</v>
      </c>
      <c r="U7644" s="105">
        <v>90.158353337785471</v>
      </c>
    </row>
    <row r="7645" spans="1:21">
      <c r="A7645" s="54">
        <v>7643</v>
      </c>
      <c r="B7645" s="104">
        <v>45829</v>
      </c>
      <c r="C7645" s="104">
        <v>45829</v>
      </c>
      <c r="D7645" s="105">
        <v>71937</v>
      </c>
      <c r="E7645" s="105">
        <v>2891690000</v>
      </c>
      <c r="F7645" s="105">
        <v>0</v>
      </c>
      <c r="G7645" s="105">
        <v>100</v>
      </c>
      <c r="H7645" s="105">
        <v>48.874826458986078</v>
      </c>
      <c r="I7645" s="105">
        <v>81.390535634429426</v>
      </c>
      <c r="J7645" s="105">
        <v>100</v>
      </c>
      <c r="K7645" s="105">
        <v>100</v>
      </c>
      <c r="L7645" s="105">
        <v>100</v>
      </c>
      <c r="M7645" s="105">
        <v>100</v>
      </c>
      <c r="N7645" s="105">
        <v>100</v>
      </c>
      <c r="O7645" s="105">
        <v>100</v>
      </c>
      <c r="P7645" s="105">
        <v>100</v>
      </c>
      <c r="Q7645" s="105">
        <v>100</v>
      </c>
      <c r="R7645" s="105">
        <v>100</v>
      </c>
      <c r="S7645" s="105">
        <v>0</v>
      </c>
      <c r="T7645" s="105">
        <v>94.18878017445131</v>
      </c>
      <c r="U7645" s="105">
        <v>94.188780174451296</v>
      </c>
    </row>
    <row r="7646" spans="1:21">
      <c r="A7646" s="54">
        <v>7644</v>
      </c>
      <c r="B7646" s="104">
        <v>45830</v>
      </c>
      <c r="C7646" s="104">
        <v>45830</v>
      </c>
      <c r="D7646" s="105">
        <v>195826387</v>
      </c>
      <c r="E7646" s="105">
        <v>5783390000</v>
      </c>
      <c r="F7646" s="105">
        <v>0</v>
      </c>
      <c r="G7646" s="105">
        <v>2.131965861450797</v>
      </c>
      <c r="H7646" s="105">
        <v>4.269611349264566</v>
      </c>
      <c r="I7646" s="105">
        <v>6.3359319098337643</v>
      </c>
      <c r="J7646" s="105">
        <v>5.1452184508612024</v>
      </c>
      <c r="K7646" s="105">
        <v>4.0701562474232897</v>
      </c>
      <c r="L7646" s="105">
        <v>0.18692589272081742</v>
      </c>
      <c r="M7646" s="105">
        <v>0.1</v>
      </c>
      <c r="N7646" s="105">
        <v>0.1</v>
      </c>
      <c r="O7646" s="105">
        <v>0.10216741727322341</v>
      </c>
      <c r="P7646" s="105">
        <v>0.33061827390857523</v>
      </c>
      <c r="Q7646" s="105">
        <v>1.0168481125211963</v>
      </c>
      <c r="R7646" s="105">
        <v>1.3750581595758968</v>
      </c>
      <c r="S7646" s="105">
        <v>2.7138276103783276</v>
      </c>
      <c r="T7646" s="105">
        <v>2.0970418062361107</v>
      </c>
      <c r="U7646" s="105">
        <v>2.6641399656496705</v>
      </c>
    </row>
    <row r="7647" spans="1:21">
      <c r="A7647" s="54">
        <v>7645</v>
      </c>
      <c r="B7647" s="104">
        <v>45858</v>
      </c>
      <c r="C7647" s="104">
        <v>45858</v>
      </c>
      <c r="D7647" s="105">
        <v>4425441595</v>
      </c>
      <c r="E7647" s="105">
        <v>143665000000</v>
      </c>
      <c r="F7647" s="105">
        <v>0</v>
      </c>
      <c r="G7647" s="105">
        <v>2.5465382675509924</v>
      </c>
      <c r="H7647" s="105">
        <v>4.7585196810918005</v>
      </c>
      <c r="I7647" s="105">
        <v>3.9350730975493486</v>
      </c>
      <c r="J7647" s="105">
        <v>2.3065833334016719</v>
      </c>
      <c r="K7647" s="105">
        <v>1.7736346908039122</v>
      </c>
      <c r="L7647" s="105">
        <v>1.101128472832509</v>
      </c>
      <c r="M7647" s="105">
        <v>0.21614286264437155</v>
      </c>
      <c r="N7647" s="105">
        <v>0.15655455112924288</v>
      </c>
      <c r="O7647" s="105">
        <v>0.21132140081735332</v>
      </c>
      <c r="P7647" s="105">
        <v>0.48184779736183297</v>
      </c>
      <c r="Q7647" s="105">
        <v>1.3047567534605935</v>
      </c>
      <c r="R7647" s="105">
        <v>1.8389364090836977</v>
      </c>
      <c r="S7647" s="105">
        <v>1.9549406245874066</v>
      </c>
      <c r="T7647" s="105">
        <v>1.7192531098106107</v>
      </c>
      <c r="U7647" s="105">
        <v>1.9203185849923718</v>
      </c>
    </row>
    <row r="7648" spans="1:21">
      <c r="A7648" s="54">
        <v>7646</v>
      </c>
      <c r="B7648" s="104">
        <v>45859</v>
      </c>
      <c r="C7648" s="104">
        <v>45859</v>
      </c>
      <c r="D7648" s="105">
        <v>17038868</v>
      </c>
      <c r="E7648" s="105">
        <v>25717500000</v>
      </c>
      <c r="F7648" s="105">
        <v>0</v>
      </c>
      <c r="G7648" s="105">
        <v>1.1316637364310809</v>
      </c>
      <c r="H7648" s="105">
        <v>1.4831097781565576</v>
      </c>
      <c r="I7648" s="105">
        <v>1.5133504144307881</v>
      </c>
      <c r="J7648" s="105">
        <v>1.0482351265768428</v>
      </c>
      <c r="K7648" s="105">
        <v>0.26161925197943342</v>
      </c>
      <c r="L7648" s="105">
        <v>0.1</v>
      </c>
      <c r="M7648" s="105">
        <v>0.1</v>
      </c>
      <c r="N7648" s="105">
        <v>0.1</v>
      </c>
      <c r="O7648" s="105">
        <v>0.1</v>
      </c>
      <c r="P7648" s="105">
        <v>0.1154526834845956</v>
      </c>
      <c r="Q7648" s="105">
        <v>0.30723147078893298</v>
      </c>
      <c r="R7648" s="105">
        <v>0.77684043608042908</v>
      </c>
      <c r="S7648" s="105">
        <v>0.63863293556821654</v>
      </c>
      <c r="T7648" s="105">
        <v>0.58645857482738828</v>
      </c>
      <c r="U7648" s="105">
        <v>0.60654336067095971</v>
      </c>
    </row>
    <row r="7649" spans="1:21">
      <c r="A7649" s="54">
        <v>7647</v>
      </c>
      <c r="B7649" s="104">
        <v>45860</v>
      </c>
      <c r="C7649" s="104">
        <v>45860</v>
      </c>
      <c r="D7649" s="105">
        <v>6069354.9999999991</v>
      </c>
      <c r="E7649" s="105">
        <v>14393200000</v>
      </c>
      <c r="F7649" s="105">
        <v>0</v>
      </c>
      <c r="G7649" s="105">
        <v>1.156272930008662</v>
      </c>
      <c r="H7649" s="105">
        <v>1.6675519489633748</v>
      </c>
      <c r="I7649" s="105">
        <v>2.0028269439919044</v>
      </c>
      <c r="J7649" s="105">
        <v>2.1932234936453363</v>
      </c>
      <c r="K7649" s="105">
        <v>0.4412235360659586</v>
      </c>
      <c r="L7649" s="105">
        <v>0.1</v>
      </c>
      <c r="M7649" s="105">
        <v>0.1</v>
      </c>
      <c r="N7649" s="105">
        <v>0.1</v>
      </c>
      <c r="O7649" s="105">
        <v>0.1</v>
      </c>
      <c r="P7649" s="105">
        <v>0.1131298315685757</v>
      </c>
      <c r="Q7649" s="105">
        <v>0.298051653276451</v>
      </c>
      <c r="R7649" s="105">
        <v>0.78352072865765177</v>
      </c>
      <c r="S7649" s="105">
        <v>0.29072710764078513</v>
      </c>
      <c r="T7649" s="105">
        <v>0.75465008884815943</v>
      </c>
      <c r="U7649" s="105">
        <v>0.60421277062525114</v>
      </c>
    </row>
    <row r="7650" spans="1:21">
      <c r="A7650" s="54">
        <v>7648</v>
      </c>
      <c r="B7650" s="104">
        <v>45886</v>
      </c>
      <c r="C7650" s="104">
        <v>45886</v>
      </c>
      <c r="D7650" s="105">
        <v>1447474578.0000005</v>
      </c>
      <c r="E7650" s="105">
        <v>8665880000</v>
      </c>
      <c r="F7650" s="105">
        <v>0</v>
      </c>
      <c r="G7650" s="105">
        <v>0.49384104239196808</v>
      </c>
      <c r="H7650" s="105">
        <v>1.0137443140594267</v>
      </c>
      <c r="I7650" s="105">
        <v>1.6844456834606809</v>
      </c>
      <c r="J7650" s="105">
        <v>100</v>
      </c>
      <c r="K7650" s="105">
        <v>2.6702842739997759</v>
      </c>
      <c r="L7650" s="105">
        <v>0.83717182695967995</v>
      </c>
      <c r="M7650" s="105">
        <v>1.1506287993669539</v>
      </c>
      <c r="N7650" s="105">
        <v>0.59652568043628862</v>
      </c>
      <c r="O7650" s="105">
        <v>0.28306864201339033</v>
      </c>
      <c r="P7650" s="105">
        <v>0.22737144778541457</v>
      </c>
      <c r="Q7650" s="105">
        <v>0.23938871453965543</v>
      </c>
      <c r="R7650" s="105">
        <v>0.38779550432709992</v>
      </c>
      <c r="S7650" s="105">
        <v>1.9364709315544106</v>
      </c>
      <c r="T7650" s="105">
        <v>9.1320221607783605</v>
      </c>
      <c r="U7650" s="105">
        <v>6.6595576533191867</v>
      </c>
    </row>
    <row r="7651" spans="1:21">
      <c r="A7651" s="54">
        <v>7649</v>
      </c>
      <c r="B7651" s="104">
        <v>45887</v>
      </c>
      <c r="C7651" s="104">
        <v>45887</v>
      </c>
      <c r="D7651" s="105">
        <v>3251036737</v>
      </c>
      <c r="E7651" s="105">
        <v>147792000000</v>
      </c>
      <c r="F7651" s="105">
        <v>0</v>
      </c>
      <c r="G7651" s="105">
        <v>1.8055462806209623</v>
      </c>
      <c r="H7651" s="105">
        <v>2.2374666019430278</v>
      </c>
      <c r="I7651" s="105">
        <v>2.0006883151368968</v>
      </c>
      <c r="J7651" s="105">
        <v>1.8722799554993472</v>
      </c>
      <c r="K7651" s="105">
        <v>0.73071273572999174</v>
      </c>
      <c r="L7651" s="105">
        <v>0.26286298036865269</v>
      </c>
      <c r="M7651" s="105">
        <v>0.16216551791141187</v>
      </c>
      <c r="N7651" s="105">
        <v>0.14938249254907521</v>
      </c>
      <c r="O7651" s="105">
        <v>0.22327861452886558</v>
      </c>
      <c r="P7651" s="105">
        <v>0.37545168583289174</v>
      </c>
      <c r="Q7651" s="105">
        <v>0.64077171281599044</v>
      </c>
      <c r="R7651" s="105">
        <v>1.3738197973769939</v>
      </c>
      <c r="S7651" s="105">
        <v>0.76535087144612457</v>
      </c>
      <c r="T7651" s="105">
        <v>0.98620222419284209</v>
      </c>
      <c r="U7651" s="105">
        <v>0.89417919271724844</v>
      </c>
    </row>
    <row r="7652" spans="1:21">
      <c r="A7652" s="54">
        <v>7650</v>
      </c>
      <c r="B7652" s="104">
        <v>45888</v>
      </c>
      <c r="C7652" s="104">
        <v>45888</v>
      </c>
      <c r="D7652" s="105">
        <v>112310711.00000001</v>
      </c>
      <c r="E7652" s="105">
        <v>5792370000</v>
      </c>
      <c r="F7652" s="105">
        <v>0</v>
      </c>
      <c r="G7652" s="105">
        <v>7.7539931117034602</v>
      </c>
      <c r="H7652" s="105">
        <v>10.9437401824833</v>
      </c>
      <c r="I7652" s="105">
        <v>16.726186898802371</v>
      </c>
      <c r="J7652" s="105">
        <v>14.796188511192371</v>
      </c>
      <c r="K7652" s="105">
        <v>3.4323643680805991</v>
      </c>
      <c r="L7652" s="105">
        <v>1.145100964130036</v>
      </c>
      <c r="M7652" s="105">
        <v>0.81372648792945912</v>
      </c>
      <c r="N7652" s="105">
        <v>0.43612038818219639</v>
      </c>
      <c r="O7652" s="105">
        <v>0.26319650144044365</v>
      </c>
      <c r="P7652" s="105">
        <v>0.25519533344774242</v>
      </c>
      <c r="Q7652" s="105">
        <v>0.68239566767919224</v>
      </c>
      <c r="R7652" s="105">
        <v>2.4774126915597425</v>
      </c>
      <c r="S7652" s="105">
        <v>4.8298610655233087</v>
      </c>
      <c r="T7652" s="105">
        <v>4.9771350922192434</v>
      </c>
      <c r="U7652" s="105">
        <v>4.8517758435339315</v>
      </c>
    </row>
    <row r="7653" spans="1:21">
      <c r="A7653" s="54">
        <v>7651</v>
      </c>
      <c r="B7653" s="104">
        <v>45889</v>
      </c>
      <c r="C7653" s="104">
        <v>45889</v>
      </c>
      <c r="D7653" s="105">
        <v>410571385.00000012</v>
      </c>
      <c r="E7653" s="105">
        <v>8701810000</v>
      </c>
      <c r="F7653" s="105">
        <v>0</v>
      </c>
      <c r="G7653" s="105">
        <v>0.81799576431884535</v>
      </c>
      <c r="H7653" s="105">
        <v>1.1577480135185805</v>
      </c>
      <c r="I7653" s="105">
        <v>1.4090136499343973</v>
      </c>
      <c r="J7653" s="105">
        <v>1.3989091906554045</v>
      </c>
      <c r="K7653" s="105">
        <v>0.75330932305473064</v>
      </c>
      <c r="L7653" s="105">
        <v>0.41360167420809074</v>
      </c>
      <c r="M7653" s="105">
        <v>0.43606062911604881</v>
      </c>
      <c r="N7653" s="105">
        <v>0.3496893479725347</v>
      </c>
      <c r="O7653" s="105">
        <v>0.22697977261080565</v>
      </c>
      <c r="P7653" s="105">
        <v>0.1977267556565081</v>
      </c>
      <c r="Q7653" s="105">
        <v>0.39119322545014845</v>
      </c>
      <c r="R7653" s="105">
        <v>0.65129770823161892</v>
      </c>
      <c r="S7653" s="105">
        <v>0.90273484744967403</v>
      </c>
      <c r="T7653" s="105">
        <v>0.68362708789397619</v>
      </c>
      <c r="U7653" s="105">
        <v>0.84423683254361126</v>
      </c>
    </row>
    <row r="7654" spans="1:21">
      <c r="A7654" s="54">
        <v>7652</v>
      </c>
      <c r="B7654" s="104">
        <v>45890</v>
      </c>
      <c r="C7654" s="104">
        <v>45890</v>
      </c>
      <c r="D7654" s="105">
        <v>7247568</v>
      </c>
      <c r="E7654" s="105">
        <v>2891690000</v>
      </c>
      <c r="F7654" s="105">
        <v>0</v>
      </c>
      <c r="G7654" s="105">
        <v>19.377295902849657</v>
      </c>
      <c r="H7654" s="105">
        <v>30.384658832668794</v>
      </c>
      <c r="I7654" s="105">
        <v>29.31134024736625</v>
      </c>
      <c r="J7654" s="105">
        <v>22.099191906212866</v>
      </c>
      <c r="K7654" s="105">
        <v>12.302882924271524</v>
      </c>
      <c r="L7654" s="105">
        <v>3.2179329252522879</v>
      </c>
      <c r="M7654" s="105">
        <v>2.8677061113197535</v>
      </c>
      <c r="N7654" s="105">
        <v>2.0237303437243663</v>
      </c>
      <c r="O7654" s="105">
        <v>1.3165102052246938</v>
      </c>
      <c r="P7654" s="105">
        <v>1.1623372734255433</v>
      </c>
      <c r="Q7654" s="105">
        <v>2.7821466951264986</v>
      </c>
      <c r="R7654" s="105">
        <v>8.6031742606580046</v>
      </c>
      <c r="S7654" s="105">
        <v>9.0336430954419953</v>
      </c>
      <c r="T7654" s="105">
        <v>11.287408969008354</v>
      </c>
      <c r="U7654" s="105">
        <v>9.1471338746179747</v>
      </c>
    </row>
    <row r="7655" spans="1:21">
      <c r="A7655" s="54">
        <v>7653</v>
      </c>
      <c r="B7655" s="104">
        <v>45891</v>
      </c>
      <c r="C7655" s="104">
        <v>45891</v>
      </c>
      <c r="D7655" s="105">
        <v>41474</v>
      </c>
      <c r="E7655" s="105">
        <v>2891690000</v>
      </c>
      <c r="F7655" s="105">
        <v>0</v>
      </c>
      <c r="G7655" s="105">
        <v>9.960095512070783</v>
      </c>
      <c r="H7655" s="105">
        <v>17.756529856338187</v>
      </c>
      <c r="I7655" s="105">
        <v>33.676898566248774</v>
      </c>
      <c r="J7655" s="105">
        <v>54.403018831757535</v>
      </c>
      <c r="K7655" s="105">
        <v>26.592710141425005</v>
      </c>
      <c r="L7655" s="105">
        <v>9.4396662429234599</v>
      </c>
      <c r="M7655" s="105">
        <v>6.7562117947262061</v>
      </c>
      <c r="N7655" s="105">
        <v>5.4955605120312425</v>
      </c>
      <c r="O7655" s="105">
        <v>5.8977262051070696</v>
      </c>
      <c r="P7655" s="105">
        <v>5.083703443048659</v>
      </c>
      <c r="Q7655" s="105">
        <v>5.198228481344751</v>
      </c>
      <c r="R7655" s="105">
        <v>7.4535814096953565</v>
      </c>
      <c r="S7655" s="105">
        <v>24.893484078661519</v>
      </c>
      <c r="T7655" s="105">
        <v>15.64282758305975</v>
      </c>
      <c r="U7655" s="105">
        <v>23.802114492101754</v>
      </c>
    </row>
    <row r="7656" spans="1:21">
      <c r="A7656" s="54">
        <v>7654</v>
      </c>
      <c r="B7656" s="104">
        <v>45892</v>
      </c>
      <c r="C7656" s="104">
        <v>45892</v>
      </c>
      <c r="D7656" s="105">
        <v>1161009</v>
      </c>
      <c r="E7656" s="105">
        <v>2900680000</v>
      </c>
      <c r="F7656" s="105">
        <v>0</v>
      </c>
      <c r="G7656" s="105">
        <v>8.4073663844303628</v>
      </c>
      <c r="H7656" s="105">
        <v>8.5505246088516937</v>
      </c>
      <c r="I7656" s="105">
        <v>6.7950288472258791</v>
      </c>
      <c r="J7656" s="105">
        <v>8.8748447382808955</v>
      </c>
      <c r="K7656" s="105">
        <v>12.09709386543282</v>
      </c>
      <c r="L7656" s="105">
        <v>17.474273154205711</v>
      </c>
      <c r="M7656" s="105">
        <v>12.960621096077587</v>
      </c>
      <c r="N7656" s="105">
        <v>11.211277806217669</v>
      </c>
      <c r="O7656" s="105">
        <v>13.546159430946913</v>
      </c>
      <c r="P7656" s="105">
        <v>15.011577101754149</v>
      </c>
      <c r="Q7656" s="105">
        <v>11.15662320453645</v>
      </c>
      <c r="R7656" s="105">
        <v>11.117047492615544</v>
      </c>
      <c r="S7656" s="105">
        <v>12.972650618130977</v>
      </c>
      <c r="T7656" s="105">
        <v>11.433536477547973</v>
      </c>
      <c r="U7656" s="105">
        <v>11.531649272146934</v>
      </c>
    </row>
    <row r="7657" spans="1:21">
      <c r="A7657" s="54">
        <v>7655</v>
      </c>
      <c r="B7657" s="104">
        <v>45893</v>
      </c>
      <c r="C7657" s="104">
        <v>45893</v>
      </c>
      <c r="D7657" s="105">
        <v>6549449.0000000028</v>
      </c>
      <c r="E7657" s="105">
        <v>2900680000</v>
      </c>
      <c r="F7657" s="105">
        <v>0</v>
      </c>
      <c r="G7657" s="105">
        <v>0.42614970973814564</v>
      </c>
      <c r="H7657" s="105">
        <v>0.52369218986365595</v>
      </c>
      <c r="I7657" s="105">
        <v>0.40604443636251591</v>
      </c>
      <c r="J7657" s="105">
        <v>0.6495786676000449</v>
      </c>
      <c r="K7657" s="105">
        <v>1.8158508670575648</v>
      </c>
      <c r="L7657" s="105">
        <v>4.2127781451903195</v>
      </c>
      <c r="M7657" s="105">
        <v>2.8971964487399338</v>
      </c>
      <c r="N7657" s="105">
        <v>2.288217666129774</v>
      </c>
      <c r="O7657" s="105">
        <v>3.5472578825649301</v>
      </c>
      <c r="P7657" s="105">
        <v>4.2840894618638385</v>
      </c>
      <c r="Q7657" s="105">
        <v>1.6453116460450414</v>
      </c>
      <c r="R7657" s="105">
        <v>0.60103146854951306</v>
      </c>
      <c r="S7657" s="105">
        <v>0.84748861309790657</v>
      </c>
      <c r="T7657" s="105">
        <v>1.9414332158087735</v>
      </c>
      <c r="U7657" s="105">
        <v>1.6216284352292731</v>
      </c>
    </row>
    <row r="7658" spans="1:21">
      <c r="A7658" s="54">
        <v>7656</v>
      </c>
      <c r="B7658" s="104">
        <v>45894</v>
      </c>
      <c r="C7658" s="104">
        <v>45894</v>
      </c>
      <c r="D7658" s="105">
        <v>16754811.000000006</v>
      </c>
      <c r="E7658" s="105">
        <v>2900680000</v>
      </c>
      <c r="F7658" s="105">
        <v>0</v>
      </c>
      <c r="G7658" s="105">
        <v>0.15838354290120871</v>
      </c>
      <c r="H7658" s="105">
        <v>0.17196040148279826</v>
      </c>
      <c r="I7658" s="105">
        <v>0.10964247687639705</v>
      </c>
      <c r="J7658" s="105">
        <v>0.14351598416954719</v>
      </c>
      <c r="K7658" s="105">
        <v>0.23225712327745029</v>
      </c>
      <c r="L7658" s="105">
        <v>0.36974473859991352</v>
      </c>
      <c r="M7658" s="105">
        <v>0.23222560751252919</v>
      </c>
      <c r="N7658" s="105">
        <v>0.21171234239743422</v>
      </c>
      <c r="O7658" s="105">
        <v>0.26550011365381282</v>
      </c>
      <c r="P7658" s="105">
        <v>0.27326683917021755</v>
      </c>
      <c r="Q7658" s="105">
        <v>0.15200787118712961</v>
      </c>
      <c r="R7658" s="105">
        <v>0.14322285404634721</v>
      </c>
      <c r="S7658" s="105">
        <v>0.18645130778106642</v>
      </c>
      <c r="T7658" s="105">
        <v>0.20528665793956549</v>
      </c>
      <c r="U7658" s="105">
        <v>0.19390912935984081</v>
      </c>
    </row>
    <row r="7659" spans="1:21">
      <c r="A7659" s="54">
        <v>7657</v>
      </c>
      <c r="B7659" s="104">
        <v>45895</v>
      </c>
      <c r="C7659" s="104">
        <v>45895</v>
      </c>
      <c r="D7659" s="105">
        <v>1965719</v>
      </c>
      <c r="E7659" s="105">
        <v>2900680000</v>
      </c>
      <c r="F7659" s="105">
        <v>0</v>
      </c>
      <c r="G7659" s="105">
        <v>5.3817270234490096</v>
      </c>
      <c r="H7659" s="105">
        <v>5.2789899230868</v>
      </c>
      <c r="I7659" s="105">
        <v>3.612901123411477</v>
      </c>
      <c r="J7659" s="105">
        <v>4.7291056743751847</v>
      </c>
      <c r="K7659" s="105">
        <v>8.8277202696539732</v>
      </c>
      <c r="L7659" s="105">
        <v>14.568797792244434</v>
      </c>
      <c r="M7659" s="105">
        <v>12.161867607777319</v>
      </c>
      <c r="N7659" s="105">
        <v>9.1958423119976018</v>
      </c>
      <c r="O7659" s="105">
        <v>11.989201172989068</v>
      </c>
      <c r="P7659" s="105">
        <v>11.534258561639046</v>
      </c>
      <c r="Q7659" s="105">
        <v>5.1696656176924138</v>
      </c>
      <c r="R7659" s="105">
        <v>5.1408177372339514</v>
      </c>
      <c r="S7659" s="105">
        <v>10.840421282916706</v>
      </c>
      <c r="T7659" s="105">
        <v>8.1325745679625232</v>
      </c>
      <c r="U7659" s="105">
        <v>9.31845725264062</v>
      </c>
    </row>
    <row r="7660" spans="1:21">
      <c r="A7660" s="54">
        <v>7658</v>
      </c>
      <c r="B7660" s="104">
        <v>45896</v>
      </c>
      <c r="C7660" s="104">
        <v>45896</v>
      </c>
      <c r="D7660" s="105">
        <v>26938122.000000004</v>
      </c>
      <c r="E7660" s="105">
        <v>5801350000</v>
      </c>
      <c r="F7660" s="105">
        <v>0</v>
      </c>
      <c r="G7660" s="105">
        <v>1.7448718066293711</v>
      </c>
      <c r="H7660" s="105">
        <v>2.799533659054664</v>
      </c>
      <c r="I7660" s="105">
        <v>6.6747898914834316</v>
      </c>
      <c r="J7660" s="105">
        <v>8.8677647588542996</v>
      </c>
      <c r="K7660" s="105">
        <v>6.3824501713237138</v>
      </c>
      <c r="L7660" s="105">
        <v>2.3604395166190026</v>
      </c>
      <c r="M7660" s="105">
        <v>0.38614645473109993</v>
      </c>
      <c r="N7660" s="105">
        <v>0.35235642414701784</v>
      </c>
      <c r="O7660" s="105">
        <v>0.26540596259589416</v>
      </c>
      <c r="P7660" s="105">
        <v>0.46010971134883594</v>
      </c>
      <c r="Q7660" s="105">
        <v>1.4775582221156256</v>
      </c>
      <c r="R7660" s="105">
        <v>2.3374791658353606</v>
      </c>
      <c r="S7660" s="105">
        <v>0.80617829072893576</v>
      </c>
      <c r="T7660" s="105">
        <v>2.8424088120615263</v>
      </c>
      <c r="U7660" s="105">
        <v>0.92944156465490024</v>
      </c>
    </row>
    <row r="7661" spans="1:21">
      <c r="A7661" s="54">
        <v>7659</v>
      </c>
      <c r="B7661" s="104">
        <v>45903</v>
      </c>
      <c r="C7661" s="104">
        <v>45903</v>
      </c>
      <c r="D7661" s="105">
        <v>27420651</v>
      </c>
      <c r="E7661" s="105">
        <v>2900680000</v>
      </c>
      <c r="F7661" s="105">
        <v>0</v>
      </c>
      <c r="G7661" s="105">
        <v>4.6885418355067312</v>
      </c>
      <c r="H7661" s="105">
        <v>12.372074832523182</v>
      </c>
      <c r="I7661" s="105">
        <v>33.948803277559328</v>
      </c>
      <c r="J7661" s="105">
        <v>40.571259769074999</v>
      </c>
      <c r="K7661" s="105">
        <v>42.3087195897904</v>
      </c>
      <c r="L7661" s="105">
        <v>1.9810719871690643</v>
      </c>
      <c r="M7661" s="105">
        <v>0.41482686347972964</v>
      </c>
      <c r="N7661" s="105">
        <v>0.33310354810360737</v>
      </c>
      <c r="O7661" s="105">
        <v>0.36959199969209439</v>
      </c>
      <c r="P7661" s="105">
        <v>1.0271338316567371</v>
      </c>
      <c r="Q7661" s="105">
        <v>6.9791299869494265</v>
      </c>
      <c r="R7661" s="105">
        <v>7.9605977065026279</v>
      </c>
      <c r="S7661" s="105">
        <v>0.72787209180942691</v>
      </c>
      <c r="T7661" s="105">
        <v>12.746237935667324</v>
      </c>
      <c r="U7661" s="105">
        <v>6.05576856938014</v>
      </c>
    </row>
    <row r="7662" spans="1:21">
      <c r="A7662" s="54">
        <v>7660</v>
      </c>
      <c r="B7662" s="104">
        <v>45904</v>
      </c>
      <c r="C7662" s="104">
        <v>45904</v>
      </c>
      <c r="D7662" s="105">
        <v>50868272.999999985</v>
      </c>
      <c r="E7662" s="105">
        <v>2900680000</v>
      </c>
      <c r="F7662" s="105">
        <v>0</v>
      </c>
      <c r="G7662" s="105">
        <v>5.2187105785636305</v>
      </c>
      <c r="H7662" s="105">
        <v>10.044841640843682</v>
      </c>
      <c r="I7662" s="105">
        <v>11.013491364291818</v>
      </c>
      <c r="J7662" s="105">
        <v>14.317538773579365</v>
      </c>
      <c r="K7662" s="105">
        <v>20.863809961260152</v>
      </c>
      <c r="L7662" s="105">
        <v>3.001401239503203</v>
      </c>
      <c r="M7662" s="105">
        <v>0.60313817599864239</v>
      </c>
      <c r="N7662" s="105">
        <v>0.46678802465364588</v>
      </c>
      <c r="O7662" s="105">
        <v>0.44599400714511966</v>
      </c>
      <c r="P7662" s="105">
        <v>0.84572302391573539</v>
      </c>
      <c r="Q7662" s="105">
        <v>3.785803538355947</v>
      </c>
      <c r="R7662" s="105">
        <v>5.6956481716746969</v>
      </c>
      <c r="S7662" s="105">
        <v>1.5469925309671733</v>
      </c>
      <c r="T7662" s="105">
        <v>6.3585740416488035</v>
      </c>
      <c r="U7662" s="105">
        <v>4.4955223316735564</v>
      </c>
    </row>
    <row r="7663" spans="1:21">
      <c r="A7663" s="54">
        <v>7661</v>
      </c>
      <c r="B7663" s="104">
        <v>45908</v>
      </c>
      <c r="C7663" s="104">
        <v>45908</v>
      </c>
      <c r="D7663" s="105">
        <v>816520373.99999976</v>
      </c>
      <c r="E7663" s="105">
        <v>11620200000</v>
      </c>
      <c r="F7663" s="105">
        <v>0</v>
      </c>
      <c r="G7663" s="105">
        <v>1.1724559804227224</v>
      </c>
      <c r="H7663" s="105">
        <v>1.3004498543497773</v>
      </c>
      <c r="I7663" s="105">
        <v>1.1587667499097543</v>
      </c>
      <c r="J7663" s="105">
        <v>1.2000023307433003</v>
      </c>
      <c r="K7663" s="105">
        <v>1.1933145336231168</v>
      </c>
      <c r="L7663" s="105">
        <v>0.89615371117799936</v>
      </c>
      <c r="M7663" s="105">
        <v>0.61593918094163391</v>
      </c>
      <c r="N7663" s="105">
        <v>1.1049484935377842</v>
      </c>
      <c r="O7663" s="105">
        <v>0.74930661566724188</v>
      </c>
      <c r="P7663" s="105">
        <v>1.1459783507092001</v>
      </c>
      <c r="Q7663" s="105">
        <v>1.3871719479491307</v>
      </c>
      <c r="R7663" s="105">
        <v>1.2036512796861139</v>
      </c>
      <c r="S7663" s="105">
        <v>0.91829293366501596</v>
      </c>
      <c r="T7663" s="105">
        <v>1.0940115857264814</v>
      </c>
      <c r="U7663" s="105">
        <v>1.0597948443360585</v>
      </c>
    </row>
    <row r="7664" spans="1:21">
      <c r="A7664" s="54">
        <v>7662</v>
      </c>
      <c r="B7664" s="104">
        <v>45910</v>
      </c>
      <c r="C7664" s="104">
        <v>45910</v>
      </c>
      <c r="D7664" s="105">
        <v>13442982.000000006</v>
      </c>
      <c r="E7664" s="105">
        <v>2900680000</v>
      </c>
      <c r="F7664" s="105">
        <v>0</v>
      </c>
      <c r="G7664" s="105">
        <v>11.667841894959627</v>
      </c>
      <c r="H7664" s="105">
        <v>27.177721468417513</v>
      </c>
      <c r="I7664" s="105">
        <v>26.736834554759557</v>
      </c>
      <c r="J7664" s="105">
        <v>34.663277585866098</v>
      </c>
      <c r="K7664" s="105">
        <v>12.597656368858649</v>
      </c>
      <c r="L7664" s="105">
        <v>2.4206068615668634</v>
      </c>
      <c r="M7664" s="105">
        <v>1.0614985632760912</v>
      </c>
      <c r="N7664" s="105">
        <v>1.1939212947936144</v>
      </c>
      <c r="O7664" s="105">
        <v>0.94419399347890287</v>
      </c>
      <c r="P7664" s="105">
        <v>1.212808892712427</v>
      </c>
      <c r="Q7664" s="105">
        <v>4.0752790295795673</v>
      </c>
      <c r="R7664" s="105">
        <v>8.3240195907310639</v>
      </c>
      <c r="S7664" s="105">
        <v>14.886383797524111</v>
      </c>
      <c r="T7664" s="105">
        <v>11.006305008249997</v>
      </c>
      <c r="U7664" s="105">
        <v>12.98837561541502</v>
      </c>
    </row>
    <row r="7665" spans="1:21">
      <c r="A7665" s="54">
        <v>7663</v>
      </c>
      <c r="B7665" s="104">
        <v>45914</v>
      </c>
      <c r="C7665" s="104">
        <v>45914</v>
      </c>
      <c r="D7665" s="105">
        <v>45457449.999999985</v>
      </c>
      <c r="E7665" s="105">
        <v>5801350000</v>
      </c>
      <c r="F7665" s="105">
        <v>0</v>
      </c>
      <c r="G7665" s="105">
        <v>2.2481356563265398</v>
      </c>
      <c r="H7665" s="105">
        <v>3.1742479965119075</v>
      </c>
      <c r="I7665" s="105">
        <v>6.1936044997108661</v>
      </c>
      <c r="J7665" s="105">
        <v>7.2258126914754692</v>
      </c>
      <c r="K7665" s="105">
        <v>2.6722844111230128</v>
      </c>
      <c r="L7665" s="105">
        <v>0.7270632466933945</v>
      </c>
      <c r="M7665" s="105">
        <v>0.46784276208269443</v>
      </c>
      <c r="N7665" s="105">
        <v>0.51865380344606393</v>
      </c>
      <c r="O7665" s="105">
        <v>0.35946492708439642</v>
      </c>
      <c r="P7665" s="105">
        <v>0.40378433242192663</v>
      </c>
      <c r="Q7665" s="105">
        <v>0.74346707891563624</v>
      </c>
      <c r="R7665" s="105">
        <v>1.4294632979376416</v>
      </c>
      <c r="S7665" s="105">
        <v>4.3853770823514617</v>
      </c>
      <c r="T7665" s="105">
        <v>2.1803187253107956</v>
      </c>
      <c r="U7665" s="105">
        <v>3.0061904493635909</v>
      </c>
    </row>
    <row r="7666" spans="1:21">
      <c r="A7666" s="54">
        <v>7664</v>
      </c>
      <c r="B7666" s="104">
        <v>45915</v>
      </c>
      <c r="C7666" s="104">
        <v>45915</v>
      </c>
      <c r="D7666" s="105">
        <v>28231900.999999996</v>
      </c>
      <c r="E7666" s="105">
        <v>8702030000</v>
      </c>
      <c r="F7666" s="105">
        <v>0</v>
      </c>
      <c r="G7666" s="105">
        <v>6.0271341638850906</v>
      </c>
      <c r="H7666" s="105">
        <v>10.825321266589704</v>
      </c>
      <c r="I7666" s="105">
        <v>11.915468546824618</v>
      </c>
      <c r="J7666" s="105">
        <v>14.831065737853516</v>
      </c>
      <c r="K7666" s="105">
        <v>11.571335329016128</v>
      </c>
      <c r="L7666" s="105">
        <v>1.4186017790711591</v>
      </c>
      <c r="M7666" s="105">
        <v>1.6193862716127312</v>
      </c>
      <c r="N7666" s="105">
        <v>1.5279780714053179</v>
      </c>
      <c r="O7666" s="105">
        <v>0.72460882249971126</v>
      </c>
      <c r="P7666" s="105">
        <v>0.59174487421853073</v>
      </c>
      <c r="Q7666" s="105">
        <v>2.1578421006729016</v>
      </c>
      <c r="R7666" s="105">
        <v>4.6155230254872395</v>
      </c>
      <c r="S7666" s="105">
        <v>1.7002537393215229</v>
      </c>
      <c r="T7666" s="105">
        <v>5.6521674990947206</v>
      </c>
      <c r="U7666" s="105">
        <v>3.404045611174118</v>
      </c>
    </row>
    <row r="7667" spans="1:21">
      <c r="A7667" s="54">
        <v>7665</v>
      </c>
      <c r="B7667" s="104">
        <v>45921</v>
      </c>
      <c r="C7667" s="104">
        <v>45921</v>
      </c>
      <c r="D7667" s="105">
        <v>12099877</v>
      </c>
      <c r="E7667" s="105">
        <v>14512100000</v>
      </c>
      <c r="F7667" s="105">
        <v>0</v>
      </c>
      <c r="G7667" s="105">
        <v>3.290731139359349</v>
      </c>
      <c r="H7667" s="105">
        <v>5.247211887791857</v>
      </c>
      <c r="I7667" s="105">
        <v>5.6499789921812802</v>
      </c>
      <c r="J7667" s="105">
        <v>7.4280351515139689</v>
      </c>
      <c r="K7667" s="105">
        <v>8.3646138386246012</v>
      </c>
      <c r="L7667" s="105">
        <v>6.5446463179941263</v>
      </c>
      <c r="M7667" s="105">
        <v>4.6184167835984828</v>
      </c>
      <c r="N7667" s="105">
        <v>3.6511146580706333</v>
      </c>
      <c r="O7667" s="105">
        <v>2.0452557494098946</v>
      </c>
      <c r="P7667" s="105">
        <v>1.0473389248634242</v>
      </c>
      <c r="Q7667" s="105">
        <v>1.744230501962263</v>
      </c>
      <c r="R7667" s="105">
        <v>2.5444297004481307</v>
      </c>
      <c r="S7667" s="105">
        <v>3.8797380497470804</v>
      </c>
      <c r="T7667" s="105">
        <v>4.3480003038181678</v>
      </c>
      <c r="U7667" s="105">
        <v>3.9992852252660929</v>
      </c>
    </row>
    <row r="7668" spans="1:21">
      <c r="A7668" s="54">
        <v>7666</v>
      </c>
      <c r="B7668" s="104">
        <v>45922</v>
      </c>
      <c r="C7668" s="104">
        <v>45922</v>
      </c>
      <c r="D7668" s="105">
        <v>4518</v>
      </c>
      <c r="E7668" s="105">
        <v>2900680000</v>
      </c>
      <c r="F7668" s="105">
        <v>1</v>
      </c>
      <c r="G7668" s="105">
        <v>-99999</v>
      </c>
      <c r="H7668" s="105">
        <v>-99999</v>
      </c>
      <c r="I7668" s="105">
        <v>-99999</v>
      </c>
      <c r="J7668" s="105">
        <v>-99999</v>
      </c>
      <c r="K7668" s="105">
        <v>-99999</v>
      </c>
      <c r="L7668" s="105">
        <v>-99999</v>
      </c>
      <c r="M7668" s="105">
        <v>-99999</v>
      </c>
      <c r="N7668" s="105">
        <v>-99999</v>
      </c>
      <c r="O7668" s="105">
        <v>-99999</v>
      </c>
      <c r="P7668" s="105">
        <v>-99999</v>
      </c>
      <c r="Q7668" s="105">
        <v>-99999</v>
      </c>
      <c r="R7668" s="105">
        <v>-99999</v>
      </c>
      <c r="S7668" s="105">
        <v>0</v>
      </c>
      <c r="T7668" s="105">
        <v>0</v>
      </c>
      <c r="U7668" s="105">
        <v>0</v>
      </c>
    </row>
    <row r="7669" spans="1:21">
      <c r="A7669" s="54">
        <v>7667</v>
      </c>
      <c r="B7669" s="104">
        <v>45923</v>
      </c>
      <c r="C7669" s="104">
        <v>45923</v>
      </c>
      <c r="D7669" s="105">
        <v>1401107.0000000005</v>
      </c>
      <c r="E7669" s="105">
        <v>2900680000</v>
      </c>
      <c r="F7669" s="105">
        <v>0</v>
      </c>
      <c r="G7669" s="105">
        <v>30.740445617442212</v>
      </c>
      <c r="H7669" s="105">
        <v>47.424333778577179</v>
      </c>
      <c r="I7669" s="105">
        <v>60.789118897046151</v>
      </c>
      <c r="J7669" s="105">
        <v>80.738923060634022</v>
      </c>
      <c r="K7669" s="105">
        <v>36.638346358264194</v>
      </c>
      <c r="L7669" s="105">
        <v>28.232265548628551</v>
      </c>
      <c r="M7669" s="105">
        <v>61.194059308375095</v>
      </c>
      <c r="N7669" s="105">
        <v>73.583028932183623</v>
      </c>
      <c r="O7669" s="105">
        <v>18.276848590757407</v>
      </c>
      <c r="P7669" s="105">
        <v>9.9183244634191894</v>
      </c>
      <c r="Q7669" s="105">
        <v>9.2988489901594829</v>
      </c>
      <c r="R7669" s="105">
        <v>19.411383451760614</v>
      </c>
      <c r="S7669" s="105">
        <v>51.494702633067526</v>
      </c>
      <c r="T7669" s="105">
        <v>39.687160583103974</v>
      </c>
      <c r="U7669" s="105">
        <v>45.977318871313884</v>
      </c>
    </row>
    <row r="7670" spans="1:21">
      <c r="A7670" s="54">
        <v>7668</v>
      </c>
      <c r="B7670" s="104">
        <v>45924</v>
      </c>
      <c r="C7670" s="104">
        <v>45924</v>
      </c>
      <c r="D7670" s="105">
        <v>6765573.9999999981</v>
      </c>
      <c r="E7670" s="105">
        <v>2900680000</v>
      </c>
      <c r="F7670" s="105">
        <v>0</v>
      </c>
      <c r="G7670" s="105">
        <v>15.262398251408632</v>
      </c>
      <c r="H7670" s="105">
        <v>19.467471693122903</v>
      </c>
      <c r="I7670" s="105">
        <v>21.969551600325193</v>
      </c>
      <c r="J7670" s="105">
        <v>26.203784062657174</v>
      </c>
      <c r="K7670" s="105">
        <v>9.2996790585616651</v>
      </c>
      <c r="L7670" s="105">
        <v>7.7159903188125636</v>
      </c>
      <c r="M7670" s="105">
        <v>20.931371931729196</v>
      </c>
      <c r="N7670" s="105">
        <v>19.700445158299285</v>
      </c>
      <c r="O7670" s="105">
        <v>4.2425908246786763</v>
      </c>
      <c r="P7670" s="105">
        <v>2.5979953947386156</v>
      </c>
      <c r="Q7670" s="105">
        <v>2.8399178161579375</v>
      </c>
      <c r="R7670" s="105">
        <v>6.7141062665214202</v>
      </c>
      <c r="S7670" s="105">
        <v>15.423181554669048</v>
      </c>
      <c r="T7670" s="105">
        <v>13.078775198084436</v>
      </c>
      <c r="U7670" s="105">
        <v>14.812860819996207</v>
      </c>
    </row>
    <row r="7671" spans="1:21">
      <c r="A7671" s="54">
        <v>7669</v>
      </c>
      <c r="B7671" s="104">
        <v>45925</v>
      </c>
      <c r="C7671" s="104">
        <v>45925</v>
      </c>
      <c r="D7671" s="105">
        <v>1686381.9999999995</v>
      </c>
      <c r="E7671" s="105">
        <v>2900680000</v>
      </c>
      <c r="F7671" s="105">
        <v>0</v>
      </c>
      <c r="G7671" s="105">
        <v>53.688156585121575</v>
      </c>
      <c r="H7671" s="105">
        <v>76.312881880970167</v>
      </c>
      <c r="I7671" s="105">
        <v>86.959779436533154</v>
      </c>
      <c r="J7671" s="105">
        <v>55.537909585484442</v>
      </c>
      <c r="K7671" s="105">
        <v>20.843717251490386</v>
      </c>
      <c r="L7671" s="105">
        <v>15.898314705330776</v>
      </c>
      <c r="M7671" s="105">
        <v>25.011246786790135</v>
      </c>
      <c r="N7671" s="105">
        <v>20.243612983441928</v>
      </c>
      <c r="O7671" s="105">
        <v>11.806228257457601</v>
      </c>
      <c r="P7671" s="105">
        <v>7.6491415556818545</v>
      </c>
      <c r="Q7671" s="105">
        <v>9.5976217588684385</v>
      </c>
      <c r="R7671" s="105">
        <v>22.718845936997489</v>
      </c>
      <c r="S7671" s="105">
        <v>12.853290126041466</v>
      </c>
      <c r="T7671" s="105">
        <v>33.855621393680664</v>
      </c>
      <c r="U7671" s="105">
        <v>24.347120420666535</v>
      </c>
    </row>
    <row r="7672" spans="1:21">
      <c r="A7672" s="54">
        <v>7670</v>
      </c>
      <c r="B7672" s="104">
        <v>45926</v>
      </c>
      <c r="C7672" s="104">
        <v>45926</v>
      </c>
      <c r="D7672" s="105">
        <v>5799786.0000000019</v>
      </c>
      <c r="E7672" s="105">
        <v>2900680000</v>
      </c>
      <c r="F7672" s="105">
        <v>0</v>
      </c>
      <c r="G7672" s="105">
        <v>41.770390027110437</v>
      </c>
      <c r="H7672" s="105">
        <v>68.816318074612283</v>
      </c>
      <c r="I7672" s="105">
        <v>63.051661500420103</v>
      </c>
      <c r="J7672" s="105">
        <v>73.243308380181446</v>
      </c>
      <c r="K7672" s="105">
        <v>20.171197785058158</v>
      </c>
      <c r="L7672" s="105">
        <v>12.565238885792558</v>
      </c>
      <c r="M7672" s="105">
        <v>25.143001739115725</v>
      </c>
      <c r="N7672" s="105">
        <v>36.527051832293061</v>
      </c>
      <c r="O7672" s="105">
        <v>16.857364583212394</v>
      </c>
      <c r="P7672" s="105">
        <v>8.742349339082077</v>
      </c>
      <c r="Q7672" s="105">
        <v>10.1093351391231</v>
      </c>
      <c r="R7672" s="105">
        <v>20.801850331099406</v>
      </c>
      <c r="S7672" s="105">
        <v>24.741033398110332</v>
      </c>
      <c r="T7672" s="105">
        <v>33.149922301425065</v>
      </c>
      <c r="U7672" s="105">
        <v>29.702608796549367</v>
      </c>
    </row>
    <row r="7673" spans="1:21">
      <c r="A7673" s="54">
        <v>7671</v>
      </c>
      <c r="B7673" s="104">
        <v>45927</v>
      </c>
      <c r="C7673" s="104">
        <v>45927</v>
      </c>
      <c r="D7673" s="105">
        <v>48180027.000000015</v>
      </c>
      <c r="E7673" s="105">
        <v>5792370000</v>
      </c>
      <c r="F7673" s="105">
        <v>0</v>
      </c>
      <c r="G7673" s="105">
        <v>2.317079207371282</v>
      </c>
      <c r="H7673" s="105">
        <v>3.3342599528632433</v>
      </c>
      <c r="I7673" s="105">
        <v>3.5895141756272619</v>
      </c>
      <c r="J7673" s="105">
        <v>4.3551052485126567</v>
      </c>
      <c r="K7673" s="105">
        <v>4.0705693623489436</v>
      </c>
      <c r="L7673" s="105">
        <v>2.3342773145836202</v>
      </c>
      <c r="M7673" s="105">
        <v>2.8855429959910244</v>
      </c>
      <c r="N7673" s="105">
        <v>3.8753901257899765</v>
      </c>
      <c r="O7673" s="105">
        <v>2.219236860348976</v>
      </c>
      <c r="P7673" s="105">
        <v>1.1479241282195576</v>
      </c>
      <c r="Q7673" s="105">
        <v>1.125746742315834</v>
      </c>
      <c r="R7673" s="105">
        <v>1.8186452093446905</v>
      </c>
      <c r="S7673" s="105">
        <v>3.1228407844976869</v>
      </c>
      <c r="T7673" s="105">
        <v>2.7561076102764219</v>
      </c>
      <c r="U7673" s="105">
        <v>2.9952739924920477</v>
      </c>
    </row>
    <row r="7674" spans="1:21">
      <c r="A7674" s="54">
        <v>7672</v>
      </c>
      <c r="B7674" s="104">
        <v>45928</v>
      </c>
      <c r="C7674" s="104">
        <v>45928</v>
      </c>
      <c r="D7674" s="105">
        <v>5631547.0000000019</v>
      </c>
      <c r="E7674" s="105">
        <v>2900680000</v>
      </c>
      <c r="F7674" s="105">
        <v>0</v>
      </c>
      <c r="G7674" s="105">
        <v>0.93114773148780705</v>
      </c>
      <c r="H7674" s="105">
        <v>1.4107799723849155</v>
      </c>
      <c r="I7674" s="105">
        <v>2.2185763882188532</v>
      </c>
      <c r="J7674" s="105">
        <v>2.4139720978027004</v>
      </c>
      <c r="K7674" s="105">
        <v>2.2913687061601831</v>
      </c>
      <c r="L7674" s="105">
        <v>2.9714101332207852</v>
      </c>
      <c r="M7674" s="105">
        <v>6.5309589201542648</v>
      </c>
      <c r="N7674" s="105">
        <v>8.9254017429860166</v>
      </c>
      <c r="O7674" s="105">
        <v>5.014725629168912</v>
      </c>
      <c r="P7674" s="105">
        <v>1.5901448048290381</v>
      </c>
      <c r="Q7674" s="105">
        <v>0.86359480924109944</v>
      </c>
      <c r="R7674" s="105">
        <v>0.96473658457769618</v>
      </c>
      <c r="S7674" s="105">
        <v>3.0509530145509638</v>
      </c>
      <c r="T7674" s="105">
        <v>3.0105681266860227</v>
      </c>
      <c r="U7674" s="105">
        <v>3.0426163424082251</v>
      </c>
    </row>
    <row r="7675" spans="1:21">
      <c r="A7675" s="54">
        <v>7673</v>
      </c>
      <c r="B7675" s="104">
        <v>45929</v>
      </c>
      <c r="C7675" s="104">
        <v>45929</v>
      </c>
      <c r="D7675" s="105">
        <v>31108257.999999989</v>
      </c>
      <c r="E7675" s="105">
        <v>2900680000</v>
      </c>
      <c r="F7675" s="105">
        <v>0</v>
      </c>
      <c r="G7675" s="105">
        <v>0.28958941739225641</v>
      </c>
      <c r="H7675" s="105">
        <v>0.44159530913126127</v>
      </c>
      <c r="I7675" s="105">
        <v>0.77442535550202596</v>
      </c>
      <c r="J7675" s="105">
        <v>0.87599544469709845</v>
      </c>
      <c r="K7675" s="105">
        <v>0.76357655755404708</v>
      </c>
      <c r="L7675" s="105">
        <v>1.0113011492976061</v>
      </c>
      <c r="M7675" s="105">
        <v>1.9190624422804849</v>
      </c>
      <c r="N7675" s="105">
        <v>2.7369473352245195</v>
      </c>
      <c r="O7675" s="105">
        <v>1.6066003885733666</v>
      </c>
      <c r="P7675" s="105">
        <v>0.74274120682708911</v>
      </c>
      <c r="Q7675" s="105">
        <v>0.32391076589129214</v>
      </c>
      <c r="R7675" s="105">
        <v>0.29673140826960648</v>
      </c>
      <c r="S7675" s="105">
        <v>1.0262131849132639</v>
      </c>
      <c r="T7675" s="105">
        <v>0.98187306505338778</v>
      </c>
      <c r="U7675" s="105">
        <v>1.0211219941732874</v>
      </c>
    </row>
    <row r="7676" spans="1:21">
      <c r="A7676" s="54">
        <v>7674</v>
      </c>
      <c r="B7676" s="104">
        <v>45930</v>
      </c>
      <c r="C7676" s="104">
        <v>45930</v>
      </c>
      <c r="D7676" s="105">
        <v>11204862.000000004</v>
      </c>
      <c r="E7676" s="105">
        <v>2900680000</v>
      </c>
      <c r="F7676" s="105">
        <v>0</v>
      </c>
      <c r="G7676" s="105">
        <v>0.52529819854696003</v>
      </c>
      <c r="H7676" s="105">
        <v>0.88787079504365485</v>
      </c>
      <c r="I7676" s="105">
        <v>1.3519482478399349</v>
      </c>
      <c r="J7676" s="105">
        <v>1.347883450178436</v>
      </c>
      <c r="K7676" s="105">
        <v>1.0082061372146873</v>
      </c>
      <c r="L7676" s="105">
        <v>1.4756380608502553</v>
      </c>
      <c r="M7676" s="105">
        <v>2.8025820348058215</v>
      </c>
      <c r="N7676" s="105">
        <v>3.6226931273276057</v>
      </c>
      <c r="O7676" s="105">
        <v>1.8275653304457204</v>
      </c>
      <c r="P7676" s="105">
        <v>0.92632425576354349</v>
      </c>
      <c r="Q7676" s="105">
        <v>0.5123096880379352</v>
      </c>
      <c r="R7676" s="105">
        <v>0.58635384795029144</v>
      </c>
      <c r="S7676" s="105">
        <v>1.3991399629682681</v>
      </c>
      <c r="T7676" s="105">
        <v>1.406222764500404</v>
      </c>
      <c r="U7676" s="105">
        <v>1.4013462768132825</v>
      </c>
    </row>
    <row r="7677" spans="1:21">
      <c r="A7677" s="54">
        <v>7675</v>
      </c>
      <c r="B7677" s="104">
        <v>45931</v>
      </c>
      <c r="C7677" s="104">
        <v>45931</v>
      </c>
      <c r="D7677" s="105">
        <v>219210587.00000003</v>
      </c>
      <c r="E7677" s="105">
        <v>8719550000</v>
      </c>
      <c r="F7677" s="105">
        <v>0</v>
      </c>
      <c r="G7677" s="105">
        <v>1.2992160335156806</v>
      </c>
      <c r="H7677" s="105">
        <v>2.0463495362844015</v>
      </c>
      <c r="I7677" s="105">
        <v>3.1750683494231557</v>
      </c>
      <c r="J7677" s="105">
        <v>1.9277247470845891</v>
      </c>
      <c r="K7677" s="105">
        <v>0.7155689911597134</v>
      </c>
      <c r="L7677" s="105">
        <v>0.96119702836460352</v>
      </c>
      <c r="M7677" s="105">
        <v>3.9165175608706493</v>
      </c>
      <c r="N7677" s="105">
        <v>5.0339161225597646</v>
      </c>
      <c r="O7677" s="105">
        <v>1.454007106149571</v>
      </c>
      <c r="P7677" s="105">
        <v>0.78186623374873832</v>
      </c>
      <c r="Q7677" s="105">
        <v>0.61756837303915635</v>
      </c>
      <c r="R7677" s="105">
        <v>1.0069391409639599</v>
      </c>
      <c r="S7677" s="105">
        <v>2.5781052824124013</v>
      </c>
      <c r="T7677" s="105">
        <v>1.9113282685969988</v>
      </c>
      <c r="U7677" s="105">
        <v>2.463357852529735</v>
      </c>
    </row>
    <row r="7678" spans="1:21">
      <c r="A7678" s="54">
        <v>7676</v>
      </c>
      <c r="B7678" s="104">
        <v>45932</v>
      </c>
      <c r="C7678" s="104">
        <v>45932</v>
      </c>
      <c r="D7678" s="105">
        <v>123390610.00000001</v>
      </c>
      <c r="E7678" s="105">
        <v>2900680000</v>
      </c>
      <c r="F7678" s="105">
        <v>0</v>
      </c>
      <c r="G7678" s="105">
        <v>2.1811906097668627</v>
      </c>
      <c r="H7678" s="105">
        <v>3.4579249758678232</v>
      </c>
      <c r="I7678" s="105">
        <v>5.5252055517813696</v>
      </c>
      <c r="J7678" s="105">
        <v>8.4590511357708156</v>
      </c>
      <c r="K7678" s="105">
        <v>2.0239913447592217</v>
      </c>
      <c r="L7678" s="105">
        <v>3.5445594952200761</v>
      </c>
      <c r="M7678" s="105">
        <v>100</v>
      </c>
      <c r="N7678" s="105">
        <v>100</v>
      </c>
      <c r="O7678" s="105">
        <v>7.0840889942084111</v>
      </c>
      <c r="P7678" s="105">
        <v>2.1787730614257623</v>
      </c>
      <c r="Q7678" s="105">
        <v>1.3556776997918767</v>
      </c>
      <c r="R7678" s="105">
        <v>2.1398688529497907</v>
      </c>
      <c r="S7678" s="105">
        <v>52.689797137504627</v>
      </c>
      <c r="T7678" s="105">
        <v>19.829194310128504</v>
      </c>
      <c r="U7678" s="105">
        <v>50.626131388446794</v>
      </c>
    </row>
    <row r="7679" spans="1:21">
      <c r="A7679" s="54">
        <v>7677</v>
      </c>
      <c r="B7679" s="104">
        <v>45933</v>
      </c>
      <c r="C7679" s="104">
        <v>45933</v>
      </c>
      <c r="D7679" s="105">
        <v>49621567</v>
      </c>
      <c r="E7679" s="105">
        <v>2900680000</v>
      </c>
      <c r="F7679" s="105">
        <v>0</v>
      </c>
      <c r="G7679" s="105">
        <v>0.41828077609828002</v>
      </c>
      <c r="H7679" s="105">
        <v>0.61142373997250454</v>
      </c>
      <c r="I7679" s="105">
        <v>1.0701926447509145</v>
      </c>
      <c r="J7679" s="105">
        <v>1.0586083626821621</v>
      </c>
      <c r="K7679" s="105">
        <v>0.58612766568042152</v>
      </c>
      <c r="L7679" s="105">
        <v>0.98280897555977065</v>
      </c>
      <c r="M7679" s="105">
        <v>2.6568469363805272</v>
      </c>
      <c r="N7679" s="105">
        <v>3.0833433401182906</v>
      </c>
      <c r="O7679" s="105">
        <v>2.3700973679982096</v>
      </c>
      <c r="P7679" s="105">
        <v>1.382274390855559</v>
      </c>
      <c r="Q7679" s="105">
        <v>0.45451144741960042</v>
      </c>
      <c r="R7679" s="105">
        <v>0.43744266130316589</v>
      </c>
      <c r="S7679" s="105">
        <v>1.1963969528577414</v>
      </c>
      <c r="T7679" s="105">
        <v>1.2593298590682835</v>
      </c>
      <c r="U7679" s="105">
        <v>1.2109309893430642</v>
      </c>
    </row>
    <row r="7680" spans="1:21">
      <c r="A7680" s="54">
        <v>7678</v>
      </c>
      <c r="B7680" s="104">
        <v>45934</v>
      </c>
      <c r="C7680" s="104">
        <v>45934</v>
      </c>
      <c r="D7680" s="105">
        <v>7985138</v>
      </c>
      <c r="E7680" s="105">
        <v>2900680000</v>
      </c>
      <c r="F7680" s="105">
        <v>0</v>
      </c>
      <c r="G7680" s="105">
        <v>0.68466498858815927</v>
      </c>
      <c r="H7680" s="105">
        <v>1.0396506333339406</v>
      </c>
      <c r="I7680" s="105">
        <v>1.657033515547665</v>
      </c>
      <c r="J7680" s="105">
        <v>1.7787254017675103</v>
      </c>
      <c r="K7680" s="105">
        <v>1.2142696253173619</v>
      </c>
      <c r="L7680" s="105">
        <v>1.7316235597244138</v>
      </c>
      <c r="M7680" s="105">
        <v>3.5055549924267648</v>
      </c>
      <c r="N7680" s="105">
        <v>4.8867189454761633</v>
      </c>
      <c r="O7680" s="105">
        <v>5.9781114330885243</v>
      </c>
      <c r="P7680" s="105">
        <v>3.6366444698200513</v>
      </c>
      <c r="Q7680" s="105">
        <v>0.6786267635843779</v>
      </c>
      <c r="R7680" s="105">
        <v>0.62804253803206989</v>
      </c>
      <c r="S7680" s="105">
        <v>2.0217213276978931</v>
      </c>
      <c r="T7680" s="105">
        <v>2.2849722388922502</v>
      </c>
      <c r="U7680" s="105">
        <v>2.1141842962578949</v>
      </c>
    </row>
    <row r="7681" spans="1:21">
      <c r="A7681" s="54">
        <v>7679</v>
      </c>
      <c r="B7681" s="104">
        <v>45935</v>
      </c>
      <c r="C7681" s="104">
        <v>45935</v>
      </c>
      <c r="D7681" s="105">
        <v>6985363.9999999981</v>
      </c>
      <c r="E7681" s="105">
        <v>2900680000</v>
      </c>
      <c r="F7681" s="105">
        <v>0</v>
      </c>
      <c r="G7681" s="105">
        <v>4.2619600070460741</v>
      </c>
      <c r="H7681" s="105">
        <v>6.7113355064439002</v>
      </c>
      <c r="I7681" s="105">
        <v>10.171854624293053</v>
      </c>
      <c r="J7681" s="105">
        <v>11.968885793184318</v>
      </c>
      <c r="K7681" s="105">
        <v>7.4156353148044287</v>
      </c>
      <c r="L7681" s="105">
        <v>8.310851859905366</v>
      </c>
      <c r="M7681" s="105">
        <v>14.517489416052429</v>
      </c>
      <c r="N7681" s="105">
        <v>18.871427196893972</v>
      </c>
      <c r="O7681" s="105">
        <v>21.535056705486468</v>
      </c>
      <c r="P7681" s="105">
        <v>13.096238231433006</v>
      </c>
      <c r="Q7681" s="105">
        <v>3.4509131966709505</v>
      </c>
      <c r="R7681" s="105">
        <v>3.7413045636095661</v>
      </c>
      <c r="S7681" s="105">
        <v>13.180150793456988</v>
      </c>
      <c r="T7681" s="105">
        <v>10.337746034651961</v>
      </c>
      <c r="U7681" s="105">
        <v>12.764409010879998</v>
      </c>
    </row>
    <row r="7682" spans="1:21">
      <c r="A7682" s="54">
        <v>7680</v>
      </c>
      <c r="B7682" s="104">
        <v>45936</v>
      </c>
      <c r="C7682" s="104">
        <v>45936</v>
      </c>
      <c r="D7682" s="105">
        <v>1289621</v>
      </c>
      <c r="E7682" s="105">
        <v>68714600000</v>
      </c>
      <c r="F7682" s="105">
        <v>0</v>
      </c>
      <c r="G7682" s="105">
        <v>22.61942692264396</v>
      </c>
      <c r="H7682" s="105">
        <v>25.233779047838592</v>
      </c>
      <c r="I7682" s="105">
        <v>26.289514489753635</v>
      </c>
      <c r="J7682" s="105">
        <v>53.20755900988982</v>
      </c>
      <c r="K7682" s="105">
        <v>100</v>
      </c>
      <c r="L7682" s="105">
        <v>57.554566810027907</v>
      </c>
      <c r="M7682" s="105">
        <v>30.798024083972773</v>
      </c>
      <c r="N7682" s="105">
        <v>19.387996980294226</v>
      </c>
      <c r="O7682" s="105">
        <v>6.7746783630293743</v>
      </c>
      <c r="P7682" s="105">
        <v>4.1865344819029886</v>
      </c>
      <c r="Q7682" s="105">
        <v>8.0246107888955684</v>
      </c>
      <c r="R7682" s="105">
        <v>11.99136071406288</v>
      </c>
      <c r="S7682" s="105">
        <v>0</v>
      </c>
      <c r="T7682" s="105">
        <v>30.505670974359308</v>
      </c>
      <c r="U7682" s="105">
        <v>30.505670974359312</v>
      </c>
    </row>
    <row r="7683" spans="1:21">
      <c r="A7683" s="54">
        <v>7681</v>
      </c>
      <c r="B7683" s="104">
        <v>46010</v>
      </c>
      <c r="C7683" s="104">
        <v>46010</v>
      </c>
      <c r="D7683" s="105">
        <v>13001515.000000002</v>
      </c>
      <c r="E7683" s="105">
        <v>63494900000</v>
      </c>
      <c r="F7683" s="105">
        <v>0</v>
      </c>
      <c r="G7683" s="105">
        <v>100</v>
      </c>
      <c r="H7683" s="105">
        <v>100</v>
      </c>
      <c r="I7683" s="105">
        <v>100</v>
      </c>
      <c r="J7683" s="105">
        <v>100</v>
      </c>
      <c r="K7683" s="105">
        <v>100</v>
      </c>
      <c r="L7683" s="105">
        <v>100</v>
      </c>
      <c r="M7683" s="105">
        <v>100</v>
      </c>
      <c r="N7683" s="105">
        <v>8.6995949716372358</v>
      </c>
      <c r="O7683" s="105">
        <v>43.445011972200831</v>
      </c>
      <c r="P7683" s="105">
        <v>100</v>
      </c>
      <c r="Q7683" s="105">
        <v>100</v>
      </c>
      <c r="R7683" s="105">
        <v>100</v>
      </c>
      <c r="S7683" s="105">
        <v>0</v>
      </c>
      <c r="T7683" s="105">
        <v>87.678717245319831</v>
      </c>
      <c r="U7683" s="105">
        <v>87.678717245319831</v>
      </c>
    </row>
    <row r="7684" spans="1:21">
      <c r="A7684" s="54">
        <v>7682</v>
      </c>
      <c r="B7684" s="104">
        <v>46043</v>
      </c>
      <c r="C7684" s="104">
        <v>46043</v>
      </c>
      <c r="D7684" s="105">
        <v>6838138.0000000028</v>
      </c>
      <c r="E7684" s="105">
        <v>8710790000</v>
      </c>
      <c r="F7684" s="105">
        <v>0</v>
      </c>
      <c r="G7684" s="105">
        <v>30.518120503499414</v>
      </c>
      <c r="H7684" s="105">
        <v>100</v>
      </c>
      <c r="I7684" s="105">
        <v>39.688457651590809</v>
      </c>
      <c r="J7684" s="105">
        <v>72.447208251893471</v>
      </c>
      <c r="K7684" s="105">
        <v>100</v>
      </c>
      <c r="L7684" s="105">
        <v>100</v>
      </c>
      <c r="M7684" s="105">
        <v>100</v>
      </c>
      <c r="N7684" s="105">
        <v>100</v>
      </c>
      <c r="O7684" s="105">
        <v>100</v>
      </c>
      <c r="P7684" s="105">
        <v>34.332366657218031</v>
      </c>
      <c r="Q7684" s="105">
        <v>10.046429362875806</v>
      </c>
      <c r="R7684" s="105">
        <v>9.430103594460677</v>
      </c>
      <c r="S7684" s="105">
        <v>71.885610979161044</v>
      </c>
      <c r="T7684" s="105">
        <v>66.371890501794852</v>
      </c>
      <c r="U7684" s="105">
        <v>67.695946903681289</v>
      </c>
    </row>
    <row r="7685" spans="1:21">
      <c r="A7685" s="54">
        <v>7683</v>
      </c>
      <c r="B7685" s="104">
        <v>46044</v>
      </c>
      <c r="C7685" s="104">
        <v>46044</v>
      </c>
      <c r="D7685" s="105">
        <v>40219028.000000022</v>
      </c>
      <c r="E7685" s="105">
        <v>5792370000</v>
      </c>
      <c r="F7685" s="105">
        <v>0</v>
      </c>
      <c r="G7685" s="105">
        <v>9.5013091218953356</v>
      </c>
      <c r="H7685" s="105">
        <v>61.181294037079262</v>
      </c>
      <c r="I7685" s="105">
        <v>5.1777352887237162</v>
      </c>
      <c r="J7685" s="105">
        <v>2.1119240934560759</v>
      </c>
      <c r="K7685" s="105">
        <v>3.9646500785560863</v>
      </c>
      <c r="L7685" s="105">
        <v>100</v>
      </c>
      <c r="M7685" s="105">
        <v>100</v>
      </c>
      <c r="N7685" s="105">
        <v>14.138910272481578</v>
      </c>
      <c r="O7685" s="105">
        <v>29.348363696014832</v>
      </c>
      <c r="P7685" s="105">
        <v>24.022176090725345</v>
      </c>
      <c r="Q7685" s="105">
        <v>36.660043342917206</v>
      </c>
      <c r="R7685" s="105">
        <v>52.985128531302706</v>
      </c>
      <c r="S7685" s="105">
        <v>13.75848922333131</v>
      </c>
      <c r="T7685" s="105">
        <v>36.590961212762672</v>
      </c>
      <c r="U7685" s="105">
        <v>13.860259110054011</v>
      </c>
    </row>
    <row r="7686" spans="1:21">
      <c r="A7686" s="54">
        <v>7684</v>
      </c>
      <c r="B7686" s="104">
        <v>46073</v>
      </c>
      <c r="C7686" s="104">
        <v>46073</v>
      </c>
      <c r="D7686" s="105">
        <v>12759032</v>
      </c>
      <c r="E7686" s="105">
        <v>87714000000</v>
      </c>
      <c r="F7686" s="105">
        <v>0</v>
      </c>
      <c r="G7686" s="105">
        <v>44.300136544365891</v>
      </c>
      <c r="H7686" s="105">
        <v>12.586071244910256</v>
      </c>
      <c r="I7686" s="105">
        <v>6.8928692548018491</v>
      </c>
      <c r="J7686" s="105">
        <v>4.9240497556190554</v>
      </c>
      <c r="K7686" s="105">
        <v>8.0227768254785072</v>
      </c>
      <c r="L7686" s="105">
        <v>5.3855497097673366</v>
      </c>
      <c r="M7686" s="105">
        <v>14.800145856787344</v>
      </c>
      <c r="N7686" s="105">
        <v>7.1246004185263834</v>
      </c>
      <c r="O7686" s="105">
        <v>23.392509447844606</v>
      </c>
      <c r="P7686" s="105">
        <v>9.1210839654035709</v>
      </c>
      <c r="Q7686" s="105">
        <v>48.762133109570087</v>
      </c>
      <c r="R7686" s="105">
        <v>38.045232470824217</v>
      </c>
      <c r="S7686" s="105">
        <v>10.25397439704923</v>
      </c>
      <c r="T7686" s="105">
        <v>18.613096550324922</v>
      </c>
      <c r="U7686" s="105">
        <v>12.733881702437921</v>
      </c>
    </row>
    <row r="7687" spans="1:21">
      <c r="A7687" s="54">
        <v>7685</v>
      </c>
      <c r="B7687" s="104">
        <v>46078</v>
      </c>
      <c r="C7687" s="104">
        <v>46078</v>
      </c>
      <c r="D7687" s="105">
        <v>1041376.9999999999</v>
      </c>
      <c r="E7687" s="105">
        <v>26105600000</v>
      </c>
      <c r="F7687" s="105">
        <v>0</v>
      </c>
      <c r="G7687" s="105">
        <v>43.517096714080239</v>
      </c>
      <c r="H7687" s="105">
        <v>5.5158598408125235</v>
      </c>
      <c r="I7687" s="105">
        <v>4.2066733587592955</v>
      </c>
      <c r="J7687" s="105">
        <v>4.9859205501344057</v>
      </c>
      <c r="K7687" s="105">
        <v>20.425336558059815</v>
      </c>
      <c r="L7687" s="105">
        <v>9.5178827879330399</v>
      </c>
      <c r="M7687" s="105">
        <v>14.644554774667327</v>
      </c>
      <c r="N7687" s="105">
        <v>12.489734547871818</v>
      </c>
      <c r="O7687" s="105">
        <v>53.812787466973212</v>
      </c>
      <c r="P7687" s="105">
        <v>46.777548995763404</v>
      </c>
      <c r="Q7687" s="105">
        <v>28.216671181864921</v>
      </c>
      <c r="R7687" s="105">
        <v>31.614706008972931</v>
      </c>
      <c r="S7687" s="105">
        <v>0</v>
      </c>
      <c r="T7687" s="105">
        <v>22.97706439882441</v>
      </c>
      <c r="U7687" s="105">
        <v>22.977064398824417</v>
      </c>
    </row>
    <row r="7688" spans="1:21">
      <c r="A7688" s="54">
        <v>7686</v>
      </c>
      <c r="B7688" s="104">
        <v>46079</v>
      </c>
      <c r="C7688" s="104">
        <v>46079</v>
      </c>
      <c r="D7688" s="105">
        <v>442582546.00000006</v>
      </c>
      <c r="E7688" s="105">
        <v>8702030000</v>
      </c>
      <c r="F7688" s="105">
        <v>0</v>
      </c>
      <c r="G7688" s="105">
        <v>3.2268802225332847</v>
      </c>
      <c r="H7688" s="105">
        <v>7.2244215621039176</v>
      </c>
      <c r="I7688" s="105">
        <v>15.761715772597924</v>
      </c>
      <c r="J7688" s="105">
        <v>18.595948308916654</v>
      </c>
      <c r="K7688" s="105">
        <v>17.364565889867883</v>
      </c>
      <c r="L7688" s="105">
        <v>0.22256674232666643</v>
      </c>
      <c r="M7688" s="105">
        <v>0.1</v>
      </c>
      <c r="N7688" s="105">
        <v>0.1</v>
      </c>
      <c r="O7688" s="105">
        <v>0.1</v>
      </c>
      <c r="P7688" s="105">
        <v>0.26768353939834177</v>
      </c>
      <c r="Q7688" s="105">
        <v>1.2242824147732001</v>
      </c>
      <c r="R7688" s="105">
        <v>1.8910831223303979</v>
      </c>
      <c r="S7688" s="105">
        <v>5.230379761044853</v>
      </c>
      <c r="T7688" s="105">
        <v>5.5065956312373565</v>
      </c>
      <c r="U7688" s="105">
        <v>5.2648176462412906</v>
      </c>
    </row>
    <row r="7689" spans="1:21">
      <c r="A7689" s="54">
        <v>7687</v>
      </c>
      <c r="B7689" s="104">
        <v>46104</v>
      </c>
      <c r="C7689" s="104">
        <v>46104</v>
      </c>
      <c r="D7689" s="105">
        <v>60168145.999999978</v>
      </c>
      <c r="E7689" s="105">
        <v>2900680000</v>
      </c>
      <c r="F7689" s="105">
        <v>0</v>
      </c>
      <c r="G7689" s="105">
        <v>0.56991601532933656</v>
      </c>
      <c r="H7689" s="105">
        <v>3.4283003643569292</v>
      </c>
      <c r="I7689" s="105">
        <v>100</v>
      </c>
      <c r="J7689" s="105">
        <v>4.4878746810769155</v>
      </c>
      <c r="K7689" s="105">
        <v>0.87664695938511539</v>
      </c>
      <c r="L7689" s="105">
        <v>0.88873178894453619</v>
      </c>
      <c r="M7689" s="105">
        <v>0.59462643018981465</v>
      </c>
      <c r="N7689" s="105">
        <v>0.38906767052691676</v>
      </c>
      <c r="O7689" s="105">
        <v>0.27574844748355998</v>
      </c>
      <c r="P7689" s="105">
        <v>0.22813022406535663</v>
      </c>
      <c r="Q7689" s="105">
        <v>0.26138348245842935</v>
      </c>
      <c r="R7689" s="105">
        <v>0.32460308243714459</v>
      </c>
      <c r="S7689" s="105">
        <v>23.860141910941834</v>
      </c>
      <c r="T7689" s="105">
        <v>9.3604190955211717</v>
      </c>
      <c r="U7689" s="105">
        <v>22.096850436914085</v>
      </c>
    </row>
    <row r="7690" spans="1:21">
      <c r="A7690" s="54">
        <v>7688</v>
      </c>
      <c r="B7690" s="104">
        <v>46105</v>
      </c>
      <c r="C7690" s="104">
        <v>46105</v>
      </c>
      <c r="D7690" s="105">
        <v>144899975.00000003</v>
      </c>
      <c r="E7690" s="105">
        <v>2900680000</v>
      </c>
      <c r="F7690" s="105">
        <v>0</v>
      </c>
      <c r="G7690" s="105">
        <v>100</v>
      </c>
      <c r="H7690" s="105">
        <v>100</v>
      </c>
      <c r="I7690" s="105">
        <v>100</v>
      </c>
      <c r="J7690" s="105">
        <v>100</v>
      </c>
      <c r="K7690" s="105">
        <v>2.0963518529496006</v>
      </c>
      <c r="L7690" s="105">
        <v>2.7990202528235075</v>
      </c>
      <c r="M7690" s="105">
        <v>0.80238072815255168</v>
      </c>
      <c r="N7690" s="105">
        <v>0.42348355939427684</v>
      </c>
      <c r="O7690" s="105">
        <v>0.33982269298834261</v>
      </c>
      <c r="P7690" s="105">
        <v>0.48297295248967598</v>
      </c>
      <c r="Q7690" s="105">
        <v>0.87897327245442713</v>
      </c>
      <c r="R7690" s="105">
        <v>100</v>
      </c>
      <c r="S7690" s="105">
        <v>73.464658992880302</v>
      </c>
      <c r="T7690" s="105">
        <v>42.318583775937697</v>
      </c>
      <c r="U7690" s="105">
        <v>72.161567811476317</v>
      </c>
    </row>
    <row r="7691" spans="1:21">
      <c r="A7691" s="54">
        <v>7689</v>
      </c>
      <c r="B7691" s="104">
        <v>46106</v>
      </c>
      <c r="C7691" s="104">
        <v>46106</v>
      </c>
      <c r="D7691" s="105">
        <v>47310963</v>
      </c>
      <c r="E7691" s="105">
        <v>2900680000</v>
      </c>
      <c r="F7691" s="105">
        <v>0</v>
      </c>
      <c r="G7691" s="105">
        <v>100</v>
      </c>
      <c r="H7691" s="105">
        <v>100</v>
      </c>
      <c r="I7691" s="105">
        <v>100</v>
      </c>
      <c r="J7691" s="105">
        <v>100</v>
      </c>
      <c r="K7691" s="105">
        <v>3.4819152020113679</v>
      </c>
      <c r="L7691" s="105">
        <v>3.561432634812999</v>
      </c>
      <c r="M7691" s="105">
        <v>1.3455612921133522</v>
      </c>
      <c r="N7691" s="105">
        <v>0.70975477233923223</v>
      </c>
      <c r="O7691" s="105">
        <v>0.76488536287855391</v>
      </c>
      <c r="P7691" s="105">
        <v>1.1315659873312007</v>
      </c>
      <c r="Q7691" s="105">
        <v>1.4943193805896486</v>
      </c>
      <c r="R7691" s="105">
        <v>13.001382824045455</v>
      </c>
      <c r="S7691" s="105">
        <v>62.247647324526106</v>
      </c>
      <c r="T7691" s="105">
        <v>35.457568121343485</v>
      </c>
      <c r="U7691" s="105">
        <v>60.551259405578591</v>
      </c>
    </row>
    <row r="7692" spans="1:21">
      <c r="A7692" s="54">
        <v>7690</v>
      </c>
      <c r="B7692" s="104">
        <v>46107</v>
      </c>
      <c r="C7692" s="104">
        <v>46107</v>
      </c>
      <c r="D7692" s="105">
        <v>254642.99999999997</v>
      </c>
      <c r="E7692" s="105">
        <v>2900680000</v>
      </c>
      <c r="F7692" s="105">
        <v>0</v>
      </c>
      <c r="G7692" s="105">
        <v>11.738044308118617</v>
      </c>
      <c r="H7692" s="105">
        <v>17.223306758145011</v>
      </c>
      <c r="I7692" s="105">
        <v>20.49286245797504</v>
      </c>
      <c r="J7692" s="105">
        <v>26.768454484401012</v>
      </c>
      <c r="K7692" s="105">
        <v>5.3171998889872274</v>
      </c>
      <c r="L7692" s="105">
        <v>0.39217376760974126</v>
      </c>
      <c r="M7692" s="105">
        <v>0.21731402875633718</v>
      </c>
      <c r="N7692" s="105">
        <v>0.24598872280698161</v>
      </c>
      <c r="O7692" s="105">
        <v>0.45650532322703163</v>
      </c>
      <c r="P7692" s="105">
        <v>1.0484305536709644</v>
      </c>
      <c r="Q7692" s="105">
        <v>2.8120134561341317</v>
      </c>
      <c r="R7692" s="105">
        <v>7.5661101127692802</v>
      </c>
      <c r="S7692" s="105">
        <v>2.061687244816623</v>
      </c>
      <c r="T7692" s="105">
        <v>7.8565336552167837</v>
      </c>
      <c r="U7692" s="105">
        <v>2.2010495654666729</v>
      </c>
    </row>
    <row r="7693" spans="1:21">
      <c r="A7693" s="54">
        <v>7691</v>
      </c>
      <c r="B7693" s="104">
        <v>46108</v>
      </c>
      <c r="C7693" s="104">
        <v>46108</v>
      </c>
      <c r="D7693" s="105">
        <v>2082776.9999999998</v>
      </c>
      <c r="E7693" s="105">
        <v>8693040000</v>
      </c>
      <c r="F7693" s="105">
        <v>0</v>
      </c>
      <c r="G7693" s="105">
        <v>1.0979049237847245</v>
      </c>
      <c r="H7693" s="105">
        <v>1.6288423583875757</v>
      </c>
      <c r="I7693" s="105">
        <v>1.969706149106468</v>
      </c>
      <c r="J7693" s="105">
        <v>2.6845584736995685</v>
      </c>
      <c r="K7693" s="105">
        <v>0.49335505144431402</v>
      </c>
      <c r="L7693" s="105">
        <v>0.1</v>
      </c>
      <c r="M7693" s="105">
        <v>0.1</v>
      </c>
      <c r="N7693" s="105">
        <v>0.1</v>
      </c>
      <c r="O7693" s="105">
        <v>0.1</v>
      </c>
      <c r="P7693" s="105">
        <v>0.12924893725420505</v>
      </c>
      <c r="Q7693" s="105">
        <v>0.30987699876906982</v>
      </c>
      <c r="R7693" s="105">
        <v>0.78334840924032634</v>
      </c>
      <c r="S7693" s="105">
        <v>0.23431537713327341</v>
      </c>
      <c r="T7693" s="105">
        <v>0.79140344180718769</v>
      </c>
      <c r="U7693" s="105">
        <v>0.6277988753236734</v>
      </c>
    </row>
    <row r="7694" spans="1:21">
      <c r="A7694" s="54">
        <v>7692</v>
      </c>
      <c r="B7694" s="104">
        <v>46132</v>
      </c>
      <c r="C7694" s="104">
        <v>46132</v>
      </c>
      <c r="D7694" s="105">
        <v>671863204.99999976</v>
      </c>
      <c r="E7694" s="105">
        <v>34662400000</v>
      </c>
      <c r="F7694" s="105">
        <v>0</v>
      </c>
      <c r="G7694" s="105">
        <v>2.8014019948067141</v>
      </c>
      <c r="H7694" s="105">
        <v>5.0020737470970413</v>
      </c>
      <c r="I7694" s="105">
        <v>17.447983591529571</v>
      </c>
      <c r="J7694" s="105">
        <v>3.7099346094171435</v>
      </c>
      <c r="K7694" s="105">
        <v>0.63815888220812222</v>
      </c>
      <c r="L7694" s="105">
        <v>0.32026671206804336</v>
      </c>
      <c r="M7694" s="105">
        <v>0.21486375218953185</v>
      </c>
      <c r="N7694" s="105">
        <v>0.17467354289646617</v>
      </c>
      <c r="O7694" s="105">
        <v>0.18439640830741377</v>
      </c>
      <c r="P7694" s="105">
        <v>0.29457525823110703</v>
      </c>
      <c r="Q7694" s="105">
        <v>0.79980876210156648</v>
      </c>
      <c r="R7694" s="105">
        <v>1.9584858528152262</v>
      </c>
      <c r="S7694" s="105">
        <v>0.34682146343311182</v>
      </c>
      <c r="T7694" s="105">
        <v>2.7955519261389958</v>
      </c>
      <c r="U7694" s="105">
        <v>2.0196637318081554</v>
      </c>
    </row>
    <row r="7695" spans="1:21">
      <c r="A7695" s="54">
        <v>7693</v>
      </c>
      <c r="B7695" s="104">
        <v>46133</v>
      </c>
      <c r="C7695" s="104">
        <v>46133</v>
      </c>
      <c r="D7695" s="105">
        <v>106199166.00000004</v>
      </c>
      <c r="E7695" s="105">
        <v>2900680000</v>
      </c>
      <c r="F7695" s="105">
        <v>0</v>
      </c>
      <c r="G7695" s="105">
        <v>3.340104583327185</v>
      </c>
      <c r="H7695" s="105">
        <v>100</v>
      </c>
      <c r="I7695" s="105">
        <v>100</v>
      </c>
      <c r="J7695" s="105">
        <v>100</v>
      </c>
      <c r="K7695" s="105">
        <v>7.18400672364473</v>
      </c>
      <c r="L7695" s="105">
        <v>1.1244511153957537</v>
      </c>
      <c r="M7695" s="105">
        <v>0.61079972188435216</v>
      </c>
      <c r="N7695" s="105">
        <v>0.30552822637528837</v>
      </c>
      <c r="O7695" s="105">
        <v>0.21238619586808907</v>
      </c>
      <c r="P7695" s="105">
        <v>0.2229026556326589</v>
      </c>
      <c r="Q7695" s="105">
        <v>0.51085649277161205</v>
      </c>
      <c r="R7695" s="105">
        <v>1.4406454035842089</v>
      </c>
      <c r="S7695" s="105">
        <v>55.74983860882314</v>
      </c>
      <c r="T7695" s="105">
        <v>26.245973426540321</v>
      </c>
      <c r="U7695" s="105">
        <v>54.226838239084977</v>
      </c>
    </row>
    <row r="7696" spans="1:21">
      <c r="A7696" s="54">
        <v>7694</v>
      </c>
      <c r="B7696" s="104">
        <v>46136</v>
      </c>
      <c r="C7696" s="104">
        <v>46136</v>
      </c>
      <c r="D7696" s="105">
        <v>97377167.000000015</v>
      </c>
      <c r="E7696" s="105">
        <v>2900680000</v>
      </c>
      <c r="F7696" s="105">
        <v>0</v>
      </c>
      <c r="G7696" s="105">
        <v>1.9311766674836994</v>
      </c>
      <c r="H7696" s="105">
        <v>3.7684731383724834</v>
      </c>
      <c r="I7696" s="105">
        <v>100</v>
      </c>
      <c r="J7696" s="105">
        <v>5.7529390723132723</v>
      </c>
      <c r="K7696" s="105">
        <v>1.2378275596754491</v>
      </c>
      <c r="L7696" s="105">
        <v>0.43897627675126166</v>
      </c>
      <c r="M7696" s="105">
        <v>0.48037102101017853</v>
      </c>
      <c r="N7696" s="105">
        <v>0.28171494824755944</v>
      </c>
      <c r="O7696" s="105">
        <v>0.12810827629774604</v>
      </c>
      <c r="P7696" s="105">
        <v>0.10402120365760183</v>
      </c>
      <c r="Q7696" s="105">
        <v>0.27408483434828923</v>
      </c>
      <c r="R7696" s="105">
        <v>0.89393540537798011</v>
      </c>
      <c r="S7696" s="105">
        <v>11.576493513802117</v>
      </c>
      <c r="T7696" s="105">
        <v>9.607635700294626</v>
      </c>
      <c r="U7696" s="105">
        <v>11.477594613454308</v>
      </c>
    </row>
    <row r="7697" spans="1:21">
      <c r="A7697" s="54">
        <v>7695</v>
      </c>
      <c r="B7697" s="104">
        <v>46137</v>
      </c>
      <c r="C7697" s="104">
        <v>46137</v>
      </c>
      <c r="D7697" s="105">
        <v>161633.00000000003</v>
      </c>
      <c r="E7697" s="105">
        <v>2900680000</v>
      </c>
      <c r="F7697" s="105">
        <v>1</v>
      </c>
      <c r="G7697" s="105">
        <v>-99999</v>
      </c>
      <c r="H7697" s="105">
        <v>-99999</v>
      </c>
      <c r="I7697" s="105">
        <v>-99999</v>
      </c>
      <c r="J7697" s="105">
        <v>-99999</v>
      </c>
      <c r="K7697" s="105">
        <v>-99999</v>
      </c>
      <c r="L7697" s="105">
        <v>-99999</v>
      </c>
      <c r="M7697" s="105">
        <v>-99999</v>
      </c>
      <c r="N7697" s="105">
        <v>-99999</v>
      </c>
      <c r="O7697" s="105">
        <v>-99999</v>
      </c>
      <c r="P7697" s="105">
        <v>-99999</v>
      </c>
      <c r="Q7697" s="105">
        <v>-99999</v>
      </c>
      <c r="R7697" s="105">
        <v>-99999</v>
      </c>
      <c r="S7697" s="105">
        <v>0</v>
      </c>
      <c r="T7697" s="105">
        <v>0</v>
      </c>
      <c r="U7697" s="105">
        <v>0</v>
      </c>
    </row>
    <row r="7698" spans="1:21">
      <c r="A7698" s="54">
        <v>7696</v>
      </c>
      <c r="B7698" s="104">
        <v>46138</v>
      </c>
      <c r="C7698" s="104">
        <v>46138</v>
      </c>
      <c r="D7698" s="105">
        <v>79326.999999999985</v>
      </c>
      <c r="E7698" s="105">
        <v>2900680000</v>
      </c>
      <c r="F7698" s="105">
        <v>1</v>
      </c>
      <c r="G7698" s="105">
        <v>-99999</v>
      </c>
      <c r="H7698" s="105">
        <v>-99999</v>
      </c>
      <c r="I7698" s="105">
        <v>-99999</v>
      </c>
      <c r="J7698" s="105">
        <v>-99999</v>
      </c>
      <c r="K7698" s="105">
        <v>-99999</v>
      </c>
      <c r="L7698" s="105">
        <v>-99999</v>
      </c>
      <c r="M7698" s="105">
        <v>-99999</v>
      </c>
      <c r="N7698" s="105">
        <v>-99999</v>
      </c>
      <c r="O7698" s="105">
        <v>-99999</v>
      </c>
      <c r="P7698" s="105">
        <v>-99999</v>
      </c>
      <c r="Q7698" s="105">
        <v>-99999</v>
      </c>
      <c r="R7698" s="105">
        <v>-99999</v>
      </c>
      <c r="S7698" s="105">
        <v>0</v>
      </c>
      <c r="T7698" s="105">
        <v>0</v>
      </c>
      <c r="U7698" s="105">
        <v>0</v>
      </c>
    </row>
    <row r="7699" spans="1:21">
      <c r="A7699" s="54">
        <v>7697</v>
      </c>
      <c r="B7699" s="104">
        <v>46139</v>
      </c>
      <c r="C7699" s="104">
        <v>46139</v>
      </c>
      <c r="D7699" s="105">
        <v>6599074.0000000009</v>
      </c>
      <c r="E7699" s="105">
        <v>2909440000</v>
      </c>
      <c r="F7699" s="105">
        <v>0</v>
      </c>
      <c r="G7699" s="105">
        <v>0.31034357739715479</v>
      </c>
      <c r="H7699" s="105">
        <v>0.37785192269418122</v>
      </c>
      <c r="I7699" s="105">
        <v>0.27992297925973358</v>
      </c>
      <c r="J7699" s="105">
        <v>0.61473197494633569</v>
      </c>
      <c r="K7699" s="105">
        <v>1.3981323574158799</v>
      </c>
      <c r="L7699" s="105">
        <v>2.0812838511308884</v>
      </c>
      <c r="M7699" s="105">
        <v>1.0677322720228926</v>
      </c>
      <c r="N7699" s="105">
        <v>0.79689166519899146</v>
      </c>
      <c r="O7699" s="105">
        <v>0.76530673175891284</v>
      </c>
      <c r="P7699" s="105">
        <v>0.71961282445171526</v>
      </c>
      <c r="Q7699" s="105">
        <v>0.40539753018603503</v>
      </c>
      <c r="R7699" s="105">
        <v>0.33568086499833877</v>
      </c>
      <c r="S7699" s="105">
        <v>0.35027090270699834</v>
      </c>
      <c r="T7699" s="105">
        <v>0.76274071262175491</v>
      </c>
      <c r="U7699" s="105">
        <v>0.42761059373601901</v>
      </c>
    </row>
    <row r="7700" spans="1:21">
      <c r="A7700" s="54">
        <v>7698</v>
      </c>
      <c r="B7700" s="104">
        <v>46140</v>
      </c>
      <c r="C7700" s="104">
        <v>46140</v>
      </c>
      <c r="D7700" s="105">
        <v>6438017.9999999981</v>
      </c>
      <c r="E7700" s="105">
        <v>2909440000</v>
      </c>
      <c r="F7700" s="105">
        <v>0</v>
      </c>
      <c r="G7700" s="105">
        <v>0.47014606484019622</v>
      </c>
      <c r="H7700" s="105">
        <v>0.47863423342957395</v>
      </c>
      <c r="I7700" s="105">
        <v>0.33182731346552086</v>
      </c>
      <c r="J7700" s="105">
        <v>0.4893193142428906</v>
      </c>
      <c r="K7700" s="105">
        <v>0.81460171276904125</v>
      </c>
      <c r="L7700" s="105">
        <v>1.174075971657718</v>
      </c>
      <c r="M7700" s="105">
        <v>0.89575944391661166</v>
      </c>
      <c r="N7700" s="105">
        <v>0.72293341599902328</v>
      </c>
      <c r="O7700" s="105">
        <v>0.95510419324810836</v>
      </c>
      <c r="P7700" s="105">
        <v>1.0374714240722478</v>
      </c>
      <c r="Q7700" s="105">
        <v>0.53903034208122924</v>
      </c>
      <c r="R7700" s="105">
        <v>0.5345297985613966</v>
      </c>
      <c r="S7700" s="105">
        <v>0.90826861950544868</v>
      </c>
      <c r="T7700" s="105">
        <v>0.7036194356902965</v>
      </c>
      <c r="U7700" s="105">
        <v>0.88132077132736941</v>
      </c>
    </row>
    <row r="7701" spans="1:21">
      <c r="A7701" s="54">
        <v>7699</v>
      </c>
      <c r="B7701" s="104">
        <v>46141</v>
      </c>
      <c r="C7701" s="104">
        <v>46141</v>
      </c>
      <c r="D7701" s="105">
        <v>419947</v>
      </c>
      <c r="E7701" s="105">
        <v>2909440000</v>
      </c>
      <c r="F7701" s="105">
        <v>0</v>
      </c>
      <c r="G7701" s="105">
        <v>7.2385748810068433</v>
      </c>
      <c r="H7701" s="105">
        <v>7.2426805502191556</v>
      </c>
      <c r="I7701" s="105">
        <v>5.3129680255342278</v>
      </c>
      <c r="J7701" s="105">
        <v>6.4724627467683726</v>
      </c>
      <c r="K7701" s="105">
        <v>10.676828769306754</v>
      </c>
      <c r="L7701" s="105">
        <v>16.440139518935826</v>
      </c>
      <c r="M7701" s="105">
        <v>13.084150339821203</v>
      </c>
      <c r="N7701" s="105">
        <v>10.24148884929231</v>
      </c>
      <c r="O7701" s="105">
        <v>12.780689664260402</v>
      </c>
      <c r="P7701" s="105">
        <v>12.71225777345972</v>
      </c>
      <c r="Q7701" s="105">
        <v>7.0385564385115549</v>
      </c>
      <c r="R7701" s="105">
        <v>7.0645178596318878</v>
      </c>
      <c r="S7701" s="105">
        <v>12.762582240873977</v>
      </c>
      <c r="T7701" s="105">
        <v>9.6921096180623554</v>
      </c>
      <c r="U7701" s="105">
        <v>11.237351815411673</v>
      </c>
    </row>
    <row r="7702" spans="1:21">
      <c r="A7702" s="54">
        <v>7700</v>
      </c>
      <c r="B7702" s="104">
        <v>46142</v>
      </c>
      <c r="C7702" s="104">
        <v>46142</v>
      </c>
      <c r="D7702" s="105">
        <v>35553</v>
      </c>
      <c r="E7702" s="105">
        <v>2909440000</v>
      </c>
      <c r="F7702" s="105">
        <v>0</v>
      </c>
      <c r="G7702" s="105">
        <v>28.57108179558352</v>
      </c>
      <c r="H7702" s="105">
        <v>39.075118384999818</v>
      </c>
      <c r="I7702" s="105">
        <v>100</v>
      </c>
      <c r="J7702" s="105">
        <v>100</v>
      </c>
      <c r="K7702" s="105">
        <v>100</v>
      </c>
      <c r="L7702" s="105">
        <v>79.267531690856529</v>
      </c>
      <c r="M7702" s="105">
        <v>11.626276907481872</v>
      </c>
      <c r="N7702" s="105">
        <v>8.3142391394180173</v>
      </c>
      <c r="O7702" s="105">
        <v>5.931453955705523</v>
      </c>
      <c r="P7702" s="105">
        <v>8.987296593561382</v>
      </c>
      <c r="Q7702" s="105">
        <v>26.742198609434599</v>
      </c>
      <c r="R7702" s="105">
        <v>39.084751813789026</v>
      </c>
      <c r="S7702" s="105">
        <v>0</v>
      </c>
      <c r="T7702" s="105">
        <v>45.63332907423586</v>
      </c>
      <c r="U7702" s="105">
        <v>45.633329074235867</v>
      </c>
    </row>
    <row r="7703" spans="1:21">
      <c r="A7703" s="54">
        <v>7701</v>
      </c>
      <c r="B7703" s="104">
        <v>46143</v>
      </c>
      <c r="C7703" s="104">
        <v>46143</v>
      </c>
      <c r="D7703" s="105">
        <v>121677589.00000001</v>
      </c>
      <c r="E7703" s="105">
        <v>5818880000</v>
      </c>
      <c r="F7703" s="105">
        <v>0</v>
      </c>
      <c r="G7703" s="105">
        <v>2.5401632906424862</v>
      </c>
      <c r="H7703" s="105">
        <v>3.6914768847671238</v>
      </c>
      <c r="I7703" s="105">
        <v>10.688721723263278</v>
      </c>
      <c r="J7703" s="105">
        <v>15.249623609589356</v>
      </c>
      <c r="K7703" s="105">
        <v>10.933763941911799</v>
      </c>
      <c r="L7703" s="105">
        <v>12.263908695422959</v>
      </c>
      <c r="M7703" s="105">
        <v>1.7110534558162966</v>
      </c>
      <c r="N7703" s="105">
        <v>1.4363174595088997</v>
      </c>
      <c r="O7703" s="105">
        <v>0.77041624255781993</v>
      </c>
      <c r="P7703" s="105">
        <v>1.1292514442809034</v>
      </c>
      <c r="Q7703" s="105">
        <v>3.1398761233006258</v>
      </c>
      <c r="R7703" s="105">
        <v>4.5822586511562955</v>
      </c>
      <c r="S7703" s="105">
        <v>1.9898029456084831</v>
      </c>
      <c r="T7703" s="105">
        <v>5.6780692935181536</v>
      </c>
      <c r="U7703" s="105">
        <v>2.6211328654798129</v>
      </c>
    </row>
    <row r="7704" spans="1:21">
      <c r="A7704" s="54">
        <v>7702</v>
      </c>
      <c r="B7704" s="104">
        <v>46157</v>
      </c>
      <c r="C7704" s="104">
        <v>46157</v>
      </c>
      <c r="D7704" s="105">
        <v>55112102.999999993</v>
      </c>
      <c r="E7704" s="105">
        <v>5818880000</v>
      </c>
      <c r="F7704" s="105">
        <v>0</v>
      </c>
      <c r="G7704" s="105">
        <v>15.339681343016126</v>
      </c>
      <c r="H7704" s="105">
        <v>9.7892803892261799</v>
      </c>
      <c r="I7704" s="105">
        <v>8.8785496215749777</v>
      </c>
      <c r="J7704" s="105">
        <v>5.7925096305953483</v>
      </c>
      <c r="K7704" s="105">
        <v>2.986641032545962</v>
      </c>
      <c r="L7704" s="105">
        <v>0.5044324025524084</v>
      </c>
      <c r="M7704" s="105">
        <v>0.27850715549354316</v>
      </c>
      <c r="N7704" s="105">
        <v>0.34042567155682901</v>
      </c>
      <c r="O7704" s="105">
        <v>0.26383024811001377</v>
      </c>
      <c r="P7704" s="105">
        <v>0.36673508183395936</v>
      </c>
      <c r="Q7704" s="105">
        <v>1.9401731815805148</v>
      </c>
      <c r="R7704" s="105">
        <v>100</v>
      </c>
      <c r="S7704" s="105">
        <v>0.45374202273544789</v>
      </c>
      <c r="T7704" s="105">
        <v>12.206730479840488</v>
      </c>
      <c r="U7704" s="105">
        <v>5.7588562698081462</v>
      </c>
    </row>
    <row r="7705" spans="1:21">
      <c r="A7705" s="54">
        <v>7703</v>
      </c>
      <c r="B7705" s="104">
        <v>46160</v>
      </c>
      <c r="C7705" s="104">
        <v>46160</v>
      </c>
      <c r="D7705" s="105">
        <v>95265562.000000015</v>
      </c>
      <c r="E7705" s="105">
        <v>5818880000</v>
      </c>
      <c r="F7705" s="105">
        <v>0</v>
      </c>
      <c r="G7705" s="105">
        <v>3.1153066866651837</v>
      </c>
      <c r="H7705" s="105">
        <v>5.2282829026024391</v>
      </c>
      <c r="I7705" s="105">
        <v>6.3907782734313816</v>
      </c>
      <c r="J7705" s="105">
        <v>8.7724450702730667</v>
      </c>
      <c r="K7705" s="105">
        <v>11.692309125189928</v>
      </c>
      <c r="L7705" s="105">
        <v>0.89939713118585685</v>
      </c>
      <c r="M7705" s="105">
        <v>0.26850393812408863</v>
      </c>
      <c r="N7705" s="105">
        <v>0.30476844519164326</v>
      </c>
      <c r="O7705" s="105">
        <v>0.23720130961901639</v>
      </c>
      <c r="P7705" s="105">
        <v>0.3302276397796518</v>
      </c>
      <c r="Q7705" s="105">
        <v>1.1487472053348038</v>
      </c>
      <c r="R7705" s="105">
        <v>2.4144361738276174</v>
      </c>
      <c r="S7705" s="105">
        <v>1.6616486511748578</v>
      </c>
      <c r="T7705" s="105">
        <v>3.4002003251020567</v>
      </c>
      <c r="U7705" s="105">
        <v>2.5738430561339931</v>
      </c>
    </row>
    <row r="7706" spans="1:21">
      <c r="A7706" s="54">
        <v>7704</v>
      </c>
      <c r="B7706" s="104">
        <v>46161</v>
      </c>
      <c r="C7706" s="104">
        <v>46161</v>
      </c>
      <c r="D7706" s="105">
        <v>18520</v>
      </c>
      <c r="E7706" s="105">
        <v>2909440000</v>
      </c>
      <c r="F7706" s="105">
        <v>0</v>
      </c>
      <c r="G7706" s="105">
        <v>17.766668082700743</v>
      </c>
      <c r="H7706" s="105">
        <v>26.924814234222804</v>
      </c>
      <c r="I7706" s="105">
        <v>29.176741188881905</v>
      </c>
      <c r="J7706" s="105">
        <v>46.957938161947865</v>
      </c>
      <c r="K7706" s="105">
        <v>39.793546075460057</v>
      </c>
      <c r="L7706" s="105">
        <v>38.781665926420303</v>
      </c>
      <c r="M7706" s="105">
        <v>31.809681040771707</v>
      </c>
      <c r="N7706" s="105">
        <v>23.205423053434302</v>
      </c>
      <c r="O7706" s="105">
        <v>13.385634101744612</v>
      </c>
      <c r="P7706" s="105">
        <v>6.0976709563748361</v>
      </c>
      <c r="Q7706" s="105">
        <v>10.236163560828528</v>
      </c>
      <c r="R7706" s="105">
        <v>14.85750321667285</v>
      </c>
      <c r="S7706" s="105">
        <v>0</v>
      </c>
      <c r="T7706" s="105">
        <v>24.916120799955038</v>
      </c>
      <c r="U7706" s="105">
        <v>24.916120799955042</v>
      </c>
    </row>
    <row r="7707" spans="1:21">
      <c r="A7707" s="54">
        <v>7705</v>
      </c>
      <c r="B7707" s="104">
        <v>46162</v>
      </c>
      <c r="C7707" s="104">
        <v>46162</v>
      </c>
      <c r="D7707" s="105">
        <v>5974298</v>
      </c>
      <c r="E7707" s="105">
        <v>11654800000</v>
      </c>
      <c r="F7707" s="105">
        <v>0</v>
      </c>
      <c r="G7707" s="105">
        <v>2.6845692320562868</v>
      </c>
      <c r="H7707" s="105">
        <v>4.5239994861072619</v>
      </c>
      <c r="I7707" s="105">
        <v>5.1714878419376404</v>
      </c>
      <c r="J7707" s="105">
        <v>7.0365536375885753</v>
      </c>
      <c r="K7707" s="105">
        <v>6.0085117789405658</v>
      </c>
      <c r="L7707" s="105">
        <v>1.9253723317180116</v>
      </c>
      <c r="M7707" s="105">
        <v>1.8567170076374779</v>
      </c>
      <c r="N7707" s="105">
        <v>0.99483782392655618</v>
      </c>
      <c r="O7707" s="105">
        <v>0.52592655040429304</v>
      </c>
      <c r="P7707" s="105">
        <v>0.37370195155907193</v>
      </c>
      <c r="Q7707" s="105">
        <v>0.96480554662882656</v>
      </c>
      <c r="R7707" s="105">
        <v>1.8650444571768474</v>
      </c>
      <c r="S7707" s="105">
        <v>1.5358787584290099</v>
      </c>
      <c r="T7707" s="105">
        <v>2.8276273038067843</v>
      </c>
      <c r="U7707" s="105">
        <v>2.250816833570918</v>
      </c>
    </row>
    <row r="7708" spans="1:21">
      <c r="A7708" s="54">
        <v>7706</v>
      </c>
      <c r="B7708" s="104">
        <v>46168</v>
      </c>
      <c r="C7708" s="104">
        <v>46168</v>
      </c>
      <c r="D7708" s="105">
        <v>15210699.000000004</v>
      </c>
      <c r="E7708" s="105">
        <v>17473700000</v>
      </c>
      <c r="F7708" s="105">
        <v>0</v>
      </c>
      <c r="G7708" s="105">
        <v>2.3810342470402546</v>
      </c>
      <c r="H7708" s="105">
        <v>4.0442787783711154</v>
      </c>
      <c r="I7708" s="105">
        <v>4.2915189399748686</v>
      </c>
      <c r="J7708" s="105">
        <v>6.3413550981769005</v>
      </c>
      <c r="K7708" s="105">
        <v>6.5201160445384172</v>
      </c>
      <c r="L7708" s="105">
        <v>5.8054188902031809</v>
      </c>
      <c r="M7708" s="105">
        <v>4.1184597888693117</v>
      </c>
      <c r="N7708" s="105">
        <v>3.1256478140853408</v>
      </c>
      <c r="O7708" s="105">
        <v>2.2151520615657359</v>
      </c>
      <c r="P7708" s="105">
        <v>1.1752734151017874</v>
      </c>
      <c r="Q7708" s="105">
        <v>1.4485022041754152</v>
      </c>
      <c r="R7708" s="105">
        <v>2.1283717510613944</v>
      </c>
      <c r="S7708" s="105">
        <v>3.6808393365520691</v>
      </c>
      <c r="T7708" s="105">
        <v>3.6329274194303101</v>
      </c>
      <c r="U7708" s="105">
        <v>3.6550996829091784</v>
      </c>
    </row>
    <row r="7709" spans="1:21">
      <c r="A7709" s="54">
        <v>7707</v>
      </c>
      <c r="B7709" s="104">
        <v>46169</v>
      </c>
      <c r="C7709" s="104">
        <v>46169</v>
      </c>
      <c r="D7709" s="105">
        <v>177883084.99999994</v>
      </c>
      <c r="E7709" s="105">
        <v>11646300000</v>
      </c>
      <c r="F7709" s="105">
        <v>0</v>
      </c>
      <c r="G7709" s="105">
        <v>0.95938907055788292</v>
      </c>
      <c r="H7709" s="105">
        <v>1.4378547818091683</v>
      </c>
      <c r="I7709" s="105">
        <v>1.5654909008803388</v>
      </c>
      <c r="J7709" s="105">
        <v>1.271245848233578</v>
      </c>
      <c r="K7709" s="105">
        <v>0.5853911607593536</v>
      </c>
      <c r="L7709" s="105">
        <v>0.67655746895345215</v>
      </c>
      <c r="M7709" s="105">
        <v>1.2400503585986871</v>
      </c>
      <c r="N7709" s="105">
        <v>1.5203137447476121</v>
      </c>
      <c r="O7709" s="105">
        <v>0.90854774078275591</v>
      </c>
      <c r="P7709" s="105">
        <v>0.45627825761687735</v>
      </c>
      <c r="Q7709" s="105">
        <v>0.42811821836855302</v>
      </c>
      <c r="R7709" s="105">
        <v>0.73942623767778193</v>
      </c>
      <c r="S7709" s="105">
        <v>1.0700770786891727</v>
      </c>
      <c r="T7709" s="105">
        <v>0.98238864908217005</v>
      </c>
      <c r="U7709" s="105">
        <v>1.0616604033218977</v>
      </c>
    </row>
    <row r="7710" spans="1:21">
      <c r="A7710" s="54">
        <v>7708</v>
      </c>
      <c r="B7710" s="104">
        <v>46175</v>
      </c>
      <c r="C7710" s="104">
        <v>46175</v>
      </c>
      <c r="D7710" s="105">
        <v>147751065</v>
      </c>
      <c r="E7710" s="105">
        <v>5818880000</v>
      </c>
      <c r="F7710" s="105">
        <v>0</v>
      </c>
      <c r="G7710" s="105">
        <v>0.51505788871246483</v>
      </c>
      <c r="H7710" s="105">
        <v>0.68880589344380627</v>
      </c>
      <c r="I7710" s="105">
        <v>0.94742916312520975</v>
      </c>
      <c r="J7710" s="105">
        <v>1.0486622993406527</v>
      </c>
      <c r="K7710" s="105">
        <v>0.53324237596831559</v>
      </c>
      <c r="L7710" s="105">
        <v>0.66510322012875156</v>
      </c>
      <c r="M7710" s="105">
        <v>0.83828642255189223</v>
      </c>
      <c r="N7710" s="105">
        <v>0.82678566126702224</v>
      </c>
      <c r="O7710" s="105">
        <v>0.72609676824744651</v>
      </c>
      <c r="P7710" s="105">
        <v>0.59264394279645116</v>
      </c>
      <c r="Q7710" s="105">
        <v>0.38327624026961638</v>
      </c>
      <c r="R7710" s="105">
        <v>0.41988737979800012</v>
      </c>
      <c r="S7710" s="105">
        <v>0.83183749025717957</v>
      </c>
      <c r="T7710" s="105">
        <v>0.68210643797080239</v>
      </c>
      <c r="U7710" s="105">
        <v>0.80517115058116595</v>
      </c>
    </row>
    <row r="7711" spans="1:21">
      <c r="A7711" s="54">
        <v>7709</v>
      </c>
      <c r="B7711" s="104">
        <v>46176</v>
      </c>
      <c r="C7711" s="104">
        <v>46176</v>
      </c>
      <c r="D7711" s="105">
        <v>1357684</v>
      </c>
      <c r="E7711" s="105">
        <v>2909440000</v>
      </c>
      <c r="F7711" s="105">
        <v>0</v>
      </c>
      <c r="G7711" s="105">
        <v>0.75891820334228377</v>
      </c>
      <c r="H7711" s="105">
        <v>1.1955308552715331</v>
      </c>
      <c r="I7711" s="105">
        <v>2.1211466378643404</v>
      </c>
      <c r="J7711" s="105">
        <v>1.7333951339598754</v>
      </c>
      <c r="K7711" s="105">
        <v>0.86625393857412669</v>
      </c>
      <c r="L7711" s="105">
        <v>1.1988489884747549</v>
      </c>
      <c r="M7711" s="105">
        <v>1.912337473398823</v>
      </c>
      <c r="N7711" s="105">
        <v>1.7668914813338488</v>
      </c>
      <c r="O7711" s="105">
        <v>1.3226830715646281</v>
      </c>
      <c r="P7711" s="105">
        <v>0.81444911154103616</v>
      </c>
      <c r="Q7711" s="105">
        <v>0.47321743396527605</v>
      </c>
      <c r="R7711" s="105">
        <v>0.61835431683280129</v>
      </c>
      <c r="S7711" s="105">
        <v>0</v>
      </c>
      <c r="T7711" s="105">
        <v>1.2318355538436105</v>
      </c>
      <c r="U7711" s="105">
        <v>1.2318355538436103</v>
      </c>
    </row>
    <row r="7712" spans="1:21">
      <c r="A7712" s="54">
        <v>7710</v>
      </c>
      <c r="B7712" s="104">
        <v>46177</v>
      </c>
      <c r="C7712" s="104">
        <v>46177</v>
      </c>
      <c r="D7712" s="105">
        <v>4299</v>
      </c>
      <c r="E7712" s="105">
        <v>2909440000</v>
      </c>
      <c r="F7712" s="105">
        <v>0</v>
      </c>
      <c r="G7712" s="105">
        <v>20.309452717726295</v>
      </c>
      <c r="H7712" s="105">
        <v>24.382324685510088</v>
      </c>
      <c r="I7712" s="105">
        <v>27.327737920381267</v>
      </c>
      <c r="J7712" s="105">
        <v>31.68817641972246</v>
      </c>
      <c r="K7712" s="105">
        <v>29.158982985944867</v>
      </c>
      <c r="L7712" s="105">
        <v>29.891187158229219</v>
      </c>
      <c r="M7712" s="105">
        <v>35.966778782288763</v>
      </c>
      <c r="N7712" s="105">
        <v>39.219816124112889</v>
      </c>
      <c r="O7712" s="105">
        <v>41.955874903902462</v>
      </c>
      <c r="P7712" s="105">
        <v>39.177279285814926</v>
      </c>
      <c r="Q7712" s="105">
        <v>29.338101644208752</v>
      </c>
      <c r="R7712" s="105">
        <v>21.354332092604427</v>
      </c>
      <c r="S7712" s="105">
        <v>0</v>
      </c>
      <c r="T7712" s="105">
        <v>30.814170393370532</v>
      </c>
      <c r="U7712" s="105">
        <v>30.814170393370539</v>
      </c>
    </row>
    <row r="7713" spans="1:21">
      <c r="A7713" s="54">
        <v>7711</v>
      </c>
      <c r="B7713" s="104">
        <v>46178</v>
      </c>
      <c r="C7713" s="104">
        <v>46178</v>
      </c>
      <c r="D7713" s="105">
        <v>332946</v>
      </c>
      <c r="E7713" s="105">
        <v>8701810000</v>
      </c>
      <c r="F7713" s="105">
        <v>0</v>
      </c>
      <c r="G7713" s="105">
        <v>60.996679707961263</v>
      </c>
      <c r="H7713" s="105">
        <v>75.301620044404743</v>
      </c>
      <c r="I7713" s="105">
        <v>100</v>
      </c>
      <c r="J7713" s="105">
        <v>100</v>
      </c>
      <c r="K7713" s="105">
        <v>100</v>
      </c>
      <c r="L7713" s="105">
        <v>100</v>
      </c>
      <c r="M7713" s="105">
        <v>100</v>
      </c>
      <c r="N7713" s="105">
        <v>19.117263035349634</v>
      </c>
      <c r="O7713" s="105">
        <v>7.1413305828124196</v>
      </c>
      <c r="P7713" s="105">
        <v>9.1234237199003498</v>
      </c>
      <c r="Q7713" s="105">
        <v>24.885866252534957</v>
      </c>
      <c r="R7713" s="105">
        <v>31.12886860546374</v>
      </c>
      <c r="S7713" s="105">
        <v>0</v>
      </c>
      <c r="T7713" s="105">
        <v>60.641254329035583</v>
      </c>
      <c r="U7713" s="105">
        <v>60.64125432903559</v>
      </c>
    </row>
    <row r="7714" spans="1:21">
      <c r="A7714" s="54">
        <v>7712</v>
      </c>
      <c r="B7714" s="104">
        <v>46285</v>
      </c>
      <c r="C7714" s="104">
        <v>46285</v>
      </c>
      <c r="D7714" s="105">
        <v>725584.99999999988</v>
      </c>
      <c r="E7714" s="105">
        <v>2909440000</v>
      </c>
      <c r="F7714" s="105">
        <v>0</v>
      </c>
      <c r="G7714" s="105">
        <v>57.526107818378037</v>
      </c>
      <c r="H7714" s="105">
        <v>100</v>
      </c>
      <c r="I7714" s="105">
        <v>100</v>
      </c>
      <c r="J7714" s="105">
        <v>100</v>
      </c>
      <c r="K7714" s="105">
        <v>100</v>
      </c>
      <c r="L7714" s="105">
        <v>100</v>
      </c>
      <c r="M7714" s="105">
        <v>100</v>
      </c>
      <c r="N7714" s="105">
        <v>100</v>
      </c>
      <c r="O7714" s="105">
        <v>100</v>
      </c>
      <c r="P7714" s="105">
        <v>11.419114328869096</v>
      </c>
      <c r="Q7714" s="105">
        <v>5.6388882962104976</v>
      </c>
      <c r="R7714" s="105">
        <v>10.620510673650481</v>
      </c>
      <c r="S7714" s="105">
        <v>0</v>
      </c>
      <c r="T7714" s="105">
        <v>73.767051759759013</v>
      </c>
      <c r="U7714" s="105">
        <v>73.767051759758999</v>
      </c>
    </row>
    <row r="7715" spans="1:21">
      <c r="A7715" s="54">
        <v>7713</v>
      </c>
      <c r="B7715" s="104">
        <v>46286</v>
      </c>
      <c r="C7715" s="104">
        <v>46286</v>
      </c>
      <c r="D7715" s="105">
        <v>18131252.000000011</v>
      </c>
      <c r="E7715" s="105">
        <v>5810110000</v>
      </c>
      <c r="F7715" s="105">
        <v>0</v>
      </c>
      <c r="G7715" s="105">
        <v>15.293393793584467</v>
      </c>
      <c r="H7715" s="105">
        <v>30.897025559038333</v>
      </c>
      <c r="I7715" s="105">
        <v>7.1201154104113575</v>
      </c>
      <c r="J7715" s="105">
        <v>2.8494672265971119</v>
      </c>
      <c r="K7715" s="105">
        <v>27.339793422556781</v>
      </c>
      <c r="L7715" s="105">
        <v>100</v>
      </c>
      <c r="M7715" s="105">
        <v>22.688474820894545</v>
      </c>
      <c r="N7715" s="105">
        <v>77.920804287904119</v>
      </c>
      <c r="O7715" s="105">
        <v>83.321861412299199</v>
      </c>
      <c r="P7715" s="105">
        <v>41.396351367047956</v>
      </c>
      <c r="Q7715" s="105">
        <v>100</v>
      </c>
      <c r="R7715" s="105">
        <v>100</v>
      </c>
      <c r="S7715" s="105">
        <v>14.976869757549482</v>
      </c>
      <c r="T7715" s="105">
        <v>50.735607275027824</v>
      </c>
      <c r="U7715" s="105">
        <v>17.859653313358141</v>
      </c>
    </row>
    <row r="7716" spans="1:21">
      <c r="A7716" s="54">
        <v>7714</v>
      </c>
      <c r="B7716" s="104">
        <v>46287</v>
      </c>
      <c r="C7716" s="104">
        <v>46287</v>
      </c>
      <c r="D7716" s="105">
        <v>65749410.000000015</v>
      </c>
      <c r="E7716" s="105">
        <v>5810110000</v>
      </c>
      <c r="F7716" s="105">
        <v>0</v>
      </c>
      <c r="G7716" s="105">
        <v>9.6955022016657271</v>
      </c>
      <c r="H7716" s="105">
        <v>10.58536557742169</v>
      </c>
      <c r="I7716" s="105">
        <v>4.7984872746266625</v>
      </c>
      <c r="J7716" s="105">
        <v>1.9949344175788293</v>
      </c>
      <c r="K7716" s="105">
        <v>3.4440497232280221</v>
      </c>
      <c r="L7716" s="105">
        <v>10.680786515865842</v>
      </c>
      <c r="M7716" s="105">
        <v>13.326221703573326</v>
      </c>
      <c r="N7716" s="105">
        <v>12.707166632605979</v>
      </c>
      <c r="O7716" s="105">
        <v>17.111261238578464</v>
      </c>
      <c r="P7716" s="105">
        <v>22.595335209307606</v>
      </c>
      <c r="Q7716" s="105">
        <v>38.971653546124138</v>
      </c>
      <c r="R7716" s="105">
        <v>46.628304501433654</v>
      </c>
      <c r="S7716" s="105">
        <v>4.9549185224455297</v>
      </c>
      <c r="T7716" s="105">
        <v>16.044922378500829</v>
      </c>
      <c r="U7716" s="105">
        <v>5.4312012703592414</v>
      </c>
    </row>
    <row r="7717" spans="1:21">
      <c r="A7717" s="54">
        <v>7715</v>
      </c>
      <c r="B7717" s="104">
        <v>46320</v>
      </c>
      <c r="C7717" s="104">
        <v>46320</v>
      </c>
      <c r="D7717" s="105">
        <v>311871</v>
      </c>
      <c r="E7717" s="105">
        <v>5818880000</v>
      </c>
      <c r="F7717" s="105">
        <v>0</v>
      </c>
      <c r="G7717" s="105">
        <v>29.552458916494317</v>
      </c>
      <c r="H7717" s="105">
        <v>4.1656064985878709</v>
      </c>
      <c r="I7717" s="105">
        <v>4.7982259953773978</v>
      </c>
      <c r="J7717" s="105">
        <v>6.7165492025662505</v>
      </c>
      <c r="K7717" s="105">
        <v>67.637791434743832</v>
      </c>
      <c r="L7717" s="105">
        <v>17.518561694613741</v>
      </c>
      <c r="M7717" s="105">
        <v>22.173843824549952</v>
      </c>
      <c r="N7717" s="105">
        <v>16.007974893194898</v>
      </c>
      <c r="O7717" s="105">
        <v>100</v>
      </c>
      <c r="P7717" s="105">
        <v>53.207624543946601</v>
      </c>
      <c r="Q7717" s="105">
        <v>19.301556286371362</v>
      </c>
      <c r="R7717" s="105">
        <v>27.634063845430067</v>
      </c>
      <c r="S7717" s="105">
        <v>0</v>
      </c>
      <c r="T7717" s="105">
        <v>30.726188094656361</v>
      </c>
      <c r="U7717" s="105">
        <v>30.726188094656354</v>
      </c>
    </row>
    <row r="7718" spans="1:21">
      <c r="A7718" s="54">
        <v>7716</v>
      </c>
      <c r="B7718" s="104">
        <v>46321</v>
      </c>
      <c r="C7718" s="104">
        <v>46321</v>
      </c>
      <c r="D7718" s="105">
        <v>718877769</v>
      </c>
      <c r="E7718" s="105">
        <v>5818880000</v>
      </c>
      <c r="F7718" s="105">
        <v>0</v>
      </c>
      <c r="G7718" s="105">
        <v>2.3536610399533267</v>
      </c>
      <c r="H7718" s="105">
        <v>3.6898668332711608</v>
      </c>
      <c r="I7718" s="105">
        <v>5.0480462030039446</v>
      </c>
      <c r="J7718" s="105">
        <v>6.5302903374998342</v>
      </c>
      <c r="K7718" s="105">
        <v>6.5547079031818676</v>
      </c>
      <c r="L7718" s="105">
        <v>0.18773263492374698</v>
      </c>
      <c r="M7718" s="105">
        <v>0.1</v>
      </c>
      <c r="N7718" s="105">
        <v>0.1</v>
      </c>
      <c r="O7718" s="105">
        <v>0.1</v>
      </c>
      <c r="P7718" s="105">
        <v>0.26569304961533219</v>
      </c>
      <c r="Q7718" s="105">
        <v>1.1198519945546328</v>
      </c>
      <c r="R7718" s="105">
        <v>1.729962744983746</v>
      </c>
      <c r="S7718" s="105">
        <v>2.7621165070714597</v>
      </c>
      <c r="T7718" s="105">
        <v>2.3149843950822997</v>
      </c>
      <c r="U7718" s="105">
        <v>2.3592255168881113</v>
      </c>
    </row>
    <row r="7719" spans="1:21">
      <c r="A7719" s="54">
        <v>7717</v>
      </c>
      <c r="B7719" s="104">
        <v>46345</v>
      </c>
      <c r="C7719" s="104">
        <v>46345</v>
      </c>
      <c r="D7719" s="105">
        <v>809415164</v>
      </c>
      <c r="E7719" s="105">
        <v>11602500000</v>
      </c>
      <c r="F7719" s="105">
        <v>0</v>
      </c>
      <c r="G7719" s="105">
        <v>100</v>
      </c>
      <c r="H7719" s="105">
        <v>100</v>
      </c>
      <c r="I7719" s="105">
        <v>100</v>
      </c>
      <c r="J7719" s="105">
        <v>4.6138270110888513</v>
      </c>
      <c r="K7719" s="105">
        <v>1.0719475262868161</v>
      </c>
      <c r="L7719" s="105">
        <v>0.67042800399739877</v>
      </c>
      <c r="M7719" s="105">
        <v>0.22039122855887128</v>
      </c>
      <c r="N7719" s="105">
        <v>0.1507894809592418</v>
      </c>
      <c r="O7719" s="105">
        <v>0.15531162653639924</v>
      </c>
      <c r="P7719" s="105">
        <v>0.22063360177291338</v>
      </c>
      <c r="Q7719" s="105">
        <v>0.46936342382548968</v>
      </c>
      <c r="R7719" s="105">
        <v>100</v>
      </c>
      <c r="S7719" s="105">
        <v>68.468384285012618</v>
      </c>
      <c r="T7719" s="105">
        <v>33.964390991918833</v>
      </c>
      <c r="U7719" s="105">
        <v>65.59238564231616</v>
      </c>
    </row>
    <row r="7720" spans="1:21">
      <c r="A7720" s="54">
        <v>7718</v>
      </c>
      <c r="B7720" s="104">
        <v>46346</v>
      </c>
      <c r="C7720" s="104">
        <v>46346</v>
      </c>
      <c r="D7720" s="105">
        <v>38841658.999999993</v>
      </c>
      <c r="E7720" s="105">
        <v>2909440000</v>
      </c>
      <c r="F7720" s="105">
        <v>0</v>
      </c>
      <c r="G7720" s="105">
        <v>100</v>
      </c>
      <c r="H7720" s="105">
        <v>100</v>
      </c>
      <c r="I7720" s="105">
        <v>100</v>
      </c>
      <c r="J7720" s="105">
        <v>100</v>
      </c>
      <c r="K7720" s="105">
        <v>17.307524595923763</v>
      </c>
      <c r="L7720" s="105">
        <v>100</v>
      </c>
      <c r="M7720" s="105">
        <v>24.074348713250469</v>
      </c>
      <c r="N7720" s="105">
        <v>9.6851423312602751</v>
      </c>
      <c r="O7720" s="105">
        <v>4.5609516535429391</v>
      </c>
      <c r="P7720" s="105">
        <v>2.8553212213270527</v>
      </c>
      <c r="Q7720" s="105">
        <v>3.7632507725262712</v>
      </c>
      <c r="R7720" s="105">
        <v>100</v>
      </c>
      <c r="S7720" s="105">
        <v>69.84599540702753</v>
      </c>
      <c r="T7720" s="105">
        <v>55.187211607319227</v>
      </c>
      <c r="U7720" s="105">
        <v>69.267517855784305</v>
      </c>
    </row>
    <row r="7721" spans="1:21">
      <c r="A7721" s="54">
        <v>7719</v>
      </c>
      <c r="B7721" s="104">
        <v>46347</v>
      </c>
      <c r="C7721" s="104">
        <v>46347</v>
      </c>
      <c r="D7721" s="105">
        <v>11565787.999999998</v>
      </c>
      <c r="E7721" s="105">
        <v>5818880000</v>
      </c>
      <c r="F7721" s="105">
        <v>0</v>
      </c>
      <c r="G7721" s="105">
        <v>0.98345420725363264</v>
      </c>
      <c r="H7721" s="105">
        <v>1.4709288338813424</v>
      </c>
      <c r="I7721" s="105">
        <v>1.795513376621793</v>
      </c>
      <c r="J7721" s="105">
        <v>2.4892709417854157</v>
      </c>
      <c r="K7721" s="105">
        <v>0.45521100910646156</v>
      </c>
      <c r="L7721" s="105">
        <v>0.1</v>
      </c>
      <c r="M7721" s="105">
        <v>0.1</v>
      </c>
      <c r="N7721" s="105">
        <v>0.1</v>
      </c>
      <c r="O7721" s="105">
        <v>0.1</v>
      </c>
      <c r="P7721" s="105">
        <v>0.14822067834686578</v>
      </c>
      <c r="Q7721" s="105">
        <v>0.31475262102370039</v>
      </c>
      <c r="R7721" s="105">
        <v>0.70350733513539898</v>
      </c>
      <c r="S7721" s="105">
        <v>1.2975273747657048</v>
      </c>
      <c r="T7721" s="105">
        <v>0.73007158359621727</v>
      </c>
      <c r="U7721" s="105">
        <v>1.2496237294551213</v>
      </c>
    </row>
    <row r="7722" spans="1:21">
      <c r="A7722" s="54">
        <v>7720</v>
      </c>
      <c r="B7722" s="104">
        <v>46371</v>
      </c>
      <c r="C7722" s="104">
        <v>46371</v>
      </c>
      <c r="D7722" s="105">
        <v>95150055</v>
      </c>
      <c r="E7722" s="105">
        <v>2909440000</v>
      </c>
      <c r="F7722" s="105">
        <v>0</v>
      </c>
      <c r="G7722" s="105">
        <v>2.8511411805235012</v>
      </c>
      <c r="H7722" s="105">
        <v>7.2566101230101365</v>
      </c>
      <c r="I7722" s="105">
        <v>100</v>
      </c>
      <c r="J7722" s="105">
        <v>100</v>
      </c>
      <c r="K7722" s="105">
        <v>100</v>
      </c>
      <c r="L7722" s="105">
        <v>5.6954077613923229</v>
      </c>
      <c r="M7722" s="105">
        <v>2.7868253044300779</v>
      </c>
      <c r="N7722" s="105">
        <v>1.0780592901054467</v>
      </c>
      <c r="O7722" s="105">
        <v>0.29556857445237578</v>
      </c>
      <c r="P7722" s="105">
        <v>0.23710552947126248</v>
      </c>
      <c r="Q7722" s="105">
        <v>0.69796043645655947</v>
      </c>
      <c r="R7722" s="105">
        <v>2.1918461419596058</v>
      </c>
      <c r="S7722" s="105">
        <v>17.618660383723505</v>
      </c>
      <c r="T7722" s="105">
        <v>26.924210361816776</v>
      </c>
      <c r="U7722" s="105">
        <v>22.508422948443009</v>
      </c>
    </row>
    <row r="7723" spans="1:21">
      <c r="A7723" s="54">
        <v>7721</v>
      </c>
      <c r="B7723" s="104">
        <v>46372</v>
      </c>
      <c r="C7723" s="104">
        <v>46372</v>
      </c>
      <c r="D7723" s="105">
        <v>206112634</v>
      </c>
      <c r="E7723" s="105">
        <v>8736860000</v>
      </c>
      <c r="F7723" s="105">
        <v>0</v>
      </c>
      <c r="G7723" s="105">
        <v>0.65404417604188259</v>
      </c>
      <c r="H7723" s="105">
        <v>0.6850079300046763</v>
      </c>
      <c r="I7723" s="105">
        <v>0.60307046954030774</v>
      </c>
      <c r="J7723" s="105">
        <v>0.62227072583306287</v>
      </c>
      <c r="K7723" s="105">
        <v>1.0514715112560709</v>
      </c>
      <c r="L7723" s="105">
        <v>1.4827367613491753</v>
      </c>
      <c r="M7723" s="105">
        <v>1.5930061706641638</v>
      </c>
      <c r="N7723" s="105">
        <v>1.1774499583993521</v>
      </c>
      <c r="O7723" s="105">
        <v>0.42701309834163997</v>
      </c>
      <c r="P7723" s="105">
        <v>0.37919257508984977</v>
      </c>
      <c r="Q7723" s="105">
        <v>0.50996389210464033</v>
      </c>
      <c r="R7723" s="105">
        <v>0.68863846432099385</v>
      </c>
      <c r="S7723" s="105">
        <v>0.84697748808852802</v>
      </c>
      <c r="T7723" s="105">
        <v>0.82282214441215118</v>
      </c>
      <c r="U7723" s="105">
        <v>0.84555069162378527</v>
      </c>
    </row>
    <row r="7724" spans="1:21">
      <c r="A7724" s="54">
        <v>7722</v>
      </c>
      <c r="B7724" s="104">
        <v>46376</v>
      </c>
      <c r="C7724" s="104">
        <v>46376</v>
      </c>
      <c r="D7724" s="105">
        <v>137774067.99999997</v>
      </c>
      <c r="E7724" s="105">
        <v>5818880000</v>
      </c>
      <c r="F7724" s="105">
        <v>0</v>
      </c>
      <c r="G7724" s="105">
        <v>1.0386755842397926</v>
      </c>
      <c r="H7724" s="105">
        <v>1.3863523498346197</v>
      </c>
      <c r="I7724" s="105">
        <v>1.5942612576430246</v>
      </c>
      <c r="J7724" s="105">
        <v>1.4040926790627508</v>
      </c>
      <c r="K7724" s="105">
        <v>0.77605322293399337</v>
      </c>
      <c r="L7724" s="105">
        <v>0.66046994779750501</v>
      </c>
      <c r="M7724" s="105">
        <v>0.76227202482485867</v>
      </c>
      <c r="N7724" s="105">
        <v>0.52973725452225473</v>
      </c>
      <c r="O7724" s="105">
        <v>0.26555422703057552</v>
      </c>
      <c r="P7724" s="105">
        <v>0.19171174745270728</v>
      </c>
      <c r="Q7724" s="105">
        <v>0.33880983931616954</v>
      </c>
      <c r="R7724" s="105">
        <v>0.76402602884477278</v>
      </c>
      <c r="S7724" s="105">
        <v>0.95129471894115736</v>
      </c>
      <c r="T7724" s="105">
        <v>0.80933468029191891</v>
      </c>
      <c r="U7724" s="105">
        <v>0.94376054708144519</v>
      </c>
    </row>
    <row r="7725" spans="1:21">
      <c r="A7725" s="54">
        <v>7723</v>
      </c>
      <c r="B7725" s="104">
        <v>46377</v>
      </c>
      <c r="C7725" s="104">
        <v>46377</v>
      </c>
      <c r="D7725" s="105">
        <v>343085.00000000006</v>
      </c>
      <c r="E7725" s="105">
        <v>2909440000</v>
      </c>
      <c r="F7725" s="105">
        <v>0</v>
      </c>
      <c r="G7725" s="105">
        <v>12.55459693839833</v>
      </c>
      <c r="H7725" s="105">
        <v>21.3952494262027</v>
      </c>
      <c r="I7725" s="105">
        <v>41.895280336964341</v>
      </c>
      <c r="J7725" s="105">
        <v>64.759239310302277</v>
      </c>
      <c r="K7725" s="105">
        <v>24.397184917568033</v>
      </c>
      <c r="L7725" s="105">
        <v>9.4706131239274871</v>
      </c>
      <c r="M7725" s="105">
        <v>5.77422829718338</v>
      </c>
      <c r="N7725" s="105">
        <v>4.1023796449942864</v>
      </c>
      <c r="O7725" s="105">
        <v>4.1647197908029989</v>
      </c>
      <c r="P7725" s="105">
        <v>3.6342254295363592</v>
      </c>
      <c r="Q7725" s="105">
        <v>4.9755037075726252</v>
      </c>
      <c r="R7725" s="105">
        <v>8.1941001725291596</v>
      </c>
      <c r="S7725" s="105">
        <v>30.735655580873562</v>
      </c>
      <c r="T7725" s="105">
        <v>17.109776757998493</v>
      </c>
      <c r="U7725" s="105">
        <v>29.479644919453143</v>
      </c>
    </row>
    <row r="7726" spans="1:21">
      <c r="A7726" s="54">
        <v>7724</v>
      </c>
      <c r="B7726" s="104">
        <v>46378</v>
      </c>
      <c r="C7726" s="104">
        <v>46378</v>
      </c>
      <c r="D7726" s="105">
        <v>82464</v>
      </c>
      <c r="E7726" s="105">
        <v>2917980000</v>
      </c>
      <c r="F7726" s="105">
        <v>0</v>
      </c>
      <c r="G7726" s="105">
        <v>35.009875433339133</v>
      </c>
      <c r="H7726" s="105">
        <v>36.693648053178926</v>
      </c>
      <c r="I7726" s="105">
        <v>34.914562086964189</v>
      </c>
      <c r="J7726" s="105">
        <v>39.623326719999149</v>
      </c>
      <c r="K7726" s="105">
        <v>43.613728397178427</v>
      </c>
      <c r="L7726" s="105">
        <v>43.465514284296916</v>
      </c>
      <c r="M7726" s="105">
        <v>32.778139666249004</v>
      </c>
      <c r="N7726" s="105">
        <v>27.376003047652908</v>
      </c>
      <c r="O7726" s="105">
        <v>29.346369852529584</v>
      </c>
      <c r="P7726" s="105">
        <v>33.29089586640967</v>
      </c>
      <c r="Q7726" s="105">
        <v>33.300015863289545</v>
      </c>
      <c r="R7726" s="105">
        <v>40.314544391821123</v>
      </c>
      <c r="S7726" s="105">
        <v>0</v>
      </c>
      <c r="T7726" s="105">
        <v>35.810551971909049</v>
      </c>
      <c r="U7726" s="105">
        <v>35.810551971909049</v>
      </c>
    </row>
    <row r="7727" spans="1:21">
      <c r="A7727" s="54">
        <v>7725</v>
      </c>
      <c r="B7727" s="104">
        <v>46379</v>
      </c>
      <c r="C7727" s="104">
        <v>46379</v>
      </c>
      <c r="D7727" s="105">
        <v>0</v>
      </c>
      <c r="E7727" s="105">
        <v>2917980000</v>
      </c>
      <c r="F7727" s="105">
        <v>1</v>
      </c>
      <c r="G7727" s="105">
        <v>-99999</v>
      </c>
      <c r="H7727" s="105">
        <v>-99999</v>
      </c>
      <c r="I7727" s="105">
        <v>-99999</v>
      </c>
      <c r="J7727" s="105">
        <v>-99999</v>
      </c>
      <c r="K7727" s="105">
        <v>-99999</v>
      </c>
      <c r="L7727" s="105">
        <v>-99999</v>
      </c>
      <c r="M7727" s="105">
        <v>-99999</v>
      </c>
      <c r="N7727" s="105">
        <v>-99999</v>
      </c>
      <c r="O7727" s="105">
        <v>-99999</v>
      </c>
      <c r="P7727" s="105">
        <v>-99999</v>
      </c>
      <c r="Q7727" s="105">
        <v>-99999</v>
      </c>
      <c r="R7727" s="105">
        <v>-99999</v>
      </c>
      <c r="S7727" s="105">
        <v>0</v>
      </c>
      <c r="T7727" s="105">
        <v>0</v>
      </c>
      <c r="U7727" s="105">
        <v>0</v>
      </c>
    </row>
    <row r="7728" spans="1:21">
      <c r="A7728" s="54">
        <v>7726</v>
      </c>
      <c r="B7728" s="104">
        <v>46380</v>
      </c>
      <c r="C7728" s="104">
        <v>46380</v>
      </c>
      <c r="D7728" s="105">
        <v>164789676</v>
      </c>
      <c r="E7728" s="105">
        <v>14520500000</v>
      </c>
      <c r="F7728" s="105">
        <v>0</v>
      </c>
      <c r="G7728" s="105">
        <v>2.1725049529466021</v>
      </c>
      <c r="H7728" s="105">
        <v>4.3157467529586597</v>
      </c>
      <c r="I7728" s="105">
        <v>9.6671622098635854</v>
      </c>
      <c r="J7728" s="105">
        <v>12.670267200028016</v>
      </c>
      <c r="K7728" s="105">
        <v>10.511884742415358</v>
      </c>
      <c r="L7728" s="105">
        <v>1.9051793694667702</v>
      </c>
      <c r="M7728" s="105">
        <v>0.45288245350484951</v>
      </c>
      <c r="N7728" s="105">
        <v>0.52499112193910902</v>
      </c>
      <c r="O7728" s="105">
        <v>0.45274021541064041</v>
      </c>
      <c r="P7728" s="105">
        <v>0.82338408381253103</v>
      </c>
      <c r="Q7728" s="105">
        <v>2.4159713558534559</v>
      </c>
      <c r="R7728" s="105">
        <v>3.2637936612836387</v>
      </c>
      <c r="S7728" s="105">
        <v>0.74827815646802032</v>
      </c>
      <c r="T7728" s="105">
        <v>4.0980423432902677</v>
      </c>
      <c r="U7728" s="105">
        <v>1.2766400678480785</v>
      </c>
    </row>
    <row r="7729" spans="1:21">
      <c r="A7729" s="54">
        <v>7727</v>
      </c>
      <c r="B7729" s="104">
        <v>46381</v>
      </c>
      <c r="C7729" s="104">
        <v>46381</v>
      </c>
      <c r="D7729" s="105">
        <v>274114792</v>
      </c>
      <c r="E7729" s="105">
        <v>8728100000</v>
      </c>
      <c r="F7729" s="105">
        <v>0</v>
      </c>
      <c r="G7729" s="105">
        <v>2.5619491065576723</v>
      </c>
      <c r="H7729" s="105">
        <v>5.0695406272710102</v>
      </c>
      <c r="I7729" s="105">
        <v>9.6654397910657632</v>
      </c>
      <c r="J7729" s="105">
        <v>11.740150111192841</v>
      </c>
      <c r="K7729" s="105">
        <v>9.9732902450981413</v>
      </c>
      <c r="L7729" s="105">
        <v>3.3290766160938805</v>
      </c>
      <c r="M7729" s="105">
        <v>0.8390141078194</v>
      </c>
      <c r="N7729" s="105">
        <v>0.97163038773618582</v>
      </c>
      <c r="O7729" s="105">
        <v>0.65002700794463997</v>
      </c>
      <c r="P7729" s="105">
        <v>1.7642273731924061</v>
      </c>
      <c r="Q7729" s="105">
        <v>4.8003472164827441</v>
      </c>
      <c r="R7729" s="105">
        <v>4.331552417605316</v>
      </c>
      <c r="S7729" s="105">
        <v>1.4654686310735014</v>
      </c>
      <c r="T7729" s="105">
        <v>4.6413537506716658</v>
      </c>
      <c r="U7729" s="105">
        <v>1.6631853823825682</v>
      </c>
    </row>
    <row r="7730" spans="1:21">
      <c r="A7730" s="54">
        <v>7728</v>
      </c>
      <c r="B7730" s="107">
        <v>46397</v>
      </c>
      <c r="C7730" s="107">
        <v>46397</v>
      </c>
      <c r="D7730" s="107">
        <v>223189723</v>
      </c>
      <c r="E7730" s="108">
        <v>46860200000</v>
      </c>
      <c r="F7730" s="107">
        <v>0</v>
      </c>
      <c r="G7730" s="110">
        <v>0.62503205786062599</v>
      </c>
      <c r="H7730" s="110">
        <v>0.7411049660926462</v>
      </c>
      <c r="I7730" s="110">
        <v>0.70746710730469853</v>
      </c>
      <c r="J7730" s="110">
        <v>0.71691037724700057</v>
      </c>
      <c r="K7730" s="110">
        <v>0.64336385407020613</v>
      </c>
      <c r="L7730" s="110">
        <v>0.2251328753545184</v>
      </c>
      <c r="M7730" s="110">
        <v>0.13375019611137712</v>
      </c>
      <c r="N7730" s="110">
        <v>0.13664368177687253</v>
      </c>
      <c r="O7730" s="110">
        <v>0.12611682685448355</v>
      </c>
      <c r="P7730" s="110">
        <v>0.15952105154049448</v>
      </c>
      <c r="Q7730" s="110">
        <v>0.33125913082791464</v>
      </c>
      <c r="R7730" s="110">
        <v>0.47588372912337384</v>
      </c>
      <c r="S7730" s="110">
        <v>0.2282388544687726</v>
      </c>
      <c r="T7730" s="110">
        <v>0.41851548784701764</v>
      </c>
      <c r="U7730" s="110">
        <v>0.33944760866266133</v>
      </c>
    </row>
    <row r="7731" spans="1:21">
      <c r="A7731" s="54">
        <v>7729</v>
      </c>
      <c r="B7731" s="107">
        <v>46398</v>
      </c>
      <c r="C7731" s="107">
        <v>46398</v>
      </c>
      <c r="D7731" s="107">
        <v>2650722</v>
      </c>
      <c r="E7731" s="108">
        <v>2917980000</v>
      </c>
      <c r="F7731" s="107">
        <v>0</v>
      </c>
      <c r="G7731" s="110">
        <v>0.5373661636282423</v>
      </c>
      <c r="H7731" s="110">
        <v>0.92808009013078085</v>
      </c>
      <c r="I7731" s="110">
        <v>1.5283888006122683</v>
      </c>
      <c r="J7731" s="110">
        <v>2.32997150695144</v>
      </c>
      <c r="K7731" s="110">
        <v>1.5561720108838617</v>
      </c>
      <c r="L7731" s="110">
        <v>0.96597796926710233</v>
      </c>
      <c r="M7731" s="110">
        <v>0.41266379828459554</v>
      </c>
      <c r="N7731" s="110">
        <v>0.27983983132648144</v>
      </c>
      <c r="O7731" s="110">
        <v>0.18128790911645903</v>
      </c>
      <c r="P7731" s="110">
        <v>0.1803613554753179</v>
      </c>
      <c r="Q7731" s="110">
        <v>0.29366925565986013</v>
      </c>
      <c r="R7731" s="110">
        <v>0.38036259635782632</v>
      </c>
      <c r="S7731" s="110">
        <v>0.67401155352758813</v>
      </c>
      <c r="T7731" s="110">
        <v>0.7978451073078533</v>
      </c>
      <c r="U7731" s="110">
        <v>0.79333557024102541</v>
      </c>
    </row>
    <row r="7732" spans="1:21">
      <c r="A7732" s="54">
        <v>7730</v>
      </c>
      <c r="B7732" s="107">
        <v>46399</v>
      </c>
      <c r="C7732" s="107">
        <v>46399</v>
      </c>
      <c r="D7732" s="107">
        <v>81851</v>
      </c>
      <c r="E7732" s="108">
        <v>2917980000</v>
      </c>
      <c r="F7732" s="107">
        <v>0</v>
      </c>
      <c r="G7732" s="110">
        <v>2.6744229384113707</v>
      </c>
      <c r="H7732" s="110">
        <v>4.9954916878745745</v>
      </c>
      <c r="I7732" s="110">
        <v>9.4927866865777766</v>
      </c>
      <c r="J7732" s="110">
        <v>14.958906825294935</v>
      </c>
      <c r="K7732" s="110">
        <v>9.7574995496746126</v>
      </c>
      <c r="L7732" s="110">
        <v>4.7507155645270593</v>
      </c>
      <c r="M7732" s="110">
        <v>1.9632241357301414</v>
      </c>
      <c r="N7732" s="110">
        <v>1.4626579271065963</v>
      </c>
      <c r="O7732" s="110">
        <v>1.0390257863357817</v>
      </c>
      <c r="P7732" s="110">
        <v>0.96925650622784976</v>
      </c>
      <c r="Q7732" s="110">
        <v>1.3681009181878225</v>
      </c>
      <c r="R7732" s="110">
        <v>1.6893104951729723</v>
      </c>
      <c r="S7732" s="110">
        <v>11.06148283616157</v>
      </c>
      <c r="T7732" s="110">
        <v>4.5934499184267912</v>
      </c>
      <c r="U7732" s="110">
        <v>4.6924645333480726</v>
      </c>
    </row>
    <row r="7733" spans="1:21">
      <c r="A7733" s="54">
        <v>7731</v>
      </c>
      <c r="B7733" s="107">
        <v>46400</v>
      </c>
      <c r="C7733" s="107">
        <v>46400</v>
      </c>
      <c r="D7733" s="107">
        <v>199680730</v>
      </c>
      <c r="E7733" s="108">
        <v>58946900000</v>
      </c>
      <c r="F7733" s="107">
        <v>0</v>
      </c>
      <c r="G7733" s="110">
        <v>0.67514426671309824</v>
      </c>
      <c r="H7733" s="110">
        <v>0.80347722512137676</v>
      </c>
      <c r="I7733" s="110">
        <v>0.8752909001076582</v>
      </c>
      <c r="J7733" s="110">
        <v>0.93615276817342319</v>
      </c>
      <c r="K7733" s="110">
        <v>0.77268424440547201</v>
      </c>
      <c r="L7733" s="110">
        <v>0.44742610346742412</v>
      </c>
      <c r="M7733" s="110">
        <v>0.44142594282175773</v>
      </c>
      <c r="N7733" s="110">
        <v>0.40933959938922898</v>
      </c>
      <c r="O7733" s="110">
        <v>0.26258554492425612</v>
      </c>
      <c r="P7733" s="110">
        <v>0.20970448463315783</v>
      </c>
      <c r="Q7733" s="110">
        <v>0.40278777302599184</v>
      </c>
      <c r="R7733" s="110">
        <v>0.60865461851501501</v>
      </c>
      <c r="S7733" s="110">
        <v>0.46462424910197175</v>
      </c>
      <c r="T7733" s="110">
        <v>0.57038945594148838</v>
      </c>
      <c r="U7733" s="110">
        <v>0.53336042755097224</v>
      </c>
    </row>
    <row r="7734" spans="1:21">
      <c r="A7734" s="54">
        <v>7732</v>
      </c>
      <c r="B7734" s="107">
        <v>46401</v>
      </c>
      <c r="C7734" s="107">
        <v>46401</v>
      </c>
      <c r="D7734" s="107">
        <v>55672885</v>
      </c>
      <c r="E7734" s="108">
        <v>73741000000</v>
      </c>
      <c r="F7734" s="107">
        <v>0</v>
      </c>
      <c r="G7734" s="110">
        <v>0.50864644456536301</v>
      </c>
      <c r="H7734" s="110">
        <v>0.82921736055178208</v>
      </c>
      <c r="I7734" s="110">
        <v>1.1368055766225416</v>
      </c>
      <c r="J7734" s="110">
        <v>1.4580535626791711</v>
      </c>
      <c r="K7734" s="110">
        <v>1.1812194894468389</v>
      </c>
      <c r="L7734" s="110">
        <v>0.256960213482675</v>
      </c>
      <c r="M7734" s="110">
        <v>0.16796364404020883</v>
      </c>
      <c r="N7734" s="110">
        <v>0.16910089765859188</v>
      </c>
      <c r="O7734" s="110">
        <v>0.13995091954651204</v>
      </c>
      <c r="P7734" s="110">
        <v>0.12091206018636426</v>
      </c>
      <c r="Q7734" s="110">
        <v>0.20840172439946042</v>
      </c>
      <c r="R7734" s="110">
        <v>0.33715885217182384</v>
      </c>
      <c r="S7734" s="110">
        <v>0.56275795895749958</v>
      </c>
      <c r="T7734" s="110">
        <v>0.54286589544594444</v>
      </c>
      <c r="U7734" s="110">
        <v>0.55034523745041486</v>
      </c>
    </row>
    <row r="7735" spans="1:21">
      <c r="A7735" s="54">
        <v>7733</v>
      </c>
      <c r="B7735" s="107">
        <v>46402</v>
      </c>
      <c r="C7735" s="107">
        <v>46402</v>
      </c>
      <c r="D7735" s="107">
        <v>6976697.9999999991</v>
      </c>
      <c r="E7735" s="108">
        <v>5844300000</v>
      </c>
      <c r="F7735" s="107">
        <v>0</v>
      </c>
      <c r="G7735" s="110">
        <v>1.0353011738279472</v>
      </c>
      <c r="H7735" s="110">
        <v>1.4087204824458623</v>
      </c>
      <c r="I7735" s="110">
        <v>1.8943985961093175</v>
      </c>
      <c r="J7735" s="110">
        <v>2.4892190990195653</v>
      </c>
      <c r="K7735" s="110">
        <v>2.2680082012621674</v>
      </c>
      <c r="L7735" s="110">
        <v>2.1946188605306887</v>
      </c>
      <c r="M7735" s="110">
        <v>1.9790036734017376</v>
      </c>
      <c r="N7735" s="110">
        <v>1.6806221179049268</v>
      </c>
      <c r="O7735" s="110">
        <v>1.0727702846198039</v>
      </c>
      <c r="P7735" s="110">
        <v>0.53052355646966165</v>
      </c>
      <c r="Q7735" s="110">
        <v>0.60776521461918698</v>
      </c>
      <c r="R7735" s="110">
        <v>0.75992502166679943</v>
      </c>
      <c r="S7735" s="110">
        <v>1.7908443952398494</v>
      </c>
      <c r="T7735" s="110">
        <v>1.4934063568231386</v>
      </c>
      <c r="U7735" s="110">
        <v>1.6846987574739658</v>
      </c>
    </row>
    <row r="7736" spans="1:21">
      <c r="A7736" s="54">
        <v>7734</v>
      </c>
      <c r="B7736" s="107">
        <v>46403</v>
      </c>
      <c r="C7736" s="107">
        <v>46403</v>
      </c>
      <c r="D7736" s="107">
        <v>5571755.0000000019</v>
      </c>
      <c r="E7736" s="108">
        <v>20475600000</v>
      </c>
      <c r="F7736" s="107">
        <v>0</v>
      </c>
      <c r="G7736" s="110">
        <v>1.3652032829081377</v>
      </c>
      <c r="H7736" s="110">
        <v>2.2108437353687602</v>
      </c>
      <c r="I7736" s="110">
        <v>2.664712093281854</v>
      </c>
      <c r="J7736" s="110">
        <v>3.6016019447449508</v>
      </c>
      <c r="K7736" s="110">
        <v>2.5141144117783929</v>
      </c>
      <c r="L7736" s="110">
        <v>0.88971595697708872</v>
      </c>
      <c r="M7736" s="110">
        <v>0.98116854973610135</v>
      </c>
      <c r="N7736" s="110">
        <v>0.65422267066976492</v>
      </c>
      <c r="O7736" s="110">
        <v>0.3949926486964086</v>
      </c>
      <c r="P7736" s="110">
        <v>0.27101293216939681</v>
      </c>
      <c r="Q7736" s="110">
        <v>0.55408148949817315</v>
      </c>
      <c r="R7736" s="110">
        <v>0.90137017721064971</v>
      </c>
      <c r="S7736" s="110">
        <v>1.0299747612690444</v>
      </c>
      <c r="T7736" s="110">
        <v>1.4169199910866397</v>
      </c>
      <c r="U7736" s="110">
        <v>1.3721206386750631</v>
      </c>
    </row>
    <row r="7737" spans="1:21">
      <c r="A7737" s="54">
        <v>7735</v>
      </c>
      <c r="B7737" s="107">
        <v>46409</v>
      </c>
      <c r="C7737" s="107">
        <v>46409</v>
      </c>
      <c r="D7737" s="107">
        <v>5808936</v>
      </c>
      <c r="E7737" s="108">
        <v>2917980000</v>
      </c>
      <c r="F7737" s="107">
        <v>0</v>
      </c>
      <c r="G7737" s="110">
        <v>2.1117423845811931</v>
      </c>
      <c r="H7737" s="110">
        <v>3.2447837720779242</v>
      </c>
      <c r="I7737" s="110">
        <v>3.1456868263571964</v>
      </c>
      <c r="J7737" s="110">
        <v>4.2668389369145103</v>
      </c>
      <c r="K7737" s="110">
        <v>4.1083374056969681</v>
      </c>
      <c r="L7737" s="110">
        <v>4.0493140689748461</v>
      </c>
      <c r="M7737" s="110">
        <v>3.783033536526327</v>
      </c>
      <c r="N7737" s="110">
        <v>3.8770362505499247</v>
      </c>
      <c r="O7737" s="110">
        <v>3.5819145395044765</v>
      </c>
      <c r="P7737" s="110">
        <v>2.5046996130943651</v>
      </c>
      <c r="Q7737" s="110">
        <v>2.06391773379071</v>
      </c>
      <c r="R7737" s="110">
        <v>2.1395822863487046</v>
      </c>
      <c r="S7737" s="110">
        <v>3.8383844768830868</v>
      </c>
      <c r="T7737" s="110">
        <v>3.2397406128680957</v>
      </c>
      <c r="U7737" s="110">
        <v>3.3203512829894133</v>
      </c>
    </row>
    <row r="7738" spans="1:21">
      <c r="A7738" s="54">
        <v>7736</v>
      </c>
      <c r="B7738" s="107">
        <v>46410</v>
      </c>
      <c r="C7738" s="107">
        <v>46410</v>
      </c>
      <c r="D7738" s="107">
        <v>142644.99999999997</v>
      </c>
      <c r="E7738" s="108">
        <v>2917980000</v>
      </c>
      <c r="F7738" s="107">
        <v>0</v>
      </c>
      <c r="G7738" s="110">
        <v>2.2363197723698853</v>
      </c>
      <c r="H7738" s="110">
        <v>3.502357368562504</v>
      </c>
      <c r="I7738" s="110">
        <v>3.7612678592298971</v>
      </c>
      <c r="J7738" s="110">
        <v>5.6851116786680702</v>
      </c>
      <c r="K7738" s="110">
        <v>6.4763746405807474</v>
      </c>
      <c r="L7738" s="110">
        <v>6.8373145521837717</v>
      </c>
      <c r="M7738" s="110">
        <v>6.2925755630985583</v>
      </c>
      <c r="N7738" s="110">
        <v>5.8598600408566366</v>
      </c>
      <c r="O7738" s="110">
        <v>4.9486016642394999</v>
      </c>
      <c r="P7738" s="110">
        <v>2.6906787301624933</v>
      </c>
      <c r="Q7738" s="110">
        <v>2.1223282759942754</v>
      </c>
      <c r="R7738" s="110">
        <v>2.19380305631155</v>
      </c>
      <c r="S7738" s="110">
        <v>0</v>
      </c>
      <c r="T7738" s="110">
        <v>4.3838827668548248</v>
      </c>
      <c r="U7738" s="110">
        <v>4.3838827668548248</v>
      </c>
    </row>
    <row r="7739" spans="1:21">
      <c r="A7739" s="54">
        <v>7737</v>
      </c>
      <c r="B7739" s="107">
        <v>46411</v>
      </c>
      <c r="C7739" s="107">
        <v>46411</v>
      </c>
      <c r="D7739" s="107">
        <v>326902</v>
      </c>
      <c r="E7739" s="108">
        <v>2917980000</v>
      </c>
      <c r="F7739" s="107">
        <v>0</v>
      </c>
      <c r="G7739" s="110">
        <v>10.919426321787872</v>
      </c>
      <c r="H7739" s="110">
        <v>20.281020454896581</v>
      </c>
      <c r="I7739" s="110">
        <v>26.851526838333445</v>
      </c>
      <c r="J7739" s="110">
        <v>28.25031888059646</v>
      </c>
      <c r="K7739" s="110">
        <v>17.629519349946758</v>
      </c>
      <c r="L7739" s="110">
        <v>13.735696192477418</v>
      </c>
      <c r="M7739" s="110">
        <v>22.389593449396042</v>
      </c>
      <c r="N7739" s="110">
        <v>27.37664364294216</v>
      </c>
      <c r="O7739" s="110">
        <v>18.910192301947102</v>
      </c>
      <c r="P7739" s="110">
        <v>9.5007637093155743</v>
      </c>
      <c r="Q7739" s="110">
        <v>6.9906944341204156</v>
      </c>
      <c r="R7739" s="110">
        <v>9.929364417956533</v>
      </c>
      <c r="S7739" s="110">
        <v>20.924839657322689</v>
      </c>
      <c r="T7739" s="110">
        <v>17.730396666143029</v>
      </c>
      <c r="U7739" s="110">
        <v>17.87331022661682</v>
      </c>
    </row>
    <row r="7740" spans="1:21">
      <c r="A7740" s="54">
        <v>7738</v>
      </c>
      <c r="B7740" s="107">
        <v>46412</v>
      </c>
      <c r="C7740" s="107">
        <v>46412</v>
      </c>
      <c r="D7740" s="107">
        <v>958339.99999999988</v>
      </c>
      <c r="E7740" s="108">
        <v>2917980000</v>
      </c>
      <c r="F7740" s="107">
        <v>0</v>
      </c>
      <c r="G7740" s="110">
        <v>4.0437006808470057</v>
      </c>
      <c r="H7740" s="110">
        <v>6.7448817885583194</v>
      </c>
      <c r="I7740" s="110">
        <v>8.5279046997197678</v>
      </c>
      <c r="J7740" s="110">
        <v>9.8335081286806414</v>
      </c>
      <c r="K7740" s="110">
        <v>5.3202283548994167</v>
      </c>
      <c r="L7740" s="110">
        <v>4.513566783374376</v>
      </c>
      <c r="M7740" s="110">
        <v>9.0493705448597481</v>
      </c>
      <c r="N7740" s="110">
        <v>11.772784811359955</v>
      </c>
      <c r="O7740" s="110">
        <v>8.3805916576099797</v>
      </c>
      <c r="P7740" s="110">
        <v>3.6778669718223611</v>
      </c>
      <c r="Q7740" s="110">
        <v>2.2295809196175229</v>
      </c>
      <c r="R7740" s="110">
        <v>2.3239519176124745</v>
      </c>
      <c r="S7740" s="110">
        <v>0</v>
      </c>
      <c r="T7740" s="110">
        <v>6.3681614382467968</v>
      </c>
      <c r="U7740" s="110">
        <v>6.3681614382467986</v>
      </c>
    </row>
    <row r="7741" spans="1:21">
      <c r="A7741" s="54">
        <v>7739</v>
      </c>
      <c r="B7741" s="107">
        <v>46413</v>
      </c>
      <c r="C7741" s="107">
        <v>46413</v>
      </c>
      <c r="D7741" s="107">
        <v>404163.99999999994</v>
      </c>
      <c r="E7741" s="108">
        <v>2917980000</v>
      </c>
      <c r="F7741" s="107">
        <v>0</v>
      </c>
      <c r="G7741" s="110">
        <v>5.507521418595859</v>
      </c>
      <c r="H7741" s="110">
        <v>7.1703245396546436</v>
      </c>
      <c r="I7741" s="110">
        <v>10.078610105725488</v>
      </c>
      <c r="J7741" s="110">
        <v>11.026662266736112</v>
      </c>
      <c r="K7741" s="110">
        <v>6.0857451933495508</v>
      </c>
      <c r="L7741" s="110">
        <v>5.4471454140771325</v>
      </c>
      <c r="M7741" s="110">
        <v>11.444356863388601</v>
      </c>
      <c r="N7741" s="110">
        <v>14.6330790487032</v>
      </c>
      <c r="O7741" s="110">
        <v>11.317347708082309</v>
      </c>
      <c r="P7741" s="110">
        <v>3.5543738526090283</v>
      </c>
      <c r="Q7741" s="110">
        <v>2.508506871644951</v>
      </c>
      <c r="R7741" s="110">
        <v>3.7129387976776362</v>
      </c>
      <c r="S7741" s="110">
        <v>0</v>
      </c>
      <c r="T7741" s="110">
        <v>7.7072176733537097</v>
      </c>
      <c r="U7741" s="110">
        <v>7.7072176733537114</v>
      </c>
    </row>
    <row r="7742" spans="1:21">
      <c r="A7742" s="54">
        <v>7740</v>
      </c>
      <c r="B7742" s="107">
        <v>46414</v>
      </c>
      <c r="C7742" s="107">
        <v>46414</v>
      </c>
      <c r="D7742" s="107">
        <v>370460.00000000006</v>
      </c>
      <c r="E7742" s="108">
        <v>2917980000</v>
      </c>
      <c r="F7742" s="107">
        <v>0</v>
      </c>
      <c r="G7742" s="110">
        <v>5.2045016694769126</v>
      </c>
      <c r="H7742" s="110">
        <v>5.7187133225953408</v>
      </c>
      <c r="I7742" s="110">
        <v>7.0023222599948802</v>
      </c>
      <c r="J7742" s="110">
        <v>5.6325831492816887</v>
      </c>
      <c r="K7742" s="110">
        <v>2.7231208097696462</v>
      </c>
      <c r="L7742" s="110">
        <v>2.9973298819544332</v>
      </c>
      <c r="M7742" s="110">
        <v>8.5838947791944502</v>
      </c>
      <c r="N7742" s="110">
        <v>10.312343643859631</v>
      </c>
      <c r="O7742" s="110">
        <v>4.998258379631757</v>
      </c>
      <c r="P7742" s="110">
        <v>1.5857069511915383</v>
      </c>
      <c r="Q7742" s="110">
        <v>1.7541593320938174</v>
      </c>
      <c r="R7742" s="110">
        <v>4.5127112249232901</v>
      </c>
      <c r="S7742" s="110">
        <v>0</v>
      </c>
      <c r="T7742" s="110">
        <v>5.0854704503306154</v>
      </c>
      <c r="U7742" s="110">
        <v>5.0854704503306136</v>
      </c>
    </row>
    <row r="7743" spans="1:21">
      <c r="A7743" s="54">
        <v>7741</v>
      </c>
      <c r="B7743" s="107">
        <v>46415</v>
      </c>
      <c r="C7743" s="107">
        <v>46415</v>
      </c>
      <c r="D7743" s="107">
        <v>20812842.999999993</v>
      </c>
      <c r="E7743" s="108">
        <v>2917980000</v>
      </c>
      <c r="F7743" s="107">
        <v>0</v>
      </c>
      <c r="G7743" s="110">
        <v>6.7011931590383824</v>
      </c>
      <c r="H7743" s="110">
        <v>6.9774672083008236</v>
      </c>
      <c r="I7743" s="110">
        <v>9.5023561427957741</v>
      </c>
      <c r="J7743" s="110">
        <v>4.8196203750019748</v>
      </c>
      <c r="K7743" s="110">
        <v>2.8266342107470934</v>
      </c>
      <c r="L7743" s="110">
        <v>4.8919519150437063</v>
      </c>
      <c r="M7743" s="110">
        <v>22.251689691218914</v>
      </c>
      <c r="N7743" s="110">
        <v>12.383056327334772</v>
      </c>
      <c r="O7743" s="110">
        <v>5.2533600332528465</v>
      </c>
      <c r="P7743" s="110">
        <v>2.9969909197391944</v>
      </c>
      <c r="Q7743" s="110">
        <v>2.6283935971554113</v>
      </c>
      <c r="R7743" s="110">
        <v>7.5374266712889906</v>
      </c>
      <c r="S7743" s="110">
        <v>8.9451807870723972</v>
      </c>
      <c r="T7743" s="110">
        <v>7.3975116875764897</v>
      </c>
      <c r="U7743" s="110">
        <v>8.8394751494538433</v>
      </c>
    </row>
    <row r="7744" spans="1:21">
      <c r="A7744" s="54">
        <v>7742</v>
      </c>
      <c r="B7744" s="107">
        <v>46416</v>
      </c>
      <c r="C7744" s="107">
        <v>46416</v>
      </c>
      <c r="D7744" s="107">
        <v>98892269.00000003</v>
      </c>
      <c r="E7744" s="108">
        <v>2917980000</v>
      </c>
      <c r="F7744" s="107">
        <v>0</v>
      </c>
      <c r="G7744" s="110">
        <v>1.8716817676140522</v>
      </c>
      <c r="H7744" s="110">
        <v>2.4097535360005931</v>
      </c>
      <c r="I7744" s="110">
        <v>4.2679749515700065</v>
      </c>
      <c r="J7744" s="110">
        <v>1.3869098191883349</v>
      </c>
      <c r="K7744" s="110">
        <v>0.62898927371674695</v>
      </c>
      <c r="L7744" s="110">
        <v>1.4162963941337172</v>
      </c>
      <c r="M7744" s="110">
        <v>51.143844856713031</v>
      </c>
      <c r="N7744" s="110">
        <v>7.9784615761158735</v>
      </c>
      <c r="O7744" s="110">
        <v>1.5941019978991182</v>
      </c>
      <c r="P7744" s="110">
        <v>0.72888788660054771</v>
      </c>
      <c r="Q7744" s="110">
        <v>0.69059307351527943</v>
      </c>
      <c r="R7744" s="110">
        <v>2.1477636496312562</v>
      </c>
      <c r="S7744" s="110">
        <v>13.43950346017987</v>
      </c>
      <c r="T7744" s="110">
        <v>6.3554382318915463</v>
      </c>
      <c r="U7744" s="110">
        <v>12.539243870848679</v>
      </c>
    </row>
    <row r="7745" spans="1:21">
      <c r="A7745" s="54">
        <v>7743</v>
      </c>
      <c r="B7745" s="107">
        <v>46423</v>
      </c>
      <c r="C7745" s="107">
        <v>46423</v>
      </c>
      <c r="D7745" s="107">
        <v>27786448.000000007</v>
      </c>
      <c r="E7745" s="108">
        <v>2917980000</v>
      </c>
      <c r="F7745" s="107">
        <v>0</v>
      </c>
      <c r="G7745" s="110">
        <v>0.954052412890671</v>
      </c>
      <c r="H7745" s="110">
        <v>1.3606121083344345</v>
      </c>
      <c r="I7745" s="110">
        <v>2.4024204865506751</v>
      </c>
      <c r="J7745" s="110">
        <v>2.7257572730644295</v>
      </c>
      <c r="K7745" s="110">
        <v>0.54909492578675689</v>
      </c>
      <c r="L7745" s="110">
        <v>1.0937469505034225</v>
      </c>
      <c r="M7745" s="110">
        <v>2.570405201129784</v>
      </c>
      <c r="N7745" s="110">
        <v>2.7162314283158708</v>
      </c>
      <c r="O7745" s="110">
        <v>0.72634506089177586</v>
      </c>
      <c r="P7745" s="110">
        <v>0.60018415699832528</v>
      </c>
      <c r="Q7745" s="110">
        <v>0.44520267261915575</v>
      </c>
      <c r="R7745" s="110">
        <v>0.69373958550056136</v>
      </c>
      <c r="S7745" s="110">
        <v>1.7686213555169521</v>
      </c>
      <c r="T7745" s="110">
        <v>1.4031493552154888</v>
      </c>
      <c r="U7745" s="110">
        <v>1.7028467815080839</v>
      </c>
    </row>
    <row r="7746" spans="1:21">
      <c r="A7746" s="54">
        <v>7744</v>
      </c>
      <c r="B7746" s="107">
        <v>46424</v>
      </c>
      <c r="C7746" s="107">
        <v>46424</v>
      </c>
      <c r="D7746" s="107">
        <v>599039</v>
      </c>
      <c r="E7746" s="108">
        <v>2917980000</v>
      </c>
      <c r="F7746" s="107">
        <v>0</v>
      </c>
      <c r="G7746" s="110">
        <v>13.891547999132099</v>
      </c>
      <c r="H7746" s="110">
        <v>20.364780945141128</v>
      </c>
      <c r="I7746" s="110">
        <v>25.400841782123571</v>
      </c>
      <c r="J7746" s="110">
        <v>27.814338462130596</v>
      </c>
      <c r="K7746" s="110">
        <v>12.812508076402191</v>
      </c>
      <c r="L7746" s="110">
        <v>12.973940305406975</v>
      </c>
      <c r="M7746" s="110">
        <v>23.769544539814412</v>
      </c>
      <c r="N7746" s="110">
        <v>29.897755330098441</v>
      </c>
      <c r="O7746" s="110">
        <v>11.484413253935699</v>
      </c>
      <c r="P7746" s="110">
        <v>12.304862118312597</v>
      </c>
      <c r="Q7746" s="110">
        <v>9.8187318903137264</v>
      </c>
      <c r="R7746" s="110">
        <v>8.5746590406989327</v>
      </c>
      <c r="S7746" s="110">
        <v>0</v>
      </c>
      <c r="T7746" s="110">
        <v>17.425660311959202</v>
      </c>
      <c r="U7746" s="110">
        <v>17.425660311959199</v>
      </c>
    </row>
    <row r="7747" spans="1:21">
      <c r="A7747" s="54">
        <v>7745</v>
      </c>
      <c r="B7747" s="107">
        <v>46425</v>
      </c>
      <c r="C7747" s="107">
        <v>46425</v>
      </c>
      <c r="D7747" s="107">
        <v>22934697</v>
      </c>
      <c r="E7747" s="108">
        <v>139551000000</v>
      </c>
      <c r="F7747" s="107">
        <v>0</v>
      </c>
      <c r="G7747" s="110">
        <v>18.542137854538566</v>
      </c>
      <c r="H7747" s="110">
        <v>26.305282645795934</v>
      </c>
      <c r="I7747" s="110">
        <v>34.78584690860334</v>
      </c>
      <c r="J7747" s="110">
        <v>42.937903703191033</v>
      </c>
      <c r="K7747" s="110">
        <v>64.151537246522082</v>
      </c>
      <c r="L7747" s="110">
        <v>87.314696800536069</v>
      </c>
      <c r="M7747" s="110">
        <v>70.568414932880344</v>
      </c>
      <c r="N7747" s="110">
        <v>8.1470565788932205</v>
      </c>
      <c r="O7747" s="110">
        <v>2.3949444800945914</v>
      </c>
      <c r="P7747" s="110">
        <v>3.7561709624977744</v>
      </c>
      <c r="Q7747" s="110">
        <v>7.7005805641513874</v>
      </c>
      <c r="R7747" s="110">
        <v>9.0326798074516557</v>
      </c>
      <c r="S7747" s="110">
        <v>40.245649291793619</v>
      </c>
      <c r="T7747" s="110">
        <v>31.303104373762995</v>
      </c>
      <c r="U7747" s="110">
        <v>37.348307171843544</v>
      </c>
    </row>
    <row r="7748" spans="1:21">
      <c r="A7748" s="54">
        <v>7746</v>
      </c>
      <c r="B7748" s="107">
        <v>46533</v>
      </c>
      <c r="C7748" s="107">
        <v>46533</v>
      </c>
      <c r="D7748" s="107">
        <v>55377590.000000022</v>
      </c>
      <c r="E7748" s="108">
        <v>5835970000</v>
      </c>
      <c r="F7748" s="107">
        <v>0</v>
      </c>
      <c r="G7748" s="110">
        <v>85.360812454935285</v>
      </c>
      <c r="H7748" s="110">
        <v>100</v>
      </c>
      <c r="I7748" s="110">
        <v>100</v>
      </c>
      <c r="J7748" s="110">
        <v>100</v>
      </c>
      <c r="K7748" s="110">
        <v>100</v>
      </c>
      <c r="L7748" s="110">
        <v>23.126506326391979</v>
      </c>
      <c r="M7748" s="110">
        <v>13.313059910632145</v>
      </c>
      <c r="N7748" s="110">
        <v>12.099271244920082</v>
      </c>
      <c r="O7748" s="110">
        <v>17.376060999944091</v>
      </c>
      <c r="P7748" s="110">
        <v>12.324369322463257</v>
      </c>
      <c r="Q7748" s="110">
        <v>8.9434899028317325</v>
      </c>
      <c r="R7748" s="110">
        <v>12.526333980697098</v>
      </c>
      <c r="S7748" s="110">
        <v>98.98018328679332</v>
      </c>
      <c r="T7748" s="110">
        <v>48.755825345234634</v>
      </c>
      <c r="U7748" s="110">
        <v>98.495479908389584</v>
      </c>
    </row>
    <row r="7749" spans="1:21">
      <c r="A7749" s="54">
        <v>7747</v>
      </c>
      <c r="B7749" s="107">
        <v>46534</v>
      </c>
      <c r="C7749" s="107">
        <v>46534</v>
      </c>
      <c r="D7749" s="107">
        <v>170053371.99999991</v>
      </c>
      <c r="E7749" s="108">
        <v>14589700000</v>
      </c>
      <c r="F7749" s="107">
        <v>0</v>
      </c>
      <c r="G7749" s="110">
        <v>12.751901110233138</v>
      </c>
      <c r="H7749" s="110">
        <v>3.6242370365167158</v>
      </c>
      <c r="I7749" s="110">
        <v>1.966370501461832</v>
      </c>
      <c r="J7749" s="110">
        <v>1.5849820205712553</v>
      </c>
      <c r="K7749" s="110">
        <v>3.8472511460794689</v>
      </c>
      <c r="L7749" s="110">
        <v>16.857790283931262</v>
      </c>
      <c r="M7749" s="110">
        <v>20.568152960381674</v>
      </c>
      <c r="N7749" s="110">
        <v>8.1841538699046801</v>
      </c>
      <c r="O7749" s="110">
        <v>20.711566195319751</v>
      </c>
      <c r="P7749" s="110">
        <v>72.639369337003771</v>
      </c>
      <c r="Q7749" s="110">
        <v>92.381742043773087</v>
      </c>
      <c r="R7749" s="110">
        <v>27.379011603007228</v>
      </c>
      <c r="S7749" s="110">
        <v>6.121796914817268</v>
      </c>
      <c r="T7749" s="110">
        <v>23.541377342348653</v>
      </c>
      <c r="U7749" s="110">
        <v>6.926582371937223</v>
      </c>
    </row>
    <row r="7750" spans="1:21">
      <c r="A7750" s="54">
        <v>7748</v>
      </c>
      <c r="B7750" s="107">
        <v>46565</v>
      </c>
      <c r="C7750" s="107">
        <v>46565</v>
      </c>
      <c r="D7750" s="107">
        <v>291945</v>
      </c>
      <c r="E7750" s="108">
        <v>14589700000</v>
      </c>
      <c r="F7750" s="107">
        <v>0</v>
      </c>
      <c r="G7750" s="110">
        <v>66.935855739746145</v>
      </c>
      <c r="H7750" s="110">
        <v>7.4639593033383766</v>
      </c>
      <c r="I7750" s="110">
        <v>5.1774566228404462</v>
      </c>
      <c r="J7750" s="110">
        <v>5.3479809812063213</v>
      </c>
      <c r="K7750" s="110">
        <v>11.502519724110133</v>
      </c>
      <c r="L7750" s="110">
        <v>5.787093118884659</v>
      </c>
      <c r="M7750" s="110">
        <v>19.002753582869765</v>
      </c>
      <c r="N7750" s="110">
        <v>13.141557147975409</v>
      </c>
      <c r="O7750" s="110">
        <v>56.529661088423111</v>
      </c>
      <c r="P7750" s="110">
        <v>17.402445690127681</v>
      </c>
      <c r="Q7750" s="110">
        <v>50.76909560921105</v>
      </c>
      <c r="R7750" s="110">
        <v>32.155370403872389</v>
      </c>
      <c r="S7750" s="110">
        <v>0</v>
      </c>
      <c r="T7750" s="110">
        <v>24.267979084383793</v>
      </c>
      <c r="U7750" s="110">
        <v>24.267979084383789</v>
      </c>
    </row>
    <row r="7751" spans="1:21">
      <c r="A7751" s="54">
        <v>7749</v>
      </c>
      <c r="B7751" s="107">
        <v>46566</v>
      </c>
      <c r="C7751" s="107">
        <v>46566</v>
      </c>
      <c r="D7751" s="107">
        <v>5129</v>
      </c>
      <c r="E7751" s="108">
        <v>2917980000</v>
      </c>
      <c r="F7751" s="107">
        <v>0</v>
      </c>
      <c r="G7751" s="110">
        <v>100</v>
      </c>
      <c r="H7751" s="110">
        <v>19.826052767526669</v>
      </c>
      <c r="I7751" s="110">
        <v>20.877746812035124</v>
      </c>
      <c r="J7751" s="110">
        <v>25.798956700193294</v>
      </c>
      <c r="K7751" s="110">
        <v>78.245142015274666</v>
      </c>
      <c r="L7751" s="110">
        <v>78.096558182338811</v>
      </c>
      <c r="M7751" s="110">
        <v>96.017513066271576</v>
      </c>
      <c r="N7751" s="110">
        <v>85.120356024574548</v>
      </c>
      <c r="O7751" s="110">
        <v>100</v>
      </c>
      <c r="P7751" s="110">
        <v>100</v>
      </c>
      <c r="Q7751" s="110">
        <v>100</v>
      </c>
      <c r="R7751" s="110">
        <v>94.645222596886342</v>
      </c>
      <c r="S7751" s="110">
        <v>0</v>
      </c>
      <c r="T7751" s="110">
        <v>74.885629013758418</v>
      </c>
      <c r="U7751" s="110">
        <v>74.885629013758432</v>
      </c>
    </row>
    <row r="7752" spans="1:21">
      <c r="A7752" s="54">
        <v>7750</v>
      </c>
      <c r="B7752" s="107">
        <v>46567</v>
      </c>
      <c r="C7752" s="107">
        <v>46567</v>
      </c>
      <c r="D7752" s="107">
        <v>16203</v>
      </c>
      <c r="E7752" s="108">
        <v>2917980000</v>
      </c>
      <c r="F7752" s="107">
        <v>0</v>
      </c>
      <c r="G7752" s="110">
        <v>100</v>
      </c>
      <c r="H7752" s="110">
        <v>56.787429078973723</v>
      </c>
      <c r="I7752" s="110">
        <v>74.720301419702267</v>
      </c>
      <c r="J7752" s="110">
        <v>73.859508458490012</v>
      </c>
      <c r="K7752" s="110">
        <v>100</v>
      </c>
      <c r="L7752" s="110">
        <v>100</v>
      </c>
      <c r="M7752" s="110">
        <v>100</v>
      </c>
      <c r="N7752" s="110">
        <v>100</v>
      </c>
      <c r="O7752" s="110">
        <v>100</v>
      </c>
      <c r="P7752" s="110">
        <v>100</v>
      </c>
      <c r="Q7752" s="110">
        <v>100</v>
      </c>
      <c r="R7752" s="110">
        <v>100</v>
      </c>
      <c r="S7752" s="110">
        <v>0</v>
      </c>
      <c r="T7752" s="110">
        <v>92.113936579763845</v>
      </c>
      <c r="U7752" s="110">
        <v>92.113936579763845</v>
      </c>
    </row>
    <row r="7753" spans="1:21">
      <c r="A7753" s="54">
        <v>7751</v>
      </c>
      <c r="B7753" s="107">
        <v>46568</v>
      </c>
      <c r="C7753" s="107">
        <v>46568</v>
      </c>
      <c r="D7753" s="107">
        <v>195433152</v>
      </c>
      <c r="E7753" s="108">
        <v>5835970000</v>
      </c>
      <c r="F7753" s="107">
        <v>0</v>
      </c>
      <c r="G7753" s="110">
        <v>2.3554419412355498</v>
      </c>
      <c r="H7753" s="110">
        <v>3.6877414030160236</v>
      </c>
      <c r="I7753" s="110">
        <v>4.5067759067783442</v>
      </c>
      <c r="J7753" s="110">
        <v>3.7674546152639672</v>
      </c>
      <c r="K7753" s="110">
        <v>4.1667122392862579</v>
      </c>
      <c r="L7753" s="110">
        <v>0.11330300642450643</v>
      </c>
      <c r="M7753" s="110">
        <v>0.1</v>
      </c>
      <c r="N7753" s="110">
        <v>0.1</v>
      </c>
      <c r="O7753" s="110">
        <v>0.1</v>
      </c>
      <c r="P7753" s="110">
        <v>0.29745964442019068</v>
      </c>
      <c r="Q7753" s="110">
        <v>1.0646981509555418</v>
      </c>
      <c r="R7753" s="110">
        <v>1.6140391796579021</v>
      </c>
      <c r="S7753" s="110">
        <v>2.5673876074980209</v>
      </c>
      <c r="T7753" s="110">
        <v>1.8228021739198572</v>
      </c>
      <c r="U7753" s="110">
        <v>2.2499613607308282</v>
      </c>
    </row>
    <row r="7754" spans="1:21">
      <c r="A7754" s="54">
        <v>7752</v>
      </c>
      <c r="B7754" s="107">
        <v>46591</v>
      </c>
      <c r="C7754" s="107">
        <v>46591</v>
      </c>
      <c r="D7754" s="107">
        <v>470933476</v>
      </c>
      <c r="E7754" s="108">
        <v>5827420000</v>
      </c>
      <c r="F7754" s="107">
        <v>0</v>
      </c>
      <c r="G7754" s="110">
        <v>100</v>
      </c>
      <c r="H7754" s="110">
        <v>100</v>
      </c>
      <c r="I7754" s="110">
        <v>100</v>
      </c>
      <c r="J7754" s="110">
        <v>100</v>
      </c>
      <c r="K7754" s="110">
        <v>1.175375665109363</v>
      </c>
      <c r="L7754" s="110">
        <v>0.88256568768175048</v>
      </c>
      <c r="M7754" s="110">
        <v>0.36232844184361118</v>
      </c>
      <c r="N7754" s="110">
        <v>0.21198353376097265</v>
      </c>
      <c r="O7754" s="110">
        <v>0.18425906383323221</v>
      </c>
      <c r="P7754" s="110">
        <v>0.18828600559956177</v>
      </c>
      <c r="Q7754" s="110">
        <v>0.31636240035404578</v>
      </c>
      <c r="R7754" s="110">
        <v>100</v>
      </c>
      <c r="S7754" s="110">
        <v>64.570798067468729</v>
      </c>
      <c r="T7754" s="110">
        <v>41.943430066515205</v>
      </c>
      <c r="U7754" s="110">
        <v>63.63210604236216</v>
      </c>
    </row>
    <row r="7755" spans="1:21">
      <c r="A7755" s="54">
        <v>7753</v>
      </c>
      <c r="B7755" s="107">
        <v>46592</v>
      </c>
      <c r="C7755" s="107">
        <v>46592</v>
      </c>
      <c r="D7755" s="107">
        <v>38107149</v>
      </c>
      <c r="E7755" s="108">
        <v>2917980000</v>
      </c>
      <c r="F7755" s="107">
        <v>0</v>
      </c>
      <c r="G7755" s="110">
        <v>100</v>
      </c>
      <c r="H7755" s="110">
        <v>100</v>
      </c>
      <c r="I7755" s="110">
        <v>100</v>
      </c>
      <c r="J7755" s="110">
        <v>24.232144940934628</v>
      </c>
      <c r="K7755" s="110">
        <v>6.7638877589026709</v>
      </c>
      <c r="L7755" s="110">
        <v>9.9687269075389668</v>
      </c>
      <c r="M7755" s="110">
        <v>8.8547574478703996</v>
      </c>
      <c r="N7755" s="110">
        <v>5.4102731960828221</v>
      </c>
      <c r="O7755" s="110">
        <v>3.4586202143373983</v>
      </c>
      <c r="P7755" s="110">
        <v>1.9262061000299413</v>
      </c>
      <c r="Q7755" s="110">
        <v>2.2344669083568971</v>
      </c>
      <c r="R7755" s="110">
        <v>10.13838316425038</v>
      </c>
      <c r="S7755" s="110">
        <v>50.372561219389866</v>
      </c>
      <c r="T7755" s="110">
        <v>31.082288886525344</v>
      </c>
      <c r="U7755" s="110">
        <v>49.77038178444969</v>
      </c>
    </row>
    <row r="7756" spans="1:21">
      <c r="A7756" s="54">
        <v>7754</v>
      </c>
      <c r="B7756" s="107">
        <v>46593</v>
      </c>
      <c r="C7756" s="107">
        <v>46593</v>
      </c>
      <c r="D7756" s="107">
        <v>3877627.0000000009</v>
      </c>
      <c r="E7756" s="108">
        <v>2917980000</v>
      </c>
      <c r="F7756" s="107">
        <v>0</v>
      </c>
      <c r="G7756" s="110">
        <v>2.59437876708482</v>
      </c>
      <c r="H7756" s="110">
        <v>3.8799170831240675</v>
      </c>
      <c r="I7756" s="110">
        <v>4.7840386499364715</v>
      </c>
      <c r="J7756" s="110">
        <v>6.8268160208719522</v>
      </c>
      <c r="K7756" s="110">
        <v>1.6147501821154915</v>
      </c>
      <c r="L7756" s="110">
        <v>0.1</v>
      </c>
      <c r="M7756" s="110">
        <v>0.1</v>
      </c>
      <c r="N7756" s="110">
        <v>0.1</v>
      </c>
      <c r="O7756" s="110">
        <v>0.13387911080765055</v>
      </c>
      <c r="P7756" s="110">
        <v>0.3983508467874009</v>
      </c>
      <c r="Q7756" s="110">
        <v>0.89351347779576162</v>
      </c>
      <c r="R7756" s="110">
        <v>1.8385549006367308</v>
      </c>
      <c r="S7756" s="110">
        <v>4.3007106356411038</v>
      </c>
      <c r="T7756" s="110">
        <v>1.9386832532633627</v>
      </c>
      <c r="U7756" s="110">
        <v>4.1871226164616546</v>
      </c>
    </row>
    <row r="7757" spans="1:21">
      <c r="A7757" s="54">
        <v>7755</v>
      </c>
      <c r="B7757" s="107">
        <v>46594</v>
      </c>
      <c r="C7757" s="107">
        <v>46594</v>
      </c>
      <c r="D7757" s="107">
        <v>4408183</v>
      </c>
      <c r="E7757" s="108">
        <v>2917980000</v>
      </c>
      <c r="F7757" s="107">
        <v>0</v>
      </c>
      <c r="G7757" s="110">
        <v>1.390516559323667</v>
      </c>
      <c r="H7757" s="110">
        <v>2.0762607018185135</v>
      </c>
      <c r="I7757" s="110">
        <v>2.54299433179628</v>
      </c>
      <c r="J7757" s="110">
        <v>3.5767579082489349</v>
      </c>
      <c r="K7757" s="110">
        <v>0.44775487100004641</v>
      </c>
      <c r="L7757" s="110">
        <v>0.1</v>
      </c>
      <c r="M7757" s="110">
        <v>0.1</v>
      </c>
      <c r="N7757" s="110">
        <v>0.1</v>
      </c>
      <c r="O7757" s="110">
        <v>0.1</v>
      </c>
      <c r="P7757" s="110">
        <v>0.20007090201621067</v>
      </c>
      <c r="Q7757" s="110">
        <v>0.52611077024289754</v>
      </c>
      <c r="R7757" s="110">
        <v>0.98812049211794317</v>
      </c>
      <c r="S7757" s="110">
        <v>2.2297608356552132</v>
      </c>
      <c r="T7757" s="110">
        <v>1.0123822113803744</v>
      </c>
      <c r="U7757" s="110">
        <v>2.1115286737556187</v>
      </c>
    </row>
    <row r="7758" spans="1:21">
      <c r="A7758" s="54">
        <v>7756</v>
      </c>
      <c r="B7758" s="107">
        <v>46617</v>
      </c>
      <c r="C7758" s="107">
        <v>46617</v>
      </c>
      <c r="D7758" s="107">
        <v>505546922.99999988</v>
      </c>
      <c r="E7758" s="108">
        <v>26201400000</v>
      </c>
      <c r="F7758" s="107">
        <v>0</v>
      </c>
      <c r="G7758" s="110">
        <v>1.699630779930605</v>
      </c>
      <c r="H7758" s="110">
        <v>4.3838242868609969</v>
      </c>
      <c r="I7758" s="110">
        <v>100</v>
      </c>
      <c r="J7758" s="110">
        <v>8.2273890027655945</v>
      </c>
      <c r="K7758" s="110">
        <v>0.71457204042925604</v>
      </c>
      <c r="L7758" s="110">
        <v>0.39697237327993262</v>
      </c>
      <c r="M7758" s="110">
        <v>0.29819856690598395</v>
      </c>
      <c r="N7758" s="110">
        <v>0.19233107879824768</v>
      </c>
      <c r="O7758" s="110">
        <v>0.13692353024148285</v>
      </c>
      <c r="P7758" s="110">
        <v>0.12155331629998103</v>
      </c>
      <c r="Q7758" s="110">
        <v>0.38439746147864789</v>
      </c>
      <c r="R7758" s="110">
        <v>1.0465939604064922</v>
      </c>
      <c r="S7758" s="110">
        <v>0.44079415379987424</v>
      </c>
      <c r="T7758" s="110">
        <v>9.8001988664497688</v>
      </c>
      <c r="U7758" s="110">
        <v>6.4754510591426317</v>
      </c>
    </row>
    <row r="7759" spans="1:21">
      <c r="A7759" s="54">
        <v>7757</v>
      </c>
      <c r="B7759" s="107">
        <v>46618</v>
      </c>
      <c r="C7759" s="107">
        <v>46618</v>
      </c>
      <c r="D7759" s="107">
        <v>56844964.000000022</v>
      </c>
      <c r="E7759" s="108">
        <v>2917980000</v>
      </c>
      <c r="F7759" s="107">
        <v>0</v>
      </c>
      <c r="G7759" s="110">
        <v>3.7835044368262989</v>
      </c>
      <c r="H7759" s="110">
        <v>6.6487459163840938</v>
      </c>
      <c r="I7759" s="110">
        <v>100</v>
      </c>
      <c r="J7759" s="110">
        <v>100</v>
      </c>
      <c r="K7759" s="110">
        <v>100</v>
      </c>
      <c r="L7759" s="110">
        <v>7.9411168105153838</v>
      </c>
      <c r="M7759" s="110">
        <v>1.9540225119177568</v>
      </c>
      <c r="N7759" s="110">
        <v>0.90789314753383221</v>
      </c>
      <c r="O7759" s="110">
        <v>0.59505977117238773</v>
      </c>
      <c r="P7759" s="110">
        <v>0.70577111127961345</v>
      </c>
      <c r="Q7759" s="110">
        <v>1.3294143542687025</v>
      </c>
      <c r="R7759" s="110">
        <v>2.9638262840172831</v>
      </c>
      <c r="S7759" s="110">
        <v>57.449482194098593</v>
      </c>
      <c r="T7759" s="110">
        <v>27.235779528659609</v>
      </c>
      <c r="U7759" s="110">
        <v>56.353405223638255</v>
      </c>
    </row>
    <row r="7760" spans="1:21">
      <c r="A7760" s="54">
        <v>7758</v>
      </c>
      <c r="B7760" s="107">
        <v>46621</v>
      </c>
      <c r="C7760" s="107">
        <v>46621</v>
      </c>
      <c r="D7760" s="107">
        <v>92939159.00000003</v>
      </c>
      <c r="E7760" s="108">
        <v>2917980000</v>
      </c>
      <c r="F7760" s="107">
        <v>0</v>
      </c>
      <c r="G7760" s="110">
        <v>2.0459633667406685</v>
      </c>
      <c r="H7760" s="110">
        <v>11.792219968874429</v>
      </c>
      <c r="I7760" s="110">
        <v>100</v>
      </c>
      <c r="J7760" s="110">
        <v>26.508630256556685</v>
      </c>
      <c r="K7760" s="110">
        <v>0.95280005847754734</v>
      </c>
      <c r="L7760" s="110">
        <v>0.59338261057587316</v>
      </c>
      <c r="M7760" s="110">
        <v>0.63886558430969109</v>
      </c>
      <c r="N7760" s="110">
        <v>0.34004130312956787</v>
      </c>
      <c r="O7760" s="110">
        <v>0.15019381400449708</v>
      </c>
      <c r="P7760" s="110">
        <v>0.11262654130507556</v>
      </c>
      <c r="Q7760" s="110">
        <v>0.26607115095843981</v>
      </c>
      <c r="R7760" s="110">
        <v>0.87501961488571134</v>
      </c>
      <c r="S7760" s="110">
        <v>24.833177780122558</v>
      </c>
      <c r="T7760" s="110">
        <v>12.022984522484848</v>
      </c>
      <c r="U7760" s="110">
        <v>24.422577736675915</v>
      </c>
    </row>
    <row r="7761" spans="1:21">
      <c r="A7761" s="54">
        <v>7759</v>
      </c>
      <c r="B7761" s="107">
        <v>46622</v>
      </c>
      <c r="C7761" s="107">
        <v>46622</v>
      </c>
      <c r="D7761" s="107">
        <v>16226088.999999996</v>
      </c>
      <c r="E7761" s="108">
        <v>2917980000</v>
      </c>
      <c r="F7761" s="107">
        <v>1</v>
      </c>
      <c r="G7761" s="110">
        <v>-99999</v>
      </c>
      <c r="H7761" s="110">
        <v>-99999</v>
      </c>
      <c r="I7761" s="110">
        <v>-99999</v>
      </c>
      <c r="J7761" s="110">
        <v>-99999</v>
      </c>
      <c r="K7761" s="110">
        <v>-99999</v>
      </c>
      <c r="L7761" s="110">
        <v>-99999</v>
      </c>
      <c r="M7761" s="110">
        <v>-99999</v>
      </c>
      <c r="N7761" s="110">
        <v>-99999</v>
      </c>
      <c r="O7761" s="110">
        <v>-99999</v>
      </c>
      <c r="P7761" s="110">
        <v>-99999</v>
      </c>
      <c r="Q7761" s="110">
        <v>-99999</v>
      </c>
      <c r="R7761" s="110">
        <v>-99999</v>
      </c>
      <c r="S7761" s="110">
        <v>0</v>
      </c>
      <c r="T7761" s="110">
        <v>0</v>
      </c>
      <c r="U7761" s="110">
        <v>0</v>
      </c>
    </row>
    <row r="7762" spans="1:21">
      <c r="A7762" s="54">
        <v>7760</v>
      </c>
      <c r="B7762" s="107">
        <v>46623</v>
      </c>
      <c r="C7762" s="107">
        <v>46623</v>
      </c>
      <c r="D7762" s="107">
        <v>86279679</v>
      </c>
      <c r="E7762" s="108">
        <v>5844300000</v>
      </c>
      <c r="F7762" s="107">
        <v>0</v>
      </c>
      <c r="G7762" s="110">
        <v>0.24333297171963097</v>
      </c>
      <c r="H7762" s="110">
        <v>0.44572095323176092</v>
      </c>
      <c r="I7762" s="110">
        <v>0.9989807617222487</v>
      </c>
      <c r="J7762" s="110">
        <v>1.9777849697966534</v>
      </c>
      <c r="K7762" s="110">
        <v>1.4848787595854707</v>
      </c>
      <c r="L7762" s="110">
        <v>0.64870525343280216</v>
      </c>
      <c r="M7762" s="110">
        <v>0.3797950895602934</v>
      </c>
      <c r="N7762" s="110">
        <v>0.3234913862859326</v>
      </c>
      <c r="O7762" s="110">
        <v>0.29580408858417018</v>
      </c>
      <c r="P7762" s="110">
        <v>0.22977667097163207</v>
      </c>
      <c r="Q7762" s="110">
        <v>0.14189230889841994</v>
      </c>
      <c r="R7762" s="110">
        <v>0.17280534040366075</v>
      </c>
      <c r="S7762" s="110">
        <v>1.1807768197532453</v>
      </c>
      <c r="T7762" s="110">
        <v>0.61191404618272294</v>
      </c>
      <c r="U7762" s="110">
        <v>1.1608976225511272</v>
      </c>
    </row>
    <row r="7763" spans="1:21">
      <c r="A7763" s="54">
        <v>7761</v>
      </c>
      <c r="B7763" s="107">
        <v>46624</v>
      </c>
      <c r="C7763" s="107">
        <v>46624</v>
      </c>
      <c r="D7763" s="107">
        <v>75219</v>
      </c>
      <c r="E7763" s="108">
        <v>2917980000</v>
      </c>
      <c r="F7763" s="107">
        <v>1</v>
      </c>
      <c r="G7763" s="110">
        <v>-99999</v>
      </c>
      <c r="H7763" s="110">
        <v>-99999</v>
      </c>
      <c r="I7763" s="110">
        <v>-99999</v>
      </c>
      <c r="J7763" s="110">
        <v>-99999</v>
      </c>
      <c r="K7763" s="110">
        <v>-99999</v>
      </c>
      <c r="L7763" s="110">
        <v>-99999</v>
      </c>
      <c r="M7763" s="110">
        <v>-99999</v>
      </c>
      <c r="N7763" s="110">
        <v>-99999</v>
      </c>
      <c r="O7763" s="110">
        <v>-99999</v>
      </c>
      <c r="P7763" s="110">
        <v>-99999</v>
      </c>
      <c r="Q7763" s="110">
        <v>-99999</v>
      </c>
      <c r="R7763" s="110">
        <v>-99999</v>
      </c>
      <c r="S7763" s="110">
        <v>0</v>
      </c>
      <c r="T7763" s="110">
        <v>0</v>
      </c>
      <c r="U7763" s="110">
        <v>0</v>
      </c>
    </row>
    <row r="7764" spans="1:21">
      <c r="A7764" s="54">
        <v>7762</v>
      </c>
      <c r="B7764" s="107">
        <v>46625</v>
      </c>
      <c r="C7764" s="107">
        <v>46625</v>
      </c>
      <c r="D7764" s="107">
        <v>336590.00000000006</v>
      </c>
      <c r="E7764" s="108">
        <v>2926310000</v>
      </c>
      <c r="F7764" s="107">
        <v>0</v>
      </c>
      <c r="G7764" s="110">
        <v>62.189957337573397</v>
      </c>
      <c r="H7764" s="110">
        <v>100</v>
      </c>
      <c r="I7764" s="110">
        <v>100</v>
      </c>
      <c r="J7764" s="110">
        <v>100</v>
      </c>
      <c r="K7764" s="110">
        <v>100</v>
      </c>
      <c r="L7764" s="110">
        <v>100</v>
      </c>
      <c r="M7764" s="110">
        <v>84.997420875349704</v>
      </c>
      <c r="N7764" s="110">
        <v>68.612375887330487</v>
      </c>
      <c r="O7764" s="110">
        <v>28.474135993242154</v>
      </c>
      <c r="P7764" s="110">
        <v>36.411779395505476</v>
      </c>
      <c r="Q7764" s="110">
        <v>78.406697403632009</v>
      </c>
      <c r="R7764" s="110">
        <v>100</v>
      </c>
      <c r="S7764" s="110">
        <v>56.888748576593549</v>
      </c>
      <c r="T7764" s="110">
        <v>79.924363907719439</v>
      </c>
      <c r="U7764" s="110">
        <v>60.685973928006796</v>
      </c>
    </row>
    <row r="7765" spans="1:21">
      <c r="A7765" s="54">
        <v>7763</v>
      </c>
      <c r="B7765" s="107">
        <v>46626</v>
      </c>
      <c r="C7765" s="107">
        <v>46626</v>
      </c>
      <c r="D7765" s="107">
        <v>5243505</v>
      </c>
      <c r="E7765" s="108">
        <v>5844300000</v>
      </c>
      <c r="F7765" s="107">
        <v>0</v>
      </c>
      <c r="G7765" s="110">
        <v>2.0704961019562647</v>
      </c>
      <c r="H7765" s="110">
        <v>3.6490322132289603</v>
      </c>
      <c r="I7765" s="110">
        <v>14.071166791342883</v>
      </c>
      <c r="J7765" s="110">
        <v>20.196509061331234</v>
      </c>
      <c r="K7765" s="110">
        <v>14.526482405022604</v>
      </c>
      <c r="L7765" s="110">
        <v>2.7724231778862416</v>
      </c>
      <c r="M7765" s="110">
        <v>0.69048261915746889</v>
      </c>
      <c r="N7765" s="110">
        <v>0.53734206314565924</v>
      </c>
      <c r="O7765" s="110">
        <v>0.30601640773658395</v>
      </c>
      <c r="P7765" s="110">
        <v>0.59877789904402456</v>
      </c>
      <c r="Q7765" s="110">
        <v>2.4592512455206319</v>
      </c>
      <c r="R7765" s="110">
        <v>5.9210588395489827</v>
      </c>
      <c r="S7765" s="110">
        <v>1.0062069979634891</v>
      </c>
      <c r="T7765" s="110">
        <v>5.6499199020767952</v>
      </c>
      <c r="U7765" s="110">
        <v>2.1636421473909446</v>
      </c>
    </row>
    <row r="7766" spans="1:21">
      <c r="A7766" s="54">
        <v>7764</v>
      </c>
      <c r="B7766" s="107">
        <v>46627</v>
      </c>
      <c r="C7766" s="107">
        <v>46627</v>
      </c>
      <c r="D7766" s="107">
        <v>26847006.999999996</v>
      </c>
      <c r="E7766" s="108">
        <v>5844300000</v>
      </c>
      <c r="F7766" s="107">
        <v>0</v>
      </c>
      <c r="G7766" s="110">
        <v>1.4112973841669099</v>
      </c>
      <c r="H7766" s="110">
        <v>2.4727281108090149</v>
      </c>
      <c r="I7766" s="110">
        <v>9.248911195635527</v>
      </c>
      <c r="J7766" s="110">
        <v>13.688893270325623</v>
      </c>
      <c r="K7766" s="110">
        <v>9.4319439004399488</v>
      </c>
      <c r="L7766" s="110">
        <v>1.5524560609667015</v>
      </c>
      <c r="M7766" s="110">
        <v>0.45419754264753792</v>
      </c>
      <c r="N7766" s="110">
        <v>0.36086802883273389</v>
      </c>
      <c r="O7766" s="110">
        <v>0.21041460330716552</v>
      </c>
      <c r="P7766" s="110">
        <v>0.39294483417205156</v>
      </c>
      <c r="Q7766" s="110">
        <v>1.4582535709044395</v>
      </c>
      <c r="R7766" s="110">
        <v>3.8965512277246956</v>
      </c>
      <c r="S7766" s="110">
        <v>0.48720428425293749</v>
      </c>
      <c r="T7766" s="110">
        <v>3.7149549774943615</v>
      </c>
      <c r="U7766" s="110">
        <v>0.7408285731230918</v>
      </c>
    </row>
    <row r="7767" spans="1:21">
      <c r="A7767" s="54">
        <v>7765</v>
      </c>
      <c r="B7767" s="107">
        <v>46643</v>
      </c>
      <c r="C7767" s="107">
        <v>46643</v>
      </c>
      <c r="D7767" s="107">
        <v>9742146</v>
      </c>
      <c r="E7767" s="108">
        <v>2926310000</v>
      </c>
      <c r="F7767" s="107">
        <v>0</v>
      </c>
      <c r="G7767" s="110">
        <v>0.2445847268133291</v>
      </c>
      <c r="H7767" s="110">
        <v>0.46836291665896107</v>
      </c>
      <c r="I7767" s="110">
        <v>0.8712001106245123</v>
      </c>
      <c r="J7767" s="110">
        <v>1.1992586497548587</v>
      </c>
      <c r="K7767" s="110">
        <v>0.84097799501312986</v>
      </c>
      <c r="L7767" s="110">
        <v>0.36218947022578146</v>
      </c>
      <c r="M7767" s="110">
        <v>0.17611285837053742</v>
      </c>
      <c r="N7767" s="110">
        <v>0.12251939625576216</v>
      </c>
      <c r="O7767" s="110">
        <v>0.1</v>
      </c>
      <c r="P7767" s="110">
        <v>0.1</v>
      </c>
      <c r="Q7767" s="110">
        <v>0.10593530669383575</v>
      </c>
      <c r="R7767" s="110">
        <v>0.14325941425189631</v>
      </c>
      <c r="S7767" s="110">
        <v>0.94351487281017055</v>
      </c>
      <c r="T7767" s="110">
        <v>0.39453340372188356</v>
      </c>
      <c r="U7767" s="110">
        <v>0.42444235853874834</v>
      </c>
    </row>
    <row r="7768" spans="1:21">
      <c r="A7768" s="54">
        <v>7766</v>
      </c>
      <c r="B7768" s="107">
        <v>46644</v>
      </c>
      <c r="C7768" s="107">
        <v>46644</v>
      </c>
      <c r="D7768" s="107">
        <v>49285174.999999985</v>
      </c>
      <c r="E7768" s="108">
        <v>23522000000</v>
      </c>
      <c r="F7768" s="107">
        <v>0</v>
      </c>
      <c r="G7768" s="110">
        <v>0.91470757540968961</v>
      </c>
      <c r="H7768" s="110">
        <v>1.4449293974594417</v>
      </c>
      <c r="I7768" s="110">
        <v>1.6954154772514791</v>
      </c>
      <c r="J7768" s="110">
        <v>2.1427206696188894</v>
      </c>
      <c r="K7768" s="110">
        <v>1.7104465287663628</v>
      </c>
      <c r="L7768" s="110">
        <v>0.48291295439802318</v>
      </c>
      <c r="M7768" s="110">
        <v>0.16575714218179552</v>
      </c>
      <c r="N7768" s="110">
        <v>0.12654317701143064</v>
      </c>
      <c r="O7768" s="110">
        <v>0.10643303802119353</v>
      </c>
      <c r="P7768" s="110">
        <v>0.12979597931492326</v>
      </c>
      <c r="Q7768" s="110">
        <v>0.2524939931657923</v>
      </c>
      <c r="R7768" s="110">
        <v>0.54123205282898446</v>
      </c>
      <c r="S7768" s="110">
        <v>0.43396324508801531</v>
      </c>
      <c r="T7768" s="110">
        <v>0.80944899878566734</v>
      </c>
      <c r="U7768" s="110">
        <v>0.75885448254679422</v>
      </c>
    </row>
    <row r="7769" spans="1:21">
      <c r="A7769" s="54">
        <v>7767</v>
      </c>
      <c r="B7769" s="107">
        <v>46645</v>
      </c>
      <c r="C7769" s="107">
        <v>46645</v>
      </c>
      <c r="D7769" s="107">
        <v>8717001</v>
      </c>
      <c r="E7769" s="108">
        <v>5860730000</v>
      </c>
      <c r="F7769" s="107">
        <v>0</v>
      </c>
      <c r="G7769" s="110">
        <v>0.37394687324027531</v>
      </c>
      <c r="H7769" s="110">
        <v>0.52352422831794709</v>
      </c>
      <c r="I7769" s="110">
        <v>0.80469070615015592</v>
      </c>
      <c r="J7769" s="110">
        <v>0.98500752353586907</v>
      </c>
      <c r="K7769" s="110">
        <v>0.79581742977503289</v>
      </c>
      <c r="L7769" s="110">
        <v>0.8015336807989546</v>
      </c>
      <c r="M7769" s="110">
        <v>0.64018781927039958</v>
      </c>
      <c r="N7769" s="110">
        <v>0.50812941127725475</v>
      </c>
      <c r="O7769" s="110">
        <v>0.27977006554345663</v>
      </c>
      <c r="P7769" s="110">
        <v>0.12741693987713115</v>
      </c>
      <c r="Q7769" s="110">
        <v>0.17883884724429822</v>
      </c>
      <c r="R7769" s="110">
        <v>0.28251809450002907</v>
      </c>
      <c r="S7769" s="110">
        <v>0.63137038196531581</v>
      </c>
      <c r="T7769" s="110">
        <v>0.52511513496090034</v>
      </c>
      <c r="U7769" s="110">
        <v>0.53833405654366884</v>
      </c>
    </row>
    <row r="7770" spans="1:21">
      <c r="A7770" s="54">
        <v>7768</v>
      </c>
      <c r="B7770" s="107">
        <v>46646</v>
      </c>
      <c r="C7770" s="107">
        <v>46646</v>
      </c>
      <c r="D7770" s="107">
        <v>28079989.000000004</v>
      </c>
      <c r="E7770" s="108">
        <v>2926310000</v>
      </c>
      <c r="F7770" s="107">
        <v>0</v>
      </c>
      <c r="G7770" s="110">
        <v>0.33559220052511035</v>
      </c>
      <c r="H7770" s="110">
        <v>0.43418579437328253</v>
      </c>
      <c r="I7770" s="110">
        <v>0.75354120892251819</v>
      </c>
      <c r="J7770" s="110">
        <v>0.9267447362316904</v>
      </c>
      <c r="K7770" s="110">
        <v>0.95542233038699065</v>
      </c>
      <c r="L7770" s="110">
        <v>0.79357827357482513</v>
      </c>
      <c r="M7770" s="110">
        <v>0.72140869274829778</v>
      </c>
      <c r="N7770" s="110">
        <v>0.57167577943096248</v>
      </c>
      <c r="O7770" s="110">
        <v>0.33625939153377987</v>
      </c>
      <c r="P7770" s="110">
        <v>0.12202350881127506</v>
      </c>
      <c r="Q7770" s="110">
        <v>0.18507988426868519</v>
      </c>
      <c r="R7770" s="110">
        <v>0.27610652858658763</v>
      </c>
      <c r="S7770" s="110">
        <v>0.8427138694435381</v>
      </c>
      <c r="T7770" s="110">
        <v>0.53430152744950044</v>
      </c>
      <c r="U7770" s="110">
        <v>0.56298117360350841</v>
      </c>
    </row>
    <row r="7771" spans="1:21">
      <c r="A7771" s="54">
        <v>7769</v>
      </c>
      <c r="B7771" s="107">
        <v>46656</v>
      </c>
      <c r="C7771" s="107">
        <v>46656</v>
      </c>
      <c r="D7771" s="107">
        <v>47379805</v>
      </c>
      <c r="E7771" s="108">
        <v>17582200000</v>
      </c>
      <c r="F7771" s="107">
        <v>0</v>
      </c>
      <c r="G7771" s="110">
        <v>1.004851599390812</v>
      </c>
      <c r="H7771" s="110">
        <v>1.8963815331563885</v>
      </c>
      <c r="I7771" s="110">
        <v>2.4690928278010351</v>
      </c>
      <c r="J7771" s="110">
        <v>3.1260496174504433</v>
      </c>
      <c r="K7771" s="110">
        <v>2.6760174963956826</v>
      </c>
      <c r="L7771" s="110">
        <v>1.0059535603035359</v>
      </c>
      <c r="M7771" s="110">
        <v>1.0408709117160522</v>
      </c>
      <c r="N7771" s="110">
        <v>1.0112352153651563</v>
      </c>
      <c r="O7771" s="110">
        <v>0.94970460361006059</v>
      </c>
      <c r="P7771" s="110">
        <v>0.51185914353531325</v>
      </c>
      <c r="Q7771" s="110">
        <v>0.60714452694940269</v>
      </c>
      <c r="R7771" s="110">
        <v>0.8319769224580037</v>
      </c>
      <c r="S7771" s="110">
        <v>1.3397067544447863</v>
      </c>
      <c r="T7771" s="110">
        <v>1.4275948298443237</v>
      </c>
      <c r="U7771" s="110">
        <v>1.3696708980289645</v>
      </c>
    </row>
    <row r="7772" spans="1:21">
      <c r="A7772" s="54">
        <v>7770</v>
      </c>
      <c r="B7772" s="107">
        <v>46657</v>
      </c>
      <c r="C7772" s="107">
        <v>46657</v>
      </c>
      <c r="D7772" s="107">
        <v>20438</v>
      </c>
      <c r="E7772" s="108">
        <v>2926310000</v>
      </c>
      <c r="F7772" s="107">
        <v>0</v>
      </c>
      <c r="G7772" s="110">
        <v>2.9719699441139693</v>
      </c>
      <c r="H7772" s="110">
        <v>4.116402340859513</v>
      </c>
      <c r="I7772" s="110">
        <v>5.0206118958361605</v>
      </c>
      <c r="J7772" s="110">
        <v>6.3393373931482913</v>
      </c>
      <c r="K7772" s="110">
        <v>6.2851610889624823</v>
      </c>
      <c r="L7772" s="110">
        <v>6.06876911910099</v>
      </c>
      <c r="M7772" s="110">
        <v>6.3172795812544464</v>
      </c>
      <c r="N7772" s="110">
        <v>7.1313637038386144</v>
      </c>
      <c r="O7772" s="110">
        <v>6.7336586186335037</v>
      </c>
      <c r="P7772" s="110">
        <v>4.5055016695289245</v>
      </c>
      <c r="Q7772" s="110">
        <v>3.563801070265681</v>
      </c>
      <c r="R7772" s="110">
        <v>3.2623632889065415</v>
      </c>
      <c r="S7772" s="110">
        <v>0</v>
      </c>
      <c r="T7772" s="110">
        <v>5.1930183095374272</v>
      </c>
      <c r="U7772" s="110">
        <v>5.1930183095374272</v>
      </c>
    </row>
    <row r="7773" spans="1:21">
      <c r="A7773" s="54">
        <v>7771</v>
      </c>
      <c r="B7773" s="107">
        <v>46658</v>
      </c>
      <c r="C7773" s="107">
        <v>46658</v>
      </c>
      <c r="D7773" s="107">
        <v>6079773.0000000019</v>
      </c>
      <c r="E7773" s="108">
        <v>2926310000</v>
      </c>
      <c r="F7773" s="107">
        <v>0</v>
      </c>
      <c r="G7773" s="110">
        <v>2.7730404403235163</v>
      </c>
      <c r="H7773" s="110">
        <v>5.314095865999005</v>
      </c>
      <c r="I7773" s="110">
        <v>6.2103209063513569</v>
      </c>
      <c r="J7773" s="110">
        <v>4.2800261231873078</v>
      </c>
      <c r="K7773" s="110">
        <v>1.305766826547631</v>
      </c>
      <c r="L7773" s="110">
        <v>1.2206664787724586</v>
      </c>
      <c r="M7773" s="110">
        <v>1.9031671660932725</v>
      </c>
      <c r="N7773" s="110">
        <v>1.9703460583055428</v>
      </c>
      <c r="O7773" s="110">
        <v>1.3325689786559616</v>
      </c>
      <c r="P7773" s="110">
        <v>0.81344668529491537</v>
      </c>
      <c r="Q7773" s="110">
        <v>1.0635199932478649</v>
      </c>
      <c r="R7773" s="110">
        <v>1.9949786474047875</v>
      </c>
      <c r="S7773" s="110">
        <v>1.7097459995336757</v>
      </c>
      <c r="T7773" s="110">
        <v>2.5151620141819686</v>
      </c>
      <c r="U7773" s="110">
        <v>2.4609405229276886</v>
      </c>
    </row>
    <row r="7774" spans="1:21">
      <c r="A7774" s="54">
        <v>7772</v>
      </c>
      <c r="B7774" s="107">
        <v>46659</v>
      </c>
      <c r="C7774" s="107">
        <v>46659</v>
      </c>
      <c r="D7774" s="107">
        <v>11927173</v>
      </c>
      <c r="E7774" s="108">
        <v>2926310000</v>
      </c>
      <c r="F7774" s="107">
        <v>0</v>
      </c>
      <c r="G7774" s="110">
        <v>0.76999204869368332</v>
      </c>
      <c r="H7774" s="110">
        <v>1.1853392964411071</v>
      </c>
      <c r="I7774" s="110">
        <v>1.2094559545996266</v>
      </c>
      <c r="J7774" s="110">
        <v>0.89797234303015305</v>
      </c>
      <c r="K7774" s="110">
        <v>0.45593476875801514</v>
      </c>
      <c r="L7774" s="110">
        <v>0.44239432641982218</v>
      </c>
      <c r="M7774" s="110">
        <v>0.65134536706274049</v>
      </c>
      <c r="N7774" s="110">
        <v>0.65712386915840859</v>
      </c>
      <c r="O7774" s="110">
        <v>0.45722148371264504</v>
      </c>
      <c r="P7774" s="110">
        <v>0.28426674540841856</v>
      </c>
      <c r="Q7774" s="110">
        <v>0.3293730323007914</v>
      </c>
      <c r="R7774" s="110">
        <v>0.57598431423560437</v>
      </c>
      <c r="S7774" s="110">
        <v>0.57364171847054968</v>
      </c>
      <c r="T7774" s="110">
        <v>0.65970029581841805</v>
      </c>
      <c r="U7774" s="110">
        <v>0.64942057577228318</v>
      </c>
    </row>
    <row r="7775" spans="1:21">
      <c r="A7775" s="54">
        <v>7773</v>
      </c>
      <c r="B7775" s="107">
        <v>46660</v>
      </c>
      <c r="C7775" s="107">
        <v>46660</v>
      </c>
      <c r="D7775" s="107">
        <v>9247552.0000000019</v>
      </c>
      <c r="E7775" s="108">
        <v>2926310000</v>
      </c>
      <c r="F7775" s="107">
        <v>0</v>
      </c>
      <c r="G7775" s="110">
        <v>0.51868837703540616</v>
      </c>
      <c r="H7775" s="110">
        <v>0.84133732373992109</v>
      </c>
      <c r="I7775" s="110">
        <v>0.9458781841280709</v>
      </c>
      <c r="J7775" s="110">
        <v>0.98885361631734692</v>
      </c>
      <c r="K7775" s="110">
        <v>0.53375237214206384</v>
      </c>
      <c r="L7775" s="110">
        <v>0.49462644203433276</v>
      </c>
      <c r="M7775" s="110">
        <v>0.97971997329839566</v>
      </c>
      <c r="N7775" s="110">
        <v>0.89427615355842716</v>
      </c>
      <c r="O7775" s="110">
        <v>0.54446869151247368</v>
      </c>
      <c r="P7775" s="110">
        <v>0.31387987010903795</v>
      </c>
      <c r="Q7775" s="110">
        <v>0.29368265125662973</v>
      </c>
      <c r="R7775" s="110">
        <v>0.37554329839706996</v>
      </c>
      <c r="S7775" s="110">
        <v>0.79502136354416353</v>
      </c>
      <c r="T7775" s="110">
        <v>0.6437255794607647</v>
      </c>
      <c r="U7775" s="110">
        <v>0.67308730005187456</v>
      </c>
    </row>
    <row r="7776" spans="1:21">
      <c r="A7776" s="54">
        <v>7774</v>
      </c>
      <c r="B7776" s="107">
        <v>46661</v>
      </c>
      <c r="C7776" s="107">
        <v>46661</v>
      </c>
      <c r="D7776" s="107">
        <v>20775575.000000004</v>
      </c>
      <c r="E7776" s="108">
        <v>2926310000</v>
      </c>
      <c r="F7776" s="107">
        <v>0</v>
      </c>
      <c r="G7776" s="110">
        <v>0.49661828317925444</v>
      </c>
      <c r="H7776" s="110">
        <v>0.86294286728081038</v>
      </c>
      <c r="I7776" s="110">
        <v>1.2482539577994476</v>
      </c>
      <c r="J7776" s="110">
        <v>1.306582884370183</v>
      </c>
      <c r="K7776" s="110">
        <v>0.50754255379306923</v>
      </c>
      <c r="L7776" s="110">
        <v>0.49081273303482054</v>
      </c>
      <c r="M7776" s="110">
        <v>0.98309327284734138</v>
      </c>
      <c r="N7776" s="110">
        <v>0.65775214688595907</v>
      </c>
      <c r="O7776" s="110">
        <v>0.44100075373450354</v>
      </c>
      <c r="P7776" s="110">
        <v>0.26357052087032773</v>
      </c>
      <c r="Q7776" s="110">
        <v>0.26325896562950091</v>
      </c>
      <c r="R7776" s="110">
        <v>0.29740683516206307</v>
      </c>
      <c r="S7776" s="110">
        <v>0.75697624667851826</v>
      </c>
      <c r="T7776" s="110">
        <v>0.65156964788227334</v>
      </c>
      <c r="U7776" s="110">
        <v>0.66223094487556988</v>
      </c>
    </row>
    <row r="7777" spans="1:21">
      <c r="A7777" s="54">
        <v>7775</v>
      </c>
      <c r="B7777" s="107">
        <v>46662</v>
      </c>
      <c r="C7777" s="107">
        <v>46662</v>
      </c>
      <c r="D7777" s="107">
        <v>1435241.0000000002</v>
      </c>
      <c r="E7777" s="108">
        <v>2926310000</v>
      </c>
      <c r="F7777" s="107">
        <v>0</v>
      </c>
      <c r="G7777" s="110">
        <v>1.62946589351903</v>
      </c>
      <c r="H7777" s="110">
        <v>2.8434128141366903</v>
      </c>
      <c r="I7777" s="110">
        <v>5.9655500633611789</v>
      </c>
      <c r="J7777" s="110">
        <v>7.793855090209286</v>
      </c>
      <c r="K7777" s="110">
        <v>2.0560903727399311</v>
      </c>
      <c r="L7777" s="110">
        <v>1.0880991460058866</v>
      </c>
      <c r="M7777" s="110">
        <v>2.1489654084707572</v>
      </c>
      <c r="N7777" s="110">
        <v>1.964905187797183</v>
      </c>
      <c r="O7777" s="110">
        <v>1.2602562969885156</v>
      </c>
      <c r="P7777" s="110">
        <v>0.7931867971086114</v>
      </c>
      <c r="Q7777" s="110">
        <v>0.71318416441874133</v>
      </c>
      <c r="R7777" s="110">
        <v>0.94781715050053261</v>
      </c>
      <c r="S7777" s="110">
        <v>2.1525266076411542</v>
      </c>
      <c r="T7777" s="110">
        <v>2.4337323654380287</v>
      </c>
      <c r="U7777" s="110">
        <v>2.4328606760029867</v>
      </c>
    </row>
    <row r="7778" spans="1:21">
      <c r="A7778" s="54">
        <v>7776</v>
      </c>
      <c r="B7778" s="107">
        <v>46663</v>
      </c>
      <c r="C7778" s="107">
        <v>46663</v>
      </c>
      <c r="D7778" s="107">
        <v>7864043.9999999972</v>
      </c>
      <c r="E7778" s="108">
        <v>2926310000</v>
      </c>
      <c r="F7778" s="107">
        <v>0</v>
      </c>
      <c r="G7778" s="110">
        <v>2.0177557760151141</v>
      </c>
      <c r="H7778" s="110">
        <v>3.2685046349718454</v>
      </c>
      <c r="I7778" s="110">
        <v>5.2528913411875422</v>
      </c>
      <c r="J7778" s="110">
        <v>4.2476582162240621</v>
      </c>
      <c r="K7778" s="110">
        <v>1.5261260169313975</v>
      </c>
      <c r="L7778" s="110">
        <v>1.4056539025362123</v>
      </c>
      <c r="M7778" s="110">
        <v>3.5526020662813727</v>
      </c>
      <c r="N7778" s="110">
        <v>4.1945680731114026</v>
      </c>
      <c r="O7778" s="110">
        <v>2.5630907506623206</v>
      </c>
      <c r="P7778" s="110">
        <v>0.82166277418905675</v>
      </c>
      <c r="Q7778" s="110">
        <v>0.74221805333457325</v>
      </c>
      <c r="R7778" s="110">
        <v>1.1019705465623109</v>
      </c>
      <c r="S7778" s="110">
        <v>3.5237091608822491</v>
      </c>
      <c r="T7778" s="110">
        <v>2.5578918460006008</v>
      </c>
      <c r="U7778" s="110">
        <v>3.3269118428720246</v>
      </c>
    </row>
    <row r="7779" spans="1:21">
      <c r="A7779" s="54">
        <v>7777</v>
      </c>
      <c r="B7779" s="107">
        <v>46664</v>
      </c>
      <c r="C7779" s="107">
        <v>46664</v>
      </c>
      <c r="D7779" s="107">
        <v>23204007.999999989</v>
      </c>
      <c r="E7779" s="108">
        <v>2926310000</v>
      </c>
      <c r="F7779" s="107">
        <v>0</v>
      </c>
      <c r="G7779" s="110">
        <v>0.76491245100672867</v>
      </c>
      <c r="H7779" s="110">
        <v>1.014741077897789</v>
      </c>
      <c r="I7779" s="110">
        <v>1.4720189145898264</v>
      </c>
      <c r="J7779" s="110">
        <v>1.2566713667427334</v>
      </c>
      <c r="K7779" s="110">
        <v>0.50793087106735479</v>
      </c>
      <c r="L7779" s="110">
        <v>0.5401719148481009</v>
      </c>
      <c r="M7779" s="110">
        <v>1.4161438518641953</v>
      </c>
      <c r="N7779" s="110">
        <v>1.7106064768227685</v>
      </c>
      <c r="O7779" s="110">
        <v>0.93414376260872922</v>
      </c>
      <c r="P7779" s="110">
        <v>0.24684012106354042</v>
      </c>
      <c r="Q7779" s="110">
        <v>0.31589561751944606</v>
      </c>
      <c r="R7779" s="110">
        <v>0.69206764295998757</v>
      </c>
      <c r="S7779" s="110">
        <v>1.1072116468872615</v>
      </c>
      <c r="T7779" s="110">
        <v>0.90601200574926677</v>
      </c>
      <c r="U7779" s="110">
        <v>1.0776804592150888</v>
      </c>
    </row>
    <row r="7780" spans="1:21">
      <c r="A7780" s="54">
        <v>7778</v>
      </c>
      <c r="B7780" s="107">
        <v>46665</v>
      </c>
      <c r="C7780" s="107">
        <v>46665</v>
      </c>
      <c r="D7780" s="107">
        <v>1644603</v>
      </c>
      <c r="E7780" s="108">
        <v>2926310000</v>
      </c>
      <c r="F7780" s="107">
        <v>0</v>
      </c>
      <c r="G7780" s="110">
        <v>1.4084423342206742</v>
      </c>
      <c r="H7780" s="110">
        <v>1.7240936239992541</v>
      </c>
      <c r="I7780" s="110">
        <v>1.9219236743301977</v>
      </c>
      <c r="J7780" s="110">
        <v>1.4102505393227713</v>
      </c>
      <c r="K7780" s="110">
        <v>0.80235990461273998</v>
      </c>
      <c r="L7780" s="110">
        <v>0.90183304541022991</v>
      </c>
      <c r="M7780" s="110">
        <v>1.9031170851295223</v>
      </c>
      <c r="N7780" s="110">
        <v>1.9738205331532281</v>
      </c>
      <c r="O7780" s="110">
        <v>1.222568576229357</v>
      </c>
      <c r="P7780" s="110">
        <v>0.54654067751305102</v>
      </c>
      <c r="Q7780" s="110">
        <v>0.55023850169030286</v>
      </c>
      <c r="R7780" s="110">
        <v>1.3846454819345613</v>
      </c>
      <c r="S7780" s="110">
        <v>0</v>
      </c>
      <c r="T7780" s="110">
        <v>1.3124861647954906</v>
      </c>
      <c r="U7780" s="110">
        <v>1.3124861647954911</v>
      </c>
    </row>
    <row r="7781" spans="1:21">
      <c r="A7781" s="54">
        <v>7779</v>
      </c>
      <c r="B7781" s="107">
        <v>46666</v>
      </c>
      <c r="C7781" s="107">
        <v>46666</v>
      </c>
      <c r="D7781" s="107">
        <v>15434109.000000004</v>
      </c>
      <c r="E7781" s="108">
        <v>2926310000</v>
      </c>
      <c r="F7781" s="107">
        <v>0</v>
      </c>
      <c r="G7781" s="110">
        <v>2.4851331917315891</v>
      </c>
      <c r="H7781" s="110">
        <v>2.1831387817214294</v>
      </c>
      <c r="I7781" s="110">
        <v>2.8764254589274962</v>
      </c>
      <c r="J7781" s="110">
        <v>1.3859606183800699</v>
      </c>
      <c r="K7781" s="110">
        <v>1.0020485583553076</v>
      </c>
      <c r="L7781" s="110">
        <v>1.4662447612756457</v>
      </c>
      <c r="M7781" s="110">
        <v>4.1548928801778331</v>
      </c>
      <c r="N7781" s="110">
        <v>3.1823302422244617</v>
      </c>
      <c r="O7781" s="110">
        <v>1.8327204771246668</v>
      </c>
      <c r="P7781" s="110">
        <v>1.0589353551433485</v>
      </c>
      <c r="Q7781" s="110">
        <v>0.96477342933502708</v>
      </c>
      <c r="R7781" s="110">
        <v>3.3035332773270119</v>
      </c>
      <c r="S7781" s="110">
        <v>2.335178738755765</v>
      </c>
      <c r="T7781" s="110">
        <v>2.1580114193103239</v>
      </c>
      <c r="U7781" s="110">
        <v>2.3033668344385498</v>
      </c>
    </row>
    <row r="7782" spans="1:21">
      <c r="A7782" s="54">
        <v>7780</v>
      </c>
      <c r="B7782" s="107">
        <v>46667</v>
      </c>
      <c r="C7782" s="107">
        <v>46667</v>
      </c>
      <c r="D7782" s="107">
        <v>5163101</v>
      </c>
      <c r="E7782" s="108">
        <v>2926310000</v>
      </c>
      <c r="F7782" s="107">
        <v>0</v>
      </c>
      <c r="G7782" s="110">
        <v>4.2867565443286271</v>
      </c>
      <c r="H7782" s="110">
        <v>3.6552724000763641</v>
      </c>
      <c r="I7782" s="110">
        <v>3.5268886945349052</v>
      </c>
      <c r="J7782" s="110">
        <v>1.4962146968456982</v>
      </c>
      <c r="K7782" s="110">
        <v>0.8846437239241044</v>
      </c>
      <c r="L7782" s="110">
        <v>1.3654699579587277</v>
      </c>
      <c r="M7782" s="110">
        <v>4.2608937848135433</v>
      </c>
      <c r="N7782" s="110">
        <v>3.3110100898234229</v>
      </c>
      <c r="O7782" s="110">
        <v>1.8073616190067141</v>
      </c>
      <c r="P7782" s="110">
        <v>0.98682240886027461</v>
      </c>
      <c r="Q7782" s="110">
        <v>1.0820566106629677</v>
      </c>
      <c r="R7782" s="110">
        <v>4.5605098952816121</v>
      </c>
      <c r="S7782" s="110">
        <v>2.2473779999090846</v>
      </c>
      <c r="T7782" s="110">
        <v>2.6019917021764134</v>
      </c>
      <c r="U7782" s="110">
        <v>2.5182709199033808</v>
      </c>
    </row>
    <row r="7783" spans="1:21">
      <c r="A7783" s="54">
        <v>7781</v>
      </c>
      <c r="B7783" s="107">
        <v>46668</v>
      </c>
      <c r="C7783" s="107">
        <v>46668</v>
      </c>
      <c r="D7783" s="107">
        <v>45159651</v>
      </c>
      <c r="E7783" s="108">
        <v>2926310000</v>
      </c>
      <c r="F7783" s="107">
        <v>0</v>
      </c>
      <c r="G7783" s="110">
        <v>51.178476202885186</v>
      </c>
      <c r="H7783" s="110">
        <v>30.179273985902586</v>
      </c>
      <c r="I7783" s="110">
        <v>19.843707294039898</v>
      </c>
      <c r="J7783" s="110">
        <v>21.514236278666242</v>
      </c>
      <c r="K7783" s="110">
        <v>19.833632034374091</v>
      </c>
      <c r="L7783" s="110">
        <v>18.1141117122955</v>
      </c>
      <c r="M7783" s="110">
        <v>67.566971128288031</v>
      </c>
      <c r="N7783" s="110">
        <v>100</v>
      </c>
      <c r="O7783" s="110">
        <v>100</v>
      </c>
      <c r="P7783" s="110">
        <v>20.422934586158586</v>
      </c>
      <c r="Q7783" s="110">
        <v>6.3578699310554132</v>
      </c>
      <c r="R7783" s="110">
        <v>23.451826545594326</v>
      </c>
      <c r="S7783" s="110">
        <v>42.994438533135799</v>
      </c>
      <c r="T7783" s="110">
        <v>39.871919974938322</v>
      </c>
      <c r="U7783" s="110">
        <v>42.575174947484015</v>
      </c>
    </row>
    <row r="7784" spans="1:21">
      <c r="A7784" s="54">
        <v>7782</v>
      </c>
      <c r="B7784" s="107">
        <v>46669</v>
      </c>
      <c r="C7784" s="107">
        <v>46669</v>
      </c>
      <c r="D7784" s="107">
        <v>268077566.99999994</v>
      </c>
      <c r="E7784" s="108">
        <v>8762280000</v>
      </c>
      <c r="F7784" s="107">
        <v>0</v>
      </c>
      <c r="G7784" s="110">
        <v>1.6793690247291628</v>
      </c>
      <c r="H7784" s="110">
        <v>2.1137945740920867</v>
      </c>
      <c r="I7784" s="110">
        <v>1.7561353036486189</v>
      </c>
      <c r="J7784" s="110">
        <v>1.8583897356216532</v>
      </c>
      <c r="K7784" s="110">
        <v>1.8539447162074763</v>
      </c>
      <c r="L7784" s="110">
        <v>1.7929969758658988</v>
      </c>
      <c r="M7784" s="110">
        <v>1.8463971577547027</v>
      </c>
      <c r="N7784" s="110">
        <v>1.7286206254987122</v>
      </c>
      <c r="O7784" s="110">
        <v>1.8398563466869402</v>
      </c>
      <c r="P7784" s="110">
        <v>1.392280110391813</v>
      </c>
      <c r="Q7784" s="110">
        <v>1.1057643494002904</v>
      </c>
      <c r="R7784" s="110">
        <v>1.3841334808556409</v>
      </c>
      <c r="S7784" s="110">
        <v>1.6464778538058762</v>
      </c>
      <c r="T7784" s="110">
        <v>1.695973533396083</v>
      </c>
      <c r="U7784" s="110">
        <v>1.6500053213068397</v>
      </c>
    </row>
    <row r="7785" spans="1:21">
      <c r="A7785" s="54">
        <v>7783</v>
      </c>
      <c r="B7785" s="107">
        <v>46670</v>
      </c>
      <c r="C7785" s="107">
        <v>46670</v>
      </c>
      <c r="D7785" s="107">
        <v>26610301</v>
      </c>
      <c r="E7785" s="108">
        <v>2926310000</v>
      </c>
      <c r="F7785" s="107">
        <v>0</v>
      </c>
      <c r="G7785" s="110">
        <v>12.426624350367765</v>
      </c>
      <c r="H7785" s="110">
        <v>22.359864242350813</v>
      </c>
      <c r="I7785" s="110">
        <v>27.834257851145395</v>
      </c>
      <c r="J7785" s="110">
        <v>60.785824160242029</v>
      </c>
      <c r="K7785" s="110">
        <v>14.483958884714839</v>
      </c>
      <c r="L7785" s="110">
        <v>9.9872893902068114</v>
      </c>
      <c r="M7785" s="110">
        <v>56.747496964269345</v>
      </c>
      <c r="N7785" s="110">
        <v>16.431942049641748</v>
      </c>
      <c r="O7785" s="110">
        <v>5.7194578673405703</v>
      </c>
      <c r="P7785" s="110">
        <v>2.3555115337126193</v>
      </c>
      <c r="Q7785" s="110">
        <v>3.4537069782410068</v>
      </c>
      <c r="R7785" s="110">
        <v>6.0295045411774657</v>
      </c>
      <c r="S7785" s="110">
        <v>27.260985081005568</v>
      </c>
      <c r="T7785" s="110">
        <v>19.884619901117532</v>
      </c>
      <c r="U7785" s="110">
        <v>25.939007368100917</v>
      </c>
    </row>
    <row r="7786" spans="1:21">
      <c r="A7786" s="54">
        <v>7784</v>
      </c>
      <c r="B7786" s="107">
        <v>46671</v>
      </c>
      <c r="C7786" s="107">
        <v>46671</v>
      </c>
      <c r="D7786" s="107">
        <v>78202119</v>
      </c>
      <c r="E7786" s="108">
        <v>5844300000</v>
      </c>
      <c r="F7786" s="107">
        <v>0</v>
      </c>
      <c r="G7786" s="110">
        <v>1.0908093132440477</v>
      </c>
      <c r="H7786" s="110">
        <v>1.5770097877439966</v>
      </c>
      <c r="I7786" s="110">
        <v>2.200907891480993</v>
      </c>
      <c r="J7786" s="110">
        <v>2.3662637181909734</v>
      </c>
      <c r="K7786" s="110">
        <v>0.51607299400869622</v>
      </c>
      <c r="L7786" s="110">
        <v>0.61781064815526987</v>
      </c>
      <c r="M7786" s="110">
        <v>1.2052862240366633</v>
      </c>
      <c r="N7786" s="110">
        <v>0.97740610329525535</v>
      </c>
      <c r="O7786" s="110">
        <v>0.6380071772542053</v>
      </c>
      <c r="P7786" s="110">
        <v>0.42863204742703986</v>
      </c>
      <c r="Q7786" s="110">
        <v>0.44583698945532102</v>
      </c>
      <c r="R7786" s="110">
        <v>0.76538249354414767</v>
      </c>
      <c r="S7786" s="110">
        <v>1.1260360066299322</v>
      </c>
      <c r="T7786" s="110">
        <v>1.0691187823197177</v>
      </c>
      <c r="U7786" s="110">
        <v>1.1040584788990635</v>
      </c>
    </row>
    <row r="7787" spans="1:21">
      <c r="A7787" s="54">
        <v>7785</v>
      </c>
      <c r="B7787" s="107">
        <v>46672</v>
      </c>
      <c r="C7787" s="107">
        <v>46672</v>
      </c>
      <c r="D7787" s="107">
        <v>98084195</v>
      </c>
      <c r="E7787" s="108">
        <v>5844300000</v>
      </c>
      <c r="F7787" s="107">
        <v>0</v>
      </c>
      <c r="G7787" s="110">
        <v>1.8519498433205264</v>
      </c>
      <c r="H7787" s="110">
        <v>2.7191790199824872</v>
      </c>
      <c r="I7787" s="110">
        <v>3.3612683685347782</v>
      </c>
      <c r="J7787" s="110">
        <v>3.9928931451088916</v>
      </c>
      <c r="K7787" s="110">
        <v>1.7143983750645178</v>
      </c>
      <c r="L7787" s="110">
        <v>1.3346873321040662</v>
      </c>
      <c r="M7787" s="110">
        <v>1.5989107691839468</v>
      </c>
      <c r="N7787" s="110">
        <v>1.1986253811062006</v>
      </c>
      <c r="O7787" s="110">
        <v>0.91856915202920664</v>
      </c>
      <c r="P7787" s="110">
        <v>0.79731023913329924</v>
      </c>
      <c r="Q7787" s="110">
        <v>0.82854882177718292</v>
      </c>
      <c r="R7787" s="110">
        <v>1.2151737729485255</v>
      </c>
      <c r="S7787" s="110">
        <v>1.9316875400866089</v>
      </c>
      <c r="T7787" s="110">
        <v>1.7942928516911358</v>
      </c>
      <c r="U7787" s="110">
        <v>1.8082128471605274</v>
      </c>
    </row>
    <row r="7788" spans="1:21">
      <c r="A7788" s="54">
        <v>7786</v>
      </c>
      <c r="B7788" s="107">
        <v>46673</v>
      </c>
      <c r="C7788" s="107">
        <v>46673</v>
      </c>
      <c r="D7788" s="107">
        <v>15053459.000000002</v>
      </c>
      <c r="E7788" s="108">
        <v>5844300000</v>
      </c>
      <c r="F7788" s="107">
        <v>0</v>
      </c>
      <c r="G7788" s="110">
        <v>1.453868841431224</v>
      </c>
      <c r="H7788" s="110">
        <v>2.4132978952285788</v>
      </c>
      <c r="I7788" s="110">
        <v>3.2831320669193098</v>
      </c>
      <c r="J7788" s="110">
        <v>3.1404088157723646</v>
      </c>
      <c r="K7788" s="110">
        <v>0.83957630201561961</v>
      </c>
      <c r="L7788" s="110">
        <v>1.112041565758604</v>
      </c>
      <c r="M7788" s="110">
        <v>2.0647985844575802</v>
      </c>
      <c r="N7788" s="110">
        <v>2.1403631246643462</v>
      </c>
      <c r="O7788" s="110">
        <v>0.86753214323453554</v>
      </c>
      <c r="P7788" s="110">
        <v>0.59565397765936201</v>
      </c>
      <c r="Q7788" s="110">
        <v>0.54251574550275505</v>
      </c>
      <c r="R7788" s="110">
        <v>0.94364510178271088</v>
      </c>
      <c r="S7788" s="110">
        <v>1.7390492949904699</v>
      </c>
      <c r="T7788" s="110">
        <v>1.6164028470355822</v>
      </c>
      <c r="U7788" s="110">
        <v>1.6178728811722216</v>
      </c>
    </row>
    <row r="7789" spans="1:21">
      <c r="A7789" s="54">
        <v>7787</v>
      </c>
      <c r="B7789" s="107">
        <v>46674</v>
      </c>
      <c r="C7789" s="107">
        <v>46674</v>
      </c>
      <c r="D7789" s="107">
        <v>35393100</v>
      </c>
      <c r="E7789" s="108">
        <v>2926310000</v>
      </c>
      <c r="F7789" s="107">
        <v>0</v>
      </c>
      <c r="G7789" s="110">
        <v>11.035988718663152</v>
      </c>
      <c r="H7789" s="110">
        <v>17.593898669759497</v>
      </c>
      <c r="I7789" s="110">
        <v>26.692695997077095</v>
      </c>
      <c r="J7789" s="110">
        <v>24.739085074742572</v>
      </c>
      <c r="K7789" s="110">
        <v>7.0870418634576975</v>
      </c>
      <c r="L7789" s="110">
        <v>10.869148167788259</v>
      </c>
      <c r="M7789" s="110">
        <v>51.103220932196805</v>
      </c>
      <c r="N7789" s="110">
        <v>100</v>
      </c>
      <c r="O7789" s="110">
        <v>7.1047982166280939</v>
      </c>
      <c r="P7789" s="110">
        <v>4.8753222611640377</v>
      </c>
      <c r="Q7789" s="110">
        <v>3.8351247868141178</v>
      </c>
      <c r="R7789" s="110">
        <v>5.2277032023588186</v>
      </c>
      <c r="S7789" s="110">
        <v>44.421380368070466</v>
      </c>
      <c r="T7789" s="110">
        <v>22.513668990887513</v>
      </c>
      <c r="U7789" s="110">
        <v>38.058062699855626</v>
      </c>
    </row>
    <row r="7790" spans="1:21">
      <c r="A7790" s="54">
        <v>7788</v>
      </c>
      <c r="B7790" s="107">
        <v>46675</v>
      </c>
      <c r="C7790" s="107">
        <v>46675</v>
      </c>
      <c r="D7790" s="107">
        <v>173302</v>
      </c>
      <c r="E7790" s="108">
        <v>2926310000</v>
      </c>
      <c r="F7790" s="107">
        <v>0</v>
      </c>
      <c r="G7790" s="110">
        <v>51.691233887941976</v>
      </c>
      <c r="H7790" s="110">
        <v>85.914202441481422</v>
      </c>
      <c r="I7790" s="110">
        <v>100</v>
      </c>
      <c r="J7790" s="110">
        <v>100</v>
      </c>
      <c r="K7790" s="110">
        <v>40.246941934933879</v>
      </c>
      <c r="L7790" s="110">
        <v>43.624697255578909</v>
      </c>
      <c r="M7790" s="110">
        <v>86.435894036219509</v>
      </c>
      <c r="N7790" s="110">
        <v>100</v>
      </c>
      <c r="O7790" s="110">
        <v>39.205892125573286</v>
      </c>
      <c r="P7790" s="110">
        <v>30.641528498958667</v>
      </c>
      <c r="Q7790" s="110">
        <v>26.583458457568184</v>
      </c>
      <c r="R7790" s="110">
        <v>29.740668451003135</v>
      </c>
      <c r="S7790" s="110">
        <v>0</v>
      </c>
      <c r="T7790" s="110">
        <v>61.173709757438253</v>
      </c>
      <c r="U7790" s="110">
        <v>61.17370975743826</v>
      </c>
    </row>
    <row r="7791" spans="1:21">
      <c r="A7791" s="54">
        <v>7789</v>
      </c>
      <c r="B7791" s="107">
        <v>46676</v>
      </c>
      <c r="C7791" s="107">
        <v>46676</v>
      </c>
      <c r="D7791" s="107">
        <v>41838</v>
      </c>
      <c r="E7791" s="108">
        <v>2926310000</v>
      </c>
      <c r="F7791" s="107">
        <v>0</v>
      </c>
      <c r="G7791" s="110">
        <v>25.15378297797502</v>
      </c>
      <c r="H7791" s="110">
        <v>38.853697157024918</v>
      </c>
      <c r="I7791" s="110">
        <v>46.937566353373235</v>
      </c>
      <c r="J7791" s="110">
        <v>50.912558390294478</v>
      </c>
      <c r="K7791" s="110">
        <v>27.015831540121717</v>
      </c>
      <c r="L7791" s="110">
        <v>26.321918965684485</v>
      </c>
      <c r="M7791" s="110">
        <v>39.059751245005813</v>
      </c>
      <c r="N7791" s="110">
        <v>50.423154487994708</v>
      </c>
      <c r="O7791" s="110">
        <v>37.14213861734067</v>
      </c>
      <c r="P7791" s="110">
        <v>22.727881091593325</v>
      </c>
      <c r="Q7791" s="110">
        <v>18.947116921575169</v>
      </c>
      <c r="R7791" s="110">
        <v>19.284249566172377</v>
      </c>
      <c r="S7791" s="110">
        <v>0</v>
      </c>
      <c r="T7791" s="110">
        <v>33.56497060951299</v>
      </c>
      <c r="U7791" s="110">
        <v>33.56497060951299</v>
      </c>
    </row>
    <row r="7792" spans="1:21">
      <c r="A7792" s="54">
        <v>7790</v>
      </c>
      <c r="B7792" s="107">
        <v>46677</v>
      </c>
      <c r="C7792" s="107">
        <v>46677</v>
      </c>
      <c r="D7792" s="107">
        <v>23094264</v>
      </c>
      <c r="E7792" s="108">
        <v>2926310000</v>
      </c>
      <c r="F7792" s="107">
        <v>0</v>
      </c>
      <c r="G7792" s="110">
        <v>3.2010200828663957</v>
      </c>
      <c r="H7792" s="110">
        <v>5.2467899055640839</v>
      </c>
      <c r="I7792" s="110">
        <v>6.0219761558348219</v>
      </c>
      <c r="J7792" s="110">
        <v>5.8211563131059441</v>
      </c>
      <c r="K7792" s="110">
        <v>2.8947270374343312</v>
      </c>
      <c r="L7792" s="110">
        <v>2.6895016483930401</v>
      </c>
      <c r="M7792" s="110">
        <v>3.3710433076146602</v>
      </c>
      <c r="N7792" s="110">
        <v>2.9222770201307009</v>
      </c>
      <c r="O7792" s="110">
        <v>1.4374269797106582</v>
      </c>
      <c r="P7792" s="110">
        <v>1.0589026873819984</v>
      </c>
      <c r="Q7792" s="110">
        <v>1.1102154702622358</v>
      </c>
      <c r="R7792" s="110">
        <v>1.9722020449040336</v>
      </c>
      <c r="S7792" s="110">
        <v>3.60672800329665</v>
      </c>
      <c r="T7792" s="110">
        <v>3.1456032211002429</v>
      </c>
      <c r="U7792" s="110">
        <v>3.416131579388205</v>
      </c>
    </row>
    <row r="7793" spans="1:21">
      <c r="A7793" s="54">
        <v>7791</v>
      </c>
      <c r="B7793" s="107">
        <v>46678</v>
      </c>
      <c r="C7793" s="107">
        <v>46678</v>
      </c>
      <c r="D7793" s="107">
        <v>48674769.999999985</v>
      </c>
      <c r="E7793" s="108">
        <v>2926310000</v>
      </c>
      <c r="F7793" s="107">
        <v>0</v>
      </c>
      <c r="G7793" s="110">
        <v>0.71537413199101296</v>
      </c>
      <c r="H7793" s="110">
        <v>1.3083113032465168</v>
      </c>
      <c r="I7793" s="110">
        <v>1.3788385040601538</v>
      </c>
      <c r="J7793" s="110">
        <v>0.69036846111643335</v>
      </c>
      <c r="K7793" s="110">
        <v>0.37370455237815575</v>
      </c>
      <c r="L7793" s="110">
        <v>0.55411782780355157</v>
      </c>
      <c r="M7793" s="110">
        <v>0.74950721848871626</v>
      </c>
      <c r="N7793" s="110">
        <v>0.5059309448129008</v>
      </c>
      <c r="O7793" s="110">
        <v>0.30229127240842907</v>
      </c>
      <c r="P7793" s="110">
        <v>0.2521780587827992</v>
      </c>
      <c r="Q7793" s="110">
        <v>0.2767351009982762</v>
      </c>
      <c r="R7793" s="110">
        <v>0.46610302202917114</v>
      </c>
      <c r="S7793" s="110">
        <v>1.0992117743096315</v>
      </c>
      <c r="T7793" s="110">
        <v>0.6311216998430097</v>
      </c>
      <c r="U7793" s="110">
        <v>0.82563343685394097</v>
      </c>
    </row>
    <row r="7794" spans="1:21">
      <c r="A7794" s="54">
        <v>7792</v>
      </c>
      <c r="B7794" s="107">
        <v>46679</v>
      </c>
      <c r="C7794" s="107">
        <v>46679</v>
      </c>
      <c r="D7794" s="107">
        <v>47591572</v>
      </c>
      <c r="E7794" s="108">
        <v>2926310000</v>
      </c>
      <c r="F7794" s="107">
        <v>0</v>
      </c>
      <c r="G7794" s="110">
        <v>0.52100071322173247</v>
      </c>
      <c r="H7794" s="110">
        <v>1.0573256165797704</v>
      </c>
      <c r="I7794" s="110">
        <v>1.9314526285529969</v>
      </c>
      <c r="J7794" s="110">
        <v>1.2256943422944047</v>
      </c>
      <c r="K7794" s="110">
        <v>0.63469641160995749</v>
      </c>
      <c r="L7794" s="110">
        <v>0.9899238266034347</v>
      </c>
      <c r="M7794" s="110">
        <v>1.3307446364320452</v>
      </c>
      <c r="N7794" s="110">
        <v>1.2932113753136103</v>
      </c>
      <c r="O7794" s="110">
        <v>0.48704850158370833</v>
      </c>
      <c r="P7794" s="110">
        <v>0.37578999108348271</v>
      </c>
      <c r="Q7794" s="110">
        <v>0.26588389995912898</v>
      </c>
      <c r="R7794" s="110">
        <v>0.33464720542995424</v>
      </c>
      <c r="S7794" s="110">
        <v>1.4211673904888387</v>
      </c>
      <c r="T7794" s="110">
        <v>0.87061826238868534</v>
      </c>
      <c r="U7794" s="110">
        <v>0.99586113670579879</v>
      </c>
    </row>
    <row r="7795" spans="1:21">
      <c r="A7795" s="54">
        <v>7793</v>
      </c>
      <c r="B7795" s="107">
        <v>46680</v>
      </c>
      <c r="C7795" s="107">
        <v>46680</v>
      </c>
      <c r="D7795" s="107">
        <v>20946078</v>
      </c>
      <c r="E7795" s="108">
        <v>2926310000</v>
      </c>
      <c r="F7795" s="107">
        <v>0</v>
      </c>
      <c r="G7795" s="110">
        <v>0.44970817873041491</v>
      </c>
      <c r="H7795" s="110">
        <v>0.61728156616191177</v>
      </c>
      <c r="I7795" s="110">
        <v>0.9667938426948699</v>
      </c>
      <c r="J7795" s="110">
        <v>0.95570563457146196</v>
      </c>
      <c r="K7795" s="110">
        <v>0.60874281564471588</v>
      </c>
      <c r="L7795" s="110">
        <v>0.60438468174184712</v>
      </c>
      <c r="M7795" s="110">
        <v>0.60735030129734302</v>
      </c>
      <c r="N7795" s="110">
        <v>0.53889897685746191</v>
      </c>
      <c r="O7795" s="110">
        <v>0.44357028005878979</v>
      </c>
      <c r="P7795" s="110">
        <v>0.38960226655027969</v>
      </c>
      <c r="Q7795" s="110">
        <v>0.30627184492393295</v>
      </c>
      <c r="R7795" s="110">
        <v>0.34157208374498194</v>
      </c>
      <c r="S7795" s="110">
        <v>0.88373338299311077</v>
      </c>
      <c r="T7795" s="110">
        <v>0.56915687274816762</v>
      </c>
      <c r="U7795" s="110">
        <v>0.59329471037308512</v>
      </c>
    </row>
    <row r="7796" spans="1:21">
      <c r="A7796" s="54">
        <v>7794</v>
      </c>
      <c r="B7796" s="107">
        <v>46681</v>
      </c>
      <c r="C7796" s="107">
        <v>46681</v>
      </c>
      <c r="D7796" s="107">
        <v>2099266.9999999995</v>
      </c>
      <c r="E7796" s="108">
        <v>2926310000</v>
      </c>
      <c r="F7796" s="107">
        <v>0</v>
      </c>
      <c r="G7796" s="110">
        <v>2.3724450033556184</v>
      </c>
      <c r="H7796" s="110">
        <v>4.1683825761816822</v>
      </c>
      <c r="I7796" s="110">
        <v>8.1948308699637629</v>
      </c>
      <c r="J7796" s="110">
        <v>8.5816997720095713</v>
      </c>
      <c r="K7796" s="110">
        <v>4.8137479339602818</v>
      </c>
      <c r="L7796" s="110">
        <v>4.4584894818504477</v>
      </c>
      <c r="M7796" s="110">
        <v>5.0961738056008077</v>
      </c>
      <c r="N7796" s="110">
        <v>5.2027435850232289</v>
      </c>
      <c r="O7796" s="110">
        <v>3.6853753540722103</v>
      </c>
      <c r="P7796" s="110">
        <v>2.7076503253479083</v>
      </c>
      <c r="Q7796" s="110">
        <v>2.4261868788420977</v>
      </c>
      <c r="R7796" s="110">
        <v>2.2154854411250628</v>
      </c>
      <c r="S7796" s="110">
        <v>7.5218049693484135</v>
      </c>
      <c r="T7796" s="110">
        <v>4.4936009189443897</v>
      </c>
      <c r="U7796" s="110">
        <v>4.5545511009563606</v>
      </c>
    </row>
    <row r="7797" spans="1:21">
      <c r="A7797" s="54">
        <v>7795</v>
      </c>
      <c r="B7797" s="107">
        <v>46682</v>
      </c>
      <c r="C7797" s="107">
        <v>46682</v>
      </c>
      <c r="D7797" s="107">
        <v>199058.99999999994</v>
      </c>
      <c r="E7797" s="108">
        <v>2926310000</v>
      </c>
      <c r="F7797" s="107">
        <v>0</v>
      </c>
      <c r="G7797" s="110">
        <v>7.0910055595966304</v>
      </c>
      <c r="H7797" s="110">
        <v>12.550561170031401</v>
      </c>
      <c r="I7797" s="110">
        <v>25.489605743607235</v>
      </c>
      <c r="J7797" s="110">
        <v>27.312666671436592</v>
      </c>
      <c r="K7797" s="110">
        <v>14.099228424096088</v>
      </c>
      <c r="L7797" s="110">
        <v>12.965255728872428</v>
      </c>
      <c r="M7797" s="110">
        <v>14.505009574696386</v>
      </c>
      <c r="N7797" s="110">
        <v>14.023367725094877</v>
      </c>
      <c r="O7797" s="110">
        <v>9.9941182233073143</v>
      </c>
      <c r="P7797" s="110">
        <v>7.5474437879926004</v>
      </c>
      <c r="Q7797" s="110">
        <v>6.7995170350220384</v>
      </c>
      <c r="R7797" s="110">
        <v>6.5101522587684215</v>
      </c>
      <c r="S7797" s="110">
        <v>23.410984478722469</v>
      </c>
      <c r="T7797" s="110">
        <v>13.240660991876831</v>
      </c>
      <c r="U7797" s="110">
        <v>14.619123295390343</v>
      </c>
    </row>
    <row r="7798" spans="1:21">
      <c r="A7798" s="54">
        <v>7796</v>
      </c>
      <c r="B7798" s="107">
        <v>46683</v>
      </c>
      <c r="C7798" s="107">
        <v>46683</v>
      </c>
      <c r="D7798" s="107">
        <v>285918</v>
      </c>
      <c r="E7798" s="108">
        <v>2926310000</v>
      </c>
      <c r="F7798" s="107">
        <v>0</v>
      </c>
      <c r="G7798" s="110">
        <v>13.822266432393773</v>
      </c>
      <c r="H7798" s="110">
        <v>16.453279142175088</v>
      </c>
      <c r="I7798" s="110">
        <v>20.924607022859497</v>
      </c>
      <c r="J7798" s="110">
        <v>23.229761556325457</v>
      </c>
      <c r="K7798" s="110">
        <v>22.794720248557219</v>
      </c>
      <c r="L7798" s="110">
        <v>27.029576190368825</v>
      </c>
      <c r="M7798" s="110">
        <v>28.072677409773384</v>
      </c>
      <c r="N7798" s="110">
        <v>28.312207635985605</v>
      </c>
      <c r="O7798" s="110">
        <v>29.163565168121213</v>
      </c>
      <c r="P7798" s="110">
        <v>24.264216817643813</v>
      </c>
      <c r="Q7798" s="110">
        <v>19.763893287491658</v>
      </c>
      <c r="R7798" s="110">
        <v>14.634279492128375</v>
      </c>
      <c r="S7798" s="110">
        <v>0</v>
      </c>
      <c r="T7798" s="110">
        <v>22.372087533651992</v>
      </c>
      <c r="U7798" s="110">
        <v>22.372087533651992</v>
      </c>
    </row>
    <row r="7799" spans="1:21">
      <c r="A7799" s="54">
        <v>7797</v>
      </c>
      <c r="B7799" s="107">
        <v>46684</v>
      </c>
      <c r="C7799" s="107">
        <v>46684</v>
      </c>
      <c r="D7799" s="107">
        <v>3825418.0000000005</v>
      </c>
      <c r="E7799" s="108">
        <v>5852620000</v>
      </c>
      <c r="F7799" s="107">
        <v>0</v>
      </c>
      <c r="G7799" s="110">
        <v>33.134154460714775</v>
      </c>
      <c r="H7799" s="110">
        <v>56.946557537807251</v>
      </c>
      <c r="I7799" s="110">
        <v>63.475644345533048</v>
      </c>
      <c r="J7799" s="110">
        <v>93.35563861037302</v>
      </c>
      <c r="K7799" s="110">
        <v>100</v>
      </c>
      <c r="L7799" s="110">
        <v>100</v>
      </c>
      <c r="M7799" s="110">
        <v>100</v>
      </c>
      <c r="N7799" s="110">
        <v>81.774150185639115</v>
      </c>
      <c r="O7799" s="110">
        <v>24.233905139597688</v>
      </c>
      <c r="P7799" s="110">
        <v>13.164466997152168</v>
      </c>
      <c r="Q7799" s="110">
        <v>21.523678991499509</v>
      </c>
      <c r="R7799" s="110">
        <v>18.14505574433667</v>
      </c>
      <c r="S7799" s="110">
        <v>0</v>
      </c>
      <c r="T7799" s="110">
        <v>58.812771001054443</v>
      </c>
      <c r="U7799" s="110">
        <v>58.812771001054443</v>
      </c>
    </row>
    <row r="7800" spans="1:21">
      <c r="A7800" s="54">
        <v>7798</v>
      </c>
      <c r="B7800" s="107">
        <v>46725</v>
      </c>
      <c r="C7800" s="107">
        <v>46725</v>
      </c>
      <c r="D7800" s="107">
        <v>373694.00000000006</v>
      </c>
      <c r="E7800" s="108">
        <v>17455500000</v>
      </c>
      <c r="F7800" s="107">
        <v>0</v>
      </c>
      <c r="G7800" s="110">
        <v>100</v>
      </c>
      <c r="H7800" s="110">
        <v>100</v>
      </c>
      <c r="I7800" s="110">
        <v>100</v>
      </c>
      <c r="J7800" s="110">
        <v>100</v>
      </c>
      <c r="K7800" s="110">
        <v>100</v>
      </c>
      <c r="L7800" s="110">
        <v>72.352961883523776</v>
      </c>
      <c r="M7800" s="110">
        <v>7.1636985674970362</v>
      </c>
      <c r="N7800" s="110">
        <v>2.7713410013971296</v>
      </c>
      <c r="O7800" s="110">
        <v>6.3322387746193005</v>
      </c>
      <c r="P7800" s="110">
        <v>18.451204910657065</v>
      </c>
      <c r="Q7800" s="110">
        <v>58.06730782690429</v>
      </c>
      <c r="R7800" s="110">
        <v>100</v>
      </c>
      <c r="S7800" s="110">
        <v>0</v>
      </c>
      <c r="T7800" s="110">
        <v>63.761562747049886</v>
      </c>
      <c r="U7800" s="110">
        <v>63.761562747049886</v>
      </c>
    </row>
    <row r="7801" spans="1:21">
      <c r="A7801" s="54">
        <v>7799</v>
      </c>
      <c r="B7801" s="107">
        <v>46726</v>
      </c>
      <c r="C7801" s="107">
        <v>46726</v>
      </c>
      <c r="D7801" s="107">
        <v>855775.00000000012</v>
      </c>
      <c r="E7801" s="108">
        <v>43332100000</v>
      </c>
      <c r="F7801" s="107">
        <v>0</v>
      </c>
      <c r="G7801" s="110">
        <v>65.681242099887271</v>
      </c>
      <c r="H7801" s="110">
        <v>72.90258021984998</v>
      </c>
      <c r="I7801" s="110">
        <v>18.024463185909291</v>
      </c>
      <c r="J7801" s="110">
        <v>63.855079774453415</v>
      </c>
      <c r="K7801" s="110">
        <v>100</v>
      </c>
      <c r="L7801" s="110">
        <v>23.705234419158945</v>
      </c>
      <c r="M7801" s="110">
        <v>10.968554425771369</v>
      </c>
      <c r="N7801" s="110">
        <v>3.5031851220697772</v>
      </c>
      <c r="O7801" s="110">
        <v>8.346880492376604</v>
      </c>
      <c r="P7801" s="110">
        <v>10.656027175149903</v>
      </c>
      <c r="Q7801" s="110">
        <v>36.307050440409355</v>
      </c>
      <c r="R7801" s="110">
        <v>24.138008041238066</v>
      </c>
      <c r="S7801" s="110">
        <v>0</v>
      </c>
      <c r="T7801" s="110">
        <v>36.507358783022831</v>
      </c>
      <c r="U7801" s="110">
        <v>36.507358783022816</v>
      </c>
    </row>
    <row r="7802" spans="1:21">
      <c r="A7802" s="54">
        <v>7800</v>
      </c>
      <c r="B7802" s="107">
        <v>46727</v>
      </c>
      <c r="C7802" s="107">
        <v>46727</v>
      </c>
      <c r="D7802" s="107">
        <v>412551.99999999994</v>
      </c>
      <c r="E7802" s="108">
        <v>26018700000</v>
      </c>
      <c r="F7802" s="107">
        <v>0</v>
      </c>
      <c r="G7802" s="110">
        <v>55.802429707549102</v>
      </c>
      <c r="H7802" s="110">
        <v>92.283206292076997</v>
      </c>
      <c r="I7802" s="110">
        <v>19.521388544854606</v>
      </c>
      <c r="J7802" s="110">
        <v>49.366888462655936</v>
      </c>
      <c r="K7802" s="110">
        <v>65.723792613615132</v>
      </c>
      <c r="L7802" s="110">
        <v>18.775596573823826</v>
      </c>
      <c r="M7802" s="110">
        <v>8.4017374142381467</v>
      </c>
      <c r="N7802" s="110">
        <v>3.0083100155862104</v>
      </c>
      <c r="O7802" s="110">
        <v>6.7055897589508993</v>
      </c>
      <c r="P7802" s="110">
        <v>10.825538016122197</v>
      </c>
      <c r="Q7802" s="110">
        <v>33.492621325887328</v>
      </c>
      <c r="R7802" s="110">
        <v>26.682511232019007</v>
      </c>
      <c r="S7802" s="110">
        <v>0</v>
      </c>
      <c r="T7802" s="110">
        <v>32.54913416311495</v>
      </c>
      <c r="U7802" s="110">
        <v>32.549134163114957</v>
      </c>
    </row>
    <row r="7803" spans="1:21">
      <c r="A7803" s="54">
        <v>7801</v>
      </c>
      <c r="B7803" s="107">
        <v>46728</v>
      </c>
      <c r="C7803" s="107">
        <v>46728</v>
      </c>
      <c r="D7803" s="107">
        <v>22071457</v>
      </c>
      <c r="E7803" s="108">
        <v>251841000000</v>
      </c>
      <c r="F7803" s="107">
        <v>0</v>
      </c>
      <c r="G7803" s="110">
        <v>31.536855401933007</v>
      </c>
      <c r="H7803" s="110">
        <v>44.513258333914173</v>
      </c>
      <c r="I7803" s="110">
        <v>40.516135058585249</v>
      </c>
      <c r="J7803" s="110">
        <v>69.253768203104016</v>
      </c>
      <c r="K7803" s="110">
        <v>75.472853667616533</v>
      </c>
      <c r="L7803" s="110">
        <v>88.395734683801535</v>
      </c>
      <c r="M7803" s="110">
        <v>63.798148772200065</v>
      </c>
      <c r="N7803" s="110">
        <v>22.634538519952585</v>
      </c>
      <c r="O7803" s="110">
        <v>14.693427708755044</v>
      </c>
      <c r="P7803" s="110">
        <v>19.886805198502564</v>
      </c>
      <c r="Q7803" s="110">
        <v>26.694938307246272</v>
      </c>
      <c r="R7803" s="110">
        <v>28.593191258184998</v>
      </c>
      <c r="S7803" s="110">
        <v>28.952082750731176</v>
      </c>
      <c r="T7803" s="110">
        <v>43.832471259483007</v>
      </c>
      <c r="U7803" s="110">
        <v>33.796531556084382</v>
      </c>
    </row>
    <row r="7804" spans="1:21">
      <c r="A7804" s="54">
        <v>7802</v>
      </c>
      <c r="B7804" s="107">
        <v>46758</v>
      </c>
      <c r="C7804" s="107">
        <v>46758</v>
      </c>
      <c r="D7804" s="107">
        <v>1494656</v>
      </c>
      <c r="E7804" s="108">
        <v>20416900000</v>
      </c>
      <c r="F7804" s="107">
        <v>0</v>
      </c>
      <c r="G7804" s="110">
        <v>100</v>
      </c>
      <c r="H7804" s="110">
        <v>100</v>
      </c>
      <c r="I7804" s="110">
        <v>100</v>
      </c>
      <c r="J7804" s="110">
        <v>100</v>
      </c>
      <c r="K7804" s="110">
        <v>100</v>
      </c>
      <c r="L7804" s="110">
        <v>37.971047592340028</v>
      </c>
      <c r="M7804" s="110">
        <v>12.306668668670032</v>
      </c>
      <c r="N7804" s="110">
        <v>2.6643537891678615</v>
      </c>
      <c r="O7804" s="110">
        <v>7.0641202488859793</v>
      </c>
      <c r="P7804" s="110">
        <v>13.3608894388117</v>
      </c>
      <c r="Q7804" s="110">
        <v>55.647327737298262</v>
      </c>
      <c r="R7804" s="110">
        <v>100</v>
      </c>
      <c r="S7804" s="110">
        <v>100</v>
      </c>
      <c r="T7804" s="110">
        <v>60.751200622931151</v>
      </c>
      <c r="U7804" s="110">
        <v>72.274227927306526</v>
      </c>
    </row>
    <row r="7805" spans="1:21">
      <c r="A7805" s="54">
        <v>7803</v>
      </c>
      <c r="B7805" s="107">
        <v>46760</v>
      </c>
      <c r="C7805" s="107">
        <v>46760</v>
      </c>
      <c r="D7805" s="107">
        <v>3390573</v>
      </c>
      <c r="E7805" s="108">
        <v>70109000000</v>
      </c>
      <c r="F7805" s="107">
        <v>0</v>
      </c>
      <c r="G7805" s="110">
        <v>100</v>
      </c>
      <c r="H7805" s="110">
        <v>100</v>
      </c>
      <c r="I7805" s="110">
        <v>100</v>
      </c>
      <c r="J7805" s="110">
        <v>100</v>
      </c>
      <c r="K7805" s="110">
        <v>100</v>
      </c>
      <c r="L7805" s="110">
        <v>43.69922927754866</v>
      </c>
      <c r="M7805" s="110">
        <v>9.3369223903365217</v>
      </c>
      <c r="N7805" s="110">
        <v>1.9629114944203541</v>
      </c>
      <c r="O7805" s="110">
        <v>5.4310257721102362</v>
      </c>
      <c r="P7805" s="110">
        <v>9.8867917514522432</v>
      </c>
      <c r="Q7805" s="110">
        <v>90.197287723736878</v>
      </c>
      <c r="R7805" s="110">
        <v>100</v>
      </c>
      <c r="S7805" s="110">
        <v>0</v>
      </c>
      <c r="T7805" s="110">
        <v>63.376180700800411</v>
      </c>
      <c r="U7805" s="110">
        <v>63.376180700800404</v>
      </c>
    </row>
    <row r="7806" spans="1:21">
      <c r="A7806" s="54">
        <v>7804</v>
      </c>
      <c r="B7806" s="107">
        <v>46787</v>
      </c>
      <c r="C7806" s="107">
        <v>46787</v>
      </c>
      <c r="D7806" s="107">
        <v>684702</v>
      </c>
      <c r="E7806" s="108">
        <v>5844300000</v>
      </c>
      <c r="F7806" s="107">
        <v>0</v>
      </c>
      <c r="G7806" s="110">
        <v>100</v>
      </c>
      <c r="H7806" s="110">
        <v>100</v>
      </c>
      <c r="I7806" s="110">
        <v>68.755905260595114</v>
      </c>
      <c r="J7806" s="110">
        <v>40.940746492754357</v>
      </c>
      <c r="K7806" s="110">
        <v>100</v>
      </c>
      <c r="L7806" s="110">
        <v>100</v>
      </c>
      <c r="M7806" s="110">
        <v>18.383251728931178</v>
      </c>
      <c r="N7806" s="110">
        <v>4.9433622385215452</v>
      </c>
      <c r="O7806" s="110">
        <v>17.427446777626319</v>
      </c>
      <c r="P7806" s="110">
        <v>21.567848350209278</v>
      </c>
      <c r="Q7806" s="110">
        <v>26.130055600614899</v>
      </c>
      <c r="R7806" s="110">
        <v>11.270553556191418</v>
      </c>
      <c r="S7806" s="110">
        <v>0</v>
      </c>
      <c r="T7806" s="110">
        <v>50.784930833787008</v>
      </c>
      <c r="U7806" s="110">
        <v>50.784930833787008</v>
      </c>
    </row>
    <row r="7807" spans="1:21">
      <c r="A7807" s="54">
        <v>7805</v>
      </c>
      <c r="B7807" s="107">
        <v>46793</v>
      </c>
      <c r="C7807" s="107">
        <v>46793</v>
      </c>
      <c r="D7807" s="107">
        <v>165472390.99999997</v>
      </c>
      <c r="E7807" s="108">
        <v>64890200000</v>
      </c>
      <c r="F7807" s="107">
        <v>0</v>
      </c>
      <c r="G7807" s="110">
        <v>100</v>
      </c>
      <c r="H7807" s="110">
        <v>100</v>
      </c>
      <c r="I7807" s="110">
        <v>100</v>
      </c>
      <c r="J7807" s="110">
        <v>21.29513110034565</v>
      </c>
      <c r="K7807" s="110">
        <v>14.47782103207784</v>
      </c>
      <c r="L7807" s="110">
        <v>17.379113599234984</v>
      </c>
      <c r="M7807" s="110">
        <v>3.2095957339812125</v>
      </c>
      <c r="N7807" s="110">
        <v>2.0048149379952722</v>
      </c>
      <c r="O7807" s="110">
        <v>4.0968992105442146</v>
      </c>
      <c r="P7807" s="110">
        <v>9.426176921282595</v>
      </c>
      <c r="Q7807" s="110">
        <v>9.8674562377867332</v>
      </c>
      <c r="R7807" s="110">
        <v>24.069503885882945</v>
      </c>
      <c r="S7807" s="110">
        <v>52.696013688217732</v>
      </c>
      <c r="T7807" s="110">
        <v>33.818876054927621</v>
      </c>
      <c r="U7807" s="110">
        <v>50.909544022290106</v>
      </c>
    </row>
    <row r="7808" spans="1:21">
      <c r="A7808" s="54">
        <v>7806</v>
      </c>
      <c r="B7808" s="107">
        <v>46794</v>
      </c>
      <c r="C7808" s="107">
        <v>46794</v>
      </c>
      <c r="D7808" s="107">
        <v>8457.9999999999982</v>
      </c>
      <c r="E7808" s="108">
        <v>2926310000</v>
      </c>
      <c r="F7808" s="107">
        <v>1</v>
      </c>
      <c r="G7808" s="110">
        <v>-99999</v>
      </c>
      <c r="H7808" s="110">
        <v>-99999</v>
      </c>
      <c r="I7808" s="110">
        <v>-99999</v>
      </c>
      <c r="J7808" s="110">
        <v>-99999</v>
      </c>
      <c r="K7808" s="110">
        <v>-99999</v>
      </c>
      <c r="L7808" s="110">
        <v>-99999</v>
      </c>
      <c r="M7808" s="110">
        <v>-99999</v>
      </c>
      <c r="N7808" s="110">
        <v>-99999</v>
      </c>
      <c r="O7808" s="110">
        <v>-99999</v>
      </c>
      <c r="P7808" s="110">
        <v>-99999</v>
      </c>
      <c r="Q7808" s="110">
        <v>-99999</v>
      </c>
      <c r="R7808" s="110">
        <v>-99999</v>
      </c>
      <c r="S7808" s="110">
        <v>0</v>
      </c>
      <c r="T7808" s="110">
        <v>0</v>
      </c>
      <c r="U7808" s="110">
        <v>0</v>
      </c>
    </row>
    <row r="7809" spans="1:21">
      <c r="A7809" s="54">
        <v>7807</v>
      </c>
      <c r="B7809" s="107">
        <v>46795</v>
      </c>
      <c r="C7809" s="107">
        <v>46795</v>
      </c>
      <c r="D7809" s="107">
        <v>464226</v>
      </c>
      <c r="E7809" s="108">
        <v>2926310000</v>
      </c>
      <c r="F7809" s="107">
        <v>0</v>
      </c>
      <c r="G7809" s="110">
        <v>100</v>
      </c>
      <c r="H7809" s="110">
        <v>49.21447474141069</v>
      </c>
      <c r="I7809" s="110">
        <v>17.087206780410931</v>
      </c>
      <c r="J7809" s="110">
        <v>11.601952225173269</v>
      </c>
      <c r="K7809" s="110">
        <v>69.069133590136786</v>
      </c>
      <c r="L7809" s="110">
        <v>100</v>
      </c>
      <c r="M7809" s="110">
        <v>100</v>
      </c>
      <c r="N7809" s="110">
        <v>37.529669258482201</v>
      </c>
      <c r="O7809" s="110">
        <v>100</v>
      </c>
      <c r="P7809" s="110">
        <v>100</v>
      </c>
      <c r="Q7809" s="110">
        <v>100</v>
      </c>
      <c r="R7809" s="110">
        <v>100</v>
      </c>
      <c r="S7809" s="110">
        <v>94.180416467670383</v>
      </c>
      <c r="T7809" s="110">
        <v>73.708536382967836</v>
      </c>
      <c r="U7809" s="110">
        <v>92.941897401140565</v>
      </c>
    </row>
    <row r="7810" spans="1:21">
      <c r="A7810" s="54">
        <v>7808</v>
      </c>
      <c r="B7810" s="107">
        <v>46796</v>
      </c>
      <c r="C7810" s="107">
        <v>46796</v>
      </c>
      <c r="D7810" s="107">
        <v>5943374.0000000028</v>
      </c>
      <c r="E7810" s="108">
        <v>2926310000</v>
      </c>
      <c r="F7810" s="107">
        <v>0</v>
      </c>
      <c r="G7810" s="110">
        <v>42.387674023973112</v>
      </c>
      <c r="H7810" s="110">
        <v>3.3690161729748795</v>
      </c>
      <c r="I7810" s="110">
        <v>1.6717926857619581</v>
      </c>
      <c r="J7810" s="110">
        <v>1.6967681794081253</v>
      </c>
      <c r="K7810" s="110">
        <v>5.1831966486575114</v>
      </c>
      <c r="L7810" s="110">
        <v>21.869146032341519</v>
      </c>
      <c r="M7810" s="110">
        <v>25.001902048189045</v>
      </c>
      <c r="N7810" s="110">
        <v>15.491399835722049</v>
      </c>
      <c r="O7810" s="110">
        <v>20.911318934584116</v>
      </c>
      <c r="P7810" s="110">
        <v>100</v>
      </c>
      <c r="Q7810" s="110">
        <v>100</v>
      </c>
      <c r="R7810" s="110">
        <v>73.661494067320916</v>
      </c>
      <c r="S7810" s="110">
        <v>5.4287609800693799</v>
      </c>
      <c r="T7810" s="110">
        <v>34.2703090524111</v>
      </c>
      <c r="U7810" s="110">
        <v>6.5090450716604966</v>
      </c>
    </row>
    <row r="7811" spans="1:21">
      <c r="A7811" s="54">
        <v>7809</v>
      </c>
      <c r="B7811" s="107">
        <v>46826</v>
      </c>
      <c r="C7811" s="107">
        <v>46826</v>
      </c>
      <c r="D7811" s="107">
        <v>194539.00000000003</v>
      </c>
      <c r="E7811" s="108">
        <v>5852620000</v>
      </c>
      <c r="F7811" s="107">
        <v>0</v>
      </c>
      <c r="G7811" s="110">
        <v>96.905144638533059</v>
      </c>
      <c r="H7811" s="110">
        <v>24.204661354769037</v>
      </c>
      <c r="I7811" s="110">
        <v>12.351703242348364</v>
      </c>
      <c r="J7811" s="110">
        <v>8.9143871887161783</v>
      </c>
      <c r="K7811" s="110">
        <v>11.306007162978952</v>
      </c>
      <c r="L7811" s="110">
        <v>8.4828437575055258</v>
      </c>
      <c r="M7811" s="110">
        <v>15.509307899305908</v>
      </c>
      <c r="N7811" s="110">
        <v>11.86089759846417</v>
      </c>
      <c r="O7811" s="110">
        <v>36.716306066655804</v>
      </c>
      <c r="P7811" s="110">
        <v>18.326059553429822</v>
      </c>
      <c r="Q7811" s="110">
        <v>85.91718053380805</v>
      </c>
      <c r="R7811" s="110">
        <v>60.946188802040659</v>
      </c>
      <c r="S7811" s="110">
        <v>0</v>
      </c>
      <c r="T7811" s="110">
        <v>32.620057316546287</v>
      </c>
      <c r="U7811" s="110">
        <v>32.620057316546294</v>
      </c>
    </row>
    <row r="7812" spans="1:21">
      <c r="A7812" s="54">
        <v>7810</v>
      </c>
      <c r="B7812" s="107">
        <v>46827</v>
      </c>
      <c r="C7812" s="107">
        <v>46827</v>
      </c>
      <c r="D7812" s="107">
        <v>112946476.99999997</v>
      </c>
      <c r="E7812" s="108">
        <v>5852620000</v>
      </c>
      <c r="F7812" s="107">
        <v>0</v>
      </c>
      <c r="G7812" s="110">
        <v>2.9612875545431545</v>
      </c>
      <c r="H7812" s="110">
        <v>5.2024746192173312</v>
      </c>
      <c r="I7812" s="110">
        <v>6.2488410507431498</v>
      </c>
      <c r="J7812" s="110">
        <v>6.7597245174097305</v>
      </c>
      <c r="K7812" s="110">
        <v>7.1798030176374432</v>
      </c>
      <c r="L7812" s="110">
        <v>0.1</v>
      </c>
      <c r="M7812" s="110">
        <v>0.1</v>
      </c>
      <c r="N7812" s="110">
        <v>0.1</v>
      </c>
      <c r="O7812" s="110">
        <v>0.10660804545699289</v>
      </c>
      <c r="P7812" s="110">
        <v>0.35471293946473431</v>
      </c>
      <c r="Q7812" s="110">
        <v>1.2194976780275195</v>
      </c>
      <c r="R7812" s="110">
        <v>1.9653952774411378</v>
      </c>
      <c r="S7812" s="110">
        <v>3.4272969844485601</v>
      </c>
      <c r="T7812" s="110">
        <v>2.6915287249950999</v>
      </c>
      <c r="U7812" s="110">
        <v>3.3722667722988153</v>
      </c>
    </row>
    <row r="7813" spans="1:21">
      <c r="A7813" s="54">
        <v>7811</v>
      </c>
      <c r="B7813" s="107">
        <v>46849</v>
      </c>
      <c r="C7813" s="107">
        <v>46849</v>
      </c>
      <c r="D7813" s="107">
        <v>848757706.00000012</v>
      </c>
      <c r="E7813" s="108">
        <v>8753730000</v>
      </c>
      <c r="F7813" s="107">
        <v>0</v>
      </c>
      <c r="G7813" s="110">
        <v>100</v>
      </c>
      <c r="H7813" s="110">
        <v>100</v>
      </c>
      <c r="I7813" s="110">
        <v>100</v>
      </c>
      <c r="J7813" s="110">
        <v>20.416433684969043</v>
      </c>
      <c r="K7813" s="110">
        <v>1.2976744559800208</v>
      </c>
      <c r="L7813" s="110">
        <v>0.69631469396881562</v>
      </c>
      <c r="M7813" s="110">
        <v>0.32958664414268191</v>
      </c>
      <c r="N7813" s="110">
        <v>0.24697571404666749</v>
      </c>
      <c r="O7813" s="110">
        <v>0.22931049497156017</v>
      </c>
      <c r="P7813" s="110">
        <v>0.2257132868467068</v>
      </c>
      <c r="Q7813" s="110">
        <v>0.50571185721226497</v>
      </c>
      <c r="R7813" s="110">
        <v>5.9958697016528166</v>
      </c>
      <c r="S7813" s="110">
        <v>58.408939411439405</v>
      </c>
      <c r="T7813" s="110">
        <v>27.495299211149213</v>
      </c>
      <c r="U7813" s="110">
        <v>57.249993792935143</v>
      </c>
    </row>
    <row r="7814" spans="1:21">
      <c r="A7814" s="54">
        <v>7812</v>
      </c>
      <c r="B7814" s="107">
        <v>46850</v>
      </c>
      <c r="C7814" s="107">
        <v>46850</v>
      </c>
      <c r="D7814" s="107">
        <v>718179663</v>
      </c>
      <c r="E7814" s="108">
        <v>11654400000</v>
      </c>
      <c r="F7814" s="107">
        <v>0</v>
      </c>
      <c r="G7814" s="110">
        <v>100</v>
      </c>
      <c r="H7814" s="110">
        <v>100</v>
      </c>
      <c r="I7814" s="110">
        <v>100</v>
      </c>
      <c r="J7814" s="110">
        <v>13.497895600222749</v>
      </c>
      <c r="K7814" s="110">
        <v>1.4160958323823909</v>
      </c>
      <c r="L7814" s="110">
        <v>0.79357381202967636</v>
      </c>
      <c r="M7814" s="110">
        <v>0.32230632540856152</v>
      </c>
      <c r="N7814" s="110">
        <v>0.21960748856525714</v>
      </c>
      <c r="O7814" s="110">
        <v>0.23442458389844201</v>
      </c>
      <c r="P7814" s="110">
        <v>0.29549829136738831</v>
      </c>
      <c r="Q7814" s="110">
        <v>0.63316543193589858</v>
      </c>
      <c r="R7814" s="110">
        <v>100</v>
      </c>
      <c r="S7814" s="110">
        <v>66.366930609777697</v>
      </c>
      <c r="T7814" s="110">
        <v>34.784380613817525</v>
      </c>
      <c r="U7814" s="110">
        <v>65.211890321072886</v>
      </c>
    </row>
    <row r="7815" spans="1:21">
      <c r="A7815" s="54">
        <v>7813</v>
      </c>
      <c r="B7815" s="107">
        <v>46851</v>
      </c>
      <c r="C7815" s="107">
        <v>46851</v>
      </c>
      <c r="D7815" s="107">
        <v>940383</v>
      </c>
      <c r="E7815" s="108">
        <v>5852620000</v>
      </c>
      <c r="F7815" s="107">
        <v>0</v>
      </c>
      <c r="G7815" s="110">
        <v>1.5377253360187153</v>
      </c>
      <c r="H7815" s="110">
        <v>2.2879212777236821</v>
      </c>
      <c r="I7815" s="110">
        <v>2.7485659189780387</v>
      </c>
      <c r="J7815" s="110">
        <v>3.6527489928191033</v>
      </c>
      <c r="K7815" s="110">
        <v>0.81874675735952007</v>
      </c>
      <c r="L7815" s="110">
        <v>0.1</v>
      </c>
      <c r="M7815" s="110">
        <v>0.1</v>
      </c>
      <c r="N7815" s="110">
        <v>0.1</v>
      </c>
      <c r="O7815" s="110">
        <v>0.1</v>
      </c>
      <c r="P7815" s="110">
        <v>0.22891948451107677</v>
      </c>
      <c r="Q7815" s="110">
        <v>0.47026923450734798</v>
      </c>
      <c r="R7815" s="110">
        <v>1.0726382367710572</v>
      </c>
      <c r="S7815" s="110">
        <v>0</v>
      </c>
      <c r="T7815" s="110">
        <v>1.1014612698907118</v>
      </c>
      <c r="U7815" s="110">
        <v>1.1014612698907118</v>
      </c>
    </row>
    <row r="7816" spans="1:21">
      <c r="A7816" s="54">
        <v>7814</v>
      </c>
      <c r="B7816" s="107">
        <v>46875</v>
      </c>
      <c r="C7816" s="107">
        <v>46875</v>
      </c>
      <c r="D7816" s="107">
        <v>40260154</v>
      </c>
      <c r="E7816" s="108">
        <v>2926310000</v>
      </c>
      <c r="F7816" s="107">
        <v>0</v>
      </c>
      <c r="G7816" s="110">
        <v>0.97862167696571645</v>
      </c>
      <c r="H7816" s="110">
        <v>2.276731491582229</v>
      </c>
      <c r="I7816" s="110">
        <v>100</v>
      </c>
      <c r="J7816" s="110">
        <v>100</v>
      </c>
      <c r="K7816" s="110">
        <v>100</v>
      </c>
      <c r="L7816" s="110">
        <v>1.9996801172823768</v>
      </c>
      <c r="M7816" s="110">
        <v>2.1358482673199641</v>
      </c>
      <c r="N7816" s="110">
        <v>0.99188742168393196</v>
      </c>
      <c r="O7816" s="110">
        <v>0.2008038998851234</v>
      </c>
      <c r="P7816" s="110">
        <v>0.1</v>
      </c>
      <c r="Q7816" s="110">
        <v>0.1868221188166147</v>
      </c>
      <c r="R7816" s="110">
        <v>0.41233172349404767</v>
      </c>
      <c r="S7816" s="110">
        <v>0.61665898859506008</v>
      </c>
      <c r="T7816" s="110">
        <v>25.773560559752497</v>
      </c>
      <c r="U7816" s="110">
        <v>8.649959268819984</v>
      </c>
    </row>
    <row r="7817" spans="1:21">
      <c r="A7817" s="54">
        <v>7815</v>
      </c>
      <c r="B7817" s="107">
        <v>46876</v>
      </c>
      <c r="C7817" s="107">
        <v>46876</v>
      </c>
      <c r="D7817" s="107">
        <v>24447087.999999996</v>
      </c>
      <c r="E7817" s="108">
        <v>2926310000</v>
      </c>
      <c r="F7817" s="107">
        <v>0</v>
      </c>
      <c r="G7817" s="110">
        <v>25.850613419932991</v>
      </c>
      <c r="H7817" s="110">
        <v>46.973830808692917</v>
      </c>
      <c r="I7817" s="110">
        <v>100</v>
      </c>
      <c r="J7817" s="110">
        <v>100</v>
      </c>
      <c r="K7817" s="110">
        <v>100</v>
      </c>
      <c r="L7817" s="110">
        <v>46.601674803062444</v>
      </c>
      <c r="M7817" s="110">
        <v>14.173895907677009</v>
      </c>
      <c r="N7817" s="110">
        <v>9.6945099662186713</v>
      </c>
      <c r="O7817" s="110">
        <v>5.563675617432053</v>
      </c>
      <c r="P7817" s="110">
        <v>5.0313797915252625</v>
      </c>
      <c r="Q7817" s="110">
        <v>9.972767742604578</v>
      </c>
      <c r="R7817" s="110">
        <v>21.648315219762342</v>
      </c>
      <c r="S7817" s="110">
        <v>61.615782977137918</v>
      </c>
      <c r="T7817" s="110">
        <v>40.459221939742356</v>
      </c>
      <c r="U7817" s="110">
        <v>58.09377128409416</v>
      </c>
    </row>
    <row r="7818" spans="1:21">
      <c r="A7818" s="54">
        <v>7816</v>
      </c>
      <c r="B7818" s="107">
        <v>46877</v>
      </c>
      <c r="C7818" s="107">
        <v>46877</v>
      </c>
      <c r="D7818" s="107">
        <v>36099078</v>
      </c>
      <c r="E7818" s="108">
        <v>2926310000</v>
      </c>
      <c r="F7818" s="107">
        <v>0</v>
      </c>
      <c r="G7818" s="110">
        <v>5.2162881844727043</v>
      </c>
      <c r="H7818" s="110">
        <v>7.9466682975249503</v>
      </c>
      <c r="I7818" s="110">
        <v>100</v>
      </c>
      <c r="J7818" s="110">
        <v>100</v>
      </c>
      <c r="K7818" s="110">
        <v>14.050604151683011</v>
      </c>
      <c r="L7818" s="110">
        <v>2.496552766474152</v>
      </c>
      <c r="M7818" s="110">
        <v>1.306054733116482</v>
      </c>
      <c r="N7818" s="110">
        <v>0.91117165782452192</v>
      </c>
      <c r="O7818" s="110">
        <v>0.51853787793597761</v>
      </c>
      <c r="P7818" s="110">
        <v>0.43765963313837997</v>
      </c>
      <c r="Q7818" s="110">
        <v>0.99062178002574064</v>
      </c>
      <c r="R7818" s="110">
        <v>2.8276428509259648</v>
      </c>
      <c r="S7818" s="110">
        <v>44.742921918802182</v>
      </c>
      <c r="T7818" s="110">
        <v>19.725150161093488</v>
      </c>
      <c r="U7818" s="110">
        <v>42.311247438751828</v>
      </c>
    </row>
    <row r="7819" spans="1:21">
      <c r="A7819" s="54">
        <v>7817</v>
      </c>
      <c r="B7819" s="107">
        <v>46878</v>
      </c>
      <c r="C7819" s="107">
        <v>46878</v>
      </c>
      <c r="D7819" s="107">
        <v>38416888</v>
      </c>
      <c r="E7819" s="108">
        <v>2926310000</v>
      </c>
      <c r="F7819" s="107">
        <v>0</v>
      </c>
      <c r="G7819" s="110">
        <v>9.5587848237647428</v>
      </c>
      <c r="H7819" s="110">
        <v>12.723234249408607</v>
      </c>
      <c r="I7819" s="110">
        <v>100</v>
      </c>
      <c r="J7819" s="110">
        <v>100</v>
      </c>
      <c r="K7819" s="110">
        <v>5.0774128784787811</v>
      </c>
      <c r="L7819" s="110">
        <v>1.8727332469340674</v>
      </c>
      <c r="M7819" s="110">
        <v>1.2513519721889153</v>
      </c>
      <c r="N7819" s="110">
        <v>0.89724617347809832</v>
      </c>
      <c r="O7819" s="110">
        <v>0.46958183866717579</v>
      </c>
      <c r="P7819" s="110">
        <v>0.36424062734961538</v>
      </c>
      <c r="Q7819" s="110">
        <v>0.87361518005115069</v>
      </c>
      <c r="R7819" s="110">
        <v>3.2251664314765449</v>
      </c>
      <c r="S7819" s="110">
        <v>20.49820429409414</v>
      </c>
      <c r="T7819" s="110">
        <v>19.692780618483145</v>
      </c>
      <c r="U7819" s="110">
        <v>20.460998945383963</v>
      </c>
    </row>
    <row r="7820" spans="1:21">
      <c r="A7820" s="54">
        <v>7818</v>
      </c>
      <c r="B7820" s="107">
        <v>46879</v>
      </c>
      <c r="C7820" s="107">
        <v>46879</v>
      </c>
      <c r="D7820" s="107">
        <v>61304083</v>
      </c>
      <c r="E7820" s="108">
        <v>5844300000</v>
      </c>
      <c r="F7820" s="107">
        <v>0</v>
      </c>
      <c r="G7820" s="110">
        <v>2.5835554339502056</v>
      </c>
      <c r="H7820" s="110">
        <v>5.4559489696970154</v>
      </c>
      <c r="I7820" s="110">
        <v>10.102853050550557</v>
      </c>
      <c r="J7820" s="110">
        <v>8.7263729775715024</v>
      </c>
      <c r="K7820" s="110">
        <v>1.2789543536856656</v>
      </c>
      <c r="L7820" s="110">
        <v>0.7759443564429066</v>
      </c>
      <c r="M7820" s="110">
        <v>0.58323973753494829</v>
      </c>
      <c r="N7820" s="110">
        <v>0.40308947075865037</v>
      </c>
      <c r="O7820" s="110">
        <v>0.26002588678470939</v>
      </c>
      <c r="P7820" s="110">
        <v>0.23132151623131195</v>
      </c>
      <c r="Q7820" s="110">
        <v>0.60144483620759925</v>
      </c>
      <c r="R7820" s="110">
        <v>1.4327434137826391</v>
      </c>
      <c r="S7820" s="110">
        <v>4.74580397084633</v>
      </c>
      <c r="T7820" s="110">
        <v>2.7029578335998092</v>
      </c>
      <c r="U7820" s="110">
        <v>4.5409223825988709</v>
      </c>
    </row>
    <row r="7821" spans="1:21">
      <c r="A7821" s="54">
        <v>7819</v>
      </c>
      <c r="B7821" s="107">
        <v>46880</v>
      </c>
      <c r="C7821" s="107">
        <v>46880</v>
      </c>
      <c r="D7821" s="107">
        <v>44961750</v>
      </c>
      <c r="E7821" s="108">
        <v>2926310000</v>
      </c>
      <c r="F7821" s="107">
        <v>0</v>
      </c>
      <c r="G7821" s="110">
        <v>0.36363010253048816</v>
      </c>
      <c r="H7821" s="110">
        <v>0.64052696372180828</v>
      </c>
      <c r="I7821" s="110">
        <v>1.0619195449292151</v>
      </c>
      <c r="J7821" s="110">
        <v>1.6021813443031043</v>
      </c>
      <c r="K7821" s="110">
        <v>0.60659194010807149</v>
      </c>
      <c r="L7821" s="110">
        <v>0.18612629344712195</v>
      </c>
      <c r="M7821" s="110">
        <v>0.1</v>
      </c>
      <c r="N7821" s="110">
        <v>0.1</v>
      </c>
      <c r="O7821" s="110">
        <v>0.1</v>
      </c>
      <c r="P7821" s="110">
        <v>0.13912335071390883</v>
      </c>
      <c r="Q7821" s="110">
        <v>0.18670924485806145</v>
      </c>
      <c r="R7821" s="110">
        <v>0.27205183268402799</v>
      </c>
      <c r="S7821" s="110">
        <v>0.21353631028580214</v>
      </c>
      <c r="T7821" s="110">
        <v>0.44657171810798379</v>
      </c>
      <c r="U7821" s="110">
        <v>0.31253369369575557</v>
      </c>
    </row>
    <row r="7822" spans="1:21">
      <c r="A7822" s="54">
        <v>7820</v>
      </c>
      <c r="B7822" s="107">
        <v>46882</v>
      </c>
      <c r="C7822" s="107">
        <v>46882</v>
      </c>
      <c r="D7822" s="107">
        <v>516644885.00000012</v>
      </c>
      <c r="E7822" s="108">
        <v>26494600000</v>
      </c>
      <c r="F7822" s="107">
        <v>0</v>
      </c>
      <c r="G7822" s="110">
        <v>0.35813431094768866</v>
      </c>
      <c r="H7822" s="110">
        <v>0.58858434846170393</v>
      </c>
      <c r="I7822" s="110">
        <v>0.84241075416345879</v>
      </c>
      <c r="J7822" s="110">
        <v>1.1600630998790809</v>
      </c>
      <c r="K7822" s="110">
        <v>0.68515844462599584</v>
      </c>
      <c r="L7822" s="110">
        <v>0.36169901329450094</v>
      </c>
      <c r="M7822" s="110">
        <v>0.21192853859993277</v>
      </c>
      <c r="N7822" s="110">
        <v>0.17829093822132591</v>
      </c>
      <c r="O7822" s="110">
        <v>0.1732203284485471</v>
      </c>
      <c r="P7822" s="110">
        <v>0.11779539659084479</v>
      </c>
      <c r="Q7822" s="110">
        <v>0.10337002325734911</v>
      </c>
      <c r="R7822" s="110">
        <v>0.15653057318068192</v>
      </c>
      <c r="S7822" s="110">
        <v>0.47873053059555165</v>
      </c>
      <c r="T7822" s="110">
        <v>0.41143214747259255</v>
      </c>
      <c r="U7822" s="110">
        <v>0.4714964416017397</v>
      </c>
    </row>
    <row r="7823" spans="1:21">
      <c r="A7823" s="54">
        <v>7821</v>
      </c>
      <c r="B7823" s="107">
        <v>46883</v>
      </c>
      <c r="C7823" s="107">
        <v>46883</v>
      </c>
      <c r="D7823" s="107">
        <v>18124991</v>
      </c>
      <c r="E7823" s="108">
        <v>2926310000</v>
      </c>
      <c r="F7823" s="107">
        <v>0</v>
      </c>
      <c r="G7823" s="110">
        <v>0.78136102424116449</v>
      </c>
      <c r="H7823" s="110">
        <v>1.9335844338191499</v>
      </c>
      <c r="I7823" s="110">
        <v>2.4524327365261516</v>
      </c>
      <c r="J7823" s="110">
        <v>3.6413183287414501</v>
      </c>
      <c r="K7823" s="110">
        <v>2.4939672953480061</v>
      </c>
      <c r="L7823" s="110">
        <v>1.614623421948449</v>
      </c>
      <c r="M7823" s="110">
        <v>1.3256902168330951</v>
      </c>
      <c r="N7823" s="110">
        <v>1.0874500981822608</v>
      </c>
      <c r="O7823" s="110">
        <v>0.93195313276494673</v>
      </c>
      <c r="P7823" s="110">
        <v>0.48557330600095988</v>
      </c>
      <c r="Q7823" s="110">
        <v>0.31392436017260128</v>
      </c>
      <c r="R7823" s="110">
        <v>0.40503425500227314</v>
      </c>
      <c r="S7823" s="110">
        <v>1.6422941359556622</v>
      </c>
      <c r="T7823" s="110">
        <v>1.4555760507983757</v>
      </c>
      <c r="U7823" s="110">
        <v>1.6386398062478054</v>
      </c>
    </row>
    <row r="7824" spans="1:21">
      <c r="A7824" s="54">
        <v>7822</v>
      </c>
      <c r="B7824" s="107">
        <v>46884</v>
      </c>
      <c r="C7824" s="107">
        <v>46884</v>
      </c>
      <c r="D7824" s="107">
        <v>1492230319.0000002</v>
      </c>
      <c r="E7824" s="108">
        <v>116871000000</v>
      </c>
      <c r="F7824" s="107">
        <v>0</v>
      </c>
      <c r="G7824" s="110">
        <v>1.8203299808246036</v>
      </c>
      <c r="H7824" s="110">
        <v>2.3525145335050244</v>
      </c>
      <c r="I7824" s="110">
        <v>2.1492841074941262</v>
      </c>
      <c r="J7824" s="110">
        <v>2.0572338394129366</v>
      </c>
      <c r="K7824" s="110">
        <v>1.7474166888224714</v>
      </c>
      <c r="L7824" s="110">
        <v>0.74929625099462649</v>
      </c>
      <c r="M7824" s="110">
        <v>0.46474929429897893</v>
      </c>
      <c r="N7824" s="110">
        <v>0.53354805635371794</v>
      </c>
      <c r="O7824" s="110">
        <v>0.41636845121754956</v>
      </c>
      <c r="P7824" s="110">
        <v>0.55268962663136656</v>
      </c>
      <c r="Q7824" s="110">
        <v>1.4704316420914523</v>
      </c>
      <c r="R7824" s="110">
        <v>1.9605614027127334</v>
      </c>
      <c r="S7824" s="110">
        <v>0.68779214948786505</v>
      </c>
      <c r="T7824" s="110">
        <v>1.3562019895299657</v>
      </c>
      <c r="U7824" s="110">
        <v>0.85079730560226108</v>
      </c>
    </row>
    <row r="7825" spans="1:21">
      <c r="A7825" s="54">
        <v>7823</v>
      </c>
      <c r="B7825" s="107">
        <v>46885</v>
      </c>
      <c r="C7825" s="107">
        <v>46885</v>
      </c>
      <c r="D7825" s="107">
        <v>30576714</v>
      </c>
      <c r="E7825" s="108">
        <v>2934420000</v>
      </c>
      <c r="F7825" s="107">
        <v>0</v>
      </c>
      <c r="G7825" s="110">
        <v>9.900982441251891</v>
      </c>
      <c r="H7825" s="110">
        <v>23.906517711610427</v>
      </c>
      <c r="I7825" s="110">
        <v>69.149936510972807</v>
      </c>
      <c r="J7825" s="110">
        <v>100</v>
      </c>
      <c r="K7825" s="110">
        <v>42.974597632529907</v>
      </c>
      <c r="L7825" s="110">
        <v>15.147736307819228</v>
      </c>
      <c r="M7825" s="110">
        <v>4.8478023672843991</v>
      </c>
      <c r="N7825" s="110">
        <v>5.6541489767495596</v>
      </c>
      <c r="O7825" s="110">
        <v>1.2886045634612957</v>
      </c>
      <c r="P7825" s="110">
        <v>2.4916774839339544</v>
      </c>
      <c r="Q7825" s="110">
        <v>8.8909709112115838</v>
      </c>
      <c r="R7825" s="110">
        <v>18.268759278959802</v>
      </c>
      <c r="S7825" s="110">
        <v>7.4475313622706478</v>
      </c>
      <c r="T7825" s="110">
        <v>25.210144515482071</v>
      </c>
      <c r="U7825" s="110">
        <v>19.318957295280502</v>
      </c>
    </row>
    <row r="7826" spans="1:21">
      <c r="A7826" s="54">
        <v>7824</v>
      </c>
      <c r="B7826" s="107">
        <v>46912</v>
      </c>
      <c r="C7826" s="107">
        <v>46912</v>
      </c>
      <c r="D7826" s="107">
        <v>6813551.9999999972</v>
      </c>
      <c r="E7826" s="108">
        <v>14719000000</v>
      </c>
      <c r="F7826" s="107">
        <v>0</v>
      </c>
      <c r="G7826" s="110">
        <v>0.3078612506182028</v>
      </c>
      <c r="H7826" s="110">
        <v>0.59849582861909445</v>
      </c>
      <c r="I7826" s="110">
        <v>0.89560347531015161</v>
      </c>
      <c r="J7826" s="110">
        <v>1.3670200951933649</v>
      </c>
      <c r="K7826" s="110">
        <v>1.2543083812031339</v>
      </c>
      <c r="L7826" s="110">
        <v>0.39651677476028102</v>
      </c>
      <c r="M7826" s="110">
        <v>0.35478329250621587</v>
      </c>
      <c r="N7826" s="110">
        <v>0.32629181630514492</v>
      </c>
      <c r="O7826" s="110">
        <v>0.28098598683949971</v>
      </c>
      <c r="P7826" s="110">
        <v>0.1828767598558729</v>
      </c>
      <c r="Q7826" s="110">
        <v>0.19927709648744654</v>
      </c>
      <c r="R7826" s="110">
        <v>0.25128599754468306</v>
      </c>
      <c r="S7826" s="110">
        <v>0.96091470609417373</v>
      </c>
      <c r="T7826" s="110">
        <v>0.53460889627025765</v>
      </c>
      <c r="U7826" s="110">
        <v>0.57894104605887708</v>
      </c>
    </row>
    <row r="7827" spans="1:21">
      <c r="A7827" s="54">
        <v>7825</v>
      </c>
      <c r="B7827" s="107">
        <v>46913</v>
      </c>
      <c r="C7827" s="107">
        <v>46913</v>
      </c>
      <c r="D7827" s="107">
        <v>6931799</v>
      </c>
      <c r="E7827" s="108">
        <v>2934420000</v>
      </c>
      <c r="F7827" s="107">
        <v>0</v>
      </c>
      <c r="G7827" s="110">
        <v>4.9866872286629222</v>
      </c>
      <c r="H7827" s="110">
        <v>7.8572117856172037</v>
      </c>
      <c r="I7827" s="110">
        <v>9.4053745044706911</v>
      </c>
      <c r="J7827" s="110">
        <v>7.2995564561621284</v>
      </c>
      <c r="K7827" s="110">
        <v>2.4241487596663811</v>
      </c>
      <c r="L7827" s="110">
        <v>2.2698791276736285</v>
      </c>
      <c r="M7827" s="110">
        <v>4.4328206024619154</v>
      </c>
      <c r="N7827" s="110">
        <v>5.14250026207921</v>
      </c>
      <c r="O7827" s="110">
        <v>2.2169705013679391</v>
      </c>
      <c r="P7827" s="110">
        <v>1.1277184265586346</v>
      </c>
      <c r="Q7827" s="110">
        <v>1.4995593168325008</v>
      </c>
      <c r="R7827" s="110">
        <v>3.2086340560047502</v>
      </c>
      <c r="S7827" s="110">
        <v>3.8144713193140309</v>
      </c>
      <c r="T7827" s="110">
        <v>4.3225884189631589</v>
      </c>
      <c r="U7827" s="110">
        <v>4.1404300471022788</v>
      </c>
    </row>
    <row r="7828" spans="1:21">
      <c r="A7828" s="54">
        <v>7826</v>
      </c>
      <c r="B7828" s="107">
        <v>46914</v>
      </c>
      <c r="C7828" s="107">
        <v>46914</v>
      </c>
      <c r="D7828" s="107">
        <v>54403289</v>
      </c>
      <c r="E7828" s="108">
        <v>2934420000</v>
      </c>
      <c r="F7828" s="107">
        <v>0</v>
      </c>
      <c r="G7828" s="110">
        <v>9.6910268113679408</v>
      </c>
      <c r="H7828" s="110">
        <v>21.574070555899176</v>
      </c>
      <c r="I7828" s="110">
        <v>31.824549571051822</v>
      </c>
      <c r="J7828" s="110">
        <v>66.614528727131486</v>
      </c>
      <c r="K7828" s="110">
        <v>4.4888011410568458</v>
      </c>
      <c r="L7828" s="110">
        <v>3.2926175906899369</v>
      </c>
      <c r="M7828" s="110">
        <v>15.195200444376923</v>
      </c>
      <c r="N7828" s="110">
        <v>15.777816271948634</v>
      </c>
      <c r="O7828" s="110">
        <v>2.4222818492496097</v>
      </c>
      <c r="P7828" s="110">
        <v>1.2824420070929357</v>
      </c>
      <c r="Q7828" s="110">
        <v>1.7465440729815513</v>
      </c>
      <c r="R7828" s="110">
        <v>5.0287493080104495</v>
      </c>
      <c r="S7828" s="110">
        <v>13.414687761656852</v>
      </c>
      <c r="T7828" s="110">
        <v>14.91155236257144</v>
      </c>
      <c r="U7828" s="110">
        <v>13.714170964376059</v>
      </c>
    </row>
    <row r="7829" spans="1:21">
      <c r="A7829" s="54">
        <v>7827</v>
      </c>
      <c r="B7829" s="107">
        <v>46915</v>
      </c>
      <c r="C7829" s="107">
        <v>46915</v>
      </c>
      <c r="D7829" s="107">
        <v>24590554</v>
      </c>
      <c r="E7829" s="108">
        <v>2934420000</v>
      </c>
      <c r="F7829" s="107">
        <v>0</v>
      </c>
      <c r="G7829" s="110">
        <v>10.832840739006057</v>
      </c>
      <c r="H7829" s="110">
        <v>22.180848304492308</v>
      </c>
      <c r="I7829" s="110">
        <v>38.696635226297552</v>
      </c>
      <c r="J7829" s="110">
        <v>58.969196675671775</v>
      </c>
      <c r="K7829" s="110">
        <v>9.2972641790390238</v>
      </c>
      <c r="L7829" s="110">
        <v>5.3095867931818992</v>
      </c>
      <c r="M7829" s="110">
        <v>15.974185292671764</v>
      </c>
      <c r="N7829" s="110">
        <v>10.99705873012096</v>
      </c>
      <c r="O7829" s="110">
        <v>3.9493146266585328</v>
      </c>
      <c r="P7829" s="110">
        <v>2.3718415621164057</v>
      </c>
      <c r="Q7829" s="110">
        <v>2.4946971224689185</v>
      </c>
      <c r="R7829" s="110">
        <v>4.9539501128216026</v>
      </c>
      <c r="S7829" s="110">
        <v>13.29425998242135</v>
      </c>
      <c r="T7829" s="110">
        <v>15.502284947045565</v>
      </c>
      <c r="U7829" s="110">
        <v>14.727774470217307</v>
      </c>
    </row>
    <row r="7830" spans="1:21">
      <c r="A7830" s="54">
        <v>7828</v>
      </c>
      <c r="B7830" s="107">
        <v>46916</v>
      </c>
      <c r="C7830" s="107">
        <v>46916</v>
      </c>
      <c r="D7830" s="107">
        <v>2727267</v>
      </c>
      <c r="E7830" s="108">
        <v>2934420000</v>
      </c>
      <c r="F7830" s="107">
        <v>0</v>
      </c>
      <c r="G7830" s="110">
        <v>3.8371365861327926</v>
      </c>
      <c r="H7830" s="110">
        <v>7.0966544285925188</v>
      </c>
      <c r="I7830" s="110">
        <v>12.06545321676986</v>
      </c>
      <c r="J7830" s="110">
        <v>17.176383753321936</v>
      </c>
      <c r="K7830" s="110">
        <v>4.6870554446914481</v>
      </c>
      <c r="L7830" s="110">
        <v>2.4193675106614076</v>
      </c>
      <c r="M7830" s="110">
        <v>5.2590044271582723</v>
      </c>
      <c r="N7830" s="110">
        <v>4.5302451339287808</v>
      </c>
      <c r="O7830" s="110">
        <v>2.5251928559688812</v>
      </c>
      <c r="P7830" s="110">
        <v>1.3496911012202963</v>
      </c>
      <c r="Q7830" s="110">
        <v>1.3490534944529458</v>
      </c>
      <c r="R7830" s="110">
        <v>2.089750082252555</v>
      </c>
      <c r="S7830" s="110">
        <v>4.4094681297111666</v>
      </c>
      <c r="T7830" s="110">
        <v>5.3654156695959747</v>
      </c>
      <c r="U7830" s="110">
        <v>4.9348018867121564</v>
      </c>
    </row>
    <row r="7831" spans="1:21">
      <c r="A7831" s="54">
        <v>7829</v>
      </c>
      <c r="B7831" s="107">
        <v>46917</v>
      </c>
      <c r="C7831" s="107">
        <v>46917</v>
      </c>
      <c r="D7831" s="107">
        <v>6353050</v>
      </c>
      <c r="E7831" s="108">
        <v>2934420000</v>
      </c>
      <c r="F7831" s="107">
        <v>0</v>
      </c>
      <c r="G7831" s="110">
        <v>87.204953915786291</v>
      </c>
      <c r="H7831" s="110">
        <v>100</v>
      </c>
      <c r="I7831" s="110">
        <v>100</v>
      </c>
      <c r="J7831" s="110">
        <v>100</v>
      </c>
      <c r="K7831" s="110">
        <v>100</v>
      </c>
      <c r="L7831" s="110">
        <v>100</v>
      </c>
      <c r="M7831" s="110">
        <v>100</v>
      </c>
      <c r="N7831" s="110">
        <v>100</v>
      </c>
      <c r="O7831" s="110">
        <v>64.062712743985472</v>
      </c>
      <c r="P7831" s="110">
        <v>37.747995898317413</v>
      </c>
      <c r="Q7831" s="110">
        <v>27.387711545087793</v>
      </c>
      <c r="R7831" s="110">
        <v>43.60279848953175</v>
      </c>
      <c r="S7831" s="110">
        <v>66.720810460860591</v>
      </c>
      <c r="T7831" s="110">
        <v>80.000514382725726</v>
      </c>
      <c r="U7831" s="110">
        <v>67.721485654617723</v>
      </c>
    </row>
    <row r="7832" spans="1:21">
      <c r="A7832" s="54">
        <v>7830</v>
      </c>
      <c r="B7832" s="107">
        <v>46918</v>
      </c>
      <c r="C7832" s="107">
        <v>46918</v>
      </c>
      <c r="D7832" s="107">
        <v>10131736</v>
      </c>
      <c r="E7832" s="108">
        <v>2934420000</v>
      </c>
      <c r="F7832" s="107">
        <v>0</v>
      </c>
      <c r="G7832" s="110">
        <v>12.607820561853204</v>
      </c>
      <c r="H7832" s="110">
        <v>16.138251940631893</v>
      </c>
      <c r="I7832" s="110">
        <v>15.780368903878243</v>
      </c>
      <c r="J7832" s="110">
        <v>27.957716482664889</v>
      </c>
      <c r="K7832" s="110">
        <v>32.58446490791443</v>
      </c>
      <c r="L7832" s="110">
        <v>33.395731508378191</v>
      </c>
      <c r="M7832" s="110">
        <v>31.13273760758446</v>
      </c>
      <c r="N7832" s="110">
        <v>25.287722183876742</v>
      </c>
      <c r="O7832" s="110">
        <v>12.574732912824759</v>
      </c>
      <c r="P7832" s="110">
        <v>10.005987378501519</v>
      </c>
      <c r="Q7832" s="110">
        <v>5.1205852442581374</v>
      </c>
      <c r="R7832" s="110">
        <v>9.4805154060446775</v>
      </c>
      <c r="S7832" s="110">
        <v>17.074585540053754</v>
      </c>
      <c r="T7832" s="110">
        <v>19.338886253200929</v>
      </c>
      <c r="U7832" s="110">
        <v>17.190295170657159</v>
      </c>
    </row>
    <row r="7833" spans="1:21">
      <c r="A7833" s="54">
        <v>7831</v>
      </c>
      <c r="B7833" s="107">
        <v>46919</v>
      </c>
      <c r="C7833" s="107">
        <v>46919</v>
      </c>
      <c r="D7833" s="107">
        <v>12804104.999999996</v>
      </c>
      <c r="E7833" s="108">
        <v>2934420000</v>
      </c>
      <c r="F7833" s="107">
        <v>0</v>
      </c>
      <c r="G7833" s="110">
        <v>100</v>
      </c>
      <c r="H7833" s="110">
        <v>100</v>
      </c>
      <c r="I7833" s="110">
        <v>100</v>
      </c>
      <c r="J7833" s="110">
        <v>100</v>
      </c>
      <c r="K7833" s="110">
        <v>100</v>
      </c>
      <c r="L7833" s="110">
        <v>100</v>
      </c>
      <c r="M7833" s="110">
        <v>100</v>
      </c>
      <c r="N7833" s="110">
        <v>100</v>
      </c>
      <c r="O7833" s="110">
        <v>100</v>
      </c>
      <c r="P7833" s="110">
        <v>57.434373099998957</v>
      </c>
      <c r="Q7833" s="110">
        <v>32.39446551269436</v>
      </c>
      <c r="R7833" s="110">
        <v>65.855612962055247</v>
      </c>
      <c r="S7833" s="110">
        <v>100</v>
      </c>
      <c r="T7833" s="110">
        <v>87.973704297895722</v>
      </c>
      <c r="U7833" s="110">
        <v>98.922771524097371</v>
      </c>
    </row>
    <row r="7834" spans="1:21">
      <c r="A7834" s="54">
        <v>7832</v>
      </c>
      <c r="B7834" s="107">
        <v>46920</v>
      </c>
      <c r="C7834" s="107">
        <v>46920</v>
      </c>
      <c r="D7834" s="107">
        <v>279101.99999999983</v>
      </c>
      <c r="E7834" s="108">
        <v>2934420000</v>
      </c>
      <c r="F7834" s="107">
        <v>0</v>
      </c>
      <c r="G7834" s="110">
        <v>7.3790348919603082</v>
      </c>
      <c r="H7834" s="110">
        <v>13.137072994964733</v>
      </c>
      <c r="I7834" s="110">
        <v>28.822514625693206</v>
      </c>
      <c r="J7834" s="110">
        <v>31.070747216535882</v>
      </c>
      <c r="K7834" s="110">
        <v>15.199225939273706</v>
      </c>
      <c r="L7834" s="110">
        <v>13.596521781929265</v>
      </c>
      <c r="M7834" s="110">
        <v>15.303896566146761</v>
      </c>
      <c r="N7834" s="110">
        <v>15.0504790541868</v>
      </c>
      <c r="O7834" s="110">
        <v>10.463894158150012</v>
      </c>
      <c r="P7834" s="110">
        <v>7.6982974888574596</v>
      </c>
      <c r="Q7834" s="110">
        <v>6.61278185578864</v>
      </c>
      <c r="R7834" s="110">
        <v>6.4632795424812892</v>
      </c>
      <c r="S7834" s="110">
        <v>26.302189285814119</v>
      </c>
      <c r="T7834" s="110">
        <v>14.233145509664004</v>
      </c>
      <c r="U7834" s="110">
        <v>26.086020466396956</v>
      </c>
    </row>
    <row r="7835" spans="1:21">
      <c r="A7835" s="54">
        <v>7833</v>
      </c>
      <c r="B7835" s="107">
        <v>46921</v>
      </c>
      <c r="C7835" s="107">
        <v>46921</v>
      </c>
      <c r="D7835" s="107">
        <v>64433.999999999985</v>
      </c>
      <c r="E7835" s="108">
        <v>2934420000</v>
      </c>
      <c r="F7835" s="107">
        <v>0</v>
      </c>
      <c r="G7835" s="110">
        <v>9.2770429776594181</v>
      </c>
      <c r="H7835" s="110">
        <v>15.919650727908486</v>
      </c>
      <c r="I7835" s="110">
        <v>19.439025020784452</v>
      </c>
      <c r="J7835" s="110">
        <v>26.65679308424993</v>
      </c>
      <c r="K7835" s="110">
        <v>23.570117762313643</v>
      </c>
      <c r="L7835" s="110">
        <v>23.800274723917305</v>
      </c>
      <c r="M7835" s="110">
        <v>24.11760659030795</v>
      </c>
      <c r="N7835" s="110">
        <v>21.178884069720645</v>
      </c>
      <c r="O7835" s="110">
        <v>16.796286277548031</v>
      </c>
      <c r="P7835" s="110">
        <v>11.610211235588134</v>
      </c>
      <c r="Q7835" s="110">
        <v>7.553885362918427</v>
      </c>
      <c r="R7835" s="110">
        <v>6.9444570052518158</v>
      </c>
      <c r="S7835" s="110">
        <v>21.930532098001954</v>
      </c>
      <c r="T7835" s="110">
        <v>17.238686236514024</v>
      </c>
      <c r="U7835" s="110">
        <v>20.279349542905273</v>
      </c>
    </row>
    <row r="7836" spans="1:21">
      <c r="A7836" s="54">
        <v>7834</v>
      </c>
      <c r="B7836" s="107">
        <v>46922</v>
      </c>
      <c r="C7836" s="107">
        <v>46922</v>
      </c>
      <c r="D7836" s="107">
        <v>233497.99999999997</v>
      </c>
      <c r="E7836" s="108">
        <v>5868840000</v>
      </c>
      <c r="F7836" s="107">
        <v>0</v>
      </c>
      <c r="G7836" s="110">
        <v>51.548468573504636</v>
      </c>
      <c r="H7836" s="110">
        <v>93.950296778840908</v>
      </c>
      <c r="I7836" s="110">
        <v>100</v>
      </c>
      <c r="J7836" s="110">
        <v>100</v>
      </c>
      <c r="K7836" s="110">
        <v>100</v>
      </c>
      <c r="L7836" s="110">
        <v>100</v>
      </c>
      <c r="M7836" s="110">
        <v>14.895832309596203</v>
      </c>
      <c r="N7836" s="110">
        <v>3.0327967523800452</v>
      </c>
      <c r="O7836" s="110">
        <v>3.3341856329205757</v>
      </c>
      <c r="P7836" s="110">
        <v>22.521808305036984</v>
      </c>
      <c r="Q7836" s="110">
        <v>69.933981701987847</v>
      </c>
      <c r="R7836" s="110">
        <v>23.714104815251062</v>
      </c>
      <c r="S7836" s="110">
        <v>0</v>
      </c>
      <c r="T7836" s="110">
        <v>56.910956239126527</v>
      </c>
      <c r="U7836" s="110">
        <v>56.910956239126527</v>
      </c>
    </row>
    <row r="7837" spans="1:21">
      <c r="A7837" s="54">
        <v>7835</v>
      </c>
      <c r="B7837" s="107">
        <v>46930</v>
      </c>
      <c r="C7837" s="107">
        <v>46930</v>
      </c>
      <c r="D7837" s="107">
        <v>5173271.0000000009</v>
      </c>
      <c r="E7837" s="108">
        <v>11721500000</v>
      </c>
      <c r="F7837" s="107">
        <v>0</v>
      </c>
      <c r="G7837" s="110">
        <v>39.057871912219014</v>
      </c>
      <c r="H7837" s="110">
        <v>59.717197515366735</v>
      </c>
      <c r="I7837" s="110">
        <v>70.086927629946445</v>
      </c>
      <c r="J7837" s="110">
        <v>31.324695910248014</v>
      </c>
      <c r="K7837" s="110">
        <v>56.029234967369305</v>
      </c>
      <c r="L7837" s="110">
        <v>10.191468672934661</v>
      </c>
      <c r="M7837" s="110">
        <v>2.4558461999083994</v>
      </c>
      <c r="N7837" s="110">
        <v>1.0403530272727255</v>
      </c>
      <c r="O7837" s="110">
        <v>0.99725079411013129</v>
      </c>
      <c r="P7837" s="110">
        <v>3.509267769046819</v>
      </c>
      <c r="Q7837" s="110">
        <v>15.450526428157678</v>
      </c>
      <c r="R7837" s="110">
        <v>18.021021355164688</v>
      </c>
      <c r="S7837" s="110">
        <v>32.238435764877877</v>
      </c>
      <c r="T7837" s="110">
        <v>25.65680518181205</v>
      </c>
      <c r="U7837" s="110">
        <v>31.158728310219242</v>
      </c>
    </row>
    <row r="7838" spans="1:21">
      <c r="A7838" s="54">
        <v>7836</v>
      </c>
      <c r="B7838" s="107">
        <v>46949</v>
      </c>
      <c r="C7838" s="107">
        <v>46949</v>
      </c>
      <c r="D7838" s="107">
        <v>8914776.9999999981</v>
      </c>
      <c r="E7838" s="108">
        <v>272939000000</v>
      </c>
      <c r="F7838" s="107">
        <v>0</v>
      </c>
      <c r="G7838" s="110">
        <v>23.564538886710302</v>
      </c>
      <c r="H7838" s="110">
        <v>50.083991154785188</v>
      </c>
      <c r="I7838" s="110">
        <v>50.326554949141254</v>
      </c>
      <c r="J7838" s="110">
        <v>69.814882150702871</v>
      </c>
      <c r="K7838" s="110">
        <v>42.918872963322549</v>
      </c>
      <c r="L7838" s="110">
        <v>16.578349336926006</v>
      </c>
      <c r="M7838" s="110">
        <v>5.7470281560890948</v>
      </c>
      <c r="N7838" s="110">
        <v>2.0275448364578641</v>
      </c>
      <c r="O7838" s="110">
        <v>1.6932979244790463</v>
      </c>
      <c r="P7838" s="110">
        <v>2.7323911993602867</v>
      </c>
      <c r="Q7838" s="110">
        <v>6.7339846940749553</v>
      </c>
      <c r="R7838" s="110">
        <v>15.551115430253102</v>
      </c>
      <c r="S7838" s="110">
        <v>0</v>
      </c>
      <c r="T7838" s="110">
        <v>23.981045973525209</v>
      </c>
      <c r="U7838" s="110">
        <v>23.981045973525216</v>
      </c>
    </row>
    <row r="7839" spans="1:21">
      <c r="A7839" s="54">
        <v>7837</v>
      </c>
      <c r="B7839" s="107">
        <v>46962</v>
      </c>
      <c r="C7839" s="107">
        <v>46962</v>
      </c>
      <c r="D7839" s="107">
        <v>999786</v>
      </c>
      <c r="E7839" s="108">
        <v>34987300000</v>
      </c>
      <c r="F7839" s="107">
        <v>0</v>
      </c>
      <c r="G7839" s="110">
        <v>72.998549362414792</v>
      </c>
      <c r="H7839" s="110">
        <v>100</v>
      </c>
      <c r="I7839" s="110">
        <v>100</v>
      </c>
      <c r="J7839" s="110">
        <v>100</v>
      </c>
      <c r="K7839" s="110">
        <v>100</v>
      </c>
      <c r="L7839" s="110">
        <v>20.942981998835272</v>
      </c>
      <c r="M7839" s="110">
        <v>2.3589636817580204</v>
      </c>
      <c r="N7839" s="110">
        <v>1.3295916575994378</v>
      </c>
      <c r="O7839" s="110">
        <v>2.7227893640110343</v>
      </c>
      <c r="P7839" s="110">
        <v>8.7841279247797175</v>
      </c>
      <c r="Q7839" s="110">
        <v>35.874605041175094</v>
      </c>
      <c r="R7839" s="110">
        <v>79.808821151709338</v>
      </c>
      <c r="S7839" s="110">
        <v>0</v>
      </c>
      <c r="T7839" s="110">
        <v>52.068369181856895</v>
      </c>
      <c r="U7839" s="110">
        <v>52.068369181856895</v>
      </c>
    </row>
    <row r="7840" spans="1:21">
      <c r="A7840" s="54">
        <v>7838</v>
      </c>
      <c r="B7840" s="107">
        <v>47025</v>
      </c>
      <c r="C7840" s="107">
        <v>47025</v>
      </c>
      <c r="D7840" s="107">
        <v>2918194.0000000005</v>
      </c>
      <c r="E7840" s="108">
        <v>17549300000</v>
      </c>
      <c r="F7840" s="107">
        <v>0</v>
      </c>
      <c r="G7840" s="110">
        <v>27.822688955725216</v>
      </c>
      <c r="H7840" s="110">
        <v>100</v>
      </c>
      <c r="I7840" s="110">
        <v>95.834072069478538</v>
      </c>
      <c r="J7840" s="110">
        <v>41.411620434674717</v>
      </c>
      <c r="K7840" s="110">
        <v>100</v>
      </c>
      <c r="L7840" s="110">
        <v>100</v>
      </c>
      <c r="M7840" s="110">
        <v>25.96121488581695</v>
      </c>
      <c r="N7840" s="110">
        <v>8.2100548196311376</v>
      </c>
      <c r="O7840" s="110">
        <v>16.776320903622175</v>
      </c>
      <c r="P7840" s="110">
        <v>15.001467537163048</v>
      </c>
      <c r="Q7840" s="110">
        <v>10.059474701415477</v>
      </c>
      <c r="R7840" s="110">
        <v>8.3544383562574485</v>
      </c>
      <c r="S7840" s="110">
        <v>0</v>
      </c>
      <c r="T7840" s="110">
        <v>45.785946055315399</v>
      </c>
      <c r="U7840" s="110">
        <v>45.785946055315385</v>
      </c>
    </row>
    <row r="7841" spans="1:21">
      <c r="A7841" s="54">
        <v>7839</v>
      </c>
      <c r="B7841" s="107">
        <v>47032</v>
      </c>
      <c r="C7841" s="107">
        <v>47032</v>
      </c>
      <c r="D7841" s="107">
        <v>1073271</v>
      </c>
      <c r="E7841" s="108">
        <v>5868840000</v>
      </c>
      <c r="F7841" s="107">
        <v>0</v>
      </c>
      <c r="G7841" s="110">
        <v>42.338417847309593</v>
      </c>
      <c r="H7841" s="110">
        <v>100</v>
      </c>
      <c r="I7841" s="110">
        <v>100</v>
      </c>
      <c r="J7841" s="110">
        <v>100</v>
      </c>
      <c r="K7841" s="110">
        <v>100</v>
      </c>
      <c r="L7841" s="110">
        <v>77.341756686104489</v>
      </c>
      <c r="M7841" s="110">
        <v>19.737338540435669</v>
      </c>
      <c r="N7841" s="110">
        <v>8.8934487635838657</v>
      </c>
      <c r="O7841" s="110">
        <v>16.465983040429602</v>
      </c>
      <c r="P7841" s="110">
        <v>19.060062363783459</v>
      </c>
      <c r="Q7841" s="110">
        <v>11.697112649903287</v>
      </c>
      <c r="R7841" s="110">
        <v>10.547087454491649</v>
      </c>
      <c r="S7841" s="110">
        <v>0</v>
      </c>
      <c r="T7841" s="110">
        <v>50.506767278836797</v>
      </c>
      <c r="U7841" s="110">
        <v>50.506767278836804</v>
      </c>
    </row>
    <row r="7842" spans="1:21">
      <c r="A7842" s="54">
        <v>7840</v>
      </c>
      <c r="B7842" s="107">
        <v>47033</v>
      </c>
      <c r="C7842" s="107">
        <v>47033</v>
      </c>
      <c r="D7842" s="107">
        <v>4287386.0000000028</v>
      </c>
      <c r="E7842" s="108">
        <v>2934420000</v>
      </c>
      <c r="F7842" s="107">
        <v>0</v>
      </c>
      <c r="G7842" s="110">
        <v>40.101567718015666</v>
      </c>
      <c r="H7842" s="110">
        <v>8.6040679157987654</v>
      </c>
      <c r="I7842" s="110">
        <v>3.5736460591848571</v>
      </c>
      <c r="J7842" s="110">
        <v>3.1261774481311249</v>
      </c>
      <c r="K7842" s="110">
        <v>10.806121957857272</v>
      </c>
      <c r="L7842" s="110">
        <v>37.563997132918232</v>
      </c>
      <c r="M7842" s="110">
        <v>31.194334949010567</v>
      </c>
      <c r="N7842" s="110">
        <v>6.9865954724790829</v>
      </c>
      <c r="O7842" s="110">
        <v>26.952862996111079</v>
      </c>
      <c r="P7842" s="110">
        <v>100</v>
      </c>
      <c r="Q7842" s="110">
        <v>100</v>
      </c>
      <c r="R7842" s="110">
        <v>46.611477619437338</v>
      </c>
      <c r="S7842" s="110">
        <v>8.2903646879285606</v>
      </c>
      <c r="T7842" s="110">
        <v>34.62673743907866</v>
      </c>
      <c r="U7842" s="110">
        <v>8.6261401015076835</v>
      </c>
    </row>
    <row r="7843" spans="1:21">
      <c r="A7843" s="54">
        <v>7841</v>
      </c>
      <c r="B7843" s="107">
        <v>47034</v>
      </c>
      <c r="C7843" s="107">
        <v>47034</v>
      </c>
      <c r="D7843" s="107">
        <v>80637644.000000045</v>
      </c>
      <c r="E7843" s="108">
        <v>2934420000</v>
      </c>
      <c r="F7843" s="107">
        <v>0</v>
      </c>
      <c r="G7843" s="110">
        <v>6.3437939800615553</v>
      </c>
      <c r="H7843" s="110">
        <v>3.4382086642724108</v>
      </c>
      <c r="I7843" s="110">
        <v>1.2006623264015406</v>
      </c>
      <c r="J7843" s="110">
        <v>0.89771287760475937</v>
      </c>
      <c r="K7843" s="110">
        <v>3.7054251782989889</v>
      </c>
      <c r="L7843" s="110">
        <v>100</v>
      </c>
      <c r="M7843" s="110">
        <v>15.479648251134385</v>
      </c>
      <c r="N7843" s="110">
        <v>2.378453533740625</v>
      </c>
      <c r="O7843" s="110">
        <v>16.257160568621991</v>
      </c>
      <c r="P7843" s="110">
        <v>100</v>
      </c>
      <c r="Q7843" s="110">
        <v>100</v>
      </c>
      <c r="R7843" s="110">
        <v>10.341502784109794</v>
      </c>
      <c r="S7843" s="110">
        <v>2.4033385357691643</v>
      </c>
      <c r="T7843" s="110">
        <v>30.003547347020504</v>
      </c>
      <c r="U7843" s="110">
        <v>2.4770086710710739</v>
      </c>
    </row>
    <row r="7844" spans="1:21">
      <c r="A7844" s="54">
        <v>7842</v>
      </c>
      <c r="B7844" s="107">
        <v>47060</v>
      </c>
      <c r="C7844" s="107">
        <v>47060</v>
      </c>
      <c r="D7844" s="107">
        <v>84136</v>
      </c>
      <c r="E7844" s="108">
        <v>2934420000</v>
      </c>
      <c r="F7844" s="107">
        <v>0</v>
      </c>
      <c r="G7844" s="110">
        <v>50.66709021389741</v>
      </c>
      <c r="H7844" s="110">
        <v>17.011823931186822</v>
      </c>
      <c r="I7844" s="110">
        <v>13.4373393886552</v>
      </c>
      <c r="J7844" s="110">
        <v>5.7643947882672686</v>
      </c>
      <c r="K7844" s="110">
        <v>7.0121220683362306</v>
      </c>
      <c r="L7844" s="110">
        <v>6.2315501290532413</v>
      </c>
      <c r="M7844" s="110">
        <v>8.809172267923767</v>
      </c>
      <c r="N7844" s="110">
        <v>8.0160521741145931</v>
      </c>
      <c r="O7844" s="110">
        <v>11.875051820797296</v>
      </c>
      <c r="P7844" s="110">
        <v>11.076802619372511</v>
      </c>
      <c r="Q7844" s="110">
        <v>64.896188623879027</v>
      </c>
      <c r="R7844" s="110">
        <v>33.120113411261443</v>
      </c>
      <c r="S7844" s="110">
        <v>0</v>
      </c>
      <c r="T7844" s="110">
        <v>19.82647511972873</v>
      </c>
      <c r="U7844" s="110">
        <v>19.826475119728737</v>
      </c>
    </row>
    <row r="7845" spans="1:21">
      <c r="A7845" s="54">
        <v>7843</v>
      </c>
      <c r="B7845" s="107">
        <v>47061</v>
      </c>
      <c r="C7845" s="107">
        <v>47061</v>
      </c>
      <c r="D7845" s="107">
        <v>8931</v>
      </c>
      <c r="E7845" s="108">
        <v>2934420000</v>
      </c>
      <c r="F7845" s="107">
        <v>0</v>
      </c>
      <c r="G7845" s="110">
        <v>100</v>
      </c>
      <c r="H7845" s="110">
        <v>100</v>
      </c>
      <c r="I7845" s="110">
        <v>100</v>
      </c>
      <c r="J7845" s="110">
        <v>100</v>
      </c>
      <c r="K7845" s="110">
        <v>100</v>
      </c>
      <c r="L7845" s="110">
        <v>79.315852787946227</v>
      </c>
      <c r="M7845" s="110">
        <v>100</v>
      </c>
      <c r="N7845" s="110">
        <v>100</v>
      </c>
      <c r="O7845" s="110">
        <v>100</v>
      </c>
      <c r="P7845" s="110">
        <v>100</v>
      </c>
      <c r="Q7845" s="110">
        <v>100</v>
      </c>
      <c r="R7845" s="110">
        <v>100</v>
      </c>
      <c r="S7845" s="110">
        <v>0</v>
      </c>
      <c r="T7845" s="110">
        <v>98.276321065662202</v>
      </c>
      <c r="U7845" s="110">
        <v>98.276321065662188</v>
      </c>
    </row>
    <row r="7846" spans="1:21">
      <c r="A7846" s="54">
        <v>7844</v>
      </c>
      <c r="B7846" s="107">
        <v>47062</v>
      </c>
      <c r="C7846" s="107">
        <v>47062</v>
      </c>
      <c r="D7846" s="107">
        <v>5592.9999999999991</v>
      </c>
      <c r="E7846" s="108">
        <v>2934420000</v>
      </c>
      <c r="F7846" s="107">
        <v>0</v>
      </c>
      <c r="G7846" s="110">
        <v>100</v>
      </c>
      <c r="H7846" s="110">
        <v>100</v>
      </c>
      <c r="I7846" s="110">
        <v>100</v>
      </c>
      <c r="J7846" s="110">
        <v>100</v>
      </c>
      <c r="K7846" s="110">
        <v>100</v>
      </c>
      <c r="L7846" s="110">
        <v>100</v>
      </c>
      <c r="M7846" s="110">
        <v>100</v>
      </c>
      <c r="N7846" s="110">
        <v>100</v>
      </c>
      <c r="O7846" s="110">
        <v>100</v>
      </c>
      <c r="P7846" s="110">
        <v>100</v>
      </c>
      <c r="Q7846" s="110">
        <v>100</v>
      </c>
      <c r="R7846" s="110">
        <v>100</v>
      </c>
      <c r="S7846" s="110">
        <v>0</v>
      </c>
      <c r="T7846" s="110">
        <v>100</v>
      </c>
      <c r="U7846" s="110">
        <v>100</v>
      </c>
    </row>
    <row r="7847" spans="1:21">
      <c r="A7847" s="54">
        <v>7845</v>
      </c>
      <c r="B7847" s="107">
        <v>47063</v>
      </c>
      <c r="C7847" s="107">
        <v>47063</v>
      </c>
      <c r="D7847" s="107">
        <v>51214305.000000007</v>
      </c>
      <c r="E7847" s="108">
        <v>2934420000</v>
      </c>
      <c r="F7847" s="107">
        <v>0</v>
      </c>
      <c r="G7847" s="110">
        <v>1.5779599019009265</v>
      </c>
      <c r="H7847" s="110">
        <v>2.3944450274596276</v>
      </c>
      <c r="I7847" s="110">
        <v>2.5939563675155406</v>
      </c>
      <c r="J7847" s="110">
        <v>3.1238559936136441</v>
      </c>
      <c r="K7847" s="110">
        <v>3.6685785042163026</v>
      </c>
      <c r="L7847" s="110">
        <v>0.1</v>
      </c>
      <c r="M7847" s="110">
        <v>0.1</v>
      </c>
      <c r="N7847" s="110">
        <v>0.1</v>
      </c>
      <c r="O7847" s="110">
        <v>0.1</v>
      </c>
      <c r="P7847" s="110">
        <v>0.21321999803931704</v>
      </c>
      <c r="Q7847" s="110">
        <v>0.77250892530883253</v>
      </c>
      <c r="R7847" s="110">
        <v>1.1088182302082716</v>
      </c>
      <c r="S7847" s="110">
        <v>1.7031142284742689</v>
      </c>
      <c r="T7847" s="110">
        <v>1.3211119123552051</v>
      </c>
      <c r="U7847" s="110">
        <v>1.6486917237240131</v>
      </c>
    </row>
    <row r="7848" spans="1:21">
      <c r="A7848" s="54">
        <v>7846</v>
      </c>
      <c r="B7848" s="107">
        <v>47083</v>
      </c>
      <c r="C7848" s="107">
        <v>47083</v>
      </c>
      <c r="D7848" s="107">
        <v>333711981</v>
      </c>
      <c r="E7848" s="108">
        <v>2934420000</v>
      </c>
      <c r="F7848" s="107">
        <v>0</v>
      </c>
      <c r="G7848" s="110">
        <v>100</v>
      </c>
      <c r="H7848" s="110">
        <v>100</v>
      </c>
      <c r="I7848" s="110">
        <v>100</v>
      </c>
      <c r="J7848" s="110">
        <v>100</v>
      </c>
      <c r="K7848" s="110">
        <v>2.6174005209938325</v>
      </c>
      <c r="L7848" s="110">
        <v>1.2206741994824268</v>
      </c>
      <c r="M7848" s="110">
        <v>1.4241657475631417</v>
      </c>
      <c r="N7848" s="110">
        <v>1.0710087701618207</v>
      </c>
      <c r="O7848" s="110">
        <v>0.61356432166825747</v>
      </c>
      <c r="P7848" s="110">
        <v>0.24740553322392278</v>
      </c>
      <c r="Q7848" s="110">
        <v>0.54659384432033031</v>
      </c>
      <c r="R7848" s="110">
        <v>7.2591944300007567</v>
      </c>
      <c r="S7848" s="110">
        <v>60.48094382589052</v>
      </c>
      <c r="T7848" s="110">
        <v>34.583333947284544</v>
      </c>
      <c r="U7848" s="110">
        <v>54.839377521094043</v>
      </c>
    </row>
    <row r="7849" spans="1:21">
      <c r="A7849" s="54">
        <v>7847</v>
      </c>
      <c r="B7849" s="107">
        <v>47084</v>
      </c>
      <c r="C7849" s="107">
        <v>47084</v>
      </c>
      <c r="D7849" s="107">
        <v>333134171</v>
      </c>
      <c r="E7849" s="108">
        <v>5860730000</v>
      </c>
      <c r="F7849" s="107">
        <v>0</v>
      </c>
      <c r="G7849" s="110">
        <v>100</v>
      </c>
      <c r="H7849" s="110">
        <v>100</v>
      </c>
      <c r="I7849" s="110">
        <v>100</v>
      </c>
      <c r="J7849" s="110">
        <v>100</v>
      </c>
      <c r="K7849" s="110">
        <v>2.6383213550794573</v>
      </c>
      <c r="L7849" s="110">
        <v>1.0643443114182103</v>
      </c>
      <c r="M7849" s="110">
        <v>1.053712724463862</v>
      </c>
      <c r="N7849" s="110">
        <v>0.67965981726709834</v>
      </c>
      <c r="O7849" s="110">
        <v>0.42951302916647677</v>
      </c>
      <c r="P7849" s="110">
        <v>0.25573589314013673</v>
      </c>
      <c r="Q7849" s="110">
        <v>0.76073472314473178</v>
      </c>
      <c r="R7849" s="110">
        <v>44.044609637816826</v>
      </c>
      <c r="S7849" s="110">
        <v>64.285550621327516</v>
      </c>
      <c r="T7849" s="110">
        <v>37.57721929095807</v>
      </c>
      <c r="U7849" s="110">
        <v>63.334362864549028</v>
      </c>
    </row>
    <row r="7850" spans="1:21">
      <c r="A7850" s="54">
        <v>7848</v>
      </c>
      <c r="B7850" s="107">
        <v>47085</v>
      </c>
      <c r="C7850" s="107">
        <v>47085</v>
      </c>
      <c r="D7850" s="107">
        <v>1592851.0000000007</v>
      </c>
      <c r="E7850" s="108">
        <v>5868840000</v>
      </c>
      <c r="F7850" s="107">
        <v>0</v>
      </c>
      <c r="G7850" s="110">
        <v>1.0742117834024203</v>
      </c>
      <c r="H7850" s="110">
        <v>1.6191160330485412</v>
      </c>
      <c r="I7850" s="110">
        <v>2.0579743669180748</v>
      </c>
      <c r="J7850" s="110">
        <v>2.9307256589593891</v>
      </c>
      <c r="K7850" s="110">
        <v>0.98665130198620288</v>
      </c>
      <c r="L7850" s="110">
        <v>0.1</v>
      </c>
      <c r="M7850" s="110">
        <v>0.1</v>
      </c>
      <c r="N7850" s="110">
        <v>0.1</v>
      </c>
      <c r="O7850" s="110">
        <v>0.12307114639689098</v>
      </c>
      <c r="P7850" s="110">
        <v>0.27823232336493686</v>
      </c>
      <c r="Q7850" s="110">
        <v>0.44049259331173235</v>
      </c>
      <c r="R7850" s="110">
        <v>0.78302103019802038</v>
      </c>
      <c r="S7850" s="110">
        <v>1.8884988869198815</v>
      </c>
      <c r="T7850" s="110">
        <v>0.88279135313218404</v>
      </c>
      <c r="U7850" s="110">
        <v>1.5147561412800046</v>
      </c>
    </row>
    <row r="7851" spans="1:21">
      <c r="A7851" s="54">
        <v>7849</v>
      </c>
      <c r="B7851" s="107">
        <v>47110</v>
      </c>
      <c r="C7851" s="107">
        <v>47110</v>
      </c>
      <c r="D7851" s="107">
        <v>52425584.999999985</v>
      </c>
      <c r="E7851" s="108">
        <v>5868840000</v>
      </c>
      <c r="F7851" s="107">
        <v>0</v>
      </c>
      <c r="G7851" s="110">
        <v>0.73064136813199043</v>
      </c>
      <c r="H7851" s="110">
        <v>1.4106572330308482</v>
      </c>
      <c r="I7851" s="110">
        <v>3.2082619310456946</v>
      </c>
      <c r="J7851" s="110">
        <v>3.6799710910764136</v>
      </c>
      <c r="K7851" s="110">
        <v>1.5703634496861529</v>
      </c>
      <c r="L7851" s="110">
        <v>1.1835678491048167</v>
      </c>
      <c r="M7851" s="110">
        <v>1.5894131399613609</v>
      </c>
      <c r="N7851" s="110">
        <v>0.67536558758260412</v>
      </c>
      <c r="O7851" s="110">
        <v>0.16471224728785464</v>
      </c>
      <c r="P7851" s="110">
        <v>0.1</v>
      </c>
      <c r="Q7851" s="110">
        <v>0.18055429771495329</v>
      </c>
      <c r="R7851" s="110">
        <v>0.39095983196212225</v>
      </c>
      <c r="S7851" s="110">
        <v>0.77307871293113994</v>
      </c>
      <c r="T7851" s="110">
        <v>1.2403723355487344</v>
      </c>
      <c r="U7851" s="110">
        <v>1.0223760670491608</v>
      </c>
    </row>
    <row r="7852" spans="1:21">
      <c r="A7852" s="54">
        <v>7850</v>
      </c>
      <c r="B7852" s="107">
        <v>47111</v>
      </c>
      <c r="C7852" s="107">
        <v>47111</v>
      </c>
      <c r="D7852" s="107">
        <v>81747674</v>
      </c>
      <c r="E7852" s="108">
        <v>8811140000</v>
      </c>
      <c r="F7852" s="107">
        <v>0</v>
      </c>
      <c r="G7852" s="110">
        <v>1.4442241221017824</v>
      </c>
      <c r="H7852" s="110">
        <v>2.5497458710731808</v>
      </c>
      <c r="I7852" s="110">
        <v>4.392204320055539</v>
      </c>
      <c r="J7852" s="110">
        <v>7.5073632950108387</v>
      </c>
      <c r="K7852" s="110">
        <v>0.53176603949625101</v>
      </c>
      <c r="L7852" s="110">
        <v>0.16498708051309299</v>
      </c>
      <c r="M7852" s="110">
        <v>0.1</v>
      </c>
      <c r="N7852" s="110">
        <v>0.1</v>
      </c>
      <c r="O7852" s="110">
        <v>0.1</v>
      </c>
      <c r="P7852" s="110">
        <v>0.15694097048127673</v>
      </c>
      <c r="Q7852" s="110">
        <v>0.31479918502416365</v>
      </c>
      <c r="R7852" s="110">
        <v>0.80464088054917626</v>
      </c>
      <c r="S7852" s="110">
        <v>3.5233178286897808</v>
      </c>
      <c r="T7852" s="110">
        <v>1.5138893136921088</v>
      </c>
      <c r="U7852" s="110">
        <v>3.1244091830417644</v>
      </c>
    </row>
    <row r="7853" spans="1:21">
      <c r="A7853" s="54">
        <v>7851</v>
      </c>
      <c r="B7853" s="107">
        <v>47115</v>
      </c>
      <c r="C7853" s="107">
        <v>47115</v>
      </c>
      <c r="D7853" s="107">
        <v>465670.00000000012</v>
      </c>
      <c r="E7853" s="108">
        <v>2934420000</v>
      </c>
      <c r="F7853" s="107">
        <v>0</v>
      </c>
      <c r="G7853" s="110">
        <v>1.3656719063060943</v>
      </c>
      <c r="H7853" s="110">
        <v>3.3795443822792275</v>
      </c>
      <c r="I7853" s="110">
        <v>4.9205939393024218</v>
      </c>
      <c r="J7853" s="110">
        <v>7.0502841447231033</v>
      </c>
      <c r="K7853" s="110">
        <v>3.3599597755106672</v>
      </c>
      <c r="L7853" s="110">
        <v>1.6832176353707524</v>
      </c>
      <c r="M7853" s="110">
        <v>1.1639758553489084</v>
      </c>
      <c r="N7853" s="110">
        <v>0.85078534566918995</v>
      </c>
      <c r="O7853" s="110">
        <v>0.86709618860202464</v>
      </c>
      <c r="P7853" s="110">
        <v>0.4123325411012726</v>
      </c>
      <c r="Q7853" s="110">
        <v>0.31275026945736206</v>
      </c>
      <c r="R7853" s="110">
        <v>0.48915821196012682</v>
      </c>
      <c r="S7853" s="110">
        <v>1.0486226594849219</v>
      </c>
      <c r="T7853" s="110">
        <v>2.1546141829692624</v>
      </c>
      <c r="U7853" s="110">
        <v>1.9523118100713965</v>
      </c>
    </row>
    <row r="7854" spans="1:21">
      <c r="A7854" s="54">
        <v>7852</v>
      </c>
      <c r="B7854" s="107">
        <v>47116</v>
      </c>
      <c r="C7854" s="107">
        <v>47116</v>
      </c>
      <c r="D7854" s="107">
        <v>17365504</v>
      </c>
      <c r="E7854" s="108">
        <v>5876730000</v>
      </c>
      <c r="F7854" s="107">
        <v>0</v>
      </c>
      <c r="G7854" s="110">
        <v>3.3472977411187528</v>
      </c>
      <c r="H7854" s="110">
        <v>6.2860410054913203</v>
      </c>
      <c r="I7854" s="110">
        <v>11.468938497453347</v>
      </c>
      <c r="J7854" s="110">
        <v>16.48541588119954</v>
      </c>
      <c r="K7854" s="110">
        <v>14.303914226093912</v>
      </c>
      <c r="L7854" s="110">
        <v>1.6666118987594274</v>
      </c>
      <c r="M7854" s="110">
        <v>0.55171892320046634</v>
      </c>
      <c r="N7854" s="110">
        <v>0.47245115449542463</v>
      </c>
      <c r="O7854" s="110">
        <v>0.25059724385343002</v>
      </c>
      <c r="P7854" s="110">
        <v>0.48311397718820942</v>
      </c>
      <c r="Q7854" s="110">
        <v>1.9836882811285093</v>
      </c>
      <c r="R7854" s="110">
        <v>4.801085993803766</v>
      </c>
      <c r="S7854" s="110">
        <v>1.5524928967318383</v>
      </c>
      <c r="T7854" s="110">
        <v>5.1750729019821753</v>
      </c>
      <c r="U7854" s="110">
        <v>2.1896168637192308</v>
      </c>
    </row>
    <row r="7855" spans="1:21">
      <c r="A7855" s="54">
        <v>7853</v>
      </c>
      <c r="B7855" s="107">
        <v>47117</v>
      </c>
      <c r="C7855" s="107">
        <v>47117</v>
      </c>
      <c r="D7855" s="107">
        <v>27404877.000000007</v>
      </c>
      <c r="E7855" s="108">
        <v>2942310000</v>
      </c>
      <c r="F7855" s="107">
        <v>0</v>
      </c>
      <c r="G7855" s="110">
        <v>3.5308751993592478</v>
      </c>
      <c r="H7855" s="110">
        <v>7.4498900288737673</v>
      </c>
      <c r="I7855" s="110">
        <v>8.9146815736968126</v>
      </c>
      <c r="J7855" s="110">
        <v>12.021715346855252</v>
      </c>
      <c r="K7855" s="110">
        <v>15.227801973114058</v>
      </c>
      <c r="L7855" s="110">
        <v>4.1958884701835055</v>
      </c>
      <c r="M7855" s="110">
        <v>1.2483823274715029</v>
      </c>
      <c r="N7855" s="110">
        <v>0.91684514382206983</v>
      </c>
      <c r="O7855" s="110">
        <v>0.32817234377397353</v>
      </c>
      <c r="P7855" s="110">
        <v>0.66916623234469219</v>
      </c>
      <c r="Q7855" s="110">
        <v>2.1086600471091224</v>
      </c>
      <c r="R7855" s="110">
        <v>4.6271536298253357</v>
      </c>
      <c r="S7855" s="110">
        <v>1.6311649301610822</v>
      </c>
      <c r="T7855" s="110">
        <v>5.1032693597024457</v>
      </c>
      <c r="U7855" s="110">
        <v>1.8346116516612179</v>
      </c>
    </row>
    <row r="7856" spans="1:21">
      <c r="A7856" s="54">
        <v>7854</v>
      </c>
      <c r="B7856" s="107">
        <v>47142</v>
      </c>
      <c r="C7856" s="107">
        <v>47142</v>
      </c>
      <c r="D7856" s="107">
        <v>11006894</v>
      </c>
      <c r="E7856" s="108">
        <v>2942310000</v>
      </c>
      <c r="F7856" s="107">
        <v>0</v>
      </c>
      <c r="G7856" s="110">
        <v>0.47219621397651501</v>
      </c>
      <c r="H7856" s="110">
        <v>0.83720330546301058</v>
      </c>
      <c r="I7856" s="110">
        <v>1.0915045238907013</v>
      </c>
      <c r="J7856" s="110">
        <v>1.5248829657191285</v>
      </c>
      <c r="K7856" s="110">
        <v>1.3423887347154528</v>
      </c>
      <c r="L7856" s="110">
        <v>0.75859244022945815</v>
      </c>
      <c r="M7856" s="110">
        <v>0.66762552554869903</v>
      </c>
      <c r="N7856" s="110">
        <v>0.69403504746630806</v>
      </c>
      <c r="O7856" s="110">
        <v>0.53157667088804039</v>
      </c>
      <c r="P7856" s="110">
        <v>0.34335736566997327</v>
      </c>
      <c r="Q7856" s="110">
        <v>0.31807331123454674</v>
      </c>
      <c r="R7856" s="110">
        <v>0.43131457486450153</v>
      </c>
      <c r="S7856" s="110">
        <v>0.81067005553678018</v>
      </c>
      <c r="T7856" s="110">
        <v>0.75106255663886134</v>
      </c>
      <c r="U7856" s="110">
        <v>0.75181055753450687</v>
      </c>
    </row>
    <row r="7857" spans="1:21">
      <c r="A7857" s="54">
        <v>7855</v>
      </c>
      <c r="B7857" s="107">
        <v>47143</v>
      </c>
      <c r="C7857" s="107">
        <v>47143</v>
      </c>
      <c r="D7857" s="107">
        <v>210071.99999999994</v>
      </c>
      <c r="E7857" s="108">
        <v>2942310000</v>
      </c>
      <c r="F7857" s="107">
        <v>0</v>
      </c>
      <c r="G7857" s="110">
        <v>2.4931475180120106</v>
      </c>
      <c r="H7857" s="110">
        <v>4.4023580921693215</v>
      </c>
      <c r="I7857" s="110">
        <v>5.9959781505073133</v>
      </c>
      <c r="J7857" s="110">
        <v>7.9082318210597569</v>
      </c>
      <c r="K7857" s="110">
        <v>5.6214988121529448</v>
      </c>
      <c r="L7857" s="110">
        <v>5.562505003721018</v>
      </c>
      <c r="M7857" s="110">
        <v>5.7604612823700005</v>
      </c>
      <c r="N7857" s="110">
        <v>4.7205990743684865</v>
      </c>
      <c r="O7857" s="110">
        <v>3.5635429017073919</v>
      </c>
      <c r="P7857" s="110">
        <v>2.4022625180564119</v>
      </c>
      <c r="Q7857" s="110">
        <v>1.6548346356086652</v>
      </c>
      <c r="R7857" s="110">
        <v>1.7425862597307129</v>
      </c>
      <c r="S7857" s="110">
        <v>6.3847956759858029</v>
      </c>
      <c r="T7857" s="110">
        <v>4.3190005057886696</v>
      </c>
      <c r="U7857" s="110">
        <v>4.5859081018009444</v>
      </c>
    </row>
    <row r="7858" spans="1:21">
      <c r="A7858" s="54">
        <v>7856</v>
      </c>
      <c r="B7858" s="107">
        <v>47144</v>
      </c>
      <c r="C7858" s="107">
        <v>47144</v>
      </c>
      <c r="D7858" s="107">
        <v>1045672</v>
      </c>
      <c r="E7858" s="108">
        <v>2942310000</v>
      </c>
      <c r="F7858" s="107">
        <v>0</v>
      </c>
      <c r="G7858" s="110">
        <v>2.8172071714183136</v>
      </c>
      <c r="H7858" s="110">
        <v>5.1129092775621565</v>
      </c>
      <c r="I7858" s="110">
        <v>6.3984991922088401</v>
      </c>
      <c r="J7858" s="110">
        <v>8.2138790568684907</v>
      </c>
      <c r="K7858" s="110">
        <v>5.70105411848294</v>
      </c>
      <c r="L7858" s="110">
        <v>6.1387231391515291</v>
      </c>
      <c r="M7858" s="110">
        <v>5.9796015921726076</v>
      </c>
      <c r="N7858" s="110">
        <v>4.705292059912372</v>
      </c>
      <c r="O7858" s="110">
        <v>3.7205736236418656</v>
      </c>
      <c r="P7858" s="110">
        <v>2.5279817746805295</v>
      </c>
      <c r="Q7858" s="110">
        <v>1.69708467960233</v>
      </c>
      <c r="R7858" s="110">
        <v>1.8352703219258597</v>
      </c>
      <c r="S7858" s="110">
        <v>6.8021731422307283</v>
      </c>
      <c r="T7858" s="110">
        <v>4.5706730006356526</v>
      </c>
      <c r="U7858" s="110">
        <v>4.8618107936694619</v>
      </c>
    </row>
    <row r="7859" spans="1:21">
      <c r="A7859" s="54">
        <v>7857</v>
      </c>
      <c r="B7859" s="107">
        <v>47145</v>
      </c>
      <c r="C7859" s="107">
        <v>47145</v>
      </c>
      <c r="D7859" s="107">
        <v>5791826.0000000028</v>
      </c>
      <c r="E7859" s="108">
        <v>2942310000</v>
      </c>
      <c r="F7859" s="107">
        <v>0</v>
      </c>
      <c r="G7859" s="110">
        <v>0</v>
      </c>
      <c r="H7859" s="110">
        <v>0</v>
      </c>
      <c r="I7859" s="110">
        <v>0</v>
      </c>
      <c r="J7859" s="110">
        <v>100</v>
      </c>
      <c r="K7859" s="110">
        <v>0</v>
      </c>
      <c r="L7859" s="110">
        <v>0</v>
      </c>
      <c r="M7859" s="110">
        <v>0</v>
      </c>
      <c r="N7859" s="110">
        <v>0</v>
      </c>
      <c r="O7859" s="110">
        <v>0</v>
      </c>
      <c r="P7859" s="110">
        <v>0</v>
      </c>
      <c r="Q7859" s="110">
        <v>0</v>
      </c>
      <c r="R7859" s="110">
        <v>0</v>
      </c>
      <c r="S7859" s="110">
        <v>26.094989159297018</v>
      </c>
      <c r="T7859" s="110">
        <v>8.3333333333333339</v>
      </c>
      <c r="U7859" s="110">
        <v>24.812820976781175</v>
      </c>
    </row>
    <row r="7860" spans="1:21">
      <c r="A7860" s="54">
        <v>7858</v>
      </c>
      <c r="B7860" s="107">
        <v>47146</v>
      </c>
      <c r="C7860" s="107">
        <v>47146</v>
      </c>
      <c r="D7860" s="107">
        <v>1409280.9999999998</v>
      </c>
      <c r="E7860" s="108">
        <v>17646000000</v>
      </c>
      <c r="F7860" s="107">
        <v>0</v>
      </c>
      <c r="G7860" s="110">
        <v>6.7390036599471346</v>
      </c>
      <c r="H7860" s="110">
        <v>7.8839589268043921</v>
      </c>
      <c r="I7860" s="110">
        <v>14.271607149560568</v>
      </c>
      <c r="J7860" s="110">
        <v>20.129826419545182</v>
      </c>
      <c r="K7860" s="110">
        <v>34.011158679060266</v>
      </c>
      <c r="L7860" s="110">
        <v>42.107481122142303</v>
      </c>
      <c r="M7860" s="110">
        <v>23.987169794123449</v>
      </c>
      <c r="N7860" s="110">
        <v>4.0116506988314198</v>
      </c>
      <c r="O7860" s="110">
        <v>1.8334883380695115</v>
      </c>
      <c r="P7860" s="110">
        <v>1.7660024706335185</v>
      </c>
      <c r="Q7860" s="110">
        <v>3.0381235897303509</v>
      </c>
      <c r="R7860" s="110">
        <v>2.8435641168678956</v>
      </c>
      <c r="S7860" s="110">
        <v>0</v>
      </c>
      <c r="T7860" s="110">
        <v>13.551919580443</v>
      </c>
      <c r="U7860" s="110">
        <v>13.551919580443002</v>
      </c>
    </row>
    <row r="7861" spans="1:21">
      <c r="A7861" s="54">
        <v>7859</v>
      </c>
      <c r="B7861" s="107">
        <v>47151</v>
      </c>
      <c r="C7861" s="107">
        <v>47151</v>
      </c>
      <c r="D7861" s="107">
        <v>3989773</v>
      </c>
      <c r="E7861" s="108">
        <v>23490500000</v>
      </c>
      <c r="F7861" s="107">
        <v>0</v>
      </c>
      <c r="G7861" s="110">
        <v>17.433747791960055</v>
      </c>
      <c r="H7861" s="110">
        <v>33.08701477664416</v>
      </c>
      <c r="I7861" s="110">
        <v>56.459751254490506</v>
      </c>
      <c r="J7861" s="110">
        <v>81.484958508852017</v>
      </c>
      <c r="K7861" s="110">
        <v>94.833165636495238</v>
      </c>
      <c r="L7861" s="110">
        <v>25.686927908239323</v>
      </c>
      <c r="M7861" s="110">
        <v>1.9775994525724307</v>
      </c>
      <c r="N7861" s="110">
        <v>0.76856952250642296</v>
      </c>
      <c r="O7861" s="110">
        <v>0.70414761793966352</v>
      </c>
      <c r="P7861" s="110">
        <v>1.8887056496613783</v>
      </c>
      <c r="Q7861" s="110">
        <v>10.155855998905992</v>
      </c>
      <c r="R7861" s="110">
        <v>14.514868636516287</v>
      </c>
      <c r="S7861" s="110">
        <v>20.841882315020491</v>
      </c>
      <c r="T7861" s="110">
        <v>28.249609396231957</v>
      </c>
      <c r="U7861" s="110">
        <v>26.195183126435911</v>
      </c>
    </row>
    <row r="7862" spans="1:21">
      <c r="A7862" s="54">
        <v>7860</v>
      </c>
      <c r="B7862" s="107">
        <v>47156</v>
      </c>
      <c r="C7862" s="107">
        <v>47156</v>
      </c>
      <c r="D7862" s="107">
        <v>2999252</v>
      </c>
      <c r="E7862" s="108">
        <v>26425100000</v>
      </c>
      <c r="F7862" s="107">
        <v>0</v>
      </c>
      <c r="G7862" s="110">
        <v>62.110623953153848</v>
      </c>
      <c r="H7862" s="110">
        <v>68.806035250856226</v>
      </c>
      <c r="I7862" s="110">
        <v>50.414049742925634</v>
      </c>
      <c r="J7862" s="110">
        <v>22.790870201569533</v>
      </c>
      <c r="K7862" s="110">
        <v>23.025423941858858</v>
      </c>
      <c r="L7862" s="110">
        <v>6.5849572932114571</v>
      </c>
      <c r="M7862" s="110">
        <v>2.2423060319365598</v>
      </c>
      <c r="N7862" s="110">
        <v>0.96064272601544476</v>
      </c>
      <c r="O7862" s="110">
        <v>0.98977531514585393</v>
      </c>
      <c r="P7862" s="110">
        <v>2.7101946406873543</v>
      </c>
      <c r="Q7862" s="110">
        <v>10.342738835552559</v>
      </c>
      <c r="R7862" s="110">
        <v>24.735435487535423</v>
      </c>
      <c r="S7862" s="110">
        <v>37.42129381443246</v>
      </c>
      <c r="T7862" s="110">
        <v>22.976087785037393</v>
      </c>
      <c r="U7862" s="110">
        <v>27.74621745591315</v>
      </c>
    </row>
    <row r="7863" spans="1:21">
      <c r="A7863" s="54">
        <v>7861</v>
      </c>
      <c r="B7863" s="107">
        <v>47238</v>
      </c>
      <c r="C7863" s="107">
        <v>47238</v>
      </c>
      <c r="D7863" s="107">
        <v>47120052</v>
      </c>
      <c r="E7863" s="108">
        <v>320316000000</v>
      </c>
      <c r="F7863" s="107">
        <v>0</v>
      </c>
      <c r="G7863" s="110">
        <v>79.851951431088679</v>
      </c>
      <c r="H7863" s="110">
        <v>100</v>
      </c>
      <c r="I7863" s="110">
        <v>100</v>
      </c>
      <c r="J7863" s="110">
        <v>100</v>
      </c>
      <c r="K7863" s="110">
        <v>100</v>
      </c>
      <c r="L7863" s="110">
        <v>31.313283768318751</v>
      </c>
      <c r="M7863" s="110">
        <v>4.5054691121304691</v>
      </c>
      <c r="N7863" s="110">
        <v>1.0178132233671409</v>
      </c>
      <c r="O7863" s="110">
        <v>1.7184357043135776</v>
      </c>
      <c r="P7863" s="110">
        <v>6.1695408248982373</v>
      </c>
      <c r="Q7863" s="110">
        <v>27.432267485232767</v>
      </c>
      <c r="R7863" s="110">
        <v>56.110503137183258</v>
      </c>
      <c r="S7863" s="110">
        <v>0</v>
      </c>
      <c r="T7863" s="110">
        <v>50.67660539054441</v>
      </c>
      <c r="U7863" s="110">
        <v>50.676605390544417</v>
      </c>
    </row>
    <row r="7864" spans="1:21">
      <c r="A7864" s="54">
        <v>7862</v>
      </c>
      <c r="B7864" s="107">
        <v>47249</v>
      </c>
      <c r="C7864" s="107">
        <v>47249</v>
      </c>
      <c r="D7864" s="107">
        <v>711718.99999999988</v>
      </c>
      <c r="E7864" s="108">
        <v>5876730000</v>
      </c>
      <c r="F7864" s="107">
        <v>0</v>
      </c>
      <c r="G7864" s="110">
        <v>100</v>
      </c>
      <c r="H7864" s="110">
        <v>100</v>
      </c>
      <c r="I7864" s="110">
        <v>100</v>
      </c>
      <c r="J7864" s="110">
        <v>100</v>
      </c>
      <c r="K7864" s="110">
        <v>100</v>
      </c>
      <c r="L7864" s="110">
        <v>100</v>
      </c>
      <c r="M7864" s="110">
        <v>22.244954448630775</v>
      </c>
      <c r="N7864" s="110">
        <v>5.7398617049485345</v>
      </c>
      <c r="O7864" s="110">
        <v>14.932752315087482</v>
      </c>
      <c r="P7864" s="110">
        <v>48.410440904049359</v>
      </c>
      <c r="Q7864" s="110">
        <v>100</v>
      </c>
      <c r="R7864" s="110">
        <v>100</v>
      </c>
      <c r="S7864" s="110">
        <v>0</v>
      </c>
      <c r="T7864" s="110">
        <v>74.277334114393014</v>
      </c>
      <c r="U7864" s="110">
        <v>74.277334114393014</v>
      </c>
    </row>
    <row r="7865" spans="1:21">
      <c r="A7865" s="54">
        <v>7863</v>
      </c>
      <c r="B7865" s="107">
        <v>47256</v>
      </c>
      <c r="C7865" s="107">
        <v>47256</v>
      </c>
      <c r="D7865" s="107">
        <v>1150533</v>
      </c>
      <c r="E7865" s="108">
        <v>5884610000</v>
      </c>
      <c r="F7865" s="107">
        <v>0</v>
      </c>
      <c r="G7865" s="110">
        <v>27.496887096297289</v>
      </c>
      <c r="H7865" s="110">
        <v>66.828508729403239</v>
      </c>
      <c r="I7865" s="110">
        <v>32.6181072373587</v>
      </c>
      <c r="J7865" s="110">
        <v>18.593331460386391</v>
      </c>
      <c r="K7865" s="110">
        <v>13.230264566394908</v>
      </c>
      <c r="L7865" s="110">
        <v>16.775859504411716</v>
      </c>
      <c r="M7865" s="110">
        <v>5.5129170645246059</v>
      </c>
      <c r="N7865" s="110">
        <v>2.7811601562913042</v>
      </c>
      <c r="O7865" s="110">
        <v>5.5636349898934299</v>
      </c>
      <c r="P7865" s="110">
        <v>5.8007033678928286</v>
      </c>
      <c r="Q7865" s="110">
        <v>6.1052546080501786</v>
      </c>
      <c r="R7865" s="110">
        <v>8.8012685309883985</v>
      </c>
      <c r="S7865" s="110">
        <v>0</v>
      </c>
      <c r="T7865" s="110">
        <v>17.508991442657749</v>
      </c>
      <c r="U7865" s="110">
        <v>17.508991442657752</v>
      </c>
    </row>
    <row r="7866" spans="1:21">
      <c r="A7866" s="54">
        <v>7864</v>
      </c>
      <c r="B7866" s="107">
        <v>47257</v>
      </c>
      <c r="C7866" s="107">
        <v>47257</v>
      </c>
      <c r="D7866" s="107">
        <v>103148317.99999996</v>
      </c>
      <c r="E7866" s="108">
        <v>8811140000</v>
      </c>
      <c r="F7866" s="107">
        <v>0</v>
      </c>
      <c r="G7866" s="110">
        <v>13.254934304263351</v>
      </c>
      <c r="H7866" s="110">
        <v>5.9428912128043638</v>
      </c>
      <c r="I7866" s="110">
        <v>2.7477937837739699</v>
      </c>
      <c r="J7866" s="110">
        <v>2.2998179397063985</v>
      </c>
      <c r="K7866" s="110">
        <v>4.1550092920606385</v>
      </c>
      <c r="L7866" s="110">
        <v>19.789039830141601</v>
      </c>
      <c r="M7866" s="110">
        <v>30.376345199297457</v>
      </c>
      <c r="N7866" s="110">
        <v>8.0225581609840226</v>
      </c>
      <c r="O7866" s="110">
        <v>15.348999173961992</v>
      </c>
      <c r="P7866" s="110">
        <v>32.94977902755484</v>
      </c>
      <c r="Q7866" s="110">
        <v>67.481136772583199</v>
      </c>
      <c r="R7866" s="110">
        <v>18.717245774505333</v>
      </c>
      <c r="S7866" s="110">
        <v>12.955504343609359</v>
      </c>
      <c r="T7866" s="110">
        <v>18.423795872636429</v>
      </c>
      <c r="U7866" s="110">
        <v>13.025498291201576</v>
      </c>
    </row>
    <row r="7867" spans="1:21">
      <c r="A7867" s="54">
        <v>7865</v>
      </c>
      <c r="B7867" s="107">
        <v>47281</v>
      </c>
      <c r="C7867" s="107">
        <v>47281</v>
      </c>
      <c r="D7867" s="107">
        <v>20931039.999999989</v>
      </c>
      <c r="E7867" s="108">
        <v>2942310000</v>
      </c>
      <c r="F7867" s="107">
        <v>0</v>
      </c>
      <c r="G7867" s="110">
        <v>100</v>
      </c>
      <c r="H7867" s="110">
        <v>35.315893276046403</v>
      </c>
      <c r="I7867" s="110">
        <v>37.419158097419569</v>
      </c>
      <c r="J7867" s="110">
        <v>32.033442440104309</v>
      </c>
      <c r="K7867" s="110">
        <v>24.636799927102821</v>
      </c>
      <c r="L7867" s="110">
        <v>5.2440665543978353</v>
      </c>
      <c r="M7867" s="110">
        <v>100</v>
      </c>
      <c r="N7867" s="110">
        <v>60.640754717568356</v>
      </c>
      <c r="O7867" s="110">
        <v>100</v>
      </c>
      <c r="P7867" s="110">
        <v>21.527142249362338</v>
      </c>
      <c r="Q7867" s="110">
        <v>100</v>
      </c>
      <c r="R7867" s="110">
        <v>55.059522600234246</v>
      </c>
      <c r="S7867" s="110">
        <v>37.500535101117343</v>
      </c>
      <c r="T7867" s="110">
        <v>55.989731655186326</v>
      </c>
      <c r="U7867" s="110">
        <v>39.729962595448058</v>
      </c>
    </row>
    <row r="7868" spans="1:21">
      <c r="A7868" s="54">
        <v>7866</v>
      </c>
      <c r="B7868" s="107">
        <v>47282</v>
      </c>
      <c r="C7868" s="107">
        <v>47282</v>
      </c>
      <c r="D7868" s="107">
        <v>658184</v>
      </c>
      <c r="E7868" s="108">
        <v>2942310000</v>
      </c>
      <c r="F7868" s="107">
        <v>0</v>
      </c>
      <c r="G7868" s="110">
        <v>37.36387753589193</v>
      </c>
      <c r="H7868" s="110">
        <v>10.200680406451928</v>
      </c>
      <c r="I7868" s="110">
        <v>11.574829983769369</v>
      </c>
      <c r="J7868" s="110">
        <v>4.5951552065496388</v>
      </c>
      <c r="K7868" s="110">
        <v>4.6417659745524791</v>
      </c>
      <c r="L7868" s="110">
        <v>4.0783381699926613</v>
      </c>
      <c r="M7868" s="110">
        <v>2.523675556778485</v>
      </c>
      <c r="N7868" s="110">
        <v>1.9135694308642137</v>
      </c>
      <c r="O7868" s="110">
        <v>7.6004867522802835</v>
      </c>
      <c r="P7868" s="110">
        <v>5.0454411546754852</v>
      </c>
      <c r="Q7868" s="110">
        <v>100</v>
      </c>
      <c r="R7868" s="110">
        <v>16.604614252267048</v>
      </c>
      <c r="S7868" s="110">
        <v>0</v>
      </c>
      <c r="T7868" s="110">
        <v>17.178536202006129</v>
      </c>
      <c r="U7868" s="110">
        <v>17.178536202006121</v>
      </c>
    </row>
    <row r="7869" spans="1:21">
      <c r="A7869" s="54">
        <v>7867</v>
      </c>
      <c r="B7869" s="107">
        <v>47283</v>
      </c>
      <c r="C7869" s="107">
        <v>47283</v>
      </c>
      <c r="D7869" s="107">
        <v>173311</v>
      </c>
      <c r="E7869" s="108">
        <v>2942310000</v>
      </c>
      <c r="F7869" s="107">
        <v>0</v>
      </c>
      <c r="G7869" s="110">
        <v>100</v>
      </c>
      <c r="H7869" s="110">
        <v>100</v>
      </c>
      <c r="I7869" s="110">
        <v>100</v>
      </c>
      <c r="J7869" s="110">
        <v>100</v>
      </c>
      <c r="K7869" s="110">
        <v>100</v>
      </c>
      <c r="L7869" s="110">
        <v>100</v>
      </c>
      <c r="M7869" s="110">
        <v>100</v>
      </c>
      <c r="N7869" s="110">
        <v>100</v>
      </c>
      <c r="O7869" s="110">
        <v>100</v>
      </c>
      <c r="P7869" s="110">
        <v>100</v>
      </c>
      <c r="Q7869" s="110">
        <v>100</v>
      </c>
      <c r="R7869" s="110">
        <v>100</v>
      </c>
      <c r="S7869" s="110">
        <v>0</v>
      </c>
      <c r="T7869" s="110">
        <v>100</v>
      </c>
      <c r="U7869" s="110">
        <v>100.00000000000003</v>
      </c>
    </row>
    <row r="7870" spans="1:21">
      <c r="A7870" s="54">
        <v>7868</v>
      </c>
      <c r="B7870" s="107">
        <v>47284</v>
      </c>
      <c r="C7870" s="107">
        <v>47284</v>
      </c>
      <c r="D7870" s="107">
        <v>136565956.00000003</v>
      </c>
      <c r="E7870" s="108">
        <v>5884610000</v>
      </c>
      <c r="F7870" s="107">
        <v>0</v>
      </c>
      <c r="G7870" s="110">
        <v>2.0080872388385016</v>
      </c>
      <c r="H7870" s="110">
        <v>3.9023298014573071</v>
      </c>
      <c r="I7870" s="110">
        <v>6.4333813381638709</v>
      </c>
      <c r="J7870" s="110">
        <v>6.4273677687518402</v>
      </c>
      <c r="K7870" s="110">
        <v>4.2195427925396487</v>
      </c>
      <c r="L7870" s="110">
        <v>0.1</v>
      </c>
      <c r="M7870" s="110">
        <v>0.1</v>
      </c>
      <c r="N7870" s="110">
        <v>0.1</v>
      </c>
      <c r="O7870" s="110">
        <v>0.1</v>
      </c>
      <c r="P7870" s="110">
        <v>0.19905569393156231</v>
      </c>
      <c r="Q7870" s="110">
        <v>0.73746836995254805</v>
      </c>
      <c r="R7870" s="110">
        <v>1.2760798069923549</v>
      </c>
      <c r="S7870" s="110">
        <v>3.0387337559675878</v>
      </c>
      <c r="T7870" s="110">
        <v>2.133609400885637</v>
      </c>
      <c r="U7870" s="110">
        <v>2.9628417392411297</v>
      </c>
    </row>
    <row r="7871" spans="1:21">
      <c r="A7871" s="54">
        <v>7869</v>
      </c>
      <c r="B7871" s="107">
        <v>47303</v>
      </c>
      <c r="C7871" s="107">
        <v>47303</v>
      </c>
      <c r="D7871" s="107">
        <v>520281251.00000018</v>
      </c>
      <c r="E7871" s="108">
        <v>5876730000</v>
      </c>
      <c r="F7871" s="107">
        <v>0</v>
      </c>
      <c r="G7871" s="110">
        <v>100</v>
      </c>
      <c r="H7871" s="110">
        <v>100</v>
      </c>
      <c r="I7871" s="110">
        <v>100</v>
      </c>
      <c r="J7871" s="110">
        <v>100</v>
      </c>
      <c r="K7871" s="110">
        <v>2.1058256127636699</v>
      </c>
      <c r="L7871" s="110">
        <v>1.3284584505716548</v>
      </c>
      <c r="M7871" s="110">
        <v>1.0121443392201699</v>
      </c>
      <c r="N7871" s="110">
        <v>0.74421585141505719</v>
      </c>
      <c r="O7871" s="110">
        <v>0.44810849035352723</v>
      </c>
      <c r="P7871" s="110">
        <v>0.24002774379862657</v>
      </c>
      <c r="Q7871" s="110">
        <v>0.62143865667743259</v>
      </c>
      <c r="R7871" s="110">
        <v>5.9822629761375161</v>
      </c>
      <c r="S7871" s="110">
        <v>63.928379202174668</v>
      </c>
      <c r="T7871" s="110">
        <v>34.373540176744804</v>
      </c>
      <c r="U7871" s="110">
        <v>63.305177655736479</v>
      </c>
    </row>
    <row r="7872" spans="1:21">
      <c r="A7872" s="54">
        <v>7870</v>
      </c>
      <c r="B7872" s="107">
        <v>47304</v>
      </c>
      <c r="C7872" s="107">
        <v>47304</v>
      </c>
      <c r="D7872" s="107">
        <v>70416920.999999985</v>
      </c>
      <c r="E7872" s="108">
        <v>2942310000</v>
      </c>
      <c r="F7872" s="107">
        <v>0</v>
      </c>
      <c r="G7872" s="110">
        <v>1.4797728990443952</v>
      </c>
      <c r="H7872" s="110">
        <v>3.9334416030519312</v>
      </c>
      <c r="I7872" s="110">
        <v>4.2723711681332519</v>
      </c>
      <c r="J7872" s="110">
        <v>1.9325328957621739</v>
      </c>
      <c r="K7872" s="110">
        <v>1.1073850976748565</v>
      </c>
      <c r="L7872" s="110">
        <v>0.12473482085057408</v>
      </c>
      <c r="M7872" s="110">
        <v>0.1</v>
      </c>
      <c r="N7872" s="110">
        <v>0.1</v>
      </c>
      <c r="O7872" s="110">
        <v>0.1</v>
      </c>
      <c r="P7872" s="110">
        <v>0.16486127823402322</v>
      </c>
      <c r="Q7872" s="110">
        <v>0.30469281735477</v>
      </c>
      <c r="R7872" s="110">
        <v>0.77655417278962413</v>
      </c>
      <c r="S7872" s="110">
        <v>2.4579080567407345</v>
      </c>
      <c r="T7872" s="110">
        <v>1.1996955627412997</v>
      </c>
      <c r="U7872" s="110">
        <v>2.4429808801316222</v>
      </c>
    </row>
    <row r="7873" spans="1:21">
      <c r="A7873" s="54">
        <v>7871</v>
      </c>
      <c r="B7873" s="107">
        <v>47308</v>
      </c>
      <c r="C7873" s="107">
        <v>47308</v>
      </c>
      <c r="D7873" s="107">
        <v>333741623.00000006</v>
      </c>
      <c r="E7873" s="108">
        <v>37895200000</v>
      </c>
      <c r="F7873" s="107">
        <v>0</v>
      </c>
      <c r="G7873" s="110">
        <v>1.3447216846697099</v>
      </c>
      <c r="H7873" s="110">
        <v>2.2473493442404888</v>
      </c>
      <c r="I7873" s="110">
        <v>2.7672175276669586</v>
      </c>
      <c r="J7873" s="110">
        <v>2.2973865897154928</v>
      </c>
      <c r="K7873" s="110">
        <v>0.67843659324119687</v>
      </c>
      <c r="L7873" s="110">
        <v>0.13617568788447698</v>
      </c>
      <c r="M7873" s="110">
        <v>0.1</v>
      </c>
      <c r="N7873" s="110">
        <v>0.1</v>
      </c>
      <c r="O7873" s="110">
        <v>0.10059238726957581</v>
      </c>
      <c r="P7873" s="110">
        <v>0.17297588335525113</v>
      </c>
      <c r="Q7873" s="110">
        <v>0.3847591615899123</v>
      </c>
      <c r="R7873" s="110">
        <v>0.86214834863980105</v>
      </c>
      <c r="S7873" s="110">
        <v>1.5873785445260986</v>
      </c>
      <c r="T7873" s="110">
        <v>0.93264693402273835</v>
      </c>
      <c r="U7873" s="110">
        <v>1.5512376923258151</v>
      </c>
    </row>
    <row r="7874" spans="1:21">
      <c r="A7874" s="54">
        <v>7872</v>
      </c>
      <c r="B7874" s="107">
        <v>47309</v>
      </c>
      <c r="C7874" s="107">
        <v>47309</v>
      </c>
      <c r="D7874" s="107">
        <v>45162131</v>
      </c>
      <c r="E7874" s="108">
        <v>5876730000</v>
      </c>
      <c r="F7874" s="107">
        <v>0</v>
      </c>
      <c r="G7874" s="110">
        <v>1.1610916443413122</v>
      </c>
      <c r="H7874" s="110">
        <v>2.0109412001562887</v>
      </c>
      <c r="I7874" s="110">
        <v>3.1502160643984469</v>
      </c>
      <c r="J7874" s="110">
        <v>2.8333956352689316</v>
      </c>
      <c r="K7874" s="110">
        <v>0.27510384695261975</v>
      </c>
      <c r="L7874" s="110">
        <v>0.1</v>
      </c>
      <c r="M7874" s="110">
        <v>0.1</v>
      </c>
      <c r="N7874" s="110">
        <v>0.1</v>
      </c>
      <c r="O7874" s="110">
        <v>0.1</v>
      </c>
      <c r="P7874" s="110">
        <v>0.12440879716294104</v>
      </c>
      <c r="Q7874" s="110">
        <v>0.39913353748435432</v>
      </c>
      <c r="R7874" s="110">
        <v>0.75202982453758438</v>
      </c>
      <c r="S7874" s="110">
        <v>2.0468580586614169</v>
      </c>
      <c r="T7874" s="110">
        <v>0.92552671252520657</v>
      </c>
      <c r="U7874" s="110">
        <v>2.0041662512453833</v>
      </c>
    </row>
    <row r="7875" spans="1:21">
      <c r="A7875" s="54">
        <v>7873</v>
      </c>
      <c r="B7875" s="107">
        <v>47328</v>
      </c>
      <c r="C7875" s="107">
        <v>47328</v>
      </c>
      <c r="D7875" s="107">
        <v>45699904.999999985</v>
      </c>
      <c r="E7875" s="108">
        <v>5884610000</v>
      </c>
      <c r="F7875" s="107">
        <v>0</v>
      </c>
      <c r="G7875" s="110">
        <v>0.78132224661957272</v>
      </c>
      <c r="H7875" s="110">
        <v>1.5069540491202085</v>
      </c>
      <c r="I7875" s="110">
        <v>2.8265616495697357</v>
      </c>
      <c r="J7875" s="110">
        <v>4.4332543147860219</v>
      </c>
      <c r="K7875" s="110">
        <v>2.012514502702754</v>
      </c>
      <c r="L7875" s="110">
        <v>1.4812187352479602</v>
      </c>
      <c r="M7875" s="110">
        <v>1.3978402777164662</v>
      </c>
      <c r="N7875" s="110">
        <v>0.53581893644689282</v>
      </c>
      <c r="O7875" s="110">
        <v>0.12181648498865946</v>
      </c>
      <c r="P7875" s="110">
        <v>0.1</v>
      </c>
      <c r="Q7875" s="110">
        <v>0.10738358400276075</v>
      </c>
      <c r="R7875" s="110">
        <v>0.30663052892547848</v>
      </c>
      <c r="S7875" s="110">
        <v>0.6361694762944089</v>
      </c>
      <c r="T7875" s="110">
        <v>1.3009429425105425</v>
      </c>
      <c r="U7875" s="110">
        <v>1.0374855133195235</v>
      </c>
    </row>
    <row r="7876" spans="1:21">
      <c r="A7876" s="54">
        <v>7874</v>
      </c>
      <c r="B7876" s="107">
        <v>47329</v>
      </c>
      <c r="C7876" s="107">
        <v>47329</v>
      </c>
      <c r="D7876" s="107">
        <v>9593002.9999999981</v>
      </c>
      <c r="E7876" s="108">
        <v>2942310000</v>
      </c>
      <c r="F7876" s="107">
        <v>0</v>
      </c>
      <c r="G7876" s="110">
        <v>3.0410225798222985</v>
      </c>
      <c r="H7876" s="110">
        <v>7.8411064835440367</v>
      </c>
      <c r="I7876" s="110">
        <v>10.927900454828976</v>
      </c>
      <c r="J7876" s="110">
        <v>21.903370879723205</v>
      </c>
      <c r="K7876" s="110">
        <v>22.909880113088743</v>
      </c>
      <c r="L7876" s="110">
        <v>50.352591309821271</v>
      </c>
      <c r="M7876" s="110">
        <v>66.087222093883369</v>
      </c>
      <c r="N7876" s="110">
        <v>13.897810548045191</v>
      </c>
      <c r="O7876" s="110">
        <v>1.2206077794181516</v>
      </c>
      <c r="P7876" s="110">
        <v>0.56131548618278504</v>
      </c>
      <c r="Q7876" s="110">
        <v>0.64667557544386745</v>
      </c>
      <c r="R7876" s="110">
        <v>1.2697217929277429</v>
      </c>
      <c r="S7876" s="110">
        <v>29.188672693965987</v>
      </c>
      <c r="T7876" s="110">
        <v>16.721602091394136</v>
      </c>
      <c r="U7876" s="110">
        <v>21.778601996475494</v>
      </c>
    </row>
    <row r="7877" spans="1:21">
      <c r="A7877" s="54">
        <v>7875</v>
      </c>
      <c r="B7877" s="107">
        <v>47330</v>
      </c>
      <c r="C7877" s="107">
        <v>47330</v>
      </c>
      <c r="D7877" s="107">
        <v>25723930.999999989</v>
      </c>
      <c r="E7877" s="108">
        <v>2942310000</v>
      </c>
      <c r="F7877" s="107">
        <v>0</v>
      </c>
      <c r="G7877" s="110">
        <v>6.6095582156272981</v>
      </c>
      <c r="H7877" s="110">
        <v>14.023451191186615</v>
      </c>
      <c r="I7877" s="110">
        <v>100</v>
      </c>
      <c r="J7877" s="110">
        <v>100</v>
      </c>
      <c r="K7877" s="110">
        <v>3.7621138855874334</v>
      </c>
      <c r="L7877" s="110">
        <v>0.8792003823357406</v>
      </c>
      <c r="M7877" s="110">
        <v>0.37683698805274196</v>
      </c>
      <c r="N7877" s="110">
        <v>0.21482934928221645</v>
      </c>
      <c r="O7877" s="110">
        <v>0.30664149951309799</v>
      </c>
      <c r="P7877" s="110">
        <v>0.69664135851487929</v>
      </c>
      <c r="Q7877" s="110">
        <v>2.0746727770072035</v>
      </c>
      <c r="R7877" s="110">
        <v>4.6855459915871656</v>
      </c>
      <c r="S7877" s="110">
        <v>56.479377211454533</v>
      </c>
      <c r="T7877" s="110">
        <v>19.469124303224532</v>
      </c>
      <c r="U7877" s="110">
        <v>53.876089411654974</v>
      </c>
    </row>
    <row r="7878" spans="1:21">
      <c r="A7878" s="54">
        <v>7876</v>
      </c>
      <c r="B7878" s="107">
        <v>47334</v>
      </c>
      <c r="C7878" s="107">
        <v>47334</v>
      </c>
      <c r="D7878" s="107">
        <v>1215152</v>
      </c>
      <c r="E7878" s="108">
        <v>2942310000</v>
      </c>
      <c r="F7878" s="107">
        <v>0</v>
      </c>
      <c r="G7878" s="110">
        <v>0.41795568869369154</v>
      </c>
      <c r="H7878" s="110">
        <v>0.59992672114774948</v>
      </c>
      <c r="I7878" s="110">
        <v>0.86954627977260146</v>
      </c>
      <c r="J7878" s="110">
        <v>1.2569163499009393</v>
      </c>
      <c r="K7878" s="110">
        <v>1.0645216295035704</v>
      </c>
      <c r="L7878" s="110">
        <v>0.7328683290698389</v>
      </c>
      <c r="M7878" s="110">
        <v>0.58078212225203207</v>
      </c>
      <c r="N7878" s="110">
        <v>0.40190299045436056</v>
      </c>
      <c r="O7878" s="110">
        <v>0.40507285667857251</v>
      </c>
      <c r="P7878" s="110">
        <v>0.16998379558078047</v>
      </c>
      <c r="Q7878" s="110">
        <v>0.14713929229720643</v>
      </c>
      <c r="R7878" s="110">
        <v>0.18372400661610519</v>
      </c>
      <c r="S7878" s="110">
        <v>0.82364303539143835</v>
      </c>
      <c r="T7878" s="110">
        <v>0.56919500516395394</v>
      </c>
      <c r="U7878" s="110">
        <v>0.62661182115441172</v>
      </c>
    </row>
    <row r="7879" spans="1:21">
      <c r="A7879" s="54">
        <v>7877</v>
      </c>
      <c r="B7879" s="107">
        <v>47335</v>
      </c>
      <c r="C7879" s="107">
        <v>47335</v>
      </c>
      <c r="D7879" s="107">
        <v>30228628.999999993</v>
      </c>
      <c r="E7879" s="108">
        <v>5892280000</v>
      </c>
      <c r="F7879" s="107">
        <v>0</v>
      </c>
      <c r="G7879" s="110">
        <v>4.9484099038029372</v>
      </c>
      <c r="H7879" s="110">
        <v>7.4748029227719988</v>
      </c>
      <c r="I7879" s="110">
        <v>8.8895441718827204</v>
      </c>
      <c r="J7879" s="110">
        <v>12.210130724240107</v>
      </c>
      <c r="K7879" s="110">
        <v>14.850828940804863</v>
      </c>
      <c r="L7879" s="110">
        <v>10.331228070786596</v>
      </c>
      <c r="M7879" s="110">
        <v>2.4239670386743439</v>
      </c>
      <c r="N7879" s="110">
        <v>1.1672341728020961</v>
      </c>
      <c r="O7879" s="110">
        <v>0.61708348420931225</v>
      </c>
      <c r="P7879" s="110">
        <v>0.93679993579656085</v>
      </c>
      <c r="Q7879" s="110">
        <v>2.2796137402334562</v>
      </c>
      <c r="R7879" s="110">
        <v>4.033658692455977</v>
      </c>
      <c r="S7879" s="110">
        <v>1.9712195895001527</v>
      </c>
      <c r="T7879" s="110">
        <v>5.8469418165384139</v>
      </c>
      <c r="U7879" s="110">
        <v>2.5125594561231601</v>
      </c>
    </row>
    <row r="7880" spans="1:21">
      <c r="A7880" s="54">
        <v>7878</v>
      </c>
      <c r="B7880" s="107">
        <v>47336</v>
      </c>
      <c r="C7880" s="107">
        <v>47336</v>
      </c>
      <c r="D7880" s="107">
        <v>46878087.000000015</v>
      </c>
      <c r="E7880" s="108">
        <v>11776900000</v>
      </c>
      <c r="F7880" s="107">
        <v>0</v>
      </c>
      <c r="G7880" s="110">
        <v>3.3699140667285064</v>
      </c>
      <c r="H7880" s="110">
        <v>5.0233315537988554</v>
      </c>
      <c r="I7880" s="110">
        <v>6.2377581505536659</v>
      </c>
      <c r="J7880" s="110">
        <v>8.618133414831874</v>
      </c>
      <c r="K7880" s="110">
        <v>7.1795303216827095</v>
      </c>
      <c r="L7880" s="110">
        <v>0.44911839590910613</v>
      </c>
      <c r="M7880" s="110">
        <v>0.17189921911692302</v>
      </c>
      <c r="N7880" s="110">
        <v>0.16177026686473797</v>
      </c>
      <c r="O7880" s="110">
        <v>0.14075301601507079</v>
      </c>
      <c r="P7880" s="110">
        <v>0.21719151836838665</v>
      </c>
      <c r="Q7880" s="110">
        <v>0.91345085601893672</v>
      </c>
      <c r="R7880" s="110">
        <v>2.2459499821757518</v>
      </c>
      <c r="S7880" s="110">
        <v>0.99321646262317764</v>
      </c>
      <c r="T7880" s="110">
        <v>2.8940667301720442</v>
      </c>
      <c r="U7880" s="110">
        <v>2.6227041722331315</v>
      </c>
    </row>
    <row r="7881" spans="1:21">
      <c r="A7881" s="54">
        <v>7879</v>
      </c>
      <c r="B7881" s="107">
        <v>47337</v>
      </c>
      <c r="C7881" s="107">
        <v>47337</v>
      </c>
      <c r="D7881" s="107">
        <v>11571917</v>
      </c>
      <c r="E7881" s="108">
        <v>2949970000</v>
      </c>
      <c r="F7881" s="107">
        <v>0</v>
      </c>
      <c r="G7881" s="110">
        <v>1.6112574665180766</v>
      </c>
      <c r="H7881" s="110">
        <v>2.3643614492265765</v>
      </c>
      <c r="I7881" s="110">
        <v>2.9026709655269189</v>
      </c>
      <c r="J7881" s="110">
        <v>3.9905282677373699</v>
      </c>
      <c r="K7881" s="110">
        <v>5.0969713012991278</v>
      </c>
      <c r="L7881" s="110">
        <v>1.8878529758147298</v>
      </c>
      <c r="M7881" s="110">
        <v>0.42419501526387565</v>
      </c>
      <c r="N7881" s="110">
        <v>0.20015025710332005</v>
      </c>
      <c r="O7881" s="110">
        <v>0.14497994717388163</v>
      </c>
      <c r="P7881" s="110">
        <v>0.21289205016825211</v>
      </c>
      <c r="Q7881" s="110">
        <v>0.64854649088718708</v>
      </c>
      <c r="R7881" s="110">
        <v>1.2047970753532731</v>
      </c>
      <c r="S7881" s="110">
        <v>0.83032828250383284</v>
      </c>
      <c r="T7881" s="110">
        <v>1.7241002718393827</v>
      </c>
      <c r="U7881" s="110">
        <v>1.1918421045002878</v>
      </c>
    </row>
    <row r="7882" spans="1:21">
      <c r="A7882" s="54">
        <v>7880</v>
      </c>
      <c r="B7882" s="107">
        <v>47338</v>
      </c>
      <c r="C7882" s="107">
        <v>47338</v>
      </c>
      <c r="D7882" s="107">
        <v>16318891.999999996</v>
      </c>
      <c r="E7882" s="108">
        <v>5899950000</v>
      </c>
      <c r="F7882" s="107">
        <v>0</v>
      </c>
      <c r="G7882" s="110">
        <v>1.6494135133344372</v>
      </c>
      <c r="H7882" s="110">
        <v>2.501740553519658</v>
      </c>
      <c r="I7882" s="110">
        <v>3.0752953972158448</v>
      </c>
      <c r="J7882" s="110">
        <v>4.3138643463502602</v>
      </c>
      <c r="K7882" s="110">
        <v>2.9116994903485773</v>
      </c>
      <c r="L7882" s="110">
        <v>0.14570226430703442</v>
      </c>
      <c r="M7882" s="110">
        <v>0.10129660771860712</v>
      </c>
      <c r="N7882" s="110">
        <v>0.1</v>
      </c>
      <c r="O7882" s="110">
        <v>0.1</v>
      </c>
      <c r="P7882" s="110">
        <v>0.1217256303508583</v>
      </c>
      <c r="Q7882" s="110">
        <v>0.58795165667387894</v>
      </c>
      <c r="R7882" s="110">
        <v>0.97096522985832845</v>
      </c>
      <c r="S7882" s="110">
        <v>0.74427323112839805</v>
      </c>
      <c r="T7882" s="110">
        <v>1.3816378908064573</v>
      </c>
      <c r="U7882" s="110">
        <v>1.0825614010327038</v>
      </c>
    </row>
    <row r="7883" spans="1:21">
      <c r="A7883" s="54">
        <v>7881</v>
      </c>
      <c r="B7883" s="107">
        <v>47359</v>
      </c>
      <c r="C7883" s="107">
        <v>47359</v>
      </c>
      <c r="D7883" s="107">
        <v>5200983</v>
      </c>
      <c r="E7883" s="108">
        <v>2949970000</v>
      </c>
      <c r="F7883" s="107">
        <v>0</v>
      </c>
      <c r="G7883" s="110">
        <v>0.59709829122944502</v>
      </c>
      <c r="H7883" s="110">
        <v>1.0571566052997883</v>
      </c>
      <c r="I7883" s="110">
        <v>1.4297653876000831</v>
      </c>
      <c r="J7883" s="110">
        <v>1.9152574751111378</v>
      </c>
      <c r="K7883" s="110">
        <v>1.616811676244025</v>
      </c>
      <c r="L7883" s="110">
        <v>0.88531998617905816</v>
      </c>
      <c r="M7883" s="110">
        <v>0.69300409363653093</v>
      </c>
      <c r="N7883" s="110">
        <v>0.57941856455773433</v>
      </c>
      <c r="O7883" s="110">
        <v>0.48735044286046786</v>
      </c>
      <c r="P7883" s="110">
        <v>0.3789058599202087</v>
      </c>
      <c r="Q7883" s="110">
        <v>0.38252790438181666</v>
      </c>
      <c r="R7883" s="110">
        <v>0.50616816430447187</v>
      </c>
      <c r="S7883" s="110">
        <v>1.2122457743840915</v>
      </c>
      <c r="T7883" s="110">
        <v>0.87739870427706401</v>
      </c>
      <c r="U7883" s="110">
        <v>0.92074032788861027</v>
      </c>
    </row>
    <row r="7884" spans="1:21">
      <c r="A7884" s="54">
        <v>7882</v>
      </c>
      <c r="B7884" s="107">
        <v>47360</v>
      </c>
      <c r="C7884" s="107">
        <v>47360</v>
      </c>
      <c r="D7884" s="107">
        <v>205668</v>
      </c>
      <c r="E7884" s="108">
        <v>2949970000</v>
      </c>
      <c r="F7884" s="107">
        <v>0</v>
      </c>
      <c r="G7884" s="110">
        <v>6.834238900412414</v>
      </c>
      <c r="H7884" s="110">
        <v>12.005116972774369</v>
      </c>
      <c r="I7884" s="110">
        <v>17.305843169967783</v>
      </c>
      <c r="J7884" s="110">
        <v>19.933066859534375</v>
      </c>
      <c r="K7884" s="110">
        <v>12.516575635081796</v>
      </c>
      <c r="L7884" s="110">
        <v>12.184845331759957</v>
      </c>
      <c r="M7884" s="110">
        <v>11.983189789061319</v>
      </c>
      <c r="N7884" s="110">
        <v>9.6568472903136815</v>
      </c>
      <c r="O7884" s="110">
        <v>8.2780944429511187</v>
      </c>
      <c r="P7884" s="110">
        <v>5.8586164572814283</v>
      </c>
      <c r="Q7884" s="110">
        <v>4.2583549989934308</v>
      </c>
      <c r="R7884" s="110">
        <v>4.5970900025108943</v>
      </c>
      <c r="S7884" s="110">
        <v>0</v>
      </c>
      <c r="T7884" s="110">
        <v>10.450989987553546</v>
      </c>
      <c r="U7884" s="110">
        <v>10.450989987553548</v>
      </c>
    </row>
    <row r="7885" spans="1:21">
      <c r="A7885" s="54">
        <v>7883</v>
      </c>
      <c r="B7885" s="107">
        <v>47361</v>
      </c>
      <c r="C7885" s="107">
        <v>47361</v>
      </c>
      <c r="D7885" s="107">
        <v>1004762</v>
      </c>
      <c r="E7885" s="108">
        <v>2949970000</v>
      </c>
      <c r="F7885" s="107">
        <v>0</v>
      </c>
      <c r="G7885" s="110">
        <v>0</v>
      </c>
      <c r="H7885" s="110">
        <v>0</v>
      </c>
      <c r="I7885" s="110">
        <v>0</v>
      </c>
      <c r="J7885" s="110">
        <v>0</v>
      </c>
      <c r="K7885" s="110">
        <v>0</v>
      </c>
      <c r="L7885" s="110">
        <v>0</v>
      </c>
      <c r="M7885" s="110">
        <v>0</v>
      </c>
      <c r="N7885" s="110">
        <v>0</v>
      </c>
      <c r="O7885" s="110">
        <v>0</v>
      </c>
      <c r="P7885" s="110">
        <v>0</v>
      </c>
      <c r="Q7885" s="110">
        <v>0</v>
      </c>
      <c r="R7885" s="110">
        <v>0</v>
      </c>
      <c r="S7885" s="110">
        <v>0</v>
      </c>
      <c r="T7885" s="110">
        <v>0</v>
      </c>
      <c r="U7885" s="110">
        <v>0</v>
      </c>
    </row>
    <row r="7886" spans="1:21">
      <c r="A7886" s="54">
        <v>7884</v>
      </c>
      <c r="B7886" s="107">
        <v>47362</v>
      </c>
      <c r="C7886" s="107">
        <v>47362</v>
      </c>
      <c r="D7886" s="107">
        <v>998187</v>
      </c>
      <c r="E7886" s="108">
        <v>2949970000</v>
      </c>
      <c r="F7886" s="107">
        <v>0</v>
      </c>
      <c r="G7886" s="110">
        <v>0</v>
      </c>
      <c r="H7886" s="110">
        <v>0</v>
      </c>
      <c r="I7886" s="110">
        <v>0</v>
      </c>
      <c r="J7886" s="110">
        <v>0</v>
      </c>
      <c r="K7886" s="110">
        <v>0</v>
      </c>
      <c r="L7886" s="110">
        <v>0</v>
      </c>
      <c r="M7886" s="110">
        <v>0</v>
      </c>
      <c r="N7886" s="110">
        <v>0</v>
      </c>
      <c r="O7886" s="110">
        <v>0</v>
      </c>
      <c r="P7886" s="110">
        <v>0</v>
      </c>
      <c r="Q7886" s="110">
        <v>0</v>
      </c>
      <c r="R7886" s="110">
        <v>0</v>
      </c>
      <c r="S7886" s="110">
        <v>0</v>
      </c>
      <c r="T7886" s="110">
        <v>0</v>
      </c>
      <c r="U7886" s="110">
        <v>0</v>
      </c>
    </row>
    <row r="7887" spans="1:21">
      <c r="A7887" s="54">
        <v>7885</v>
      </c>
      <c r="B7887" s="107">
        <v>47363</v>
      </c>
      <c r="C7887" s="107">
        <v>47363</v>
      </c>
      <c r="D7887" s="107">
        <v>688431.99999999988</v>
      </c>
      <c r="E7887" s="108">
        <v>2949970000</v>
      </c>
      <c r="F7887" s="107">
        <v>0</v>
      </c>
      <c r="G7887" s="110">
        <v>0</v>
      </c>
      <c r="H7887" s="110">
        <v>0</v>
      </c>
      <c r="I7887" s="110">
        <v>0</v>
      </c>
      <c r="J7887" s="110">
        <v>0</v>
      </c>
      <c r="K7887" s="110">
        <v>0</v>
      </c>
      <c r="L7887" s="110">
        <v>0</v>
      </c>
      <c r="M7887" s="110">
        <v>0</v>
      </c>
      <c r="N7887" s="110">
        <v>0</v>
      </c>
      <c r="O7887" s="110">
        <v>0</v>
      </c>
      <c r="P7887" s="110">
        <v>0</v>
      </c>
      <c r="Q7887" s="110">
        <v>0</v>
      </c>
      <c r="R7887" s="110">
        <v>0</v>
      </c>
      <c r="S7887" s="110">
        <v>0</v>
      </c>
      <c r="T7887" s="110">
        <v>0</v>
      </c>
      <c r="U7887" s="110">
        <v>0</v>
      </c>
    </row>
    <row r="7888" spans="1:21">
      <c r="A7888" s="54">
        <v>7886</v>
      </c>
      <c r="B7888" s="107">
        <v>47364</v>
      </c>
      <c r="C7888" s="107">
        <v>47364</v>
      </c>
      <c r="D7888" s="107">
        <v>113301</v>
      </c>
      <c r="E7888" s="108">
        <v>2949970000</v>
      </c>
      <c r="F7888" s="107">
        <v>0</v>
      </c>
      <c r="G7888" s="110">
        <v>0</v>
      </c>
      <c r="H7888" s="110">
        <v>0</v>
      </c>
      <c r="I7888" s="110">
        <v>0</v>
      </c>
      <c r="J7888" s="110">
        <v>0</v>
      </c>
      <c r="K7888" s="110">
        <v>0</v>
      </c>
      <c r="L7888" s="110">
        <v>0</v>
      </c>
      <c r="M7888" s="110">
        <v>0</v>
      </c>
      <c r="N7888" s="110">
        <v>0</v>
      </c>
      <c r="O7888" s="110">
        <v>0</v>
      </c>
      <c r="P7888" s="110">
        <v>0</v>
      </c>
      <c r="Q7888" s="110">
        <v>0</v>
      </c>
      <c r="R7888" s="110">
        <v>0</v>
      </c>
      <c r="S7888" s="110">
        <v>0</v>
      </c>
      <c r="T7888" s="110">
        <v>0</v>
      </c>
      <c r="U7888" s="110">
        <v>0</v>
      </c>
    </row>
    <row r="7889" spans="1:21">
      <c r="A7889" s="54">
        <v>7887</v>
      </c>
      <c r="B7889" s="107">
        <v>47365</v>
      </c>
      <c r="C7889" s="107">
        <v>47365</v>
      </c>
      <c r="D7889" s="107">
        <v>84939930.999999985</v>
      </c>
      <c r="E7889" s="108">
        <v>2949970000</v>
      </c>
      <c r="F7889" s="107">
        <v>0</v>
      </c>
      <c r="G7889" s="110">
        <v>100</v>
      </c>
      <c r="H7889" s="110">
        <v>16.036321510181327</v>
      </c>
      <c r="I7889" s="110">
        <v>11.250693741497463</v>
      </c>
      <c r="J7889" s="110">
        <v>14.840318323622849</v>
      </c>
      <c r="K7889" s="110">
        <v>20.90928425454997</v>
      </c>
      <c r="L7889" s="110">
        <v>43.872688504538282</v>
      </c>
      <c r="M7889" s="110">
        <v>100</v>
      </c>
      <c r="N7889" s="110">
        <v>100</v>
      </c>
      <c r="O7889" s="110">
        <v>100</v>
      </c>
      <c r="P7889" s="110">
        <v>100</v>
      </c>
      <c r="Q7889" s="110">
        <v>100</v>
      </c>
      <c r="R7889" s="110">
        <v>100</v>
      </c>
      <c r="S7889" s="110">
        <v>99.513649542375916</v>
      </c>
      <c r="T7889" s="110">
        <v>67.242442194532487</v>
      </c>
      <c r="U7889" s="110">
        <v>99.361874823103733</v>
      </c>
    </row>
    <row r="7890" spans="1:21">
      <c r="A7890" s="54">
        <v>7888</v>
      </c>
      <c r="B7890" s="107">
        <v>47434</v>
      </c>
      <c r="C7890" s="107">
        <v>47434</v>
      </c>
      <c r="D7890" s="107">
        <v>68860643.999999985</v>
      </c>
      <c r="E7890" s="108">
        <v>683186000000</v>
      </c>
      <c r="F7890" s="107">
        <v>0</v>
      </c>
      <c r="G7890" s="110">
        <v>35.202703064585265</v>
      </c>
      <c r="H7890" s="110">
        <v>48.970553133267018</v>
      </c>
      <c r="I7890" s="110">
        <v>56.485131257872155</v>
      </c>
      <c r="J7890" s="110">
        <v>64.876921919145403</v>
      </c>
      <c r="K7890" s="110">
        <v>83.910292526879687</v>
      </c>
      <c r="L7890" s="110">
        <v>96.357594378511521</v>
      </c>
      <c r="M7890" s="110">
        <v>18.325870006239779</v>
      </c>
      <c r="N7890" s="110">
        <v>1.9148456298858376</v>
      </c>
      <c r="O7890" s="110">
        <v>2.4389079603574899</v>
      </c>
      <c r="P7890" s="110">
        <v>8.1250790035544753</v>
      </c>
      <c r="Q7890" s="110">
        <v>21.509981105625442</v>
      </c>
      <c r="R7890" s="110">
        <v>28.653188826633723</v>
      </c>
      <c r="S7890" s="110">
        <v>28.618450758301769</v>
      </c>
      <c r="T7890" s="110">
        <v>38.897589067713149</v>
      </c>
      <c r="U7890" s="110">
        <v>34.82996100427453</v>
      </c>
    </row>
    <row r="7891" spans="1:21">
      <c r="A7891" s="54">
        <v>7889</v>
      </c>
      <c r="B7891" s="107">
        <v>47469</v>
      </c>
      <c r="C7891" s="107">
        <v>47469</v>
      </c>
      <c r="D7891" s="107">
        <v>1423017</v>
      </c>
      <c r="E7891" s="108">
        <v>11769000000</v>
      </c>
      <c r="F7891" s="107">
        <v>0</v>
      </c>
      <c r="G7891" s="110">
        <v>100</v>
      </c>
      <c r="H7891" s="110">
        <v>100</v>
      </c>
      <c r="I7891" s="110">
        <v>100</v>
      </c>
      <c r="J7891" s="110">
        <v>100</v>
      </c>
      <c r="K7891" s="110">
        <v>37.241072851364947</v>
      </c>
      <c r="L7891" s="110">
        <v>43.683974948618825</v>
      </c>
      <c r="M7891" s="110">
        <v>10.686588410089064</v>
      </c>
      <c r="N7891" s="110">
        <v>6.419912145293754</v>
      </c>
      <c r="O7891" s="110">
        <v>8.6515337232389697</v>
      </c>
      <c r="P7891" s="110">
        <v>22.759672864725619</v>
      </c>
      <c r="Q7891" s="110">
        <v>71.670421690327885</v>
      </c>
      <c r="R7891" s="110">
        <v>77.678389980267966</v>
      </c>
      <c r="S7891" s="110">
        <v>0</v>
      </c>
      <c r="T7891" s="110">
        <v>56.565963884493925</v>
      </c>
      <c r="U7891" s="110">
        <v>56.565963884493925</v>
      </c>
    </row>
    <row r="7892" spans="1:21">
      <c r="A7892" s="54">
        <v>7890</v>
      </c>
      <c r="B7892" s="107">
        <v>47470</v>
      </c>
      <c r="C7892" s="107">
        <v>47470</v>
      </c>
      <c r="D7892" s="107">
        <v>802193131</v>
      </c>
      <c r="E7892" s="108">
        <v>47556200000</v>
      </c>
      <c r="F7892" s="107">
        <v>0</v>
      </c>
      <c r="G7892" s="110">
        <v>100</v>
      </c>
      <c r="H7892" s="110">
        <v>100</v>
      </c>
      <c r="I7892" s="110">
        <v>33.098032969679814</v>
      </c>
      <c r="J7892" s="110">
        <v>11.971490978068307</v>
      </c>
      <c r="K7892" s="110">
        <v>9.1545131076472845</v>
      </c>
      <c r="L7892" s="110">
        <v>9.9611284655594652</v>
      </c>
      <c r="M7892" s="110">
        <v>1.750547515532181</v>
      </c>
      <c r="N7892" s="110">
        <v>0.78884547916595316</v>
      </c>
      <c r="O7892" s="110">
        <v>1.1125383026785862</v>
      </c>
      <c r="P7892" s="110">
        <v>14.648267216398668</v>
      </c>
      <c r="Q7892" s="110">
        <v>100</v>
      </c>
      <c r="R7892" s="110">
        <v>100</v>
      </c>
      <c r="S7892" s="110">
        <v>51.721610080590338</v>
      </c>
      <c r="T7892" s="110">
        <v>40.207113669560854</v>
      </c>
      <c r="U7892" s="110">
        <v>51.26543851464816</v>
      </c>
    </row>
    <row r="7893" spans="1:21">
      <c r="A7893" s="54">
        <v>7891</v>
      </c>
      <c r="B7893" s="107">
        <v>47476</v>
      </c>
      <c r="C7893" s="107">
        <v>47476</v>
      </c>
      <c r="D7893" s="107">
        <v>908035.00000000012</v>
      </c>
      <c r="E7893" s="108">
        <v>5899950000</v>
      </c>
      <c r="F7893" s="107">
        <v>0</v>
      </c>
      <c r="G7893" s="110">
        <v>100</v>
      </c>
      <c r="H7893" s="110">
        <v>100</v>
      </c>
      <c r="I7893" s="110">
        <v>100</v>
      </c>
      <c r="J7893" s="110">
        <v>96.652265619072139</v>
      </c>
      <c r="K7893" s="110">
        <v>40.659660668416592</v>
      </c>
      <c r="L7893" s="110">
        <v>39.42318340079288</v>
      </c>
      <c r="M7893" s="110">
        <v>5.6790730353881385</v>
      </c>
      <c r="N7893" s="110">
        <v>4.8908312443621957</v>
      </c>
      <c r="O7893" s="110">
        <v>11.288454761057936</v>
      </c>
      <c r="P7893" s="110">
        <v>17.960722140829237</v>
      </c>
      <c r="Q7893" s="110">
        <v>28.180794171313032</v>
      </c>
      <c r="R7893" s="110">
        <v>74.929339229228887</v>
      </c>
      <c r="S7893" s="110">
        <v>0</v>
      </c>
      <c r="T7893" s="110">
        <v>51.638693689205077</v>
      </c>
      <c r="U7893" s="110">
        <v>51.638693689205084</v>
      </c>
    </row>
    <row r="7894" spans="1:21">
      <c r="A7894" s="54">
        <v>7892</v>
      </c>
      <c r="B7894" s="107">
        <v>47477</v>
      </c>
      <c r="C7894" s="107">
        <v>47477</v>
      </c>
      <c r="D7894" s="107">
        <v>378</v>
      </c>
      <c r="E7894" s="108">
        <v>2949970000</v>
      </c>
      <c r="F7894" s="107">
        <v>1</v>
      </c>
      <c r="G7894" s="110">
        <v>-99999</v>
      </c>
      <c r="H7894" s="110">
        <v>-99999</v>
      </c>
      <c r="I7894" s="110">
        <v>-99999</v>
      </c>
      <c r="J7894" s="110">
        <v>-99999</v>
      </c>
      <c r="K7894" s="110">
        <v>-99999</v>
      </c>
      <c r="L7894" s="110">
        <v>-99999</v>
      </c>
      <c r="M7894" s="110">
        <v>-99999</v>
      </c>
      <c r="N7894" s="110">
        <v>-99999</v>
      </c>
      <c r="O7894" s="110">
        <v>-99999</v>
      </c>
      <c r="P7894" s="110">
        <v>-99999</v>
      </c>
      <c r="Q7894" s="110">
        <v>-99999</v>
      </c>
      <c r="R7894" s="110">
        <v>-99999</v>
      </c>
      <c r="S7894" s="110">
        <v>0</v>
      </c>
      <c r="T7894" s="110">
        <v>0</v>
      </c>
      <c r="U7894" s="110">
        <v>0</v>
      </c>
    </row>
    <row r="7895" spans="1:21">
      <c r="A7895" s="54">
        <v>7893</v>
      </c>
      <c r="B7895" s="107">
        <v>47478</v>
      </c>
      <c r="C7895" s="107">
        <v>47478</v>
      </c>
      <c r="D7895" s="107">
        <v>562718407</v>
      </c>
      <c r="E7895" s="108">
        <v>8834590000</v>
      </c>
      <c r="F7895" s="107">
        <v>0</v>
      </c>
      <c r="G7895" s="110">
        <v>100</v>
      </c>
      <c r="H7895" s="110">
        <v>31.940972397609162</v>
      </c>
      <c r="I7895" s="110">
        <v>31.4008937621639</v>
      </c>
      <c r="J7895" s="110">
        <v>16.991819655771565</v>
      </c>
      <c r="K7895" s="110">
        <v>4.5059253238207324</v>
      </c>
      <c r="L7895" s="110">
        <v>100</v>
      </c>
      <c r="M7895" s="110">
        <v>100</v>
      </c>
      <c r="N7895" s="110">
        <v>34.230130226843571</v>
      </c>
      <c r="O7895" s="110">
        <v>100</v>
      </c>
      <c r="P7895" s="110">
        <v>100</v>
      </c>
      <c r="Q7895" s="110">
        <v>100</v>
      </c>
      <c r="R7895" s="110">
        <v>100</v>
      </c>
      <c r="S7895" s="110">
        <v>28.897202898819074</v>
      </c>
      <c r="T7895" s="110">
        <v>68.255811780517419</v>
      </c>
      <c r="U7895" s="110">
        <v>29.123829308005337</v>
      </c>
    </row>
    <row r="7896" spans="1:21">
      <c r="A7896" s="54">
        <v>7894</v>
      </c>
      <c r="B7896" s="107">
        <v>47479</v>
      </c>
      <c r="C7896" s="107">
        <v>47479</v>
      </c>
      <c r="D7896" s="107">
        <v>878260856.00000036</v>
      </c>
      <c r="E7896" s="108">
        <v>5899950000</v>
      </c>
      <c r="F7896" s="107">
        <v>0</v>
      </c>
      <c r="G7896" s="110">
        <v>21.623345182057168</v>
      </c>
      <c r="H7896" s="110">
        <v>31.591834180409176</v>
      </c>
      <c r="I7896" s="110">
        <v>25.894373465138063</v>
      </c>
      <c r="J7896" s="110">
        <v>7.4291450789344777</v>
      </c>
      <c r="K7896" s="110">
        <v>2.5401656221946465</v>
      </c>
      <c r="L7896" s="110">
        <v>100</v>
      </c>
      <c r="M7896" s="110">
        <v>100</v>
      </c>
      <c r="N7896" s="110">
        <v>81.105873122912797</v>
      </c>
      <c r="O7896" s="110">
        <v>100</v>
      </c>
      <c r="P7896" s="110">
        <v>100</v>
      </c>
      <c r="Q7896" s="110">
        <v>100</v>
      </c>
      <c r="R7896" s="110">
        <v>100</v>
      </c>
      <c r="S7896" s="110">
        <v>23.429758344122668</v>
      </c>
      <c r="T7896" s="110">
        <v>64.182061387637191</v>
      </c>
      <c r="U7896" s="110">
        <v>23.658762761352897</v>
      </c>
    </row>
    <row r="7897" spans="1:21">
      <c r="A7897" s="54">
        <v>7895</v>
      </c>
      <c r="B7897" s="107">
        <v>47499</v>
      </c>
      <c r="C7897" s="107">
        <v>47499</v>
      </c>
      <c r="D7897" s="107">
        <v>1590876</v>
      </c>
      <c r="E7897" s="108">
        <v>2949970000</v>
      </c>
      <c r="F7897" s="107">
        <v>0</v>
      </c>
      <c r="G7897" s="110">
        <v>45.876485578923962</v>
      </c>
      <c r="H7897" s="110">
        <v>9.9155914678410806</v>
      </c>
      <c r="I7897" s="110">
        <v>13.351482288907937</v>
      </c>
      <c r="J7897" s="110">
        <v>6.0642662173702693</v>
      </c>
      <c r="K7897" s="110">
        <v>7.4249684836694305</v>
      </c>
      <c r="L7897" s="110">
        <v>12.4328028857771</v>
      </c>
      <c r="M7897" s="110">
        <v>2.8552241098053268</v>
      </c>
      <c r="N7897" s="110">
        <v>2.3552653245207384</v>
      </c>
      <c r="O7897" s="110">
        <v>7.468493167014854</v>
      </c>
      <c r="P7897" s="110">
        <v>5.1578484805376617</v>
      </c>
      <c r="Q7897" s="110">
        <v>33.489910114625452</v>
      </c>
      <c r="R7897" s="110">
        <v>20.931131463554273</v>
      </c>
      <c r="S7897" s="110">
        <v>11.84113163586003</v>
      </c>
      <c r="T7897" s="110">
        <v>13.943622465212341</v>
      </c>
      <c r="U7897" s="110">
        <v>12.149488393574735</v>
      </c>
    </row>
    <row r="7898" spans="1:21">
      <c r="A7898" s="54">
        <v>7896</v>
      </c>
      <c r="B7898" s="107">
        <v>47500</v>
      </c>
      <c r="C7898" s="107">
        <v>47500</v>
      </c>
      <c r="D7898" s="107">
        <v>354161.99999999994</v>
      </c>
      <c r="E7898" s="108">
        <v>2949970000</v>
      </c>
      <c r="F7898" s="107">
        <v>0</v>
      </c>
      <c r="G7898" s="110">
        <v>100</v>
      </c>
      <c r="H7898" s="110">
        <v>100</v>
      </c>
      <c r="I7898" s="110">
        <v>100</v>
      </c>
      <c r="J7898" s="110">
        <v>74.009169377241207</v>
      </c>
      <c r="K7898" s="110">
        <v>100</v>
      </c>
      <c r="L7898" s="110">
        <v>100</v>
      </c>
      <c r="M7898" s="110">
        <v>100</v>
      </c>
      <c r="N7898" s="110">
        <v>85.687128279902325</v>
      </c>
      <c r="O7898" s="110">
        <v>100</v>
      </c>
      <c r="P7898" s="110">
        <v>78.751365873048741</v>
      </c>
      <c r="Q7898" s="110">
        <v>100</v>
      </c>
      <c r="R7898" s="110">
        <v>100</v>
      </c>
      <c r="S7898" s="110">
        <v>92.547019451279155</v>
      </c>
      <c r="T7898" s="110">
        <v>94.87063862751603</v>
      </c>
      <c r="U7898" s="110">
        <v>94.529957669803792</v>
      </c>
    </row>
    <row r="7899" spans="1:21">
      <c r="A7899" s="54">
        <v>7897</v>
      </c>
      <c r="B7899" s="107">
        <v>47501</v>
      </c>
      <c r="C7899" s="107">
        <v>47501</v>
      </c>
      <c r="D7899" s="107">
        <v>631983.00000000023</v>
      </c>
      <c r="E7899" s="108">
        <v>2949970000</v>
      </c>
      <c r="F7899" s="107">
        <v>0</v>
      </c>
      <c r="G7899" s="110">
        <v>100</v>
      </c>
      <c r="H7899" s="110">
        <v>100</v>
      </c>
      <c r="I7899" s="110">
        <v>100</v>
      </c>
      <c r="J7899" s="110">
        <v>46.086239815655624</v>
      </c>
      <c r="K7899" s="110">
        <v>47.835848312447617</v>
      </c>
      <c r="L7899" s="110">
        <v>100</v>
      </c>
      <c r="M7899" s="110">
        <v>100</v>
      </c>
      <c r="N7899" s="110">
        <v>79.578630756264133</v>
      </c>
      <c r="O7899" s="110">
        <v>100</v>
      </c>
      <c r="P7899" s="110">
        <v>56.205239759771509</v>
      </c>
      <c r="Q7899" s="110">
        <v>100</v>
      </c>
      <c r="R7899" s="110">
        <v>47.212690996282866</v>
      </c>
      <c r="S7899" s="110">
        <v>73.063611532310119</v>
      </c>
      <c r="T7899" s="110">
        <v>81.409887470035144</v>
      </c>
      <c r="U7899" s="110">
        <v>76.334805796508249</v>
      </c>
    </row>
    <row r="7900" spans="1:21">
      <c r="A7900" s="54">
        <v>7898</v>
      </c>
      <c r="B7900" s="107">
        <v>47502</v>
      </c>
      <c r="C7900" s="107">
        <v>47502</v>
      </c>
      <c r="D7900" s="107">
        <v>229251452.00000009</v>
      </c>
      <c r="E7900" s="108">
        <v>5899950000</v>
      </c>
      <c r="F7900" s="107">
        <v>0</v>
      </c>
      <c r="G7900" s="110">
        <v>2.85547144094105</v>
      </c>
      <c r="H7900" s="110">
        <v>6.9305083936659502</v>
      </c>
      <c r="I7900" s="110">
        <v>9.1615527194873625</v>
      </c>
      <c r="J7900" s="110">
        <v>4.9734974912174685</v>
      </c>
      <c r="K7900" s="110">
        <v>2.9061901629148159</v>
      </c>
      <c r="L7900" s="110">
        <v>0.1</v>
      </c>
      <c r="M7900" s="110">
        <v>0.1</v>
      </c>
      <c r="N7900" s="110">
        <v>0.1</v>
      </c>
      <c r="O7900" s="110">
        <v>0.1</v>
      </c>
      <c r="P7900" s="110">
        <v>0.22844300600624109</v>
      </c>
      <c r="Q7900" s="110">
        <v>0.95438318519377074</v>
      </c>
      <c r="R7900" s="110">
        <v>1.5864286785475594</v>
      </c>
      <c r="S7900" s="110">
        <v>4.0781163126629147</v>
      </c>
      <c r="T7900" s="110">
        <v>2.4997062564978516</v>
      </c>
      <c r="U7900" s="110">
        <v>4.0054663757103928</v>
      </c>
    </row>
    <row r="7901" spans="1:21">
      <c r="A7901" s="54">
        <v>7899</v>
      </c>
      <c r="B7901" s="107">
        <v>47520</v>
      </c>
      <c r="C7901" s="107">
        <v>47520</v>
      </c>
      <c r="D7901" s="107">
        <v>347641202</v>
      </c>
      <c r="E7901" s="108">
        <v>8826700000</v>
      </c>
      <c r="F7901" s="107">
        <v>0</v>
      </c>
      <c r="G7901" s="110">
        <v>1.8495629138305907</v>
      </c>
      <c r="H7901" s="110">
        <v>4.4585460780197153</v>
      </c>
      <c r="I7901" s="110">
        <v>37.650292122551015</v>
      </c>
      <c r="J7901" s="110">
        <v>5.555747860102028</v>
      </c>
      <c r="K7901" s="110">
        <v>1.1654782913479671</v>
      </c>
      <c r="L7901" s="110">
        <v>1.5265567445240005</v>
      </c>
      <c r="M7901" s="110">
        <v>0.60846007767263399</v>
      </c>
      <c r="N7901" s="110">
        <v>0.40870893971300404</v>
      </c>
      <c r="O7901" s="110">
        <v>0.32517512035052598</v>
      </c>
      <c r="P7901" s="110">
        <v>0.2179973418892884</v>
      </c>
      <c r="Q7901" s="110">
        <v>0.52808986131512115</v>
      </c>
      <c r="R7901" s="110">
        <v>1.3312712260265713</v>
      </c>
      <c r="S7901" s="110">
        <v>1.6333353407087461</v>
      </c>
      <c r="T7901" s="110">
        <v>4.6354905481118722</v>
      </c>
      <c r="U7901" s="110">
        <v>2.1103267397783854</v>
      </c>
    </row>
    <row r="7902" spans="1:21">
      <c r="A7902" s="54">
        <v>7900</v>
      </c>
      <c r="B7902" s="107">
        <v>47521</v>
      </c>
      <c r="C7902" s="107">
        <v>47521</v>
      </c>
      <c r="D7902" s="107">
        <v>319751</v>
      </c>
      <c r="E7902" s="108">
        <v>2949970000</v>
      </c>
      <c r="F7902" s="107">
        <v>0</v>
      </c>
      <c r="G7902" s="110">
        <v>4.0104554903742704</v>
      </c>
      <c r="H7902" s="110">
        <v>5.9977222456555248</v>
      </c>
      <c r="I7902" s="110">
        <v>7.5252047597995473</v>
      </c>
      <c r="J7902" s="110">
        <v>10.913758780678286</v>
      </c>
      <c r="K7902" s="110">
        <v>5.865865069607624</v>
      </c>
      <c r="L7902" s="110">
        <v>0.46833624978954186</v>
      </c>
      <c r="M7902" s="110">
        <v>0.2475910410212642</v>
      </c>
      <c r="N7902" s="110">
        <v>0.21961547671726875</v>
      </c>
      <c r="O7902" s="110">
        <v>0.3735128713895568</v>
      </c>
      <c r="P7902" s="110">
        <v>0.68068745325881619</v>
      </c>
      <c r="Q7902" s="110">
        <v>1.1985134601925385</v>
      </c>
      <c r="R7902" s="110">
        <v>2.7385007423691756</v>
      </c>
      <c r="S7902" s="110">
        <v>7.2361487755042813</v>
      </c>
      <c r="T7902" s="110">
        <v>3.3533136367377847</v>
      </c>
      <c r="U7902" s="110">
        <v>6.0743984206162871</v>
      </c>
    </row>
    <row r="7903" spans="1:21">
      <c r="A7903" s="54">
        <v>7901</v>
      </c>
      <c r="B7903" s="107">
        <v>47526</v>
      </c>
      <c r="C7903" s="107">
        <v>47526</v>
      </c>
      <c r="D7903" s="107">
        <v>79191735</v>
      </c>
      <c r="E7903" s="108">
        <v>2949970000</v>
      </c>
      <c r="F7903" s="107">
        <v>0</v>
      </c>
      <c r="G7903" s="110">
        <v>2.0317245438458693</v>
      </c>
      <c r="H7903" s="110">
        <v>4.9988213599107301</v>
      </c>
      <c r="I7903" s="110">
        <v>32.693801617411431</v>
      </c>
      <c r="J7903" s="110">
        <v>6.7571733677259065</v>
      </c>
      <c r="K7903" s="110">
        <v>0.66777647256376349</v>
      </c>
      <c r="L7903" s="110">
        <v>0.1</v>
      </c>
      <c r="M7903" s="110">
        <v>0.1</v>
      </c>
      <c r="N7903" s="110">
        <v>0.1</v>
      </c>
      <c r="O7903" s="110">
        <v>0.1</v>
      </c>
      <c r="P7903" s="110">
        <v>0.22562668593618154</v>
      </c>
      <c r="Q7903" s="110">
        <v>0.57121193262838321</v>
      </c>
      <c r="R7903" s="110">
        <v>1.1023949974508145</v>
      </c>
      <c r="S7903" s="110">
        <v>11.719908609174645</v>
      </c>
      <c r="T7903" s="110">
        <v>4.1207109147894236</v>
      </c>
      <c r="U7903" s="110">
        <v>11.433096279620669</v>
      </c>
    </row>
    <row r="7904" spans="1:21">
      <c r="A7904" s="54">
        <v>7902</v>
      </c>
      <c r="B7904" s="107">
        <v>47527</v>
      </c>
      <c r="C7904" s="107">
        <v>47527</v>
      </c>
      <c r="D7904" s="107">
        <v>37179148.000000007</v>
      </c>
      <c r="E7904" s="108">
        <v>2949970000</v>
      </c>
      <c r="F7904" s="107">
        <v>0</v>
      </c>
      <c r="G7904" s="110">
        <v>2.8551199875929192</v>
      </c>
      <c r="H7904" s="110">
        <v>9.4578412014005782</v>
      </c>
      <c r="I7904" s="110">
        <v>100</v>
      </c>
      <c r="J7904" s="110">
        <v>13.978681777259496</v>
      </c>
      <c r="K7904" s="110">
        <v>0.32098510301192473</v>
      </c>
      <c r="L7904" s="110">
        <v>0.1</v>
      </c>
      <c r="M7904" s="110">
        <v>0.1</v>
      </c>
      <c r="N7904" s="110">
        <v>0.1</v>
      </c>
      <c r="O7904" s="110">
        <v>0.1</v>
      </c>
      <c r="P7904" s="110">
        <v>0.24844818812840672</v>
      </c>
      <c r="Q7904" s="110">
        <v>0.92615483084463124</v>
      </c>
      <c r="R7904" s="110">
        <v>1.4446514316169674</v>
      </c>
      <c r="S7904" s="110">
        <v>33.187805176898493</v>
      </c>
      <c r="T7904" s="110">
        <v>10.802656876654574</v>
      </c>
      <c r="U7904" s="110">
        <v>31.844868404027668</v>
      </c>
    </row>
    <row r="7905" spans="1:21">
      <c r="A7905" s="54">
        <v>7903</v>
      </c>
      <c r="B7905" s="107">
        <v>47547</v>
      </c>
      <c r="C7905" s="107">
        <v>47547</v>
      </c>
      <c r="D7905" s="107">
        <v>104392008</v>
      </c>
      <c r="E7905" s="108">
        <v>5899950000</v>
      </c>
      <c r="F7905" s="107">
        <v>0</v>
      </c>
      <c r="G7905" s="110">
        <v>0.53963994655147529</v>
      </c>
      <c r="H7905" s="110">
        <v>1.3522173063168854</v>
      </c>
      <c r="I7905" s="110">
        <v>2.4344536185439871</v>
      </c>
      <c r="J7905" s="110">
        <v>5.5646395951318235</v>
      </c>
      <c r="K7905" s="110">
        <v>1.9735481283982637</v>
      </c>
      <c r="L7905" s="110">
        <v>1.3302838603950959</v>
      </c>
      <c r="M7905" s="110">
        <v>1.5408608159514323</v>
      </c>
      <c r="N7905" s="110">
        <v>0.65230952484490123</v>
      </c>
      <c r="O7905" s="110">
        <v>0.15954167668203209</v>
      </c>
      <c r="P7905" s="110">
        <v>0.1</v>
      </c>
      <c r="Q7905" s="110">
        <v>0.1</v>
      </c>
      <c r="R7905" s="110">
        <v>0.18783731777788923</v>
      </c>
      <c r="S7905" s="110">
        <v>0.98074613202644212</v>
      </c>
      <c r="T7905" s="110">
        <v>1.3279443158828155</v>
      </c>
      <c r="U7905" s="110">
        <v>1.1190464242385267</v>
      </c>
    </row>
    <row r="7906" spans="1:21">
      <c r="A7906" s="54">
        <v>7904</v>
      </c>
      <c r="B7906" s="107">
        <v>47548</v>
      </c>
      <c r="C7906" s="107">
        <v>47548</v>
      </c>
      <c r="D7906" s="107">
        <v>97328772</v>
      </c>
      <c r="E7906" s="108">
        <v>5907400000</v>
      </c>
      <c r="F7906" s="107">
        <v>0</v>
      </c>
      <c r="G7906" s="110">
        <v>0.4891420637075734</v>
      </c>
      <c r="H7906" s="110">
        <v>1.3060062968784711</v>
      </c>
      <c r="I7906" s="110">
        <v>2.1114921855117958</v>
      </c>
      <c r="J7906" s="110">
        <v>2.6059454733503564</v>
      </c>
      <c r="K7906" s="110">
        <v>1.9897759171023128</v>
      </c>
      <c r="L7906" s="110">
        <v>2.1701367920937478</v>
      </c>
      <c r="M7906" s="110">
        <v>2.4968456947648612</v>
      </c>
      <c r="N7906" s="110">
        <v>1.5890380432573954</v>
      </c>
      <c r="O7906" s="110">
        <v>0.36778207522789036</v>
      </c>
      <c r="P7906" s="110">
        <v>0.1</v>
      </c>
      <c r="Q7906" s="110">
        <v>0.1</v>
      </c>
      <c r="R7906" s="110">
        <v>0.14864033198863413</v>
      </c>
      <c r="S7906" s="110">
        <v>1.5516580673085145</v>
      </c>
      <c r="T7906" s="110">
        <v>1.2895670728235864</v>
      </c>
      <c r="U7906" s="110">
        <v>1.3989921733743058</v>
      </c>
    </row>
    <row r="7907" spans="1:21">
      <c r="A7907" s="54">
        <v>7905</v>
      </c>
      <c r="B7907" s="107">
        <v>47549</v>
      </c>
      <c r="C7907" s="107">
        <v>47549</v>
      </c>
      <c r="D7907" s="107">
        <v>29726979.999999989</v>
      </c>
      <c r="E7907" s="108">
        <v>2949970000</v>
      </c>
      <c r="F7907" s="107">
        <v>0</v>
      </c>
      <c r="G7907" s="110">
        <v>4.2415869019625427</v>
      </c>
      <c r="H7907" s="110">
        <v>7.8978072736424938</v>
      </c>
      <c r="I7907" s="110">
        <v>100</v>
      </c>
      <c r="J7907" s="110">
        <v>100</v>
      </c>
      <c r="K7907" s="110">
        <v>3.1769418686695725</v>
      </c>
      <c r="L7907" s="110">
        <v>0.50452785504898345</v>
      </c>
      <c r="M7907" s="110">
        <v>0.22975417871639903</v>
      </c>
      <c r="N7907" s="110">
        <v>0.1789038545529332</v>
      </c>
      <c r="O7907" s="110">
        <v>0.25619653579889323</v>
      </c>
      <c r="P7907" s="110">
        <v>0.38366161324621145</v>
      </c>
      <c r="Q7907" s="110">
        <v>1.2058871235448851</v>
      </c>
      <c r="R7907" s="110">
        <v>3.0783145698145402</v>
      </c>
      <c r="S7907" s="110">
        <v>49.702182269656177</v>
      </c>
      <c r="T7907" s="110">
        <v>18.429465147916456</v>
      </c>
      <c r="U7907" s="110">
        <v>46.147699516887002</v>
      </c>
    </row>
    <row r="7908" spans="1:21">
      <c r="A7908" s="54">
        <v>7906</v>
      </c>
      <c r="B7908" s="107">
        <v>47553</v>
      </c>
      <c r="C7908" s="107">
        <v>47553</v>
      </c>
      <c r="D7908" s="107">
        <v>1188868</v>
      </c>
      <c r="E7908" s="108">
        <v>2949970000</v>
      </c>
      <c r="F7908" s="107">
        <v>0</v>
      </c>
      <c r="G7908" s="110">
        <v>0.18930686598028384</v>
      </c>
      <c r="H7908" s="110">
        <v>0.23797055021498409</v>
      </c>
      <c r="I7908" s="110">
        <v>0.33540985625722897</v>
      </c>
      <c r="J7908" s="110">
        <v>0.43780867521024724</v>
      </c>
      <c r="K7908" s="110">
        <v>0.50425687059579827</v>
      </c>
      <c r="L7908" s="110">
        <v>0.44923418047061497</v>
      </c>
      <c r="M7908" s="110">
        <v>0.35551075670533328</v>
      </c>
      <c r="N7908" s="110">
        <v>0.34492461941838143</v>
      </c>
      <c r="O7908" s="110">
        <v>0.29710903918997439</v>
      </c>
      <c r="P7908" s="110">
        <v>0.11250274264427476</v>
      </c>
      <c r="Q7908" s="110">
        <v>0.1</v>
      </c>
      <c r="R7908" s="110">
        <v>0.1</v>
      </c>
      <c r="S7908" s="110">
        <v>0.32417089690006406</v>
      </c>
      <c r="T7908" s="110">
        <v>0.28866951305726007</v>
      </c>
      <c r="U7908" s="110">
        <v>0.2972489016742812</v>
      </c>
    </row>
    <row r="7909" spans="1:21">
      <c r="A7909" s="54">
        <v>7907</v>
      </c>
      <c r="B7909" s="107">
        <v>47554</v>
      </c>
      <c r="C7909" s="107">
        <v>47554</v>
      </c>
      <c r="D7909" s="107">
        <v>1682431</v>
      </c>
      <c r="E7909" s="108">
        <v>2957420000</v>
      </c>
      <c r="F7909" s="107">
        <v>0</v>
      </c>
      <c r="G7909" s="110">
        <v>15.019788710008596</v>
      </c>
      <c r="H7909" s="110">
        <v>22.354640328952701</v>
      </c>
      <c r="I7909" s="110">
        <v>26.963222677495853</v>
      </c>
      <c r="J7909" s="110">
        <v>37.507484379698759</v>
      </c>
      <c r="K7909" s="110">
        <v>37.607654323594936</v>
      </c>
      <c r="L7909" s="110">
        <v>8.7588736636992728</v>
      </c>
      <c r="M7909" s="110">
        <v>3.5275007773728819</v>
      </c>
      <c r="N7909" s="110">
        <v>2.3201789286337386</v>
      </c>
      <c r="O7909" s="110">
        <v>1.4812157539226642</v>
      </c>
      <c r="P7909" s="110">
        <v>1.8562286732261684</v>
      </c>
      <c r="Q7909" s="110">
        <v>5.3611079821287362</v>
      </c>
      <c r="R7909" s="110">
        <v>8.1362144147806461</v>
      </c>
      <c r="S7909" s="110">
        <v>8.2311153445042073</v>
      </c>
      <c r="T7909" s="110">
        <v>14.241175884459579</v>
      </c>
      <c r="U7909" s="110">
        <v>8.8848902866682167</v>
      </c>
    </row>
    <row r="7910" spans="1:21">
      <c r="A7910" s="54">
        <v>7908</v>
      </c>
      <c r="B7910" s="107">
        <v>47555</v>
      </c>
      <c r="C7910" s="107">
        <v>47555</v>
      </c>
      <c r="D7910" s="107">
        <v>6043340.0000000009</v>
      </c>
      <c r="E7910" s="108">
        <v>2957420000</v>
      </c>
      <c r="F7910" s="107">
        <v>0</v>
      </c>
      <c r="G7910" s="110">
        <v>2.7275709932124195</v>
      </c>
      <c r="H7910" s="110">
        <v>3.8077746995020005</v>
      </c>
      <c r="I7910" s="110">
        <v>4.1480901396942951</v>
      </c>
      <c r="J7910" s="110">
        <v>5.3686351918459581</v>
      </c>
      <c r="K7910" s="110">
        <v>4.8205582117320258</v>
      </c>
      <c r="L7910" s="110">
        <v>1.0966534109949073</v>
      </c>
      <c r="M7910" s="110">
        <v>0.50003073894304373</v>
      </c>
      <c r="N7910" s="110">
        <v>0.32722408120368657</v>
      </c>
      <c r="O7910" s="110">
        <v>0.20042227349129957</v>
      </c>
      <c r="P7910" s="110">
        <v>0.27452325944965617</v>
      </c>
      <c r="Q7910" s="110">
        <v>1.0562977135708038</v>
      </c>
      <c r="R7910" s="110">
        <v>2.0124652339856044</v>
      </c>
      <c r="S7910" s="110">
        <v>1.2088947661517477</v>
      </c>
      <c r="T7910" s="110">
        <v>2.1950204956354749</v>
      </c>
      <c r="U7910" s="110">
        <v>1.7108608188744443</v>
      </c>
    </row>
    <row r="7911" spans="1:21">
      <c r="A7911" s="54">
        <v>7909</v>
      </c>
      <c r="B7911" s="107">
        <v>47556</v>
      </c>
      <c r="C7911" s="107">
        <v>47556</v>
      </c>
      <c r="D7911" s="107">
        <v>88017231.999999985</v>
      </c>
      <c r="E7911" s="108">
        <v>17692000000</v>
      </c>
      <c r="F7911" s="107">
        <v>0</v>
      </c>
      <c r="G7911" s="110">
        <v>9.1050760042650207</v>
      </c>
      <c r="H7911" s="110">
        <v>12.633075017866281</v>
      </c>
      <c r="I7911" s="110">
        <v>16.070197364981507</v>
      </c>
      <c r="J7911" s="110">
        <v>16.0684129373427</v>
      </c>
      <c r="K7911" s="110">
        <v>10.11377485073432</v>
      </c>
      <c r="L7911" s="110">
        <v>0.57938180239720127</v>
      </c>
      <c r="M7911" s="110">
        <v>0.40923608541314188</v>
      </c>
      <c r="N7911" s="110">
        <v>0.51697465158058975</v>
      </c>
      <c r="O7911" s="110">
        <v>0.3941095042700129</v>
      </c>
      <c r="P7911" s="110">
        <v>0.60704125468234327</v>
      </c>
      <c r="Q7911" s="110">
        <v>2.7367532098456415</v>
      </c>
      <c r="R7911" s="110">
        <v>6.1902641062360564</v>
      </c>
      <c r="S7911" s="110">
        <v>1.3655987314260456</v>
      </c>
      <c r="T7911" s="110">
        <v>6.2853580658012369</v>
      </c>
      <c r="U7911" s="110">
        <v>3.7918322679126844</v>
      </c>
    </row>
    <row r="7912" spans="1:21">
      <c r="A7912" s="54">
        <v>7910</v>
      </c>
      <c r="B7912" s="107">
        <v>47561</v>
      </c>
      <c r="C7912" s="107">
        <v>47561</v>
      </c>
      <c r="D7912" s="107">
        <v>88815984</v>
      </c>
      <c r="E7912" s="108">
        <v>14772200000</v>
      </c>
      <c r="F7912" s="107">
        <v>0</v>
      </c>
      <c r="G7912" s="110">
        <v>4.2145844915840858</v>
      </c>
      <c r="H7912" s="110">
        <v>4.7149451106634892</v>
      </c>
      <c r="I7912" s="110">
        <v>4.4239298906285427</v>
      </c>
      <c r="J7912" s="110">
        <v>4.0553598439014014</v>
      </c>
      <c r="K7912" s="110">
        <v>3.031339006253416</v>
      </c>
      <c r="L7912" s="110">
        <v>0.63923423907708243</v>
      </c>
      <c r="M7912" s="110">
        <v>0.47358159858345644</v>
      </c>
      <c r="N7912" s="110">
        <v>0.59907244143310934</v>
      </c>
      <c r="O7912" s="110">
        <v>0.59521397846758572</v>
      </c>
      <c r="P7912" s="110">
        <v>0.87755507689196288</v>
      </c>
      <c r="Q7912" s="110">
        <v>2.4266249169087688</v>
      </c>
      <c r="R7912" s="110">
        <v>3.4640093091732744</v>
      </c>
      <c r="S7912" s="110">
        <v>0.75667431252870854</v>
      </c>
      <c r="T7912" s="110">
        <v>2.4596208252971814</v>
      </c>
      <c r="U7912" s="110">
        <v>1.0671237457369511</v>
      </c>
    </row>
    <row r="7913" spans="1:21">
      <c r="A7913" s="54">
        <v>7911</v>
      </c>
      <c r="B7913" s="107">
        <v>47562</v>
      </c>
      <c r="C7913" s="107">
        <v>47562</v>
      </c>
      <c r="D7913" s="107">
        <v>14613129</v>
      </c>
      <c r="E7913" s="108">
        <v>5907400000</v>
      </c>
      <c r="F7913" s="107">
        <v>0</v>
      </c>
      <c r="G7913" s="110">
        <v>2.9479914332042592</v>
      </c>
      <c r="H7913" s="110">
        <v>4.3372993114053235</v>
      </c>
      <c r="I7913" s="110">
        <v>5.1771905877065079</v>
      </c>
      <c r="J7913" s="110">
        <v>7.1038176469639636</v>
      </c>
      <c r="K7913" s="110">
        <v>5.7766087197283484</v>
      </c>
      <c r="L7913" s="110">
        <v>1.4834734905455476</v>
      </c>
      <c r="M7913" s="110">
        <v>0.41780361268759553</v>
      </c>
      <c r="N7913" s="110">
        <v>0.35898957527589531</v>
      </c>
      <c r="O7913" s="110">
        <v>0.34160427334451421</v>
      </c>
      <c r="P7913" s="110">
        <v>0.43115424538372821</v>
      </c>
      <c r="Q7913" s="110">
        <v>0.97759444837906295</v>
      </c>
      <c r="R7913" s="110">
        <v>1.99987029262091</v>
      </c>
      <c r="S7913" s="110">
        <v>0.67727351107776956</v>
      </c>
      <c r="T7913" s="110">
        <v>2.6127831364371379</v>
      </c>
      <c r="U7913" s="110">
        <v>1.5795539608145166</v>
      </c>
    </row>
    <row r="7914" spans="1:21">
      <c r="A7914" s="54">
        <v>7912</v>
      </c>
      <c r="B7914" s="107">
        <v>47563</v>
      </c>
      <c r="C7914" s="107">
        <v>47563</v>
      </c>
      <c r="D7914" s="107">
        <v>2500757</v>
      </c>
      <c r="E7914" s="108">
        <v>2957420000</v>
      </c>
      <c r="F7914" s="107">
        <v>0</v>
      </c>
      <c r="G7914" s="110">
        <v>1.2813687174245982</v>
      </c>
      <c r="H7914" s="110">
        <v>1.95204142154245</v>
      </c>
      <c r="I7914" s="110">
        <v>2.44188561917675</v>
      </c>
      <c r="J7914" s="110">
        <v>3.5068094990978955</v>
      </c>
      <c r="K7914" s="110">
        <v>2.4592302949821327</v>
      </c>
      <c r="L7914" s="110">
        <v>1.1945832253074284</v>
      </c>
      <c r="M7914" s="110">
        <v>0.61766574471137659</v>
      </c>
      <c r="N7914" s="110">
        <v>0.53941655998293148</v>
      </c>
      <c r="O7914" s="110">
        <v>0.42500643369284358</v>
      </c>
      <c r="P7914" s="110">
        <v>0.33490032332644731</v>
      </c>
      <c r="Q7914" s="110">
        <v>0.50013273491745969</v>
      </c>
      <c r="R7914" s="110">
        <v>0.95170957020442737</v>
      </c>
      <c r="S7914" s="110">
        <v>0.86794922783982342</v>
      </c>
      <c r="T7914" s="110">
        <v>1.3503958453638951</v>
      </c>
      <c r="U7914" s="110">
        <v>1.1508925975657902</v>
      </c>
    </row>
    <row r="7915" spans="1:21">
      <c r="A7915" s="54">
        <v>7913</v>
      </c>
      <c r="B7915" s="107">
        <v>47564</v>
      </c>
      <c r="C7915" s="107">
        <v>47564</v>
      </c>
      <c r="D7915" s="107">
        <v>3925898.9999999995</v>
      </c>
      <c r="E7915" s="108">
        <v>2957420000</v>
      </c>
      <c r="F7915" s="107">
        <v>0</v>
      </c>
      <c r="G7915" s="110">
        <v>2.7762806327667469</v>
      </c>
      <c r="H7915" s="110">
        <v>4.1237855211988093</v>
      </c>
      <c r="I7915" s="110">
        <v>3.527413591348791</v>
      </c>
      <c r="J7915" s="110">
        <v>6.7193770080835833</v>
      </c>
      <c r="K7915" s="110">
        <v>2.0207229105154023</v>
      </c>
      <c r="L7915" s="110">
        <v>0.43046513874752984</v>
      </c>
      <c r="M7915" s="110">
        <v>0.2614190727955355</v>
      </c>
      <c r="N7915" s="110">
        <v>0.24691359216721256</v>
      </c>
      <c r="O7915" s="110">
        <v>0.17461323449466945</v>
      </c>
      <c r="P7915" s="110">
        <v>0.24259204720826019</v>
      </c>
      <c r="Q7915" s="110">
        <v>0.76664707701822032</v>
      </c>
      <c r="R7915" s="110">
        <v>1.7041710814620474</v>
      </c>
      <c r="S7915" s="110">
        <v>0.68781143191103233</v>
      </c>
      <c r="T7915" s="110">
        <v>1.9162000756505673</v>
      </c>
      <c r="U7915" s="110">
        <v>1.6830352120003262</v>
      </c>
    </row>
    <row r="7916" spans="1:21">
      <c r="A7916" s="54">
        <v>7914</v>
      </c>
      <c r="B7916" s="107">
        <v>47574</v>
      </c>
      <c r="C7916" s="107">
        <v>47574</v>
      </c>
      <c r="D7916" s="107">
        <v>755751.00000000023</v>
      </c>
      <c r="E7916" s="108">
        <v>5914840000</v>
      </c>
      <c r="F7916" s="107">
        <v>0</v>
      </c>
      <c r="G7916" s="110">
        <v>0.34474162486845933</v>
      </c>
      <c r="H7916" s="110">
        <v>0.58326389165204551</v>
      </c>
      <c r="I7916" s="110">
        <v>0.87495992759651531</v>
      </c>
      <c r="J7916" s="110">
        <v>1.1856889573976295</v>
      </c>
      <c r="K7916" s="110">
        <v>1.0408842101226046</v>
      </c>
      <c r="L7916" s="110">
        <v>0.15913527678705472</v>
      </c>
      <c r="M7916" s="110">
        <v>0.1</v>
      </c>
      <c r="N7916" s="110">
        <v>0.1</v>
      </c>
      <c r="O7916" s="110">
        <v>0.1</v>
      </c>
      <c r="P7916" s="110">
        <v>0.1124625233900603</v>
      </c>
      <c r="Q7916" s="110">
        <v>0.16100717879148355</v>
      </c>
      <c r="R7916" s="110">
        <v>0.23984945851304715</v>
      </c>
      <c r="S7916" s="110">
        <v>0.97205125325526209</v>
      </c>
      <c r="T7916" s="110">
        <v>0.41683275409324155</v>
      </c>
      <c r="U7916" s="110">
        <v>0.54504599852461499</v>
      </c>
    </row>
    <row r="7917" spans="1:21">
      <c r="A7917" s="54">
        <v>7915</v>
      </c>
      <c r="B7917" s="107">
        <v>47575</v>
      </c>
      <c r="C7917" s="107">
        <v>47575</v>
      </c>
      <c r="D7917" s="107">
        <v>205840.99999999997</v>
      </c>
      <c r="E7917" s="108">
        <v>2957420000</v>
      </c>
      <c r="F7917" s="107">
        <v>0</v>
      </c>
      <c r="G7917" s="110">
        <v>8.704889352203864</v>
      </c>
      <c r="H7917" s="110">
        <v>14.274957960165697</v>
      </c>
      <c r="I7917" s="110">
        <v>20.084602362093559</v>
      </c>
      <c r="J7917" s="110">
        <v>30.35446607770297</v>
      </c>
      <c r="K7917" s="110">
        <v>29.14446389487577</v>
      </c>
      <c r="L7917" s="110">
        <v>8.2876032105654005</v>
      </c>
      <c r="M7917" s="110">
        <v>5.3913267373087344</v>
      </c>
      <c r="N7917" s="110">
        <v>4.0688128365893936</v>
      </c>
      <c r="O7917" s="110">
        <v>3.8167283732387425</v>
      </c>
      <c r="P7917" s="110">
        <v>3.6976335042626527</v>
      </c>
      <c r="Q7917" s="110">
        <v>4.5787659295606487</v>
      </c>
      <c r="R7917" s="110">
        <v>6.2517822559561855</v>
      </c>
      <c r="S7917" s="110">
        <v>18.494522854162099</v>
      </c>
      <c r="T7917" s="110">
        <v>11.554669374543634</v>
      </c>
      <c r="U7917" s="110">
        <v>11.56326660559723</v>
      </c>
    </row>
    <row r="7918" spans="1:21">
      <c r="A7918" s="54">
        <v>7916</v>
      </c>
      <c r="B7918" s="107">
        <v>47576</v>
      </c>
      <c r="C7918" s="107">
        <v>47576</v>
      </c>
      <c r="D7918" s="107">
        <v>44529</v>
      </c>
      <c r="E7918" s="108">
        <v>2957420000</v>
      </c>
      <c r="F7918" s="107">
        <v>1</v>
      </c>
      <c r="G7918" s="110">
        <v>-99999</v>
      </c>
      <c r="H7918" s="110">
        <v>-99999</v>
      </c>
      <c r="I7918" s="110">
        <v>-99999</v>
      </c>
      <c r="J7918" s="110">
        <v>-99999</v>
      </c>
      <c r="K7918" s="110">
        <v>-99999</v>
      </c>
      <c r="L7918" s="110">
        <v>-99999</v>
      </c>
      <c r="M7918" s="110">
        <v>-99999</v>
      </c>
      <c r="N7918" s="110">
        <v>-99999</v>
      </c>
      <c r="O7918" s="110">
        <v>-99999</v>
      </c>
      <c r="P7918" s="110">
        <v>-99999</v>
      </c>
      <c r="Q7918" s="110">
        <v>-99999</v>
      </c>
      <c r="R7918" s="110">
        <v>-99999</v>
      </c>
      <c r="S7918" s="110">
        <v>0</v>
      </c>
      <c r="T7918" s="110">
        <v>0</v>
      </c>
      <c r="U7918" s="110">
        <v>0</v>
      </c>
    </row>
    <row r="7919" spans="1:21">
      <c r="A7919" s="54">
        <v>7917</v>
      </c>
      <c r="B7919" s="107">
        <v>47577</v>
      </c>
      <c r="C7919" s="107">
        <v>47577</v>
      </c>
      <c r="D7919" s="107">
        <v>9934014</v>
      </c>
      <c r="E7919" s="108">
        <v>2957420000</v>
      </c>
      <c r="F7919" s="107">
        <v>0</v>
      </c>
      <c r="G7919" s="110">
        <v>2.2528810007883426</v>
      </c>
      <c r="H7919" s="110">
        <v>4.1891197123142065</v>
      </c>
      <c r="I7919" s="110">
        <v>6.1052216482099659</v>
      </c>
      <c r="J7919" s="110">
        <v>7.6477689506722459</v>
      </c>
      <c r="K7919" s="110">
        <v>4.6536806636102312</v>
      </c>
      <c r="L7919" s="110">
        <v>4.1233413358400295</v>
      </c>
      <c r="M7919" s="110">
        <v>3.8932217284504445</v>
      </c>
      <c r="N7919" s="110">
        <v>2.5102450818148268</v>
      </c>
      <c r="O7919" s="110">
        <v>1.9331858107953084</v>
      </c>
      <c r="P7919" s="110">
        <v>1.5337336729036073</v>
      </c>
      <c r="Q7919" s="110">
        <v>1.2199856900450075</v>
      </c>
      <c r="R7919" s="110">
        <v>1.4142068053553158</v>
      </c>
      <c r="S7919" s="110">
        <v>6.0662052792857235</v>
      </c>
      <c r="T7919" s="110">
        <v>3.4563826750666276</v>
      </c>
      <c r="U7919" s="110">
        <v>5.7770639291037051</v>
      </c>
    </row>
    <row r="7920" spans="1:21">
      <c r="A7920" s="54">
        <v>7918</v>
      </c>
      <c r="B7920" s="107">
        <v>47578</v>
      </c>
      <c r="C7920" s="107">
        <v>47578</v>
      </c>
      <c r="D7920" s="107">
        <v>6782925.9999999972</v>
      </c>
      <c r="E7920" s="108">
        <v>2957420000</v>
      </c>
      <c r="F7920" s="107">
        <v>0</v>
      </c>
      <c r="G7920" s="110">
        <v>4.5084618052839422</v>
      </c>
      <c r="H7920" s="110">
        <v>9.9552984076178692</v>
      </c>
      <c r="I7920" s="110">
        <v>15.646437606596589</v>
      </c>
      <c r="J7920" s="110">
        <v>20.183272630203373</v>
      </c>
      <c r="K7920" s="110">
        <v>13.80060776530453</v>
      </c>
      <c r="L7920" s="110">
        <v>14.629442363643889</v>
      </c>
      <c r="M7920" s="110">
        <v>17.738426206214299</v>
      </c>
      <c r="N7920" s="110">
        <v>11.364496975543492</v>
      </c>
      <c r="O7920" s="110">
        <v>9.0324681168685803</v>
      </c>
      <c r="P7920" s="110">
        <v>6.2479613877190276</v>
      </c>
      <c r="Q7920" s="110">
        <v>2.8412824161539283</v>
      </c>
      <c r="R7920" s="110">
        <v>3.0150336665926969</v>
      </c>
      <c r="S7920" s="110">
        <v>15.760809194511467</v>
      </c>
      <c r="T7920" s="110">
        <v>10.746932445645186</v>
      </c>
      <c r="U7920" s="110">
        <v>15.019542709402081</v>
      </c>
    </row>
    <row r="7921" spans="1:21">
      <c r="A7921" s="54">
        <v>7919</v>
      </c>
      <c r="B7921" s="107">
        <v>47579</v>
      </c>
      <c r="C7921" s="107">
        <v>47579</v>
      </c>
      <c r="D7921" s="107">
        <v>88131</v>
      </c>
      <c r="E7921" s="108">
        <v>2957420000</v>
      </c>
      <c r="F7921" s="107">
        <v>0</v>
      </c>
      <c r="G7921" s="110">
        <v>0</v>
      </c>
      <c r="H7921" s="110">
        <v>0</v>
      </c>
      <c r="I7921" s="110">
        <v>0</v>
      </c>
      <c r="J7921" s="110">
        <v>0</v>
      </c>
      <c r="K7921" s="110">
        <v>0</v>
      </c>
      <c r="L7921" s="110">
        <v>0</v>
      </c>
      <c r="M7921" s="110">
        <v>0</v>
      </c>
      <c r="N7921" s="110">
        <v>0</v>
      </c>
      <c r="O7921" s="110">
        <v>0</v>
      </c>
      <c r="P7921" s="110">
        <v>0</v>
      </c>
      <c r="Q7921" s="110">
        <v>0</v>
      </c>
      <c r="R7921" s="110">
        <v>0</v>
      </c>
      <c r="S7921" s="110">
        <v>0</v>
      </c>
      <c r="T7921" s="110">
        <v>0</v>
      </c>
      <c r="U7921" s="110">
        <v>0</v>
      </c>
    </row>
    <row r="7922" spans="1:21">
      <c r="A7922" s="54">
        <v>7920</v>
      </c>
      <c r="B7922" s="107">
        <v>47580</v>
      </c>
      <c r="C7922" s="107">
        <v>47580</v>
      </c>
      <c r="D7922" s="107">
        <v>1121272851</v>
      </c>
      <c r="E7922" s="108">
        <v>333786000000</v>
      </c>
      <c r="F7922" s="107">
        <v>0</v>
      </c>
      <c r="G7922" s="110">
        <v>100</v>
      </c>
      <c r="H7922" s="110">
        <v>100</v>
      </c>
      <c r="I7922" s="110">
        <v>100</v>
      </c>
      <c r="J7922" s="110">
        <v>100</v>
      </c>
      <c r="K7922" s="110">
        <v>100</v>
      </c>
      <c r="L7922" s="110">
        <v>100</v>
      </c>
      <c r="M7922" s="110">
        <v>100</v>
      </c>
      <c r="N7922" s="110">
        <v>100</v>
      </c>
      <c r="O7922" s="110">
        <v>100</v>
      </c>
      <c r="P7922" s="110">
        <v>100</v>
      </c>
      <c r="Q7922" s="110">
        <v>100</v>
      </c>
      <c r="R7922" s="110">
        <v>100</v>
      </c>
      <c r="S7922" s="110">
        <v>100</v>
      </c>
      <c r="T7922" s="110">
        <v>100</v>
      </c>
      <c r="U7922" s="110">
        <v>100.00000000000001</v>
      </c>
    </row>
    <row r="7923" spans="1:21">
      <c r="A7923" s="54">
        <v>7921</v>
      </c>
      <c r="B7923" s="107">
        <v>47593</v>
      </c>
      <c r="C7923" s="107">
        <v>47593</v>
      </c>
      <c r="D7923" s="107">
        <v>21244727</v>
      </c>
      <c r="E7923" s="108">
        <v>144327000000</v>
      </c>
      <c r="F7923" s="107">
        <v>0</v>
      </c>
      <c r="G7923" s="110">
        <v>62.833580739033174</v>
      </c>
      <c r="H7923" s="110">
        <v>96.136745909756172</v>
      </c>
      <c r="I7923" s="110">
        <v>96.519861409909225</v>
      </c>
      <c r="J7923" s="110">
        <v>66.668122292895376</v>
      </c>
      <c r="K7923" s="110">
        <v>56.080682381811357</v>
      </c>
      <c r="L7923" s="110">
        <v>18.040260540440201</v>
      </c>
      <c r="M7923" s="110">
        <v>5.5423068600955734</v>
      </c>
      <c r="N7923" s="110">
        <v>1.7177370172495481</v>
      </c>
      <c r="O7923" s="110">
        <v>1.7576205805979812</v>
      </c>
      <c r="P7923" s="110">
        <v>4.2087648334632286</v>
      </c>
      <c r="Q7923" s="110">
        <v>17.055893800422929</v>
      </c>
      <c r="R7923" s="110">
        <v>36.935675882292728</v>
      </c>
      <c r="S7923" s="110">
        <v>49.322373568942659</v>
      </c>
      <c r="T7923" s="110">
        <v>38.624771020663964</v>
      </c>
      <c r="U7923" s="110">
        <v>41.081663994211127</v>
      </c>
    </row>
    <row r="7924" spans="1:21">
      <c r="A7924" s="54">
        <v>7922</v>
      </c>
      <c r="B7924" s="107">
        <v>47691</v>
      </c>
      <c r="C7924" s="107">
        <v>47691</v>
      </c>
      <c r="D7924" s="107">
        <v>15930461</v>
      </c>
      <c r="E7924" s="108">
        <v>5914840000</v>
      </c>
      <c r="F7924" s="107">
        <v>0</v>
      </c>
      <c r="G7924" s="110">
        <v>58.991182523000049</v>
      </c>
      <c r="H7924" s="110">
        <v>100</v>
      </c>
      <c r="I7924" s="110">
        <v>100</v>
      </c>
      <c r="J7924" s="110">
        <v>41.299167103700825</v>
      </c>
      <c r="K7924" s="110">
        <v>28.097813240322733</v>
      </c>
      <c r="L7924" s="110">
        <v>33.024114029441044</v>
      </c>
      <c r="M7924" s="110">
        <v>3.783573715350347</v>
      </c>
      <c r="N7924" s="110">
        <v>7.1132388255487591</v>
      </c>
      <c r="O7924" s="110">
        <v>17.496561805690689</v>
      </c>
      <c r="P7924" s="110">
        <v>15.063613795979233</v>
      </c>
      <c r="Q7924" s="110">
        <v>20.113882420004167</v>
      </c>
      <c r="R7924" s="110">
        <v>50.522042339389927</v>
      </c>
      <c r="S7924" s="110">
        <v>48.924126608107628</v>
      </c>
      <c r="T7924" s="110">
        <v>39.625432483202317</v>
      </c>
      <c r="U7924" s="110">
        <v>48.624757597587532</v>
      </c>
    </row>
    <row r="7925" spans="1:21">
      <c r="A7925" s="54">
        <v>7923</v>
      </c>
      <c r="B7925" s="107">
        <v>47692</v>
      </c>
      <c r="C7925" s="107">
        <v>47692</v>
      </c>
      <c r="D7925" s="107">
        <v>1620</v>
      </c>
      <c r="E7925" s="108">
        <v>2957420000</v>
      </c>
      <c r="F7925" s="107">
        <v>1</v>
      </c>
      <c r="G7925" s="110">
        <v>-99999</v>
      </c>
      <c r="H7925" s="110">
        <v>-99999</v>
      </c>
      <c r="I7925" s="110">
        <v>-99999</v>
      </c>
      <c r="J7925" s="110">
        <v>-99999</v>
      </c>
      <c r="K7925" s="110">
        <v>-99999</v>
      </c>
      <c r="L7925" s="110">
        <v>-99999</v>
      </c>
      <c r="M7925" s="110">
        <v>-99999</v>
      </c>
      <c r="N7925" s="110">
        <v>-99999</v>
      </c>
      <c r="O7925" s="110">
        <v>-99999</v>
      </c>
      <c r="P7925" s="110">
        <v>-99999</v>
      </c>
      <c r="Q7925" s="110">
        <v>-99999</v>
      </c>
      <c r="R7925" s="110">
        <v>-99999</v>
      </c>
      <c r="S7925" s="110">
        <v>0</v>
      </c>
      <c r="T7925" s="110">
        <v>0</v>
      </c>
      <c r="U7925" s="110">
        <v>0</v>
      </c>
    </row>
    <row r="7926" spans="1:21">
      <c r="A7926" s="54">
        <v>7924</v>
      </c>
      <c r="B7926" s="107">
        <v>47693</v>
      </c>
      <c r="C7926" s="107">
        <v>47693</v>
      </c>
      <c r="D7926" s="107">
        <v>312791172.00000018</v>
      </c>
      <c r="E7926" s="108">
        <v>5914840000</v>
      </c>
      <c r="F7926" s="107">
        <v>0</v>
      </c>
      <c r="G7926" s="110">
        <v>57.671151128624658</v>
      </c>
      <c r="H7926" s="110">
        <v>100</v>
      </c>
      <c r="I7926" s="110">
        <v>100</v>
      </c>
      <c r="J7926" s="110">
        <v>10.389076476076214</v>
      </c>
      <c r="K7926" s="110">
        <v>4.0937806595664403</v>
      </c>
      <c r="L7926" s="110">
        <v>100</v>
      </c>
      <c r="M7926" s="110">
        <v>100</v>
      </c>
      <c r="N7926" s="110">
        <v>100</v>
      </c>
      <c r="O7926" s="110">
        <v>100</v>
      </c>
      <c r="P7926" s="110">
        <v>100</v>
      </c>
      <c r="Q7926" s="110">
        <v>100</v>
      </c>
      <c r="R7926" s="110">
        <v>100</v>
      </c>
      <c r="S7926" s="110">
        <v>51.51807358934942</v>
      </c>
      <c r="T7926" s="110">
        <v>81.012834022022275</v>
      </c>
      <c r="U7926" s="110">
        <v>51.760391200239589</v>
      </c>
    </row>
    <row r="7927" spans="1:21">
      <c r="A7927" s="54">
        <v>7925</v>
      </c>
      <c r="B7927" s="107">
        <v>47712</v>
      </c>
      <c r="C7927" s="107">
        <v>47712</v>
      </c>
      <c r="D7927" s="107">
        <v>2657301.0000000005</v>
      </c>
      <c r="E7927" s="108">
        <v>20679600000</v>
      </c>
      <c r="F7927" s="107">
        <v>0</v>
      </c>
      <c r="G7927" s="110">
        <v>4.2807769193936398</v>
      </c>
      <c r="H7927" s="110">
        <v>3.5982232776389727</v>
      </c>
      <c r="I7927" s="110">
        <v>5.41518532886304</v>
      </c>
      <c r="J7927" s="110">
        <v>3.2466732545626167</v>
      </c>
      <c r="K7927" s="110">
        <v>11.07914462513569</v>
      </c>
      <c r="L7927" s="110">
        <v>17.739939076080493</v>
      </c>
      <c r="M7927" s="110">
        <v>14.309546452010132</v>
      </c>
      <c r="N7927" s="110">
        <v>14.501824453946275</v>
      </c>
      <c r="O7927" s="110">
        <v>60.976113977795869</v>
      </c>
      <c r="P7927" s="110">
        <v>8.8086623924232885</v>
      </c>
      <c r="Q7927" s="110">
        <v>15.662263247065802</v>
      </c>
      <c r="R7927" s="110">
        <v>8.7709491523941345</v>
      </c>
      <c r="S7927" s="110">
        <v>5.6605835261527364</v>
      </c>
      <c r="T7927" s="110">
        <v>14.032441846442495</v>
      </c>
      <c r="U7927" s="110">
        <v>12.38321819816605</v>
      </c>
    </row>
    <row r="7928" spans="1:21">
      <c r="A7928" s="54">
        <v>7926</v>
      </c>
      <c r="B7928" s="107">
        <v>47713</v>
      </c>
      <c r="C7928" s="107">
        <v>47713</v>
      </c>
      <c r="D7928" s="107">
        <v>39318.999999999978</v>
      </c>
      <c r="E7928" s="108">
        <v>2957420000</v>
      </c>
      <c r="F7928" s="107">
        <v>0</v>
      </c>
      <c r="G7928" s="110">
        <v>100</v>
      </c>
      <c r="H7928" s="110">
        <v>100</v>
      </c>
      <c r="I7928" s="110">
        <v>100</v>
      </c>
      <c r="J7928" s="110">
        <v>100</v>
      </c>
      <c r="K7928" s="110">
        <v>100</v>
      </c>
      <c r="L7928" s="110">
        <v>100</v>
      </c>
      <c r="M7928" s="110">
        <v>100</v>
      </c>
      <c r="N7928" s="110">
        <v>100</v>
      </c>
      <c r="O7928" s="110">
        <v>100</v>
      </c>
      <c r="P7928" s="110">
        <v>100</v>
      </c>
      <c r="Q7928" s="110">
        <v>100</v>
      </c>
      <c r="R7928" s="110">
        <v>100</v>
      </c>
      <c r="S7928" s="110">
        <v>100</v>
      </c>
      <c r="T7928" s="110">
        <v>100</v>
      </c>
      <c r="U7928" s="110">
        <v>100.00000000000001</v>
      </c>
    </row>
    <row r="7929" spans="1:21">
      <c r="A7929" s="54">
        <v>7927</v>
      </c>
      <c r="B7929" s="107">
        <v>47714</v>
      </c>
      <c r="C7929" s="107">
        <v>47714</v>
      </c>
      <c r="D7929" s="107">
        <v>149040043.99999997</v>
      </c>
      <c r="E7929" s="108">
        <v>5914840000</v>
      </c>
      <c r="F7929" s="107">
        <v>0</v>
      </c>
      <c r="G7929" s="110">
        <v>6.1121301389985918</v>
      </c>
      <c r="H7929" s="110">
        <v>31.179019439505048</v>
      </c>
      <c r="I7929" s="110">
        <v>100</v>
      </c>
      <c r="J7929" s="110">
        <v>58.317917409509988</v>
      </c>
      <c r="K7929" s="110">
        <v>6.6896254446677759</v>
      </c>
      <c r="L7929" s="110">
        <v>0.1</v>
      </c>
      <c r="M7929" s="110">
        <v>0.1</v>
      </c>
      <c r="N7929" s="110">
        <v>0.1</v>
      </c>
      <c r="O7929" s="110">
        <v>0.10661133049520148</v>
      </c>
      <c r="P7929" s="110">
        <v>0.2736063816174083</v>
      </c>
      <c r="Q7929" s="110">
        <v>1.1012153320626985</v>
      </c>
      <c r="R7929" s="110">
        <v>2.1471235428378739</v>
      </c>
      <c r="S7929" s="110">
        <v>32.258441367839509</v>
      </c>
      <c r="T7929" s="110">
        <v>17.18560408497455</v>
      </c>
      <c r="U7929" s="110">
        <v>31.417440908289464</v>
      </c>
    </row>
    <row r="7930" spans="1:21">
      <c r="A7930" s="54">
        <v>7928</v>
      </c>
      <c r="B7930" s="107">
        <v>47730</v>
      </c>
      <c r="C7930" s="107">
        <v>47730</v>
      </c>
      <c r="D7930" s="107">
        <v>500883187.99999994</v>
      </c>
      <c r="E7930" s="108">
        <v>2957420000</v>
      </c>
      <c r="F7930" s="107">
        <v>0</v>
      </c>
      <c r="G7930" s="110">
        <v>100</v>
      </c>
      <c r="H7930" s="110">
        <v>5.0395536798798322</v>
      </c>
      <c r="I7930" s="110">
        <v>3.4960747749025383</v>
      </c>
      <c r="J7930" s="110">
        <v>3.9670524525313282</v>
      </c>
      <c r="K7930" s="110">
        <v>2.699624098011232</v>
      </c>
      <c r="L7930" s="110">
        <v>2.5433599577680708</v>
      </c>
      <c r="M7930" s="110">
        <v>1.7200056521410261</v>
      </c>
      <c r="N7930" s="110">
        <v>2.4805679539409042</v>
      </c>
      <c r="O7930" s="110">
        <v>100</v>
      </c>
      <c r="P7930" s="110">
        <v>7.1409756660596031</v>
      </c>
      <c r="Q7930" s="110">
        <v>6.4117903938201364</v>
      </c>
      <c r="R7930" s="110">
        <v>100</v>
      </c>
      <c r="S7930" s="110">
        <v>37.121597739429447</v>
      </c>
      <c r="T7930" s="110">
        <v>27.958250385754553</v>
      </c>
      <c r="U7930" s="110">
        <v>36.856578015374296</v>
      </c>
    </row>
    <row r="7931" spans="1:21">
      <c r="A7931" s="54">
        <v>7929</v>
      </c>
      <c r="B7931" s="107">
        <v>47731</v>
      </c>
      <c r="C7931" s="107">
        <v>47731</v>
      </c>
      <c r="D7931" s="107">
        <v>22897392041.999996</v>
      </c>
      <c r="E7931" s="108">
        <v>319592000000</v>
      </c>
      <c r="F7931" s="107">
        <v>0</v>
      </c>
      <c r="G7931" s="110">
        <v>3.6284296150909188</v>
      </c>
      <c r="H7931" s="110">
        <v>5.1668488544277666</v>
      </c>
      <c r="I7931" s="110">
        <v>5.539068340025092</v>
      </c>
      <c r="J7931" s="110">
        <v>5.6925605800414951</v>
      </c>
      <c r="K7931" s="110">
        <v>4.0106738354017564</v>
      </c>
      <c r="L7931" s="110">
        <v>3.02550440267522</v>
      </c>
      <c r="M7931" s="110">
        <v>0.44266169458164645</v>
      </c>
      <c r="N7931" s="110">
        <v>0.25805735544459713</v>
      </c>
      <c r="O7931" s="110">
        <v>0.43024246915705244</v>
      </c>
      <c r="P7931" s="110">
        <v>0.84245568096401713</v>
      </c>
      <c r="Q7931" s="110">
        <v>2.7487832761115536</v>
      </c>
      <c r="R7931" s="110">
        <v>3.1477646316764498</v>
      </c>
      <c r="S7931" s="110">
        <v>2.2180077933126707</v>
      </c>
      <c r="T7931" s="110">
        <v>2.9110875612997966</v>
      </c>
      <c r="U7931" s="110">
        <v>2.2512159545291337</v>
      </c>
    </row>
    <row r="7932" spans="1:21">
      <c r="A7932" s="54">
        <v>7930</v>
      </c>
      <c r="B7932" s="107">
        <v>47732</v>
      </c>
      <c r="C7932" s="107">
        <v>47732</v>
      </c>
      <c r="D7932" s="107">
        <v>4577292</v>
      </c>
      <c r="E7932" s="108">
        <v>2957420000</v>
      </c>
      <c r="F7932" s="107">
        <v>0</v>
      </c>
      <c r="G7932" s="110">
        <v>24.776367722000543</v>
      </c>
      <c r="H7932" s="110">
        <v>27.88060089197624</v>
      </c>
      <c r="I7932" s="110">
        <v>35.215724199370413</v>
      </c>
      <c r="J7932" s="110">
        <v>47.508056686299099</v>
      </c>
      <c r="K7932" s="110">
        <v>35.465512378242963</v>
      </c>
      <c r="L7932" s="110">
        <v>44.809332331489429</v>
      </c>
      <c r="M7932" s="110">
        <v>50.172223440314596</v>
      </c>
      <c r="N7932" s="110">
        <v>69.103507256066976</v>
      </c>
      <c r="O7932" s="110">
        <v>66.921790458609692</v>
      </c>
      <c r="P7932" s="110">
        <v>24.853668901096437</v>
      </c>
      <c r="Q7932" s="110">
        <v>15.804478270251018</v>
      </c>
      <c r="R7932" s="110">
        <v>21.185948605968981</v>
      </c>
      <c r="S7932" s="110">
        <v>45.496807423176755</v>
      </c>
      <c r="T7932" s="110">
        <v>38.641434261807198</v>
      </c>
      <c r="U7932" s="110">
        <v>44.685119817674924</v>
      </c>
    </row>
    <row r="7933" spans="1:21">
      <c r="A7933" s="54">
        <v>7931</v>
      </c>
      <c r="B7933" s="107">
        <v>47733</v>
      </c>
      <c r="C7933" s="107">
        <v>47733</v>
      </c>
      <c r="D7933" s="107">
        <v>6625170.0000000028</v>
      </c>
      <c r="E7933" s="108">
        <v>2957420000</v>
      </c>
      <c r="F7933" s="107">
        <v>0</v>
      </c>
      <c r="G7933" s="110">
        <v>0.89226788666780044</v>
      </c>
      <c r="H7933" s="110">
        <v>1.6169811855555249</v>
      </c>
      <c r="I7933" s="110">
        <v>2.7546827524612012</v>
      </c>
      <c r="J7933" s="110">
        <v>4.5010643204561571</v>
      </c>
      <c r="K7933" s="110">
        <v>2.1916406150537857</v>
      </c>
      <c r="L7933" s="110">
        <v>0.39469127716048241</v>
      </c>
      <c r="M7933" s="110">
        <v>0.12878019516829683</v>
      </c>
      <c r="N7933" s="110">
        <v>0.1</v>
      </c>
      <c r="O7933" s="110">
        <v>0.14183351400002592</v>
      </c>
      <c r="P7933" s="110">
        <v>0.19866441373467031</v>
      </c>
      <c r="Q7933" s="110">
        <v>0.30122720397913411</v>
      </c>
      <c r="R7933" s="110">
        <v>0.57262062832929461</v>
      </c>
      <c r="S7933" s="110">
        <v>1.9537624759091394</v>
      </c>
      <c r="T7933" s="110">
        <v>1.1495378327138646</v>
      </c>
      <c r="U7933" s="110">
        <v>1.9343389765638124</v>
      </c>
    </row>
    <row r="7934" spans="1:21">
      <c r="A7934" s="54">
        <v>7932</v>
      </c>
      <c r="B7934" s="107">
        <v>47736</v>
      </c>
      <c r="C7934" s="107">
        <v>47736</v>
      </c>
      <c r="D7934" s="107">
        <v>239279861.99999991</v>
      </c>
      <c r="E7934" s="108">
        <v>2957420000</v>
      </c>
      <c r="F7934" s="107">
        <v>0</v>
      </c>
      <c r="G7934" s="110">
        <v>100</v>
      </c>
      <c r="H7934" s="110">
        <v>100</v>
      </c>
      <c r="I7934" s="110">
        <v>100</v>
      </c>
      <c r="J7934" s="110">
        <v>100</v>
      </c>
      <c r="K7934" s="110">
        <v>0.74060378163235185</v>
      </c>
      <c r="L7934" s="110">
        <v>0.20189034056930535</v>
      </c>
      <c r="M7934" s="110">
        <v>0.11180284411439684</v>
      </c>
      <c r="N7934" s="110">
        <v>0.1</v>
      </c>
      <c r="O7934" s="110">
        <v>0.1</v>
      </c>
      <c r="P7934" s="110">
        <v>0.1</v>
      </c>
      <c r="Q7934" s="110">
        <v>0.16232284073744538</v>
      </c>
      <c r="R7934" s="110">
        <v>0.491765754173276</v>
      </c>
      <c r="S7934" s="110">
        <v>78.054651265693906</v>
      </c>
      <c r="T7934" s="110">
        <v>33.500698796768901</v>
      </c>
      <c r="U7934" s="110">
        <v>77.028611766480921</v>
      </c>
    </row>
    <row r="7935" spans="1:21">
      <c r="A7935" s="54">
        <v>7933</v>
      </c>
      <c r="B7935" s="107">
        <v>47737</v>
      </c>
      <c r="C7935" s="107">
        <v>47737</v>
      </c>
      <c r="D7935" s="107">
        <v>302274381.00000006</v>
      </c>
      <c r="E7935" s="108">
        <v>11784100000</v>
      </c>
      <c r="F7935" s="107">
        <v>0</v>
      </c>
      <c r="G7935" s="110">
        <v>0.94927207416412596</v>
      </c>
      <c r="H7935" s="110">
        <v>1.2108029205158017</v>
      </c>
      <c r="I7935" s="110">
        <v>1.4381805967579393</v>
      </c>
      <c r="J7935" s="110">
        <v>2.0306063496085631</v>
      </c>
      <c r="K7935" s="110">
        <v>1.2822996467065955</v>
      </c>
      <c r="L7935" s="110">
        <v>0.13719126777751434</v>
      </c>
      <c r="M7935" s="110">
        <v>0.1</v>
      </c>
      <c r="N7935" s="110">
        <v>0.1</v>
      </c>
      <c r="O7935" s="110">
        <v>0.1</v>
      </c>
      <c r="P7935" s="110">
        <v>0.19213016187227389</v>
      </c>
      <c r="Q7935" s="110">
        <v>0.45915442224069886</v>
      </c>
      <c r="R7935" s="110">
        <v>0.85914636856410387</v>
      </c>
      <c r="S7935" s="110">
        <v>1.079969493147046</v>
      </c>
      <c r="T7935" s="110">
        <v>0.73823198401730128</v>
      </c>
      <c r="U7935" s="110">
        <v>1.0470101382267658</v>
      </c>
    </row>
    <row r="7936" spans="1:21">
      <c r="A7936" s="54">
        <v>7934</v>
      </c>
      <c r="B7936" s="107">
        <v>47738</v>
      </c>
      <c r="C7936" s="107">
        <v>47738</v>
      </c>
      <c r="D7936" s="107">
        <v>582332504</v>
      </c>
      <c r="E7936" s="108">
        <v>289209000000</v>
      </c>
      <c r="F7936" s="107">
        <v>0</v>
      </c>
      <c r="G7936" s="110">
        <v>2.6553381629768569</v>
      </c>
      <c r="H7936" s="110">
        <v>4.1442976519214669</v>
      </c>
      <c r="I7936" s="110">
        <v>4.3536447594530134</v>
      </c>
      <c r="J7936" s="110">
        <v>3.7209602962711026</v>
      </c>
      <c r="K7936" s="110">
        <v>0.9722835587767531</v>
      </c>
      <c r="L7936" s="110">
        <v>0.27634384456808836</v>
      </c>
      <c r="M7936" s="110">
        <v>0.17133146117130957</v>
      </c>
      <c r="N7936" s="110">
        <v>0.12966753810455364</v>
      </c>
      <c r="O7936" s="110">
        <v>0.17044489048328229</v>
      </c>
      <c r="P7936" s="110">
        <v>0.29065644702725396</v>
      </c>
      <c r="Q7936" s="110">
        <v>0.66581072287718757</v>
      </c>
      <c r="R7936" s="110">
        <v>1.5989985050069597</v>
      </c>
      <c r="S7936" s="110">
        <v>2.2503046396073332</v>
      </c>
      <c r="T7936" s="110">
        <v>1.5958148198864854</v>
      </c>
      <c r="U7936" s="110">
        <v>2.1532454676121593</v>
      </c>
    </row>
    <row r="7937" spans="1:21">
      <c r="A7937" s="54">
        <v>7935</v>
      </c>
      <c r="B7937" s="107">
        <v>47759</v>
      </c>
      <c r="C7937" s="107">
        <v>47759</v>
      </c>
      <c r="D7937" s="107">
        <v>93675467.99999997</v>
      </c>
      <c r="E7937" s="108">
        <v>2957420000</v>
      </c>
      <c r="F7937" s="107">
        <v>0</v>
      </c>
      <c r="G7937" s="110">
        <v>1.1998934187146943</v>
      </c>
      <c r="H7937" s="110">
        <v>4.2952358552411445</v>
      </c>
      <c r="I7937" s="110">
        <v>19.672551126908253</v>
      </c>
      <c r="J7937" s="110">
        <v>100</v>
      </c>
      <c r="K7937" s="110">
        <v>17.990178815656968</v>
      </c>
      <c r="L7937" s="110">
        <v>8.7175713708740776</v>
      </c>
      <c r="M7937" s="110">
        <v>15.412391805906179</v>
      </c>
      <c r="N7937" s="110">
        <v>5.5801322767844352</v>
      </c>
      <c r="O7937" s="110">
        <v>0.70387198518141547</v>
      </c>
      <c r="P7937" s="110">
        <v>0.15969979906576043</v>
      </c>
      <c r="Q7937" s="110">
        <v>0.16849375701193223</v>
      </c>
      <c r="R7937" s="110">
        <v>0.32542639835222975</v>
      </c>
      <c r="S7937" s="110">
        <v>7.7423357384535088</v>
      </c>
      <c r="T7937" s="110">
        <v>14.518787217474758</v>
      </c>
      <c r="U7937" s="110">
        <v>13.919762171739492</v>
      </c>
    </row>
    <row r="7938" spans="1:21">
      <c r="A7938" s="54">
        <v>7936</v>
      </c>
      <c r="B7938" s="107">
        <v>47760</v>
      </c>
      <c r="C7938" s="107">
        <v>47760</v>
      </c>
      <c r="D7938" s="107">
        <v>31371827</v>
      </c>
      <c r="E7938" s="108">
        <v>2957420000</v>
      </c>
      <c r="F7938" s="107">
        <v>0</v>
      </c>
      <c r="G7938" s="110">
        <v>3.0956103992221302</v>
      </c>
      <c r="H7938" s="110">
        <v>5.9841585792767829</v>
      </c>
      <c r="I7938" s="110">
        <v>100</v>
      </c>
      <c r="J7938" s="110">
        <v>100</v>
      </c>
      <c r="K7938" s="110">
        <v>2.1466867041869642</v>
      </c>
      <c r="L7938" s="110">
        <v>0.27587409403000485</v>
      </c>
      <c r="M7938" s="110">
        <v>0.14854487126402482</v>
      </c>
      <c r="N7938" s="110">
        <v>0.1144734928433927</v>
      </c>
      <c r="O7938" s="110">
        <v>0.16694009106845181</v>
      </c>
      <c r="P7938" s="110">
        <v>0.31505904259289835</v>
      </c>
      <c r="Q7938" s="110">
        <v>1.129082891359662</v>
      </c>
      <c r="R7938" s="110">
        <v>2.221826941327786</v>
      </c>
      <c r="S7938" s="110">
        <v>54.295040713881264</v>
      </c>
      <c r="T7938" s="110">
        <v>17.966521425597676</v>
      </c>
      <c r="U7938" s="110">
        <v>51.073108731952033</v>
      </c>
    </row>
    <row r="7939" spans="1:21">
      <c r="A7939" s="54">
        <v>7937</v>
      </c>
      <c r="B7939" s="107">
        <v>47761</v>
      </c>
      <c r="C7939" s="107">
        <v>47761</v>
      </c>
      <c r="D7939" s="107">
        <v>492788426.99999982</v>
      </c>
      <c r="E7939" s="108">
        <v>14794100000</v>
      </c>
      <c r="F7939" s="107">
        <v>0</v>
      </c>
      <c r="G7939" s="110">
        <v>1.1559475112565789</v>
      </c>
      <c r="H7939" s="110">
        <v>2.4787481859429437</v>
      </c>
      <c r="I7939" s="110">
        <v>100</v>
      </c>
      <c r="J7939" s="110">
        <v>100</v>
      </c>
      <c r="K7939" s="110">
        <v>0.84454108184646992</v>
      </c>
      <c r="L7939" s="110">
        <v>0.14782216962216879</v>
      </c>
      <c r="M7939" s="110">
        <v>0.1</v>
      </c>
      <c r="N7939" s="110">
        <v>0.1</v>
      </c>
      <c r="O7939" s="110">
        <v>0.1</v>
      </c>
      <c r="P7939" s="110">
        <v>0.11105115207226908</v>
      </c>
      <c r="Q7939" s="110">
        <v>0.28244428933323934</v>
      </c>
      <c r="R7939" s="110">
        <v>0.69493718563853335</v>
      </c>
      <c r="S7939" s="110">
        <v>51.813899570401368</v>
      </c>
      <c r="T7939" s="110">
        <v>17.167957631309346</v>
      </c>
      <c r="U7939" s="110">
        <v>48.600261761452657</v>
      </c>
    </row>
    <row r="7940" spans="1:21">
      <c r="A7940" s="54">
        <v>7938</v>
      </c>
      <c r="B7940" s="107">
        <v>47765</v>
      </c>
      <c r="C7940" s="107">
        <v>47765</v>
      </c>
      <c r="D7940" s="107">
        <v>2218067</v>
      </c>
      <c r="E7940" s="108">
        <v>2957420000</v>
      </c>
      <c r="F7940" s="107">
        <v>0</v>
      </c>
      <c r="G7940" s="110">
        <v>0.3215440878917063</v>
      </c>
      <c r="H7940" s="110">
        <v>0.4266707776871031</v>
      </c>
      <c r="I7940" s="110">
        <v>0.65278666325174561</v>
      </c>
      <c r="J7940" s="110">
        <v>0.85285663052018201</v>
      </c>
      <c r="K7940" s="110">
        <v>0.93230170416441382</v>
      </c>
      <c r="L7940" s="110">
        <v>0.87878623240533416</v>
      </c>
      <c r="M7940" s="110">
        <v>0.62433252046272569</v>
      </c>
      <c r="N7940" s="110">
        <v>0.75208838973436654</v>
      </c>
      <c r="O7940" s="110">
        <v>0.55181370140832897</v>
      </c>
      <c r="P7940" s="110">
        <v>0.19360063455894241</v>
      </c>
      <c r="Q7940" s="110">
        <v>0.14348160103532503</v>
      </c>
      <c r="R7940" s="110">
        <v>0.15943598044004265</v>
      </c>
      <c r="S7940" s="110">
        <v>0.66360106254412765</v>
      </c>
      <c r="T7940" s="110">
        <v>0.540808243630018</v>
      </c>
      <c r="U7940" s="110">
        <v>0.62661596405064734</v>
      </c>
    </row>
    <row r="7941" spans="1:21">
      <c r="A7941" s="54">
        <v>7939</v>
      </c>
      <c r="B7941" s="107">
        <v>47766</v>
      </c>
      <c r="C7941" s="107">
        <v>47766</v>
      </c>
      <c r="D7941" s="107">
        <v>6566904.0000000019</v>
      </c>
      <c r="E7941" s="108">
        <v>5922070000</v>
      </c>
      <c r="F7941" s="107">
        <v>0</v>
      </c>
      <c r="G7941" s="110">
        <v>6.0830998615300729</v>
      </c>
      <c r="H7941" s="110">
        <v>8.5823457870587809</v>
      </c>
      <c r="I7941" s="110">
        <v>10.039078185411041</v>
      </c>
      <c r="J7941" s="110">
        <v>11.756594926456275</v>
      </c>
      <c r="K7941" s="110">
        <v>3.6744232120477114</v>
      </c>
      <c r="L7941" s="110">
        <v>0.36351837967834866</v>
      </c>
      <c r="M7941" s="110">
        <v>0.27555284526601403</v>
      </c>
      <c r="N7941" s="110">
        <v>0.30448621314676594</v>
      </c>
      <c r="O7941" s="110">
        <v>0.25265605468885166</v>
      </c>
      <c r="P7941" s="110">
        <v>0.38242673904138064</v>
      </c>
      <c r="Q7941" s="110">
        <v>1.9273235085839702</v>
      </c>
      <c r="R7941" s="110">
        <v>4.538371171953675</v>
      </c>
      <c r="S7941" s="110">
        <v>1.0036418640835272</v>
      </c>
      <c r="T7941" s="110">
        <v>4.0149897404052401</v>
      </c>
      <c r="U7941" s="110">
        <v>2.9977399979744077</v>
      </c>
    </row>
    <row r="7942" spans="1:21">
      <c r="A7942" s="54">
        <v>7940</v>
      </c>
      <c r="B7942" s="107">
        <v>47767</v>
      </c>
      <c r="C7942" s="107">
        <v>47767</v>
      </c>
      <c r="D7942" s="107">
        <v>11789966.999999998</v>
      </c>
      <c r="E7942" s="108">
        <v>5922070000</v>
      </c>
      <c r="F7942" s="107">
        <v>0</v>
      </c>
      <c r="G7942" s="110">
        <v>10.014148173221395</v>
      </c>
      <c r="H7942" s="110">
        <v>11.212166265741839</v>
      </c>
      <c r="I7942" s="110">
        <v>18.735219330733948</v>
      </c>
      <c r="J7942" s="110">
        <v>17.229576618794457</v>
      </c>
      <c r="K7942" s="110">
        <v>6.5334484105467974</v>
      </c>
      <c r="L7942" s="110">
        <v>0.44446112664746712</v>
      </c>
      <c r="M7942" s="110">
        <v>0.38967875077031561</v>
      </c>
      <c r="N7942" s="110">
        <v>0.54028086452672486</v>
      </c>
      <c r="O7942" s="110">
        <v>0.40268918155013195</v>
      </c>
      <c r="P7942" s="110">
        <v>0.53331022322617072</v>
      </c>
      <c r="Q7942" s="110">
        <v>2.7125294420423818</v>
      </c>
      <c r="R7942" s="110">
        <v>6.0411066583668331</v>
      </c>
      <c r="S7942" s="110">
        <v>0.92252436754882938</v>
      </c>
      <c r="T7942" s="110">
        <v>6.2323845871807038</v>
      </c>
      <c r="U7942" s="110">
        <v>3.6863679418251598</v>
      </c>
    </row>
    <row r="7943" spans="1:21">
      <c r="A7943" s="54">
        <v>7941</v>
      </c>
      <c r="B7943" s="107">
        <v>47768</v>
      </c>
      <c r="C7943" s="107">
        <v>47768</v>
      </c>
      <c r="D7943" s="107">
        <v>7009885.9999999981</v>
      </c>
      <c r="E7943" s="108">
        <v>2964650000</v>
      </c>
      <c r="F7943" s="107">
        <v>0</v>
      </c>
      <c r="G7943" s="110">
        <v>35.611628007665544</v>
      </c>
      <c r="H7943" s="110">
        <v>27.045670952632552</v>
      </c>
      <c r="I7943" s="110">
        <v>65.134686465578099</v>
      </c>
      <c r="J7943" s="110">
        <v>61.088142610329356</v>
      </c>
      <c r="K7943" s="110">
        <v>47.125600327621441</v>
      </c>
      <c r="L7943" s="110">
        <v>2.4596189248883169</v>
      </c>
      <c r="M7943" s="110">
        <v>1.4722570111581905</v>
      </c>
      <c r="N7943" s="110">
        <v>2.4874925484078902</v>
      </c>
      <c r="O7943" s="110">
        <v>1.3303120539323301</v>
      </c>
      <c r="P7943" s="110">
        <v>1.9387293618817423</v>
      </c>
      <c r="Q7943" s="110">
        <v>7.181133997483677</v>
      </c>
      <c r="R7943" s="110">
        <v>17.552057958521193</v>
      </c>
      <c r="S7943" s="110">
        <v>3.1040877608701338</v>
      </c>
      <c r="T7943" s="110">
        <v>22.53561085167502</v>
      </c>
      <c r="U7943" s="110">
        <v>11.282045160833569</v>
      </c>
    </row>
    <row r="7944" spans="1:21">
      <c r="A7944" s="54">
        <v>7942</v>
      </c>
      <c r="B7944" s="107">
        <v>47769</v>
      </c>
      <c r="C7944" s="107">
        <v>47769</v>
      </c>
      <c r="D7944" s="107">
        <v>4235568.0000000009</v>
      </c>
      <c r="E7944" s="108">
        <v>2964650000</v>
      </c>
      <c r="F7944" s="107">
        <v>0</v>
      </c>
      <c r="G7944" s="110">
        <v>92.62253306958651</v>
      </c>
      <c r="H7944" s="110">
        <v>78.222180412134875</v>
      </c>
      <c r="I7944" s="110">
        <v>100</v>
      </c>
      <c r="J7944" s="110">
        <v>100</v>
      </c>
      <c r="K7944" s="110">
        <v>100</v>
      </c>
      <c r="L7944" s="110">
        <v>35.149615651445067</v>
      </c>
      <c r="M7944" s="110">
        <v>10.95683886889398</v>
      </c>
      <c r="N7944" s="110">
        <v>16.052000049359844</v>
      </c>
      <c r="O7944" s="110">
        <v>14.576889133649466</v>
      </c>
      <c r="P7944" s="110">
        <v>13.765072257687621</v>
      </c>
      <c r="Q7944" s="110">
        <v>26.141625969751225</v>
      </c>
      <c r="R7944" s="110">
        <v>63.494875869118296</v>
      </c>
      <c r="S7944" s="110">
        <v>17.169622449431628</v>
      </c>
      <c r="T7944" s="110">
        <v>54.248469273468913</v>
      </c>
      <c r="U7944" s="110">
        <v>20.337884852094373</v>
      </c>
    </row>
    <row r="7945" spans="1:21">
      <c r="A7945" s="54">
        <v>7943</v>
      </c>
      <c r="B7945" s="107">
        <v>47770</v>
      </c>
      <c r="C7945" s="107">
        <v>47770</v>
      </c>
      <c r="D7945" s="107">
        <v>346027</v>
      </c>
      <c r="E7945" s="108">
        <v>2964650000</v>
      </c>
      <c r="F7945" s="107">
        <v>0</v>
      </c>
      <c r="G7945" s="110">
        <v>5.0275867695805321</v>
      </c>
      <c r="H7945" s="110">
        <v>7.4697722143980814</v>
      </c>
      <c r="I7945" s="110">
        <v>7.0138856772376004</v>
      </c>
      <c r="J7945" s="110">
        <v>11.22959176429133</v>
      </c>
      <c r="K7945" s="110">
        <v>7.8181673640625045</v>
      </c>
      <c r="L7945" s="110">
        <v>7.0187832806055486</v>
      </c>
      <c r="M7945" s="110">
        <v>3.5497998298707976</v>
      </c>
      <c r="N7945" s="110">
        <v>2.0093574512311445</v>
      </c>
      <c r="O7945" s="110">
        <v>1.0251574238037378</v>
      </c>
      <c r="P7945" s="110">
        <v>0.9257915572330524</v>
      </c>
      <c r="Q7945" s="110">
        <v>1.9595412046693306</v>
      </c>
      <c r="R7945" s="110">
        <v>3.7204322025931309</v>
      </c>
      <c r="S7945" s="110">
        <v>4.399947597376431</v>
      </c>
      <c r="T7945" s="110">
        <v>4.8973222282980666</v>
      </c>
      <c r="U7945" s="110">
        <v>4.8165410919769247</v>
      </c>
    </row>
    <row r="7946" spans="1:21">
      <c r="A7946" s="54">
        <v>7944</v>
      </c>
      <c r="B7946" s="107">
        <v>47771</v>
      </c>
      <c r="C7946" s="107">
        <v>47771</v>
      </c>
      <c r="D7946" s="107">
        <v>1125329.0000000002</v>
      </c>
      <c r="E7946" s="108">
        <v>2964650000</v>
      </c>
      <c r="F7946" s="107">
        <v>0</v>
      </c>
      <c r="G7946" s="110">
        <v>1.5337946201826393</v>
      </c>
      <c r="H7946" s="110">
        <v>2.3023532059374934</v>
      </c>
      <c r="I7946" s="110">
        <v>2.8113114599778788</v>
      </c>
      <c r="J7946" s="110">
        <v>3.8692918828543106</v>
      </c>
      <c r="K7946" s="110">
        <v>1.1200732006945202</v>
      </c>
      <c r="L7946" s="110">
        <v>0.17296292196412971</v>
      </c>
      <c r="M7946" s="110">
        <v>0.11682521884158488</v>
      </c>
      <c r="N7946" s="110">
        <v>0.12068007510753345</v>
      </c>
      <c r="O7946" s="110">
        <v>0.1</v>
      </c>
      <c r="P7946" s="110">
        <v>0.11980072762763401</v>
      </c>
      <c r="Q7946" s="110">
        <v>0.44465245634001588</v>
      </c>
      <c r="R7946" s="110">
        <v>1.082197660618109</v>
      </c>
      <c r="S7946" s="110">
        <v>0.55259131704944575</v>
      </c>
      <c r="T7946" s="110">
        <v>1.1494952858454874</v>
      </c>
      <c r="U7946" s="110">
        <v>1.1333082699454715</v>
      </c>
    </row>
    <row r="7947" spans="1:21">
      <c r="A7947" s="54">
        <v>7945</v>
      </c>
      <c r="B7947" s="107">
        <v>47780</v>
      </c>
      <c r="C7947" s="107">
        <v>47780</v>
      </c>
      <c r="D7947" s="107">
        <v>32622105.999999989</v>
      </c>
      <c r="E7947" s="108">
        <v>17808900000</v>
      </c>
      <c r="F7947" s="107">
        <v>0</v>
      </c>
      <c r="G7947" s="110">
        <v>0.37497291398603788</v>
      </c>
      <c r="H7947" s="110">
        <v>0.55534599193568601</v>
      </c>
      <c r="I7947" s="110">
        <v>0.60378627406981933</v>
      </c>
      <c r="J7947" s="110">
        <v>0.77136488160906191</v>
      </c>
      <c r="K7947" s="110">
        <v>0.72329022411750821</v>
      </c>
      <c r="L7947" s="110">
        <v>0.41568773232441575</v>
      </c>
      <c r="M7947" s="110">
        <v>0.17955998151808511</v>
      </c>
      <c r="N7947" s="110">
        <v>0.13728695343765379</v>
      </c>
      <c r="O7947" s="110">
        <v>0.12449455319030163</v>
      </c>
      <c r="P7947" s="110">
        <v>0.1252593033612501</v>
      </c>
      <c r="Q7947" s="110">
        <v>0.18070573923720221</v>
      </c>
      <c r="R7947" s="110">
        <v>0.26732341217857936</v>
      </c>
      <c r="S7947" s="110">
        <v>0.64809767657143214</v>
      </c>
      <c r="T7947" s="110">
        <v>0.37158983008046675</v>
      </c>
      <c r="U7947" s="110">
        <v>0.50996238465586707</v>
      </c>
    </row>
    <row r="7948" spans="1:21">
      <c r="A7948" s="54">
        <v>7946</v>
      </c>
      <c r="B7948" s="107">
        <v>47781</v>
      </c>
      <c r="C7948" s="107">
        <v>47781</v>
      </c>
      <c r="D7948" s="107">
        <v>82662238.000000015</v>
      </c>
      <c r="E7948" s="108">
        <v>17850000000</v>
      </c>
      <c r="F7948" s="107">
        <v>0</v>
      </c>
      <c r="G7948" s="110">
        <v>1.8826016226935516</v>
      </c>
      <c r="H7948" s="110">
        <v>2.799586742497139</v>
      </c>
      <c r="I7948" s="110">
        <v>3.5378843858316311</v>
      </c>
      <c r="J7948" s="110">
        <v>4.3613445727957068</v>
      </c>
      <c r="K7948" s="110">
        <v>1.9592753208807892</v>
      </c>
      <c r="L7948" s="110">
        <v>0.35827505450400654</v>
      </c>
      <c r="M7948" s="110">
        <v>0.30347156003056303</v>
      </c>
      <c r="N7948" s="110">
        <v>0.35252466771086083</v>
      </c>
      <c r="O7948" s="110">
        <v>0.26430125655830461</v>
      </c>
      <c r="P7948" s="110">
        <v>0.25749843113096837</v>
      </c>
      <c r="Q7948" s="110">
        <v>0.58841452382548509</v>
      </c>
      <c r="R7948" s="110">
        <v>1.2412385290023806</v>
      </c>
      <c r="S7948" s="110">
        <v>1.125033175585711</v>
      </c>
      <c r="T7948" s="110">
        <v>1.4922013889551156</v>
      </c>
      <c r="U7948" s="110">
        <v>1.4125486536915974</v>
      </c>
    </row>
    <row r="7949" spans="1:21">
      <c r="A7949" s="54">
        <v>7947</v>
      </c>
      <c r="B7949" s="107">
        <v>47782</v>
      </c>
      <c r="C7949" s="107">
        <v>47782</v>
      </c>
      <c r="D7949" s="107">
        <v>59676533</v>
      </c>
      <c r="E7949" s="108">
        <v>23806700000</v>
      </c>
      <c r="F7949" s="107">
        <v>0</v>
      </c>
      <c r="G7949" s="110">
        <v>0.49132472994724136</v>
      </c>
      <c r="H7949" s="110">
        <v>0.55313319270782246</v>
      </c>
      <c r="I7949" s="110">
        <v>0.51087807428947662</v>
      </c>
      <c r="J7949" s="110">
        <v>0.52099269899336975</v>
      </c>
      <c r="K7949" s="110">
        <v>0.49895329377533765</v>
      </c>
      <c r="L7949" s="110">
        <v>0.62017514049444677</v>
      </c>
      <c r="M7949" s="110">
        <v>0.63731962784017016</v>
      </c>
      <c r="N7949" s="110">
        <v>0.59433663687295457</v>
      </c>
      <c r="O7949" s="110">
        <v>0.48467007641583459</v>
      </c>
      <c r="P7949" s="110">
        <v>0.33533036051649034</v>
      </c>
      <c r="Q7949" s="110">
        <v>0.45634096347992742</v>
      </c>
      <c r="R7949" s="110">
        <v>0.47204975963029122</v>
      </c>
      <c r="S7949" s="110">
        <v>0.56070901025758635</v>
      </c>
      <c r="T7949" s="110">
        <v>0.51462537958028032</v>
      </c>
      <c r="U7949" s="110">
        <v>0.54379081154393039</v>
      </c>
    </row>
    <row r="7950" spans="1:21">
      <c r="A7950" s="54">
        <v>7948</v>
      </c>
      <c r="B7950" s="107">
        <v>47783</v>
      </c>
      <c r="C7950" s="107">
        <v>47783</v>
      </c>
      <c r="D7950" s="107">
        <v>4205096</v>
      </c>
      <c r="E7950" s="108">
        <v>2964650000</v>
      </c>
      <c r="F7950" s="107">
        <v>0</v>
      </c>
      <c r="G7950" s="110">
        <v>0.23152038842997874</v>
      </c>
      <c r="H7950" s="110">
        <v>0.35156447726862222</v>
      </c>
      <c r="I7950" s="110">
        <v>0.52985862807171002</v>
      </c>
      <c r="J7950" s="110">
        <v>1.1259646604441653</v>
      </c>
      <c r="K7950" s="110">
        <v>1.5840700865773487</v>
      </c>
      <c r="L7950" s="110">
        <v>2.1320614466736556</v>
      </c>
      <c r="M7950" s="110">
        <v>2.1635128123761516</v>
      </c>
      <c r="N7950" s="110">
        <v>1.8313991404761327</v>
      </c>
      <c r="O7950" s="110">
        <v>1.4295859807595386</v>
      </c>
      <c r="P7950" s="110">
        <v>0.44019085594845225</v>
      </c>
      <c r="Q7950" s="110">
        <v>0.2009541708725775</v>
      </c>
      <c r="R7950" s="110">
        <v>0.18486424114914024</v>
      </c>
      <c r="S7950" s="110">
        <v>1.0105079536412052</v>
      </c>
      <c r="T7950" s="110">
        <v>1.0171289074206229</v>
      </c>
      <c r="U7950" s="110">
        <v>1.0128231877012468</v>
      </c>
    </row>
    <row r="7951" spans="1:21">
      <c r="A7951" s="54">
        <v>7949</v>
      </c>
      <c r="B7951" s="107">
        <v>47784</v>
      </c>
      <c r="C7951" s="107">
        <v>47784</v>
      </c>
      <c r="D7951" s="107">
        <v>5273500.0000000009</v>
      </c>
      <c r="E7951" s="108">
        <v>2964650000</v>
      </c>
      <c r="F7951" s="107">
        <v>0</v>
      </c>
      <c r="G7951" s="110">
        <v>0.25408486949465559</v>
      </c>
      <c r="H7951" s="110">
        <v>0.38760270628668453</v>
      </c>
      <c r="I7951" s="110">
        <v>0.47285005848941275</v>
      </c>
      <c r="J7951" s="110">
        <v>0.95844085116039823</v>
      </c>
      <c r="K7951" s="110">
        <v>1.7294081873058773</v>
      </c>
      <c r="L7951" s="110">
        <v>0.94123633218048541</v>
      </c>
      <c r="M7951" s="110">
        <v>0.8304419510331208</v>
      </c>
      <c r="N7951" s="110">
        <v>0.7945913263179587</v>
      </c>
      <c r="O7951" s="110">
        <v>0.60462514558233826</v>
      </c>
      <c r="P7951" s="110">
        <v>0.29407498049610498</v>
      </c>
      <c r="Q7951" s="110">
        <v>0.2047820762950415</v>
      </c>
      <c r="R7951" s="110">
        <v>0.2112411954988743</v>
      </c>
      <c r="S7951" s="110">
        <v>0.93003961705851101</v>
      </c>
      <c r="T7951" s="110">
        <v>0.64028164001174603</v>
      </c>
      <c r="U7951" s="110">
        <v>0.79509888483215674</v>
      </c>
    </row>
    <row r="7952" spans="1:21">
      <c r="A7952" s="54">
        <v>7950</v>
      </c>
      <c r="B7952" s="107">
        <v>47785</v>
      </c>
      <c r="C7952" s="107">
        <v>47785</v>
      </c>
      <c r="D7952" s="107">
        <v>6402667</v>
      </c>
      <c r="E7952" s="108">
        <v>2964650000</v>
      </c>
      <c r="F7952" s="107">
        <v>0</v>
      </c>
      <c r="G7952" s="110">
        <v>0.20721161528249249</v>
      </c>
      <c r="H7952" s="110">
        <v>0.37501670526509423</v>
      </c>
      <c r="I7952" s="110">
        <v>0.45547686714373481</v>
      </c>
      <c r="J7952" s="110">
        <v>1.0100493912051163</v>
      </c>
      <c r="K7952" s="110">
        <v>1.5007538328144097</v>
      </c>
      <c r="L7952" s="110">
        <v>1.0903552975306083</v>
      </c>
      <c r="M7952" s="110">
        <v>0.95827668498795437</v>
      </c>
      <c r="N7952" s="110">
        <v>1.1020128009871391</v>
      </c>
      <c r="O7952" s="110">
        <v>0.83549370526499322</v>
      </c>
      <c r="P7952" s="110">
        <v>0.26003051852071957</v>
      </c>
      <c r="Q7952" s="110">
        <v>0.14532677782388187</v>
      </c>
      <c r="R7952" s="110">
        <v>0.17616589918437484</v>
      </c>
      <c r="S7952" s="110">
        <v>0.94527976498473032</v>
      </c>
      <c r="T7952" s="110">
        <v>0.6763475080008764</v>
      </c>
      <c r="U7952" s="110">
        <v>0.88795200182746004</v>
      </c>
    </row>
    <row r="7953" spans="1:21">
      <c r="A7953" s="54">
        <v>7951</v>
      </c>
      <c r="B7953" s="107">
        <v>47786</v>
      </c>
      <c r="C7953" s="107">
        <v>47786</v>
      </c>
      <c r="D7953" s="107">
        <v>35707316.000000007</v>
      </c>
      <c r="E7953" s="108">
        <v>11879600000</v>
      </c>
      <c r="F7953" s="107">
        <v>0</v>
      </c>
      <c r="G7953" s="110">
        <v>0.29912496629558927</v>
      </c>
      <c r="H7953" s="110">
        <v>0.50111600390160249</v>
      </c>
      <c r="I7953" s="110">
        <v>0.71831656531211452</v>
      </c>
      <c r="J7953" s="110">
        <v>1.0534752262267941</v>
      </c>
      <c r="K7953" s="110">
        <v>1.101938973590268</v>
      </c>
      <c r="L7953" s="110">
        <v>1.1565860784606457</v>
      </c>
      <c r="M7953" s="110">
        <v>1.0586725866644167</v>
      </c>
      <c r="N7953" s="110">
        <v>1.0140504774642232</v>
      </c>
      <c r="O7953" s="110">
        <v>0.98852356879155523</v>
      </c>
      <c r="P7953" s="110">
        <v>0.34387366455250579</v>
      </c>
      <c r="Q7953" s="110">
        <v>0.16363243379742271</v>
      </c>
      <c r="R7953" s="110">
        <v>0.23090281984430816</v>
      </c>
      <c r="S7953" s="110">
        <v>0.91333592072136272</v>
      </c>
      <c r="T7953" s="110">
        <v>0.7191844470751203</v>
      </c>
      <c r="U7953" s="110">
        <v>0.89485690609227087</v>
      </c>
    </row>
    <row r="7954" spans="1:21">
      <c r="A7954" s="54">
        <v>7952</v>
      </c>
      <c r="B7954" s="107">
        <v>47787</v>
      </c>
      <c r="C7954" s="107">
        <v>47787</v>
      </c>
      <c r="D7954" s="107">
        <v>1584503</v>
      </c>
      <c r="E7954" s="108">
        <v>5936300000</v>
      </c>
      <c r="F7954" s="107">
        <v>0</v>
      </c>
      <c r="G7954" s="110">
        <v>0.20075564263588785</v>
      </c>
      <c r="H7954" s="110">
        <v>0.37027294923237741</v>
      </c>
      <c r="I7954" s="110">
        <v>0.62158210147364257</v>
      </c>
      <c r="J7954" s="110">
        <v>1.2498489733347447</v>
      </c>
      <c r="K7954" s="110">
        <v>1.0490353292715624</v>
      </c>
      <c r="L7954" s="110">
        <v>0.72229213663063718</v>
      </c>
      <c r="M7954" s="110">
        <v>0.57018393193465378</v>
      </c>
      <c r="N7954" s="110">
        <v>0.68238369673932675</v>
      </c>
      <c r="O7954" s="110">
        <v>0.60282318108084743</v>
      </c>
      <c r="P7954" s="110">
        <v>0.21530494839361566</v>
      </c>
      <c r="Q7954" s="110">
        <v>0.10545688934603348</v>
      </c>
      <c r="R7954" s="110">
        <v>0.15969906521437813</v>
      </c>
      <c r="S7954" s="110">
        <v>0.95026354727609053</v>
      </c>
      <c r="T7954" s="110">
        <v>0.54580323710730883</v>
      </c>
      <c r="U7954" s="110">
        <v>0.79070100244917307</v>
      </c>
    </row>
    <row r="7955" spans="1:21">
      <c r="A7955" s="54">
        <v>7953</v>
      </c>
      <c r="B7955" s="107">
        <v>47788</v>
      </c>
      <c r="C7955" s="107">
        <v>47788</v>
      </c>
      <c r="D7955" s="107">
        <v>468454.99999999983</v>
      </c>
      <c r="E7955" s="108">
        <v>5936300000</v>
      </c>
      <c r="F7955" s="107">
        <v>0</v>
      </c>
      <c r="G7955" s="110">
        <v>0.2750664230833228</v>
      </c>
      <c r="H7955" s="110">
        <v>0.47109553744151889</v>
      </c>
      <c r="I7955" s="110">
        <v>0.90515438385417524</v>
      </c>
      <c r="J7955" s="110">
        <v>1.4174028558225238</v>
      </c>
      <c r="K7955" s="110">
        <v>0.86630124540713682</v>
      </c>
      <c r="L7955" s="110">
        <v>0.54758732523040332</v>
      </c>
      <c r="M7955" s="110">
        <v>0.34923010976733504</v>
      </c>
      <c r="N7955" s="110">
        <v>0.35861309199189345</v>
      </c>
      <c r="O7955" s="110">
        <v>0.38876268588885471</v>
      </c>
      <c r="P7955" s="110">
        <v>0.20038486213609424</v>
      </c>
      <c r="Q7955" s="110">
        <v>0.1257321137409847</v>
      </c>
      <c r="R7955" s="110">
        <v>0.19515505854892592</v>
      </c>
      <c r="S7955" s="110">
        <v>1.0170473769953554</v>
      </c>
      <c r="T7955" s="110">
        <v>0.50837380774276408</v>
      </c>
      <c r="U7955" s="110">
        <v>0.67810033342647968</v>
      </c>
    </row>
    <row r="7956" spans="1:21">
      <c r="A7956" s="54">
        <v>7954</v>
      </c>
      <c r="B7956" s="107">
        <v>47789</v>
      </c>
      <c r="C7956" s="107">
        <v>47789</v>
      </c>
      <c r="D7956" s="107">
        <v>8936169</v>
      </c>
      <c r="E7956" s="108">
        <v>26805000000</v>
      </c>
      <c r="F7956" s="107">
        <v>0</v>
      </c>
      <c r="G7956" s="110">
        <v>0.67306674329655947</v>
      </c>
      <c r="H7956" s="110">
        <v>0.9115034099207121</v>
      </c>
      <c r="I7956" s="110">
        <v>1.0462742672750598</v>
      </c>
      <c r="J7956" s="110">
        <v>1.3270402781477117</v>
      </c>
      <c r="K7956" s="110">
        <v>0.98110171538844426</v>
      </c>
      <c r="L7956" s="110">
        <v>0.78397238275755587</v>
      </c>
      <c r="M7956" s="110">
        <v>0.4954698312331236</v>
      </c>
      <c r="N7956" s="110">
        <v>0.40644127932929569</v>
      </c>
      <c r="O7956" s="110">
        <v>0.39589658139448991</v>
      </c>
      <c r="P7956" s="110">
        <v>0.29534732352936338</v>
      </c>
      <c r="Q7956" s="110">
        <v>0.27165416138713266</v>
      </c>
      <c r="R7956" s="110">
        <v>0.47149709202738793</v>
      </c>
      <c r="S7956" s="110">
        <v>0.46852054388916758</v>
      </c>
      <c r="T7956" s="110">
        <v>0.67160542214056973</v>
      </c>
      <c r="U7956" s="110">
        <v>0.63206218520603741</v>
      </c>
    </row>
    <row r="7957" spans="1:21">
      <c r="A7957" s="54">
        <v>7955</v>
      </c>
      <c r="B7957" s="107">
        <v>47790</v>
      </c>
      <c r="C7957" s="107">
        <v>47790</v>
      </c>
      <c r="D7957" s="107">
        <v>92211.999999999985</v>
      </c>
      <c r="E7957" s="108">
        <v>5936300000</v>
      </c>
      <c r="F7957" s="107">
        <v>0</v>
      </c>
      <c r="G7957" s="110">
        <v>0.21644123231246215</v>
      </c>
      <c r="H7957" s="110">
        <v>0.27589414629800457</v>
      </c>
      <c r="I7957" s="110">
        <v>0.35644570400779513</v>
      </c>
      <c r="J7957" s="110">
        <v>0.46766555641696023</v>
      </c>
      <c r="K7957" s="110">
        <v>0.48405873195882571</v>
      </c>
      <c r="L7957" s="110">
        <v>0.36073608285738124</v>
      </c>
      <c r="M7957" s="110">
        <v>0.20646571386113102</v>
      </c>
      <c r="N7957" s="110">
        <v>0.20135805415391331</v>
      </c>
      <c r="O7957" s="110">
        <v>0.22154817119576539</v>
      </c>
      <c r="P7957" s="110">
        <v>0.15371345241617046</v>
      </c>
      <c r="Q7957" s="110">
        <v>0.10474992557618226</v>
      </c>
      <c r="R7957" s="110">
        <v>0.15222365873983026</v>
      </c>
      <c r="S7957" s="110">
        <v>0</v>
      </c>
      <c r="T7957" s="110">
        <v>0.26677503581620182</v>
      </c>
      <c r="U7957" s="110">
        <v>0.26677503581620188</v>
      </c>
    </row>
    <row r="7958" spans="1:21">
      <c r="A7958" s="54">
        <v>7956</v>
      </c>
      <c r="B7958" s="107">
        <v>47791</v>
      </c>
      <c r="C7958" s="107">
        <v>47791</v>
      </c>
      <c r="D7958" s="107">
        <v>1521052</v>
      </c>
      <c r="E7958" s="108">
        <v>2964650000</v>
      </c>
      <c r="F7958" s="107">
        <v>0</v>
      </c>
      <c r="G7958" s="110">
        <v>4.0398001990342198</v>
      </c>
      <c r="H7958" s="110">
        <v>7.2793128241882377</v>
      </c>
      <c r="I7958" s="110">
        <v>11.907594217121222</v>
      </c>
      <c r="J7958" s="110">
        <v>15.87498522181675</v>
      </c>
      <c r="K7958" s="110">
        <v>12.054287432764305</v>
      </c>
      <c r="L7958" s="110">
        <v>10.525529072243145</v>
      </c>
      <c r="M7958" s="110">
        <v>7.193268582156529</v>
      </c>
      <c r="N7958" s="110">
        <v>5.0751375354769062</v>
      </c>
      <c r="O7958" s="110">
        <v>3.4252375110179223</v>
      </c>
      <c r="P7958" s="110">
        <v>3.1112399728978781</v>
      </c>
      <c r="Q7958" s="110">
        <v>1.9364680419551681</v>
      </c>
      <c r="R7958" s="110">
        <v>2.3491726621505453</v>
      </c>
      <c r="S7958" s="110">
        <v>12.596395792103582</v>
      </c>
      <c r="T7958" s="110">
        <v>7.0643361060685699</v>
      </c>
      <c r="U7958" s="110">
        <v>9.4291762199728364</v>
      </c>
    </row>
    <row r="7959" spans="1:21">
      <c r="A7959" s="54">
        <v>7957</v>
      </c>
      <c r="B7959" s="107">
        <v>47792</v>
      </c>
      <c r="C7959" s="107">
        <v>47792</v>
      </c>
      <c r="D7959" s="107">
        <v>25447716</v>
      </c>
      <c r="E7959" s="108">
        <v>5929300000</v>
      </c>
      <c r="F7959" s="107">
        <v>0</v>
      </c>
      <c r="G7959" s="110">
        <v>100</v>
      </c>
      <c r="H7959" s="110">
        <v>100</v>
      </c>
      <c r="I7959" s="110">
        <v>100</v>
      </c>
      <c r="J7959" s="110">
        <v>100</v>
      </c>
      <c r="K7959" s="110">
        <v>100</v>
      </c>
      <c r="L7959" s="110">
        <v>100</v>
      </c>
      <c r="M7959" s="110">
        <v>100</v>
      </c>
      <c r="N7959" s="110">
        <v>100</v>
      </c>
      <c r="O7959" s="110">
        <v>100</v>
      </c>
      <c r="P7959" s="110">
        <v>100</v>
      </c>
      <c r="Q7959" s="110">
        <v>100</v>
      </c>
      <c r="R7959" s="110">
        <v>100</v>
      </c>
      <c r="S7959" s="110">
        <v>100</v>
      </c>
      <c r="T7959" s="110">
        <v>100</v>
      </c>
      <c r="U7959" s="110">
        <v>100</v>
      </c>
    </row>
    <row r="7960" spans="1:21">
      <c r="A7960" s="54">
        <v>7958</v>
      </c>
      <c r="B7960" s="107">
        <v>47812</v>
      </c>
      <c r="C7960" s="107">
        <v>47812</v>
      </c>
      <c r="D7960" s="107">
        <v>1959030.9999999998</v>
      </c>
      <c r="E7960" s="108">
        <v>11858400000</v>
      </c>
      <c r="F7960" s="107">
        <v>0</v>
      </c>
      <c r="G7960" s="110">
        <v>100</v>
      </c>
      <c r="H7960" s="110">
        <v>100</v>
      </c>
      <c r="I7960" s="110">
        <v>100</v>
      </c>
      <c r="J7960" s="110">
        <v>52.044526734474573</v>
      </c>
      <c r="K7960" s="110">
        <v>35.769114806461609</v>
      </c>
      <c r="L7960" s="110">
        <v>27.346519315123754</v>
      </c>
      <c r="M7960" s="110">
        <v>4.8812181466505162</v>
      </c>
      <c r="N7960" s="110">
        <v>2.1859572112302001</v>
      </c>
      <c r="O7960" s="110">
        <v>3.4302026915581805</v>
      </c>
      <c r="P7960" s="110">
        <v>14.745121142261809</v>
      </c>
      <c r="Q7960" s="110">
        <v>50.584451132951877</v>
      </c>
      <c r="R7960" s="110">
        <v>100</v>
      </c>
      <c r="S7960" s="110">
        <v>0</v>
      </c>
      <c r="T7960" s="110">
        <v>49.248925931726035</v>
      </c>
      <c r="U7960" s="110">
        <v>49.248925931726049</v>
      </c>
    </row>
    <row r="7961" spans="1:21">
      <c r="A7961" s="54">
        <v>7959</v>
      </c>
      <c r="B7961" s="107">
        <v>47814</v>
      </c>
      <c r="C7961" s="107">
        <v>47814</v>
      </c>
      <c r="D7961" s="107">
        <v>1931691</v>
      </c>
      <c r="E7961" s="108">
        <v>26563100000</v>
      </c>
      <c r="F7961" s="107">
        <v>0</v>
      </c>
      <c r="G7961" s="110">
        <v>58.460803151108017</v>
      </c>
      <c r="H7961" s="110">
        <v>80.452016791034211</v>
      </c>
      <c r="I7961" s="110">
        <v>66.955556811230849</v>
      </c>
      <c r="J7961" s="110">
        <v>15.959327325490928</v>
      </c>
      <c r="K7961" s="110">
        <v>26.397942443479348</v>
      </c>
      <c r="L7961" s="110">
        <v>10.741086705424115</v>
      </c>
      <c r="M7961" s="110">
        <v>2.4103987978823143</v>
      </c>
      <c r="N7961" s="110">
        <v>1.0395906011228981</v>
      </c>
      <c r="O7961" s="110">
        <v>1.3539255960148904</v>
      </c>
      <c r="P7961" s="110">
        <v>4.671476761142868</v>
      </c>
      <c r="Q7961" s="110">
        <v>13.326061732224558</v>
      </c>
      <c r="R7961" s="110">
        <v>35.491680220289517</v>
      </c>
      <c r="S7961" s="110">
        <v>41.392592758383913</v>
      </c>
      <c r="T7961" s="110">
        <v>26.438322244703709</v>
      </c>
      <c r="U7961" s="110">
        <v>26.740451475174527</v>
      </c>
    </row>
    <row r="7962" spans="1:21">
      <c r="A7962" s="54">
        <v>7960</v>
      </c>
      <c r="B7962" s="107">
        <v>47890</v>
      </c>
      <c r="C7962" s="107">
        <v>38935</v>
      </c>
      <c r="D7962" s="107">
        <v>3526266115</v>
      </c>
      <c r="E7962" s="108">
        <v>243771000000</v>
      </c>
      <c r="F7962" s="107">
        <v>0</v>
      </c>
      <c r="G7962" s="110">
        <v>100</v>
      </c>
      <c r="H7962" s="110">
        <v>100</v>
      </c>
      <c r="I7962" s="110">
        <v>100</v>
      </c>
      <c r="J7962" s="110">
        <v>100</v>
      </c>
      <c r="K7962" s="110">
        <v>32.32163914010426</v>
      </c>
      <c r="L7962" s="110">
        <v>33.067402734476445</v>
      </c>
      <c r="M7962" s="110">
        <v>26.638615130937374</v>
      </c>
      <c r="N7962" s="110">
        <v>11.773381857452339</v>
      </c>
      <c r="O7962" s="110">
        <v>6.0106483101516082</v>
      </c>
      <c r="P7962" s="110">
        <v>6.2777828678140928</v>
      </c>
      <c r="Q7962" s="110">
        <v>100</v>
      </c>
      <c r="R7962" s="110">
        <v>100</v>
      </c>
      <c r="S7962" s="110">
        <v>83.170101053080515</v>
      </c>
      <c r="T7962" s="110">
        <v>59.674122503411347</v>
      </c>
      <c r="U7962" s="110">
        <v>82.150170921850574</v>
      </c>
    </row>
    <row r="7963" spans="1:21">
      <c r="A7963" s="54">
        <v>7961</v>
      </c>
      <c r="B7963" s="107">
        <v>47904</v>
      </c>
      <c r="C7963" s="107">
        <v>47904</v>
      </c>
      <c r="D7963" s="107">
        <v>22336111.000000011</v>
      </c>
      <c r="E7963" s="108">
        <v>5929300000</v>
      </c>
      <c r="F7963" s="107">
        <v>0</v>
      </c>
      <c r="G7963" s="110">
        <v>5.8672704640666353</v>
      </c>
      <c r="H7963" s="110">
        <v>9.6603587577238148</v>
      </c>
      <c r="I7963" s="110">
        <v>11.191358528594</v>
      </c>
      <c r="J7963" s="110">
        <v>11.046382710292754</v>
      </c>
      <c r="K7963" s="110">
        <v>17.85585996097036</v>
      </c>
      <c r="L7963" s="110">
        <v>22.63517316880657</v>
      </c>
      <c r="M7963" s="110">
        <v>2.7495323100979627</v>
      </c>
      <c r="N7963" s="110">
        <v>5.4453121346944826</v>
      </c>
      <c r="O7963" s="110">
        <v>15.91252816307982</v>
      </c>
      <c r="P7963" s="110">
        <v>5.7228100628030507</v>
      </c>
      <c r="Q7963" s="110">
        <v>5.9564073432412936</v>
      </c>
      <c r="R7963" s="110">
        <v>4.6356528640193604</v>
      </c>
      <c r="S7963" s="110">
        <v>11.823973860618462</v>
      </c>
      <c r="T7963" s="110">
        <v>9.8898872056991767</v>
      </c>
      <c r="U7963" s="110">
        <v>11.64176658901178</v>
      </c>
    </row>
    <row r="7964" spans="1:21">
      <c r="A7964" s="54">
        <v>7962</v>
      </c>
      <c r="B7964" s="107">
        <v>47905</v>
      </c>
      <c r="C7964" s="107">
        <v>47905</v>
      </c>
      <c r="D7964" s="107">
        <v>21052</v>
      </c>
      <c r="E7964" s="108">
        <v>2964650000</v>
      </c>
      <c r="F7964" s="107">
        <v>0</v>
      </c>
      <c r="G7964" s="110">
        <v>21.057386637492016</v>
      </c>
      <c r="H7964" s="110">
        <v>47.627718871499752</v>
      </c>
      <c r="I7964" s="110">
        <v>40.67281954775671</v>
      </c>
      <c r="J7964" s="110">
        <v>34.775112249360326</v>
      </c>
      <c r="K7964" s="110">
        <v>31.642123613374569</v>
      </c>
      <c r="L7964" s="110">
        <v>64.466195201377985</v>
      </c>
      <c r="M7964" s="110">
        <v>18.641133603458506</v>
      </c>
      <c r="N7964" s="110">
        <v>9.3016623944347643</v>
      </c>
      <c r="O7964" s="110">
        <v>41.044379898975187</v>
      </c>
      <c r="P7964" s="110">
        <v>18.341466975289546</v>
      </c>
      <c r="Q7964" s="110">
        <v>16.566001310590444</v>
      </c>
      <c r="R7964" s="110">
        <v>16.842494713863005</v>
      </c>
      <c r="S7964" s="110">
        <v>0</v>
      </c>
      <c r="T7964" s="110">
        <v>30.081541251456063</v>
      </c>
      <c r="U7964" s="110">
        <v>30.081541251456066</v>
      </c>
    </row>
    <row r="7965" spans="1:21">
      <c r="A7965" s="54">
        <v>7963</v>
      </c>
      <c r="B7965" s="107">
        <v>47906</v>
      </c>
      <c r="C7965" s="107">
        <v>47906</v>
      </c>
      <c r="D7965" s="107">
        <v>786976657.99999964</v>
      </c>
      <c r="E7965" s="108">
        <v>14801300000</v>
      </c>
      <c r="F7965" s="107">
        <v>0</v>
      </c>
      <c r="G7965" s="110">
        <v>100</v>
      </c>
      <c r="H7965" s="110">
        <v>100</v>
      </c>
      <c r="I7965" s="110">
        <v>100</v>
      </c>
      <c r="J7965" s="110">
        <v>21.389688405819619</v>
      </c>
      <c r="K7965" s="110">
        <v>33.165185268491996</v>
      </c>
      <c r="L7965" s="110">
        <v>100</v>
      </c>
      <c r="M7965" s="110">
        <v>100</v>
      </c>
      <c r="N7965" s="110">
        <v>100</v>
      </c>
      <c r="O7965" s="110">
        <v>100</v>
      </c>
      <c r="P7965" s="110">
        <v>100</v>
      </c>
      <c r="Q7965" s="110">
        <v>100</v>
      </c>
      <c r="R7965" s="110">
        <v>100</v>
      </c>
      <c r="S7965" s="110">
        <v>65.005290698121684</v>
      </c>
      <c r="T7965" s="110">
        <v>87.879572806192641</v>
      </c>
      <c r="U7965" s="110">
        <v>65.426421861294273</v>
      </c>
    </row>
    <row r="7966" spans="1:21">
      <c r="A7966" s="54">
        <v>7964</v>
      </c>
      <c r="B7966" s="107">
        <v>47925</v>
      </c>
      <c r="C7966" s="107">
        <v>47925</v>
      </c>
      <c r="D7966" s="107">
        <v>2874739.9999999986</v>
      </c>
      <c r="E7966" s="108">
        <v>5929300000</v>
      </c>
      <c r="F7966" s="107">
        <v>0</v>
      </c>
      <c r="G7966" s="110">
        <v>11.274429192881822</v>
      </c>
      <c r="H7966" s="110">
        <v>9.4354649307987</v>
      </c>
      <c r="I7966" s="110">
        <v>13.037401160765238</v>
      </c>
      <c r="J7966" s="110">
        <v>8.5248640290670661</v>
      </c>
      <c r="K7966" s="110">
        <v>13.853754156024483</v>
      </c>
      <c r="L7966" s="110">
        <v>31.471955865855168</v>
      </c>
      <c r="M7966" s="110">
        <v>12.881221618957492</v>
      </c>
      <c r="N7966" s="110">
        <v>5.4568542693852145</v>
      </c>
      <c r="O7966" s="110">
        <v>28.687611766512823</v>
      </c>
      <c r="P7966" s="110">
        <v>8.9313183397544513</v>
      </c>
      <c r="Q7966" s="110">
        <v>53.534301034730873</v>
      </c>
      <c r="R7966" s="110">
        <v>21.907911826051674</v>
      </c>
      <c r="S7966" s="110">
        <v>11.190797418854334</v>
      </c>
      <c r="T7966" s="110">
        <v>18.249757349232084</v>
      </c>
      <c r="U7966" s="110">
        <v>11.835978410452499</v>
      </c>
    </row>
    <row r="7967" spans="1:21">
      <c r="A7967" s="54">
        <v>7965</v>
      </c>
      <c r="B7967" s="107">
        <v>47926</v>
      </c>
      <c r="C7967" s="107">
        <v>47926</v>
      </c>
      <c r="D7967" s="107">
        <v>109141100.99999997</v>
      </c>
      <c r="E7967" s="108">
        <v>2964650000</v>
      </c>
      <c r="F7967" s="107">
        <v>0</v>
      </c>
      <c r="G7967" s="110">
        <v>100</v>
      </c>
      <c r="H7967" s="110">
        <v>100</v>
      </c>
      <c r="I7967" s="110">
        <v>100</v>
      </c>
      <c r="J7967" s="110">
        <v>4.7320000668049627</v>
      </c>
      <c r="K7967" s="110">
        <v>1.834986569379119</v>
      </c>
      <c r="L7967" s="110">
        <v>0.1</v>
      </c>
      <c r="M7967" s="110">
        <v>0.1</v>
      </c>
      <c r="N7967" s="110">
        <v>0.1</v>
      </c>
      <c r="O7967" s="110">
        <v>0.12062414961895288</v>
      </c>
      <c r="P7967" s="110">
        <v>0.26779549963335797</v>
      </c>
      <c r="Q7967" s="110">
        <v>1.0857050516442941</v>
      </c>
      <c r="R7967" s="110">
        <v>5.4573334850087072</v>
      </c>
      <c r="S7967" s="110">
        <v>63.808525563015543</v>
      </c>
      <c r="T7967" s="110">
        <v>26.149870401840786</v>
      </c>
      <c r="U7967" s="110">
        <v>60.816522456112828</v>
      </c>
    </row>
    <row r="7968" spans="1:21">
      <c r="A7968" s="54">
        <v>7966</v>
      </c>
      <c r="B7968" s="107">
        <v>47939</v>
      </c>
      <c r="C7968" s="107">
        <v>47939</v>
      </c>
      <c r="D7968" s="107">
        <v>1283180640.0000002</v>
      </c>
      <c r="E7968" s="108">
        <v>11851400000</v>
      </c>
      <c r="F7968" s="107">
        <v>0</v>
      </c>
      <c r="G7968" s="110">
        <v>2.6449133587079583</v>
      </c>
      <c r="H7968" s="110">
        <v>3.0563221678915768</v>
      </c>
      <c r="I7968" s="110">
        <v>3.494665251667052</v>
      </c>
      <c r="J7968" s="110">
        <v>4.773326319208147</v>
      </c>
      <c r="K7968" s="110">
        <v>3.1012005483695724</v>
      </c>
      <c r="L7968" s="110">
        <v>3.9875501002176632</v>
      </c>
      <c r="M7968" s="110">
        <v>5.2633736385070558</v>
      </c>
      <c r="N7968" s="110">
        <v>4.1989369109799695</v>
      </c>
      <c r="O7968" s="110">
        <v>12.435795138339326</v>
      </c>
      <c r="P7968" s="110">
        <v>1.7969625907966267</v>
      </c>
      <c r="Q7968" s="110">
        <v>0.81148823704673645</v>
      </c>
      <c r="R7968" s="110">
        <v>2.3581580141110994</v>
      </c>
      <c r="S7968" s="110">
        <v>5.2504336843982662</v>
      </c>
      <c r="T7968" s="110">
        <v>3.9935576896535654</v>
      </c>
      <c r="U7968" s="110">
        <v>5.2172693365137626</v>
      </c>
    </row>
    <row r="7969" spans="1:21">
      <c r="A7969" s="54">
        <v>7967</v>
      </c>
      <c r="B7969" s="107">
        <v>47940</v>
      </c>
      <c r="C7969" s="107">
        <v>47940</v>
      </c>
      <c r="D7969" s="107">
        <v>39417967780</v>
      </c>
      <c r="E7969" s="108">
        <v>265869000000</v>
      </c>
      <c r="F7969" s="107">
        <v>0</v>
      </c>
      <c r="G7969" s="110">
        <v>3.015802705080759</v>
      </c>
      <c r="H7969" s="110">
        <v>3.33834016765908</v>
      </c>
      <c r="I7969" s="110">
        <v>2.8878235244171506</v>
      </c>
      <c r="J7969" s="110">
        <v>2.7228626126159283</v>
      </c>
      <c r="K7969" s="110">
        <v>2.1709230644828237</v>
      </c>
      <c r="L7969" s="110">
        <v>2.1583032222124023</v>
      </c>
      <c r="M7969" s="110">
        <v>3.3201486275981913</v>
      </c>
      <c r="N7969" s="110">
        <v>12.827015074738201</v>
      </c>
      <c r="O7969" s="110">
        <v>4.4178616559510901</v>
      </c>
      <c r="P7969" s="110">
        <v>2.8495019902197933</v>
      </c>
      <c r="Q7969" s="110">
        <v>5.0529210768418578</v>
      </c>
      <c r="R7969" s="110">
        <v>3.5626799670942408</v>
      </c>
      <c r="S7969" s="110">
        <v>4.5147921422072441</v>
      </c>
      <c r="T7969" s="110">
        <v>4.0270153074092931</v>
      </c>
      <c r="U7969" s="110">
        <v>4.4988370984201742</v>
      </c>
    </row>
    <row r="7970" spans="1:21">
      <c r="A7970" s="54">
        <v>7968</v>
      </c>
      <c r="B7970" s="107">
        <v>47941</v>
      </c>
      <c r="C7970" s="107">
        <v>47941</v>
      </c>
      <c r="D7970" s="107">
        <v>3038737.0000000005</v>
      </c>
      <c r="E7970" s="108">
        <v>2964650000</v>
      </c>
      <c r="F7970" s="107">
        <v>0</v>
      </c>
      <c r="G7970" s="110">
        <v>15.780411822533534</v>
      </c>
      <c r="H7970" s="110">
        <v>22.182730199813989</v>
      </c>
      <c r="I7970" s="110">
        <v>30.45632205318196</v>
      </c>
      <c r="J7970" s="110">
        <v>40.710794137502539</v>
      </c>
      <c r="K7970" s="110">
        <v>28.910030982430989</v>
      </c>
      <c r="L7970" s="110">
        <v>26.861800060640345</v>
      </c>
      <c r="M7970" s="110">
        <v>15.33753095302807</v>
      </c>
      <c r="N7970" s="110">
        <v>11.672471035435832</v>
      </c>
      <c r="O7970" s="110">
        <v>10.764044021104366</v>
      </c>
      <c r="P7970" s="110">
        <v>3.0976274736586729</v>
      </c>
      <c r="Q7970" s="110">
        <v>2.9785558146142952</v>
      </c>
      <c r="R7970" s="110">
        <v>7.5970589255594145</v>
      </c>
      <c r="S7970" s="110">
        <v>9.3427509864157372</v>
      </c>
      <c r="T7970" s="110">
        <v>18.029114789958665</v>
      </c>
      <c r="U7970" s="110">
        <v>9.9633895115443742</v>
      </c>
    </row>
    <row r="7971" spans="1:21">
      <c r="A7971" s="54">
        <v>7969</v>
      </c>
      <c r="B7971" s="107">
        <v>47942</v>
      </c>
      <c r="C7971" s="107">
        <v>47942</v>
      </c>
      <c r="D7971" s="107">
        <v>1063209.0000000002</v>
      </c>
      <c r="E7971" s="108">
        <v>2964650000</v>
      </c>
      <c r="F7971" s="107">
        <v>0</v>
      </c>
      <c r="G7971" s="110">
        <v>9.4917671073907837</v>
      </c>
      <c r="H7971" s="110">
        <v>40.690078671161082</v>
      </c>
      <c r="I7971" s="110">
        <v>100</v>
      </c>
      <c r="J7971" s="110">
        <v>56.70674851371794</v>
      </c>
      <c r="K7971" s="110">
        <v>12.36676314645794</v>
      </c>
      <c r="L7971" s="110">
        <v>2.8450964215732792</v>
      </c>
      <c r="M7971" s="110">
        <v>1.3460689667659347</v>
      </c>
      <c r="N7971" s="110">
        <v>1.0087193705839628</v>
      </c>
      <c r="O7971" s="110">
        <v>0.98916936030368074</v>
      </c>
      <c r="P7971" s="110">
        <v>1.1802103082806834</v>
      </c>
      <c r="Q7971" s="110">
        <v>1.7984426904923412</v>
      </c>
      <c r="R7971" s="110">
        <v>4.3345328581449234</v>
      </c>
      <c r="S7971" s="110">
        <v>35.200732516259954</v>
      </c>
      <c r="T7971" s="110">
        <v>19.39646645123938</v>
      </c>
      <c r="U7971" s="110">
        <v>35.066266582634313</v>
      </c>
    </row>
    <row r="7972" spans="1:21">
      <c r="A7972" s="54">
        <v>7970</v>
      </c>
      <c r="B7972" s="107">
        <v>47943</v>
      </c>
      <c r="C7972" s="107">
        <v>47943</v>
      </c>
      <c r="D7972" s="107">
        <v>371567634</v>
      </c>
      <c r="E7972" s="108">
        <v>8872040000</v>
      </c>
      <c r="F7972" s="107">
        <v>0</v>
      </c>
      <c r="G7972" s="110">
        <v>0.48856380541967831</v>
      </c>
      <c r="H7972" s="110">
        <v>0.6992372415050585</v>
      </c>
      <c r="I7972" s="110">
        <v>0.93418302402000541</v>
      </c>
      <c r="J7972" s="110">
        <v>2.1955739996174328</v>
      </c>
      <c r="K7972" s="110">
        <v>1.8305021259004588</v>
      </c>
      <c r="L7972" s="110">
        <v>0.7006562598751721</v>
      </c>
      <c r="M7972" s="110">
        <v>0.20388071455113405</v>
      </c>
      <c r="N7972" s="110">
        <v>0.1</v>
      </c>
      <c r="O7972" s="110">
        <v>0.10170338697412415</v>
      </c>
      <c r="P7972" s="110">
        <v>0.12732687783438132</v>
      </c>
      <c r="Q7972" s="110">
        <v>0.18835852936091968</v>
      </c>
      <c r="R7972" s="110">
        <v>0.34322923240638825</v>
      </c>
      <c r="S7972" s="110">
        <v>0.88080419801353571</v>
      </c>
      <c r="T7972" s="110">
        <v>0.65943459978872943</v>
      </c>
      <c r="U7972" s="110">
        <v>0.87743689815622605</v>
      </c>
    </row>
    <row r="7973" spans="1:21">
      <c r="A7973" s="54">
        <v>7971</v>
      </c>
      <c r="B7973" s="107">
        <v>47944</v>
      </c>
      <c r="C7973" s="107">
        <v>47944</v>
      </c>
      <c r="D7973" s="107">
        <v>3665150834.0000005</v>
      </c>
      <c r="E7973" s="108">
        <v>393509000000</v>
      </c>
      <c r="F7973" s="107">
        <v>0</v>
      </c>
      <c r="G7973" s="110">
        <v>1.1363791251260689</v>
      </c>
      <c r="H7973" s="110">
        <v>1.7584932440985708</v>
      </c>
      <c r="I7973" s="110">
        <v>2.0669625874453246</v>
      </c>
      <c r="J7973" s="110">
        <v>1.8926324622040094</v>
      </c>
      <c r="K7973" s="110">
        <v>0.73321578812023436</v>
      </c>
      <c r="L7973" s="110">
        <v>0.19403685601609344</v>
      </c>
      <c r="M7973" s="110">
        <v>0.1</v>
      </c>
      <c r="N7973" s="110">
        <v>0.1</v>
      </c>
      <c r="O7973" s="110">
        <v>0.1</v>
      </c>
      <c r="P7973" s="110">
        <v>0.10760862378363685</v>
      </c>
      <c r="Q7973" s="110">
        <v>0.2655596529387565</v>
      </c>
      <c r="R7973" s="110">
        <v>0.69735741542706953</v>
      </c>
      <c r="S7973" s="110">
        <v>1.0399336574131164</v>
      </c>
      <c r="T7973" s="110">
        <v>0.76268714626331358</v>
      </c>
      <c r="U7973" s="110">
        <v>1.0239103236274818</v>
      </c>
    </row>
    <row r="7974" spans="1:21">
      <c r="A7974" s="54">
        <v>7972</v>
      </c>
      <c r="B7974" s="107">
        <v>47945</v>
      </c>
      <c r="C7974" s="107">
        <v>47945</v>
      </c>
      <c r="D7974" s="107">
        <v>7440954</v>
      </c>
      <c r="E7974" s="108">
        <v>2964650000</v>
      </c>
      <c r="F7974" s="107">
        <v>0</v>
      </c>
      <c r="G7974" s="110">
        <v>6.7263420070547069</v>
      </c>
      <c r="H7974" s="110">
        <v>13.240659963285626</v>
      </c>
      <c r="I7974" s="110">
        <v>100</v>
      </c>
      <c r="J7974" s="110">
        <v>100</v>
      </c>
      <c r="K7974" s="110">
        <v>4.9429154964767719</v>
      </c>
      <c r="L7974" s="110">
        <v>0.48377573090943216</v>
      </c>
      <c r="M7974" s="110">
        <v>0.3499678553697555</v>
      </c>
      <c r="N7974" s="110">
        <v>0.32023428050958191</v>
      </c>
      <c r="O7974" s="110">
        <v>0.50229447079176481</v>
      </c>
      <c r="P7974" s="110">
        <v>0.97384836513376016</v>
      </c>
      <c r="Q7974" s="110">
        <v>2.4408920804915222</v>
      </c>
      <c r="R7974" s="110">
        <v>4.9919320396225082</v>
      </c>
      <c r="S7974" s="110">
        <v>66.76827544407351</v>
      </c>
      <c r="T7974" s="110">
        <v>19.581071857470452</v>
      </c>
      <c r="U7974" s="110">
        <v>66.501112160991795</v>
      </c>
    </row>
    <row r="7975" spans="1:21">
      <c r="A7975" s="54">
        <v>7973</v>
      </c>
      <c r="B7975" s="107">
        <v>47946</v>
      </c>
      <c r="C7975" s="107">
        <v>47946</v>
      </c>
      <c r="D7975" s="107">
        <v>11930621.000000006</v>
      </c>
      <c r="E7975" s="108">
        <v>2964650000</v>
      </c>
      <c r="F7975" s="107">
        <v>0</v>
      </c>
      <c r="G7975" s="110">
        <v>1.4169096865759936</v>
      </c>
      <c r="H7975" s="110">
        <v>2.2044006556702676</v>
      </c>
      <c r="I7975" s="110">
        <v>3.4223478857683967</v>
      </c>
      <c r="J7975" s="110">
        <v>2.9665329823619984</v>
      </c>
      <c r="K7975" s="110">
        <v>0.2825232889721172</v>
      </c>
      <c r="L7975" s="110">
        <v>0.1</v>
      </c>
      <c r="M7975" s="110">
        <v>0.1</v>
      </c>
      <c r="N7975" s="110">
        <v>0.1</v>
      </c>
      <c r="O7975" s="110">
        <v>0.1</v>
      </c>
      <c r="P7975" s="110">
        <v>0.18781994413538664</v>
      </c>
      <c r="Q7975" s="110">
        <v>0.63860578063575246</v>
      </c>
      <c r="R7975" s="110">
        <v>1.0356121981606299</v>
      </c>
      <c r="S7975" s="110">
        <v>2.4707892081510394</v>
      </c>
      <c r="T7975" s="110">
        <v>1.0462293685233781</v>
      </c>
      <c r="U7975" s="110">
        <v>2.4246257224852608</v>
      </c>
    </row>
    <row r="7976" spans="1:21">
      <c r="A7976" s="54">
        <v>7974</v>
      </c>
      <c r="B7976" s="107">
        <v>47967</v>
      </c>
      <c r="C7976" s="107">
        <v>47967</v>
      </c>
      <c r="D7976" s="107">
        <v>248351052</v>
      </c>
      <c r="E7976" s="108">
        <v>11872600000</v>
      </c>
      <c r="F7976" s="107">
        <v>0</v>
      </c>
      <c r="G7976" s="110">
        <v>0.28060298905279757</v>
      </c>
      <c r="H7976" s="110">
        <v>0.83547095306150321</v>
      </c>
      <c r="I7976" s="110">
        <v>1.2721571688209232</v>
      </c>
      <c r="J7976" s="110">
        <v>2.1848443099061976</v>
      </c>
      <c r="K7976" s="110">
        <v>0.57019999123714915</v>
      </c>
      <c r="L7976" s="110">
        <v>0.36298903889240547</v>
      </c>
      <c r="M7976" s="110">
        <v>0.35072717617038646</v>
      </c>
      <c r="N7976" s="110">
        <v>0.23230773808196348</v>
      </c>
      <c r="O7976" s="110">
        <v>0.13373882558982894</v>
      </c>
      <c r="P7976" s="110">
        <v>0.1</v>
      </c>
      <c r="Q7976" s="110">
        <v>0.1</v>
      </c>
      <c r="R7976" s="110">
        <v>0.1</v>
      </c>
      <c r="S7976" s="110">
        <v>0.26571517465722827</v>
      </c>
      <c r="T7976" s="110">
        <v>0.54358651590109608</v>
      </c>
      <c r="U7976" s="110">
        <v>0.46775930160731061</v>
      </c>
    </row>
    <row r="7977" spans="1:21">
      <c r="A7977" s="54">
        <v>7975</v>
      </c>
      <c r="B7977" s="107">
        <v>47968</v>
      </c>
      <c r="C7977" s="107">
        <v>47968</v>
      </c>
      <c r="D7977" s="107">
        <v>19644664.999999996</v>
      </c>
      <c r="E7977" s="108">
        <v>2964650000</v>
      </c>
      <c r="F7977" s="107">
        <v>1</v>
      </c>
      <c r="G7977" s="110">
        <v>-99999</v>
      </c>
      <c r="H7977" s="110">
        <v>-99999</v>
      </c>
      <c r="I7977" s="110">
        <v>-99999</v>
      </c>
      <c r="J7977" s="110">
        <v>-99999</v>
      </c>
      <c r="K7977" s="110">
        <v>-99999</v>
      </c>
      <c r="L7977" s="110">
        <v>-99999</v>
      </c>
      <c r="M7977" s="110">
        <v>-99999</v>
      </c>
      <c r="N7977" s="110">
        <v>-99999</v>
      </c>
      <c r="O7977" s="110">
        <v>-99999</v>
      </c>
      <c r="P7977" s="110">
        <v>-99999</v>
      </c>
      <c r="Q7977" s="110">
        <v>-99999</v>
      </c>
      <c r="R7977" s="110">
        <v>-99999</v>
      </c>
      <c r="S7977" s="110">
        <v>0</v>
      </c>
      <c r="T7977" s="110">
        <v>0</v>
      </c>
      <c r="U7977" s="110">
        <v>0</v>
      </c>
    </row>
    <row r="7978" spans="1:21">
      <c r="A7978" s="54">
        <v>7976</v>
      </c>
      <c r="B7978" s="107">
        <v>47969</v>
      </c>
      <c r="C7978" s="107">
        <v>47969</v>
      </c>
      <c r="D7978" s="107">
        <v>17188189</v>
      </c>
      <c r="E7978" s="108">
        <v>2964650000</v>
      </c>
      <c r="F7978" s="107">
        <v>0</v>
      </c>
      <c r="G7978" s="110">
        <v>4.2798597661291913</v>
      </c>
      <c r="H7978" s="110">
        <v>7.2166433246748811</v>
      </c>
      <c r="I7978" s="110">
        <v>31.942139547047155</v>
      </c>
      <c r="J7978" s="110">
        <v>100</v>
      </c>
      <c r="K7978" s="110">
        <v>1.9962580570961554</v>
      </c>
      <c r="L7978" s="110">
        <v>0.368069257754016</v>
      </c>
      <c r="M7978" s="110">
        <v>0.18864487524210155</v>
      </c>
      <c r="N7978" s="110">
        <v>0.14906465327989477</v>
      </c>
      <c r="O7978" s="110">
        <v>0.22445066988660067</v>
      </c>
      <c r="P7978" s="110">
        <v>0.45562913249521958</v>
      </c>
      <c r="Q7978" s="110">
        <v>1.6411085516059549</v>
      </c>
      <c r="R7978" s="110">
        <v>3.1359414681100328</v>
      </c>
      <c r="S7978" s="110">
        <v>37.607387967141982</v>
      </c>
      <c r="T7978" s="110">
        <v>12.633150775276768</v>
      </c>
      <c r="U7978" s="110">
        <v>35.013431920219261</v>
      </c>
    </row>
    <row r="7979" spans="1:21">
      <c r="A7979" s="54">
        <v>7977</v>
      </c>
      <c r="B7979" s="107">
        <v>47973</v>
      </c>
      <c r="C7979" s="107">
        <v>47973</v>
      </c>
      <c r="D7979" s="107">
        <v>4351656</v>
      </c>
      <c r="E7979" s="108">
        <v>2964650000</v>
      </c>
      <c r="F7979" s="107">
        <v>0</v>
      </c>
      <c r="G7979" s="110">
        <v>0.81922103836745064</v>
      </c>
      <c r="H7979" s="110">
        <v>1.2648416692246478</v>
      </c>
      <c r="I7979" s="110">
        <v>1.4185074647603602</v>
      </c>
      <c r="J7979" s="110">
        <v>1.5289809175280364</v>
      </c>
      <c r="K7979" s="110">
        <v>0.92528493981224591</v>
      </c>
      <c r="L7979" s="110">
        <v>0.89549153042160079</v>
      </c>
      <c r="M7979" s="110">
        <v>0.73012170863656511</v>
      </c>
      <c r="N7979" s="110">
        <v>0.85596710233225359</v>
      </c>
      <c r="O7979" s="110">
        <v>0.76802349356447508</v>
      </c>
      <c r="P7979" s="110">
        <v>0.35053576965324407</v>
      </c>
      <c r="Q7979" s="110">
        <v>0.33192280104415589</v>
      </c>
      <c r="R7979" s="110">
        <v>0.4316604373587915</v>
      </c>
      <c r="S7979" s="110">
        <v>1.1881713076517399</v>
      </c>
      <c r="T7979" s="110">
        <v>0.86004657272531893</v>
      </c>
      <c r="U7979" s="110">
        <v>1.1223272567541178</v>
      </c>
    </row>
    <row r="7980" spans="1:21">
      <c r="A7980" s="54">
        <v>7978</v>
      </c>
      <c r="B7980" s="107">
        <v>47974</v>
      </c>
      <c r="C7980" s="107">
        <v>47974</v>
      </c>
      <c r="D7980" s="107">
        <v>84194</v>
      </c>
      <c r="E7980" s="108">
        <v>2971650000</v>
      </c>
      <c r="F7980" s="107">
        <v>0</v>
      </c>
      <c r="G7980" s="110">
        <v>12.370698144969786</v>
      </c>
      <c r="H7980" s="110">
        <v>18.721968137238083</v>
      </c>
      <c r="I7980" s="110">
        <v>22.894187969649977</v>
      </c>
      <c r="J7980" s="110">
        <v>29.417036699812702</v>
      </c>
      <c r="K7980" s="110">
        <v>11.29488637022615</v>
      </c>
      <c r="L7980" s="110">
        <v>1.7121954113403934</v>
      </c>
      <c r="M7980" s="110">
        <v>1.0681681585796843</v>
      </c>
      <c r="N7980" s="110">
        <v>1.0636495145393434</v>
      </c>
      <c r="O7980" s="110">
        <v>0.80197786861051323</v>
      </c>
      <c r="P7980" s="110">
        <v>1.044194933379889</v>
      </c>
      <c r="Q7980" s="110">
        <v>3.8868481465745073</v>
      </c>
      <c r="R7980" s="110">
        <v>7.6115239701556954</v>
      </c>
      <c r="S7980" s="110">
        <v>5.0132776037304145</v>
      </c>
      <c r="T7980" s="110">
        <v>9.3239446104230606</v>
      </c>
      <c r="U7980" s="110">
        <v>9.222211763161992</v>
      </c>
    </row>
    <row r="7981" spans="1:21">
      <c r="A7981" s="54">
        <v>7979</v>
      </c>
      <c r="B7981" s="107">
        <v>47975</v>
      </c>
      <c r="C7981" s="107">
        <v>47975</v>
      </c>
      <c r="D7981" s="107">
        <v>5284898.0000000009</v>
      </c>
      <c r="E7981" s="108">
        <v>2971650000</v>
      </c>
      <c r="F7981" s="107">
        <v>0</v>
      </c>
      <c r="G7981" s="110">
        <v>1.1705772035881359</v>
      </c>
      <c r="H7981" s="110">
        <v>1.5408100026040648</v>
      </c>
      <c r="I7981" s="110">
        <v>1.739568666547805</v>
      </c>
      <c r="J7981" s="110">
        <v>2.3204488069951057</v>
      </c>
      <c r="K7981" s="110">
        <v>1.2206759351227139</v>
      </c>
      <c r="L7981" s="110">
        <v>0.17415592816566733</v>
      </c>
      <c r="M7981" s="110">
        <v>0.12038014875616614</v>
      </c>
      <c r="N7981" s="110">
        <v>0.1125866779187798</v>
      </c>
      <c r="O7981" s="110">
        <v>0.1</v>
      </c>
      <c r="P7981" s="110">
        <v>0.10321388433828865</v>
      </c>
      <c r="Q7981" s="110">
        <v>0.42322107658008268</v>
      </c>
      <c r="R7981" s="110">
        <v>0.93758345315486868</v>
      </c>
      <c r="S7981" s="110">
        <v>0.76267838297777946</v>
      </c>
      <c r="T7981" s="110">
        <v>0.83026848198097303</v>
      </c>
      <c r="U7981" s="110">
        <v>0.81822311835723327</v>
      </c>
    </row>
    <row r="7982" spans="1:21">
      <c r="A7982" s="54">
        <v>7980</v>
      </c>
      <c r="B7982" s="107">
        <v>47993</v>
      </c>
      <c r="C7982" s="107">
        <v>47993</v>
      </c>
      <c r="D7982" s="107">
        <v>55369.000000000007</v>
      </c>
      <c r="E7982" s="108">
        <v>2971650000</v>
      </c>
      <c r="F7982" s="107">
        <v>0</v>
      </c>
      <c r="G7982" s="110">
        <v>0.19571648162016958</v>
      </c>
      <c r="H7982" s="110">
        <v>0.27812901390334049</v>
      </c>
      <c r="I7982" s="110">
        <v>0.4328084675974736</v>
      </c>
      <c r="J7982" s="110">
        <v>0.58824827524588086</v>
      </c>
      <c r="K7982" s="110">
        <v>0.54055230175625513</v>
      </c>
      <c r="L7982" s="110">
        <v>0.40527321114679482</v>
      </c>
      <c r="M7982" s="110">
        <v>0.24811533358049187</v>
      </c>
      <c r="N7982" s="110">
        <v>0.19991428360564437</v>
      </c>
      <c r="O7982" s="110">
        <v>0.21482654237423118</v>
      </c>
      <c r="P7982" s="110">
        <v>0.17263348246935573</v>
      </c>
      <c r="Q7982" s="110">
        <v>0.1303736741502883</v>
      </c>
      <c r="R7982" s="110">
        <v>0.14551139584082093</v>
      </c>
      <c r="S7982" s="110">
        <v>0</v>
      </c>
      <c r="T7982" s="110">
        <v>0.29600853860756227</v>
      </c>
      <c r="U7982" s="110">
        <v>0.29600853860756215</v>
      </c>
    </row>
    <row r="7983" spans="1:21">
      <c r="A7983" s="54">
        <v>7981</v>
      </c>
      <c r="B7983" s="107">
        <v>47994</v>
      </c>
      <c r="C7983" s="107">
        <v>47994</v>
      </c>
      <c r="D7983" s="107">
        <v>24300.000000000004</v>
      </c>
      <c r="E7983" s="108">
        <v>2971650000</v>
      </c>
      <c r="F7983" s="107">
        <v>0</v>
      </c>
      <c r="G7983" s="110">
        <v>0.56631232048456936</v>
      </c>
      <c r="H7983" s="110">
        <v>0.78123020092752127</v>
      </c>
      <c r="I7983" s="110">
        <v>1.2099083805220436</v>
      </c>
      <c r="J7983" s="110">
        <v>1.7098763093133671</v>
      </c>
      <c r="K7983" s="110">
        <v>1.5774682947470964</v>
      </c>
      <c r="L7983" s="110">
        <v>1.1832185992307522</v>
      </c>
      <c r="M7983" s="110">
        <v>0.66781989727802371</v>
      </c>
      <c r="N7983" s="110">
        <v>0.53386137823573199</v>
      </c>
      <c r="O7983" s="110">
        <v>0.56924887506841626</v>
      </c>
      <c r="P7983" s="110">
        <v>0.42326564036796277</v>
      </c>
      <c r="Q7983" s="110">
        <v>0.30511480210574005</v>
      </c>
      <c r="R7983" s="110">
        <v>0.38672369826135972</v>
      </c>
      <c r="S7983" s="110">
        <v>1.3460582614940051</v>
      </c>
      <c r="T7983" s="110">
        <v>0.82617069971188195</v>
      </c>
      <c r="U7983" s="110">
        <v>0.83537035615494026</v>
      </c>
    </row>
    <row r="7984" spans="1:21">
      <c r="A7984" s="54">
        <v>7982</v>
      </c>
      <c r="B7984" s="107">
        <v>47995</v>
      </c>
      <c r="C7984" s="107">
        <v>47995</v>
      </c>
      <c r="D7984" s="107">
        <v>1605122.0000000002</v>
      </c>
      <c r="E7984" s="108">
        <v>2971650000</v>
      </c>
      <c r="F7984" s="107">
        <v>0</v>
      </c>
      <c r="G7984" s="110">
        <v>3.1294099503269504</v>
      </c>
      <c r="H7984" s="110">
        <v>4.837697893249679</v>
      </c>
      <c r="I7984" s="110">
        <v>7.554938285645961</v>
      </c>
      <c r="J7984" s="110">
        <v>9.6013751087024861</v>
      </c>
      <c r="K7984" s="110">
        <v>9.9890955967023842</v>
      </c>
      <c r="L7984" s="110">
        <v>10.388001123534622</v>
      </c>
      <c r="M7984" s="110">
        <v>5.8080000311720941</v>
      </c>
      <c r="N7984" s="110">
        <v>4.0333856536236965</v>
      </c>
      <c r="O7984" s="110">
        <v>2.8880881536605565</v>
      </c>
      <c r="P7984" s="110">
        <v>2.8096526806048279</v>
      </c>
      <c r="Q7984" s="110">
        <v>1.7822635929653816</v>
      </c>
      <c r="R7984" s="110">
        <v>2.0364386969366448</v>
      </c>
      <c r="S7984" s="110">
        <v>0</v>
      </c>
      <c r="T7984" s="110">
        <v>5.4048622305937739</v>
      </c>
      <c r="U7984" s="110">
        <v>5.4048622305937721</v>
      </c>
    </row>
    <row r="7985" spans="1:21">
      <c r="A7985" s="54">
        <v>7983</v>
      </c>
      <c r="B7985" s="107">
        <v>47996</v>
      </c>
      <c r="C7985" s="107">
        <v>47996</v>
      </c>
      <c r="D7985" s="107">
        <v>100920</v>
      </c>
      <c r="E7985" s="108">
        <v>2971650000</v>
      </c>
      <c r="F7985" s="107">
        <v>0</v>
      </c>
      <c r="G7985" s="110">
        <v>0</v>
      </c>
      <c r="H7985" s="110">
        <v>0</v>
      </c>
      <c r="I7985" s="110">
        <v>0</v>
      </c>
      <c r="J7985" s="110">
        <v>0</v>
      </c>
      <c r="K7985" s="110">
        <v>0</v>
      </c>
      <c r="L7985" s="110">
        <v>0</v>
      </c>
      <c r="M7985" s="110">
        <v>0</v>
      </c>
      <c r="N7985" s="110">
        <v>0</v>
      </c>
      <c r="O7985" s="110">
        <v>0</v>
      </c>
      <c r="P7985" s="110">
        <v>0</v>
      </c>
      <c r="Q7985" s="110">
        <v>0</v>
      </c>
      <c r="R7985" s="110">
        <v>0</v>
      </c>
      <c r="S7985" s="110">
        <v>0</v>
      </c>
      <c r="T7985" s="110">
        <v>0</v>
      </c>
      <c r="U7985" s="110">
        <v>0</v>
      </c>
    </row>
    <row r="7986" spans="1:21">
      <c r="A7986" s="54">
        <v>7984</v>
      </c>
      <c r="B7986" s="107">
        <v>47997</v>
      </c>
      <c r="C7986" s="107">
        <v>47997</v>
      </c>
      <c r="D7986" s="107">
        <v>5374708.9999999991</v>
      </c>
      <c r="E7986" s="108">
        <v>2971650000</v>
      </c>
      <c r="F7986" s="107">
        <v>0</v>
      </c>
      <c r="G7986" s="110">
        <v>0</v>
      </c>
      <c r="H7986" s="110">
        <v>0</v>
      </c>
      <c r="I7986" s="110">
        <v>0</v>
      </c>
      <c r="J7986" s="110">
        <v>0</v>
      </c>
      <c r="K7986" s="110">
        <v>0</v>
      </c>
      <c r="L7986" s="110">
        <v>0</v>
      </c>
      <c r="M7986" s="110">
        <v>0</v>
      </c>
      <c r="N7986" s="110">
        <v>0</v>
      </c>
      <c r="O7986" s="110">
        <v>0</v>
      </c>
      <c r="P7986" s="110">
        <v>0</v>
      </c>
      <c r="Q7986" s="110">
        <v>0</v>
      </c>
      <c r="R7986" s="110">
        <v>0</v>
      </c>
      <c r="S7986" s="110">
        <v>0</v>
      </c>
      <c r="T7986" s="110">
        <v>0</v>
      </c>
      <c r="U7986" s="110">
        <v>0</v>
      </c>
    </row>
    <row r="7987" spans="1:21">
      <c r="A7987" s="54">
        <v>7985</v>
      </c>
      <c r="B7987" s="107">
        <v>47998</v>
      </c>
      <c r="C7987" s="107">
        <v>47998</v>
      </c>
      <c r="D7987" s="107">
        <v>420829.99999999994</v>
      </c>
      <c r="E7987" s="108">
        <v>2971650000</v>
      </c>
      <c r="F7987" s="107">
        <v>0</v>
      </c>
      <c r="G7987" s="110">
        <v>0</v>
      </c>
      <c r="H7987" s="110">
        <v>0</v>
      </c>
      <c r="I7987" s="110">
        <v>0</v>
      </c>
      <c r="J7987" s="110">
        <v>0</v>
      </c>
      <c r="K7987" s="110">
        <v>0</v>
      </c>
      <c r="L7987" s="110">
        <v>0</v>
      </c>
      <c r="M7987" s="110">
        <v>0</v>
      </c>
      <c r="N7987" s="110">
        <v>0</v>
      </c>
      <c r="O7987" s="110">
        <v>0</v>
      </c>
      <c r="P7987" s="110">
        <v>0</v>
      </c>
      <c r="Q7987" s="110">
        <v>0</v>
      </c>
      <c r="R7987" s="110">
        <v>0</v>
      </c>
      <c r="S7987" s="110">
        <v>0</v>
      </c>
      <c r="T7987" s="110">
        <v>0</v>
      </c>
      <c r="U7987" s="110">
        <v>0</v>
      </c>
    </row>
    <row r="7988" spans="1:21">
      <c r="A7988" s="54">
        <v>7986</v>
      </c>
      <c r="B7988" s="107">
        <v>47999</v>
      </c>
      <c r="C7988" s="107">
        <v>47999</v>
      </c>
      <c r="D7988" s="107">
        <v>25362750</v>
      </c>
      <c r="E7988" s="108">
        <v>11886600000</v>
      </c>
      <c r="F7988" s="107">
        <v>0</v>
      </c>
      <c r="G7988" s="110">
        <v>94.174498565430923</v>
      </c>
      <c r="H7988" s="110">
        <v>100</v>
      </c>
      <c r="I7988" s="110">
        <v>100</v>
      </c>
      <c r="J7988" s="110">
        <v>100</v>
      </c>
      <c r="K7988" s="110">
        <v>100</v>
      </c>
      <c r="L7988" s="110">
        <v>100</v>
      </c>
      <c r="M7988" s="110">
        <v>19.32876874160846</v>
      </c>
      <c r="N7988" s="110">
        <v>5.4290737536712177</v>
      </c>
      <c r="O7988" s="110">
        <v>6.7197686200421751</v>
      </c>
      <c r="P7988" s="110">
        <v>65.072980862820899</v>
      </c>
      <c r="Q7988" s="110">
        <v>100</v>
      </c>
      <c r="R7988" s="110">
        <v>100</v>
      </c>
      <c r="S7988" s="110">
        <v>73.216884776876981</v>
      </c>
      <c r="T7988" s="110">
        <v>74.227090878631131</v>
      </c>
      <c r="U7988" s="110">
        <v>73.339887573792154</v>
      </c>
    </row>
    <row r="7989" spans="1:21">
      <c r="A7989" s="54">
        <v>7987</v>
      </c>
      <c r="B7989" s="107">
        <v>48019</v>
      </c>
      <c r="C7989" s="107">
        <v>48019</v>
      </c>
      <c r="D7989" s="107">
        <v>2023209</v>
      </c>
      <c r="E7989" s="108">
        <v>8914960000</v>
      </c>
      <c r="F7989" s="107">
        <v>0</v>
      </c>
      <c r="G7989" s="110">
        <v>100</v>
      </c>
      <c r="H7989" s="110">
        <v>100</v>
      </c>
      <c r="I7989" s="110">
        <v>100</v>
      </c>
      <c r="J7989" s="110">
        <v>100</v>
      </c>
      <c r="K7989" s="110">
        <v>100</v>
      </c>
      <c r="L7989" s="110">
        <v>41.325279080491491</v>
      </c>
      <c r="M7989" s="110">
        <v>7.3825215944629452</v>
      </c>
      <c r="N7989" s="110">
        <v>3.1352418295301625</v>
      </c>
      <c r="O7989" s="110">
        <v>6.9788569361298141</v>
      </c>
      <c r="P7989" s="110">
        <v>51.53730015778681</v>
      </c>
      <c r="Q7989" s="110">
        <v>100</v>
      </c>
      <c r="R7989" s="110">
        <v>100</v>
      </c>
      <c r="S7989" s="110">
        <v>0</v>
      </c>
      <c r="T7989" s="110">
        <v>67.529933299866755</v>
      </c>
      <c r="U7989" s="110">
        <v>67.529933299866769</v>
      </c>
    </row>
    <row r="7990" spans="1:21">
      <c r="A7990" s="54">
        <v>7988</v>
      </c>
      <c r="B7990" s="107">
        <v>48023</v>
      </c>
      <c r="C7990" s="107">
        <v>48023</v>
      </c>
      <c r="D7990" s="107">
        <v>290975184</v>
      </c>
      <c r="E7990" s="108">
        <v>20848600000</v>
      </c>
      <c r="F7990" s="107">
        <v>0</v>
      </c>
      <c r="G7990" s="110">
        <v>100</v>
      </c>
      <c r="H7990" s="110">
        <v>100</v>
      </c>
      <c r="I7990" s="110">
        <v>100</v>
      </c>
      <c r="J7990" s="110">
        <v>100</v>
      </c>
      <c r="K7990" s="110">
        <v>100</v>
      </c>
      <c r="L7990" s="110">
        <v>100</v>
      </c>
      <c r="M7990" s="110">
        <v>76.288924134474541</v>
      </c>
      <c r="N7990" s="110">
        <v>46.182709683357515</v>
      </c>
      <c r="O7990" s="110">
        <v>33.664058854171948</v>
      </c>
      <c r="P7990" s="110">
        <v>56.814320453838249</v>
      </c>
      <c r="Q7990" s="110">
        <v>100</v>
      </c>
      <c r="R7990" s="110">
        <v>100</v>
      </c>
      <c r="S7990" s="110">
        <v>56.343591042986908</v>
      </c>
      <c r="T7990" s="110">
        <v>84.412501093820183</v>
      </c>
      <c r="U7990" s="110">
        <v>57.085847831062289</v>
      </c>
    </row>
    <row r="7991" spans="1:21">
      <c r="A7991" s="54">
        <v>7989</v>
      </c>
      <c r="B7991" s="107">
        <v>48099</v>
      </c>
      <c r="C7991" s="107">
        <v>38935</v>
      </c>
      <c r="D7991" s="107">
        <v>6204318721.000001</v>
      </c>
      <c r="E7991" s="108">
        <v>322570000000</v>
      </c>
      <c r="F7991" s="107">
        <v>0</v>
      </c>
      <c r="G7991" s="110">
        <v>17.930597926498944</v>
      </c>
      <c r="H7991" s="110">
        <v>18.665284453684208</v>
      </c>
      <c r="I7991" s="110">
        <v>6.4040914573643661</v>
      </c>
      <c r="J7991" s="110">
        <v>5.7019971971659809</v>
      </c>
      <c r="K7991" s="110">
        <v>5.9454543609966324</v>
      </c>
      <c r="L7991" s="110">
        <v>5.095876550423009</v>
      </c>
      <c r="M7991" s="110">
        <v>1.8329051273835615</v>
      </c>
      <c r="N7991" s="110">
        <v>0.9004981022820705</v>
      </c>
      <c r="O7991" s="110">
        <v>0.95914978516305993</v>
      </c>
      <c r="P7991" s="110">
        <v>2.0120675875923575</v>
      </c>
      <c r="Q7991" s="110">
        <v>23.801992791207404</v>
      </c>
      <c r="R7991" s="110">
        <v>67.98617296149466</v>
      </c>
      <c r="S7991" s="110">
        <v>19.275506640984098</v>
      </c>
      <c r="T7991" s="110">
        <v>13.10300735843802</v>
      </c>
      <c r="U7991" s="110">
        <v>18.989421959004979</v>
      </c>
    </row>
    <row r="7992" spans="1:21">
      <c r="A7992" s="54">
        <v>7990</v>
      </c>
      <c r="B7992" s="107">
        <v>48113</v>
      </c>
      <c r="C7992" s="107">
        <v>48113</v>
      </c>
      <c r="D7992" s="107">
        <v>19738772</v>
      </c>
      <c r="E7992" s="108">
        <v>5943300000</v>
      </c>
      <c r="F7992" s="107">
        <v>0</v>
      </c>
      <c r="G7992" s="110">
        <v>100</v>
      </c>
      <c r="H7992" s="110">
        <v>100</v>
      </c>
      <c r="I7992" s="110">
        <v>100</v>
      </c>
      <c r="J7992" s="110">
        <v>61.264076120597899</v>
      </c>
      <c r="K7992" s="110">
        <v>53.714343058059669</v>
      </c>
      <c r="L7992" s="110">
        <v>79.425438891058377</v>
      </c>
      <c r="M7992" s="110">
        <v>6.307765997661857</v>
      </c>
      <c r="N7992" s="110">
        <v>10.891375349204679</v>
      </c>
      <c r="O7992" s="110">
        <v>45.372813989515777</v>
      </c>
      <c r="P7992" s="110">
        <v>21.306521461175375</v>
      </c>
      <c r="Q7992" s="110">
        <v>26.856103866717742</v>
      </c>
      <c r="R7992" s="110">
        <v>71.81975684000443</v>
      </c>
      <c r="S7992" s="110">
        <v>61.638570592120701</v>
      </c>
      <c r="T7992" s="110">
        <v>56.413182964499647</v>
      </c>
      <c r="U7992" s="110">
        <v>61.03815817380449</v>
      </c>
    </row>
    <row r="7993" spans="1:21">
      <c r="A7993" s="54">
        <v>7991</v>
      </c>
      <c r="B7993" s="107">
        <v>48114</v>
      </c>
      <c r="C7993" s="107">
        <v>48114</v>
      </c>
      <c r="D7993" s="107">
        <v>25503.999999999996</v>
      </c>
      <c r="E7993" s="108">
        <v>2971650000</v>
      </c>
      <c r="F7993" s="107">
        <v>0</v>
      </c>
      <c r="G7993" s="110">
        <v>54.412868528796878</v>
      </c>
      <c r="H7993" s="110">
        <v>100</v>
      </c>
      <c r="I7993" s="110">
        <v>66.148744295600352</v>
      </c>
      <c r="J7993" s="110">
        <v>43.974774770867242</v>
      </c>
      <c r="K7993" s="110">
        <v>49.417859484095594</v>
      </c>
      <c r="L7993" s="110">
        <v>61.412835137346818</v>
      </c>
      <c r="M7993" s="110">
        <v>19.538244291985421</v>
      </c>
      <c r="N7993" s="110">
        <v>12.766711502047871</v>
      </c>
      <c r="O7993" s="110">
        <v>44.722927526602426</v>
      </c>
      <c r="P7993" s="110">
        <v>27.28915129743169</v>
      </c>
      <c r="Q7993" s="110">
        <v>29.20878051579232</v>
      </c>
      <c r="R7993" s="110">
        <v>40.992169117633573</v>
      </c>
      <c r="S7993" s="110">
        <v>0</v>
      </c>
      <c r="T7993" s="110">
        <v>45.82375553901668</v>
      </c>
      <c r="U7993" s="110">
        <v>45.823755539016695</v>
      </c>
    </row>
    <row r="7994" spans="1:21">
      <c r="A7994" s="54">
        <v>7992</v>
      </c>
      <c r="B7994" s="107">
        <v>48115</v>
      </c>
      <c r="C7994" s="107">
        <v>48115</v>
      </c>
      <c r="D7994" s="107">
        <v>440868901.99999982</v>
      </c>
      <c r="E7994" s="108">
        <v>8914960000</v>
      </c>
      <c r="F7994" s="107">
        <v>0</v>
      </c>
      <c r="G7994" s="110">
        <v>100</v>
      </c>
      <c r="H7994" s="110">
        <v>100</v>
      </c>
      <c r="I7994" s="110">
        <v>100</v>
      </c>
      <c r="J7994" s="110">
        <v>70.31468045335572</v>
      </c>
      <c r="K7994" s="110">
        <v>100</v>
      </c>
      <c r="L7994" s="110">
        <v>100</v>
      </c>
      <c r="M7994" s="110">
        <v>100</v>
      </c>
      <c r="N7994" s="110">
        <v>100</v>
      </c>
      <c r="O7994" s="110">
        <v>100</v>
      </c>
      <c r="P7994" s="110">
        <v>100</v>
      </c>
      <c r="Q7994" s="110">
        <v>100</v>
      </c>
      <c r="R7994" s="110">
        <v>100</v>
      </c>
      <c r="S7994" s="110">
        <v>91.746165254970023</v>
      </c>
      <c r="T7994" s="110">
        <v>97.526223371112977</v>
      </c>
      <c r="U7994" s="110">
        <v>91.833509076952907</v>
      </c>
    </row>
    <row r="7995" spans="1:21">
      <c r="A7995" s="54">
        <v>7993</v>
      </c>
      <c r="B7995" s="107">
        <v>48131</v>
      </c>
      <c r="C7995" s="107">
        <v>48131</v>
      </c>
      <c r="D7995" s="107">
        <v>6882146.0000000028</v>
      </c>
      <c r="E7995" s="108">
        <v>2971650000</v>
      </c>
      <c r="F7995" s="107">
        <v>0</v>
      </c>
      <c r="G7995" s="110">
        <v>100</v>
      </c>
      <c r="H7995" s="110">
        <v>38.813364332370796</v>
      </c>
      <c r="I7995" s="110">
        <v>38.047393333577041</v>
      </c>
      <c r="J7995" s="110">
        <v>33.019798286059597</v>
      </c>
      <c r="K7995" s="110">
        <v>26.545894947748952</v>
      </c>
      <c r="L7995" s="110">
        <v>100</v>
      </c>
      <c r="M7995" s="110">
        <v>100</v>
      </c>
      <c r="N7995" s="110">
        <v>100</v>
      </c>
      <c r="O7995" s="110">
        <v>100</v>
      </c>
      <c r="P7995" s="110">
        <v>100</v>
      </c>
      <c r="Q7995" s="110">
        <v>100</v>
      </c>
      <c r="R7995" s="110">
        <v>100</v>
      </c>
      <c r="S7995" s="110">
        <v>38.969569454997782</v>
      </c>
      <c r="T7995" s="110">
        <v>78.035537574979699</v>
      </c>
      <c r="U7995" s="110">
        <v>39.86138651109659</v>
      </c>
    </row>
    <row r="7996" spans="1:21">
      <c r="A7996" s="54">
        <v>7994</v>
      </c>
      <c r="B7996" s="107">
        <v>48132</v>
      </c>
      <c r="C7996" s="107">
        <v>48132</v>
      </c>
      <c r="D7996" s="107">
        <v>1419517726.9999993</v>
      </c>
      <c r="E7996" s="108">
        <v>133509000000</v>
      </c>
      <c r="F7996" s="107">
        <v>0</v>
      </c>
      <c r="G7996" s="110">
        <v>100</v>
      </c>
      <c r="H7996" s="110">
        <v>15.692952872572826</v>
      </c>
      <c r="I7996" s="110">
        <v>11.134428132396437</v>
      </c>
      <c r="J7996" s="110">
        <v>5.7932850920732388</v>
      </c>
      <c r="K7996" s="110">
        <v>8.6245806149624187</v>
      </c>
      <c r="L7996" s="110">
        <v>11.186419938838213</v>
      </c>
      <c r="M7996" s="110">
        <v>18.564362614545903</v>
      </c>
      <c r="N7996" s="110">
        <v>23.24133039648385</v>
      </c>
      <c r="O7996" s="110">
        <v>25.312354918337839</v>
      </c>
      <c r="P7996" s="110">
        <v>33.149437097626944</v>
      </c>
      <c r="Q7996" s="110">
        <v>34.299886494140978</v>
      </c>
      <c r="R7996" s="110">
        <v>100</v>
      </c>
      <c r="S7996" s="110">
        <v>16.042608899722712</v>
      </c>
      <c r="T7996" s="110">
        <v>32.249919847664891</v>
      </c>
      <c r="U7996" s="110">
        <v>16.366742130844816</v>
      </c>
    </row>
    <row r="7997" spans="1:21">
      <c r="A7997" s="54">
        <v>7995</v>
      </c>
      <c r="B7997" s="107">
        <v>48133</v>
      </c>
      <c r="C7997" s="107">
        <v>48133</v>
      </c>
      <c r="D7997" s="107">
        <v>1712275.0000000007</v>
      </c>
      <c r="E7997" s="108">
        <v>5936300000</v>
      </c>
      <c r="F7997" s="107">
        <v>0</v>
      </c>
      <c r="G7997" s="110">
        <v>10.310068002496447</v>
      </c>
      <c r="H7997" s="110">
        <v>8.9362299980227089</v>
      </c>
      <c r="I7997" s="110">
        <v>9.6250159002352191</v>
      </c>
      <c r="J7997" s="110">
        <v>7.4802794709867442</v>
      </c>
      <c r="K7997" s="110">
        <v>30.107797048936575</v>
      </c>
      <c r="L7997" s="110">
        <v>38.979673314125613</v>
      </c>
      <c r="M7997" s="110">
        <v>66.092173287440701</v>
      </c>
      <c r="N7997" s="110">
        <v>54.462157915460317</v>
      </c>
      <c r="O7997" s="110">
        <v>100</v>
      </c>
      <c r="P7997" s="110">
        <v>28.341005683337244</v>
      </c>
      <c r="Q7997" s="110">
        <v>35.5338890563552</v>
      </c>
      <c r="R7997" s="110">
        <v>20.717881788988965</v>
      </c>
      <c r="S7997" s="110">
        <v>13.37287472444484</v>
      </c>
      <c r="T7997" s="110">
        <v>34.215514288865478</v>
      </c>
      <c r="U7997" s="110">
        <v>18.293735166226817</v>
      </c>
    </row>
    <row r="7998" spans="1:21">
      <c r="A7998" s="54">
        <v>7996</v>
      </c>
      <c r="B7998" s="107">
        <v>48134</v>
      </c>
      <c r="C7998" s="107">
        <v>48134</v>
      </c>
      <c r="D7998" s="107">
        <v>117131648</v>
      </c>
      <c r="E7998" s="108">
        <v>5943300000</v>
      </c>
      <c r="F7998" s="107">
        <v>0</v>
      </c>
      <c r="G7998" s="110">
        <v>0.21606904885147271</v>
      </c>
      <c r="H7998" s="110">
        <v>0.24715208895888671</v>
      </c>
      <c r="I7998" s="110">
        <v>0.2109153590353012</v>
      </c>
      <c r="J7998" s="110">
        <v>0.19452222591681104</v>
      </c>
      <c r="K7998" s="110">
        <v>0.27105706843292671</v>
      </c>
      <c r="L7998" s="110">
        <v>0.20748862567528076</v>
      </c>
      <c r="M7998" s="110">
        <v>0.41107412826939183</v>
      </c>
      <c r="N7998" s="110">
        <v>0.11010843860072164</v>
      </c>
      <c r="O7998" s="110">
        <v>0.13984524260239981</v>
      </c>
      <c r="P7998" s="110">
        <v>0.19701319844734289</v>
      </c>
      <c r="Q7998" s="110">
        <v>0.2128348703486623</v>
      </c>
      <c r="R7998" s="110">
        <v>0.21147037570726221</v>
      </c>
      <c r="S7998" s="110">
        <v>0.21448963923230099</v>
      </c>
      <c r="T7998" s="110">
        <v>0.21912922257053835</v>
      </c>
      <c r="U7998" s="110">
        <v>0.21532533962214967</v>
      </c>
    </row>
    <row r="7999" spans="1:21">
      <c r="A7999" s="54">
        <v>7997</v>
      </c>
      <c r="B7999" s="107">
        <v>48147</v>
      </c>
      <c r="C7999" s="107">
        <v>48147</v>
      </c>
      <c r="D7999" s="107">
        <v>128439633</v>
      </c>
      <c r="E7999" s="108">
        <v>8914960000</v>
      </c>
      <c r="F7999" s="107">
        <v>0</v>
      </c>
      <c r="G7999" s="110">
        <v>10.005114041288264</v>
      </c>
      <c r="H7999" s="110">
        <v>9.6447279805797823</v>
      </c>
      <c r="I7999" s="110">
        <v>12.036274516937119</v>
      </c>
      <c r="J7999" s="110">
        <v>13.390124858556252</v>
      </c>
      <c r="K7999" s="110">
        <v>4.3827536153086806</v>
      </c>
      <c r="L7999" s="110">
        <v>8.9960038562649807</v>
      </c>
      <c r="M7999" s="110">
        <v>8.5369442199513212</v>
      </c>
      <c r="N7999" s="110">
        <v>3.2014568954574663</v>
      </c>
      <c r="O7999" s="110">
        <v>5.6514642514860647</v>
      </c>
      <c r="P7999" s="110">
        <v>1.0671192025207414</v>
      </c>
      <c r="Q7999" s="110">
        <v>0.52271187431734167</v>
      </c>
      <c r="R7999" s="110">
        <v>2.2284822448501949</v>
      </c>
      <c r="S7999" s="110">
        <v>2.8017840783744834</v>
      </c>
      <c r="T7999" s="110">
        <v>6.6385981297931842</v>
      </c>
      <c r="U7999" s="110">
        <v>3.1965873680056025</v>
      </c>
    </row>
    <row r="8000" spans="1:21">
      <c r="A8000" s="54">
        <v>7998</v>
      </c>
      <c r="B8000" s="107">
        <v>48148</v>
      </c>
      <c r="C8000" s="107">
        <v>48148</v>
      </c>
      <c r="D8000" s="107">
        <v>8832757</v>
      </c>
      <c r="E8000" s="108">
        <v>2971650000</v>
      </c>
      <c r="F8000" s="107">
        <v>0</v>
      </c>
      <c r="G8000" s="110">
        <v>1.7087418332241679</v>
      </c>
      <c r="H8000" s="110">
        <v>2.6447163861329823</v>
      </c>
      <c r="I8000" s="110">
        <v>2.9760154435285124</v>
      </c>
      <c r="J8000" s="110">
        <v>1.8020280964926356</v>
      </c>
      <c r="K8000" s="110">
        <v>0.37595970892205066</v>
      </c>
      <c r="L8000" s="110">
        <v>0.1</v>
      </c>
      <c r="M8000" s="110">
        <v>0.1</v>
      </c>
      <c r="N8000" s="110">
        <v>0.1</v>
      </c>
      <c r="O8000" s="110">
        <v>0.1</v>
      </c>
      <c r="P8000" s="110">
        <v>0.21056574754304816</v>
      </c>
      <c r="Q8000" s="110">
        <v>0.59117392169896621</v>
      </c>
      <c r="R8000" s="110">
        <v>1.2004770077105527</v>
      </c>
      <c r="S8000" s="110">
        <v>2.0052387902380664</v>
      </c>
      <c r="T8000" s="110">
        <v>0.99247317877107621</v>
      </c>
      <c r="U8000" s="110">
        <v>1.9771245698571294</v>
      </c>
    </row>
    <row r="8001" spans="1:21">
      <c r="A8001" s="54">
        <v>7999</v>
      </c>
      <c r="B8001" s="107">
        <v>48170</v>
      </c>
      <c r="C8001" s="107">
        <v>48170</v>
      </c>
      <c r="D8001" s="107">
        <v>325649734.00000006</v>
      </c>
      <c r="E8001" s="108">
        <v>5950090000</v>
      </c>
      <c r="F8001" s="107">
        <v>0</v>
      </c>
      <c r="G8001" s="110">
        <v>0.36363596341633159</v>
      </c>
      <c r="H8001" s="110">
        <v>1.0258553401064778</v>
      </c>
      <c r="I8001" s="110">
        <v>1.2148315878581253</v>
      </c>
      <c r="J8001" s="110">
        <v>2.1357741955653733</v>
      </c>
      <c r="K8001" s="110">
        <v>1.8574724372148832</v>
      </c>
      <c r="L8001" s="110">
        <v>2.1492389463939516</v>
      </c>
      <c r="M8001" s="110">
        <v>2.7129051831082021</v>
      </c>
      <c r="N8001" s="110">
        <v>1.0276959319729064</v>
      </c>
      <c r="O8001" s="110">
        <v>0.28140931212069165</v>
      </c>
      <c r="P8001" s="110">
        <v>0.1</v>
      </c>
      <c r="Q8001" s="110">
        <v>0.1</v>
      </c>
      <c r="R8001" s="110">
        <v>0.1</v>
      </c>
      <c r="S8001" s="110">
        <v>1.5867263059354917</v>
      </c>
      <c r="T8001" s="110">
        <v>1.089068241479745</v>
      </c>
      <c r="U8001" s="110">
        <v>1.4330796896005382</v>
      </c>
    </row>
    <row r="8002" spans="1:21">
      <c r="A8002" s="54">
        <v>8000</v>
      </c>
      <c r="B8002" s="107">
        <v>48171</v>
      </c>
      <c r="C8002" s="107">
        <v>48171</v>
      </c>
      <c r="D8002" s="107">
        <v>28335006.000000011</v>
      </c>
      <c r="E8002" s="108">
        <v>5943300000</v>
      </c>
      <c r="F8002" s="107">
        <v>0</v>
      </c>
      <c r="G8002" s="110">
        <v>2.2976542240593978</v>
      </c>
      <c r="H8002" s="110">
        <v>4.0122421890667539</v>
      </c>
      <c r="I8002" s="110">
        <v>8.9312327920589514</v>
      </c>
      <c r="J8002" s="110">
        <v>17.012682805550774</v>
      </c>
      <c r="K8002" s="110">
        <v>0.62653033333441333</v>
      </c>
      <c r="L8002" s="110">
        <v>0.16413425124451189</v>
      </c>
      <c r="M8002" s="110">
        <v>0.1</v>
      </c>
      <c r="N8002" s="110">
        <v>0.1</v>
      </c>
      <c r="O8002" s="110">
        <v>0.1</v>
      </c>
      <c r="P8002" s="110">
        <v>0.20308487104152723</v>
      </c>
      <c r="Q8002" s="110">
        <v>0.73437624482610908</v>
      </c>
      <c r="R8002" s="110">
        <v>1.6036787536398991</v>
      </c>
      <c r="S8002" s="110">
        <v>7.8295497875286539</v>
      </c>
      <c r="T8002" s="110">
        <v>2.990468038735195</v>
      </c>
      <c r="U8002" s="110">
        <v>6.8331302097035769</v>
      </c>
    </row>
    <row r="8003" spans="1:21">
      <c r="A8003" s="54">
        <v>8001</v>
      </c>
      <c r="B8003" s="107">
        <v>48174</v>
      </c>
      <c r="C8003" s="107">
        <v>48174</v>
      </c>
      <c r="D8003" s="107">
        <v>27477749</v>
      </c>
      <c r="E8003" s="108">
        <v>2971650000</v>
      </c>
      <c r="F8003" s="107">
        <v>0</v>
      </c>
      <c r="G8003" s="110">
        <v>0.36387678385912697</v>
      </c>
      <c r="H8003" s="110">
        <v>0.4704252337636079</v>
      </c>
      <c r="I8003" s="110">
        <v>0.43637550572805034</v>
      </c>
      <c r="J8003" s="110">
        <v>0.41710575835137065</v>
      </c>
      <c r="K8003" s="110">
        <v>0.36183319460496988</v>
      </c>
      <c r="L8003" s="110">
        <v>0.29548495712174638</v>
      </c>
      <c r="M8003" s="110">
        <v>0.20426274608961914</v>
      </c>
      <c r="N8003" s="110">
        <v>0.18477905049520196</v>
      </c>
      <c r="O8003" s="110">
        <v>0.17687617550318638</v>
      </c>
      <c r="P8003" s="110">
        <v>0.149074406670228</v>
      </c>
      <c r="Q8003" s="110">
        <v>0.1808164624107769</v>
      </c>
      <c r="R8003" s="110">
        <v>0.24208662540557022</v>
      </c>
      <c r="S8003" s="110">
        <v>0.36868714436841471</v>
      </c>
      <c r="T8003" s="110">
        <v>0.29024974166695455</v>
      </c>
      <c r="U8003" s="110">
        <v>0.35434848604561198</v>
      </c>
    </row>
    <row r="8004" spans="1:21">
      <c r="A8004" s="54">
        <v>8002</v>
      </c>
      <c r="B8004" s="107">
        <v>48175</v>
      </c>
      <c r="C8004" s="107">
        <v>48175</v>
      </c>
      <c r="D8004" s="107">
        <v>1496788</v>
      </c>
      <c r="E8004" s="108">
        <v>2978440000</v>
      </c>
      <c r="F8004" s="107">
        <v>0</v>
      </c>
      <c r="G8004" s="110">
        <v>13.002990372070522</v>
      </c>
      <c r="H8004" s="110">
        <v>19.44837971107555</v>
      </c>
      <c r="I8004" s="110">
        <v>23.780319796540407</v>
      </c>
      <c r="J8004" s="110">
        <v>27.351946353074347</v>
      </c>
      <c r="K8004" s="110">
        <v>16.226796299474099</v>
      </c>
      <c r="L8004" s="110">
        <v>3.8990878227673846</v>
      </c>
      <c r="M8004" s="110">
        <v>2.3166555349225066</v>
      </c>
      <c r="N8004" s="110">
        <v>2.7009647056906307</v>
      </c>
      <c r="O8004" s="110">
        <v>1.4546794670008998</v>
      </c>
      <c r="P8004" s="110">
        <v>1.2962088104460621</v>
      </c>
      <c r="Q8004" s="110">
        <v>3.473113708994954</v>
      </c>
      <c r="R8004" s="110">
        <v>9.0597008570524213</v>
      </c>
      <c r="S8004" s="110">
        <v>6.9065680535634071</v>
      </c>
      <c r="T8004" s="110">
        <v>10.334236953259149</v>
      </c>
      <c r="U8004" s="110">
        <v>7.2090700451441823</v>
      </c>
    </row>
    <row r="8005" spans="1:21">
      <c r="A8005" s="54">
        <v>8003</v>
      </c>
      <c r="B8005" s="107">
        <v>48176</v>
      </c>
      <c r="C8005" s="107">
        <v>48176</v>
      </c>
      <c r="D8005" s="107">
        <v>53953798.999999985</v>
      </c>
      <c r="E8005" s="108">
        <v>5950090000</v>
      </c>
      <c r="F8005" s="107">
        <v>0</v>
      </c>
      <c r="G8005" s="110">
        <v>1.4788007696514538</v>
      </c>
      <c r="H8005" s="110">
        <v>2.3353208120098765</v>
      </c>
      <c r="I8005" s="110">
        <v>2.8413718563568966</v>
      </c>
      <c r="J8005" s="110">
        <v>2.9444840273311135</v>
      </c>
      <c r="K8005" s="110">
        <v>0.89342228204143359</v>
      </c>
      <c r="L8005" s="110">
        <v>0.20357576927295451</v>
      </c>
      <c r="M8005" s="110">
        <v>0.1835613668737929</v>
      </c>
      <c r="N8005" s="110">
        <v>0.18646387499641387</v>
      </c>
      <c r="O8005" s="110">
        <v>0.10289794177009803</v>
      </c>
      <c r="P8005" s="110">
        <v>0.10016160684016269</v>
      </c>
      <c r="Q8005" s="110">
        <v>0.33025518314169489</v>
      </c>
      <c r="R8005" s="110">
        <v>0.93923019507064476</v>
      </c>
      <c r="S8005" s="110">
        <v>0.72109342263448417</v>
      </c>
      <c r="T8005" s="110">
        <v>1.0449621404463778</v>
      </c>
      <c r="U8005" s="110">
        <v>0.90069993298805828</v>
      </c>
    </row>
    <row r="8006" spans="1:21">
      <c r="A8006" s="54">
        <v>8004</v>
      </c>
      <c r="B8006" s="107">
        <v>48194</v>
      </c>
      <c r="C8006" s="107">
        <v>48194</v>
      </c>
      <c r="D8006" s="107">
        <v>15367515.999999996</v>
      </c>
      <c r="E8006" s="108">
        <v>29855200000</v>
      </c>
      <c r="F8006" s="107">
        <v>0</v>
      </c>
      <c r="G8006" s="110">
        <v>0.48185159290180907</v>
      </c>
      <c r="H8006" s="110">
        <v>0.76886442658929599</v>
      </c>
      <c r="I8006" s="110">
        <v>1.2633886362592499</v>
      </c>
      <c r="J8006" s="110">
        <v>1.5979823745013069</v>
      </c>
      <c r="K8006" s="110">
        <v>0.7105155077833003</v>
      </c>
      <c r="L8006" s="110">
        <v>0.24510839523837952</v>
      </c>
      <c r="M8006" s="110">
        <v>0.15004372465794341</v>
      </c>
      <c r="N8006" s="110">
        <v>0.15277038925750486</v>
      </c>
      <c r="O8006" s="110">
        <v>0.17146519281332195</v>
      </c>
      <c r="P8006" s="110">
        <v>0.14375245492667035</v>
      </c>
      <c r="Q8006" s="110">
        <v>0.16847008746357206</v>
      </c>
      <c r="R8006" s="110">
        <v>0.31834087696136204</v>
      </c>
      <c r="S8006" s="110">
        <v>0.2661176155822606</v>
      </c>
      <c r="T8006" s="110">
        <v>0.51437947161280984</v>
      </c>
      <c r="U8006" s="110">
        <v>0.44752677118249717</v>
      </c>
    </row>
    <row r="8007" spans="1:21">
      <c r="A8007" s="54">
        <v>8005</v>
      </c>
      <c r="B8007" s="107">
        <v>48195</v>
      </c>
      <c r="C8007" s="107">
        <v>48195</v>
      </c>
      <c r="D8007" s="107">
        <v>1414121.0000000002</v>
      </c>
      <c r="E8007" s="108">
        <v>2978440000</v>
      </c>
      <c r="F8007" s="107">
        <v>0</v>
      </c>
      <c r="G8007" s="110">
        <v>0.70385235041226524</v>
      </c>
      <c r="H8007" s="110">
        <v>1.1993258502269404</v>
      </c>
      <c r="I8007" s="110">
        <v>1.6663855695772511</v>
      </c>
      <c r="J8007" s="110">
        <v>1.7636621732563507</v>
      </c>
      <c r="K8007" s="110">
        <v>1.1729503844020963</v>
      </c>
      <c r="L8007" s="110">
        <v>1.1005888635191072</v>
      </c>
      <c r="M8007" s="110">
        <v>0.86450366688005786</v>
      </c>
      <c r="N8007" s="110">
        <v>0.61855968613705248</v>
      </c>
      <c r="O8007" s="110">
        <v>0.60367589268662691</v>
      </c>
      <c r="P8007" s="110">
        <v>0.51610484589678396</v>
      </c>
      <c r="Q8007" s="110">
        <v>0.31693645088711536</v>
      </c>
      <c r="R8007" s="110">
        <v>0.47243296671312895</v>
      </c>
      <c r="S8007" s="110">
        <v>0</v>
      </c>
      <c r="T8007" s="110">
        <v>0.91658155838289812</v>
      </c>
      <c r="U8007" s="110">
        <v>0.91658155838289801</v>
      </c>
    </row>
    <row r="8008" spans="1:21">
      <c r="A8008" s="54">
        <v>8006</v>
      </c>
      <c r="B8008" s="107">
        <v>48196</v>
      </c>
      <c r="C8008" s="107">
        <v>48196</v>
      </c>
      <c r="D8008" s="107">
        <v>6400503.9999999981</v>
      </c>
      <c r="E8008" s="108">
        <v>2978440000</v>
      </c>
      <c r="F8008" s="107">
        <v>0</v>
      </c>
      <c r="G8008" s="110">
        <v>1.3380746723138099</v>
      </c>
      <c r="H8008" s="110">
        <v>2.4807887189517732</v>
      </c>
      <c r="I8008" s="110">
        <v>4.8213949306294897</v>
      </c>
      <c r="J8008" s="110">
        <v>5.6034626526327651</v>
      </c>
      <c r="K8008" s="110">
        <v>2.4915695537157294</v>
      </c>
      <c r="L8008" s="110">
        <v>2.1070468101070845</v>
      </c>
      <c r="M8008" s="110">
        <v>1.579939121470415</v>
      </c>
      <c r="N8008" s="110">
        <v>1.0379976511076805</v>
      </c>
      <c r="O8008" s="110">
        <v>0.96210327174136345</v>
      </c>
      <c r="P8008" s="110">
        <v>0.83380817230657778</v>
      </c>
      <c r="Q8008" s="110">
        <v>0.4825333085285789</v>
      </c>
      <c r="R8008" s="110">
        <v>0.71954417076638311</v>
      </c>
      <c r="S8008" s="110">
        <v>4.4451703170252044</v>
      </c>
      <c r="T8008" s="110">
        <v>2.0381885861893045</v>
      </c>
      <c r="U8008" s="110">
        <v>4.3815933969240524</v>
      </c>
    </row>
    <row r="8009" spans="1:21">
      <c r="A8009" s="54">
        <v>8007</v>
      </c>
      <c r="B8009" s="107">
        <v>48197</v>
      </c>
      <c r="C8009" s="107">
        <v>48197</v>
      </c>
      <c r="D8009" s="107">
        <v>144999</v>
      </c>
      <c r="E8009" s="108">
        <v>2978440000</v>
      </c>
      <c r="F8009" s="107">
        <v>0</v>
      </c>
      <c r="G8009" s="110">
        <v>0</v>
      </c>
      <c r="H8009" s="110">
        <v>0</v>
      </c>
      <c r="I8009" s="110">
        <v>0</v>
      </c>
      <c r="J8009" s="110">
        <v>0</v>
      </c>
      <c r="K8009" s="110">
        <v>0</v>
      </c>
      <c r="L8009" s="110">
        <v>0</v>
      </c>
      <c r="M8009" s="110">
        <v>0</v>
      </c>
      <c r="N8009" s="110">
        <v>0</v>
      </c>
      <c r="O8009" s="110">
        <v>0</v>
      </c>
      <c r="P8009" s="110">
        <v>0</v>
      </c>
      <c r="Q8009" s="110">
        <v>0</v>
      </c>
      <c r="R8009" s="110">
        <v>0</v>
      </c>
      <c r="S8009" s="110">
        <v>0</v>
      </c>
      <c r="T8009" s="110">
        <v>0</v>
      </c>
      <c r="U8009" s="110">
        <v>0</v>
      </c>
    </row>
    <row r="8010" spans="1:21">
      <c r="A8010" s="54">
        <v>8008</v>
      </c>
      <c r="B8010" s="107">
        <v>48198</v>
      </c>
      <c r="C8010" s="107">
        <v>48198</v>
      </c>
      <c r="D8010" s="107">
        <v>401164</v>
      </c>
      <c r="E8010" s="108">
        <v>2978440000</v>
      </c>
      <c r="F8010" s="107">
        <v>0</v>
      </c>
      <c r="G8010" s="110">
        <v>0</v>
      </c>
      <c r="H8010" s="110">
        <v>0</v>
      </c>
      <c r="I8010" s="110">
        <v>0</v>
      </c>
      <c r="J8010" s="110">
        <v>0</v>
      </c>
      <c r="K8010" s="110">
        <v>0</v>
      </c>
      <c r="L8010" s="110">
        <v>0</v>
      </c>
      <c r="M8010" s="110">
        <v>0</v>
      </c>
      <c r="N8010" s="110">
        <v>0</v>
      </c>
      <c r="O8010" s="110">
        <v>0</v>
      </c>
      <c r="P8010" s="110">
        <v>0</v>
      </c>
      <c r="Q8010" s="110">
        <v>0</v>
      </c>
      <c r="R8010" s="110">
        <v>0</v>
      </c>
      <c r="S8010" s="110">
        <v>0</v>
      </c>
      <c r="T8010" s="110">
        <v>0</v>
      </c>
      <c r="U8010" s="110">
        <v>0</v>
      </c>
    </row>
    <row r="8011" spans="1:21">
      <c r="A8011" s="54">
        <v>8009</v>
      </c>
      <c r="B8011" s="107">
        <v>48199</v>
      </c>
      <c r="C8011" s="107">
        <v>48199</v>
      </c>
      <c r="D8011" s="107">
        <v>1282964</v>
      </c>
      <c r="E8011" s="108">
        <v>2978440000</v>
      </c>
      <c r="F8011" s="107">
        <v>0</v>
      </c>
      <c r="G8011" s="110">
        <v>0</v>
      </c>
      <c r="H8011" s="110">
        <v>0</v>
      </c>
      <c r="I8011" s="110">
        <v>0</v>
      </c>
      <c r="J8011" s="110">
        <v>0</v>
      </c>
      <c r="K8011" s="110">
        <v>0</v>
      </c>
      <c r="L8011" s="110">
        <v>0</v>
      </c>
      <c r="M8011" s="110">
        <v>0</v>
      </c>
      <c r="N8011" s="110">
        <v>0</v>
      </c>
      <c r="O8011" s="110">
        <v>0</v>
      </c>
      <c r="P8011" s="110">
        <v>0</v>
      </c>
      <c r="Q8011" s="110">
        <v>0</v>
      </c>
      <c r="R8011" s="110">
        <v>0</v>
      </c>
      <c r="S8011" s="110">
        <v>0</v>
      </c>
      <c r="T8011" s="110">
        <v>0</v>
      </c>
      <c r="U8011" s="110">
        <v>0</v>
      </c>
    </row>
    <row r="8012" spans="1:21">
      <c r="A8012" s="54">
        <v>8010</v>
      </c>
      <c r="B8012" s="107">
        <v>48200</v>
      </c>
      <c r="C8012" s="107">
        <v>48200</v>
      </c>
      <c r="D8012" s="107">
        <v>25239277</v>
      </c>
      <c r="E8012" s="108">
        <v>2978440000</v>
      </c>
      <c r="F8012" s="107">
        <v>0</v>
      </c>
      <c r="G8012" s="110">
        <v>100</v>
      </c>
      <c r="H8012" s="110">
        <v>100</v>
      </c>
      <c r="I8012" s="110">
        <v>100</v>
      </c>
      <c r="J8012" s="110">
        <v>100</v>
      </c>
      <c r="K8012" s="110">
        <v>100</v>
      </c>
      <c r="L8012" s="110">
        <v>100</v>
      </c>
      <c r="M8012" s="110">
        <v>100</v>
      </c>
      <c r="N8012" s="110">
        <v>83.317748213928155</v>
      </c>
      <c r="O8012" s="110">
        <v>100</v>
      </c>
      <c r="P8012" s="110">
        <v>100</v>
      </c>
      <c r="Q8012" s="110">
        <v>100</v>
      </c>
      <c r="R8012" s="110">
        <v>100</v>
      </c>
      <c r="S8012" s="110">
        <v>98.152413604454267</v>
      </c>
      <c r="T8012" s="110">
        <v>98.60981235116067</v>
      </c>
      <c r="U8012" s="110">
        <v>98.354881867112795</v>
      </c>
    </row>
    <row r="8013" spans="1:21">
      <c r="A8013" s="54">
        <v>8011</v>
      </c>
      <c r="B8013" s="107">
        <v>48220</v>
      </c>
      <c r="C8013" s="107">
        <v>48220</v>
      </c>
      <c r="D8013" s="107">
        <v>5648250.9999999991</v>
      </c>
      <c r="E8013" s="108">
        <v>20900900000</v>
      </c>
      <c r="F8013" s="107">
        <v>0</v>
      </c>
      <c r="G8013" s="110">
        <v>87.288827543474682</v>
      </c>
      <c r="H8013" s="110">
        <v>100</v>
      </c>
      <c r="I8013" s="110">
        <v>100</v>
      </c>
      <c r="J8013" s="110">
        <v>100</v>
      </c>
      <c r="K8013" s="110">
        <v>100</v>
      </c>
      <c r="L8013" s="110">
        <v>41.932937246847395</v>
      </c>
      <c r="M8013" s="110">
        <v>4.4510192969754172</v>
      </c>
      <c r="N8013" s="110">
        <v>1.5000956496260216</v>
      </c>
      <c r="O8013" s="110">
        <v>4.1302024288774932</v>
      </c>
      <c r="P8013" s="110">
        <v>27.310241278533038</v>
      </c>
      <c r="Q8013" s="110">
        <v>100</v>
      </c>
      <c r="R8013" s="110">
        <v>80.661800409862437</v>
      </c>
      <c r="S8013" s="110">
        <v>0</v>
      </c>
      <c r="T8013" s="110">
        <v>62.272926987849701</v>
      </c>
      <c r="U8013" s="110">
        <v>62.272926987849715</v>
      </c>
    </row>
    <row r="8014" spans="1:21">
      <c r="A8014" s="54">
        <v>8012</v>
      </c>
      <c r="B8014" s="107">
        <v>48316</v>
      </c>
      <c r="C8014" s="107">
        <v>48316</v>
      </c>
      <c r="D8014" s="107">
        <v>405119.00000000006</v>
      </c>
      <c r="E8014" s="108">
        <v>2978440000</v>
      </c>
      <c r="F8014" s="107">
        <v>0</v>
      </c>
      <c r="G8014" s="110">
        <v>12.679288578459911</v>
      </c>
      <c r="H8014" s="110">
        <v>27.527673594200124</v>
      </c>
      <c r="I8014" s="110">
        <v>4.9615513413792893</v>
      </c>
      <c r="J8014" s="110">
        <v>1.9225971126022838</v>
      </c>
      <c r="K8014" s="110">
        <v>1.982102158070906</v>
      </c>
      <c r="L8014" s="110">
        <v>3.2292185080044011</v>
      </c>
      <c r="M8014" s="110">
        <v>0.63079274591309253</v>
      </c>
      <c r="N8014" s="110">
        <v>0.49501931706104424</v>
      </c>
      <c r="O8014" s="110">
        <v>2.705813736598516</v>
      </c>
      <c r="P8014" s="110">
        <v>4.4533503083816983</v>
      </c>
      <c r="Q8014" s="110">
        <v>6.2674865963515787</v>
      </c>
      <c r="R8014" s="110">
        <v>14.226951179477719</v>
      </c>
      <c r="S8014" s="110">
        <v>0</v>
      </c>
      <c r="T8014" s="110">
        <v>6.7568204313750471</v>
      </c>
      <c r="U8014" s="110">
        <v>6.7568204313750462</v>
      </c>
    </row>
    <row r="8015" spans="1:21">
      <c r="A8015" s="54">
        <v>8013</v>
      </c>
      <c r="B8015" s="107">
        <v>48317</v>
      </c>
      <c r="C8015" s="107">
        <v>48317</v>
      </c>
      <c r="D8015" s="107">
        <v>575658</v>
      </c>
      <c r="E8015" s="108">
        <v>5963430000</v>
      </c>
      <c r="F8015" s="107">
        <v>0</v>
      </c>
      <c r="G8015" s="110">
        <v>27.713983942748989</v>
      </c>
      <c r="H8015" s="110">
        <v>43.284261386951158</v>
      </c>
      <c r="I8015" s="110">
        <v>9.2050583900729066</v>
      </c>
      <c r="J8015" s="110">
        <v>3.2277458483158985</v>
      </c>
      <c r="K8015" s="110">
        <v>4.4660469945207222</v>
      </c>
      <c r="L8015" s="110">
        <v>7.7132086564421174</v>
      </c>
      <c r="M8015" s="110">
        <v>2.0278241373062604</v>
      </c>
      <c r="N8015" s="110">
        <v>1.7213475382002863</v>
      </c>
      <c r="O8015" s="110">
        <v>6.9832975074507928</v>
      </c>
      <c r="P8015" s="110">
        <v>13.243168022821154</v>
      </c>
      <c r="Q8015" s="110">
        <v>14.014250049877935</v>
      </c>
      <c r="R8015" s="110">
        <v>20.780505219007892</v>
      </c>
      <c r="S8015" s="110">
        <v>0</v>
      </c>
      <c r="T8015" s="110">
        <v>12.865058141143011</v>
      </c>
      <c r="U8015" s="110">
        <v>12.865058141143011</v>
      </c>
    </row>
    <row r="8016" spans="1:21">
      <c r="A8016" s="54">
        <v>8014</v>
      </c>
      <c r="B8016" s="107">
        <v>48318</v>
      </c>
      <c r="C8016" s="107">
        <v>48318</v>
      </c>
      <c r="D8016" s="107">
        <v>2510346</v>
      </c>
      <c r="E8016" s="108">
        <v>2978440000</v>
      </c>
      <c r="F8016" s="107">
        <v>0</v>
      </c>
      <c r="G8016" s="110">
        <v>100</v>
      </c>
      <c r="H8016" s="110">
        <v>100</v>
      </c>
      <c r="I8016" s="110">
        <v>100</v>
      </c>
      <c r="J8016" s="110">
        <v>100</v>
      </c>
      <c r="K8016" s="110">
        <v>100</v>
      </c>
      <c r="L8016" s="110">
        <v>100</v>
      </c>
      <c r="M8016" s="110">
        <v>100</v>
      </c>
      <c r="N8016" s="110">
        <v>100</v>
      </c>
      <c r="O8016" s="110">
        <v>100</v>
      </c>
      <c r="P8016" s="110">
        <v>100</v>
      </c>
      <c r="Q8016" s="110">
        <v>100</v>
      </c>
      <c r="R8016" s="110">
        <v>100</v>
      </c>
      <c r="S8016" s="110">
        <v>100</v>
      </c>
      <c r="T8016" s="110">
        <v>100</v>
      </c>
      <c r="U8016" s="110">
        <v>100</v>
      </c>
    </row>
    <row r="8017" spans="1:21">
      <c r="A8017" s="54">
        <v>8015</v>
      </c>
      <c r="B8017" s="107">
        <v>48319</v>
      </c>
      <c r="C8017" s="107">
        <v>48319</v>
      </c>
      <c r="D8017" s="107">
        <v>1092250757</v>
      </c>
      <c r="E8017" s="108">
        <v>8928520000</v>
      </c>
      <c r="F8017" s="107">
        <v>0</v>
      </c>
      <c r="G8017" s="110">
        <v>100</v>
      </c>
      <c r="H8017" s="110">
        <v>27.021400383886625</v>
      </c>
      <c r="I8017" s="110">
        <v>100</v>
      </c>
      <c r="J8017" s="110">
        <v>100</v>
      </c>
      <c r="K8017" s="110">
        <v>100</v>
      </c>
      <c r="L8017" s="110">
        <v>63.56924720392329</v>
      </c>
      <c r="M8017" s="110">
        <v>100</v>
      </c>
      <c r="N8017" s="110">
        <v>100</v>
      </c>
      <c r="O8017" s="110">
        <v>100</v>
      </c>
      <c r="P8017" s="110">
        <v>100</v>
      </c>
      <c r="Q8017" s="110">
        <v>100</v>
      </c>
      <c r="R8017" s="110">
        <v>100</v>
      </c>
      <c r="S8017" s="110">
        <v>90.039893214560536</v>
      </c>
      <c r="T8017" s="110">
        <v>90.882553965650843</v>
      </c>
      <c r="U8017" s="110">
        <v>90.051976028624694</v>
      </c>
    </row>
    <row r="8018" spans="1:21">
      <c r="A8018" s="54">
        <v>8016</v>
      </c>
      <c r="B8018" s="107">
        <v>48331</v>
      </c>
      <c r="C8018" s="107">
        <v>48331</v>
      </c>
      <c r="D8018" s="107">
        <v>27619228.000000011</v>
      </c>
      <c r="E8018" s="108">
        <v>5956870000</v>
      </c>
      <c r="F8018" s="107">
        <v>0</v>
      </c>
      <c r="G8018" s="110">
        <v>36.208622217122922</v>
      </c>
      <c r="H8018" s="110">
        <v>8.5701167731512822</v>
      </c>
      <c r="I8018" s="110">
        <v>5.4676792496588824</v>
      </c>
      <c r="J8018" s="110">
        <v>9.1685537997025666</v>
      </c>
      <c r="K8018" s="110">
        <v>14.266942024168539</v>
      </c>
      <c r="L8018" s="110">
        <v>13.848174946920647</v>
      </c>
      <c r="M8018" s="110">
        <v>59.906104034893609</v>
      </c>
      <c r="N8018" s="110">
        <v>100</v>
      </c>
      <c r="O8018" s="110">
        <v>100</v>
      </c>
      <c r="P8018" s="110">
        <v>36.44670662907248</v>
      </c>
      <c r="Q8018" s="110">
        <v>49.511879377416712</v>
      </c>
      <c r="R8018" s="110">
        <v>56.51128022685598</v>
      </c>
      <c r="S8018" s="110">
        <v>11.263181015239812</v>
      </c>
      <c r="T8018" s="110">
        <v>40.825504939913635</v>
      </c>
      <c r="U8018" s="110">
        <v>12.901706308076983</v>
      </c>
    </row>
    <row r="8019" spans="1:21">
      <c r="A8019" s="54">
        <v>8017</v>
      </c>
      <c r="B8019" s="107">
        <v>48332</v>
      </c>
      <c r="C8019" s="107">
        <v>48332</v>
      </c>
      <c r="D8019" s="107">
        <v>12080880</v>
      </c>
      <c r="E8019" s="108">
        <v>2978440000</v>
      </c>
      <c r="F8019" s="107">
        <v>0</v>
      </c>
      <c r="G8019" s="110">
        <v>100</v>
      </c>
      <c r="H8019" s="110">
        <v>35.313161306467286</v>
      </c>
      <c r="I8019" s="110">
        <v>17.827339647801917</v>
      </c>
      <c r="J8019" s="110">
        <v>25.108035666074485</v>
      </c>
      <c r="K8019" s="110">
        <v>32.212418824667573</v>
      </c>
      <c r="L8019" s="110">
        <v>31.235568110327712</v>
      </c>
      <c r="M8019" s="110">
        <v>100</v>
      </c>
      <c r="N8019" s="110">
        <v>100</v>
      </c>
      <c r="O8019" s="110">
        <v>100</v>
      </c>
      <c r="P8019" s="110">
        <v>63.647016471803624</v>
      </c>
      <c r="Q8019" s="110">
        <v>100</v>
      </c>
      <c r="R8019" s="110">
        <v>67.099812209412107</v>
      </c>
      <c r="S8019" s="110">
        <v>32.311289807410148</v>
      </c>
      <c r="T8019" s="110">
        <v>64.370279353046229</v>
      </c>
      <c r="U8019" s="110">
        <v>33.546094616366751</v>
      </c>
    </row>
    <row r="8020" spans="1:21">
      <c r="A8020" s="54">
        <v>8018</v>
      </c>
      <c r="B8020" s="107">
        <v>48333</v>
      </c>
      <c r="C8020" s="107">
        <v>48333</v>
      </c>
      <c r="D8020" s="107">
        <v>10306720.999999994</v>
      </c>
      <c r="E8020" s="108">
        <v>5950090000</v>
      </c>
      <c r="F8020" s="107">
        <v>0</v>
      </c>
      <c r="G8020" s="110">
        <v>69.20703640227164</v>
      </c>
      <c r="H8020" s="110">
        <v>16.378668218997049</v>
      </c>
      <c r="I8020" s="110">
        <v>9.6960913457963187</v>
      </c>
      <c r="J8020" s="110">
        <v>8.746009785978984</v>
      </c>
      <c r="K8020" s="110">
        <v>34.993719377467151</v>
      </c>
      <c r="L8020" s="110">
        <v>21.421210393611727</v>
      </c>
      <c r="M8020" s="110">
        <v>47.731580851909868</v>
      </c>
      <c r="N8020" s="110">
        <v>100</v>
      </c>
      <c r="O8020" s="110">
        <v>100</v>
      </c>
      <c r="P8020" s="110">
        <v>41.098245987023262</v>
      </c>
      <c r="Q8020" s="110">
        <v>69.279318994388888</v>
      </c>
      <c r="R8020" s="110">
        <v>79.041952253098913</v>
      </c>
      <c r="S8020" s="110">
        <v>20.509447858017371</v>
      </c>
      <c r="T8020" s="110">
        <v>49.799486134211975</v>
      </c>
      <c r="U8020" s="110">
        <v>21.562235410896616</v>
      </c>
    </row>
    <row r="8021" spans="1:21">
      <c r="A8021" s="54">
        <v>8019</v>
      </c>
      <c r="B8021" s="107">
        <v>48334</v>
      </c>
      <c r="C8021" s="107">
        <v>48334</v>
      </c>
      <c r="D8021" s="107">
        <v>268942656.00000006</v>
      </c>
      <c r="E8021" s="108">
        <v>8928520000</v>
      </c>
      <c r="F8021" s="107">
        <v>0</v>
      </c>
      <c r="G8021" s="110">
        <v>1.6529524414119778</v>
      </c>
      <c r="H8021" s="110">
        <v>2.7570569869443555</v>
      </c>
      <c r="I8021" s="110">
        <v>3.9003828330832619</v>
      </c>
      <c r="J8021" s="110">
        <v>4.202565037765158</v>
      </c>
      <c r="K8021" s="110">
        <v>2.4312611369815973</v>
      </c>
      <c r="L8021" s="110">
        <v>0.11602720448153485</v>
      </c>
      <c r="M8021" s="110">
        <v>0.1</v>
      </c>
      <c r="N8021" s="110">
        <v>0.1</v>
      </c>
      <c r="O8021" s="110">
        <v>0.14467519660064568</v>
      </c>
      <c r="P8021" s="110">
        <v>0.24913335715882032</v>
      </c>
      <c r="Q8021" s="110">
        <v>0.6982912679318819</v>
      </c>
      <c r="R8021" s="110">
        <v>1.1224315353595098</v>
      </c>
      <c r="S8021" s="110">
        <v>2.2664620661182195</v>
      </c>
      <c r="T8021" s="110">
        <v>1.4562314164765617</v>
      </c>
      <c r="U8021" s="110">
        <v>2.1787892603990668</v>
      </c>
    </row>
    <row r="8022" spans="1:21">
      <c r="A8022" s="54">
        <v>8020</v>
      </c>
      <c r="B8022" s="107">
        <v>48346</v>
      </c>
      <c r="C8022" s="107">
        <v>48346</v>
      </c>
      <c r="D8022" s="107">
        <v>585318427.99999988</v>
      </c>
      <c r="E8022" s="108">
        <v>8935310000</v>
      </c>
      <c r="F8022" s="107">
        <v>0</v>
      </c>
      <c r="G8022" s="110">
        <v>100</v>
      </c>
      <c r="H8022" s="110">
        <v>6.5952017967280234</v>
      </c>
      <c r="I8022" s="110">
        <v>7.2550884206272919</v>
      </c>
      <c r="J8022" s="110">
        <v>8.593681359189496</v>
      </c>
      <c r="K8022" s="110">
        <v>3.154604905621158</v>
      </c>
      <c r="L8022" s="110">
        <v>4.6062279704259641</v>
      </c>
      <c r="M8022" s="110">
        <v>7.3969866514873734</v>
      </c>
      <c r="N8022" s="110">
        <v>4.0037184413808706</v>
      </c>
      <c r="O8022" s="110">
        <v>14.644657692990078</v>
      </c>
      <c r="P8022" s="110">
        <v>1.533473090338253</v>
      </c>
      <c r="Q8022" s="110">
        <v>0.66143021207865915</v>
      </c>
      <c r="R8022" s="110">
        <v>4.1552914218412962</v>
      </c>
      <c r="S8022" s="110">
        <v>16.737097654652104</v>
      </c>
      <c r="T8022" s="110">
        <v>13.550030163559038</v>
      </c>
      <c r="U8022" s="110">
        <v>16.656576563739318</v>
      </c>
    </row>
    <row r="8023" spans="1:21">
      <c r="A8023" s="54">
        <v>8021</v>
      </c>
      <c r="B8023" s="107">
        <v>48347</v>
      </c>
      <c r="C8023" s="107">
        <v>48347</v>
      </c>
      <c r="D8023" s="107">
        <v>3265775.0000000014</v>
      </c>
      <c r="E8023" s="108">
        <v>2978440000</v>
      </c>
      <c r="F8023" s="107">
        <v>0</v>
      </c>
      <c r="G8023" s="110">
        <v>1.9755264427814021</v>
      </c>
      <c r="H8023" s="110">
        <v>2.9195028086470121</v>
      </c>
      <c r="I8023" s="110">
        <v>3.450366188487088</v>
      </c>
      <c r="J8023" s="110">
        <v>3.0840420556118473</v>
      </c>
      <c r="K8023" s="110">
        <v>1.7714341394259727</v>
      </c>
      <c r="L8023" s="110">
        <v>0.2436375384432394</v>
      </c>
      <c r="M8023" s="110">
        <v>0.15194977917832531</v>
      </c>
      <c r="N8023" s="110">
        <v>0.1</v>
      </c>
      <c r="O8023" s="110">
        <v>0.15660109357621368</v>
      </c>
      <c r="P8023" s="110">
        <v>0.39205442909521299</v>
      </c>
      <c r="Q8023" s="110">
        <v>0.98812186062128859</v>
      </c>
      <c r="R8023" s="110">
        <v>1.4260900952249322</v>
      </c>
      <c r="S8023" s="110">
        <v>2.7589619601753776</v>
      </c>
      <c r="T8023" s="110">
        <v>1.3882772025910448</v>
      </c>
      <c r="U8023" s="110">
        <v>2.7354899896987988</v>
      </c>
    </row>
    <row r="8024" spans="1:21">
      <c r="A8024" s="54">
        <v>8022</v>
      </c>
      <c r="B8024" s="107">
        <v>48370</v>
      </c>
      <c r="C8024" s="107">
        <v>48370</v>
      </c>
      <c r="D8024" s="107">
        <v>27553039.000000007</v>
      </c>
      <c r="E8024" s="108">
        <v>2978440000</v>
      </c>
      <c r="F8024" s="107">
        <v>0</v>
      </c>
      <c r="G8024" s="110">
        <v>2.1639664793179811</v>
      </c>
      <c r="H8024" s="110">
        <v>7.6098543474980636</v>
      </c>
      <c r="I8024" s="110">
        <v>9.8849291299610123</v>
      </c>
      <c r="J8024" s="110">
        <v>24.442996715214669</v>
      </c>
      <c r="K8024" s="110">
        <v>100</v>
      </c>
      <c r="L8024" s="110">
        <v>25.718082043408437</v>
      </c>
      <c r="M8024" s="110">
        <v>100</v>
      </c>
      <c r="N8024" s="110">
        <v>29.330038386464786</v>
      </c>
      <c r="O8024" s="110">
        <v>2.7675573193431311</v>
      </c>
      <c r="P8024" s="110">
        <v>0.46832034926720228</v>
      </c>
      <c r="Q8024" s="110">
        <v>0.31620747647178671</v>
      </c>
      <c r="R8024" s="110">
        <v>0.56323126250920996</v>
      </c>
      <c r="S8024" s="110">
        <v>57.331123798287592</v>
      </c>
      <c r="T8024" s="110">
        <v>25.272098625788022</v>
      </c>
      <c r="U8024" s="110">
        <v>50.78252362176049</v>
      </c>
    </row>
    <row r="8025" spans="1:21">
      <c r="A8025" s="54">
        <v>8023</v>
      </c>
      <c r="B8025" s="107">
        <v>48371</v>
      </c>
      <c r="C8025" s="107">
        <v>48371</v>
      </c>
      <c r="D8025" s="107">
        <v>44652139</v>
      </c>
      <c r="E8025" s="108">
        <v>2978440000</v>
      </c>
      <c r="F8025" s="107">
        <v>0</v>
      </c>
      <c r="G8025" s="110">
        <v>1.8330412204323823</v>
      </c>
      <c r="H8025" s="110">
        <v>2.8408074861518933</v>
      </c>
      <c r="I8025" s="110">
        <v>3.7889472134572468</v>
      </c>
      <c r="J8025" s="110">
        <v>5.7613751193337723</v>
      </c>
      <c r="K8025" s="110">
        <v>0.80123739342996614</v>
      </c>
      <c r="L8025" s="110">
        <v>0.17866579489571929</v>
      </c>
      <c r="M8025" s="110">
        <v>0.1</v>
      </c>
      <c r="N8025" s="110">
        <v>0.1</v>
      </c>
      <c r="O8025" s="110">
        <v>0.1</v>
      </c>
      <c r="P8025" s="110">
        <v>0.17137211441506056</v>
      </c>
      <c r="Q8025" s="110">
        <v>0.56447917789335045</v>
      </c>
      <c r="R8025" s="110">
        <v>1.2535494115652053</v>
      </c>
      <c r="S8025" s="110">
        <v>3.1335500972644841</v>
      </c>
      <c r="T8025" s="110">
        <v>1.4577895776312164</v>
      </c>
      <c r="U8025" s="110">
        <v>2.8963821965820795</v>
      </c>
    </row>
    <row r="8026" spans="1:21">
      <c r="A8026" s="54">
        <v>8024</v>
      </c>
      <c r="B8026" s="107">
        <v>48372</v>
      </c>
      <c r="C8026" s="107">
        <v>48372</v>
      </c>
      <c r="D8026" s="107">
        <v>762543026.00000024</v>
      </c>
      <c r="E8026" s="108">
        <v>14878200000</v>
      </c>
      <c r="F8026" s="107">
        <v>0</v>
      </c>
      <c r="G8026" s="110">
        <v>0.34580385390019686</v>
      </c>
      <c r="H8026" s="110">
        <v>0.58666764270176874</v>
      </c>
      <c r="I8026" s="110">
        <v>0.74955859342450504</v>
      </c>
      <c r="J8026" s="110">
        <v>0.85014347238671961</v>
      </c>
      <c r="K8026" s="110">
        <v>0.63073101219046201</v>
      </c>
      <c r="L8026" s="110">
        <v>0.35108132762926858</v>
      </c>
      <c r="M8026" s="110">
        <v>0.18307725435004712</v>
      </c>
      <c r="N8026" s="110">
        <v>0.14470136087008789</v>
      </c>
      <c r="O8026" s="110">
        <v>0.15587986341678606</v>
      </c>
      <c r="P8026" s="110">
        <v>0.15626235432048616</v>
      </c>
      <c r="Q8026" s="110">
        <v>0.18075611522536064</v>
      </c>
      <c r="R8026" s="110">
        <v>0.21998207539815279</v>
      </c>
      <c r="S8026" s="110">
        <v>0.55444401326122716</v>
      </c>
      <c r="T8026" s="110">
        <v>0.37955374381782003</v>
      </c>
      <c r="U8026" s="110">
        <v>0.52708052158200147</v>
      </c>
    </row>
    <row r="8027" spans="1:21">
      <c r="A8027" s="54">
        <v>8025</v>
      </c>
      <c r="B8027" s="107">
        <v>48374</v>
      </c>
      <c r="C8027" s="107">
        <v>48374</v>
      </c>
      <c r="D8027" s="107">
        <v>16401062</v>
      </c>
      <c r="E8027" s="108">
        <v>2978440000</v>
      </c>
      <c r="F8027" s="107">
        <v>0</v>
      </c>
      <c r="G8027" s="110">
        <v>0.18967716935301232</v>
      </c>
      <c r="H8027" s="110">
        <v>0.32531623522656911</v>
      </c>
      <c r="I8027" s="110">
        <v>0.58538637900298029</v>
      </c>
      <c r="J8027" s="110">
        <v>0.56286162692319008</v>
      </c>
      <c r="K8027" s="110">
        <v>0.87419918287801146</v>
      </c>
      <c r="L8027" s="110">
        <v>0.62205667880352034</v>
      </c>
      <c r="M8027" s="110">
        <v>0.44263194761713687</v>
      </c>
      <c r="N8027" s="110">
        <v>0.56022082650673777</v>
      </c>
      <c r="O8027" s="110">
        <v>0.39865511110114304</v>
      </c>
      <c r="P8027" s="110">
        <v>0.11376397913134327</v>
      </c>
      <c r="Q8027" s="110">
        <v>0.10568424137851172</v>
      </c>
      <c r="R8027" s="110">
        <v>0.1</v>
      </c>
      <c r="S8027" s="110">
        <v>0.58169513055783828</v>
      </c>
      <c r="T8027" s="110">
        <v>0.40670444816017964</v>
      </c>
      <c r="U8027" s="110">
        <v>0.54898249541242705</v>
      </c>
    </row>
    <row r="8028" spans="1:21">
      <c r="A8028" s="54">
        <v>8026</v>
      </c>
      <c r="B8028" s="107">
        <v>48375</v>
      </c>
      <c r="C8028" s="107">
        <v>48375</v>
      </c>
      <c r="D8028" s="107">
        <v>926466.00000000035</v>
      </c>
      <c r="E8028" s="108">
        <v>2978440000</v>
      </c>
      <c r="F8028" s="107">
        <v>1</v>
      </c>
      <c r="G8028" s="110">
        <v>-99999</v>
      </c>
      <c r="H8028" s="110">
        <v>-99999</v>
      </c>
      <c r="I8028" s="110">
        <v>-99999</v>
      </c>
      <c r="J8028" s="110">
        <v>-99999</v>
      </c>
      <c r="K8028" s="110">
        <v>-99999</v>
      </c>
      <c r="L8028" s="110">
        <v>-99999</v>
      </c>
      <c r="M8028" s="110">
        <v>-99999</v>
      </c>
      <c r="N8028" s="110">
        <v>-99999</v>
      </c>
      <c r="O8028" s="110">
        <v>-99999</v>
      </c>
      <c r="P8028" s="110">
        <v>-99999</v>
      </c>
      <c r="Q8028" s="110">
        <v>-99999</v>
      </c>
      <c r="R8028" s="110">
        <v>-99999</v>
      </c>
      <c r="S8028" s="110">
        <v>0</v>
      </c>
      <c r="T8028" s="110">
        <v>0</v>
      </c>
      <c r="U8028" s="110">
        <v>0</v>
      </c>
    </row>
    <row r="8029" spans="1:21">
      <c r="A8029" s="54">
        <v>8027</v>
      </c>
      <c r="B8029" s="107">
        <v>48376</v>
      </c>
      <c r="C8029" s="107">
        <v>48376</v>
      </c>
      <c r="D8029" s="107">
        <v>516587</v>
      </c>
      <c r="E8029" s="108">
        <v>2985000000</v>
      </c>
      <c r="F8029" s="107">
        <v>0</v>
      </c>
      <c r="G8029" s="110">
        <v>36.367766098713602</v>
      </c>
      <c r="H8029" s="110">
        <v>52.127039242529456</v>
      </c>
      <c r="I8029" s="110">
        <v>55.94406250076252</v>
      </c>
      <c r="J8029" s="110">
        <v>76.257864033581129</v>
      </c>
      <c r="K8029" s="110">
        <v>89.643004201580084</v>
      </c>
      <c r="L8029" s="110">
        <v>100</v>
      </c>
      <c r="M8029" s="110">
        <v>100</v>
      </c>
      <c r="N8029" s="110">
        <v>100</v>
      </c>
      <c r="O8029" s="110">
        <v>51.406644814326008</v>
      </c>
      <c r="P8029" s="110">
        <v>20.874363794826252</v>
      </c>
      <c r="Q8029" s="110">
        <v>16.988882422134509</v>
      </c>
      <c r="R8029" s="110">
        <v>27.106651910451369</v>
      </c>
      <c r="S8029" s="110">
        <v>92.775330495042994</v>
      </c>
      <c r="T8029" s="110">
        <v>60.559689918242078</v>
      </c>
      <c r="U8029" s="110">
        <v>90.389467170593775</v>
      </c>
    </row>
    <row r="8030" spans="1:21">
      <c r="A8030" s="54">
        <v>8028</v>
      </c>
      <c r="B8030" s="107">
        <v>48377</v>
      </c>
      <c r="C8030" s="107">
        <v>48377</v>
      </c>
      <c r="D8030" s="107">
        <v>35759927</v>
      </c>
      <c r="E8030" s="108">
        <v>5963430000</v>
      </c>
      <c r="F8030" s="107">
        <v>0</v>
      </c>
      <c r="G8030" s="110">
        <v>1.0842656580626648</v>
      </c>
      <c r="H8030" s="110">
        <v>1.5632815666142428</v>
      </c>
      <c r="I8030" s="110">
        <v>1.6740257039712765</v>
      </c>
      <c r="J8030" s="110">
        <v>1.4601321578940727</v>
      </c>
      <c r="K8030" s="110">
        <v>0.4948701191259256</v>
      </c>
      <c r="L8030" s="110">
        <v>0.15000407660494883</v>
      </c>
      <c r="M8030" s="110">
        <v>0.14830556960187002</v>
      </c>
      <c r="N8030" s="110">
        <v>0.14674268655572237</v>
      </c>
      <c r="O8030" s="110">
        <v>0.1</v>
      </c>
      <c r="P8030" s="110">
        <v>0.1</v>
      </c>
      <c r="Q8030" s="110">
        <v>0.24167245119509034</v>
      </c>
      <c r="R8030" s="110">
        <v>0.71225750200026017</v>
      </c>
      <c r="S8030" s="110">
        <v>0.3671810335650682</v>
      </c>
      <c r="T8030" s="110">
        <v>0.65629645763550615</v>
      </c>
      <c r="U8030" s="110">
        <v>0.51379452135123804</v>
      </c>
    </row>
    <row r="8031" spans="1:21">
      <c r="A8031" s="54">
        <v>8029</v>
      </c>
      <c r="B8031" s="107">
        <v>48394</v>
      </c>
      <c r="C8031" s="107">
        <v>48394</v>
      </c>
      <c r="D8031" s="107">
        <v>263077.99999999994</v>
      </c>
      <c r="E8031" s="108">
        <v>2985000000</v>
      </c>
      <c r="F8031" s="107">
        <v>0</v>
      </c>
      <c r="G8031" s="110">
        <v>0.34375495587006205</v>
      </c>
      <c r="H8031" s="110">
        <v>0.47062979669570126</v>
      </c>
      <c r="I8031" s="110">
        <v>0.5730512245032503</v>
      </c>
      <c r="J8031" s="110">
        <v>0.8376269107598574</v>
      </c>
      <c r="K8031" s="110">
        <v>0.70821084692157554</v>
      </c>
      <c r="L8031" s="110">
        <v>0.48371403415768449</v>
      </c>
      <c r="M8031" s="110">
        <v>0.26517669440414188</v>
      </c>
      <c r="N8031" s="110">
        <v>0.20412367990628139</v>
      </c>
      <c r="O8031" s="110">
        <v>0.22907211689642104</v>
      </c>
      <c r="P8031" s="110">
        <v>0.18798677538066264</v>
      </c>
      <c r="Q8031" s="110">
        <v>0.17852984801502428</v>
      </c>
      <c r="R8031" s="110">
        <v>0.25697400017818378</v>
      </c>
      <c r="S8031" s="110">
        <v>0</v>
      </c>
      <c r="T8031" s="110">
        <v>0.39490424030740395</v>
      </c>
      <c r="U8031" s="110">
        <v>0.39490424030740384</v>
      </c>
    </row>
    <row r="8032" spans="1:21">
      <c r="A8032" s="54">
        <v>8030</v>
      </c>
      <c r="B8032" s="107">
        <v>48395</v>
      </c>
      <c r="C8032" s="107">
        <v>48395</v>
      </c>
      <c r="D8032" s="107">
        <v>6590615</v>
      </c>
      <c r="E8032" s="108">
        <v>2985000000</v>
      </c>
      <c r="F8032" s="107">
        <v>0</v>
      </c>
      <c r="G8032" s="110">
        <v>5.0416997971394446</v>
      </c>
      <c r="H8032" s="110">
        <v>10.485693354292787</v>
      </c>
      <c r="I8032" s="110">
        <v>34.283866241543087</v>
      </c>
      <c r="J8032" s="110">
        <v>80.351250208874234</v>
      </c>
      <c r="K8032" s="110">
        <v>13.70438819016352</v>
      </c>
      <c r="L8032" s="110">
        <v>7.5181108267647678</v>
      </c>
      <c r="M8032" s="110">
        <v>4.8081091002761065</v>
      </c>
      <c r="N8032" s="110">
        <v>3.2844282617025677</v>
      </c>
      <c r="O8032" s="110">
        <v>2.9714463429432163</v>
      </c>
      <c r="P8032" s="110">
        <v>2.7245672316720073</v>
      </c>
      <c r="Q8032" s="110">
        <v>1.8341996423435918</v>
      </c>
      <c r="R8032" s="110">
        <v>2.7260077946406915</v>
      </c>
      <c r="S8032" s="110">
        <v>43.425949793104614</v>
      </c>
      <c r="T8032" s="110">
        <v>14.144480582696334</v>
      </c>
      <c r="U8032" s="110">
        <v>41.547081269100723</v>
      </c>
    </row>
    <row r="8033" spans="1:21">
      <c r="A8033" s="54">
        <v>8031</v>
      </c>
      <c r="B8033" s="107">
        <v>48396</v>
      </c>
      <c r="C8033" s="107">
        <v>48396</v>
      </c>
      <c r="D8033" s="107">
        <v>39595275</v>
      </c>
      <c r="E8033" s="108">
        <v>5963430000</v>
      </c>
      <c r="F8033" s="107">
        <v>0</v>
      </c>
      <c r="G8033" s="110">
        <v>80.119051328878271</v>
      </c>
      <c r="H8033" s="110">
        <v>100</v>
      </c>
      <c r="I8033" s="110">
        <v>100</v>
      </c>
      <c r="J8033" s="110">
        <v>100</v>
      </c>
      <c r="K8033" s="110">
        <v>100</v>
      </c>
      <c r="L8033" s="110">
        <v>100</v>
      </c>
      <c r="M8033" s="110">
        <v>100</v>
      </c>
      <c r="N8033" s="110">
        <v>28.666449669627848</v>
      </c>
      <c r="O8033" s="110">
        <v>6.0795269298619994</v>
      </c>
      <c r="P8033" s="110">
        <v>10.277276834573433</v>
      </c>
      <c r="Q8033" s="110">
        <v>31.808826443822529</v>
      </c>
      <c r="R8033" s="110">
        <v>50.522834620088105</v>
      </c>
      <c r="S8033" s="110">
        <v>49.602216298120076</v>
      </c>
      <c r="T8033" s="110">
        <v>67.289497152237686</v>
      </c>
      <c r="U8033" s="110">
        <v>52.113339333366099</v>
      </c>
    </row>
    <row r="8034" spans="1:21">
      <c r="A8034" s="54">
        <v>8032</v>
      </c>
      <c r="B8034" s="107">
        <v>48510</v>
      </c>
      <c r="C8034" s="107">
        <v>48510</v>
      </c>
      <c r="D8034" s="107">
        <v>50768247.999999993</v>
      </c>
      <c r="E8034" s="108">
        <v>62916800000</v>
      </c>
      <c r="F8034" s="107">
        <v>0</v>
      </c>
      <c r="G8034" s="110">
        <v>9.0881996844270514</v>
      </c>
      <c r="H8034" s="110">
        <v>11.794759076379139</v>
      </c>
      <c r="I8034" s="110">
        <v>5.3484043277263487</v>
      </c>
      <c r="J8034" s="110">
        <v>2.4679437887545577</v>
      </c>
      <c r="K8034" s="110">
        <v>2.6711162486002786</v>
      </c>
      <c r="L8034" s="110">
        <v>3.9026113069371497</v>
      </c>
      <c r="M8034" s="110">
        <v>0.70960829405039405</v>
      </c>
      <c r="N8034" s="110">
        <v>0.44902579225747885</v>
      </c>
      <c r="O8034" s="110">
        <v>1.7471499124530081</v>
      </c>
      <c r="P8034" s="110">
        <v>2.878287321998747</v>
      </c>
      <c r="Q8034" s="110">
        <v>4.9524137147920007</v>
      </c>
      <c r="R8034" s="110">
        <v>8.1937740923024975</v>
      </c>
      <c r="S8034" s="110">
        <v>3.1756892375599173</v>
      </c>
      <c r="T8034" s="110">
        <v>4.5169411300565541</v>
      </c>
      <c r="U8034" s="110">
        <v>3.8721147914068572</v>
      </c>
    </row>
    <row r="8035" spans="1:21">
      <c r="A8035" s="54">
        <v>8033</v>
      </c>
      <c r="B8035" s="107">
        <v>48513</v>
      </c>
      <c r="C8035" s="107">
        <v>48513</v>
      </c>
      <c r="D8035" s="107">
        <v>1232423</v>
      </c>
      <c r="E8035" s="108">
        <v>5976330000</v>
      </c>
      <c r="F8035" s="107">
        <v>0</v>
      </c>
      <c r="G8035" s="110">
        <v>32.707196940076727</v>
      </c>
      <c r="H8035" s="110">
        <v>26.103702781080596</v>
      </c>
      <c r="I8035" s="110">
        <v>44.615821181237976</v>
      </c>
      <c r="J8035" s="110">
        <v>43.831218569836409</v>
      </c>
      <c r="K8035" s="110">
        <v>84.527325034740088</v>
      </c>
      <c r="L8035" s="110">
        <v>100</v>
      </c>
      <c r="M8035" s="110">
        <v>76.519196732191986</v>
      </c>
      <c r="N8035" s="110">
        <v>76.742758824670531</v>
      </c>
      <c r="O8035" s="110">
        <v>99.917163676948093</v>
      </c>
      <c r="P8035" s="110">
        <v>100</v>
      </c>
      <c r="Q8035" s="110">
        <v>59.733662777843151</v>
      </c>
      <c r="R8035" s="110">
        <v>26.21702399017007</v>
      </c>
      <c r="S8035" s="110">
        <v>0</v>
      </c>
      <c r="T8035" s="110">
        <v>64.24292254239964</v>
      </c>
      <c r="U8035" s="110">
        <v>64.24292254239964</v>
      </c>
    </row>
    <row r="8036" spans="1:21">
      <c r="A8036" s="54">
        <v>8034</v>
      </c>
      <c r="B8036" s="107">
        <v>48514</v>
      </c>
      <c r="C8036" s="107">
        <v>48514</v>
      </c>
      <c r="D8036" s="107">
        <v>751.99999999999989</v>
      </c>
      <c r="E8036" s="108">
        <v>2985000000</v>
      </c>
      <c r="F8036" s="107">
        <v>0</v>
      </c>
      <c r="G8036" s="110">
        <v>100</v>
      </c>
      <c r="H8036" s="110">
        <v>100</v>
      </c>
      <c r="I8036" s="110">
        <v>100</v>
      </c>
      <c r="J8036" s="110">
        <v>100</v>
      </c>
      <c r="K8036" s="110">
        <v>100</v>
      </c>
      <c r="L8036" s="110">
        <v>100</v>
      </c>
      <c r="M8036" s="110">
        <v>100</v>
      </c>
      <c r="N8036" s="110">
        <v>100</v>
      </c>
      <c r="O8036" s="110">
        <v>100</v>
      </c>
      <c r="P8036" s="110">
        <v>100</v>
      </c>
      <c r="Q8036" s="110">
        <v>100</v>
      </c>
      <c r="R8036" s="110">
        <v>100</v>
      </c>
      <c r="S8036" s="110">
        <v>0</v>
      </c>
      <c r="T8036" s="110">
        <v>100</v>
      </c>
      <c r="U8036" s="110">
        <v>100</v>
      </c>
    </row>
    <row r="8037" spans="1:21">
      <c r="A8037" s="54">
        <v>8035</v>
      </c>
      <c r="B8037" s="107">
        <v>48515</v>
      </c>
      <c r="C8037" s="107">
        <v>48515</v>
      </c>
      <c r="D8037" s="107">
        <v>837908879</v>
      </c>
      <c r="E8037" s="108">
        <v>11933400000</v>
      </c>
      <c r="F8037" s="107">
        <v>0</v>
      </c>
      <c r="G8037" s="110">
        <v>100</v>
      </c>
      <c r="H8037" s="110">
        <v>18.19388398007731</v>
      </c>
      <c r="I8037" s="110">
        <v>50.350855641397793</v>
      </c>
      <c r="J8037" s="110">
        <v>28.983969379964464</v>
      </c>
      <c r="K8037" s="110">
        <v>7.1991982045315597</v>
      </c>
      <c r="L8037" s="110">
        <v>15.670948638522374</v>
      </c>
      <c r="M8037" s="110">
        <v>10.056564593563873</v>
      </c>
      <c r="N8037" s="110">
        <v>5.2391455785820016</v>
      </c>
      <c r="O8037" s="110">
        <v>9.4416245476822276</v>
      </c>
      <c r="P8037" s="110">
        <v>87.983515436818067</v>
      </c>
      <c r="Q8037" s="110">
        <v>100</v>
      </c>
      <c r="R8037" s="110">
        <v>100</v>
      </c>
      <c r="S8037" s="110">
        <v>46.268681536737688</v>
      </c>
      <c r="T8037" s="110">
        <v>44.426642166761638</v>
      </c>
      <c r="U8037" s="110">
        <v>46.24052692173526</v>
      </c>
    </row>
    <row r="8038" spans="1:21">
      <c r="A8038" s="54">
        <v>8036</v>
      </c>
      <c r="B8038" s="107">
        <v>48525</v>
      </c>
      <c r="C8038" s="107">
        <v>48525</v>
      </c>
      <c r="D8038" s="107">
        <v>30661402.000000007</v>
      </c>
      <c r="E8038" s="108">
        <v>2985000000</v>
      </c>
      <c r="F8038" s="107">
        <v>0</v>
      </c>
      <c r="G8038" s="110">
        <v>94.610683237331585</v>
      </c>
      <c r="H8038" s="110">
        <v>7.9221184718342306</v>
      </c>
      <c r="I8038" s="110">
        <v>6.171542597040597</v>
      </c>
      <c r="J8038" s="110">
        <v>8.1148772751209801</v>
      </c>
      <c r="K8038" s="110">
        <v>14.955510964188349</v>
      </c>
      <c r="L8038" s="110">
        <v>12.861806972724548</v>
      </c>
      <c r="M8038" s="110">
        <v>36.965491426093251</v>
      </c>
      <c r="N8038" s="110">
        <v>72.470870437070602</v>
      </c>
      <c r="O8038" s="110">
        <v>100</v>
      </c>
      <c r="P8038" s="110">
        <v>100</v>
      </c>
      <c r="Q8038" s="110">
        <v>87.75220673952424</v>
      </c>
      <c r="R8038" s="110">
        <v>86.006970431263611</v>
      </c>
      <c r="S8038" s="110">
        <v>15.783860986546694</v>
      </c>
      <c r="T8038" s="110">
        <v>52.319339879349336</v>
      </c>
      <c r="U8038" s="110">
        <v>16.009179019127128</v>
      </c>
    </row>
    <row r="8039" spans="1:21">
      <c r="A8039" s="54">
        <v>8037</v>
      </c>
      <c r="B8039" s="107">
        <v>48526</v>
      </c>
      <c r="C8039" s="107">
        <v>48526</v>
      </c>
      <c r="D8039" s="107">
        <v>32346669.000000007</v>
      </c>
      <c r="E8039" s="108">
        <v>8941860000</v>
      </c>
      <c r="F8039" s="107">
        <v>0</v>
      </c>
      <c r="G8039" s="110">
        <v>100</v>
      </c>
      <c r="H8039" s="110">
        <v>9.2508651872052834</v>
      </c>
      <c r="I8039" s="110">
        <v>7.023084865303149</v>
      </c>
      <c r="J8039" s="110">
        <v>7.6752137583092175</v>
      </c>
      <c r="K8039" s="110">
        <v>16.464994143805615</v>
      </c>
      <c r="L8039" s="110">
        <v>14.998161608050554</v>
      </c>
      <c r="M8039" s="110">
        <v>47.940588869572601</v>
      </c>
      <c r="N8039" s="110">
        <v>98.437341073168739</v>
      </c>
      <c r="O8039" s="110">
        <v>100</v>
      </c>
      <c r="P8039" s="110">
        <v>54.452435510581083</v>
      </c>
      <c r="Q8039" s="110">
        <v>84.518871503740499</v>
      </c>
      <c r="R8039" s="110">
        <v>100</v>
      </c>
      <c r="S8039" s="110">
        <v>16.882915283840653</v>
      </c>
      <c r="T8039" s="110">
        <v>53.396796376644723</v>
      </c>
      <c r="U8039" s="110">
        <v>17.786964522803622</v>
      </c>
    </row>
    <row r="8040" spans="1:21">
      <c r="A8040" s="54">
        <v>8038</v>
      </c>
      <c r="B8040" s="107">
        <v>48527</v>
      </c>
      <c r="C8040" s="107">
        <v>48527</v>
      </c>
      <c r="D8040" s="107">
        <v>53958035.000000022</v>
      </c>
      <c r="E8040" s="108">
        <v>5969990000</v>
      </c>
      <c r="F8040" s="107">
        <v>0</v>
      </c>
      <c r="G8040" s="110">
        <v>0.14319655443304877</v>
      </c>
      <c r="H8040" s="110">
        <v>0.16954536673514253</v>
      </c>
      <c r="I8040" s="110">
        <v>0.25347027163007368</v>
      </c>
      <c r="J8040" s="110">
        <v>1.3004246851782955</v>
      </c>
      <c r="K8040" s="110">
        <v>1.5716520793711162</v>
      </c>
      <c r="L8040" s="110">
        <v>0.20589906145619133</v>
      </c>
      <c r="M8040" s="110">
        <v>0.2035572459603556</v>
      </c>
      <c r="N8040" s="110">
        <v>0.1</v>
      </c>
      <c r="O8040" s="110">
        <v>0.10354086310917375</v>
      </c>
      <c r="P8040" s="110">
        <v>0.13899075952336792</v>
      </c>
      <c r="Q8040" s="110">
        <v>0.14691974080734932</v>
      </c>
      <c r="R8040" s="110">
        <v>0.14261904900717282</v>
      </c>
      <c r="S8040" s="110">
        <v>0.17187469998313062</v>
      </c>
      <c r="T8040" s="110">
        <v>0.37331797310094056</v>
      </c>
      <c r="U8040" s="110">
        <v>0.1978028307092457</v>
      </c>
    </row>
    <row r="8041" spans="1:21">
      <c r="A8041" s="54">
        <v>8039</v>
      </c>
      <c r="B8041" s="107">
        <v>48539</v>
      </c>
      <c r="C8041" s="107">
        <v>48539</v>
      </c>
      <c r="D8041" s="107">
        <v>4980331787</v>
      </c>
      <c r="E8041" s="108">
        <v>56653600000</v>
      </c>
      <c r="F8041" s="107">
        <v>0</v>
      </c>
      <c r="G8041" s="110">
        <v>100</v>
      </c>
      <c r="H8041" s="110">
        <v>100</v>
      </c>
      <c r="I8041" s="110">
        <v>91.074012959170346</v>
      </c>
      <c r="J8041" s="110">
        <v>49.147524459010377</v>
      </c>
      <c r="K8041" s="110">
        <v>19.447418809363441</v>
      </c>
      <c r="L8041" s="110">
        <v>15.808970228725205</v>
      </c>
      <c r="M8041" s="110">
        <v>11.471308325009174</v>
      </c>
      <c r="N8041" s="110">
        <v>15.688626439894723</v>
      </c>
      <c r="O8041" s="110">
        <v>78.507279945949904</v>
      </c>
      <c r="P8041" s="110">
        <v>8.0821586561166967</v>
      </c>
      <c r="Q8041" s="110">
        <v>3.0046339174584209</v>
      </c>
      <c r="R8041" s="110">
        <v>43.780773425976321</v>
      </c>
      <c r="S8041" s="110">
        <v>47.291296626047718</v>
      </c>
      <c r="T8041" s="110">
        <v>44.667725597222876</v>
      </c>
      <c r="U8041" s="110">
        <v>47.220967004832453</v>
      </c>
    </row>
    <row r="8042" spans="1:21">
      <c r="A8042" s="54">
        <v>8040</v>
      </c>
      <c r="B8042" s="107">
        <v>48540</v>
      </c>
      <c r="C8042" s="107">
        <v>48540</v>
      </c>
      <c r="D8042" s="107">
        <v>14384319</v>
      </c>
      <c r="E8042" s="108">
        <v>5963430000</v>
      </c>
      <c r="F8042" s="107">
        <v>0</v>
      </c>
      <c r="G8042" s="110">
        <v>0.9031210451381767</v>
      </c>
      <c r="H8042" s="110">
        <v>1.3390944001598624</v>
      </c>
      <c r="I8042" s="110">
        <v>1.576875019250594</v>
      </c>
      <c r="J8042" s="110">
        <v>0.98350738247392056</v>
      </c>
      <c r="K8042" s="110">
        <v>0.21755086455493228</v>
      </c>
      <c r="L8042" s="110">
        <v>0.1</v>
      </c>
      <c r="M8042" s="110">
        <v>0.1</v>
      </c>
      <c r="N8042" s="110">
        <v>0.1</v>
      </c>
      <c r="O8042" s="110">
        <v>0.1</v>
      </c>
      <c r="P8042" s="110">
        <v>0.10644079259065975</v>
      </c>
      <c r="Q8042" s="110">
        <v>0.392964533895169</v>
      </c>
      <c r="R8042" s="110">
        <v>0.65033739360980969</v>
      </c>
      <c r="S8042" s="110">
        <v>1.1294244762027075</v>
      </c>
      <c r="T8042" s="110">
        <v>0.54749095263942704</v>
      </c>
      <c r="U8042" s="110">
        <v>1.0697246153530819</v>
      </c>
    </row>
    <row r="8043" spans="1:21">
      <c r="A8043" s="54">
        <v>8041</v>
      </c>
      <c r="B8043" s="107">
        <v>48562</v>
      </c>
      <c r="C8043" s="107">
        <v>48562</v>
      </c>
      <c r="D8043" s="107">
        <v>147100273</v>
      </c>
      <c r="E8043" s="108">
        <v>2985000000</v>
      </c>
      <c r="F8043" s="107">
        <v>0</v>
      </c>
      <c r="G8043" s="110">
        <v>0.59010208414550436</v>
      </c>
      <c r="H8043" s="110">
        <v>1.9671590201030167</v>
      </c>
      <c r="I8043" s="110">
        <v>2.102743010617194</v>
      </c>
      <c r="J8043" s="110">
        <v>7.5213731724533277</v>
      </c>
      <c r="K8043" s="110">
        <v>11.838410459662555</v>
      </c>
      <c r="L8043" s="110">
        <v>2.376359430660214</v>
      </c>
      <c r="M8043" s="110">
        <v>8.1075904855986742</v>
      </c>
      <c r="N8043" s="110">
        <v>5.7361134699471927</v>
      </c>
      <c r="O8043" s="110">
        <v>1.3888817227880959</v>
      </c>
      <c r="P8043" s="110">
        <v>0.1385688626022509</v>
      </c>
      <c r="Q8043" s="110">
        <v>0.1</v>
      </c>
      <c r="R8043" s="110">
        <v>0.17624863039327343</v>
      </c>
      <c r="S8043" s="110">
        <v>6.2474014438746153</v>
      </c>
      <c r="T8043" s="110">
        <v>3.5036291957476084</v>
      </c>
      <c r="U8043" s="110">
        <v>5.8163198483716565</v>
      </c>
    </row>
    <row r="8044" spans="1:21">
      <c r="A8044" s="54">
        <v>8042</v>
      </c>
      <c r="B8044" s="107">
        <v>48563</v>
      </c>
      <c r="C8044" s="107">
        <v>48563</v>
      </c>
      <c r="D8044" s="107">
        <v>1746049.0000000007</v>
      </c>
      <c r="E8044" s="108">
        <v>2985000000</v>
      </c>
      <c r="F8044" s="107">
        <v>0</v>
      </c>
      <c r="G8044" s="110">
        <v>39.86410967206681</v>
      </c>
      <c r="H8044" s="110">
        <v>60.329217406035532</v>
      </c>
      <c r="I8044" s="110">
        <v>74.200408467453755</v>
      </c>
      <c r="J8044" s="110">
        <v>100</v>
      </c>
      <c r="K8044" s="110">
        <v>19.884591559529404</v>
      </c>
      <c r="L8044" s="110">
        <v>4.0052210015748946</v>
      </c>
      <c r="M8044" s="110">
        <v>1.9536009889008858</v>
      </c>
      <c r="N8044" s="110">
        <v>1.3970592777221291</v>
      </c>
      <c r="O8044" s="110">
        <v>1.8249799930854085</v>
      </c>
      <c r="P8044" s="110">
        <v>3.466552898187901</v>
      </c>
      <c r="Q8044" s="110">
        <v>10.793731011855602</v>
      </c>
      <c r="R8044" s="110">
        <v>24.225038479667298</v>
      </c>
      <c r="S8044" s="110">
        <v>48.246330312466178</v>
      </c>
      <c r="T8044" s="110">
        <v>28.495375896339965</v>
      </c>
      <c r="U8044" s="110">
        <v>43.152367287640864</v>
      </c>
    </row>
    <row r="8045" spans="1:21">
      <c r="A8045" s="54">
        <v>8043</v>
      </c>
      <c r="B8045" s="107">
        <v>48564</v>
      </c>
      <c r="C8045" s="107">
        <v>48564</v>
      </c>
      <c r="D8045" s="107">
        <v>65413389</v>
      </c>
      <c r="E8045" s="108">
        <v>2985000000</v>
      </c>
      <c r="F8045" s="107">
        <v>0</v>
      </c>
      <c r="G8045" s="110">
        <v>0.61856755690009579</v>
      </c>
      <c r="H8045" s="110">
        <v>0.91345323832089387</v>
      </c>
      <c r="I8045" s="110">
        <v>1.2988728524201341</v>
      </c>
      <c r="J8045" s="110">
        <v>4.6914064678783483</v>
      </c>
      <c r="K8045" s="110">
        <v>3.0920573078093412</v>
      </c>
      <c r="L8045" s="110">
        <v>1.1867424378413152</v>
      </c>
      <c r="M8045" s="110">
        <v>0.38009039577868137</v>
      </c>
      <c r="N8045" s="110">
        <v>0.20114016838830881</v>
      </c>
      <c r="O8045" s="110">
        <v>0.18609587017746701</v>
      </c>
      <c r="P8045" s="110">
        <v>0.18111645691174524</v>
      </c>
      <c r="Q8045" s="110">
        <v>0.23444583026513352</v>
      </c>
      <c r="R8045" s="110">
        <v>0.35081679572756957</v>
      </c>
      <c r="S8045" s="110">
        <v>2.4460139391298359</v>
      </c>
      <c r="T8045" s="110">
        <v>1.1112337815349196</v>
      </c>
      <c r="U8045" s="110">
        <v>2.1737270175827006</v>
      </c>
    </row>
    <row r="8046" spans="1:21">
      <c r="A8046" s="54">
        <v>8044</v>
      </c>
      <c r="B8046" s="107">
        <v>48566</v>
      </c>
      <c r="C8046" s="107">
        <v>48566</v>
      </c>
      <c r="D8046" s="107">
        <v>7264748</v>
      </c>
      <c r="E8046" s="108">
        <v>2985000000</v>
      </c>
      <c r="F8046" s="107">
        <v>0</v>
      </c>
      <c r="G8046" s="110">
        <v>0.22591657235725973</v>
      </c>
      <c r="H8046" s="110">
        <v>0.48698890131753264</v>
      </c>
      <c r="I8046" s="110">
        <v>0.66493720548102686</v>
      </c>
      <c r="J8046" s="110">
        <v>1.0533496392477646</v>
      </c>
      <c r="K8046" s="110">
        <v>1.1312613543719099</v>
      </c>
      <c r="L8046" s="110">
        <v>0.79779552690737732</v>
      </c>
      <c r="M8046" s="110">
        <v>0.4538909379674495</v>
      </c>
      <c r="N8046" s="110">
        <v>0.42568391550850093</v>
      </c>
      <c r="O8046" s="110">
        <v>0.34267069824052249</v>
      </c>
      <c r="P8046" s="110">
        <v>0.16014930396805907</v>
      </c>
      <c r="Q8046" s="110">
        <v>0.10612479517192759</v>
      </c>
      <c r="R8046" s="110">
        <v>0.1</v>
      </c>
      <c r="S8046" s="110">
        <v>0.62190500094309586</v>
      </c>
      <c r="T8046" s="110">
        <v>0.49573073754494423</v>
      </c>
      <c r="U8046" s="110">
        <v>0.54365743181733073</v>
      </c>
    </row>
    <row r="8047" spans="1:21">
      <c r="A8047" s="54">
        <v>8045</v>
      </c>
      <c r="B8047" s="107">
        <v>48567</v>
      </c>
      <c r="C8047" s="107">
        <v>48567</v>
      </c>
      <c r="D8047" s="107">
        <v>8101386.0000000019</v>
      </c>
      <c r="E8047" s="108">
        <v>2985000000</v>
      </c>
      <c r="F8047" s="107">
        <v>0</v>
      </c>
      <c r="G8047" s="110">
        <v>0.22823871919730007</v>
      </c>
      <c r="H8047" s="110">
        <v>0.43530462624999827</v>
      </c>
      <c r="I8047" s="110">
        <v>0.78444179776672363</v>
      </c>
      <c r="J8047" s="110">
        <v>0.99560542138738262</v>
      </c>
      <c r="K8047" s="110">
        <v>1.267167644862323</v>
      </c>
      <c r="L8047" s="110">
        <v>1.1604489171743604</v>
      </c>
      <c r="M8047" s="110">
        <v>0.68743643234867868</v>
      </c>
      <c r="N8047" s="110">
        <v>0.90228538946459724</v>
      </c>
      <c r="O8047" s="110">
        <v>0.58447856031524192</v>
      </c>
      <c r="P8047" s="110">
        <v>0.18214076405106808</v>
      </c>
      <c r="Q8047" s="110">
        <v>0.13092269018933936</v>
      </c>
      <c r="R8047" s="110">
        <v>0.11368369172156183</v>
      </c>
      <c r="S8047" s="110">
        <v>0.94116244351352296</v>
      </c>
      <c r="T8047" s="110">
        <v>0.62267955456071455</v>
      </c>
      <c r="U8047" s="110">
        <v>0.85719173377073177</v>
      </c>
    </row>
    <row r="8048" spans="1:21">
      <c r="A8048" s="54">
        <v>8046</v>
      </c>
      <c r="B8048" s="107">
        <v>48568</v>
      </c>
      <c r="C8048" s="107">
        <v>48568</v>
      </c>
      <c r="D8048" s="107">
        <v>25872920.999999989</v>
      </c>
      <c r="E8048" s="108">
        <v>2985000000</v>
      </c>
      <c r="F8048" s="107">
        <v>0</v>
      </c>
      <c r="G8048" s="110">
        <v>0.1</v>
      </c>
      <c r="H8048" s="110">
        <v>0.1512554605376214</v>
      </c>
      <c r="I8048" s="110">
        <v>0.28153944095447508</v>
      </c>
      <c r="J8048" s="110">
        <v>0.39292126322427701</v>
      </c>
      <c r="K8048" s="110">
        <v>0.45080203226268994</v>
      </c>
      <c r="L8048" s="110">
        <v>0.43769189310333917</v>
      </c>
      <c r="M8048" s="110">
        <v>0.23244011796351569</v>
      </c>
      <c r="N8048" s="110">
        <v>0.32617098339781381</v>
      </c>
      <c r="O8048" s="110">
        <v>0.21719903020811457</v>
      </c>
      <c r="P8048" s="110">
        <v>0.1</v>
      </c>
      <c r="Q8048" s="110">
        <v>0.1</v>
      </c>
      <c r="R8048" s="110">
        <v>0.1</v>
      </c>
      <c r="S8048" s="110">
        <v>0.34871579572742273</v>
      </c>
      <c r="T8048" s="110">
        <v>0.24083501847098723</v>
      </c>
      <c r="U8048" s="110">
        <v>0.32662403588430683</v>
      </c>
    </row>
    <row r="8049" spans="1:21">
      <c r="A8049" s="54">
        <v>8047</v>
      </c>
      <c r="B8049" s="107">
        <v>48569</v>
      </c>
      <c r="C8049" s="107">
        <v>48569</v>
      </c>
      <c r="D8049" s="107">
        <v>2010067.9999999993</v>
      </c>
      <c r="E8049" s="108">
        <v>2985000000</v>
      </c>
      <c r="F8049" s="107">
        <v>1</v>
      </c>
      <c r="G8049" s="110">
        <v>-99999</v>
      </c>
      <c r="H8049" s="110">
        <v>-99999</v>
      </c>
      <c r="I8049" s="110">
        <v>-99999</v>
      </c>
      <c r="J8049" s="110">
        <v>-99999</v>
      </c>
      <c r="K8049" s="110">
        <v>-99999</v>
      </c>
      <c r="L8049" s="110">
        <v>-99999</v>
      </c>
      <c r="M8049" s="110">
        <v>-99999</v>
      </c>
      <c r="N8049" s="110">
        <v>-99999</v>
      </c>
      <c r="O8049" s="110">
        <v>-99999</v>
      </c>
      <c r="P8049" s="110">
        <v>-99999</v>
      </c>
      <c r="Q8049" s="110">
        <v>-99999</v>
      </c>
      <c r="R8049" s="110">
        <v>-99999</v>
      </c>
      <c r="S8049" s="110">
        <v>0</v>
      </c>
      <c r="T8049" s="110">
        <v>0</v>
      </c>
      <c r="U8049" s="110">
        <v>0</v>
      </c>
    </row>
    <row r="8050" spans="1:21">
      <c r="A8050" s="54">
        <v>8048</v>
      </c>
      <c r="B8050" s="107">
        <v>48570</v>
      </c>
      <c r="C8050" s="107">
        <v>48570</v>
      </c>
      <c r="D8050" s="107">
        <v>1407244</v>
      </c>
      <c r="E8050" s="108">
        <v>2985000000</v>
      </c>
      <c r="F8050" s="107">
        <v>1</v>
      </c>
      <c r="G8050" s="110">
        <v>-99999</v>
      </c>
      <c r="H8050" s="110">
        <v>-99999</v>
      </c>
      <c r="I8050" s="110">
        <v>-99999</v>
      </c>
      <c r="J8050" s="110">
        <v>-99999</v>
      </c>
      <c r="K8050" s="110">
        <v>-99999</v>
      </c>
      <c r="L8050" s="110">
        <v>-99999</v>
      </c>
      <c r="M8050" s="110">
        <v>-99999</v>
      </c>
      <c r="N8050" s="110">
        <v>-99999</v>
      </c>
      <c r="O8050" s="110">
        <v>-99999</v>
      </c>
      <c r="P8050" s="110">
        <v>-99999</v>
      </c>
      <c r="Q8050" s="110">
        <v>-99999</v>
      </c>
      <c r="R8050" s="110">
        <v>-99999</v>
      </c>
      <c r="S8050" s="110">
        <v>0</v>
      </c>
      <c r="T8050" s="110">
        <v>0</v>
      </c>
      <c r="U8050" s="110">
        <v>0</v>
      </c>
    </row>
    <row r="8051" spans="1:21">
      <c r="A8051" s="54">
        <v>8049</v>
      </c>
      <c r="B8051" s="107">
        <v>48571</v>
      </c>
      <c r="C8051" s="107">
        <v>48571</v>
      </c>
      <c r="D8051" s="107">
        <v>50174096.999999993</v>
      </c>
      <c r="E8051" s="108">
        <v>8954760000</v>
      </c>
      <c r="F8051" s="107">
        <v>0</v>
      </c>
      <c r="G8051" s="110">
        <v>1.0146200688607969</v>
      </c>
      <c r="H8051" s="110">
        <v>1.4710537986439547</v>
      </c>
      <c r="I8051" s="110">
        <v>1.7910583609287785</v>
      </c>
      <c r="J8051" s="110">
        <v>2.2142502973580451</v>
      </c>
      <c r="K8051" s="110">
        <v>0.6718276656946961</v>
      </c>
      <c r="L8051" s="110">
        <v>0.14818865222927743</v>
      </c>
      <c r="M8051" s="110">
        <v>0.14267144534472079</v>
      </c>
      <c r="N8051" s="110">
        <v>0.1443748220316001</v>
      </c>
      <c r="O8051" s="110">
        <v>0.1</v>
      </c>
      <c r="P8051" s="110">
        <v>0.1</v>
      </c>
      <c r="Q8051" s="110">
        <v>0.27546913214812629</v>
      </c>
      <c r="R8051" s="110">
        <v>0.74839586499013977</v>
      </c>
      <c r="S8051" s="110">
        <v>0.70623971241775063</v>
      </c>
      <c r="T8051" s="110">
        <v>0.73515917568584477</v>
      </c>
      <c r="U8051" s="110">
        <v>0.71754052964595827</v>
      </c>
    </row>
    <row r="8052" spans="1:21">
      <c r="A8052" s="54">
        <v>8050</v>
      </c>
      <c r="B8052" s="107">
        <v>48572</v>
      </c>
      <c r="C8052" s="107">
        <v>48572</v>
      </c>
      <c r="D8052" s="107">
        <v>33544158.999999996</v>
      </c>
      <c r="E8052" s="108">
        <v>5976330000</v>
      </c>
      <c r="F8052" s="107">
        <v>0</v>
      </c>
      <c r="G8052" s="110">
        <v>2.0752801897484758</v>
      </c>
      <c r="H8052" s="110">
        <v>3.182190749713008</v>
      </c>
      <c r="I8052" s="110">
        <v>4.1909253778836542</v>
      </c>
      <c r="J8052" s="110">
        <v>5.6300937701474556</v>
      </c>
      <c r="K8052" s="110">
        <v>0.82491147958152933</v>
      </c>
      <c r="L8052" s="110">
        <v>0.17720141183902169</v>
      </c>
      <c r="M8052" s="110">
        <v>0.22911169950796373</v>
      </c>
      <c r="N8052" s="110">
        <v>0.26422631943471847</v>
      </c>
      <c r="O8052" s="110">
        <v>0.15034772047905298</v>
      </c>
      <c r="P8052" s="110">
        <v>0.13650867355999247</v>
      </c>
      <c r="Q8052" s="110">
        <v>0.47161514680073269</v>
      </c>
      <c r="R8052" s="110">
        <v>1.4457513163776501</v>
      </c>
      <c r="S8052" s="110">
        <v>1.2209051364684522</v>
      </c>
      <c r="T8052" s="110">
        <v>1.5648469879227713</v>
      </c>
      <c r="U8052" s="110">
        <v>1.331392210530979</v>
      </c>
    </row>
    <row r="8053" spans="1:21">
      <c r="A8053" s="54">
        <v>8051</v>
      </c>
      <c r="B8053" s="107">
        <v>48573</v>
      </c>
      <c r="C8053" s="107">
        <v>48573</v>
      </c>
      <c r="D8053" s="107">
        <v>11056234.000000004</v>
      </c>
      <c r="E8053" s="108">
        <v>5976330000</v>
      </c>
      <c r="F8053" s="107">
        <v>0</v>
      </c>
      <c r="G8053" s="110">
        <v>2.4319890546405416</v>
      </c>
      <c r="H8053" s="110">
        <v>3.6244879433507933</v>
      </c>
      <c r="I8053" s="110">
        <v>4.3084895134485812</v>
      </c>
      <c r="J8053" s="110">
        <v>5.8951788754943832</v>
      </c>
      <c r="K8053" s="110">
        <v>1.9157020698532217</v>
      </c>
      <c r="L8053" s="110">
        <v>0.32674303384761916</v>
      </c>
      <c r="M8053" s="110">
        <v>0.2989722759015897</v>
      </c>
      <c r="N8053" s="110">
        <v>0.30913925833026668</v>
      </c>
      <c r="O8053" s="110">
        <v>0.20057388433963103</v>
      </c>
      <c r="P8053" s="110">
        <v>0.19274012370363836</v>
      </c>
      <c r="Q8053" s="110">
        <v>0.54386109140910177</v>
      </c>
      <c r="R8053" s="110">
        <v>1.4772748299827989</v>
      </c>
      <c r="S8053" s="110">
        <v>0.98391834878361872</v>
      </c>
      <c r="T8053" s="110">
        <v>1.7937626628585142</v>
      </c>
      <c r="U8053" s="110">
        <v>1.5722759562106354</v>
      </c>
    </row>
    <row r="8054" spans="1:21">
      <c r="A8054" s="54">
        <v>8052</v>
      </c>
      <c r="B8054" s="107">
        <v>48574</v>
      </c>
      <c r="C8054" s="107">
        <v>48574</v>
      </c>
      <c r="D8054" s="107">
        <v>24220371</v>
      </c>
      <c r="E8054" s="108">
        <v>2991330000</v>
      </c>
      <c r="F8054" s="107">
        <v>0</v>
      </c>
      <c r="G8054" s="110">
        <v>1.1673641892835771</v>
      </c>
      <c r="H8054" s="110">
        <v>2.4214394195499565</v>
      </c>
      <c r="I8054" s="110">
        <v>3.569916735202026</v>
      </c>
      <c r="J8054" s="110">
        <v>4.7914540765928386</v>
      </c>
      <c r="K8054" s="110">
        <v>1.451677785653597</v>
      </c>
      <c r="L8054" s="110">
        <v>0.16408139046118123</v>
      </c>
      <c r="M8054" s="110">
        <v>0.13287993898363573</v>
      </c>
      <c r="N8054" s="110">
        <v>0.13630773291944207</v>
      </c>
      <c r="O8054" s="110">
        <v>0.1</v>
      </c>
      <c r="P8054" s="110">
        <v>0.12994482430337942</v>
      </c>
      <c r="Q8054" s="110">
        <v>0.38241481397253779</v>
      </c>
      <c r="R8054" s="110">
        <v>0.94556548824213793</v>
      </c>
      <c r="S8054" s="110">
        <v>1.6221926141095462</v>
      </c>
      <c r="T8054" s="110">
        <v>1.2827538662636926</v>
      </c>
      <c r="U8054" s="110">
        <v>1.4902928714957855</v>
      </c>
    </row>
    <row r="8055" spans="1:21">
      <c r="A8055" s="54">
        <v>8053</v>
      </c>
      <c r="B8055" s="107">
        <v>48587</v>
      </c>
      <c r="C8055" s="107">
        <v>48587</v>
      </c>
      <c r="D8055" s="107">
        <v>559470</v>
      </c>
      <c r="E8055" s="108">
        <v>11952700000</v>
      </c>
      <c r="F8055" s="107">
        <v>0</v>
      </c>
      <c r="G8055" s="110">
        <v>0.35000892052900762</v>
      </c>
      <c r="H8055" s="110">
        <v>0.54028187534351446</v>
      </c>
      <c r="I8055" s="110">
        <v>0.83208114450122006</v>
      </c>
      <c r="J8055" s="110">
        <v>1.1036196165893739</v>
      </c>
      <c r="K8055" s="110">
        <v>0.7631916089290407</v>
      </c>
      <c r="L8055" s="110">
        <v>0.29466895805774879</v>
      </c>
      <c r="M8055" s="110">
        <v>0.1247667220946817</v>
      </c>
      <c r="N8055" s="110">
        <v>0.1302490554791082</v>
      </c>
      <c r="O8055" s="110">
        <v>0.16662970771831986</v>
      </c>
      <c r="P8055" s="110">
        <v>0.13615358732968671</v>
      </c>
      <c r="Q8055" s="110">
        <v>0.14776278978572416</v>
      </c>
      <c r="R8055" s="110">
        <v>0.25472790247198779</v>
      </c>
      <c r="S8055" s="110">
        <v>0.86815156664772053</v>
      </c>
      <c r="T8055" s="110">
        <v>0.40367849073578449</v>
      </c>
      <c r="U8055" s="110">
        <v>0.43899777160611092</v>
      </c>
    </row>
    <row r="8056" spans="1:21">
      <c r="A8056" s="54">
        <v>8054</v>
      </c>
      <c r="B8056" s="107">
        <v>48588</v>
      </c>
      <c r="C8056" s="107">
        <v>48588</v>
      </c>
      <c r="D8056" s="107">
        <v>1642186.0000000007</v>
      </c>
      <c r="E8056" s="108">
        <v>2991330000</v>
      </c>
      <c r="F8056" s="107">
        <v>1</v>
      </c>
      <c r="G8056" s="110">
        <v>-99999</v>
      </c>
      <c r="H8056" s="110">
        <v>-99999</v>
      </c>
      <c r="I8056" s="110">
        <v>-99999</v>
      </c>
      <c r="J8056" s="110">
        <v>-99999</v>
      </c>
      <c r="K8056" s="110">
        <v>-99999</v>
      </c>
      <c r="L8056" s="110">
        <v>-99999</v>
      </c>
      <c r="M8056" s="110">
        <v>-99999</v>
      </c>
      <c r="N8056" s="110">
        <v>-99999</v>
      </c>
      <c r="O8056" s="110">
        <v>-99999</v>
      </c>
      <c r="P8056" s="110">
        <v>-99999</v>
      </c>
      <c r="Q8056" s="110">
        <v>-99999</v>
      </c>
      <c r="R8056" s="110">
        <v>-99999</v>
      </c>
      <c r="S8056" s="110">
        <v>0</v>
      </c>
      <c r="T8056" s="110">
        <v>0</v>
      </c>
      <c r="U8056" s="110">
        <v>0</v>
      </c>
    </row>
    <row r="8057" spans="1:21">
      <c r="A8057" s="54">
        <v>8055</v>
      </c>
      <c r="B8057" s="107">
        <v>48589</v>
      </c>
      <c r="C8057" s="107">
        <v>48589</v>
      </c>
      <c r="D8057" s="107">
        <v>5838329.0000000028</v>
      </c>
      <c r="E8057" s="108">
        <v>2991330000</v>
      </c>
      <c r="F8057" s="107">
        <v>1</v>
      </c>
      <c r="G8057" s="110">
        <v>-99999</v>
      </c>
      <c r="H8057" s="110">
        <v>-99999</v>
      </c>
      <c r="I8057" s="110">
        <v>-99999</v>
      </c>
      <c r="J8057" s="110">
        <v>-99999</v>
      </c>
      <c r="K8057" s="110">
        <v>-99999</v>
      </c>
      <c r="L8057" s="110">
        <v>-99999</v>
      </c>
      <c r="M8057" s="110">
        <v>-99999</v>
      </c>
      <c r="N8057" s="110">
        <v>-99999</v>
      </c>
      <c r="O8057" s="110">
        <v>-99999</v>
      </c>
      <c r="P8057" s="110">
        <v>-99999</v>
      </c>
      <c r="Q8057" s="110">
        <v>-99999</v>
      </c>
      <c r="R8057" s="110">
        <v>-99999</v>
      </c>
      <c r="S8057" s="110">
        <v>0</v>
      </c>
      <c r="T8057" s="110">
        <v>0</v>
      </c>
      <c r="U8057" s="110">
        <v>0</v>
      </c>
    </row>
    <row r="8058" spans="1:21">
      <c r="A8058" s="54">
        <v>8056</v>
      </c>
      <c r="B8058" s="107">
        <v>48590</v>
      </c>
      <c r="C8058" s="107">
        <v>48590</v>
      </c>
      <c r="D8058" s="107">
        <v>13831391</v>
      </c>
      <c r="E8058" s="108">
        <v>26851600000</v>
      </c>
      <c r="F8058" s="107">
        <v>0</v>
      </c>
      <c r="G8058" s="110">
        <v>14.399315061314235</v>
      </c>
      <c r="H8058" s="110">
        <v>19.789643774733101</v>
      </c>
      <c r="I8058" s="110">
        <v>25.342952590739358</v>
      </c>
      <c r="J8058" s="110">
        <v>37.657006162299318</v>
      </c>
      <c r="K8058" s="110">
        <v>44.870577226575683</v>
      </c>
      <c r="L8058" s="110">
        <v>44.001711121486451</v>
      </c>
      <c r="M8058" s="110">
        <v>42.304573125213054</v>
      </c>
      <c r="N8058" s="110">
        <v>10.118738729648276</v>
      </c>
      <c r="O8058" s="110">
        <v>2.5775989487681676</v>
      </c>
      <c r="P8058" s="110">
        <v>3.9454792459406245</v>
      </c>
      <c r="Q8058" s="110">
        <v>8.3222086789632286</v>
      </c>
      <c r="R8058" s="110">
        <v>10.482273248542294</v>
      </c>
      <c r="S8058" s="110">
        <v>13.192849377339865</v>
      </c>
      <c r="T8058" s="110">
        <v>21.984339826185309</v>
      </c>
      <c r="U8058" s="110">
        <v>21.58719764935552</v>
      </c>
    </row>
    <row r="8059" spans="1:21">
      <c r="A8059" s="54">
        <v>8057</v>
      </c>
      <c r="B8059" s="107">
        <v>48708</v>
      </c>
      <c r="C8059" s="107">
        <v>48708</v>
      </c>
      <c r="D8059" s="107">
        <v>224296.00000000003</v>
      </c>
      <c r="E8059" s="108">
        <v>2991330000</v>
      </c>
      <c r="F8059" s="107">
        <v>0</v>
      </c>
      <c r="G8059" s="110">
        <v>100</v>
      </c>
      <c r="H8059" s="110">
        <v>100</v>
      </c>
      <c r="I8059" s="110">
        <v>100</v>
      </c>
      <c r="J8059" s="110">
        <v>100</v>
      </c>
      <c r="K8059" s="110">
        <v>100</v>
      </c>
      <c r="L8059" s="110">
        <v>100</v>
      </c>
      <c r="M8059" s="110">
        <v>100</v>
      </c>
      <c r="N8059" s="110">
        <v>100</v>
      </c>
      <c r="O8059" s="110">
        <v>100</v>
      </c>
      <c r="P8059" s="110">
        <v>100</v>
      </c>
      <c r="Q8059" s="110">
        <v>100</v>
      </c>
      <c r="R8059" s="110">
        <v>100</v>
      </c>
      <c r="S8059" s="110">
        <v>0</v>
      </c>
      <c r="T8059" s="110">
        <v>100</v>
      </c>
      <c r="U8059" s="110">
        <v>99.999999999999972</v>
      </c>
    </row>
    <row r="8060" spans="1:21">
      <c r="A8060" s="54">
        <v>8058</v>
      </c>
      <c r="B8060" s="107">
        <v>48709</v>
      </c>
      <c r="C8060" s="107">
        <v>48709</v>
      </c>
      <c r="D8060" s="107">
        <v>2901</v>
      </c>
      <c r="E8060" s="108">
        <v>2991330000</v>
      </c>
      <c r="F8060" s="107">
        <v>0</v>
      </c>
      <c r="G8060" s="110">
        <v>100</v>
      </c>
      <c r="H8060" s="110">
        <v>100</v>
      </c>
      <c r="I8060" s="110">
        <v>100</v>
      </c>
      <c r="J8060" s="110">
        <v>100</v>
      </c>
      <c r="K8060" s="110">
        <v>100</v>
      </c>
      <c r="L8060" s="110">
        <v>100</v>
      </c>
      <c r="M8060" s="110">
        <v>100</v>
      </c>
      <c r="N8060" s="110">
        <v>100</v>
      </c>
      <c r="O8060" s="110">
        <v>100</v>
      </c>
      <c r="P8060" s="110">
        <v>100</v>
      </c>
      <c r="Q8060" s="110">
        <v>100</v>
      </c>
      <c r="R8060" s="110">
        <v>100</v>
      </c>
      <c r="S8060" s="110">
        <v>0</v>
      </c>
      <c r="T8060" s="110">
        <v>100</v>
      </c>
      <c r="U8060" s="110">
        <v>100</v>
      </c>
    </row>
    <row r="8061" spans="1:21">
      <c r="A8061" s="54">
        <v>8059</v>
      </c>
      <c r="B8061" s="107">
        <v>48710</v>
      </c>
      <c r="C8061" s="107">
        <v>48710</v>
      </c>
      <c r="D8061" s="107">
        <v>143846958</v>
      </c>
      <c r="E8061" s="108">
        <v>5982670000</v>
      </c>
      <c r="F8061" s="107">
        <v>0</v>
      </c>
      <c r="G8061" s="110">
        <v>100</v>
      </c>
      <c r="H8061" s="110">
        <v>26.204610640226409</v>
      </c>
      <c r="I8061" s="110">
        <v>22.758410535286462</v>
      </c>
      <c r="J8061" s="110">
        <v>4.6476276923719695</v>
      </c>
      <c r="K8061" s="110">
        <v>2.0912236641550437</v>
      </c>
      <c r="L8061" s="110">
        <v>2.7506320409500211</v>
      </c>
      <c r="M8061" s="110">
        <v>2.9779278251334103</v>
      </c>
      <c r="N8061" s="110">
        <v>1.1500003933219745</v>
      </c>
      <c r="O8061" s="110">
        <v>1.5669408574729842</v>
      </c>
      <c r="P8061" s="110">
        <v>5.9535705234872101</v>
      </c>
      <c r="Q8061" s="110">
        <v>100</v>
      </c>
      <c r="R8061" s="110">
        <v>100</v>
      </c>
      <c r="S8061" s="110">
        <v>53.595253429167087</v>
      </c>
      <c r="T8061" s="110">
        <v>30.841745347700453</v>
      </c>
      <c r="U8061" s="110">
        <v>52.737194087912762</v>
      </c>
    </row>
    <row r="8062" spans="1:21">
      <c r="A8062" s="54">
        <v>8060</v>
      </c>
      <c r="B8062" s="107">
        <v>48718</v>
      </c>
      <c r="C8062" s="107">
        <v>48718</v>
      </c>
      <c r="D8062" s="107">
        <v>150242</v>
      </c>
      <c r="E8062" s="108">
        <v>2991330000</v>
      </c>
      <c r="F8062" s="107">
        <v>0</v>
      </c>
      <c r="G8062" s="110">
        <v>37.928743667705575</v>
      </c>
      <c r="H8062" s="110">
        <v>9.4856752491342924</v>
      </c>
      <c r="I8062" s="110">
        <v>7.6041295090719201</v>
      </c>
      <c r="J8062" s="110">
        <v>10.46327617101163</v>
      </c>
      <c r="K8062" s="110">
        <v>14.743256905962884</v>
      </c>
      <c r="L8062" s="110">
        <v>22.633976191885537</v>
      </c>
      <c r="M8062" s="110">
        <v>71.994494664629826</v>
      </c>
      <c r="N8062" s="110">
        <v>15.670791690925375</v>
      </c>
      <c r="O8062" s="110">
        <v>100</v>
      </c>
      <c r="P8062" s="110">
        <v>100</v>
      </c>
      <c r="Q8062" s="110">
        <v>89.561911403120945</v>
      </c>
      <c r="R8062" s="110">
        <v>100</v>
      </c>
      <c r="S8062" s="110">
        <v>0</v>
      </c>
      <c r="T8062" s="110">
        <v>48.340521287787332</v>
      </c>
      <c r="U8062" s="110">
        <v>48.340521287787325</v>
      </c>
    </row>
    <row r="8063" spans="1:21">
      <c r="A8063" s="54">
        <v>8061</v>
      </c>
      <c r="B8063" s="107">
        <v>48719</v>
      </c>
      <c r="C8063" s="107">
        <v>48719</v>
      </c>
      <c r="D8063" s="107">
        <v>7945021</v>
      </c>
      <c r="E8063" s="108">
        <v>11939800000</v>
      </c>
      <c r="F8063" s="107">
        <v>0</v>
      </c>
      <c r="G8063" s="110">
        <v>100</v>
      </c>
      <c r="H8063" s="110">
        <v>8.7379426867948968</v>
      </c>
      <c r="I8063" s="110">
        <v>7.6499242307236077</v>
      </c>
      <c r="J8063" s="110">
        <v>8.5892041260514809</v>
      </c>
      <c r="K8063" s="110">
        <v>11.428754053077443</v>
      </c>
      <c r="L8063" s="110">
        <v>12.916480733826182</v>
      </c>
      <c r="M8063" s="110">
        <v>59.159625678809348</v>
      </c>
      <c r="N8063" s="110">
        <v>66.761031437856815</v>
      </c>
      <c r="O8063" s="110">
        <v>100</v>
      </c>
      <c r="P8063" s="110">
        <v>100</v>
      </c>
      <c r="Q8063" s="110">
        <v>100</v>
      </c>
      <c r="R8063" s="110">
        <v>100</v>
      </c>
      <c r="S8063" s="110">
        <v>50.678423725443267</v>
      </c>
      <c r="T8063" s="110">
        <v>56.270246912261648</v>
      </c>
      <c r="U8063" s="110">
        <v>51.394684763400761</v>
      </c>
    </row>
    <row r="8064" spans="1:21">
      <c r="A8064" s="54">
        <v>8062</v>
      </c>
      <c r="B8064" s="107">
        <v>48720</v>
      </c>
      <c r="C8064" s="107">
        <v>48720</v>
      </c>
      <c r="D8064" s="107">
        <v>139186417</v>
      </c>
      <c r="E8064" s="108">
        <v>2991330000</v>
      </c>
      <c r="F8064" s="107">
        <v>0</v>
      </c>
      <c r="G8064" s="110">
        <v>1.2938359542755142</v>
      </c>
      <c r="H8064" s="110">
        <v>4.217838352746524</v>
      </c>
      <c r="I8064" s="110">
        <v>100</v>
      </c>
      <c r="J8064" s="110">
        <v>100</v>
      </c>
      <c r="K8064" s="110">
        <v>3.3899929417856138</v>
      </c>
      <c r="L8064" s="110">
        <v>0.1</v>
      </c>
      <c r="M8064" s="110">
        <v>0.1</v>
      </c>
      <c r="N8064" s="110">
        <v>0.1</v>
      </c>
      <c r="O8064" s="110">
        <v>0.1</v>
      </c>
      <c r="P8064" s="110">
        <v>0.18623263725737702</v>
      </c>
      <c r="Q8064" s="110">
        <v>0.62740842675326403</v>
      </c>
      <c r="R8064" s="110">
        <v>0.91758370600459926</v>
      </c>
      <c r="S8064" s="110">
        <v>52.781543038936782</v>
      </c>
      <c r="T8064" s="110">
        <v>17.586074334901905</v>
      </c>
      <c r="U8064" s="110">
        <v>50.785012941954626</v>
      </c>
    </row>
    <row r="8065" spans="1:21">
      <c r="A8065" s="54">
        <v>8063</v>
      </c>
      <c r="B8065" s="107">
        <v>48731</v>
      </c>
      <c r="C8065" s="107">
        <v>48731</v>
      </c>
      <c r="D8065" s="107">
        <v>769387313</v>
      </c>
      <c r="E8065" s="108">
        <v>8974000000</v>
      </c>
      <c r="F8065" s="107">
        <v>0</v>
      </c>
      <c r="G8065" s="110">
        <v>1.0568454218033805</v>
      </c>
      <c r="H8065" s="110">
        <v>1.2634793530781327</v>
      </c>
      <c r="I8065" s="110">
        <v>2.4701836775243433</v>
      </c>
      <c r="J8065" s="110">
        <v>4.3086842820685378</v>
      </c>
      <c r="K8065" s="110">
        <v>2.9295266793464001</v>
      </c>
      <c r="L8065" s="110">
        <v>3.3854842426933831</v>
      </c>
      <c r="M8065" s="110">
        <v>3.6194392719189366</v>
      </c>
      <c r="N8065" s="110">
        <v>3.7754651634417584</v>
      </c>
      <c r="O8065" s="110">
        <v>8.2076046816548303</v>
      </c>
      <c r="P8065" s="110">
        <v>6.6431654455740325</v>
      </c>
      <c r="Q8065" s="110">
        <v>0.834186597561272</v>
      </c>
      <c r="R8065" s="110">
        <v>0.72262452766925211</v>
      </c>
      <c r="S8065" s="110">
        <v>3.0657286980862821</v>
      </c>
      <c r="T8065" s="110">
        <v>3.2680574453611886</v>
      </c>
      <c r="U8065" s="110">
        <v>3.0707541087220398</v>
      </c>
    </row>
    <row r="8066" spans="1:21">
      <c r="A8066" s="54">
        <v>8064</v>
      </c>
      <c r="B8066" s="107">
        <v>48732</v>
      </c>
      <c r="C8066" s="107">
        <v>48732</v>
      </c>
      <c r="D8066" s="107">
        <v>13417862.999999994</v>
      </c>
      <c r="E8066" s="108">
        <v>2991330000</v>
      </c>
      <c r="F8066" s="107">
        <v>0</v>
      </c>
      <c r="G8066" s="110">
        <v>1.6231743929655786</v>
      </c>
      <c r="H8066" s="110">
        <v>2.1082415040555778</v>
      </c>
      <c r="I8066" s="110">
        <v>2.5585652674057551</v>
      </c>
      <c r="J8066" s="110">
        <v>1.3311310279217303</v>
      </c>
      <c r="K8066" s="110">
        <v>0.25738433830522034</v>
      </c>
      <c r="L8066" s="110">
        <v>0.1</v>
      </c>
      <c r="M8066" s="110">
        <v>0.1</v>
      </c>
      <c r="N8066" s="110">
        <v>0.1</v>
      </c>
      <c r="O8066" s="110">
        <v>0.1</v>
      </c>
      <c r="P8066" s="110">
        <v>0.18094118483952751</v>
      </c>
      <c r="Q8066" s="110">
        <v>0.77811522399750799</v>
      </c>
      <c r="R8066" s="110">
        <v>1.3677548500987755</v>
      </c>
      <c r="S8066" s="110">
        <v>1.6930970756858565</v>
      </c>
      <c r="T8066" s="110">
        <v>0.88377564913247264</v>
      </c>
      <c r="U8066" s="110">
        <v>1.6643401767720187</v>
      </c>
    </row>
    <row r="8067" spans="1:21">
      <c r="A8067" s="54">
        <v>8065</v>
      </c>
      <c r="B8067" s="107">
        <v>48738</v>
      </c>
      <c r="C8067" s="107">
        <v>48738</v>
      </c>
      <c r="D8067" s="107">
        <v>381609888.00000012</v>
      </c>
      <c r="E8067" s="108">
        <v>11971400000</v>
      </c>
      <c r="F8067" s="107">
        <v>0</v>
      </c>
      <c r="G8067" s="110">
        <v>0.84780087396854409</v>
      </c>
      <c r="H8067" s="110">
        <v>1.5686988962894339</v>
      </c>
      <c r="I8067" s="110">
        <v>100</v>
      </c>
      <c r="J8067" s="110">
        <v>100</v>
      </c>
      <c r="K8067" s="110">
        <v>2.4315086089470985</v>
      </c>
      <c r="L8067" s="110">
        <v>0.87713982893019371</v>
      </c>
      <c r="M8067" s="110">
        <v>0.50875274818493943</v>
      </c>
      <c r="N8067" s="110">
        <v>0.31260869307670991</v>
      </c>
      <c r="O8067" s="110">
        <v>0.18684220951879751</v>
      </c>
      <c r="P8067" s="110">
        <v>0.20111632311093169</v>
      </c>
      <c r="Q8067" s="110">
        <v>0.52337400828839642</v>
      </c>
      <c r="R8067" s="110">
        <v>0.73095584692990179</v>
      </c>
      <c r="S8067" s="110">
        <v>50.291360975462361</v>
      </c>
      <c r="T8067" s="110">
        <v>17.349066503103746</v>
      </c>
      <c r="U8067" s="110">
        <v>49.0855807946119</v>
      </c>
    </row>
    <row r="8068" spans="1:21">
      <c r="A8068" s="54">
        <v>8066</v>
      </c>
      <c r="B8068" s="107">
        <v>48754</v>
      </c>
      <c r="C8068" s="107">
        <v>48754</v>
      </c>
      <c r="D8068" s="107">
        <v>123696970.99999999</v>
      </c>
      <c r="E8068" s="108">
        <v>5976330000</v>
      </c>
      <c r="F8068" s="107">
        <v>0</v>
      </c>
      <c r="G8068" s="110">
        <v>0.50351001793712924</v>
      </c>
      <c r="H8068" s="110">
        <v>1.4522574486228281</v>
      </c>
      <c r="I8068" s="110">
        <v>1.8541340787332494</v>
      </c>
      <c r="J8068" s="110">
        <v>29.603034969322206</v>
      </c>
      <c r="K8068" s="110">
        <v>3.5946011717114557</v>
      </c>
      <c r="L8068" s="110">
        <v>1.0908010943715554</v>
      </c>
      <c r="M8068" s="110">
        <v>1.972185751867882</v>
      </c>
      <c r="N8068" s="110">
        <v>1.0838548820168987</v>
      </c>
      <c r="O8068" s="110">
        <v>0.38893198595835426</v>
      </c>
      <c r="P8068" s="110">
        <v>0.1</v>
      </c>
      <c r="Q8068" s="110">
        <v>0.1</v>
      </c>
      <c r="R8068" s="110">
        <v>0.13440093678255799</v>
      </c>
      <c r="S8068" s="110">
        <v>0.4034719072006861</v>
      </c>
      <c r="T8068" s="110">
        <v>3.489809361443676</v>
      </c>
      <c r="U8068" s="110">
        <v>2.4240426229684195</v>
      </c>
    </row>
    <row r="8069" spans="1:21">
      <c r="A8069" s="54">
        <v>8067</v>
      </c>
      <c r="B8069" s="107">
        <v>48755</v>
      </c>
      <c r="C8069" s="107">
        <v>48755</v>
      </c>
      <c r="D8069" s="107">
        <v>1911952</v>
      </c>
      <c r="E8069" s="108">
        <v>2991330000</v>
      </c>
      <c r="F8069" s="107">
        <v>0</v>
      </c>
      <c r="G8069" s="110">
        <v>23.42831395635789</v>
      </c>
      <c r="H8069" s="110">
        <v>45.175312854369452</v>
      </c>
      <c r="I8069" s="110">
        <v>54.916609968919595</v>
      </c>
      <c r="J8069" s="110">
        <v>73.287074946935604</v>
      </c>
      <c r="K8069" s="110">
        <v>46.469362371234723</v>
      </c>
      <c r="L8069" s="110">
        <v>12.65334670295252</v>
      </c>
      <c r="M8069" s="110">
        <v>4.6716078844803715</v>
      </c>
      <c r="N8069" s="110">
        <v>2.8689408884671685</v>
      </c>
      <c r="O8069" s="110">
        <v>3.3992690107572874</v>
      </c>
      <c r="P8069" s="110">
        <v>3.8962076605722675</v>
      </c>
      <c r="Q8069" s="110">
        <v>6.7843222825258049</v>
      </c>
      <c r="R8069" s="110">
        <v>13.593054525890985</v>
      </c>
      <c r="S8069" s="110">
        <v>37.234839533915711</v>
      </c>
      <c r="T8069" s="110">
        <v>24.261951921121973</v>
      </c>
      <c r="U8069" s="110">
        <v>35.259179277922037</v>
      </c>
    </row>
    <row r="8070" spans="1:21">
      <c r="A8070" s="54">
        <v>8068</v>
      </c>
      <c r="B8070" s="107">
        <v>48756</v>
      </c>
      <c r="C8070" s="107">
        <v>48756</v>
      </c>
      <c r="D8070" s="107">
        <v>8390336.9999999981</v>
      </c>
      <c r="E8070" s="108">
        <v>2991330000</v>
      </c>
      <c r="F8070" s="107">
        <v>0</v>
      </c>
      <c r="G8070" s="110">
        <v>4.9104456027184629</v>
      </c>
      <c r="H8070" s="110">
        <v>15.494687314811387</v>
      </c>
      <c r="I8070" s="110">
        <v>54.91847089189109</v>
      </c>
      <c r="J8070" s="110">
        <v>58.54666464839503</v>
      </c>
      <c r="K8070" s="110">
        <v>9.5324297451065565</v>
      </c>
      <c r="L8070" s="110">
        <v>1.7889845647779059</v>
      </c>
      <c r="M8070" s="110">
        <v>0.59769402502313185</v>
      </c>
      <c r="N8070" s="110">
        <v>0.50050780915160231</v>
      </c>
      <c r="O8070" s="110">
        <v>0.61389150403909887</v>
      </c>
      <c r="P8070" s="110">
        <v>0.68681271819064049</v>
      </c>
      <c r="Q8070" s="110">
        <v>1.1684696206144707</v>
      </c>
      <c r="R8070" s="110">
        <v>2.3709720539367627</v>
      </c>
      <c r="S8070" s="110">
        <v>26.69229002556953</v>
      </c>
      <c r="T8070" s="110">
        <v>12.594169208221345</v>
      </c>
      <c r="U8070" s="110">
        <v>15.053236399741502</v>
      </c>
    </row>
    <row r="8071" spans="1:21">
      <c r="A8071" s="54">
        <v>8069</v>
      </c>
      <c r="B8071" s="107">
        <v>48757</v>
      </c>
      <c r="C8071" s="107">
        <v>48757</v>
      </c>
      <c r="D8071" s="107">
        <v>37310528</v>
      </c>
      <c r="E8071" s="108">
        <v>2991330000</v>
      </c>
      <c r="F8071" s="107">
        <v>0</v>
      </c>
      <c r="G8071" s="110">
        <v>0.51344044142254663</v>
      </c>
      <c r="H8071" s="110">
        <v>1.6035438942238156</v>
      </c>
      <c r="I8071" s="110">
        <v>2.7293773272260684</v>
      </c>
      <c r="J8071" s="110">
        <v>2.2766316493850915</v>
      </c>
      <c r="K8071" s="110">
        <v>1.5160746622537629</v>
      </c>
      <c r="L8071" s="110">
        <v>0.66575932809130334</v>
      </c>
      <c r="M8071" s="110">
        <v>0.28296026485533293</v>
      </c>
      <c r="N8071" s="110">
        <v>0.31206017893588756</v>
      </c>
      <c r="O8071" s="110">
        <v>0.30208558799943258</v>
      </c>
      <c r="P8071" s="110">
        <v>0.17382049444911796</v>
      </c>
      <c r="Q8071" s="110">
        <v>0.16110992908190599</v>
      </c>
      <c r="R8071" s="110">
        <v>0.19643949291096643</v>
      </c>
      <c r="S8071" s="110">
        <v>1.5088773792308026</v>
      </c>
      <c r="T8071" s="110">
        <v>0.89444193756960255</v>
      </c>
      <c r="U8071" s="110">
        <v>1.3248935561300506</v>
      </c>
    </row>
    <row r="8072" spans="1:21">
      <c r="A8072" s="54">
        <v>8070</v>
      </c>
      <c r="B8072" s="107">
        <v>48758</v>
      </c>
      <c r="C8072" s="107">
        <v>48758</v>
      </c>
      <c r="D8072" s="107">
        <v>10340102</v>
      </c>
      <c r="E8072" s="108">
        <v>2991330000</v>
      </c>
      <c r="F8072" s="107">
        <v>0</v>
      </c>
      <c r="G8072" s="110">
        <v>0.69237050402511779</v>
      </c>
      <c r="H8072" s="110">
        <v>1.5301560545056911</v>
      </c>
      <c r="I8072" s="110">
        <v>2.145890867156623</v>
      </c>
      <c r="J8072" s="110">
        <v>3.4116880540285099</v>
      </c>
      <c r="K8072" s="110">
        <v>3.6649313413412687</v>
      </c>
      <c r="L8072" s="110">
        <v>2.6235014617412729</v>
      </c>
      <c r="M8072" s="110">
        <v>1.2426998270342928</v>
      </c>
      <c r="N8072" s="110">
        <v>1.7094115684360569</v>
      </c>
      <c r="O8072" s="110">
        <v>1.1865125664839649</v>
      </c>
      <c r="P8072" s="110">
        <v>0.35776922514682069</v>
      </c>
      <c r="Q8072" s="110">
        <v>0.26892897751711492</v>
      </c>
      <c r="R8072" s="110">
        <v>0.26226405844221867</v>
      </c>
      <c r="S8072" s="110">
        <v>2.7992497443136606</v>
      </c>
      <c r="T8072" s="110">
        <v>1.5913437088215796</v>
      </c>
      <c r="U8072" s="110">
        <v>2.46959593039819</v>
      </c>
    </row>
    <row r="8073" spans="1:21">
      <c r="A8073" s="54">
        <v>8071</v>
      </c>
      <c r="B8073" s="107">
        <v>48759</v>
      </c>
      <c r="C8073" s="107">
        <v>48759</v>
      </c>
      <c r="D8073" s="107">
        <v>17904728.999999996</v>
      </c>
      <c r="E8073" s="108">
        <v>2991330000</v>
      </c>
      <c r="F8073" s="107">
        <v>0</v>
      </c>
      <c r="G8073" s="110">
        <v>0.14639472414859658</v>
      </c>
      <c r="H8073" s="110">
        <v>0.27033953855205978</v>
      </c>
      <c r="I8073" s="110">
        <v>0.43449563644151989</v>
      </c>
      <c r="J8073" s="110">
        <v>0.64379800967726319</v>
      </c>
      <c r="K8073" s="110">
        <v>0.7256891634297099</v>
      </c>
      <c r="L8073" s="110">
        <v>0.73362652925241978</v>
      </c>
      <c r="M8073" s="110">
        <v>0.47216185967283969</v>
      </c>
      <c r="N8073" s="110">
        <v>0.54254923856358184</v>
      </c>
      <c r="O8073" s="110">
        <v>0.40725248899468591</v>
      </c>
      <c r="P8073" s="110">
        <v>0.14997330313525289</v>
      </c>
      <c r="Q8073" s="110">
        <v>0.1</v>
      </c>
      <c r="R8073" s="110">
        <v>0.1</v>
      </c>
      <c r="S8073" s="110">
        <v>0.52335786632785231</v>
      </c>
      <c r="T8073" s="110">
        <v>0.39385670765566078</v>
      </c>
      <c r="U8073" s="110">
        <v>0.47884322879179336</v>
      </c>
    </row>
    <row r="8074" spans="1:21">
      <c r="A8074" s="54">
        <v>8072</v>
      </c>
      <c r="B8074" s="107">
        <v>48760</v>
      </c>
      <c r="C8074" s="107">
        <v>48760</v>
      </c>
      <c r="D8074" s="107">
        <v>23902235.000000011</v>
      </c>
      <c r="E8074" s="108">
        <v>2991330000</v>
      </c>
      <c r="F8074" s="107">
        <v>0</v>
      </c>
      <c r="G8074" s="110">
        <v>0.12351355396204569</v>
      </c>
      <c r="H8074" s="110">
        <v>0.20331482199964687</v>
      </c>
      <c r="I8074" s="110">
        <v>0.38949066301857405</v>
      </c>
      <c r="J8074" s="110">
        <v>0.54615606410130091</v>
      </c>
      <c r="K8074" s="110">
        <v>0.51437588285179003</v>
      </c>
      <c r="L8074" s="110">
        <v>0.4729705352386544</v>
      </c>
      <c r="M8074" s="110">
        <v>0.25340756437340545</v>
      </c>
      <c r="N8074" s="110">
        <v>0.34552517687850326</v>
      </c>
      <c r="O8074" s="110">
        <v>0.24895389940954543</v>
      </c>
      <c r="P8074" s="110">
        <v>0.10986863698291405</v>
      </c>
      <c r="Q8074" s="110">
        <v>0.1</v>
      </c>
      <c r="R8074" s="110">
        <v>0.1</v>
      </c>
      <c r="S8074" s="110">
        <v>0.35785387783766903</v>
      </c>
      <c r="T8074" s="110">
        <v>0.28396473323469834</v>
      </c>
      <c r="U8074" s="110">
        <v>0.34467065013395387</v>
      </c>
    </row>
    <row r="8075" spans="1:21">
      <c r="A8075" s="54">
        <v>8073</v>
      </c>
      <c r="B8075" s="107">
        <v>48761</v>
      </c>
      <c r="C8075" s="107">
        <v>48761</v>
      </c>
      <c r="D8075" s="107">
        <v>102376518</v>
      </c>
      <c r="E8075" s="108">
        <v>2991330000</v>
      </c>
      <c r="F8075" s="107">
        <v>0</v>
      </c>
      <c r="G8075" s="110">
        <v>0.14681382403835921</v>
      </c>
      <c r="H8075" s="110">
        <v>0.25128682172933337</v>
      </c>
      <c r="I8075" s="110">
        <v>0.45230318152945054</v>
      </c>
      <c r="J8075" s="110">
        <v>0.67925512554138345</v>
      </c>
      <c r="K8075" s="110">
        <v>0.7234307535455341</v>
      </c>
      <c r="L8075" s="110">
        <v>0.56711457206714544</v>
      </c>
      <c r="M8075" s="110">
        <v>0.2500354589594514</v>
      </c>
      <c r="N8075" s="110">
        <v>0.33541735838228803</v>
      </c>
      <c r="O8075" s="110">
        <v>0.27815029768788763</v>
      </c>
      <c r="P8075" s="110">
        <v>0.11520247081371382</v>
      </c>
      <c r="Q8075" s="110">
        <v>0.1</v>
      </c>
      <c r="R8075" s="110">
        <v>0.1</v>
      </c>
      <c r="S8075" s="110">
        <v>0.4007515681158107</v>
      </c>
      <c r="T8075" s="110">
        <v>0.33325082202454559</v>
      </c>
      <c r="U8075" s="110">
        <v>0.39522332612553229</v>
      </c>
    </row>
    <row r="8076" spans="1:21">
      <c r="A8076" s="54">
        <v>8074</v>
      </c>
      <c r="B8076" s="107">
        <v>48762</v>
      </c>
      <c r="C8076" s="107">
        <v>48762</v>
      </c>
      <c r="D8076" s="107">
        <v>16897634.000000004</v>
      </c>
      <c r="E8076" s="108">
        <v>2991330000</v>
      </c>
      <c r="F8076" s="107">
        <v>0</v>
      </c>
      <c r="G8076" s="110">
        <v>0.28048755764579758</v>
      </c>
      <c r="H8076" s="110">
        <v>0.44739087015263296</v>
      </c>
      <c r="I8076" s="110">
        <v>0.60796355145063541</v>
      </c>
      <c r="J8076" s="110">
        <v>0.92885852728873031</v>
      </c>
      <c r="K8076" s="110">
        <v>1.0585510140411369</v>
      </c>
      <c r="L8076" s="110">
        <v>1.011221667617032</v>
      </c>
      <c r="M8076" s="110">
        <v>0.6711708438983528</v>
      </c>
      <c r="N8076" s="110">
        <v>0.77642732105576218</v>
      </c>
      <c r="O8076" s="110">
        <v>0.7034202202973453</v>
      </c>
      <c r="P8076" s="110">
        <v>0.35429949215764989</v>
      </c>
      <c r="Q8076" s="110">
        <v>0.20929359105703105</v>
      </c>
      <c r="R8076" s="110">
        <v>0.17095478058153524</v>
      </c>
      <c r="S8076" s="110">
        <v>0.64518264180219842</v>
      </c>
      <c r="T8076" s="110">
        <v>0.6016699531036368</v>
      </c>
      <c r="U8076" s="110">
        <v>0.64022267239030972</v>
      </c>
    </row>
    <row r="8077" spans="1:21">
      <c r="A8077" s="54">
        <v>8075</v>
      </c>
      <c r="B8077" s="107">
        <v>48763</v>
      </c>
      <c r="C8077" s="107">
        <v>48763</v>
      </c>
      <c r="D8077" s="107">
        <v>7471776.0000000028</v>
      </c>
      <c r="E8077" s="108">
        <v>2991330000</v>
      </c>
      <c r="F8077" s="107">
        <v>0</v>
      </c>
      <c r="G8077" s="110">
        <v>0.17323088064217607</v>
      </c>
      <c r="H8077" s="110">
        <v>0.28667038678256412</v>
      </c>
      <c r="I8077" s="110">
        <v>0.38006447451185776</v>
      </c>
      <c r="J8077" s="110">
        <v>0.53261600483144766</v>
      </c>
      <c r="K8077" s="110">
        <v>0.64626150467285337</v>
      </c>
      <c r="L8077" s="110">
        <v>0.69901935007519711</v>
      </c>
      <c r="M8077" s="110">
        <v>0.56630899786709066</v>
      </c>
      <c r="N8077" s="110">
        <v>0.73619879361000318</v>
      </c>
      <c r="O8077" s="110">
        <v>0.60824263715595639</v>
      </c>
      <c r="P8077" s="110">
        <v>0.25100534323301771</v>
      </c>
      <c r="Q8077" s="110">
        <v>0.14055218802401795</v>
      </c>
      <c r="R8077" s="110">
        <v>0.11152983491225403</v>
      </c>
      <c r="S8077" s="110">
        <v>0.53634342185543626</v>
      </c>
      <c r="T8077" s="110">
        <v>0.42764169969320293</v>
      </c>
      <c r="U8077" s="110">
        <v>0.49200092595339961</v>
      </c>
    </row>
    <row r="8078" spans="1:21">
      <c r="A8078" s="54">
        <v>8076</v>
      </c>
      <c r="B8078" s="107">
        <v>48764</v>
      </c>
      <c r="C8078" s="107">
        <v>48764</v>
      </c>
      <c r="D8078" s="107">
        <v>39174398</v>
      </c>
      <c r="E8078" s="108">
        <v>5988780000</v>
      </c>
      <c r="F8078" s="107">
        <v>0</v>
      </c>
      <c r="G8078" s="110">
        <v>2.213093555707363</v>
      </c>
      <c r="H8078" s="110">
        <v>3.1497867025401671</v>
      </c>
      <c r="I8078" s="110">
        <v>3.9954352221602285</v>
      </c>
      <c r="J8078" s="110">
        <v>5.4816845115293162</v>
      </c>
      <c r="K8078" s="110">
        <v>3.6067424750458179</v>
      </c>
      <c r="L8078" s="110">
        <v>0.60790797874786562</v>
      </c>
      <c r="M8078" s="110">
        <v>0.28150833828170246</v>
      </c>
      <c r="N8078" s="110">
        <v>0.25247486632165744</v>
      </c>
      <c r="O8078" s="110">
        <v>0.19948124159080288</v>
      </c>
      <c r="P8078" s="110">
        <v>0.24908479145894827</v>
      </c>
      <c r="Q8078" s="110">
        <v>0.76712028119509912</v>
      </c>
      <c r="R8078" s="110">
        <v>1.7671654646900163</v>
      </c>
      <c r="S8078" s="110">
        <v>2.2539369194830465</v>
      </c>
      <c r="T8078" s="110">
        <v>1.8809571191057488</v>
      </c>
      <c r="U8078" s="110">
        <v>1.9818989053330471</v>
      </c>
    </row>
    <row r="8079" spans="1:21">
      <c r="A8079" s="54">
        <v>8077</v>
      </c>
      <c r="B8079" s="107">
        <v>48765</v>
      </c>
      <c r="C8079" s="107">
        <v>48765</v>
      </c>
      <c r="D8079" s="107">
        <v>42510007</v>
      </c>
      <c r="E8079" s="108">
        <v>20920100000</v>
      </c>
      <c r="F8079" s="107">
        <v>0</v>
      </c>
      <c r="G8079" s="110">
        <v>2.0275975624525655</v>
      </c>
      <c r="H8079" s="110">
        <v>2.8598492969606855</v>
      </c>
      <c r="I8079" s="110">
        <v>3.3789617501787625</v>
      </c>
      <c r="J8079" s="110">
        <v>3.9637768554562283</v>
      </c>
      <c r="K8079" s="110">
        <v>2.2776545259612035</v>
      </c>
      <c r="L8079" s="110">
        <v>0.39246628003240996</v>
      </c>
      <c r="M8079" s="110">
        <v>0.30387499425754078</v>
      </c>
      <c r="N8079" s="110">
        <v>0.29821044466365021</v>
      </c>
      <c r="O8079" s="110">
        <v>0.19635893448281647</v>
      </c>
      <c r="P8079" s="110">
        <v>0.23611250628741781</v>
      </c>
      <c r="Q8079" s="110">
        <v>0.73331409586801222</v>
      </c>
      <c r="R8079" s="110">
        <v>1.6359457082569391</v>
      </c>
      <c r="S8079" s="110">
        <v>1.1417839632504685</v>
      </c>
      <c r="T8079" s="110">
        <v>1.5253435795715193</v>
      </c>
      <c r="U8079" s="110">
        <v>1.3508789227588585</v>
      </c>
    </row>
    <row r="8080" spans="1:21">
      <c r="A8080" s="54">
        <v>8078</v>
      </c>
      <c r="B8080" s="107">
        <v>48766</v>
      </c>
      <c r="C8080" s="107">
        <v>48766</v>
      </c>
      <c r="D8080" s="107">
        <v>6975839</v>
      </c>
      <c r="E8080" s="108">
        <v>2997450000</v>
      </c>
      <c r="F8080" s="107">
        <v>0</v>
      </c>
      <c r="G8080" s="110">
        <v>2.4069529692252374</v>
      </c>
      <c r="H8080" s="110">
        <v>3.1974587981657412</v>
      </c>
      <c r="I8080" s="110">
        <v>3.4283372444520004</v>
      </c>
      <c r="J8080" s="110">
        <v>3.0119817826206097</v>
      </c>
      <c r="K8080" s="110">
        <v>2.4041264291654336</v>
      </c>
      <c r="L8080" s="110">
        <v>0.62418903904981504</v>
      </c>
      <c r="M8080" s="110">
        <v>0.45310471420097292</v>
      </c>
      <c r="N8080" s="110">
        <v>0.36250311285067977</v>
      </c>
      <c r="O8080" s="110">
        <v>0.19626353453891074</v>
      </c>
      <c r="P8080" s="110">
        <v>0.23873695490460409</v>
      </c>
      <c r="Q8080" s="110">
        <v>0.64318867014298031</v>
      </c>
      <c r="R8080" s="110">
        <v>1.8512661224335354</v>
      </c>
      <c r="S8080" s="110">
        <v>1.4160197537408286</v>
      </c>
      <c r="T8080" s="110">
        <v>1.5681757809792101</v>
      </c>
      <c r="U8080" s="110">
        <v>1.5053179251118207</v>
      </c>
    </row>
    <row r="8081" spans="1:21">
      <c r="A8081" s="54">
        <v>8079</v>
      </c>
      <c r="B8081" s="107">
        <v>48767</v>
      </c>
      <c r="C8081" s="107">
        <v>48767</v>
      </c>
      <c r="D8081" s="107">
        <v>8157325.9999999991</v>
      </c>
      <c r="E8081" s="108">
        <v>8980110000</v>
      </c>
      <c r="F8081" s="107">
        <v>0</v>
      </c>
      <c r="G8081" s="110">
        <v>3.9854512311754822</v>
      </c>
      <c r="H8081" s="110">
        <v>6.1705543726305043</v>
      </c>
      <c r="I8081" s="110">
        <v>7.8491858713865756</v>
      </c>
      <c r="J8081" s="110">
        <v>9.760989797913135</v>
      </c>
      <c r="K8081" s="110">
        <v>1.0854006037624881</v>
      </c>
      <c r="L8081" s="110">
        <v>0.31215315174218422</v>
      </c>
      <c r="M8081" s="110">
        <v>0.61237675352451626</v>
      </c>
      <c r="N8081" s="110">
        <v>0.53887397843664497</v>
      </c>
      <c r="O8081" s="110">
        <v>0.24640061210998579</v>
      </c>
      <c r="P8081" s="110">
        <v>0.23383024320355619</v>
      </c>
      <c r="Q8081" s="110">
        <v>0.72695224192021923</v>
      </c>
      <c r="R8081" s="110">
        <v>2.7740788608644218</v>
      </c>
      <c r="S8081" s="110">
        <v>1.6325316277637931</v>
      </c>
      <c r="T8081" s="110">
        <v>2.858020643222476</v>
      </c>
      <c r="U8081" s="110">
        <v>2.615870115819253</v>
      </c>
    </row>
    <row r="8082" spans="1:21">
      <c r="A8082" s="54">
        <v>8080</v>
      </c>
      <c r="B8082" s="107">
        <v>48768</v>
      </c>
      <c r="C8082" s="107">
        <v>48768</v>
      </c>
      <c r="D8082" s="107">
        <v>72640949.000000015</v>
      </c>
      <c r="E8082" s="108">
        <v>11971200000</v>
      </c>
      <c r="F8082" s="107">
        <v>0</v>
      </c>
      <c r="G8082" s="110">
        <v>1.9079154547095947</v>
      </c>
      <c r="H8082" s="110">
        <v>2.7932229180654331</v>
      </c>
      <c r="I8082" s="110">
        <v>3.5025860229325199</v>
      </c>
      <c r="J8082" s="110">
        <v>4.4768423061839124</v>
      </c>
      <c r="K8082" s="110">
        <v>1.2008375120994406</v>
      </c>
      <c r="L8082" s="110">
        <v>0.31620959222394168</v>
      </c>
      <c r="M8082" s="110">
        <v>0.50074806570564023</v>
      </c>
      <c r="N8082" s="110">
        <v>0.47793082881280186</v>
      </c>
      <c r="O8082" s="110">
        <v>0.22868809891993006</v>
      </c>
      <c r="P8082" s="110">
        <v>0.161327531562208</v>
      </c>
      <c r="Q8082" s="110">
        <v>0.42680708856230964</v>
      </c>
      <c r="R8082" s="110">
        <v>1.4427996442258046</v>
      </c>
      <c r="S8082" s="110">
        <v>1.1899100290436773</v>
      </c>
      <c r="T8082" s="110">
        <v>1.4529929220002948</v>
      </c>
      <c r="U8082" s="110">
        <v>1.2788130338601096</v>
      </c>
    </row>
    <row r="8083" spans="1:21">
      <c r="A8083" s="54">
        <v>8081</v>
      </c>
      <c r="B8083" s="107">
        <v>48775</v>
      </c>
      <c r="C8083" s="107">
        <v>48775</v>
      </c>
      <c r="D8083" s="107">
        <v>861570.00000000023</v>
      </c>
      <c r="E8083" s="108">
        <v>8980110000</v>
      </c>
      <c r="F8083" s="107">
        <v>0</v>
      </c>
      <c r="G8083" s="110">
        <v>0.33808258863793217</v>
      </c>
      <c r="H8083" s="110">
        <v>0.59079534653723065</v>
      </c>
      <c r="I8083" s="110">
        <v>0.96409730038256058</v>
      </c>
      <c r="J8083" s="110">
        <v>1.1728940835785016</v>
      </c>
      <c r="K8083" s="110">
        <v>0.58571481883715426</v>
      </c>
      <c r="L8083" s="110">
        <v>0.20267524251271152</v>
      </c>
      <c r="M8083" s="110">
        <v>0.11221700806910503</v>
      </c>
      <c r="N8083" s="110">
        <v>0.11155658297967003</v>
      </c>
      <c r="O8083" s="110">
        <v>0.13977696357292899</v>
      </c>
      <c r="P8083" s="110">
        <v>0.12424629569255546</v>
      </c>
      <c r="Q8083" s="110">
        <v>0.17070213041632298</v>
      </c>
      <c r="R8083" s="110">
        <v>0.26731643483291034</v>
      </c>
      <c r="S8083" s="110">
        <v>0.94660992677054068</v>
      </c>
      <c r="T8083" s="110">
        <v>0.39833956633746537</v>
      </c>
      <c r="U8083" s="110">
        <v>0.48880478035276986</v>
      </c>
    </row>
    <row r="8084" spans="1:21">
      <c r="A8084" s="54">
        <v>8082</v>
      </c>
      <c r="B8084" s="107">
        <v>48776</v>
      </c>
      <c r="C8084" s="107">
        <v>48776</v>
      </c>
      <c r="D8084" s="107">
        <v>250762.99999999997</v>
      </c>
      <c r="E8084" s="108">
        <v>2997450000</v>
      </c>
      <c r="F8084" s="107">
        <v>0</v>
      </c>
      <c r="G8084" s="110">
        <v>6.5545311408543094</v>
      </c>
      <c r="H8084" s="110">
        <v>12.649067426008619</v>
      </c>
      <c r="I8084" s="110">
        <v>22.305869124725774</v>
      </c>
      <c r="J8084" s="110">
        <v>24.369203473918038</v>
      </c>
      <c r="K8084" s="110">
        <v>17.287551196155047</v>
      </c>
      <c r="L8084" s="110">
        <v>8.2070967592101276</v>
      </c>
      <c r="M8084" s="110">
        <v>4.7296864307806255</v>
      </c>
      <c r="N8084" s="110">
        <v>3.0777789384524272</v>
      </c>
      <c r="O8084" s="110">
        <v>2.8725216196574155</v>
      </c>
      <c r="P8084" s="110">
        <v>2.7300190555632158</v>
      </c>
      <c r="Q8084" s="110">
        <v>2.4899625181528142</v>
      </c>
      <c r="R8084" s="110">
        <v>3.5212915743270363</v>
      </c>
      <c r="S8084" s="110">
        <v>0</v>
      </c>
      <c r="T8084" s="110">
        <v>9.2328816048171216</v>
      </c>
      <c r="U8084" s="110">
        <v>9.2328816048171234</v>
      </c>
    </row>
    <row r="8085" spans="1:21">
      <c r="A8085" s="54">
        <v>8083</v>
      </c>
      <c r="B8085" s="107">
        <v>48777</v>
      </c>
      <c r="C8085" s="107">
        <v>48777</v>
      </c>
      <c r="D8085" s="107">
        <v>7915090.9999999981</v>
      </c>
      <c r="E8085" s="108">
        <v>2997450000</v>
      </c>
      <c r="F8085" s="107">
        <v>0</v>
      </c>
      <c r="G8085" s="110">
        <v>3.7079802067891476</v>
      </c>
      <c r="H8085" s="110">
        <v>7.8445179407724783</v>
      </c>
      <c r="I8085" s="110">
        <v>18.271657495087343</v>
      </c>
      <c r="J8085" s="110">
        <v>27.336300759145107</v>
      </c>
      <c r="K8085" s="110">
        <v>13.101974764619948</v>
      </c>
      <c r="L8085" s="110">
        <v>5.1923247377033448</v>
      </c>
      <c r="M8085" s="110">
        <v>3.9276435925928315</v>
      </c>
      <c r="N8085" s="110">
        <v>3.1736934656227853</v>
      </c>
      <c r="O8085" s="110">
        <v>2.5640682312082825</v>
      </c>
      <c r="P8085" s="110">
        <v>2.5938759807684537</v>
      </c>
      <c r="Q8085" s="110">
        <v>1.9540043094277839</v>
      </c>
      <c r="R8085" s="110">
        <v>2.3129499951743986</v>
      </c>
      <c r="S8085" s="110">
        <v>18.882438001374538</v>
      </c>
      <c r="T8085" s="110">
        <v>7.6650826232426601</v>
      </c>
      <c r="U8085" s="110">
        <v>9.5791992083233932</v>
      </c>
    </row>
    <row r="8086" spans="1:21">
      <c r="A8086" s="54">
        <v>8084</v>
      </c>
      <c r="B8086" s="107">
        <v>48778</v>
      </c>
      <c r="C8086" s="107">
        <v>48778</v>
      </c>
      <c r="D8086" s="107">
        <v>1196508</v>
      </c>
      <c r="E8086" s="108">
        <v>2997450000</v>
      </c>
      <c r="F8086" s="107">
        <v>0</v>
      </c>
      <c r="G8086" s="110">
        <v>4.3211861166010923</v>
      </c>
      <c r="H8086" s="110">
        <v>8.0456453324346739</v>
      </c>
      <c r="I8086" s="110">
        <v>15.83360873828194</v>
      </c>
      <c r="J8086" s="110">
        <v>17.107794054065948</v>
      </c>
      <c r="K8086" s="110">
        <v>10.170121377632769</v>
      </c>
      <c r="L8086" s="110">
        <v>5.5571196487365118</v>
      </c>
      <c r="M8086" s="110">
        <v>4.7420430150831807</v>
      </c>
      <c r="N8086" s="110">
        <v>4.2892634952753292</v>
      </c>
      <c r="O8086" s="110">
        <v>3.5784590129155549</v>
      </c>
      <c r="P8086" s="110">
        <v>3.6290257771594492</v>
      </c>
      <c r="Q8086" s="110">
        <v>2.716097014093485</v>
      </c>
      <c r="R8086" s="110">
        <v>2.8748101096267962</v>
      </c>
      <c r="S8086" s="110">
        <v>14.348934545441848</v>
      </c>
      <c r="T8086" s="110">
        <v>6.9054311409922278</v>
      </c>
      <c r="U8086" s="110">
        <v>10.54953203812895</v>
      </c>
    </row>
    <row r="8087" spans="1:21">
      <c r="A8087" s="54">
        <v>8085</v>
      </c>
      <c r="B8087" s="107">
        <v>48779</v>
      </c>
      <c r="C8087" s="107">
        <v>48779</v>
      </c>
      <c r="D8087" s="107">
        <v>45374953</v>
      </c>
      <c r="E8087" s="108">
        <v>80908500000</v>
      </c>
      <c r="F8087" s="107">
        <v>0</v>
      </c>
      <c r="G8087" s="110">
        <v>11.246741196199171</v>
      </c>
      <c r="H8087" s="110">
        <v>15.195566717680046</v>
      </c>
      <c r="I8087" s="110">
        <v>17.173973526275983</v>
      </c>
      <c r="J8087" s="110">
        <v>23.216652795245995</v>
      </c>
      <c r="K8087" s="110">
        <v>23.646582054665803</v>
      </c>
      <c r="L8087" s="110">
        <v>26.593312718879943</v>
      </c>
      <c r="M8087" s="110">
        <v>27.356943517513891</v>
      </c>
      <c r="N8087" s="110">
        <v>4.1584092054871</v>
      </c>
      <c r="O8087" s="110">
        <v>0.91482131251315402</v>
      </c>
      <c r="P8087" s="110">
        <v>1.7121469951776604</v>
      </c>
      <c r="Q8087" s="110">
        <v>6.36395214062596</v>
      </c>
      <c r="R8087" s="110">
        <v>8.9550681329044295</v>
      </c>
      <c r="S8087" s="110">
        <v>6.451935422178412</v>
      </c>
      <c r="T8087" s="110">
        <v>13.877847526097426</v>
      </c>
      <c r="U8087" s="110">
        <v>11.043773671377934</v>
      </c>
    </row>
    <row r="8088" spans="1:21">
      <c r="A8088" s="54">
        <v>8086</v>
      </c>
      <c r="B8088" s="107">
        <v>48841</v>
      </c>
      <c r="C8088" s="107">
        <v>48842</v>
      </c>
      <c r="D8088" s="107">
        <v>805883015</v>
      </c>
      <c r="E8088" s="108">
        <v>748517000000</v>
      </c>
      <c r="F8088" s="107">
        <v>0</v>
      </c>
      <c r="G8088" s="110">
        <v>44.299882479265435</v>
      </c>
      <c r="H8088" s="110">
        <v>64.526473758686294</v>
      </c>
      <c r="I8088" s="110">
        <v>65.661747252141836</v>
      </c>
      <c r="J8088" s="110">
        <v>83.561368525104356</v>
      </c>
      <c r="K8088" s="110">
        <v>72.04073708497431</v>
      </c>
      <c r="L8088" s="110">
        <v>48.218713548186287</v>
      </c>
      <c r="M8088" s="110">
        <v>19.253594012039933</v>
      </c>
      <c r="N8088" s="110">
        <v>3.2416744600600986</v>
      </c>
      <c r="O8088" s="110">
        <v>3.0465618155648246</v>
      </c>
      <c r="P8088" s="110">
        <v>7.9278818293944084</v>
      </c>
      <c r="Q8088" s="110">
        <v>24.059782732868406</v>
      </c>
      <c r="R8088" s="110">
        <v>33.940499646217248</v>
      </c>
      <c r="S8088" s="110">
        <v>10.349564281742873</v>
      </c>
      <c r="T8088" s="110">
        <v>39.148243095375278</v>
      </c>
      <c r="U8088" s="110">
        <v>15.266505080661098</v>
      </c>
    </row>
    <row r="8089" spans="1:21">
      <c r="A8089" s="54">
        <v>8087</v>
      </c>
      <c r="B8089" s="107">
        <v>48842</v>
      </c>
      <c r="C8089" s="107">
        <v>48842</v>
      </c>
      <c r="D8089" s="107">
        <v>136378539</v>
      </c>
      <c r="E8089" s="108">
        <v>42135200000</v>
      </c>
      <c r="F8089" s="107">
        <v>0</v>
      </c>
      <c r="G8089" s="110">
        <v>0.73498260992761344</v>
      </c>
      <c r="H8089" s="110">
        <v>1.0053538869280734</v>
      </c>
      <c r="I8089" s="110">
        <v>1.1116760432286223</v>
      </c>
      <c r="J8089" s="110">
        <v>1.2977362997981488</v>
      </c>
      <c r="K8089" s="110">
        <v>1.1740013478122056</v>
      </c>
      <c r="L8089" s="110">
        <v>1.1113858883622594</v>
      </c>
      <c r="M8089" s="110">
        <v>0.68250051038753301</v>
      </c>
      <c r="N8089" s="110">
        <v>0.16030981483488244</v>
      </c>
      <c r="O8089" s="110">
        <v>0.13737653950746342</v>
      </c>
      <c r="P8089" s="110">
        <v>0.22623492529026684</v>
      </c>
      <c r="Q8089" s="110">
        <v>0.42007412896658752</v>
      </c>
      <c r="R8089" s="110">
        <v>0.63896736819186772</v>
      </c>
      <c r="S8089" s="110">
        <v>0.2713538291552644</v>
      </c>
      <c r="T8089" s="110">
        <v>0.72504994693629354</v>
      </c>
      <c r="U8089" s="110">
        <v>0.31901972777336701</v>
      </c>
    </row>
    <row r="8090" spans="1:21">
      <c r="A8090" s="54">
        <v>8088</v>
      </c>
      <c r="B8090" s="107">
        <v>48867</v>
      </c>
      <c r="C8090" s="107">
        <v>48867</v>
      </c>
      <c r="D8090" s="107">
        <v>4105255.0000000005</v>
      </c>
      <c r="E8090" s="108">
        <v>20887300000</v>
      </c>
      <c r="F8090" s="107">
        <v>0</v>
      </c>
      <c r="G8090" s="110">
        <v>100</v>
      </c>
      <c r="H8090" s="110">
        <v>100</v>
      </c>
      <c r="I8090" s="110">
        <v>100</v>
      </c>
      <c r="J8090" s="110">
        <v>100</v>
      </c>
      <c r="K8090" s="110">
        <v>100</v>
      </c>
      <c r="L8090" s="110">
        <v>31.922689056158468</v>
      </c>
      <c r="M8090" s="110">
        <v>3.9860880364220663</v>
      </c>
      <c r="N8090" s="110">
        <v>1.1050262151873185</v>
      </c>
      <c r="O8090" s="110">
        <v>2.4600542062839401</v>
      </c>
      <c r="P8090" s="110">
        <v>11.480436671846977</v>
      </c>
      <c r="Q8090" s="110">
        <v>43.350225558809512</v>
      </c>
      <c r="R8090" s="110">
        <v>75.880234818140153</v>
      </c>
      <c r="S8090" s="110">
        <v>0</v>
      </c>
      <c r="T8090" s="110">
        <v>55.848729546904032</v>
      </c>
      <c r="U8090" s="110">
        <v>55.848729546904018</v>
      </c>
    </row>
    <row r="8091" spans="1:21">
      <c r="A8091" s="54">
        <v>8089</v>
      </c>
      <c r="B8091" s="107">
        <v>48898</v>
      </c>
      <c r="C8091" s="107">
        <v>48898</v>
      </c>
      <c r="D8091" s="107">
        <v>517427.00000000006</v>
      </c>
      <c r="E8091" s="108">
        <v>5994900000</v>
      </c>
      <c r="F8091" s="107">
        <v>0</v>
      </c>
      <c r="G8091" s="110">
        <v>21.552007161891265</v>
      </c>
      <c r="H8091" s="110">
        <v>30.136343738818361</v>
      </c>
      <c r="I8091" s="110">
        <v>67.68523869357783</v>
      </c>
      <c r="J8091" s="110">
        <v>41.265985454752972</v>
      </c>
      <c r="K8091" s="110">
        <v>50.712480439026493</v>
      </c>
      <c r="L8091" s="110">
        <v>100</v>
      </c>
      <c r="M8091" s="110">
        <v>69.235027065999105</v>
      </c>
      <c r="N8091" s="110">
        <v>68.925229097226946</v>
      </c>
      <c r="O8091" s="110">
        <v>71.469624298954969</v>
      </c>
      <c r="P8091" s="110">
        <v>100</v>
      </c>
      <c r="Q8091" s="110">
        <v>33.705931968017453</v>
      </c>
      <c r="R8091" s="110">
        <v>22.681080863255293</v>
      </c>
      <c r="S8091" s="110">
        <v>0</v>
      </c>
      <c r="T8091" s="110">
        <v>56.447412398460052</v>
      </c>
      <c r="U8091" s="110">
        <v>56.447412398460045</v>
      </c>
    </row>
    <row r="8092" spans="1:21">
      <c r="A8092" s="54">
        <v>8090</v>
      </c>
      <c r="B8092" s="107">
        <v>48899</v>
      </c>
      <c r="C8092" s="107">
        <v>48899</v>
      </c>
      <c r="D8092" s="107">
        <v>58994142.999999993</v>
      </c>
      <c r="E8092" s="108">
        <v>5994900000</v>
      </c>
      <c r="F8092" s="107">
        <v>0</v>
      </c>
      <c r="G8092" s="110">
        <v>100</v>
      </c>
      <c r="H8092" s="110">
        <v>21.730859103864987</v>
      </c>
      <c r="I8092" s="110">
        <v>11.42910567317656</v>
      </c>
      <c r="J8092" s="110">
        <v>3.0995493785956385</v>
      </c>
      <c r="K8092" s="110">
        <v>1.7426923192149069</v>
      </c>
      <c r="L8092" s="110">
        <v>2.0980849358385356</v>
      </c>
      <c r="M8092" s="110">
        <v>3.1919713427555876</v>
      </c>
      <c r="N8092" s="110">
        <v>1.4839028819815323</v>
      </c>
      <c r="O8092" s="110">
        <v>2.1273817022581714</v>
      </c>
      <c r="P8092" s="110">
        <v>10.83219188184362</v>
      </c>
      <c r="Q8092" s="110">
        <v>100</v>
      </c>
      <c r="R8092" s="110">
        <v>100</v>
      </c>
      <c r="S8092" s="110">
        <v>65.80590594902435</v>
      </c>
      <c r="T8092" s="110">
        <v>29.811311601627455</v>
      </c>
      <c r="U8092" s="110">
        <v>63.562620931147642</v>
      </c>
    </row>
    <row r="8093" spans="1:21">
      <c r="A8093" s="54">
        <v>8091</v>
      </c>
      <c r="B8093" s="107">
        <v>48903</v>
      </c>
      <c r="C8093" s="107">
        <v>48903</v>
      </c>
      <c r="D8093" s="107">
        <v>423248148.99999982</v>
      </c>
      <c r="E8093" s="108">
        <v>14950100000</v>
      </c>
      <c r="F8093" s="107">
        <v>0</v>
      </c>
      <c r="G8093" s="110">
        <v>31.963693409506238</v>
      </c>
      <c r="H8093" s="110">
        <v>8.1067011387612933</v>
      </c>
      <c r="I8093" s="110">
        <v>12.666492084345462</v>
      </c>
      <c r="J8093" s="110">
        <v>10.57100148592947</v>
      </c>
      <c r="K8093" s="110">
        <v>6.0089091620123858</v>
      </c>
      <c r="L8093" s="110">
        <v>10.525337750493158</v>
      </c>
      <c r="M8093" s="110">
        <v>15.912673730125787</v>
      </c>
      <c r="N8093" s="110">
        <v>5.2408341045717988</v>
      </c>
      <c r="O8093" s="110">
        <v>8.9909566017577056</v>
      </c>
      <c r="P8093" s="110">
        <v>30.216382912304773</v>
      </c>
      <c r="Q8093" s="110">
        <v>100</v>
      </c>
      <c r="R8093" s="110">
        <v>100</v>
      </c>
      <c r="S8093" s="110">
        <v>13.219638970363187</v>
      </c>
      <c r="T8093" s="110">
        <v>28.350248531650674</v>
      </c>
      <c r="U8093" s="110">
        <v>13.475058897496794</v>
      </c>
    </row>
    <row r="8094" spans="1:21">
      <c r="A8094" s="54">
        <v>8092</v>
      </c>
      <c r="B8094" s="107">
        <v>48904</v>
      </c>
      <c r="C8094" s="107">
        <v>48904</v>
      </c>
      <c r="D8094" s="107">
        <v>6727906</v>
      </c>
      <c r="E8094" s="108">
        <v>2997450000</v>
      </c>
      <c r="F8094" s="107">
        <v>0</v>
      </c>
      <c r="G8094" s="110">
        <v>37.704331277694457</v>
      </c>
      <c r="H8094" s="110">
        <v>24.407570417249012</v>
      </c>
      <c r="I8094" s="110">
        <v>19.603395626968283</v>
      </c>
      <c r="J8094" s="110">
        <v>30.971653255996209</v>
      </c>
      <c r="K8094" s="110">
        <v>61.943548865586678</v>
      </c>
      <c r="L8094" s="110">
        <v>100</v>
      </c>
      <c r="M8094" s="110">
        <v>100</v>
      </c>
      <c r="N8094" s="110">
        <v>41.497574833624483</v>
      </c>
      <c r="O8094" s="110">
        <v>34.470300546652084</v>
      </c>
      <c r="P8094" s="110">
        <v>43.119248375240936</v>
      </c>
      <c r="Q8094" s="110">
        <v>83.333682255577585</v>
      </c>
      <c r="R8094" s="110">
        <v>100</v>
      </c>
      <c r="S8094" s="110">
        <v>33.637639821163667</v>
      </c>
      <c r="T8094" s="110">
        <v>56.420942121215809</v>
      </c>
      <c r="U8094" s="110">
        <v>33.935384627858312</v>
      </c>
    </row>
    <row r="8095" spans="1:21">
      <c r="A8095" s="54">
        <v>8093</v>
      </c>
      <c r="B8095" s="107">
        <v>48905</v>
      </c>
      <c r="C8095" s="107">
        <v>48905</v>
      </c>
      <c r="D8095" s="107">
        <v>18510</v>
      </c>
      <c r="E8095" s="108">
        <v>2997450000</v>
      </c>
      <c r="F8095" s="107">
        <v>0</v>
      </c>
      <c r="G8095" s="110">
        <v>22.825250849217433</v>
      </c>
      <c r="H8095" s="110">
        <v>40.509354186009055</v>
      </c>
      <c r="I8095" s="110">
        <v>41.038791963799049</v>
      </c>
      <c r="J8095" s="110">
        <v>65.542652133602445</v>
      </c>
      <c r="K8095" s="110">
        <v>100</v>
      </c>
      <c r="L8095" s="110">
        <v>100</v>
      </c>
      <c r="M8095" s="110">
        <v>100</v>
      </c>
      <c r="N8095" s="110">
        <v>58.661207251658574</v>
      </c>
      <c r="O8095" s="110">
        <v>66.191838234980693</v>
      </c>
      <c r="P8095" s="110">
        <v>94.08711651842161</v>
      </c>
      <c r="Q8095" s="110">
        <v>100</v>
      </c>
      <c r="R8095" s="110">
        <v>100</v>
      </c>
      <c r="S8095" s="110">
        <v>0</v>
      </c>
      <c r="T8095" s="110">
        <v>74.071350928140731</v>
      </c>
      <c r="U8095" s="110">
        <v>74.071350928140745</v>
      </c>
    </row>
    <row r="8096" spans="1:21">
      <c r="A8096" s="54">
        <v>8094</v>
      </c>
      <c r="B8096" s="107">
        <v>48906</v>
      </c>
      <c r="C8096" s="107">
        <v>48906</v>
      </c>
      <c r="D8096" s="107">
        <v>39215585.000000007</v>
      </c>
      <c r="E8096" s="108">
        <v>11965100000</v>
      </c>
      <c r="F8096" s="107">
        <v>0</v>
      </c>
      <c r="G8096" s="110">
        <v>18.417079668105398</v>
      </c>
      <c r="H8096" s="110">
        <v>5.9509219748708864</v>
      </c>
      <c r="I8096" s="110">
        <v>7.5885179280291197</v>
      </c>
      <c r="J8096" s="110">
        <v>8.5048368886483754</v>
      </c>
      <c r="K8096" s="110">
        <v>9.1813766267401498</v>
      </c>
      <c r="L8096" s="110">
        <v>23.024633041862739</v>
      </c>
      <c r="M8096" s="110">
        <v>51.641223502273327</v>
      </c>
      <c r="N8096" s="110">
        <v>12.387034934506948</v>
      </c>
      <c r="O8096" s="110">
        <v>23.672326638727398</v>
      </c>
      <c r="P8096" s="110">
        <v>32.680850681134672</v>
      </c>
      <c r="Q8096" s="110">
        <v>82.581967048994315</v>
      </c>
      <c r="R8096" s="110">
        <v>100</v>
      </c>
      <c r="S8096" s="110">
        <v>33.405297245195932</v>
      </c>
      <c r="T8096" s="110">
        <v>31.302564077824442</v>
      </c>
      <c r="U8096" s="110">
        <v>33.354277007758412</v>
      </c>
    </row>
    <row r="8097" spans="1:21">
      <c r="A8097" s="54">
        <v>8095</v>
      </c>
      <c r="B8097" s="107">
        <v>48907</v>
      </c>
      <c r="C8097" s="107">
        <v>48907</v>
      </c>
      <c r="D8097" s="107">
        <v>184709571</v>
      </c>
      <c r="E8097" s="108">
        <v>2997450000</v>
      </c>
      <c r="F8097" s="107">
        <v>0</v>
      </c>
      <c r="G8097" s="110">
        <v>2.0582287193665407</v>
      </c>
      <c r="H8097" s="110">
        <v>6.5470245875857627</v>
      </c>
      <c r="I8097" s="110">
        <v>100</v>
      </c>
      <c r="J8097" s="110">
        <v>100</v>
      </c>
      <c r="K8097" s="110">
        <v>2.4896087280257637</v>
      </c>
      <c r="L8097" s="110">
        <v>0.1</v>
      </c>
      <c r="M8097" s="110">
        <v>0.1</v>
      </c>
      <c r="N8097" s="110">
        <v>0.1</v>
      </c>
      <c r="O8097" s="110">
        <v>0.11721660145590616</v>
      </c>
      <c r="P8097" s="110">
        <v>0.28721187164005813</v>
      </c>
      <c r="Q8097" s="110">
        <v>0.8015134125878034</v>
      </c>
      <c r="R8097" s="110">
        <v>1.4295627069533479</v>
      </c>
      <c r="S8097" s="110">
        <v>53.4163542027717</v>
      </c>
      <c r="T8097" s="110">
        <v>17.835863885634598</v>
      </c>
      <c r="U8097" s="110">
        <v>50.153215186302205</v>
      </c>
    </row>
    <row r="8098" spans="1:21">
      <c r="A8098" s="54">
        <v>8096</v>
      </c>
      <c r="B8098" s="107">
        <v>48918</v>
      </c>
      <c r="C8098" s="107">
        <v>48918</v>
      </c>
      <c r="D8098" s="107">
        <v>628614351</v>
      </c>
      <c r="E8098" s="108">
        <v>5994900000</v>
      </c>
      <c r="F8098" s="107">
        <v>0</v>
      </c>
      <c r="G8098" s="110">
        <v>41.274339359935141</v>
      </c>
      <c r="H8098" s="110">
        <v>5.6119735501585897</v>
      </c>
      <c r="I8098" s="110">
        <v>18.946113828079309</v>
      </c>
      <c r="J8098" s="110">
        <v>11.01627045882436</v>
      </c>
      <c r="K8098" s="110">
        <v>5.0952931134595376</v>
      </c>
      <c r="L8098" s="110">
        <v>2.2890079312626672</v>
      </c>
      <c r="M8098" s="110">
        <v>6.2028872910597492</v>
      </c>
      <c r="N8098" s="110">
        <v>5.1019169704460445</v>
      </c>
      <c r="O8098" s="110">
        <v>32.707774811649209</v>
      </c>
      <c r="P8098" s="110">
        <v>1.0923777675207902</v>
      </c>
      <c r="Q8098" s="110">
        <v>0.24126806743652213</v>
      </c>
      <c r="R8098" s="110">
        <v>0.55617867343788052</v>
      </c>
      <c r="S8098" s="110">
        <v>11.625885870254333</v>
      </c>
      <c r="T8098" s="110">
        <v>10.844616818605816</v>
      </c>
      <c r="U8098" s="110">
        <v>11.335106530450565</v>
      </c>
    </row>
    <row r="8099" spans="1:21">
      <c r="A8099" s="54">
        <v>8097</v>
      </c>
      <c r="B8099" s="107">
        <v>48919</v>
      </c>
      <c r="C8099" s="107">
        <v>48919</v>
      </c>
      <c r="D8099" s="107">
        <v>2424466</v>
      </c>
      <c r="E8099" s="108">
        <v>2997450000</v>
      </c>
      <c r="F8099" s="107">
        <v>0</v>
      </c>
      <c r="G8099" s="110">
        <v>2.6958493916631938</v>
      </c>
      <c r="H8099" s="110">
        <v>3.5720058446283471</v>
      </c>
      <c r="I8099" s="110">
        <v>5.2603527022716428</v>
      </c>
      <c r="J8099" s="110">
        <v>4.9254751545271951</v>
      </c>
      <c r="K8099" s="110">
        <v>1.1569490592545835</v>
      </c>
      <c r="L8099" s="110">
        <v>0.33160210746908925</v>
      </c>
      <c r="M8099" s="110">
        <v>0.30610053786102626</v>
      </c>
      <c r="N8099" s="110">
        <v>0.27713249723765254</v>
      </c>
      <c r="O8099" s="110">
        <v>0.29367968157043051</v>
      </c>
      <c r="P8099" s="110">
        <v>0.47308777592894108</v>
      </c>
      <c r="Q8099" s="110">
        <v>0.66460303700238299</v>
      </c>
      <c r="R8099" s="110">
        <v>1.2766195225133901</v>
      </c>
      <c r="S8099" s="110">
        <v>3.6047701390573477</v>
      </c>
      <c r="T8099" s="110">
        <v>1.7694547759939896</v>
      </c>
      <c r="U8099" s="110">
        <v>3.2991232041771763</v>
      </c>
    </row>
    <row r="8100" spans="1:21">
      <c r="A8100" s="54">
        <v>8098</v>
      </c>
      <c r="B8100" s="107">
        <v>48920</v>
      </c>
      <c r="C8100" s="107">
        <v>48920</v>
      </c>
      <c r="D8100" s="107">
        <v>169319.00000000003</v>
      </c>
      <c r="E8100" s="108">
        <v>2997450000</v>
      </c>
      <c r="F8100" s="107">
        <v>1</v>
      </c>
      <c r="G8100" s="110">
        <v>-99999</v>
      </c>
      <c r="H8100" s="110">
        <v>-99999</v>
      </c>
      <c r="I8100" s="110">
        <v>-99999</v>
      </c>
      <c r="J8100" s="110">
        <v>-99999</v>
      </c>
      <c r="K8100" s="110">
        <v>-99999</v>
      </c>
      <c r="L8100" s="110">
        <v>-99999</v>
      </c>
      <c r="M8100" s="110">
        <v>-99999</v>
      </c>
      <c r="N8100" s="110">
        <v>-99999</v>
      </c>
      <c r="O8100" s="110">
        <v>-99999</v>
      </c>
      <c r="P8100" s="110">
        <v>-99999</v>
      </c>
      <c r="Q8100" s="110">
        <v>-99999</v>
      </c>
      <c r="R8100" s="110">
        <v>-99999</v>
      </c>
      <c r="S8100" s="110">
        <v>0</v>
      </c>
      <c r="T8100" s="110">
        <v>0</v>
      </c>
      <c r="U8100" s="110">
        <v>0</v>
      </c>
    </row>
    <row r="8101" spans="1:21">
      <c r="A8101" s="54">
        <v>8099</v>
      </c>
      <c r="B8101" s="107">
        <v>48921</v>
      </c>
      <c r="C8101" s="107">
        <v>48921</v>
      </c>
      <c r="D8101" s="107">
        <v>635542.99999999965</v>
      </c>
      <c r="E8101" s="108">
        <v>2997450000</v>
      </c>
      <c r="F8101" s="107">
        <v>0</v>
      </c>
      <c r="G8101" s="110">
        <v>22.937273667444359</v>
      </c>
      <c r="H8101" s="110">
        <v>33.686668308420181</v>
      </c>
      <c r="I8101" s="110">
        <v>40.503936390798778</v>
      </c>
      <c r="J8101" s="110">
        <v>30.596294003125497</v>
      </c>
      <c r="K8101" s="110">
        <v>7.9331844429238876</v>
      </c>
      <c r="L8101" s="110">
        <v>1.5181209543119509</v>
      </c>
      <c r="M8101" s="110">
        <v>0.98871400065233794</v>
      </c>
      <c r="N8101" s="110">
        <v>0.76563600303744117</v>
      </c>
      <c r="O8101" s="110">
        <v>1.1692265450039845</v>
      </c>
      <c r="P8101" s="110">
        <v>2.5989838521653259</v>
      </c>
      <c r="Q8101" s="110">
        <v>8.1908426122039604</v>
      </c>
      <c r="R8101" s="110">
        <v>15.923692327632976</v>
      </c>
      <c r="S8101" s="110">
        <v>30.380220909066924</v>
      </c>
      <c r="T8101" s="110">
        <v>13.901047758976723</v>
      </c>
      <c r="U8101" s="110">
        <v>30.181265534559415</v>
      </c>
    </row>
    <row r="8102" spans="1:21">
      <c r="A8102" s="54">
        <v>8100</v>
      </c>
      <c r="B8102" s="107">
        <v>48924</v>
      </c>
      <c r="C8102" s="107">
        <v>48924</v>
      </c>
      <c r="D8102" s="107">
        <v>158445525</v>
      </c>
      <c r="E8102" s="108">
        <v>2997450000</v>
      </c>
      <c r="F8102" s="107">
        <v>0</v>
      </c>
      <c r="G8102" s="110">
        <v>1.1563021442252723</v>
      </c>
      <c r="H8102" s="110">
        <v>3.3689257323504562</v>
      </c>
      <c r="I8102" s="110">
        <v>100</v>
      </c>
      <c r="J8102" s="110">
        <v>100</v>
      </c>
      <c r="K8102" s="110">
        <v>100</v>
      </c>
      <c r="L8102" s="110">
        <v>62.481888735165953</v>
      </c>
      <c r="M8102" s="110">
        <v>4.4975081358008806</v>
      </c>
      <c r="N8102" s="110">
        <v>8.079330600226136</v>
      </c>
      <c r="O8102" s="110">
        <v>4.1380992427294512</v>
      </c>
      <c r="P8102" s="110">
        <v>0.82489383511205616</v>
      </c>
      <c r="Q8102" s="110">
        <v>0.501409860541287</v>
      </c>
      <c r="R8102" s="110">
        <v>0.88756990522859158</v>
      </c>
      <c r="S8102" s="110">
        <v>62.078601928110558</v>
      </c>
      <c r="T8102" s="110">
        <v>32.16132734928167</v>
      </c>
      <c r="U8102" s="110">
        <v>60.87612803396307</v>
      </c>
    </row>
    <row r="8103" spans="1:21">
      <c r="A8103" s="54">
        <v>8101</v>
      </c>
      <c r="B8103" s="107">
        <v>48925</v>
      </c>
      <c r="C8103" s="107">
        <v>48925</v>
      </c>
      <c r="D8103" s="107">
        <v>455321095</v>
      </c>
      <c r="E8103" s="108">
        <v>32812400000</v>
      </c>
      <c r="F8103" s="107">
        <v>0</v>
      </c>
      <c r="G8103" s="110">
        <v>0.92010857274104374</v>
      </c>
      <c r="H8103" s="110">
        <v>1.0255298045229753</v>
      </c>
      <c r="I8103" s="110">
        <v>1.0049850599265178</v>
      </c>
      <c r="J8103" s="110">
        <v>0.77746851928013061</v>
      </c>
      <c r="K8103" s="110">
        <v>0.50722879735276971</v>
      </c>
      <c r="L8103" s="110">
        <v>0.45070517059541543</v>
      </c>
      <c r="M8103" s="110">
        <v>0.4698507316975899</v>
      </c>
      <c r="N8103" s="110">
        <v>0.65247078889080612</v>
      </c>
      <c r="O8103" s="110">
        <v>0.42024459352725618</v>
      </c>
      <c r="P8103" s="110">
        <v>0.31535528724146022</v>
      </c>
      <c r="Q8103" s="110">
        <v>0.59958691171262302</v>
      </c>
      <c r="R8103" s="110">
        <v>0.84894771654950241</v>
      </c>
      <c r="S8103" s="110">
        <v>0.70866870269175564</v>
      </c>
      <c r="T8103" s="110">
        <v>0.66604016283650747</v>
      </c>
      <c r="U8103" s="110">
        <v>0.70538348709923471</v>
      </c>
    </row>
    <row r="8104" spans="1:21">
      <c r="A8104" s="54">
        <v>8102</v>
      </c>
      <c r="B8104" s="107">
        <v>48926</v>
      </c>
      <c r="C8104" s="107">
        <v>48926</v>
      </c>
      <c r="D8104" s="107">
        <v>5407033186</v>
      </c>
      <c r="E8104" s="108">
        <v>179848000000</v>
      </c>
      <c r="F8104" s="107">
        <v>0</v>
      </c>
      <c r="G8104" s="110">
        <v>5.1311968412376858</v>
      </c>
      <c r="H8104" s="110">
        <v>6.8213750733466938</v>
      </c>
      <c r="I8104" s="110">
        <v>5.7254029846914696</v>
      </c>
      <c r="J8104" s="110">
        <v>4.3016021679450374</v>
      </c>
      <c r="K8104" s="110">
        <v>2.7190450302193598</v>
      </c>
      <c r="L8104" s="110">
        <v>2.4937316874260191</v>
      </c>
      <c r="M8104" s="110">
        <v>2.3876318361183744</v>
      </c>
      <c r="N8104" s="110">
        <v>2.4482964373322122</v>
      </c>
      <c r="O8104" s="110">
        <v>2.2760157309162952</v>
      </c>
      <c r="P8104" s="110">
        <v>1.6530247769133315</v>
      </c>
      <c r="Q8104" s="110">
        <v>2.3245373031638845</v>
      </c>
      <c r="R8104" s="110">
        <v>3.5800682488304592</v>
      </c>
      <c r="S8104" s="110">
        <v>3.7806524321353874</v>
      </c>
      <c r="T8104" s="110">
        <v>3.4884940098450685</v>
      </c>
      <c r="U8104" s="110">
        <v>3.7591529656640423</v>
      </c>
    </row>
    <row r="8105" spans="1:21">
      <c r="A8105" s="54">
        <v>8103</v>
      </c>
      <c r="B8105" s="107">
        <v>48943</v>
      </c>
      <c r="C8105" s="107">
        <v>48943</v>
      </c>
      <c r="D8105" s="107">
        <v>326079100</v>
      </c>
      <c r="E8105" s="108">
        <v>14980900000</v>
      </c>
      <c r="F8105" s="107">
        <v>0</v>
      </c>
      <c r="G8105" s="110">
        <v>0.90323834162120076</v>
      </c>
      <c r="H8105" s="110">
        <v>1.8828839438519349</v>
      </c>
      <c r="I8105" s="110">
        <v>2.2277439995700736</v>
      </c>
      <c r="J8105" s="110">
        <v>3.3606228026170744</v>
      </c>
      <c r="K8105" s="110">
        <v>1.2576031558423435</v>
      </c>
      <c r="L8105" s="110">
        <v>0.70269638199330609</v>
      </c>
      <c r="M8105" s="110">
        <v>0.72844011440723666</v>
      </c>
      <c r="N8105" s="110">
        <v>0.42970798105848018</v>
      </c>
      <c r="O8105" s="110">
        <v>0.25455161316062608</v>
      </c>
      <c r="P8105" s="110">
        <v>0.1</v>
      </c>
      <c r="Q8105" s="110">
        <v>0.1</v>
      </c>
      <c r="R8105" s="110">
        <v>0.21531824234728125</v>
      </c>
      <c r="S8105" s="110">
        <v>0.98519162363029922</v>
      </c>
      <c r="T8105" s="110">
        <v>1.0135672147057961</v>
      </c>
      <c r="U8105" s="110">
        <v>0.99282014205360514</v>
      </c>
    </row>
    <row r="8106" spans="1:21">
      <c r="A8106" s="54">
        <v>8104</v>
      </c>
      <c r="B8106" s="107">
        <v>48944</v>
      </c>
      <c r="C8106" s="107">
        <v>48944</v>
      </c>
      <c r="D8106" s="107">
        <v>892866</v>
      </c>
      <c r="E8106" s="108">
        <v>2997450000</v>
      </c>
      <c r="F8106" s="107">
        <v>0</v>
      </c>
      <c r="G8106" s="110">
        <v>6.4489043563180815</v>
      </c>
      <c r="H8106" s="110">
        <v>15.2800700329532</v>
      </c>
      <c r="I8106" s="110">
        <v>19.222385653507978</v>
      </c>
      <c r="J8106" s="110">
        <v>19.376479231428632</v>
      </c>
      <c r="K8106" s="110">
        <v>9.119717191845977</v>
      </c>
      <c r="L8106" s="110">
        <v>2.350219875776336</v>
      </c>
      <c r="M8106" s="110">
        <v>1.2265078286427415</v>
      </c>
      <c r="N8106" s="110">
        <v>0.93234309561209849</v>
      </c>
      <c r="O8106" s="110">
        <v>1.2072167286889237</v>
      </c>
      <c r="P8106" s="110">
        <v>1.2029843747215669</v>
      </c>
      <c r="Q8106" s="110">
        <v>2.0235111070901572</v>
      </c>
      <c r="R8106" s="110">
        <v>3.4820576525662248</v>
      </c>
      <c r="S8106" s="110">
        <v>12.625504113979929</v>
      </c>
      <c r="T8106" s="110">
        <v>6.8226997607626592</v>
      </c>
      <c r="U8106" s="110">
        <v>11.76904932628354</v>
      </c>
    </row>
    <row r="8107" spans="1:21">
      <c r="A8107" s="54">
        <v>8105</v>
      </c>
      <c r="B8107" s="107">
        <v>48945</v>
      </c>
      <c r="C8107" s="107">
        <v>48945</v>
      </c>
      <c r="D8107" s="107">
        <v>19387985</v>
      </c>
      <c r="E8107" s="108">
        <v>2997450000</v>
      </c>
      <c r="F8107" s="107">
        <v>0</v>
      </c>
      <c r="G8107" s="110">
        <v>0.49982525713617454</v>
      </c>
      <c r="H8107" s="110">
        <v>1.5065113161753716</v>
      </c>
      <c r="I8107" s="110">
        <v>1.8658045392350688</v>
      </c>
      <c r="J8107" s="110">
        <v>1.4719208984120726</v>
      </c>
      <c r="K8107" s="110">
        <v>0.59337922814843158</v>
      </c>
      <c r="L8107" s="110">
        <v>0.20627955312417384</v>
      </c>
      <c r="M8107" s="110">
        <v>0.13508219250781631</v>
      </c>
      <c r="N8107" s="110">
        <v>0.13002451638621892</v>
      </c>
      <c r="O8107" s="110">
        <v>0.14452516942189056</v>
      </c>
      <c r="P8107" s="110">
        <v>0.116928872822375</v>
      </c>
      <c r="Q8107" s="110">
        <v>0.15101318886402021</v>
      </c>
      <c r="R8107" s="110">
        <v>0.21459153809747686</v>
      </c>
      <c r="S8107" s="110">
        <v>1.1954305838728261</v>
      </c>
      <c r="T8107" s="110">
        <v>0.58632385586092417</v>
      </c>
      <c r="U8107" s="110">
        <v>1.1270031958439299</v>
      </c>
    </row>
    <row r="8108" spans="1:21">
      <c r="A8108" s="54">
        <v>8106</v>
      </c>
      <c r="B8108" s="107">
        <v>48946</v>
      </c>
      <c r="C8108" s="107">
        <v>48946</v>
      </c>
      <c r="D8108" s="107">
        <v>39883503</v>
      </c>
      <c r="E8108" s="108">
        <v>2997450000</v>
      </c>
      <c r="F8108" s="107">
        <v>0</v>
      </c>
      <c r="G8108" s="110">
        <v>0.39741455303739082</v>
      </c>
      <c r="H8108" s="110">
        <v>1.0493584838366061</v>
      </c>
      <c r="I8108" s="110">
        <v>1.3697108797588005</v>
      </c>
      <c r="J8108" s="110">
        <v>1.15496863112026</v>
      </c>
      <c r="K8108" s="110">
        <v>0.75079560960315084</v>
      </c>
      <c r="L8108" s="110">
        <v>0.37382547794883819</v>
      </c>
      <c r="M8108" s="110">
        <v>0.26065055136224524</v>
      </c>
      <c r="N8108" s="110">
        <v>0.25756584313976044</v>
      </c>
      <c r="O8108" s="110">
        <v>0.24292932791120642</v>
      </c>
      <c r="P8108" s="110">
        <v>0.15105060892874261</v>
      </c>
      <c r="Q8108" s="110">
        <v>0.15643183939536559</v>
      </c>
      <c r="R8108" s="110">
        <v>0.1847692915739543</v>
      </c>
      <c r="S8108" s="110">
        <v>0.77101629716213971</v>
      </c>
      <c r="T8108" s="110">
        <v>0.52912259146802676</v>
      </c>
      <c r="U8108" s="110">
        <v>0.73006497285566574</v>
      </c>
    </row>
    <row r="8109" spans="1:21">
      <c r="A8109" s="54">
        <v>8107</v>
      </c>
      <c r="B8109" s="107">
        <v>48947</v>
      </c>
      <c r="C8109" s="107">
        <v>48947</v>
      </c>
      <c r="D8109" s="107">
        <v>3341459.9999999991</v>
      </c>
      <c r="E8109" s="108">
        <v>2997450000</v>
      </c>
      <c r="F8109" s="107">
        <v>0</v>
      </c>
      <c r="G8109" s="110">
        <v>1.4131807847135949</v>
      </c>
      <c r="H8109" s="110">
        <v>4.0595171519665971</v>
      </c>
      <c r="I8109" s="110">
        <v>7.8645081470902882</v>
      </c>
      <c r="J8109" s="110">
        <v>14.0850391946288</v>
      </c>
      <c r="K8109" s="110">
        <v>4.9221692484043738</v>
      </c>
      <c r="L8109" s="110">
        <v>2.6448000764454607</v>
      </c>
      <c r="M8109" s="110">
        <v>1.5477912957417113</v>
      </c>
      <c r="N8109" s="110">
        <v>1.8962122607941898</v>
      </c>
      <c r="O8109" s="110">
        <v>1.6274592135498755</v>
      </c>
      <c r="P8109" s="110">
        <v>0.75629335019860333</v>
      </c>
      <c r="Q8109" s="110">
        <v>0.62345487805472199</v>
      </c>
      <c r="R8109" s="110">
        <v>0.57423516348656811</v>
      </c>
      <c r="S8109" s="110">
        <v>5.8865120528229982</v>
      </c>
      <c r="T8109" s="110">
        <v>3.5012217304228987</v>
      </c>
      <c r="U8109" s="110">
        <v>4.847885036200589</v>
      </c>
    </row>
    <row r="8110" spans="1:21">
      <c r="A8110" s="54">
        <v>8108</v>
      </c>
      <c r="B8110" s="107">
        <v>48948</v>
      </c>
      <c r="C8110" s="107">
        <v>48948</v>
      </c>
      <c r="D8110" s="107">
        <v>5893674</v>
      </c>
      <c r="E8110" s="108">
        <v>2997450000</v>
      </c>
      <c r="F8110" s="107">
        <v>0</v>
      </c>
      <c r="G8110" s="110">
        <v>2.228249007142844</v>
      </c>
      <c r="H8110" s="110">
        <v>4.8314326180243459</v>
      </c>
      <c r="I8110" s="110">
        <v>7.0819592240486582</v>
      </c>
      <c r="J8110" s="110">
        <v>10.137489546561044</v>
      </c>
      <c r="K8110" s="110">
        <v>7.0482245333025633</v>
      </c>
      <c r="L8110" s="110">
        <v>5.0062668874594376</v>
      </c>
      <c r="M8110" s="110">
        <v>2.7516197803250053</v>
      </c>
      <c r="N8110" s="110">
        <v>3.3058756035236603</v>
      </c>
      <c r="O8110" s="110">
        <v>2.8667317068871268</v>
      </c>
      <c r="P8110" s="110">
        <v>1.4538654704411209</v>
      </c>
      <c r="Q8110" s="110">
        <v>1.20035037681429</v>
      </c>
      <c r="R8110" s="110">
        <v>0.94778801345865471</v>
      </c>
      <c r="S8110" s="110">
        <v>4.1369911543689213</v>
      </c>
      <c r="T8110" s="110">
        <v>4.0716543973323969</v>
      </c>
      <c r="U8110" s="110">
        <v>4.1234312092875332</v>
      </c>
    </row>
    <row r="8111" spans="1:21">
      <c r="A8111" s="54">
        <v>8109</v>
      </c>
      <c r="B8111" s="107">
        <v>48949</v>
      </c>
      <c r="C8111" s="107">
        <v>48949</v>
      </c>
      <c r="D8111" s="107">
        <v>5709068.0000000009</v>
      </c>
      <c r="E8111" s="108">
        <v>2997450000</v>
      </c>
      <c r="F8111" s="107">
        <v>0</v>
      </c>
      <c r="G8111" s="110">
        <v>1.4543741206635039</v>
      </c>
      <c r="H8111" s="110">
        <v>2.2317469408317443</v>
      </c>
      <c r="I8111" s="110">
        <v>3.1451720614596224</v>
      </c>
      <c r="J8111" s="110">
        <v>6.025958532208489</v>
      </c>
      <c r="K8111" s="110">
        <v>3.8644841014606146</v>
      </c>
      <c r="L8111" s="110">
        <v>3.3074784303644744</v>
      </c>
      <c r="M8111" s="110">
        <v>1.6098601319903179</v>
      </c>
      <c r="N8111" s="110">
        <v>1.8162410077496298</v>
      </c>
      <c r="O8111" s="110">
        <v>1.5387129746690382</v>
      </c>
      <c r="P8111" s="110">
        <v>1.1560261227990474</v>
      </c>
      <c r="Q8111" s="110">
        <v>0.9456280667162591</v>
      </c>
      <c r="R8111" s="110">
        <v>0.68980030857298114</v>
      </c>
      <c r="S8111" s="110">
        <v>2.4753513253470789</v>
      </c>
      <c r="T8111" s="110">
        <v>2.3154568999571432</v>
      </c>
      <c r="U8111" s="110">
        <v>2.4379755733631949</v>
      </c>
    </row>
    <row r="8112" spans="1:21">
      <c r="A8112" s="54">
        <v>8110</v>
      </c>
      <c r="B8112" s="107">
        <v>48950</v>
      </c>
      <c r="C8112" s="107">
        <v>48950</v>
      </c>
      <c r="D8112" s="107">
        <v>87227476.99999997</v>
      </c>
      <c r="E8112" s="108">
        <v>2997450000</v>
      </c>
      <c r="F8112" s="107">
        <v>0</v>
      </c>
      <c r="G8112" s="110">
        <v>0.31187262886890349</v>
      </c>
      <c r="H8112" s="110">
        <v>0.44530418275477285</v>
      </c>
      <c r="I8112" s="110">
        <v>0.80194725658738697</v>
      </c>
      <c r="J8112" s="110">
        <v>1.3213983805060905</v>
      </c>
      <c r="K8112" s="110">
        <v>1.2623972759154001</v>
      </c>
      <c r="L8112" s="110">
        <v>1.5122649661884751</v>
      </c>
      <c r="M8112" s="110">
        <v>0.79703613891300995</v>
      </c>
      <c r="N8112" s="110">
        <v>0.73467339186172298</v>
      </c>
      <c r="O8112" s="110">
        <v>0.53845263027091395</v>
      </c>
      <c r="P8112" s="110">
        <v>0.33082678741673671</v>
      </c>
      <c r="Q8112" s="110">
        <v>0.20054138632679847</v>
      </c>
      <c r="R8112" s="110">
        <v>0.16355450296827265</v>
      </c>
      <c r="S8112" s="110">
        <v>0.7536472138952186</v>
      </c>
      <c r="T8112" s="110">
        <v>0.70168912738154043</v>
      </c>
      <c r="U8112" s="110">
        <v>0.75045565672684666</v>
      </c>
    </row>
    <row r="8113" spans="1:21">
      <c r="A8113" s="54">
        <v>8111</v>
      </c>
      <c r="B8113" s="107">
        <v>48951</v>
      </c>
      <c r="C8113" s="107">
        <v>48951</v>
      </c>
      <c r="D8113" s="107">
        <v>40818163</v>
      </c>
      <c r="E8113" s="108">
        <v>2997450000</v>
      </c>
      <c r="F8113" s="107">
        <v>0</v>
      </c>
      <c r="G8113" s="110">
        <v>0.14496045625173126</v>
      </c>
      <c r="H8113" s="110">
        <v>0.20457899228298643</v>
      </c>
      <c r="I8113" s="110">
        <v>0.32762415156804514</v>
      </c>
      <c r="J8113" s="110">
        <v>0.4927732267182533</v>
      </c>
      <c r="K8113" s="110">
        <v>0.63510908195424687</v>
      </c>
      <c r="L8113" s="110">
        <v>0.72212126817444289</v>
      </c>
      <c r="M8113" s="110">
        <v>0.5610223902394178</v>
      </c>
      <c r="N8113" s="110">
        <v>0.59945705331590304</v>
      </c>
      <c r="O8113" s="110">
        <v>0.43095876149999057</v>
      </c>
      <c r="P8113" s="110">
        <v>0.26483569278006203</v>
      </c>
      <c r="Q8113" s="110">
        <v>0.14099802311042667</v>
      </c>
      <c r="R8113" s="110">
        <v>0.10061455617934024</v>
      </c>
      <c r="S8113" s="110">
        <v>0.35710962512246774</v>
      </c>
      <c r="T8113" s="110">
        <v>0.3854211378395706</v>
      </c>
      <c r="U8113" s="110">
        <v>0.36318970107773768</v>
      </c>
    </row>
    <row r="8114" spans="1:21">
      <c r="A8114" s="54">
        <v>8112</v>
      </c>
      <c r="B8114" s="107">
        <v>48952</v>
      </c>
      <c r="C8114" s="107">
        <v>48952</v>
      </c>
      <c r="D8114" s="107">
        <v>3376136.0000000014</v>
      </c>
      <c r="E8114" s="108">
        <v>2997450000</v>
      </c>
      <c r="F8114" s="107">
        <v>1</v>
      </c>
      <c r="G8114" s="110">
        <v>-99999</v>
      </c>
      <c r="H8114" s="110">
        <v>-99999</v>
      </c>
      <c r="I8114" s="110">
        <v>-99999</v>
      </c>
      <c r="J8114" s="110">
        <v>-99999</v>
      </c>
      <c r="K8114" s="110">
        <v>-99999</v>
      </c>
      <c r="L8114" s="110">
        <v>-99999</v>
      </c>
      <c r="M8114" s="110">
        <v>-99999</v>
      </c>
      <c r="N8114" s="110">
        <v>-99999</v>
      </c>
      <c r="O8114" s="110">
        <v>-99999</v>
      </c>
      <c r="P8114" s="110">
        <v>-99999</v>
      </c>
      <c r="Q8114" s="110">
        <v>-99999</v>
      </c>
      <c r="R8114" s="110">
        <v>-99999</v>
      </c>
      <c r="S8114" s="110">
        <v>0</v>
      </c>
      <c r="T8114" s="110">
        <v>0</v>
      </c>
      <c r="U8114" s="110">
        <v>0</v>
      </c>
    </row>
    <row r="8115" spans="1:21">
      <c r="A8115" s="54">
        <v>8113</v>
      </c>
      <c r="B8115" s="107">
        <v>48953</v>
      </c>
      <c r="C8115" s="107">
        <v>48953</v>
      </c>
      <c r="D8115" s="107">
        <v>1111623</v>
      </c>
      <c r="E8115" s="108">
        <v>3003340000</v>
      </c>
      <c r="F8115" s="107">
        <v>0</v>
      </c>
      <c r="G8115" s="110">
        <v>10.548880550021108</v>
      </c>
      <c r="H8115" s="110">
        <v>15.746170385978496</v>
      </c>
      <c r="I8115" s="110">
        <v>18.939155201010674</v>
      </c>
      <c r="J8115" s="110">
        <v>21.142470922176006</v>
      </c>
      <c r="K8115" s="110">
        <v>6.834186872438206</v>
      </c>
      <c r="L8115" s="110">
        <v>2.838654200031538</v>
      </c>
      <c r="M8115" s="110">
        <v>3.486366663039099</v>
      </c>
      <c r="N8115" s="110">
        <v>2.8720180566286619</v>
      </c>
      <c r="O8115" s="110">
        <v>1.4839729719021564</v>
      </c>
      <c r="P8115" s="110">
        <v>1.030168325259802</v>
      </c>
      <c r="Q8115" s="110">
        <v>2.2340477961878205</v>
      </c>
      <c r="R8115" s="110">
        <v>6.2491640662687153</v>
      </c>
      <c r="S8115" s="110">
        <v>9.1016305833345896</v>
      </c>
      <c r="T8115" s="110">
        <v>7.7837713342451913</v>
      </c>
      <c r="U8115" s="110">
        <v>8.9053013593571695</v>
      </c>
    </row>
    <row r="8116" spans="1:21">
      <c r="A8116" s="54">
        <v>8114</v>
      </c>
      <c r="B8116" s="107">
        <v>48954</v>
      </c>
      <c r="C8116" s="107">
        <v>48954</v>
      </c>
      <c r="D8116" s="107">
        <v>39961830</v>
      </c>
      <c r="E8116" s="108">
        <v>6006680000</v>
      </c>
      <c r="F8116" s="107">
        <v>0</v>
      </c>
      <c r="G8116" s="110">
        <v>1.6224786101524695</v>
      </c>
      <c r="H8116" s="110">
        <v>2.5476313699011222</v>
      </c>
      <c r="I8116" s="110">
        <v>3.3465532299872125</v>
      </c>
      <c r="J8116" s="110">
        <v>4.2496248488641877</v>
      </c>
      <c r="K8116" s="110">
        <v>0.41886415166325103</v>
      </c>
      <c r="L8116" s="110">
        <v>0.22653110784554201</v>
      </c>
      <c r="M8116" s="110">
        <v>0.51187031575177599</v>
      </c>
      <c r="N8116" s="110">
        <v>0.38001700348860123</v>
      </c>
      <c r="O8116" s="110">
        <v>0.14248487692265616</v>
      </c>
      <c r="P8116" s="110">
        <v>0.10468106301484369</v>
      </c>
      <c r="Q8116" s="110">
        <v>0.3334302281474299</v>
      </c>
      <c r="R8116" s="110">
        <v>1.2711823923811516</v>
      </c>
      <c r="S8116" s="110">
        <v>1.3432836139681437</v>
      </c>
      <c r="T8116" s="110">
        <v>1.2629457665100206</v>
      </c>
      <c r="U8116" s="110">
        <v>1.3296757717746803</v>
      </c>
    </row>
    <row r="8117" spans="1:21">
      <c r="A8117" s="54">
        <v>8115</v>
      </c>
      <c r="B8117" s="107">
        <v>48961</v>
      </c>
      <c r="C8117" s="107">
        <v>48961</v>
      </c>
      <c r="D8117" s="107">
        <v>18666766</v>
      </c>
      <c r="E8117" s="108">
        <v>27006500000</v>
      </c>
      <c r="F8117" s="107">
        <v>0</v>
      </c>
      <c r="G8117" s="110">
        <v>0.58357044406886938</v>
      </c>
      <c r="H8117" s="110">
        <v>0.99087237068288014</v>
      </c>
      <c r="I8117" s="110">
        <v>1.0477886424161449</v>
      </c>
      <c r="J8117" s="110">
        <v>1.1545330178067215</v>
      </c>
      <c r="K8117" s="110">
        <v>0.76300008566148125</v>
      </c>
      <c r="L8117" s="110">
        <v>0.21704592077528012</v>
      </c>
      <c r="M8117" s="110">
        <v>0.10318328492499455</v>
      </c>
      <c r="N8117" s="110">
        <v>0.10986202520973824</v>
      </c>
      <c r="O8117" s="110">
        <v>0.1422115597602433</v>
      </c>
      <c r="P8117" s="110">
        <v>0.11949287973652803</v>
      </c>
      <c r="Q8117" s="110">
        <v>0.2016222963562358</v>
      </c>
      <c r="R8117" s="110">
        <v>0.40498473015856817</v>
      </c>
      <c r="S8117" s="110">
        <v>0.53248047883141247</v>
      </c>
      <c r="T8117" s="110">
        <v>0.48651393812980709</v>
      </c>
      <c r="U8117" s="110">
        <v>0.49746141074839217</v>
      </c>
    </row>
    <row r="8118" spans="1:21">
      <c r="A8118" s="54">
        <v>8116</v>
      </c>
      <c r="B8118" s="107">
        <v>48962</v>
      </c>
      <c r="C8118" s="107">
        <v>48962</v>
      </c>
      <c r="D8118" s="107">
        <v>146657193.00000003</v>
      </c>
      <c r="E8118" s="108">
        <v>18014100000</v>
      </c>
      <c r="F8118" s="107">
        <v>0</v>
      </c>
      <c r="G8118" s="110">
        <v>2.0553238831030476</v>
      </c>
      <c r="H8118" s="110">
        <v>3.2135410613335016</v>
      </c>
      <c r="I8118" s="110">
        <v>4.4633650680977652</v>
      </c>
      <c r="J8118" s="110">
        <v>6.1437188010457584</v>
      </c>
      <c r="K8118" s="110">
        <v>8.3385387046702171</v>
      </c>
      <c r="L8118" s="110">
        <v>6.1125105382633285</v>
      </c>
      <c r="M8118" s="110">
        <v>3.653805284211276</v>
      </c>
      <c r="N8118" s="110">
        <v>0.41989336275097294</v>
      </c>
      <c r="O8118" s="110">
        <v>0.24355229710419274</v>
      </c>
      <c r="P8118" s="110">
        <v>0.43449691062946683</v>
      </c>
      <c r="Q8118" s="110">
        <v>1.3449334314521675</v>
      </c>
      <c r="R8118" s="110">
        <v>1.669993939324675</v>
      </c>
      <c r="S8118" s="110">
        <v>3.5843717194529385</v>
      </c>
      <c r="T8118" s="110">
        <v>3.1744727734988651</v>
      </c>
      <c r="U8118" s="110">
        <v>3.5627633149697302</v>
      </c>
    </row>
    <row r="8119" spans="1:21">
      <c r="A8119" s="54">
        <v>8117</v>
      </c>
      <c r="B8119" s="107">
        <v>49025</v>
      </c>
      <c r="C8119" s="107">
        <v>48842</v>
      </c>
      <c r="D8119" s="107">
        <v>218463602</v>
      </c>
      <c r="E8119" s="108">
        <v>615364000000</v>
      </c>
      <c r="F8119" s="107">
        <v>0</v>
      </c>
      <c r="G8119" s="110">
        <v>19.600829274118869</v>
      </c>
      <c r="H8119" s="110">
        <v>24.704616371755098</v>
      </c>
      <c r="I8119" s="110">
        <v>24.597497693940603</v>
      </c>
      <c r="J8119" s="110">
        <v>25.588429866999068</v>
      </c>
      <c r="K8119" s="110">
        <v>23.09195836227908</v>
      </c>
      <c r="L8119" s="110">
        <v>26.215217972090823</v>
      </c>
      <c r="M8119" s="110">
        <v>29.436706556594515</v>
      </c>
      <c r="N8119" s="110">
        <v>28.30851245824147</v>
      </c>
      <c r="O8119" s="110">
        <v>15.11751184346614</v>
      </c>
      <c r="P8119" s="110">
        <v>8.4903031005834197</v>
      </c>
      <c r="Q8119" s="110">
        <v>13.069930566259487</v>
      </c>
      <c r="R8119" s="110">
        <v>17.512714266789835</v>
      </c>
      <c r="S8119" s="110">
        <v>17.055500208251321</v>
      </c>
      <c r="T8119" s="110">
        <v>21.311185694426531</v>
      </c>
      <c r="U8119" s="110">
        <v>18.99488456781134</v>
      </c>
    </row>
    <row r="8120" spans="1:21">
      <c r="A8120" s="54">
        <v>8118</v>
      </c>
      <c r="B8120" s="107">
        <v>49029</v>
      </c>
      <c r="C8120" s="107">
        <v>49029</v>
      </c>
      <c r="D8120" s="107">
        <v>40253258</v>
      </c>
      <c r="E8120" s="108">
        <v>135346000000</v>
      </c>
      <c r="F8120" s="107">
        <v>0</v>
      </c>
      <c r="G8120" s="110">
        <v>6.7357318839871461</v>
      </c>
      <c r="H8120" s="110">
        <v>10.019994163130606</v>
      </c>
      <c r="I8120" s="110">
        <v>12.397391519570231</v>
      </c>
      <c r="J8120" s="110">
        <v>16.511271969683303</v>
      </c>
      <c r="K8120" s="110">
        <v>15.043199129449265</v>
      </c>
      <c r="L8120" s="110">
        <v>16.809674022005144</v>
      </c>
      <c r="M8120" s="110">
        <v>4.7222957017283509</v>
      </c>
      <c r="N8120" s="110">
        <v>0.98857583124688919</v>
      </c>
      <c r="O8120" s="110">
        <v>1.0353306343111983</v>
      </c>
      <c r="P8120" s="110">
        <v>2.065325747123175</v>
      </c>
      <c r="Q8120" s="110">
        <v>4.0912340476362683</v>
      </c>
      <c r="R8120" s="110">
        <v>5.222097987795089</v>
      </c>
      <c r="S8120" s="110">
        <v>2.7090525721085403</v>
      </c>
      <c r="T8120" s="110">
        <v>7.9701768864722213</v>
      </c>
      <c r="U8120" s="110">
        <v>4.7135184164319401</v>
      </c>
    </row>
    <row r="8121" spans="1:21">
      <c r="A8121" s="54">
        <v>8119</v>
      </c>
      <c r="B8121" s="107">
        <v>49049</v>
      </c>
      <c r="C8121" s="107">
        <v>49049</v>
      </c>
      <c r="D8121" s="107">
        <v>3167082</v>
      </c>
      <c r="E8121" s="108">
        <v>17940500000</v>
      </c>
      <c r="F8121" s="107">
        <v>0</v>
      </c>
      <c r="G8121" s="110">
        <v>100</v>
      </c>
      <c r="H8121" s="110">
        <v>100</v>
      </c>
      <c r="I8121" s="110">
        <v>100</v>
      </c>
      <c r="J8121" s="110">
        <v>100</v>
      </c>
      <c r="K8121" s="110">
        <v>52.647977586549153</v>
      </c>
      <c r="L8121" s="110">
        <v>14.509067950893613</v>
      </c>
      <c r="M8121" s="110">
        <v>2.1310712961661471</v>
      </c>
      <c r="N8121" s="110">
        <v>0.8087189003269436</v>
      </c>
      <c r="O8121" s="110">
        <v>2.5989780591059266</v>
      </c>
      <c r="P8121" s="110">
        <v>12.806450268054105</v>
      </c>
      <c r="Q8121" s="110">
        <v>58.526382601390537</v>
      </c>
      <c r="R8121" s="110">
        <v>91.882020204288324</v>
      </c>
      <c r="S8121" s="110">
        <v>0</v>
      </c>
      <c r="T8121" s="110">
        <v>52.992555572231225</v>
      </c>
      <c r="U8121" s="110">
        <v>52.992555572231225</v>
      </c>
    </row>
    <row r="8122" spans="1:21">
      <c r="A8122" s="54">
        <v>8120</v>
      </c>
      <c r="B8122" s="107">
        <v>49081</v>
      </c>
      <c r="C8122" s="107">
        <v>49081</v>
      </c>
      <c r="D8122" s="107">
        <v>1832469</v>
      </c>
      <c r="E8122" s="108">
        <v>9015680000</v>
      </c>
      <c r="F8122" s="107">
        <v>0</v>
      </c>
      <c r="G8122" s="110">
        <v>4.0123782454253414</v>
      </c>
      <c r="H8122" s="110">
        <v>6.3415363824478304</v>
      </c>
      <c r="I8122" s="110">
        <v>9.4267645694740381</v>
      </c>
      <c r="J8122" s="110">
        <v>4.6492435194136768</v>
      </c>
      <c r="K8122" s="110">
        <v>13.685382001954034</v>
      </c>
      <c r="L8122" s="110">
        <v>72.708955473383554</v>
      </c>
      <c r="M8122" s="110">
        <v>31.882089806479627</v>
      </c>
      <c r="N8122" s="110">
        <v>18.358783451161898</v>
      </c>
      <c r="O8122" s="110">
        <v>33.026507576937192</v>
      </c>
      <c r="P8122" s="110">
        <v>49.384252040705313</v>
      </c>
      <c r="Q8122" s="110">
        <v>21.003734923982464</v>
      </c>
      <c r="R8122" s="110">
        <v>8.0245781282737667</v>
      </c>
      <c r="S8122" s="110">
        <v>0</v>
      </c>
      <c r="T8122" s="110">
        <v>22.708683843303234</v>
      </c>
      <c r="U8122" s="110">
        <v>22.708683843303231</v>
      </c>
    </row>
    <row r="8123" spans="1:21">
      <c r="A8123" s="54">
        <v>8121</v>
      </c>
      <c r="B8123" s="107">
        <v>49082</v>
      </c>
      <c r="C8123" s="107">
        <v>49082</v>
      </c>
      <c r="D8123" s="107">
        <v>192688</v>
      </c>
      <c r="E8123" s="108">
        <v>3003340000</v>
      </c>
      <c r="F8123" s="107">
        <v>0</v>
      </c>
      <c r="G8123" s="110">
        <v>39.417109717608277</v>
      </c>
      <c r="H8123" s="110">
        <v>39.041055860253493</v>
      </c>
      <c r="I8123" s="110">
        <v>39.190543371586237</v>
      </c>
      <c r="J8123" s="110">
        <v>29.181176906942824</v>
      </c>
      <c r="K8123" s="110">
        <v>35.94704507410141</v>
      </c>
      <c r="L8123" s="110">
        <v>73.628063175419769</v>
      </c>
      <c r="M8123" s="110">
        <v>95.151069919250176</v>
      </c>
      <c r="N8123" s="110">
        <v>91.82007387063797</v>
      </c>
      <c r="O8123" s="110">
        <v>100</v>
      </c>
      <c r="P8123" s="110">
        <v>100</v>
      </c>
      <c r="Q8123" s="110">
        <v>100</v>
      </c>
      <c r="R8123" s="110">
        <v>100</v>
      </c>
      <c r="S8123" s="110">
        <v>81.993479063818427</v>
      </c>
      <c r="T8123" s="110">
        <v>70.28134482465002</v>
      </c>
      <c r="U8123" s="110">
        <v>73.795203914818202</v>
      </c>
    </row>
    <row r="8124" spans="1:21">
      <c r="A8124" s="54">
        <v>8122</v>
      </c>
      <c r="B8124" s="107">
        <v>49083</v>
      </c>
      <c r="C8124" s="107">
        <v>49083</v>
      </c>
      <c r="D8124" s="107">
        <v>165231</v>
      </c>
      <c r="E8124" s="108">
        <v>3003340000</v>
      </c>
      <c r="F8124" s="107">
        <v>0</v>
      </c>
      <c r="G8124" s="110">
        <v>13.494907283064951</v>
      </c>
      <c r="H8124" s="110">
        <v>11.57195350838917</v>
      </c>
      <c r="I8124" s="110">
        <v>7.8564908890978833</v>
      </c>
      <c r="J8124" s="110">
        <v>4.5366063069257416</v>
      </c>
      <c r="K8124" s="110">
        <v>1.4188572323152384</v>
      </c>
      <c r="L8124" s="110">
        <v>1.4490169215452207</v>
      </c>
      <c r="M8124" s="110">
        <v>2.014393721119474</v>
      </c>
      <c r="N8124" s="110">
        <v>1.2253043610976171</v>
      </c>
      <c r="O8124" s="110">
        <v>1.6214607854907128</v>
      </c>
      <c r="P8124" s="110">
        <v>3.7586669131754364</v>
      </c>
      <c r="Q8124" s="110">
        <v>17.706155331359071</v>
      </c>
      <c r="R8124" s="110">
        <v>100</v>
      </c>
      <c r="S8124" s="110">
        <v>0</v>
      </c>
      <c r="T8124" s="110">
        <v>13.88781777113171</v>
      </c>
      <c r="U8124" s="110">
        <v>13.887817771131711</v>
      </c>
    </row>
    <row r="8125" spans="1:21">
      <c r="A8125" s="54">
        <v>8123</v>
      </c>
      <c r="B8125" s="107">
        <v>49084</v>
      </c>
      <c r="C8125" s="107">
        <v>49084</v>
      </c>
      <c r="D8125" s="107">
        <v>47448518</v>
      </c>
      <c r="E8125" s="108">
        <v>6000790000</v>
      </c>
      <c r="F8125" s="107">
        <v>0</v>
      </c>
      <c r="G8125" s="110">
        <v>13.125790993347131</v>
      </c>
      <c r="H8125" s="110">
        <v>6.5513414707584969</v>
      </c>
      <c r="I8125" s="110">
        <v>4.4287119176590117</v>
      </c>
      <c r="J8125" s="110">
        <v>3.540555210398503</v>
      </c>
      <c r="K8125" s="110">
        <v>1.7395859998452576</v>
      </c>
      <c r="L8125" s="110">
        <v>2.0683019426556086</v>
      </c>
      <c r="M8125" s="110">
        <v>2.6703201169170803</v>
      </c>
      <c r="N8125" s="110">
        <v>1.2466451726913186</v>
      </c>
      <c r="O8125" s="110">
        <v>1.975513701364199</v>
      </c>
      <c r="P8125" s="110">
        <v>6.2001940548735064</v>
      </c>
      <c r="Q8125" s="110">
        <v>42.828729641751707</v>
      </c>
      <c r="R8125" s="110">
        <v>100</v>
      </c>
      <c r="S8125" s="110">
        <v>35.918399312320425</v>
      </c>
      <c r="T8125" s="110">
        <v>15.531307518521819</v>
      </c>
      <c r="U8125" s="110">
        <v>34.130513246430041</v>
      </c>
    </row>
    <row r="8126" spans="1:21">
      <c r="A8126" s="54">
        <v>8124</v>
      </c>
      <c r="B8126" s="107">
        <v>49085</v>
      </c>
      <c r="C8126" s="107">
        <v>49085</v>
      </c>
      <c r="D8126" s="107">
        <v>27553936.999999989</v>
      </c>
      <c r="E8126" s="108">
        <v>3003340000</v>
      </c>
      <c r="F8126" s="107">
        <v>0</v>
      </c>
      <c r="G8126" s="110">
        <v>60.434278784508265</v>
      </c>
      <c r="H8126" s="110">
        <v>30.083876405602769</v>
      </c>
      <c r="I8126" s="110">
        <v>60.974582319393292</v>
      </c>
      <c r="J8126" s="110">
        <v>81.20826364069525</v>
      </c>
      <c r="K8126" s="110">
        <v>100</v>
      </c>
      <c r="L8126" s="110">
        <v>100</v>
      </c>
      <c r="M8126" s="110">
        <v>100</v>
      </c>
      <c r="N8126" s="110">
        <v>67.963251574675397</v>
      </c>
      <c r="O8126" s="110">
        <v>25.58702283908222</v>
      </c>
      <c r="P8126" s="110">
        <v>81.844715557416137</v>
      </c>
      <c r="Q8126" s="110">
        <v>100</v>
      </c>
      <c r="R8126" s="110">
        <v>100</v>
      </c>
      <c r="S8126" s="110">
        <v>68.717569832086667</v>
      </c>
      <c r="T8126" s="110">
        <v>75.674665926781117</v>
      </c>
      <c r="U8126" s="110">
        <v>69.247615970472992</v>
      </c>
    </row>
    <row r="8127" spans="1:21">
      <c r="A8127" s="54">
        <v>8125</v>
      </c>
      <c r="B8127" s="107">
        <v>49086</v>
      </c>
      <c r="C8127" s="107">
        <v>49086</v>
      </c>
      <c r="D8127" s="107">
        <v>298755664</v>
      </c>
      <c r="E8127" s="108">
        <v>11983500000</v>
      </c>
      <c r="F8127" s="107">
        <v>0</v>
      </c>
      <c r="G8127" s="110">
        <v>22.939760784817121</v>
      </c>
      <c r="H8127" s="110">
        <v>9.5410411553277044</v>
      </c>
      <c r="I8127" s="110">
        <v>8.1716346598725043</v>
      </c>
      <c r="J8127" s="110">
        <v>4.7604210900136721</v>
      </c>
      <c r="K8127" s="110">
        <v>2.6445580636986796</v>
      </c>
      <c r="L8127" s="110">
        <v>3.0423149819161934</v>
      </c>
      <c r="M8127" s="110">
        <v>4.1563669761018431</v>
      </c>
      <c r="N8127" s="110">
        <v>1.8362541512550739</v>
      </c>
      <c r="O8127" s="110">
        <v>3.2360788737309001</v>
      </c>
      <c r="P8127" s="110">
        <v>7.9403784104076145</v>
      </c>
      <c r="Q8127" s="110">
        <v>100</v>
      </c>
      <c r="R8127" s="110">
        <v>100</v>
      </c>
      <c r="S8127" s="110">
        <v>22.272206901907058</v>
      </c>
      <c r="T8127" s="110">
        <v>22.35573409559511</v>
      </c>
      <c r="U8127" s="110">
        <v>22.275925834754872</v>
      </c>
    </row>
    <row r="8128" spans="1:21">
      <c r="A8128" s="54">
        <v>8126</v>
      </c>
      <c r="B8128" s="107">
        <v>49087</v>
      </c>
      <c r="C8128" s="107">
        <v>49087</v>
      </c>
      <c r="D8128" s="107">
        <v>48685.000000000022</v>
      </c>
      <c r="E8128" s="108">
        <v>3003340000</v>
      </c>
      <c r="F8128" s="107">
        <v>0</v>
      </c>
      <c r="G8128" s="110">
        <v>23.992472068206247</v>
      </c>
      <c r="H8128" s="110">
        <v>51.868608881433474</v>
      </c>
      <c r="I8128" s="110">
        <v>100</v>
      </c>
      <c r="J8128" s="110">
        <v>100</v>
      </c>
      <c r="K8128" s="110">
        <v>100</v>
      </c>
      <c r="L8128" s="110">
        <v>100</v>
      </c>
      <c r="M8128" s="110">
        <v>100</v>
      </c>
      <c r="N8128" s="110">
        <v>100</v>
      </c>
      <c r="O8128" s="110">
        <v>100</v>
      </c>
      <c r="P8128" s="110">
        <v>100</v>
      </c>
      <c r="Q8128" s="110">
        <v>36.400391427614601</v>
      </c>
      <c r="R8128" s="110">
        <v>6.1580441499014968</v>
      </c>
      <c r="S8128" s="110">
        <v>56.542698123621363</v>
      </c>
      <c r="T8128" s="110">
        <v>76.534959710596311</v>
      </c>
      <c r="U8128" s="110">
        <v>61.961161544390265</v>
      </c>
    </row>
    <row r="8129" spans="1:21">
      <c r="A8129" s="54">
        <v>8127</v>
      </c>
      <c r="B8129" s="107">
        <v>49088</v>
      </c>
      <c r="C8129" s="107">
        <v>49088</v>
      </c>
      <c r="D8129" s="107">
        <v>360952.00000000017</v>
      </c>
      <c r="E8129" s="108">
        <v>3003340000</v>
      </c>
      <c r="F8129" s="107">
        <v>0</v>
      </c>
      <c r="G8129" s="110">
        <v>4.3905420652656613</v>
      </c>
      <c r="H8129" s="110">
        <v>14.654379301076746</v>
      </c>
      <c r="I8129" s="110">
        <v>41.12759863905233</v>
      </c>
      <c r="J8129" s="110">
        <v>56.109332328104308</v>
      </c>
      <c r="K8129" s="110">
        <v>71.881382313537472</v>
      </c>
      <c r="L8129" s="110">
        <v>100</v>
      </c>
      <c r="M8129" s="110">
        <v>100</v>
      </c>
      <c r="N8129" s="110">
        <v>100</v>
      </c>
      <c r="O8129" s="110">
        <v>100</v>
      </c>
      <c r="P8129" s="110">
        <v>52.589922735678392</v>
      </c>
      <c r="Q8129" s="110">
        <v>9.4209049595914838</v>
      </c>
      <c r="R8129" s="110">
        <v>1.2333070048794992</v>
      </c>
      <c r="S8129" s="110">
        <v>19.942885036967279</v>
      </c>
      <c r="T8129" s="110">
        <v>54.28394744559882</v>
      </c>
      <c r="U8129" s="110">
        <v>25.858420170119281</v>
      </c>
    </row>
    <row r="8130" spans="1:21">
      <c r="A8130" s="54">
        <v>8128</v>
      </c>
      <c r="B8130" s="107">
        <v>49089</v>
      </c>
      <c r="C8130" s="107">
        <v>49089</v>
      </c>
      <c r="D8130" s="107">
        <v>338776.00000000012</v>
      </c>
      <c r="E8130" s="108">
        <v>3003340000</v>
      </c>
      <c r="F8130" s="107">
        <v>0</v>
      </c>
      <c r="G8130" s="110">
        <v>10.350512265232464</v>
      </c>
      <c r="H8130" s="110">
        <v>25.961268965939475</v>
      </c>
      <c r="I8130" s="110">
        <v>69.678065149388445</v>
      </c>
      <c r="J8130" s="110">
        <v>75.156180788450314</v>
      </c>
      <c r="K8130" s="110">
        <v>58.076738574373842</v>
      </c>
      <c r="L8130" s="110">
        <v>100</v>
      </c>
      <c r="M8130" s="110">
        <v>100</v>
      </c>
      <c r="N8130" s="110">
        <v>100</v>
      </c>
      <c r="O8130" s="110">
        <v>100</v>
      </c>
      <c r="P8130" s="110">
        <v>28.712252552194659</v>
      </c>
      <c r="Q8130" s="110">
        <v>11.333783902615492</v>
      </c>
      <c r="R8130" s="110">
        <v>2.1182997611637271</v>
      </c>
      <c r="S8130" s="110">
        <v>39.916700000434872</v>
      </c>
      <c r="T8130" s="110">
        <v>56.782258496613196</v>
      </c>
      <c r="U8130" s="110">
        <v>45.278067367452977</v>
      </c>
    </row>
    <row r="8131" spans="1:21">
      <c r="A8131" s="54">
        <v>8129</v>
      </c>
      <c r="B8131" s="107">
        <v>49090</v>
      </c>
      <c r="C8131" s="107">
        <v>49090</v>
      </c>
      <c r="D8131" s="107">
        <v>638506180</v>
      </c>
      <c r="E8131" s="108">
        <v>6006680000</v>
      </c>
      <c r="F8131" s="107">
        <v>0</v>
      </c>
      <c r="G8131" s="110">
        <v>3.1689842500612713</v>
      </c>
      <c r="H8131" s="110">
        <v>100</v>
      </c>
      <c r="I8131" s="110">
        <v>100</v>
      </c>
      <c r="J8131" s="110">
        <v>100</v>
      </c>
      <c r="K8131" s="110">
        <v>3.535170109145092</v>
      </c>
      <c r="L8131" s="110">
        <v>0.1</v>
      </c>
      <c r="M8131" s="110">
        <v>0.1</v>
      </c>
      <c r="N8131" s="110">
        <v>0.1</v>
      </c>
      <c r="O8131" s="110">
        <v>0.11986419458361047</v>
      </c>
      <c r="P8131" s="110">
        <v>0.21503046278466484</v>
      </c>
      <c r="Q8131" s="110">
        <v>0.63768081986987768</v>
      </c>
      <c r="R8131" s="110">
        <v>1.6109545250486068</v>
      </c>
      <c r="S8131" s="110">
        <v>63.424385452206479</v>
      </c>
      <c r="T8131" s="110">
        <v>25.798973696791105</v>
      </c>
      <c r="U8131" s="110">
        <v>60.331602239028314</v>
      </c>
    </row>
    <row r="8132" spans="1:21">
      <c r="A8132" s="54">
        <v>8130</v>
      </c>
      <c r="B8132" s="107">
        <v>49101</v>
      </c>
      <c r="C8132" s="107">
        <v>49101</v>
      </c>
      <c r="D8132" s="107">
        <v>2725516287</v>
      </c>
      <c r="E8132" s="108">
        <v>24009000000</v>
      </c>
      <c r="F8132" s="107">
        <v>0</v>
      </c>
      <c r="G8132" s="110">
        <v>100</v>
      </c>
      <c r="H8132" s="110">
        <v>16.08641423281362</v>
      </c>
      <c r="I8132" s="110">
        <v>21.924774366849832</v>
      </c>
      <c r="J8132" s="110">
        <v>36.825888653570466</v>
      </c>
      <c r="K8132" s="110">
        <v>11.384253460745942</v>
      </c>
      <c r="L8132" s="110">
        <v>10.86194160319595</v>
      </c>
      <c r="M8132" s="110">
        <v>18.94263684324503</v>
      </c>
      <c r="N8132" s="110">
        <v>10.215285486125012</v>
      </c>
      <c r="O8132" s="110">
        <v>16.863243661481825</v>
      </c>
      <c r="P8132" s="110">
        <v>1.6023038104466742</v>
      </c>
      <c r="Q8132" s="110">
        <v>0.55073944700345334</v>
      </c>
      <c r="R8132" s="110">
        <v>1.5456817822296025</v>
      </c>
      <c r="S8132" s="110">
        <v>17.17950050967384</v>
      </c>
      <c r="T8132" s="110">
        <v>20.566930278975615</v>
      </c>
      <c r="U8132" s="110">
        <v>17.408663794013219</v>
      </c>
    </row>
    <row r="8133" spans="1:21">
      <c r="A8133" s="54">
        <v>8131</v>
      </c>
      <c r="B8133" s="107">
        <v>49102</v>
      </c>
      <c r="C8133" s="107">
        <v>49102</v>
      </c>
      <c r="D8133" s="107">
        <v>1059283</v>
      </c>
      <c r="E8133" s="108">
        <v>3003340000</v>
      </c>
      <c r="F8133" s="107">
        <v>0</v>
      </c>
      <c r="G8133" s="110">
        <v>1.4688987767076926</v>
      </c>
      <c r="H8133" s="110">
        <v>1.9995707025135914</v>
      </c>
      <c r="I8133" s="110">
        <v>2.792607888341724</v>
      </c>
      <c r="J8133" s="110">
        <v>3.4140328783425962</v>
      </c>
      <c r="K8133" s="110">
        <v>1.2924641680949309</v>
      </c>
      <c r="L8133" s="110">
        <v>0.37742542639228388</v>
      </c>
      <c r="M8133" s="110">
        <v>0.26936808167074122</v>
      </c>
      <c r="N8133" s="110">
        <v>0.20685286287754384</v>
      </c>
      <c r="O8133" s="110">
        <v>0.2003155390044016</v>
      </c>
      <c r="P8133" s="110">
        <v>0.31315840993054422</v>
      </c>
      <c r="Q8133" s="110">
        <v>0.42322141926340962</v>
      </c>
      <c r="R8133" s="110">
        <v>0.76932528223670005</v>
      </c>
      <c r="S8133" s="110">
        <v>2.3640209999545121</v>
      </c>
      <c r="T8133" s="110">
        <v>1.1272701196146799</v>
      </c>
      <c r="U8133" s="110">
        <v>1.6692332570845236</v>
      </c>
    </row>
    <row r="8134" spans="1:21">
      <c r="A8134" s="54">
        <v>8132</v>
      </c>
      <c r="B8134" s="107">
        <v>49103</v>
      </c>
      <c r="C8134" s="107">
        <v>49103</v>
      </c>
      <c r="D8134" s="107">
        <v>400489.00000000017</v>
      </c>
      <c r="E8134" s="108">
        <v>3003340000</v>
      </c>
      <c r="F8134" s="107">
        <v>1</v>
      </c>
      <c r="G8134" s="110">
        <v>-99999</v>
      </c>
      <c r="H8134" s="110">
        <v>-99999</v>
      </c>
      <c r="I8134" s="110">
        <v>-99999</v>
      </c>
      <c r="J8134" s="110">
        <v>-99999</v>
      </c>
      <c r="K8134" s="110">
        <v>-99999</v>
      </c>
      <c r="L8134" s="110">
        <v>-99999</v>
      </c>
      <c r="M8134" s="110">
        <v>-99999</v>
      </c>
      <c r="N8134" s="110">
        <v>-99999</v>
      </c>
      <c r="O8134" s="110">
        <v>-99999</v>
      </c>
      <c r="P8134" s="110">
        <v>-99999</v>
      </c>
      <c r="Q8134" s="110">
        <v>-99999</v>
      </c>
      <c r="R8134" s="110">
        <v>-99999</v>
      </c>
      <c r="S8134" s="110">
        <v>0</v>
      </c>
      <c r="T8134" s="110">
        <v>0</v>
      </c>
      <c r="U8134" s="110">
        <v>0</v>
      </c>
    </row>
    <row r="8135" spans="1:21">
      <c r="A8135" s="54">
        <v>8133</v>
      </c>
      <c r="B8135" s="107">
        <v>49104</v>
      </c>
      <c r="C8135" s="107">
        <v>49104</v>
      </c>
      <c r="D8135" s="107">
        <v>2698035.9999999986</v>
      </c>
      <c r="E8135" s="108">
        <v>3003340000</v>
      </c>
      <c r="F8135" s="107">
        <v>0</v>
      </c>
      <c r="G8135" s="110">
        <v>1.019226888437317</v>
      </c>
      <c r="H8135" s="110">
        <v>1.4748285359254671</v>
      </c>
      <c r="I8135" s="110">
        <v>1.7176807173226349</v>
      </c>
      <c r="J8135" s="110">
        <v>1.7070921080396428</v>
      </c>
      <c r="K8135" s="110">
        <v>0.38335735881360944</v>
      </c>
      <c r="L8135" s="110">
        <v>0.1</v>
      </c>
      <c r="M8135" s="110">
        <v>0.1</v>
      </c>
      <c r="N8135" s="110">
        <v>0.1</v>
      </c>
      <c r="O8135" s="110">
        <v>0.1</v>
      </c>
      <c r="P8135" s="110">
        <v>0.11681523134125975</v>
      </c>
      <c r="Q8135" s="110">
        <v>0.36158055499818775</v>
      </c>
      <c r="R8135" s="110">
        <v>0.74274297070568651</v>
      </c>
      <c r="S8135" s="110">
        <v>1.4627327494721898</v>
      </c>
      <c r="T8135" s="110">
        <v>0.66027703046531694</v>
      </c>
      <c r="U8135" s="110">
        <v>1.356858487726968</v>
      </c>
    </row>
    <row r="8136" spans="1:21">
      <c r="A8136" s="54">
        <v>8134</v>
      </c>
      <c r="B8136" s="107">
        <v>49106</v>
      </c>
      <c r="C8136" s="107">
        <v>49106</v>
      </c>
      <c r="D8136" s="107">
        <v>76366062</v>
      </c>
      <c r="E8136" s="108">
        <v>3003340000</v>
      </c>
      <c r="F8136" s="107">
        <v>0</v>
      </c>
      <c r="G8136" s="110">
        <v>3.7169879654186215</v>
      </c>
      <c r="H8136" s="110">
        <v>2.80271597882443</v>
      </c>
      <c r="I8136" s="110">
        <v>3.1259247216798638</v>
      </c>
      <c r="J8136" s="110">
        <v>7.2331841055924935</v>
      </c>
      <c r="K8136" s="110">
        <v>2.5201089873097762</v>
      </c>
      <c r="L8136" s="110">
        <v>1.9233417245217872</v>
      </c>
      <c r="M8136" s="110">
        <v>1.5650072662398458</v>
      </c>
      <c r="N8136" s="110">
        <v>1.5811643747168067</v>
      </c>
      <c r="O8136" s="110">
        <v>1.6028186587417514</v>
      </c>
      <c r="P8136" s="110">
        <v>1.0614886652512967</v>
      </c>
      <c r="Q8136" s="110">
        <v>0.85843111809199124</v>
      </c>
      <c r="R8136" s="110">
        <v>1.4784124344119647</v>
      </c>
      <c r="S8136" s="110">
        <v>3.3416868021703969</v>
      </c>
      <c r="T8136" s="110">
        <v>2.4557988334000522</v>
      </c>
      <c r="U8136" s="110">
        <v>3.3141217834151204</v>
      </c>
    </row>
    <row r="8137" spans="1:21">
      <c r="A8137" s="54">
        <v>8135</v>
      </c>
      <c r="B8137" s="107">
        <v>49107</v>
      </c>
      <c r="C8137" s="107">
        <v>49107</v>
      </c>
      <c r="D8137" s="107">
        <v>2415826</v>
      </c>
      <c r="E8137" s="108">
        <v>3003340000</v>
      </c>
      <c r="F8137" s="107">
        <v>0</v>
      </c>
      <c r="G8137" s="110">
        <v>8.4935683028509334</v>
      </c>
      <c r="H8137" s="110">
        <v>18.817070360205467</v>
      </c>
      <c r="I8137" s="110">
        <v>17.568756644659558</v>
      </c>
      <c r="J8137" s="110">
        <v>20.137362713403441</v>
      </c>
      <c r="K8137" s="110">
        <v>8.0548117706698186</v>
      </c>
      <c r="L8137" s="110">
        <v>5.3793484426953873</v>
      </c>
      <c r="M8137" s="110">
        <v>6.1027053753804807</v>
      </c>
      <c r="N8137" s="110">
        <v>6.2942666488598347</v>
      </c>
      <c r="O8137" s="110">
        <v>3.61487154573914</v>
      </c>
      <c r="P8137" s="110">
        <v>1.3519191377604582</v>
      </c>
      <c r="Q8137" s="110">
        <v>2.2437772721546803</v>
      </c>
      <c r="R8137" s="110">
        <v>6.472512840929606</v>
      </c>
      <c r="S8137" s="110">
        <v>12.237707840746289</v>
      </c>
      <c r="T8137" s="110">
        <v>8.710914254609067</v>
      </c>
      <c r="U8137" s="110">
        <v>9.4200347666482056</v>
      </c>
    </row>
    <row r="8138" spans="1:21">
      <c r="A8138" s="54">
        <v>8136</v>
      </c>
      <c r="B8138" s="107">
        <v>49108</v>
      </c>
      <c r="C8138" s="107">
        <v>49108</v>
      </c>
      <c r="D8138" s="107">
        <v>212739650</v>
      </c>
      <c r="E8138" s="108">
        <v>6000790000</v>
      </c>
      <c r="F8138" s="107">
        <v>0</v>
      </c>
      <c r="G8138" s="110">
        <v>1.8829967661014335</v>
      </c>
      <c r="H8138" s="110">
        <v>4.0083395162585038</v>
      </c>
      <c r="I8138" s="110">
        <v>100</v>
      </c>
      <c r="J8138" s="110">
        <v>100</v>
      </c>
      <c r="K8138" s="110">
        <v>2.2110937608548165</v>
      </c>
      <c r="L8138" s="110">
        <v>1.0552429814900242</v>
      </c>
      <c r="M8138" s="110">
        <v>0.9043587337334299</v>
      </c>
      <c r="N8138" s="110">
        <v>0.92522742876878838</v>
      </c>
      <c r="O8138" s="110">
        <v>0.45567878932185152</v>
      </c>
      <c r="P8138" s="110">
        <v>0.26772587315987312</v>
      </c>
      <c r="Q8138" s="110">
        <v>0.65412503372335684</v>
      </c>
      <c r="R8138" s="110">
        <v>1.5007002885203837</v>
      </c>
      <c r="S8138" s="110">
        <v>47.860428822074802</v>
      </c>
      <c r="T8138" s="110">
        <v>17.822124097661035</v>
      </c>
      <c r="U8138" s="110">
        <v>44.153627016387127</v>
      </c>
    </row>
    <row r="8139" spans="1:21">
      <c r="A8139" s="54">
        <v>8137</v>
      </c>
      <c r="B8139" s="107">
        <v>49109</v>
      </c>
      <c r="C8139" s="107">
        <v>49109</v>
      </c>
      <c r="D8139" s="107">
        <v>57826014</v>
      </c>
      <c r="E8139" s="108">
        <v>6000790000</v>
      </c>
      <c r="F8139" s="107">
        <v>0</v>
      </c>
      <c r="G8139" s="110">
        <v>1.261241468725312</v>
      </c>
      <c r="H8139" s="110">
        <v>2.2428120443848276</v>
      </c>
      <c r="I8139" s="110">
        <v>6.2109154859550646</v>
      </c>
      <c r="J8139" s="110">
        <v>6.5233087145066353</v>
      </c>
      <c r="K8139" s="110">
        <v>0.78619571816795641</v>
      </c>
      <c r="L8139" s="110">
        <v>0.32026165184007915</v>
      </c>
      <c r="M8139" s="110">
        <v>0.26792154038879634</v>
      </c>
      <c r="N8139" s="110">
        <v>0.23158196539572287</v>
      </c>
      <c r="O8139" s="110">
        <v>0.17269566201875439</v>
      </c>
      <c r="P8139" s="110">
        <v>0.18542179516806273</v>
      </c>
      <c r="Q8139" s="110">
        <v>0.48592890323852783</v>
      </c>
      <c r="R8139" s="110">
        <v>0.94778118613564022</v>
      </c>
      <c r="S8139" s="110">
        <v>4.2243355650215921</v>
      </c>
      <c r="T8139" s="110">
        <v>1.6363388446604483</v>
      </c>
      <c r="U8139" s="110">
        <v>4.0833729772447604</v>
      </c>
    </row>
    <row r="8140" spans="1:21">
      <c r="A8140" s="54">
        <v>8138</v>
      </c>
      <c r="B8140" s="107">
        <v>49124</v>
      </c>
      <c r="C8140" s="107">
        <v>49124</v>
      </c>
      <c r="D8140" s="107">
        <v>114367267</v>
      </c>
      <c r="E8140" s="108">
        <v>3003340000</v>
      </c>
      <c r="F8140" s="107">
        <v>0</v>
      </c>
      <c r="G8140" s="110">
        <v>0.82735710344230262</v>
      </c>
      <c r="H8140" s="110">
        <v>1.7003844517166142</v>
      </c>
      <c r="I8140" s="110">
        <v>1.5785817066783003</v>
      </c>
      <c r="J8140" s="110">
        <v>3.5133414471353399</v>
      </c>
      <c r="K8140" s="110">
        <v>18.826068181855796</v>
      </c>
      <c r="L8140" s="110">
        <v>100</v>
      </c>
      <c r="M8140" s="110">
        <v>100</v>
      </c>
      <c r="N8140" s="110">
        <v>100</v>
      </c>
      <c r="O8140" s="110">
        <v>1.0239693952220501</v>
      </c>
      <c r="P8140" s="110">
        <v>0.1</v>
      </c>
      <c r="Q8140" s="110">
        <v>0.1</v>
      </c>
      <c r="R8140" s="110">
        <v>0.15960098981517656</v>
      </c>
      <c r="S8140" s="110">
        <v>61.369570009247781</v>
      </c>
      <c r="T8140" s="110">
        <v>27.319108606322136</v>
      </c>
      <c r="U8140" s="110">
        <v>52.970569490381223</v>
      </c>
    </row>
    <row r="8141" spans="1:21">
      <c r="A8141" s="54">
        <v>8139</v>
      </c>
      <c r="B8141" s="107">
        <v>49125</v>
      </c>
      <c r="C8141" s="107">
        <v>49125</v>
      </c>
      <c r="D8141" s="107">
        <v>22729507</v>
      </c>
      <c r="E8141" s="108">
        <v>3003340000</v>
      </c>
      <c r="F8141" s="107">
        <v>0</v>
      </c>
      <c r="G8141" s="110">
        <v>1.9749393234873902</v>
      </c>
      <c r="H8141" s="110">
        <v>5.7564093904463611</v>
      </c>
      <c r="I8141" s="110">
        <v>9.8367465237200662</v>
      </c>
      <c r="J8141" s="110">
        <v>7.1040032234371537</v>
      </c>
      <c r="K8141" s="110">
        <v>2.8139434651442801</v>
      </c>
      <c r="L8141" s="110">
        <v>0.65212366447102077</v>
      </c>
      <c r="M8141" s="110">
        <v>0.3474369549201638</v>
      </c>
      <c r="N8141" s="110">
        <v>0.31862568742938785</v>
      </c>
      <c r="O8141" s="110">
        <v>0.34200294790625618</v>
      </c>
      <c r="P8141" s="110">
        <v>0.37973590245429317</v>
      </c>
      <c r="Q8141" s="110">
        <v>0.6313000353671705</v>
      </c>
      <c r="R8141" s="110">
        <v>0.88511010525617884</v>
      </c>
      <c r="S8141" s="110">
        <v>4.920865410578978</v>
      </c>
      <c r="T8141" s="110">
        <v>2.5868647686699768</v>
      </c>
      <c r="U8141" s="110">
        <v>4.7939092460820207</v>
      </c>
    </row>
    <row r="8142" spans="1:21">
      <c r="A8142" s="54">
        <v>8140</v>
      </c>
      <c r="B8142" s="107">
        <v>49126</v>
      </c>
      <c r="C8142" s="107">
        <v>49126</v>
      </c>
      <c r="D8142" s="107">
        <v>48124486.000000022</v>
      </c>
      <c r="E8142" s="108">
        <v>3003340000</v>
      </c>
      <c r="F8142" s="107">
        <v>0</v>
      </c>
      <c r="G8142" s="110">
        <v>0.5503044701028369</v>
      </c>
      <c r="H8142" s="110">
        <v>1.2447508274619612</v>
      </c>
      <c r="I8142" s="110">
        <v>1.6833275601983535</v>
      </c>
      <c r="J8142" s="110">
        <v>1.6114674665288669</v>
      </c>
      <c r="K8142" s="110">
        <v>0.57517178313116535</v>
      </c>
      <c r="L8142" s="110">
        <v>0.17645756666187684</v>
      </c>
      <c r="M8142" s="110">
        <v>0.10158393087718985</v>
      </c>
      <c r="N8142" s="110">
        <v>0.1</v>
      </c>
      <c r="O8142" s="110">
        <v>0.1</v>
      </c>
      <c r="P8142" s="110">
        <v>0.1</v>
      </c>
      <c r="Q8142" s="110">
        <v>0.15179756348013859</v>
      </c>
      <c r="R8142" s="110">
        <v>0.22573243595017178</v>
      </c>
      <c r="S8142" s="110">
        <v>1.127353961977372</v>
      </c>
      <c r="T8142" s="110">
        <v>0.55171613369938</v>
      </c>
      <c r="U8142" s="110">
        <v>1.0865592067118302</v>
      </c>
    </row>
    <row r="8143" spans="1:21">
      <c r="A8143" s="54">
        <v>8141</v>
      </c>
      <c r="B8143" s="107">
        <v>49127</v>
      </c>
      <c r="C8143" s="107">
        <v>49127</v>
      </c>
      <c r="D8143" s="107">
        <v>2145406.0000000005</v>
      </c>
      <c r="E8143" s="108">
        <v>3003340000</v>
      </c>
      <c r="F8143" s="107">
        <v>1</v>
      </c>
      <c r="G8143" s="110">
        <v>-99999</v>
      </c>
      <c r="H8143" s="110">
        <v>-99999</v>
      </c>
      <c r="I8143" s="110">
        <v>-99999</v>
      </c>
      <c r="J8143" s="110">
        <v>-99999</v>
      </c>
      <c r="K8143" s="110">
        <v>-99999</v>
      </c>
      <c r="L8143" s="110">
        <v>-99999</v>
      </c>
      <c r="M8143" s="110">
        <v>-99999</v>
      </c>
      <c r="N8143" s="110">
        <v>-99999</v>
      </c>
      <c r="O8143" s="110">
        <v>-99999</v>
      </c>
      <c r="P8143" s="110">
        <v>-99999</v>
      </c>
      <c r="Q8143" s="110">
        <v>-99999</v>
      </c>
      <c r="R8143" s="110">
        <v>-99999</v>
      </c>
      <c r="S8143" s="110">
        <v>0</v>
      </c>
      <c r="T8143" s="110">
        <v>0</v>
      </c>
      <c r="U8143" s="110">
        <v>0</v>
      </c>
    </row>
    <row r="8144" spans="1:21">
      <c r="A8144" s="54">
        <v>8142</v>
      </c>
      <c r="B8144" s="107">
        <v>49128</v>
      </c>
      <c r="C8144" s="107">
        <v>49128</v>
      </c>
      <c r="D8144" s="107">
        <v>17347692.000000004</v>
      </c>
      <c r="E8144" s="108">
        <v>3003340000</v>
      </c>
      <c r="F8144" s="107">
        <v>0</v>
      </c>
      <c r="G8144" s="110">
        <v>1.6970174549200507</v>
      </c>
      <c r="H8144" s="110">
        <v>3.1556421323126762</v>
      </c>
      <c r="I8144" s="110">
        <v>4.7889524844860532</v>
      </c>
      <c r="J8144" s="110">
        <v>8.0939621043034897</v>
      </c>
      <c r="K8144" s="110">
        <v>5.2471601912483354</v>
      </c>
      <c r="L8144" s="110">
        <v>2.2846965245732451</v>
      </c>
      <c r="M8144" s="110">
        <v>1.361668190892209</v>
      </c>
      <c r="N8144" s="110">
        <v>1.4633088309109969</v>
      </c>
      <c r="O8144" s="110">
        <v>1.3901683275855403</v>
      </c>
      <c r="P8144" s="110">
        <v>0.99041503769792183</v>
      </c>
      <c r="Q8144" s="110">
        <v>0.78597725097648374</v>
      </c>
      <c r="R8144" s="110">
        <v>0.78869968125778078</v>
      </c>
      <c r="S8144" s="110">
        <v>5.2741589922710377</v>
      </c>
      <c r="T8144" s="110">
        <v>2.6706390175970651</v>
      </c>
      <c r="U8144" s="110">
        <v>4.8495774967896086</v>
      </c>
    </row>
    <row r="8145" spans="1:21">
      <c r="A8145" s="54">
        <v>8143</v>
      </c>
      <c r="B8145" s="107">
        <v>49129</v>
      </c>
      <c r="C8145" s="107">
        <v>49129</v>
      </c>
      <c r="D8145" s="107">
        <v>4709044</v>
      </c>
      <c r="E8145" s="108">
        <v>3003340000</v>
      </c>
      <c r="F8145" s="107">
        <v>1</v>
      </c>
      <c r="G8145" s="110">
        <v>-99999</v>
      </c>
      <c r="H8145" s="110">
        <v>-99999</v>
      </c>
      <c r="I8145" s="110">
        <v>-99999</v>
      </c>
      <c r="J8145" s="110">
        <v>-99999</v>
      </c>
      <c r="K8145" s="110">
        <v>-99999</v>
      </c>
      <c r="L8145" s="110">
        <v>-99999</v>
      </c>
      <c r="M8145" s="110">
        <v>-99999</v>
      </c>
      <c r="N8145" s="110">
        <v>-99999</v>
      </c>
      <c r="O8145" s="110">
        <v>-99999</v>
      </c>
      <c r="P8145" s="110">
        <v>-99999</v>
      </c>
      <c r="Q8145" s="110">
        <v>-99999</v>
      </c>
      <c r="R8145" s="110">
        <v>-99999</v>
      </c>
      <c r="S8145" s="110">
        <v>0</v>
      </c>
      <c r="T8145" s="110">
        <v>0</v>
      </c>
      <c r="U8145" s="110">
        <v>0</v>
      </c>
    </row>
    <row r="8146" spans="1:21">
      <c r="A8146" s="54">
        <v>8144</v>
      </c>
      <c r="B8146" s="107">
        <v>49130</v>
      </c>
      <c r="C8146" s="107">
        <v>49130</v>
      </c>
      <c r="D8146" s="107">
        <v>24674281.000000007</v>
      </c>
      <c r="E8146" s="108">
        <v>3003340000</v>
      </c>
      <c r="F8146" s="107">
        <v>0</v>
      </c>
      <c r="G8146" s="110">
        <v>0.36569634455201877</v>
      </c>
      <c r="H8146" s="110">
        <v>0.50592424894697652</v>
      </c>
      <c r="I8146" s="110">
        <v>0.83740232718818275</v>
      </c>
      <c r="J8146" s="110">
        <v>1.4931148577354618</v>
      </c>
      <c r="K8146" s="110">
        <v>1.9905149836740761</v>
      </c>
      <c r="L8146" s="110">
        <v>2.063666500689997</v>
      </c>
      <c r="M8146" s="110">
        <v>1.0967939993211431</v>
      </c>
      <c r="N8146" s="110">
        <v>1.0389382278442361</v>
      </c>
      <c r="O8146" s="110">
        <v>0.84300000830600774</v>
      </c>
      <c r="P8146" s="110">
        <v>0.54340622005267802</v>
      </c>
      <c r="Q8146" s="110">
        <v>0.31130388327204006</v>
      </c>
      <c r="R8146" s="110">
        <v>0.25047933990738619</v>
      </c>
      <c r="S8146" s="110">
        <v>0.90713227914038508</v>
      </c>
      <c r="T8146" s="110">
        <v>0.94502007845751701</v>
      </c>
      <c r="U8146" s="110">
        <v>0.91227000368662714</v>
      </c>
    </row>
    <row r="8147" spans="1:21">
      <c r="A8147" s="54">
        <v>8145</v>
      </c>
      <c r="B8147" s="107">
        <v>49131</v>
      </c>
      <c r="C8147" s="107">
        <v>49131</v>
      </c>
      <c r="D8147" s="107">
        <v>13358443.000000006</v>
      </c>
      <c r="E8147" s="108">
        <v>3003340000</v>
      </c>
      <c r="F8147" s="107">
        <v>0</v>
      </c>
      <c r="G8147" s="110">
        <v>0.24562927676947025</v>
      </c>
      <c r="H8147" s="110">
        <v>0.36597612685658204</v>
      </c>
      <c r="I8147" s="110">
        <v>0.60696304421730152</v>
      </c>
      <c r="J8147" s="110">
        <v>1.0905256058412238</v>
      </c>
      <c r="K8147" s="110">
        <v>1.6364862545497345</v>
      </c>
      <c r="L8147" s="110">
        <v>1.8343287553200163</v>
      </c>
      <c r="M8147" s="110">
        <v>1.1453383845945644</v>
      </c>
      <c r="N8147" s="110">
        <v>1.1253801007833433</v>
      </c>
      <c r="O8147" s="110">
        <v>0.90828732544015411</v>
      </c>
      <c r="P8147" s="110">
        <v>0.4569820487571889</v>
      </c>
      <c r="Q8147" s="110">
        <v>0.23941017727943045</v>
      </c>
      <c r="R8147" s="110">
        <v>0.19948688639683565</v>
      </c>
      <c r="S8147" s="110">
        <v>1.1784345843681632</v>
      </c>
      <c r="T8147" s="110">
        <v>0.82123283223382038</v>
      </c>
      <c r="U8147" s="110">
        <v>1.1002668436238059</v>
      </c>
    </row>
    <row r="8148" spans="1:21">
      <c r="A8148" s="54">
        <v>8146</v>
      </c>
      <c r="B8148" s="107">
        <v>49132</v>
      </c>
      <c r="C8148" s="107">
        <v>49132</v>
      </c>
      <c r="D8148" s="107">
        <v>1229754</v>
      </c>
      <c r="E8148" s="108">
        <v>3003340000</v>
      </c>
      <c r="F8148" s="107">
        <v>1</v>
      </c>
      <c r="G8148" s="110">
        <v>-99999</v>
      </c>
      <c r="H8148" s="110">
        <v>-99999</v>
      </c>
      <c r="I8148" s="110">
        <v>-99999</v>
      </c>
      <c r="J8148" s="110">
        <v>-99999</v>
      </c>
      <c r="K8148" s="110">
        <v>-99999</v>
      </c>
      <c r="L8148" s="110">
        <v>-99999</v>
      </c>
      <c r="M8148" s="110">
        <v>-99999</v>
      </c>
      <c r="N8148" s="110">
        <v>-99999</v>
      </c>
      <c r="O8148" s="110">
        <v>-99999</v>
      </c>
      <c r="P8148" s="110">
        <v>-99999</v>
      </c>
      <c r="Q8148" s="110">
        <v>-99999</v>
      </c>
      <c r="R8148" s="110">
        <v>-99999</v>
      </c>
      <c r="S8148" s="110">
        <v>0</v>
      </c>
      <c r="T8148" s="110">
        <v>0</v>
      </c>
      <c r="U8148" s="110">
        <v>0</v>
      </c>
    </row>
    <row r="8149" spans="1:21">
      <c r="A8149" s="54">
        <v>8147</v>
      </c>
      <c r="B8149" s="107">
        <v>49133</v>
      </c>
      <c r="C8149" s="107">
        <v>49133</v>
      </c>
      <c r="D8149" s="107">
        <v>927535</v>
      </c>
      <c r="E8149" s="108">
        <v>3003340000</v>
      </c>
      <c r="F8149" s="107">
        <v>1</v>
      </c>
      <c r="G8149" s="110">
        <v>-99999</v>
      </c>
      <c r="H8149" s="110">
        <v>-99999</v>
      </c>
      <c r="I8149" s="110">
        <v>-99999</v>
      </c>
      <c r="J8149" s="110">
        <v>-99999</v>
      </c>
      <c r="K8149" s="110">
        <v>-99999</v>
      </c>
      <c r="L8149" s="110">
        <v>-99999</v>
      </c>
      <c r="M8149" s="110">
        <v>-99999</v>
      </c>
      <c r="N8149" s="110">
        <v>-99999</v>
      </c>
      <c r="O8149" s="110">
        <v>-99999</v>
      </c>
      <c r="P8149" s="110">
        <v>-99999</v>
      </c>
      <c r="Q8149" s="110">
        <v>-99999</v>
      </c>
      <c r="R8149" s="110">
        <v>-99999</v>
      </c>
      <c r="S8149" s="110">
        <v>0</v>
      </c>
      <c r="T8149" s="110">
        <v>0</v>
      </c>
      <c r="U8149" s="110">
        <v>0</v>
      </c>
    </row>
    <row r="8150" spans="1:21">
      <c r="A8150" s="54">
        <v>8148</v>
      </c>
      <c r="B8150" s="107">
        <v>49134</v>
      </c>
      <c r="C8150" s="107">
        <v>49134</v>
      </c>
      <c r="D8150" s="107">
        <v>1917252.9999999995</v>
      </c>
      <c r="E8150" s="108">
        <v>3009010000</v>
      </c>
      <c r="F8150" s="107">
        <v>0</v>
      </c>
      <c r="G8150" s="110">
        <v>11.760942954203825</v>
      </c>
      <c r="H8150" s="110">
        <v>20.472255264967529</v>
      </c>
      <c r="I8150" s="110">
        <v>27.842792058595183</v>
      </c>
      <c r="J8150" s="110">
        <v>36.907511978470211</v>
      </c>
      <c r="K8150" s="110">
        <v>5.9180212120777256</v>
      </c>
      <c r="L8150" s="110">
        <v>3.1013136716822212</v>
      </c>
      <c r="M8150" s="110">
        <v>4.7173422451146658</v>
      </c>
      <c r="N8150" s="110">
        <v>3.6833558024555555</v>
      </c>
      <c r="O8150" s="110">
        <v>1.5633241265241642</v>
      </c>
      <c r="P8150" s="110">
        <v>1.1002944236538705</v>
      </c>
      <c r="Q8150" s="110">
        <v>2.7539424806625346</v>
      </c>
      <c r="R8150" s="110">
        <v>8.3072800889176008</v>
      </c>
      <c r="S8150" s="110">
        <v>14.669879578077271</v>
      </c>
      <c r="T8150" s="110">
        <v>10.67736469227709</v>
      </c>
      <c r="U8150" s="110">
        <v>13.343575392677467</v>
      </c>
    </row>
    <row r="8151" spans="1:21">
      <c r="A8151" s="54">
        <v>8149</v>
      </c>
      <c r="B8151" s="107">
        <v>49135</v>
      </c>
      <c r="C8151" s="107">
        <v>49135</v>
      </c>
      <c r="D8151" s="107">
        <v>14985848.000000002</v>
      </c>
      <c r="E8151" s="108">
        <v>3009010000</v>
      </c>
      <c r="F8151" s="107">
        <v>0</v>
      </c>
      <c r="G8151" s="110">
        <v>1.6807658216586268</v>
      </c>
      <c r="H8151" s="110">
        <v>2.9410391011272976</v>
      </c>
      <c r="I8151" s="110">
        <v>3.6495907219660846</v>
      </c>
      <c r="J8151" s="110">
        <v>5.183587408217595</v>
      </c>
      <c r="K8151" s="110">
        <v>0.7001570477872936</v>
      </c>
      <c r="L8151" s="110">
        <v>0.4100887378064208</v>
      </c>
      <c r="M8151" s="110">
        <v>0.86233261258458171</v>
      </c>
      <c r="N8151" s="110">
        <v>0.58690107199433994</v>
      </c>
      <c r="O8151" s="110">
        <v>0.23577029946137121</v>
      </c>
      <c r="P8151" s="110">
        <v>0.14203222012918107</v>
      </c>
      <c r="Q8151" s="110">
        <v>0.36303173422844104</v>
      </c>
      <c r="R8151" s="110">
        <v>1.2561702887742638</v>
      </c>
      <c r="S8151" s="110">
        <v>1.6246397232374146</v>
      </c>
      <c r="T8151" s="110">
        <v>1.5009555888112913</v>
      </c>
      <c r="U8151" s="110">
        <v>1.5772212574506153</v>
      </c>
    </row>
    <row r="8152" spans="1:21">
      <c r="A8152" s="54">
        <v>8150</v>
      </c>
      <c r="B8152" s="107">
        <v>49141</v>
      </c>
      <c r="C8152" s="107">
        <v>49141</v>
      </c>
      <c r="D8152" s="107">
        <v>3425445.0000000009</v>
      </c>
      <c r="E8152" s="108">
        <v>9027020000</v>
      </c>
      <c r="F8152" s="107">
        <v>0</v>
      </c>
      <c r="G8152" s="110">
        <v>0.2878807824078245</v>
      </c>
      <c r="H8152" s="110">
        <v>0.53604439600280485</v>
      </c>
      <c r="I8152" s="110">
        <v>0.84384202165727595</v>
      </c>
      <c r="J8152" s="110">
        <v>0.92029848610683507</v>
      </c>
      <c r="K8152" s="110">
        <v>0.60549555700167523</v>
      </c>
      <c r="L8152" s="110">
        <v>0.16254855275857924</v>
      </c>
      <c r="M8152" s="110">
        <v>0.1</v>
      </c>
      <c r="N8152" s="110">
        <v>0.1</v>
      </c>
      <c r="O8152" s="110">
        <v>0.12100089170032692</v>
      </c>
      <c r="P8152" s="110">
        <v>0.11287262805432238</v>
      </c>
      <c r="Q8152" s="110">
        <v>0.13780815131579754</v>
      </c>
      <c r="R8152" s="110">
        <v>0.19363111410643899</v>
      </c>
      <c r="S8152" s="110">
        <v>0.78167466844182487</v>
      </c>
      <c r="T8152" s="110">
        <v>0.34345188175932334</v>
      </c>
      <c r="U8152" s="110">
        <v>0.41520950460451145</v>
      </c>
    </row>
    <row r="8153" spans="1:21">
      <c r="A8153" s="54">
        <v>8151</v>
      </c>
      <c r="B8153" s="107">
        <v>49142</v>
      </c>
      <c r="C8153" s="107">
        <v>49142</v>
      </c>
      <c r="D8153" s="107">
        <v>54004.000000000007</v>
      </c>
      <c r="E8153" s="108">
        <v>3009010000</v>
      </c>
      <c r="F8153" s="107">
        <v>0</v>
      </c>
      <c r="G8153" s="110">
        <v>100</v>
      </c>
      <c r="H8153" s="110">
        <v>100</v>
      </c>
      <c r="I8153" s="110">
        <v>100</v>
      </c>
      <c r="J8153" s="110">
        <v>100</v>
      </c>
      <c r="K8153" s="110">
        <v>63.651173717452671</v>
      </c>
      <c r="L8153" s="110">
        <v>100</v>
      </c>
      <c r="M8153" s="110">
        <v>100</v>
      </c>
      <c r="N8153" s="110">
        <v>100</v>
      </c>
      <c r="O8153" s="110">
        <v>99.735335782605716</v>
      </c>
      <c r="P8153" s="110">
        <v>26.009668475849175</v>
      </c>
      <c r="Q8153" s="110">
        <v>29.30034260553375</v>
      </c>
      <c r="R8153" s="110">
        <v>47.909327544799858</v>
      </c>
      <c r="S8153" s="110">
        <v>0</v>
      </c>
      <c r="T8153" s="110">
        <v>80.550487343853419</v>
      </c>
      <c r="U8153" s="110">
        <v>80.550487343853419</v>
      </c>
    </row>
    <row r="8154" spans="1:21">
      <c r="A8154" s="54">
        <v>8152</v>
      </c>
      <c r="B8154" s="107">
        <v>49143</v>
      </c>
      <c r="C8154" s="107">
        <v>49143</v>
      </c>
      <c r="D8154" s="107">
        <v>274546.99999999994</v>
      </c>
      <c r="E8154" s="108">
        <v>3009010000</v>
      </c>
      <c r="F8154" s="107">
        <v>0</v>
      </c>
      <c r="G8154" s="110">
        <v>100</v>
      </c>
      <c r="H8154" s="110">
        <v>100</v>
      </c>
      <c r="I8154" s="110">
        <v>100</v>
      </c>
      <c r="J8154" s="110">
        <v>100</v>
      </c>
      <c r="K8154" s="110">
        <v>100</v>
      </c>
      <c r="L8154" s="110">
        <v>100</v>
      </c>
      <c r="M8154" s="110">
        <v>100</v>
      </c>
      <c r="N8154" s="110">
        <v>100</v>
      </c>
      <c r="O8154" s="110">
        <v>100</v>
      </c>
      <c r="P8154" s="110">
        <v>100</v>
      </c>
      <c r="Q8154" s="110">
        <v>100</v>
      </c>
      <c r="R8154" s="110">
        <v>100</v>
      </c>
      <c r="S8154" s="110">
        <v>0</v>
      </c>
      <c r="T8154" s="110">
        <v>100</v>
      </c>
      <c r="U8154" s="110">
        <v>100.00000000000006</v>
      </c>
    </row>
    <row r="8155" spans="1:21">
      <c r="A8155" s="54">
        <v>8153</v>
      </c>
      <c r="B8155" s="107">
        <v>49144</v>
      </c>
      <c r="C8155" s="107">
        <v>49144</v>
      </c>
      <c r="D8155" s="107">
        <v>582857</v>
      </c>
      <c r="E8155" s="108">
        <v>3009010000</v>
      </c>
      <c r="F8155" s="107">
        <v>0</v>
      </c>
      <c r="G8155" s="110">
        <v>100</v>
      </c>
      <c r="H8155" s="110">
        <v>100</v>
      </c>
      <c r="I8155" s="110">
        <v>100</v>
      </c>
      <c r="J8155" s="110">
        <v>100</v>
      </c>
      <c r="K8155" s="110">
        <v>100</v>
      </c>
      <c r="L8155" s="110">
        <v>100</v>
      </c>
      <c r="M8155" s="110">
        <v>100</v>
      </c>
      <c r="N8155" s="110">
        <v>100</v>
      </c>
      <c r="O8155" s="110">
        <v>100</v>
      </c>
      <c r="P8155" s="110">
        <v>100</v>
      </c>
      <c r="Q8155" s="110">
        <v>41.364514581094319</v>
      </c>
      <c r="R8155" s="110">
        <v>58.526605084158675</v>
      </c>
      <c r="S8155" s="110">
        <v>0</v>
      </c>
      <c r="T8155" s="110">
        <v>91.657593305437743</v>
      </c>
      <c r="U8155" s="110">
        <v>91.657593305437715</v>
      </c>
    </row>
    <row r="8156" spans="1:21">
      <c r="A8156" s="54">
        <v>8154</v>
      </c>
      <c r="B8156" s="107">
        <v>49145</v>
      </c>
      <c r="C8156" s="107">
        <v>49145</v>
      </c>
      <c r="D8156" s="107">
        <v>445798.99999999988</v>
      </c>
      <c r="E8156" s="108">
        <v>3009010000</v>
      </c>
      <c r="F8156" s="107">
        <v>0</v>
      </c>
      <c r="G8156" s="110">
        <v>100</v>
      </c>
      <c r="H8156" s="110">
        <v>100</v>
      </c>
      <c r="I8156" s="110">
        <v>100</v>
      </c>
      <c r="J8156" s="110">
        <v>100</v>
      </c>
      <c r="K8156" s="110">
        <v>100</v>
      </c>
      <c r="L8156" s="110">
        <v>100</v>
      </c>
      <c r="M8156" s="110">
        <v>100</v>
      </c>
      <c r="N8156" s="110">
        <v>100</v>
      </c>
      <c r="O8156" s="110">
        <v>100</v>
      </c>
      <c r="P8156" s="110">
        <v>100</v>
      </c>
      <c r="Q8156" s="110">
        <v>100</v>
      </c>
      <c r="R8156" s="110">
        <v>100</v>
      </c>
      <c r="S8156" s="110">
        <v>100</v>
      </c>
      <c r="T8156" s="110">
        <v>100</v>
      </c>
      <c r="U8156" s="110">
        <v>100.00000000000001</v>
      </c>
    </row>
    <row r="8157" spans="1:21">
      <c r="A8157" s="54">
        <v>8155</v>
      </c>
      <c r="B8157" s="107">
        <v>49146</v>
      </c>
      <c r="C8157" s="107">
        <v>49146</v>
      </c>
      <c r="D8157" s="107">
        <v>1223368</v>
      </c>
      <c r="E8157" s="108">
        <v>3009010000</v>
      </c>
      <c r="F8157" s="107">
        <v>1</v>
      </c>
      <c r="G8157" s="110">
        <v>-99999</v>
      </c>
      <c r="H8157" s="110">
        <v>-99999</v>
      </c>
      <c r="I8157" s="110">
        <v>-99999</v>
      </c>
      <c r="J8157" s="110">
        <v>-99999</v>
      </c>
      <c r="K8157" s="110">
        <v>-99999</v>
      </c>
      <c r="L8157" s="110">
        <v>-99999</v>
      </c>
      <c r="M8157" s="110">
        <v>-99999</v>
      </c>
      <c r="N8157" s="110">
        <v>-99999</v>
      </c>
      <c r="O8157" s="110">
        <v>-99999</v>
      </c>
      <c r="P8157" s="110">
        <v>-99999</v>
      </c>
      <c r="Q8157" s="110">
        <v>-99999</v>
      </c>
      <c r="R8157" s="110">
        <v>-99999</v>
      </c>
      <c r="S8157" s="110">
        <v>0</v>
      </c>
      <c r="T8157" s="110">
        <v>0</v>
      </c>
      <c r="U8157" s="110">
        <v>0</v>
      </c>
    </row>
    <row r="8158" spans="1:21">
      <c r="A8158" s="54">
        <v>8156</v>
      </c>
      <c r="B8158" s="107">
        <v>49147</v>
      </c>
      <c r="C8158" s="107">
        <v>49147</v>
      </c>
      <c r="D8158" s="107">
        <v>14946</v>
      </c>
      <c r="E8158" s="108">
        <v>3009010000</v>
      </c>
      <c r="F8158" s="107">
        <v>0</v>
      </c>
      <c r="G8158" s="110">
        <v>84.68979191870109</v>
      </c>
      <c r="H8158" s="110">
        <v>100</v>
      </c>
      <c r="I8158" s="110">
        <v>100</v>
      </c>
      <c r="J8158" s="110">
        <v>100</v>
      </c>
      <c r="K8158" s="110">
        <v>100</v>
      </c>
      <c r="L8158" s="110">
        <v>100</v>
      </c>
      <c r="M8158" s="110">
        <v>100</v>
      </c>
      <c r="N8158" s="110">
        <v>100</v>
      </c>
      <c r="O8158" s="110">
        <v>100</v>
      </c>
      <c r="P8158" s="110">
        <v>100</v>
      </c>
      <c r="Q8158" s="110">
        <v>45.544838962379927</v>
      </c>
      <c r="R8158" s="110">
        <v>33.932417420505921</v>
      </c>
      <c r="S8158" s="110">
        <v>0</v>
      </c>
      <c r="T8158" s="110">
        <v>88.680587358465587</v>
      </c>
      <c r="U8158" s="110">
        <v>88.680587358465587</v>
      </c>
    </row>
    <row r="8159" spans="1:21">
      <c r="A8159" s="54">
        <v>8157</v>
      </c>
      <c r="B8159" s="107">
        <v>49148</v>
      </c>
      <c r="C8159" s="107">
        <v>49148</v>
      </c>
      <c r="D8159" s="107">
        <v>989418</v>
      </c>
      <c r="E8159" s="108">
        <v>3009010000</v>
      </c>
      <c r="F8159" s="107">
        <v>0</v>
      </c>
      <c r="G8159" s="110">
        <v>100</v>
      </c>
      <c r="H8159" s="110">
        <v>100</v>
      </c>
      <c r="I8159" s="110">
        <v>100</v>
      </c>
      <c r="J8159" s="110">
        <v>100</v>
      </c>
      <c r="K8159" s="110">
        <v>100</v>
      </c>
      <c r="L8159" s="110">
        <v>100</v>
      </c>
      <c r="M8159" s="110">
        <v>100</v>
      </c>
      <c r="N8159" s="110">
        <v>100</v>
      </c>
      <c r="O8159" s="110">
        <v>100</v>
      </c>
      <c r="P8159" s="110">
        <v>100</v>
      </c>
      <c r="Q8159" s="110">
        <v>100</v>
      </c>
      <c r="R8159" s="110">
        <v>100</v>
      </c>
      <c r="S8159" s="110">
        <v>0</v>
      </c>
      <c r="T8159" s="110">
        <v>100</v>
      </c>
      <c r="U8159" s="110">
        <v>100</v>
      </c>
    </row>
    <row r="8160" spans="1:21">
      <c r="A8160" s="54">
        <v>8158</v>
      </c>
      <c r="B8160" s="107">
        <v>49149</v>
      </c>
      <c r="C8160" s="107">
        <v>49149</v>
      </c>
      <c r="D8160" s="107">
        <v>62109</v>
      </c>
      <c r="E8160" s="108">
        <v>3009010000</v>
      </c>
      <c r="F8160" s="107">
        <v>1</v>
      </c>
      <c r="G8160" s="110">
        <v>-99999</v>
      </c>
      <c r="H8160" s="110">
        <v>-99999</v>
      </c>
      <c r="I8160" s="110">
        <v>-99999</v>
      </c>
      <c r="J8160" s="110">
        <v>-99999</v>
      </c>
      <c r="K8160" s="110">
        <v>-99999</v>
      </c>
      <c r="L8160" s="110">
        <v>-99999</v>
      </c>
      <c r="M8160" s="110">
        <v>-99999</v>
      </c>
      <c r="N8160" s="110">
        <v>-99999</v>
      </c>
      <c r="O8160" s="110">
        <v>-99999</v>
      </c>
      <c r="P8160" s="110">
        <v>-99999</v>
      </c>
      <c r="Q8160" s="110">
        <v>-99999</v>
      </c>
      <c r="R8160" s="110">
        <v>-99999</v>
      </c>
      <c r="S8160" s="110">
        <v>0</v>
      </c>
      <c r="T8160" s="110">
        <v>0</v>
      </c>
      <c r="U8160" s="110">
        <v>0</v>
      </c>
    </row>
    <row r="8161" spans="1:21">
      <c r="A8161" s="54">
        <v>8159</v>
      </c>
      <c r="B8161" s="107">
        <v>49150</v>
      </c>
      <c r="C8161" s="107">
        <v>49150</v>
      </c>
      <c r="D8161" s="107">
        <v>462698</v>
      </c>
      <c r="E8161" s="108">
        <v>3009010000</v>
      </c>
      <c r="F8161" s="107">
        <v>0</v>
      </c>
      <c r="G8161" s="110">
        <v>7.8957086109195895</v>
      </c>
      <c r="H8161" s="110">
        <v>17.176283158258371</v>
      </c>
      <c r="I8161" s="110">
        <v>28.822617156439197</v>
      </c>
      <c r="J8161" s="110">
        <v>27.509624770005061</v>
      </c>
      <c r="K8161" s="110">
        <v>31.387865739462676</v>
      </c>
      <c r="L8161" s="110">
        <v>18.933183184249124</v>
      </c>
      <c r="M8161" s="110">
        <v>9.2366106944607491</v>
      </c>
      <c r="N8161" s="110">
        <v>4.8967069499352123</v>
      </c>
      <c r="O8161" s="110">
        <v>4.6894336821703204</v>
      </c>
      <c r="P8161" s="110">
        <v>4.2930835738023143</v>
      </c>
      <c r="Q8161" s="110">
        <v>3.0780488649722635</v>
      </c>
      <c r="R8161" s="110">
        <v>3.7744629872750894</v>
      </c>
      <c r="S8161" s="110">
        <v>8.333150094860784</v>
      </c>
      <c r="T8161" s="110">
        <v>13.474469114329162</v>
      </c>
      <c r="U8161" s="110">
        <v>11.822172933677969</v>
      </c>
    </row>
    <row r="8162" spans="1:21">
      <c r="A8162" s="54">
        <v>8160</v>
      </c>
      <c r="B8162" s="107">
        <v>49151</v>
      </c>
      <c r="C8162" s="107">
        <v>49151</v>
      </c>
      <c r="D8162" s="107">
        <v>7026591</v>
      </c>
      <c r="E8162" s="108">
        <v>12036000000</v>
      </c>
      <c r="F8162" s="107">
        <v>0</v>
      </c>
      <c r="G8162" s="110">
        <v>1.8016994743836472</v>
      </c>
      <c r="H8162" s="110">
        <v>2.5995155989244991</v>
      </c>
      <c r="I8162" s="110">
        <v>3.0793266754940709</v>
      </c>
      <c r="J8162" s="110">
        <v>4.4132703099906427</v>
      </c>
      <c r="K8162" s="110">
        <v>5.8708761451936562</v>
      </c>
      <c r="L8162" s="110">
        <v>5.4488252714086443</v>
      </c>
      <c r="M8162" s="110">
        <v>0.85681219827503907</v>
      </c>
      <c r="N8162" s="110">
        <v>0.18380816344343698</v>
      </c>
      <c r="O8162" s="110">
        <v>0.17138608596296256</v>
      </c>
      <c r="P8162" s="110">
        <v>0.30770438402718414</v>
      </c>
      <c r="Q8162" s="110">
        <v>0.94054305980152486</v>
      </c>
      <c r="R8162" s="110">
        <v>1.3625562973129228</v>
      </c>
      <c r="S8162" s="110">
        <v>1.7863221934909281</v>
      </c>
      <c r="T8162" s="110">
        <v>2.2530269720181857</v>
      </c>
      <c r="U8162" s="110">
        <v>2.0191006160410194</v>
      </c>
    </row>
    <row r="8163" spans="1:21">
      <c r="A8163" s="54">
        <v>8161</v>
      </c>
      <c r="B8163" s="107">
        <v>49236</v>
      </c>
      <c r="C8163" s="107">
        <v>49236</v>
      </c>
      <c r="D8163" s="107">
        <v>9482211</v>
      </c>
      <c r="E8163" s="108">
        <v>29967000000</v>
      </c>
      <c r="F8163" s="107">
        <v>0</v>
      </c>
      <c r="G8163" s="110">
        <v>48.903332716745716</v>
      </c>
      <c r="H8163" s="110">
        <v>72.000885629522628</v>
      </c>
      <c r="I8163" s="110">
        <v>94.195897904797718</v>
      </c>
      <c r="J8163" s="110">
        <v>100</v>
      </c>
      <c r="K8163" s="110">
        <v>100</v>
      </c>
      <c r="L8163" s="110">
        <v>100</v>
      </c>
      <c r="M8163" s="110">
        <v>100</v>
      </c>
      <c r="N8163" s="110">
        <v>40.492463947569263</v>
      </c>
      <c r="O8163" s="110">
        <v>20.417022857387128</v>
      </c>
      <c r="P8163" s="110">
        <v>24.016954170207178</v>
      </c>
      <c r="Q8163" s="110">
        <v>34.451056668303231</v>
      </c>
      <c r="R8163" s="110">
        <v>39.299674770831089</v>
      </c>
      <c r="S8163" s="110">
        <v>0</v>
      </c>
      <c r="T8163" s="110">
        <v>64.481440722113661</v>
      </c>
      <c r="U8163" s="110">
        <v>64.481440722113661</v>
      </c>
    </row>
    <row r="8164" spans="1:21">
      <c r="A8164" s="54">
        <v>8162</v>
      </c>
      <c r="B8164" s="107">
        <v>49237</v>
      </c>
      <c r="C8164" s="107">
        <v>49237</v>
      </c>
      <c r="D8164" s="107">
        <v>2782968</v>
      </c>
      <c r="E8164" s="108">
        <v>14986100000</v>
      </c>
      <c r="F8164" s="107">
        <v>0</v>
      </c>
      <c r="G8164" s="110">
        <v>100</v>
      </c>
      <c r="H8164" s="110">
        <v>100</v>
      </c>
      <c r="I8164" s="110">
        <v>100</v>
      </c>
      <c r="J8164" s="110">
        <v>100</v>
      </c>
      <c r="K8164" s="110">
        <v>100</v>
      </c>
      <c r="L8164" s="110">
        <v>86.024780685363709</v>
      </c>
      <c r="M8164" s="110">
        <v>8.2344988890861188</v>
      </c>
      <c r="N8164" s="110">
        <v>2.9312820318905373</v>
      </c>
      <c r="O8164" s="110">
        <v>5.6369327166847949</v>
      </c>
      <c r="P8164" s="110">
        <v>20.525983182885646</v>
      </c>
      <c r="Q8164" s="110">
        <v>64.16025485767193</v>
      </c>
      <c r="R8164" s="110">
        <v>100</v>
      </c>
      <c r="S8164" s="110">
        <v>0</v>
      </c>
      <c r="T8164" s="110">
        <v>65.626144363631894</v>
      </c>
      <c r="U8164" s="110">
        <v>65.626144363631909</v>
      </c>
    </row>
    <row r="8165" spans="1:21">
      <c r="A8165" s="54">
        <v>8163</v>
      </c>
      <c r="B8165" s="107">
        <v>49267</v>
      </c>
      <c r="C8165" s="107">
        <v>49267</v>
      </c>
      <c r="D8165" s="107">
        <v>1406969.0000000002</v>
      </c>
      <c r="E8165" s="108">
        <v>6018010000</v>
      </c>
      <c r="F8165" s="107">
        <v>0</v>
      </c>
      <c r="G8165" s="110">
        <v>5.0011689849906658</v>
      </c>
      <c r="H8165" s="110">
        <v>6.1366085829066188</v>
      </c>
      <c r="I8165" s="110">
        <v>2.6195665904650172</v>
      </c>
      <c r="J8165" s="110">
        <v>3.0085418681742531</v>
      </c>
      <c r="K8165" s="110">
        <v>6.444812899055389</v>
      </c>
      <c r="L8165" s="110">
        <v>30.827556562251832</v>
      </c>
      <c r="M8165" s="110">
        <v>4.3240143573274823</v>
      </c>
      <c r="N8165" s="110">
        <v>1.7764353989202673</v>
      </c>
      <c r="O8165" s="110">
        <v>4.6747687194988821</v>
      </c>
      <c r="P8165" s="110">
        <v>10.351565488017657</v>
      </c>
      <c r="Q8165" s="110">
        <v>11.35018739260363</v>
      </c>
      <c r="R8165" s="110">
        <v>19.575737605506642</v>
      </c>
      <c r="S8165" s="110">
        <v>0</v>
      </c>
      <c r="T8165" s="110">
        <v>8.8409137041431958</v>
      </c>
      <c r="U8165" s="110">
        <v>8.840913704143194</v>
      </c>
    </row>
    <row r="8166" spans="1:21">
      <c r="A8166" s="54">
        <v>8164</v>
      </c>
      <c r="B8166" s="107">
        <v>49271</v>
      </c>
      <c r="C8166" s="107">
        <v>49271</v>
      </c>
      <c r="D8166" s="107">
        <v>432410.00000000006</v>
      </c>
      <c r="E8166" s="108">
        <v>3009010000</v>
      </c>
      <c r="F8166" s="107">
        <v>0</v>
      </c>
      <c r="G8166" s="110">
        <v>4.3553127031353966</v>
      </c>
      <c r="H8166" s="110">
        <v>5.1322290885386828</v>
      </c>
      <c r="I8166" s="110">
        <v>4.0259450186041921</v>
      </c>
      <c r="J8166" s="110">
        <v>1.8050301055722435</v>
      </c>
      <c r="K8166" s="110">
        <v>5.1029872189968835</v>
      </c>
      <c r="L8166" s="110">
        <v>28.925153236773969</v>
      </c>
      <c r="M8166" s="110">
        <v>57.091586218979927</v>
      </c>
      <c r="N8166" s="110">
        <v>41.507062552119031</v>
      </c>
      <c r="O8166" s="110">
        <v>85.722382797727519</v>
      </c>
      <c r="P8166" s="110">
        <v>13.512725198954671</v>
      </c>
      <c r="Q8166" s="110">
        <v>15.095093490396046</v>
      </c>
      <c r="R8166" s="110">
        <v>4.8411871523490078</v>
      </c>
      <c r="S8166" s="110">
        <v>14.15200938327216</v>
      </c>
      <c r="T8166" s="110">
        <v>22.25972456517896</v>
      </c>
      <c r="U8166" s="110">
        <v>20.163223657164476</v>
      </c>
    </row>
    <row r="8167" spans="1:21">
      <c r="A8167" s="54">
        <v>8165</v>
      </c>
      <c r="B8167" s="107">
        <v>49272</v>
      </c>
      <c r="C8167" s="107">
        <v>49272</v>
      </c>
      <c r="D8167" s="107">
        <v>1177</v>
      </c>
      <c r="E8167" s="108">
        <v>3009010000</v>
      </c>
      <c r="F8167" s="107">
        <v>0</v>
      </c>
      <c r="G8167" s="110">
        <v>100</v>
      </c>
      <c r="H8167" s="110">
        <v>100</v>
      </c>
      <c r="I8167" s="110">
        <v>100</v>
      </c>
      <c r="J8167" s="110">
        <v>100</v>
      </c>
      <c r="K8167" s="110">
        <v>100</v>
      </c>
      <c r="L8167" s="110">
        <v>100</v>
      </c>
      <c r="M8167" s="110">
        <v>100</v>
      </c>
      <c r="N8167" s="110">
        <v>100</v>
      </c>
      <c r="O8167" s="110">
        <v>100</v>
      </c>
      <c r="P8167" s="110">
        <v>100</v>
      </c>
      <c r="Q8167" s="110">
        <v>100</v>
      </c>
      <c r="R8167" s="110">
        <v>100</v>
      </c>
      <c r="S8167" s="110">
        <v>0</v>
      </c>
      <c r="T8167" s="110">
        <v>100</v>
      </c>
      <c r="U8167" s="110">
        <v>99.999999999999957</v>
      </c>
    </row>
    <row r="8168" spans="1:21">
      <c r="A8168" s="54">
        <v>8166</v>
      </c>
      <c r="B8168" s="107">
        <v>49273</v>
      </c>
      <c r="C8168" s="107">
        <v>49273</v>
      </c>
      <c r="D8168" s="107">
        <v>2172.9999999999995</v>
      </c>
      <c r="E8168" s="108">
        <v>3009010000</v>
      </c>
      <c r="F8168" s="107">
        <v>0</v>
      </c>
      <c r="G8168" s="110">
        <v>42.782697557772309</v>
      </c>
      <c r="H8168" s="110">
        <v>100</v>
      </c>
      <c r="I8168" s="110">
        <v>100</v>
      </c>
      <c r="J8168" s="110">
        <v>100</v>
      </c>
      <c r="K8168" s="110">
        <v>100</v>
      </c>
      <c r="L8168" s="110">
        <v>100</v>
      </c>
      <c r="M8168" s="110">
        <v>100</v>
      </c>
      <c r="N8168" s="110">
        <v>100</v>
      </c>
      <c r="O8168" s="110">
        <v>100</v>
      </c>
      <c r="P8168" s="110">
        <v>100</v>
      </c>
      <c r="Q8168" s="110">
        <v>100</v>
      </c>
      <c r="R8168" s="110">
        <v>19.917577904507148</v>
      </c>
      <c r="S8168" s="110">
        <v>0</v>
      </c>
      <c r="T8168" s="110">
        <v>88.558356288523285</v>
      </c>
      <c r="U8168" s="110">
        <v>88.558356288523342</v>
      </c>
    </row>
    <row r="8169" spans="1:21">
      <c r="A8169" s="54">
        <v>8167</v>
      </c>
      <c r="B8169" s="107">
        <v>49274</v>
      </c>
      <c r="C8169" s="107">
        <v>49274</v>
      </c>
      <c r="D8169" s="107">
        <v>272251.00000000006</v>
      </c>
      <c r="E8169" s="108">
        <v>3009010000</v>
      </c>
      <c r="F8169" s="107">
        <v>0</v>
      </c>
      <c r="G8169" s="110">
        <v>4.7277205470487234</v>
      </c>
      <c r="H8169" s="110">
        <v>14.163168919726107</v>
      </c>
      <c r="I8169" s="110">
        <v>27.651915226388564</v>
      </c>
      <c r="J8169" s="110">
        <v>52.57313773505858</v>
      </c>
      <c r="K8169" s="110">
        <v>73.937836125767333</v>
      </c>
      <c r="L8169" s="110">
        <v>100</v>
      </c>
      <c r="M8169" s="110">
        <v>100</v>
      </c>
      <c r="N8169" s="110">
        <v>100</v>
      </c>
      <c r="O8169" s="110">
        <v>100</v>
      </c>
      <c r="P8169" s="110">
        <v>100</v>
      </c>
      <c r="Q8169" s="110">
        <v>13.726426335280131</v>
      </c>
      <c r="R8169" s="110">
        <v>1.5683241946276063</v>
      </c>
      <c r="S8169" s="110">
        <v>15.990891605229479</v>
      </c>
      <c r="T8169" s="110">
        <v>57.362377423658096</v>
      </c>
      <c r="U8169" s="110">
        <v>23.376339527409549</v>
      </c>
    </row>
    <row r="8170" spans="1:21">
      <c r="A8170" s="54">
        <v>8168</v>
      </c>
      <c r="B8170" s="107">
        <v>49275</v>
      </c>
      <c r="C8170" s="107">
        <v>49275</v>
      </c>
      <c r="D8170" s="107">
        <v>301362</v>
      </c>
      <c r="E8170" s="108">
        <v>3009010000</v>
      </c>
      <c r="F8170" s="107">
        <v>0</v>
      </c>
      <c r="G8170" s="110">
        <v>10.818738323171335</v>
      </c>
      <c r="H8170" s="110">
        <v>30.599628112107538</v>
      </c>
      <c r="I8170" s="110">
        <v>74.418723961641476</v>
      </c>
      <c r="J8170" s="110">
        <v>100</v>
      </c>
      <c r="K8170" s="110">
        <v>100</v>
      </c>
      <c r="L8170" s="110">
        <v>100</v>
      </c>
      <c r="M8170" s="110">
        <v>100</v>
      </c>
      <c r="N8170" s="110">
        <v>100</v>
      </c>
      <c r="O8170" s="110">
        <v>100</v>
      </c>
      <c r="P8170" s="110">
        <v>100</v>
      </c>
      <c r="Q8170" s="110">
        <v>28.705405618459519</v>
      </c>
      <c r="R8170" s="110">
        <v>3.5334269134202274</v>
      </c>
      <c r="S8170" s="110">
        <v>45.817922877404925</v>
      </c>
      <c r="T8170" s="110">
        <v>70.672993577400007</v>
      </c>
      <c r="U8170" s="110">
        <v>48.119739855544715</v>
      </c>
    </row>
    <row r="8171" spans="1:21">
      <c r="A8171" s="54">
        <v>8169</v>
      </c>
      <c r="B8171" s="107">
        <v>49276</v>
      </c>
      <c r="C8171" s="107">
        <v>49276</v>
      </c>
      <c r="D8171" s="107">
        <v>181800032.99999997</v>
      </c>
      <c r="E8171" s="108">
        <v>3009010000</v>
      </c>
      <c r="F8171" s="107">
        <v>0</v>
      </c>
      <c r="G8171" s="110">
        <v>5.568894782667515</v>
      </c>
      <c r="H8171" s="110">
        <v>100</v>
      </c>
      <c r="I8171" s="110">
        <v>100</v>
      </c>
      <c r="J8171" s="110">
        <v>75.128347282855913</v>
      </c>
      <c r="K8171" s="110">
        <v>0.91337790420918052</v>
      </c>
      <c r="L8171" s="110">
        <v>0.1</v>
      </c>
      <c r="M8171" s="110">
        <v>0.1</v>
      </c>
      <c r="N8171" s="110">
        <v>0.1</v>
      </c>
      <c r="O8171" s="110">
        <v>0.1</v>
      </c>
      <c r="P8171" s="110">
        <v>0.14199472385743381</v>
      </c>
      <c r="Q8171" s="110">
        <v>0.3319339329010591</v>
      </c>
      <c r="R8171" s="110">
        <v>1.1229414013661081</v>
      </c>
      <c r="S8171" s="110">
        <v>54.663936690703778</v>
      </c>
      <c r="T8171" s="110">
        <v>23.63395750232144</v>
      </c>
      <c r="U8171" s="110">
        <v>51.895003285461023</v>
      </c>
    </row>
    <row r="8172" spans="1:21">
      <c r="A8172" s="54">
        <v>8170</v>
      </c>
      <c r="B8172" s="107">
        <v>49285</v>
      </c>
      <c r="C8172" s="107">
        <v>49285</v>
      </c>
      <c r="D8172" s="107">
        <v>432298226</v>
      </c>
      <c r="E8172" s="108">
        <v>6018010000</v>
      </c>
      <c r="F8172" s="107">
        <v>0</v>
      </c>
      <c r="G8172" s="110">
        <v>4.3082955766507505</v>
      </c>
      <c r="H8172" s="110">
        <v>7.6274465864423178</v>
      </c>
      <c r="I8172" s="110">
        <v>100</v>
      </c>
      <c r="J8172" s="110">
        <v>100</v>
      </c>
      <c r="K8172" s="110">
        <v>100</v>
      </c>
      <c r="L8172" s="110">
        <v>100</v>
      </c>
      <c r="M8172" s="110">
        <v>100</v>
      </c>
      <c r="N8172" s="110">
        <v>100</v>
      </c>
      <c r="O8172" s="110">
        <v>100</v>
      </c>
      <c r="P8172" s="110">
        <v>1.962379005590724</v>
      </c>
      <c r="Q8172" s="110">
        <v>0.28179075431857276</v>
      </c>
      <c r="R8172" s="110">
        <v>0.48615499635830034</v>
      </c>
      <c r="S8172" s="110">
        <v>31.042602720914523</v>
      </c>
      <c r="T8172" s="110">
        <v>59.555505576613392</v>
      </c>
      <c r="U8172" s="110">
        <v>32.828517995511724</v>
      </c>
    </row>
    <row r="8173" spans="1:21">
      <c r="A8173" s="54">
        <v>8171</v>
      </c>
      <c r="B8173" s="107">
        <v>49286</v>
      </c>
      <c r="C8173" s="107">
        <v>49286</v>
      </c>
      <c r="D8173" s="107">
        <v>11949665</v>
      </c>
      <c r="E8173" s="108">
        <v>3009010000</v>
      </c>
      <c r="F8173" s="107">
        <v>0</v>
      </c>
      <c r="G8173" s="110">
        <v>8.2688568034138328</v>
      </c>
      <c r="H8173" s="110">
        <v>11.399002996406116</v>
      </c>
      <c r="I8173" s="110">
        <v>13.650158852676277</v>
      </c>
      <c r="J8173" s="110">
        <v>22.566805048364586</v>
      </c>
      <c r="K8173" s="110">
        <v>25.2483007793528</v>
      </c>
      <c r="L8173" s="110">
        <v>35.950075703745107</v>
      </c>
      <c r="M8173" s="110">
        <v>44.419101515994207</v>
      </c>
      <c r="N8173" s="110">
        <v>100</v>
      </c>
      <c r="O8173" s="110">
        <v>100</v>
      </c>
      <c r="P8173" s="110">
        <v>100</v>
      </c>
      <c r="Q8173" s="110">
        <v>5.5799644471253957</v>
      </c>
      <c r="R8173" s="110">
        <v>4.068969176520536</v>
      </c>
      <c r="S8173" s="110">
        <v>71.392170743964314</v>
      </c>
      <c r="T8173" s="110">
        <v>39.262602943633233</v>
      </c>
      <c r="U8173" s="110">
        <v>68.940384763381957</v>
      </c>
    </row>
    <row r="8174" spans="1:21">
      <c r="A8174" s="54">
        <v>8172</v>
      </c>
      <c r="B8174" s="107">
        <v>49287</v>
      </c>
      <c r="C8174" s="107">
        <v>49287</v>
      </c>
      <c r="D8174" s="107">
        <v>563843.99999999988</v>
      </c>
      <c r="E8174" s="108">
        <v>3009010000</v>
      </c>
      <c r="F8174" s="107">
        <v>0</v>
      </c>
      <c r="G8174" s="110">
        <v>1.1282410695042735</v>
      </c>
      <c r="H8174" s="110">
        <v>1.3789069135146159</v>
      </c>
      <c r="I8174" s="110">
        <v>1.9784249212237071</v>
      </c>
      <c r="J8174" s="110">
        <v>2.418406597315137</v>
      </c>
      <c r="K8174" s="110">
        <v>1.7529550918909185</v>
      </c>
      <c r="L8174" s="110">
        <v>0.8840998475820212</v>
      </c>
      <c r="M8174" s="110">
        <v>0.51417143898456941</v>
      </c>
      <c r="N8174" s="110">
        <v>0.32473235283065832</v>
      </c>
      <c r="O8174" s="110">
        <v>0.26862975942983114</v>
      </c>
      <c r="P8174" s="110">
        <v>0.33779668192475432</v>
      </c>
      <c r="Q8174" s="110">
        <v>0.43196006491582178</v>
      </c>
      <c r="R8174" s="110">
        <v>0.63849641693731474</v>
      </c>
      <c r="S8174" s="110">
        <v>1.4310433095230608</v>
      </c>
      <c r="T8174" s="110">
        <v>1.0047350963378019</v>
      </c>
      <c r="U8174" s="110">
        <v>1.0427815339973241</v>
      </c>
    </row>
    <row r="8175" spans="1:21">
      <c r="A8175" s="54">
        <v>8173</v>
      </c>
      <c r="B8175" s="107">
        <v>49288</v>
      </c>
      <c r="C8175" s="107">
        <v>49288</v>
      </c>
      <c r="D8175" s="107">
        <v>378994</v>
      </c>
      <c r="E8175" s="108">
        <v>3009010000</v>
      </c>
      <c r="F8175" s="107">
        <v>1</v>
      </c>
      <c r="G8175" s="110">
        <v>-99999</v>
      </c>
      <c r="H8175" s="110">
        <v>-99999</v>
      </c>
      <c r="I8175" s="110">
        <v>-99999</v>
      </c>
      <c r="J8175" s="110">
        <v>-99999</v>
      </c>
      <c r="K8175" s="110">
        <v>-99999</v>
      </c>
      <c r="L8175" s="110">
        <v>-99999</v>
      </c>
      <c r="M8175" s="110">
        <v>-99999</v>
      </c>
      <c r="N8175" s="110">
        <v>-99999</v>
      </c>
      <c r="O8175" s="110">
        <v>-99999</v>
      </c>
      <c r="P8175" s="110">
        <v>-99999</v>
      </c>
      <c r="Q8175" s="110">
        <v>-99999</v>
      </c>
      <c r="R8175" s="110">
        <v>-99999</v>
      </c>
      <c r="S8175" s="110">
        <v>0</v>
      </c>
      <c r="T8175" s="110">
        <v>0</v>
      </c>
      <c r="U8175" s="110">
        <v>0</v>
      </c>
    </row>
    <row r="8176" spans="1:21">
      <c r="A8176" s="54">
        <v>8174</v>
      </c>
      <c r="B8176" s="107">
        <v>49289</v>
      </c>
      <c r="C8176" s="107">
        <v>49289</v>
      </c>
      <c r="D8176" s="107">
        <v>3845497.0000000009</v>
      </c>
      <c r="E8176" s="108">
        <v>3009010000</v>
      </c>
      <c r="F8176" s="107">
        <v>0</v>
      </c>
      <c r="G8176" s="110">
        <v>6.4045321835686533</v>
      </c>
      <c r="H8176" s="110">
        <v>9.3582205422007689</v>
      </c>
      <c r="I8176" s="110">
        <v>11.042296868221813</v>
      </c>
      <c r="J8176" s="110">
        <v>11.958670453203451</v>
      </c>
      <c r="K8176" s="110">
        <v>2.315864081022863</v>
      </c>
      <c r="L8176" s="110">
        <v>0.40728185551504115</v>
      </c>
      <c r="M8176" s="110">
        <v>0.34205014711420917</v>
      </c>
      <c r="N8176" s="110">
        <v>0.24793168714150737</v>
      </c>
      <c r="O8176" s="110">
        <v>0.4248638553722166</v>
      </c>
      <c r="P8176" s="110">
        <v>0.78177047183085846</v>
      </c>
      <c r="Q8176" s="110">
        <v>2.5121974155558919</v>
      </c>
      <c r="R8176" s="110">
        <v>4.6262986427583934</v>
      </c>
      <c r="S8176" s="110">
        <v>9.4740598983983215</v>
      </c>
      <c r="T8176" s="110">
        <v>4.2018315169588059</v>
      </c>
      <c r="U8176" s="110">
        <v>9.4683249488405465</v>
      </c>
    </row>
    <row r="8177" spans="1:21">
      <c r="A8177" s="54">
        <v>8175</v>
      </c>
      <c r="B8177" s="107">
        <v>49290</v>
      </c>
      <c r="C8177" s="107">
        <v>49290</v>
      </c>
      <c r="D8177" s="107">
        <v>10240110</v>
      </c>
      <c r="E8177" s="108">
        <v>18024600000</v>
      </c>
      <c r="F8177" s="107">
        <v>0</v>
      </c>
      <c r="G8177" s="110">
        <v>1.0679525900980367</v>
      </c>
      <c r="H8177" s="110">
        <v>1.5927730559365876</v>
      </c>
      <c r="I8177" s="110">
        <v>1.7280754205822335</v>
      </c>
      <c r="J8177" s="110">
        <v>1.4896670135904735</v>
      </c>
      <c r="K8177" s="110">
        <v>0.39832970562826853</v>
      </c>
      <c r="L8177" s="110">
        <v>0.1</v>
      </c>
      <c r="M8177" s="110">
        <v>0.1</v>
      </c>
      <c r="N8177" s="110">
        <v>0.1</v>
      </c>
      <c r="O8177" s="110">
        <v>0.1</v>
      </c>
      <c r="P8177" s="110">
        <v>0.10689068310751479</v>
      </c>
      <c r="Q8177" s="110">
        <v>0.27605398547342486</v>
      </c>
      <c r="R8177" s="110">
        <v>0.69998731493413213</v>
      </c>
      <c r="S8177" s="110">
        <v>1.3604174147596326</v>
      </c>
      <c r="T8177" s="110">
        <v>0.64664414744588916</v>
      </c>
      <c r="U8177" s="110">
        <v>1.0970458546114954</v>
      </c>
    </row>
    <row r="8178" spans="1:21">
      <c r="A8178" s="54">
        <v>8176</v>
      </c>
      <c r="B8178" s="107">
        <v>49292</v>
      </c>
      <c r="C8178" s="107">
        <v>49292</v>
      </c>
      <c r="D8178" s="107">
        <v>55715781.999999985</v>
      </c>
      <c r="E8178" s="108">
        <v>3009010000</v>
      </c>
      <c r="F8178" s="107">
        <v>0</v>
      </c>
      <c r="G8178" s="110">
        <v>2.4670024757694957</v>
      </c>
      <c r="H8178" s="110">
        <v>2.8404998874901977</v>
      </c>
      <c r="I8178" s="110">
        <v>2.2688721620743943</v>
      </c>
      <c r="J8178" s="110">
        <v>100</v>
      </c>
      <c r="K8178" s="110">
        <v>1.936368610140446</v>
      </c>
      <c r="L8178" s="110">
        <v>4.2778990770356682</v>
      </c>
      <c r="M8178" s="110">
        <v>2.6152216881754682</v>
      </c>
      <c r="N8178" s="110">
        <v>2.5208047406357998</v>
      </c>
      <c r="O8178" s="110">
        <v>2.1966506645354049</v>
      </c>
      <c r="P8178" s="110">
        <v>0.3227201214888647</v>
      </c>
      <c r="Q8178" s="110">
        <v>0.32045181772603948</v>
      </c>
      <c r="R8178" s="110">
        <v>1.1427745551752235</v>
      </c>
      <c r="S8178" s="110">
        <v>18.594585254360492</v>
      </c>
      <c r="T8178" s="110">
        <v>10.242438816687251</v>
      </c>
      <c r="U8178" s="110">
        <v>18.196260394158742</v>
      </c>
    </row>
    <row r="8179" spans="1:21">
      <c r="A8179" s="54">
        <v>8177</v>
      </c>
      <c r="B8179" s="107">
        <v>49293</v>
      </c>
      <c r="C8179" s="107">
        <v>49293</v>
      </c>
      <c r="D8179" s="107">
        <v>65721453</v>
      </c>
      <c r="E8179" s="108">
        <v>6012350000</v>
      </c>
      <c r="F8179" s="107">
        <v>0</v>
      </c>
      <c r="G8179" s="110">
        <v>0.97358773616753613</v>
      </c>
      <c r="H8179" s="110">
        <v>1.5642417499660572</v>
      </c>
      <c r="I8179" s="110">
        <v>3.1734634264987669</v>
      </c>
      <c r="J8179" s="110">
        <v>2.4784294768651418</v>
      </c>
      <c r="K8179" s="110">
        <v>0.33413099917391814</v>
      </c>
      <c r="L8179" s="110">
        <v>0.10833531127584099</v>
      </c>
      <c r="M8179" s="110">
        <v>0.1</v>
      </c>
      <c r="N8179" s="110">
        <v>0.1</v>
      </c>
      <c r="O8179" s="110">
        <v>0.1</v>
      </c>
      <c r="P8179" s="110">
        <v>0.11694670533321976</v>
      </c>
      <c r="Q8179" s="110">
        <v>0.45090041791330809</v>
      </c>
      <c r="R8179" s="110">
        <v>0.74644099868167324</v>
      </c>
      <c r="S8179" s="110">
        <v>2.0355731065696938</v>
      </c>
      <c r="T8179" s="110">
        <v>0.85387306848962197</v>
      </c>
      <c r="U8179" s="110">
        <v>1.9903992160582948</v>
      </c>
    </row>
    <row r="8180" spans="1:21">
      <c r="A8180" s="54">
        <v>8178</v>
      </c>
      <c r="B8180" s="107">
        <v>49294</v>
      </c>
      <c r="C8180" s="107">
        <v>49294</v>
      </c>
      <c r="D8180" s="107">
        <v>11942788.999999994</v>
      </c>
      <c r="E8180" s="108">
        <v>3009010000</v>
      </c>
      <c r="F8180" s="107">
        <v>0</v>
      </c>
      <c r="G8180" s="110">
        <v>0.7759853701500945</v>
      </c>
      <c r="H8180" s="110">
        <v>1.1695350403294973</v>
      </c>
      <c r="I8180" s="110">
        <v>1.4423716806315581</v>
      </c>
      <c r="J8180" s="110">
        <v>1.0891451121928322</v>
      </c>
      <c r="K8180" s="110">
        <v>0.28807162144238463</v>
      </c>
      <c r="L8180" s="110">
        <v>0.1</v>
      </c>
      <c r="M8180" s="110">
        <v>0.1</v>
      </c>
      <c r="N8180" s="110">
        <v>0.1</v>
      </c>
      <c r="O8180" s="110">
        <v>0.1</v>
      </c>
      <c r="P8180" s="110">
        <v>0.1</v>
      </c>
      <c r="Q8180" s="110">
        <v>0.31603836608113495</v>
      </c>
      <c r="R8180" s="110">
        <v>0.57408833067543685</v>
      </c>
      <c r="S8180" s="110">
        <v>1.0398249657424592</v>
      </c>
      <c r="T8180" s="110">
        <v>0.51293629345857805</v>
      </c>
      <c r="U8180" s="110">
        <v>1.0186027080060613</v>
      </c>
    </row>
    <row r="8181" spans="1:21">
      <c r="A8181" s="54">
        <v>8179</v>
      </c>
      <c r="B8181" s="107">
        <v>49307</v>
      </c>
      <c r="C8181" s="107">
        <v>49307</v>
      </c>
      <c r="D8181" s="107">
        <v>123122008.99999997</v>
      </c>
      <c r="E8181" s="108">
        <v>6018010000</v>
      </c>
      <c r="F8181" s="107">
        <v>0</v>
      </c>
      <c r="G8181" s="110">
        <v>0.97131751102774533</v>
      </c>
      <c r="H8181" s="110">
        <v>2.1028902327144521</v>
      </c>
      <c r="I8181" s="110">
        <v>1.8751882154471569</v>
      </c>
      <c r="J8181" s="110">
        <v>2.267408954364198</v>
      </c>
      <c r="K8181" s="110">
        <v>1.6182142070463079</v>
      </c>
      <c r="L8181" s="110">
        <v>1.6959367044846887</v>
      </c>
      <c r="M8181" s="110">
        <v>2.2114875325652483</v>
      </c>
      <c r="N8181" s="110">
        <v>1.5745514738118944</v>
      </c>
      <c r="O8181" s="110">
        <v>0.54386997579738239</v>
      </c>
      <c r="P8181" s="110">
        <v>0.17994041094767618</v>
      </c>
      <c r="Q8181" s="110">
        <v>0.11722027765317107</v>
      </c>
      <c r="R8181" s="110">
        <v>0.21035320866568294</v>
      </c>
      <c r="S8181" s="110">
        <v>1.5705368447286379</v>
      </c>
      <c r="T8181" s="110">
        <v>1.2806982253771337</v>
      </c>
      <c r="U8181" s="110">
        <v>1.475497251894359</v>
      </c>
    </row>
    <row r="8182" spans="1:21">
      <c r="A8182" s="54">
        <v>8180</v>
      </c>
      <c r="B8182" s="107">
        <v>49308</v>
      </c>
      <c r="C8182" s="107">
        <v>49308</v>
      </c>
      <c r="D8182" s="107">
        <v>249166.99999999997</v>
      </c>
      <c r="E8182" s="108">
        <v>3009010000</v>
      </c>
      <c r="F8182" s="107">
        <v>0</v>
      </c>
      <c r="G8182" s="110">
        <v>14.691395883970831</v>
      </c>
      <c r="H8182" s="110">
        <v>23.638401117680456</v>
      </c>
      <c r="I8182" s="110">
        <v>28.824882906370686</v>
      </c>
      <c r="J8182" s="110">
        <v>39.717718989594992</v>
      </c>
      <c r="K8182" s="110">
        <v>12.274897955951571</v>
      </c>
      <c r="L8182" s="110">
        <v>2.7233058333683151</v>
      </c>
      <c r="M8182" s="110">
        <v>1.3263643303726527</v>
      </c>
      <c r="N8182" s="110">
        <v>1.163137431784671</v>
      </c>
      <c r="O8182" s="110">
        <v>1.1811009517134452</v>
      </c>
      <c r="P8182" s="110">
        <v>1.8120093717477632</v>
      </c>
      <c r="Q8182" s="110">
        <v>3.9542075093673406</v>
      </c>
      <c r="R8182" s="110">
        <v>6.6301967493936438</v>
      </c>
      <c r="S8182" s="110">
        <v>0</v>
      </c>
      <c r="T8182" s="110">
        <v>11.49480158594303</v>
      </c>
      <c r="U8182" s="110">
        <v>11.494801585943033</v>
      </c>
    </row>
    <row r="8183" spans="1:21">
      <c r="A8183" s="54">
        <v>8181</v>
      </c>
      <c r="B8183" s="107">
        <v>49309</v>
      </c>
      <c r="C8183" s="107">
        <v>49309</v>
      </c>
      <c r="D8183" s="107">
        <v>606634</v>
      </c>
      <c r="E8183" s="108">
        <v>3009010000</v>
      </c>
      <c r="F8183" s="107">
        <v>0</v>
      </c>
      <c r="G8183" s="110">
        <v>3.423434371433848</v>
      </c>
      <c r="H8183" s="110">
        <v>5.5695928211343606</v>
      </c>
      <c r="I8183" s="110">
        <v>6.7800534508019998</v>
      </c>
      <c r="J8183" s="110">
        <v>9.3760757426418806</v>
      </c>
      <c r="K8183" s="110">
        <v>2.6952546732147162</v>
      </c>
      <c r="L8183" s="110">
        <v>0.58111083619174986</v>
      </c>
      <c r="M8183" s="110">
        <v>0.28394048004453099</v>
      </c>
      <c r="N8183" s="110">
        <v>0.25728185355712047</v>
      </c>
      <c r="O8183" s="110">
        <v>0.26456994793789101</v>
      </c>
      <c r="P8183" s="110">
        <v>0.4144826855881894</v>
      </c>
      <c r="Q8183" s="110">
        <v>0.91273415517610879</v>
      </c>
      <c r="R8183" s="110">
        <v>1.6009077005084063</v>
      </c>
      <c r="S8183" s="110">
        <v>0</v>
      </c>
      <c r="T8183" s="110">
        <v>2.6799532265192334</v>
      </c>
      <c r="U8183" s="110">
        <v>2.6799532265192338</v>
      </c>
    </row>
    <row r="8184" spans="1:21">
      <c r="A8184" s="54">
        <v>8182</v>
      </c>
      <c r="B8184" s="107">
        <v>49310</v>
      </c>
      <c r="C8184" s="107">
        <v>49310</v>
      </c>
      <c r="D8184" s="107">
        <v>34034490.000000007</v>
      </c>
      <c r="E8184" s="108">
        <v>3009010000</v>
      </c>
      <c r="F8184" s="107">
        <v>0</v>
      </c>
      <c r="G8184" s="110">
        <v>1.744823218016486</v>
      </c>
      <c r="H8184" s="110">
        <v>3.1639136495972471</v>
      </c>
      <c r="I8184" s="110">
        <v>4.1108329584821783</v>
      </c>
      <c r="J8184" s="110">
        <v>4.8290165004911954</v>
      </c>
      <c r="K8184" s="110">
        <v>2.7077794359438183</v>
      </c>
      <c r="L8184" s="110">
        <v>0.42144617580853322</v>
      </c>
      <c r="M8184" s="110">
        <v>0.20770710208490692</v>
      </c>
      <c r="N8184" s="110">
        <v>0.17586019622702298</v>
      </c>
      <c r="O8184" s="110">
        <v>0.19405013077263941</v>
      </c>
      <c r="P8184" s="110">
        <v>0.25760989882627927</v>
      </c>
      <c r="Q8184" s="110">
        <v>0.53303488353540374</v>
      </c>
      <c r="R8184" s="110">
        <v>0.84445931501985561</v>
      </c>
      <c r="S8184" s="110">
        <v>2.8417600596634052</v>
      </c>
      <c r="T8184" s="110">
        <v>1.5992111220671301</v>
      </c>
      <c r="U8184" s="110">
        <v>2.718530033142164</v>
      </c>
    </row>
    <row r="8185" spans="1:21">
      <c r="A8185" s="54">
        <v>8183</v>
      </c>
      <c r="B8185" s="107">
        <v>49311</v>
      </c>
      <c r="C8185" s="107">
        <v>49311</v>
      </c>
      <c r="D8185" s="107">
        <v>2409484.9999999995</v>
      </c>
      <c r="E8185" s="108">
        <v>3009010000</v>
      </c>
      <c r="F8185" s="107">
        <v>1</v>
      </c>
      <c r="G8185" s="110">
        <v>-99999</v>
      </c>
      <c r="H8185" s="110">
        <v>-99999</v>
      </c>
      <c r="I8185" s="110">
        <v>-99999</v>
      </c>
      <c r="J8185" s="110">
        <v>-99999</v>
      </c>
      <c r="K8185" s="110">
        <v>-99999</v>
      </c>
      <c r="L8185" s="110">
        <v>-99999</v>
      </c>
      <c r="M8185" s="110">
        <v>-99999</v>
      </c>
      <c r="N8185" s="110">
        <v>-99999</v>
      </c>
      <c r="O8185" s="110">
        <v>-99999</v>
      </c>
      <c r="P8185" s="110">
        <v>-99999</v>
      </c>
      <c r="Q8185" s="110">
        <v>-99999</v>
      </c>
      <c r="R8185" s="110">
        <v>-99999</v>
      </c>
      <c r="S8185" s="110">
        <v>0</v>
      </c>
      <c r="T8185" s="110">
        <v>0</v>
      </c>
      <c r="U8185" s="110">
        <v>0</v>
      </c>
    </row>
    <row r="8186" spans="1:21">
      <c r="A8186" s="54">
        <v>8184</v>
      </c>
      <c r="B8186" s="107">
        <v>49312</v>
      </c>
      <c r="C8186" s="107">
        <v>49312</v>
      </c>
      <c r="D8186" s="107">
        <v>26033039.999999993</v>
      </c>
      <c r="E8186" s="108">
        <v>3009010000</v>
      </c>
      <c r="F8186" s="107">
        <v>0</v>
      </c>
      <c r="G8186" s="110">
        <v>2.011848282614725</v>
      </c>
      <c r="H8186" s="110">
        <v>3.5660783279713542</v>
      </c>
      <c r="I8186" s="110">
        <v>5.9563920115741373</v>
      </c>
      <c r="J8186" s="110">
        <v>8.8934177717000278</v>
      </c>
      <c r="K8186" s="110">
        <v>5.4016388280364467</v>
      </c>
      <c r="L8186" s="110">
        <v>2.4224977051095444</v>
      </c>
      <c r="M8186" s="110">
        <v>1.4218768525226824</v>
      </c>
      <c r="N8186" s="110">
        <v>1.5307822703623792</v>
      </c>
      <c r="O8186" s="110">
        <v>1.4836864061590478</v>
      </c>
      <c r="P8186" s="110">
        <v>1.1100327176757319</v>
      </c>
      <c r="Q8186" s="110">
        <v>0.85908600091919052</v>
      </c>
      <c r="R8186" s="110">
        <v>0.8793512847970516</v>
      </c>
      <c r="S8186" s="110">
        <v>6.0770544295483155</v>
      </c>
      <c r="T8186" s="110">
        <v>2.9613907049535264</v>
      </c>
      <c r="U8186" s="110">
        <v>5.9553281852710196</v>
      </c>
    </row>
    <row r="8187" spans="1:21">
      <c r="A8187" s="54">
        <v>8185</v>
      </c>
      <c r="B8187" s="107">
        <v>49313</v>
      </c>
      <c r="C8187" s="107">
        <v>49313</v>
      </c>
      <c r="D8187" s="107">
        <v>15534986</v>
      </c>
      <c r="E8187" s="108">
        <v>3009010000</v>
      </c>
      <c r="F8187" s="107">
        <v>0</v>
      </c>
      <c r="G8187" s="110">
        <v>1.0453658615292643</v>
      </c>
      <c r="H8187" s="110">
        <v>1.6245097460290887</v>
      </c>
      <c r="I8187" s="110">
        <v>2.3734599682473996</v>
      </c>
      <c r="J8187" s="110">
        <v>4.3799389802629589</v>
      </c>
      <c r="K8187" s="110">
        <v>3.1956966687626145</v>
      </c>
      <c r="L8187" s="110">
        <v>1.8728000392686508</v>
      </c>
      <c r="M8187" s="110">
        <v>1.0130521061856173</v>
      </c>
      <c r="N8187" s="110">
        <v>1.0228498673594755</v>
      </c>
      <c r="O8187" s="110">
        <v>1.0238263132923633</v>
      </c>
      <c r="P8187" s="110">
        <v>0.76532248914433543</v>
      </c>
      <c r="Q8187" s="110">
        <v>0.60301274163416485</v>
      </c>
      <c r="R8187" s="110">
        <v>0.5664731646542599</v>
      </c>
      <c r="S8187" s="110">
        <v>2.9776462698319031</v>
      </c>
      <c r="T8187" s="110">
        <v>1.6238589955308491</v>
      </c>
      <c r="U8187" s="110">
        <v>2.8901994632404531</v>
      </c>
    </row>
    <row r="8188" spans="1:21">
      <c r="A8188" s="54">
        <v>8186</v>
      </c>
      <c r="B8188" s="107">
        <v>49314</v>
      </c>
      <c r="C8188" s="107">
        <v>49314</v>
      </c>
      <c r="D8188" s="107">
        <v>26310226.999999989</v>
      </c>
      <c r="E8188" s="108">
        <v>3009010000</v>
      </c>
      <c r="F8188" s="107">
        <v>0</v>
      </c>
      <c r="G8188" s="110">
        <v>0.59659026076220101</v>
      </c>
      <c r="H8188" s="110">
        <v>0.8548007690581656</v>
      </c>
      <c r="I8188" s="110">
        <v>1.314544273595577</v>
      </c>
      <c r="J8188" s="110">
        <v>2.7635146034228866</v>
      </c>
      <c r="K8188" s="110">
        <v>3.0396123263515102</v>
      </c>
      <c r="L8188" s="110">
        <v>2.5327314157131533</v>
      </c>
      <c r="M8188" s="110">
        <v>1.0734811134582809</v>
      </c>
      <c r="N8188" s="110">
        <v>1.0260120119231435</v>
      </c>
      <c r="O8188" s="110">
        <v>0.83968669444946342</v>
      </c>
      <c r="P8188" s="110">
        <v>0.58543461991397572</v>
      </c>
      <c r="Q8188" s="110">
        <v>0.41144333444596076</v>
      </c>
      <c r="R8188" s="110">
        <v>0.35153357895258341</v>
      </c>
      <c r="S8188" s="110">
        <v>1.9825559243126589</v>
      </c>
      <c r="T8188" s="110">
        <v>1.282448750170575</v>
      </c>
      <c r="U8188" s="110">
        <v>1.9006676944664149</v>
      </c>
    </row>
    <row r="8189" spans="1:21">
      <c r="A8189" s="54">
        <v>8187</v>
      </c>
      <c r="B8189" s="107">
        <v>49315</v>
      </c>
      <c r="C8189" s="107">
        <v>49315</v>
      </c>
      <c r="D8189" s="107">
        <v>17043802.000000004</v>
      </c>
      <c r="E8189" s="108">
        <v>3009010000</v>
      </c>
      <c r="F8189" s="107">
        <v>0</v>
      </c>
      <c r="G8189" s="110">
        <v>0.46144135124701979</v>
      </c>
      <c r="H8189" s="110">
        <v>0.61837170842253375</v>
      </c>
      <c r="I8189" s="110">
        <v>0.98227348696249894</v>
      </c>
      <c r="J8189" s="110">
        <v>1.8533695062660178</v>
      </c>
      <c r="K8189" s="110">
        <v>1.8324632566035965</v>
      </c>
      <c r="L8189" s="110">
        <v>1.7335870112153386</v>
      </c>
      <c r="M8189" s="110">
        <v>0.84296698953436444</v>
      </c>
      <c r="N8189" s="110">
        <v>0.7120695628834417</v>
      </c>
      <c r="O8189" s="110">
        <v>0.63901496433666172</v>
      </c>
      <c r="P8189" s="110">
        <v>0.50123846830249708</v>
      </c>
      <c r="Q8189" s="110">
        <v>0.3096415264141269</v>
      </c>
      <c r="R8189" s="110">
        <v>0.27265969001257806</v>
      </c>
      <c r="S8189" s="110">
        <v>0.81516202777380353</v>
      </c>
      <c r="T8189" s="110">
        <v>0.89659146018338987</v>
      </c>
      <c r="U8189" s="110">
        <v>0.83341591507898283</v>
      </c>
    </row>
    <row r="8190" spans="1:21">
      <c r="A8190" s="54">
        <v>8188</v>
      </c>
      <c r="B8190" s="107">
        <v>49316</v>
      </c>
      <c r="C8190" s="107">
        <v>49316</v>
      </c>
      <c r="D8190" s="107">
        <v>5205500</v>
      </c>
      <c r="E8190" s="108">
        <v>3009010000</v>
      </c>
      <c r="F8190" s="107">
        <v>0</v>
      </c>
      <c r="G8190" s="110">
        <v>0.42379465942432221</v>
      </c>
      <c r="H8190" s="110">
        <v>0.59051144971558001</v>
      </c>
      <c r="I8190" s="110">
        <v>0.98502327283085245</v>
      </c>
      <c r="J8190" s="110">
        <v>1.8260033132468876</v>
      </c>
      <c r="K8190" s="110">
        <v>3.0930293555185293</v>
      </c>
      <c r="L8190" s="110">
        <v>2.7981425347178912</v>
      </c>
      <c r="M8190" s="110">
        <v>2.0167054419932091</v>
      </c>
      <c r="N8190" s="110">
        <v>1.8450491374480582</v>
      </c>
      <c r="O8190" s="110">
        <v>1.5733608074023249</v>
      </c>
      <c r="P8190" s="110">
        <v>0.90546000154185813</v>
      </c>
      <c r="Q8190" s="110">
        <v>0.40042006352797016</v>
      </c>
      <c r="R8190" s="110">
        <v>0.31761167830993314</v>
      </c>
      <c r="S8190" s="110">
        <v>1.9837582076067248</v>
      </c>
      <c r="T8190" s="110">
        <v>1.3979259763064515</v>
      </c>
      <c r="U8190" s="110">
        <v>1.8615579144781986</v>
      </c>
    </row>
    <row r="8191" spans="1:21">
      <c r="A8191" s="54">
        <v>8189</v>
      </c>
      <c r="B8191" s="107">
        <v>49317</v>
      </c>
      <c r="C8191" s="107">
        <v>49317</v>
      </c>
      <c r="D8191" s="107">
        <v>18491001.999999996</v>
      </c>
      <c r="E8191" s="108">
        <v>3009010000</v>
      </c>
      <c r="F8191" s="107">
        <v>0</v>
      </c>
      <c r="G8191" s="110">
        <v>0.1</v>
      </c>
      <c r="H8191" s="110">
        <v>0.1</v>
      </c>
      <c r="I8191" s="110">
        <v>0.15460792144897853</v>
      </c>
      <c r="J8191" s="110">
        <v>0.28928524610903028</v>
      </c>
      <c r="K8191" s="110">
        <v>0.47266500102783049</v>
      </c>
      <c r="L8191" s="110">
        <v>0.44638075909389768</v>
      </c>
      <c r="M8191" s="110">
        <v>0.34801293515522946</v>
      </c>
      <c r="N8191" s="110">
        <v>0.3770285616076583</v>
      </c>
      <c r="O8191" s="110">
        <v>0.31785365083198192</v>
      </c>
      <c r="P8191" s="110">
        <v>0.19035542464006164</v>
      </c>
      <c r="Q8191" s="110">
        <v>0.1</v>
      </c>
      <c r="R8191" s="110">
        <v>0.1</v>
      </c>
      <c r="S8191" s="110">
        <v>0.32250696899790049</v>
      </c>
      <c r="T8191" s="110">
        <v>0.24968245832622241</v>
      </c>
      <c r="U8191" s="110">
        <v>0.30074757390118434</v>
      </c>
    </row>
    <row r="8192" spans="1:21">
      <c r="A8192" s="54">
        <v>8190</v>
      </c>
      <c r="B8192" s="107">
        <v>49318</v>
      </c>
      <c r="C8192" s="107">
        <v>49318</v>
      </c>
      <c r="D8192" s="107">
        <v>8093737.9999999972</v>
      </c>
      <c r="E8192" s="108">
        <v>3009010000</v>
      </c>
      <c r="F8192" s="107">
        <v>0</v>
      </c>
      <c r="G8192" s="110">
        <v>0.1</v>
      </c>
      <c r="H8192" s="110">
        <v>0.10551471621279708</v>
      </c>
      <c r="I8192" s="110">
        <v>0.17518711501176634</v>
      </c>
      <c r="J8192" s="110">
        <v>0.3138498288228696</v>
      </c>
      <c r="K8192" s="110">
        <v>0.4551392611233781</v>
      </c>
      <c r="L8192" s="110">
        <v>0.45560560484795087</v>
      </c>
      <c r="M8192" s="110">
        <v>0.37466527941754224</v>
      </c>
      <c r="N8192" s="110">
        <v>0.4270697897655758</v>
      </c>
      <c r="O8192" s="110">
        <v>0.35176383923518223</v>
      </c>
      <c r="P8192" s="110">
        <v>0.22852146470117546</v>
      </c>
      <c r="Q8192" s="110">
        <v>0.1</v>
      </c>
      <c r="R8192" s="110">
        <v>0.1</v>
      </c>
      <c r="S8192" s="110">
        <v>0.33155341992568232</v>
      </c>
      <c r="T8192" s="110">
        <v>0.26560974159485318</v>
      </c>
      <c r="U8192" s="110">
        <v>0.29321481859670445</v>
      </c>
    </row>
    <row r="8193" spans="1:21">
      <c r="A8193" s="54">
        <v>8191</v>
      </c>
      <c r="B8193" s="107">
        <v>49319</v>
      </c>
      <c r="C8193" s="107">
        <v>49319</v>
      </c>
      <c r="D8193" s="107">
        <v>3332253</v>
      </c>
      <c r="E8193" s="108">
        <v>3014450000</v>
      </c>
      <c r="F8193" s="107">
        <v>0</v>
      </c>
      <c r="G8193" s="110">
        <v>14.780358490391384</v>
      </c>
      <c r="H8193" s="110">
        <v>22.315090105270826</v>
      </c>
      <c r="I8193" s="110">
        <v>27.373099197821038</v>
      </c>
      <c r="J8193" s="110">
        <v>38.373463256572656</v>
      </c>
      <c r="K8193" s="110">
        <v>5.1325236221651886</v>
      </c>
      <c r="L8193" s="110">
        <v>2.4977883668089191</v>
      </c>
      <c r="M8193" s="110">
        <v>5.5446791307361725</v>
      </c>
      <c r="N8193" s="110">
        <v>5.651695328349148</v>
      </c>
      <c r="O8193" s="110">
        <v>2.8576531434924508</v>
      </c>
      <c r="P8193" s="110">
        <v>1.063571111633858</v>
      </c>
      <c r="Q8193" s="110">
        <v>2.6297394070123676</v>
      </c>
      <c r="R8193" s="110">
        <v>8.7774838133188453</v>
      </c>
      <c r="S8193" s="110">
        <v>12.384013833835992</v>
      </c>
      <c r="T8193" s="110">
        <v>11.416428747797738</v>
      </c>
      <c r="U8193" s="110">
        <v>12.354979774071333</v>
      </c>
    </row>
    <row r="8194" spans="1:21">
      <c r="A8194" s="54">
        <v>8192</v>
      </c>
      <c r="B8194" s="107">
        <v>49320</v>
      </c>
      <c r="C8194" s="107">
        <v>49320</v>
      </c>
      <c r="D8194" s="107">
        <v>21255975</v>
      </c>
      <c r="E8194" s="108">
        <v>3014450000</v>
      </c>
      <c r="F8194" s="107">
        <v>0</v>
      </c>
      <c r="G8194" s="110">
        <v>1.816287083650842</v>
      </c>
      <c r="H8194" s="110">
        <v>2.7924869405075721</v>
      </c>
      <c r="I8194" s="110">
        <v>3.2118186254364862</v>
      </c>
      <c r="J8194" s="110">
        <v>4.1955775378889575</v>
      </c>
      <c r="K8194" s="110">
        <v>0.55118720655594255</v>
      </c>
      <c r="L8194" s="110">
        <v>0.32517261524068219</v>
      </c>
      <c r="M8194" s="110">
        <v>0.64632576111308304</v>
      </c>
      <c r="N8194" s="110">
        <v>0.60800884662580779</v>
      </c>
      <c r="O8194" s="110">
        <v>0.32813936241671582</v>
      </c>
      <c r="P8194" s="110">
        <v>0.16055326087735752</v>
      </c>
      <c r="Q8194" s="110">
        <v>0.41345110904781962</v>
      </c>
      <c r="R8194" s="110">
        <v>1.3677447153473299</v>
      </c>
      <c r="S8194" s="110">
        <v>1.4490912873215889</v>
      </c>
      <c r="T8194" s="110">
        <v>1.3680627553923828</v>
      </c>
      <c r="U8194" s="110">
        <v>1.4219733852602545</v>
      </c>
    </row>
    <row r="8195" spans="1:21">
      <c r="A8195" s="54">
        <v>8193</v>
      </c>
      <c r="B8195" s="107">
        <v>49325</v>
      </c>
      <c r="C8195" s="107">
        <v>49325</v>
      </c>
      <c r="D8195" s="107">
        <v>1759279.0000000005</v>
      </c>
      <c r="E8195" s="108">
        <v>6028900000</v>
      </c>
      <c r="F8195" s="107">
        <v>0</v>
      </c>
      <c r="G8195" s="110">
        <v>0.2450346175866005</v>
      </c>
      <c r="H8195" s="110">
        <v>0.51875236628889143</v>
      </c>
      <c r="I8195" s="110">
        <v>0.90518235573673944</v>
      </c>
      <c r="J8195" s="110">
        <v>1.2041500268880101</v>
      </c>
      <c r="K8195" s="110">
        <v>0.53727545101910978</v>
      </c>
      <c r="L8195" s="110">
        <v>0.1568164547720664</v>
      </c>
      <c r="M8195" s="110">
        <v>0.1</v>
      </c>
      <c r="N8195" s="110">
        <v>0.1</v>
      </c>
      <c r="O8195" s="110">
        <v>0.12381851106811501</v>
      </c>
      <c r="P8195" s="110">
        <v>0.12299195622130817</v>
      </c>
      <c r="Q8195" s="110">
        <v>0.12369237327806702</v>
      </c>
      <c r="R8195" s="110">
        <v>0.16141365363331919</v>
      </c>
      <c r="S8195" s="110">
        <v>0.92583837461662977</v>
      </c>
      <c r="T8195" s="110">
        <v>0.35826064720768563</v>
      </c>
      <c r="U8195" s="110">
        <v>0.43977433762438389</v>
      </c>
    </row>
    <row r="8196" spans="1:21">
      <c r="A8196" s="54">
        <v>8194</v>
      </c>
      <c r="B8196" s="107">
        <v>49326</v>
      </c>
      <c r="C8196" s="107">
        <v>49326</v>
      </c>
      <c r="D8196" s="107">
        <v>26457762.000000007</v>
      </c>
      <c r="E8196" s="108">
        <v>9058780000</v>
      </c>
      <c r="F8196" s="107">
        <v>0</v>
      </c>
      <c r="G8196" s="110">
        <v>5.1419938408908124</v>
      </c>
      <c r="H8196" s="110">
        <v>6.7499238755516986</v>
      </c>
      <c r="I8196" s="110">
        <v>9.8145347802090228</v>
      </c>
      <c r="J8196" s="110">
        <v>5.1122633793949239</v>
      </c>
      <c r="K8196" s="110">
        <v>2.201482771328759</v>
      </c>
      <c r="L8196" s="110">
        <v>3.8028955791204138</v>
      </c>
      <c r="M8196" s="110">
        <v>7.6442784934295531</v>
      </c>
      <c r="N8196" s="110">
        <v>5.0662252403832024</v>
      </c>
      <c r="O8196" s="110">
        <v>2.7457614820941174</v>
      </c>
      <c r="P8196" s="110">
        <v>1.0492291141958199</v>
      </c>
      <c r="Q8196" s="110">
        <v>0.99035758296520149</v>
      </c>
      <c r="R8196" s="110">
        <v>1.8334974745906116</v>
      </c>
      <c r="S8196" s="110">
        <v>4.5487570262714403</v>
      </c>
      <c r="T8196" s="110">
        <v>4.3460369678461781</v>
      </c>
      <c r="U8196" s="110">
        <v>4.5043013618646057</v>
      </c>
    </row>
    <row r="8197" spans="1:21">
      <c r="A8197" s="54">
        <v>8195</v>
      </c>
      <c r="B8197" s="107">
        <v>49327</v>
      </c>
      <c r="C8197" s="107">
        <v>49327</v>
      </c>
      <c r="D8197" s="107">
        <v>891244.99999999988</v>
      </c>
      <c r="E8197" s="108">
        <v>3014450000</v>
      </c>
      <c r="F8197" s="107">
        <v>0</v>
      </c>
      <c r="G8197" s="110">
        <v>37.11129641795717</v>
      </c>
      <c r="H8197" s="110">
        <v>86.365776167717783</v>
      </c>
      <c r="I8197" s="110">
        <v>100</v>
      </c>
      <c r="J8197" s="110">
        <v>26.728987621284357</v>
      </c>
      <c r="K8197" s="110">
        <v>13.230126656547769</v>
      </c>
      <c r="L8197" s="110">
        <v>57.839201753303549</v>
      </c>
      <c r="M8197" s="110">
        <v>100</v>
      </c>
      <c r="N8197" s="110">
        <v>100</v>
      </c>
      <c r="O8197" s="110">
        <v>62.033705611879761</v>
      </c>
      <c r="P8197" s="110">
        <v>11.545210321918585</v>
      </c>
      <c r="Q8197" s="110">
        <v>6.3827082238625694</v>
      </c>
      <c r="R8197" s="110">
        <v>11.943478286745895</v>
      </c>
      <c r="S8197" s="110">
        <v>0</v>
      </c>
      <c r="T8197" s="110">
        <v>51.098374255101454</v>
      </c>
      <c r="U8197" s="110">
        <v>51.098374255101469</v>
      </c>
    </row>
    <row r="8198" spans="1:21">
      <c r="A8198" s="54">
        <v>8196</v>
      </c>
      <c r="B8198" s="107">
        <v>49328</v>
      </c>
      <c r="C8198" s="107">
        <v>49328</v>
      </c>
      <c r="D8198" s="107">
        <v>1888052.9999999998</v>
      </c>
      <c r="E8198" s="108">
        <v>3014450000</v>
      </c>
      <c r="F8198" s="107">
        <v>0</v>
      </c>
      <c r="G8198" s="110">
        <v>66.407657752737478</v>
      </c>
      <c r="H8198" s="110">
        <v>100</v>
      </c>
      <c r="I8198" s="110">
        <v>100</v>
      </c>
      <c r="J8198" s="110">
        <v>73.725787796731112</v>
      </c>
      <c r="K8198" s="110">
        <v>17.60994114084291</v>
      </c>
      <c r="L8198" s="110">
        <v>43.916942079410184</v>
      </c>
      <c r="M8198" s="110">
        <v>100</v>
      </c>
      <c r="N8198" s="110">
        <v>100</v>
      </c>
      <c r="O8198" s="110">
        <v>100</v>
      </c>
      <c r="P8198" s="110">
        <v>26.024279540598485</v>
      </c>
      <c r="Q8198" s="110">
        <v>6.7643408194802186</v>
      </c>
      <c r="R8198" s="110">
        <v>19.407474590533418</v>
      </c>
      <c r="S8198" s="110">
        <v>45.860137530659877</v>
      </c>
      <c r="T8198" s="110">
        <v>62.821368643361154</v>
      </c>
      <c r="U8198" s="110">
        <v>62.710342175713336</v>
      </c>
    </row>
    <row r="8199" spans="1:21">
      <c r="A8199" s="54">
        <v>8197</v>
      </c>
      <c r="B8199" s="107">
        <v>49329</v>
      </c>
      <c r="C8199" s="107">
        <v>49329</v>
      </c>
      <c r="D8199" s="107">
        <v>691630</v>
      </c>
      <c r="E8199" s="108">
        <v>3014450000</v>
      </c>
      <c r="F8199" s="107">
        <v>0</v>
      </c>
      <c r="G8199" s="110">
        <v>41.951395120547389</v>
      </c>
      <c r="H8199" s="110">
        <v>52.690935548263738</v>
      </c>
      <c r="I8199" s="110">
        <v>100</v>
      </c>
      <c r="J8199" s="110">
        <v>100</v>
      </c>
      <c r="K8199" s="110">
        <v>100</v>
      </c>
      <c r="L8199" s="110">
        <v>100</v>
      </c>
      <c r="M8199" s="110">
        <v>100</v>
      </c>
      <c r="N8199" s="110">
        <v>100</v>
      </c>
      <c r="O8199" s="110">
        <v>100</v>
      </c>
      <c r="P8199" s="110">
        <v>70.198825837716939</v>
      </c>
      <c r="Q8199" s="110">
        <v>20.402563599772439</v>
      </c>
      <c r="R8199" s="110">
        <v>19.072435090206643</v>
      </c>
      <c r="S8199" s="110">
        <v>0</v>
      </c>
      <c r="T8199" s="110">
        <v>75.35967959970894</v>
      </c>
      <c r="U8199" s="110">
        <v>75.35967959970894</v>
      </c>
    </row>
    <row r="8200" spans="1:21">
      <c r="A8200" s="54">
        <v>8198</v>
      </c>
      <c r="B8200" s="107">
        <v>49330</v>
      </c>
      <c r="C8200" s="107">
        <v>49330</v>
      </c>
      <c r="D8200" s="107">
        <v>5612759</v>
      </c>
      <c r="E8200" s="108">
        <v>3014450000</v>
      </c>
      <c r="F8200" s="107">
        <v>0</v>
      </c>
      <c r="G8200" s="110">
        <v>100</v>
      </c>
      <c r="H8200" s="110">
        <v>100</v>
      </c>
      <c r="I8200" s="110">
        <v>100</v>
      </c>
      <c r="J8200" s="110">
        <v>100</v>
      </c>
      <c r="K8200" s="110">
        <v>100</v>
      </c>
      <c r="L8200" s="110">
        <v>100</v>
      </c>
      <c r="M8200" s="110">
        <v>100</v>
      </c>
      <c r="N8200" s="110">
        <v>100</v>
      </c>
      <c r="O8200" s="110">
        <v>100</v>
      </c>
      <c r="P8200" s="110">
        <v>77.482013345487047</v>
      </c>
      <c r="Q8200" s="110">
        <v>40.181223072173218</v>
      </c>
      <c r="R8200" s="110">
        <v>16.913343200567365</v>
      </c>
      <c r="S8200" s="110">
        <v>77.960470934719638</v>
      </c>
      <c r="T8200" s="110">
        <v>86.214714968185646</v>
      </c>
      <c r="U8200" s="110">
        <v>85.204873011641908</v>
      </c>
    </row>
    <row r="8201" spans="1:21">
      <c r="A8201" s="54">
        <v>8199</v>
      </c>
      <c r="B8201" s="107">
        <v>49331</v>
      </c>
      <c r="C8201" s="107">
        <v>49331</v>
      </c>
      <c r="D8201" s="107">
        <v>3292754.9999999995</v>
      </c>
      <c r="E8201" s="108">
        <v>3014450000</v>
      </c>
      <c r="F8201" s="107">
        <v>0</v>
      </c>
      <c r="G8201" s="110">
        <v>4.5340309780083112</v>
      </c>
      <c r="H8201" s="110">
        <v>8.3265759850772234</v>
      </c>
      <c r="I8201" s="110">
        <v>7.5131599289636775</v>
      </c>
      <c r="J8201" s="110">
        <v>8.1203481829543129</v>
      </c>
      <c r="K8201" s="110">
        <v>7.7524494271042004</v>
      </c>
      <c r="L8201" s="110">
        <v>8.7116603750812942</v>
      </c>
      <c r="M8201" s="110">
        <v>8.7364593161521356</v>
      </c>
      <c r="N8201" s="110">
        <v>8.1537865938172587</v>
      </c>
      <c r="O8201" s="110">
        <v>7.2837263351060066</v>
      </c>
      <c r="P8201" s="110">
        <v>4.7991484299479268</v>
      </c>
      <c r="Q8201" s="110">
        <v>3.4713705084585302</v>
      </c>
      <c r="R8201" s="110">
        <v>2.8376442807811282</v>
      </c>
      <c r="S8201" s="110">
        <v>5.7244635326691222</v>
      </c>
      <c r="T8201" s="110">
        <v>6.6866966951210012</v>
      </c>
      <c r="U8201" s="110">
        <v>6.1089874222431595</v>
      </c>
    </row>
    <row r="8202" spans="1:21">
      <c r="A8202" s="54">
        <v>8200</v>
      </c>
      <c r="B8202" s="107">
        <v>49332</v>
      </c>
      <c r="C8202" s="107">
        <v>49332</v>
      </c>
      <c r="D8202" s="107">
        <v>455930</v>
      </c>
      <c r="E8202" s="108">
        <v>3014450000</v>
      </c>
      <c r="F8202" s="107">
        <v>0</v>
      </c>
      <c r="G8202" s="110">
        <v>3.7404902086968046</v>
      </c>
      <c r="H8202" s="110">
        <v>5.5490677847655734</v>
      </c>
      <c r="I8202" s="110">
        <v>6.7272426730090187</v>
      </c>
      <c r="J8202" s="110">
        <v>9.3751359906839458</v>
      </c>
      <c r="K8202" s="110">
        <v>12.228439763465198</v>
      </c>
      <c r="L8202" s="110">
        <v>11.481515853277282</v>
      </c>
      <c r="M8202" s="110">
        <v>1.0024263308579104</v>
      </c>
      <c r="N8202" s="110">
        <v>0.2975408495911408</v>
      </c>
      <c r="O8202" s="110">
        <v>0.36819386184570396</v>
      </c>
      <c r="P8202" s="110">
        <v>0.69127846206851151</v>
      </c>
      <c r="Q8202" s="110">
        <v>1.9515556063551613</v>
      </c>
      <c r="R8202" s="110">
        <v>2.7273582630640232</v>
      </c>
      <c r="S8202" s="110">
        <v>5.7654307376563949</v>
      </c>
      <c r="T8202" s="110">
        <v>4.6783538039733559</v>
      </c>
      <c r="U8202" s="110">
        <v>5.1663021611295727</v>
      </c>
    </row>
    <row r="8203" spans="1:21">
      <c r="A8203" s="54">
        <v>8201</v>
      </c>
      <c r="B8203" s="107">
        <v>49333</v>
      </c>
      <c r="C8203" s="107">
        <v>49333</v>
      </c>
      <c r="D8203" s="107">
        <v>21648240</v>
      </c>
      <c r="E8203" s="108">
        <v>45178000000</v>
      </c>
      <c r="F8203" s="107">
        <v>0</v>
      </c>
      <c r="G8203" s="110">
        <v>2.1264348579753265</v>
      </c>
      <c r="H8203" s="110">
        <v>3.0913377578076018</v>
      </c>
      <c r="I8203" s="110">
        <v>3.6593978140708407</v>
      </c>
      <c r="J8203" s="110">
        <v>4.738295188559869</v>
      </c>
      <c r="K8203" s="110">
        <v>4.7621088828692013</v>
      </c>
      <c r="L8203" s="110">
        <v>3.4838340774172378</v>
      </c>
      <c r="M8203" s="110">
        <v>0.60219620185271816</v>
      </c>
      <c r="N8203" s="110">
        <v>0.16740034845981919</v>
      </c>
      <c r="O8203" s="110">
        <v>0.15120195444361106</v>
      </c>
      <c r="P8203" s="110">
        <v>0.28427047623894552</v>
      </c>
      <c r="Q8203" s="110">
        <v>0.97916336865374454</v>
      </c>
      <c r="R8203" s="110">
        <v>1.5710863660457199</v>
      </c>
      <c r="S8203" s="110">
        <v>1.7310576055222457</v>
      </c>
      <c r="T8203" s="110">
        <v>2.134727274532886</v>
      </c>
      <c r="U8203" s="110">
        <v>2.0644755457393713</v>
      </c>
    </row>
    <row r="8204" spans="1:21">
      <c r="A8204" s="54">
        <v>8202</v>
      </c>
      <c r="B8204" s="107">
        <v>49449</v>
      </c>
      <c r="C8204" s="107">
        <v>49449</v>
      </c>
      <c r="D8204" s="107">
        <v>5416299.9999999991</v>
      </c>
      <c r="E8204" s="108">
        <v>9043130000</v>
      </c>
      <c r="F8204" s="107">
        <v>0</v>
      </c>
      <c r="G8204" s="110">
        <v>11.523152992315747</v>
      </c>
      <c r="H8204" s="110">
        <v>15.671472503777579</v>
      </c>
      <c r="I8204" s="110">
        <v>31.664518854133586</v>
      </c>
      <c r="J8204" s="110">
        <v>21.992098790319933</v>
      </c>
      <c r="K8204" s="110">
        <v>21.045018817946243</v>
      </c>
      <c r="L8204" s="110">
        <v>100</v>
      </c>
      <c r="M8204" s="110">
        <v>90.014156106484549</v>
      </c>
      <c r="N8204" s="110">
        <v>85.259042336122889</v>
      </c>
      <c r="O8204" s="110">
        <v>83.951742260819756</v>
      </c>
      <c r="P8204" s="110">
        <v>100</v>
      </c>
      <c r="Q8204" s="110">
        <v>100</v>
      </c>
      <c r="R8204" s="110">
        <v>58.504047006434007</v>
      </c>
      <c r="S8204" s="110">
        <v>22.329819876803075</v>
      </c>
      <c r="T8204" s="110">
        <v>59.968770805696188</v>
      </c>
      <c r="U8204" s="110">
        <v>40.839201198144572</v>
      </c>
    </row>
    <row r="8205" spans="1:21">
      <c r="A8205" s="54">
        <v>8203</v>
      </c>
      <c r="B8205" s="107">
        <v>49450</v>
      </c>
      <c r="C8205" s="107">
        <v>49450</v>
      </c>
      <c r="D8205" s="107">
        <v>1752275.9999999995</v>
      </c>
      <c r="E8205" s="108">
        <v>6034120000</v>
      </c>
      <c r="F8205" s="107">
        <v>0</v>
      </c>
      <c r="G8205" s="110">
        <v>3.3394705503458004</v>
      </c>
      <c r="H8205" s="110">
        <v>3.5846025466945686</v>
      </c>
      <c r="I8205" s="110">
        <v>2.9043163435393042</v>
      </c>
      <c r="J8205" s="110">
        <v>1.601713986891945</v>
      </c>
      <c r="K8205" s="110">
        <v>4.0269940114950034</v>
      </c>
      <c r="L8205" s="110">
        <v>25.980901511920365</v>
      </c>
      <c r="M8205" s="110">
        <v>35.371010956558862</v>
      </c>
      <c r="N8205" s="110">
        <v>17.26037034326632</v>
      </c>
      <c r="O8205" s="110">
        <v>28.932278435959347</v>
      </c>
      <c r="P8205" s="110">
        <v>7.222514450807668</v>
      </c>
      <c r="Q8205" s="110">
        <v>8.1038035253155787</v>
      </c>
      <c r="R8205" s="110">
        <v>2.7888744867973707</v>
      </c>
      <c r="S8205" s="110">
        <v>4.5722927950154348</v>
      </c>
      <c r="T8205" s="110">
        <v>11.759737595799344</v>
      </c>
      <c r="U8205" s="110">
        <v>9.4125738351832222</v>
      </c>
    </row>
    <row r="8206" spans="1:21">
      <c r="A8206" s="54">
        <v>8204</v>
      </c>
      <c r="B8206" s="107">
        <v>49451</v>
      </c>
      <c r="C8206" s="107">
        <v>49451</v>
      </c>
      <c r="D8206" s="107">
        <v>3717156.0000000014</v>
      </c>
      <c r="E8206" s="108">
        <v>3014450000</v>
      </c>
      <c r="F8206" s="107">
        <v>0</v>
      </c>
      <c r="G8206" s="110">
        <v>25.330795451077634</v>
      </c>
      <c r="H8206" s="110">
        <v>13.611650202465976</v>
      </c>
      <c r="I8206" s="110">
        <v>19.09702861244476</v>
      </c>
      <c r="J8206" s="110">
        <v>6.3057678487622884</v>
      </c>
      <c r="K8206" s="110">
        <v>28.669584693566328</v>
      </c>
      <c r="L8206" s="110">
        <v>100</v>
      </c>
      <c r="M8206" s="110">
        <v>69.345662631825093</v>
      </c>
      <c r="N8206" s="110">
        <v>55.32284080464887</v>
      </c>
      <c r="O8206" s="110">
        <v>56.604164100759576</v>
      </c>
      <c r="P8206" s="110">
        <v>26.285810843358444</v>
      </c>
      <c r="Q8206" s="110">
        <v>37.856114585116977</v>
      </c>
      <c r="R8206" s="110">
        <v>14.933218328357638</v>
      </c>
      <c r="S8206" s="110">
        <v>17.098864270837709</v>
      </c>
      <c r="T8206" s="110">
        <v>37.780219841865296</v>
      </c>
      <c r="U8206" s="110">
        <v>24.020290209773201</v>
      </c>
    </row>
    <row r="8207" spans="1:21">
      <c r="A8207" s="54">
        <v>8205</v>
      </c>
      <c r="B8207" s="107">
        <v>49452</v>
      </c>
      <c r="C8207" s="107">
        <v>49452</v>
      </c>
      <c r="D8207" s="107">
        <v>105027</v>
      </c>
      <c r="E8207" s="108">
        <v>3014450000</v>
      </c>
      <c r="F8207" s="107">
        <v>0</v>
      </c>
      <c r="G8207" s="110">
        <v>100</v>
      </c>
      <c r="H8207" s="110">
        <v>100</v>
      </c>
      <c r="I8207" s="110">
        <v>100</v>
      </c>
      <c r="J8207" s="110">
        <v>100</v>
      </c>
      <c r="K8207" s="110">
        <v>100</v>
      </c>
      <c r="L8207" s="110">
        <v>100</v>
      </c>
      <c r="M8207" s="110">
        <v>100</v>
      </c>
      <c r="N8207" s="110">
        <v>100</v>
      </c>
      <c r="O8207" s="110">
        <v>100</v>
      </c>
      <c r="P8207" s="110">
        <v>100</v>
      </c>
      <c r="Q8207" s="110">
        <v>100</v>
      </c>
      <c r="R8207" s="110">
        <v>36.40548027970533</v>
      </c>
      <c r="S8207" s="110">
        <v>0</v>
      </c>
      <c r="T8207" s="110">
        <v>94.700456689975454</v>
      </c>
      <c r="U8207" s="110">
        <v>94.700456689975439</v>
      </c>
    </row>
    <row r="8208" spans="1:21">
      <c r="A8208" s="54">
        <v>8206</v>
      </c>
      <c r="B8208" s="107">
        <v>49453</v>
      </c>
      <c r="C8208" s="107">
        <v>49453</v>
      </c>
      <c r="D8208" s="107">
        <v>893595.99999999965</v>
      </c>
      <c r="E8208" s="108">
        <v>3014450000</v>
      </c>
      <c r="F8208" s="107">
        <v>0</v>
      </c>
      <c r="G8208" s="110">
        <v>11.42614268480216</v>
      </c>
      <c r="H8208" s="110">
        <v>22.839996170781095</v>
      </c>
      <c r="I8208" s="110">
        <v>15.776532122575647</v>
      </c>
      <c r="J8208" s="110">
        <v>11.432724276607193</v>
      </c>
      <c r="K8208" s="110">
        <v>3.2399458078946277</v>
      </c>
      <c r="L8208" s="110">
        <v>21.33314967016333</v>
      </c>
      <c r="M8208" s="110">
        <v>49.837758634786901</v>
      </c>
      <c r="N8208" s="110">
        <v>25.795422810970102</v>
      </c>
      <c r="O8208" s="110">
        <v>13.620667700411813</v>
      </c>
      <c r="P8208" s="110">
        <v>21.086627049856894</v>
      </c>
      <c r="Q8208" s="110">
        <v>7.380717669853416</v>
      </c>
      <c r="R8208" s="110">
        <v>2.3289464705418479</v>
      </c>
      <c r="S8208" s="110">
        <v>13.052138290214183</v>
      </c>
      <c r="T8208" s="110">
        <v>17.174885922437088</v>
      </c>
      <c r="U8208" s="110">
        <v>15.603330489431887</v>
      </c>
    </row>
    <row r="8209" spans="1:21">
      <c r="A8209" s="54">
        <v>8207</v>
      </c>
      <c r="B8209" s="107">
        <v>49454</v>
      </c>
      <c r="C8209" s="107">
        <v>49454</v>
      </c>
      <c r="D8209" s="107">
        <v>494942.00000000006</v>
      </c>
      <c r="E8209" s="108">
        <v>3014450000</v>
      </c>
      <c r="F8209" s="107">
        <v>0</v>
      </c>
      <c r="G8209" s="110">
        <v>19.941248050336018</v>
      </c>
      <c r="H8209" s="110">
        <v>37.91909858112794</v>
      </c>
      <c r="I8209" s="110">
        <v>41.439266513687599</v>
      </c>
      <c r="J8209" s="110">
        <v>37.71014495320059</v>
      </c>
      <c r="K8209" s="110">
        <v>15.843484998095835</v>
      </c>
      <c r="L8209" s="110">
        <v>35.129438079610274</v>
      </c>
      <c r="M8209" s="110">
        <v>100</v>
      </c>
      <c r="N8209" s="110">
        <v>51.982674829195453</v>
      </c>
      <c r="O8209" s="110">
        <v>82.462476134667497</v>
      </c>
      <c r="P8209" s="110">
        <v>49.251950695813726</v>
      </c>
      <c r="Q8209" s="110">
        <v>18.985812813252153</v>
      </c>
      <c r="R8209" s="110">
        <v>5.4762385804859859</v>
      </c>
      <c r="S8209" s="110">
        <v>0</v>
      </c>
      <c r="T8209" s="110">
        <v>41.345152852456089</v>
      </c>
      <c r="U8209" s="110">
        <v>41.345152852456089</v>
      </c>
    </row>
    <row r="8210" spans="1:21">
      <c r="A8210" s="54">
        <v>8208</v>
      </c>
      <c r="B8210" s="107">
        <v>49455</v>
      </c>
      <c r="C8210" s="107">
        <v>49455</v>
      </c>
      <c r="D8210" s="107">
        <v>236940262.99999991</v>
      </c>
      <c r="E8210" s="108">
        <v>6028900000</v>
      </c>
      <c r="F8210" s="107">
        <v>0</v>
      </c>
      <c r="G8210" s="110">
        <v>2.8260500306840086</v>
      </c>
      <c r="H8210" s="110">
        <v>12.468593032174619</v>
      </c>
      <c r="I8210" s="110">
        <v>100</v>
      </c>
      <c r="J8210" s="110">
        <v>4.1623422984604828</v>
      </c>
      <c r="K8210" s="110">
        <v>1.1270863523271377</v>
      </c>
      <c r="L8210" s="110">
        <v>0.1</v>
      </c>
      <c r="M8210" s="110">
        <v>0.1</v>
      </c>
      <c r="N8210" s="110">
        <v>0.1</v>
      </c>
      <c r="O8210" s="110">
        <v>0.15973995025328183</v>
      </c>
      <c r="P8210" s="110">
        <v>0.2084006463977382</v>
      </c>
      <c r="Q8210" s="110">
        <v>0.4280184252522431</v>
      </c>
      <c r="R8210" s="110">
        <v>1.2235001768374563</v>
      </c>
      <c r="S8210" s="110">
        <v>26.428703078865393</v>
      </c>
      <c r="T8210" s="110">
        <v>10.241977576032246</v>
      </c>
      <c r="U8210" s="110">
        <v>21.484832807257913</v>
      </c>
    </row>
    <row r="8211" spans="1:21">
      <c r="A8211" s="54">
        <v>8209</v>
      </c>
      <c r="B8211" s="107">
        <v>49464</v>
      </c>
      <c r="C8211" s="107">
        <v>49464</v>
      </c>
      <c r="D8211" s="107">
        <v>2881052054</v>
      </c>
      <c r="E8211" s="108">
        <v>18047700000</v>
      </c>
      <c r="F8211" s="107">
        <v>0</v>
      </c>
      <c r="G8211" s="110">
        <v>100</v>
      </c>
      <c r="H8211" s="110">
        <v>100</v>
      </c>
      <c r="I8211" s="110">
        <v>100</v>
      </c>
      <c r="J8211" s="110">
        <v>100</v>
      </c>
      <c r="K8211" s="110">
        <v>100</v>
      </c>
      <c r="L8211" s="110">
        <v>100</v>
      </c>
      <c r="M8211" s="110">
        <v>100</v>
      </c>
      <c r="N8211" s="110">
        <v>100</v>
      </c>
      <c r="O8211" s="110">
        <v>100</v>
      </c>
      <c r="P8211" s="110">
        <v>4.4897296617732039</v>
      </c>
      <c r="Q8211" s="110">
        <v>0.81177115565190006</v>
      </c>
      <c r="R8211" s="110">
        <v>1.538723976563273</v>
      </c>
      <c r="S8211" s="110">
        <v>72.488074556243106</v>
      </c>
      <c r="T8211" s="110">
        <v>75.570018732832366</v>
      </c>
      <c r="U8211" s="110">
        <v>72.915407389715511</v>
      </c>
    </row>
    <row r="8212" spans="1:21">
      <c r="A8212" s="54">
        <v>8210</v>
      </c>
      <c r="B8212" s="107">
        <v>49465</v>
      </c>
      <c r="C8212" s="107">
        <v>49465</v>
      </c>
      <c r="D8212" s="107">
        <v>1964795.0000000002</v>
      </c>
      <c r="E8212" s="108">
        <v>3014450000</v>
      </c>
      <c r="F8212" s="107">
        <v>0</v>
      </c>
      <c r="G8212" s="110">
        <v>1.4761257653915267</v>
      </c>
      <c r="H8212" s="110">
        <v>1.8257587862985736</v>
      </c>
      <c r="I8212" s="110">
        <v>2.4773687065516943</v>
      </c>
      <c r="J8212" s="110">
        <v>2.9234342185513751</v>
      </c>
      <c r="K8212" s="110">
        <v>1.7594396477584313</v>
      </c>
      <c r="L8212" s="110">
        <v>0.83479646149398024</v>
      </c>
      <c r="M8212" s="110">
        <v>0.467726056188218</v>
      </c>
      <c r="N8212" s="110">
        <v>0.34621430051089985</v>
      </c>
      <c r="O8212" s="110">
        <v>0.29126637030924901</v>
      </c>
      <c r="P8212" s="110">
        <v>0.40753532048198782</v>
      </c>
      <c r="Q8212" s="110">
        <v>0.53439518045808576</v>
      </c>
      <c r="R8212" s="110">
        <v>0.75889536427738014</v>
      </c>
      <c r="S8212" s="110">
        <v>0</v>
      </c>
      <c r="T8212" s="110">
        <v>1.1752463481892832</v>
      </c>
      <c r="U8212" s="110">
        <v>1.1752463481892832</v>
      </c>
    </row>
    <row r="8213" spans="1:21">
      <c r="A8213" s="54">
        <v>8211</v>
      </c>
      <c r="B8213" s="107">
        <v>49466</v>
      </c>
      <c r="C8213" s="107">
        <v>49466</v>
      </c>
      <c r="D8213" s="107">
        <v>1484555</v>
      </c>
      <c r="E8213" s="108">
        <v>3014450000</v>
      </c>
      <c r="F8213" s="107">
        <v>0</v>
      </c>
      <c r="G8213" s="110">
        <v>2.3368428929602985</v>
      </c>
      <c r="H8213" s="110">
        <v>3.4094246231478649</v>
      </c>
      <c r="I8213" s="110">
        <v>4.0037717227084171</v>
      </c>
      <c r="J8213" s="110">
        <v>4.454104888495106</v>
      </c>
      <c r="K8213" s="110">
        <v>0.94383608454913126</v>
      </c>
      <c r="L8213" s="110">
        <v>0.1709948053092458</v>
      </c>
      <c r="M8213" s="110">
        <v>0.1404036430893004</v>
      </c>
      <c r="N8213" s="110">
        <v>0.10116723148237977</v>
      </c>
      <c r="O8213" s="110">
        <v>0.17129424839991353</v>
      </c>
      <c r="P8213" s="110">
        <v>0.29142972058887473</v>
      </c>
      <c r="Q8213" s="110">
        <v>0.83157889260302364</v>
      </c>
      <c r="R8213" s="110">
        <v>1.6738394491854403</v>
      </c>
      <c r="S8213" s="110">
        <v>3.5225640395713596</v>
      </c>
      <c r="T8213" s="110">
        <v>1.544057350209916</v>
      </c>
      <c r="U8213" s="110">
        <v>3.517482351114861</v>
      </c>
    </row>
    <row r="8214" spans="1:21">
      <c r="A8214" s="54">
        <v>8212</v>
      </c>
      <c r="B8214" s="107">
        <v>49467</v>
      </c>
      <c r="C8214" s="107">
        <v>49467</v>
      </c>
      <c r="D8214" s="107">
        <v>625088</v>
      </c>
      <c r="E8214" s="108">
        <v>3014450000</v>
      </c>
      <c r="F8214" s="107">
        <v>0</v>
      </c>
      <c r="G8214" s="110">
        <v>0.92603479496524321</v>
      </c>
      <c r="H8214" s="110">
        <v>1.2525514785686513</v>
      </c>
      <c r="I8214" s="110">
        <v>1.4060660421917468</v>
      </c>
      <c r="J8214" s="110">
        <v>1.6235261045136571</v>
      </c>
      <c r="K8214" s="110">
        <v>0.91253813388576777</v>
      </c>
      <c r="L8214" s="110">
        <v>0.14506421674277153</v>
      </c>
      <c r="M8214" s="110">
        <v>0.1</v>
      </c>
      <c r="N8214" s="110">
        <v>0.1</v>
      </c>
      <c r="O8214" s="110">
        <v>0.10703439147574349</v>
      </c>
      <c r="P8214" s="110">
        <v>0.15372339390691256</v>
      </c>
      <c r="Q8214" s="110">
        <v>0.35279810824525243</v>
      </c>
      <c r="R8214" s="110">
        <v>0.7569630289014585</v>
      </c>
      <c r="S8214" s="110">
        <v>1.3265829998801646</v>
      </c>
      <c r="T8214" s="110">
        <v>0.65302497444976715</v>
      </c>
      <c r="U8214" s="110">
        <v>1.1297259345967088</v>
      </c>
    </row>
    <row r="8215" spans="1:21">
      <c r="A8215" s="54">
        <v>8213</v>
      </c>
      <c r="B8215" s="107">
        <v>49469</v>
      </c>
      <c r="C8215" s="107">
        <v>49469</v>
      </c>
      <c r="D8215" s="107">
        <v>25010724</v>
      </c>
      <c r="E8215" s="108">
        <v>3014450000</v>
      </c>
      <c r="F8215" s="107">
        <v>0</v>
      </c>
      <c r="G8215" s="110">
        <v>3.2894596577142634</v>
      </c>
      <c r="H8215" s="110">
        <v>5.0539099407214865</v>
      </c>
      <c r="I8215" s="110">
        <v>3.0195353717005502</v>
      </c>
      <c r="J8215" s="110">
        <v>10.700178591024338</v>
      </c>
      <c r="K8215" s="110">
        <v>2.4682125257565253</v>
      </c>
      <c r="L8215" s="110">
        <v>4.8115990979012668</v>
      </c>
      <c r="M8215" s="110">
        <v>4.1376954187550608</v>
      </c>
      <c r="N8215" s="110">
        <v>3.3315528510248344</v>
      </c>
      <c r="O8215" s="110">
        <v>4.4932016134961508</v>
      </c>
      <c r="P8215" s="110">
        <v>0.65132931189634269</v>
      </c>
      <c r="Q8215" s="110">
        <v>0.51999828132258652</v>
      </c>
      <c r="R8215" s="110">
        <v>1.8357341985949607</v>
      </c>
      <c r="S8215" s="110">
        <v>4.5545980469321741</v>
      </c>
      <c r="T8215" s="110">
        <v>3.6927005716590298</v>
      </c>
      <c r="U8215" s="110">
        <v>4.2603904340078165</v>
      </c>
    </row>
    <row r="8216" spans="1:21">
      <c r="A8216" s="54">
        <v>8214</v>
      </c>
      <c r="B8216" s="107">
        <v>49470</v>
      </c>
      <c r="C8216" s="107">
        <v>49470</v>
      </c>
      <c r="D8216" s="107">
        <v>1337742</v>
      </c>
      <c r="E8216" s="108">
        <v>9043350000</v>
      </c>
      <c r="F8216" s="107">
        <v>0</v>
      </c>
      <c r="G8216" s="110">
        <v>1.091792950847615</v>
      </c>
      <c r="H8216" s="110">
        <v>1.4863632140125156</v>
      </c>
      <c r="I8216" s="110">
        <v>1.5311423384548148</v>
      </c>
      <c r="J8216" s="110">
        <v>1.1662290722388025</v>
      </c>
      <c r="K8216" s="110">
        <v>0.41814051511354033</v>
      </c>
      <c r="L8216" s="110">
        <v>0.10984300830988118</v>
      </c>
      <c r="M8216" s="110">
        <v>0.1</v>
      </c>
      <c r="N8216" s="110">
        <v>0.1</v>
      </c>
      <c r="O8216" s="110">
        <v>0.1</v>
      </c>
      <c r="P8216" s="110">
        <v>0.10814715856770932</v>
      </c>
      <c r="Q8216" s="110">
        <v>0.34182208505654282</v>
      </c>
      <c r="R8216" s="110">
        <v>0.80013681654846913</v>
      </c>
      <c r="S8216" s="110">
        <v>0.98782256377154432</v>
      </c>
      <c r="T8216" s="110">
        <v>0.61280142992915754</v>
      </c>
      <c r="U8216" s="110">
        <v>0.69156825340909267</v>
      </c>
    </row>
    <row r="8217" spans="1:21">
      <c r="A8217" s="54">
        <v>8215</v>
      </c>
      <c r="B8217" s="107">
        <v>49483</v>
      </c>
      <c r="C8217" s="107">
        <v>49483</v>
      </c>
      <c r="D8217" s="107">
        <v>67624451.999999985</v>
      </c>
      <c r="E8217" s="108">
        <v>3014450000</v>
      </c>
      <c r="F8217" s="107">
        <v>0</v>
      </c>
      <c r="G8217" s="110">
        <v>1.5400434131500751</v>
      </c>
      <c r="H8217" s="110">
        <v>3.5182239603369814</v>
      </c>
      <c r="I8217" s="110">
        <v>9.2309016396577306</v>
      </c>
      <c r="J8217" s="110">
        <v>100</v>
      </c>
      <c r="K8217" s="110">
        <v>100</v>
      </c>
      <c r="L8217" s="110">
        <v>100</v>
      </c>
      <c r="M8217" s="110">
        <v>100</v>
      </c>
      <c r="N8217" s="110">
        <v>29.774722770757737</v>
      </c>
      <c r="O8217" s="110">
        <v>7.1035547547869813</v>
      </c>
      <c r="P8217" s="110">
        <v>0.58106305810728809</v>
      </c>
      <c r="Q8217" s="110">
        <v>0.26146812079684129</v>
      </c>
      <c r="R8217" s="110">
        <v>0.44057421279915676</v>
      </c>
      <c r="S8217" s="110">
        <v>63.081565989555315</v>
      </c>
      <c r="T8217" s="110">
        <v>37.704212660866069</v>
      </c>
      <c r="U8217" s="110">
        <v>56.747639492854937</v>
      </c>
    </row>
    <row r="8218" spans="1:21">
      <c r="A8218" s="54">
        <v>8216</v>
      </c>
      <c r="B8218" s="107">
        <v>49484</v>
      </c>
      <c r="C8218" s="107">
        <v>49484</v>
      </c>
      <c r="D8218" s="107">
        <v>193777.00000000003</v>
      </c>
      <c r="E8218" s="108">
        <v>3014450000</v>
      </c>
      <c r="F8218" s="107">
        <v>0</v>
      </c>
      <c r="G8218" s="110">
        <v>9.9764212931256324</v>
      </c>
      <c r="H8218" s="110">
        <v>16.002766111974037</v>
      </c>
      <c r="I8218" s="110">
        <v>19.424359117691843</v>
      </c>
      <c r="J8218" s="110">
        <v>23.44094014950733</v>
      </c>
      <c r="K8218" s="110">
        <v>7.9606042990834442</v>
      </c>
      <c r="L8218" s="110">
        <v>1.7509482583641012</v>
      </c>
      <c r="M8218" s="110">
        <v>0.86069328430839798</v>
      </c>
      <c r="N8218" s="110">
        <v>0.78628674786838748</v>
      </c>
      <c r="O8218" s="110">
        <v>0.79437852753500882</v>
      </c>
      <c r="P8218" s="110">
        <v>1.2985632586473399</v>
      </c>
      <c r="Q8218" s="110">
        <v>2.8203914837128319</v>
      </c>
      <c r="R8218" s="110">
        <v>4.5237326373039339</v>
      </c>
      <c r="S8218" s="110">
        <v>0</v>
      </c>
      <c r="T8218" s="110">
        <v>7.4700070974268558</v>
      </c>
      <c r="U8218" s="110">
        <v>7.4700070974268575</v>
      </c>
    </row>
    <row r="8219" spans="1:21">
      <c r="A8219" s="54">
        <v>8217</v>
      </c>
      <c r="B8219" s="107">
        <v>49485</v>
      </c>
      <c r="C8219" s="107">
        <v>49485</v>
      </c>
      <c r="D8219" s="107">
        <v>228238.99999999997</v>
      </c>
      <c r="E8219" s="108">
        <v>3014450000</v>
      </c>
      <c r="F8219" s="107">
        <v>0</v>
      </c>
      <c r="G8219" s="110">
        <v>10.738260342051188</v>
      </c>
      <c r="H8219" s="110">
        <v>16.597866011442889</v>
      </c>
      <c r="I8219" s="110">
        <v>18.315397793480169</v>
      </c>
      <c r="J8219" s="110">
        <v>23.653679313249718</v>
      </c>
      <c r="K8219" s="110">
        <v>8.8127334344557671</v>
      </c>
      <c r="L8219" s="110">
        <v>1.861257933113468</v>
      </c>
      <c r="M8219" s="110">
        <v>0.8543543669021878</v>
      </c>
      <c r="N8219" s="110">
        <v>0.77429287686433956</v>
      </c>
      <c r="O8219" s="110">
        <v>0.7935649109739269</v>
      </c>
      <c r="P8219" s="110">
        <v>1.2427161637562778</v>
      </c>
      <c r="Q8219" s="110">
        <v>2.7341730489599207</v>
      </c>
      <c r="R8219" s="110">
        <v>4.858658662002715</v>
      </c>
      <c r="S8219" s="110">
        <v>0</v>
      </c>
      <c r="T8219" s="110">
        <v>7.6030795714377133</v>
      </c>
      <c r="U8219" s="110">
        <v>7.6030795714377151</v>
      </c>
    </row>
    <row r="8220" spans="1:21">
      <c r="A8220" s="54">
        <v>8218</v>
      </c>
      <c r="B8220" s="107">
        <v>49486</v>
      </c>
      <c r="C8220" s="107">
        <v>49486</v>
      </c>
      <c r="D8220" s="107">
        <v>634956</v>
      </c>
      <c r="E8220" s="108">
        <v>3014450000</v>
      </c>
      <c r="F8220" s="107">
        <v>0</v>
      </c>
      <c r="G8220" s="110">
        <v>3.8873324647580652</v>
      </c>
      <c r="H8220" s="110">
        <v>8.0693880985490818</v>
      </c>
      <c r="I8220" s="110">
        <v>12.359989701983702</v>
      </c>
      <c r="J8220" s="110">
        <v>16.248764419355833</v>
      </c>
      <c r="K8220" s="110">
        <v>9.9596569472348424</v>
      </c>
      <c r="L8220" s="110">
        <v>2.1599894618290976</v>
      </c>
      <c r="M8220" s="110">
        <v>1.1985430362633751</v>
      </c>
      <c r="N8220" s="110">
        <v>1.0366153662454796</v>
      </c>
      <c r="O8220" s="110">
        <v>1.3200193148516215</v>
      </c>
      <c r="P8220" s="110">
        <v>1.2697344210309307</v>
      </c>
      <c r="Q8220" s="110">
        <v>1.2465313095726869</v>
      </c>
      <c r="R8220" s="110">
        <v>1.6642664852534534</v>
      </c>
      <c r="S8220" s="110">
        <v>7.3362337692919111</v>
      </c>
      <c r="T8220" s="110">
        <v>5.035069252244015</v>
      </c>
      <c r="U8220" s="110">
        <v>5.7951440125461264</v>
      </c>
    </row>
    <row r="8221" spans="1:21">
      <c r="A8221" s="54">
        <v>8219</v>
      </c>
      <c r="B8221" s="107">
        <v>49487</v>
      </c>
      <c r="C8221" s="107">
        <v>49487</v>
      </c>
      <c r="D8221" s="107">
        <v>19257408</v>
      </c>
      <c r="E8221" s="108">
        <v>3014450000</v>
      </c>
      <c r="F8221" s="107">
        <v>0</v>
      </c>
      <c r="G8221" s="110">
        <v>0.33223313710313407</v>
      </c>
      <c r="H8221" s="110">
        <v>0.67984736783004207</v>
      </c>
      <c r="I8221" s="110">
        <v>1.1146602502008149</v>
      </c>
      <c r="J8221" s="110">
        <v>1.5095710022283226</v>
      </c>
      <c r="K8221" s="110">
        <v>1.0251144075411247</v>
      </c>
      <c r="L8221" s="110">
        <v>0.43899866212904359</v>
      </c>
      <c r="M8221" s="110">
        <v>0.2287001462844086</v>
      </c>
      <c r="N8221" s="110">
        <v>0.19829985256510974</v>
      </c>
      <c r="O8221" s="110">
        <v>0.22326899651697152</v>
      </c>
      <c r="P8221" s="110">
        <v>0.17795034565132653</v>
      </c>
      <c r="Q8221" s="110">
        <v>0.15085220041683967</v>
      </c>
      <c r="R8221" s="110">
        <v>0.17701307779604067</v>
      </c>
      <c r="S8221" s="110">
        <v>1.1071398535619768</v>
      </c>
      <c r="T8221" s="110">
        <v>0.52137578718859823</v>
      </c>
      <c r="U8221" s="110">
        <v>0.96857021134071297</v>
      </c>
    </row>
    <row r="8222" spans="1:21">
      <c r="A8222" s="54">
        <v>8220</v>
      </c>
      <c r="B8222" s="107">
        <v>49488</v>
      </c>
      <c r="C8222" s="107">
        <v>49488</v>
      </c>
      <c r="D8222" s="107">
        <v>1765514.9999999993</v>
      </c>
      <c r="E8222" s="108">
        <v>3014450000</v>
      </c>
      <c r="F8222" s="107">
        <v>0</v>
      </c>
      <c r="G8222" s="110">
        <v>1.8841262500530613</v>
      </c>
      <c r="H8222" s="110">
        <v>3.1874353978582635</v>
      </c>
      <c r="I8222" s="110">
        <v>3.6529949943876634</v>
      </c>
      <c r="J8222" s="110">
        <v>5.0617396076744674</v>
      </c>
      <c r="K8222" s="110">
        <v>5.2070230232293735</v>
      </c>
      <c r="L8222" s="110">
        <v>3.6612413030752031</v>
      </c>
      <c r="M8222" s="110">
        <v>2.7079958497339431</v>
      </c>
      <c r="N8222" s="110">
        <v>2.5219372020196094</v>
      </c>
      <c r="O8222" s="110">
        <v>2.4757993418790818</v>
      </c>
      <c r="P8222" s="110">
        <v>1.721497091388154</v>
      </c>
      <c r="Q8222" s="110">
        <v>1.1414284595217921</v>
      </c>
      <c r="R8222" s="110">
        <v>1.2112884738213272</v>
      </c>
      <c r="S8222" s="110">
        <v>3.5929595963639227</v>
      </c>
      <c r="T8222" s="110">
        <v>2.8695422495534948</v>
      </c>
      <c r="U8222" s="110">
        <v>3.0794847437084099</v>
      </c>
    </row>
    <row r="8223" spans="1:21">
      <c r="A8223" s="54">
        <v>8221</v>
      </c>
      <c r="B8223" s="107">
        <v>49489</v>
      </c>
      <c r="C8223" s="107">
        <v>49489</v>
      </c>
      <c r="D8223" s="107">
        <v>3167337.0000000014</v>
      </c>
      <c r="E8223" s="108">
        <v>3014450000</v>
      </c>
      <c r="F8223" s="107">
        <v>1</v>
      </c>
      <c r="G8223" s="110">
        <v>-99999</v>
      </c>
      <c r="H8223" s="110">
        <v>-99999</v>
      </c>
      <c r="I8223" s="110">
        <v>-99999</v>
      </c>
      <c r="J8223" s="110">
        <v>-99999</v>
      </c>
      <c r="K8223" s="110">
        <v>-99999</v>
      </c>
      <c r="L8223" s="110">
        <v>-99999</v>
      </c>
      <c r="M8223" s="110">
        <v>-99999</v>
      </c>
      <c r="N8223" s="110">
        <v>-99999</v>
      </c>
      <c r="O8223" s="110">
        <v>-99999</v>
      </c>
      <c r="P8223" s="110">
        <v>-99999</v>
      </c>
      <c r="Q8223" s="110">
        <v>-99999</v>
      </c>
      <c r="R8223" s="110">
        <v>-99999</v>
      </c>
      <c r="S8223" s="110">
        <v>0</v>
      </c>
      <c r="T8223" s="110">
        <v>0</v>
      </c>
      <c r="U8223" s="110">
        <v>0</v>
      </c>
    </row>
    <row r="8224" spans="1:21">
      <c r="A8224" s="54">
        <v>8222</v>
      </c>
      <c r="B8224" s="107">
        <v>49490</v>
      </c>
      <c r="C8224" s="107">
        <v>49490</v>
      </c>
      <c r="D8224" s="107">
        <v>8637566</v>
      </c>
      <c r="E8224" s="108">
        <v>3014450000</v>
      </c>
      <c r="F8224" s="107">
        <v>0</v>
      </c>
      <c r="G8224" s="110">
        <v>2.2545283814206258</v>
      </c>
      <c r="H8224" s="110">
        <v>2.6987871889912136</v>
      </c>
      <c r="I8224" s="110">
        <v>4.193628506474206</v>
      </c>
      <c r="J8224" s="110">
        <v>7.7391844405002237</v>
      </c>
      <c r="K8224" s="110">
        <v>9.1046633168584794</v>
      </c>
      <c r="L8224" s="110">
        <v>8.3394503266189428</v>
      </c>
      <c r="M8224" s="110">
        <v>5.0875296495304321</v>
      </c>
      <c r="N8224" s="110">
        <v>3.3926619193374941</v>
      </c>
      <c r="O8224" s="110">
        <v>3.0412589749131205</v>
      </c>
      <c r="P8224" s="110">
        <v>2.7503814960305166</v>
      </c>
      <c r="Q8224" s="110">
        <v>1.6394314596146153</v>
      </c>
      <c r="R8224" s="110">
        <v>1.4014702228577887</v>
      </c>
      <c r="S8224" s="110">
        <v>5.8195863725770209</v>
      </c>
      <c r="T8224" s="110">
        <v>4.3035813235956377</v>
      </c>
      <c r="U8224" s="110">
        <v>5.6720148737093306</v>
      </c>
    </row>
    <row r="8225" spans="1:21">
      <c r="A8225" s="54">
        <v>8223</v>
      </c>
      <c r="B8225" s="107">
        <v>49491</v>
      </c>
      <c r="C8225" s="107">
        <v>49491</v>
      </c>
      <c r="D8225" s="107">
        <v>4862876</v>
      </c>
      <c r="E8225" s="108">
        <v>3014450000</v>
      </c>
      <c r="F8225" s="107">
        <v>0</v>
      </c>
      <c r="G8225" s="110">
        <v>1.6822707502322238</v>
      </c>
      <c r="H8225" s="110">
        <v>1.739256470906932</v>
      </c>
      <c r="I8225" s="110">
        <v>3.0259872603910423</v>
      </c>
      <c r="J8225" s="110">
        <v>6.5400677776179359</v>
      </c>
      <c r="K8225" s="110">
        <v>8.8208115967622902</v>
      </c>
      <c r="L8225" s="110">
        <v>4.7896287958956227</v>
      </c>
      <c r="M8225" s="110">
        <v>2.0991274605325536</v>
      </c>
      <c r="N8225" s="110">
        <v>1.9111262073328412</v>
      </c>
      <c r="O8225" s="110">
        <v>1.3950160911898342</v>
      </c>
      <c r="P8225" s="110">
        <v>1.2917672105758449</v>
      </c>
      <c r="Q8225" s="110">
        <v>1.1527709708991629</v>
      </c>
      <c r="R8225" s="110">
        <v>1.0966595728554258</v>
      </c>
      <c r="S8225" s="110">
        <v>3.2582802899326357</v>
      </c>
      <c r="T8225" s="110">
        <v>2.9620408470993085</v>
      </c>
      <c r="U8225" s="110">
        <v>3.1966702351525162</v>
      </c>
    </row>
    <row r="8226" spans="1:21">
      <c r="A8226" s="54">
        <v>8224</v>
      </c>
      <c r="B8226" s="107">
        <v>49492</v>
      </c>
      <c r="C8226" s="107">
        <v>49492</v>
      </c>
      <c r="D8226" s="107">
        <v>8976257.0000000019</v>
      </c>
      <c r="E8226" s="108">
        <v>3014450000</v>
      </c>
      <c r="F8226" s="107">
        <v>0</v>
      </c>
      <c r="G8226" s="110">
        <v>0.33260909020541968</v>
      </c>
      <c r="H8226" s="110">
        <v>0.39370740805785509</v>
      </c>
      <c r="I8226" s="110">
        <v>0.64154586423189064</v>
      </c>
      <c r="J8226" s="110">
        <v>1.2845256257647777</v>
      </c>
      <c r="K8226" s="110">
        <v>1.9020106991087766</v>
      </c>
      <c r="L8226" s="110">
        <v>1.3065756319124435</v>
      </c>
      <c r="M8226" s="110">
        <v>0.73800522979713923</v>
      </c>
      <c r="N8226" s="110">
        <v>0.82876730527256404</v>
      </c>
      <c r="O8226" s="110">
        <v>0.66323173947864544</v>
      </c>
      <c r="P8226" s="110">
        <v>0.4608970751382786</v>
      </c>
      <c r="Q8226" s="110">
        <v>0.28931144538422915</v>
      </c>
      <c r="R8226" s="110">
        <v>0.24545795831927866</v>
      </c>
      <c r="S8226" s="110">
        <v>1.1017909636240324</v>
      </c>
      <c r="T8226" s="110">
        <v>0.75722042272260814</v>
      </c>
      <c r="U8226" s="110">
        <v>0.99389744632672172</v>
      </c>
    </row>
    <row r="8227" spans="1:21">
      <c r="A8227" s="54">
        <v>8225</v>
      </c>
      <c r="B8227" s="107">
        <v>49493</v>
      </c>
      <c r="C8227" s="107">
        <v>49493</v>
      </c>
      <c r="D8227" s="107">
        <v>7457842</v>
      </c>
      <c r="E8227" s="108">
        <v>3014450000</v>
      </c>
      <c r="F8227" s="107">
        <v>0</v>
      </c>
      <c r="G8227" s="110">
        <v>0.1</v>
      </c>
      <c r="H8227" s="110">
        <v>0.1</v>
      </c>
      <c r="I8227" s="110">
        <v>0.12928880393524189</v>
      </c>
      <c r="J8227" s="110">
        <v>0.26038916123846501</v>
      </c>
      <c r="K8227" s="110">
        <v>0.32380544704868297</v>
      </c>
      <c r="L8227" s="110">
        <v>0.33429194482233332</v>
      </c>
      <c r="M8227" s="110">
        <v>0.30101529966614488</v>
      </c>
      <c r="N8227" s="110">
        <v>0.33538902114268143</v>
      </c>
      <c r="O8227" s="110">
        <v>0.32057455669387291</v>
      </c>
      <c r="P8227" s="110">
        <v>0.21895862644064218</v>
      </c>
      <c r="Q8227" s="110">
        <v>0.1</v>
      </c>
      <c r="R8227" s="110">
        <v>0.1</v>
      </c>
      <c r="S8227" s="110">
        <v>0.24245745551774187</v>
      </c>
      <c r="T8227" s="110">
        <v>0.21864273841567206</v>
      </c>
      <c r="U8227" s="110">
        <v>0.22732343779347347</v>
      </c>
    </row>
    <row r="8228" spans="1:21">
      <c r="A8228" s="54">
        <v>8226</v>
      </c>
      <c r="B8228" s="107">
        <v>49494</v>
      </c>
      <c r="C8228" s="107">
        <v>49494</v>
      </c>
      <c r="D8228" s="107">
        <v>803779</v>
      </c>
      <c r="E8228" s="108">
        <v>3019670000</v>
      </c>
      <c r="F8228" s="107">
        <v>0</v>
      </c>
      <c r="G8228" s="110">
        <v>60.13277677899989</v>
      </c>
      <c r="H8228" s="110">
        <v>90.596620289883973</v>
      </c>
      <c r="I8228" s="110">
        <v>100</v>
      </c>
      <c r="J8228" s="110">
        <v>100</v>
      </c>
      <c r="K8228" s="110">
        <v>34.359654452650183</v>
      </c>
      <c r="L8228" s="110">
        <v>14.191013177903672</v>
      </c>
      <c r="M8228" s="110">
        <v>20.432839234739074</v>
      </c>
      <c r="N8228" s="110">
        <v>22.035248107154086</v>
      </c>
      <c r="O8228" s="110">
        <v>13.399213614084104</v>
      </c>
      <c r="P8228" s="110">
        <v>6.1979186744938621</v>
      </c>
      <c r="Q8228" s="110">
        <v>12.397563153208958</v>
      </c>
      <c r="R8228" s="110">
        <v>40.088639788678414</v>
      </c>
      <c r="S8228" s="110">
        <v>51.97425476052166</v>
      </c>
      <c r="T8228" s="110">
        <v>42.819290605983014</v>
      </c>
      <c r="U8228" s="110">
        <v>50.624619695997836</v>
      </c>
    </row>
    <row r="8229" spans="1:21">
      <c r="A8229" s="54">
        <v>8227</v>
      </c>
      <c r="B8229" s="107">
        <v>49495</v>
      </c>
      <c r="C8229" s="107">
        <v>49495</v>
      </c>
      <c r="D8229" s="107">
        <v>6826245.9999999981</v>
      </c>
      <c r="E8229" s="108">
        <v>3019670000</v>
      </c>
      <c r="F8229" s="107">
        <v>0</v>
      </c>
      <c r="G8229" s="110">
        <v>2.4527345061053474</v>
      </c>
      <c r="H8229" s="110">
        <v>3.684168529636294</v>
      </c>
      <c r="I8229" s="110">
        <v>4.513652161459718</v>
      </c>
      <c r="J8229" s="110">
        <v>6.36206144157563</v>
      </c>
      <c r="K8229" s="110">
        <v>1.5953479388162759</v>
      </c>
      <c r="L8229" s="110">
        <v>0.59810246027363456</v>
      </c>
      <c r="M8229" s="110">
        <v>0.65161265169937266</v>
      </c>
      <c r="N8229" s="110">
        <v>0.71336324050708733</v>
      </c>
      <c r="O8229" s="110">
        <v>0.43301641991909712</v>
      </c>
      <c r="P8229" s="110">
        <v>0.2404966087809578</v>
      </c>
      <c r="Q8229" s="110">
        <v>0.54012940732353809</v>
      </c>
      <c r="R8229" s="110">
        <v>1.2504536118757008</v>
      </c>
      <c r="S8229" s="110">
        <v>2.9114560383170223</v>
      </c>
      <c r="T8229" s="110">
        <v>1.9195949148310547</v>
      </c>
      <c r="U8229" s="110">
        <v>2.6619735959015607</v>
      </c>
    </row>
    <row r="8230" spans="1:21">
      <c r="A8230" s="54">
        <v>8228</v>
      </c>
      <c r="B8230" s="107">
        <v>49499</v>
      </c>
      <c r="C8230" s="107">
        <v>49499</v>
      </c>
      <c r="D8230" s="107">
        <v>779519.99999999988</v>
      </c>
      <c r="E8230" s="108">
        <v>6039340000</v>
      </c>
      <c r="F8230" s="107">
        <v>0</v>
      </c>
      <c r="G8230" s="110">
        <v>0.21210781823752539</v>
      </c>
      <c r="H8230" s="110">
        <v>0.45646699948665953</v>
      </c>
      <c r="I8230" s="110">
        <v>0.77019070562375769</v>
      </c>
      <c r="J8230" s="110">
        <v>0.85494553029789921</v>
      </c>
      <c r="K8230" s="110">
        <v>0.39944387461386005</v>
      </c>
      <c r="L8230" s="110">
        <v>0.2109311682953299</v>
      </c>
      <c r="M8230" s="110">
        <v>0.10905405717067991</v>
      </c>
      <c r="N8230" s="110">
        <v>0.11760690697338372</v>
      </c>
      <c r="O8230" s="110">
        <v>0.15587471646088058</v>
      </c>
      <c r="P8230" s="110">
        <v>0.15236432808612463</v>
      </c>
      <c r="Q8230" s="110">
        <v>0.13621381829749413</v>
      </c>
      <c r="R8230" s="110">
        <v>0.14507718236218131</v>
      </c>
      <c r="S8230" s="110">
        <v>0.7310369418174627</v>
      </c>
      <c r="T8230" s="110">
        <v>0.31002309215881468</v>
      </c>
      <c r="U8230" s="110">
        <v>0.32527047771622603</v>
      </c>
    </row>
    <row r="8231" spans="1:21">
      <c r="A8231" s="54">
        <v>8229</v>
      </c>
      <c r="B8231" s="107">
        <v>49500</v>
      </c>
      <c r="C8231" s="107">
        <v>49500</v>
      </c>
      <c r="D8231" s="107">
        <v>1088324223.9999998</v>
      </c>
      <c r="E8231" s="108">
        <v>262794000000</v>
      </c>
      <c r="F8231" s="107">
        <v>0</v>
      </c>
      <c r="G8231" s="110">
        <v>0.56051814529329602</v>
      </c>
      <c r="H8231" s="110">
        <v>0.74383882510791632</v>
      </c>
      <c r="I8231" s="110">
        <v>0.6452853305238645</v>
      </c>
      <c r="J8231" s="110">
        <v>0.40223736712997848</v>
      </c>
      <c r="K8231" s="110">
        <v>0.23224742235954338</v>
      </c>
      <c r="L8231" s="110">
        <v>0.25743550642200125</v>
      </c>
      <c r="M8231" s="110">
        <v>0.33928181712883587</v>
      </c>
      <c r="N8231" s="110">
        <v>0.36940012401716582</v>
      </c>
      <c r="O8231" s="110">
        <v>0.31283775704560868</v>
      </c>
      <c r="P8231" s="110">
        <v>0.21041960714197033</v>
      </c>
      <c r="Q8231" s="110">
        <v>0.20600212405158652</v>
      </c>
      <c r="R8231" s="110">
        <v>0.3100597849263495</v>
      </c>
      <c r="S8231" s="110">
        <v>0.46797630685246422</v>
      </c>
      <c r="T8231" s="110">
        <v>0.38246365092900975</v>
      </c>
      <c r="U8231" s="110">
        <v>0.41591729609705763</v>
      </c>
    </row>
    <row r="8232" spans="1:21">
      <c r="A8232" s="54">
        <v>8230</v>
      </c>
      <c r="B8232" s="107">
        <v>49501</v>
      </c>
      <c r="C8232" s="107">
        <v>49501</v>
      </c>
      <c r="D8232" s="107">
        <v>127289331.99999997</v>
      </c>
      <c r="E8232" s="108">
        <v>9068990000</v>
      </c>
      <c r="F8232" s="107">
        <v>0</v>
      </c>
      <c r="G8232" s="110">
        <v>1.1616121846379686</v>
      </c>
      <c r="H8232" s="110">
        <v>1.8764235028695935</v>
      </c>
      <c r="I8232" s="110">
        <v>1.3212333321167746</v>
      </c>
      <c r="J8232" s="110">
        <v>0.44673418444831625</v>
      </c>
      <c r="K8232" s="110">
        <v>0.2086781770574283</v>
      </c>
      <c r="L8232" s="110">
        <v>0.23301299497786057</v>
      </c>
      <c r="M8232" s="110">
        <v>0.34423085200048997</v>
      </c>
      <c r="N8232" s="110">
        <v>0.24514790278438989</v>
      </c>
      <c r="O8232" s="110">
        <v>0.17640847971763207</v>
      </c>
      <c r="P8232" s="110">
        <v>0.14082131490405625</v>
      </c>
      <c r="Q8232" s="110">
        <v>0.17410922220512148</v>
      </c>
      <c r="R8232" s="110">
        <v>0.39322068199881988</v>
      </c>
      <c r="S8232" s="110">
        <v>0.36092052565148158</v>
      </c>
      <c r="T8232" s="110">
        <v>0.56013606914320424</v>
      </c>
      <c r="U8232" s="110">
        <v>0.38500113641921607</v>
      </c>
    </row>
    <row r="8233" spans="1:21">
      <c r="A8233" s="54">
        <v>8231</v>
      </c>
      <c r="B8233" s="107">
        <v>49502</v>
      </c>
      <c r="C8233" s="107">
        <v>49502</v>
      </c>
      <c r="D8233" s="107">
        <v>1377393.0000000002</v>
      </c>
      <c r="E8233" s="108">
        <v>3019670000</v>
      </c>
      <c r="F8233" s="107">
        <v>0</v>
      </c>
      <c r="G8233" s="110">
        <v>2.0062227726110344</v>
      </c>
      <c r="H8233" s="110">
        <v>4.403492397019102</v>
      </c>
      <c r="I8233" s="110">
        <v>3.2178391809062337</v>
      </c>
      <c r="J8233" s="110">
        <v>1.2645508239869589</v>
      </c>
      <c r="K8233" s="110">
        <v>0.56961457898188961</v>
      </c>
      <c r="L8233" s="110">
        <v>0.77490433426397787</v>
      </c>
      <c r="M8233" s="110">
        <v>1.5624808579003482</v>
      </c>
      <c r="N8233" s="110">
        <v>0.91768221626892732</v>
      </c>
      <c r="O8233" s="110">
        <v>0.44124883220899869</v>
      </c>
      <c r="P8233" s="110">
        <v>0.21573611825298641</v>
      </c>
      <c r="Q8233" s="110">
        <v>0.19506672217589566</v>
      </c>
      <c r="R8233" s="110">
        <v>0.47159412120253885</v>
      </c>
      <c r="S8233" s="110">
        <v>1.1365449802089254</v>
      </c>
      <c r="T8233" s="110">
        <v>1.3367027463149075</v>
      </c>
      <c r="U8233" s="110">
        <v>1.3122667796190672</v>
      </c>
    </row>
    <row r="8234" spans="1:21">
      <c r="A8234" s="54">
        <v>8232</v>
      </c>
      <c r="B8234" s="107">
        <v>49503</v>
      </c>
      <c r="C8234" s="107">
        <v>49503</v>
      </c>
      <c r="D8234" s="107">
        <v>5547465.0000000019</v>
      </c>
      <c r="E8234" s="108">
        <v>3019670000</v>
      </c>
      <c r="F8234" s="107">
        <v>0</v>
      </c>
      <c r="G8234" s="110">
        <v>2.9736291193464628</v>
      </c>
      <c r="H8234" s="110">
        <v>4.851425011174987</v>
      </c>
      <c r="I8234" s="110">
        <v>6.8882806416098576</v>
      </c>
      <c r="J8234" s="110">
        <v>3.085632702430853</v>
      </c>
      <c r="K8234" s="110">
        <v>1.3580124948173904</v>
      </c>
      <c r="L8234" s="110">
        <v>2.5714059987714859</v>
      </c>
      <c r="M8234" s="110">
        <v>9.6572958017609736</v>
      </c>
      <c r="N8234" s="110">
        <v>4.8040646268996658</v>
      </c>
      <c r="O8234" s="110">
        <v>2.5657951094827851</v>
      </c>
      <c r="P8234" s="110">
        <v>0.73492498388481386</v>
      </c>
      <c r="Q8234" s="110">
        <v>0.4963073337550214</v>
      </c>
      <c r="R8234" s="110">
        <v>1.0827676028100384</v>
      </c>
      <c r="S8234" s="110">
        <v>4.9212079734385243</v>
      </c>
      <c r="T8234" s="110">
        <v>3.4224617855620281</v>
      </c>
      <c r="U8234" s="110">
        <v>4.6345470129540534</v>
      </c>
    </row>
    <row r="8235" spans="1:21">
      <c r="A8235" s="54">
        <v>8233</v>
      </c>
      <c r="B8235" s="107">
        <v>49506</v>
      </c>
      <c r="C8235" s="107">
        <v>49506</v>
      </c>
      <c r="D8235" s="107">
        <v>38912555.000000007</v>
      </c>
      <c r="E8235" s="108">
        <v>9064000000</v>
      </c>
      <c r="F8235" s="107">
        <v>0</v>
      </c>
      <c r="G8235" s="110">
        <v>3.4057270764260426</v>
      </c>
      <c r="H8235" s="110">
        <v>5.3671179717000879</v>
      </c>
      <c r="I8235" s="110">
        <v>5.8118818674271449</v>
      </c>
      <c r="J8235" s="110">
        <v>4.9905038355560709</v>
      </c>
      <c r="K8235" s="110">
        <v>2.9586281502428915</v>
      </c>
      <c r="L8235" s="110">
        <v>5.5503406982195012</v>
      </c>
      <c r="M8235" s="110">
        <v>13.747635308745027</v>
      </c>
      <c r="N8235" s="110">
        <v>5.4850530547482821</v>
      </c>
      <c r="O8235" s="110">
        <v>2.3312237096282558</v>
      </c>
      <c r="P8235" s="110">
        <v>1.3402682859362152</v>
      </c>
      <c r="Q8235" s="110">
        <v>1.0138798663997968</v>
      </c>
      <c r="R8235" s="110">
        <v>1.3858543778177554</v>
      </c>
      <c r="S8235" s="110">
        <v>3.0065326142315061</v>
      </c>
      <c r="T8235" s="110">
        <v>4.4490095169039234</v>
      </c>
      <c r="U8235" s="110">
        <v>3.5853177343312237</v>
      </c>
    </row>
    <row r="8236" spans="1:21">
      <c r="A8236" s="54">
        <v>8234</v>
      </c>
      <c r="B8236" s="107">
        <v>49507</v>
      </c>
      <c r="C8236" s="107">
        <v>49507</v>
      </c>
      <c r="D8236" s="107">
        <v>30487050</v>
      </c>
      <c r="E8236" s="108">
        <v>6044330000</v>
      </c>
      <c r="F8236" s="107">
        <v>0</v>
      </c>
      <c r="G8236" s="110">
        <v>10.464737118346198</v>
      </c>
      <c r="H8236" s="110">
        <v>16.448929349369877</v>
      </c>
      <c r="I8236" s="110">
        <v>16.94371512534774</v>
      </c>
      <c r="J8236" s="110">
        <v>14.458305219357115</v>
      </c>
      <c r="K8236" s="110">
        <v>5.706954943945588</v>
      </c>
      <c r="L8236" s="110">
        <v>8.2792970916638815</v>
      </c>
      <c r="M8236" s="110">
        <v>10.565878800957798</v>
      </c>
      <c r="N8236" s="110">
        <v>6.1638363597066048</v>
      </c>
      <c r="O8236" s="110">
        <v>4.3827353352478706</v>
      </c>
      <c r="P8236" s="110">
        <v>2.5109880608250843</v>
      </c>
      <c r="Q8236" s="110">
        <v>2.0295259114992614</v>
      </c>
      <c r="R8236" s="110">
        <v>5.6071271556843074</v>
      </c>
      <c r="S8236" s="110">
        <v>6.998428438638471</v>
      </c>
      <c r="T8236" s="110">
        <v>8.6301692059959443</v>
      </c>
      <c r="U8236" s="110">
        <v>7.282549060043686</v>
      </c>
    </row>
    <row r="8237" spans="1:21">
      <c r="A8237" s="54">
        <v>8235</v>
      </c>
      <c r="B8237" s="107">
        <v>49508</v>
      </c>
      <c r="C8237" s="107">
        <v>49508</v>
      </c>
      <c r="D8237" s="107">
        <v>10591979</v>
      </c>
      <c r="E8237" s="108">
        <v>6044330000</v>
      </c>
      <c r="F8237" s="107">
        <v>0</v>
      </c>
      <c r="G8237" s="110">
        <v>9.8200835817538668</v>
      </c>
      <c r="H8237" s="110">
        <v>12.419461489940057</v>
      </c>
      <c r="I8237" s="110">
        <v>16.0553390713218</v>
      </c>
      <c r="J8237" s="110">
        <v>13.522216219743449</v>
      </c>
      <c r="K8237" s="110">
        <v>3.198018587707443</v>
      </c>
      <c r="L8237" s="110">
        <v>14.91743199118385</v>
      </c>
      <c r="M8237" s="110">
        <v>33.370815425299796</v>
      </c>
      <c r="N8237" s="110">
        <v>18.767123553998847</v>
      </c>
      <c r="O8237" s="110">
        <v>5.6604682394058559</v>
      </c>
      <c r="P8237" s="110">
        <v>2.0787869904480316</v>
      </c>
      <c r="Q8237" s="110">
        <v>1.8607295141151656</v>
      </c>
      <c r="R8237" s="110">
        <v>5.4246670769846048</v>
      </c>
      <c r="S8237" s="110">
        <v>9.4777249533061134</v>
      </c>
      <c r="T8237" s="110">
        <v>11.424595145158564</v>
      </c>
      <c r="U8237" s="110">
        <v>10.58053334066936</v>
      </c>
    </row>
    <row r="8238" spans="1:21">
      <c r="A8238" s="54">
        <v>8236</v>
      </c>
      <c r="B8238" s="107">
        <v>49509</v>
      </c>
      <c r="C8238" s="107">
        <v>49509</v>
      </c>
      <c r="D8238" s="107">
        <v>12427276</v>
      </c>
      <c r="E8238" s="108">
        <v>3019670000</v>
      </c>
      <c r="F8238" s="107">
        <v>0</v>
      </c>
      <c r="G8238" s="110">
        <v>8.2972906481045285</v>
      </c>
      <c r="H8238" s="110">
        <v>6.3190242735981546</v>
      </c>
      <c r="I8238" s="110">
        <v>15.957737559997597</v>
      </c>
      <c r="J8238" s="110">
        <v>25.309109085097774</v>
      </c>
      <c r="K8238" s="110">
        <v>20.395287781499704</v>
      </c>
      <c r="L8238" s="110">
        <v>17.484505619625651</v>
      </c>
      <c r="M8238" s="110">
        <v>16.444519483200978</v>
      </c>
      <c r="N8238" s="110">
        <v>27.07476406805306</v>
      </c>
      <c r="O8238" s="110">
        <v>100</v>
      </c>
      <c r="P8238" s="110">
        <v>8.3022050399500422</v>
      </c>
      <c r="Q8238" s="110">
        <v>3.8926438961529777</v>
      </c>
      <c r="R8238" s="110">
        <v>3.2242759628636284</v>
      </c>
      <c r="S8238" s="110">
        <v>11.838969811238734</v>
      </c>
      <c r="T8238" s="110">
        <v>21.058446951512007</v>
      </c>
      <c r="U8238" s="110">
        <v>14.714652790373732</v>
      </c>
    </row>
    <row r="8239" spans="1:21">
      <c r="A8239" s="54">
        <v>8237</v>
      </c>
      <c r="B8239" s="107">
        <v>49510</v>
      </c>
      <c r="C8239" s="107">
        <v>49510</v>
      </c>
      <c r="D8239" s="107">
        <v>12324293.000000002</v>
      </c>
      <c r="E8239" s="108">
        <v>3019670000</v>
      </c>
      <c r="F8239" s="107">
        <v>0</v>
      </c>
      <c r="G8239" s="110">
        <v>2.1173045860612993</v>
      </c>
      <c r="H8239" s="110">
        <v>3.6032864121306245</v>
      </c>
      <c r="I8239" s="110">
        <v>5.347915522018825</v>
      </c>
      <c r="J8239" s="110">
        <v>7.1978420985668325</v>
      </c>
      <c r="K8239" s="110">
        <v>6.6155369309256287</v>
      </c>
      <c r="L8239" s="110">
        <v>10.673946996272388</v>
      </c>
      <c r="M8239" s="110">
        <v>13.836973365629747</v>
      </c>
      <c r="N8239" s="110">
        <v>18.874642521467482</v>
      </c>
      <c r="O8239" s="110">
        <v>25.004384670646797</v>
      </c>
      <c r="P8239" s="110">
        <v>14.895126575113038</v>
      </c>
      <c r="Q8239" s="110">
        <v>3.4048497317422814</v>
      </c>
      <c r="R8239" s="110">
        <v>1.011747967266885</v>
      </c>
      <c r="S8239" s="110">
        <v>5.2494069024222858</v>
      </c>
      <c r="T8239" s="110">
        <v>9.3819631148201541</v>
      </c>
      <c r="U8239" s="110">
        <v>6.5067216567153947</v>
      </c>
    </row>
    <row r="8240" spans="1:21">
      <c r="A8240" s="54">
        <v>8238</v>
      </c>
      <c r="B8240" s="107">
        <v>49511</v>
      </c>
      <c r="C8240" s="107">
        <v>49511</v>
      </c>
      <c r="D8240" s="107">
        <v>9005604.0000000019</v>
      </c>
      <c r="E8240" s="108">
        <v>3019670000</v>
      </c>
      <c r="F8240" s="107">
        <v>0</v>
      </c>
      <c r="G8240" s="110">
        <v>4.2125767251694262</v>
      </c>
      <c r="H8240" s="110">
        <v>7.4721224440800569</v>
      </c>
      <c r="I8240" s="110">
        <v>12.310316056313448</v>
      </c>
      <c r="J8240" s="110">
        <v>8.4336288284280219</v>
      </c>
      <c r="K8240" s="110">
        <v>6.8180230736327916</v>
      </c>
      <c r="L8240" s="110">
        <v>15.061971402571821</v>
      </c>
      <c r="M8240" s="110">
        <v>20.045492545933207</v>
      </c>
      <c r="N8240" s="110">
        <v>31.209340144898505</v>
      </c>
      <c r="O8240" s="110">
        <v>43.874870933171621</v>
      </c>
      <c r="P8240" s="110">
        <v>55.984388918855757</v>
      </c>
      <c r="Q8240" s="110">
        <v>15.230465845146648</v>
      </c>
      <c r="R8240" s="110">
        <v>1.9683037751728973</v>
      </c>
      <c r="S8240" s="110">
        <v>11.101580088627879</v>
      </c>
      <c r="T8240" s="110">
        <v>18.551791724447849</v>
      </c>
      <c r="U8240" s="110">
        <v>13.30458607485442</v>
      </c>
    </row>
    <row r="8241" spans="1:21">
      <c r="A8241" s="54">
        <v>8239</v>
      </c>
      <c r="B8241" s="107">
        <v>49512</v>
      </c>
      <c r="C8241" s="107">
        <v>49512</v>
      </c>
      <c r="D8241" s="107">
        <v>94725566</v>
      </c>
      <c r="E8241" s="108">
        <v>21186500000</v>
      </c>
      <c r="F8241" s="107">
        <v>0</v>
      </c>
      <c r="G8241" s="110">
        <v>7.7586394901053639</v>
      </c>
      <c r="H8241" s="110">
        <v>8.7553178325313983</v>
      </c>
      <c r="I8241" s="110">
        <v>7.5799082473572144</v>
      </c>
      <c r="J8241" s="110">
        <v>3.7559778724412993</v>
      </c>
      <c r="K8241" s="110">
        <v>2.0647776336769046</v>
      </c>
      <c r="L8241" s="110">
        <v>2.1217936338766483</v>
      </c>
      <c r="M8241" s="110">
        <v>2.1048889405652544</v>
      </c>
      <c r="N8241" s="110">
        <v>2.5749928641908371</v>
      </c>
      <c r="O8241" s="110">
        <v>2.9044439622336884</v>
      </c>
      <c r="P8241" s="110">
        <v>1.9244210459124704</v>
      </c>
      <c r="Q8241" s="110">
        <v>1.4735481747059738</v>
      </c>
      <c r="R8241" s="110">
        <v>2.0318214764888074</v>
      </c>
      <c r="S8241" s="110">
        <v>3.2634821619874179</v>
      </c>
      <c r="T8241" s="110">
        <v>3.7542109311738212</v>
      </c>
      <c r="U8241" s="110">
        <v>3.3982299388410961</v>
      </c>
    </row>
    <row r="8242" spans="1:21">
      <c r="A8242" s="54">
        <v>8240</v>
      </c>
      <c r="B8242" s="107">
        <v>49513</v>
      </c>
      <c r="C8242" s="107">
        <v>49513</v>
      </c>
      <c r="D8242" s="107">
        <v>146022.00000000003</v>
      </c>
      <c r="E8242" s="108">
        <v>3019670000</v>
      </c>
      <c r="F8242" s="107">
        <v>1</v>
      </c>
      <c r="G8242" s="110">
        <v>-99999</v>
      </c>
      <c r="H8242" s="110">
        <v>-99999</v>
      </c>
      <c r="I8242" s="110">
        <v>-99999</v>
      </c>
      <c r="J8242" s="110">
        <v>-99999</v>
      </c>
      <c r="K8242" s="110">
        <v>-99999</v>
      </c>
      <c r="L8242" s="110">
        <v>-99999</v>
      </c>
      <c r="M8242" s="110">
        <v>-99999</v>
      </c>
      <c r="N8242" s="110">
        <v>-99999</v>
      </c>
      <c r="O8242" s="110">
        <v>-99999</v>
      </c>
      <c r="P8242" s="110">
        <v>-99999</v>
      </c>
      <c r="Q8242" s="110">
        <v>-99999</v>
      </c>
      <c r="R8242" s="110">
        <v>-99999</v>
      </c>
      <c r="S8242" s="110">
        <v>0</v>
      </c>
      <c r="T8242" s="110">
        <v>0</v>
      </c>
      <c r="U8242" s="110">
        <v>0</v>
      </c>
    </row>
    <row r="8243" spans="1:21">
      <c r="A8243" s="54">
        <v>8241</v>
      </c>
      <c r="B8243" s="107">
        <v>49514</v>
      </c>
      <c r="C8243" s="107">
        <v>49514</v>
      </c>
      <c r="D8243" s="107">
        <v>1666334</v>
      </c>
      <c r="E8243" s="108">
        <v>3019670000</v>
      </c>
      <c r="F8243" s="107">
        <v>0</v>
      </c>
      <c r="G8243" s="110">
        <v>100</v>
      </c>
      <c r="H8243" s="110">
        <v>100</v>
      </c>
      <c r="I8243" s="110">
        <v>100</v>
      </c>
      <c r="J8243" s="110">
        <v>100</v>
      </c>
      <c r="K8243" s="110">
        <v>100</v>
      </c>
      <c r="L8243" s="110">
        <v>100</v>
      </c>
      <c r="M8243" s="110">
        <v>81.620058041135152</v>
      </c>
      <c r="N8243" s="110">
        <v>47.777681511388515</v>
      </c>
      <c r="O8243" s="110">
        <v>75.479031069192587</v>
      </c>
      <c r="P8243" s="110">
        <v>90.907521305585092</v>
      </c>
      <c r="Q8243" s="110">
        <v>69.264124206868559</v>
      </c>
      <c r="R8243" s="110">
        <v>100</v>
      </c>
      <c r="S8243" s="110">
        <v>78.497141139432344</v>
      </c>
      <c r="T8243" s="110">
        <v>88.754034677847514</v>
      </c>
      <c r="U8243" s="110">
        <v>83.141523870605198</v>
      </c>
    </row>
    <row r="8244" spans="1:21">
      <c r="A8244" s="54">
        <v>8242</v>
      </c>
      <c r="B8244" s="107">
        <v>49515</v>
      </c>
      <c r="C8244" s="107">
        <v>49515</v>
      </c>
      <c r="D8244" s="107">
        <v>57523264.999999993</v>
      </c>
      <c r="E8244" s="108">
        <v>3019670000</v>
      </c>
      <c r="F8244" s="107">
        <v>0</v>
      </c>
      <c r="G8244" s="110">
        <v>15.408475702373796</v>
      </c>
      <c r="H8244" s="110">
        <v>100</v>
      </c>
      <c r="I8244" s="110">
        <v>100</v>
      </c>
      <c r="J8244" s="110">
        <v>34.336627220118991</v>
      </c>
      <c r="K8244" s="110">
        <v>24.535592001681668</v>
      </c>
      <c r="L8244" s="110">
        <v>9.6676195453236851</v>
      </c>
      <c r="M8244" s="110">
        <v>5.7970203590611824</v>
      </c>
      <c r="N8244" s="110">
        <v>4.4790465911442059</v>
      </c>
      <c r="O8244" s="110">
        <v>8.44307127080741</v>
      </c>
      <c r="P8244" s="110">
        <v>8.1117250037922499</v>
      </c>
      <c r="Q8244" s="110">
        <v>4.8836541846966339</v>
      </c>
      <c r="R8244" s="110">
        <v>3.6688474383965763</v>
      </c>
      <c r="S8244" s="110">
        <v>66.838660715107963</v>
      </c>
      <c r="T8244" s="110">
        <v>26.610973276449702</v>
      </c>
      <c r="U8244" s="110">
        <v>30.144870837296804</v>
      </c>
    </row>
    <row r="8245" spans="1:21">
      <c r="A8245" s="54">
        <v>8243</v>
      </c>
      <c r="B8245" s="107">
        <v>49516</v>
      </c>
      <c r="C8245" s="107">
        <v>49516</v>
      </c>
      <c r="D8245" s="107">
        <v>203155.00000000003</v>
      </c>
      <c r="E8245" s="108">
        <v>3019670000</v>
      </c>
      <c r="F8245" s="107">
        <v>0</v>
      </c>
      <c r="G8245" s="110">
        <v>8.5086871787740694</v>
      </c>
      <c r="H8245" s="110">
        <v>12.624612461606461</v>
      </c>
      <c r="I8245" s="110">
        <v>15.244990107935569</v>
      </c>
      <c r="J8245" s="110">
        <v>21.311385412184553</v>
      </c>
      <c r="K8245" s="110">
        <v>27.828798157021378</v>
      </c>
      <c r="L8245" s="110">
        <v>14.696925250893706</v>
      </c>
      <c r="M8245" s="110">
        <v>1.4148096706327773</v>
      </c>
      <c r="N8245" s="110">
        <v>0.79707780671741235</v>
      </c>
      <c r="O8245" s="110">
        <v>0.94942163965074045</v>
      </c>
      <c r="P8245" s="110">
        <v>1.5104498469194947</v>
      </c>
      <c r="Q8245" s="110">
        <v>4.5388435242259444</v>
      </c>
      <c r="R8245" s="110">
        <v>6.1261539380067411</v>
      </c>
      <c r="S8245" s="110">
        <v>0</v>
      </c>
      <c r="T8245" s="110">
        <v>9.6293462495474031</v>
      </c>
      <c r="U8245" s="110">
        <v>9.6293462495474014</v>
      </c>
    </row>
    <row r="8246" spans="1:21">
      <c r="A8246" s="54">
        <v>8244</v>
      </c>
      <c r="B8246" s="107">
        <v>49517</v>
      </c>
      <c r="C8246" s="107">
        <v>49517</v>
      </c>
      <c r="D8246" s="107">
        <v>232862</v>
      </c>
      <c r="E8246" s="108">
        <v>3019670000</v>
      </c>
      <c r="F8246" s="107">
        <v>0</v>
      </c>
      <c r="G8246" s="110">
        <v>14.690782817034753</v>
      </c>
      <c r="H8246" s="110">
        <v>21.718161494023914</v>
      </c>
      <c r="I8246" s="110">
        <v>26.200123803249713</v>
      </c>
      <c r="J8246" s="110">
        <v>36.661485031246045</v>
      </c>
      <c r="K8246" s="110">
        <v>47.941931701216077</v>
      </c>
      <c r="L8246" s="110">
        <v>45.035671480529871</v>
      </c>
      <c r="M8246" s="110">
        <v>4.1264426331204911</v>
      </c>
      <c r="N8246" s="110">
        <v>1.1380967823059727</v>
      </c>
      <c r="O8246" s="110">
        <v>1.3871226106321504</v>
      </c>
      <c r="P8246" s="110">
        <v>2.5914672291512044</v>
      </c>
      <c r="Q8246" s="110">
        <v>7.7994328279323115</v>
      </c>
      <c r="R8246" s="110">
        <v>10.628993934311421</v>
      </c>
      <c r="S8246" s="110">
        <v>21.879562370516886</v>
      </c>
      <c r="T8246" s="110">
        <v>18.32664269539616</v>
      </c>
      <c r="U8246" s="110">
        <v>18.3418697991562</v>
      </c>
    </row>
    <row r="8247" spans="1:21">
      <c r="A8247" s="54">
        <v>8245</v>
      </c>
      <c r="B8247" s="107">
        <v>49518</v>
      </c>
      <c r="C8247" s="107">
        <v>49518</v>
      </c>
      <c r="D8247" s="107">
        <v>1146794.0000000002</v>
      </c>
      <c r="E8247" s="108">
        <v>3019670000</v>
      </c>
      <c r="F8247" s="107">
        <v>0</v>
      </c>
      <c r="G8247" s="110">
        <v>0.99059491922255716</v>
      </c>
      <c r="H8247" s="110">
        <v>1.4006614165889593</v>
      </c>
      <c r="I8247" s="110">
        <v>1.6477379558126968</v>
      </c>
      <c r="J8247" s="110">
        <v>2.2765592587128021</v>
      </c>
      <c r="K8247" s="110">
        <v>2.9396474064312499</v>
      </c>
      <c r="L8247" s="110">
        <v>3.0071369019105991</v>
      </c>
      <c r="M8247" s="110">
        <v>0.9653726779440136</v>
      </c>
      <c r="N8247" s="110">
        <v>0.14150966593252121</v>
      </c>
      <c r="O8247" s="110">
        <v>0.12242734974699525</v>
      </c>
      <c r="P8247" s="110">
        <v>0.21547314856727512</v>
      </c>
      <c r="Q8247" s="110">
        <v>0.61931569622057969</v>
      </c>
      <c r="R8247" s="110">
        <v>0.77137494479163149</v>
      </c>
      <c r="S8247" s="110">
        <v>1.3902021868159324</v>
      </c>
      <c r="T8247" s="110">
        <v>1.2581509451568234</v>
      </c>
      <c r="U8247" s="110">
        <v>1.3154585821486069</v>
      </c>
    </row>
    <row r="8248" spans="1:21">
      <c r="A8248" s="54">
        <v>8246</v>
      </c>
      <c r="B8248" s="107">
        <v>49632</v>
      </c>
      <c r="C8248" s="107">
        <v>49632</v>
      </c>
      <c r="D8248" s="107">
        <v>559667550</v>
      </c>
      <c r="E8248" s="108">
        <v>115115000000</v>
      </c>
      <c r="F8248" s="107">
        <v>0</v>
      </c>
      <c r="G8248" s="110">
        <v>12.699854689217823</v>
      </c>
      <c r="H8248" s="110">
        <v>13.960625448257613</v>
      </c>
      <c r="I8248" s="110">
        <v>8.2939006705062912</v>
      </c>
      <c r="J8248" s="110">
        <v>6.5024297090590846</v>
      </c>
      <c r="K8248" s="110">
        <v>9.7749655439525807</v>
      </c>
      <c r="L8248" s="110">
        <v>20.451897394846576</v>
      </c>
      <c r="M8248" s="110">
        <v>4.5985401296736468</v>
      </c>
      <c r="N8248" s="110">
        <v>1.4347863192539623</v>
      </c>
      <c r="O8248" s="110">
        <v>2.6407286932631822</v>
      </c>
      <c r="P8248" s="110">
        <v>9.2139761320900195</v>
      </c>
      <c r="Q8248" s="110">
        <v>14.694182531151899</v>
      </c>
      <c r="R8248" s="110">
        <v>15.786018874966476</v>
      </c>
      <c r="S8248" s="110">
        <v>8.7467900920852397</v>
      </c>
      <c r="T8248" s="110">
        <v>10.004325511353263</v>
      </c>
      <c r="U8248" s="110">
        <v>8.9248246750446647</v>
      </c>
    </row>
    <row r="8249" spans="1:21">
      <c r="A8249" s="54">
        <v>8247</v>
      </c>
      <c r="B8249" s="107">
        <v>49635</v>
      </c>
      <c r="C8249" s="107">
        <v>49635</v>
      </c>
      <c r="D8249" s="107">
        <v>2297350</v>
      </c>
      <c r="E8249" s="108">
        <v>6044330000</v>
      </c>
      <c r="F8249" s="107">
        <v>0</v>
      </c>
      <c r="G8249" s="110">
        <v>3.3419933150756824</v>
      </c>
      <c r="H8249" s="110">
        <v>3.0010889946307922</v>
      </c>
      <c r="I8249" s="110">
        <v>1.5868134479229776</v>
      </c>
      <c r="J8249" s="110">
        <v>0.92078699653036555</v>
      </c>
      <c r="K8249" s="110">
        <v>1.4638402091170493</v>
      </c>
      <c r="L8249" s="110">
        <v>6.9737006545097255</v>
      </c>
      <c r="M8249" s="110">
        <v>6.9710443183907058</v>
      </c>
      <c r="N8249" s="110">
        <v>3.0164925853056581</v>
      </c>
      <c r="O8249" s="110">
        <v>2.8690261333193678</v>
      </c>
      <c r="P8249" s="110">
        <v>2.7516879680096373</v>
      </c>
      <c r="Q8249" s="110">
        <v>4.1820313516516974</v>
      </c>
      <c r="R8249" s="110">
        <v>1.8272265557824139</v>
      </c>
      <c r="S8249" s="110">
        <v>3.0631693540461753</v>
      </c>
      <c r="T8249" s="110">
        <v>3.2421443775205065</v>
      </c>
      <c r="U8249" s="110">
        <v>3.1893125647822287</v>
      </c>
    </row>
    <row r="8250" spans="1:21">
      <c r="A8250" s="54">
        <v>8248</v>
      </c>
      <c r="B8250" s="107">
        <v>49636</v>
      </c>
      <c r="C8250" s="107">
        <v>49636</v>
      </c>
      <c r="D8250" s="107">
        <v>1999870.9999999995</v>
      </c>
      <c r="E8250" s="108">
        <v>9073760000</v>
      </c>
      <c r="F8250" s="107">
        <v>0</v>
      </c>
      <c r="G8250" s="110">
        <v>7.5167499856739148</v>
      </c>
      <c r="H8250" s="110">
        <v>8.9117799448759598</v>
      </c>
      <c r="I8250" s="110">
        <v>3.5226527085723478</v>
      </c>
      <c r="J8250" s="110">
        <v>1.4415035045590265</v>
      </c>
      <c r="K8250" s="110">
        <v>2.0323153201248072</v>
      </c>
      <c r="L8250" s="110">
        <v>7.2540567090447095</v>
      </c>
      <c r="M8250" s="110">
        <v>8.6928828772270155</v>
      </c>
      <c r="N8250" s="110">
        <v>3.7854348061494676</v>
      </c>
      <c r="O8250" s="110">
        <v>3.9349911479343223</v>
      </c>
      <c r="P8250" s="110">
        <v>5.6597931324180522</v>
      </c>
      <c r="Q8250" s="110">
        <v>10.040335351189841</v>
      </c>
      <c r="R8250" s="110">
        <v>4.4274123844994628</v>
      </c>
      <c r="S8250" s="110">
        <v>4.2305308961886139</v>
      </c>
      <c r="T8250" s="110">
        <v>5.6016589893557436</v>
      </c>
      <c r="U8250" s="110">
        <v>5.407611281174022</v>
      </c>
    </row>
    <row r="8251" spans="1:21">
      <c r="A8251" s="54">
        <v>8249</v>
      </c>
      <c r="B8251" s="107">
        <v>49637</v>
      </c>
      <c r="C8251" s="107">
        <v>49637</v>
      </c>
      <c r="D8251" s="107">
        <v>130227</v>
      </c>
      <c r="E8251" s="108">
        <v>3019670000</v>
      </c>
      <c r="F8251" s="107">
        <v>0</v>
      </c>
      <c r="G8251" s="110">
        <v>34.935405964591752</v>
      </c>
      <c r="H8251" s="110">
        <v>20.953718520534565</v>
      </c>
      <c r="I8251" s="110">
        <v>17.293642428560425</v>
      </c>
      <c r="J8251" s="110">
        <v>9.8627070644486725</v>
      </c>
      <c r="K8251" s="110">
        <v>4.2031784422592686</v>
      </c>
      <c r="L8251" s="110">
        <v>7.4428330499752748</v>
      </c>
      <c r="M8251" s="110">
        <v>23.055924033287994</v>
      </c>
      <c r="N8251" s="110">
        <v>19.720014547195749</v>
      </c>
      <c r="O8251" s="110">
        <v>5.0523835711037108</v>
      </c>
      <c r="P8251" s="110">
        <v>7.4461406402072319</v>
      </c>
      <c r="Q8251" s="110">
        <v>20.360025611281998</v>
      </c>
      <c r="R8251" s="110">
        <v>59.100755129578125</v>
      </c>
      <c r="S8251" s="110">
        <v>0</v>
      </c>
      <c r="T8251" s="110">
        <v>19.118894083585399</v>
      </c>
      <c r="U8251" s="110">
        <v>19.118894083585396</v>
      </c>
    </row>
    <row r="8252" spans="1:21">
      <c r="A8252" s="54">
        <v>8250</v>
      </c>
      <c r="B8252" s="107">
        <v>49638</v>
      </c>
      <c r="C8252" s="107">
        <v>49638</v>
      </c>
      <c r="D8252" s="107">
        <v>330947</v>
      </c>
      <c r="E8252" s="108">
        <v>3019670000</v>
      </c>
      <c r="F8252" s="107">
        <v>0</v>
      </c>
      <c r="G8252" s="110">
        <v>60.710486973070338</v>
      </c>
      <c r="H8252" s="110">
        <v>21.134082116571875</v>
      </c>
      <c r="I8252" s="110">
        <v>45.850822821185915</v>
      </c>
      <c r="J8252" s="110">
        <v>44.290975933956744</v>
      </c>
      <c r="K8252" s="110">
        <v>16.494557326765221</v>
      </c>
      <c r="L8252" s="110">
        <v>31.678239669694641</v>
      </c>
      <c r="M8252" s="110">
        <v>69.302014598486608</v>
      </c>
      <c r="N8252" s="110">
        <v>100</v>
      </c>
      <c r="O8252" s="110">
        <v>33.228938588814586</v>
      </c>
      <c r="P8252" s="110">
        <v>38.608751602397696</v>
      </c>
      <c r="Q8252" s="110">
        <v>100</v>
      </c>
      <c r="R8252" s="110">
        <v>100</v>
      </c>
      <c r="S8252" s="110">
        <v>0</v>
      </c>
      <c r="T8252" s="110">
        <v>55.10823913591198</v>
      </c>
      <c r="U8252" s="110">
        <v>55.10823913591198</v>
      </c>
    </row>
    <row r="8253" spans="1:21">
      <c r="A8253" s="54">
        <v>8251</v>
      </c>
      <c r="B8253" s="107">
        <v>49639</v>
      </c>
      <c r="C8253" s="107">
        <v>49639</v>
      </c>
      <c r="D8253" s="107">
        <v>457458</v>
      </c>
      <c r="E8253" s="108">
        <v>3019670000</v>
      </c>
      <c r="F8253" s="107">
        <v>0</v>
      </c>
      <c r="G8253" s="110">
        <v>36.430593316465163</v>
      </c>
      <c r="H8253" s="110">
        <v>14.702505850872914</v>
      </c>
      <c r="I8253" s="110">
        <v>29.095027089951248</v>
      </c>
      <c r="J8253" s="110">
        <v>30.786901415581866</v>
      </c>
      <c r="K8253" s="110">
        <v>13.767545506342858</v>
      </c>
      <c r="L8253" s="110">
        <v>37.657748902024302</v>
      </c>
      <c r="M8253" s="110">
        <v>80.003125312559803</v>
      </c>
      <c r="N8253" s="110">
        <v>100</v>
      </c>
      <c r="O8253" s="110">
        <v>100</v>
      </c>
      <c r="P8253" s="110">
        <v>100</v>
      </c>
      <c r="Q8253" s="110">
        <v>100</v>
      </c>
      <c r="R8253" s="110">
        <v>100</v>
      </c>
      <c r="S8253" s="110">
        <v>0</v>
      </c>
      <c r="T8253" s="110">
        <v>61.870287282816513</v>
      </c>
      <c r="U8253" s="110">
        <v>61.87028728281652</v>
      </c>
    </row>
    <row r="8254" spans="1:21">
      <c r="A8254" s="54">
        <v>8252</v>
      </c>
      <c r="B8254" s="107">
        <v>49640</v>
      </c>
      <c r="C8254" s="107">
        <v>49640</v>
      </c>
      <c r="D8254" s="107">
        <v>377642.00000000006</v>
      </c>
      <c r="E8254" s="108">
        <v>3019670000</v>
      </c>
      <c r="F8254" s="107">
        <v>0</v>
      </c>
      <c r="G8254" s="110">
        <v>25.937886192559443</v>
      </c>
      <c r="H8254" s="110">
        <v>11.497341387978125</v>
      </c>
      <c r="I8254" s="110">
        <v>20.551291369408936</v>
      </c>
      <c r="J8254" s="110">
        <v>27.370251720759633</v>
      </c>
      <c r="K8254" s="110">
        <v>14.315596734700748</v>
      </c>
      <c r="L8254" s="110">
        <v>34.685856636815174</v>
      </c>
      <c r="M8254" s="110">
        <v>66.673811391851345</v>
      </c>
      <c r="N8254" s="110">
        <v>100</v>
      </c>
      <c r="O8254" s="110">
        <v>100</v>
      </c>
      <c r="P8254" s="110">
        <v>100</v>
      </c>
      <c r="Q8254" s="110">
        <v>100</v>
      </c>
      <c r="R8254" s="110">
        <v>100</v>
      </c>
      <c r="S8254" s="110">
        <v>0</v>
      </c>
      <c r="T8254" s="110">
        <v>58.419336286172779</v>
      </c>
      <c r="U8254" s="110">
        <v>58.419336286172786</v>
      </c>
    </row>
    <row r="8255" spans="1:21">
      <c r="A8255" s="54">
        <v>8253</v>
      </c>
      <c r="B8255" s="107">
        <v>49641</v>
      </c>
      <c r="C8255" s="107">
        <v>49641</v>
      </c>
      <c r="D8255" s="107">
        <v>1716394.9999999993</v>
      </c>
      <c r="E8255" s="108">
        <v>6044330000</v>
      </c>
      <c r="F8255" s="107">
        <v>0</v>
      </c>
      <c r="G8255" s="110">
        <v>8.5126499242074498</v>
      </c>
      <c r="H8255" s="110">
        <v>5.5659696517363768</v>
      </c>
      <c r="I8255" s="110">
        <v>11.156951854334835</v>
      </c>
      <c r="J8255" s="110">
        <v>8.32061233349107</v>
      </c>
      <c r="K8255" s="110">
        <v>6.4342879513168203</v>
      </c>
      <c r="L8255" s="110">
        <v>34.2527300879512</v>
      </c>
      <c r="M8255" s="110">
        <v>74.082698917469941</v>
      </c>
      <c r="N8255" s="110">
        <v>35.234510208298303</v>
      </c>
      <c r="O8255" s="110">
        <v>26.652488422258095</v>
      </c>
      <c r="P8255" s="110">
        <v>13.689170726448983</v>
      </c>
      <c r="Q8255" s="110">
        <v>13.099445766645388</v>
      </c>
      <c r="R8255" s="110">
        <v>8.0991643800668687</v>
      </c>
      <c r="S8255" s="110">
        <v>8.3139411966667875</v>
      </c>
      <c r="T8255" s="110">
        <v>20.425056685352111</v>
      </c>
      <c r="U8255" s="110">
        <v>16.861517801875831</v>
      </c>
    </row>
    <row r="8256" spans="1:21">
      <c r="A8256" s="54">
        <v>8254</v>
      </c>
      <c r="B8256" s="107">
        <v>49642</v>
      </c>
      <c r="C8256" s="107">
        <v>49642</v>
      </c>
      <c r="D8256" s="107">
        <v>2573266</v>
      </c>
      <c r="E8256" s="108">
        <v>9059010000</v>
      </c>
      <c r="F8256" s="107">
        <v>0</v>
      </c>
      <c r="G8256" s="110">
        <v>7.4074129593163676</v>
      </c>
      <c r="H8256" s="110">
        <v>12.12539574773832</v>
      </c>
      <c r="I8256" s="110">
        <v>15.378496523690474</v>
      </c>
      <c r="J8256" s="110">
        <v>14.446120755538093</v>
      </c>
      <c r="K8256" s="110">
        <v>9.2457552843346438</v>
      </c>
      <c r="L8256" s="110">
        <v>18.058594959661317</v>
      </c>
      <c r="M8256" s="110">
        <v>31.236513932600396</v>
      </c>
      <c r="N8256" s="110">
        <v>47.834216248957169</v>
      </c>
      <c r="O8256" s="110">
        <v>48.511141154897508</v>
      </c>
      <c r="P8256" s="110">
        <v>17.684633769108512</v>
      </c>
      <c r="Q8256" s="110">
        <v>12.385816732589655</v>
      </c>
      <c r="R8256" s="110">
        <v>3.7893723268644588</v>
      </c>
      <c r="S8256" s="110">
        <v>12.702131564518329</v>
      </c>
      <c r="T8256" s="110">
        <v>19.841955866274741</v>
      </c>
      <c r="U8256" s="110">
        <v>19.606035840622617</v>
      </c>
    </row>
    <row r="8257" spans="1:21">
      <c r="A8257" s="54">
        <v>8255</v>
      </c>
      <c r="B8257" s="107">
        <v>49645</v>
      </c>
      <c r="C8257" s="107">
        <v>49645</v>
      </c>
      <c r="D8257" s="107">
        <v>613274</v>
      </c>
      <c r="E8257" s="108">
        <v>3019670000</v>
      </c>
      <c r="F8257" s="107">
        <v>0</v>
      </c>
      <c r="G8257" s="110">
        <v>52.29616982180746</v>
      </c>
      <c r="H8257" s="110">
        <v>98.22665905935223</v>
      </c>
      <c r="I8257" s="110">
        <v>100</v>
      </c>
      <c r="J8257" s="110">
        <v>100</v>
      </c>
      <c r="K8257" s="110">
        <v>83.953930557045837</v>
      </c>
      <c r="L8257" s="110">
        <v>100</v>
      </c>
      <c r="M8257" s="110">
        <v>100</v>
      </c>
      <c r="N8257" s="110">
        <v>100</v>
      </c>
      <c r="O8257" s="110">
        <v>100</v>
      </c>
      <c r="P8257" s="110">
        <v>100</v>
      </c>
      <c r="Q8257" s="110">
        <v>100</v>
      </c>
      <c r="R8257" s="110">
        <v>11.465280371502915</v>
      </c>
      <c r="S8257" s="110">
        <v>71.985884711549986</v>
      </c>
      <c r="T8257" s="110">
        <v>87.16183665080905</v>
      </c>
      <c r="U8257" s="110">
        <v>83.829963992079684</v>
      </c>
    </row>
    <row r="8258" spans="1:21">
      <c r="A8258" s="54">
        <v>8256</v>
      </c>
      <c r="B8258" s="107">
        <v>49646</v>
      </c>
      <c r="C8258" s="107">
        <v>49646</v>
      </c>
      <c r="D8258" s="107">
        <v>213369547</v>
      </c>
      <c r="E8258" s="108">
        <v>6039340000</v>
      </c>
      <c r="F8258" s="107">
        <v>0</v>
      </c>
      <c r="G8258" s="110">
        <v>1.2454808646333446</v>
      </c>
      <c r="H8258" s="110">
        <v>2.3069554079339509</v>
      </c>
      <c r="I8258" s="110">
        <v>5.5894698065001958</v>
      </c>
      <c r="J8258" s="110">
        <v>7.2223730315843486</v>
      </c>
      <c r="K8258" s="110">
        <v>1.2045374060002378</v>
      </c>
      <c r="L8258" s="110">
        <v>0.1</v>
      </c>
      <c r="M8258" s="110">
        <v>0.1</v>
      </c>
      <c r="N8258" s="110">
        <v>0.1</v>
      </c>
      <c r="O8258" s="110">
        <v>0.15784897841845238</v>
      </c>
      <c r="P8258" s="110">
        <v>0.16271328785659064</v>
      </c>
      <c r="Q8258" s="110">
        <v>0.29358163572700308</v>
      </c>
      <c r="R8258" s="110">
        <v>0.71319363798781055</v>
      </c>
      <c r="S8258" s="110">
        <v>3.8374492369487272</v>
      </c>
      <c r="T8258" s="110">
        <v>1.5996795047201615</v>
      </c>
      <c r="U8258" s="110">
        <v>2.75487352297792</v>
      </c>
    </row>
    <row r="8259" spans="1:21">
      <c r="A8259" s="54">
        <v>8257</v>
      </c>
      <c r="B8259" s="107">
        <v>49654</v>
      </c>
      <c r="C8259" s="107">
        <v>49654</v>
      </c>
      <c r="D8259" s="107">
        <v>1666128290.0000002</v>
      </c>
      <c r="E8259" s="108">
        <v>12068200000</v>
      </c>
      <c r="F8259" s="107">
        <v>0</v>
      </c>
      <c r="G8259" s="110">
        <v>100</v>
      </c>
      <c r="H8259" s="110">
        <v>100</v>
      </c>
      <c r="I8259" s="110">
        <v>100</v>
      </c>
      <c r="J8259" s="110">
        <v>39.696436089532789</v>
      </c>
      <c r="K8259" s="110">
        <v>19.344350386134089</v>
      </c>
      <c r="L8259" s="110">
        <v>31.726127786496015</v>
      </c>
      <c r="M8259" s="110">
        <v>32.799099804570133</v>
      </c>
      <c r="N8259" s="110">
        <v>74.208714938746652</v>
      </c>
      <c r="O8259" s="110">
        <v>100</v>
      </c>
      <c r="P8259" s="110">
        <v>3.9963765101222628</v>
      </c>
      <c r="Q8259" s="110">
        <v>0.40960656793769429</v>
      </c>
      <c r="R8259" s="110">
        <v>0.60578968576401016</v>
      </c>
      <c r="S8259" s="110">
        <v>41.471554434116321</v>
      </c>
      <c r="T8259" s="110">
        <v>50.232208480775292</v>
      </c>
      <c r="U8259" s="110">
        <v>41.865763333107992</v>
      </c>
    </row>
    <row r="8260" spans="1:21">
      <c r="A8260" s="54">
        <v>8258</v>
      </c>
      <c r="B8260" s="107">
        <v>49655</v>
      </c>
      <c r="C8260" s="107">
        <v>49655</v>
      </c>
      <c r="D8260" s="107">
        <v>214454.00000000006</v>
      </c>
      <c r="E8260" s="108">
        <v>3019670000</v>
      </c>
      <c r="F8260" s="107">
        <v>0</v>
      </c>
      <c r="G8260" s="110">
        <v>0.95576137878504108</v>
      </c>
      <c r="H8260" s="110">
        <v>1.6581373558955459</v>
      </c>
      <c r="I8260" s="110">
        <v>1.1667888505380781</v>
      </c>
      <c r="J8260" s="110">
        <v>1.8685934071425336</v>
      </c>
      <c r="K8260" s="110">
        <v>0.78416475808260899</v>
      </c>
      <c r="L8260" s="110">
        <v>0.37473913219063232</v>
      </c>
      <c r="M8260" s="110">
        <v>0.28746701772847832</v>
      </c>
      <c r="N8260" s="110">
        <v>0.2106780936651115</v>
      </c>
      <c r="O8260" s="110">
        <v>0.26764230968319641</v>
      </c>
      <c r="P8260" s="110">
        <v>0.2172996213934506</v>
      </c>
      <c r="Q8260" s="110">
        <v>0.19294985093776257</v>
      </c>
      <c r="R8260" s="110">
        <v>0.40134665571783129</v>
      </c>
      <c r="S8260" s="110">
        <v>1.0699949986762738</v>
      </c>
      <c r="T8260" s="110">
        <v>0.6987973693133559</v>
      </c>
      <c r="U8260" s="110">
        <v>0.78157575268066171</v>
      </c>
    </row>
    <row r="8261" spans="1:21">
      <c r="A8261" s="54">
        <v>8259</v>
      </c>
      <c r="B8261" s="107">
        <v>49656</v>
      </c>
      <c r="C8261" s="107">
        <v>49656</v>
      </c>
      <c r="D8261" s="107">
        <v>18714199.000000004</v>
      </c>
      <c r="E8261" s="108">
        <v>3019670000</v>
      </c>
      <c r="F8261" s="107">
        <v>0</v>
      </c>
      <c r="G8261" s="110">
        <v>0.90097240824070446</v>
      </c>
      <c r="H8261" s="110">
        <v>1.5911472699731102</v>
      </c>
      <c r="I8261" s="110">
        <v>1.0257057335814512</v>
      </c>
      <c r="J8261" s="110">
        <v>1.5875385815713177</v>
      </c>
      <c r="K8261" s="110">
        <v>0.75998357774939795</v>
      </c>
      <c r="L8261" s="110">
        <v>0.64448214597185194</v>
      </c>
      <c r="M8261" s="110">
        <v>0.52288995484336365</v>
      </c>
      <c r="N8261" s="110">
        <v>0.433665125545103</v>
      </c>
      <c r="O8261" s="110">
        <v>0.46313117319798636</v>
      </c>
      <c r="P8261" s="110">
        <v>0.28225810992529682</v>
      </c>
      <c r="Q8261" s="110">
        <v>0.21960691412449837</v>
      </c>
      <c r="R8261" s="110">
        <v>0.38698383299495398</v>
      </c>
      <c r="S8261" s="110">
        <v>1.0665425271701705</v>
      </c>
      <c r="T8261" s="110">
        <v>0.7348637356432528</v>
      </c>
      <c r="U8261" s="110">
        <v>1.0537950064706769</v>
      </c>
    </row>
    <row r="8262" spans="1:21">
      <c r="A8262" s="54">
        <v>8260</v>
      </c>
      <c r="B8262" s="107">
        <v>49657</v>
      </c>
      <c r="C8262" s="107">
        <v>49657</v>
      </c>
      <c r="D8262" s="107">
        <v>15154033.999999994</v>
      </c>
      <c r="E8262" s="108">
        <v>3019670000</v>
      </c>
      <c r="F8262" s="107">
        <v>0</v>
      </c>
      <c r="G8262" s="110">
        <v>11.178323152049654</v>
      </c>
      <c r="H8262" s="110">
        <v>23.657365384735819</v>
      </c>
      <c r="I8262" s="110">
        <v>16.18823290386586</v>
      </c>
      <c r="J8262" s="110">
        <v>33.533103148297499</v>
      </c>
      <c r="K8262" s="110">
        <v>16.256821619215362</v>
      </c>
      <c r="L8262" s="110">
        <v>20.609383139937972</v>
      </c>
      <c r="M8262" s="110">
        <v>19.52645656527994</v>
      </c>
      <c r="N8262" s="110">
        <v>17.029416430262415</v>
      </c>
      <c r="O8262" s="110">
        <v>19.800760432536606</v>
      </c>
      <c r="P8262" s="110">
        <v>5.4384583280562868</v>
      </c>
      <c r="Q8262" s="110">
        <v>3.0466971633333388</v>
      </c>
      <c r="R8262" s="110">
        <v>5.6495505529277956</v>
      </c>
      <c r="S8262" s="110">
        <v>20.506741885540098</v>
      </c>
      <c r="T8262" s="110">
        <v>15.992880735041545</v>
      </c>
      <c r="U8262" s="110">
        <v>18.892145655241023</v>
      </c>
    </row>
    <row r="8263" spans="1:21">
      <c r="A8263" s="54">
        <v>8261</v>
      </c>
      <c r="B8263" s="107">
        <v>49658</v>
      </c>
      <c r="C8263" s="107">
        <v>49658</v>
      </c>
      <c r="D8263" s="107">
        <v>360</v>
      </c>
      <c r="E8263" s="108">
        <v>3019670000</v>
      </c>
      <c r="F8263" s="107">
        <v>1</v>
      </c>
      <c r="G8263" s="110">
        <v>-99999</v>
      </c>
      <c r="H8263" s="110">
        <v>-99999</v>
      </c>
      <c r="I8263" s="110">
        <v>-99999</v>
      </c>
      <c r="J8263" s="110">
        <v>-99999</v>
      </c>
      <c r="K8263" s="110">
        <v>-99999</v>
      </c>
      <c r="L8263" s="110">
        <v>-99999</v>
      </c>
      <c r="M8263" s="110">
        <v>-99999</v>
      </c>
      <c r="N8263" s="110">
        <v>-99999</v>
      </c>
      <c r="O8263" s="110">
        <v>-99999</v>
      </c>
      <c r="P8263" s="110">
        <v>-99999</v>
      </c>
      <c r="Q8263" s="110">
        <v>-99999</v>
      </c>
      <c r="R8263" s="110">
        <v>-99999</v>
      </c>
      <c r="S8263" s="110">
        <v>0</v>
      </c>
      <c r="T8263" s="110">
        <v>0</v>
      </c>
      <c r="U8263" s="110">
        <v>0</v>
      </c>
    </row>
    <row r="8264" spans="1:21">
      <c r="A8264" s="54">
        <v>8262</v>
      </c>
      <c r="B8264" s="107">
        <v>49659</v>
      </c>
      <c r="C8264" s="107">
        <v>49659</v>
      </c>
      <c r="D8264" s="107">
        <v>304207</v>
      </c>
      <c r="E8264" s="108">
        <v>3019670000</v>
      </c>
      <c r="F8264" s="107">
        <v>0</v>
      </c>
      <c r="G8264" s="110">
        <v>0.88643686073129779</v>
      </c>
      <c r="H8264" s="110">
        <v>1.2863286154498392</v>
      </c>
      <c r="I8264" s="110">
        <v>1.4582464263121033</v>
      </c>
      <c r="J8264" s="110">
        <v>1.3753075861610735</v>
      </c>
      <c r="K8264" s="110">
        <v>0.60127538196902097</v>
      </c>
      <c r="L8264" s="110">
        <v>0.13094085245416237</v>
      </c>
      <c r="M8264" s="110">
        <v>0.1</v>
      </c>
      <c r="N8264" s="110">
        <v>0.1</v>
      </c>
      <c r="O8264" s="110">
        <v>0.1</v>
      </c>
      <c r="P8264" s="110">
        <v>0.10370316905250487</v>
      </c>
      <c r="Q8264" s="110">
        <v>0.3328778005967214</v>
      </c>
      <c r="R8264" s="110">
        <v>0.64751781889453275</v>
      </c>
      <c r="S8264" s="110">
        <v>1.0944844089798127</v>
      </c>
      <c r="T8264" s="110">
        <v>0.59355287596843798</v>
      </c>
      <c r="U8264" s="110">
        <v>0.64524544939473349</v>
      </c>
    </row>
    <row r="8265" spans="1:21">
      <c r="A8265" s="54">
        <v>8263</v>
      </c>
      <c r="B8265" s="107">
        <v>49670</v>
      </c>
      <c r="C8265" s="107">
        <v>49670</v>
      </c>
      <c r="D8265" s="107">
        <v>59203013</v>
      </c>
      <c r="E8265" s="108">
        <v>3019670000</v>
      </c>
      <c r="F8265" s="107">
        <v>0</v>
      </c>
      <c r="G8265" s="110">
        <v>2.0199799355738239</v>
      </c>
      <c r="H8265" s="110">
        <v>6.725530338166263</v>
      </c>
      <c r="I8265" s="110">
        <v>22.475053430856864</v>
      </c>
      <c r="J8265" s="110">
        <v>100</v>
      </c>
      <c r="K8265" s="110">
        <v>6.1709868043565228</v>
      </c>
      <c r="L8265" s="110">
        <v>3.7638613418733029</v>
      </c>
      <c r="M8265" s="110">
        <v>3.6814214262337361</v>
      </c>
      <c r="N8265" s="110">
        <v>3.9796574061709138</v>
      </c>
      <c r="O8265" s="110">
        <v>1.6040745022110228</v>
      </c>
      <c r="P8265" s="110">
        <v>0.64042632621602691</v>
      </c>
      <c r="Q8265" s="110">
        <v>0.58494065184296284</v>
      </c>
      <c r="R8265" s="110">
        <v>0.89774990828394308</v>
      </c>
      <c r="S8265" s="110">
        <v>29.362456904808838</v>
      </c>
      <c r="T8265" s="110">
        <v>12.711973505982114</v>
      </c>
      <c r="U8265" s="110">
        <v>26.458849257529732</v>
      </c>
    </row>
    <row r="8266" spans="1:21">
      <c r="A8266" s="54">
        <v>8264</v>
      </c>
      <c r="B8266" s="107">
        <v>49671</v>
      </c>
      <c r="C8266" s="107">
        <v>49671</v>
      </c>
      <c r="D8266" s="107">
        <v>90011671.000000015</v>
      </c>
      <c r="E8266" s="108">
        <v>6034120000</v>
      </c>
      <c r="F8266" s="107">
        <v>0</v>
      </c>
      <c r="G8266" s="110">
        <v>1.9910866519086565</v>
      </c>
      <c r="H8266" s="110">
        <v>4.1375350366312125</v>
      </c>
      <c r="I8266" s="110">
        <v>17.075759555839426</v>
      </c>
      <c r="J8266" s="110">
        <v>9.4881572273510066</v>
      </c>
      <c r="K8266" s="110">
        <v>1.9290843255556398</v>
      </c>
      <c r="L8266" s="110">
        <v>1.7991490112945581</v>
      </c>
      <c r="M8266" s="110">
        <v>2.1623950399230569</v>
      </c>
      <c r="N8266" s="110">
        <v>1.973229242408852</v>
      </c>
      <c r="O8266" s="110">
        <v>0.52686762785169261</v>
      </c>
      <c r="P8266" s="110">
        <v>0.26492767810990503</v>
      </c>
      <c r="Q8266" s="110">
        <v>0.27711220183943647</v>
      </c>
      <c r="R8266" s="110">
        <v>0.53254947395014796</v>
      </c>
      <c r="S8266" s="110">
        <v>7.2338778904926997</v>
      </c>
      <c r="T8266" s="110">
        <v>3.5131544227219664</v>
      </c>
      <c r="U8266" s="110">
        <v>6.2068271449973604</v>
      </c>
    </row>
    <row r="8267" spans="1:21">
      <c r="A8267" s="54">
        <v>8265</v>
      </c>
      <c r="B8267" s="107">
        <v>49672</v>
      </c>
      <c r="C8267" s="107">
        <v>49672</v>
      </c>
      <c r="D8267" s="107">
        <v>189322.99999999997</v>
      </c>
      <c r="E8267" s="108">
        <v>3019670000</v>
      </c>
      <c r="F8267" s="107">
        <v>0</v>
      </c>
      <c r="G8267" s="110">
        <v>5.7818208064738537</v>
      </c>
      <c r="H8267" s="110">
        <v>10.83613014435142</v>
      </c>
      <c r="I8267" s="110">
        <v>13.200882550692553</v>
      </c>
      <c r="J8267" s="110">
        <v>16.093394585263898</v>
      </c>
      <c r="K8267" s="110">
        <v>7.5246333617770222</v>
      </c>
      <c r="L8267" s="110">
        <v>1.7107152625958026</v>
      </c>
      <c r="M8267" s="110">
        <v>0.89534245383782463</v>
      </c>
      <c r="N8267" s="110">
        <v>0.73979874249152389</v>
      </c>
      <c r="O8267" s="110">
        <v>0.76768702512088294</v>
      </c>
      <c r="P8267" s="110">
        <v>0.95983268064789429</v>
      </c>
      <c r="Q8267" s="110">
        <v>1.5672018173444644</v>
      </c>
      <c r="R8267" s="110">
        <v>2.3906020144252991</v>
      </c>
      <c r="S8267" s="110">
        <v>0</v>
      </c>
      <c r="T8267" s="110">
        <v>5.2056701204185361</v>
      </c>
      <c r="U8267" s="110">
        <v>5.2056701204185361</v>
      </c>
    </row>
    <row r="8268" spans="1:21">
      <c r="A8268" s="54">
        <v>8266</v>
      </c>
      <c r="B8268" s="107">
        <v>49673</v>
      </c>
      <c r="C8268" s="107">
        <v>49673</v>
      </c>
      <c r="D8268" s="107">
        <v>235789.99999999997</v>
      </c>
      <c r="E8268" s="108">
        <v>3019670000</v>
      </c>
      <c r="F8268" s="107">
        <v>0</v>
      </c>
      <c r="G8268" s="110">
        <v>7.0987448762672676</v>
      </c>
      <c r="H8268" s="110">
        <v>12.618842318722752</v>
      </c>
      <c r="I8268" s="110">
        <v>15.441976711349913</v>
      </c>
      <c r="J8268" s="110">
        <v>18.97484952092805</v>
      </c>
      <c r="K8268" s="110">
        <v>9.5402013336832976</v>
      </c>
      <c r="L8268" s="110">
        <v>2.0962493425473756</v>
      </c>
      <c r="M8268" s="110">
        <v>1.0176989256581184</v>
      </c>
      <c r="N8268" s="110">
        <v>0.85710113286424827</v>
      </c>
      <c r="O8268" s="110">
        <v>0.89223584724227778</v>
      </c>
      <c r="P8268" s="110">
        <v>1.1228995761690312</v>
      </c>
      <c r="Q8268" s="110">
        <v>1.9422691802323797</v>
      </c>
      <c r="R8268" s="110">
        <v>3.2544008719117361</v>
      </c>
      <c r="S8268" s="110">
        <v>0</v>
      </c>
      <c r="T8268" s="110">
        <v>6.2381224697980384</v>
      </c>
      <c r="U8268" s="110">
        <v>6.2381224697980375</v>
      </c>
    </row>
    <row r="8269" spans="1:21">
      <c r="A8269" s="54">
        <v>8267</v>
      </c>
      <c r="B8269" s="107">
        <v>49674</v>
      </c>
      <c r="C8269" s="107">
        <v>49674</v>
      </c>
      <c r="D8269" s="107">
        <v>19999958.000000004</v>
      </c>
      <c r="E8269" s="108">
        <v>3019670000</v>
      </c>
      <c r="F8269" s="107">
        <v>0</v>
      </c>
      <c r="G8269" s="110">
        <v>0.35933580336940596</v>
      </c>
      <c r="H8269" s="110">
        <v>0.68320139780971112</v>
      </c>
      <c r="I8269" s="110">
        <v>0.90647578985968613</v>
      </c>
      <c r="J8269" s="110">
        <v>1.115198377919751</v>
      </c>
      <c r="K8269" s="110">
        <v>0.45726676621810125</v>
      </c>
      <c r="L8269" s="110">
        <v>0.13058274362922143</v>
      </c>
      <c r="M8269" s="110">
        <v>0.1</v>
      </c>
      <c r="N8269" s="110">
        <v>0.1</v>
      </c>
      <c r="O8269" s="110">
        <v>0.1</v>
      </c>
      <c r="P8269" s="110">
        <v>0.1</v>
      </c>
      <c r="Q8269" s="110">
        <v>0.10205713376337977</v>
      </c>
      <c r="R8269" s="110">
        <v>0.16223659735188115</v>
      </c>
      <c r="S8269" s="110">
        <v>0.80488741948390119</v>
      </c>
      <c r="T8269" s="110">
        <v>0.35969621749342812</v>
      </c>
      <c r="U8269" s="110">
        <v>0.68624278009817308</v>
      </c>
    </row>
    <row r="8270" spans="1:21">
      <c r="A8270" s="54">
        <v>8268</v>
      </c>
      <c r="B8270" s="107">
        <v>49675</v>
      </c>
      <c r="C8270" s="107">
        <v>49675</v>
      </c>
      <c r="D8270" s="107">
        <v>39996195.000000007</v>
      </c>
      <c r="E8270" s="108">
        <v>3019670000</v>
      </c>
      <c r="F8270" s="107">
        <v>0</v>
      </c>
      <c r="G8270" s="110">
        <v>0.36185112400933928</v>
      </c>
      <c r="H8270" s="110">
        <v>0.68202215291335877</v>
      </c>
      <c r="I8270" s="110">
        <v>1.2720006034068112</v>
      </c>
      <c r="J8270" s="110">
        <v>4.4450188340295131</v>
      </c>
      <c r="K8270" s="110">
        <v>1.447099216123114</v>
      </c>
      <c r="L8270" s="110">
        <v>0.40378966347674966</v>
      </c>
      <c r="M8270" s="110">
        <v>0.25873563560968593</v>
      </c>
      <c r="N8270" s="110">
        <v>0.25158450848572983</v>
      </c>
      <c r="O8270" s="110">
        <v>0.25663134002206917</v>
      </c>
      <c r="P8270" s="110">
        <v>0.18475196136292274</v>
      </c>
      <c r="Q8270" s="110">
        <v>0.14974605736075453</v>
      </c>
      <c r="R8270" s="110">
        <v>0.18637283720224337</v>
      </c>
      <c r="S8270" s="110">
        <v>1.9870087021628522</v>
      </c>
      <c r="T8270" s="110">
        <v>0.82496699450019095</v>
      </c>
      <c r="U8270" s="110">
        <v>1.6631385421661462</v>
      </c>
    </row>
    <row r="8271" spans="1:21">
      <c r="A8271" s="54">
        <v>8269</v>
      </c>
      <c r="B8271" s="107">
        <v>49676</v>
      </c>
      <c r="C8271" s="107">
        <v>49676</v>
      </c>
      <c r="D8271" s="107">
        <v>6375962.0000000009</v>
      </c>
      <c r="E8271" s="108">
        <v>3019670000</v>
      </c>
      <c r="F8271" s="107">
        <v>0</v>
      </c>
      <c r="G8271" s="110">
        <v>1.4023191307772234</v>
      </c>
      <c r="H8271" s="110">
        <v>2.694986640429506</v>
      </c>
      <c r="I8271" s="110">
        <v>3.576828669454573</v>
      </c>
      <c r="J8271" s="110">
        <v>5.4255376922064666</v>
      </c>
      <c r="K8271" s="110">
        <v>3.8147013009708557</v>
      </c>
      <c r="L8271" s="110">
        <v>2.0577673749935985</v>
      </c>
      <c r="M8271" s="110">
        <v>1.6440092113877602</v>
      </c>
      <c r="N8271" s="110">
        <v>1.7177684728728275</v>
      </c>
      <c r="O8271" s="110">
        <v>1.6191284415315137</v>
      </c>
      <c r="P8271" s="110">
        <v>0.95623956236523622</v>
      </c>
      <c r="Q8271" s="110">
        <v>0.64424195781866911</v>
      </c>
      <c r="R8271" s="110">
        <v>0.76039661679933734</v>
      </c>
      <c r="S8271" s="110">
        <v>2.3326775255342502</v>
      </c>
      <c r="T8271" s="110">
        <v>2.1928270893006307</v>
      </c>
      <c r="U8271" s="110">
        <v>2.301466521102506</v>
      </c>
    </row>
    <row r="8272" spans="1:21">
      <c r="A8272" s="54">
        <v>8270</v>
      </c>
      <c r="B8272" s="107">
        <v>49677</v>
      </c>
      <c r="C8272" s="107">
        <v>49677</v>
      </c>
      <c r="D8272" s="107">
        <v>2835079</v>
      </c>
      <c r="E8272" s="108">
        <v>3019670000</v>
      </c>
      <c r="F8272" s="107">
        <v>1</v>
      </c>
      <c r="G8272" s="110">
        <v>-99999</v>
      </c>
      <c r="H8272" s="110">
        <v>-99999</v>
      </c>
      <c r="I8272" s="110">
        <v>-99999</v>
      </c>
      <c r="J8272" s="110">
        <v>-99999</v>
      </c>
      <c r="K8272" s="110">
        <v>-99999</v>
      </c>
      <c r="L8272" s="110">
        <v>-99999</v>
      </c>
      <c r="M8272" s="110">
        <v>-99999</v>
      </c>
      <c r="N8272" s="110">
        <v>-99999</v>
      </c>
      <c r="O8272" s="110">
        <v>-99999</v>
      </c>
      <c r="P8272" s="110">
        <v>-99999</v>
      </c>
      <c r="Q8272" s="110">
        <v>-99999</v>
      </c>
      <c r="R8272" s="110">
        <v>-99999</v>
      </c>
      <c r="S8272" s="110">
        <v>0</v>
      </c>
      <c r="T8272" s="110">
        <v>0</v>
      </c>
      <c r="U8272" s="110">
        <v>0</v>
      </c>
    </row>
    <row r="8273" spans="1:21">
      <c r="A8273" s="54">
        <v>8271</v>
      </c>
      <c r="B8273" s="107">
        <v>49678</v>
      </c>
      <c r="C8273" s="107">
        <v>49678</v>
      </c>
      <c r="D8273" s="107">
        <v>8388377</v>
      </c>
      <c r="E8273" s="108">
        <v>3019670000</v>
      </c>
      <c r="F8273" s="107">
        <v>0</v>
      </c>
      <c r="G8273" s="110">
        <v>0.93951518714111393</v>
      </c>
      <c r="H8273" s="110">
        <v>0.94771094511247489</v>
      </c>
      <c r="I8273" s="110">
        <v>1.5973021131483043</v>
      </c>
      <c r="J8273" s="110">
        <v>3.7041402596752451</v>
      </c>
      <c r="K8273" s="110">
        <v>7.2673050222933666</v>
      </c>
      <c r="L8273" s="110">
        <v>2.7555854551999288</v>
      </c>
      <c r="M8273" s="110">
        <v>1.1952260838447952</v>
      </c>
      <c r="N8273" s="110">
        <v>1.1605321958317325</v>
      </c>
      <c r="O8273" s="110">
        <v>0.763741398186078</v>
      </c>
      <c r="P8273" s="110">
        <v>0.71261276945989471</v>
      </c>
      <c r="Q8273" s="110">
        <v>0.68936123372841984</v>
      </c>
      <c r="R8273" s="110">
        <v>0.67158184802675369</v>
      </c>
      <c r="S8273" s="110">
        <v>3.2117800341254901</v>
      </c>
      <c r="T8273" s="110">
        <v>1.8670512093040088</v>
      </c>
      <c r="U8273" s="110">
        <v>2.9165983910109952</v>
      </c>
    </row>
    <row r="8274" spans="1:21">
      <c r="A8274" s="54">
        <v>8272</v>
      </c>
      <c r="B8274" s="107">
        <v>49679</v>
      </c>
      <c r="C8274" s="107">
        <v>49679</v>
      </c>
      <c r="D8274" s="107">
        <v>55238550.000000015</v>
      </c>
      <c r="E8274" s="108">
        <v>3019670000</v>
      </c>
      <c r="F8274" s="107">
        <v>0</v>
      </c>
      <c r="G8274" s="110">
        <v>0.15532618728813322</v>
      </c>
      <c r="H8274" s="110">
        <v>0.16510517060527385</v>
      </c>
      <c r="I8274" s="110">
        <v>0.23667335113259799</v>
      </c>
      <c r="J8274" s="110">
        <v>0.46640157847402536</v>
      </c>
      <c r="K8274" s="110">
        <v>0.63715211208885947</v>
      </c>
      <c r="L8274" s="110">
        <v>0.70345205375464803</v>
      </c>
      <c r="M8274" s="110">
        <v>0.58181338287134754</v>
      </c>
      <c r="N8274" s="110">
        <v>0.57116165395805063</v>
      </c>
      <c r="O8274" s="110">
        <v>0.48613197746337705</v>
      </c>
      <c r="P8274" s="110">
        <v>0.37183540838653206</v>
      </c>
      <c r="Q8274" s="110">
        <v>0.25711232014753849</v>
      </c>
      <c r="R8274" s="110">
        <v>0.15797066544425922</v>
      </c>
      <c r="S8274" s="110">
        <v>0.42497524753701393</v>
      </c>
      <c r="T8274" s="110">
        <v>0.39917798846788694</v>
      </c>
      <c r="U8274" s="110">
        <v>0.42128405556219339</v>
      </c>
    </row>
    <row r="8275" spans="1:21">
      <c r="A8275" s="54">
        <v>8273</v>
      </c>
      <c r="B8275" s="107">
        <v>49680</v>
      </c>
      <c r="C8275" s="107">
        <v>49680</v>
      </c>
      <c r="D8275" s="107">
        <v>9202292</v>
      </c>
      <c r="E8275" s="108">
        <v>3019670000</v>
      </c>
      <c r="F8275" s="107">
        <v>0</v>
      </c>
      <c r="G8275" s="110">
        <v>0.1</v>
      </c>
      <c r="H8275" s="110">
        <v>0.12010689191752361</v>
      </c>
      <c r="I8275" s="110">
        <v>0.17745531933335157</v>
      </c>
      <c r="J8275" s="110">
        <v>0.37683989574443982</v>
      </c>
      <c r="K8275" s="110">
        <v>0.52249307608131612</v>
      </c>
      <c r="L8275" s="110">
        <v>0.55047411495091292</v>
      </c>
      <c r="M8275" s="110">
        <v>0.54673816299133815</v>
      </c>
      <c r="N8275" s="110">
        <v>0.61439186478182095</v>
      </c>
      <c r="O8275" s="110">
        <v>0.62405860555547188</v>
      </c>
      <c r="P8275" s="110">
        <v>0.40068401088737327</v>
      </c>
      <c r="Q8275" s="110">
        <v>0.16994582369205186</v>
      </c>
      <c r="R8275" s="110">
        <v>0.1</v>
      </c>
      <c r="S8275" s="110">
        <v>0.3895959052842905</v>
      </c>
      <c r="T8275" s="110">
        <v>0.35859898049463329</v>
      </c>
      <c r="U8275" s="110">
        <v>0.37017725463407941</v>
      </c>
    </row>
    <row r="8276" spans="1:21">
      <c r="A8276" s="54">
        <v>8274</v>
      </c>
      <c r="B8276" s="107">
        <v>49681</v>
      </c>
      <c r="C8276" s="107">
        <v>49681</v>
      </c>
      <c r="D8276" s="107">
        <v>1556608.0000000007</v>
      </c>
      <c r="E8276" s="108">
        <v>3019670000</v>
      </c>
      <c r="F8276" s="107">
        <v>0</v>
      </c>
      <c r="G8276" s="110">
        <v>0.69342100538649987</v>
      </c>
      <c r="H8276" s="110">
        <v>0.93077625594321378</v>
      </c>
      <c r="I8276" s="110">
        <v>1.3911192423277594</v>
      </c>
      <c r="J8276" s="110">
        <v>3.1023958909419247</v>
      </c>
      <c r="K8276" s="110">
        <v>4.2793774499355122</v>
      </c>
      <c r="L8276" s="110">
        <v>4.5558186351317005</v>
      </c>
      <c r="M8276" s="110">
        <v>4.0454228498950071</v>
      </c>
      <c r="N8276" s="110">
        <v>5.0059298611938221</v>
      </c>
      <c r="O8276" s="110">
        <v>5.3072886825257255</v>
      </c>
      <c r="P8276" s="110">
        <v>2.7845553057534347</v>
      </c>
      <c r="Q8276" s="110">
        <v>0.99293990123082909</v>
      </c>
      <c r="R8276" s="110">
        <v>0.66056214552978776</v>
      </c>
      <c r="S8276" s="110">
        <v>3.4594831282972334</v>
      </c>
      <c r="T8276" s="110">
        <v>2.8124672688162682</v>
      </c>
      <c r="U8276" s="110">
        <v>3.0706138809535624</v>
      </c>
    </row>
    <row r="8277" spans="1:21">
      <c r="A8277" s="54">
        <v>8275</v>
      </c>
      <c r="B8277" s="107">
        <v>49682</v>
      </c>
      <c r="C8277" s="107">
        <v>49682</v>
      </c>
      <c r="D8277" s="107">
        <v>14539891.000000006</v>
      </c>
      <c r="E8277" s="108">
        <v>3024660000</v>
      </c>
      <c r="F8277" s="107">
        <v>0</v>
      </c>
      <c r="G8277" s="110">
        <v>3.1752990141547111</v>
      </c>
      <c r="H8277" s="110">
        <v>5.2113894037006077</v>
      </c>
      <c r="I8277" s="110">
        <v>6.5878803921637887</v>
      </c>
      <c r="J8277" s="110">
        <v>6.4248544102503864</v>
      </c>
      <c r="K8277" s="110">
        <v>1.6029335780270038</v>
      </c>
      <c r="L8277" s="110">
        <v>0.52441349117088631</v>
      </c>
      <c r="M8277" s="110">
        <v>0.69663206171522318</v>
      </c>
      <c r="N8277" s="110">
        <v>0.59310115075880399</v>
      </c>
      <c r="O8277" s="110">
        <v>0.26269157455733194</v>
      </c>
      <c r="P8277" s="110">
        <v>0.19390894922694657</v>
      </c>
      <c r="Q8277" s="110">
        <v>0.45848874147124508</v>
      </c>
      <c r="R8277" s="110">
        <v>1.7681584928586496</v>
      </c>
      <c r="S8277" s="110">
        <v>3.9096606545077153</v>
      </c>
      <c r="T8277" s="110">
        <v>2.2916459383379659</v>
      </c>
      <c r="U8277" s="110">
        <v>3.7639590062589314</v>
      </c>
    </row>
    <row r="8278" spans="1:21">
      <c r="A8278" s="54">
        <v>8276</v>
      </c>
      <c r="B8278" s="107">
        <v>49686</v>
      </c>
      <c r="C8278" s="107">
        <v>49686</v>
      </c>
      <c r="D8278" s="107">
        <v>175014474</v>
      </c>
      <c r="E8278" s="108">
        <v>42245900000</v>
      </c>
      <c r="F8278" s="107">
        <v>0</v>
      </c>
      <c r="G8278" s="110">
        <v>0.34827927322479191</v>
      </c>
      <c r="H8278" s="110">
        <v>0.65833173605482542</v>
      </c>
      <c r="I8278" s="110">
        <v>0.95267323609152121</v>
      </c>
      <c r="J8278" s="110">
        <v>1.1255809795505685</v>
      </c>
      <c r="K8278" s="110">
        <v>0.59222947207096399</v>
      </c>
      <c r="L8278" s="110">
        <v>0.32137582973932216</v>
      </c>
      <c r="M8278" s="110">
        <v>0.20410729779751766</v>
      </c>
      <c r="N8278" s="110">
        <v>0.19716212143741713</v>
      </c>
      <c r="O8278" s="110">
        <v>0.21123979879452151</v>
      </c>
      <c r="P8278" s="110">
        <v>0.18028302984298644</v>
      </c>
      <c r="Q8278" s="110">
        <v>0.18565958081593795</v>
      </c>
      <c r="R8278" s="110">
        <v>0.22117966811055401</v>
      </c>
      <c r="S8278" s="110">
        <v>0.51590607351502726</v>
      </c>
      <c r="T8278" s="110">
        <v>0.43317516862757727</v>
      </c>
      <c r="U8278" s="110">
        <v>0.47140238447637672</v>
      </c>
    </row>
    <row r="8279" spans="1:21">
      <c r="A8279" s="54">
        <v>8277</v>
      </c>
      <c r="B8279" s="107">
        <v>49687</v>
      </c>
      <c r="C8279" s="107">
        <v>49687</v>
      </c>
      <c r="D8279" s="107">
        <v>45174068</v>
      </c>
      <c r="E8279" s="108">
        <v>3024660000</v>
      </c>
      <c r="F8279" s="107">
        <v>0</v>
      </c>
      <c r="G8279" s="110">
        <v>10.830797350560925</v>
      </c>
      <c r="H8279" s="110">
        <v>11.369183244729914</v>
      </c>
      <c r="I8279" s="110">
        <v>19.21682151185264</v>
      </c>
      <c r="J8279" s="110">
        <v>100</v>
      </c>
      <c r="K8279" s="110">
        <v>100</v>
      </c>
      <c r="L8279" s="110">
        <v>31.577641037963712</v>
      </c>
      <c r="M8279" s="110">
        <v>15.600225383299009</v>
      </c>
      <c r="N8279" s="110">
        <v>10.430314704615517</v>
      </c>
      <c r="O8279" s="110">
        <v>16.527398402337337</v>
      </c>
      <c r="P8279" s="110">
        <v>10.854383995488178</v>
      </c>
      <c r="Q8279" s="110">
        <v>6.7348435660652335</v>
      </c>
      <c r="R8279" s="110">
        <v>9.1771072124564945</v>
      </c>
      <c r="S8279" s="110">
        <v>32.016838487587655</v>
      </c>
      <c r="T8279" s="110">
        <v>28.526559700780748</v>
      </c>
      <c r="U8279" s="110">
        <v>31.741305984938826</v>
      </c>
    </row>
    <row r="8280" spans="1:21">
      <c r="A8280" s="54">
        <v>8278</v>
      </c>
      <c r="B8280" s="107">
        <v>49694</v>
      </c>
      <c r="C8280" s="107">
        <v>49694</v>
      </c>
      <c r="D8280" s="107">
        <v>66292602</v>
      </c>
      <c r="E8280" s="108">
        <v>3024660000</v>
      </c>
      <c r="F8280" s="107">
        <v>0</v>
      </c>
      <c r="G8280" s="110">
        <v>100</v>
      </c>
      <c r="H8280" s="110">
        <v>100</v>
      </c>
      <c r="I8280" s="110">
        <v>100</v>
      </c>
      <c r="J8280" s="110">
        <v>100</v>
      </c>
      <c r="K8280" s="110">
        <v>9.9242171788649696</v>
      </c>
      <c r="L8280" s="110">
        <v>56.006662931607039</v>
      </c>
      <c r="M8280" s="110">
        <v>100</v>
      </c>
      <c r="N8280" s="110">
        <v>51.733089147124325</v>
      </c>
      <c r="O8280" s="110">
        <v>17.768609532421092</v>
      </c>
      <c r="P8280" s="110">
        <v>35.098301112167384</v>
      </c>
      <c r="Q8280" s="110">
        <v>6.7846706062438811</v>
      </c>
      <c r="R8280" s="110">
        <v>100</v>
      </c>
      <c r="S8280" s="110">
        <v>65.445480170987537</v>
      </c>
      <c r="T8280" s="110">
        <v>64.776295875702402</v>
      </c>
      <c r="U8280" s="110">
        <v>65.294327103095696</v>
      </c>
    </row>
    <row r="8281" spans="1:21">
      <c r="A8281" s="54">
        <v>8279</v>
      </c>
      <c r="B8281" s="107">
        <v>49695</v>
      </c>
      <c r="C8281" s="107">
        <v>49695</v>
      </c>
      <c r="D8281" s="107">
        <v>51444260</v>
      </c>
      <c r="E8281" s="108">
        <v>3024660000</v>
      </c>
      <c r="F8281" s="107">
        <v>0</v>
      </c>
      <c r="G8281" s="110">
        <v>99.036903324755713</v>
      </c>
      <c r="H8281" s="110">
        <v>29.347872248337715</v>
      </c>
      <c r="I8281" s="110">
        <v>21.416124634238262</v>
      </c>
      <c r="J8281" s="110">
        <v>18.632268446744082</v>
      </c>
      <c r="K8281" s="110">
        <v>23.123171238512718</v>
      </c>
      <c r="L8281" s="110">
        <v>26.515956545826025</v>
      </c>
      <c r="M8281" s="110">
        <v>49.827408232427921</v>
      </c>
      <c r="N8281" s="110">
        <v>44.633238199398313</v>
      </c>
      <c r="O8281" s="110">
        <v>24.012474070911729</v>
      </c>
      <c r="P8281" s="110">
        <v>24.629650631012865</v>
      </c>
      <c r="Q8281" s="110">
        <v>11.085690537773759</v>
      </c>
      <c r="R8281" s="110">
        <v>24.282912990721464</v>
      </c>
      <c r="S8281" s="110">
        <v>32.025363359278366</v>
      </c>
      <c r="T8281" s="110">
        <v>33.04530592505504</v>
      </c>
      <c r="U8281" s="110">
        <v>32.125131474181281</v>
      </c>
    </row>
    <row r="8282" spans="1:21">
      <c r="A8282" s="54">
        <v>8280</v>
      </c>
      <c r="B8282" s="107">
        <v>49701</v>
      </c>
      <c r="C8282" s="107">
        <v>49701</v>
      </c>
      <c r="D8282" s="107">
        <v>60260593.999999993</v>
      </c>
      <c r="E8282" s="108">
        <v>9083530000</v>
      </c>
      <c r="F8282" s="107">
        <v>0</v>
      </c>
      <c r="G8282" s="110">
        <v>4.6815534394025038</v>
      </c>
      <c r="H8282" s="110">
        <v>7.0377828450788451</v>
      </c>
      <c r="I8282" s="110">
        <v>10.377435188580238</v>
      </c>
      <c r="J8282" s="110">
        <v>3.9888808612868205</v>
      </c>
      <c r="K8282" s="110">
        <v>2.1973092678948953</v>
      </c>
      <c r="L8282" s="110">
        <v>1.859685650692859</v>
      </c>
      <c r="M8282" s="110">
        <v>1.187391214223845</v>
      </c>
      <c r="N8282" s="110">
        <v>1.1921272279208142</v>
      </c>
      <c r="O8282" s="110">
        <v>1.4927950608045786</v>
      </c>
      <c r="P8282" s="110">
        <v>1.5079436539136379</v>
      </c>
      <c r="Q8282" s="110">
        <v>1.5934372608959733</v>
      </c>
      <c r="R8282" s="110">
        <v>2.1485657417652324</v>
      </c>
      <c r="S8282" s="110">
        <v>2.4045307628644856</v>
      </c>
      <c r="T8282" s="110">
        <v>3.2720756177050205</v>
      </c>
      <c r="U8282" s="110">
        <v>2.6709000826329956</v>
      </c>
    </row>
    <row r="8283" spans="1:21">
      <c r="A8283" s="54">
        <v>8281</v>
      </c>
      <c r="B8283" s="107">
        <v>49702</v>
      </c>
      <c r="C8283" s="107">
        <v>49702</v>
      </c>
      <c r="D8283" s="107">
        <v>9723713</v>
      </c>
      <c r="E8283" s="108">
        <v>3024660000</v>
      </c>
      <c r="F8283" s="107">
        <v>0</v>
      </c>
      <c r="G8283" s="110">
        <v>100</v>
      </c>
      <c r="H8283" s="110">
        <v>100</v>
      </c>
      <c r="I8283" s="110">
        <v>100</v>
      </c>
      <c r="J8283" s="110">
        <v>100</v>
      </c>
      <c r="K8283" s="110">
        <v>44.183440191901461</v>
      </c>
      <c r="L8283" s="110">
        <v>46.697022087275023</v>
      </c>
      <c r="M8283" s="110">
        <v>46.718146831841857</v>
      </c>
      <c r="N8283" s="110">
        <v>26.878933793662441</v>
      </c>
      <c r="O8283" s="110">
        <v>31.575023376003465</v>
      </c>
      <c r="P8283" s="110">
        <v>36.823520323029392</v>
      </c>
      <c r="Q8283" s="110">
        <v>25.931842826277968</v>
      </c>
      <c r="R8283" s="110">
        <v>46.995611216658958</v>
      </c>
      <c r="S8283" s="110">
        <v>35.586792468079516</v>
      </c>
      <c r="T8283" s="110">
        <v>58.816961720554211</v>
      </c>
      <c r="U8283" s="110">
        <v>52.289958708282029</v>
      </c>
    </row>
    <row r="8284" spans="1:21">
      <c r="A8284" s="54">
        <v>8282</v>
      </c>
      <c r="B8284" s="107">
        <v>49703</v>
      </c>
      <c r="C8284" s="107">
        <v>49703</v>
      </c>
      <c r="D8284" s="107">
        <v>4192807.0000000005</v>
      </c>
      <c r="E8284" s="108">
        <v>3024660000</v>
      </c>
      <c r="F8284" s="107">
        <v>0</v>
      </c>
      <c r="G8284" s="110">
        <v>100</v>
      </c>
      <c r="H8284" s="110">
        <v>51.96330631647843</v>
      </c>
      <c r="I8284" s="110">
        <v>100</v>
      </c>
      <c r="J8284" s="110">
        <v>29.365283216205086</v>
      </c>
      <c r="K8284" s="110">
        <v>7.4265339322537782</v>
      </c>
      <c r="L8284" s="110">
        <v>4.3152895663881878</v>
      </c>
      <c r="M8284" s="110">
        <v>3.6790540630075474</v>
      </c>
      <c r="N8284" s="110">
        <v>3.9306883054168202</v>
      </c>
      <c r="O8284" s="110">
        <v>3.7726978122765531</v>
      </c>
      <c r="P8284" s="110">
        <v>5.3536513733038094</v>
      </c>
      <c r="Q8284" s="110">
        <v>4.4546421929937372</v>
      </c>
      <c r="R8284" s="110">
        <v>8.4485880760152376</v>
      </c>
      <c r="S8284" s="110">
        <v>4.0280304847624766</v>
      </c>
      <c r="T8284" s="110">
        <v>26.892477904528263</v>
      </c>
      <c r="U8284" s="110">
        <v>26.157809883596634</v>
      </c>
    </row>
    <row r="8285" spans="1:21">
      <c r="A8285" s="54">
        <v>8283</v>
      </c>
      <c r="B8285" s="107">
        <v>49704</v>
      </c>
      <c r="C8285" s="107">
        <v>49704</v>
      </c>
      <c r="D8285" s="107">
        <v>1356026</v>
      </c>
      <c r="E8285" s="108">
        <v>3024660000</v>
      </c>
      <c r="F8285" s="107">
        <v>0</v>
      </c>
      <c r="G8285" s="110">
        <v>4.1458925625368028</v>
      </c>
      <c r="H8285" s="110">
        <v>9.5328172842541505</v>
      </c>
      <c r="I8285" s="110">
        <v>17.468942451156593</v>
      </c>
      <c r="J8285" s="110">
        <v>12.900921247614368</v>
      </c>
      <c r="K8285" s="110">
        <v>10.628897730830662</v>
      </c>
      <c r="L8285" s="110">
        <v>7.3849753029912755</v>
      </c>
      <c r="M8285" s="110">
        <v>4.3251186633446546</v>
      </c>
      <c r="N8285" s="110">
        <v>3.4811164060249147</v>
      </c>
      <c r="O8285" s="110">
        <v>4.4692984515342875</v>
      </c>
      <c r="P8285" s="110">
        <v>4.448324704995728</v>
      </c>
      <c r="Q8285" s="110">
        <v>2.535097023055263</v>
      </c>
      <c r="R8285" s="110">
        <v>2.0724045888370002</v>
      </c>
      <c r="S8285" s="110">
        <v>7.0761782201521841</v>
      </c>
      <c r="T8285" s="110">
        <v>6.9494838680979747</v>
      </c>
      <c r="U8285" s="110">
        <v>6.9657393013623823</v>
      </c>
    </row>
    <row r="8286" spans="1:21">
      <c r="A8286" s="54">
        <v>8284</v>
      </c>
      <c r="B8286" s="107">
        <v>49705</v>
      </c>
      <c r="C8286" s="107">
        <v>49705</v>
      </c>
      <c r="D8286" s="107">
        <v>87615.999999999985</v>
      </c>
      <c r="E8286" s="108">
        <v>3024660000</v>
      </c>
      <c r="F8286" s="107">
        <v>1</v>
      </c>
      <c r="G8286" s="110">
        <v>-99999</v>
      </c>
      <c r="H8286" s="110">
        <v>-99999</v>
      </c>
      <c r="I8286" s="110">
        <v>-99999</v>
      </c>
      <c r="J8286" s="110">
        <v>-99999</v>
      </c>
      <c r="K8286" s="110">
        <v>-99999</v>
      </c>
      <c r="L8286" s="110">
        <v>-99999</v>
      </c>
      <c r="M8286" s="110">
        <v>-99999</v>
      </c>
      <c r="N8286" s="110">
        <v>-99999</v>
      </c>
      <c r="O8286" s="110">
        <v>-99999</v>
      </c>
      <c r="P8286" s="110">
        <v>-99999</v>
      </c>
      <c r="Q8286" s="110">
        <v>-99999</v>
      </c>
      <c r="R8286" s="110">
        <v>-99999</v>
      </c>
      <c r="S8286" s="110">
        <v>0</v>
      </c>
      <c r="T8286" s="110">
        <v>0</v>
      </c>
      <c r="U8286" s="110">
        <v>0</v>
      </c>
    </row>
    <row r="8287" spans="1:21">
      <c r="A8287" s="54">
        <v>8285</v>
      </c>
      <c r="B8287" s="107">
        <v>49706</v>
      </c>
      <c r="C8287" s="107">
        <v>49706</v>
      </c>
      <c r="D8287" s="107">
        <v>6302890</v>
      </c>
      <c r="E8287" s="108">
        <v>6054090000</v>
      </c>
      <c r="F8287" s="107">
        <v>0</v>
      </c>
      <c r="G8287" s="110">
        <v>4.1313177991739858</v>
      </c>
      <c r="H8287" s="110">
        <v>6.9131243244976366</v>
      </c>
      <c r="I8287" s="110">
        <v>9.0101168667512681</v>
      </c>
      <c r="J8287" s="110">
        <v>7.7730679668866314</v>
      </c>
      <c r="K8287" s="110">
        <v>6.5748600818827754</v>
      </c>
      <c r="L8287" s="110">
        <v>4.2068611420282034</v>
      </c>
      <c r="M8287" s="110">
        <v>2.2387312709827705</v>
      </c>
      <c r="N8287" s="110">
        <v>1.5349586571306757</v>
      </c>
      <c r="O8287" s="110">
        <v>1.4395779973504319</v>
      </c>
      <c r="P8287" s="110">
        <v>1.3879060350195183</v>
      </c>
      <c r="Q8287" s="110">
        <v>1.5524059006446915</v>
      </c>
      <c r="R8287" s="110">
        <v>2.3877417832303567</v>
      </c>
      <c r="S8287" s="110">
        <v>1.6774449584222657</v>
      </c>
      <c r="T8287" s="110">
        <v>4.0958891521315781</v>
      </c>
      <c r="U8287" s="110">
        <v>3.371373093360281</v>
      </c>
    </row>
    <row r="8288" spans="1:21">
      <c r="A8288" s="54">
        <v>8286</v>
      </c>
      <c r="B8288" s="107">
        <v>49707</v>
      </c>
      <c r="C8288" s="107">
        <v>49707</v>
      </c>
      <c r="D8288" s="107">
        <v>5028518</v>
      </c>
      <c r="E8288" s="108">
        <v>3024660000</v>
      </c>
      <c r="F8288" s="107">
        <v>0</v>
      </c>
      <c r="G8288" s="110">
        <v>100</v>
      </c>
      <c r="H8288" s="110">
        <v>100</v>
      </c>
      <c r="I8288" s="110">
        <v>100</v>
      </c>
      <c r="J8288" s="110">
        <v>100</v>
      </c>
      <c r="K8288" s="110">
        <v>100</v>
      </c>
      <c r="L8288" s="110">
        <v>100</v>
      </c>
      <c r="M8288" s="110">
        <v>100</v>
      </c>
      <c r="N8288" s="110">
        <v>100</v>
      </c>
      <c r="O8288" s="110">
        <v>100</v>
      </c>
      <c r="P8288" s="110">
        <v>100</v>
      </c>
      <c r="Q8288" s="110">
        <v>100</v>
      </c>
      <c r="R8288" s="110">
        <v>83.64962166605379</v>
      </c>
      <c r="S8288" s="110">
        <v>99.592986218754305</v>
      </c>
      <c r="T8288" s="110">
        <v>98.637468472171136</v>
      </c>
      <c r="U8288" s="110">
        <v>99.142165305678162</v>
      </c>
    </row>
    <row r="8289" spans="1:21">
      <c r="A8289" s="54">
        <v>8287</v>
      </c>
      <c r="B8289" s="107">
        <v>49708</v>
      </c>
      <c r="C8289" s="107">
        <v>49708</v>
      </c>
      <c r="D8289" s="107">
        <v>5003032.9999999991</v>
      </c>
      <c r="E8289" s="108">
        <v>3024660000</v>
      </c>
      <c r="F8289" s="107">
        <v>0</v>
      </c>
      <c r="G8289" s="110">
        <v>6.4883787224435459</v>
      </c>
      <c r="H8289" s="110">
        <v>14.027228656595987</v>
      </c>
      <c r="I8289" s="110">
        <v>20.112305659594185</v>
      </c>
      <c r="J8289" s="110">
        <v>14.684806821757009</v>
      </c>
      <c r="K8289" s="110">
        <v>10.492121692866316</v>
      </c>
      <c r="L8289" s="110">
        <v>4.2651382724053288</v>
      </c>
      <c r="M8289" s="110">
        <v>2.6998693163205694</v>
      </c>
      <c r="N8289" s="110">
        <v>2.6991618960883352</v>
      </c>
      <c r="O8289" s="110">
        <v>3.1197308832286885</v>
      </c>
      <c r="P8289" s="110">
        <v>3.2299725254900098</v>
      </c>
      <c r="Q8289" s="110">
        <v>3.2029798171135102</v>
      </c>
      <c r="R8289" s="110">
        <v>3.5902476836597916</v>
      </c>
      <c r="S8289" s="110">
        <v>6.0309676162031263</v>
      </c>
      <c r="T8289" s="110">
        <v>7.3843284956302746</v>
      </c>
      <c r="U8289" s="110">
        <v>6.505505884492246</v>
      </c>
    </row>
    <row r="8290" spans="1:21">
      <c r="A8290" s="54">
        <v>8288</v>
      </c>
      <c r="B8290" s="107">
        <v>49709</v>
      </c>
      <c r="C8290" s="107">
        <v>49709</v>
      </c>
      <c r="D8290" s="107">
        <v>1532975.0000000005</v>
      </c>
      <c r="E8290" s="108">
        <v>3024660000</v>
      </c>
      <c r="F8290" s="107">
        <v>0</v>
      </c>
      <c r="G8290" s="110">
        <v>8.3947125968844336</v>
      </c>
      <c r="H8290" s="110">
        <v>14.736774712470279</v>
      </c>
      <c r="I8290" s="110">
        <v>20.937628069537208</v>
      </c>
      <c r="J8290" s="110">
        <v>19.911906322481308</v>
      </c>
      <c r="K8290" s="110">
        <v>17.643846628515327</v>
      </c>
      <c r="L8290" s="110">
        <v>7.9685564698674387</v>
      </c>
      <c r="M8290" s="110">
        <v>4.6728742918671493</v>
      </c>
      <c r="N8290" s="110">
        <v>4.186301064162345</v>
      </c>
      <c r="O8290" s="110">
        <v>3.8305666548000858</v>
      </c>
      <c r="P8290" s="110">
        <v>3.8248035569144476</v>
      </c>
      <c r="Q8290" s="110">
        <v>4.1170379294572443</v>
      </c>
      <c r="R8290" s="110">
        <v>5.107283150457353</v>
      </c>
      <c r="S8290" s="110">
        <v>6.467802640693721</v>
      </c>
      <c r="T8290" s="110">
        <v>9.6110242872845504</v>
      </c>
      <c r="U8290" s="110">
        <v>9.2697854135039073</v>
      </c>
    </row>
    <row r="8291" spans="1:21">
      <c r="A8291" s="54">
        <v>8289</v>
      </c>
      <c r="B8291" s="107">
        <v>49710</v>
      </c>
      <c r="C8291" s="107">
        <v>49710</v>
      </c>
      <c r="D8291" s="107">
        <v>1750123</v>
      </c>
      <c r="E8291" s="108">
        <v>3024660000</v>
      </c>
      <c r="F8291" s="107">
        <v>0</v>
      </c>
      <c r="G8291" s="110">
        <v>8.550013539236506</v>
      </c>
      <c r="H8291" s="110">
        <v>13.728731529880863</v>
      </c>
      <c r="I8291" s="110">
        <v>17.399808097017218</v>
      </c>
      <c r="J8291" s="110">
        <v>16.350065253665282</v>
      </c>
      <c r="K8291" s="110">
        <v>11.46793191918543</v>
      </c>
      <c r="L8291" s="110">
        <v>6.5453548913328703</v>
      </c>
      <c r="M8291" s="110">
        <v>4.6917007864164271</v>
      </c>
      <c r="N8291" s="110">
        <v>3.2577880937863428</v>
      </c>
      <c r="O8291" s="110">
        <v>2.6820592577520181</v>
      </c>
      <c r="P8291" s="110">
        <v>2.6575468465130698</v>
      </c>
      <c r="Q8291" s="110">
        <v>2.9026612901985018</v>
      </c>
      <c r="R8291" s="110">
        <v>4.2927566395176244</v>
      </c>
      <c r="S8291" s="110">
        <v>4.7003037917937425</v>
      </c>
      <c r="T8291" s="110">
        <v>7.8772015120418475</v>
      </c>
      <c r="U8291" s="110">
        <v>6.4675240906292766</v>
      </c>
    </row>
    <row r="8292" spans="1:21">
      <c r="A8292" s="54">
        <v>8290</v>
      </c>
      <c r="B8292" s="107">
        <v>49711</v>
      </c>
      <c r="C8292" s="107">
        <v>49711</v>
      </c>
      <c r="D8292" s="107">
        <v>2162159.9999999995</v>
      </c>
      <c r="E8292" s="108">
        <v>3024660000</v>
      </c>
      <c r="F8292" s="107">
        <v>0</v>
      </c>
      <c r="G8292" s="110">
        <v>9.8320090405419371</v>
      </c>
      <c r="H8292" s="110">
        <v>31.642441919477928</v>
      </c>
      <c r="I8292" s="110">
        <v>50.372736035660701</v>
      </c>
      <c r="J8292" s="110">
        <v>42.25324322247728</v>
      </c>
      <c r="K8292" s="110">
        <v>40.756130819957328</v>
      </c>
      <c r="L8292" s="110">
        <v>16.527046619450012</v>
      </c>
      <c r="M8292" s="110">
        <v>8.6565840669676444</v>
      </c>
      <c r="N8292" s="110">
        <v>5.204016854878831</v>
      </c>
      <c r="O8292" s="110">
        <v>6.884779524942088</v>
      </c>
      <c r="P8292" s="110">
        <v>7.4552988772914377</v>
      </c>
      <c r="Q8292" s="110">
        <v>5.7186839668227627</v>
      </c>
      <c r="R8292" s="110">
        <v>5.3389072661396462</v>
      </c>
      <c r="S8292" s="110">
        <v>14.051294369724829</v>
      </c>
      <c r="T8292" s="110">
        <v>19.220156517883961</v>
      </c>
      <c r="U8292" s="110">
        <v>19.218287067797089</v>
      </c>
    </row>
    <row r="8293" spans="1:21">
      <c r="A8293" s="54">
        <v>8291</v>
      </c>
      <c r="B8293" s="107">
        <v>49712</v>
      </c>
      <c r="C8293" s="107">
        <v>49712</v>
      </c>
      <c r="D8293" s="107">
        <v>2348062</v>
      </c>
      <c r="E8293" s="108">
        <v>3024660000</v>
      </c>
      <c r="F8293" s="107">
        <v>0</v>
      </c>
      <c r="G8293" s="110">
        <v>0.75934522090968715</v>
      </c>
      <c r="H8293" s="110">
        <v>1.6639864689647199</v>
      </c>
      <c r="I8293" s="110">
        <v>2.7717810672368248</v>
      </c>
      <c r="J8293" s="110">
        <v>2.6237836569036639</v>
      </c>
      <c r="K8293" s="110">
        <v>2.5944004022805842</v>
      </c>
      <c r="L8293" s="110">
        <v>0.98116131566234244</v>
      </c>
      <c r="M8293" s="110">
        <v>0.62888132868896207</v>
      </c>
      <c r="N8293" s="110">
        <v>0.47983004955673392</v>
      </c>
      <c r="O8293" s="110">
        <v>0.58952451507503323</v>
      </c>
      <c r="P8293" s="110">
        <v>0.5633540530971457</v>
      </c>
      <c r="Q8293" s="110">
        <v>0.44274547811823828</v>
      </c>
      <c r="R8293" s="110">
        <v>0.42739319689334743</v>
      </c>
      <c r="S8293" s="110">
        <v>1.1574740889081945</v>
      </c>
      <c r="T8293" s="110">
        <v>1.2105155627822737</v>
      </c>
      <c r="U8293" s="110">
        <v>1.2006201780969621</v>
      </c>
    </row>
    <row r="8294" spans="1:21">
      <c r="A8294" s="54">
        <v>8292</v>
      </c>
      <c r="B8294" s="107">
        <v>49713</v>
      </c>
      <c r="C8294" s="107">
        <v>49713</v>
      </c>
      <c r="D8294" s="107">
        <v>14128.000000000002</v>
      </c>
      <c r="E8294" s="108">
        <v>3024660000</v>
      </c>
      <c r="F8294" s="107">
        <v>1</v>
      </c>
      <c r="G8294" s="110">
        <v>-99999</v>
      </c>
      <c r="H8294" s="110">
        <v>-99999</v>
      </c>
      <c r="I8294" s="110">
        <v>-99999</v>
      </c>
      <c r="J8294" s="110">
        <v>-99999</v>
      </c>
      <c r="K8294" s="110">
        <v>-99999</v>
      </c>
      <c r="L8294" s="110">
        <v>-99999</v>
      </c>
      <c r="M8294" s="110">
        <v>-99999</v>
      </c>
      <c r="N8294" s="110">
        <v>-99999</v>
      </c>
      <c r="O8294" s="110">
        <v>-99999</v>
      </c>
      <c r="P8294" s="110">
        <v>-99999</v>
      </c>
      <c r="Q8294" s="110">
        <v>-99999</v>
      </c>
      <c r="R8294" s="110">
        <v>-99999</v>
      </c>
      <c r="S8294" s="110">
        <v>0</v>
      </c>
      <c r="T8294" s="110">
        <v>0</v>
      </c>
      <c r="U8294" s="110">
        <v>0</v>
      </c>
    </row>
    <row r="8295" spans="1:21">
      <c r="A8295" s="54">
        <v>8293</v>
      </c>
      <c r="B8295" s="107">
        <v>49714</v>
      </c>
      <c r="C8295" s="107">
        <v>49714</v>
      </c>
      <c r="D8295" s="107">
        <v>113065.99999999997</v>
      </c>
      <c r="E8295" s="108">
        <v>3024660000</v>
      </c>
      <c r="F8295" s="107">
        <v>0</v>
      </c>
      <c r="G8295" s="110">
        <v>32.036489932953096</v>
      </c>
      <c r="H8295" s="110">
        <v>49.046217837770932</v>
      </c>
      <c r="I8295" s="110">
        <v>60.944949484437814</v>
      </c>
      <c r="J8295" s="110">
        <v>82.397437809847276</v>
      </c>
      <c r="K8295" s="110">
        <v>92.790486580512407</v>
      </c>
      <c r="L8295" s="110">
        <v>75.391646195171987</v>
      </c>
      <c r="M8295" s="110">
        <v>3.5258916552532829</v>
      </c>
      <c r="N8295" s="110">
        <v>1.6294368267383157</v>
      </c>
      <c r="O8295" s="110">
        <v>2.2287860827190475</v>
      </c>
      <c r="P8295" s="110">
        <v>4.5950637806024117</v>
      </c>
      <c r="Q8295" s="110">
        <v>15.96857604991432</v>
      </c>
      <c r="R8295" s="110">
        <v>23.016167669603593</v>
      </c>
      <c r="S8295" s="110">
        <v>47.080607058458249</v>
      </c>
      <c r="T8295" s="110">
        <v>36.964262492127041</v>
      </c>
      <c r="U8295" s="110">
        <v>46.298076947044294</v>
      </c>
    </row>
    <row r="8296" spans="1:21">
      <c r="A8296" s="54">
        <v>8294</v>
      </c>
      <c r="B8296" s="107">
        <v>49715</v>
      </c>
      <c r="C8296" s="107">
        <v>49715</v>
      </c>
      <c r="D8296" s="107">
        <v>11220349.000000002</v>
      </c>
      <c r="E8296" s="108">
        <v>15108300000</v>
      </c>
      <c r="F8296" s="107">
        <v>0</v>
      </c>
      <c r="G8296" s="110">
        <v>0.99912952333910809</v>
      </c>
      <c r="H8296" s="110">
        <v>1.4653472879519351</v>
      </c>
      <c r="I8296" s="110">
        <v>1.7767841856334659</v>
      </c>
      <c r="J8296" s="110">
        <v>2.4748416427906816</v>
      </c>
      <c r="K8296" s="110">
        <v>2.9873863562165459</v>
      </c>
      <c r="L8296" s="110">
        <v>1.0065438353174774</v>
      </c>
      <c r="M8296" s="110">
        <v>0.12013167513149682</v>
      </c>
      <c r="N8296" s="110">
        <v>0.1</v>
      </c>
      <c r="O8296" s="110">
        <v>0.1</v>
      </c>
      <c r="P8296" s="110">
        <v>0.13361779322635975</v>
      </c>
      <c r="Q8296" s="110">
        <v>0.43693523628637942</v>
      </c>
      <c r="R8296" s="110">
        <v>0.75661201648300647</v>
      </c>
      <c r="S8296" s="110">
        <v>1.3785451189723648</v>
      </c>
      <c r="T8296" s="110">
        <v>1.0297774626980378</v>
      </c>
      <c r="U8296" s="110">
        <v>1.2660719497702475</v>
      </c>
    </row>
    <row r="8297" spans="1:21">
      <c r="A8297" s="54">
        <v>8295</v>
      </c>
      <c r="B8297" s="107">
        <v>49832</v>
      </c>
      <c r="C8297" s="107">
        <v>49832</v>
      </c>
      <c r="D8297" s="107">
        <v>786374</v>
      </c>
      <c r="E8297" s="108">
        <v>3024660000</v>
      </c>
      <c r="F8297" s="107">
        <v>0</v>
      </c>
      <c r="G8297" s="110">
        <v>5.1804633524873678</v>
      </c>
      <c r="H8297" s="110">
        <v>4.3822075422864399</v>
      </c>
      <c r="I8297" s="110">
        <v>2.1145708745352016</v>
      </c>
      <c r="J8297" s="110">
        <v>1.0803158068712841</v>
      </c>
      <c r="K8297" s="110">
        <v>1.3139793860514344</v>
      </c>
      <c r="L8297" s="110">
        <v>2.5720014329891789</v>
      </c>
      <c r="M8297" s="110">
        <v>2.3567628222166452</v>
      </c>
      <c r="N8297" s="110">
        <v>1.3663064530592861</v>
      </c>
      <c r="O8297" s="110">
        <v>1.5121504352174417</v>
      </c>
      <c r="P8297" s="110">
        <v>2.0989836734456451</v>
      </c>
      <c r="Q8297" s="110">
        <v>5.2079223930148189</v>
      </c>
      <c r="R8297" s="110">
        <v>3.5541390610531538</v>
      </c>
      <c r="S8297" s="110">
        <v>4.1030156993795837</v>
      </c>
      <c r="T8297" s="110">
        <v>2.7283169361023254</v>
      </c>
      <c r="U8297" s="110">
        <v>3.0651764688306593</v>
      </c>
    </row>
    <row r="8298" spans="1:21">
      <c r="A8298" s="54">
        <v>8296</v>
      </c>
      <c r="B8298" s="107">
        <v>49833</v>
      </c>
      <c r="C8298" s="107">
        <v>49833</v>
      </c>
      <c r="D8298" s="107">
        <v>5262057</v>
      </c>
      <c r="E8298" s="108">
        <v>9083530000</v>
      </c>
      <c r="F8298" s="107">
        <v>0</v>
      </c>
      <c r="G8298" s="110">
        <v>21.717496834499059</v>
      </c>
      <c r="H8298" s="110">
        <v>37.736723862394335</v>
      </c>
      <c r="I8298" s="110">
        <v>6.2173612521225117</v>
      </c>
      <c r="J8298" s="110">
        <v>1.7584345931932885</v>
      </c>
      <c r="K8298" s="110">
        <v>2.7623710958041263</v>
      </c>
      <c r="L8298" s="110">
        <v>7.8064125727168481</v>
      </c>
      <c r="M8298" s="110">
        <v>10.614164392171388</v>
      </c>
      <c r="N8298" s="110">
        <v>3.7142104297105418</v>
      </c>
      <c r="O8298" s="110">
        <v>4.798229935109541</v>
      </c>
      <c r="P8298" s="110">
        <v>10.494323431147722</v>
      </c>
      <c r="Q8298" s="110">
        <v>29.933169428402067</v>
      </c>
      <c r="R8298" s="110">
        <v>9.4795998526593781</v>
      </c>
      <c r="S8298" s="110">
        <v>13.554900061630539</v>
      </c>
      <c r="T8298" s="110">
        <v>12.252708139994235</v>
      </c>
      <c r="U8298" s="110">
        <v>13.161628008057225</v>
      </c>
    </row>
    <row r="8299" spans="1:21">
      <c r="A8299" s="54">
        <v>8297</v>
      </c>
      <c r="B8299" s="107">
        <v>49834</v>
      </c>
      <c r="C8299" s="107">
        <v>49834</v>
      </c>
      <c r="D8299" s="107">
        <v>10720153</v>
      </c>
      <c r="E8299" s="108">
        <v>12117500000</v>
      </c>
      <c r="F8299" s="107">
        <v>0</v>
      </c>
      <c r="G8299" s="110">
        <v>11.668633318494798</v>
      </c>
      <c r="H8299" s="110">
        <v>14.090888737186647</v>
      </c>
      <c r="I8299" s="110">
        <v>5.4769198501037808</v>
      </c>
      <c r="J8299" s="110">
        <v>2.3139711152849483</v>
      </c>
      <c r="K8299" s="110">
        <v>1.6004864992452448</v>
      </c>
      <c r="L8299" s="110">
        <v>3.4899871962803037</v>
      </c>
      <c r="M8299" s="110">
        <v>6.1224973607320381</v>
      </c>
      <c r="N8299" s="110">
        <v>4.3280026099333151</v>
      </c>
      <c r="O8299" s="110">
        <v>3.0193984411225006</v>
      </c>
      <c r="P8299" s="110">
        <v>2.5823232369448612</v>
      </c>
      <c r="Q8299" s="110">
        <v>6.7173587109208635</v>
      </c>
      <c r="R8299" s="110">
        <v>10.466460075310978</v>
      </c>
      <c r="S8299" s="110">
        <v>4.2947111098705033</v>
      </c>
      <c r="T8299" s="110">
        <v>5.9897439292966892</v>
      </c>
      <c r="U8299" s="110">
        <v>4.9098659495015697</v>
      </c>
    </row>
    <row r="8300" spans="1:21">
      <c r="A8300" s="54">
        <v>8298</v>
      </c>
      <c r="B8300" s="107">
        <v>49835</v>
      </c>
      <c r="C8300" s="107">
        <v>49835</v>
      </c>
      <c r="D8300" s="107">
        <v>791634</v>
      </c>
      <c r="E8300" s="108">
        <v>3024660000</v>
      </c>
      <c r="F8300" s="107">
        <v>0</v>
      </c>
      <c r="G8300" s="110">
        <v>22.556057317355396</v>
      </c>
      <c r="H8300" s="110">
        <v>16.261025141553606</v>
      </c>
      <c r="I8300" s="110">
        <v>27.884824747047364</v>
      </c>
      <c r="J8300" s="110">
        <v>16.876381691557263</v>
      </c>
      <c r="K8300" s="110">
        <v>13.94903075135112</v>
      </c>
      <c r="L8300" s="110">
        <v>27.600520138660087</v>
      </c>
      <c r="M8300" s="110">
        <v>57.324724371277703</v>
      </c>
      <c r="N8300" s="110">
        <v>28.362900277892461</v>
      </c>
      <c r="O8300" s="110">
        <v>38.799816833942216</v>
      </c>
      <c r="P8300" s="110">
        <v>41.383386994899922</v>
      </c>
      <c r="Q8300" s="110">
        <v>66.696581506460106</v>
      </c>
      <c r="R8300" s="110">
        <v>100</v>
      </c>
      <c r="S8300" s="110">
        <v>0</v>
      </c>
      <c r="T8300" s="110">
        <v>38.141270814333105</v>
      </c>
      <c r="U8300" s="110">
        <v>38.141270814333105</v>
      </c>
    </row>
    <row r="8301" spans="1:21">
      <c r="A8301" s="54">
        <v>8299</v>
      </c>
      <c r="B8301" s="107">
        <v>49836</v>
      </c>
      <c r="C8301" s="107">
        <v>49836</v>
      </c>
      <c r="D8301" s="107">
        <v>2071697</v>
      </c>
      <c r="E8301" s="108">
        <v>9088070000</v>
      </c>
      <c r="F8301" s="107">
        <v>0</v>
      </c>
      <c r="G8301" s="110">
        <v>8.8497891195725167</v>
      </c>
      <c r="H8301" s="110">
        <v>10.88136843949939</v>
      </c>
      <c r="I8301" s="110">
        <v>5.5571920607953036</v>
      </c>
      <c r="J8301" s="110">
        <v>3.0623710037027263</v>
      </c>
      <c r="K8301" s="110">
        <v>1.231836257581461</v>
      </c>
      <c r="L8301" s="110">
        <v>2.136538132841431</v>
      </c>
      <c r="M8301" s="110">
        <v>8.5347178111672779</v>
      </c>
      <c r="N8301" s="110">
        <v>3.4027358384767172</v>
      </c>
      <c r="O8301" s="110">
        <v>1.5267264058445835</v>
      </c>
      <c r="P8301" s="110">
        <v>2.2118973134890263</v>
      </c>
      <c r="Q8301" s="110">
        <v>7.2276562241810192</v>
      </c>
      <c r="R8301" s="110">
        <v>21.375210049922885</v>
      </c>
      <c r="S8301" s="110">
        <v>4.1209083578089354</v>
      </c>
      <c r="T8301" s="110">
        <v>6.333169888089528</v>
      </c>
      <c r="U8301" s="110">
        <v>6.0419874968718732</v>
      </c>
    </row>
    <row r="8302" spans="1:21">
      <c r="A8302" s="54">
        <v>8300</v>
      </c>
      <c r="B8302" s="107">
        <v>49837</v>
      </c>
      <c r="C8302" s="107">
        <v>49837</v>
      </c>
      <c r="D8302" s="107">
        <v>3026970</v>
      </c>
      <c r="E8302" s="108">
        <v>9078760000</v>
      </c>
      <c r="F8302" s="107">
        <v>0</v>
      </c>
      <c r="G8302" s="110">
        <v>8.8994599943440065</v>
      </c>
      <c r="H8302" s="110">
        <v>7.1955536016904951</v>
      </c>
      <c r="I8302" s="110">
        <v>5.430159494430459</v>
      </c>
      <c r="J8302" s="110">
        <v>4.5722223315779917</v>
      </c>
      <c r="K8302" s="110">
        <v>1.5027743577031749</v>
      </c>
      <c r="L8302" s="110">
        <v>2.3383865829297652</v>
      </c>
      <c r="M8302" s="110">
        <v>11.882354696792143</v>
      </c>
      <c r="N8302" s="110">
        <v>4.5719861813549061</v>
      </c>
      <c r="O8302" s="110">
        <v>1.3947240035779633</v>
      </c>
      <c r="P8302" s="110">
        <v>2.4571914818916554</v>
      </c>
      <c r="Q8302" s="110">
        <v>11.838317856186329</v>
      </c>
      <c r="R8302" s="110">
        <v>42.678169480735619</v>
      </c>
      <c r="S8302" s="110">
        <v>13.598948752598321</v>
      </c>
      <c r="T8302" s="110">
        <v>8.7301083386012088</v>
      </c>
      <c r="U8302" s="110">
        <v>9.119648384845803</v>
      </c>
    </row>
    <row r="8303" spans="1:21">
      <c r="A8303" s="54">
        <v>8301</v>
      </c>
      <c r="B8303" s="107">
        <v>49846</v>
      </c>
      <c r="C8303" s="107">
        <v>49846</v>
      </c>
      <c r="D8303" s="107">
        <v>1095898.0000000002</v>
      </c>
      <c r="E8303" s="108">
        <v>6049330000</v>
      </c>
      <c r="F8303" s="107">
        <v>0</v>
      </c>
      <c r="G8303" s="110">
        <v>15.594209986151268</v>
      </c>
      <c r="H8303" s="110">
        <v>38.468488138173797</v>
      </c>
      <c r="I8303" s="110">
        <v>25.530100056837107</v>
      </c>
      <c r="J8303" s="110">
        <v>19.650896320054336</v>
      </c>
      <c r="K8303" s="110">
        <v>10.463557107448642</v>
      </c>
      <c r="L8303" s="110">
        <v>25.657325214659352</v>
      </c>
      <c r="M8303" s="110">
        <v>61.136150839723193</v>
      </c>
      <c r="N8303" s="110">
        <v>34.452808201167208</v>
      </c>
      <c r="O8303" s="110">
        <v>19.310403930880927</v>
      </c>
      <c r="P8303" s="110">
        <v>19.794604111822149</v>
      </c>
      <c r="Q8303" s="110">
        <v>8.8996839331128736</v>
      </c>
      <c r="R8303" s="110">
        <v>2.383888021584843</v>
      </c>
      <c r="S8303" s="110">
        <v>22.541532443907709</v>
      </c>
      <c r="T8303" s="110">
        <v>23.445176321801313</v>
      </c>
      <c r="U8303" s="110">
        <v>23.375227281100805</v>
      </c>
    </row>
    <row r="8304" spans="1:21">
      <c r="A8304" s="54">
        <v>8302</v>
      </c>
      <c r="B8304" s="107">
        <v>49847</v>
      </c>
      <c r="C8304" s="107">
        <v>49847</v>
      </c>
      <c r="D8304" s="107">
        <v>714967565</v>
      </c>
      <c r="E8304" s="108">
        <v>9073990000</v>
      </c>
      <c r="F8304" s="107">
        <v>0</v>
      </c>
      <c r="G8304" s="110">
        <v>12.453379556900551</v>
      </c>
      <c r="H8304" s="110">
        <v>21.906586949863048</v>
      </c>
      <c r="I8304" s="110">
        <v>100</v>
      </c>
      <c r="J8304" s="110">
        <v>100</v>
      </c>
      <c r="K8304" s="110">
        <v>3.5013073610435255</v>
      </c>
      <c r="L8304" s="110">
        <v>0.11540214961925797</v>
      </c>
      <c r="M8304" s="110">
        <v>0.1</v>
      </c>
      <c r="N8304" s="110">
        <v>0.12925384334385814</v>
      </c>
      <c r="O8304" s="110">
        <v>0.2618570860610917</v>
      </c>
      <c r="P8304" s="110">
        <v>0.24022410800446239</v>
      </c>
      <c r="Q8304" s="110">
        <v>0.36824484139398461</v>
      </c>
      <c r="R8304" s="110">
        <v>1.7744739382758175</v>
      </c>
      <c r="S8304" s="110">
        <v>33.590934388754626</v>
      </c>
      <c r="T8304" s="110">
        <v>20.070894152875468</v>
      </c>
      <c r="U8304" s="110">
        <v>30.039733439590439</v>
      </c>
    </row>
    <row r="8305" spans="1:21">
      <c r="A8305" s="54">
        <v>8303</v>
      </c>
      <c r="B8305" s="107">
        <v>49855</v>
      </c>
      <c r="C8305" s="107">
        <v>49855</v>
      </c>
      <c r="D8305" s="107">
        <v>15064903995.999998</v>
      </c>
      <c r="E8305" s="108">
        <v>81386800000</v>
      </c>
      <c r="F8305" s="107">
        <v>0</v>
      </c>
      <c r="G8305" s="110">
        <v>100</v>
      </c>
      <c r="H8305" s="110">
        <v>100</v>
      </c>
      <c r="I8305" s="110">
        <v>100</v>
      </c>
      <c r="J8305" s="110">
        <v>100</v>
      </c>
      <c r="K8305" s="110">
        <v>100</v>
      </c>
      <c r="L8305" s="110">
        <v>100</v>
      </c>
      <c r="M8305" s="110">
        <v>100</v>
      </c>
      <c r="N8305" s="110">
        <v>100</v>
      </c>
      <c r="O8305" s="110">
        <v>100</v>
      </c>
      <c r="P8305" s="110">
        <v>100</v>
      </c>
      <c r="Q8305" s="110">
        <v>100</v>
      </c>
      <c r="R8305" s="110">
        <v>100</v>
      </c>
      <c r="S8305" s="110">
        <v>100</v>
      </c>
      <c r="T8305" s="110">
        <v>100</v>
      </c>
      <c r="U8305" s="110">
        <v>100.00000000000003</v>
      </c>
    </row>
    <row r="8306" spans="1:21">
      <c r="A8306" s="54">
        <v>8304</v>
      </c>
      <c r="B8306" s="107">
        <v>49856</v>
      </c>
      <c r="C8306" s="107">
        <v>49856</v>
      </c>
      <c r="D8306" s="107">
        <v>160343</v>
      </c>
      <c r="E8306" s="108">
        <v>3024660000</v>
      </c>
      <c r="F8306" s="107">
        <v>0</v>
      </c>
      <c r="G8306" s="110">
        <v>3.671268081903059</v>
      </c>
      <c r="H8306" s="110">
        <v>4.9320912433587534</v>
      </c>
      <c r="I8306" s="110">
        <v>7.4392757615540237</v>
      </c>
      <c r="J8306" s="110">
        <v>8.4937648166788229</v>
      </c>
      <c r="K8306" s="110">
        <v>3.3327237077880398</v>
      </c>
      <c r="L8306" s="110">
        <v>1.0364373410109939</v>
      </c>
      <c r="M8306" s="110">
        <v>0.82623609062811043</v>
      </c>
      <c r="N8306" s="110">
        <v>0.83485772111826995</v>
      </c>
      <c r="O8306" s="110">
        <v>0.5806099870402297</v>
      </c>
      <c r="P8306" s="110">
        <v>0.80864245435533377</v>
      </c>
      <c r="Q8306" s="110">
        <v>1.1097539120529978</v>
      </c>
      <c r="R8306" s="110">
        <v>1.7335379288331056</v>
      </c>
      <c r="S8306" s="110">
        <v>0</v>
      </c>
      <c r="T8306" s="110">
        <v>2.8999332538601448</v>
      </c>
      <c r="U8306" s="110">
        <v>2.8999332538601448</v>
      </c>
    </row>
    <row r="8307" spans="1:21">
      <c r="A8307" s="54">
        <v>8305</v>
      </c>
      <c r="B8307" s="107">
        <v>49857</v>
      </c>
      <c r="C8307" s="107">
        <v>49857</v>
      </c>
      <c r="D8307" s="107">
        <v>568676</v>
      </c>
      <c r="E8307" s="108">
        <v>3024660000</v>
      </c>
      <c r="F8307" s="107">
        <v>1</v>
      </c>
      <c r="G8307" s="110">
        <v>-99999</v>
      </c>
      <c r="H8307" s="110">
        <v>-99999</v>
      </c>
      <c r="I8307" s="110">
        <v>-99999</v>
      </c>
      <c r="J8307" s="110">
        <v>-99999</v>
      </c>
      <c r="K8307" s="110">
        <v>-99999</v>
      </c>
      <c r="L8307" s="110">
        <v>-99999</v>
      </c>
      <c r="M8307" s="110">
        <v>-99999</v>
      </c>
      <c r="N8307" s="110">
        <v>-99999</v>
      </c>
      <c r="O8307" s="110">
        <v>-99999</v>
      </c>
      <c r="P8307" s="110">
        <v>-99999</v>
      </c>
      <c r="Q8307" s="110">
        <v>-99999</v>
      </c>
      <c r="R8307" s="110">
        <v>-99999</v>
      </c>
      <c r="S8307" s="110">
        <v>0</v>
      </c>
      <c r="T8307" s="110">
        <v>0</v>
      </c>
      <c r="U8307" s="110">
        <v>0</v>
      </c>
    </row>
    <row r="8308" spans="1:21">
      <c r="A8308" s="54">
        <v>8306</v>
      </c>
      <c r="B8308" s="107">
        <v>49858</v>
      </c>
      <c r="C8308" s="107">
        <v>49858</v>
      </c>
      <c r="D8308" s="107">
        <v>63703.999999999985</v>
      </c>
      <c r="E8308" s="108">
        <v>3024660000</v>
      </c>
      <c r="F8308" s="107">
        <v>1</v>
      </c>
      <c r="G8308" s="110">
        <v>-99999</v>
      </c>
      <c r="H8308" s="110">
        <v>-99999</v>
      </c>
      <c r="I8308" s="110">
        <v>-99999</v>
      </c>
      <c r="J8308" s="110">
        <v>-99999</v>
      </c>
      <c r="K8308" s="110">
        <v>-99999</v>
      </c>
      <c r="L8308" s="110">
        <v>-99999</v>
      </c>
      <c r="M8308" s="110">
        <v>-99999</v>
      </c>
      <c r="N8308" s="110">
        <v>-99999</v>
      </c>
      <c r="O8308" s="110">
        <v>-99999</v>
      </c>
      <c r="P8308" s="110">
        <v>-99999</v>
      </c>
      <c r="Q8308" s="110">
        <v>-99999</v>
      </c>
      <c r="R8308" s="110">
        <v>-99999</v>
      </c>
      <c r="S8308" s="110">
        <v>0</v>
      </c>
      <c r="T8308" s="110">
        <v>0</v>
      </c>
      <c r="U8308" s="110">
        <v>0</v>
      </c>
    </row>
    <row r="8309" spans="1:21">
      <c r="A8309" s="54">
        <v>8307</v>
      </c>
      <c r="B8309" s="107">
        <v>49859</v>
      </c>
      <c r="C8309" s="107">
        <v>49859</v>
      </c>
      <c r="D8309" s="107">
        <v>2958583.0000000005</v>
      </c>
      <c r="E8309" s="108">
        <v>3024660000</v>
      </c>
      <c r="F8309" s="107">
        <v>0</v>
      </c>
      <c r="G8309" s="110">
        <v>0.65326834085625785</v>
      </c>
      <c r="H8309" s="110">
        <v>1.0676909609417113</v>
      </c>
      <c r="I8309" s="110">
        <v>0.81658933302508452</v>
      </c>
      <c r="J8309" s="110">
        <v>1.1140597998490467</v>
      </c>
      <c r="K8309" s="110">
        <v>0.26983381688915814</v>
      </c>
      <c r="L8309" s="110">
        <v>0.129700712748342</v>
      </c>
      <c r="M8309" s="110">
        <v>0.10908247647008104</v>
      </c>
      <c r="N8309" s="110">
        <v>0.1</v>
      </c>
      <c r="O8309" s="110">
        <v>0.1</v>
      </c>
      <c r="P8309" s="110">
        <v>0.1</v>
      </c>
      <c r="Q8309" s="110">
        <v>0.11978076597162184</v>
      </c>
      <c r="R8309" s="110">
        <v>0.27584029631750528</v>
      </c>
      <c r="S8309" s="110">
        <v>0.69265774891929066</v>
      </c>
      <c r="T8309" s="110">
        <v>0.40465387525573399</v>
      </c>
      <c r="U8309" s="110">
        <v>0.66170304398709823</v>
      </c>
    </row>
    <row r="8310" spans="1:21">
      <c r="A8310" s="54">
        <v>8308</v>
      </c>
      <c r="B8310" s="107">
        <v>49860</v>
      </c>
      <c r="C8310" s="107">
        <v>49860</v>
      </c>
      <c r="D8310" s="107">
        <v>50372902.000000015</v>
      </c>
      <c r="E8310" s="108">
        <v>3024660000</v>
      </c>
      <c r="F8310" s="107">
        <v>0</v>
      </c>
      <c r="G8310" s="110">
        <v>0.90622386621841988</v>
      </c>
      <c r="H8310" s="110">
        <v>1.3493606392508375</v>
      </c>
      <c r="I8310" s="110">
        <v>0.8082676961909584</v>
      </c>
      <c r="J8310" s="110">
        <v>2.0572328112658886</v>
      </c>
      <c r="K8310" s="110">
        <v>0.94838389689578806</v>
      </c>
      <c r="L8310" s="110">
        <v>0.71553216885210691</v>
      </c>
      <c r="M8310" s="110">
        <v>0.54337071702371242</v>
      </c>
      <c r="N8310" s="110">
        <v>0.38964554004864749</v>
      </c>
      <c r="O8310" s="110">
        <v>0.45994009795693314</v>
      </c>
      <c r="P8310" s="110">
        <v>0.28224040376507753</v>
      </c>
      <c r="Q8310" s="110">
        <v>0.16988009495701623</v>
      </c>
      <c r="R8310" s="110">
        <v>0.3017950525846283</v>
      </c>
      <c r="S8310" s="110">
        <v>1.047742292899476</v>
      </c>
      <c r="T8310" s="110">
        <v>0.7443227487508346</v>
      </c>
      <c r="U8310" s="110">
        <v>1.0367012887979976</v>
      </c>
    </row>
    <row r="8311" spans="1:21">
      <c r="A8311" s="54">
        <v>8309</v>
      </c>
      <c r="B8311" s="107">
        <v>49861</v>
      </c>
      <c r="C8311" s="107">
        <v>49861</v>
      </c>
      <c r="D8311" s="107">
        <v>1057634.0000000002</v>
      </c>
      <c r="E8311" s="108">
        <v>6044330000</v>
      </c>
      <c r="F8311" s="107">
        <v>0</v>
      </c>
      <c r="G8311" s="110">
        <v>2.1268960021993495</v>
      </c>
      <c r="H8311" s="110">
        <v>3.1790114437820649</v>
      </c>
      <c r="I8311" s="110">
        <v>3.8306686696216627</v>
      </c>
      <c r="J8311" s="110">
        <v>3.9399251984983872</v>
      </c>
      <c r="K8311" s="110">
        <v>2.0484807644817118</v>
      </c>
      <c r="L8311" s="110">
        <v>0.67309166655641217</v>
      </c>
      <c r="M8311" s="110">
        <v>0.28506193118395246</v>
      </c>
      <c r="N8311" s="110">
        <v>0.26627750871795119</v>
      </c>
      <c r="O8311" s="110">
        <v>0.26196049332139815</v>
      </c>
      <c r="P8311" s="110">
        <v>0.2722116327377806</v>
      </c>
      <c r="Q8311" s="110">
        <v>0.60120418989335633</v>
      </c>
      <c r="R8311" s="110">
        <v>1.4690933995462983</v>
      </c>
      <c r="S8311" s="110">
        <v>2.2030331465809372</v>
      </c>
      <c r="T8311" s="110">
        <v>1.5794902417116934</v>
      </c>
      <c r="U8311" s="110">
        <v>1.9085541950896658</v>
      </c>
    </row>
    <row r="8312" spans="1:21">
      <c r="A8312" s="54">
        <v>8310</v>
      </c>
      <c r="B8312" s="107">
        <v>49862</v>
      </c>
      <c r="C8312" s="107">
        <v>49862</v>
      </c>
      <c r="D8312" s="107">
        <v>714968.00000000012</v>
      </c>
      <c r="E8312" s="108">
        <v>3024660000</v>
      </c>
      <c r="F8312" s="107">
        <v>0</v>
      </c>
      <c r="G8312" s="110">
        <v>1.2367310564340377</v>
      </c>
      <c r="H8312" s="110">
        <v>1.8316769798306884</v>
      </c>
      <c r="I8312" s="110">
        <v>2.1159189348958711</v>
      </c>
      <c r="J8312" s="110">
        <v>1.9352976881367754</v>
      </c>
      <c r="K8312" s="110">
        <v>1.1340084605618073</v>
      </c>
      <c r="L8312" s="110">
        <v>0.43593988731991201</v>
      </c>
      <c r="M8312" s="110">
        <v>0.19672958700746604</v>
      </c>
      <c r="N8312" s="110">
        <v>0.1325316183393587</v>
      </c>
      <c r="O8312" s="110">
        <v>0.14756903125005186</v>
      </c>
      <c r="P8312" s="110">
        <v>0.17048090598668891</v>
      </c>
      <c r="Q8312" s="110">
        <v>0.34864878114006004</v>
      </c>
      <c r="R8312" s="110">
        <v>0.84489801973405099</v>
      </c>
      <c r="S8312" s="110">
        <v>1.5910885280250966</v>
      </c>
      <c r="T8312" s="110">
        <v>0.87753591255306418</v>
      </c>
      <c r="U8312" s="110">
        <v>1.0128714644497496</v>
      </c>
    </row>
    <row r="8313" spans="1:21">
      <c r="A8313" s="54">
        <v>8311</v>
      </c>
      <c r="B8313" s="107">
        <v>49868</v>
      </c>
      <c r="C8313" s="107">
        <v>49868</v>
      </c>
      <c r="D8313" s="107">
        <v>2152459822</v>
      </c>
      <c r="E8313" s="108">
        <v>33189600000</v>
      </c>
      <c r="F8313" s="107">
        <v>0</v>
      </c>
      <c r="G8313" s="110">
        <v>0.8637690984423777</v>
      </c>
      <c r="H8313" s="110">
        <v>1.4735306763022034</v>
      </c>
      <c r="I8313" s="110">
        <v>3.0893002513710783</v>
      </c>
      <c r="J8313" s="110">
        <v>2.7926691659384359</v>
      </c>
      <c r="K8313" s="110">
        <v>0.57532017808768998</v>
      </c>
      <c r="L8313" s="110">
        <v>0.22168057434673272</v>
      </c>
      <c r="M8313" s="110">
        <v>0.13776135321791333</v>
      </c>
      <c r="N8313" s="110">
        <v>0.10012081315564407</v>
      </c>
      <c r="O8313" s="110">
        <v>0.1</v>
      </c>
      <c r="P8313" s="110">
        <v>0.1</v>
      </c>
      <c r="Q8313" s="110">
        <v>0.20813212528737521</v>
      </c>
      <c r="R8313" s="110">
        <v>0.50262144448821511</v>
      </c>
      <c r="S8313" s="110">
        <v>1.9624148376164843</v>
      </c>
      <c r="T8313" s="110">
        <v>0.84707547338647216</v>
      </c>
      <c r="U8313" s="110">
        <v>1.2360635729486917</v>
      </c>
    </row>
    <row r="8314" spans="1:21">
      <c r="A8314" s="54">
        <v>8312</v>
      </c>
      <c r="B8314" s="107">
        <v>49870</v>
      </c>
      <c r="C8314" s="107">
        <v>49870</v>
      </c>
      <c r="D8314" s="107">
        <v>108300492</v>
      </c>
      <c r="E8314" s="108">
        <v>3024660000</v>
      </c>
      <c r="F8314" s="107">
        <v>0</v>
      </c>
      <c r="G8314" s="110">
        <v>1.0868436946467925</v>
      </c>
      <c r="H8314" s="110">
        <v>1.6366969288264004</v>
      </c>
      <c r="I8314" s="110">
        <v>2.7195386960097045</v>
      </c>
      <c r="J8314" s="110">
        <v>4.3320954472765614</v>
      </c>
      <c r="K8314" s="110">
        <v>1.5144232281977263</v>
      </c>
      <c r="L8314" s="110">
        <v>0.58090488003124297</v>
      </c>
      <c r="M8314" s="110">
        <v>0.32349728068828626</v>
      </c>
      <c r="N8314" s="110">
        <v>0.24857621759147225</v>
      </c>
      <c r="O8314" s="110">
        <v>0.22353288555440323</v>
      </c>
      <c r="P8314" s="110">
        <v>0.18976347336021582</v>
      </c>
      <c r="Q8314" s="110">
        <v>0.31657319877251999</v>
      </c>
      <c r="R8314" s="110">
        <v>0.60079332208191194</v>
      </c>
      <c r="S8314" s="110">
        <v>2.1988109815672345</v>
      </c>
      <c r="T8314" s="110">
        <v>1.1477699377531032</v>
      </c>
      <c r="U8314" s="110">
        <v>1.9884248186802105</v>
      </c>
    </row>
    <row r="8315" spans="1:21">
      <c r="A8315" s="54">
        <v>8313</v>
      </c>
      <c r="B8315" s="107">
        <v>49871</v>
      </c>
      <c r="C8315" s="107">
        <v>49871</v>
      </c>
      <c r="D8315" s="107">
        <v>125917953</v>
      </c>
      <c r="E8315" s="108">
        <v>6044330000</v>
      </c>
      <c r="F8315" s="107">
        <v>0</v>
      </c>
      <c r="G8315" s="110">
        <v>1.6363205631100599</v>
      </c>
      <c r="H8315" s="110">
        <v>2.5335245428853126</v>
      </c>
      <c r="I8315" s="110">
        <v>3.6695995010282365</v>
      </c>
      <c r="J8315" s="110">
        <v>4.1538009754539491</v>
      </c>
      <c r="K8315" s="110">
        <v>1.4994742610971383</v>
      </c>
      <c r="L8315" s="110">
        <v>0.73625837752968082</v>
      </c>
      <c r="M8315" s="110">
        <v>0.44207103308081569</v>
      </c>
      <c r="N8315" s="110">
        <v>0.35617171004737436</v>
      </c>
      <c r="O8315" s="110">
        <v>0.29436841847478173</v>
      </c>
      <c r="P8315" s="110">
        <v>0.24660353869194196</v>
      </c>
      <c r="Q8315" s="110">
        <v>0.37861686078007151</v>
      </c>
      <c r="R8315" s="110">
        <v>0.74063541122586318</v>
      </c>
      <c r="S8315" s="110">
        <v>2.317062437745065</v>
      </c>
      <c r="T8315" s="110">
        <v>1.3906204327837688</v>
      </c>
      <c r="U8315" s="110">
        <v>2.1100597180928671</v>
      </c>
    </row>
    <row r="8316" spans="1:21">
      <c r="A8316" s="54">
        <v>8314</v>
      </c>
      <c r="B8316" s="107">
        <v>49872</v>
      </c>
      <c r="C8316" s="107">
        <v>49872</v>
      </c>
      <c r="D8316" s="107">
        <v>4286762.9999999991</v>
      </c>
      <c r="E8316" s="108">
        <v>3024660000</v>
      </c>
      <c r="F8316" s="107">
        <v>0</v>
      </c>
      <c r="G8316" s="110">
        <v>2.4808451442093142</v>
      </c>
      <c r="H8316" s="110">
        <v>4.3526777167122965</v>
      </c>
      <c r="I8316" s="110">
        <v>5.2908437791441809</v>
      </c>
      <c r="J8316" s="110">
        <v>6.8994601009341476</v>
      </c>
      <c r="K8316" s="110">
        <v>3.4882981203721042</v>
      </c>
      <c r="L8316" s="110">
        <v>0.86795470357305538</v>
      </c>
      <c r="M8316" s="110">
        <v>0.52350530425206043</v>
      </c>
      <c r="N8316" s="110">
        <v>0.4160811648723492</v>
      </c>
      <c r="O8316" s="110">
        <v>0.42848141735006573</v>
      </c>
      <c r="P8316" s="110">
        <v>0.4780158364745235</v>
      </c>
      <c r="Q8316" s="110">
        <v>0.61009317103865834</v>
      </c>
      <c r="R8316" s="110">
        <v>0.89638751194062549</v>
      </c>
      <c r="S8316" s="110">
        <v>3.7191779205951745</v>
      </c>
      <c r="T8316" s="110">
        <v>2.2277203309061151</v>
      </c>
      <c r="U8316" s="110">
        <v>3.5106726600968514</v>
      </c>
    </row>
    <row r="8317" spans="1:21">
      <c r="A8317" s="54">
        <v>8315</v>
      </c>
      <c r="B8317" s="107">
        <v>49873</v>
      </c>
      <c r="C8317" s="107">
        <v>49873</v>
      </c>
      <c r="D8317" s="107">
        <v>3615334</v>
      </c>
      <c r="E8317" s="108">
        <v>3024660000</v>
      </c>
      <c r="F8317" s="107">
        <v>0</v>
      </c>
      <c r="G8317" s="110">
        <v>3.2872129722777581</v>
      </c>
      <c r="H8317" s="110">
        <v>5.9855920997800895</v>
      </c>
      <c r="I8317" s="110">
        <v>7.1337921323769482</v>
      </c>
      <c r="J8317" s="110">
        <v>9.0736448345055098</v>
      </c>
      <c r="K8317" s="110">
        <v>5.5261684607440209</v>
      </c>
      <c r="L8317" s="110">
        <v>1.3023827847688858</v>
      </c>
      <c r="M8317" s="110">
        <v>0.63844755981505297</v>
      </c>
      <c r="N8317" s="110">
        <v>0.50194179100615566</v>
      </c>
      <c r="O8317" s="110">
        <v>0.53388708869764867</v>
      </c>
      <c r="P8317" s="110">
        <v>0.60013698668343318</v>
      </c>
      <c r="Q8317" s="110">
        <v>0.85088196189421883</v>
      </c>
      <c r="R8317" s="110">
        <v>1.322021758880616</v>
      </c>
      <c r="S8317" s="110">
        <v>5.7800354567446428</v>
      </c>
      <c r="T8317" s="110">
        <v>3.063009202619194</v>
      </c>
      <c r="U8317" s="110">
        <v>5.269924267742061</v>
      </c>
    </row>
    <row r="8318" spans="1:21">
      <c r="A8318" s="54">
        <v>8316</v>
      </c>
      <c r="B8318" s="107">
        <v>49874</v>
      </c>
      <c r="C8318" s="107">
        <v>49874</v>
      </c>
      <c r="D8318" s="107">
        <v>12524866</v>
      </c>
      <c r="E8318" s="108">
        <v>3024660000</v>
      </c>
      <c r="F8318" s="107">
        <v>1</v>
      </c>
      <c r="G8318" s="110">
        <v>-99999</v>
      </c>
      <c r="H8318" s="110">
        <v>-99999</v>
      </c>
      <c r="I8318" s="110">
        <v>-99999</v>
      </c>
      <c r="J8318" s="110">
        <v>-99999</v>
      </c>
      <c r="K8318" s="110">
        <v>-99999</v>
      </c>
      <c r="L8318" s="110">
        <v>-99999</v>
      </c>
      <c r="M8318" s="110">
        <v>-99999</v>
      </c>
      <c r="N8318" s="110">
        <v>-99999</v>
      </c>
      <c r="O8318" s="110">
        <v>-99999</v>
      </c>
      <c r="P8318" s="110">
        <v>-99999</v>
      </c>
      <c r="Q8318" s="110">
        <v>-99999</v>
      </c>
      <c r="R8318" s="110">
        <v>-99999</v>
      </c>
      <c r="S8318" s="110">
        <v>0</v>
      </c>
      <c r="T8318" s="110">
        <v>0</v>
      </c>
      <c r="U8318" s="110">
        <v>0</v>
      </c>
    </row>
    <row r="8319" spans="1:21">
      <c r="A8319" s="54">
        <v>8317</v>
      </c>
      <c r="B8319" s="107">
        <v>49875</v>
      </c>
      <c r="C8319" s="107">
        <v>49875</v>
      </c>
      <c r="D8319" s="107">
        <v>38693082</v>
      </c>
      <c r="E8319" s="108">
        <v>3024660000</v>
      </c>
      <c r="F8319" s="107">
        <v>0</v>
      </c>
      <c r="G8319" s="110">
        <v>0.89411167407396053</v>
      </c>
      <c r="H8319" s="110">
        <v>1.714115544489679</v>
      </c>
      <c r="I8319" s="110">
        <v>2.4465831454106994</v>
      </c>
      <c r="J8319" s="110">
        <v>1.4587032438633076</v>
      </c>
      <c r="K8319" s="110">
        <v>0.75859973813686488</v>
      </c>
      <c r="L8319" s="110">
        <v>0.16082695901558572</v>
      </c>
      <c r="M8319" s="110">
        <v>0.1</v>
      </c>
      <c r="N8319" s="110">
        <v>0.1</v>
      </c>
      <c r="O8319" s="110">
        <v>0.10471977306695621</v>
      </c>
      <c r="P8319" s="110">
        <v>0.12273193052131443</v>
      </c>
      <c r="Q8319" s="110">
        <v>0.19902270219484772</v>
      </c>
      <c r="R8319" s="110">
        <v>0.415315509741703</v>
      </c>
      <c r="S8319" s="110">
        <v>1.4961399221997378</v>
      </c>
      <c r="T8319" s="110">
        <v>0.70622751837624309</v>
      </c>
      <c r="U8319" s="110">
        <v>1.356964074110742</v>
      </c>
    </row>
    <row r="8320" spans="1:21">
      <c r="A8320" s="54">
        <v>8318</v>
      </c>
      <c r="B8320" s="107">
        <v>49876</v>
      </c>
      <c r="C8320" s="107">
        <v>49876</v>
      </c>
      <c r="D8320" s="107">
        <v>92162976.000000045</v>
      </c>
      <c r="E8320" s="108">
        <v>3024660000</v>
      </c>
      <c r="F8320" s="107">
        <v>0</v>
      </c>
      <c r="G8320" s="110">
        <v>0.88831965566588389</v>
      </c>
      <c r="H8320" s="110">
        <v>1.5907386781026636</v>
      </c>
      <c r="I8320" s="110">
        <v>2.6406781952037992</v>
      </c>
      <c r="J8320" s="110">
        <v>8.6166406120111905</v>
      </c>
      <c r="K8320" s="110">
        <v>4.8806535214560123</v>
      </c>
      <c r="L8320" s="110">
        <v>0.63195364159330558</v>
      </c>
      <c r="M8320" s="110">
        <v>0.3303780043386273</v>
      </c>
      <c r="N8320" s="110">
        <v>0.23556984105454748</v>
      </c>
      <c r="O8320" s="110">
        <v>0.27588533150337197</v>
      </c>
      <c r="P8320" s="110">
        <v>0.28804293134079334</v>
      </c>
      <c r="Q8320" s="110">
        <v>0.31827447942133991</v>
      </c>
      <c r="R8320" s="110">
        <v>0.47672132442566434</v>
      </c>
      <c r="S8320" s="110">
        <v>4.4051196037590268</v>
      </c>
      <c r="T8320" s="110">
        <v>1.7644880180097668</v>
      </c>
      <c r="U8320" s="110">
        <v>4.1264080775182697</v>
      </c>
    </row>
    <row r="8321" spans="1:21">
      <c r="A8321" s="54">
        <v>8319</v>
      </c>
      <c r="B8321" s="107">
        <v>49877</v>
      </c>
      <c r="C8321" s="107">
        <v>49877</v>
      </c>
      <c r="D8321" s="107">
        <v>34413706</v>
      </c>
      <c r="E8321" s="108">
        <v>3024660000</v>
      </c>
      <c r="F8321" s="107">
        <v>0</v>
      </c>
      <c r="G8321" s="110">
        <v>0.27905123166022966</v>
      </c>
      <c r="H8321" s="110">
        <v>0.61135236749370825</v>
      </c>
      <c r="I8321" s="110">
        <v>1.1023597598029613</v>
      </c>
      <c r="J8321" s="110">
        <v>1.4191730394717197</v>
      </c>
      <c r="K8321" s="110">
        <v>0.71765523580456825</v>
      </c>
      <c r="L8321" s="110">
        <v>0.34094419212470678</v>
      </c>
      <c r="M8321" s="110">
        <v>0.22129010075346942</v>
      </c>
      <c r="N8321" s="110">
        <v>0.18258413722891595</v>
      </c>
      <c r="O8321" s="110">
        <v>0.19748671455738837</v>
      </c>
      <c r="P8321" s="110">
        <v>0.14750511190548213</v>
      </c>
      <c r="Q8321" s="110">
        <v>0.11415766146869893</v>
      </c>
      <c r="R8321" s="110">
        <v>0.14729101934444275</v>
      </c>
      <c r="S8321" s="110">
        <v>0.77783477646050525</v>
      </c>
      <c r="T8321" s="110">
        <v>0.45673754763469088</v>
      </c>
      <c r="U8321" s="110">
        <v>0.69522723205271819</v>
      </c>
    </row>
    <row r="8322" spans="1:21">
      <c r="A8322" s="54">
        <v>8320</v>
      </c>
      <c r="B8322" s="107">
        <v>49878</v>
      </c>
      <c r="C8322" s="107">
        <v>49878</v>
      </c>
      <c r="D8322" s="107">
        <v>8830707.9999999981</v>
      </c>
      <c r="E8322" s="108">
        <v>3024660000</v>
      </c>
      <c r="F8322" s="107">
        <v>0</v>
      </c>
      <c r="G8322" s="110">
        <v>0.9515996202757403</v>
      </c>
      <c r="H8322" s="110">
        <v>1.4753462265462527</v>
      </c>
      <c r="I8322" s="110">
        <v>2.160573458526811</v>
      </c>
      <c r="J8322" s="110">
        <v>3.0410933520851251</v>
      </c>
      <c r="K8322" s="110">
        <v>2.511450404372594</v>
      </c>
      <c r="L8322" s="110">
        <v>1.5727196331409015</v>
      </c>
      <c r="M8322" s="110">
        <v>0.98801127673303191</v>
      </c>
      <c r="N8322" s="110">
        <v>0.91087435903560587</v>
      </c>
      <c r="O8322" s="110">
        <v>0.87446928025177173</v>
      </c>
      <c r="P8322" s="110">
        <v>0.62587954167453252</v>
      </c>
      <c r="Q8322" s="110">
        <v>0.55212924434791</v>
      </c>
      <c r="R8322" s="110">
        <v>0.71282120078651878</v>
      </c>
      <c r="S8322" s="110">
        <v>1.4674059605612391</v>
      </c>
      <c r="T8322" s="110">
        <v>1.3647472998147328</v>
      </c>
      <c r="U8322" s="110">
        <v>1.4260353959362293</v>
      </c>
    </row>
    <row r="8323" spans="1:21">
      <c r="A8323" s="54">
        <v>8321</v>
      </c>
      <c r="B8323" s="107">
        <v>49879</v>
      </c>
      <c r="C8323" s="107">
        <v>49879</v>
      </c>
      <c r="D8323" s="107">
        <v>3272881.9999999986</v>
      </c>
      <c r="E8323" s="108">
        <v>3024660000</v>
      </c>
      <c r="F8323" s="107">
        <v>1</v>
      </c>
      <c r="G8323" s="110">
        <v>-99999</v>
      </c>
      <c r="H8323" s="110">
        <v>-99999</v>
      </c>
      <c r="I8323" s="110">
        <v>-99999</v>
      </c>
      <c r="J8323" s="110">
        <v>-99999</v>
      </c>
      <c r="K8323" s="110">
        <v>-99999</v>
      </c>
      <c r="L8323" s="110">
        <v>-99999</v>
      </c>
      <c r="M8323" s="110">
        <v>-99999</v>
      </c>
      <c r="N8323" s="110">
        <v>-99999</v>
      </c>
      <c r="O8323" s="110">
        <v>-99999</v>
      </c>
      <c r="P8323" s="110">
        <v>-99999</v>
      </c>
      <c r="Q8323" s="110">
        <v>-99999</v>
      </c>
      <c r="R8323" s="110">
        <v>-99999</v>
      </c>
      <c r="S8323" s="110">
        <v>0</v>
      </c>
      <c r="T8323" s="110">
        <v>0</v>
      </c>
      <c r="U8323" s="110">
        <v>0</v>
      </c>
    </row>
    <row r="8324" spans="1:21">
      <c r="A8324" s="54">
        <v>8322</v>
      </c>
      <c r="B8324" s="107">
        <v>49880</v>
      </c>
      <c r="C8324" s="107">
        <v>49880</v>
      </c>
      <c r="D8324" s="107">
        <v>21160201</v>
      </c>
      <c r="E8324" s="108">
        <v>3024660000</v>
      </c>
      <c r="F8324" s="107">
        <v>0</v>
      </c>
      <c r="G8324" s="110">
        <v>0.175919277309522</v>
      </c>
      <c r="H8324" s="110">
        <v>0.2032983872156251</v>
      </c>
      <c r="I8324" s="110">
        <v>0.30854871075901463</v>
      </c>
      <c r="J8324" s="110">
        <v>0.61967217871164926</v>
      </c>
      <c r="K8324" s="110">
        <v>0.84014042765405883</v>
      </c>
      <c r="L8324" s="110">
        <v>0.85514922794845361</v>
      </c>
      <c r="M8324" s="110">
        <v>0.8169261803585407</v>
      </c>
      <c r="N8324" s="110">
        <v>0.74513034113960763</v>
      </c>
      <c r="O8324" s="110">
        <v>0.69702249213765866</v>
      </c>
      <c r="P8324" s="110">
        <v>0.52996705938159483</v>
      </c>
      <c r="Q8324" s="110">
        <v>0.23519908035434917</v>
      </c>
      <c r="R8324" s="110">
        <v>0.15465349674138817</v>
      </c>
      <c r="S8324" s="110">
        <v>0.64973726293162049</v>
      </c>
      <c r="T8324" s="110">
        <v>0.5151355716426218</v>
      </c>
      <c r="U8324" s="110">
        <v>0.61530653460951723</v>
      </c>
    </row>
    <row r="8325" spans="1:21">
      <c r="A8325" s="54">
        <v>8323</v>
      </c>
      <c r="B8325" s="107">
        <v>49881</v>
      </c>
      <c r="C8325" s="107">
        <v>49881</v>
      </c>
      <c r="D8325" s="107">
        <v>5755490</v>
      </c>
      <c r="E8325" s="108">
        <v>3024660000</v>
      </c>
      <c r="F8325" s="107">
        <v>0</v>
      </c>
      <c r="G8325" s="110">
        <v>0.52374870360321502</v>
      </c>
      <c r="H8325" s="110">
        <v>0.62749985543932518</v>
      </c>
      <c r="I8325" s="110">
        <v>0.88144497420986634</v>
      </c>
      <c r="J8325" s="110">
        <v>1.5547904928272382</v>
      </c>
      <c r="K8325" s="110">
        <v>2.3557497169371251</v>
      </c>
      <c r="L8325" s="110">
        <v>3.0992194917603406</v>
      </c>
      <c r="M8325" s="110">
        <v>3.1473947472565156</v>
      </c>
      <c r="N8325" s="110">
        <v>3.1212593648926541</v>
      </c>
      <c r="O8325" s="110">
        <v>3.4322489072731792</v>
      </c>
      <c r="P8325" s="110">
        <v>2.2271711074479787</v>
      </c>
      <c r="Q8325" s="110">
        <v>0.76769825560229843</v>
      </c>
      <c r="R8325" s="110">
        <v>0.49227522586357308</v>
      </c>
      <c r="S8325" s="110">
        <v>2.3109774522387676</v>
      </c>
      <c r="T8325" s="110">
        <v>1.8525417369261092</v>
      </c>
      <c r="U8325" s="110">
        <v>2.2011491109851611</v>
      </c>
    </row>
    <row r="8326" spans="1:21">
      <c r="A8326" s="54">
        <v>8324</v>
      </c>
      <c r="B8326" s="107">
        <v>49882</v>
      </c>
      <c r="C8326" s="107">
        <v>49882</v>
      </c>
      <c r="D8326" s="107">
        <v>15416217</v>
      </c>
      <c r="E8326" s="108">
        <v>3029430000</v>
      </c>
      <c r="F8326" s="107">
        <v>0</v>
      </c>
      <c r="G8326" s="110">
        <v>1.9423502596971594</v>
      </c>
      <c r="H8326" s="110">
        <v>2.962044648043769</v>
      </c>
      <c r="I8326" s="110">
        <v>3.555055641804894</v>
      </c>
      <c r="J8326" s="110">
        <v>5.2117376883504489</v>
      </c>
      <c r="K8326" s="110">
        <v>1.5733847396828495</v>
      </c>
      <c r="L8326" s="110">
        <v>0.50718869624531671</v>
      </c>
      <c r="M8326" s="110">
        <v>0.58512995635650566</v>
      </c>
      <c r="N8326" s="110">
        <v>0.37974420317623986</v>
      </c>
      <c r="O8326" s="110">
        <v>0.20960246170406621</v>
      </c>
      <c r="P8326" s="110">
        <v>0.14348808208104075</v>
      </c>
      <c r="Q8326" s="110">
        <v>0.37183349309026548</v>
      </c>
      <c r="R8326" s="110">
        <v>1.0873924041565786</v>
      </c>
      <c r="S8326" s="110">
        <v>2.2852275562332105</v>
      </c>
      <c r="T8326" s="110">
        <v>1.5440793561990944</v>
      </c>
      <c r="U8326" s="110">
        <v>2.1431675131495269</v>
      </c>
    </row>
    <row r="8327" spans="1:21">
      <c r="A8327" s="54">
        <v>8325</v>
      </c>
      <c r="B8327" s="107">
        <v>49883</v>
      </c>
      <c r="C8327" s="107">
        <v>49883</v>
      </c>
      <c r="D8327" s="107">
        <v>45568887.999999985</v>
      </c>
      <c r="E8327" s="108">
        <v>6054090000</v>
      </c>
      <c r="F8327" s="107">
        <v>0</v>
      </c>
      <c r="G8327" s="110">
        <v>0.56375607752804513</v>
      </c>
      <c r="H8327" s="110">
        <v>0.98733202588734714</v>
      </c>
      <c r="I8327" s="110">
        <v>1.2605477822685311</v>
      </c>
      <c r="J8327" s="110">
        <v>2.0217917847252966</v>
      </c>
      <c r="K8327" s="110">
        <v>1.2926687197518052</v>
      </c>
      <c r="L8327" s="110">
        <v>0.36542068787530041</v>
      </c>
      <c r="M8327" s="110">
        <v>0.2659566661292368</v>
      </c>
      <c r="N8327" s="110">
        <v>0.17427574949225963</v>
      </c>
      <c r="O8327" s="110">
        <v>0.11816557986966973</v>
      </c>
      <c r="P8327" s="110">
        <v>0.1</v>
      </c>
      <c r="Q8327" s="110">
        <v>0.17425960387691383</v>
      </c>
      <c r="R8327" s="110">
        <v>0.31556214852767844</v>
      </c>
      <c r="S8327" s="110">
        <v>1.1920582943682472</v>
      </c>
      <c r="T8327" s="110">
        <v>0.63664473549434042</v>
      </c>
      <c r="U8327" s="110">
        <v>1.0911641854319356</v>
      </c>
    </row>
    <row r="8328" spans="1:21">
      <c r="A8328" s="54">
        <v>8326</v>
      </c>
      <c r="B8328" s="107">
        <v>49887</v>
      </c>
      <c r="C8328" s="107">
        <v>49887</v>
      </c>
      <c r="D8328" s="107">
        <v>40388680</v>
      </c>
      <c r="E8328" s="108">
        <v>9092840000</v>
      </c>
      <c r="F8328" s="107">
        <v>0</v>
      </c>
      <c r="G8328" s="110">
        <v>0.14667722883745676</v>
      </c>
      <c r="H8328" s="110">
        <v>0.26156993726861372</v>
      </c>
      <c r="I8328" s="110">
        <v>0.37962088695484469</v>
      </c>
      <c r="J8328" s="110">
        <v>0.41173259423519681</v>
      </c>
      <c r="K8328" s="110">
        <v>0.14816375836140047</v>
      </c>
      <c r="L8328" s="110">
        <v>0.10236981302466815</v>
      </c>
      <c r="M8328" s="110">
        <v>0.1</v>
      </c>
      <c r="N8328" s="110">
        <v>0.1</v>
      </c>
      <c r="O8328" s="110">
        <v>0.1</v>
      </c>
      <c r="P8328" s="110">
        <v>0.1</v>
      </c>
      <c r="Q8328" s="110">
        <v>0.1</v>
      </c>
      <c r="R8328" s="110">
        <v>0.1</v>
      </c>
      <c r="S8328" s="110">
        <v>0.3504423028362208</v>
      </c>
      <c r="T8328" s="110">
        <v>0.1708445182235151</v>
      </c>
      <c r="U8328" s="110">
        <v>0.17596731336800356</v>
      </c>
    </row>
    <row r="8329" spans="1:21">
      <c r="A8329" s="54">
        <v>8327</v>
      </c>
      <c r="B8329" s="107">
        <v>49888</v>
      </c>
      <c r="C8329" s="107">
        <v>49888</v>
      </c>
      <c r="D8329" s="107">
        <v>55196805</v>
      </c>
      <c r="E8329" s="108">
        <v>6058860000</v>
      </c>
      <c r="F8329" s="107">
        <v>0</v>
      </c>
      <c r="G8329" s="110">
        <v>1.8180398389207995</v>
      </c>
      <c r="H8329" s="110">
        <v>2.6006989110134295</v>
      </c>
      <c r="I8329" s="110">
        <v>3.1985465483759374</v>
      </c>
      <c r="J8329" s="110">
        <v>3.8613693332544052</v>
      </c>
      <c r="K8329" s="110">
        <v>3.1702151763973889</v>
      </c>
      <c r="L8329" s="110">
        <v>3.1825996783775432</v>
      </c>
      <c r="M8329" s="110">
        <v>2.9161727451682067</v>
      </c>
      <c r="N8329" s="110">
        <v>2.4685740492808574</v>
      </c>
      <c r="O8329" s="110">
        <v>2.0577342834597849</v>
      </c>
      <c r="P8329" s="110">
        <v>1.4695958586619693</v>
      </c>
      <c r="Q8329" s="110">
        <v>1.0636171099503713</v>
      </c>
      <c r="R8329" s="110">
        <v>1.1211895810930621</v>
      </c>
      <c r="S8329" s="110">
        <v>2.9002141823773169</v>
      </c>
      <c r="T8329" s="110">
        <v>2.4106960928294794</v>
      </c>
      <c r="U8329" s="110">
        <v>2.7102905762270022</v>
      </c>
    </row>
    <row r="8330" spans="1:21">
      <c r="A8330" s="54">
        <v>8328</v>
      </c>
      <c r="B8330" s="107">
        <v>49896</v>
      </c>
      <c r="C8330" s="107">
        <v>49896</v>
      </c>
      <c r="D8330" s="107">
        <v>155550977.99999997</v>
      </c>
      <c r="E8330" s="108">
        <v>9088300000</v>
      </c>
      <c r="F8330" s="107">
        <v>0</v>
      </c>
      <c r="G8330" s="110">
        <v>3.9975830565097374</v>
      </c>
      <c r="H8330" s="110">
        <v>5.389463709664474</v>
      </c>
      <c r="I8330" s="110">
        <v>6.3799149943330784</v>
      </c>
      <c r="J8330" s="110">
        <v>4.9917851915318812</v>
      </c>
      <c r="K8330" s="110">
        <v>1.0661546135772646</v>
      </c>
      <c r="L8330" s="110">
        <v>1.2447714405408365</v>
      </c>
      <c r="M8330" s="110">
        <v>2.1566156447835056</v>
      </c>
      <c r="N8330" s="110">
        <v>1.6990438514316208</v>
      </c>
      <c r="O8330" s="110">
        <v>1.0179095627728405</v>
      </c>
      <c r="P8330" s="110">
        <v>0.62606697284854063</v>
      </c>
      <c r="Q8330" s="110">
        <v>0.58516152735538018</v>
      </c>
      <c r="R8330" s="110">
        <v>1.3147666234780073</v>
      </c>
      <c r="S8330" s="110">
        <v>1.9240189484113854</v>
      </c>
      <c r="T8330" s="110">
        <v>2.5391030990689312</v>
      </c>
      <c r="U8330" s="110">
        <v>2.0034023051111722</v>
      </c>
    </row>
    <row r="8331" spans="1:21">
      <c r="A8331" s="54">
        <v>8329</v>
      </c>
      <c r="B8331" s="107">
        <v>49897</v>
      </c>
      <c r="C8331" s="107">
        <v>49897</v>
      </c>
      <c r="D8331" s="107">
        <v>27382872.000000004</v>
      </c>
      <c r="E8331" s="108">
        <v>6058860000</v>
      </c>
      <c r="F8331" s="107">
        <v>0</v>
      </c>
      <c r="G8331" s="110">
        <v>5.0453475468973608</v>
      </c>
      <c r="H8331" s="110">
        <v>5.448872297873252</v>
      </c>
      <c r="I8331" s="110">
        <v>4.5805981529321658</v>
      </c>
      <c r="J8331" s="110">
        <v>3.6844053089651543</v>
      </c>
      <c r="K8331" s="110">
        <v>1.2457597508512599</v>
      </c>
      <c r="L8331" s="110">
        <v>3.0872426920133687</v>
      </c>
      <c r="M8331" s="110">
        <v>6.0353773731031257</v>
      </c>
      <c r="N8331" s="110">
        <v>2.3249353431374087</v>
      </c>
      <c r="O8331" s="110">
        <v>1.0680742215295749</v>
      </c>
      <c r="P8331" s="110">
        <v>0.64478936224352701</v>
      </c>
      <c r="Q8331" s="110">
        <v>0.61054778604397553</v>
      </c>
      <c r="R8331" s="110">
        <v>2.4739771181569892</v>
      </c>
      <c r="S8331" s="110">
        <v>2.4476524724513911</v>
      </c>
      <c r="T8331" s="110">
        <v>3.0208272461455965</v>
      </c>
      <c r="U8331" s="110">
        <v>2.7158856844757038</v>
      </c>
    </row>
    <row r="8332" spans="1:21">
      <c r="A8332" s="54">
        <v>8330</v>
      </c>
      <c r="B8332" s="107">
        <v>49904</v>
      </c>
      <c r="C8332" s="107">
        <v>49904</v>
      </c>
      <c r="D8332" s="107">
        <v>40687067</v>
      </c>
      <c r="E8332" s="108">
        <v>6058860000</v>
      </c>
      <c r="F8332" s="107">
        <v>0</v>
      </c>
      <c r="G8332" s="110">
        <v>1.3558500532682642</v>
      </c>
      <c r="H8332" s="110">
        <v>2.894731736062389</v>
      </c>
      <c r="I8332" s="110">
        <v>3.4257242371266354</v>
      </c>
      <c r="J8332" s="110">
        <v>3.8053014497420508</v>
      </c>
      <c r="K8332" s="110">
        <v>3.444074443625091</v>
      </c>
      <c r="L8332" s="110">
        <v>2.2771136841265731</v>
      </c>
      <c r="M8332" s="110">
        <v>1.4815618877365424</v>
      </c>
      <c r="N8332" s="110">
        <v>0.97860899744594521</v>
      </c>
      <c r="O8332" s="110">
        <v>0.78311188593635961</v>
      </c>
      <c r="P8332" s="110">
        <v>0.69332282710416748</v>
      </c>
      <c r="Q8332" s="110">
        <v>0.81133886574142622</v>
      </c>
      <c r="R8332" s="110">
        <v>1.0643601257313087</v>
      </c>
      <c r="S8332" s="110">
        <v>2.0477299753429543</v>
      </c>
      <c r="T8332" s="110">
        <v>1.9179250161372297</v>
      </c>
      <c r="U8332" s="110">
        <v>1.9888832793659548</v>
      </c>
    </row>
    <row r="8333" spans="1:21">
      <c r="A8333" s="54">
        <v>8331</v>
      </c>
      <c r="B8333" s="107">
        <v>49908</v>
      </c>
      <c r="C8333" s="107">
        <v>49908</v>
      </c>
      <c r="D8333" s="107">
        <v>26671776</v>
      </c>
      <c r="E8333" s="108">
        <v>9088300000</v>
      </c>
      <c r="F8333" s="107">
        <v>0</v>
      </c>
      <c r="G8333" s="110">
        <v>1.6779565544528683</v>
      </c>
      <c r="H8333" s="110">
        <v>3.4758068249514511</v>
      </c>
      <c r="I8333" s="110">
        <v>5.4890975692383774</v>
      </c>
      <c r="J8333" s="110">
        <v>3.7054066335145901</v>
      </c>
      <c r="K8333" s="110">
        <v>2.3331453299606633</v>
      </c>
      <c r="L8333" s="110">
        <v>1.3956258304919718</v>
      </c>
      <c r="M8333" s="110">
        <v>0.90596064820687305</v>
      </c>
      <c r="N8333" s="110">
        <v>0.72871327376574946</v>
      </c>
      <c r="O8333" s="110">
        <v>0.9549730431078981</v>
      </c>
      <c r="P8333" s="110">
        <v>1.093445158506658</v>
      </c>
      <c r="Q8333" s="110">
        <v>0.83887375781311579</v>
      </c>
      <c r="R8333" s="110">
        <v>0.7978698723087353</v>
      </c>
      <c r="S8333" s="110">
        <v>1.1726273634014543</v>
      </c>
      <c r="T8333" s="110">
        <v>1.9497395413599123</v>
      </c>
      <c r="U8333" s="110">
        <v>1.8729546949783031</v>
      </c>
    </row>
    <row r="8334" spans="1:21">
      <c r="A8334" s="54">
        <v>8332</v>
      </c>
      <c r="B8334" s="107">
        <v>49909</v>
      </c>
      <c r="C8334" s="107">
        <v>49909</v>
      </c>
      <c r="D8334" s="107">
        <v>104708476</v>
      </c>
      <c r="E8334" s="108">
        <v>21246200000</v>
      </c>
      <c r="F8334" s="107">
        <v>0</v>
      </c>
      <c r="G8334" s="110">
        <v>12.974650258183285</v>
      </c>
      <c r="H8334" s="110">
        <v>15.103227942164713</v>
      </c>
      <c r="I8334" s="110">
        <v>21.205254914033667</v>
      </c>
      <c r="J8334" s="110">
        <v>18.041216278541395</v>
      </c>
      <c r="K8334" s="110">
        <v>15.558296791458405</v>
      </c>
      <c r="L8334" s="110">
        <v>14.198804078561722</v>
      </c>
      <c r="M8334" s="110">
        <v>5.7331926339833696</v>
      </c>
      <c r="N8334" s="110">
        <v>2.0512109968084538</v>
      </c>
      <c r="O8334" s="110">
        <v>2.5467011880605921</v>
      </c>
      <c r="P8334" s="110">
        <v>3.5774915007511079</v>
      </c>
      <c r="Q8334" s="110">
        <v>4.6317145542122553</v>
      </c>
      <c r="R8334" s="110">
        <v>8.5625723753013201</v>
      </c>
      <c r="S8334" s="110">
        <v>6.0395992664808267</v>
      </c>
      <c r="T8334" s="110">
        <v>10.348694459338356</v>
      </c>
      <c r="U8334" s="110">
        <v>7.0297904196712064</v>
      </c>
    </row>
    <row r="8335" spans="1:21">
      <c r="A8335" s="54">
        <v>8333</v>
      </c>
      <c r="B8335" s="107">
        <v>49910</v>
      </c>
      <c r="C8335" s="107">
        <v>49910</v>
      </c>
      <c r="D8335" s="107">
        <v>13559709.999999998</v>
      </c>
      <c r="E8335" s="108">
        <v>6063410000</v>
      </c>
      <c r="F8335" s="107">
        <v>0</v>
      </c>
      <c r="G8335" s="110">
        <v>13.98145289433139</v>
      </c>
      <c r="H8335" s="110">
        <v>21.578280082950297</v>
      </c>
      <c r="I8335" s="110">
        <v>24.276975525955994</v>
      </c>
      <c r="J8335" s="110">
        <v>13.696000361925178</v>
      </c>
      <c r="K8335" s="110">
        <v>12.551129377060047</v>
      </c>
      <c r="L8335" s="110">
        <v>16.849441137365396</v>
      </c>
      <c r="M8335" s="110">
        <v>5.8829685375012737</v>
      </c>
      <c r="N8335" s="110">
        <v>2.8432727948180978</v>
      </c>
      <c r="O8335" s="110">
        <v>2.8798508257523752</v>
      </c>
      <c r="P8335" s="110">
        <v>3.8773403293453166</v>
      </c>
      <c r="Q8335" s="110">
        <v>4.0045169962992357</v>
      </c>
      <c r="R8335" s="110">
        <v>8.6872357142600798</v>
      </c>
      <c r="S8335" s="110">
        <v>7.1808471898624342</v>
      </c>
      <c r="T8335" s="110">
        <v>10.925705381463722</v>
      </c>
      <c r="U8335" s="110">
        <v>8.4806205395471608</v>
      </c>
    </row>
    <row r="8336" spans="1:21">
      <c r="A8336" s="54">
        <v>8334</v>
      </c>
      <c r="B8336" s="107">
        <v>49911</v>
      </c>
      <c r="C8336" s="107">
        <v>49911</v>
      </c>
      <c r="D8336" s="107">
        <v>4225389</v>
      </c>
      <c r="E8336" s="108">
        <v>3029430000</v>
      </c>
      <c r="F8336" s="107">
        <v>0</v>
      </c>
      <c r="G8336" s="110">
        <v>1.133205287859407</v>
      </c>
      <c r="H8336" s="110">
        <v>1.2632503196177127</v>
      </c>
      <c r="I8336" s="110">
        <v>1.0745235780963773</v>
      </c>
      <c r="J8336" s="110">
        <v>1.008595568481389</v>
      </c>
      <c r="K8336" s="110">
        <v>0.96651782461546776</v>
      </c>
      <c r="L8336" s="110">
        <v>1.0744664536225057</v>
      </c>
      <c r="M8336" s="110">
        <v>1.3377325838640277</v>
      </c>
      <c r="N8336" s="110">
        <v>1.9521492807714453</v>
      </c>
      <c r="O8336" s="110">
        <v>1.3232777973832601</v>
      </c>
      <c r="P8336" s="110">
        <v>0.94115044007175197</v>
      </c>
      <c r="Q8336" s="110">
        <v>0.94579473820969373</v>
      </c>
      <c r="R8336" s="110">
        <v>1.1650752696196311</v>
      </c>
      <c r="S8336" s="110">
        <v>1.4259695550607465</v>
      </c>
      <c r="T8336" s="110">
        <v>1.1821449285177226</v>
      </c>
      <c r="U8336" s="110">
        <v>1.2280089368076468</v>
      </c>
    </row>
    <row r="8337" spans="1:21">
      <c r="A8337" s="54">
        <v>8335</v>
      </c>
      <c r="B8337" s="107">
        <v>49914</v>
      </c>
      <c r="C8337" s="107">
        <v>49914</v>
      </c>
      <c r="D8337" s="107">
        <v>7621506.9999999972</v>
      </c>
      <c r="E8337" s="108">
        <v>6058860000</v>
      </c>
      <c r="F8337" s="107">
        <v>0</v>
      </c>
      <c r="G8337" s="110">
        <v>0.63133660090718491</v>
      </c>
      <c r="H8337" s="110">
        <v>0.88657998174765307</v>
      </c>
      <c r="I8337" s="110">
        <v>1.1131620411837324</v>
      </c>
      <c r="J8337" s="110">
        <v>1.1685865834865656</v>
      </c>
      <c r="K8337" s="110">
        <v>1.0930637590439598</v>
      </c>
      <c r="L8337" s="110">
        <v>0.9614761747080286</v>
      </c>
      <c r="M8337" s="110">
        <v>0.67929763136539878</v>
      </c>
      <c r="N8337" s="110">
        <v>0.55838328714849883</v>
      </c>
      <c r="O8337" s="110">
        <v>0.53096591846834595</v>
      </c>
      <c r="P8337" s="110">
        <v>0.52088066400992583</v>
      </c>
      <c r="Q8337" s="110">
        <v>0.5131132048381507</v>
      </c>
      <c r="R8337" s="110">
        <v>0.48916621467670829</v>
      </c>
      <c r="S8337" s="110">
        <v>0.91057135043089199</v>
      </c>
      <c r="T8337" s="110">
        <v>0.76216767179867928</v>
      </c>
      <c r="U8337" s="110">
        <v>0.79305780633851353</v>
      </c>
    </row>
    <row r="8338" spans="1:21">
      <c r="A8338" s="54">
        <v>8336</v>
      </c>
      <c r="B8338" s="107">
        <v>49915</v>
      </c>
      <c r="C8338" s="107">
        <v>49915</v>
      </c>
      <c r="D8338" s="107">
        <v>87500.000000000015</v>
      </c>
      <c r="E8338" s="108">
        <v>3029430000</v>
      </c>
      <c r="F8338" s="107">
        <v>1</v>
      </c>
      <c r="G8338" s="110">
        <v>-99999</v>
      </c>
      <c r="H8338" s="110">
        <v>-99999</v>
      </c>
      <c r="I8338" s="110">
        <v>-99999</v>
      </c>
      <c r="J8338" s="110">
        <v>-99999</v>
      </c>
      <c r="K8338" s="110">
        <v>-99999</v>
      </c>
      <c r="L8338" s="110">
        <v>-99999</v>
      </c>
      <c r="M8338" s="110">
        <v>-99999</v>
      </c>
      <c r="N8338" s="110">
        <v>-99999</v>
      </c>
      <c r="O8338" s="110">
        <v>-99999</v>
      </c>
      <c r="P8338" s="110">
        <v>-99999</v>
      </c>
      <c r="Q8338" s="110">
        <v>-99999</v>
      </c>
      <c r="R8338" s="110">
        <v>-99999</v>
      </c>
      <c r="S8338" s="110">
        <v>0</v>
      </c>
      <c r="T8338" s="110">
        <v>0</v>
      </c>
      <c r="U8338" s="110">
        <v>0</v>
      </c>
    </row>
    <row r="8339" spans="1:21">
      <c r="A8339" s="54">
        <v>8337</v>
      </c>
      <c r="B8339" s="107">
        <v>49916</v>
      </c>
      <c r="C8339" s="107">
        <v>49916</v>
      </c>
      <c r="D8339" s="107">
        <v>370539.99999999988</v>
      </c>
      <c r="E8339" s="108">
        <v>3029430000</v>
      </c>
      <c r="F8339" s="107">
        <v>0</v>
      </c>
      <c r="G8339" s="110">
        <v>3.6954993462596475</v>
      </c>
      <c r="H8339" s="110">
        <v>7.4743109866787965</v>
      </c>
      <c r="I8339" s="110">
        <v>10.627741854248326</v>
      </c>
      <c r="J8339" s="110">
        <v>10.809046983063135</v>
      </c>
      <c r="K8339" s="110">
        <v>12.431184655951247</v>
      </c>
      <c r="L8339" s="110">
        <v>11.12620953357747</v>
      </c>
      <c r="M8339" s="110">
        <v>7.9254395429876672</v>
      </c>
      <c r="N8339" s="110">
        <v>5.2868871638321089</v>
      </c>
      <c r="O8339" s="110">
        <v>4.6349376683499282</v>
      </c>
      <c r="P8339" s="110">
        <v>3.9431996960338451</v>
      </c>
      <c r="Q8339" s="110">
        <v>3.6440029339427755</v>
      </c>
      <c r="R8339" s="110">
        <v>2.8516790773887553</v>
      </c>
      <c r="S8339" s="110">
        <v>8.0203424414915947</v>
      </c>
      <c r="T8339" s="110">
        <v>7.0375116201928067</v>
      </c>
      <c r="U8339" s="110">
        <v>7.1783953549401653</v>
      </c>
    </row>
    <row r="8340" spans="1:21">
      <c r="A8340" s="54">
        <v>8338</v>
      </c>
      <c r="B8340" s="107">
        <v>49917</v>
      </c>
      <c r="C8340" s="107">
        <v>49917</v>
      </c>
      <c r="D8340" s="107">
        <v>7401051</v>
      </c>
      <c r="E8340" s="108">
        <v>3029430000</v>
      </c>
      <c r="F8340" s="107">
        <v>0</v>
      </c>
      <c r="G8340" s="110">
        <v>0.44928854676010593</v>
      </c>
      <c r="H8340" s="110">
        <v>1.0030131111373255</v>
      </c>
      <c r="I8340" s="110">
        <v>1.4935627976181982</v>
      </c>
      <c r="J8340" s="110">
        <v>1.4792770250305078</v>
      </c>
      <c r="K8340" s="110">
        <v>1.6206150454924957</v>
      </c>
      <c r="L8340" s="110">
        <v>0.98747234097012782</v>
      </c>
      <c r="M8340" s="110">
        <v>0.69432309486242505</v>
      </c>
      <c r="N8340" s="110">
        <v>0.50383196738965885</v>
      </c>
      <c r="O8340" s="110">
        <v>0.55383320501647593</v>
      </c>
      <c r="P8340" s="110">
        <v>0.50850764554312966</v>
      </c>
      <c r="Q8340" s="110">
        <v>0.40061366654724295</v>
      </c>
      <c r="R8340" s="110">
        <v>0.30673584655465158</v>
      </c>
      <c r="S8340" s="110">
        <v>0.87370928707687134</v>
      </c>
      <c r="T8340" s="110">
        <v>0.83342285774352876</v>
      </c>
      <c r="U8340" s="110">
        <v>0.83549325893777571</v>
      </c>
    </row>
    <row r="8341" spans="1:21">
      <c r="A8341" s="54">
        <v>8339</v>
      </c>
      <c r="B8341" s="107">
        <v>49918</v>
      </c>
      <c r="C8341" s="107">
        <v>49918</v>
      </c>
      <c r="D8341" s="107">
        <v>434406.00000000017</v>
      </c>
      <c r="E8341" s="108">
        <v>3029430000</v>
      </c>
      <c r="F8341" s="107">
        <v>0</v>
      </c>
      <c r="G8341" s="110">
        <v>26.621660960105768</v>
      </c>
      <c r="H8341" s="110">
        <v>39.524145865156143</v>
      </c>
      <c r="I8341" s="110">
        <v>48.54448487836784</v>
      </c>
      <c r="J8341" s="110">
        <v>66.98489302635663</v>
      </c>
      <c r="K8341" s="110">
        <v>72.520285828239196</v>
      </c>
      <c r="L8341" s="110">
        <v>55.185599963359877</v>
      </c>
      <c r="M8341" s="110">
        <v>12.892397718544139</v>
      </c>
      <c r="N8341" s="110">
        <v>2.4610027095210887</v>
      </c>
      <c r="O8341" s="110">
        <v>2.3230256078719238</v>
      </c>
      <c r="P8341" s="110">
        <v>3.5104244145552186</v>
      </c>
      <c r="Q8341" s="110">
        <v>11.726983170861054</v>
      </c>
      <c r="R8341" s="110">
        <v>19.762368292408478</v>
      </c>
      <c r="S8341" s="110">
        <v>37.608205524876098</v>
      </c>
      <c r="T8341" s="110">
        <v>30.171439369612283</v>
      </c>
      <c r="U8341" s="110">
        <v>37.050370170002353</v>
      </c>
    </row>
    <row r="8342" spans="1:21">
      <c r="A8342" s="54">
        <v>8340</v>
      </c>
      <c r="B8342" s="107">
        <v>49919</v>
      </c>
      <c r="C8342" s="107">
        <v>49919</v>
      </c>
      <c r="D8342" s="107">
        <v>4990496</v>
      </c>
      <c r="E8342" s="108">
        <v>9078760000</v>
      </c>
      <c r="F8342" s="107">
        <v>0</v>
      </c>
      <c r="G8342" s="110">
        <v>0.98051398893783215</v>
      </c>
      <c r="H8342" s="110">
        <v>1.401610434814931</v>
      </c>
      <c r="I8342" s="110">
        <v>1.6613571193067078</v>
      </c>
      <c r="J8342" s="110">
        <v>2.2974778027009299</v>
      </c>
      <c r="K8342" s="110">
        <v>2.3460052486597531</v>
      </c>
      <c r="L8342" s="110">
        <v>0.42189696029213641</v>
      </c>
      <c r="M8342" s="110">
        <v>0.1</v>
      </c>
      <c r="N8342" s="110">
        <v>0.1</v>
      </c>
      <c r="O8342" s="110">
        <v>0.1</v>
      </c>
      <c r="P8342" s="110">
        <v>0.12260383045268615</v>
      </c>
      <c r="Q8342" s="110">
        <v>0.39288030175840422</v>
      </c>
      <c r="R8342" s="110">
        <v>0.73966624291268479</v>
      </c>
      <c r="S8342" s="110">
        <v>1.5923600651096264</v>
      </c>
      <c r="T8342" s="110">
        <v>0.88866766081967208</v>
      </c>
      <c r="U8342" s="110">
        <v>1.2222783375795183</v>
      </c>
    </row>
    <row r="8343" spans="1:21">
      <c r="A8343" s="54">
        <v>8341</v>
      </c>
      <c r="B8343" s="107">
        <v>50036</v>
      </c>
      <c r="C8343" s="107">
        <v>50036</v>
      </c>
      <c r="D8343" s="107">
        <v>95096280.000000015</v>
      </c>
      <c r="E8343" s="108">
        <v>6063410000</v>
      </c>
      <c r="F8343" s="107">
        <v>0</v>
      </c>
      <c r="G8343" s="110">
        <v>16.315011106320515</v>
      </c>
      <c r="H8343" s="110">
        <v>35.126573170944617</v>
      </c>
      <c r="I8343" s="110">
        <v>3.650803224939815</v>
      </c>
      <c r="J8343" s="110">
        <v>1.2462133765076322</v>
      </c>
      <c r="K8343" s="110">
        <v>1.5335572559986064</v>
      </c>
      <c r="L8343" s="110">
        <v>2.483385006588656</v>
      </c>
      <c r="M8343" s="110">
        <v>3.0505073180007765</v>
      </c>
      <c r="N8343" s="110">
        <v>1.6682034339416629</v>
      </c>
      <c r="O8343" s="110">
        <v>2.3802792740843826</v>
      </c>
      <c r="P8343" s="110">
        <v>5.873131183287323</v>
      </c>
      <c r="Q8343" s="110">
        <v>28.913726651862515</v>
      </c>
      <c r="R8343" s="110">
        <v>13.318685865855356</v>
      </c>
      <c r="S8343" s="110">
        <v>12.982442855788872</v>
      </c>
      <c r="T8343" s="110">
        <v>9.6300064056943224</v>
      </c>
      <c r="U8343" s="110">
        <v>12.931200005877177</v>
      </c>
    </row>
    <row r="8344" spans="1:21">
      <c r="A8344" s="54">
        <v>8342</v>
      </c>
      <c r="B8344" s="107">
        <v>50037</v>
      </c>
      <c r="C8344" s="107">
        <v>50037</v>
      </c>
      <c r="D8344" s="107">
        <v>33908693</v>
      </c>
      <c r="E8344" s="108">
        <v>9097380000</v>
      </c>
      <c r="F8344" s="107">
        <v>0</v>
      </c>
      <c r="G8344" s="110">
        <v>27.846087104808458</v>
      </c>
      <c r="H8344" s="110">
        <v>42.573326875306471</v>
      </c>
      <c r="I8344" s="110">
        <v>5.9171089560429575</v>
      </c>
      <c r="J8344" s="110">
        <v>1.8665471594595184</v>
      </c>
      <c r="K8344" s="110">
        <v>2.3745931476081972</v>
      </c>
      <c r="L8344" s="110">
        <v>4.6210659582385238</v>
      </c>
      <c r="M8344" s="110">
        <v>7.7876849705628652</v>
      </c>
      <c r="N8344" s="110">
        <v>4.3464469787570392</v>
      </c>
      <c r="O8344" s="110">
        <v>5.594564878839301</v>
      </c>
      <c r="P8344" s="110">
        <v>6.609102920942159</v>
      </c>
      <c r="Q8344" s="110">
        <v>20.599089331020831</v>
      </c>
      <c r="R8344" s="110">
        <v>13.430641078183982</v>
      </c>
      <c r="S8344" s="110">
        <v>11.62573372575719</v>
      </c>
      <c r="T8344" s="110">
        <v>11.963854946647524</v>
      </c>
      <c r="U8344" s="110">
        <v>11.667085600534248</v>
      </c>
    </row>
    <row r="8345" spans="1:21">
      <c r="A8345" s="54">
        <v>8343</v>
      </c>
      <c r="B8345" s="107">
        <v>50050</v>
      </c>
      <c r="C8345" s="107">
        <v>50050</v>
      </c>
      <c r="D8345" s="107">
        <v>10801015</v>
      </c>
      <c r="E8345" s="108">
        <v>39372600000</v>
      </c>
      <c r="F8345" s="107">
        <v>0</v>
      </c>
      <c r="G8345" s="110">
        <v>11.759571339453082</v>
      </c>
      <c r="H8345" s="110">
        <v>10.904543095221246</v>
      </c>
      <c r="I8345" s="110">
        <v>10.212758031047322</v>
      </c>
      <c r="J8345" s="110">
        <v>4.5438187039675668</v>
      </c>
      <c r="K8345" s="110">
        <v>4.5422843951441463</v>
      </c>
      <c r="L8345" s="110">
        <v>11.334972580665438</v>
      </c>
      <c r="M8345" s="110">
        <v>32.418382308142434</v>
      </c>
      <c r="N8345" s="110">
        <v>9.301313762818662</v>
      </c>
      <c r="O8345" s="110">
        <v>9.8699925352251352</v>
      </c>
      <c r="P8345" s="110">
        <v>7.7321484658675503</v>
      </c>
      <c r="Q8345" s="110">
        <v>10.100605165938306</v>
      </c>
      <c r="R8345" s="110">
        <v>6.5276800181667376</v>
      </c>
      <c r="S8345" s="110">
        <v>9.5569988945845683</v>
      </c>
      <c r="T8345" s="110">
        <v>10.770672533471469</v>
      </c>
      <c r="U8345" s="110">
        <v>10.524695916098016</v>
      </c>
    </row>
    <row r="8346" spans="1:21">
      <c r="A8346" s="54">
        <v>8344</v>
      </c>
      <c r="B8346" s="107">
        <v>50051</v>
      </c>
      <c r="C8346" s="107">
        <v>50051</v>
      </c>
      <c r="D8346" s="107">
        <v>662741827.00000012</v>
      </c>
      <c r="E8346" s="108">
        <v>9092840000</v>
      </c>
      <c r="F8346" s="107">
        <v>0</v>
      </c>
      <c r="G8346" s="110">
        <v>1.4882524767007297</v>
      </c>
      <c r="H8346" s="110">
        <v>7.1902143957829328</v>
      </c>
      <c r="I8346" s="110">
        <v>25.734784987608581</v>
      </c>
      <c r="J8346" s="110">
        <v>2.5144156315398565</v>
      </c>
      <c r="K8346" s="110">
        <v>2.0018743362919147</v>
      </c>
      <c r="L8346" s="110">
        <v>0.2561996163226381</v>
      </c>
      <c r="M8346" s="110">
        <v>0.1</v>
      </c>
      <c r="N8346" s="110">
        <v>0.10021666836916875</v>
      </c>
      <c r="O8346" s="110">
        <v>0.16821225045750884</v>
      </c>
      <c r="P8346" s="110">
        <v>0.15235918330401943</v>
      </c>
      <c r="Q8346" s="110">
        <v>0.21002419453707105</v>
      </c>
      <c r="R8346" s="110">
        <v>0.5294779644834926</v>
      </c>
      <c r="S8346" s="110">
        <v>6.6669142254928238</v>
      </c>
      <c r="T8346" s="110">
        <v>3.370502642116493</v>
      </c>
      <c r="U8346" s="110">
        <v>6.0969366242970846</v>
      </c>
    </row>
    <row r="8347" spans="1:21">
      <c r="A8347" s="54">
        <v>8345</v>
      </c>
      <c r="B8347" s="107">
        <v>50057</v>
      </c>
      <c r="C8347" s="107">
        <v>50057</v>
      </c>
      <c r="D8347" s="107">
        <v>264091862.99999997</v>
      </c>
      <c r="E8347" s="108">
        <v>3029430000</v>
      </c>
      <c r="F8347" s="107">
        <v>0</v>
      </c>
      <c r="G8347" s="110">
        <v>100</v>
      </c>
      <c r="H8347" s="110">
        <v>100</v>
      </c>
      <c r="I8347" s="110">
        <v>25.735423961262754</v>
      </c>
      <c r="J8347" s="110">
        <v>56.414068684526619</v>
      </c>
      <c r="K8347" s="110">
        <v>100</v>
      </c>
      <c r="L8347" s="110">
        <v>100</v>
      </c>
      <c r="M8347" s="110">
        <v>100</v>
      </c>
      <c r="N8347" s="110">
        <v>100</v>
      </c>
      <c r="O8347" s="110">
        <v>100</v>
      </c>
      <c r="P8347" s="110">
        <v>100</v>
      </c>
      <c r="Q8347" s="110">
        <v>6.3239944751439046</v>
      </c>
      <c r="R8347" s="110">
        <v>3.8639338663580767</v>
      </c>
      <c r="S8347" s="110">
        <v>61.127495204644923</v>
      </c>
      <c r="T8347" s="110">
        <v>74.361451748940951</v>
      </c>
      <c r="U8347" s="110">
        <v>61.623067777006057</v>
      </c>
    </row>
    <row r="8348" spans="1:21">
      <c r="A8348" s="54">
        <v>8346</v>
      </c>
      <c r="B8348" s="107">
        <v>50058</v>
      </c>
      <c r="C8348" s="107">
        <v>50058</v>
      </c>
      <c r="D8348" s="107">
        <v>61409661</v>
      </c>
      <c r="E8348" s="108">
        <v>3029430000</v>
      </c>
      <c r="F8348" s="107">
        <v>0</v>
      </c>
      <c r="G8348" s="110">
        <v>100</v>
      </c>
      <c r="H8348" s="110">
        <v>6.0927077298195051</v>
      </c>
      <c r="I8348" s="110">
        <v>3.6388419788939683</v>
      </c>
      <c r="J8348" s="110">
        <v>100</v>
      </c>
      <c r="K8348" s="110">
        <v>33.039650664383508</v>
      </c>
      <c r="L8348" s="110">
        <v>42.972750426962484</v>
      </c>
      <c r="M8348" s="110">
        <v>10.623704757973185</v>
      </c>
      <c r="N8348" s="110">
        <v>6.690571354514379</v>
      </c>
      <c r="O8348" s="110">
        <v>100</v>
      </c>
      <c r="P8348" s="110">
        <v>100</v>
      </c>
      <c r="Q8348" s="110">
        <v>5.9596228079117859</v>
      </c>
      <c r="R8348" s="110">
        <v>8.2590330162871606</v>
      </c>
      <c r="S8348" s="110">
        <v>67.108278644757249</v>
      </c>
      <c r="T8348" s="110">
        <v>43.106406894728828</v>
      </c>
      <c r="U8348" s="110">
        <v>65.788075780049809</v>
      </c>
    </row>
    <row r="8349" spans="1:21">
      <c r="A8349" s="54">
        <v>8347</v>
      </c>
      <c r="B8349" s="107">
        <v>50059</v>
      </c>
      <c r="C8349" s="107">
        <v>50059</v>
      </c>
      <c r="D8349" s="107">
        <v>57933.999999999985</v>
      </c>
      <c r="E8349" s="108">
        <v>3029430000</v>
      </c>
      <c r="F8349" s="107">
        <v>1</v>
      </c>
      <c r="G8349" s="110">
        <v>-99999</v>
      </c>
      <c r="H8349" s="110">
        <v>-99999</v>
      </c>
      <c r="I8349" s="110">
        <v>-99999</v>
      </c>
      <c r="J8349" s="110">
        <v>-99999</v>
      </c>
      <c r="K8349" s="110">
        <v>-99999</v>
      </c>
      <c r="L8349" s="110">
        <v>-99999</v>
      </c>
      <c r="M8349" s="110">
        <v>-99999</v>
      </c>
      <c r="N8349" s="110">
        <v>-99999</v>
      </c>
      <c r="O8349" s="110">
        <v>-99999</v>
      </c>
      <c r="P8349" s="110">
        <v>-99999</v>
      </c>
      <c r="Q8349" s="110">
        <v>-99999</v>
      </c>
      <c r="R8349" s="110">
        <v>-99999</v>
      </c>
      <c r="S8349" s="110">
        <v>0</v>
      </c>
      <c r="T8349" s="110">
        <v>0</v>
      </c>
      <c r="U8349" s="110">
        <v>0</v>
      </c>
    </row>
    <row r="8350" spans="1:21">
      <c r="A8350" s="54">
        <v>8348</v>
      </c>
      <c r="B8350" s="107">
        <v>50060</v>
      </c>
      <c r="C8350" s="107">
        <v>50060</v>
      </c>
      <c r="D8350" s="107">
        <v>11178758</v>
      </c>
      <c r="E8350" s="108">
        <v>3029430000</v>
      </c>
      <c r="F8350" s="107">
        <v>0</v>
      </c>
      <c r="G8350" s="110">
        <v>0.67026983851197997</v>
      </c>
      <c r="H8350" s="110">
        <v>1.028132514498491</v>
      </c>
      <c r="I8350" s="110">
        <v>1.0357166274912459</v>
      </c>
      <c r="J8350" s="110">
        <v>0.79231270258731135</v>
      </c>
      <c r="K8350" s="110">
        <v>0.14044890481951328</v>
      </c>
      <c r="L8350" s="110">
        <v>0.1</v>
      </c>
      <c r="M8350" s="110">
        <v>0.1</v>
      </c>
      <c r="N8350" s="110">
        <v>0.1</v>
      </c>
      <c r="O8350" s="110">
        <v>0.1</v>
      </c>
      <c r="P8350" s="110">
        <v>0.1</v>
      </c>
      <c r="Q8350" s="110">
        <v>0.1277947086484614</v>
      </c>
      <c r="R8350" s="110">
        <v>0.36692558666057312</v>
      </c>
      <c r="S8350" s="110">
        <v>0.60123696992656384</v>
      </c>
      <c r="T8350" s="110">
        <v>0.38846674026813127</v>
      </c>
      <c r="U8350" s="110">
        <v>0.57475561037701584</v>
      </c>
    </row>
    <row r="8351" spans="1:21">
      <c r="A8351" s="54">
        <v>8349</v>
      </c>
      <c r="B8351" s="107">
        <v>50061</v>
      </c>
      <c r="C8351" s="107">
        <v>50061</v>
      </c>
      <c r="D8351" s="107">
        <v>53042905.999999985</v>
      </c>
      <c r="E8351" s="108">
        <v>3029430000</v>
      </c>
      <c r="F8351" s="107">
        <v>0</v>
      </c>
      <c r="G8351" s="110">
        <v>1.5158142336490528</v>
      </c>
      <c r="H8351" s="110">
        <v>2.2503798412843583</v>
      </c>
      <c r="I8351" s="110">
        <v>2.6956343445969813</v>
      </c>
      <c r="J8351" s="110">
        <v>11.056981943324265</v>
      </c>
      <c r="K8351" s="110">
        <v>1.7210193397015221</v>
      </c>
      <c r="L8351" s="110">
        <v>0.62746511772081703</v>
      </c>
      <c r="M8351" s="110">
        <v>0.42550300998834051</v>
      </c>
      <c r="N8351" s="110">
        <v>0.30289970675289812</v>
      </c>
      <c r="O8351" s="110">
        <v>0.32870889540504111</v>
      </c>
      <c r="P8351" s="110">
        <v>0.32544312182475477</v>
      </c>
      <c r="Q8351" s="110">
        <v>0.3303710052544489</v>
      </c>
      <c r="R8351" s="110">
        <v>0.67924799453269469</v>
      </c>
      <c r="S8351" s="110">
        <v>4.8909323678148802</v>
      </c>
      <c r="T8351" s="110">
        <v>1.8549557128362644</v>
      </c>
      <c r="U8351" s="110">
        <v>4.7878048493255303</v>
      </c>
    </row>
    <row r="8352" spans="1:21">
      <c r="A8352" s="54">
        <v>8350</v>
      </c>
      <c r="B8352" s="107">
        <v>50062</v>
      </c>
      <c r="C8352" s="107">
        <v>50062</v>
      </c>
      <c r="D8352" s="107">
        <v>1100308</v>
      </c>
      <c r="E8352" s="108">
        <v>3029430000</v>
      </c>
      <c r="F8352" s="107">
        <v>0</v>
      </c>
      <c r="G8352" s="110">
        <v>8.7795634763885566</v>
      </c>
      <c r="H8352" s="110">
        <v>13.008810951773711</v>
      </c>
      <c r="I8352" s="110">
        <v>15.260335924196088</v>
      </c>
      <c r="J8352" s="110">
        <v>15.493485050074186</v>
      </c>
      <c r="K8352" s="110">
        <v>8.9790090621546756</v>
      </c>
      <c r="L8352" s="110">
        <v>3.5674746076884811</v>
      </c>
      <c r="M8352" s="110">
        <v>1.7334627568506753</v>
      </c>
      <c r="N8352" s="110">
        <v>1.0473453252885321</v>
      </c>
      <c r="O8352" s="110">
        <v>1.1658111204368491</v>
      </c>
      <c r="P8352" s="110">
        <v>1.2931578934084551</v>
      </c>
      <c r="Q8352" s="110">
        <v>2.3845849947858464</v>
      </c>
      <c r="R8352" s="110">
        <v>5.8620950314568026</v>
      </c>
      <c r="S8352" s="110">
        <v>9.3901640080353346</v>
      </c>
      <c r="T8352" s="110">
        <v>6.5479280162085693</v>
      </c>
      <c r="U8352" s="110">
        <v>9.3299513030750152</v>
      </c>
    </row>
    <row r="8353" spans="1:21">
      <c r="A8353" s="54">
        <v>8351</v>
      </c>
      <c r="B8353" s="107">
        <v>50063</v>
      </c>
      <c r="C8353" s="107">
        <v>50063</v>
      </c>
      <c r="D8353" s="107">
        <v>4456556</v>
      </c>
      <c r="E8353" s="108">
        <v>6054090000</v>
      </c>
      <c r="F8353" s="107">
        <v>0</v>
      </c>
      <c r="G8353" s="110">
        <v>1.9784236804433737</v>
      </c>
      <c r="H8353" s="110">
        <v>2.5577647892626092</v>
      </c>
      <c r="I8353" s="110">
        <v>2.377135574085901</v>
      </c>
      <c r="J8353" s="110">
        <v>2.6085166465152176</v>
      </c>
      <c r="K8353" s="110">
        <v>2.1455591345832512</v>
      </c>
      <c r="L8353" s="110">
        <v>1.4938968865020195</v>
      </c>
      <c r="M8353" s="110">
        <v>0.75611606364055539</v>
      </c>
      <c r="N8353" s="110">
        <v>0.35409706750742648</v>
      </c>
      <c r="O8353" s="110">
        <v>0.43172198387471533</v>
      </c>
      <c r="P8353" s="110">
        <v>0.34820681198642889</v>
      </c>
      <c r="Q8353" s="110">
        <v>0.56113185997606918</v>
      </c>
      <c r="R8353" s="110">
        <v>1.3420422011824169</v>
      </c>
      <c r="S8353" s="110">
        <v>1.8111686529690716</v>
      </c>
      <c r="T8353" s="110">
        <v>1.4128843916299987</v>
      </c>
      <c r="U8353" s="110">
        <v>1.7111272311376211</v>
      </c>
    </row>
    <row r="8354" spans="1:21">
      <c r="A8354" s="54">
        <v>8352</v>
      </c>
      <c r="B8354" s="107">
        <v>50064</v>
      </c>
      <c r="C8354" s="107">
        <v>50064</v>
      </c>
      <c r="D8354" s="107">
        <v>359520730.99999982</v>
      </c>
      <c r="E8354" s="108">
        <v>6054090000</v>
      </c>
      <c r="F8354" s="107">
        <v>0</v>
      </c>
      <c r="G8354" s="110">
        <v>0.74361469704694039</v>
      </c>
      <c r="H8354" s="110">
        <v>2.2540528320464612</v>
      </c>
      <c r="I8354" s="110">
        <v>100</v>
      </c>
      <c r="J8354" s="110">
        <v>100</v>
      </c>
      <c r="K8354" s="110">
        <v>1.6524049300096377</v>
      </c>
      <c r="L8354" s="110">
        <v>0.62055132122413381</v>
      </c>
      <c r="M8354" s="110">
        <v>0.4184833405491587</v>
      </c>
      <c r="N8354" s="110">
        <v>0.34517076696436438</v>
      </c>
      <c r="O8354" s="110">
        <v>0.31951014752273182</v>
      </c>
      <c r="P8354" s="110">
        <v>0.27924008627041808</v>
      </c>
      <c r="Q8354" s="110">
        <v>0.28303089596252684</v>
      </c>
      <c r="R8354" s="110">
        <v>0.39099864796095279</v>
      </c>
      <c r="S8354" s="110">
        <v>55.073119232254648</v>
      </c>
      <c r="T8354" s="110">
        <v>17.27558813879644</v>
      </c>
      <c r="U8354" s="110">
        <v>51.667941301986822</v>
      </c>
    </row>
    <row r="8355" spans="1:21">
      <c r="A8355" s="54">
        <v>8353</v>
      </c>
      <c r="B8355" s="107">
        <v>50068</v>
      </c>
      <c r="C8355" s="107">
        <v>50068</v>
      </c>
      <c r="D8355" s="107">
        <v>10916370166</v>
      </c>
      <c r="E8355" s="108">
        <v>792613000000</v>
      </c>
      <c r="F8355" s="107">
        <v>0</v>
      </c>
      <c r="G8355" s="110">
        <v>1.5922536106688241</v>
      </c>
      <c r="H8355" s="110">
        <v>3.3015593369398064</v>
      </c>
      <c r="I8355" s="110">
        <v>11.597567985984529</v>
      </c>
      <c r="J8355" s="110">
        <v>17.143581411152418</v>
      </c>
      <c r="K8355" s="110">
        <v>2.3807650154213871</v>
      </c>
      <c r="L8355" s="110">
        <v>0.76843630364930349</v>
      </c>
      <c r="M8355" s="110">
        <v>0.35903365570106904</v>
      </c>
      <c r="N8355" s="110">
        <v>0.22134615831310428</v>
      </c>
      <c r="O8355" s="110">
        <v>0.18829257392670962</v>
      </c>
      <c r="P8355" s="110">
        <v>0.21502816984024112</v>
      </c>
      <c r="Q8355" s="110">
        <v>0.43399164724599126</v>
      </c>
      <c r="R8355" s="110">
        <v>0.91257710266780456</v>
      </c>
      <c r="S8355" s="110">
        <v>6.4561001817446266</v>
      </c>
      <c r="T8355" s="110">
        <v>3.2595360809592648</v>
      </c>
      <c r="U8355" s="110">
        <v>5.9837684874798747</v>
      </c>
    </row>
    <row r="8356" spans="1:21">
      <c r="A8356" s="54">
        <v>8354</v>
      </c>
      <c r="B8356" s="107">
        <v>50069</v>
      </c>
      <c r="C8356" s="107">
        <v>50069</v>
      </c>
      <c r="D8356" s="107">
        <v>64574061.999999978</v>
      </c>
      <c r="E8356" s="108">
        <v>3029430000</v>
      </c>
      <c r="F8356" s="107">
        <v>0</v>
      </c>
      <c r="G8356" s="110">
        <v>4.1407548384642254</v>
      </c>
      <c r="H8356" s="110">
        <v>7.0228147483607479</v>
      </c>
      <c r="I8356" s="110">
        <v>48.52345291763276</v>
      </c>
      <c r="J8356" s="110">
        <v>100</v>
      </c>
      <c r="K8356" s="110">
        <v>14.361060227105115</v>
      </c>
      <c r="L8356" s="110">
        <v>4.4844154110935319</v>
      </c>
      <c r="M8356" s="110">
        <v>2.2114168168880193</v>
      </c>
      <c r="N8356" s="110">
        <v>1.5206136696305015</v>
      </c>
      <c r="O8356" s="110">
        <v>1.2776522055478341</v>
      </c>
      <c r="P8356" s="110">
        <v>0.91905940584936208</v>
      </c>
      <c r="Q8356" s="110">
        <v>1.3815309514665397</v>
      </c>
      <c r="R8356" s="110">
        <v>2.9326533344357135</v>
      </c>
      <c r="S8356" s="110">
        <v>47.193489255401424</v>
      </c>
      <c r="T8356" s="110">
        <v>15.731285377206198</v>
      </c>
      <c r="U8356" s="110">
        <v>24.333673350345208</v>
      </c>
    </row>
    <row r="8357" spans="1:21">
      <c r="A8357" s="54">
        <v>8355</v>
      </c>
      <c r="B8357" s="107">
        <v>50070</v>
      </c>
      <c r="C8357" s="107">
        <v>50070</v>
      </c>
      <c r="D8357" s="107">
        <v>194719.99999999997</v>
      </c>
      <c r="E8357" s="108">
        <v>3029430000</v>
      </c>
      <c r="F8357" s="107">
        <v>0</v>
      </c>
      <c r="G8357" s="110">
        <v>4.4201525043642969</v>
      </c>
      <c r="H8357" s="110">
        <v>10.953840275924374</v>
      </c>
      <c r="I8357" s="110">
        <v>15.145450903231147</v>
      </c>
      <c r="J8357" s="110">
        <v>20.535587204145759</v>
      </c>
      <c r="K8357" s="110">
        <v>13.342630056302593</v>
      </c>
      <c r="L8357" s="110">
        <v>4.0302819817762865</v>
      </c>
      <c r="M8357" s="110">
        <v>3.6031495746816189</v>
      </c>
      <c r="N8357" s="110">
        <v>2.8747582402964351</v>
      </c>
      <c r="O8357" s="110">
        <v>2.6824076048128878</v>
      </c>
      <c r="P8357" s="110">
        <v>1.9681180723284781</v>
      </c>
      <c r="Q8357" s="110">
        <v>1.5648378246130781</v>
      </c>
      <c r="R8357" s="110">
        <v>1.8974397460981163</v>
      </c>
      <c r="S8357" s="110">
        <v>0</v>
      </c>
      <c r="T8357" s="110">
        <v>6.9182211657145904</v>
      </c>
      <c r="U8357" s="110">
        <v>6.9182211657145922</v>
      </c>
    </row>
    <row r="8358" spans="1:21">
      <c r="A8358" s="54">
        <v>8356</v>
      </c>
      <c r="B8358" s="107">
        <v>50071</v>
      </c>
      <c r="C8358" s="107">
        <v>50071</v>
      </c>
      <c r="D8358" s="107">
        <v>1036780.9999999999</v>
      </c>
      <c r="E8358" s="108">
        <v>3029430000</v>
      </c>
      <c r="F8358" s="107">
        <v>0</v>
      </c>
      <c r="G8358" s="110">
        <v>1.4102297197709546</v>
      </c>
      <c r="H8358" s="110">
        <v>2.739166082426173</v>
      </c>
      <c r="I8358" s="110">
        <v>3.0403429998376494</v>
      </c>
      <c r="J8358" s="110">
        <v>3.9175311221487115</v>
      </c>
      <c r="K8358" s="110">
        <v>2.0137122307200994</v>
      </c>
      <c r="L8358" s="110">
        <v>0.88061612790549215</v>
      </c>
      <c r="M8358" s="110">
        <v>0.73045646285679877</v>
      </c>
      <c r="N8358" s="110">
        <v>0.57806302620100813</v>
      </c>
      <c r="O8358" s="110">
        <v>0.55087736123396103</v>
      </c>
      <c r="P8358" s="110">
        <v>0.45973984903928999</v>
      </c>
      <c r="Q8358" s="110">
        <v>0.44311923730585412</v>
      </c>
      <c r="R8358" s="110">
        <v>0.56948099788093298</v>
      </c>
      <c r="S8358" s="110">
        <v>0</v>
      </c>
      <c r="T8358" s="110">
        <v>1.4444446014439105</v>
      </c>
      <c r="U8358" s="110">
        <v>1.4444446014439103</v>
      </c>
    </row>
    <row r="8359" spans="1:21">
      <c r="A8359" s="54">
        <v>8357</v>
      </c>
      <c r="B8359" s="107">
        <v>50072</v>
      </c>
      <c r="C8359" s="107">
        <v>50072</v>
      </c>
      <c r="D8359" s="107">
        <v>223686</v>
      </c>
      <c r="E8359" s="108">
        <v>3029430000</v>
      </c>
      <c r="F8359" s="107">
        <v>0</v>
      </c>
      <c r="G8359" s="110">
        <v>9.1665155369985012</v>
      </c>
      <c r="H8359" s="110">
        <v>16.58797961119641</v>
      </c>
      <c r="I8359" s="110">
        <v>20.342890138494724</v>
      </c>
      <c r="J8359" s="110">
        <v>29.426261802087488</v>
      </c>
      <c r="K8359" s="110">
        <v>19.042334446643189</v>
      </c>
      <c r="L8359" s="110">
        <v>4.9705297083792956</v>
      </c>
      <c r="M8359" s="110">
        <v>2.8214643395326422</v>
      </c>
      <c r="N8359" s="110">
        <v>2.1210617100490663</v>
      </c>
      <c r="O8359" s="110">
        <v>2.1944840479321819</v>
      </c>
      <c r="P8359" s="110">
        <v>2.1742514625111995</v>
      </c>
      <c r="Q8359" s="110">
        <v>2.5863524375700164</v>
      </c>
      <c r="R8359" s="110">
        <v>3.6806361158310854</v>
      </c>
      <c r="S8359" s="110">
        <v>0</v>
      </c>
      <c r="T8359" s="110">
        <v>9.5928967797688163</v>
      </c>
      <c r="U8359" s="110">
        <v>9.5928967797688163</v>
      </c>
    </row>
    <row r="8360" spans="1:21">
      <c r="A8360" s="54">
        <v>8358</v>
      </c>
      <c r="B8360" s="107">
        <v>50073</v>
      </c>
      <c r="C8360" s="107">
        <v>50073</v>
      </c>
      <c r="D8360" s="107">
        <v>1110553.0000000002</v>
      </c>
      <c r="E8360" s="108">
        <v>3029430000</v>
      </c>
      <c r="F8360" s="107">
        <v>1</v>
      </c>
      <c r="G8360" s="110">
        <v>-99999</v>
      </c>
      <c r="H8360" s="110">
        <v>-99999</v>
      </c>
      <c r="I8360" s="110">
        <v>-99999</v>
      </c>
      <c r="J8360" s="110">
        <v>-99999</v>
      </c>
      <c r="K8360" s="110">
        <v>-99999</v>
      </c>
      <c r="L8360" s="110">
        <v>-99999</v>
      </c>
      <c r="M8360" s="110">
        <v>-99999</v>
      </c>
      <c r="N8360" s="110">
        <v>-99999</v>
      </c>
      <c r="O8360" s="110">
        <v>-99999</v>
      </c>
      <c r="P8360" s="110">
        <v>-99999</v>
      </c>
      <c r="Q8360" s="110">
        <v>-99999</v>
      </c>
      <c r="R8360" s="110">
        <v>-99999</v>
      </c>
      <c r="S8360" s="110">
        <v>0</v>
      </c>
      <c r="T8360" s="110">
        <v>0</v>
      </c>
      <c r="U8360" s="110">
        <v>0</v>
      </c>
    </row>
    <row r="8361" spans="1:21">
      <c r="A8361" s="54">
        <v>8359</v>
      </c>
      <c r="B8361" s="107">
        <v>50074</v>
      </c>
      <c r="C8361" s="107">
        <v>50074</v>
      </c>
      <c r="D8361" s="107">
        <v>20242553</v>
      </c>
      <c r="E8361" s="108">
        <v>3029430000</v>
      </c>
      <c r="F8361" s="107">
        <v>0</v>
      </c>
      <c r="G8361" s="110">
        <v>1.1754070976331004</v>
      </c>
      <c r="H8361" s="110">
        <v>1.9916415486741921</v>
      </c>
      <c r="I8361" s="110">
        <v>3.3897140571740576</v>
      </c>
      <c r="J8361" s="110">
        <v>5.5701968529136048</v>
      </c>
      <c r="K8361" s="110">
        <v>2.6415088232770727</v>
      </c>
      <c r="L8361" s="110">
        <v>0.46251102290396823</v>
      </c>
      <c r="M8361" s="110">
        <v>0.25517349163577624</v>
      </c>
      <c r="N8361" s="110">
        <v>0.22140627497049045</v>
      </c>
      <c r="O8361" s="110">
        <v>0.25183963421007621</v>
      </c>
      <c r="P8361" s="110">
        <v>0.2543243307804598</v>
      </c>
      <c r="Q8361" s="110">
        <v>0.32960551595534454</v>
      </c>
      <c r="R8361" s="110">
        <v>0.60181598334074227</v>
      </c>
      <c r="S8361" s="110">
        <v>3.2566874881624814</v>
      </c>
      <c r="T8361" s="110">
        <v>1.4287620527890736</v>
      </c>
      <c r="U8361" s="110">
        <v>2.8540854931357003</v>
      </c>
    </row>
    <row r="8362" spans="1:21">
      <c r="A8362" s="54">
        <v>8360</v>
      </c>
      <c r="B8362" s="107">
        <v>50075</v>
      </c>
      <c r="C8362" s="107">
        <v>50075</v>
      </c>
      <c r="D8362" s="107">
        <v>24614202.000000007</v>
      </c>
      <c r="E8362" s="108">
        <v>3029430000</v>
      </c>
      <c r="F8362" s="107">
        <v>0</v>
      </c>
      <c r="G8362" s="110">
        <v>0.67061905654707366</v>
      </c>
      <c r="H8362" s="110">
        <v>1.0972577206189975</v>
      </c>
      <c r="I8362" s="110">
        <v>1.8662360779456584</v>
      </c>
      <c r="J8362" s="110">
        <v>2.1811256930317744</v>
      </c>
      <c r="K8362" s="110">
        <v>0.94978962155953095</v>
      </c>
      <c r="L8362" s="110">
        <v>0.26835449538750722</v>
      </c>
      <c r="M8362" s="110">
        <v>0.15908677186375375</v>
      </c>
      <c r="N8362" s="110">
        <v>0.14946605874057819</v>
      </c>
      <c r="O8362" s="110">
        <v>0.16861298207575101</v>
      </c>
      <c r="P8362" s="110">
        <v>0.15824838645215253</v>
      </c>
      <c r="Q8362" s="110">
        <v>0.19002863396707143</v>
      </c>
      <c r="R8362" s="110">
        <v>0.34528230955518158</v>
      </c>
      <c r="S8362" s="110">
        <v>1.2581067580528358</v>
      </c>
      <c r="T8362" s="110">
        <v>0.68367565064541935</v>
      </c>
      <c r="U8362" s="110">
        <v>1.1066802921259489</v>
      </c>
    </row>
    <row r="8363" spans="1:21">
      <c r="A8363" s="54">
        <v>8361</v>
      </c>
      <c r="B8363" s="107">
        <v>50076</v>
      </c>
      <c r="C8363" s="107">
        <v>50076</v>
      </c>
      <c r="D8363" s="107">
        <v>23137026</v>
      </c>
      <c r="E8363" s="108">
        <v>3029430000</v>
      </c>
      <c r="F8363" s="107">
        <v>0</v>
      </c>
      <c r="G8363" s="110">
        <v>0.88778444388433464</v>
      </c>
      <c r="H8363" s="110">
        <v>1.3586072893174375</v>
      </c>
      <c r="I8363" s="110">
        <v>2.1401208986497902</v>
      </c>
      <c r="J8363" s="110">
        <v>2.9806463669338834</v>
      </c>
      <c r="K8363" s="110">
        <v>2.4813809144784278</v>
      </c>
      <c r="L8363" s="110">
        <v>1.7673199897063925</v>
      </c>
      <c r="M8363" s="110">
        <v>1.0816360473962885</v>
      </c>
      <c r="N8363" s="110">
        <v>1.081981073594205</v>
      </c>
      <c r="O8363" s="110">
        <v>1.0876296087608572</v>
      </c>
      <c r="P8363" s="110">
        <v>0.70447720234179068</v>
      </c>
      <c r="Q8363" s="110">
        <v>0.58546200909023893</v>
      </c>
      <c r="R8363" s="110">
        <v>0.68525612255769364</v>
      </c>
      <c r="S8363" s="110">
        <v>2.1027424814105888</v>
      </c>
      <c r="T8363" s="110">
        <v>1.4035251638926116</v>
      </c>
      <c r="U8363" s="110">
        <v>1.7461290855190832</v>
      </c>
    </row>
    <row r="8364" spans="1:21">
      <c r="A8364" s="54">
        <v>8362</v>
      </c>
      <c r="B8364" s="107">
        <v>50077</v>
      </c>
      <c r="C8364" s="107">
        <v>50077</v>
      </c>
      <c r="D8364" s="107">
        <v>7227047</v>
      </c>
      <c r="E8364" s="108">
        <v>3029430000</v>
      </c>
      <c r="F8364" s="107">
        <v>0</v>
      </c>
      <c r="G8364" s="110">
        <v>1.0741283825376193</v>
      </c>
      <c r="H8364" s="110">
        <v>1.5524804634177085</v>
      </c>
      <c r="I8364" s="110">
        <v>2.7585944782932299</v>
      </c>
      <c r="J8364" s="110">
        <v>5.5689124233361893</v>
      </c>
      <c r="K8364" s="110">
        <v>6.3297371393478947</v>
      </c>
      <c r="L8364" s="110">
        <v>4.7084885807438921</v>
      </c>
      <c r="M8364" s="110">
        <v>2.1460256718901602</v>
      </c>
      <c r="N8364" s="110">
        <v>2.054523981370175</v>
      </c>
      <c r="O8364" s="110">
        <v>2.2017566924015779</v>
      </c>
      <c r="P8364" s="110">
        <v>1.5334273136170855</v>
      </c>
      <c r="Q8364" s="110">
        <v>1.0231397462575087</v>
      </c>
      <c r="R8364" s="110">
        <v>0.97365746298742917</v>
      </c>
      <c r="S8364" s="110">
        <v>2.8965925126576142</v>
      </c>
      <c r="T8364" s="110">
        <v>2.6604060280167059</v>
      </c>
      <c r="U8364" s="110">
        <v>2.817039559000762</v>
      </c>
    </row>
    <row r="8365" spans="1:21">
      <c r="A8365" s="54">
        <v>8363</v>
      </c>
      <c r="B8365" s="107">
        <v>50078</v>
      </c>
      <c r="C8365" s="107">
        <v>50078</v>
      </c>
      <c r="D8365" s="107">
        <v>14275266.999999994</v>
      </c>
      <c r="E8365" s="108">
        <v>3029430000</v>
      </c>
      <c r="F8365" s="107">
        <v>0</v>
      </c>
      <c r="G8365" s="110">
        <v>0.34629202264993519</v>
      </c>
      <c r="H8365" s="110">
        <v>0.43918764840165303</v>
      </c>
      <c r="I8365" s="110">
        <v>0.63704470221053433</v>
      </c>
      <c r="J8365" s="110">
        <v>1.2115241307024425</v>
      </c>
      <c r="K8365" s="110">
        <v>1.9381165458584688</v>
      </c>
      <c r="L8365" s="110">
        <v>2.2760740728492723</v>
      </c>
      <c r="M8365" s="110">
        <v>1.8734691688890186</v>
      </c>
      <c r="N8365" s="110">
        <v>1.5234042218328065</v>
      </c>
      <c r="O8365" s="110">
        <v>1.2161058300284087</v>
      </c>
      <c r="P8365" s="110">
        <v>0.99450232967634644</v>
      </c>
      <c r="Q8365" s="110">
        <v>0.64357834046837592</v>
      </c>
      <c r="R8365" s="110">
        <v>0.37193099819657921</v>
      </c>
      <c r="S8365" s="110">
        <v>0.94981001726472281</v>
      </c>
      <c r="T8365" s="110">
        <v>1.12260250098032</v>
      </c>
      <c r="U8365" s="110">
        <v>0.99210670786316724</v>
      </c>
    </row>
    <row r="8366" spans="1:21">
      <c r="A8366" s="54">
        <v>8364</v>
      </c>
      <c r="B8366" s="107">
        <v>50079</v>
      </c>
      <c r="C8366" s="107">
        <v>50079</v>
      </c>
      <c r="D8366" s="107">
        <v>8009616</v>
      </c>
      <c r="E8366" s="108">
        <v>3029430000</v>
      </c>
      <c r="F8366" s="107">
        <v>0</v>
      </c>
      <c r="G8366" s="110">
        <v>0.31129160627554514</v>
      </c>
      <c r="H8366" s="110">
        <v>0.42124277690618561</v>
      </c>
      <c r="I8366" s="110">
        <v>0.62857414911807574</v>
      </c>
      <c r="J8366" s="110">
        <v>1.2863779944271037</v>
      </c>
      <c r="K8366" s="110">
        <v>2.4082484249077667</v>
      </c>
      <c r="L8366" s="110">
        <v>2.4962597526700612</v>
      </c>
      <c r="M8366" s="110">
        <v>1.5820895490836875</v>
      </c>
      <c r="N8366" s="110">
        <v>1.4397950339858601</v>
      </c>
      <c r="O8366" s="110">
        <v>1.4139579137662799</v>
      </c>
      <c r="P8366" s="110">
        <v>1.0029473556306245</v>
      </c>
      <c r="Q8366" s="110">
        <v>0.48359957694927658</v>
      </c>
      <c r="R8366" s="110">
        <v>0.32073602978746357</v>
      </c>
      <c r="S8366" s="110">
        <v>1.2886574166824529</v>
      </c>
      <c r="T8366" s="110">
        <v>1.1495933469589941</v>
      </c>
      <c r="U8366" s="110">
        <v>1.2440492017414173</v>
      </c>
    </row>
    <row r="8367" spans="1:21">
      <c r="A8367" s="54">
        <v>8365</v>
      </c>
      <c r="B8367" s="107">
        <v>50080</v>
      </c>
      <c r="C8367" s="107">
        <v>50080</v>
      </c>
      <c r="D8367" s="107">
        <v>2112913</v>
      </c>
      <c r="E8367" s="108">
        <v>3029430000</v>
      </c>
      <c r="F8367" s="107">
        <v>0</v>
      </c>
      <c r="G8367" s="110">
        <v>0.20215816851803889</v>
      </c>
      <c r="H8367" s="110">
        <v>0.29542153145876249</v>
      </c>
      <c r="I8367" s="110">
        <v>0.45451236726627897</v>
      </c>
      <c r="J8367" s="110">
        <v>0.92921006953111773</v>
      </c>
      <c r="K8367" s="110">
        <v>1.995778112304637</v>
      </c>
      <c r="L8367" s="110">
        <v>2.6045570181097486</v>
      </c>
      <c r="M8367" s="110">
        <v>1.9008655216784476</v>
      </c>
      <c r="N8367" s="110">
        <v>2.3509168470754833</v>
      </c>
      <c r="O8367" s="110">
        <v>2.5230360726881371</v>
      </c>
      <c r="P8367" s="110">
        <v>1.2257816732127169</v>
      </c>
      <c r="Q8367" s="110">
        <v>0.37870384797655599</v>
      </c>
      <c r="R8367" s="110">
        <v>0.23558846868814431</v>
      </c>
      <c r="S8367" s="110">
        <v>1.646295318737768</v>
      </c>
      <c r="T8367" s="110">
        <v>1.2580441415423391</v>
      </c>
      <c r="U8367" s="110">
        <v>1.4569751105132283</v>
      </c>
    </row>
    <row r="8368" spans="1:21">
      <c r="A8368" s="54">
        <v>8366</v>
      </c>
      <c r="B8368" s="107">
        <v>50081</v>
      </c>
      <c r="C8368" s="107">
        <v>50081</v>
      </c>
      <c r="D8368" s="107">
        <v>973114.99999999965</v>
      </c>
      <c r="E8368" s="108">
        <v>3033980000</v>
      </c>
      <c r="F8368" s="107">
        <v>0</v>
      </c>
      <c r="G8368" s="110">
        <v>16.490822556449551</v>
      </c>
      <c r="H8368" s="110">
        <v>31.402305591616891</v>
      </c>
      <c r="I8368" s="110">
        <v>73.787658191052429</v>
      </c>
      <c r="J8368" s="110">
        <v>100</v>
      </c>
      <c r="K8368" s="110">
        <v>62.476920758865269</v>
      </c>
      <c r="L8368" s="110">
        <v>7.7307963852260917</v>
      </c>
      <c r="M8368" s="110">
        <v>5.7220683724544577</v>
      </c>
      <c r="N8368" s="110">
        <v>3.9456331837170184</v>
      </c>
      <c r="O8368" s="110">
        <v>2.6862427186235638</v>
      </c>
      <c r="P8368" s="110">
        <v>1.7414796561880641</v>
      </c>
      <c r="Q8368" s="110">
        <v>3.4023316269600814</v>
      </c>
      <c r="R8368" s="110">
        <v>8.4060987274942907</v>
      </c>
      <c r="S8368" s="110">
        <v>58.178578498879119</v>
      </c>
      <c r="T8368" s="110">
        <v>26.482696480720637</v>
      </c>
      <c r="U8368" s="110">
        <v>49.226869146115547</v>
      </c>
    </row>
    <row r="8369" spans="1:21">
      <c r="A8369" s="54">
        <v>8367</v>
      </c>
      <c r="B8369" s="107">
        <v>50082</v>
      </c>
      <c r="C8369" s="107">
        <v>50082</v>
      </c>
      <c r="D8369" s="107">
        <v>8681721.0000000019</v>
      </c>
      <c r="E8369" s="108">
        <v>3033980000</v>
      </c>
      <c r="F8369" s="107">
        <v>0</v>
      </c>
      <c r="G8369" s="110">
        <v>1.2614964951771301</v>
      </c>
      <c r="H8369" s="110">
        <v>1.9323528274210602</v>
      </c>
      <c r="I8369" s="110">
        <v>2.667418530602454</v>
      </c>
      <c r="J8369" s="110">
        <v>5.0449398208791738</v>
      </c>
      <c r="K8369" s="110">
        <v>2.2243339995090303</v>
      </c>
      <c r="L8369" s="110">
        <v>0.63788410857251376</v>
      </c>
      <c r="M8369" s="110">
        <v>0.44535919812667685</v>
      </c>
      <c r="N8369" s="110">
        <v>0.3136992857744233</v>
      </c>
      <c r="O8369" s="110">
        <v>0.21203553989543436</v>
      </c>
      <c r="P8369" s="110">
        <v>0.15422068483654866</v>
      </c>
      <c r="Q8369" s="110">
        <v>0.31942044291173471</v>
      </c>
      <c r="R8369" s="110">
        <v>0.79987253359355037</v>
      </c>
      <c r="S8369" s="110">
        <v>2.7631736899390988</v>
      </c>
      <c r="T8369" s="110">
        <v>1.3344194556083109</v>
      </c>
      <c r="U8369" s="110">
        <v>2.2140514960278015</v>
      </c>
    </row>
    <row r="8370" spans="1:21">
      <c r="A8370" s="54">
        <v>8368</v>
      </c>
      <c r="B8370" s="107">
        <v>50083</v>
      </c>
      <c r="C8370" s="107">
        <v>50083</v>
      </c>
      <c r="D8370" s="107">
        <v>102291449.99999997</v>
      </c>
      <c r="E8370" s="108">
        <v>6067950000</v>
      </c>
      <c r="F8370" s="107">
        <v>0</v>
      </c>
      <c r="G8370" s="110">
        <v>1.3511109143055227</v>
      </c>
      <c r="H8370" s="110">
        <v>2.2032365477239857</v>
      </c>
      <c r="I8370" s="110">
        <v>2.825237487766965</v>
      </c>
      <c r="J8370" s="110">
        <v>2.7700125537717146</v>
      </c>
      <c r="K8370" s="110">
        <v>0.29401048212472602</v>
      </c>
      <c r="L8370" s="110">
        <v>0.15820966534424644</v>
      </c>
      <c r="M8370" s="110">
        <v>0.17400836756554625</v>
      </c>
      <c r="N8370" s="110">
        <v>0.13926807492120943</v>
      </c>
      <c r="O8370" s="110">
        <v>0.10695968065143401</v>
      </c>
      <c r="P8370" s="110">
        <v>0.1</v>
      </c>
      <c r="Q8370" s="110">
        <v>0.14272429886310695</v>
      </c>
      <c r="R8370" s="110">
        <v>0.48368373105686535</v>
      </c>
      <c r="S8370" s="110">
        <v>1.7351160499242251</v>
      </c>
      <c r="T8370" s="110">
        <v>0.89570515034127685</v>
      </c>
      <c r="U8370" s="110">
        <v>0.94031295010361116</v>
      </c>
    </row>
    <row r="8371" spans="1:21">
      <c r="A8371" s="54">
        <v>8369</v>
      </c>
      <c r="B8371" s="107">
        <v>50087</v>
      </c>
      <c r="C8371" s="107">
        <v>50087</v>
      </c>
      <c r="D8371" s="107">
        <v>4503255.9999999991</v>
      </c>
      <c r="E8371" s="108">
        <v>6067950000</v>
      </c>
      <c r="F8371" s="107">
        <v>0</v>
      </c>
      <c r="G8371" s="110">
        <v>0.20618352757347733</v>
      </c>
      <c r="H8371" s="110">
        <v>0.27408748174764619</v>
      </c>
      <c r="I8371" s="110">
        <v>0.35288551605412904</v>
      </c>
      <c r="J8371" s="110">
        <v>0.38262079943669841</v>
      </c>
      <c r="K8371" s="110">
        <v>0.16829615605210943</v>
      </c>
      <c r="L8371" s="110">
        <v>0.16789130346750394</v>
      </c>
      <c r="M8371" s="110">
        <v>0.15264590318614063</v>
      </c>
      <c r="N8371" s="110">
        <v>0.15708364735661134</v>
      </c>
      <c r="O8371" s="110">
        <v>0.2131181118887219</v>
      </c>
      <c r="P8371" s="110">
        <v>0.16643182054910682</v>
      </c>
      <c r="Q8371" s="110">
        <v>0.13752550274691416</v>
      </c>
      <c r="R8371" s="110">
        <v>0.1353379240172852</v>
      </c>
      <c r="S8371" s="110">
        <v>0.33614863151758928</v>
      </c>
      <c r="T8371" s="110">
        <v>0.20950897450636199</v>
      </c>
      <c r="U8371" s="110">
        <v>0.21248215163364775</v>
      </c>
    </row>
    <row r="8372" spans="1:21">
      <c r="A8372" s="54">
        <v>8370</v>
      </c>
      <c r="B8372" s="107">
        <v>50088</v>
      </c>
      <c r="C8372" s="107">
        <v>50088</v>
      </c>
      <c r="D8372" s="107">
        <v>509987.00000000006</v>
      </c>
      <c r="E8372" s="108">
        <v>3033980000</v>
      </c>
      <c r="F8372" s="107">
        <v>1</v>
      </c>
      <c r="G8372" s="110">
        <v>-99999</v>
      </c>
      <c r="H8372" s="110">
        <v>-99999</v>
      </c>
      <c r="I8372" s="110">
        <v>-99999</v>
      </c>
      <c r="J8372" s="110">
        <v>-99999</v>
      </c>
      <c r="K8372" s="110">
        <v>-99999</v>
      </c>
      <c r="L8372" s="110">
        <v>-99999</v>
      </c>
      <c r="M8372" s="110">
        <v>-99999</v>
      </c>
      <c r="N8372" s="110">
        <v>-99999</v>
      </c>
      <c r="O8372" s="110">
        <v>-99999</v>
      </c>
      <c r="P8372" s="110">
        <v>-99999</v>
      </c>
      <c r="Q8372" s="110">
        <v>-99999</v>
      </c>
      <c r="R8372" s="110">
        <v>-99999</v>
      </c>
      <c r="S8372" s="110">
        <v>0</v>
      </c>
      <c r="T8372" s="110">
        <v>0</v>
      </c>
      <c r="U8372" s="110">
        <v>0</v>
      </c>
    </row>
    <row r="8373" spans="1:21">
      <c r="A8373" s="54">
        <v>8371</v>
      </c>
      <c r="B8373" s="107">
        <v>50089</v>
      </c>
      <c r="C8373" s="107">
        <v>50089</v>
      </c>
      <c r="D8373" s="107">
        <v>640328</v>
      </c>
      <c r="E8373" s="108">
        <v>3033980000</v>
      </c>
      <c r="F8373" s="107">
        <v>1</v>
      </c>
      <c r="G8373" s="110">
        <v>-99999</v>
      </c>
      <c r="H8373" s="110">
        <v>-99999</v>
      </c>
      <c r="I8373" s="110">
        <v>-99999</v>
      </c>
      <c r="J8373" s="110">
        <v>-99999</v>
      </c>
      <c r="K8373" s="110">
        <v>-99999</v>
      </c>
      <c r="L8373" s="110">
        <v>-99999</v>
      </c>
      <c r="M8373" s="110">
        <v>-99999</v>
      </c>
      <c r="N8373" s="110">
        <v>-99999</v>
      </c>
      <c r="O8373" s="110">
        <v>-99999</v>
      </c>
      <c r="P8373" s="110">
        <v>-99999</v>
      </c>
      <c r="Q8373" s="110">
        <v>-99999</v>
      </c>
      <c r="R8373" s="110">
        <v>-99999</v>
      </c>
      <c r="S8373" s="110">
        <v>0</v>
      </c>
      <c r="T8373" s="110">
        <v>0</v>
      </c>
      <c r="U8373" s="110">
        <v>0</v>
      </c>
    </row>
    <row r="8374" spans="1:21">
      <c r="A8374" s="54">
        <v>8372</v>
      </c>
      <c r="B8374" s="107">
        <v>50090</v>
      </c>
      <c r="C8374" s="107">
        <v>50090</v>
      </c>
      <c r="D8374" s="107">
        <v>17188527.000000004</v>
      </c>
      <c r="E8374" s="108">
        <v>6067950000</v>
      </c>
      <c r="F8374" s="107">
        <v>0</v>
      </c>
      <c r="G8374" s="110">
        <v>1.9293123720463625</v>
      </c>
      <c r="H8374" s="110">
        <v>3.1643386863767167</v>
      </c>
      <c r="I8374" s="110">
        <v>4.2048682326389359</v>
      </c>
      <c r="J8374" s="110">
        <v>3.562386214634607</v>
      </c>
      <c r="K8374" s="110">
        <v>1.7352116369014472</v>
      </c>
      <c r="L8374" s="110">
        <v>1.020353044312702</v>
      </c>
      <c r="M8374" s="110">
        <v>0.99302853771947763</v>
      </c>
      <c r="N8374" s="110">
        <v>0.7847619579855597</v>
      </c>
      <c r="O8374" s="110">
        <v>0.67124937740479917</v>
      </c>
      <c r="P8374" s="110">
        <v>0.47428819975777342</v>
      </c>
      <c r="Q8374" s="110">
        <v>0.50012647574663327</v>
      </c>
      <c r="R8374" s="110">
        <v>0.86966770021332829</v>
      </c>
      <c r="S8374" s="110">
        <v>2.0659665773372136</v>
      </c>
      <c r="T8374" s="110">
        <v>1.659132702978195</v>
      </c>
      <c r="U8374" s="110">
        <v>1.9116900937388797</v>
      </c>
    </row>
    <row r="8375" spans="1:21">
      <c r="A8375" s="54">
        <v>8373</v>
      </c>
      <c r="B8375" s="107">
        <v>50098</v>
      </c>
      <c r="C8375" s="107">
        <v>50098</v>
      </c>
      <c r="D8375" s="107">
        <v>46098882.000000015</v>
      </c>
      <c r="E8375" s="108">
        <v>9101930000</v>
      </c>
      <c r="F8375" s="107">
        <v>0</v>
      </c>
      <c r="G8375" s="110">
        <v>1.2009883159747541</v>
      </c>
      <c r="H8375" s="110">
        <v>1.5783724795195977</v>
      </c>
      <c r="I8375" s="110">
        <v>1.7797263287450575</v>
      </c>
      <c r="J8375" s="110">
        <v>1.8979146727588494</v>
      </c>
      <c r="K8375" s="110">
        <v>0.99706386599271279</v>
      </c>
      <c r="L8375" s="110">
        <v>0.99828046405173732</v>
      </c>
      <c r="M8375" s="110">
        <v>1.2351755224075731</v>
      </c>
      <c r="N8375" s="110">
        <v>1.0276591518030911</v>
      </c>
      <c r="O8375" s="110">
        <v>0.82588713511765799</v>
      </c>
      <c r="P8375" s="110">
        <v>0.60404621184873752</v>
      </c>
      <c r="Q8375" s="110">
        <v>0.47525068145120597</v>
      </c>
      <c r="R8375" s="110">
        <v>0.74140605230167456</v>
      </c>
      <c r="S8375" s="110">
        <v>1.1495286311956219</v>
      </c>
      <c r="T8375" s="110">
        <v>1.1134809068310541</v>
      </c>
      <c r="U8375" s="110">
        <v>1.1398156107721922</v>
      </c>
    </row>
    <row r="8376" spans="1:21">
      <c r="A8376" s="54">
        <v>8374</v>
      </c>
      <c r="B8376" s="107">
        <v>50099</v>
      </c>
      <c r="C8376" s="107">
        <v>50099</v>
      </c>
      <c r="D8376" s="107">
        <v>151600186.99999997</v>
      </c>
      <c r="E8376" s="108">
        <v>9101930000</v>
      </c>
      <c r="F8376" s="107">
        <v>0</v>
      </c>
      <c r="G8376" s="110">
        <v>2.3966930673408582</v>
      </c>
      <c r="H8376" s="110">
        <v>3.5740774567356874</v>
      </c>
      <c r="I8376" s="110">
        <v>4.2299144329115599</v>
      </c>
      <c r="J8376" s="110">
        <v>3.1031683972328485</v>
      </c>
      <c r="K8376" s="110">
        <v>1.1378951880232278</v>
      </c>
      <c r="L8376" s="110">
        <v>3.4344284559312959</v>
      </c>
      <c r="M8376" s="110">
        <v>12.045282577916469</v>
      </c>
      <c r="N8376" s="110">
        <v>4.3136920621786476</v>
      </c>
      <c r="O8376" s="110">
        <v>1.3451226856060994</v>
      </c>
      <c r="P8376" s="110">
        <v>0.65597364031373373</v>
      </c>
      <c r="Q8376" s="110">
        <v>0.55723498119442605</v>
      </c>
      <c r="R8376" s="110">
        <v>1.3265181688380228</v>
      </c>
      <c r="S8376" s="110">
        <v>5.6453124454103367</v>
      </c>
      <c r="T8376" s="110">
        <v>3.1766667595185729</v>
      </c>
      <c r="U8376" s="110">
        <v>5.4011402882388539</v>
      </c>
    </row>
    <row r="8377" spans="1:21">
      <c r="A8377" s="54">
        <v>8375</v>
      </c>
      <c r="B8377" s="107">
        <v>50117</v>
      </c>
      <c r="C8377" s="107">
        <v>50117</v>
      </c>
      <c r="D8377" s="107">
        <v>47429484.000000015</v>
      </c>
      <c r="E8377" s="108">
        <v>36454500000</v>
      </c>
      <c r="F8377" s="107">
        <v>0</v>
      </c>
      <c r="G8377" s="110">
        <v>2.9137932900190902</v>
      </c>
      <c r="H8377" s="110">
        <v>3.3853978603299351</v>
      </c>
      <c r="I8377" s="110">
        <v>4.0803810031647103</v>
      </c>
      <c r="J8377" s="110">
        <v>3.4952929651979274</v>
      </c>
      <c r="K8377" s="110">
        <v>3.6399751131186044</v>
      </c>
      <c r="L8377" s="110">
        <v>3.3874474029360329</v>
      </c>
      <c r="M8377" s="110">
        <v>1.8629290901801803</v>
      </c>
      <c r="N8377" s="110">
        <v>1.3867951904373046</v>
      </c>
      <c r="O8377" s="110">
        <v>1.4404654588308194</v>
      </c>
      <c r="P8377" s="110">
        <v>1.6459879336731207</v>
      </c>
      <c r="Q8377" s="110">
        <v>1.8687121203925141</v>
      </c>
      <c r="R8377" s="110">
        <v>2.2747588645999732</v>
      </c>
      <c r="S8377" s="110">
        <v>2.1949411862561496</v>
      </c>
      <c r="T8377" s="110">
        <v>2.6151613577400177</v>
      </c>
      <c r="U8377" s="110">
        <v>2.4859487435112944</v>
      </c>
    </row>
    <row r="8378" spans="1:21">
      <c r="A8378" s="54">
        <v>8376</v>
      </c>
      <c r="B8378" s="107">
        <v>50118</v>
      </c>
      <c r="C8378" s="107">
        <v>50118</v>
      </c>
      <c r="D8378" s="107">
        <v>3141379</v>
      </c>
      <c r="E8378" s="108">
        <v>6072270000</v>
      </c>
      <c r="F8378" s="107">
        <v>0</v>
      </c>
      <c r="G8378" s="110">
        <v>0.96089280398035271</v>
      </c>
      <c r="H8378" s="110">
        <v>1.3033401137250606</v>
      </c>
      <c r="I8378" s="110">
        <v>1.7484600499361505</v>
      </c>
      <c r="J8378" s="110">
        <v>1.8089092353799909</v>
      </c>
      <c r="K8378" s="110">
        <v>1.6273692327585976</v>
      </c>
      <c r="L8378" s="110">
        <v>1.3117798732885912</v>
      </c>
      <c r="M8378" s="110">
        <v>0.98473278538824771</v>
      </c>
      <c r="N8378" s="110">
        <v>0.85252916398879908</v>
      </c>
      <c r="O8378" s="110">
        <v>0.90121670927106989</v>
      </c>
      <c r="P8378" s="110">
        <v>0.92379138925666926</v>
      </c>
      <c r="Q8378" s="110">
        <v>0.90472806678558648</v>
      </c>
      <c r="R8378" s="110">
        <v>0.81517734885411297</v>
      </c>
      <c r="S8378" s="110">
        <v>1.2202601100626647</v>
      </c>
      <c r="T8378" s="110">
        <v>1.1785772310511025</v>
      </c>
      <c r="U8378" s="110">
        <v>1.1786261272235021</v>
      </c>
    </row>
    <row r="8379" spans="1:21">
      <c r="A8379" s="54">
        <v>8377</v>
      </c>
      <c r="B8379" s="107">
        <v>50119</v>
      </c>
      <c r="C8379" s="107">
        <v>50119</v>
      </c>
      <c r="D8379" s="107">
        <v>2648196</v>
      </c>
      <c r="E8379" s="108">
        <v>6072270000</v>
      </c>
      <c r="F8379" s="107">
        <v>0</v>
      </c>
      <c r="G8379" s="110">
        <v>0.79693096554969811</v>
      </c>
      <c r="H8379" s="110">
        <v>1.0850217951646923</v>
      </c>
      <c r="I8379" s="110">
        <v>1.3956681629376946</v>
      </c>
      <c r="J8379" s="110">
        <v>1.4451503182518535</v>
      </c>
      <c r="K8379" s="110">
        <v>1.3880874176823494</v>
      </c>
      <c r="L8379" s="110">
        <v>1.2996207875530248</v>
      </c>
      <c r="M8379" s="110">
        <v>1.1011442578279553</v>
      </c>
      <c r="N8379" s="110">
        <v>0.96044888388860017</v>
      </c>
      <c r="O8379" s="110">
        <v>1.0691619376925625</v>
      </c>
      <c r="P8379" s="110">
        <v>1.0882029659003138</v>
      </c>
      <c r="Q8379" s="110">
        <v>1.0194930924662142</v>
      </c>
      <c r="R8379" s="110">
        <v>0.84619532385891683</v>
      </c>
      <c r="S8379" s="110">
        <v>0</v>
      </c>
      <c r="T8379" s="110">
        <v>1.1245938257311565</v>
      </c>
      <c r="U8379" s="110">
        <v>1.1245938257311561</v>
      </c>
    </row>
    <row r="8380" spans="1:21">
      <c r="A8380" s="54">
        <v>8378</v>
      </c>
      <c r="B8380" s="107">
        <v>50120</v>
      </c>
      <c r="C8380" s="107">
        <v>50120</v>
      </c>
      <c r="D8380" s="107">
        <v>18091545.000000004</v>
      </c>
      <c r="E8380" s="108">
        <v>15137200000</v>
      </c>
      <c r="F8380" s="107">
        <v>0</v>
      </c>
      <c r="G8380" s="110">
        <v>0.75451476887979585</v>
      </c>
      <c r="H8380" s="110">
        <v>0.99651213480362111</v>
      </c>
      <c r="I8380" s="110">
        <v>1.076254137550394</v>
      </c>
      <c r="J8380" s="110">
        <v>1.2349210951297274</v>
      </c>
      <c r="K8380" s="110">
        <v>1.0653130940078694</v>
      </c>
      <c r="L8380" s="110">
        <v>0.3397944908412</v>
      </c>
      <c r="M8380" s="110">
        <v>0.1</v>
      </c>
      <c r="N8380" s="110">
        <v>0.1</v>
      </c>
      <c r="O8380" s="110">
        <v>0.1</v>
      </c>
      <c r="P8380" s="110">
        <v>0.15944154989919807</v>
      </c>
      <c r="Q8380" s="110">
        <v>0.44181210704300716</v>
      </c>
      <c r="R8380" s="110">
        <v>0.65200618592595772</v>
      </c>
      <c r="S8380" s="110">
        <v>0.85371653500811939</v>
      </c>
      <c r="T8380" s="110">
        <v>0.58504746367339744</v>
      </c>
      <c r="U8380" s="110">
        <v>0.71765064262047318</v>
      </c>
    </row>
    <row r="8381" spans="1:21">
      <c r="A8381" s="54">
        <v>8379</v>
      </c>
      <c r="B8381" s="107">
        <v>50249</v>
      </c>
      <c r="C8381" s="107">
        <v>50249</v>
      </c>
      <c r="D8381" s="107">
        <v>1492794</v>
      </c>
      <c r="E8381" s="108">
        <v>6067950000</v>
      </c>
      <c r="F8381" s="107">
        <v>0</v>
      </c>
      <c r="G8381" s="110">
        <v>14.005113378158693</v>
      </c>
      <c r="H8381" s="110">
        <v>79.028332345412295</v>
      </c>
      <c r="I8381" s="110">
        <v>12.975969136334548</v>
      </c>
      <c r="J8381" s="110">
        <v>3.8804545453286687</v>
      </c>
      <c r="K8381" s="110">
        <v>3.0823151627206085</v>
      </c>
      <c r="L8381" s="110">
        <v>11.359770981570605</v>
      </c>
      <c r="M8381" s="110">
        <v>38.434462867771657</v>
      </c>
      <c r="N8381" s="110">
        <v>10.213841510532673</v>
      </c>
      <c r="O8381" s="110">
        <v>11.130291229538734</v>
      </c>
      <c r="P8381" s="110">
        <v>5.6577721920160613</v>
      </c>
      <c r="Q8381" s="110">
        <v>3.8773283862900909</v>
      </c>
      <c r="R8381" s="110">
        <v>1.3591692187470317</v>
      </c>
      <c r="S8381" s="110">
        <v>21.814342611325458</v>
      </c>
      <c r="T8381" s="110">
        <v>16.250401746201806</v>
      </c>
      <c r="U8381" s="110">
        <v>16.55827586904859</v>
      </c>
    </row>
    <row r="8382" spans="1:21">
      <c r="A8382" s="54">
        <v>8380</v>
      </c>
      <c r="B8382" s="107">
        <v>50250</v>
      </c>
      <c r="C8382" s="107">
        <v>50250</v>
      </c>
      <c r="D8382" s="107">
        <v>253975881.00000006</v>
      </c>
      <c r="E8382" s="108">
        <v>6067950000</v>
      </c>
      <c r="F8382" s="107">
        <v>0</v>
      </c>
      <c r="G8382" s="110">
        <v>0.44623518569352472</v>
      </c>
      <c r="H8382" s="110">
        <v>0.47920314638832251</v>
      </c>
      <c r="I8382" s="110">
        <v>0.44659446114972839</v>
      </c>
      <c r="J8382" s="110">
        <v>0.47070831011851882</v>
      </c>
      <c r="K8382" s="110">
        <v>0.33875925108682947</v>
      </c>
      <c r="L8382" s="110">
        <v>0.10608067120596865</v>
      </c>
      <c r="M8382" s="110">
        <v>0.1</v>
      </c>
      <c r="N8382" s="110">
        <v>0.10555297147655542</v>
      </c>
      <c r="O8382" s="110">
        <v>0.15107415475714614</v>
      </c>
      <c r="P8382" s="110">
        <v>0.14202854116061001</v>
      </c>
      <c r="Q8382" s="110">
        <v>0.20850847765231395</v>
      </c>
      <c r="R8382" s="110">
        <v>0.3969385637555935</v>
      </c>
      <c r="S8382" s="110">
        <v>0.36957473628114362</v>
      </c>
      <c r="T8382" s="110">
        <v>0.28264031120375926</v>
      </c>
      <c r="U8382" s="110">
        <v>0.32313137428620303</v>
      </c>
    </row>
    <row r="8383" spans="1:21">
      <c r="A8383" s="54">
        <v>8381</v>
      </c>
      <c r="B8383" s="107">
        <v>50256</v>
      </c>
      <c r="C8383" s="107">
        <v>50256</v>
      </c>
      <c r="D8383" s="107">
        <v>2190073775</v>
      </c>
      <c r="E8383" s="108">
        <v>12126800000</v>
      </c>
      <c r="F8383" s="107">
        <v>0</v>
      </c>
      <c r="G8383" s="110">
        <v>100</v>
      </c>
      <c r="H8383" s="110">
        <v>100</v>
      </c>
      <c r="I8383" s="110">
        <v>100</v>
      </c>
      <c r="J8383" s="110">
        <v>100</v>
      </c>
      <c r="K8383" s="110">
        <v>100</v>
      </c>
      <c r="L8383" s="110">
        <v>100</v>
      </c>
      <c r="M8383" s="110">
        <v>100</v>
      </c>
      <c r="N8383" s="110">
        <v>100</v>
      </c>
      <c r="O8383" s="110">
        <v>100</v>
      </c>
      <c r="P8383" s="110">
        <v>100</v>
      </c>
      <c r="Q8383" s="110">
        <v>100</v>
      </c>
      <c r="R8383" s="110">
        <v>100</v>
      </c>
      <c r="S8383" s="110">
        <v>100</v>
      </c>
      <c r="T8383" s="110">
        <v>100</v>
      </c>
      <c r="U8383" s="110">
        <v>100</v>
      </c>
    </row>
    <row r="8384" spans="1:21">
      <c r="A8384" s="54">
        <v>8382</v>
      </c>
      <c r="B8384" s="107">
        <v>50257</v>
      </c>
      <c r="C8384" s="107">
        <v>50257</v>
      </c>
      <c r="D8384" s="107">
        <v>9292332</v>
      </c>
      <c r="E8384" s="108">
        <v>3033980000</v>
      </c>
      <c r="F8384" s="107">
        <v>0</v>
      </c>
      <c r="G8384" s="110">
        <v>16.000553141129316</v>
      </c>
      <c r="H8384" s="110">
        <v>100</v>
      </c>
      <c r="I8384" s="110">
        <v>100</v>
      </c>
      <c r="J8384" s="110">
        <v>100</v>
      </c>
      <c r="K8384" s="110">
        <v>100</v>
      </c>
      <c r="L8384" s="110">
        <v>100</v>
      </c>
      <c r="M8384" s="110">
        <v>100</v>
      </c>
      <c r="N8384" s="110">
        <v>100</v>
      </c>
      <c r="O8384" s="110">
        <v>100</v>
      </c>
      <c r="P8384" s="110">
        <v>92.466505036980564</v>
      </c>
      <c r="Q8384" s="110">
        <v>5.4456354796134718</v>
      </c>
      <c r="R8384" s="110">
        <v>3.9492134607283922</v>
      </c>
      <c r="S8384" s="110">
        <v>86.143416442889375</v>
      </c>
      <c r="T8384" s="110">
        <v>76.488492259870981</v>
      </c>
      <c r="U8384" s="110">
        <v>85.60654411906286</v>
      </c>
    </row>
    <row r="8385" spans="1:21">
      <c r="A8385" s="54">
        <v>8383</v>
      </c>
      <c r="B8385" s="107">
        <v>50258</v>
      </c>
      <c r="C8385" s="107">
        <v>50258</v>
      </c>
      <c r="D8385" s="107">
        <v>19082685.000000004</v>
      </c>
      <c r="E8385" s="108">
        <v>3033980000</v>
      </c>
      <c r="F8385" s="107">
        <v>0</v>
      </c>
      <c r="G8385" s="110">
        <v>1.0533752698833216</v>
      </c>
      <c r="H8385" s="110">
        <v>1.3997438798317745</v>
      </c>
      <c r="I8385" s="110">
        <v>2.0293943743022127</v>
      </c>
      <c r="J8385" s="110">
        <v>2.1381624091276188</v>
      </c>
      <c r="K8385" s="110">
        <v>2.5463538089922899</v>
      </c>
      <c r="L8385" s="110">
        <v>11.46149377993779</v>
      </c>
      <c r="M8385" s="110">
        <v>100</v>
      </c>
      <c r="N8385" s="110">
        <v>100</v>
      </c>
      <c r="O8385" s="110">
        <v>26.588781173539523</v>
      </c>
      <c r="P8385" s="110">
        <v>5.6938692538865912</v>
      </c>
      <c r="Q8385" s="110">
        <v>1.6273228587844504</v>
      </c>
      <c r="R8385" s="110">
        <v>0.99964624495770571</v>
      </c>
      <c r="S8385" s="110">
        <v>41.887540836446057</v>
      </c>
      <c r="T8385" s="110">
        <v>21.29484525443694</v>
      </c>
      <c r="U8385" s="110">
        <v>39.785067773917852</v>
      </c>
    </row>
    <row r="8386" spans="1:21">
      <c r="A8386" s="54">
        <v>8384</v>
      </c>
      <c r="B8386" s="107">
        <v>50259</v>
      </c>
      <c r="C8386" s="107">
        <v>50259</v>
      </c>
      <c r="D8386" s="107">
        <v>1482287.9999999998</v>
      </c>
      <c r="E8386" s="108">
        <v>3033980000</v>
      </c>
      <c r="F8386" s="107">
        <v>0</v>
      </c>
      <c r="G8386" s="110">
        <v>17.692272932777474</v>
      </c>
      <c r="H8386" s="110">
        <v>27.047872755869228</v>
      </c>
      <c r="I8386" s="110">
        <v>31.500876197384283</v>
      </c>
      <c r="J8386" s="110">
        <v>23.4102136171635</v>
      </c>
      <c r="K8386" s="110">
        <v>6.1697616825047401</v>
      </c>
      <c r="L8386" s="110">
        <v>2.173166421804182</v>
      </c>
      <c r="M8386" s="110">
        <v>1.5863764556802695</v>
      </c>
      <c r="N8386" s="110">
        <v>1.3185558660209828</v>
      </c>
      <c r="O8386" s="110">
        <v>1.3870080263194646</v>
      </c>
      <c r="P8386" s="110">
        <v>1.8533584673716843</v>
      </c>
      <c r="Q8386" s="110">
        <v>3.9879672145022256</v>
      </c>
      <c r="R8386" s="110">
        <v>11.13390141346305</v>
      </c>
      <c r="S8386" s="110">
        <v>17.075620169300727</v>
      </c>
      <c r="T8386" s="110">
        <v>10.771777587571757</v>
      </c>
      <c r="U8386" s="110">
        <v>17.008209376821142</v>
      </c>
    </row>
    <row r="8387" spans="1:21">
      <c r="A8387" s="54">
        <v>8385</v>
      </c>
      <c r="B8387" s="107">
        <v>50260</v>
      </c>
      <c r="C8387" s="107">
        <v>50260</v>
      </c>
      <c r="D8387" s="107">
        <v>10869301</v>
      </c>
      <c r="E8387" s="108">
        <v>3033980000</v>
      </c>
      <c r="F8387" s="107">
        <v>0</v>
      </c>
      <c r="G8387" s="110">
        <v>0.68770379172517149</v>
      </c>
      <c r="H8387" s="110">
        <v>1.0273506982070553</v>
      </c>
      <c r="I8387" s="110">
        <v>1.149910229531111</v>
      </c>
      <c r="J8387" s="110">
        <v>0.72683953478753027</v>
      </c>
      <c r="K8387" s="110">
        <v>0.10797673683415476</v>
      </c>
      <c r="L8387" s="110">
        <v>0.1</v>
      </c>
      <c r="M8387" s="110">
        <v>0.1</v>
      </c>
      <c r="N8387" s="110">
        <v>0.1</v>
      </c>
      <c r="O8387" s="110">
        <v>0.1</v>
      </c>
      <c r="P8387" s="110">
        <v>0.1</v>
      </c>
      <c r="Q8387" s="110">
        <v>0.14763737411780747</v>
      </c>
      <c r="R8387" s="110">
        <v>0.40838740787256256</v>
      </c>
      <c r="S8387" s="110">
        <v>0.69439015029679696</v>
      </c>
      <c r="T8387" s="110">
        <v>0.39631714775628274</v>
      </c>
      <c r="U8387" s="110">
        <v>0.62432787714863436</v>
      </c>
    </row>
    <row r="8388" spans="1:21">
      <c r="A8388" s="54">
        <v>8386</v>
      </c>
      <c r="B8388" s="107">
        <v>50261</v>
      </c>
      <c r="C8388" s="107">
        <v>50261</v>
      </c>
      <c r="D8388" s="107">
        <v>13424079.000000004</v>
      </c>
      <c r="E8388" s="108">
        <v>3033980000</v>
      </c>
      <c r="F8388" s="107">
        <v>0</v>
      </c>
      <c r="G8388" s="110">
        <v>1.6125259832492651</v>
      </c>
      <c r="H8388" s="110">
        <v>2.4327344966601623</v>
      </c>
      <c r="I8388" s="110">
        <v>3.0530467053436672</v>
      </c>
      <c r="J8388" s="110">
        <v>3.3973031326613881</v>
      </c>
      <c r="K8388" s="110">
        <v>1.2216763942365327</v>
      </c>
      <c r="L8388" s="110">
        <v>0.3681988200271567</v>
      </c>
      <c r="M8388" s="110">
        <v>0.28699449575932351</v>
      </c>
      <c r="N8388" s="110">
        <v>0.21304594152730666</v>
      </c>
      <c r="O8388" s="110">
        <v>0.22156546763156876</v>
      </c>
      <c r="P8388" s="110">
        <v>0.26880416734110624</v>
      </c>
      <c r="Q8388" s="110">
        <v>0.38368722355076029</v>
      </c>
      <c r="R8388" s="110">
        <v>0.81797176693515872</v>
      </c>
      <c r="S8388" s="110">
        <v>2.3052386190013205</v>
      </c>
      <c r="T8388" s="110">
        <v>1.1897962162436164</v>
      </c>
      <c r="U8388" s="110">
        <v>2.2496014371850843</v>
      </c>
    </row>
    <row r="8389" spans="1:21">
      <c r="A8389" s="54">
        <v>8387</v>
      </c>
      <c r="B8389" s="107">
        <v>50262</v>
      </c>
      <c r="C8389" s="107">
        <v>50262</v>
      </c>
      <c r="D8389" s="107">
        <v>2217315.9999999995</v>
      </c>
      <c r="E8389" s="108">
        <v>3033980000</v>
      </c>
      <c r="F8389" s="107">
        <v>1</v>
      </c>
      <c r="G8389" s="110">
        <v>-99999</v>
      </c>
      <c r="H8389" s="110">
        <v>-99999</v>
      </c>
      <c r="I8389" s="110">
        <v>-99999</v>
      </c>
      <c r="J8389" s="110">
        <v>-99999</v>
      </c>
      <c r="K8389" s="110">
        <v>-99999</v>
      </c>
      <c r="L8389" s="110">
        <v>-99999</v>
      </c>
      <c r="M8389" s="110">
        <v>-99999</v>
      </c>
      <c r="N8389" s="110">
        <v>-99999</v>
      </c>
      <c r="O8389" s="110">
        <v>-99999</v>
      </c>
      <c r="P8389" s="110">
        <v>-99999</v>
      </c>
      <c r="Q8389" s="110">
        <v>-99999</v>
      </c>
      <c r="R8389" s="110">
        <v>-99999</v>
      </c>
      <c r="S8389" s="110">
        <v>0</v>
      </c>
      <c r="T8389" s="110">
        <v>0</v>
      </c>
      <c r="U8389" s="110">
        <v>0</v>
      </c>
    </row>
    <row r="8390" spans="1:21">
      <c r="A8390" s="54">
        <v>8388</v>
      </c>
      <c r="B8390" s="107">
        <v>50263</v>
      </c>
      <c r="C8390" s="107">
        <v>50263</v>
      </c>
      <c r="D8390" s="107">
        <v>6417752.0000000019</v>
      </c>
      <c r="E8390" s="108">
        <v>3033980000</v>
      </c>
      <c r="F8390" s="107">
        <v>1</v>
      </c>
      <c r="G8390" s="110">
        <v>-99999</v>
      </c>
      <c r="H8390" s="110">
        <v>-99999</v>
      </c>
      <c r="I8390" s="110">
        <v>-99999</v>
      </c>
      <c r="J8390" s="110">
        <v>-99999</v>
      </c>
      <c r="K8390" s="110">
        <v>-99999</v>
      </c>
      <c r="L8390" s="110">
        <v>-99999</v>
      </c>
      <c r="M8390" s="110">
        <v>-99999</v>
      </c>
      <c r="N8390" s="110">
        <v>-99999</v>
      </c>
      <c r="O8390" s="110">
        <v>-99999</v>
      </c>
      <c r="P8390" s="110">
        <v>-99999</v>
      </c>
      <c r="Q8390" s="110">
        <v>-99999</v>
      </c>
      <c r="R8390" s="110">
        <v>-99999</v>
      </c>
      <c r="S8390" s="110">
        <v>0</v>
      </c>
      <c r="T8390" s="110">
        <v>0</v>
      </c>
      <c r="U8390" s="110">
        <v>0</v>
      </c>
    </row>
    <row r="8391" spans="1:21">
      <c r="A8391" s="54">
        <v>8389</v>
      </c>
      <c r="B8391" s="107">
        <v>50264</v>
      </c>
      <c r="C8391" s="107">
        <v>50264</v>
      </c>
      <c r="D8391" s="107">
        <v>41093711</v>
      </c>
      <c r="E8391" s="108">
        <v>3033980000</v>
      </c>
      <c r="F8391" s="107">
        <v>0</v>
      </c>
      <c r="G8391" s="110">
        <v>2.4022977770886835</v>
      </c>
      <c r="H8391" s="110">
        <v>4.4240118432504962</v>
      </c>
      <c r="I8391" s="110">
        <v>6.502375547463787</v>
      </c>
      <c r="J8391" s="110">
        <v>6.1525171655584785</v>
      </c>
      <c r="K8391" s="110">
        <v>2.5935779957328138</v>
      </c>
      <c r="L8391" s="110">
        <v>1.2908010320742453</v>
      </c>
      <c r="M8391" s="110">
        <v>0.90085985185018125</v>
      </c>
      <c r="N8391" s="110">
        <v>0.75104394783944273</v>
      </c>
      <c r="O8391" s="110">
        <v>0.70961371156024045</v>
      </c>
      <c r="P8391" s="110">
        <v>0.64822463208904924</v>
      </c>
      <c r="Q8391" s="110">
        <v>0.69174027522859383</v>
      </c>
      <c r="R8391" s="110">
        <v>1.2384723007138874</v>
      </c>
      <c r="S8391" s="110">
        <v>4.4132354704780008</v>
      </c>
      <c r="T8391" s="110">
        <v>2.3587946733708249</v>
      </c>
      <c r="U8391" s="110">
        <v>4.1509697651311255</v>
      </c>
    </row>
    <row r="8392" spans="1:21">
      <c r="A8392" s="54">
        <v>8390</v>
      </c>
      <c r="B8392" s="107">
        <v>50267</v>
      </c>
      <c r="C8392" s="107">
        <v>50267</v>
      </c>
      <c r="D8392" s="107">
        <v>1695654914.9999993</v>
      </c>
      <c r="E8392" s="108">
        <v>9101930000</v>
      </c>
      <c r="F8392" s="107">
        <v>0</v>
      </c>
      <c r="G8392" s="110">
        <v>100</v>
      </c>
      <c r="H8392" s="110">
        <v>100</v>
      </c>
      <c r="I8392" s="110">
        <v>100</v>
      </c>
      <c r="J8392" s="110">
        <v>100</v>
      </c>
      <c r="K8392" s="110">
        <v>2.0320843216590871</v>
      </c>
      <c r="L8392" s="110">
        <v>0.63660716154569796</v>
      </c>
      <c r="M8392" s="110">
        <v>0.39792049127829038</v>
      </c>
      <c r="N8392" s="110">
        <v>0.30779174809926585</v>
      </c>
      <c r="O8392" s="110">
        <v>0.26103693897117419</v>
      </c>
      <c r="P8392" s="110">
        <v>0.20794570412173546</v>
      </c>
      <c r="Q8392" s="110">
        <v>0.20173695652756893</v>
      </c>
      <c r="R8392" s="110">
        <v>0.50762264535140966</v>
      </c>
      <c r="S8392" s="110">
        <v>71.332690572672135</v>
      </c>
      <c r="T8392" s="110">
        <v>33.712728830629523</v>
      </c>
      <c r="U8392" s="110">
        <v>66.356743750201957</v>
      </c>
    </row>
    <row r="8393" spans="1:21">
      <c r="A8393" s="54">
        <v>8391</v>
      </c>
      <c r="B8393" s="107">
        <v>50268</v>
      </c>
      <c r="C8393" s="107">
        <v>50268</v>
      </c>
      <c r="D8393" s="107">
        <v>49903328</v>
      </c>
      <c r="E8393" s="108">
        <v>3033980000</v>
      </c>
      <c r="F8393" s="107">
        <v>0</v>
      </c>
      <c r="G8393" s="110">
        <v>2.983179447925751</v>
      </c>
      <c r="H8393" s="110">
        <v>16.59548664337785</v>
      </c>
      <c r="I8393" s="110">
        <v>100</v>
      </c>
      <c r="J8393" s="110">
        <v>100</v>
      </c>
      <c r="K8393" s="110">
        <v>11.766037099595929</v>
      </c>
      <c r="L8393" s="110">
        <v>1.8293005293221885</v>
      </c>
      <c r="M8393" s="110">
        <v>1.0216393325405322</v>
      </c>
      <c r="N8393" s="110">
        <v>0.87300159862389048</v>
      </c>
      <c r="O8393" s="110">
        <v>0.817084348625845</v>
      </c>
      <c r="P8393" s="110">
        <v>0.69461020410834085</v>
      </c>
      <c r="Q8393" s="110">
        <v>0.81554592956913563</v>
      </c>
      <c r="R8393" s="110">
        <v>1.506341224155612</v>
      </c>
      <c r="S8393" s="110">
        <v>63.174501528133078</v>
      </c>
      <c r="T8393" s="110">
        <v>19.908518863153756</v>
      </c>
      <c r="U8393" s="110">
        <v>48.317357421249994</v>
      </c>
    </row>
    <row r="8394" spans="1:21">
      <c r="A8394" s="54">
        <v>8392</v>
      </c>
      <c r="B8394" s="107">
        <v>50269</v>
      </c>
      <c r="C8394" s="107">
        <v>50269</v>
      </c>
      <c r="D8394" s="107">
        <v>225106.00000000003</v>
      </c>
      <c r="E8394" s="108">
        <v>3033980000</v>
      </c>
      <c r="F8394" s="107">
        <v>0</v>
      </c>
      <c r="G8394" s="110">
        <v>3.3696853268581441</v>
      </c>
      <c r="H8394" s="110">
        <v>8.5650358050152278</v>
      </c>
      <c r="I8394" s="110">
        <v>11.30720789464781</v>
      </c>
      <c r="J8394" s="110">
        <v>14.695313130307156</v>
      </c>
      <c r="K8394" s="110">
        <v>12.47572156228378</v>
      </c>
      <c r="L8394" s="110">
        <v>3.3969916539844531</v>
      </c>
      <c r="M8394" s="110">
        <v>3.3017370614013397</v>
      </c>
      <c r="N8394" s="110">
        <v>2.3270575221580834</v>
      </c>
      <c r="O8394" s="110">
        <v>2.1927861102394983</v>
      </c>
      <c r="P8394" s="110">
        <v>1.7034764390773496</v>
      </c>
      <c r="Q8394" s="110">
        <v>1.1453278926963553</v>
      </c>
      <c r="R8394" s="110">
        <v>1.2867820650010049</v>
      </c>
      <c r="S8394" s="110">
        <v>0</v>
      </c>
      <c r="T8394" s="110">
        <v>5.4805935386391837</v>
      </c>
      <c r="U8394" s="110">
        <v>5.480593538639182</v>
      </c>
    </row>
    <row r="8395" spans="1:21">
      <c r="A8395" s="54">
        <v>8393</v>
      </c>
      <c r="B8395" s="107">
        <v>50270</v>
      </c>
      <c r="C8395" s="107">
        <v>50270</v>
      </c>
      <c r="D8395" s="107">
        <v>2785396</v>
      </c>
      <c r="E8395" s="108">
        <v>3033980000</v>
      </c>
      <c r="F8395" s="107">
        <v>0</v>
      </c>
      <c r="G8395" s="110">
        <v>1.666782941220859</v>
      </c>
      <c r="H8395" s="110">
        <v>3.4214374237049263</v>
      </c>
      <c r="I8395" s="110">
        <v>4.188537922875045</v>
      </c>
      <c r="J8395" s="110">
        <v>8.2353107724725785</v>
      </c>
      <c r="K8395" s="110">
        <v>9.4799333493619287</v>
      </c>
      <c r="L8395" s="110">
        <v>1.8357755798833744</v>
      </c>
      <c r="M8395" s="110">
        <v>1.7117366268530498</v>
      </c>
      <c r="N8395" s="110">
        <v>1.1528610200342033</v>
      </c>
      <c r="O8395" s="110">
        <v>1.0514895872621235</v>
      </c>
      <c r="P8395" s="110">
        <v>0.78607050627158581</v>
      </c>
      <c r="Q8395" s="110">
        <v>0.53677012662354562</v>
      </c>
      <c r="R8395" s="110">
        <v>0.61514746454534464</v>
      </c>
      <c r="S8395" s="110">
        <v>0</v>
      </c>
      <c r="T8395" s="110">
        <v>2.8901544434257143</v>
      </c>
      <c r="U8395" s="110">
        <v>2.8901544434257134</v>
      </c>
    </row>
    <row r="8396" spans="1:21">
      <c r="A8396" s="54">
        <v>8394</v>
      </c>
      <c r="B8396" s="107">
        <v>50271</v>
      </c>
      <c r="C8396" s="107">
        <v>50271</v>
      </c>
      <c r="D8396" s="107">
        <v>3316312.0000000009</v>
      </c>
      <c r="E8396" s="108">
        <v>3033980000</v>
      </c>
      <c r="F8396" s="107">
        <v>0</v>
      </c>
      <c r="G8396" s="110">
        <v>7.2745608656078762</v>
      </c>
      <c r="H8396" s="110">
        <v>11.704676038533204</v>
      </c>
      <c r="I8396" s="110">
        <v>16.373166814242627</v>
      </c>
      <c r="J8396" s="110">
        <v>20.832047828055149</v>
      </c>
      <c r="K8396" s="110">
        <v>12.780761527594652</v>
      </c>
      <c r="L8396" s="110">
        <v>2.4537222923604691</v>
      </c>
      <c r="M8396" s="110">
        <v>1.245871144805818</v>
      </c>
      <c r="N8396" s="110">
        <v>0.97590445558593197</v>
      </c>
      <c r="O8396" s="110">
        <v>1.0815546528578697</v>
      </c>
      <c r="P8396" s="110">
        <v>1.1091870935449128</v>
      </c>
      <c r="Q8396" s="110">
        <v>1.7593335198135904</v>
      </c>
      <c r="R8396" s="110">
        <v>3.6531886777453937</v>
      </c>
      <c r="S8396" s="110">
        <v>12.993499176819123</v>
      </c>
      <c r="T8396" s="110">
        <v>6.7703312425622926</v>
      </c>
      <c r="U8396" s="110">
        <v>11.79540059864633</v>
      </c>
    </row>
    <row r="8397" spans="1:21">
      <c r="A8397" s="54">
        <v>8395</v>
      </c>
      <c r="B8397" s="107">
        <v>50272</v>
      </c>
      <c r="C8397" s="107">
        <v>50272</v>
      </c>
      <c r="D8397" s="107">
        <v>55008577.999999985</v>
      </c>
      <c r="E8397" s="108">
        <v>3033980000</v>
      </c>
      <c r="F8397" s="107">
        <v>0</v>
      </c>
      <c r="G8397" s="110">
        <v>0.5091122292685184</v>
      </c>
      <c r="H8397" s="110">
        <v>0.76779962247644595</v>
      </c>
      <c r="I8397" s="110">
        <v>1.1212612033411438</v>
      </c>
      <c r="J8397" s="110">
        <v>1.4962111147553765</v>
      </c>
      <c r="K8397" s="110">
        <v>1.0797924147710953</v>
      </c>
      <c r="L8397" s="110">
        <v>0.22042003564499746</v>
      </c>
      <c r="M8397" s="110">
        <v>0.11465449796052936</v>
      </c>
      <c r="N8397" s="110">
        <v>0.1</v>
      </c>
      <c r="O8397" s="110">
        <v>0.10063443346113886</v>
      </c>
      <c r="P8397" s="110">
        <v>0.1</v>
      </c>
      <c r="Q8397" s="110">
        <v>0.14556749170069885</v>
      </c>
      <c r="R8397" s="110">
        <v>0.26891706578571672</v>
      </c>
      <c r="S8397" s="110">
        <v>1.0298208023108897</v>
      </c>
      <c r="T8397" s="110">
        <v>0.50203084243047169</v>
      </c>
      <c r="U8397" s="110">
        <v>0.96380409472657036</v>
      </c>
    </row>
    <row r="8398" spans="1:21">
      <c r="A8398" s="54">
        <v>8396</v>
      </c>
      <c r="B8398" s="107">
        <v>50273</v>
      </c>
      <c r="C8398" s="107">
        <v>50273</v>
      </c>
      <c r="D8398" s="107">
        <v>19258527</v>
      </c>
      <c r="E8398" s="108">
        <v>3033980000</v>
      </c>
      <c r="F8398" s="107">
        <v>0</v>
      </c>
      <c r="G8398" s="110">
        <v>0.75408942376661037</v>
      </c>
      <c r="H8398" s="110">
        <v>1.0953596968154451</v>
      </c>
      <c r="I8398" s="110">
        <v>2.0344408510422776</v>
      </c>
      <c r="J8398" s="110">
        <v>3.2702017471965368</v>
      </c>
      <c r="K8398" s="110">
        <v>2.7630221283634908</v>
      </c>
      <c r="L8398" s="110">
        <v>1.0446147368030654</v>
      </c>
      <c r="M8398" s="110">
        <v>0.57114972199117575</v>
      </c>
      <c r="N8398" s="110">
        <v>0.53477195523502385</v>
      </c>
      <c r="O8398" s="110">
        <v>0.48907684550255298</v>
      </c>
      <c r="P8398" s="110">
        <v>0.38248758388949172</v>
      </c>
      <c r="Q8398" s="110">
        <v>0.35710808681039985</v>
      </c>
      <c r="R8398" s="110">
        <v>0.51141544272514317</v>
      </c>
      <c r="S8398" s="110">
        <v>1.9830458153174755</v>
      </c>
      <c r="T8398" s="110">
        <v>1.1506448516784344</v>
      </c>
      <c r="U8398" s="110">
        <v>1.7401728330784523</v>
      </c>
    </row>
    <row r="8399" spans="1:21">
      <c r="A8399" s="54">
        <v>8397</v>
      </c>
      <c r="B8399" s="107">
        <v>50274</v>
      </c>
      <c r="C8399" s="107">
        <v>50274</v>
      </c>
      <c r="D8399" s="107">
        <v>8487234</v>
      </c>
      <c r="E8399" s="108">
        <v>3033980000</v>
      </c>
      <c r="F8399" s="107">
        <v>0</v>
      </c>
      <c r="G8399" s="110">
        <v>0.81704036914363387</v>
      </c>
      <c r="H8399" s="110">
        <v>1.284259535706054</v>
      </c>
      <c r="I8399" s="110">
        <v>2.1200740175947277</v>
      </c>
      <c r="J8399" s="110">
        <v>3.8713227794567224</v>
      </c>
      <c r="K8399" s="110">
        <v>4.4950450356927512</v>
      </c>
      <c r="L8399" s="110">
        <v>2.2344526501934796</v>
      </c>
      <c r="M8399" s="110">
        <v>1.1519126463539542</v>
      </c>
      <c r="N8399" s="110">
        <v>1.201352944098163</v>
      </c>
      <c r="O8399" s="110">
        <v>1.4320468234773187</v>
      </c>
      <c r="P8399" s="110">
        <v>1.0090665093690645</v>
      </c>
      <c r="Q8399" s="110">
        <v>0.74621988644435278</v>
      </c>
      <c r="R8399" s="110">
        <v>0.70682680286757282</v>
      </c>
      <c r="S8399" s="110">
        <v>2.4047867267598657</v>
      </c>
      <c r="T8399" s="110">
        <v>1.7558016666998164</v>
      </c>
      <c r="U8399" s="110">
        <v>2.1172621560433691</v>
      </c>
    </row>
    <row r="8400" spans="1:21">
      <c r="A8400" s="54">
        <v>8398</v>
      </c>
      <c r="B8400" s="107">
        <v>50275</v>
      </c>
      <c r="C8400" s="107">
        <v>50275</v>
      </c>
      <c r="D8400" s="107">
        <v>42350688.999999993</v>
      </c>
      <c r="E8400" s="108">
        <v>3033980000</v>
      </c>
      <c r="F8400" s="107">
        <v>0</v>
      </c>
      <c r="G8400" s="110">
        <v>0.27996546229127212</v>
      </c>
      <c r="H8400" s="110">
        <v>0.41225939365549708</v>
      </c>
      <c r="I8400" s="110">
        <v>0.69364601962516703</v>
      </c>
      <c r="J8400" s="110">
        <v>1.0990983431730654</v>
      </c>
      <c r="K8400" s="110">
        <v>1.1310942138589037</v>
      </c>
      <c r="L8400" s="110">
        <v>0.59469048458933904</v>
      </c>
      <c r="M8400" s="110">
        <v>0.33305738387231071</v>
      </c>
      <c r="N8400" s="110">
        <v>0.3349089182527254</v>
      </c>
      <c r="O8400" s="110">
        <v>0.39996881536524509</v>
      </c>
      <c r="P8400" s="110">
        <v>0.30922393523332198</v>
      </c>
      <c r="Q8400" s="110">
        <v>0.27549890752142037</v>
      </c>
      <c r="R8400" s="110">
        <v>0.25603324043912196</v>
      </c>
      <c r="S8400" s="110">
        <v>0.62007052385226857</v>
      </c>
      <c r="T8400" s="110">
        <v>0.50995375982311586</v>
      </c>
      <c r="U8400" s="110">
        <v>0.60126763695554497</v>
      </c>
    </row>
    <row r="8401" spans="1:21">
      <c r="A8401" s="54">
        <v>8399</v>
      </c>
      <c r="B8401" s="107">
        <v>50276</v>
      </c>
      <c r="C8401" s="107">
        <v>50276</v>
      </c>
      <c r="D8401" s="107">
        <v>2776259.0000000009</v>
      </c>
      <c r="E8401" s="108">
        <v>3033980000</v>
      </c>
      <c r="F8401" s="107">
        <v>1</v>
      </c>
      <c r="G8401" s="110">
        <v>-99999</v>
      </c>
      <c r="H8401" s="110">
        <v>-99999</v>
      </c>
      <c r="I8401" s="110">
        <v>-99999</v>
      </c>
      <c r="J8401" s="110">
        <v>-99999</v>
      </c>
      <c r="K8401" s="110">
        <v>-99999</v>
      </c>
      <c r="L8401" s="110">
        <v>-99999</v>
      </c>
      <c r="M8401" s="110">
        <v>-99999</v>
      </c>
      <c r="N8401" s="110">
        <v>-99999</v>
      </c>
      <c r="O8401" s="110">
        <v>-99999</v>
      </c>
      <c r="P8401" s="110">
        <v>-99999</v>
      </c>
      <c r="Q8401" s="110">
        <v>-99999</v>
      </c>
      <c r="R8401" s="110">
        <v>-99999</v>
      </c>
      <c r="S8401" s="110">
        <v>0</v>
      </c>
      <c r="T8401" s="110">
        <v>0</v>
      </c>
      <c r="U8401" s="110">
        <v>0</v>
      </c>
    </row>
    <row r="8402" spans="1:21">
      <c r="A8402" s="54">
        <v>8400</v>
      </c>
      <c r="B8402" s="107">
        <v>50277</v>
      </c>
      <c r="C8402" s="107">
        <v>50277</v>
      </c>
      <c r="D8402" s="107">
        <v>4371758.0000000009</v>
      </c>
      <c r="E8402" s="108">
        <v>3033980000</v>
      </c>
      <c r="F8402" s="107">
        <v>0</v>
      </c>
      <c r="G8402" s="110">
        <v>0.35935841373751143</v>
      </c>
      <c r="H8402" s="110">
        <v>0.50407387979333573</v>
      </c>
      <c r="I8402" s="110">
        <v>0.78266824080865971</v>
      </c>
      <c r="J8402" s="110">
        <v>1.5413145477983874</v>
      </c>
      <c r="K8402" s="110">
        <v>3.4473070667461858</v>
      </c>
      <c r="L8402" s="110">
        <v>4.8973197482593793</v>
      </c>
      <c r="M8402" s="110">
        <v>3.9689979193666387</v>
      </c>
      <c r="N8402" s="110">
        <v>5.4301367577712014</v>
      </c>
      <c r="O8402" s="110">
        <v>5.5314017630010719</v>
      </c>
      <c r="P8402" s="110">
        <v>3.2611322822533411</v>
      </c>
      <c r="Q8402" s="110">
        <v>0.75931966757485392</v>
      </c>
      <c r="R8402" s="110">
        <v>0.43975665634808087</v>
      </c>
      <c r="S8402" s="110">
        <v>2.947494388749313</v>
      </c>
      <c r="T8402" s="110">
        <v>2.5768989119548871</v>
      </c>
      <c r="U8402" s="110">
        <v>2.8580503051993973</v>
      </c>
    </row>
    <row r="8403" spans="1:21">
      <c r="A8403" s="54">
        <v>8401</v>
      </c>
      <c r="B8403" s="107">
        <v>50278</v>
      </c>
      <c r="C8403" s="107">
        <v>50278</v>
      </c>
      <c r="D8403" s="107">
        <v>9843420</v>
      </c>
      <c r="E8403" s="108">
        <v>3033980000</v>
      </c>
      <c r="F8403" s="107">
        <v>0</v>
      </c>
      <c r="G8403" s="110">
        <v>0.12308591470040225</v>
      </c>
      <c r="H8403" s="110">
        <v>0.17691835274754392</v>
      </c>
      <c r="I8403" s="110">
        <v>0.27618714724316534</v>
      </c>
      <c r="J8403" s="110">
        <v>0.59351723165704573</v>
      </c>
      <c r="K8403" s="110">
        <v>1.2511743832586384</v>
      </c>
      <c r="L8403" s="110">
        <v>1.9057297335232977</v>
      </c>
      <c r="M8403" s="110">
        <v>1.7350540566179271</v>
      </c>
      <c r="N8403" s="110">
        <v>2.7329869834605969</v>
      </c>
      <c r="O8403" s="110">
        <v>2.5430343869712897</v>
      </c>
      <c r="P8403" s="110">
        <v>1.3920437722749808</v>
      </c>
      <c r="Q8403" s="110">
        <v>0.28349866252200911</v>
      </c>
      <c r="R8403" s="110">
        <v>0.16000578063589591</v>
      </c>
      <c r="S8403" s="110">
        <v>1.7601530828585519</v>
      </c>
      <c r="T8403" s="110">
        <v>1.0977697004677327</v>
      </c>
      <c r="U8403" s="110">
        <v>1.5893783106402657</v>
      </c>
    </row>
    <row r="8404" spans="1:21">
      <c r="A8404" s="54">
        <v>8402</v>
      </c>
      <c r="B8404" s="107">
        <v>50279</v>
      </c>
      <c r="C8404" s="107">
        <v>50279</v>
      </c>
      <c r="D8404" s="107">
        <v>4689159.9999999991</v>
      </c>
      <c r="E8404" s="108">
        <v>3033980000</v>
      </c>
      <c r="F8404" s="107">
        <v>0</v>
      </c>
      <c r="G8404" s="110">
        <v>0.23413132404489906</v>
      </c>
      <c r="H8404" s="110">
        <v>0.34127397194552361</v>
      </c>
      <c r="I8404" s="110">
        <v>0.57368263263355701</v>
      </c>
      <c r="J8404" s="110">
        <v>1.4364196448206374</v>
      </c>
      <c r="K8404" s="110">
        <v>2.9270052596476819</v>
      </c>
      <c r="L8404" s="110">
        <v>4.3077039338148788</v>
      </c>
      <c r="M8404" s="110">
        <v>4.1847848842345572</v>
      </c>
      <c r="N8404" s="110">
        <v>6.7279477071587266</v>
      </c>
      <c r="O8404" s="110">
        <v>7.2409472103290273</v>
      </c>
      <c r="P8404" s="110">
        <v>3.4008649843122027</v>
      </c>
      <c r="Q8404" s="110">
        <v>0.58450883560116551</v>
      </c>
      <c r="R8404" s="110">
        <v>0.32465673264891687</v>
      </c>
      <c r="S8404" s="110">
        <v>3.4749722514872494</v>
      </c>
      <c r="T8404" s="110">
        <v>2.6903272600993144</v>
      </c>
      <c r="U8404" s="110">
        <v>3.310920111188834</v>
      </c>
    </row>
    <row r="8405" spans="1:21">
      <c r="A8405" s="54">
        <v>8403</v>
      </c>
      <c r="B8405" s="107">
        <v>50280</v>
      </c>
      <c r="C8405" s="107">
        <v>50280</v>
      </c>
      <c r="D8405" s="107">
        <v>1509504</v>
      </c>
      <c r="E8405" s="108">
        <v>3038290000</v>
      </c>
      <c r="F8405" s="107">
        <v>0</v>
      </c>
      <c r="G8405" s="110">
        <v>1.3236885526051347</v>
      </c>
      <c r="H8405" s="110">
        <v>2.1971033065766594</v>
      </c>
      <c r="I8405" s="110">
        <v>2.903366156643842</v>
      </c>
      <c r="J8405" s="110">
        <v>3.8213779673125035</v>
      </c>
      <c r="K8405" s="110">
        <v>2.3498119534485871</v>
      </c>
      <c r="L8405" s="110">
        <v>1.1496053569262301</v>
      </c>
      <c r="M8405" s="110">
        <v>0.83442691253490964</v>
      </c>
      <c r="N8405" s="110">
        <v>0.65754616139869992</v>
      </c>
      <c r="O8405" s="110">
        <v>0.51142657400215974</v>
      </c>
      <c r="P8405" s="110">
        <v>0.31236692309839692</v>
      </c>
      <c r="Q8405" s="110">
        <v>0.39742703339033192</v>
      </c>
      <c r="R8405" s="110">
        <v>0.79034177539264361</v>
      </c>
      <c r="S8405" s="110">
        <v>3.0347389007569934</v>
      </c>
      <c r="T8405" s="110">
        <v>1.4373740561108417</v>
      </c>
      <c r="U8405" s="110">
        <v>2.1853642208990394</v>
      </c>
    </row>
    <row r="8406" spans="1:21">
      <c r="A8406" s="54">
        <v>8404</v>
      </c>
      <c r="B8406" s="107">
        <v>50281</v>
      </c>
      <c r="C8406" s="107">
        <v>50281</v>
      </c>
      <c r="D8406" s="107">
        <v>6470985.0000000019</v>
      </c>
      <c r="E8406" s="108">
        <v>3038290000</v>
      </c>
      <c r="F8406" s="107">
        <v>0</v>
      </c>
      <c r="G8406" s="110">
        <v>0.67111692745267792</v>
      </c>
      <c r="H8406" s="110">
        <v>1.126923304340123</v>
      </c>
      <c r="I8406" s="110">
        <v>1.5890313616139171</v>
      </c>
      <c r="J8406" s="110">
        <v>0.82006903609978543</v>
      </c>
      <c r="K8406" s="110">
        <v>0.15395654077850535</v>
      </c>
      <c r="L8406" s="110">
        <v>0.12125490406211367</v>
      </c>
      <c r="M8406" s="110">
        <v>0.13736132828369962</v>
      </c>
      <c r="N8406" s="110">
        <v>0.1037682737440743</v>
      </c>
      <c r="O8406" s="110">
        <v>0.1</v>
      </c>
      <c r="P8406" s="110">
        <v>0.1</v>
      </c>
      <c r="Q8406" s="110">
        <v>0.1</v>
      </c>
      <c r="R8406" s="110">
        <v>0.33260235884821099</v>
      </c>
      <c r="S8406" s="110">
        <v>0.85004176786392693</v>
      </c>
      <c r="T8406" s="110">
        <v>0.44634033626859221</v>
      </c>
      <c r="U8406" s="110">
        <v>0.53081394928668979</v>
      </c>
    </row>
    <row r="8407" spans="1:21">
      <c r="A8407" s="54">
        <v>8405</v>
      </c>
      <c r="B8407" s="107">
        <v>50284</v>
      </c>
      <c r="C8407" s="107">
        <v>50284</v>
      </c>
      <c r="D8407" s="107">
        <v>6264102.0000000009</v>
      </c>
      <c r="E8407" s="108">
        <v>6076590000</v>
      </c>
      <c r="F8407" s="107">
        <v>0</v>
      </c>
      <c r="G8407" s="110">
        <v>0.24800556585674596</v>
      </c>
      <c r="H8407" s="110">
        <v>0.3777486984849035</v>
      </c>
      <c r="I8407" s="110">
        <v>0.47637481758329991</v>
      </c>
      <c r="J8407" s="110">
        <v>0.39561290429779516</v>
      </c>
      <c r="K8407" s="110">
        <v>0.19694793123923396</v>
      </c>
      <c r="L8407" s="110">
        <v>0.20668324080563527</v>
      </c>
      <c r="M8407" s="110">
        <v>0.16630720870414153</v>
      </c>
      <c r="N8407" s="110">
        <v>0.17272620947826173</v>
      </c>
      <c r="O8407" s="110">
        <v>0.21247443495459312</v>
      </c>
      <c r="P8407" s="110">
        <v>0.17008238449689558</v>
      </c>
      <c r="Q8407" s="110">
        <v>0.14004243782477974</v>
      </c>
      <c r="R8407" s="110">
        <v>0.13935096445879472</v>
      </c>
      <c r="S8407" s="110">
        <v>0.4202629575720786</v>
      </c>
      <c r="T8407" s="110">
        <v>0.24186306651542336</v>
      </c>
      <c r="U8407" s="110">
        <v>0.24500922153732888</v>
      </c>
    </row>
    <row r="8408" spans="1:21">
      <c r="A8408" s="54">
        <v>8406</v>
      </c>
      <c r="B8408" s="107">
        <v>50285</v>
      </c>
      <c r="C8408" s="107">
        <v>50285</v>
      </c>
      <c r="D8408" s="107">
        <v>249067.99999999997</v>
      </c>
      <c r="E8408" s="108">
        <v>3038290000</v>
      </c>
      <c r="F8408" s="107">
        <v>1</v>
      </c>
      <c r="G8408" s="110">
        <v>-99999</v>
      </c>
      <c r="H8408" s="110">
        <v>-99999</v>
      </c>
      <c r="I8408" s="110">
        <v>-99999</v>
      </c>
      <c r="J8408" s="110">
        <v>-99999</v>
      </c>
      <c r="K8408" s="110">
        <v>-99999</v>
      </c>
      <c r="L8408" s="110">
        <v>-99999</v>
      </c>
      <c r="M8408" s="110">
        <v>-99999</v>
      </c>
      <c r="N8408" s="110">
        <v>-99999</v>
      </c>
      <c r="O8408" s="110">
        <v>-99999</v>
      </c>
      <c r="P8408" s="110">
        <v>-99999</v>
      </c>
      <c r="Q8408" s="110">
        <v>-99999</v>
      </c>
      <c r="R8408" s="110">
        <v>-99999</v>
      </c>
      <c r="S8408" s="110">
        <v>0</v>
      </c>
      <c r="T8408" s="110">
        <v>0</v>
      </c>
      <c r="U8408" s="110">
        <v>0</v>
      </c>
    </row>
    <row r="8409" spans="1:21">
      <c r="A8409" s="54">
        <v>8407</v>
      </c>
      <c r="B8409" s="107">
        <v>50286</v>
      </c>
      <c r="C8409" s="107">
        <v>50286</v>
      </c>
      <c r="D8409" s="107">
        <v>8667288.9999999981</v>
      </c>
      <c r="E8409" s="108">
        <v>6080680000</v>
      </c>
      <c r="F8409" s="107">
        <v>0</v>
      </c>
      <c r="G8409" s="110">
        <v>0.75281521294849574</v>
      </c>
      <c r="H8409" s="110">
        <v>1.2566487510931805</v>
      </c>
      <c r="I8409" s="110">
        <v>1.439385583545068</v>
      </c>
      <c r="J8409" s="110">
        <v>1.7520512489005515</v>
      </c>
      <c r="K8409" s="110">
        <v>0.36878626905146356</v>
      </c>
      <c r="L8409" s="110">
        <v>0.29681891496072182</v>
      </c>
      <c r="M8409" s="110">
        <v>0.34895776511603083</v>
      </c>
      <c r="N8409" s="110">
        <v>0.3270724161653053</v>
      </c>
      <c r="O8409" s="110">
        <v>0.27887046516867059</v>
      </c>
      <c r="P8409" s="110">
        <v>0.21286155112427824</v>
      </c>
      <c r="Q8409" s="110">
        <v>0.15755969916611404</v>
      </c>
      <c r="R8409" s="110">
        <v>0.27594240292150546</v>
      </c>
      <c r="S8409" s="110">
        <v>0.90632415390865118</v>
      </c>
      <c r="T8409" s="110">
        <v>0.62231419001344868</v>
      </c>
      <c r="U8409" s="110">
        <v>0.65421494608386355</v>
      </c>
    </row>
    <row r="8410" spans="1:21">
      <c r="A8410" s="54">
        <v>8408</v>
      </c>
      <c r="B8410" s="107">
        <v>50287</v>
      </c>
      <c r="C8410" s="107">
        <v>50287</v>
      </c>
      <c r="D8410" s="107">
        <v>1728690</v>
      </c>
      <c r="E8410" s="108">
        <v>3038290000</v>
      </c>
      <c r="F8410" s="107">
        <v>0</v>
      </c>
      <c r="G8410" s="110">
        <v>1.6215949211122631</v>
      </c>
      <c r="H8410" s="110">
        <v>0.94087664631303258</v>
      </c>
      <c r="I8410" s="110">
        <v>0.62421585633844956</v>
      </c>
      <c r="J8410" s="110">
        <v>0.47386486977167191</v>
      </c>
      <c r="K8410" s="110">
        <v>0.3717718695813364</v>
      </c>
      <c r="L8410" s="110">
        <v>0.39694595668257254</v>
      </c>
      <c r="M8410" s="110">
        <v>0.40113787954423008</v>
      </c>
      <c r="N8410" s="110">
        <v>0.41141515991906308</v>
      </c>
      <c r="O8410" s="110">
        <v>0.44021035597878799</v>
      </c>
      <c r="P8410" s="110">
        <v>0.45156126192212648</v>
      </c>
      <c r="Q8410" s="110">
        <v>0.52256375751109241</v>
      </c>
      <c r="R8410" s="110">
        <v>0.56441720608835355</v>
      </c>
      <c r="S8410" s="110">
        <v>0.63394437762015388</v>
      </c>
      <c r="T8410" s="110">
        <v>0.60171464506358163</v>
      </c>
      <c r="U8410" s="110">
        <v>0.60174272295911535</v>
      </c>
    </row>
    <row r="8411" spans="1:21">
      <c r="A8411" s="54">
        <v>8409</v>
      </c>
      <c r="B8411" s="107">
        <v>50288</v>
      </c>
      <c r="C8411" s="107">
        <v>50288</v>
      </c>
      <c r="D8411" s="107">
        <v>8800677.9999999981</v>
      </c>
      <c r="E8411" s="108">
        <v>3038290000</v>
      </c>
      <c r="F8411" s="107">
        <v>0</v>
      </c>
      <c r="G8411" s="110">
        <v>0.38796680573443437</v>
      </c>
      <c r="H8411" s="110">
        <v>0.50922111674566417</v>
      </c>
      <c r="I8411" s="110">
        <v>0.677251163144999</v>
      </c>
      <c r="J8411" s="110">
        <v>0.79945572840231294</v>
      </c>
      <c r="K8411" s="110">
        <v>0.27324472548771195</v>
      </c>
      <c r="L8411" s="110">
        <v>0.17932255669831143</v>
      </c>
      <c r="M8411" s="110">
        <v>0.15956324792929893</v>
      </c>
      <c r="N8411" s="110">
        <v>0.15853443387145003</v>
      </c>
      <c r="O8411" s="110">
        <v>0.15750213693741685</v>
      </c>
      <c r="P8411" s="110">
        <v>0.12212462662553332</v>
      </c>
      <c r="Q8411" s="110">
        <v>0.1</v>
      </c>
      <c r="R8411" s="110">
        <v>0.12816647818344745</v>
      </c>
      <c r="S8411" s="110">
        <v>0</v>
      </c>
      <c r="T8411" s="110">
        <v>0.304362751646715</v>
      </c>
      <c r="U8411" s="110">
        <v>0.30436275164671511</v>
      </c>
    </row>
    <row r="8412" spans="1:21">
      <c r="A8412" s="54">
        <v>8410</v>
      </c>
      <c r="B8412" s="107">
        <v>50289</v>
      </c>
      <c r="C8412" s="107">
        <v>50289</v>
      </c>
      <c r="D8412" s="107">
        <v>9991684</v>
      </c>
      <c r="E8412" s="108">
        <v>3038290000</v>
      </c>
      <c r="F8412" s="107">
        <v>0</v>
      </c>
      <c r="G8412" s="110">
        <v>0.37736669858131905</v>
      </c>
      <c r="H8412" s="110">
        <v>0.77445286277374781</v>
      </c>
      <c r="I8412" s="110">
        <v>0.91794676982225054</v>
      </c>
      <c r="J8412" s="110">
        <v>1.2700473335554261</v>
      </c>
      <c r="K8412" s="110">
        <v>0.31316225929477332</v>
      </c>
      <c r="L8412" s="110">
        <v>0.13955978982476006</v>
      </c>
      <c r="M8412" s="110">
        <v>0.14012658379947948</v>
      </c>
      <c r="N8412" s="110">
        <v>0.13589349426212941</v>
      </c>
      <c r="O8412" s="110">
        <v>0.12529427511664526</v>
      </c>
      <c r="P8412" s="110">
        <v>0.1068562501879652</v>
      </c>
      <c r="Q8412" s="110">
        <v>0.1</v>
      </c>
      <c r="R8412" s="110">
        <v>0.12724209208922538</v>
      </c>
      <c r="S8412" s="110">
        <v>0.61206203461192032</v>
      </c>
      <c r="T8412" s="110">
        <v>0.37732903410897672</v>
      </c>
      <c r="U8412" s="110">
        <v>0.37867082747671399</v>
      </c>
    </row>
    <row r="8413" spans="1:21">
      <c r="A8413" s="54">
        <v>8411</v>
      </c>
      <c r="B8413" s="107">
        <v>50290</v>
      </c>
      <c r="C8413" s="107">
        <v>50290</v>
      </c>
      <c r="D8413" s="107">
        <v>2256963.9999999995</v>
      </c>
      <c r="E8413" s="108">
        <v>3038290000</v>
      </c>
      <c r="F8413" s="107">
        <v>0</v>
      </c>
      <c r="G8413" s="110">
        <v>1.0187185443671209</v>
      </c>
      <c r="H8413" s="110">
        <v>0.81730983278953462</v>
      </c>
      <c r="I8413" s="110">
        <v>0.48202377474649594</v>
      </c>
      <c r="J8413" s="110">
        <v>0.46309518916706383</v>
      </c>
      <c r="K8413" s="110">
        <v>0.33489514563192058</v>
      </c>
      <c r="L8413" s="110">
        <v>0.34046865837485862</v>
      </c>
      <c r="M8413" s="110">
        <v>0.34335403943502713</v>
      </c>
      <c r="N8413" s="110">
        <v>0.36718316165862569</v>
      </c>
      <c r="O8413" s="110">
        <v>0.37221532957194009</v>
      </c>
      <c r="P8413" s="110">
        <v>0.33754201083840063</v>
      </c>
      <c r="Q8413" s="110">
        <v>0.27550529549351277</v>
      </c>
      <c r="R8413" s="110">
        <v>0.30925967544525457</v>
      </c>
      <c r="S8413" s="110">
        <v>0</v>
      </c>
      <c r="T8413" s="110">
        <v>0.45513088812664626</v>
      </c>
      <c r="U8413" s="110">
        <v>0.45513088812664643</v>
      </c>
    </row>
    <row r="8414" spans="1:21">
      <c r="A8414" s="54">
        <v>8412</v>
      </c>
      <c r="B8414" s="107">
        <v>50291</v>
      </c>
      <c r="C8414" s="107">
        <v>50291</v>
      </c>
      <c r="D8414" s="107">
        <v>1853835.9999999998</v>
      </c>
      <c r="E8414" s="108">
        <v>3038290000</v>
      </c>
      <c r="F8414" s="107">
        <v>0</v>
      </c>
      <c r="G8414" s="110">
        <v>0.72934991246831404</v>
      </c>
      <c r="H8414" s="110">
        <v>1.2744001343363833</v>
      </c>
      <c r="I8414" s="110">
        <v>1.561418392065945</v>
      </c>
      <c r="J8414" s="110">
        <v>1.7029865774707569</v>
      </c>
      <c r="K8414" s="110">
        <v>0.74353882039626273</v>
      </c>
      <c r="L8414" s="110">
        <v>0.36410277542297842</v>
      </c>
      <c r="M8414" s="110">
        <v>0.35066224865408946</v>
      </c>
      <c r="N8414" s="110">
        <v>0.31764042943686405</v>
      </c>
      <c r="O8414" s="110">
        <v>0.28570821043490136</v>
      </c>
      <c r="P8414" s="110">
        <v>0.24552204882467424</v>
      </c>
      <c r="Q8414" s="110">
        <v>0.23496570737099012</v>
      </c>
      <c r="R8414" s="110">
        <v>0.30195810984853999</v>
      </c>
      <c r="S8414" s="110">
        <v>0</v>
      </c>
      <c r="T8414" s="110">
        <v>0.67602111389422481</v>
      </c>
      <c r="U8414" s="110">
        <v>0.67602111389422503</v>
      </c>
    </row>
    <row r="8415" spans="1:21">
      <c r="A8415" s="54">
        <v>8413</v>
      </c>
      <c r="B8415" s="107">
        <v>50292</v>
      </c>
      <c r="C8415" s="107">
        <v>50292</v>
      </c>
      <c r="D8415" s="107">
        <v>493023</v>
      </c>
      <c r="E8415" s="108">
        <v>3038290000</v>
      </c>
      <c r="F8415" s="107">
        <v>1</v>
      </c>
      <c r="G8415" s="110">
        <v>-99999</v>
      </c>
      <c r="H8415" s="110">
        <v>-99999</v>
      </c>
      <c r="I8415" s="110">
        <v>-99999</v>
      </c>
      <c r="J8415" s="110">
        <v>-99999</v>
      </c>
      <c r="K8415" s="110">
        <v>-99999</v>
      </c>
      <c r="L8415" s="110">
        <v>-99999</v>
      </c>
      <c r="M8415" s="110">
        <v>-99999</v>
      </c>
      <c r="N8415" s="110">
        <v>-99999</v>
      </c>
      <c r="O8415" s="110">
        <v>-99999</v>
      </c>
      <c r="P8415" s="110">
        <v>-99999</v>
      </c>
      <c r="Q8415" s="110">
        <v>-99999</v>
      </c>
      <c r="R8415" s="110">
        <v>-99999</v>
      </c>
      <c r="S8415" s="110">
        <v>0</v>
      </c>
      <c r="T8415" s="110">
        <v>0</v>
      </c>
      <c r="U8415" s="110">
        <v>0</v>
      </c>
    </row>
    <row r="8416" spans="1:21">
      <c r="A8416" s="54">
        <v>8414</v>
      </c>
      <c r="B8416" s="107">
        <v>50293</v>
      </c>
      <c r="C8416" s="107">
        <v>50293</v>
      </c>
      <c r="D8416" s="107">
        <v>1523685.9999999998</v>
      </c>
      <c r="E8416" s="108">
        <v>3038290000</v>
      </c>
      <c r="F8416" s="107">
        <v>0</v>
      </c>
      <c r="G8416" s="110">
        <v>7.8250362405002623</v>
      </c>
      <c r="H8416" s="110">
        <v>12.443637754196555</v>
      </c>
      <c r="I8416" s="110">
        <v>12.354866310012078</v>
      </c>
      <c r="J8416" s="110">
        <v>15.954465340706729</v>
      </c>
      <c r="K8416" s="110">
        <v>4.5443723554863515</v>
      </c>
      <c r="L8416" s="110">
        <v>3.6665698060464091</v>
      </c>
      <c r="M8416" s="110">
        <v>3.1611910486108514</v>
      </c>
      <c r="N8416" s="110">
        <v>2.2998366133493269</v>
      </c>
      <c r="O8416" s="110">
        <v>1.6341018011848674</v>
      </c>
      <c r="P8416" s="110">
        <v>1.6623223468429205</v>
      </c>
      <c r="Q8416" s="110">
        <v>1.8649335693656541</v>
      </c>
      <c r="R8416" s="110">
        <v>3.4411192910478099</v>
      </c>
      <c r="S8416" s="110">
        <v>7.2217922393619105</v>
      </c>
      <c r="T8416" s="110">
        <v>5.9043710397791536</v>
      </c>
      <c r="U8416" s="110">
        <v>6.0993350867499299</v>
      </c>
    </row>
    <row r="8417" spans="1:21">
      <c r="A8417" s="54">
        <v>8415</v>
      </c>
      <c r="B8417" s="107">
        <v>50294</v>
      </c>
      <c r="C8417" s="107">
        <v>50294</v>
      </c>
      <c r="D8417" s="107">
        <v>118506104</v>
      </c>
      <c r="E8417" s="108">
        <v>18276400000</v>
      </c>
      <c r="F8417" s="107">
        <v>0</v>
      </c>
      <c r="G8417" s="110">
        <v>0.62939799735597246</v>
      </c>
      <c r="H8417" s="110">
        <v>0.8641586196177059</v>
      </c>
      <c r="I8417" s="110">
        <v>1.007500045031605</v>
      </c>
      <c r="J8417" s="110">
        <v>0.73465270349845102</v>
      </c>
      <c r="K8417" s="110">
        <v>0.26473564405160233</v>
      </c>
      <c r="L8417" s="110">
        <v>0.22093149692544659</v>
      </c>
      <c r="M8417" s="110">
        <v>0.20123260490072206</v>
      </c>
      <c r="N8417" s="110">
        <v>0.18904099570341024</v>
      </c>
      <c r="O8417" s="110">
        <v>0.1849975050034452</v>
      </c>
      <c r="P8417" s="110">
        <v>0.17041999786616568</v>
      </c>
      <c r="Q8417" s="110">
        <v>0.20690948992484456</v>
      </c>
      <c r="R8417" s="110">
        <v>0.34753304241764477</v>
      </c>
      <c r="S8417" s="110">
        <v>0.51997300120833811</v>
      </c>
      <c r="T8417" s="110">
        <v>0.41845917852475129</v>
      </c>
      <c r="U8417" s="110">
        <v>0.4839773599480115</v>
      </c>
    </row>
    <row r="8418" spans="1:21">
      <c r="A8418" s="54">
        <v>8416</v>
      </c>
      <c r="B8418" s="107">
        <v>50302</v>
      </c>
      <c r="C8418" s="107">
        <v>50302</v>
      </c>
      <c r="D8418" s="107">
        <v>146592857.99999997</v>
      </c>
      <c r="E8418" s="108">
        <v>39553800000</v>
      </c>
      <c r="F8418" s="107">
        <v>0</v>
      </c>
      <c r="G8418" s="110">
        <v>0.65526395715254881</v>
      </c>
      <c r="H8418" s="110">
        <v>0.91827623098999389</v>
      </c>
      <c r="I8418" s="110">
        <v>0.97414352511183377</v>
      </c>
      <c r="J8418" s="110">
        <v>0.6925807651599849</v>
      </c>
      <c r="K8418" s="110">
        <v>0.43411428894254322</v>
      </c>
      <c r="L8418" s="110">
        <v>0.5467945881177757</v>
      </c>
      <c r="M8418" s="110">
        <v>0.78972329294985255</v>
      </c>
      <c r="N8418" s="110">
        <v>0.67607345715667333</v>
      </c>
      <c r="O8418" s="110">
        <v>0.47979275114278325</v>
      </c>
      <c r="P8418" s="110">
        <v>0.27076414956344863</v>
      </c>
      <c r="Q8418" s="110">
        <v>0.20922841145186719</v>
      </c>
      <c r="R8418" s="110">
        <v>0.30925790703595185</v>
      </c>
      <c r="S8418" s="110">
        <v>0.62672956020009507</v>
      </c>
      <c r="T8418" s="110">
        <v>0.57966777706460471</v>
      </c>
      <c r="U8418" s="110">
        <v>0.60643396878895572</v>
      </c>
    </row>
    <row r="8419" spans="1:21">
      <c r="A8419" s="54">
        <v>8417</v>
      </c>
      <c r="B8419" s="107">
        <v>50303</v>
      </c>
      <c r="C8419" s="107">
        <v>50303</v>
      </c>
      <c r="D8419" s="107">
        <v>33645991</v>
      </c>
      <c r="E8419" s="108">
        <v>6076590000</v>
      </c>
      <c r="F8419" s="107">
        <v>0</v>
      </c>
      <c r="G8419" s="110">
        <v>1.5694231871664062</v>
      </c>
      <c r="H8419" s="110">
        <v>2.0919069768764871</v>
      </c>
      <c r="I8419" s="110">
        <v>1.8979999126044631</v>
      </c>
      <c r="J8419" s="110">
        <v>0.89029210021911875</v>
      </c>
      <c r="K8419" s="110">
        <v>0.54123533823695735</v>
      </c>
      <c r="L8419" s="110">
        <v>1.0210150124212531</v>
      </c>
      <c r="M8419" s="110">
        <v>1.666391967286893</v>
      </c>
      <c r="N8419" s="110">
        <v>1.6208527800814498</v>
      </c>
      <c r="O8419" s="110">
        <v>1.2985409894240976</v>
      </c>
      <c r="P8419" s="110">
        <v>0.96430060910277915</v>
      </c>
      <c r="Q8419" s="110">
        <v>0.69963046715187016</v>
      </c>
      <c r="R8419" s="110">
        <v>0.94953069313862182</v>
      </c>
      <c r="S8419" s="110">
        <v>1.2649255527312424</v>
      </c>
      <c r="T8419" s="110">
        <v>1.2675933361425329</v>
      </c>
      <c r="U8419" s="110">
        <v>1.2656914126113716</v>
      </c>
    </row>
    <row r="8420" spans="1:21">
      <c r="A8420" s="54">
        <v>8418</v>
      </c>
      <c r="B8420" s="107">
        <v>50324</v>
      </c>
      <c r="C8420" s="107">
        <v>50324</v>
      </c>
      <c r="D8420" s="107">
        <v>670142</v>
      </c>
      <c r="E8420" s="108">
        <v>3038290000</v>
      </c>
      <c r="F8420" s="107">
        <v>0</v>
      </c>
      <c r="G8420" s="110">
        <v>1.4455486457302211</v>
      </c>
      <c r="H8420" s="110">
        <v>1.7525595265729201</v>
      </c>
      <c r="I8420" s="110">
        <v>2.2202401525416158</v>
      </c>
      <c r="J8420" s="110">
        <v>2.2049832386083477</v>
      </c>
      <c r="K8420" s="110">
        <v>2.2749963951620362</v>
      </c>
      <c r="L8420" s="110">
        <v>2.2133088647162653</v>
      </c>
      <c r="M8420" s="110">
        <v>1.837154419842826</v>
      </c>
      <c r="N8420" s="110">
        <v>1.681933043228349</v>
      </c>
      <c r="O8420" s="110">
        <v>1.917052950729808</v>
      </c>
      <c r="P8420" s="110">
        <v>1.9997476228856255</v>
      </c>
      <c r="Q8420" s="110">
        <v>1.8875160903475274</v>
      </c>
      <c r="R8420" s="110">
        <v>1.6140697028335333</v>
      </c>
      <c r="S8420" s="110">
        <v>0</v>
      </c>
      <c r="T8420" s="110">
        <v>1.9207592210999229</v>
      </c>
      <c r="U8420" s="110">
        <v>1.9207592210999223</v>
      </c>
    </row>
    <row r="8421" spans="1:21">
      <c r="A8421" s="54">
        <v>8419</v>
      </c>
      <c r="B8421" s="107">
        <v>50325</v>
      </c>
      <c r="C8421" s="107">
        <v>50325</v>
      </c>
      <c r="D8421" s="107">
        <v>13218049</v>
      </c>
      <c r="E8421" s="108">
        <v>6072270000</v>
      </c>
      <c r="F8421" s="107">
        <v>0</v>
      </c>
      <c r="G8421" s="110">
        <v>0.85523701673921138</v>
      </c>
      <c r="H8421" s="110">
        <v>1.2005143566194445</v>
      </c>
      <c r="I8421" s="110">
        <v>1.4413684685400712</v>
      </c>
      <c r="J8421" s="110">
        <v>2.1945068965076762</v>
      </c>
      <c r="K8421" s="110">
        <v>2.3125397362166926</v>
      </c>
      <c r="L8421" s="110">
        <v>0.31252965921295045</v>
      </c>
      <c r="M8421" s="110">
        <v>0.1</v>
      </c>
      <c r="N8421" s="110">
        <v>0.1</v>
      </c>
      <c r="O8421" s="110">
        <v>0.1</v>
      </c>
      <c r="P8421" s="110">
        <v>0.11557624346041291</v>
      </c>
      <c r="Q8421" s="110">
        <v>0.39557474674288923</v>
      </c>
      <c r="R8421" s="110">
        <v>0.6521617917090512</v>
      </c>
      <c r="S8421" s="110">
        <v>1.5188978706428353</v>
      </c>
      <c r="T8421" s="110">
        <v>0.81500074297903335</v>
      </c>
      <c r="U8421" s="110">
        <v>1.4141337316121716</v>
      </c>
    </row>
    <row r="8422" spans="1:21">
      <c r="A8422" s="54">
        <v>8420</v>
      </c>
      <c r="B8422" s="107">
        <v>50411</v>
      </c>
      <c r="C8422" s="107">
        <v>38935</v>
      </c>
      <c r="D8422" s="107">
        <v>230240354.99999997</v>
      </c>
      <c r="E8422" s="108">
        <v>488760000000</v>
      </c>
      <c r="F8422" s="107">
        <v>0</v>
      </c>
      <c r="G8422" s="110">
        <v>9.4555558487129989</v>
      </c>
      <c r="H8422" s="110">
        <v>14.183142484889459</v>
      </c>
      <c r="I8422" s="110">
        <v>16.713262534232925</v>
      </c>
      <c r="J8422" s="110">
        <v>18.422169020338895</v>
      </c>
      <c r="K8422" s="110">
        <v>16.875462507919469</v>
      </c>
      <c r="L8422" s="110">
        <v>10.131996846032314</v>
      </c>
      <c r="M8422" s="110">
        <v>3.2898149847322431</v>
      </c>
      <c r="N8422" s="110">
        <v>1.4058839973211805</v>
      </c>
      <c r="O8422" s="110">
        <v>1.2633212654450932</v>
      </c>
      <c r="P8422" s="110">
        <v>1.7347087672998338</v>
      </c>
      <c r="Q8422" s="110">
        <v>3.8944859847250499</v>
      </c>
      <c r="R8422" s="110">
        <v>6.6606914343109143</v>
      </c>
      <c r="S8422" s="110">
        <v>3.5245757275714289</v>
      </c>
      <c r="T8422" s="110">
        <v>8.6692079729966984</v>
      </c>
      <c r="U8422" s="110">
        <v>8.5045586111807232</v>
      </c>
    </row>
    <row r="8423" spans="1:21">
      <c r="A8423" s="54">
        <v>8421</v>
      </c>
      <c r="B8423" s="107">
        <v>50414</v>
      </c>
      <c r="C8423" s="107">
        <v>38935</v>
      </c>
      <c r="D8423" s="107">
        <v>40419139</v>
      </c>
      <c r="E8423" s="108">
        <v>57680400000</v>
      </c>
      <c r="F8423" s="107">
        <v>0</v>
      </c>
      <c r="G8423" s="110">
        <v>1.3943761364114433</v>
      </c>
      <c r="H8423" s="110">
        <v>1.6087363129582284</v>
      </c>
      <c r="I8423" s="110">
        <v>1.7801237109176509</v>
      </c>
      <c r="J8423" s="110">
        <v>1.5485922553524922</v>
      </c>
      <c r="K8423" s="110">
        <v>1.4527167718546643</v>
      </c>
      <c r="L8423" s="110">
        <v>1.4575711197275725</v>
      </c>
      <c r="M8423" s="110">
        <v>1.1740907440128943</v>
      </c>
      <c r="N8423" s="110">
        <v>0.28192981000394385</v>
      </c>
      <c r="O8423" s="110">
        <v>0.16497537804983536</v>
      </c>
      <c r="P8423" s="110">
        <v>0.20763489157172796</v>
      </c>
      <c r="Q8423" s="110">
        <v>0.60021114982063695</v>
      </c>
      <c r="R8423" s="110">
        <v>1.2250590632164187</v>
      </c>
      <c r="S8423" s="110">
        <v>0.32900219205836506</v>
      </c>
      <c r="T8423" s="110">
        <v>1.074668111991459</v>
      </c>
      <c r="U8423" s="110">
        <v>1.0273898747521257</v>
      </c>
    </row>
    <row r="8424" spans="1:21">
      <c r="A8424" s="54">
        <v>8422</v>
      </c>
      <c r="B8424" s="107">
        <v>50416</v>
      </c>
      <c r="C8424" s="107">
        <v>38935</v>
      </c>
      <c r="D8424" s="107">
        <v>84932626</v>
      </c>
      <c r="E8424" s="108">
        <v>222914000000</v>
      </c>
      <c r="F8424" s="107">
        <v>0</v>
      </c>
      <c r="G8424" s="110">
        <v>100</v>
      </c>
      <c r="H8424" s="110">
        <v>100</v>
      </c>
      <c r="I8424" s="110">
        <v>100</v>
      </c>
      <c r="J8424" s="110">
        <v>100</v>
      </c>
      <c r="K8424" s="110">
        <v>100</v>
      </c>
      <c r="L8424" s="110">
        <v>100</v>
      </c>
      <c r="M8424" s="110">
        <v>100</v>
      </c>
      <c r="N8424" s="110">
        <v>68.042783926598403</v>
      </c>
      <c r="O8424" s="110">
        <v>54.76043108874692</v>
      </c>
      <c r="P8424" s="110">
        <v>50.199149635348626</v>
      </c>
      <c r="Q8424" s="110">
        <v>73.133907354694955</v>
      </c>
      <c r="R8424" s="110">
        <v>100</v>
      </c>
      <c r="S8424" s="110">
        <v>94.588615368992478</v>
      </c>
      <c r="T8424" s="110">
        <v>87.178022667115741</v>
      </c>
      <c r="U8424" s="110">
        <v>87.283440040577275</v>
      </c>
    </row>
    <row r="8425" spans="1:21">
      <c r="A8425" s="54">
        <v>8423</v>
      </c>
      <c r="B8425" s="107">
        <v>50453</v>
      </c>
      <c r="C8425" s="107">
        <v>50453</v>
      </c>
      <c r="D8425" s="107">
        <v>4501199.0000000009</v>
      </c>
      <c r="E8425" s="108">
        <v>18221100000</v>
      </c>
      <c r="F8425" s="107">
        <v>0</v>
      </c>
      <c r="G8425" s="110">
        <v>23.642410775893335</v>
      </c>
      <c r="H8425" s="110">
        <v>100</v>
      </c>
      <c r="I8425" s="110">
        <v>10.44348195204134</v>
      </c>
      <c r="J8425" s="110">
        <v>3.1832660521194565</v>
      </c>
      <c r="K8425" s="110">
        <v>3.9205847454249723</v>
      </c>
      <c r="L8425" s="110">
        <v>13.074927128903562</v>
      </c>
      <c r="M8425" s="110">
        <v>42.090152990599073</v>
      </c>
      <c r="N8425" s="110">
        <v>12.125656745357649</v>
      </c>
      <c r="O8425" s="110">
        <v>15.430296872438388</v>
      </c>
      <c r="P8425" s="110">
        <v>6.9467010828388078</v>
      </c>
      <c r="Q8425" s="110">
        <v>7.071502090156657</v>
      </c>
      <c r="R8425" s="110">
        <v>2.4688072612802614</v>
      </c>
      <c r="S8425" s="110">
        <v>26.871765873754295</v>
      </c>
      <c r="T8425" s="110">
        <v>20.033148974754461</v>
      </c>
      <c r="U8425" s="110">
        <v>21.007320894611674</v>
      </c>
    </row>
    <row r="8426" spans="1:21">
      <c r="A8426" s="54">
        <v>8424</v>
      </c>
      <c r="B8426" s="107">
        <v>50454</v>
      </c>
      <c r="C8426" s="107">
        <v>50454</v>
      </c>
      <c r="D8426" s="107">
        <v>365545501</v>
      </c>
      <c r="E8426" s="108">
        <v>9114880000</v>
      </c>
      <c r="F8426" s="107">
        <v>0</v>
      </c>
      <c r="G8426" s="110">
        <v>29.242789359119577</v>
      </c>
      <c r="H8426" s="110">
        <v>100</v>
      </c>
      <c r="I8426" s="110">
        <v>100</v>
      </c>
      <c r="J8426" s="110">
        <v>3.9843202843599577</v>
      </c>
      <c r="K8426" s="110">
        <v>1.0194500759054541</v>
      </c>
      <c r="L8426" s="110">
        <v>0.1907813650038232</v>
      </c>
      <c r="M8426" s="110">
        <v>0.17971544541951157</v>
      </c>
      <c r="N8426" s="110">
        <v>0.26448253063569072</v>
      </c>
      <c r="O8426" s="110">
        <v>0.34056123630473861</v>
      </c>
      <c r="P8426" s="110">
        <v>0.25133811139859585</v>
      </c>
      <c r="Q8426" s="110">
        <v>0.35364721331738697</v>
      </c>
      <c r="R8426" s="110">
        <v>1.2019332963667884</v>
      </c>
      <c r="S8426" s="110">
        <v>42.419012035100195</v>
      </c>
      <c r="T8426" s="110">
        <v>19.752418243152629</v>
      </c>
      <c r="U8426" s="110">
        <v>36.252008337799566</v>
      </c>
    </row>
    <row r="8427" spans="1:21">
      <c r="A8427" s="54">
        <v>8425</v>
      </c>
      <c r="B8427" s="107">
        <v>50458</v>
      </c>
      <c r="C8427" s="107">
        <v>50458</v>
      </c>
      <c r="D8427" s="107">
        <v>1354101462</v>
      </c>
      <c r="E8427" s="108">
        <v>9110560000</v>
      </c>
      <c r="F8427" s="107">
        <v>0</v>
      </c>
      <c r="G8427" s="110">
        <v>100</v>
      </c>
      <c r="H8427" s="110">
        <v>100</v>
      </c>
      <c r="I8427" s="110">
        <v>100</v>
      </c>
      <c r="J8427" s="110">
        <v>100</v>
      </c>
      <c r="K8427" s="110">
        <v>100</v>
      </c>
      <c r="L8427" s="110">
        <v>100</v>
      </c>
      <c r="M8427" s="110">
        <v>100</v>
      </c>
      <c r="N8427" s="110">
        <v>100</v>
      </c>
      <c r="O8427" s="110">
        <v>100</v>
      </c>
      <c r="P8427" s="110">
        <v>100</v>
      </c>
      <c r="Q8427" s="110">
        <v>100</v>
      </c>
      <c r="R8427" s="110">
        <v>100</v>
      </c>
      <c r="S8427" s="110">
        <v>100</v>
      </c>
      <c r="T8427" s="110">
        <v>100</v>
      </c>
      <c r="U8427" s="110">
        <v>100</v>
      </c>
    </row>
    <row r="8428" spans="1:21">
      <c r="A8428" s="54">
        <v>8426</v>
      </c>
      <c r="B8428" s="107">
        <v>50459</v>
      </c>
      <c r="C8428" s="107">
        <v>50459</v>
      </c>
      <c r="D8428" s="107">
        <v>2104205039</v>
      </c>
      <c r="E8428" s="108">
        <v>9101700000</v>
      </c>
      <c r="F8428" s="107">
        <v>0</v>
      </c>
      <c r="G8428" s="110">
        <v>100</v>
      </c>
      <c r="H8428" s="110">
        <v>100</v>
      </c>
      <c r="I8428" s="110">
        <v>100</v>
      </c>
      <c r="J8428" s="110">
        <v>100</v>
      </c>
      <c r="K8428" s="110">
        <v>100</v>
      </c>
      <c r="L8428" s="110">
        <v>100</v>
      </c>
      <c r="M8428" s="110">
        <v>100</v>
      </c>
      <c r="N8428" s="110">
        <v>100</v>
      </c>
      <c r="O8428" s="110">
        <v>100</v>
      </c>
      <c r="P8428" s="110">
        <v>100</v>
      </c>
      <c r="Q8428" s="110">
        <v>100</v>
      </c>
      <c r="R8428" s="110">
        <v>100</v>
      </c>
      <c r="S8428" s="110">
        <v>100</v>
      </c>
      <c r="T8428" s="110">
        <v>100</v>
      </c>
      <c r="U8428" s="110">
        <v>100</v>
      </c>
    </row>
    <row r="8429" spans="1:21">
      <c r="A8429" s="54">
        <v>8427</v>
      </c>
      <c r="B8429" s="107">
        <v>50460</v>
      </c>
      <c r="C8429" s="107">
        <v>50460</v>
      </c>
      <c r="D8429" s="107">
        <v>40997952</v>
      </c>
      <c r="E8429" s="108">
        <v>3038290000</v>
      </c>
      <c r="F8429" s="107">
        <v>0</v>
      </c>
      <c r="G8429" s="110">
        <v>100</v>
      </c>
      <c r="H8429" s="110">
        <v>100</v>
      </c>
      <c r="I8429" s="110">
        <v>100</v>
      </c>
      <c r="J8429" s="110">
        <v>100</v>
      </c>
      <c r="K8429" s="110">
        <v>100</v>
      </c>
      <c r="L8429" s="110">
        <v>100</v>
      </c>
      <c r="M8429" s="110">
        <v>100</v>
      </c>
      <c r="N8429" s="110">
        <v>100</v>
      </c>
      <c r="O8429" s="110">
        <v>100</v>
      </c>
      <c r="P8429" s="110">
        <v>100</v>
      </c>
      <c r="Q8429" s="110">
        <v>100</v>
      </c>
      <c r="R8429" s="110">
        <v>100</v>
      </c>
      <c r="S8429" s="110">
        <v>100</v>
      </c>
      <c r="T8429" s="110">
        <v>100</v>
      </c>
      <c r="U8429" s="110">
        <v>100</v>
      </c>
    </row>
    <row r="8430" spans="1:21">
      <c r="A8430" s="54">
        <v>8428</v>
      </c>
      <c r="B8430" s="107">
        <v>50461</v>
      </c>
      <c r="C8430" s="107">
        <v>50461</v>
      </c>
      <c r="D8430" s="107">
        <v>11131601</v>
      </c>
      <c r="E8430" s="108">
        <v>3038290000</v>
      </c>
      <c r="F8430" s="107">
        <v>0</v>
      </c>
      <c r="G8430" s="110">
        <v>13.884012851386407</v>
      </c>
      <c r="H8430" s="110">
        <v>28.640388190967947</v>
      </c>
      <c r="I8430" s="110">
        <v>55.305572383465609</v>
      </c>
      <c r="J8430" s="110">
        <v>69.100576234823805</v>
      </c>
      <c r="K8430" s="110">
        <v>80.154434408900258</v>
      </c>
      <c r="L8430" s="110">
        <v>100</v>
      </c>
      <c r="M8430" s="110">
        <v>100</v>
      </c>
      <c r="N8430" s="110">
        <v>100</v>
      </c>
      <c r="O8430" s="110">
        <v>100</v>
      </c>
      <c r="P8430" s="110">
        <v>100</v>
      </c>
      <c r="Q8430" s="110">
        <v>15.273464580112563</v>
      </c>
      <c r="R8430" s="110">
        <v>8.8556031290112056</v>
      </c>
      <c r="S8430" s="110">
        <v>79.532198794012217</v>
      </c>
      <c r="T8430" s="110">
        <v>64.267837648222311</v>
      </c>
      <c r="U8430" s="110">
        <v>79.486457548459128</v>
      </c>
    </row>
    <row r="8431" spans="1:21">
      <c r="A8431" s="54">
        <v>8429</v>
      </c>
      <c r="B8431" s="107">
        <v>50462</v>
      </c>
      <c r="C8431" s="107">
        <v>50462</v>
      </c>
      <c r="D8431" s="107">
        <v>216428335.99999994</v>
      </c>
      <c r="E8431" s="108">
        <v>3038290000</v>
      </c>
      <c r="F8431" s="107">
        <v>0</v>
      </c>
      <c r="G8431" s="110">
        <v>2.5517637544212191</v>
      </c>
      <c r="H8431" s="110">
        <v>6.0633247402862258</v>
      </c>
      <c r="I8431" s="110">
        <v>7.1296919308389057</v>
      </c>
      <c r="J8431" s="110">
        <v>6.9686660742567437</v>
      </c>
      <c r="K8431" s="110">
        <v>50.57623644755359</v>
      </c>
      <c r="L8431" s="110">
        <v>100</v>
      </c>
      <c r="M8431" s="110">
        <v>100</v>
      </c>
      <c r="N8431" s="110">
        <v>100</v>
      </c>
      <c r="O8431" s="110">
        <v>100</v>
      </c>
      <c r="P8431" s="110">
        <v>100</v>
      </c>
      <c r="Q8431" s="110">
        <v>100</v>
      </c>
      <c r="R8431" s="110">
        <v>1.7306137508491399</v>
      </c>
      <c r="S8431" s="110">
        <v>70.943564146582531</v>
      </c>
      <c r="T8431" s="110">
        <v>56.251691391517149</v>
      </c>
      <c r="U8431" s="110">
        <v>70.825764941503195</v>
      </c>
    </row>
    <row r="8432" spans="1:21">
      <c r="A8432" s="54">
        <v>8430</v>
      </c>
      <c r="B8432" s="107">
        <v>50463</v>
      </c>
      <c r="C8432" s="107">
        <v>50463</v>
      </c>
      <c r="D8432" s="107">
        <v>58677787.000000022</v>
      </c>
      <c r="E8432" s="108">
        <v>3038290000</v>
      </c>
      <c r="F8432" s="107">
        <v>0</v>
      </c>
      <c r="G8432" s="110">
        <v>1.0609699219239701</v>
      </c>
      <c r="H8432" s="110">
        <v>1.3568413678498101</v>
      </c>
      <c r="I8432" s="110">
        <v>3.1281424663916875</v>
      </c>
      <c r="J8432" s="110">
        <v>6.5036640547516322</v>
      </c>
      <c r="K8432" s="110">
        <v>19.14698344516982</v>
      </c>
      <c r="L8432" s="110">
        <v>9.7444197057337441</v>
      </c>
      <c r="M8432" s="110">
        <v>10.11588700071878</v>
      </c>
      <c r="N8432" s="110">
        <v>6.6855144270414746</v>
      </c>
      <c r="O8432" s="110">
        <v>10.911719783270835</v>
      </c>
      <c r="P8432" s="110">
        <v>17.563016031389811</v>
      </c>
      <c r="Q8432" s="110">
        <v>5.9952330647536041</v>
      </c>
      <c r="R8432" s="110">
        <v>1.1428004384179267</v>
      </c>
      <c r="S8432" s="110">
        <v>8.513620936892881</v>
      </c>
      <c r="T8432" s="110">
        <v>7.7795993089510915</v>
      </c>
      <c r="U8432" s="110">
        <v>8.5025375303466966</v>
      </c>
    </row>
    <row r="8433" spans="1:21">
      <c r="A8433" s="54">
        <v>8431</v>
      </c>
      <c r="B8433" s="107">
        <v>50464</v>
      </c>
      <c r="C8433" s="107">
        <v>50464</v>
      </c>
      <c r="D8433" s="107">
        <v>177687</v>
      </c>
      <c r="E8433" s="108">
        <v>3038290000</v>
      </c>
      <c r="F8433" s="107">
        <v>1</v>
      </c>
      <c r="G8433" s="110">
        <v>-99999</v>
      </c>
      <c r="H8433" s="110">
        <v>-99999</v>
      </c>
      <c r="I8433" s="110">
        <v>-99999</v>
      </c>
      <c r="J8433" s="110">
        <v>-99999</v>
      </c>
      <c r="K8433" s="110">
        <v>-99999</v>
      </c>
      <c r="L8433" s="110">
        <v>-99999</v>
      </c>
      <c r="M8433" s="110">
        <v>-99999</v>
      </c>
      <c r="N8433" s="110">
        <v>-99999</v>
      </c>
      <c r="O8433" s="110">
        <v>-99999</v>
      </c>
      <c r="P8433" s="110">
        <v>-99999</v>
      </c>
      <c r="Q8433" s="110">
        <v>-99999</v>
      </c>
      <c r="R8433" s="110">
        <v>-99999</v>
      </c>
      <c r="S8433" s="110">
        <v>0</v>
      </c>
      <c r="T8433" s="110">
        <v>0</v>
      </c>
      <c r="U8433" s="110">
        <v>0</v>
      </c>
    </row>
    <row r="8434" spans="1:21">
      <c r="A8434" s="54">
        <v>8432</v>
      </c>
      <c r="B8434" s="107">
        <v>50465</v>
      </c>
      <c r="C8434" s="107">
        <v>50465</v>
      </c>
      <c r="D8434" s="107">
        <v>855171.00000000023</v>
      </c>
      <c r="E8434" s="108">
        <v>3038290000</v>
      </c>
      <c r="F8434" s="107">
        <v>0</v>
      </c>
      <c r="G8434" s="110">
        <v>2.0165590354243141</v>
      </c>
      <c r="H8434" s="110">
        <v>2.9754038641735425</v>
      </c>
      <c r="I8434" s="110">
        <v>3.209354897924007</v>
      </c>
      <c r="J8434" s="110">
        <v>2.0885430996889585</v>
      </c>
      <c r="K8434" s="110">
        <v>0.59172098451553401</v>
      </c>
      <c r="L8434" s="110">
        <v>0.3006302158658527</v>
      </c>
      <c r="M8434" s="110">
        <v>0.24231416337840256</v>
      </c>
      <c r="N8434" s="110">
        <v>0.1803603131335457</v>
      </c>
      <c r="O8434" s="110">
        <v>0.16231310629458884</v>
      </c>
      <c r="P8434" s="110">
        <v>0.19041605534153472</v>
      </c>
      <c r="Q8434" s="110">
        <v>0.37967565460830849</v>
      </c>
      <c r="R8434" s="110">
        <v>1.1947086445005624</v>
      </c>
      <c r="S8434" s="110">
        <v>1.6584752435135204</v>
      </c>
      <c r="T8434" s="110">
        <v>1.1276666695707627</v>
      </c>
      <c r="U8434" s="110">
        <v>1.4570590834588304</v>
      </c>
    </row>
    <row r="8435" spans="1:21">
      <c r="A8435" s="54">
        <v>8433</v>
      </c>
      <c r="B8435" s="107">
        <v>50466</v>
      </c>
      <c r="C8435" s="107">
        <v>50466</v>
      </c>
      <c r="D8435" s="107">
        <v>925338.99999999977</v>
      </c>
      <c r="E8435" s="108">
        <v>3038290000</v>
      </c>
      <c r="F8435" s="107">
        <v>0</v>
      </c>
      <c r="G8435" s="110">
        <v>0.2896304602831074</v>
      </c>
      <c r="H8435" s="110">
        <v>0.22416213053517439</v>
      </c>
      <c r="I8435" s="110">
        <v>0.16443828295456267</v>
      </c>
      <c r="J8435" s="110">
        <v>0.13871035872372164</v>
      </c>
      <c r="K8435" s="110">
        <v>0.12568775442663474</v>
      </c>
      <c r="L8435" s="110">
        <v>0.13746410388204344</v>
      </c>
      <c r="M8435" s="110">
        <v>0.14550963621459514</v>
      </c>
      <c r="N8435" s="110">
        <v>0.15700745027618351</v>
      </c>
      <c r="O8435" s="110">
        <v>0.13550057315024447</v>
      </c>
      <c r="P8435" s="110">
        <v>0.13227835913655051</v>
      </c>
      <c r="Q8435" s="110">
        <v>0.14798720519894579</v>
      </c>
      <c r="R8435" s="110">
        <v>0.27773421650247815</v>
      </c>
      <c r="S8435" s="110">
        <v>0.1569222198460701</v>
      </c>
      <c r="T8435" s="110">
        <v>0.17300921094035349</v>
      </c>
      <c r="U8435" s="110">
        <v>0.16227632132485764</v>
      </c>
    </row>
    <row r="8436" spans="1:21">
      <c r="A8436" s="54">
        <v>8434</v>
      </c>
      <c r="B8436" s="107">
        <v>50467</v>
      </c>
      <c r="C8436" s="107">
        <v>50467</v>
      </c>
      <c r="D8436" s="107">
        <v>170116664</v>
      </c>
      <c r="E8436" s="108">
        <v>12169300000</v>
      </c>
      <c r="F8436" s="107">
        <v>0</v>
      </c>
      <c r="G8436" s="110">
        <v>0.82584522812376593</v>
      </c>
      <c r="H8436" s="110">
        <v>1.1671045768521418</v>
      </c>
      <c r="I8436" s="110">
        <v>1.3357840142601507</v>
      </c>
      <c r="J8436" s="110">
        <v>1.7381017293504362</v>
      </c>
      <c r="K8436" s="110">
        <v>0.67137234886663899</v>
      </c>
      <c r="L8436" s="110">
        <v>0.4874028514151682</v>
      </c>
      <c r="M8436" s="110">
        <v>0.36454585501596848</v>
      </c>
      <c r="N8436" s="110">
        <v>0.26794672778414375</v>
      </c>
      <c r="O8436" s="110">
        <v>0.21459047764936193</v>
      </c>
      <c r="P8436" s="110">
        <v>0.18121466251655319</v>
      </c>
      <c r="Q8436" s="110">
        <v>0.18069173061799701</v>
      </c>
      <c r="R8436" s="110">
        <v>0.32650868661596499</v>
      </c>
      <c r="S8436" s="110">
        <v>0.82594312935491887</v>
      </c>
      <c r="T8436" s="110">
        <v>0.64675907408902422</v>
      </c>
      <c r="U8436" s="110">
        <v>0.81315321425098175</v>
      </c>
    </row>
    <row r="8437" spans="1:21">
      <c r="A8437" s="54">
        <v>8435</v>
      </c>
      <c r="B8437" s="107">
        <v>50468</v>
      </c>
      <c r="C8437" s="107">
        <v>50468</v>
      </c>
      <c r="D8437" s="107">
        <v>60180433.000000015</v>
      </c>
      <c r="E8437" s="108">
        <v>3038290000</v>
      </c>
      <c r="F8437" s="107">
        <v>0</v>
      </c>
      <c r="G8437" s="110">
        <v>0.95308404895693966</v>
      </c>
      <c r="H8437" s="110">
        <v>1.5917583543848681</v>
      </c>
      <c r="I8437" s="110">
        <v>1.8484893533804339</v>
      </c>
      <c r="J8437" s="110">
        <v>3.2361613187083651</v>
      </c>
      <c r="K8437" s="110">
        <v>1.9034296572083522</v>
      </c>
      <c r="L8437" s="110">
        <v>2.0398530487387343</v>
      </c>
      <c r="M8437" s="110">
        <v>1.8050965873187366</v>
      </c>
      <c r="N8437" s="110">
        <v>1.7071205242076988</v>
      </c>
      <c r="O8437" s="110">
        <v>1.440904726964731</v>
      </c>
      <c r="P8437" s="110">
        <v>0.70954125446231053</v>
      </c>
      <c r="Q8437" s="110">
        <v>0.29278759189821585</v>
      </c>
      <c r="R8437" s="110">
        <v>0.39353951338864923</v>
      </c>
      <c r="S8437" s="110">
        <v>2.1088757798222035</v>
      </c>
      <c r="T8437" s="110">
        <v>1.4934804983015031</v>
      </c>
      <c r="U8437" s="110">
        <v>2.0901835945280705</v>
      </c>
    </row>
    <row r="8438" spans="1:21">
      <c r="A8438" s="54">
        <v>8436</v>
      </c>
      <c r="B8438" s="107">
        <v>50469</v>
      </c>
      <c r="C8438" s="107">
        <v>50469</v>
      </c>
      <c r="D8438" s="107">
        <v>2168689</v>
      </c>
      <c r="E8438" s="108">
        <v>3038290000</v>
      </c>
      <c r="F8438" s="107">
        <v>1</v>
      </c>
      <c r="G8438" s="110">
        <v>-99999</v>
      </c>
      <c r="H8438" s="110">
        <v>-99999</v>
      </c>
      <c r="I8438" s="110">
        <v>-99999</v>
      </c>
      <c r="J8438" s="110">
        <v>-99999</v>
      </c>
      <c r="K8438" s="110">
        <v>-99999</v>
      </c>
      <c r="L8438" s="110">
        <v>-99999</v>
      </c>
      <c r="M8438" s="110">
        <v>-99999</v>
      </c>
      <c r="N8438" s="110">
        <v>-99999</v>
      </c>
      <c r="O8438" s="110">
        <v>-99999</v>
      </c>
      <c r="P8438" s="110">
        <v>-99999</v>
      </c>
      <c r="Q8438" s="110">
        <v>-99999</v>
      </c>
      <c r="R8438" s="110">
        <v>-99999</v>
      </c>
      <c r="S8438" s="110">
        <v>0</v>
      </c>
      <c r="T8438" s="110">
        <v>0</v>
      </c>
      <c r="U8438" s="110">
        <v>0</v>
      </c>
    </row>
    <row r="8439" spans="1:21">
      <c r="A8439" s="54">
        <v>8437</v>
      </c>
      <c r="B8439" s="107">
        <v>50470</v>
      </c>
      <c r="C8439" s="107">
        <v>50470</v>
      </c>
      <c r="D8439" s="107">
        <v>74312412.000000015</v>
      </c>
      <c r="E8439" s="108">
        <v>3038290000</v>
      </c>
      <c r="F8439" s="107">
        <v>0</v>
      </c>
      <c r="G8439" s="110">
        <v>0.94393669605046138</v>
      </c>
      <c r="H8439" s="110">
        <v>1.7482402820814171</v>
      </c>
      <c r="I8439" s="110">
        <v>2.6208097888741801</v>
      </c>
      <c r="J8439" s="110">
        <v>2.815569755763216</v>
      </c>
      <c r="K8439" s="110">
        <v>1.1237504448135105</v>
      </c>
      <c r="L8439" s="110">
        <v>0.52235245582089662</v>
      </c>
      <c r="M8439" s="110">
        <v>0.36215987221684881</v>
      </c>
      <c r="N8439" s="110">
        <v>0.31252484561896809</v>
      </c>
      <c r="O8439" s="110">
        <v>0.29315639840114277</v>
      </c>
      <c r="P8439" s="110">
        <v>0.25829141227852048</v>
      </c>
      <c r="Q8439" s="110">
        <v>0.27417812079746412</v>
      </c>
      <c r="R8439" s="110">
        <v>0.49479636053502679</v>
      </c>
      <c r="S8439" s="110">
        <v>1.7795198218138975</v>
      </c>
      <c r="T8439" s="110">
        <v>0.98081386943763771</v>
      </c>
      <c r="U8439" s="110">
        <v>1.698966336343144</v>
      </c>
    </row>
    <row r="8440" spans="1:21">
      <c r="A8440" s="54">
        <v>8438</v>
      </c>
      <c r="B8440" s="107">
        <v>50472</v>
      </c>
      <c r="C8440" s="107">
        <v>50472</v>
      </c>
      <c r="D8440" s="107">
        <v>258943303</v>
      </c>
      <c r="E8440" s="108">
        <v>3038290000</v>
      </c>
      <c r="F8440" s="107">
        <v>0</v>
      </c>
      <c r="G8440" s="110">
        <v>0.73669487889081775</v>
      </c>
      <c r="H8440" s="110">
        <v>1.5025873250879154</v>
      </c>
      <c r="I8440" s="110">
        <v>100</v>
      </c>
      <c r="J8440" s="110">
        <v>100</v>
      </c>
      <c r="K8440" s="110">
        <v>2.5031279972370948</v>
      </c>
      <c r="L8440" s="110">
        <v>0.49560398480162865</v>
      </c>
      <c r="M8440" s="110">
        <v>0.27566578182512075</v>
      </c>
      <c r="N8440" s="110">
        <v>0.2339165567019594</v>
      </c>
      <c r="O8440" s="110">
        <v>0.22125708915730663</v>
      </c>
      <c r="P8440" s="110">
        <v>0.1924754408956513</v>
      </c>
      <c r="Q8440" s="110">
        <v>0.22468819745564086</v>
      </c>
      <c r="R8440" s="110">
        <v>0.41436099905536955</v>
      </c>
      <c r="S8440" s="110">
        <v>57.633870556637113</v>
      </c>
      <c r="T8440" s="110">
        <v>17.233364854259044</v>
      </c>
      <c r="U8440" s="110">
        <v>54.160725635256384</v>
      </c>
    </row>
    <row r="8441" spans="1:21">
      <c r="A8441" s="54">
        <v>8439</v>
      </c>
      <c r="B8441" s="107">
        <v>50473</v>
      </c>
      <c r="C8441" s="107">
        <v>50473</v>
      </c>
      <c r="D8441" s="107">
        <v>59201614.000000022</v>
      </c>
      <c r="E8441" s="108">
        <v>3038290000</v>
      </c>
      <c r="F8441" s="107">
        <v>0</v>
      </c>
      <c r="G8441" s="110">
        <v>3.0744067853721062</v>
      </c>
      <c r="H8441" s="110">
        <v>10.456003906135594</v>
      </c>
      <c r="I8441" s="110">
        <v>100</v>
      </c>
      <c r="J8441" s="110">
        <v>100</v>
      </c>
      <c r="K8441" s="110">
        <v>21.062958208253956</v>
      </c>
      <c r="L8441" s="110">
        <v>2.5510751566474403</v>
      </c>
      <c r="M8441" s="110">
        <v>1.303133032313172</v>
      </c>
      <c r="N8441" s="110">
        <v>1.083255704385341</v>
      </c>
      <c r="O8441" s="110">
        <v>1.0130730759901034</v>
      </c>
      <c r="P8441" s="110">
        <v>0.87551792227458047</v>
      </c>
      <c r="Q8441" s="110">
        <v>0.94222371539888827</v>
      </c>
      <c r="R8441" s="110">
        <v>1.6095149100345592</v>
      </c>
      <c r="S8441" s="110">
        <v>68.027870396454162</v>
      </c>
      <c r="T8441" s="110">
        <v>20.330930201400481</v>
      </c>
      <c r="U8441" s="110">
        <v>60.852118584415393</v>
      </c>
    </row>
    <row r="8442" spans="1:21">
      <c r="A8442" s="54">
        <v>8440</v>
      </c>
      <c r="B8442" s="107">
        <v>50474</v>
      </c>
      <c r="C8442" s="107">
        <v>50474</v>
      </c>
      <c r="D8442" s="107">
        <v>468401.00000000006</v>
      </c>
      <c r="E8442" s="108">
        <v>3038290000</v>
      </c>
      <c r="F8442" s="107">
        <v>0</v>
      </c>
      <c r="G8442" s="110">
        <v>1.3874212581539143</v>
      </c>
      <c r="H8442" s="110">
        <v>3.5189156484125648</v>
      </c>
      <c r="I8442" s="110">
        <v>6.2965721434947257</v>
      </c>
      <c r="J8442" s="110">
        <v>9.7952965117092248</v>
      </c>
      <c r="K8442" s="110">
        <v>8.1110975955580997</v>
      </c>
      <c r="L8442" s="110">
        <v>3.206927404643571</v>
      </c>
      <c r="M8442" s="110">
        <v>2.8533719249117948</v>
      </c>
      <c r="N8442" s="110">
        <v>2.022579209271421</v>
      </c>
      <c r="O8442" s="110">
        <v>1.9794738412182284</v>
      </c>
      <c r="P8442" s="110">
        <v>1.6411013162614192</v>
      </c>
      <c r="Q8442" s="110">
        <v>0.81350194810820509</v>
      </c>
      <c r="R8442" s="110">
        <v>0.73586442031697141</v>
      </c>
      <c r="S8442" s="110">
        <v>0</v>
      </c>
      <c r="T8442" s="110">
        <v>3.5301769351716783</v>
      </c>
      <c r="U8442" s="110">
        <v>3.5301769351716783</v>
      </c>
    </row>
    <row r="8443" spans="1:21">
      <c r="A8443" s="54">
        <v>8441</v>
      </c>
      <c r="B8443" s="107">
        <v>50475</v>
      </c>
      <c r="C8443" s="107">
        <v>50475</v>
      </c>
      <c r="D8443" s="107">
        <v>42555014</v>
      </c>
      <c r="E8443" s="108">
        <v>3038290000</v>
      </c>
      <c r="F8443" s="107">
        <v>0</v>
      </c>
      <c r="G8443" s="110">
        <v>0.90970990134458507</v>
      </c>
      <c r="H8443" s="110">
        <v>2.4103690579925874</v>
      </c>
      <c r="I8443" s="110">
        <v>3.408190284852175</v>
      </c>
      <c r="J8443" s="110">
        <v>4.5052992330545578</v>
      </c>
      <c r="K8443" s="110">
        <v>2.5774915939273964</v>
      </c>
      <c r="L8443" s="110">
        <v>1.2489407331012115</v>
      </c>
      <c r="M8443" s="110">
        <v>1.1444956297617468</v>
      </c>
      <c r="N8443" s="110">
        <v>0.87248605190223716</v>
      </c>
      <c r="O8443" s="110">
        <v>0.87117173501898149</v>
      </c>
      <c r="P8443" s="110">
        <v>0.68271276320434415</v>
      </c>
      <c r="Q8443" s="110">
        <v>0.47351749645155106</v>
      </c>
      <c r="R8443" s="110">
        <v>0.46066356796323765</v>
      </c>
      <c r="S8443" s="110">
        <v>2.1347869471914422</v>
      </c>
      <c r="T8443" s="110">
        <v>1.6304206707145505</v>
      </c>
      <c r="U8443" s="110">
        <v>2.1031776812522214</v>
      </c>
    </row>
    <row r="8444" spans="1:21">
      <c r="A8444" s="54">
        <v>8442</v>
      </c>
      <c r="B8444" s="107">
        <v>50476</v>
      </c>
      <c r="C8444" s="107">
        <v>50476</v>
      </c>
      <c r="D8444" s="107">
        <v>287928</v>
      </c>
      <c r="E8444" s="108">
        <v>3038290000</v>
      </c>
      <c r="F8444" s="107">
        <v>0</v>
      </c>
      <c r="G8444" s="110">
        <v>25.037054581710549</v>
      </c>
      <c r="H8444" s="110">
        <v>61.333237153472105</v>
      </c>
      <c r="I8444" s="110">
        <v>49.108573265785878</v>
      </c>
      <c r="J8444" s="110">
        <v>61.335549657484918</v>
      </c>
      <c r="K8444" s="110">
        <v>100</v>
      </c>
      <c r="L8444" s="110">
        <v>70.726013633508543</v>
      </c>
      <c r="M8444" s="110">
        <v>43.641135560868832</v>
      </c>
      <c r="N8444" s="110">
        <v>29.949090317539508</v>
      </c>
      <c r="O8444" s="110">
        <v>21.147540718089182</v>
      </c>
      <c r="P8444" s="110">
        <v>14.492339201787502</v>
      </c>
      <c r="Q8444" s="110">
        <v>9.2761340549554259</v>
      </c>
      <c r="R8444" s="110">
        <v>8.995880381752773</v>
      </c>
      <c r="S8444" s="110">
        <v>0</v>
      </c>
      <c r="T8444" s="110">
        <v>41.253545710579608</v>
      </c>
      <c r="U8444" s="110">
        <v>41.253545710579608</v>
      </c>
    </row>
    <row r="8445" spans="1:21">
      <c r="A8445" s="54">
        <v>8443</v>
      </c>
      <c r="B8445" s="107">
        <v>50477</v>
      </c>
      <c r="C8445" s="107">
        <v>50477</v>
      </c>
      <c r="D8445" s="107">
        <v>20274894</v>
      </c>
      <c r="E8445" s="108">
        <v>3038290000</v>
      </c>
      <c r="F8445" s="107">
        <v>0</v>
      </c>
      <c r="G8445" s="110">
        <v>1.6977500370707201</v>
      </c>
      <c r="H8445" s="110">
        <v>1.9918658863560132</v>
      </c>
      <c r="I8445" s="110">
        <v>3.005282288285418</v>
      </c>
      <c r="J8445" s="110">
        <v>5.1977489249504956</v>
      </c>
      <c r="K8445" s="110">
        <v>4.3535755983473727</v>
      </c>
      <c r="L8445" s="110">
        <v>0.87524879840529868</v>
      </c>
      <c r="M8445" s="110">
        <v>0.39741938248932229</v>
      </c>
      <c r="N8445" s="110">
        <v>0.29206795536528224</v>
      </c>
      <c r="O8445" s="110">
        <v>0.30274769025998294</v>
      </c>
      <c r="P8445" s="110">
        <v>0.30972321148550125</v>
      </c>
      <c r="Q8445" s="110">
        <v>0.48466757488845341</v>
      </c>
      <c r="R8445" s="110">
        <v>0.95096343159731334</v>
      </c>
      <c r="S8445" s="110">
        <v>2.4110450936994878</v>
      </c>
      <c r="T8445" s="110">
        <v>1.6549217316250979</v>
      </c>
      <c r="U8445" s="110">
        <v>2.3084450874636571</v>
      </c>
    </row>
    <row r="8446" spans="1:21">
      <c r="A8446" s="54">
        <v>8444</v>
      </c>
      <c r="B8446" s="107">
        <v>50478</v>
      </c>
      <c r="C8446" s="107">
        <v>50478</v>
      </c>
      <c r="D8446" s="107">
        <v>19750391</v>
      </c>
      <c r="E8446" s="108">
        <v>3038290000</v>
      </c>
      <c r="F8446" s="107">
        <v>0</v>
      </c>
      <c r="G8446" s="110">
        <v>1.2436800346560757</v>
      </c>
      <c r="H8446" s="110">
        <v>1.59745320823634</v>
      </c>
      <c r="I8446" s="110">
        <v>2.4701538254653532</v>
      </c>
      <c r="J8446" s="110">
        <v>4.4502395320448018</v>
      </c>
      <c r="K8446" s="110">
        <v>3.1004560850829885</v>
      </c>
      <c r="L8446" s="110">
        <v>1.0934016524675767</v>
      </c>
      <c r="M8446" s="110">
        <v>0.65822956542211331</v>
      </c>
      <c r="N8446" s="110">
        <v>0.52243783170756697</v>
      </c>
      <c r="O8446" s="110">
        <v>0.46629475288504052</v>
      </c>
      <c r="P8446" s="110">
        <v>0.42561968792171556</v>
      </c>
      <c r="Q8446" s="110">
        <v>0.50341337726207513</v>
      </c>
      <c r="R8446" s="110">
        <v>0.77375281399980533</v>
      </c>
      <c r="S8446" s="110">
        <v>2.6016416296312963</v>
      </c>
      <c r="T8446" s="110">
        <v>1.4420943639292878</v>
      </c>
      <c r="U8446" s="110">
        <v>2.251124945593046</v>
      </c>
    </row>
    <row r="8447" spans="1:21">
      <c r="A8447" s="54">
        <v>8445</v>
      </c>
      <c r="B8447" s="107">
        <v>50479</v>
      </c>
      <c r="C8447" s="107">
        <v>50479</v>
      </c>
      <c r="D8447" s="107">
        <v>2726259.9999999995</v>
      </c>
      <c r="E8447" s="108">
        <v>3038290000</v>
      </c>
      <c r="F8447" s="107">
        <v>0</v>
      </c>
      <c r="G8447" s="110">
        <v>5.5056407083764523</v>
      </c>
      <c r="H8447" s="110">
        <v>7.0866229364986753</v>
      </c>
      <c r="I8447" s="110">
        <v>12.376294578736003</v>
      </c>
      <c r="J8447" s="110">
        <v>18.920918217390099</v>
      </c>
      <c r="K8447" s="110">
        <v>21.139613027273022</v>
      </c>
      <c r="L8447" s="110">
        <v>13.815428034589726</v>
      </c>
      <c r="M8447" s="110">
        <v>9.1908416692583508</v>
      </c>
      <c r="N8447" s="110">
        <v>10.568918815895671</v>
      </c>
      <c r="O8447" s="110">
        <v>8.5596396144527329</v>
      </c>
      <c r="P8447" s="110">
        <v>6.0074149606761802</v>
      </c>
      <c r="Q8447" s="110">
        <v>3.8589491962575875</v>
      </c>
      <c r="R8447" s="110">
        <v>4.4482764741225687</v>
      </c>
      <c r="S8447" s="110">
        <v>11.341570327736704</v>
      </c>
      <c r="T8447" s="110">
        <v>10.123213186127257</v>
      </c>
      <c r="U8447" s="110">
        <v>11.008094073638588</v>
      </c>
    </row>
    <row r="8448" spans="1:21">
      <c r="A8448" s="54">
        <v>8446</v>
      </c>
      <c r="B8448" s="107">
        <v>50480</v>
      </c>
      <c r="C8448" s="107">
        <v>50480</v>
      </c>
      <c r="D8448" s="107">
        <v>2859665.9999999991</v>
      </c>
      <c r="E8448" s="108">
        <v>3038290000</v>
      </c>
      <c r="F8448" s="107">
        <v>0</v>
      </c>
      <c r="G8448" s="110">
        <v>4.1409057887612652</v>
      </c>
      <c r="H8448" s="110">
        <v>6.5107186057603954</v>
      </c>
      <c r="I8448" s="110">
        <v>12.668031521313884</v>
      </c>
      <c r="J8448" s="110">
        <v>19.417885966901324</v>
      </c>
      <c r="K8448" s="110">
        <v>18.086549100088746</v>
      </c>
      <c r="L8448" s="110">
        <v>4.6913211160651409</v>
      </c>
      <c r="M8448" s="110">
        <v>2.7169597109779944</v>
      </c>
      <c r="N8448" s="110">
        <v>3.7509707980043587</v>
      </c>
      <c r="O8448" s="110">
        <v>3.3774103958361836</v>
      </c>
      <c r="P8448" s="110">
        <v>3.3157224788344366</v>
      </c>
      <c r="Q8448" s="110">
        <v>3.8791100491187827</v>
      </c>
      <c r="R8448" s="110">
        <v>4.3678793877035238</v>
      </c>
      <c r="S8448" s="110">
        <v>13.350470035567291</v>
      </c>
      <c r="T8448" s="110">
        <v>7.2436220766138355</v>
      </c>
      <c r="U8448" s="110">
        <v>11.731592597963166</v>
      </c>
    </row>
    <row r="8449" spans="1:21">
      <c r="A8449" s="54">
        <v>8447</v>
      </c>
      <c r="B8449" s="107">
        <v>50481</v>
      </c>
      <c r="C8449" s="107">
        <v>50481</v>
      </c>
      <c r="D8449" s="107">
        <v>79691752</v>
      </c>
      <c r="E8449" s="108">
        <v>15219200000</v>
      </c>
      <c r="F8449" s="107">
        <v>0</v>
      </c>
      <c r="G8449" s="110">
        <v>0.11339894278557855</v>
      </c>
      <c r="H8449" s="110">
        <v>0.13197951274843406</v>
      </c>
      <c r="I8449" s="110">
        <v>0.21467014844674595</v>
      </c>
      <c r="J8449" s="110">
        <v>0.31667774229948864</v>
      </c>
      <c r="K8449" s="110">
        <v>0.41263717459517768</v>
      </c>
      <c r="L8449" s="110">
        <v>0.3817713224919741</v>
      </c>
      <c r="M8449" s="110">
        <v>0.38762303396648234</v>
      </c>
      <c r="N8449" s="110">
        <v>0.46192438755160531</v>
      </c>
      <c r="O8449" s="110">
        <v>0.45415852358970904</v>
      </c>
      <c r="P8449" s="110">
        <v>0.34927133267454147</v>
      </c>
      <c r="Q8449" s="110">
        <v>0.26153433803882969</v>
      </c>
      <c r="R8449" s="110">
        <v>0.18328176996098619</v>
      </c>
      <c r="S8449" s="110">
        <v>0.3145668751208921</v>
      </c>
      <c r="T8449" s="110">
        <v>0.30574401909579607</v>
      </c>
      <c r="U8449" s="110">
        <v>0.31249759219657364</v>
      </c>
    </row>
    <row r="8450" spans="1:21">
      <c r="A8450" s="54">
        <v>8448</v>
      </c>
      <c r="B8450" s="107">
        <v>50483</v>
      </c>
      <c r="C8450" s="107">
        <v>50483</v>
      </c>
      <c r="D8450" s="107">
        <v>22596997.000000004</v>
      </c>
      <c r="E8450" s="108">
        <v>6076590000</v>
      </c>
      <c r="F8450" s="107">
        <v>0</v>
      </c>
      <c r="G8450" s="110">
        <v>0.1</v>
      </c>
      <c r="H8450" s="110">
        <v>0.1</v>
      </c>
      <c r="I8450" s="110">
        <v>0.10746961492088254</v>
      </c>
      <c r="J8450" s="110">
        <v>0.2172585757568013</v>
      </c>
      <c r="K8450" s="110">
        <v>0.44400369546006568</v>
      </c>
      <c r="L8450" s="110">
        <v>0.61321700013346658</v>
      </c>
      <c r="M8450" s="110">
        <v>0.6302437714773258</v>
      </c>
      <c r="N8450" s="110">
        <v>1.0548386681343476</v>
      </c>
      <c r="O8450" s="110">
        <v>0.88909687666691095</v>
      </c>
      <c r="P8450" s="110">
        <v>0.65792124445331135</v>
      </c>
      <c r="Q8450" s="110">
        <v>0.18728100308125264</v>
      </c>
      <c r="R8450" s="110">
        <v>0.1</v>
      </c>
      <c r="S8450" s="110">
        <v>0.55207218588433848</v>
      </c>
      <c r="T8450" s="110">
        <v>0.42511087084036364</v>
      </c>
      <c r="U8450" s="110">
        <v>0.5207320308474469</v>
      </c>
    </row>
    <row r="8451" spans="1:21">
      <c r="A8451" s="54">
        <v>8449</v>
      </c>
      <c r="B8451" s="107">
        <v>50484</v>
      </c>
      <c r="C8451" s="107">
        <v>50484</v>
      </c>
      <c r="D8451" s="107">
        <v>6198871.0000000028</v>
      </c>
      <c r="E8451" s="108">
        <v>6080680000</v>
      </c>
      <c r="F8451" s="107">
        <v>0</v>
      </c>
      <c r="G8451" s="110">
        <v>0.39412484998781616</v>
      </c>
      <c r="H8451" s="110">
        <v>0.51546200987071344</v>
      </c>
      <c r="I8451" s="110">
        <v>0.67960524970998726</v>
      </c>
      <c r="J8451" s="110">
        <v>0.60679729734971377</v>
      </c>
      <c r="K8451" s="110">
        <v>0.22291796273820436</v>
      </c>
      <c r="L8451" s="110">
        <v>0.14456642455272262</v>
      </c>
      <c r="M8451" s="110">
        <v>0.143815114581375</v>
      </c>
      <c r="N8451" s="110">
        <v>0.11051682068800481</v>
      </c>
      <c r="O8451" s="110">
        <v>0.1</v>
      </c>
      <c r="P8451" s="110">
        <v>0.1</v>
      </c>
      <c r="Q8451" s="110">
        <v>0.1</v>
      </c>
      <c r="R8451" s="110">
        <v>0.20888808908256107</v>
      </c>
      <c r="S8451" s="110">
        <v>0.49297550235616444</v>
      </c>
      <c r="T8451" s="110">
        <v>0.27722448488009155</v>
      </c>
      <c r="U8451" s="110">
        <v>0.36763063668698115</v>
      </c>
    </row>
    <row r="8452" spans="1:21">
      <c r="A8452" s="54">
        <v>8450</v>
      </c>
      <c r="B8452" s="107">
        <v>50485</v>
      </c>
      <c r="C8452" s="107">
        <v>50485</v>
      </c>
      <c r="D8452" s="107">
        <v>7610832.9999999981</v>
      </c>
      <c r="E8452" s="108">
        <v>3042390000</v>
      </c>
      <c r="F8452" s="107">
        <v>0</v>
      </c>
      <c r="G8452" s="110">
        <v>0.45793680046363988</v>
      </c>
      <c r="H8452" s="110">
        <v>0.69301107315898614</v>
      </c>
      <c r="I8452" s="110">
        <v>0.68825210675304971</v>
      </c>
      <c r="J8452" s="110">
        <v>0.64308887127354653</v>
      </c>
      <c r="K8452" s="110">
        <v>0.14452999373778547</v>
      </c>
      <c r="L8452" s="110">
        <v>0.1</v>
      </c>
      <c r="M8452" s="110">
        <v>0.1</v>
      </c>
      <c r="N8452" s="110">
        <v>0.1</v>
      </c>
      <c r="O8452" s="110">
        <v>0.1</v>
      </c>
      <c r="P8452" s="110">
        <v>0.1</v>
      </c>
      <c r="Q8452" s="110">
        <v>0.1</v>
      </c>
      <c r="R8452" s="110">
        <v>0.16174551728362152</v>
      </c>
      <c r="S8452" s="110">
        <v>0.50005516847083997</v>
      </c>
      <c r="T8452" s="110">
        <v>0.28238036355588575</v>
      </c>
      <c r="U8452" s="110">
        <v>0.39395646458378736</v>
      </c>
    </row>
    <row r="8453" spans="1:21">
      <c r="A8453" s="54">
        <v>8451</v>
      </c>
      <c r="B8453" s="107">
        <v>50488</v>
      </c>
      <c r="C8453" s="107">
        <v>50488</v>
      </c>
      <c r="D8453" s="107">
        <v>2451794</v>
      </c>
      <c r="E8453" s="108">
        <v>3042390000</v>
      </c>
      <c r="F8453" s="107">
        <v>0</v>
      </c>
      <c r="G8453" s="110">
        <v>0.61598170692885756</v>
      </c>
      <c r="H8453" s="110">
        <v>1.1872420501600991</v>
      </c>
      <c r="I8453" s="110">
        <v>1.2299862886107997</v>
      </c>
      <c r="J8453" s="110">
        <v>0.96904885106968319</v>
      </c>
      <c r="K8453" s="110">
        <v>0.31502992985586836</v>
      </c>
      <c r="L8453" s="110">
        <v>0.20648209280050495</v>
      </c>
      <c r="M8453" s="110">
        <v>0.20156345799432454</v>
      </c>
      <c r="N8453" s="110">
        <v>0.17454652041756361</v>
      </c>
      <c r="O8453" s="110">
        <v>0.14077632747345623</v>
      </c>
      <c r="P8453" s="110">
        <v>0.12999292436881371</v>
      </c>
      <c r="Q8453" s="110">
        <v>0.12392725522756801</v>
      </c>
      <c r="R8453" s="110">
        <v>0.27022028148763705</v>
      </c>
      <c r="S8453" s="110">
        <v>0.55629098163810764</v>
      </c>
      <c r="T8453" s="110">
        <v>0.46373314053293141</v>
      </c>
      <c r="U8453" s="110">
        <v>0.46614086587521009</v>
      </c>
    </row>
    <row r="8454" spans="1:21">
      <c r="A8454" s="54">
        <v>8452</v>
      </c>
      <c r="B8454" s="107">
        <v>50489</v>
      </c>
      <c r="C8454" s="107">
        <v>50489</v>
      </c>
      <c r="D8454" s="107">
        <v>1389232</v>
      </c>
      <c r="E8454" s="108">
        <v>3042390000</v>
      </c>
      <c r="F8454" s="107">
        <v>0</v>
      </c>
      <c r="G8454" s="110">
        <v>1.1664804493409189</v>
      </c>
      <c r="H8454" s="110">
        <v>2.3877718629633078</v>
      </c>
      <c r="I8454" s="110">
        <v>2.7786539864529423</v>
      </c>
      <c r="J8454" s="110">
        <v>1.9921501883439074</v>
      </c>
      <c r="K8454" s="110">
        <v>0.41838825723787354</v>
      </c>
      <c r="L8454" s="110">
        <v>0.28439526514934765</v>
      </c>
      <c r="M8454" s="110">
        <v>0.32423538537356661</v>
      </c>
      <c r="N8454" s="110">
        <v>0.29446218989081402</v>
      </c>
      <c r="O8454" s="110">
        <v>0.19505912918503301</v>
      </c>
      <c r="P8454" s="110">
        <v>0.1733369467268584</v>
      </c>
      <c r="Q8454" s="110">
        <v>0.17352999005950515</v>
      </c>
      <c r="R8454" s="110">
        <v>0.43153297264853585</v>
      </c>
      <c r="S8454" s="110">
        <v>0.9114406150113884</v>
      </c>
      <c r="T8454" s="110">
        <v>0.8849997186143842</v>
      </c>
      <c r="U8454" s="110">
        <v>0.88522950092734631</v>
      </c>
    </row>
    <row r="8455" spans="1:21">
      <c r="A8455" s="54">
        <v>8453</v>
      </c>
      <c r="B8455" s="107">
        <v>50490</v>
      </c>
      <c r="C8455" s="107">
        <v>50490</v>
      </c>
      <c r="D8455" s="107">
        <v>3088467.0000000009</v>
      </c>
      <c r="E8455" s="108">
        <v>3042390000</v>
      </c>
      <c r="F8455" s="107">
        <v>0</v>
      </c>
      <c r="G8455" s="110">
        <v>0.73330842283071118</v>
      </c>
      <c r="H8455" s="110">
        <v>1.5866598118418429</v>
      </c>
      <c r="I8455" s="110">
        <v>1.5339329057516469</v>
      </c>
      <c r="J8455" s="110">
        <v>1.4566561702260099</v>
      </c>
      <c r="K8455" s="110">
        <v>0.35201136018524631</v>
      </c>
      <c r="L8455" s="110">
        <v>0.25049951895127343</v>
      </c>
      <c r="M8455" s="110">
        <v>0.28005237799285421</v>
      </c>
      <c r="N8455" s="110">
        <v>0.25664369123439956</v>
      </c>
      <c r="O8455" s="110">
        <v>0.18119437100043526</v>
      </c>
      <c r="P8455" s="110">
        <v>0.15364263315719992</v>
      </c>
      <c r="Q8455" s="110">
        <v>0.14298804609678559</v>
      </c>
      <c r="R8455" s="110">
        <v>0.27444030301470912</v>
      </c>
      <c r="S8455" s="110">
        <v>0.8480701327051996</v>
      </c>
      <c r="T8455" s="110">
        <v>0.6001691343569262</v>
      </c>
      <c r="U8455" s="110">
        <v>0.62893671316156308</v>
      </c>
    </row>
    <row r="8456" spans="1:21">
      <c r="A8456" s="54">
        <v>8454</v>
      </c>
      <c r="B8456" s="107">
        <v>50492</v>
      </c>
      <c r="C8456" s="107">
        <v>50492</v>
      </c>
      <c r="D8456" s="107">
        <v>9546797</v>
      </c>
      <c r="E8456" s="108">
        <v>3042390000</v>
      </c>
      <c r="F8456" s="107">
        <v>0</v>
      </c>
      <c r="G8456" s="110">
        <v>0.94251077323137633</v>
      </c>
      <c r="H8456" s="110">
        <v>2.0165835749273731</v>
      </c>
      <c r="I8456" s="110">
        <v>2.4310394533110311</v>
      </c>
      <c r="J8456" s="110">
        <v>2.9882371192371924</v>
      </c>
      <c r="K8456" s="110">
        <v>0.52456558324605607</v>
      </c>
      <c r="L8456" s="110">
        <v>0.32191976289846247</v>
      </c>
      <c r="M8456" s="110">
        <v>0.36716923103825366</v>
      </c>
      <c r="N8456" s="110">
        <v>0.35906678616260146</v>
      </c>
      <c r="O8456" s="110">
        <v>0.30397956883496413</v>
      </c>
      <c r="P8456" s="110">
        <v>0.23538985603766496</v>
      </c>
      <c r="Q8456" s="110">
        <v>0.19014104048881808</v>
      </c>
      <c r="R8456" s="110">
        <v>0.31938081679856661</v>
      </c>
      <c r="S8456" s="110">
        <v>1.3358817067509901</v>
      </c>
      <c r="T8456" s="110">
        <v>0.91666529718436351</v>
      </c>
      <c r="U8456" s="110">
        <v>0.91967707127811926</v>
      </c>
    </row>
    <row r="8457" spans="1:21">
      <c r="A8457" s="54">
        <v>8455</v>
      </c>
      <c r="B8457" s="107">
        <v>50493</v>
      </c>
      <c r="C8457" s="107">
        <v>50493</v>
      </c>
      <c r="D8457" s="107">
        <v>713377.99999999988</v>
      </c>
      <c r="E8457" s="108">
        <v>3042390000</v>
      </c>
      <c r="F8457" s="107">
        <v>0</v>
      </c>
      <c r="G8457" s="110">
        <v>1.4065183817849227</v>
      </c>
      <c r="H8457" s="110">
        <v>2.5041145874715642</v>
      </c>
      <c r="I8457" s="110">
        <v>2.8191275614893545</v>
      </c>
      <c r="J8457" s="110">
        <v>3.346519271439377</v>
      </c>
      <c r="K8457" s="110">
        <v>1.91572284260855</v>
      </c>
      <c r="L8457" s="110">
        <v>0.8291193767636289</v>
      </c>
      <c r="M8457" s="110">
        <v>0.84493171678494794</v>
      </c>
      <c r="N8457" s="110">
        <v>0.72749381427503668</v>
      </c>
      <c r="O8457" s="110">
        <v>0.59448089985564267</v>
      </c>
      <c r="P8457" s="110">
        <v>0.47993815733249057</v>
      </c>
      <c r="Q8457" s="110">
        <v>0.43715279750725788</v>
      </c>
      <c r="R8457" s="110">
        <v>0.59795132352746194</v>
      </c>
      <c r="S8457" s="110">
        <v>0</v>
      </c>
      <c r="T8457" s="110">
        <v>1.3752558942366866</v>
      </c>
      <c r="U8457" s="110">
        <v>1.3752558942366864</v>
      </c>
    </row>
    <row r="8458" spans="1:21">
      <c r="A8458" s="54">
        <v>8456</v>
      </c>
      <c r="B8458" s="107">
        <v>50495</v>
      </c>
      <c r="C8458" s="107">
        <v>50495</v>
      </c>
      <c r="D8458" s="107">
        <v>2087796</v>
      </c>
      <c r="E8458" s="108">
        <v>3042390000</v>
      </c>
      <c r="F8458" s="107">
        <v>0</v>
      </c>
      <c r="G8458" s="110">
        <v>0.23434315304032421</v>
      </c>
      <c r="H8458" s="110">
        <v>0.37308975809645645</v>
      </c>
      <c r="I8458" s="110">
        <v>0.45306391434990079</v>
      </c>
      <c r="J8458" s="110">
        <v>0.29330902405626524</v>
      </c>
      <c r="K8458" s="110">
        <v>0.16726398102050399</v>
      </c>
      <c r="L8458" s="110">
        <v>0.12727517387854492</v>
      </c>
      <c r="M8458" s="110">
        <v>0.1</v>
      </c>
      <c r="N8458" s="110">
        <v>0.1</v>
      </c>
      <c r="O8458" s="110">
        <v>0.11669113507698056</v>
      </c>
      <c r="P8458" s="110">
        <v>0.11610940579723188</v>
      </c>
      <c r="Q8458" s="110">
        <v>0.1</v>
      </c>
      <c r="R8458" s="110">
        <v>0.11052892343289991</v>
      </c>
      <c r="S8458" s="110">
        <v>0</v>
      </c>
      <c r="T8458" s="110">
        <v>0.19097287239575902</v>
      </c>
      <c r="U8458" s="110">
        <v>0.19097287239575897</v>
      </c>
    </row>
    <row r="8459" spans="1:21">
      <c r="A8459" s="54">
        <v>8457</v>
      </c>
      <c r="B8459" s="107">
        <v>50496</v>
      </c>
      <c r="C8459" s="107">
        <v>50496</v>
      </c>
      <c r="D8459" s="107">
        <v>229915.00000000003</v>
      </c>
      <c r="E8459" s="108">
        <v>3042390000</v>
      </c>
      <c r="F8459" s="107">
        <v>0</v>
      </c>
      <c r="G8459" s="110">
        <v>1.0516973204632456</v>
      </c>
      <c r="H8459" s="110">
        <v>1.89788556903032</v>
      </c>
      <c r="I8459" s="110">
        <v>2.4685339469316414</v>
      </c>
      <c r="J8459" s="110">
        <v>1.5685583875306652</v>
      </c>
      <c r="K8459" s="110">
        <v>0.70790962231518206</v>
      </c>
      <c r="L8459" s="110">
        <v>0.49477109708422934</v>
      </c>
      <c r="M8459" s="110">
        <v>0.34400086322573398</v>
      </c>
      <c r="N8459" s="110">
        <v>0.38107577030564216</v>
      </c>
      <c r="O8459" s="110">
        <v>0.49773563430340068</v>
      </c>
      <c r="P8459" s="110">
        <v>0.49381399062997866</v>
      </c>
      <c r="Q8459" s="110">
        <v>0.42275975893014572</v>
      </c>
      <c r="R8459" s="110">
        <v>0.47292915931530555</v>
      </c>
      <c r="S8459" s="110">
        <v>0</v>
      </c>
      <c r="T8459" s="110">
        <v>0.90013926000545774</v>
      </c>
      <c r="U8459" s="110">
        <v>0.90013926000545741</v>
      </c>
    </row>
    <row r="8460" spans="1:21">
      <c r="A8460" s="54">
        <v>8458</v>
      </c>
      <c r="B8460" s="107">
        <v>50497</v>
      </c>
      <c r="C8460" s="107">
        <v>50497</v>
      </c>
      <c r="D8460" s="107">
        <v>1078096</v>
      </c>
      <c r="E8460" s="108">
        <v>3042390000</v>
      </c>
      <c r="F8460" s="107">
        <v>0</v>
      </c>
      <c r="G8460" s="110">
        <v>2.4839957728201481</v>
      </c>
      <c r="H8460" s="110">
        <v>3.7831980107768728</v>
      </c>
      <c r="I8460" s="110">
        <v>4.7071807915236965</v>
      </c>
      <c r="J8460" s="110">
        <v>3.4204286388926248</v>
      </c>
      <c r="K8460" s="110">
        <v>1.7378199504729988</v>
      </c>
      <c r="L8460" s="110">
        <v>1.4537437873776651</v>
      </c>
      <c r="M8460" s="110">
        <v>1.0830422536714457</v>
      </c>
      <c r="N8460" s="110">
        <v>0.98486227558579409</v>
      </c>
      <c r="O8460" s="110">
        <v>1.0767098147306966</v>
      </c>
      <c r="P8460" s="110">
        <v>1.0872319476796102</v>
      </c>
      <c r="Q8460" s="110">
        <v>1.0568616672808364</v>
      </c>
      <c r="R8460" s="110">
        <v>1.328109544517436</v>
      </c>
      <c r="S8460" s="110">
        <v>2.7482390265532715</v>
      </c>
      <c r="T8460" s="110">
        <v>2.016932037944152</v>
      </c>
      <c r="U8460" s="110">
        <v>2.0253575994020503</v>
      </c>
    </row>
    <row r="8461" spans="1:21">
      <c r="A8461" s="54">
        <v>8459</v>
      </c>
      <c r="B8461" s="107">
        <v>50498</v>
      </c>
      <c r="C8461" s="107">
        <v>50498</v>
      </c>
      <c r="D8461" s="107">
        <v>4988775</v>
      </c>
      <c r="E8461" s="108">
        <v>3042390000</v>
      </c>
      <c r="F8461" s="107">
        <v>0</v>
      </c>
      <c r="G8461" s="110">
        <v>1.7818323007348567</v>
      </c>
      <c r="H8461" s="110">
        <v>2.3878563240168877</v>
      </c>
      <c r="I8461" s="110">
        <v>2.6242984953055517</v>
      </c>
      <c r="J8461" s="110">
        <v>2.7361306574263291</v>
      </c>
      <c r="K8461" s="110">
        <v>0.60417405002481839</v>
      </c>
      <c r="L8461" s="110">
        <v>0.5294779697062777</v>
      </c>
      <c r="M8461" s="110">
        <v>0.44513935853823283</v>
      </c>
      <c r="N8461" s="110">
        <v>0.3484400504897231</v>
      </c>
      <c r="O8461" s="110">
        <v>0.36442667733567774</v>
      </c>
      <c r="P8461" s="110">
        <v>0.34853993477973849</v>
      </c>
      <c r="Q8461" s="110">
        <v>0.43321058965132531</v>
      </c>
      <c r="R8461" s="110">
        <v>0.8213511045844627</v>
      </c>
      <c r="S8461" s="110">
        <v>1.4102051084108569</v>
      </c>
      <c r="T8461" s="110">
        <v>1.1187397927161566</v>
      </c>
      <c r="U8461" s="110">
        <v>1.1523686016558108</v>
      </c>
    </row>
    <row r="8462" spans="1:21">
      <c r="A8462" s="54">
        <v>8460</v>
      </c>
      <c r="B8462" s="107">
        <v>50529</v>
      </c>
      <c r="C8462" s="107">
        <v>50529</v>
      </c>
      <c r="D8462" s="107">
        <v>981861554.99999964</v>
      </c>
      <c r="E8462" s="108">
        <v>960882000000</v>
      </c>
      <c r="F8462" s="107">
        <v>0</v>
      </c>
      <c r="G8462" s="110">
        <v>0.55310888487850463</v>
      </c>
      <c r="H8462" s="110">
        <v>0.7388262266384017</v>
      </c>
      <c r="I8462" s="110">
        <v>0.76045608294622558</v>
      </c>
      <c r="J8462" s="110">
        <v>0.66282168905724936</v>
      </c>
      <c r="K8462" s="110">
        <v>0.33652082732505434</v>
      </c>
      <c r="L8462" s="110">
        <v>0.1637310596778247</v>
      </c>
      <c r="M8462" s="110">
        <v>0.10784721706399997</v>
      </c>
      <c r="N8462" s="110">
        <v>0.11039994331149411</v>
      </c>
      <c r="O8462" s="110">
        <v>0.15185961169024623</v>
      </c>
      <c r="P8462" s="110">
        <v>0.19310449978291777</v>
      </c>
      <c r="Q8462" s="110">
        <v>0.25429522845288854</v>
      </c>
      <c r="R8462" s="110">
        <v>0.37706960465903422</v>
      </c>
      <c r="S8462" s="110">
        <v>0.44986682764033248</v>
      </c>
      <c r="T8462" s="110">
        <v>0.36750340629032019</v>
      </c>
      <c r="U8462" s="110">
        <v>0.40250103088020411</v>
      </c>
    </row>
    <row r="8463" spans="1:21">
      <c r="A8463" s="54">
        <v>8461</v>
      </c>
      <c r="B8463" s="107">
        <v>50530</v>
      </c>
      <c r="C8463" s="107">
        <v>50530</v>
      </c>
      <c r="D8463" s="107">
        <v>322009</v>
      </c>
      <c r="E8463" s="108">
        <v>3042390000</v>
      </c>
      <c r="F8463" s="107">
        <v>0</v>
      </c>
      <c r="G8463" s="110">
        <v>1.6147798145921322</v>
      </c>
      <c r="H8463" s="110">
        <v>2.1591084228430586</v>
      </c>
      <c r="I8463" s="110">
        <v>2.7799577954985959</v>
      </c>
      <c r="J8463" s="110">
        <v>3.3038497498098285</v>
      </c>
      <c r="K8463" s="110">
        <v>2.6535235038236942</v>
      </c>
      <c r="L8463" s="110">
        <v>1.9560594650881382</v>
      </c>
      <c r="M8463" s="110">
        <v>1.4835860688603844</v>
      </c>
      <c r="N8463" s="110">
        <v>1.470253296101828</v>
      </c>
      <c r="O8463" s="110">
        <v>1.7682812853132841</v>
      </c>
      <c r="P8463" s="110">
        <v>2.0236397597958407</v>
      </c>
      <c r="Q8463" s="110">
        <v>1.9869908316822951</v>
      </c>
      <c r="R8463" s="110">
        <v>1.7150453723176149</v>
      </c>
      <c r="S8463" s="110">
        <v>0</v>
      </c>
      <c r="T8463" s="110">
        <v>2.0762562804772244</v>
      </c>
      <c r="U8463" s="110">
        <v>2.0762562804772244</v>
      </c>
    </row>
    <row r="8464" spans="1:21">
      <c r="A8464" s="54">
        <v>8462</v>
      </c>
      <c r="B8464" s="107">
        <v>50531</v>
      </c>
      <c r="C8464" s="107">
        <v>50531</v>
      </c>
      <c r="D8464" s="107">
        <v>17073020.999999996</v>
      </c>
      <c r="E8464" s="108">
        <v>30351600000</v>
      </c>
      <c r="F8464" s="107">
        <v>0</v>
      </c>
      <c r="G8464" s="110">
        <v>1.0536003695487837</v>
      </c>
      <c r="H8464" s="110">
        <v>1.5678321986093657</v>
      </c>
      <c r="I8464" s="110">
        <v>1.9253176760698201</v>
      </c>
      <c r="J8464" s="110">
        <v>2.5070426344836383</v>
      </c>
      <c r="K8464" s="110">
        <v>1.8110116888762275</v>
      </c>
      <c r="L8464" s="110">
        <v>0.2681211620236742</v>
      </c>
      <c r="M8464" s="110">
        <v>0.1</v>
      </c>
      <c r="N8464" s="110">
        <v>0.1</v>
      </c>
      <c r="O8464" s="110">
        <v>0.1</v>
      </c>
      <c r="P8464" s="110">
        <v>0.12528768448518363</v>
      </c>
      <c r="Q8464" s="110">
        <v>0.37524770041101252</v>
      </c>
      <c r="R8464" s="110">
        <v>0.7884243071591529</v>
      </c>
      <c r="S8464" s="110">
        <v>1.5721742450338656</v>
      </c>
      <c r="T8464" s="110">
        <v>0.89349045180557141</v>
      </c>
      <c r="U8464" s="110">
        <v>1.2330974334843445</v>
      </c>
    </row>
    <row r="8465" spans="1:21">
      <c r="A8465" s="54">
        <v>8463</v>
      </c>
      <c r="B8465" s="107">
        <v>50618</v>
      </c>
      <c r="C8465" s="107">
        <v>38935</v>
      </c>
      <c r="D8465" s="107">
        <v>480968965</v>
      </c>
      <c r="E8465" s="108">
        <v>568441000000</v>
      </c>
      <c r="F8465" s="107">
        <v>0</v>
      </c>
      <c r="G8465" s="110">
        <v>100</v>
      </c>
      <c r="H8465" s="110">
        <v>100</v>
      </c>
      <c r="I8465" s="110">
        <v>63.961144091473507</v>
      </c>
      <c r="J8465" s="110">
        <v>50.51470444390641</v>
      </c>
      <c r="K8465" s="110">
        <v>57.336751544971683</v>
      </c>
      <c r="L8465" s="110">
        <v>100</v>
      </c>
      <c r="M8465" s="110">
        <v>100</v>
      </c>
      <c r="N8465" s="110">
        <v>100</v>
      </c>
      <c r="O8465" s="110">
        <v>100</v>
      </c>
      <c r="P8465" s="110">
        <v>100</v>
      </c>
      <c r="Q8465" s="110">
        <v>100</v>
      </c>
      <c r="R8465" s="110">
        <v>100</v>
      </c>
      <c r="S8465" s="110">
        <v>79.148432489457889</v>
      </c>
      <c r="T8465" s="110">
        <v>89.317716673362625</v>
      </c>
      <c r="U8465" s="110">
        <v>88.2381783914186</v>
      </c>
    </row>
    <row r="8466" spans="1:21">
      <c r="A8466" s="54">
        <v>8464</v>
      </c>
      <c r="B8466" s="107">
        <v>50658</v>
      </c>
      <c r="C8466" s="107">
        <v>50658</v>
      </c>
      <c r="D8466" s="107">
        <v>1465639</v>
      </c>
      <c r="E8466" s="108">
        <v>6084770000</v>
      </c>
      <c r="F8466" s="107">
        <v>0</v>
      </c>
      <c r="G8466" s="110">
        <v>18.114853038005908</v>
      </c>
      <c r="H8466" s="110">
        <v>100</v>
      </c>
      <c r="I8466" s="110">
        <v>10.728087168894501</v>
      </c>
      <c r="J8466" s="110">
        <v>3.1345729903443607</v>
      </c>
      <c r="K8466" s="110">
        <v>2.9886700237949455</v>
      </c>
      <c r="L8466" s="110">
        <v>8.8641318874158266</v>
      </c>
      <c r="M8466" s="110">
        <v>33.023693634400871</v>
      </c>
      <c r="N8466" s="110">
        <v>11.944641833221908</v>
      </c>
      <c r="O8466" s="110">
        <v>10.782233904887365</v>
      </c>
      <c r="P8466" s="110">
        <v>6.9144887288923131</v>
      </c>
      <c r="Q8466" s="110">
        <v>6.2415364039223009</v>
      </c>
      <c r="R8466" s="110">
        <v>1.570322493006828</v>
      </c>
      <c r="S8466" s="110">
        <v>9.2960281291122158</v>
      </c>
      <c r="T8466" s="110">
        <v>17.85893600889893</v>
      </c>
      <c r="U8466" s="110">
        <v>16.636796887998475</v>
      </c>
    </row>
    <row r="8467" spans="1:21">
      <c r="A8467" s="54">
        <v>8465</v>
      </c>
      <c r="B8467" s="107">
        <v>50659</v>
      </c>
      <c r="C8467" s="107">
        <v>50659</v>
      </c>
      <c r="D8467" s="107">
        <v>237176350.99999997</v>
      </c>
      <c r="E8467" s="108">
        <v>3042390000</v>
      </c>
      <c r="F8467" s="107">
        <v>0</v>
      </c>
      <c r="G8467" s="110">
        <v>1.4515702775826127</v>
      </c>
      <c r="H8467" s="110">
        <v>1.6879311365421836</v>
      </c>
      <c r="I8467" s="110">
        <v>2.0742360839833087</v>
      </c>
      <c r="J8467" s="110">
        <v>2.5707442271675087</v>
      </c>
      <c r="K8467" s="110">
        <v>1.504399544131424</v>
      </c>
      <c r="L8467" s="110">
        <v>0.2846925278434812</v>
      </c>
      <c r="M8467" s="110">
        <v>0.21430280495021775</v>
      </c>
      <c r="N8467" s="110">
        <v>0.29916140823011783</v>
      </c>
      <c r="O8467" s="110">
        <v>0.29881778085813421</v>
      </c>
      <c r="P8467" s="110">
        <v>0.20035963926990874</v>
      </c>
      <c r="Q8467" s="110">
        <v>0.24489836722654421</v>
      </c>
      <c r="R8467" s="110">
        <v>0.54545650713638028</v>
      </c>
      <c r="S8467" s="110">
        <v>0.9581369788430899</v>
      </c>
      <c r="T8467" s="110">
        <v>0.94804752541015169</v>
      </c>
      <c r="U8467" s="110">
        <v>0.95255029059258045</v>
      </c>
    </row>
    <row r="8468" spans="1:21">
      <c r="A8468" s="54">
        <v>8466</v>
      </c>
      <c r="B8468" s="107">
        <v>50662</v>
      </c>
      <c r="C8468" s="107">
        <v>50662</v>
      </c>
      <c r="D8468" s="107">
        <v>1468537721.9999998</v>
      </c>
      <c r="E8468" s="108">
        <v>9127160000</v>
      </c>
      <c r="F8468" s="107">
        <v>0</v>
      </c>
      <c r="G8468" s="110">
        <v>100</v>
      </c>
      <c r="H8468" s="110">
        <v>100</v>
      </c>
      <c r="I8468" s="110">
        <v>100</v>
      </c>
      <c r="J8468" s="110">
        <v>100</v>
      </c>
      <c r="K8468" s="110">
        <v>100</v>
      </c>
      <c r="L8468" s="110">
        <v>100</v>
      </c>
      <c r="M8468" s="110">
        <v>100</v>
      </c>
      <c r="N8468" s="110">
        <v>100</v>
      </c>
      <c r="O8468" s="110">
        <v>100</v>
      </c>
      <c r="P8468" s="110">
        <v>100</v>
      </c>
      <c r="Q8468" s="110">
        <v>100</v>
      </c>
      <c r="R8468" s="110">
        <v>100</v>
      </c>
      <c r="S8468" s="110">
        <v>100</v>
      </c>
      <c r="T8468" s="110">
        <v>100</v>
      </c>
      <c r="U8468" s="110">
        <v>100</v>
      </c>
    </row>
    <row r="8469" spans="1:21">
      <c r="A8469" s="54">
        <v>8467</v>
      </c>
      <c r="B8469" s="107">
        <v>50663</v>
      </c>
      <c r="C8469" s="107">
        <v>50663</v>
      </c>
      <c r="D8469" s="107">
        <v>190254793.99999994</v>
      </c>
      <c r="E8469" s="108">
        <v>6084770000</v>
      </c>
      <c r="F8469" s="107">
        <v>0</v>
      </c>
      <c r="G8469" s="110">
        <v>1.0446201031384628</v>
      </c>
      <c r="H8469" s="110">
        <v>2.3719453261340759</v>
      </c>
      <c r="I8469" s="110">
        <v>7.2139544357416927</v>
      </c>
      <c r="J8469" s="110">
        <v>9.7555440561305264</v>
      </c>
      <c r="K8469" s="110">
        <v>100</v>
      </c>
      <c r="L8469" s="110">
        <v>100</v>
      </c>
      <c r="M8469" s="110">
        <v>100</v>
      </c>
      <c r="N8469" s="110">
        <v>100</v>
      </c>
      <c r="O8469" s="110">
        <v>19.250097418721094</v>
      </c>
      <c r="P8469" s="110">
        <v>5.0794116735111112</v>
      </c>
      <c r="Q8469" s="110">
        <v>0.54933387905969588</v>
      </c>
      <c r="R8469" s="110">
        <v>0.46530549064298782</v>
      </c>
      <c r="S8469" s="110">
        <v>46.591632979703704</v>
      </c>
      <c r="T8469" s="110">
        <v>37.144184365256642</v>
      </c>
      <c r="U8469" s="110">
        <v>46.47255318722754</v>
      </c>
    </row>
    <row r="8470" spans="1:21">
      <c r="A8470" s="54">
        <v>8468</v>
      </c>
      <c r="B8470" s="107">
        <v>50666</v>
      </c>
      <c r="C8470" s="107">
        <v>50666</v>
      </c>
      <c r="D8470" s="107">
        <v>511438789</v>
      </c>
      <c r="E8470" s="108">
        <v>9131030000</v>
      </c>
      <c r="F8470" s="107">
        <v>0</v>
      </c>
      <c r="G8470" s="110">
        <v>0.48303523049874353</v>
      </c>
      <c r="H8470" s="110">
        <v>0.7081988357961978</v>
      </c>
      <c r="I8470" s="110">
        <v>1.529906591740529</v>
      </c>
      <c r="J8470" s="110">
        <v>2.3573065006246621</v>
      </c>
      <c r="K8470" s="110">
        <v>12.910295719011755</v>
      </c>
      <c r="L8470" s="110">
        <v>100</v>
      </c>
      <c r="M8470" s="110">
        <v>100</v>
      </c>
      <c r="N8470" s="110">
        <v>100</v>
      </c>
      <c r="O8470" s="110">
        <v>44.849263738869034</v>
      </c>
      <c r="P8470" s="110">
        <v>8.6076305806126516</v>
      </c>
      <c r="Q8470" s="110">
        <v>0.59534903172778497</v>
      </c>
      <c r="R8470" s="110">
        <v>0.30726031658198494</v>
      </c>
      <c r="S8470" s="110">
        <v>45.488866465052652</v>
      </c>
      <c r="T8470" s="110">
        <v>31.029020545455271</v>
      </c>
      <c r="U8470" s="110">
        <v>45.264375722956714</v>
      </c>
    </row>
    <row r="8471" spans="1:21">
      <c r="A8471" s="54">
        <v>8469</v>
      </c>
      <c r="B8471" s="107">
        <v>50667</v>
      </c>
      <c r="C8471" s="107">
        <v>50667</v>
      </c>
      <c r="D8471" s="107">
        <v>2563563</v>
      </c>
      <c r="E8471" s="108">
        <v>3042390000</v>
      </c>
      <c r="F8471" s="107">
        <v>0</v>
      </c>
      <c r="G8471" s="110">
        <v>1.2639901603074408</v>
      </c>
      <c r="H8471" s="110">
        <v>1.6971216768165749</v>
      </c>
      <c r="I8471" s="110">
        <v>1.6900620716378516</v>
      </c>
      <c r="J8471" s="110">
        <v>1.165265776310807</v>
      </c>
      <c r="K8471" s="110">
        <v>0.38593615483225796</v>
      </c>
      <c r="L8471" s="110">
        <v>0.24180488004224196</v>
      </c>
      <c r="M8471" s="110">
        <v>0.19914099449248421</v>
      </c>
      <c r="N8471" s="110">
        <v>0.13838635148417766</v>
      </c>
      <c r="O8471" s="110">
        <v>0.11040083830957384</v>
      </c>
      <c r="P8471" s="110">
        <v>0.11933815036773343</v>
      </c>
      <c r="Q8471" s="110">
        <v>0.21951974999541743</v>
      </c>
      <c r="R8471" s="110">
        <v>0.73094809109839654</v>
      </c>
      <c r="S8471" s="110">
        <v>0.85000620789553549</v>
      </c>
      <c r="T8471" s="110">
        <v>0.66349290797457983</v>
      </c>
      <c r="U8471" s="110">
        <v>0.79647307704782888</v>
      </c>
    </row>
    <row r="8472" spans="1:21">
      <c r="A8472" s="54">
        <v>8470</v>
      </c>
      <c r="B8472" s="107">
        <v>50670</v>
      </c>
      <c r="C8472" s="107">
        <v>50670</v>
      </c>
      <c r="D8472" s="107">
        <v>56740928</v>
      </c>
      <c r="E8472" s="108">
        <v>3042390000</v>
      </c>
      <c r="F8472" s="107">
        <v>0</v>
      </c>
      <c r="G8472" s="110">
        <v>0.42256996489452892</v>
      </c>
      <c r="H8472" s="110">
        <v>0.73876220858960073</v>
      </c>
      <c r="I8472" s="110">
        <v>0.75944217480497278</v>
      </c>
      <c r="J8472" s="110">
        <v>0.94966955663994668</v>
      </c>
      <c r="K8472" s="110">
        <v>0.70721071610884767</v>
      </c>
      <c r="L8472" s="110">
        <v>0.85253620300334298</v>
      </c>
      <c r="M8472" s="110">
        <v>0.84866799342486088</v>
      </c>
      <c r="N8472" s="110">
        <v>0.76117311995733294</v>
      </c>
      <c r="O8472" s="110">
        <v>0.54327405869001721</v>
      </c>
      <c r="P8472" s="110">
        <v>0.31561070037809497</v>
      </c>
      <c r="Q8472" s="110">
        <v>0.13383667817010478</v>
      </c>
      <c r="R8472" s="110">
        <v>0.15098213263659266</v>
      </c>
      <c r="S8472" s="110">
        <v>0.70969502990611621</v>
      </c>
      <c r="T8472" s="110">
        <v>0.59864462560818688</v>
      </c>
      <c r="U8472" s="110">
        <v>0.7065510827175725</v>
      </c>
    </row>
    <row r="8473" spans="1:21">
      <c r="A8473" s="54">
        <v>8471</v>
      </c>
      <c r="B8473" s="107">
        <v>50671</v>
      </c>
      <c r="C8473" s="107">
        <v>50671</v>
      </c>
      <c r="D8473" s="107">
        <v>55012592</v>
      </c>
      <c r="E8473" s="108">
        <v>3042390000</v>
      </c>
      <c r="F8473" s="107">
        <v>0</v>
      </c>
      <c r="G8473" s="110">
        <v>1.1912962368403761</v>
      </c>
      <c r="H8473" s="110">
        <v>2.2652456074060114</v>
      </c>
      <c r="I8473" s="110">
        <v>3.5516245674312228</v>
      </c>
      <c r="J8473" s="110">
        <v>4.7582551692229824</v>
      </c>
      <c r="K8473" s="110">
        <v>1.8139666912792276</v>
      </c>
      <c r="L8473" s="110">
        <v>0.76004193470680848</v>
      </c>
      <c r="M8473" s="110">
        <v>0.49509730967044235</v>
      </c>
      <c r="N8473" s="110">
        <v>0.42926484576971735</v>
      </c>
      <c r="O8473" s="110">
        <v>0.39681259937244362</v>
      </c>
      <c r="P8473" s="110">
        <v>0.33437483712026927</v>
      </c>
      <c r="Q8473" s="110">
        <v>0.34620186946336967</v>
      </c>
      <c r="R8473" s="110">
        <v>0.56109973879505093</v>
      </c>
      <c r="S8473" s="110">
        <v>3.117702120665113</v>
      </c>
      <c r="T8473" s="110">
        <v>1.4086067839231602</v>
      </c>
      <c r="U8473" s="110">
        <v>2.8057036188760756</v>
      </c>
    </row>
    <row r="8474" spans="1:21">
      <c r="A8474" s="54">
        <v>8472</v>
      </c>
      <c r="B8474" s="107">
        <v>50672</v>
      </c>
      <c r="C8474" s="107">
        <v>50672</v>
      </c>
      <c r="D8474" s="107">
        <v>298466385</v>
      </c>
      <c r="E8474" s="108">
        <v>6080680000</v>
      </c>
      <c r="F8474" s="107">
        <v>0</v>
      </c>
      <c r="G8474" s="110">
        <v>0.36354581774059413</v>
      </c>
      <c r="H8474" s="110">
        <v>0.5649229147954673</v>
      </c>
      <c r="I8474" s="110">
        <v>1.091864726110493</v>
      </c>
      <c r="J8474" s="110">
        <v>5.2626158266245566</v>
      </c>
      <c r="K8474" s="110">
        <v>1.0538975410008651</v>
      </c>
      <c r="L8474" s="110">
        <v>0.41336052506452181</v>
      </c>
      <c r="M8474" s="110">
        <v>0.2626688221910411</v>
      </c>
      <c r="N8474" s="110">
        <v>0.20846390011055976</v>
      </c>
      <c r="O8474" s="110">
        <v>0.18183655539220261</v>
      </c>
      <c r="P8474" s="110">
        <v>0.15073377011225997</v>
      </c>
      <c r="Q8474" s="110">
        <v>0.14683538263702098</v>
      </c>
      <c r="R8474" s="110">
        <v>0.21984806408711133</v>
      </c>
      <c r="S8474" s="110">
        <v>2.3638347315482164</v>
      </c>
      <c r="T8474" s="110">
        <v>0.82671615382222452</v>
      </c>
      <c r="U8474" s="110">
        <v>2.0803780579142224</v>
      </c>
    </row>
    <row r="8475" spans="1:21">
      <c r="A8475" s="54">
        <v>8473</v>
      </c>
      <c r="B8475" s="107">
        <v>50673</v>
      </c>
      <c r="C8475" s="107">
        <v>50673</v>
      </c>
      <c r="D8475" s="107">
        <v>683632</v>
      </c>
      <c r="E8475" s="108">
        <v>3042390000</v>
      </c>
      <c r="F8475" s="107">
        <v>0</v>
      </c>
      <c r="G8475" s="110">
        <v>1.0399164782238826</v>
      </c>
      <c r="H8475" s="110">
        <v>1.8836740766045943</v>
      </c>
      <c r="I8475" s="110">
        <v>3.5343207263674521</v>
      </c>
      <c r="J8475" s="110">
        <v>6.98763305106168</v>
      </c>
      <c r="K8475" s="110">
        <v>7.8330011688183179</v>
      </c>
      <c r="L8475" s="110">
        <v>4.6131535020876848</v>
      </c>
      <c r="M8475" s="110">
        <v>3.4459121722522887</v>
      </c>
      <c r="N8475" s="110">
        <v>2.6531345332514178</v>
      </c>
      <c r="O8475" s="110">
        <v>2.4789948124102312</v>
      </c>
      <c r="P8475" s="110">
        <v>2.0426505372374133</v>
      </c>
      <c r="Q8475" s="110">
        <v>0.9526067870708903</v>
      </c>
      <c r="R8475" s="110">
        <v>0.72647311611325227</v>
      </c>
      <c r="S8475" s="110">
        <v>0</v>
      </c>
      <c r="T8475" s="110">
        <v>3.1826225801249257</v>
      </c>
      <c r="U8475" s="110">
        <v>3.1826225801249253</v>
      </c>
    </row>
    <row r="8476" spans="1:21">
      <c r="A8476" s="54">
        <v>8474</v>
      </c>
      <c r="B8476" s="107">
        <v>50674</v>
      </c>
      <c r="C8476" s="107">
        <v>50674</v>
      </c>
      <c r="D8476" s="107">
        <v>2463966</v>
      </c>
      <c r="E8476" s="108">
        <v>3042390000</v>
      </c>
      <c r="F8476" s="107">
        <v>0</v>
      </c>
      <c r="G8476" s="110">
        <v>0.63624746043832292</v>
      </c>
      <c r="H8476" s="110">
        <v>1.6322105345125106</v>
      </c>
      <c r="I8476" s="110">
        <v>3.6328423739335607</v>
      </c>
      <c r="J8476" s="110">
        <v>4.0749739278574033</v>
      </c>
      <c r="K8476" s="110">
        <v>3.0709486566944517</v>
      </c>
      <c r="L8476" s="110">
        <v>1.5708461622553223</v>
      </c>
      <c r="M8476" s="110">
        <v>1.4755646541039609</v>
      </c>
      <c r="N8476" s="110">
        <v>1.1313629802290697</v>
      </c>
      <c r="O8476" s="110">
        <v>1.1244547674988936</v>
      </c>
      <c r="P8476" s="110">
        <v>0.95737344452065909</v>
      </c>
      <c r="Q8476" s="110">
        <v>0.41959603543438867</v>
      </c>
      <c r="R8476" s="110">
        <v>0.36197392600187428</v>
      </c>
      <c r="S8476" s="110">
        <v>1.8967153328017681</v>
      </c>
      <c r="T8476" s="110">
        <v>1.6740329102900346</v>
      </c>
      <c r="U8476" s="110">
        <v>1.7565465623504095</v>
      </c>
    </row>
    <row r="8477" spans="1:21">
      <c r="A8477" s="54">
        <v>8475</v>
      </c>
      <c r="B8477" s="107">
        <v>50675</v>
      </c>
      <c r="C8477" s="107">
        <v>50675</v>
      </c>
      <c r="D8477" s="107">
        <v>2246629.0000000005</v>
      </c>
      <c r="E8477" s="108">
        <v>3042390000</v>
      </c>
      <c r="F8477" s="107">
        <v>0</v>
      </c>
      <c r="G8477" s="110">
        <v>2.8152709529488975</v>
      </c>
      <c r="H8477" s="110">
        <v>4.3046483418401182</v>
      </c>
      <c r="I8477" s="110">
        <v>8.1257677961949693</v>
      </c>
      <c r="J8477" s="110">
        <v>10.992737013222778</v>
      </c>
      <c r="K8477" s="110">
        <v>8.0404560602317101</v>
      </c>
      <c r="L8477" s="110">
        <v>2.9818173495279634</v>
      </c>
      <c r="M8477" s="110">
        <v>2.4129789108417112</v>
      </c>
      <c r="N8477" s="110">
        <v>2.9851069583022003</v>
      </c>
      <c r="O8477" s="110">
        <v>2.7641852946661349</v>
      </c>
      <c r="P8477" s="110">
        <v>2.0054195202615257</v>
      </c>
      <c r="Q8477" s="110">
        <v>1.1650320295069154</v>
      </c>
      <c r="R8477" s="110">
        <v>1.485781739455484</v>
      </c>
      <c r="S8477" s="110">
        <v>5.9347856563280814</v>
      </c>
      <c r="T8477" s="110">
        <v>4.1732668305833673</v>
      </c>
      <c r="U8477" s="110">
        <v>4.9584027861822868</v>
      </c>
    </row>
    <row r="8478" spans="1:21">
      <c r="A8478" s="54">
        <v>8476</v>
      </c>
      <c r="B8478" s="107">
        <v>50676</v>
      </c>
      <c r="C8478" s="107">
        <v>50676</v>
      </c>
      <c r="D8478" s="107">
        <v>5926304.9999999972</v>
      </c>
      <c r="E8478" s="108">
        <v>3042390000</v>
      </c>
      <c r="F8478" s="107">
        <v>0</v>
      </c>
      <c r="G8478" s="110">
        <v>1.6270074824261309</v>
      </c>
      <c r="H8478" s="110">
        <v>2.5979822361449294</v>
      </c>
      <c r="I8478" s="110">
        <v>4.899142985000867</v>
      </c>
      <c r="J8478" s="110">
        <v>6.5129414710126206</v>
      </c>
      <c r="K8478" s="110">
        <v>6.3680873672107143</v>
      </c>
      <c r="L8478" s="110">
        <v>2.3122718037164804</v>
      </c>
      <c r="M8478" s="110">
        <v>2.0755576511021152</v>
      </c>
      <c r="N8478" s="110">
        <v>2.7417373808314052</v>
      </c>
      <c r="O8478" s="110">
        <v>2.2723710963674035</v>
      </c>
      <c r="P8478" s="110">
        <v>1.6770633651271571</v>
      </c>
      <c r="Q8478" s="110">
        <v>0.8613425882863851</v>
      </c>
      <c r="R8478" s="110">
        <v>1.0540939691751656</v>
      </c>
      <c r="S8478" s="110">
        <v>4.5345231700083959</v>
      </c>
      <c r="T8478" s="110">
        <v>2.9166332830334478</v>
      </c>
      <c r="U8478" s="110">
        <v>4.1526293518396509</v>
      </c>
    </row>
    <row r="8479" spans="1:21">
      <c r="A8479" s="54">
        <v>8477</v>
      </c>
      <c r="B8479" s="107">
        <v>50677</v>
      </c>
      <c r="C8479" s="107">
        <v>50677</v>
      </c>
      <c r="D8479" s="107">
        <v>2825470.0000000005</v>
      </c>
      <c r="E8479" s="108">
        <v>3042390000</v>
      </c>
      <c r="F8479" s="107">
        <v>1</v>
      </c>
      <c r="G8479" s="110">
        <v>-99999</v>
      </c>
      <c r="H8479" s="110">
        <v>-99999</v>
      </c>
      <c r="I8479" s="110">
        <v>-99999</v>
      </c>
      <c r="J8479" s="110">
        <v>-99999</v>
      </c>
      <c r="K8479" s="110">
        <v>-99999</v>
      </c>
      <c r="L8479" s="110">
        <v>-99999</v>
      </c>
      <c r="M8479" s="110">
        <v>-99999</v>
      </c>
      <c r="N8479" s="110">
        <v>-99999</v>
      </c>
      <c r="O8479" s="110">
        <v>-99999</v>
      </c>
      <c r="P8479" s="110">
        <v>-99999</v>
      </c>
      <c r="Q8479" s="110">
        <v>-99999</v>
      </c>
      <c r="R8479" s="110">
        <v>-99999</v>
      </c>
      <c r="S8479" s="110">
        <v>0</v>
      </c>
      <c r="T8479" s="110">
        <v>0</v>
      </c>
      <c r="U8479" s="110">
        <v>0</v>
      </c>
    </row>
    <row r="8480" spans="1:21">
      <c r="A8480" s="54">
        <v>8478</v>
      </c>
      <c r="B8480" s="107">
        <v>50678</v>
      </c>
      <c r="C8480" s="107">
        <v>50678</v>
      </c>
      <c r="D8480" s="107">
        <v>24275194.000000004</v>
      </c>
      <c r="E8480" s="108">
        <v>6088640000</v>
      </c>
      <c r="F8480" s="107">
        <v>0</v>
      </c>
      <c r="G8480" s="110">
        <v>0.39231856486747396</v>
      </c>
      <c r="H8480" s="110">
        <v>0.58904790737763124</v>
      </c>
      <c r="I8480" s="110">
        <v>0.99679522097809092</v>
      </c>
      <c r="J8480" s="110">
        <v>1.1722691887853889</v>
      </c>
      <c r="K8480" s="110">
        <v>0.70330831930280535</v>
      </c>
      <c r="L8480" s="110">
        <v>0.20933707880740768</v>
      </c>
      <c r="M8480" s="110">
        <v>0.17484637856272037</v>
      </c>
      <c r="N8480" s="110">
        <v>0.2148286997868987</v>
      </c>
      <c r="O8480" s="110">
        <v>0.18436406324383819</v>
      </c>
      <c r="P8480" s="110">
        <v>0.21498769727096578</v>
      </c>
      <c r="Q8480" s="110">
        <v>0.28880271683426612</v>
      </c>
      <c r="R8480" s="110">
        <v>0.40401096644185008</v>
      </c>
      <c r="S8480" s="110">
        <v>0.76306121583242159</v>
      </c>
      <c r="T8480" s="110">
        <v>0.46207640018827806</v>
      </c>
      <c r="U8480" s="110">
        <v>0.58287153382901702</v>
      </c>
    </row>
    <row r="8481" spans="1:21">
      <c r="A8481" s="54">
        <v>8479</v>
      </c>
      <c r="B8481" s="107">
        <v>50681</v>
      </c>
      <c r="C8481" s="107">
        <v>50681</v>
      </c>
      <c r="D8481" s="107">
        <v>9435042</v>
      </c>
      <c r="E8481" s="108">
        <v>3042390000</v>
      </c>
      <c r="F8481" s="107">
        <v>0</v>
      </c>
      <c r="G8481" s="110">
        <v>0.1</v>
      </c>
      <c r="H8481" s="110">
        <v>0.1</v>
      </c>
      <c r="I8481" s="110">
        <v>0.11665996006311991</v>
      </c>
      <c r="J8481" s="110">
        <v>0.23701663369829695</v>
      </c>
      <c r="K8481" s="110">
        <v>0.36566894040176245</v>
      </c>
      <c r="L8481" s="110">
        <v>0.51774444797989061</v>
      </c>
      <c r="M8481" s="110">
        <v>0.51130679928116163</v>
      </c>
      <c r="N8481" s="110">
        <v>0.93337215617119496</v>
      </c>
      <c r="O8481" s="110">
        <v>0.87025636444681809</v>
      </c>
      <c r="P8481" s="110">
        <v>0.55922280398892887</v>
      </c>
      <c r="Q8481" s="110">
        <v>0.16603083749941944</v>
      </c>
      <c r="R8481" s="110">
        <v>0.1</v>
      </c>
      <c r="S8481" s="110">
        <v>0.4490423515955842</v>
      </c>
      <c r="T8481" s="110">
        <v>0.38143991196088267</v>
      </c>
      <c r="U8481" s="110">
        <v>0.42567186592613493</v>
      </c>
    </row>
    <row r="8482" spans="1:21">
      <c r="A8482" s="54">
        <v>8480</v>
      </c>
      <c r="B8482" s="107">
        <v>50682</v>
      </c>
      <c r="C8482" s="107">
        <v>50682</v>
      </c>
      <c r="D8482" s="107">
        <v>63259.999999999993</v>
      </c>
      <c r="E8482" s="108">
        <v>3046250000</v>
      </c>
      <c r="F8482" s="107">
        <v>0</v>
      </c>
      <c r="G8482" s="110">
        <v>10.702720903669608</v>
      </c>
      <c r="H8482" s="110">
        <v>18.860925237711577</v>
      </c>
      <c r="I8482" s="110">
        <v>23.400651659691789</v>
      </c>
      <c r="J8482" s="110">
        <v>18.865041224888337</v>
      </c>
      <c r="K8482" s="110">
        <v>6.5478253385718599</v>
      </c>
      <c r="L8482" s="110">
        <v>3.9828764630221527</v>
      </c>
      <c r="M8482" s="110">
        <v>3.41906961862618</v>
      </c>
      <c r="N8482" s="110">
        <v>2.8625011548920818</v>
      </c>
      <c r="O8482" s="110">
        <v>2.4919041159232878</v>
      </c>
      <c r="P8482" s="110">
        <v>1.7273426258104609</v>
      </c>
      <c r="Q8482" s="110">
        <v>1.8748386754527202</v>
      </c>
      <c r="R8482" s="110">
        <v>4.1546956845836398</v>
      </c>
      <c r="S8482" s="110">
        <v>0</v>
      </c>
      <c r="T8482" s="110">
        <v>8.2408660585703082</v>
      </c>
      <c r="U8482" s="110">
        <v>8.24086605857031</v>
      </c>
    </row>
    <row r="8483" spans="1:21">
      <c r="A8483" s="54">
        <v>8481</v>
      </c>
      <c r="B8483" s="107">
        <v>50683</v>
      </c>
      <c r="C8483" s="107">
        <v>50683</v>
      </c>
      <c r="D8483" s="107">
        <v>2978521</v>
      </c>
      <c r="E8483" s="108">
        <v>3046250000</v>
      </c>
      <c r="F8483" s="107">
        <v>0</v>
      </c>
      <c r="G8483" s="110">
        <v>1.8152246084428749</v>
      </c>
      <c r="H8483" s="110">
        <v>3.0991400923883208</v>
      </c>
      <c r="I8483" s="110">
        <v>3.4169213828713842</v>
      </c>
      <c r="J8483" s="110">
        <v>3.6372209266662998</v>
      </c>
      <c r="K8483" s="110">
        <v>0.95300808860322617</v>
      </c>
      <c r="L8483" s="110">
        <v>0.55553330586313088</v>
      </c>
      <c r="M8483" s="110">
        <v>0.47864079664889675</v>
      </c>
      <c r="N8483" s="110">
        <v>0.39474734747047635</v>
      </c>
      <c r="O8483" s="110">
        <v>0.34850811898599771</v>
      </c>
      <c r="P8483" s="110">
        <v>0.25838602347738931</v>
      </c>
      <c r="Q8483" s="110">
        <v>0.28174760011014877</v>
      </c>
      <c r="R8483" s="110">
        <v>0.6121761542979931</v>
      </c>
      <c r="S8483" s="110">
        <v>3.1114818843148315</v>
      </c>
      <c r="T8483" s="110">
        <v>1.3209378704855115</v>
      </c>
      <c r="U8483" s="110">
        <v>2.6253043695763538</v>
      </c>
    </row>
    <row r="8484" spans="1:21">
      <c r="A8484" s="54">
        <v>8482</v>
      </c>
      <c r="B8484" s="107">
        <v>50684</v>
      </c>
      <c r="C8484" s="107">
        <v>50684</v>
      </c>
      <c r="D8484" s="107">
        <v>17453158.999999996</v>
      </c>
      <c r="E8484" s="108">
        <v>6088640000</v>
      </c>
      <c r="F8484" s="107">
        <v>0</v>
      </c>
      <c r="G8484" s="110">
        <v>0.51982775670694603</v>
      </c>
      <c r="H8484" s="110">
        <v>0.90477879203795286</v>
      </c>
      <c r="I8484" s="110">
        <v>0.9761181197420401</v>
      </c>
      <c r="J8484" s="110">
        <v>0.71100507096192123</v>
      </c>
      <c r="K8484" s="110">
        <v>0.18207341718011699</v>
      </c>
      <c r="L8484" s="110">
        <v>0.14768880133740481</v>
      </c>
      <c r="M8484" s="110">
        <v>0.1399951343940771</v>
      </c>
      <c r="N8484" s="110">
        <v>0.12103061273513037</v>
      </c>
      <c r="O8484" s="110">
        <v>0.1014420924017938</v>
      </c>
      <c r="P8484" s="110">
        <v>0.1</v>
      </c>
      <c r="Q8484" s="110">
        <v>0.1</v>
      </c>
      <c r="R8484" s="110">
        <v>0.2069213587580544</v>
      </c>
      <c r="S8484" s="110">
        <v>0.44172961207787881</v>
      </c>
      <c r="T8484" s="110">
        <v>0.35090676302128654</v>
      </c>
      <c r="U8484" s="110">
        <v>0.36496615559797407</v>
      </c>
    </row>
    <row r="8485" spans="1:21">
      <c r="A8485" s="54">
        <v>8483</v>
      </c>
      <c r="B8485" s="107">
        <v>50685</v>
      </c>
      <c r="C8485" s="107">
        <v>50685</v>
      </c>
      <c r="D8485" s="107">
        <v>10701117</v>
      </c>
      <c r="E8485" s="108">
        <v>6088640000</v>
      </c>
      <c r="F8485" s="107">
        <v>0</v>
      </c>
      <c r="G8485" s="110">
        <v>0.66423339082087296</v>
      </c>
      <c r="H8485" s="110">
        <v>1.2965858890497222</v>
      </c>
      <c r="I8485" s="110">
        <v>1.4782582675430835</v>
      </c>
      <c r="J8485" s="110">
        <v>1.3954146577296387</v>
      </c>
      <c r="K8485" s="110">
        <v>0.34756961748371573</v>
      </c>
      <c r="L8485" s="110">
        <v>0.20210910702139101</v>
      </c>
      <c r="M8485" s="110">
        <v>0.18338937400839841</v>
      </c>
      <c r="N8485" s="110">
        <v>0.1623960070509155</v>
      </c>
      <c r="O8485" s="110">
        <v>0.14345402460997758</v>
      </c>
      <c r="P8485" s="110">
        <v>0.14149001053040189</v>
      </c>
      <c r="Q8485" s="110">
        <v>0.13483207011892734</v>
      </c>
      <c r="R8485" s="110">
        <v>0.28498223312156351</v>
      </c>
      <c r="S8485" s="110">
        <v>0.80321670878040763</v>
      </c>
      <c r="T8485" s="110">
        <v>0.53622622075738391</v>
      </c>
      <c r="U8485" s="110">
        <v>0.57201313369551265</v>
      </c>
    </row>
    <row r="8486" spans="1:21">
      <c r="A8486" s="54">
        <v>8484</v>
      </c>
      <c r="B8486" s="107">
        <v>50686</v>
      </c>
      <c r="C8486" s="107">
        <v>50686</v>
      </c>
      <c r="D8486" s="107">
        <v>7310084.9999999972</v>
      </c>
      <c r="E8486" s="108">
        <v>3046250000</v>
      </c>
      <c r="F8486" s="107">
        <v>0</v>
      </c>
      <c r="G8486" s="110">
        <v>0.81773142420993328</v>
      </c>
      <c r="H8486" s="110">
        <v>1.4719903388814846</v>
      </c>
      <c r="I8486" s="110">
        <v>1.6411502312374784</v>
      </c>
      <c r="J8486" s="110">
        <v>1.639262594855796</v>
      </c>
      <c r="K8486" s="110">
        <v>0.26197299427980109</v>
      </c>
      <c r="L8486" s="110">
        <v>0.1615189960458295</v>
      </c>
      <c r="M8486" s="110">
        <v>0.18519029988693955</v>
      </c>
      <c r="N8486" s="110">
        <v>0.16705927784309563</v>
      </c>
      <c r="O8486" s="110">
        <v>0.13148324069502515</v>
      </c>
      <c r="P8486" s="110">
        <v>0.12312573602616381</v>
      </c>
      <c r="Q8486" s="110">
        <v>0.12078853972363328</v>
      </c>
      <c r="R8486" s="110">
        <v>0.33447917180594927</v>
      </c>
      <c r="S8486" s="110">
        <v>0.75830151104857468</v>
      </c>
      <c r="T8486" s="110">
        <v>0.58797940379092739</v>
      </c>
      <c r="U8486" s="110">
        <v>0.61708979291431831</v>
      </c>
    </row>
    <row r="8487" spans="1:21">
      <c r="A8487" s="54">
        <v>8485</v>
      </c>
      <c r="B8487" s="107">
        <v>50689</v>
      </c>
      <c r="C8487" s="107">
        <v>50689</v>
      </c>
      <c r="D8487" s="107">
        <v>15576206</v>
      </c>
      <c r="E8487" s="108">
        <v>6092510000</v>
      </c>
      <c r="F8487" s="107">
        <v>0</v>
      </c>
      <c r="G8487" s="110">
        <v>1.4867701001185476</v>
      </c>
      <c r="H8487" s="110">
        <v>2.7749846359956023</v>
      </c>
      <c r="I8487" s="110">
        <v>2.7431177158425193</v>
      </c>
      <c r="J8487" s="110">
        <v>3.2549111027925686</v>
      </c>
      <c r="K8487" s="110">
        <v>0.72701241296970942</v>
      </c>
      <c r="L8487" s="110">
        <v>0.3569419535452788</v>
      </c>
      <c r="M8487" s="110">
        <v>0.48276733741621447</v>
      </c>
      <c r="N8487" s="110">
        <v>0.49721019269396877</v>
      </c>
      <c r="O8487" s="110">
        <v>0.32292516616431988</v>
      </c>
      <c r="P8487" s="110">
        <v>0.22940692202867335</v>
      </c>
      <c r="Q8487" s="110">
        <v>0.22119964656498134</v>
      </c>
      <c r="R8487" s="110">
        <v>0.48096627279710441</v>
      </c>
      <c r="S8487" s="110">
        <v>1.1056116495753205</v>
      </c>
      <c r="T8487" s="110">
        <v>1.1315177882441241</v>
      </c>
      <c r="U8487" s="110">
        <v>1.1243115728231887</v>
      </c>
    </row>
    <row r="8488" spans="1:21">
      <c r="A8488" s="54">
        <v>8486</v>
      </c>
      <c r="B8488" s="107">
        <v>50690</v>
      </c>
      <c r="C8488" s="107">
        <v>50690</v>
      </c>
      <c r="D8488" s="107">
        <v>85717</v>
      </c>
      <c r="E8488" s="108">
        <v>3046250000</v>
      </c>
      <c r="F8488" s="107">
        <v>0</v>
      </c>
      <c r="G8488" s="110">
        <v>34.228621532220309</v>
      </c>
      <c r="H8488" s="110">
        <v>88.668671869362768</v>
      </c>
      <c r="I8488" s="110">
        <v>99.633436145266913</v>
      </c>
      <c r="J8488" s="110">
        <v>100</v>
      </c>
      <c r="K8488" s="110">
        <v>32.23939696317229</v>
      </c>
      <c r="L8488" s="110">
        <v>13.103015158058742</v>
      </c>
      <c r="M8488" s="110">
        <v>18.835563401632616</v>
      </c>
      <c r="N8488" s="110">
        <v>21.770238140237446</v>
      </c>
      <c r="O8488" s="110">
        <v>20.955677439718155</v>
      </c>
      <c r="P8488" s="110">
        <v>15.581034780308576</v>
      </c>
      <c r="Q8488" s="110">
        <v>11.301362061468646</v>
      </c>
      <c r="R8488" s="110">
        <v>14.817739955371156</v>
      </c>
      <c r="S8488" s="110">
        <v>0</v>
      </c>
      <c r="T8488" s="110">
        <v>39.261229787234804</v>
      </c>
      <c r="U8488" s="110">
        <v>39.26122978723479</v>
      </c>
    </row>
    <row r="8489" spans="1:21">
      <c r="A8489" s="54">
        <v>8487</v>
      </c>
      <c r="B8489" s="107">
        <v>50691</v>
      </c>
      <c r="C8489" s="107">
        <v>50691</v>
      </c>
      <c r="D8489" s="107">
        <v>181948.99999999997</v>
      </c>
      <c r="E8489" s="108">
        <v>3046250000</v>
      </c>
      <c r="F8489" s="107">
        <v>1</v>
      </c>
      <c r="G8489" s="110">
        <v>-99999</v>
      </c>
      <c r="H8489" s="110">
        <v>-99999</v>
      </c>
      <c r="I8489" s="110">
        <v>-99999</v>
      </c>
      <c r="J8489" s="110">
        <v>-99999</v>
      </c>
      <c r="K8489" s="110">
        <v>-99999</v>
      </c>
      <c r="L8489" s="110">
        <v>-99999</v>
      </c>
      <c r="M8489" s="110">
        <v>-99999</v>
      </c>
      <c r="N8489" s="110">
        <v>-99999</v>
      </c>
      <c r="O8489" s="110">
        <v>-99999</v>
      </c>
      <c r="P8489" s="110">
        <v>-99999</v>
      </c>
      <c r="Q8489" s="110">
        <v>-99999</v>
      </c>
      <c r="R8489" s="110">
        <v>-99999</v>
      </c>
      <c r="S8489" s="110">
        <v>0</v>
      </c>
      <c r="T8489" s="110">
        <v>0</v>
      </c>
      <c r="U8489" s="110">
        <v>0</v>
      </c>
    </row>
    <row r="8490" spans="1:21">
      <c r="A8490" s="54">
        <v>8488</v>
      </c>
      <c r="B8490" s="107">
        <v>50692</v>
      </c>
      <c r="C8490" s="107">
        <v>50692</v>
      </c>
      <c r="D8490" s="107">
        <v>5708531.0000000009</v>
      </c>
      <c r="E8490" s="108">
        <v>12184800000</v>
      </c>
      <c r="F8490" s="107">
        <v>0</v>
      </c>
      <c r="G8490" s="110">
        <v>0.28947204347986966</v>
      </c>
      <c r="H8490" s="110">
        <v>0.46726569560659703</v>
      </c>
      <c r="I8490" s="110">
        <v>0.58538927992888068</v>
      </c>
      <c r="J8490" s="110">
        <v>0.37190685513321764</v>
      </c>
      <c r="K8490" s="110">
        <v>0.18092405727263855</v>
      </c>
      <c r="L8490" s="110">
        <v>0.12955304283907745</v>
      </c>
      <c r="M8490" s="110">
        <v>0.1</v>
      </c>
      <c r="N8490" s="110">
        <v>0.10513697894678786</v>
      </c>
      <c r="O8490" s="110">
        <v>0.12556417668103467</v>
      </c>
      <c r="P8490" s="110">
        <v>0.12208519582142253</v>
      </c>
      <c r="Q8490" s="110">
        <v>0.1024688202566727</v>
      </c>
      <c r="R8490" s="110">
        <v>0.12386839404161669</v>
      </c>
      <c r="S8490" s="110">
        <v>0</v>
      </c>
      <c r="T8490" s="110">
        <v>0.22530287833398463</v>
      </c>
      <c r="U8490" s="110">
        <v>0.22530287833398463</v>
      </c>
    </row>
    <row r="8491" spans="1:21">
      <c r="A8491" s="54">
        <v>8489</v>
      </c>
      <c r="B8491" s="107">
        <v>50694</v>
      </c>
      <c r="C8491" s="107">
        <v>50694</v>
      </c>
      <c r="D8491" s="107">
        <v>1066255.9999999998</v>
      </c>
      <c r="E8491" s="108">
        <v>3046250000</v>
      </c>
      <c r="F8491" s="107">
        <v>0</v>
      </c>
      <c r="G8491" s="110">
        <v>0.24762449605540895</v>
      </c>
      <c r="H8491" s="110">
        <v>0.39660245776397679</v>
      </c>
      <c r="I8491" s="110">
        <v>0.47680249311241346</v>
      </c>
      <c r="J8491" s="110">
        <v>0.32393229584515737</v>
      </c>
      <c r="K8491" s="110">
        <v>0.15759830549378093</v>
      </c>
      <c r="L8491" s="110">
        <v>0.12006723897382567</v>
      </c>
      <c r="M8491" s="110">
        <v>0.1</v>
      </c>
      <c r="N8491" s="110">
        <v>0.1</v>
      </c>
      <c r="O8491" s="110">
        <v>0.11604993982409575</v>
      </c>
      <c r="P8491" s="110">
        <v>0.11392585581491022</v>
      </c>
      <c r="Q8491" s="110">
        <v>0.1</v>
      </c>
      <c r="R8491" s="110">
        <v>0.1105709912069593</v>
      </c>
      <c r="S8491" s="110">
        <v>0</v>
      </c>
      <c r="T8491" s="110">
        <v>0.19693117284087738</v>
      </c>
      <c r="U8491" s="110">
        <v>0.19693117284087747</v>
      </c>
    </row>
    <row r="8492" spans="1:21">
      <c r="A8492" s="54">
        <v>8490</v>
      </c>
      <c r="B8492" s="107">
        <v>50695</v>
      </c>
      <c r="C8492" s="107">
        <v>50695</v>
      </c>
      <c r="D8492" s="107">
        <v>23965224.000000004</v>
      </c>
      <c r="E8492" s="108">
        <v>33608900000</v>
      </c>
      <c r="F8492" s="107">
        <v>0</v>
      </c>
      <c r="G8492" s="110">
        <v>0.10705969878220714</v>
      </c>
      <c r="H8492" s="110">
        <v>0.16819541914984695</v>
      </c>
      <c r="I8492" s="110">
        <v>0.1850309521222529</v>
      </c>
      <c r="J8492" s="110">
        <v>0.11118362560983067</v>
      </c>
      <c r="K8492" s="110">
        <v>0.1</v>
      </c>
      <c r="L8492" s="110">
        <v>0.1</v>
      </c>
      <c r="M8492" s="110">
        <v>0.1</v>
      </c>
      <c r="N8492" s="110">
        <v>0.1</v>
      </c>
      <c r="O8492" s="110">
        <v>0.1</v>
      </c>
      <c r="P8492" s="110">
        <v>0.1</v>
      </c>
      <c r="Q8492" s="110">
        <v>0.1</v>
      </c>
      <c r="R8492" s="110">
        <v>0.1</v>
      </c>
      <c r="S8492" s="110">
        <v>0.16158818447220102</v>
      </c>
      <c r="T8492" s="110">
        <v>0.11428914130534483</v>
      </c>
      <c r="U8492" s="110">
        <v>0.11496940827904358</v>
      </c>
    </row>
    <row r="8493" spans="1:21">
      <c r="A8493" s="54">
        <v>8491</v>
      </c>
      <c r="B8493" s="107">
        <v>50729</v>
      </c>
      <c r="C8493" s="107">
        <v>50729</v>
      </c>
      <c r="D8493" s="107">
        <v>205492.00000000003</v>
      </c>
      <c r="E8493" s="108">
        <v>9146040000</v>
      </c>
      <c r="F8493" s="107">
        <v>0</v>
      </c>
      <c r="G8493" s="110">
        <v>0.24017532774052475</v>
      </c>
      <c r="H8493" s="110">
        <v>0.33452437903358034</v>
      </c>
      <c r="I8493" s="110">
        <v>0.42407055486471784</v>
      </c>
      <c r="J8493" s="110">
        <v>0.51479227252862669</v>
      </c>
      <c r="K8493" s="110">
        <v>0.44242840766327413</v>
      </c>
      <c r="L8493" s="110">
        <v>0.33840928906120304</v>
      </c>
      <c r="M8493" s="110">
        <v>0.25851313213143545</v>
      </c>
      <c r="N8493" s="110">
        <v>0.25564894886921624</v>
      </c>
      <c r="O8493" s="110">
        <v>0.30667247253652702</v>
      </c>
      <c r="P8493" s="110">
        <v>0.36104177725011172</v>
      </c>
      <c r="Q8493" s="110">
        <v>0.36596394766100654</v>
      </c>
      <c r="R8493" s="110">
        <v>0.27686889084149835</v>
      </c>
      <c r="S8493" s="110">
        <v>0</v>
      </c>
      <c r="T8493" s="110">
        <v>0.34325911668181019</v>
      </c>
      <c r="U8493" s="110">
        <v>0.34325911668181008</v>
      </c>
    </row>
    <row r="8494" spans="1:21">
      <c r="A8494" s="54">
        <v>8492</v>
      </c>
      <c r="B8494" s="107">
        <v>50730</v>
      </c>
      <c r="C8494" s="107">
        <v>50730</v>
      </c>
      <c r="D8494" s="107">
        <v>250536</v>
      </c>
      <c r="E8494" s="108">
        <v>15256100000</v>
      </c>
      <c r="F8494" s="107">
        <v>0</v>
      </c>
      <c r="G8494" s="110">
        <v>0.23420618536411281</v>
      </c>
      <c r="H8494" s="110">
        <v>0.337604583009813</v>
      </c>
      <c r="I8494" s="110">
        <v>0.44957731687109098</v>
      </c>
      <c r="J8494" s="110">
        <v>0.51899056163558444</v>
      </c>
      <c r="K8494" s="110">
        <v>0.42805899763339522</v>
      </c>
      <c r="L8494" s="110">
        <v>0.29032671047422548</v>
      </c>
      <c r="M8494" s="110">
        <v>0.2404389876332958</v>
      </c>
      <c r="N8494" s="110">
        <v>0.24644928942571706</v>
      </c>
      <c r="O8494" s="110">
        <v>0.34246319725799224</v>
      </c>
      <c r="P8494" s="110">
        <v>0.42293481026102892</v>
      </c>
      <c r="Q8494" s="110">
        <v>0.43514375141930062</v>
      </c>
      <c r="R8494" s="110">
        <v>0.33190828610649037</v>
      </c>
      <c r="S8494" s="110">
        <v>0</v>
      </c>
      <c r="T8494" s="110">
        <v>0.35650855642433726</v>
      </c>
      <c r="U8494" s="110">
        <v>0.35650855642433715</v>
      </c>
    </row>
    <row r="8495" spans="1:21">
      <c r="A8495" s="54">
        <v>8493</v>
      </c>
      <c r="B8495" s="107">
        <v>50731</v>
      </c>
      <c r="C8495" s="107">
        <v>50731</v>
      </c>
      <c r="D8495" s="107">
        <v>14729328</v>
      </c>
      <c r="E8495" s="108">
        <v>15207200000</v>
      </c>
      <c r="F8495" s="107">
        <v>0</v>
      </c>
      <c r="G8495" s="110">
        <v>0.98012680040460431</v>
      </c>
      <c r="H8495" s="110">
        <v>1.4781768771931119</v>
      </c>
      <c r="I8495" s="110">
        <v>1.8187227574987115</v>
      </c>
      <c r="J8495" s="110">
        <v>2.2647393193346019</v>
      </c>
      <c r="K8495" s="110">
        <v>2.0558002716510093</v>
      </c>
      <c r="L8495" s="110">
        <v>0.29149980273972526</v>
      </c>
      <c r="M8495" s="110">
        <v>0.1</v>
      </c>
      <c r="N8495" s="110">
        <v>0.1</v>
      </c>
      <c r="O8495" s="110">
        <v>0.1</v>
      </c>
      <c r="P8495" s="110">
        <v>0.11537326646329445</v>
      </c>
      <c r="Q8495" s="110">
        <v>0.3171033907702</v>
      </c>
      <c r="R8495" s="110">
        <v>0.72291215687834032</v>
      </c>
      <c r="S8495" s="110">
        <v>1.4455769320320262</v>
      </c>
      <c r="T8495" s="110">
        <v>0.86203788691113303</v>
      </c>
      <c r="U8495" s="110">
        <v>1.288989029677889</v>
      </c>
    </row>
    <row r="8496" spans="1:21">
      <c r="A8496" s="54">
        <v>8494</v>
      </c>
      <c r="B8496" s="107">
        <v>50771</v>
      </c>
      <c r="C8496" s="107">
        <v>52220</v>
      </c>
      <c r="D8496" s="107">
        <v>2319506780</v>
      </c>
      <c r="E8496" s="108">
        <v>1416630000000</v>
      </c>
      <c r="F8496" s="107">
        <v>0</v>
      </c>
      <c r="G8496" s="110">
        <v>10.587917303929697</v>
      </c>
      <c r="H8496" s="110">
        <v>12.120165508180344</v>
      </c>
      <c r="I8496" s="110">
        <v>10.306556098681169</v>
      </c>
      <c r="J8496" s="110">
        <v>10.179089802486448</v>
      </c>
      <c r="K8496" s="110">
        <v>7.5250073188248532</v>
      </c>
      <c r="L8496" s="110">
        <v>6.431160711844897</v>
      </c>
      <c r="M8496" s="110">
        <v>4.751633738264899</v>
      </c>
      <c r="N8496" s="110">
        <v>3.1789754719001793</v>
      </c>
      <c r="O8496" s="110">
        <v>2.6175405637586548</v>
      </c>
      <c r="P8496" s="110">
        <v>4.0961509505840814</v>
      </c>
      <c r="Q8496" s="110">
        <v>8.9282625513765321</v>
      </c>
      <c r="R8496" s="110">
        <v>10.794838190222073</v>
      </c>
      <c r="S8496" s="110">
        <v>5.7601382709869373</v>
      </c>
      <c r="T8496" s="110">
        <v>7.6264415175044862</v>
      </c>
      <c r="U8496" s="110">
        <v>6.10683077402311</v>
      </c>
    </row>
    <row r="8497" spans="1:21">
      <c r="A8497" s="54">
        <v>8495</v>
      </c>
      <c r="B8497" s="107">
        <v>50857</v>
      </c>
      <c r="C8497" s="107">
        <v>50857</v>
      </c>
      <c r="D8497" s="107">
        <v>53160783</v>
      </c>
      <c r="E8497" s="108">
        <v>79015500000</v>
      </c>
      <c r="F8497" s="107">
        <v>0</v>
      </c>
      <c r="G8497" s="110">
        <v>23.386986477303655</v>
      </c>
      <c r="H8497" s="110">
        <v>43.597952309309242</v>
      </c>
      <c r="I8497" s="110">
        <v>7.7088857172579823</v>
      </c>
      <c r="J8497" s="110">
        <v>3.3689022782028135</v>
      </c>
      <c r="K8497" s="110">
        <v>1.943650446719007</v>
      </c>
      <c r="L8497" s="110">
        <v>3.4087592513153342</v>
      </c>
      <c r="M8497" s="110">
        <v>16.922077211835358</v>
      </c>
      <c r="N8497" s="110">
        <v>5.1352069016529196</v>
      </c>
      <c r="O8497" s="110">
        <v>3.8159502416530131</v>
      </c>
      <c r="P8497" s="110">
        <v>3.0818306313183434</v>
      </c>
      <c r="Q8497" s="110">
        <v>6.0016469801683616</v>
      </c>
      <c r="R8497" s="110">
        <v>10.274960770087452</v>
      </c>
      <c r="S8497" s="110">
        <v>10.234029025300902</v>
      </c>
      <c r="T8497" s="110">
        <v>10.720567434735289</v>
      </c>
      <c r="U8497" s="110">
        <v>10.404693788530206</v>
      </c>
    </row>
    <row r="8498" spans="1:21">
      <c r="A8498" s="54">
        <v>8496</v>
      </c>
      <c r="B8498" s="107">
        <v>50858</v>
      </c>
      <c r="C8498" s="107">
        <v>50858</v>
      </c>
      <c r="D8498" s="107">
        <v>193930.99999999997</v>
      </c>
      <c r="E8498" s="108">
        <v>3046250000</v>
      </c>
      <c r="F8498" s="107">
        <v>0</v>
      </c>
      <c r="G8498" s="110">
        <v>62.346125675279225</v>
      </c>
      <c r="H8498" s="110">
        <v>100</v>
      </c>
      <c r="I8498" s="110">
        <v>72.663832107040164</v>
      </c>
      <c r="J8498" s="110">
        <v>47.210852919700585</v>
      </c>
      <c r="K8498" s="110">
        <v>50.669556462782644</v>
      </c>
      <c r="L8498" s="110">
        <v>87.107885927016326</v>
      </c>
      <c r="M8498" s="110">
        <v>100</v>
      </c>
      <c r="N8498" s="110">
        <v>10.048528614384756</v>
      </c>
      <c r="O8498" s="110">
        <v>100</v>
      </c>
      <c r="P8498" s="110">
        <v>100</v>
      </c>
      <c r="Q8498" s="110">
        <v>100</v>
      </c>
      <c r="R8498" s="110">
        <v>24.127173431889837</v>
      </c>
      <c r="S8498" s="110">
        <v>0</v>
      </c>
      <c r="T8498" s="110">
        <v>71.181162928174459</v>
      </c>
      <c r="U8498" s="110">
        <v>71.181162928174473</v>
      </c>
    </row>
    <row r="8499" spans="1:21">
      <c r="A8499" s="54">
        <v>8497</v>
      </c>
      <c r="B8499" s="107">
        <v>50859</v>
      </c>
      <c r="C8499" s="107">
        <v>50859</v>
      </c>
      <c r="D8499" s="107">
        <v>22842541.000000004</v>
      </c>
      <c r="E8499" s="108">
        <v>3046250000</v>
      </c>
      <c r="F8499" s="107">
        <v>0</v>
      </c>
      <c r="G8499" s="110">
        <v>26.994159183856318</v>
      </c>
      <c r="H8499" s="110">
        <v>34.788513976128932</v>
      </c>
      <c r="I8499" s="110">
        <v>30.935415381493595</v>
      </c>
      <c r="J8499" s="110">
        <v>29.641199438147197</v>
      </c>
      <c r="K8499" s="110">
        <v>25.331716403948629</v>
      </c>
      <c r="L8499" s="110">
        <v>15.77876446079163</v>
      </c>
      <c r="M8499" s="110">
        <v>16.128244858258469</v>
      </c>
      <c r="N8499" s="110">
        <v>19.634576652220328</v>
      </c>
      <c r="O8499" s="110">
        <v>20.873121690060884</v>
      </c>
      <c r="P8499" s="110">
        <v>17.872219436438144</v>
      </c>
      <c r="Q8499" s="110">
        <v>13.46438514175887</v>
      </c>
      <c r="R8499" s="110">
        <v>15.613341155478331</v>
      </c>
      <c r="S8499" s="110">
        <v>22.071555960624089</v>
      </c>
      <c r="T8499" s="110">
        <v>22.254638148215108</v>
      </c>
      <c r="U8499" s="110">
        <v>22.237854264565545</v>
      </c>
    </row>
    <row r="8500" spans="1:21">
      <c r="A8500" s="54">
        <v>8498</v>
      </c>
      <c r="B8500" s="107">
        <v>50860</v>
      </c>
      <c r="C8500" s="107">
        <v>50860</v>
      </c>
      <c r="D8500" s="107">
        <v>280217047.99999994</v>
      </c>
      <c r="E8500" s="108">
        <v>3046250000</v>
      </c>
      <c r="F8500" s="107">
        <v>0</v>
      </c>
      <c r="G8500" s="110">
        <v>100</v>
      </c>
      <c r="H8500" s="110">
        <v>44.210172966409885</v>
      </c>
      <c r="I8500" s="110">
        <v>100</v>
      </c>
      <c r="J8500" s="110">
        <v>100</v>
      </c>
      <c r="K8500" s="110">
        <v>100</v>
      </c>
      <c r="L8500" s="110">
        <v>100</v>
      </c>
      <c r="M8500" s="110">
        <v>100</v>
      </c>
      <c r="N8500" s="110">
        <v>100</v>
      </c>
      <c r="O8500" s="110">
        <v>100</v>
      </c>
      <c r="P8500" s="110">
        <v>100</v>
      </c>
      <c r="Q8500" s="110">
        <v>0.96262055053034945</v>
      </c>
      <c r="R8500" s="110">
        <v>2.3656605887962789</v>
      </c>
      <c r="S8500" s="110">
        <v>83.183541743698797</v>
      </c>
      <c r="T8500" s="110">
        <v>78.961537842144708</v>
      </c>
      <c r="U8500" s="110">
        <v>82.130826217342943</v>
      </c>
    </row>
    <row r="8501" spans="1:21">
      <c r="A8501" s="54">
        <v>8499</v>
      </c>
      <c r="B8501" s="107">
        <v>50861</v>
      </c>
      <c r="C8501" s="107">
        <v>50861</v>
      </c>
      <c r="D8501" s="107">
        <v>335918208</v>
      </c>
      <c r="E8501" s="108">
        <v>3046250000</v>
      </c>
      <c r="F8501" s="107">
        <v>0</v>
      </c>
      <c r="G8501" s="110">
        <v>100</v>
      </c>
      <c r="H8501" s="110">
        <v>34.266161677771883</v>
      </c>
      <c r="I8501" s="110">
        <v>36.478205060548326</v>
      </c>
      <c r="J8501" s="110">
        <v>100</v>
      </c>
      <c r="K8501" s="110">
        <v>100</v>
      </c>
      <c r="L8501" s="110">
        <v>100</v>
      </c>
      <c r="M8501" s="110">
        <v>100</v>
      </c>
      <c r="N8501" s="110">
        <v>100</v>
      </c>
      <c r="O8501" s="110">
        <v>100</v>
      </c>
      <c r="P8501" s="110">
        <v>100</v>
      </c>
      <c r="Q8501" s="110">
        <v>6.8682928920218727</v>
      </c>
      <c r="R8501" s="110">
        <v>14.873233747157627</v>
      </c>
      <c r="S8501" s="110">
        <v>81.291036087099314</v>
      </c>
      <c r="T8501" s="110">
        <v>74.373824448124978</v>
      </c>
      <c r="U8501" s="110">
        <v>81.066342533620997</v>
      </c>
    </row>
    <row r="8502" spans="1:21">
      <c r="A8502" s="54">
        <v>8500</v>
      </c>
      <c r="B8502" s="107">
        <v>50862</v>
      </c>
      <c r="C8502" s="107">
        <v>50862</v>
      </c>
      <c r="D8502" s="107">
        <v>10834153</v>
      </c>
      <c r="E8502" s="108">
        <v>3046250000</v>
      </c>
      <c r="F8502" s="107">
        <v>0</v>
      </c>
      <c r="G8502" s="110">
        <v>100</v>
      </c>
      <c r="H8502" s="110">
        <v>100</v>
      </c>
      <c r="I8502" s="110">
        <v>100</v>
      </c>
      <c r="J8502" s="110">
        <v>100</v>
      </c>
      <c r="K8502" s="110">
        <v>100</v>
      </c>
      <c r="L8502" s="110">
        <v>100</v>
      </c>
      <c r="M8502" s="110">
        <v>100</v>
      </c>
      <c r="N8502" s="110">
        <v>100</v>
      </c>
      <c r="O8502" s="110">
        <v>100</v>
      </c>
      <c r="P8502" s="110">
        <v>100</v>
      </c>
      <c r="Q8502" s="110">
        <v>100</v>
      </c>
      <c r="R8502" s="110">
        <v>100</v>
      </c>
      <c r="S8502" s="110">
        <v>100</v>
      </c>
      <c r="T8502" s="110">
        <v>100</v>
      </c>
      <c r="U8502" s="110">
        <v>100.00000000000003</v>
      </c>
    </row>
    <row r="8503" spans="1:21">
      <c r="A8503" s="54">
        <v>8501</v>
      </c>
      <c r="B8503" s="107">
        <v>50863</v>
      </c>
      <c r="C8503" s="107">
        <v>50863</v>
      </c>
      <c r="D8503" s="107">
        <v>359975015.99999988</v>
      </c>
      <c r="E8503" s="108">
        <v>6092510000</v>
      </c>
      <c r="F8503" s="107">
        <v>0</v>
      </c>
      <c r="G8503" s="110">
        <v>0.91264171346991529</v>
      </c>
      <c r="H8503" s="110">
        <v>1.7571091229955931</v>
      </c>
      <c r="I8503" s="110">
        <v>3.0749903699355845</v>
      </c>
      <c r="J8503" s="110">
        <v>3.0673073927985817</v>
      </c>
      <c r="K8503" s="110">
        <v>5.097676009951023</v>
      </c>
      <c r="L8503" s="110">
        <v>100</v>
      </c>
      <c r="M8503" s="110">
        <v>100</v>
      </c>
      <c r="N8503" s="110">
        <v>100</v>
      </c>
      <c r="O8503" s="110">
        <v>36.369735671001798</v>
      </c>
      <c r="P8503" s="110">
        <v>2.95984556596086</v>
      </c>
      <c r="Q8503" s="110">
        <v>0.45527135188469497</v>
      </c>
      <c r="R8503" s="110">
        <v>0.55696393798255794</v>
      </c>
      <c r="S8503" s="110">
        <v>40.401431318746681</v>
      </c>
      <c r="T8503" s="110">
        <v>29.520961761331719</v>
      </c>
      <c r="U8503" s="110">
        <v>40.202598669314661</v>
      </c>
    </row>
    <row r="8504" spans="1:21">
      <c r="A8504" s="54">
        <v>8502</v>
      </c>
      <c r="B8504" s="107">
        <v>50866</v>
      </c>
      <c r="C8504" s="107">
        <v>50866</v>
      </c>
      <c r="D8504" s="107">
        <v>395758263.99999988</v>
      </c>
      <c r="E8504" s="108">
        <v>9149450000</v>
      </c>
      <c r="F8504" s="107">
        <v>0</v>
      </c>
      <c r="G8504" s="110">
        <v>0.39500511786819065</v>
      </c>
      <c r="H8504" s="110">
        <v>0.46662084741064286</v>
      </c>
      <c r="I8504" s="110">
        <v>0.64910052090533688</v>
      </c>
      <c r="J8504" s="110">
        <v>0.73065461147764665</v>
      </c>
      <c r="K8504" s="110">
        <v>1.0287866193157376</v>
      </c>
      <c r="L8504" s="110">
        <v>1.7365335767826109</v>
      </c>
      <c r="M8504" s="110">
        <v>2.3138456850064442</v>
      </c>
      <c r="N8504" s="110">
        <v>2.1152527924947973</v>
      </c>
      <c r="O8504" s="110">
        <v>1.372801792301297</v>
      </c>
      <c r="P8504" s="110">
        <v>1.0408324850867123</v>
      </c>
      <c r="Q8504" s="110">
        <v>0.59293467606082717</v>
      </c>
      <c r="R8504" s="110">
        <v>0.35752529577416003</v>
      </c>
      <c r="S8504" s="110">
        <v>1.4111310488538782</v>
      </c>
      <c r="T8504" s="110">
        <v>1.0666578350403668</v>
      </c>
      <c r="U8504" s="110">
        <v>1.3968616577521236</v>
      </c>
    </row>
    <row r="8505" spans="1:21">
      <c r="A8505" s="54">
        <v>8503</v>
      </c>
      <c r="B8505" s="107">
        <v>50867</v>
      </c>
      <c r="C8505" s="107">
        <v>50867</v>
      </c>
      <c r="D8505" s="107">
        <v>392980.99999999994</v>
      </c>
      <c r="E8505" s="108">
        <v>3046250000</v>
      </c>
      <c r="F8505" s="107">
        <v>1</v>
      </c>
      <c r="G8505" s="110">
        <v>-99999</v>
      </c>
      <c r="H8505" s="110">
        <v>-99999</v>
      </c>
      <c r="I8505" s="110">
        <v>-99999</v>
      </c>
      <c r="J8505" s="110">
        <v>-99999</v>
      </c>
      <c r="K8505" s="110">
        <v>-99999</v>
      </c>
      <c r="L8505" s="110">
        <v>-99999</v>
      </c>
      <c r="M8505" s="110">
        <v>-99999</v>
      </c>
      <c r="N8505" s="110">
        <v>-99999</v>
      </c>
      <c r="O8505" s="110">
        <v>-99999</v>
      </c>
      <c r="P8505" s="110">
        <v>-99999</v>
      </c>
      <c r="Q8505" s="110">
        <v>-99999</v>
      </c>
      <c r="R8505" s="110">
        <v>-99999</v>
      </c>
      <c r="S8505" s="110">
        <v>0</v>
      </c>
      <c r="T8505" s="110">
        <v>0</v>
      </c>
      <c r="U8505" s="110">
        <v>0</v>
      </c>
    </row>
    <row r="8506" spans="1:21">
      <c r="A8506" s="54">
        <v>8504</v>
      </c>
      <c r="B8506" s="107">
        <v>50868</v>
      </c>
      <c r="C8506" s="107">
        <v>50868</v>
      </c>
      <c r="D8506" s="107">
        <v>8956269</v>
      </c>
      <c r="E8506" s="108">
        <v>3046250000</v>
      </c>
      <c r="F8506" s="107">
        <v>0</v>
      </c>
      <c r="G8506" s="110">
        <v>2.0399282779357959</v>
      </c>
      <c r="H8506" s="110">
        <v>2.7535790656299999</v>
      </c>
      <c r="I8506" s="110">
        <v>2.7616414226492618</v>
      </c>
      <c r="J8506" s="110">
        <v>2.3286094672544735</v>
      </c>
      <c r="K8506" s="110">
        <v>0.94556587550010207</v>
      </c>
      <c r="L8506" s="110">
        <v>0.63387129457354618</v>
      </c>
      <c r="M8506" s="110">
        <v>0.4912999496049435</v>
      </c>
      <c r="N8506" s="110">
        <v>0.33284362205001705</v>
      </c>
      <c r="O8506" s="110">
        <v>0.24425457106441059</v>
      </c>
      <c r="P8506" s="110">
        <v>0.24597160009560998</v>
      </c>
      <c r="Q8506" s="110">
        <v>0.40184406887776936</v>
      </c>
      <c r="R8506" s="110">
        <v>1.2202173877520561</v>
      </c>
      <c r="S8506" s="110">
        <v>1.2514908387623249</v>
      </c>
      <c r="T8506" s="110">
        <v>1.1999688835823323</v>
      </c>
      <c r="U8506" s="110">
        <v>1.2478817352560994</v>
      </c>
    </row>
    <row r="8507" spans="1:21">
      <c r="A8507" s="54">
        <v>8505</v>
      </c>
      <c r="B8507" s="107">
        <v>50869</v>
      </c>
      <c r="C8507" s="107">
        <v>50869</v>
      </c>
      <c r="D8507" s="107">
        <v>14682586</v>
      </c>
      <c r="E8507" s="108">
        <v>3046250000</v>
      </c>
      <c r="F8507" s="107">
        <v>0</v>
      </c>
      <c r="G8507" s="110">
        <v>1.3344758304637514</v>
      </c>
      <c r="H8507" s="110">
        <v>1.7786528962695753</v>
      </c>
      <c r="I8507" s="110">
        <v>1.7936999060418357</v>
      </c>
      <c r="J8507" s="110">
        <v>1.723323903311508</v>
      </c>
      <c r="K8507" s="110">
        <v>0.977001337703024</v>
      </c>
      <c r="L8507" s="110">
        <v>0.60684988114510774</v>
      </c>
      <c r="M8507" s="110">
        <v>0.40242592268368649</v>
      </c>
      <c r="N8507" s="110">
        <v>0.2738122311381595</v>
      </c>
      <c r="O8507" s="110">
        <v>0.21159626656211689</v>
      </c>
      <c r="P8507" s="110">
        <v>0.18784017279573501</v>
      </c>
      <c r="Q8507" s="110">
        <v>0.28090962916688078</v>
      </c>
      <c r="R8507" s="110">
        <v>0.66821963768905801</v>
      </c>
      <c r="S8507" s="110">
        <v>0.87141960138718455</v>
      </c>
      <c r="T8507" s="110">
        <v>0.85323396791420325</v>
      </c>
      <c r="U8507" s="110">
        <v>0.86822823555486994</v>
      </c>
    </row>
    <row r="8508" spans="1:21">
      <c r="A8508" s="54">
        <v>8506</v>
      </c>
      <c r="B8508" s="107">
        <v>50872</v>
      </c>
      <c r="C8508" s="107">
        <v>50872</v>
      </c>
      <c r="D8508" s="107">
        <v>273305870.99999994</v>
      </c>
      <c r="E8508" s="108">
        <v>6092510000</v>
      </c>
      <c r="F8508" s="107">
        <v>0</v>
      </c>
      <c r="G8508" s="110">
        <v>0.53324559466578103</v>
      </c>
      <c r="H8508" s="110">
        <v>0.75677406459710583</v>
      </c>
      <c r="I8508" s="110">
        <v>0.921828864487797</v>
      </c>
      <c r="J8508" s="110">
        <v>1.343308607820026</v>
      </c>
      <c r="K8508" s="110">
        <v>1.7234040808696935</v>
      </c>
      <c r="L8508" s="110">
        <v>2.9848511433872504</v>
      </c>
      <c r="M8508" s="110">
        <v>2.7404487802137036</v>
      </c>
      <c r="N8508" s="110">
        <v>1.3398042045090246</v>
      </c>
      <c r="O8508" s="110">
        <v>0.77699440209167892</v>
      </c>
      <c r="P8508" s="110">
        <v>0.46583224815658841</v>
      </c>
      <c r="Q8508" s="110">
        <v>0.13880694273011313</v>
      </c>
      <c r="R8508" s="110">
        <v>0.14638256434181179</v>
      </c>
      <c r="S8508" s="110">
        <v>1.8156739171286902</v>
      </c>
      <c r="T8508" s="110">
        <v>1.1559734581558812</v>
      </c>
      <c r="U8508" s="110">
        <v>1.7802932784262127</v>
      </c>
    </row>
    <row r="8509" spans="1:21">
      <c r="A8509" s="54">
        <v>8507</v>
      </c>
      <c r="B8509" s="107">
        <v>50873</v>
      </c>
      <c r="C8509" s="107">
        <v>50873</v>
      </c>
      <c r="D8509" s="107">
        <v>273828</v>
      </c>
      <c r="E8509" s="108">
        <v>3046250000</v>
      </c>
      <c r="F8509" s="107">
        <v>0</v>
      </c>
      <c r="G8509" s="110">
        <v>3.1088765559819906</v>
      </c>
      <c r="H8509" s="110">
        <v>5.8440092020933117</v>
      </c>
      <c r="I8509" s="110">
        <v>11.40023734755419</v>
      </c>
      <c r="J8509" s="110">
        <v>18.817668998414586</v>
      </c>
      <c r="K8509" s="110">
        <v>19.040068207886989</v>
      </c>
      <c r="L8509" s="110">
        <v>14.285200101934324</v>
      </c>
      <c r="M8509" s="110">
        <v>12.093125306269364</v>
      </c>
      <c r="N8509" s="110">
        <v>11.155561405562182</v>
      </c>
      <c r="O8509" s="110">
        <v>9.9503109261376679</v>
      </c>
      <c r="P8509" s="110">
        <v>8.2013236879896763</v>
      </c>
      <c r="Q8509" s="110">
        <v>3.3593971676759273</v>
      </c>
      <c r="R8509" s="110">
        <v>2.2937543680945183</v>
      </c>
      <c r="S8509" s="110">
        <v>0</v>
      </c>
      <c r="T8509" s="110">
        <v>9.9624611062995623</v>
      </c>
      <c r="U8509" s="110">
        <v>9.9624611062995623</v>
      </c>
    </row>
    <row r="8510" spans="1:21">
      <c r="A8510" s="54">
        <v>8508</v>
      </c>
      <c r="B8510" s="107">
        <v>50874</v>
      </c>
      <c r="C8510" s="107">
        <v>50874</v>
      </c>
      <c r="D8510" s="107">
        <v>670142.00000000012</v>
      </c>
      <c r="E8510" s="108">
        <v>3046250000</v>
      </c>
      <c r="F8510" s="107">
        <v>1</v>
      </c>
      <c r="G8510" s="110">
        <v>-99999</v>
      </c>
      <c r="H8510" s="110">
        <v>-99999</v>
      </c>
      <c r="I8510" s="110">
        <v>-99999</v>
      </c>
      <c r="J8510" s="110">
        <v>-99999</v>
      </c>
      <c r="K8510" s="110">
        <v>-99999</v>
      </c>
      <c r="L8510" s="110">
        <v>-99999</v>
      </c>
      <c r="M8510" s="110">
        <v>-99999</v>
      </c>
      <c r="N8510" s="110">
        <v>-99999</v>
      </c>
      <c r="O8510" s="110">
        <v>-99999</v>
      </c>
      <c r="P8510" s="110">
        <v>-99999</v>
      </c>
      <c r="Q8510" s="110">
        <v>-99999</v>
      </c>
      <c r="R8510" s="110">
        <v>-99999</v>
      </c>
      <c r="S8510" s="110">
        <v>0</v>
      </c>
      <c r="T8510" s="110">
        <v>0</v>
      </c>
      <c r="U8510" s="110">
        <v>0</v>
      </c>
    </row>
    <row r="8511" spans="1:21">
      <c r="A8511" s="54">
        <v>8509</v>
      </c>
      <c r="B8511" s="107">
        <v>50875</v>
      </c>
      <c r="C8511" s="107">
        <v>50875</v>
      </c>
      <c r="D8511" s="107">
        <v>4165104.0000000014</v>
      </c>
      <c r="E8511" s="108">
        <v>3046250000</v>
      </c>
      <c r="F8511" s="107">
        <v>0</v>
      </c>
      <c r="G8511" s="110">
        <v>1.5060907949100519</v>
      </c>
      <c r="H8511" s="110">
        <v>1.6943749093688283</v>
      </c>
      <c r="I8511" s="110">
        <v>2.1754144953620935</v>
      </c>
      <c r="J8511" s="110">
        <v>3.0769837782139247</v>
      </c>
      <c r="K8511" s="110">
        <v>2.1918241760433532</v>
      </c>
      <c r="L8511" s="110">
        <v>0.71035708518431373</v>
      </c>
      <c r="M8511" s="110">
        <v>0.54630740900401842</v>
      </c>
      <c r="N8511" s="110">
        <v>0.57983237667808785</v>
      </c>
      <c r="O8511" s="110">
        <v>0.53270619755415682</v>
      </c>
      <c r="P8511" s="110">
        <v>0.54168650688361064</v>
      </c>
      <c r="Q8511" s="110">
        <v>0.48992017005296079</v>
      </c>
      <c r="R8511" s="110">
        <v>0.77593299241965896</v>
      </c>
      <c r="S8511" s="110">
        <v>1.793366805632441</v>
      </c>
      <c r="T8511" s="110">
        <v>1.2351192409729215</v>
      </c>
      <c r="U8511" s="110">
        <v>1.4972530187220185</v>
      </c>
    </row>
    <row r="8512" spans="1:21">
      <c r="A8512" s="54">
        <v>8510</v>
      </c>
      <c r="B8512" s="107">
        <v>50877</v>
      </c>
      <c r="C8512" s="107">
        <v>50877</v>
      </c>
      <c r="D8512" s="107">
        <v>80492633</v>
      </c>
      <c r="E8512" s="108">
        <v>6092510000</v>
      </c>
      <c r="F8512" s="107">
        <v>0</v>
      </c>
      <c r="G8512" s="110">
        <v>0.26356266526152411</v>
      </c>
      <c r="H8512" s="110">
        <v>0.36994306866852922</v>
      </c>
      <c r="I8512" s="110">
        <v>0.56112942249919595</v>
      </c>
      <c r="J8512" s="110">
        <v>0.7622523819603183</v>
      </c>
      <c r="K8512" s="110">
        <v>0.74796455005206841</v>
      </c>
      <c r="L8512" s="110">
        <v>0.35522360933118907</v>
      </c>
      <c r="M8512" s="110">
        <v>0.27199157484846342</v>
      </c>
      <c r="N8512" s="110">
        <v>0.30545602835591062</v>
      </c>
      <c r="O8512" s="110">
        <v>0.26015577752553293</v>
      </c>
      <c r="P8512" s="110">
        <v>0.22540740101239407</v>
      </c>
      <c r="Q8512" s="110">
        <v>0.14512211651763335</v>
      </c>
      <c r="R8512" s="110">
        <v>0.18420509657158873</v>
      </c>
      <c r="S8512" s="110">
        <v>0.46716867891948205</v>
      </c>
      <c r="T8512" s="110">
        <v>0.37103447438369569</v>
      </c>
      <c r="U8512" s="110">
        <v>0.45172901672198401</v>
      </c>
    </row>
    <row r="8513" spans="1:21">
      <c r="A8513" s="54">
        <v>8511</v>
      </c>
      <c r="B8513" s="107">
        <v>50878</v>
      </c>
      <c r="C8513" s="107">
        <v>50878</v>
      </c>
      <c r="D8513" s="107">
        <v>38243987</v>
      </c>
      <c r="E8513" s="108">
        <v>6096150000</v>
      </c>
      <c r="F8513" s="107">
        <v>0</v>
      </c>
      <c r="G8513" s="110">
        <v>0.31776389378550102</v>
      </c>
      <c r="H8513" s="110">
        <v>0.40246613990906166</v>
      </c>
      <c r="I8513" s="110">
        <v>0.5327147640152502</v>
      </c>
      <c r="J8513" s="110">
        <v>0.73161216887607039</v>
      </c>
      <c r="K8513" s="110">
        <v>0.79779077448966917</v>
      </c>
      <c r="L8513" s="110">
        <v>0.60173364027252452</v>
      </c>
      <c r="M8513" s="110">
        <v>0.39847515540390072</v>
      </c>
      <c r="N8513" s="110">
        <v>0.36169456846345494</v>
      </c>
      <c r="O8513" s="110">
        <v>0.36450156660867578</v>
      </c>
      <c r="P8513" s="110">
        <v>0.31270757432707874</v>
      </c>
      <c r="Q8513" s="110">
        <v>0.30036063510324457</v>
      </c>
      <c r="R8513" s="110">
        <v>0.28930402604005256</v>
      </c>
      <c r="S8513" s="110">
        <v>0.51788643654566913</v>
      </c>
      <c r="T8513" s="110">
        <v>0.45092707560787365</v>
      </c>
      <c r="U8513" s="110">
        <v>0.49301951535752953</v>
      </c>
    </row>
    <row r="8514" spans="1:21">
      <c r="A8514" s="54">
        <v>8512</v>
      </c>
      <c r="B8514" s="107">
        <v>50882</v>
      </c>
      <c r="C8514" s="107">
        <v>50882</v>
      </c>
      <c r="D8514" s="107">
        <v>12350897.999999996</v>
      </c>
      <c r="E8514" s="108">
        <v>3046250000</v>
      </c>
      <c r="F8514" s="107">
        <v>0</v>
      </c>
      <c r="G8514" s="110">
        <v>0.1</v>
      </c>
      <c r="H8514" s="110">
        <v>0.1</v>
      </c>
      <c r="I8514" s="110">
        <v>0.10979768786574774</v>
      </c>
      <c r="J8514" s="110">
        <v>0.17556280038321237</v>
      </c>
      <c r="K8514" s="110">
        <v>0.27116430590749674</v>
      </c>
      <c r="L8514" s="110">
        <v>0.31907330859690497</v>
      </c>
      <c r="M8514" s="110">
        <v>0.35694535334683564</v>
      </c>
      <c r="N8514" s="110">
        <v>0.54145809879524121</v>
      </c>
      <c r="O8514" s="110">
        <v>0.48973347239986059</v>
      </c>
      <c r="P8514" s="110">
        <v>0.36370529867517593</v>
      </c>
      <c r="Q8514" s="110">
        <v>0.20239732100444785</v>
      </c>
      <c r="R8514" s="110">
        <v>0.11552152806132952</v>
      </c>
      <c r="S8514" s="110">
        <v>0.27578150831184334</v>
      </c>
      <c r="T8514" s="110">
        <v>0.26211326458635437</v>
      </c>
      <c r="U8514" s="110">
        <v>0.26825805684159526</v>
      </c>
    </row>
    <row r="8515" spans="1:21">
      <c r="A8515" s="54">
        <v>8513</v>
      </c>
      <c r="B8515" s="107">
        <v>50883</v>
      </c>
      <c r="C8515" s="107">
        <v>50883</v>
      </c>
      <c r="D8515" s="107">
        <v>301670</v>
      </c>
      <c r="E8515" s="108">
        <v>3049890000</v>
      </c>
      <c r="F8515" s="107">
        <v>0</v>
      </c>
      <c r="G8515" s="110">
        <v>4.0477254210055618</v>
      </c>
      <c r="H8515" s="110">
        <v>6.9521686992587082</v>
      </c>
      <c r="I8515" s="110">
        <v>8.106385912378764</v>
      </c>
      <c r="J8515" s="110">
        <v>8.2268464383884812</v>
      </c>
      <c r="K8515" s="110">
        <v>3.0487452476865164</v>
      </c>
      <c r="L8515" s="110">
        <v>1.8262494121896535</v>
      </c>
      <c r="M8515" s="110">
        <v>1.6686282603512586</v>
      </c>
      <c r="N8515" s="110">
        <v>1.432071717792144</v>
      </c>
      <c r="O8515" s="110">
        <v>1.1735520942247419</v>
      </c>
      <c r="P8515" s="110">
        <v>0.97377922577162324</v>
      </c>
      <c r="Q8515" s="110">
        <v>0.88137772394748948</v>
      </c>
      <c r="R8515" s="110">
        <v>1.8023663638459726</v>
      </c>
      <c r="S8515" s="110">
        <v>3.7088286246570483</v>
      </c>
      <c r="T8515" s="110">
        <v>3.3449913764034083</v>
      </c>
      <c r="U8515" s="110">
        <v>3.3732027234843294</v>
      </c>
    </row>
    <row r="8516" spans="1:21">
      <c r="A8516" s="54">
        <v>8514</v>
      </c>
      <c r="B8516" s="107">
        <v>50884</v>
      </c>
      <c r="C8516" s="107">
        <v>50884</v>
      </c>
      <c r="D8516" s="107">
        <v>11875076.999999998</v>
      </c>
      <c r="E8516" s="108">
        <v>6096150000</v>
      </c>
      <c r="F8516" s="107">
        <v>0</v>
      </c>
      <c r="G8516" s="110">
        <v>0.88250534983044659</v>
      </c>
      <c r="H8516" s="110">
        <v>1.6506697419789536</v>
      </c>
      <c r="I8516" s="110">
        <v>1.7379664546412272</v>
      </c>
      <c r="J8516" s="110">
        <v>1.8285930032862716</v>
      </c>
      <c r="K8516" s="110">
        <v>0.28520129145768652</v>
      </c>
      <c r="L8516" s="110">
        <v>0.19376668188576776</v>
      </c>
      <c r="M8516" s="110">
        <v>0.22809038971093007</v>
      </c>
      <c r="N8516" s="110">
        <v>0.20974136942325372</v>
      </c>
      <c r="O8516" s="110">
        <v>0.15616282001033724</v>
      </c>
      <c r="P8516" s="110">
        <v>0.13217530071416808</v>
      </c>
      <c r="Q8516" s="110">
        <v>0.12658499211163546</v>
      </c>
      <c r="R8516" s="110">
        <v>0.30883273189071903</v>
      </c>
      <c r="S8516" s="110">
        <v>1.0774793469842976</v>
      </c>
      <c r="T8516" s="110">
        <v>0.6450241772451164</v>
      </c>
      <c r="U8516" s="110">
        <v>0.68632059225883424</v>
      </c>
    </row>
    <row r="8517" spans="1:21">
      <c r="A8517" s="54">
        <v>8515</v>
      </c>
      <c r="B8517" s="107">
        <v>50885</v>
      </c>
      <c r="C8517" s="107">
        <v>50885</v>
      </c>
      <c r="D8517" s="107">
        <v>8581036.9999999981</v>
      </c>
      <c r="E8517" s="108">
        <v>3049890000</v>
      </c>
      <c r="F8517" s="107">
        <v>0</v>
      </c>
      <c r="G8517" s="110">
        <v>0.75924854845974232</v>
      </c>
      <c r="H8517" s="110">
        <v>1.3324712167900978</v>
      </c>
      <c r="I8517" s="110">
        <v>1.1813856105379494</v>
      </c>
      <c r="J8517" s="110">
        <v>1.4118126732840739</v>
      </c>
      <c r="K8517" s="110">
        <v>0.30308753687516915</v>
      </c>
      <c r="L8517" s="110">
        <v>0.17523892244643333</v>
      </c>
      <c r="M8517" s="110">
        <v>0.19662212428603112</v>
      </c>
      <c r="N8517" s="110">
        <v>0.19894148972748157</v>
      </c>
      <c r="O8517" s="110">
        <v>0.15439856710593042</v>
      </c>
      <c r="P8517" s="110">
        <v>0.12004599001450389</v>
      </c>
      <c r="Q8517" s="110">
        <v>0.118272466848625</v>
      </c>
      <c r="R8517" s="110">
        <v>0.26934425881797691</v>
      </c>
      <c r="S8517" s="110">
        <v>0.89533178938955515</v>
      </c>
      <c r="T8517" s="110">
        <v>0.51840578376616786</v>
      </c>
      <c r="U8517" s="110">
        <v>0.53050764358605862</v>
      </c>
    </row>
    <row r="8518" spans="1:21">
      <c r="A8518" s="54">
        <v>8516</v>
      </c>
      <c r="B8518" s="107">
        <v>50886</v>
      </c>
      <c r="C8518" s="107">
        <v>50886</v>
      </c>
      <c r="D8518" s="107">
        <v>7494204.0000000009</v>
      </c>
      <c r="E8518" s="108">
        <v>3049890000</v>
      </c>
      <c r="F8518" s="107">
        <v>0</v>
      </c>
      <c r="G8518" s="110">
        <v>0.94403412451545332</v>
      </c>
      <c r="H8518" s="110">
        <v>1.7550527013662003</v>
      </c>
      <c r="I8518" s="110">
        <v>1.6606695148605475</v>
      </c>
      <c r="J8518" s="110">
        <v>2.2993377992821373</v>
      </c>
      <c r="K8518" s="110">
        <v>0.72944249838296349</v>
      </c>
      <c r="L8518" s="110">
        <v>0.32203975575423383</v>
      </c>
      <c r="M8518" s="110">
        <v>0.33269660836437337</v>
      </c>
      <c r="N8518" s="110">
        <v>0.35263596891658372</v>
      </c>
      <c r="O8518" s="110">
        <v>0.28569839546272047</v>
      </c>
      <c r="P8518" s="110">
        <v>0.22596515903359604</v>
      </c>
      <c r="Q8518" s="110">
        <v>0.21757565641766741</v>
      </c>
      <c r="R8518" s="110">
        <v>0.38662554443645519</v>
      </c>
      <c r="S8518" s="110">
        <v>1.117891535654719</v>
      </c>
      <c r="T8518" s="110">
        <v>0.79264781056607758</v>
      </c>
      <c r="U8518" s="110">
        <v>0.7999442860872672</v>
      </c>
    </row>
    <row r="8519" spans="1:21">
      <c r="A8519" s="54">
        <v>8517</v>
      </c>
      <c r="B8519" s="107">
        <v>50887</v>
      </c>
      <c r="C8519" s="107">
        <v>50887</v>
      </c>
      <c r="D8519" s="107">
        <v>661895</v>
      </c>
      <c r="E8519" s="108">
        <v>3049890000</v>
      </c>
      <c r="F8519" s="107">
        <v>0</v>
      </c>
      <c r="G8519" s="110">
        <v>0.40366107180946853</v>
      </c>
      <c r="H8519" s="110">
        <v>0.70088559142412477</v>
      </c>
      <c r="I8519" s="110">
        <v>0.83310344755358479</v>
      </c>
      <c r="J8519" s="110">
        <v>0.45890819923521575</v>
      </c>
      <c r="K8519" s="110">
        <v>0.24277788065627515</v>
      </c>
      <c r="L8519" s="110">
        <v>0.19458794049998138</v>
      </c>
      <c r="M8519" s="110">
        <v>0.13960288430016493</v>
      </c>
      <c r="N8519" s="110">
        <v>0.14768017082043641</v>
      </c>
      <c r="O8519" s="110">
        <v>0.19399864475939496</v>
      </c>
      <c r="P8519" s="110">
        <v>0.19430851543567909</v>
      </c>
      <c r="Q8519" s="110">
        <v>0.15784407733895009</v>
      </c>
      <c r="R8519" s="110">
        <v>0.18037960240165687</v>
      </c>
      <c r="S8519" s="110">
        <v>0</v>
      </c>
      <c r="T8519" s="110">
        <v>0.32064483551957773</v>
      </c>
      <c r="U8519" s="110">
        <v>0.32064483551957773</v>
      </c>
    </row>
    <row r="8520" spans="1:21">
      <c r="A8520" s="54">
        <v>8518</v>
      </c>
      <c r="B8520" s="107">
        <v>50926</v>
      </c>
      <c r="C8520" s="107">
        <v>50926</v>
      </c>
      <c r="D8520" s="107">
        <v>7251410.9999999972</v>
      </c>
      <c r="E8520" s="108">
        <v>3049890000</v>
      </c>
      <c r="F8520" s="107">
        <v>0</v>
      </c>
      <c r="G8520" s="110">
        <v>0.51884173669224631</v>
      </c>
      <c r="H8520" s="110">
        <v>0.62398672633233188</v>
      </c>
      <c r="I8520" s="110">
        <v>0.84175594114625507</v>
      </c>
      <c r="J8520" s="110">
        <v>0.91226973681090417</v>
      </c>
      <c r="K8520" s="110">
        <v>0.73946792980569298</v>
      </c>
      <c r="L8520" s="110">
        <v>0.52205910075946371</v>
      </c>
      <c r="M8520" s="110">
        <v>0.43372044690484501</v>
      </c>
      <c r="N8520" s="110">
        <v>0.49951770803708451</v>
      </c>
      <c r="O8520" s="110">
        <v>0.73608928052432798</v>
      </c>
      <c r="P8520" s="110">
        <v>0.88769488180650979</v>
      </c>
      <c r="Q8520" s="110">
        <v>0.83217559052173629</v>
      </c>
      <c r="R8520" s="110">
        <v>0.62607586955601136</v>
      </c>
      <c r="S8520" s="110">
        <v>0.73360088776364918</v>
      </c>
      <c r="T8520" s="110">
        <v>0.68113791240811727</v>
      </c>
      <c r="U8520" s="110">
        <v>0.73320399033706207</v>
      </c>
    </row>
    <row r="8521" spans="1:21">
      <c r="A8521" s="54">
        <v>8519</v>
      </c>
      <c r="B8521" s="107">
        <v>50927</v>
      </c>
      <c r="C8521" s="107">
        <v>50927</v>
      </c>
      <c r="D8521" s="107">
        <v>12097862.999999998</v>
      </c>
      <c r="E8521" s="108">
        <v>15234700000</v>
      </c>
      <c r="F8521" s="107">
        <v>0</v>
      </c>
      <c r="G8521" s="110">
        <v>0.95893971648575282</v>
      </c>
      <c r="H8521" s="110">
        <v>1.2855000239420535</v>
      </c>
      <c r="I8521" s="110">
        <v>1.4132881634030092</v>
      </c>
      <c r="J8521" s="110">
        <v>1.7224176017750747</v>
      </c>
      <c r="K8521" s="110">
        <v>1.1316873236178442</v>
      </c>
      <c r="L8521" s="110">
        <v>0.24288609553263849</v>
      </c>
      <c r="M8521" s="110">
        <v>0.1</v>
      </c>
      <c r="N8521" s="110">
        <v>0.1</v>
      </c>
      <c r="O8521" s="110">
        <v>0.1</v>
      </c>
      <c r="P8521" s="110">
        <v>0.1</v>
      </c>
      <c r="Q8521" s="110">
        <v>0.24754406171858101</v>
      </c>
      <c r="R8521" s="110">
        <v>0.67002437689416772</v>
      </c>
      <c r="S8521" s="110">
        <v>1.0799568773490558</v>
      </c>
      <c r="T8521" s="110">
        <v>0.67269061361409321</v>
      </c>
      <c r="U8521" s="110">
        <v>1.0134270017147982</v>
      </c>
    </row>
    <row r="8522" spans="1:21">
      <c r="A8522" s="54">
        <v>8520</v>
      </c>
      <c r="B8522" s="107">
        <v>50967</v>
      </c>
      <c r="C8522" s="107">
        <v>52220</v>
      </c>
      <c r="D8522" s="107">
        <v>200622477</v>
      </c>
      <c r="E8522" s="108">
        <v>331485000000</v>
      </c>
      <c r="F8522" s="107">
        <v>0</v>
      </c>
      <c r="G8522" s="110">
        <v>3.9809996360790079</v>
      </c>
      <c r="H8522" s="110">
        <v>5.1405654773927711</v>
      </c>
      <c r="I8522" s="110">
        <v>6.4559273880326833</v>
      </c>
      <c r="J8522" s="110">
        <v>6.8704927447350226</v>
      </c>
      <c r="K8522" s="110">
        <v>2.9923742381656284</v>
      </c>
      <c r="L8522" s="110">
        <v>1.5189588371259428</v>
      </c>
      <c r="M8522" s="110">
        <v>0.72403873320285272</v>
      </c>
      <c r="N8522" s="110">
        <v>0.44491618697734042</v>
      </c>
      <c r="O8522" s="110">
        <v>0.36326719953150693</v>
      </c>
      <c r="P8522" s="110">
        <v>0.541614160184127</v>
      </c>
      <c r="Q8522" s="110">
        <v>1.8537861179664727</v>
      </c>
      <c r="R8522" s="110">
        <v>3.2169269091368626</v>
      </c>
      <c r="S8522" s="110">
        <v>1.3217410307494877</v>
      </c>
      <c r="T8522" s="110">
        <v>2.8419889690441846</v>
      </c>
      <c r="U8522" s="110">
        <v>2.417255678922305</v>
      </c>
    </row>
    <row r="8523" spans="1:21">
      <c r="A8523" s="54">
        <v>8521</v>
      </c>
      <c r="B8523" s="107">
        <v>51030</v>
      </c>
      <c r="C8523" s="107">
        <v>51030</v>
      </c>
      <c r="D8523" s="107">
        <v>37819460</v>
      </c>
      <c r="E8523" s="108">
        <v>15249200000</v>
      </c>
      <c r="F8523" s="107">
        <v>0</v>
      </c>
      <c r="G8523" s="110">
        <v>4.6091182581185395</v>
      </c>
      <c r="H8523" s="110">
        <v>4.4492794794649608</v>
      </c>
      <c r="I8523" s="110">
        <v>3.1540807211460682</v>
      </c>
      <c r="J8523" s="110">
        <v>1.977898488899978</v>
      </c>
      <c r="K8523" s="110">
        <v>1.6143910647163602</v>
      </c>
      <c r="L8523" s="110">
        <v>1.8250244765480779</v>
      </c>
      <c r="M8523" s="110">
        <v>0.66521176135804272</v>
      </c>
      <c r="N8523" s="110">
        <v>0.39749379574939087</v>
      </c>
      <c r="O8523" s="110">
        <v>0.55395404067683385</v>
      </c>
      <c r="P8523" s="110">
        <v>0.97678408898619462</v>
      </c>
      <c r="Q8523" s="110">
        <v>2.4693491674753898</v>
      </c>
      <c r="R8523" s="110">
        <v>3.6894355359264952</v>
      </c>
      <c r="S8523" s="110">
        <v>1.2658442671799646</v>
      </c>
      <c r="T8523" s="110">
        <v>2.1985017399221944</v>
      </c>
      <c r="U8523" s="110">
        <v>2.0430156056672404</v>
      </c>
    </row>
    <row r="8524" spans="1:21">
      <c r="A8524" s="54">
        <v>8522</v>
      </c>
      <c r="B8524" s="107">
        <v>51052</v>
      </c>
      <c r="C8524" s="107">
        <v>51052</v>
      </c>
      <c r="D8524" s="107">
        <v>1866002.9999999993</v>
      </c>
      <c r="E8524" s="108">
        <v>6099790000</v>
      </c>
      <c r="F8524" s="107">
        <v>0</v>
      </c>
      <c r="G8524" s="110">
        <v>45.211196983885891</v>
      </c>
      <c r="H8524" s="110">
        <v>100</v>
      </c>
      <c r="I8524" s="110">
        <v>13.114440747031296</v>
      </c>
      <c r="J8524" s="110">
        <v>4.5201464064303414</v>
      </c>
      <c r="K8524" s="110">
        <v>3.186653815079012</v>
      </c>
      <c r="L8524" s="110">
        <v>21.037827797105404</v>
      </c>
      <c r="M8524" s="110">
        <v>100</v>
      </c>
      <c r="N8524" s="110">
        <v>37.840788495362197</v>
      </c>
      <c r="O8524" s="110">
        <v>17.305136427015192</v>
      </c>
      <c r="P8524" s="110">
        <v>10.401598640107071</v>
      </c>
      <c r="Q8524" s="110">
        <v>8.7730645888186753</v>
      </c>
      <c r="R8524" s="110">
        <v>12.638578269456252</v>
      </c>
      <c r="S8524" s="110">
        <v>32.395385312536504</v>
      </c>
      <c r="T8524" s="110">
        <v>31.169119347524276</v>
      </c>
      <c r="U8524" s="110">
        <v>31.65127307510982</v>
      </c>
    </row>
    <row r="8525" spans="1:21">
      <c r="A8525" s="54">
        <v>8523</v>
      </c>
      <c r="B8525" s="107">
        <v>51053</v>
      </c>
      <c r="C8525" s="107">
        <v>51053</v>
      </c>
      <c r="D8525" s="107">
        <v>251415495.99999994</v>
      </c>
      <c r="E8525" s="108">
        <v>6099790000</v>
      </c>
      <c r="F8525" s="107">
        <v>0</v>
      </c>
      <c r="G8525" s="110">
        <v>0.99432459973971599</v>
      </c>
      <c r="H8525" s="110">
        <v>1.2138821517894522</v>
      </c>
      <c r="I8525" s="110">
        <v>1.4149910682946463</v>
      </c>
      <c r="J8525" s="110">
        <v>0.91638592951321918</v>
      </c>
      <c r="K8525" s="110">
        <v>1.1971499924882434</v>
      </c>
      <c r="L8525" s="110">
        <v>2.7733212271910732</v>
      </c>
      <c r="M8525" s="110">
        <v>13.178562480272159</v>
      </c>
      <c r="N8525" s="110">
        <v>25.948816588919385</v>
      </c>
      <c r="O8525" s="110">
        <v>6.0329197413738314</v>
      </c>
      <c r="P8525" s="110">
        <v>0.5163895909291617</v>
      </c>
      <c r="Q8525" s="110">
        <v>0.21777372117676819</v>
      </c>
      <c r="R8525" s="110">
        <v>0.54792580102561095</v>
      </c>
      <c r="S8525" s="110">
        <v>6.9083873969432883</v>
      </c>
      <c r="T8525" s="110">
        <v>4.579370241059439</v>
      </c>
      <c r="U8525" s="110">
        <v>6.810470499014559</v>
      </c>
    </row>
    <row r="8526" spans="1:21">
      <c r="A8526" s="54">
        <v>8524</v>
      </c>
      <c r="B8526" s="107">
        <v>51057</v>
      </c>
      <c r="C8526" s="107">
        <v>51057</v>
      </c>
      <c r="D8526" s="107">
        <v>302038050</v>
      </c>
      <c r="E8526" s="108">
        <v>6099790000</v>
      </c>
      <c r="F8526" s="107">
        <v>0</v>
      </c>
      <c r="G8526" s="110">
        <v>0.41364543461019826</v>
      </c>
      <c r="H8526" s="110">
        <v>0.53070368250107536</v>
      </c>
      <c r="I8526" s="110">
        <v>0.7610207434422529</v>
      </c>
      <c r="J8526" s="110">
        <v>1.1746105966396534</v>
      </c>
      <c r="K8526" s="110">
        <v>1.5613324185160995</v>
      </c>
      <c r="L8526" s="110">
        <v>2.6324769765637739</v>
      </c>
      <c r="M8526" s="110">
        <v>2.4041789525261583</v>
      </c>
      <c r="N8526" s="110">
        <v>2.209737432846524</v>
      </c>
      <c r="O8526" s="110">
        <v>1.9917514476441196</v>
      </c>
      <c r="P8526" s="110">
        <v>1.7876326477055364</v>
      </c>
      <c r="Q8526" s="110">
        <v>1.0892433023438903</v>
      </c>
      <c r="R8526" s="110">
        <v>0.40682047917506942</v>
      </c>
      <c r="S8526" s="110">
        <v>1.7596214823874605</v>
      </c>
      <c r="T8526" s="110">
        <v>1.4135961762095295</v>
      </c>
      <c r="U8526" s="110">
        <v>1.7535809864836009</v>
      </c>
    </row>
    <row r="8527" spans="1:21">
      <c r="A8527" s="54">
        <v>8525</v>
      </c>
      <c r="B8527" s="107">
        <v>51058</v>
      </c>
      <c r="C8527" s="107">
        <v>51058</v>
      </c>
      <c r="D8527" s="107">
        <v>221088.00000000006</v>
      </c>
      <c r="E8527" s="108">
        <v>3049890000</v>
      </c>
      <c r="F8527" s="107">
        <v>1</v>
      </c>
      <c r="G8527" s="110">
        <v>-99999</v>
      </c>
      <c r="H8527" s="110">
        <v>-99999</v>
      </c>
      <c r="I8527" s="110">
        <v>-99999</v>
      </c>
      <c r="J8527" s="110">
        <v>-99999</v>
      </c>
      <c r="K8527" s="110">
        <v>-99999</v>
      </c>
      <c r="L8527" s="110">
        <v>-99999</v>
      </c>
      <c r="M8527" s="110">
        <v>-99999</v>
      </c>
      <c r="N8527" s="110">
        <v>-99999</v>
      </c>
      <c r="O8527" s="110">
        <v>-99999</v>
      </c>
      <c r="P8527" s="110">
        <v>-99999</v>
      </c>
      <c r="Q8527" s="110">
        <v>-99999</v>
      </c>
      <c r="R8527" s="110">
        <v>-99999</v>
      </c>
      <c r="S8527" s="110">
        <v>0</v>
      </c>
      <c r="T8527" s="110">
        <v>0</v>
      </c>
      <c r="U8527" s="110">
        <v>0</v>
      </c>
    </row>
    <row r="8528" spans="1:21">
      <c r="A8528" s="54">
        <v>8526</v>
      </c>
      <c r="B8528" s="107">
        <v>51059</v>
      </c>
      <c r="C8528" s="107">
        <v>51059</v>
      </c>
      <c r="D8528" s="107">
        <v>4065743</v>
      </c>
      <c r="E8528" s="108">
        <v>3049890000</v>
      </c>
      <c r="F8528" s="107">
        <v>0</v>
      </c>
      <c r="G8528" s="110">
        <v>4.8417672782917105</v>
      </c>
      <c r="H8528" s="110">
        <v>7.4986157064236139</v>
      </c>
      <c r="I8528" s="110">
        <v>8.5795967856114181</v>
      </c>
      <c r="J8528" s="110">
        <v>7.4471093334897391</v>
      </c>
      <c r="K8528" s="110">
        <v>4.7796079602211066</v>
      </c>
      <c r="L8528" s="110">
        <v>4.0738287926180954</v>
      </c>
      <c r="M8528" s="110">
        <v>2.9797207992124841</v>
      </c>
      <c r="N8528" s="110">
        <v>2.0575072203450815</v>
      </c>
      <c r="O8528" s="110">
        <v>1.61536750980299</v>
      </c>
      <c r="P8528" s="110">
        <v>1.3943435495994922</v>
      </c>
      <c r="Q8528" s="110">
        <v>1.4776034141443268</v>
      </c>
      <c r="R8528" s="110">
        <v>2.641354369198381</v>
      </c>
      <c r="S8528" s="110">
        <v>4.2278956631663585</v>
      </c>
      <c r="T8528" s="110">
        <v>4.1155352265798699</v>
      </c>
      <c r="U8528" s="110">
        <v>4.1264981640578089</v>
      </c>
    </row>
    <row r="8529" spans="1:21">
      <c r="A8529" s="54">
        <v>8527</v>
      </c>
      <c r="B8529" s="107">
        <v>51060</v>
      </c>
      <c r="C8529" s="107">
        <v>51060</v>
      </c>
      <c r="D8529" s="107">
        <v>8898380.0000000019</v>
      </c>
      <c r="E8529" s="108">
        <v>3049890000</v>
      </c>
      <c r="F8529" s="107">
        <v>0</v>
      </c>
      <c r="G8529" s="110">
        <v>1.0616541038835248</v>
      </c>
      <c r="H8529" s="110">
        <v>1.5322731039011177</v>
      </c>
      <c r="I8529" s="110">
        <v>1.5417889417640831</v>
      </c>
      <c r="J8529" s="110">
        <v>1.6619267282760715</v>
      </c>
      <c r="K8529" s="110">
        <v>0.98720143577639452</v>
      </c>
      <c r="L8529" s="110">
        <v>0.57479630206583632</v>
      </c>
      <c r="M8529" s="110">
        <v>0.35059344393065028</v>
      </c>
      <c r="N8529" s="110">
        <v>0.23897344263657908</v>
      </c>
      <c r="O8529" s="110">
        <v>0.2152079227412754</v>
      </c>
      <c r="P8529" s="110">
        <v>0.18981647305739524</v>
      </c>
      <c r="Q8529" s="110">
        <v>0.26965378186211986</v>
      </c>
      <c r="R8529" s="110">
        <v>0.475261732077085</v>
      </c>
      <c r="S8529" s="110">
        <v>0.78759993292916231</v>
      </c>
      <c r="T8529" s="110">
        <v>0.75826228433101106</v>
      </c>
      <c r="U8529" s="110">
        <v>0.78275287326349696</v>
      </c>
    </row>
    <row r="8530" spans="1:21">
      <c r="A8530" s="54">
        <v>8528</v>
      </c>
      <c r="B8530" s="107">
        <v>51062</v>
      </c>
      <c r="C8530" s="107">
        <v>51062</v>
      </c>
      <c r="D8530" s="107">
        <v>120485859</v>
      </c>
      <c r="E8530" s="108">
        <v>3049890000</v>
      </c>
      <c r="F8530" s="107">
        <v>0</v>
      </c>
      <c r="G8530" s="110">
        <v>0.47029591178196556</v>
      </c>
      <c r="H8530" s="110">
        <v>0.55717395177169426</v>
      </c>
      <c r="I8530" s="110">
        <v>0.7316980351649589</v>
      </c>
      <c r="J8530" s="110">
        <v>1.328055697613137</v>
      </c>
      <c r="K8530" s="110">
        <v>1.6796572731268893</v>
      </c>
      <c r="L8530" s="110">
        <v>2.5896130559929458</v>
      </c>
      <c r="M8530" s="110">
        <v>1.9471566365436364</v>
      </c>
      <c r="N8530" s="110">
        <v>1.0855403232493868</v>
      </c>
      <c r="O8530" s="110">
        <v>0.72568540131243453</v>
      </c>
      <c r="P8530" s="110">
        <v>0.5636530055639829</v>
      </c>
      <c r="Q8530" s="110">
        <v>0.29466832373881008</v>
      </c>
      <c r="R8530" s="110">
        <v>0.20362884497882541</v>
      </c>
      <c r="S8530" s="110">
        <v>1.5880934411190499</v>
      </c>
      <c r="T8530" s="110">
        <v>1.0147355384032222</v>
      </c>
      <c r="U8530" s="110">
        <v>1.5478596356873144</v>
      </c>
    </row>
    <row r="8531" spans="1:21">
      <c r="A8531" s="54">
        <v>8529</v>
      </c>
      <c r="B8531" s="107">
        <v>51063</v>
      </c>
      <c r="C8531" s="107">
        <v>51063</v>
      </c>
      <c r="D8531" s="107">
        <v>67624.000000000015</v>
      </c>
      <c r="E8531" s="108">
        <v>3049890000</v>
      </c>
      <c r="F8531" s="107">
        <v>0</v>
      </c>
      <c r="G8531" s="110">
        <v>7.5225901348958804</v>
      </c>
      <c r="H8531" s="110">
        <v>11.760409826292843</v>
      </c>
      <c r="I8531" s="110">
        <v>17.050155631914471</v>
      </c>
      <c r="J8531" s="110">
        <v>28.850302551698629</v>
      </c>
      <c r="K8531" s="110">
        <v>26.720560977743343</v>
      </c>
      <c r="L8531" s="110">
        <v>15.835824284922877</v>
      </c>
      <c r="M8531" s="110">
        <v>10.711762897773493</v>
      </c>
      <c r="N8531" s="110">
        <v>8.9586143161344136</v>
      </c>
      <c r="O8531" s="110">
        <v>7.0464012068377642</v>
      </c>
      <c r="P8531" s="110">
        <v>5.456875677956484</v>
      </c>
      <c r="Q8531" s="110">
        <v>5.1774117206035548</v>
      </c>
      <c r="R8531" s="110">
        <v>6.2675011789153627</v>
      </c>
      <c r="S8531" s="110">
        <v>0</v>
      </c>
      <c r="T8531" s="110">
        <v>12.613200867140757</v>
      </c>
      <c r="U8531" s="110">
        <v>12.613200867140757</v>
      </c>
    </row>
    <row r="8532" spans="1:21">
      <c r="A8532" s="54">
        <v>8530</v>
      </c>
      <c r="B8532" s="107">
        <v>51064</v>
      </c>
      <c r="C8532" s="107">
        <v>51064</v>
      </c>
      <c r="D8532" s="107">
        <v>12209892.999999998</v>
      </c>
      <c r="E8532" s="108">
        <v>3049890000</v>
      </c>
      <c r="F8532" s="107">
        <v>0</v>
      </c>
      <c r="G8532" s="110">
        <v>0.64951095095269218</v>
      </c>
      <c r="H8532" s="110">
        <v>1.0042937338335065</v>
      </c>
      <c r="I8532" s="110">
        <v>0.86563110263593279</v>
      </c>
      <c r="J8532" s="110">
        <v>1.0666967330911949</v>
      </c>
      <c r="K8532" s="110">
        <v>0.53948961618260094</v>
      </c>
      <c r="L8532" s="110">
        <v>0.31946029575026813</v>
      </c>
      <c r="M8532" s="110">
        <v>0.26810145781326594</v>
      </c>
      <c r="N8532" s="110">
        <v>0.23049800698873013</v>
      </c>
      <c r="O8532" s="110">
        <v>0.25006884307738886</v>
      </c>
      <c r="P8532" s="110">
        <v>0.24983728284864967</v>
      </c>
      <c r="Q8532" s="110">
        <v>0.25861250869719293</v>
      </c>
      <c r="R8532" s="110">
        <v>0.3718569613157332</v>
      </c>
      <c r="S8532" s="110">
        <v>0.67582711545594565</v>
      </c>
      <c r="T8532" s="110">
        <v>0.50617145776559636</v>
      </c>
      <c r="U8532" s="110">
        <v>0.63040165819126148</v>
      </c>
    </row>
    <row r="8533" spans="1:21">
      <c r="A8533" s="54">
        <v>8531</v>
      </c>
      <c r="B8533" s="107">
        <v>51065</v>
      </c>
      <c r="C8533" s="107">
        <v>51065</v>
      </c>
      <c r="D8533" s="107">
        <v>15487924</v>
      </c>
      <c r="E8533" s="108">
        <v>3049890000</v>
      </c>
      <c r="F8533" s="107">
        <v>0</v>
      </c>
      <c r="G8533" s="110">
        <v>0.4588826618068122</v>
      </c>
      <c r="H8533" s="110">
        <v>0.60616400489701638</v>
      </c>
      <c r="I8533" s="110">
        <v>0.65472126166919464</v>
      </c>
      <c r="J8533" s="110">
        <v>0.85102092932493478</v>
      </c>
      <c r="K8533" s="110">
        <v>0.41519319753349804</v>
      </c>
      <c r="L8533" s="110">
        <v>0.19563064622871132</v>
      </c>
      <c r="M8533" s="110">
        <v>0.17679948960564604</v>
      </c>
      <c r="N8533" s="110">
        <v>0.16055272134775739</v>
      </c>
      <c r="O8533" s="110">
        <v>0.18050942383692023</v>
      </c>
      <c r="P8533" s="110">
        <v>0.18418468354202175</v>
      </c>
      <c r="Q8533" s="110">
        <v>0.17438300939711193</v>
      </c>
      <c r="R8533" s="110">
        <v>0.2583341912867364</v>
      </c>
      <c r="S8533" s="110">
        <v>0.47672530494900428</v>
      </c>
      <c r="T8533" s="110">
        <v>0.35969801837303006</v>
      </c>
      <c r="U8533" s="110">
        <v>0.44254948979655001</v>
      </c>
    </row>
    <row r="8534" spans="1:21">
      <c r="A8534" s="54">
        <v>8532</v>
      </c>
      <c r="B8534" s="107">
        <v>51066</v>
      </c>
      <c r="C8534" s="107">
        <v>51066</v>
      </c>
      <c r="D8534" s="107">
        <v>25773007</v>
      </c>
      <c r="E8534" s="108">
        <v>3049890000</v>
      </c>
      <c r="F8534" s="107">
        <v>0</v>
      </c>
      <c r="G8534" s="110">
        <v>0.44769675831925715</v>
      </c>
      <c r="H8534" s="110">
        <v>0.51887911390581976</v>
      </c>
      <c r="I8534" s="110">
        <v>0.7664196341765529</v>
      </c>
      <c r="J8534" s="110">
        <v>0.98133975476931579</v>
      </c>
      <c r="K8534" s="110">
        <v>0.79560374565095215</v>
      </c>
      <c r="L8534" s="110">
        <v>0.31429091982453111</v>
      </c>
      <c r="M8534" s="110">
        <v>0.23253027763057671</v>
      </c>
      <c r="N8534" s="110">
        <v>0.23449043345335732</v>
      </c>
      <c r="O8534" s="110">
        <v>0.23870877717550687</v>
      </c>
      <c r="P8534" s="110">
        <v>0.23036891786797556</v>
      </c>
      <c r="Q8534" s="110">
        <v>0.19144604155286124</v>
      </c>
      <c r="R8534" s="110">
        <v>0.26804508200463834</v>
      </c>
      <c r="S8534" s="110">
        <v>0.56722727024623076</v>
      </c>
      <c r="T8534" s="110">
        <v>0.43498495469427884</v>
      </c>
      <c r="U8534" s="110">
        <v>0.54501216815191234</v>
      </c>
    </row>
    <row r="8535" spans="1:21">
      <c r="A8535" s="54">
        <v>8533</v>
      </c>
      <c r="B8535" s="107">
        <v>51067</v>
      </c>
      <c r="C8535" s="107">
        <v>51067</v>
      </c>
      <c r="D8535" s="107">
        <v>65334034.000000022</v>
      </c>
      <c r="E8535" s="108">
        <v>3049890000</v>
      </c>
      <c r="F8535" s="107">
        <v>0</v>
      </c>
      <c r="G8535" s="110">
        <v>1.2802874733624852</v>
      </c>
      <c r="H8535" s="110">
        <v>1.2890686203758619</v>
      </c>
      <c r="I8535" s="110">
        <v>2.3279115077549655</v>
      </c>
      <c r="J8535" s="110">
        <v>5.6981939793443113</v>
      </c>
      <c r="K8535" s="110">
        <v>5.5875459946787762</v>
      </c>
      <c r="L8535" s="110">
        <v>2.6979951762139089</v>
      </c>
      <c r="M8535" s="110">
        <v>1.8545574802465277</v>
      </c>
      <c r="N8535" s="110">
        <v>2.1178347178244694</v>
      </c>
      <c r="O8535" s="110">
        <v>2.5115104061058129</v>
      </c>
      <c r="P8535" s="110">
        <v>1.77441313694864</v>
      </c>
      <c r="Q8535" s="110">
        <v>0.97032025421244072</v>
      </c>
      <c r="R8535" s="110">
        <v>0.97206445418362064</v>
      </c>
      <c r="S8535" s="110">
        <v>3.4984346437524882</v>
      </c>
      <c r="T8535" s="110">
        <v>2.4234752667709851</v>
      </c>
      <c r="U8535" s="110">
        <v>3.4422671159239493</v>
      </c>
    </row>
    <row r="8536" spans="1:21">
      <c r="A8536" s="54">
        <v>8534</v>
      </c>
      <c r="B8536" s="107">
        <v>51073</v>
      </c>
      <c r="C8536" s="107">
        <v>51073</v>
      </c>
      <c r="D8536" s="107">
        <v>996044.00000000023</v>
      </c>
      <c r="E8536" s="108">
        <v>3049890000</v>
      </c>
      <c r="F8536" s="107">
        <v>1</v>
      </c>
      <c r="G8536" s="110">
        <v>-99999</v>
      </c>
      <c r="H8536" s="110">
        <v>-99999</v>
      </c>
      <c r="I8536" s="110">
        <v>-99999</v>
      </c>
      <c r="J8536" s="110">
        <v>-99999</v>
      </c>
      <c r="K8536" s="110">
        <v>-99999</v>
      </c>
      <c r="L8536" s="110">
        <v>-99999</v>
      </c>
      <c r="M8536" s="110">
        <v>-99999</v>
      </c>
      <c r="N8536" s="110">
        <v>-99999</v>
      </c>
      <c r="O8536" s="110">
        <v>-99999</v>
      </c>
      <c r="P8536" s="110">
        <v>-99999</v>
      </c>
      <c r="Q8536" s="110">
        <v>-99999</v>
      </c>
      <c r="R8536" s="110">
        <v>-99999</v>
      </c>
      <c r="S8536" s="110">
        <v>0</v>
      </c>
      <c r="T8536" s="110">
        <v>0</v>
      </c>
      <c r="U8536" s="110">
        <v>0</v>
      </c>
    </row>
    <row r="8537" spans="1:21">
      <c r="A8537" s="54">
        <v>8535</v>
      </c>
      <c r="B8537" s="107">
        <v>51074</v>
      </c>
      <c r="C8537" s="107">
        <v>51074</v>
      </c>
      <c r="D8537" s="107">
        <v>92722.000000000015</v>
      </c>
      <c r="E8537" s="108">
        <v>3053310000</v>
      </c>
      <c r="F8537" s="107">
        <v>1</v>
      </c>
      <c r="G8537" s="110">
        <v>-99999</v>
      </c>
      <c r="H8537" s="110">
        <v>-99999</v>
      </c>
      <c r="I8537" s="110">
        <v>-99999</v>
      </c>
      <c r="J8537" s="110">
        <v>-99999</v>
      </c>
      <c r="K8537" s="110">
        <v>-99999</v>
      </c>
      <c r="L8537" s="110">
        <v>-99999</v>
      </c>
      <c r="M8537" s="110">
        <v>-99999</v>
      </c>
      <c r="N8537" s="110">
        <v>-99999</v>
      </c>
      <c r="O8537" s="110">
        <v>-99999</v>
      </c>
      <c r="P8537" s="110">
        <v>-99999</v>
      </c>
      <c r="Q8537" s="110">
        <v>-99999</v>
      </c>
      <c r="R8537" s="110">
        <v>-99999</v>
      </c>
      <c r="S8537" s="110">
        <v>0</v>
      </c>
      <c r="T8537" s="110">
        <v>0</v>
      </c>
      <c r="U8537" s="110">
        <v>0</v>
      </c>
    </row>
    <row r="8538" spans="1:21">
      <c r="A8538" s="54">
        <v>8536</v>
      </c>
      <c r="B8538" s="107">
        <v>51075</v>
      </c>
      <c r="C8538" s="107">
        <v>51075</v>
      </c>
      <c r="D8538" s="107">
        <v>1390256</v>
      </c>
      <c r="E8538" s="108">
        <v>3053310000</v>
      </c>
      <c r="F8538" s="107">
        <v>0</v>
      </c>
      <c r="G8538" s="110">
        <v>1.5786331092436523</v>
      </c>
      <c r="H8538" s="110">
        <v>2.8215191957453176</v>
      </c>
      <c r="I8538" s="110">
        <v>2.9262368908692467</v>
      </c>
      <c r="J8538" s="110">
        <v>3.0217409626541412</v>
      </c>
      <c r="K8538" s="110">
        <v>0.45574214929125179</v>
      </c>
      <c r="L8538" s="110">
        <v>0.25910169178000919</v>
      </c>
      <c r="M8538" s="110">
        <v>0.26490032076170988</v>
      </c>
      <c r="N8538" s="110">
        <v>0.29800894403890887</v>
      </c>
      <c r="O8538" s="110">
        <v>0.25981057133508956</v>
      </c>
      <c r="P8538" s="110">
        <v>0.19454835180714639</v>
      </c>
      <c r="Q8538" s="110">
        <v>0.18096794744034994</v>
      </c>
      <c r="R8538" s="110">
        <v>0.43499007839128412</v>
      </c>
      <c r="S8538" s="110">
        <v>1.8479034697388523</v>
      </c>
      <c r="T8538" s="110">
        <v>1.0580166844465086</v>
      </c>
      <c r="U8538" s="110">
        <v>1.1013422350639874</v>
      </c>
    </row>
    <row r="8539" spans="1:21">
      <c r="A8539" s="54">
        <v>8537</v>
      </c>
      <c r="B8539" s="107">
        <v>51076</v>
      </c>
      <c r="C8539" s="107">
        <v>51076</v>
      </c>
      <c r="D8539" s="107">
        <v>1931226.9999999998</v>
      </c>
      <c r="E8539" s="108">
        <v>3053310000</v>
      </c>
      <c r="F8539" s="107">
        <v>0</v>
      </c>
      <c r="G8539" s="110">
        <v>2.5873397031069554</v>
      </c>
      <c r="H8539" s="110">
        <v>4.6859434063301357</v>
      </c>
      <c r="I8539" s="110">
        <v>4.9371057830867349</v>
      </c>
      <c r="J8539" s="110">
        <v>6.2265529757588878</v>
      </c>
      <c r="K8539" s="110">
        <v>1.2628228586415853</v>
      </c>
      <c r="L8539" s="110">
        <v>0.59464499459768561</v>
      </c>
      <c r="M8539" s="110">
        <v>0.56587688074914166</v>
      </c>
      <c r="N8539" s="110">
        <v>0.6203458701727036</v>
      </c>
      <c r="O8539" s="110">
        <v>0.55652636157883717</v>
      </c>
      <c r="P8539" s="110">
        <v>0.46596964595445056</v>
      </c>
      <c r="Q8539" s="110">
        <v>0.43202339569630499</v>
      </c>
      <c r="R8539" s="110">
        <v>0.87110108628444671</v>
      </c>
      <c r="S8539" s="110">
        <v>4.1241443848839827</v>
      </c>
      <c r="T8539" s="110">
        <v>1.9838544134964893</v>
      </c>
      <c r="U8539" s="110">
        <v>2.0582226872623322</v>
      </c>
    </row>
    <row r="8540" spans="1:21">
      <c r="A8540" s="54">
        <v>8538</v>
      </c>
      <c r="B8540" s="107">
        <v>51077</v>
      </c>
      <c r="C8540" s="107">
        <v>51077</v>
      </c>
      <c r="D8540" s="107">
        <v>6306.9999999999991</v>
      </c>
      <c r="E8540" s="108">
        <v>3053310000</v>
      </c>
      <c r="F8540" s="107">
        <v>0</v>
      </c>
      <c r="G8540" s="110">
        <v>4.9338025883458512</v>
      </c>
      <c r="H8540" s="110">
        <v>10.416270690860884</v>
      </c>
      <c r="I8540" s="110">
        <v>14.081702014609476</v>
      </c>
      <c r="J8540" s="110">
        <v>7.832900594785575</v>
      </c>
      <c r="K8540" s="110">
        <v>3.0077503281723232</v>
      </c>
      <c r="L8540" s="110">
        <v>2.5783070451693728</v>
      </c>
      <c r="M8540" s="110">
        <v>2.0739892541357383</v>
      </c>
      <c r="N8540" s="110">
        <v>2.1115775455219938</v>
      </c>
      <c r="O8540" s="110">
        <v>2.513795609510423</v>
      </c>
      <c r="P8540" s="110">
        <v>2.2670657051121292</v>
      </c>
      <c r="Q8540" s="110">
        <v>1.955885191935119</v>
      </c>
      <c r="R8540" s="110">
        <v>2.4412098613242921</v>
      </c>
      <c r="S8540" s="110">
        <v>0</v>
      </c>
      <c r="T8540" s="110">
        <v>4.6845213691235985</v>
      </c>
      <c r="U8540" s="110">
        <v>4.6845213691235985</v>
      </c>
    </row>
    <row r="8541" spans="1:21">
      <c r="A8541" s="54">
        <v>8539</v>
      </c>
      <c r="B8541" s="107">
        <v>51078</v>
      </c>
      <c r="C8541" s="107">
        <v>51078</v>
      </c>
      <c r="D8541" s="107">
        <v>759777</v>
      </c>
      <c r="E8541" s="108">
        <v>3053310000</v>
      </c>
      <c r="F8541" s="107">
        <v>0</v>
      </c>
      <c r="G8541" s="110">
        <v>0.13441945051580514</v>
      </c>
      <c r="H8541" s="110">
        <v>0.26371663984092053</v>
      </c>
      <c r="I8541" s="110">
        <v>0.31399092006168516</v>
      </c>
      <c r="J8541" s="110">
        <v>0.17966148405653343</v>
      </c>
      <c r="K8541" s="110">
        <v>0.1</v>
      </c>
      <c r="L8541" s="110">
        <v>0.1</v>
      </c>
      <c r="M8541" s="110">
        <v>0.1</v>
      </c>
      <c r="N8541" s="110">
        <v>0.1</v>
      </c>
      <c r="O8541" s="110">
        <v>0.1</v>
      </c>
      <c r="P8541" s="110">
        <v>0.1</v>
      </c>
      <c r="Q8541" s="110">
        <v>0.1</v>
      </c>
      <c r="R8541" s="110">
        <v>0.1</v>
      </c>
      <c r="S8541" s="110">
        <v>0</v>
      </c>
      <c r="T8541" s="110">
        <v>0.14098237453957874</v>
      </c>
      <c r="U8541" s="110">
        <v>0.14098237453957874</v>
      </c>
    </row>
    <row r="8542" spans="1:21">
      <c r="A8542" s="54">
        <v>8540</v>
      </c>
      <c r="B8542" s="107">
        <v>51116</v>
      </c>
      <c r="C8542" s="107">
        <v>51116</v>
      </c>
      <c r="D8542" s="107">
        <v>22599599</v>
      </c>
      <c r="E8542" s="108">
        <v>3053310000</v>
      </c>
      <c r="F8542" s="107">
        <v>0</v>
      </c>
      <c r="G8542" s="110">
        <v>0.23457567763958709</v>
      </c>
      <c r="H8542" s="110">
        <v>0.3400931573105182</v>
      </c>
      <c r="I8542" s="110">
        <v>0.46610916836343091</v>
      </c>
      <c r="J8542" s="110">
        <v>0.51092936253586052</v>
      </c>
      <c r="K8542" s="110">
        <v>0.44198880736818541</v>
      </c>
      <c r="L8542" s="110">
        <v>0.31889501318565805</v>
      </c>
      <c r="M8542" s="110">
        <v>0.25983838905378887</v>
      </c>
      <c r="N8542" s="110">
        <v>0.27271490230887452</v>
      </c>
      <c r="O8542" s="110">
        <v>0.40733633558058874</v>
      </c>
      <c r="P8542" s="110">
        <v>0.52589064650557249</v>
      </c>
      <c r="Q8542" s="110">
        <v>0.46755545048147068</v>
      </c>
      <c r="R8542" s="110">
        <v>0.39076607582803169</v>
      </c>
      <c r="S8542" s="110">
        <v>0.40528728626716093</v>
      </c>
      <c r="T8542" s="110">
        <v>0.38639108218013057</v>
      </c>
      <c r="U8542" s="110">
        <v>0.40514068089455185</v>
      </c>
    </row>
    <row r="8543" spans="1:21">
      <c r="A8543" s="54">
        <v>8541</v>
      </c>
      <c r="B8543" s="107">
        <v>51117</v>
      </c>
      <c r="C8543" s="107">
        <v>51117</v>
      </c>
      <c r="D8543" s="107">
        <v>5972193</v>
      </c>
      <c r="E8543" s="108">
        <v>18268400000</v>
      </c>
      <c r="F8543" s="107">
        <v>0</v>
      </c>
      <c r="G8543" s="110">
        <v>1.0116253719084602</v>
      </c>
      <c r="H8543" s="110">
        <v>1.2901367396064991</v>
      </c>
      <c r="I8543" s="110">
        <v>1.4187252888390534</v>
      </c>
      <c r="J8543" s="110">
        <v>1.7248766556602653</v>
      </c>
      <c r="K8543" s="110">
        <v>1.4358099435031222</v>
      </c>
      <c r="L8543" s="110">
        <v>0.48559263133804742</v>
      </c>
      <c r="M8543" s="110">
        <v>0.14135201759418575</v>
      </c>
      <c r="N8543" s="110">
        <v>0.1</v>
      </c>
      <c r="O8543" s="110">
        <v>0.1</v>
      </c>
      <c r="P8543" s="110">
        <v>0.12653084011110038</v>
      </c>
      <c r="Q8543" s="110">
        <v>0.325118584930631</v>
      </c>
      <c r="R8543" s="110">
        <v>0.84492082496476706</v>
      </c>
      <c r="S8543" s="110">
        <v>1.1713573975672866</v>
      </c>
      <c r="T8543" s="110">
        <v>0.75039074153801089</v>
      </c>
      <c r="U8543" s="110">
        <v>0.91135601292300306</v>
      </c>
    </row>
    <row r="8544" spans="1:21">
      <c r="A8544" s="54">
        <v>8542</v>
      </c>
      <c r="B8544" s="107">
        <v>51118</v>
      </c>
      <c r="C8544" s="107">
        <v>51118</v>
      </c>
      <c r="D8544" s="107">
        <v>4984446</v>
      </c>
      <c r="E8544" s="108">
        <v>21322900000</v>
      </c>
      <c r="F8544" s="107">
        <v>0</v>
      </c>
      <c r="G8544" s="110">
        <v>0.9797732266426592</v>
      </c>
      <c r="H8544" s="110">
        <v>1.4323159134822916</v>
      </c>
      <c r="I8544" s="110">
        <v>1.4660747851570872</v>
      </c>
      <c r="J8544" s="110">
        <v>1.4826095335109486</v>
      </c>
      <c r="K8544" s="110">
        <v>1.0217481370049823</v>
      </c>
      <c r="L8544" s="110">
        <v>0.31656624451644194</v>
      </c>
      <c r="M8544" s="110">
        <v>0.13259632139441452</v>
      </c>
      <c r="N8544" s="110">
        <v>0.1</v>
      </c>
      <c r="O8544" s="110">
        <v>0.1</v>
      </c>
      <c r="P8544" s="110">
        <v>0.11349345099573535</v>
      </c>
      <c r="Q8544" s="110">
        <v>0.24274794284485118</v>
      </c>
      <c r="R8544" s="110">
        <v>0.65969393315749814</v>
      </c>
      <c r="S8544" s="110">
        <v>0.86299577645560932</v>
      </c>
      <c r="T8544" s="110">
        <v>0.67063495739224244</v>
      </c>
      <c r="U8544" s="110">
        <v>0.69629059980134822</v>
      </c>
    </row>
    <row r="8545" spans="1:21">
      <c r="A8545" s="54">
        <v>8543</v>
      </c>
      <c r="B8545" s="107">
        <v>51240</v>
      </c>
      <c r="C8545" s="107">
        <v>51240</v>
      </c>
      <c r="D8545" s="107">
        <v>781368</v>
      </c>
      <c r="E8545" s="108">
        <v>3053310000</v>
      </c>
      <c r="F8545" s="107">
        <v>0</v>
      </c>
      <c r="G8545" s="110">
        <v>32.370397964748719</v>
      </c>
      <c r="H8545" s="110">
        <v>100</v>
      </c>
      <c r="I8545" s="110">
        <v>9.5119389057621042</v>
      </c>
      <c r="J8545" s="110">
        <v>5.0553851282082745</v>
      </c>
      <c r="K8545" s="110">
        <v>2.5451697261762027</v>
      </c>
      <c r="L8545" s="110">
        <v>15.573720102667165</v>
      </c>
      <c r="M8545" s="110">
        <v>45.017000886367839</v>
      </c>
      <c r="N8545" s="110">
        <v>34.837277081153829</v>
      </c>
      <c r="O8545" s="110">
        <v>10.035403108673695</v>
      </c>
      <c r="P8545" s="110">
        <v>8.0768366669704239</v>
      </c>
      <c r="Q8545" s="110">
        <v>6.0172883005045312</v>
      </c>
      <c r="R8545" s="110">
        <v>9.3921355856586004</v>
      </c>
      <c r="S8545" s="110">
        <v>0</v>
      </c>
      <c r="T8545" s="110">
        <v>23.20271278807428</v>
      </c>
      <c r="U8545" s="110">
        <v>23.202712788074283</v>
      </c>
    </row>
    <row r="8546" spans="1:21">
      <c r="A8546" s="54">
        <v>8544</v>
      </c>
      <c r="B8546" s="107">
        <v>51241</v>
      </c>
      <c r="C8546" s="107">
        <v>51241</v>
      </c>
      <c r="D8546" s="107">
        <v>103898.00000000001</v>
      </c>
      <c r="E8546" s="108">
        <v>3053310000</v>
      </c>
      <c r="F8546" s="107">
        <v>0</v>
      </c>
      <c r="G8546" s="110">
        <v>100</v>
      </c>
      <c r="H8546" s="110">
        <v>100</v>
      </c>
      <c r="I8546" s="110">
        <v>100</v>
      </c>
      <c r="J8546" s="110">
        <v>100</v>
      </c>
      <c r="K8546" s="110">
        <v>100</v>
      </c>
      <c r="L8546" s="110">
        <v>100</v>
      </c>
      <c r="M8546" s="110">
        <v>100</v>
      </c>
      <c r="N8546" s="110">
        <v>100</v>
      </c>
      <c r="O8546" s="110">
        <v>100</v>
      </c>
      <c r="P8546" s="110">
        <v>100</v>
      </c>
      <c r="Q8546" s="110">
        <v>100</v>
      </c>
      <c r="R8546" s="110">
        <v>100</v>
      </c>
      <c r="S8546" s="110">
        <v>0</v>
      </c>
      <c r="T8546" s="110">
        <v>100</v>
      </c>
      <c r="U8546" s="110">
        <v>99.999999999999986</v>
      </c>
    </row>
    <row r="8547" spans="1:21">
      <c r="A8547" s="54">
        <v>8545</v>
      </c>
      <c r="B8547" s="107">
        <v>51242</v>
      </c>
      <c r="C8547" s="107">
        <v>51242</v>
      </c>
      <c r="D8547" s="107">
        <v>70415971</v>
      </c>
      <c r="E8547" s="108">
        <v>6106610000</v>
      </c>
      <c r="F8547" s="107">
        <v>0</v>
      </c>
      <c r="G8547" s="110">
        <v>0.82467238908806995</v>
      </c>
      <c r="H8547" s="110">
        <v>1.0736769789685525</v>
      </c>
      <c r="I8547" s="110">
        <v>1.2114926613447907</v>
      </c>
      <c r="J8547" s="110">
        <v>0.81535149648717575</v>
      </c>
      <c r="K8547" s="110">
        <v>0.63317177527543844</v>
      </c>
      <c r="L8547" s="110">
        <v>0.67680884267620289</v>
      </c>
      <c r="M8547" s="110">
        <v>1.0059798162929625</v>
      </c>
      <c r="N8547" s="110">
        <v>1.545164641380105</v>
      </c>
      <c r="O8547" s="110">
        <v>1.1964536515169744</v>
      </c>
      <c r="P8547" s="110">
        <v>0.45037992583035014</v>
      </c>
      <c r="Q8547" s="110">
        <v>0.24808870827545806</v>
      </c>
      <c r="R8547" s="110">
        <v>0.45244082150355197</v>
      </c>
      <c r="S8547" s="110">
        <v>0.84287545271358766</v>
      </c>
      <c r="T8547" s="110">
        <v>0.84447347571996956</v>
      </c>
      <c r="U8547" s="110">
        <v>0.8433950110652727</v>
      </c>
    </row>
    <row r="8548" spans="1:21">
      <c r="A8548" s="54">
        <v>8546</v>
      </c>
      <c r="B8548" s="107">
        <v>51246</v>
      </c>
      <c r="C8548" s="107">
        <v>51246</v>
      </c>
      <c r="D8548" s="107">
        <v>344436394</v>
      </c>
      <c r="E8548" s="108">
        <v>6106610000</v>
      </c>
      <c r="F8548" s="107">
        <v>0</v>
      </c>
      <c r="G8548" s="110">
        <v>0.35126962322593425</v>
      </c>
      <c r="H8548" s="110">
        <v>0.53481058021527517</v>
      </c>
      <c r="I8548" s="110">
        <v>0.55377339362191891</v>
      </c>
      <c r="J8548" s="110">
        <v>0.64091357357545209</v>
      </c>
      <c r="K8548" s="110">
        <v>0.77930656793618136</v>
      </c>
      <c r="L8548" s="110">
        <v>0.96054967093181376</v>
      </c>
      <c r="M8548" s="110">
        <v>0.77432652700380866</v>
      </c>
      <c r="N8548" s="110">
        <v>0.75548084485453015</v>
      </c>
      <c r="O8548" s="110">
        <v>0.83436980472915356</v>
      </c>
      <c r="P8548" s="110">
        <v>0.79782259005169354</v>
      </c>
      <c r="Q8548" s="110">
        <v>0.5459569451968922</v>
      </c>
      <c r="R8548" s="110">
        <v>0.32688021469473333</v>
      </c>
      <c r="S8548" s="110">
        <v>0.72567875130579451</v>
      </c>
      <c r="T8548" s="110">
        <v>0.65462169466978215</v>
      </c>
      <c r="U8548" s="110">
        <v>0.72412373022964338</v>
      </c>
    </row>
    <row r="8549" spans="1:21">
      <c r="A8549" s="54">
        <v>8547</v>
      </c>
      <c r="B8549" s="107">
        <v>51247</v>
      </c>
      <c r="C8549" s="107">
        <v>51247</v>
      </c>
      <c r="D8549" s="107">
        <v>695284</v>
      </c>
      <c r="E8549" s="108">
        <v>3053310000</v>
      </c>
      <c r="F8549" s="107">
        <v>0</v>
      </c>
      <c r="G8549" s="110">
        <v>1.0392221612076107</v>
      </c>
      <c r="H8549" s="110">
        <v>1.6957527797908116</v>
      </c>
      <c r="I8549" s="110">
        <v>2.0526170774530077</v>
      </c>
      <c r="J8549" s="110">
        <v>2.7303792905928783</v>
      </c>
      <c r="K8549" s="110">
        <v>1.4087429311001511</v>
      </c>
      <c r="L8549" s="110">
        <v>1.1040733492146615</v>
      </c>
      <c r="M8549" s="110">
        <v>1.0218215136406728</v>
      </c>
      <c r="N8549" s="110">
        <v>0.84064166597392886</v>
      </c>
      <c r="O8549" s="110">
        <v>0.59052075922394176</v>
      </c>
      <c r="P8549" s="110">
        <v>0.49460103081369933</v>
      </c>
      <c r="Q8549" s="110">
        <v>0.53287702394232994</v>
      </c>
      <c r="R8549" s="110">
        <v>0.65603806936053088</v>
      </c>
      <c r="S8549" s="110">
        <v>1.0893321587483935</v>
      </c>
      <c r="T8549" s="110">
        <v>1.1806073043595189</v>
      </c>
      <c r="U8549" s="110">
        <v>1.1060084709059101</v>
      </c>
    </row>
    <row r="8550" spans="1:21">
      <c r="A8550" s="54">
        <v>8548</v>
      </c>
      <c r="B8550" s="107">
        <v>51248</v>
      </c>
      <c r="C8550" s="107">
        <v>51248</v>
      </c>
      <c r="D8550" s="107">
        <v>83086</v>
      </c>
      <c r="E8550" s="108">
        <v>3053310000</v>
      </c>
      <c r="F8550" s="107">
        <v>0</v>
      </c>
      <c r="G8550" s="110">
        <v>6.0025104686251778</v>
      </c>
      <c r="H8550" s="110">
        <v>9.9495740088357607</v>
      </c>
      <c r="I8550" s="110">
        <v>9.4541803126291377</v>
      </c>
      <c r="J8550" s="110">
        <v>8.4124230731587346</v>
      </c>
      <c r="K8550" s="110">
        <v>5.7883012013521205</v>
      </c>
      <c r="L8550" s="110">
        <v>4.4918335057968077</v>
      </c>
      <c r="M8550" s="110">
        <v>2.8780690014284924</v>
      </c>
      <c r="N8550" s="110">
        <v>2.0321406337547505</v>
      </c>
      <c r="O8550" s="110">
        <v>1.6948029700795471</v>
      </c>
      <c r="P8550" s="110">
        <v>1.504842757627749</v>
      </c>
      <c r="Q8550" s="110">
        <v>1.9088289650430637</v>
      </c>
      <c r="R8550" s="110">
        <v>3.0463609798901539</v>
      </c>
      <c r="S8550" s="110">
        <v>0</v>
      </c>
      <c r="T8550" s="110">
        <v>4.7636556565184582</v>
      </c>
      <c r="U8550" s="110">
        <v>4.7636556565184582</v>
      </c>
    </row>
    <row r="8551" spans="1:21">
      <c r="A8551" s="54">
        <v>8549</v>
      </c>
      <c r="B8551" s="107">
        <v>51249</v>
      </c>
      <c r="C8551" s="107">
        <v>51249</v>
      </c>
      <c r="D8551" s="107">
        <v>73467694.999999985</v>
      </c>
      <c r="E8551" s="108">
        <v>6103200000</v>
      </c>
      <c r="F8551" s="107">
        <v>0</v>
      </c>
      <c r="G8551" s="110">
        <v>0.69299465844561403</v>
      </c>
      <c r="H8551" s="110">
        <v>0.99560868255715063</v>
      </c>
      <c r="I8551" s="110">
        <v>1.1778201609992895</v>
      </c>
      <c r="J8551" s="110">
        <v>1.4590749052971981</v>
      </c>
      <c r="K8551" s="110">
        <v>0.75742985653091244</v>
      </c>
      <c r="L8551" s="110">
        <v>0.60044298468036683</v>
      </c>
      <c r="M8551" s="110">
        <v>0.37598122561639413</v>
      </c>
      <c r="N8551" s="110">
        <v>0.2554184547610942</v>
      </c>
      <c r="O8551" s="110">
        <v>0.20964086886989949</v>
      </c>
      <c r="P8551" s="110">
        <v>0.17982392042479295</v>
      </c>
      <c r="Q8551" s="110">
        <v>0.18370907163599121</v>
      </c>
      <c r="R8551" s="110">
        <v>0.24595224908045696</v>
      </c>
      <c r="S8551" s="110">
        <v>0.8144917678673298</v>
      </c>
      <c r="T8551" s="110">
        <v>0.59449141990826337</v>
      </c>
      <c r="U8551" s="110">
        <v>0.78978937655935</v>
      </c>
    </row>
    <row r="8552" spans="1:21">
      <c r="A8552" s="54">
        <v>8550</v>
      </c>
      <c r="B8552" s="107">
        <v>51250</v>
      </c>
      <c r="C8552" s="107">
        <v>51250</v>
      </c>
      <c r="D8552" s="107">
        <v>159335091</v>
      </c>
      <c r="E8552" s="108">
        <v>6109800000</v>
      </c>
      <c r="F8552" s="107">
        <v>0</v>
      </c>
      <c r="G8552" s="110">
        <v>0.29158800360290121</v>
      </c>
      <c r="H8552" s="110">
        <v>0.43741800881198345</v>
      </c>
      <c r="I8552" s="110">
        <v>0.47981800428353688</v>
      </c>
      <c r="J8552" s="110">
        <v>0.56750704849013767</v>
      </c>
      <c r="K8552" s="110">
        <v>0.6392245583306162</v>
      </c>
      <c r="L8552" s="110">
        <v>0.74720869909177323</v>
      </c>
      <c r="M8552" s="110">
        <v>0.7765779871608991</v>
      </c>
      <c r="N8552" s="110">
        <v>0.64381335948461493</v>
      </c>
      <c r="O8552" s="110">
        <v>0.53800143038222936</v>
      </c>
      <c r="P8552" s="110">
        <v>0.42359939385357864</v>
      </c>
      <c r="Q8552" s="110">
        <v>0.29249404993469102</v>
      </c>
      <c r="R8552" s="110">
        <v>0.20585755611404605</v>
      </c>
      <c r="S8552" s="110">
        <v>0.56173667435500318</v>
      </c>
      <c r="T8552" s="110">
        <v>0.50359234162841726</v>
      </c>
      <c r="U8552" s="110">
        <v>0.55690374616118599</v>
      </c>
    </row>
    <row r="8553" spans="1:21">
      <c r="A8553" s="54">
        <v>8551</v>
      </c>
      <c r="B8553" s="107">
        <v>51251</v>
      </c>
      <c r="C8553" s="107">
        <v>51251</v>
      </c>
      <c r="D8553" s="107">
        <v>57460843.999999985</v>
      </c>
      <c r="E8553" s="108">
        <v>6109800000</v>
      </c>
      <c r="F8553" s="107">
        <v>0</v>
      </c>
      <c r="G8553" s="110">
        <v>0.74003227078161138</v>
      </c>
      <c r="H8553" s="110">
        <v>1.4507477261075776</v>
      </c>
      <c r="I8553" s="110">
        <v>1.8911749622375877</v>
      </c>
      <c r="J8553" s="110">
        <v>2.3389602488218122</v>
      </c>
      <c r="K8553" s="110">
        <v>2.2716792857972568</v>
      </c>
      <c r="L8553" s="110">
        <v>3.1809015092210613</v>
      </c>
      <c r="M8553" s="110">
        <v>4.4206843906372395</v>
      </c>
      <c r="N8553" s="110">
        <v>3.6070674363136352</v>
      </c>
      <c r="O8553" s="110">
        <v>2.5232940089801321</v>
      </c>
      <c r="P8553" s="110">
        <v>0.72855606082377666</v>
      </c>
      <c r="Q8553" s="110">
        <v>0.22535830904486079</v>
      </c>
      <c r="R8553" s="110">
        <v>0.1954690655745501</v>
      </c>
      <c r="S8553" s="110">
        <v>2.6214675940311549</v>
      </c>
      <c r="T8553" s="110">
        <v>1.964493772861758</v>
      </c>
      <c r="U8553" s="110">
        <v>2.5380671929852103</v>
      </c>
    </row>
    <row r="8554" spans="1:21">
      <c r="A8554" s="54">
        <v>8552</v>
      </c>
      <c r="B8554" s="107">
        <v>51252</v>
      </c>
      <c r="C8554" s="107">
        <v>51252</v>
      </c>
      <c r="D8554" s="107">
        <v>3</v>
      </c>
      <c r="E8554" s="108">
        <v>3053310000</v>
      </c>
      <c r="F8554" s="107">
        <v>1</v>
      </c>
      <c r="G8554" s="110">
        <v>-99999</v>
      </c>
      <c r="H8554" s="110">
        <v>-99999</v>
      </c>
      <c r="I8554" s="110">
        <v>-99999</v>
      </c>
      <c r="J8554" s="110">
        <v>-99999</v>
      </c>
      <c r="K8554" s="110">
        <v>-99999</v>
      </c>
      <c r="L8554" s="110">
        <v>-99999</v>
      </c>
      <c r="M8554" s="110">
        <v>-99999</v>
      </c>
      <c r="N8554" s="110">
        <v>-99999</v>
      </c>
      <c r="O8554" s="110">
        <v>-99999</v>
      </c>
      <c r="P8554" s="110">
        <v>-99999</v>
      </c>
      <c r="Q8554" s="110">
        <v>-99999</v>
      </c>
      <c r="R8554" s="110">
        <v>-99999</v>
      </c>
      <c r="S8554" s="110">
        <v>0</v>
      </c>
      <c r="T8554" s="110">
        <v>0</v>
      </c>
      <c r="U8554" s="110">
        <v>0</v>
      </c>
    </row>
    <row r="8555" spans="1:21">
      <c r="A8555" s="54">
        <v>8553</v>
      </c>
      <c r="B8555" s="107">
        <v>51253</v>
      </c>
      <c r="C8555" s="107">
        <v>51253</v>
      </c>
      <c r="D8555" s="107">
        <v>68311.999999999985</v>
      </c>
      <c r="E8555" s="108">
        <v>3053310000</v>
      </c>
      <c r="F8555" s="107">
        <v>1</v>
      </c>
      <c r="G8555" s="110">
        <v>-99999</v>
      </c>
      <c r="H8555" s="110">
        <v>-99999</v>
      </c>
      <c r="I8555" s="110">
        <v>-99999</v>
      </c>
      <c r="J8555" s="110">
        <v>-99999</v>
      </c>
      <c r="K8555" s="110">
        <v>-99999</v>
      </c>
      <c r="L8555" s="110">
        <v>-99999</v>
      </c>
      <c r="M8555" s="110">
        <v>-99999</v>
      </c>
      <c r="N8555" s="110">
        <v>-99999</v>
      </c>
      <c r="O8555" s="110">
        <v>-99999</v>
      </c>
      <c r="P8555" s="110">
        <v>-99999</v>
      </c>
      <c r="Q8555" s="110">
        <v>-99999</v>
      </c>
      <c r="R8555" s="110">
        <v>-99999</v>
      </c>
      <c r="S8555" s="110">
        <v>0</v>
      </c>
      <c r="T8555" s="110">
        <v>0</v>
      </c>
      <c r="U8555" s="110">
        <v>0</v>
      </c>
    </row>
    <row r="8556" spans="1:21">
      <c r="A8556" s="54">
        <v>8554</v>
      </c>
      <c r="B8556" s="107">
        <v>51254</v>
      </c>
      <c r="C8556" s="107">
        <v>51254</v>
      </c>
      <c r="D8556" s="107">
        <v>2247623.9999999995</v>
      </c>
      <c r="E8556" s="108">
        <v>3053310000</v>
      </c>
      <c r="F8556" s="107">
        <v>0</v>
      </c>
      <c r="G8556" s="110">
        <v>14.723292097482462</v>
      </c>
      <c r="H8556" s="110">
        <v>28.485264951015683</v>
      </c>
      <c r="I8556" s="110">
        <v>35.953196713464919</v>
      </c>
      <c r="J8556" s="110">
        <v>60.455589336851766</v>
      </c>
      <c r="K8556" s="110">
        <v>46.593034986288203</v>
      </c>
      <c r="L8556" s="110">
        <v>14.159372676989562</v>
      </c>
      <c r="M8556" s="110">
        <v>8.4514325023947485</v>
      </c>
      <c r="N8556" s="110">
        <v>7.2873372470415152</v>
      </c>
      <c r="O8556" s="110">
        <v>6.5898803824851155</v>
      </c>
      <c r="P8556" s="110">
        <v>5.6140839624236545</v>
      </c>
      <c r="Q8556" s="110">
        <v>6.5924753922638093</v>
      </c>
      <c r="R8556" s="110">
        <v>10.324305750964442</v>
      </c>
      <c r="S8556" s="110">
        <v>29.752994934753648</v>
      </c>
      <c r="T8556" s="110">
        <v>20.435772166638824</v>
      </c>
      <c r="U8556" s="110">
        <v>23.215335012624045</v>
      </c>
    </row>
    <row r="8557" spans="1:21">
      <c r="A8557" s="54">
        <v>8555</v>
      </c>
      <c r="B8557" s="107">
        <v>51255</v>
      </c>
      <c r="C8557" s="107">
        <v>51255</v>
      </c>
      <c r="D8557" s="107">
        <v>7933715.9999999972</v>
      </c>
      <c r="E8557" s="108">
        <v>3053310000</v>
      </c>
      <c r="F8557" s="107">
        <v>0</v>
      </c>
      <c r="G8557" s="110">
        <v>1.4620635815947316</v>
      </c>
      <c r="H8557" s="110">
        <v>2.8881993325809678</v>
      </c>
      <c r="I8557" s="110">
        <v>3.7924789904085068</v>
      </c>
      <c r="J8557" s="110">
        <v>4.9860396069859361</v>
      </c>
      <c r="K8557" s="110">
        <v>2.1630687330674609</v>
      </c>
      <c r="L8557" s="110">
        <v>0.73586060982390711</v>
      </c>
      <c r="M8557" s="110">
        <v>0.54158187931519042</v>
      </c>
      <c r="N8557" s="110">
        <v>0.49364767202682563</v>
      </c>
      <c r="O8557" s="110">
        <v>0.49695631162151099</v>
      </c>
      <c r="P8557" s="110">
        <v>0.45579842903053597</v>
      </c>
      <c r="Q8557" s="110">
        <v>0.52441557118627224</v>
      </c>
      <c r="R8557" s="110">
        <v>0.88746465421530907</v>
      </c>
      <c r="S8557" s="110">
        <v>2.4372384769450806</v>
      </c>
      <c r="T8557" s="110">
        <v>1.6189646143214294</v>
      </c>
      <c r="U8557" s="110">
        <v>2.0011283800479327</v>
      </c>
    </row>
    <row r="8558" spans="1:21">
      <c r="A8558" s="54">
        <v>8556</v>
      </c>
      <c r="B8558" s="107">
        <v>51256</v>
      </c>
      <c r="C8558" s="107">
        <v>51256</v>
      </c>
      <c r="D8558" s="107">
        <v>519214.00000000017</v>
      </c>
      <c r="E8558" s="108">
        <v>3053310000</v>
      </c>
      <c r="F8558" s="107">
        <v>0</v>
      </c>
      <c r="G8558" s="110">
        <v>5.8831852611582427</v>
      </c>
      <c r="H8558" s="110">
        <v>8.8450525735764529</v>
      </c>
      <c r="I8558" s="110">
        <v>9.6876577437993543</v>
      </c>
      <c r="J8558" s="110">
        <v>12.796488201793487</v>
      </c>
      <c r="K8558" s="110">
        <v>6.0545256729016739</v>
      </c>
      <c r="L8558" s="110">
        <v>3.0921086170271264</v>
      </c>
      <c r="M8558" s="110">
        <v>2.6990339200355846</v>
      </c>
      <c r="N8558" s="110">
        <v>2.274430277810422</v>
      </c>
      <c r="O8558" s="110">
        <v>2.7001483082690085</v>
      </c>
      <c r="P8558" s="110">
        <v>2.8753477662531446</v>
      </c>
      <c r="Q8558" s="110">
        <v>2.6970688596529238</v>
      </c>
      <c r="R8558" s="110">
        <v>3.7280523685213969</v>
      </c>
      <c r="S8558" s="110">
        <v>6.7165473309600863</v>
      </c>
      <c r="T8558" s="110">
        <v>5.2777582975665682</v>
      </c>
      <c r="U8558" s="110">
        <v>5.6985816578557849</v>
      </c>
    </row>
    <row r="8559" spans="1:21">
      <c r="A8559" s="54">
        <v>8557</v>
      </c>
      <c r="B8559" s="107">
        <v>51257</v>
      </c>
      <c r="C8559" s="107">
        <v>51257</v>
      </c>
      <c r="D8559" s="107">
        <v>841838</v>
      </c>
      <c r="E8559" s="108">
        <v>3053310000</v>
      </c>
      <c r="F8559" s="107">
        <v>1</v>
      </c>
      <c r="G8559" s="110">
        <v>-99999</v>
      </c>
      <c r="H8559" s="110">
        <v>-99999</v>
      </c>
      <c r="I8559" s="110">
        <v>-99999</v>
      </c>
      <c r="J8559" s="110">
        <v>-99999</v>
      </c>
      <c r="K8559" s="110">
        <v>-99999</v>
      </c>
      <c r="L8559" s="110">
        <v>-99999</v>
      </c>
      <c r="M8559" s="110">
        <v>-99999</v>
      </c>
      <c r="N8559" s="110">
        <v>-99999</v>
      </c>
      <c r="O8559" s="110">
        <v>-99999</v>
      </c>
      <c r="P8559" s="110">
        <v>-99999</v>
      </c>
      <c r="Q8559" s="110">
        <v>-99999</v>
      </c>
      <c r="R8559" s="110">
        <v>-99999</v>
      </c>
      <c r="S8559" s="110">
        <v>0</v>
      </c>
      <c r="T8559" s="110">
        <v>0</v>
      </c>
      <c r="U8559" s="110">
        <v>0</v>
      </c>
    </row>
    <row r="8560" spans="1:21">
      <c r="A8560" s="54">
        <v>8558</v>
      </c>
      <c r="B8560" s="107">
        <v>51258</v>
      </c>
      <c r="C8560" s="107">
        <v>51258</v>
      </c>
      <c r="D8560" s="107">
        <v>393970083.99999994</v>
      </c>
      <c r="E8560" s="108">
        <v>21368600000</v>
      </c>
      <c r="F8560" s="107">
        <v>0</v>
      </c>
      <c r="G8560" s="110">
        <v>0.46975715184987726</v>
      </c>
      <c r="H8560" s="110">
        <v>0.54611447037022764</v>
      </c>
      <c r="I8560" s="110">
        <v>0.76778172702671355</v>
      </c>
      <c r="J8560" s="110">
        <v>0.82040278397780464</v>
      </c>
      <c r="K8560" s="110">
        <v>0.6033289922020334</v>
      </c>
      <c r="L8560" s="110">
        <v>0.27060623316004434</v>
      </c>
      <c r="M8560" s="110">
        <v>0.22710195113385695</v>
      </c>
      <c r="N8560" s="110">
        <v>0.27218747340152161</v>
      </c>
      <c r="O8560" s="110">
        <v>0.2478765084201465</v>
      </c>
      <c r="P8560" s="110">
        <v>0.22820018415787971</v>
      </c>
      <c r="Q8560" s="110">
        <v>0.29588774327944761</v>
      </c>
      <c r="R8560" s="110">
        <v>0.44547649111821069</v>
      </c>
      <c r="S8560" s="110">
        <v>0.51487826838314676</v>
      </c>
      <c r="T8560" s="110">
        <v>0.43289347584148025</v>
      </c>
      <c r="U8560" s="110">
        <v>0.50487282412644385</v>
      </c>
    </row>
    <row r="8561" spans="1:21">
      <c r="A8561" s="54">
        <v>8559</v>
      </c>
      <c r="B8561" s="107">
        <v>51261</v>
      </c>
      <c r="C8561" s="107">
        <v>51261</v>
      </c>
      <c r="D8561" s="107">
        <v>118305128.00000003</v>
      </c>
      <c r="E8561" s="108">
        <v>9156510000</v>
      </c>
      <c r="F8561" s="107">
        <v>0</v>
      </c>
      <c r="G8561" s="110">
        <v>0.34316215307789028</v>
      </c>
      <c r="H8561" s="110">
        <v>0.37679736660639929</v>
      </c>
      <c r="I8561" s="110">
        <v>0.54327978155335832</v>
      </c>
      <c r="J8561" s="110">
        <v>0.57961163038734398</v>
      </c>
      <c r="K8561" s="110">
        <v>0.46247024931929942</v>
      </c>
      <c r="L8561" s="110">
        <v>0.3049987590049133</v>
      </c>
      <c r="M8561" s="110">
        <v>0.38745365058214243</v>
      </c>
      <c r="N8561" s="110">
        <v>0.40800431330051423</v>
      </c>
      <c r="O8561" s="110">
        <v>0.39009777485670888</v>
      </c>
      <c r="P8561" s="110">
        <v>0.32051003313185372</v>
      </c>
      <c r="Q8561" s="110">
        <v>0.33727800279097131</v>
      </c>
      <c r="R8561" s="110">
        <v>0.42598454953428594</v>
      </c>
      <c r="S8561" s="110">
        <v>0.43782122197798728</v>
      </c>
      <c r="T8561" s="110">
        <v>0.40663735534547346</v>
      </c>
      <c r="U8561" s="110">
        <v>0.43266971630885098</v>
      </c>
    </row>
    <row r="8562" spans="1:21">
      <c r="A8562" s="54">
        <v>8560</v>
      </c>
      <c r="B8562" s="107">
        <v>51263</v>
      </c>
      <c r="C8562" s="107">
        <v>51263</v>
      </c>
      <c r="D8562" s="107">
        <v>14250206.000000004</v>
      </c>
      <c r="E8562" s="108">
        <v>6106610000</v>
      </c>
      <c r="F8562" s="107">
        <v>0</v>
      </c>
      <c r="G8562" s="110">
        <v>0.38675545965322811</v>
      </c>
      <c r="H8562" s="110">
        <v>0.3286524290641929</v>
      </c>
      <c r="I8562" s="110">
        <v>0.50123528574636045</v>
      </c>
      <c r="J8562" s="110">
        <v>0.71228273902833183</v>
      </c>
      <c r="K8562" s="110">
        <v>0.84571903210352006</v>
      </c>
      <c r="L8562" s="110">
        <v>0.72181797581140483</v>
      </c>
      <c r="M8562" s="110">
        <v>0.85750080598631984</v>
      </c>
      <c r="N8562" s="110">
        <v>0.87933334937120722</v>
      </c>
      <c r="O8562" s="110">
        <v>1.0084101414091533</v>
      </c>
      <c r="P8562" s="110">
        <v>0.77546139508729317</v>
      </c>
      <c r="Q8562" s="110">
        <v>0.77853645238678737</v>
      </c>
      <c r="R8562" s="110">
        <v>0.79834254521500914</v>
      </c>
      <c r="S8562" s="110">
        <v>0.69750083283284559</v>
      </c>
      <c r="T8562" s="110">
        <v>0.71617063423856742</v>
      </c>
      <c r="U8562" s="110">
        <v>0.70181315004562905</v>
      </c>
    </row>
    <row r="8563" spans="1:21">
      <c r="A8563" s="54">
        <v>8561</v>
      </c>
      <c r="B8563" s="107">
        <v>51264</v>
      </c>
      <c r="C8563" s="107">
        <v>51264</v>
      </c>
      <c r="D8563" s="107">
        <v>182569.00000000003</v>
      </c>
      <c r="E8563" s="108">
        <v>3056490000</v>
      </c>
      <c r="F8563" s="107">
        <v>0</v>
      </c>
      <c r="G8563" s="110">
        <v>0.91825062588798467</v>
      </c>
      <c r="H8563" s="110">
        <v>1.7275532879298239</v>
      </c>
      <c r="I8563" s="110">
        <v>2.1019456375951893</v>
      </c>
      <c r="J8563" s="110">
        <v>1.4360539901138882</v>
      </c>
      <c r="K8563" s="110">
        <v>0.78169807219474174</v>
      </c>
      <c r="L8563" s="110">
        <v>0.73382596145734258</v>
      </c>
      <c r="M8563" s="110">
        <v>0.59689738065159315</v>
      </c>
      <c r="N8563" s="110">
        <v>0.55748890661552908</v>
      </c>
      <c r="O8563" s="110">
        <v>0.59188272354274463</v>
      </c>
      <c r="P8563" s="110">
        <v>0.50767135669384522</v>
      </c>
      <c r="Q8563" s="110">
        <v>0.47228027955785412</v>
      </c>
      <c r="R8563" s="110">
        <v>0.59484816203697688</v>
      </c>
      <c r="S8563" s="110">
        <v>0</v>
      </c>
      <c r="T8563" s="110">
        <v>0.91836636535645921</v>
      </c>
      <c r="U8563" s="110">
        <v>0.91836636535645932</v>
      </c>
    </row>
    <row r="8564" spans="1:21">
      <c r="A8564" s="54">
        <v>8562</v>
      </c>
      <c r="B8564" s="107">
        <v>51265</v>
      </c>
      <c r="C8564" s="107">
        <v>51265</v>
      </c>
      <c r="D8564" s="107">
        <v>1019712</v>
      </c>
      <c r="E8564" s="108">
        <v>3056490000</v>
      </c>
      <c r="F8564" s="107">
        <v>0</v>
      </c>
      <c r="G8564" s="110">
        <v>0.1</v>
      </c>
      <c r="H8564" s="110">
        <v>0.14046500984029253</v>
      </c>
      <c r="I8564" s="110">
        <v>0.16563696921883411</v>
      </c>
      <c r="J8564" s="110">
        <v>0.1</v>
      </c>
      <c r="K8564" s="110">
        <v>0.1</v>
      </c>
      <c r="L8564" s="110">
        <v>0.1</v>
      </c>
      <c r="M8564" s="110">
        <v>0.1</v>
      </c>
      <c r="N8564" s="110">
        <v>0.1</v>
      </c>
      <c r="O8564" s="110">
        <v>0.1</v>
      </c>
      <c r="P8564" s="110">
        <v>0.1</v>
      </c>
      <c r="Q8564" s="110">
        <v>0.1</v>
      </c>
      <c r="R8564" s="110">
        <v>0.1</v>
      </c>
      <c r="S8564" s="110">
        <v>0</v>
      </c>
      <c r="T8564" s="110">
        <v>0.10884183158826057</v>
      </c>
      <c r="U8564" s="110">
        <v>0.10884183158826058</v>
      </c>
    </row>
    <row r="8565" spans="1:21">
      <c r="A8565" s="54">
        <v>8563</v>
      </c>
      <c r="B8565" s="107">
        <v>51302</v>
      </c>
      <c r="C8565" s="107">
        <v>51302</v>
      </c>
      <c r="D8565" s="107">
        <v>40026178</v>
      </c>
      <c r="E8565" s="108">
        <v>159314000000</v>
      </c>
      <c r="F8565" s="107">
        <v>0</v>
      </c>
      <c r="G8565" s="110">
        <v>0.33172646026761099</v>
      </c>
      <c r="H8565" s="110">
        <v>0.45148047337851199</v>
      </c>
      <c r="I8565" s="110">
        <v>0.58928944376103209</v>
      </c>
      <c r="J8565" s="110">
        <v>0.42175781537916068</v>
      </c>
      <c r="K8565" s="110">
        <v>0.21171733936748155</v>
      </c>
      <c r="L8565" s="110">
        <v>0.13930188537641627</v>
      </c>
      <c r="M8565" s="110">
        <v>0.14131732541111719</v>
      </c>
      <c r="N8565" s="110">
        <v>0.16918909901502607</v>
      </c>
      <c r="O8565" s="110">
        <v>0.27016562300395203</v>
      </c>
      <c r="P8565" s="110">
        <v>0.38537592535483606</v>
      </c>
      <c r="Q8565" s="110">
        <v>0.38946319038555077</v>
      </c>
      <c r="R8565" s="110">
        <v>0.3604712752063236</v>
      </c>
      <c r="S8565" s="110">
        <v>0.3523482826803146</v>
      </c>
      <c r="T8565" s="110">
        <v>0.32177132132558495</v>
      </c>
      <c r="U8565" s="110">
        <v>0.32825072449193221</v>
      </c>
    </row>
    <row r="8566" spans="1:21">
      <c r="A8566" s="54">
        <v>8564</v>
      </c>
      <c r="B8566" s="107">
        <v>51303</v>
      </c>
      <c r="C8566" s="107">
        <v>51303</v>
      </c>
      <c r="D8566" s="107">
        <v>79741229</v>
      </c>
      <c r="E8566" s="108">
        <v>9178130000</v>
      </c>
      <c r="F8566" s="107">
        <v>0</v>
      </c>
      <c r="G8566" s="110">
        <v>0.32129786786579895</v>
      </c>
      <c r="H8566" s="110">
        <v>0.44014545157971452</v>
      </c>
      <c r="I8566" s="110">
        <v>0.57381171817087384</v>
      </c>
      <c r="J8566" s="110">
        <v>0.59485947312197918</v>
      </c>
      <c r="K8566" s="110">
        <v>0.42598382049963174</v>
      </c>
      <c r="L8566" s="110">
        <v>0.25081304400955945</v>
      </c>
      <c r="M8566" s="110">
        <v>0.22806921124157351</v>
      </c>
      <c r="N8566" s="110">
        <v>0.28528555756585144</v>
      </c>
      <c r="O8566" s="110">
        <v>0.46680493686585989</v>
      </c>
      <c r="P8566" s="110">
        <v>0.56807784520841165</v>
      </c>
      <c r="Q8566" s="110">
        <v>0.47822572500457083</v>
      </c>
      <c r="R8566" s="110">
        <v>0.36578369324168852</v>
      </c>
      <c r="S8566" s="110">
        <v>0.48250133610085011</v>
      </c>
      <c r="T8566" s="110">
        <v>0.41659652869795943</v>
      </c>
      <c r="U8566" s="110">
        <v>0.47922493000786809</v>
      </c>
    </row>
    <row r="8567" spans="1:21">
      <c r="A8567" s="54">
        <v>8565</v>
      </c>
      <c r="B8567" s="107">
        <v>51304</v>
      </c>
      <c r="C8567" s="107">
        <v>51304</v>
      </c>
      <c r="D8567" s="107">
        <v>19871780</v>
      </c>
      <c r="E8567" s="108">
        <v>3056490000</v>
      </c>
      <c r="F8567" s="107">
        <v>0</v>
      </c>
      <c r="G8567" s="110">
        <v>2.8018876450213619</v>
      </c>
      <c r="H8567" s="110">
        <v>4.3653490214304567</v>
      </c>
      <c r="I8567" s="110">
        <v>5.5530269288637131</v>
      </c>
      <c r="J8567" s="110">
        <v>5.3056931126037608</v>
      </c>
      <c r="K8567" s="110">
        <v>3.0026968562249534</v>
      </c>
      <c r="L8567" s="110">
        <v>2.1249824169924678</v>
      </c>
      <c r="M8567" s="110">
        <v>1.7875431639463988</v>
      </c>
      <c r="N8567" s="110">
        <v>1.9704300489593651</v>
      </c>
      <c r="O8567" s="110">
        <v>3.9246069947887534</v>
      </c>
      <c r="P8567" s="110">
        <v>4.2095736900225855</v>
      </c>
      <c r="Q8567" s="110">
        <v>4.0274497674278118</v>
      </c>
      <c r="R8567" s="110">
        <v>3.4336450793227438</v>
      </c>
      <c r="S8567" s="110">
        <v>4.3492460452881527</v>
      </c>
      <c r="T8567" s="110">
        <v>3.5422403938003644</v>
      </c>
      <c r="U8567" s="110">
        <v>4.3463131044466135</v>
      </c>
    </row>
    <row r="8568" spans="1:21">
      <c r="A8568" s="54">
        <v>8566</v>
      </c>
      <c r="B8568" s="107">
        <v>51305</v>
      </c>
      <c r="C8568" s="107">
        <v>51305</v>
      </c>
      <c r="D8568" s="107">
        <v>595058</v>
      </c>
      <c r="E8568" s="108">
        <v>9159690000</v>
      </c>
      <c r="F8568" s="107">
        <v>0</v>
      </c>
      <c r="G8568" s="110">
        <v>1.1543839231460218</v>
      </c>
      <c r="H8568" s="110">
        <v>1.7433823037019984</v>
      </c>
      <c r="I8568" s="110">
        <v>2.1355015697482789</v>
      </c>
      <c r="J8568" s="110">
        <v>2.7343735517739902</v>
      </c>
      <c r="K8568" s="110">
        <v>1.9525091616214385</v>
      </c>
      <c r="L8568" s="110">
        <v>0.53916093375775898</v>
      </c>
      <c r="M8568" s="110">
        <v>0.21588095855220957</v>
      </c>
      <c r="N8568" s="110">
        <v>0.12932787538620635</v>
      </c>
      <c r="O8568" s="110">
        <v>0.13753765535364046</v>
      </c>
      <c r="P8568" s="110">
        <v>0.16185422532364874</v>
      </c>
      <c r="Q8568" s="110">
        <v>0.31269150440676635</v>
      </c>
      <c r="R8568" s="110">
        <v>0.79679386870919877</v>
      </c>
      <c r="S8568" s="110">
        <v>1.3322821085357621</v>
      </c>
      <c r="T8568" s="110">
        <v>1.0011164609567629</v>
      </c>
      <c r="U8568" s="110">
        <v>1.0393810087234374</v>
      </c>
    </row>
    <row r="8569" spans="1:21">
      <c r="A8569" s="54">
        <v>8567</v>
      </c>
      <c r="B8569" s="107">
        <v>51306</v>
      </c>
      <c r="C8569" s="107">
        <v>51306</v>
      </c>
      <c r="D8569" s="107">
        <v>583672</v>
      </c>
      <c r="E8569" s="108">
        <v>12205900000</v>
      </c>
      <c r="F8569" s="107">
        <v>0</v>
      </c>
      <c r="G8569" s="110">
        <v>0.89682105274409596</v>
      </c>
      <c r="H8569" s="110">
        <v>1.3138607685392494</v>
      </c>
      <c r="I8569" s="110">
        <v>1.5212858961701154</v>
      </c>
      <c r="J8569" s="110">
        <v>1.3946951772190197</v>
      </c>
      <c r="K8569" s="110">
        <v>0.97271185827577822</v>
      </c>
      <c r="L8569" s="110">
        <v>0.34529175474211654</v>
      </c>
      <c r="M8569" s="110">
        <v>0.14884435070921545</v>
      </c>
      <c r="N8569" s="110">
        <v>0.1</v>
      </c>
      <c r="O8569" s="110">
        <v>0.1</v>
      </c>
      <c r="P8569" s="110">
        <v>0.11998905544775382</v>
      </c>
      <c r="Q8569" s="110">
        <v>0.23388867074917261</v>
      </c>
      <c r="R8569" s="110">
        <v>0.62788140638407286</v>
      </c>
      <c r="S8569" s="110">
        <v>0</v>
      </c>
      <c r="T8569" s="110">
        <v>0.64793916591504908</v>
      </c>
      <c r="U8569" s="110">
        <v>0.64793916591504908</v>
      </c>
    </row>
    <row r="8570" spans="1:21">
      <c r="A8570" s="54">
        <v>8568</v>
      </c>
      <c r="B8570" s="107">
        <v>51427</v>
      </c>
      <c r="C8570" s="107">
        <v>51427</v>
      </c>
      <c r="D8570" s="107">
        <v>5635043.9999999991</v>
      </c>
      <c r="E8570" s="108">
        <v>21375900000</v>
      </c>
      <c r="F8570" s="107">
        <v>0</v>
      </c>
      <c r="G8570" s="110">
        <v>100</v>
      </c>
      <c r="H8570" s="110">
        <v>100</v>
      </c>
      <c r="I8570" s="110">
        <v>48.50134381708132</v>
      </c>
      <c r="J8570" s="110">
        <v>17.488870612113654</v>
      </c>
      <c r="K8570" s="110">
        <v>9.5072527930646444</v>
      </c>
      <c r="L8570" s="110">
        <v>33.111695718728456</v>
      </c>
      <c r="M8570" s="110">
        <v>100</v>
      </c>
      <c r="N8570" s="110">
        <v>100</v>
      </c>
      <c r="O8570" s="110">
        <v>41.235785855010903</v>
      </c>
      <c r="P8570" s="110">
        <v>28.144117668033392</v>
      </c>
      <c r="Q8570" s="110">
        <v>21.049388077636248</v>
      </c>
      <c r="R8570" s="110">
        <v>33.887543290853714</v>
      </c>
      <c r="S8570" s="110">
        <v>62.968754570140007</v>
      </c>
      <c r="T8570" s="110">
        <v>52.743833152710188</v>
      </c>
      <c r="U8570" s="110">
        <v>53.149938093965694</v>
      </c>
    </row>
    <row r="8571" spans="1:21">
      <c r="A8571" s="54">
        <v>8569</v>
      </c>
      <c r="B8571" s="107">
        <v>51428</v>
      </c>
      <c r="C8571" s="107">
        <v>51428</v>
      </c>
      <c r="D8571" s="107">
        <v>72711531</v>
      </c>
      <c r="E8571" s="108">
        <v>6112990000</v>
      </c>
      <c r="F8571" s="107">
        <v>0</v>
      </c>
      <c r="G8571" s="110">
        <v>0.58880476758992895</v>
      </c>
      <c r="H8571" s="110">
        <v>0.86859374332883943</v>
      </c>
      <c r="I8571" s="110">
        <v>1.0267298873395239</v>
      </c>
      <c r="J8571" s="110">
        <v>0.59142520785829911</v>
      </c>
      <c r="K8571" s="110">
        <v>0.35380489302183193</v>
      </c>
      <c r="L8571" s="110">
        <v>0.29749404536370977</v>
      </c>
      <c r="M8571" s="110">
        <v>0.38187246514038581</v>
      </c>
      <c r="N8571" s="110">
        <v>0.46553617072946818</v>
      </c>
      <c r="O8571" s="110">
        <v>0.36367301096531202</v>
      </c>
      <c r="P8571" s="110">
        <v>0.2295396981155029</v>
      </c>
      <c r="Q8571" s="110">
        <v>0.18939566022181717</v>
      </c>
      <c r="R8571" s="110">
        <v>0.34433237699427077</v>
      </c>
      <c r="S8571" s="110">
        <v>0.5304064136982608</v>
      </c>
      <c r="T8571" s="110">
        <v>0.47510016055574078</v>
      </c>
      <c r="U8571" s="110">
        <v>0.48858765082265232</v>
      </c>
    </row>
    <row r="8572" spans="1:21">
      <c r="A8572" s="54">
        <v>8570</v>
      </c>
      <c r="B8572" s="107">
        <v>51432</v>
      </c>
      <c r="C8572" s="107">
        <v>51432</v>
      </c>
      <c r="D8572" s="107">
        <v>18426171</v>
      </c>
      <c r="E8572" s="108">
        <v>3056490000</v>
      </c>
      <c r="F8572" s="107">
        <v>0</v>
      </c>
      <c r="G8572" s="110">
        <v>0.4489978774648003</v>
      </c>
      <c r="H8572" s="110">
        <v>1.060979947956403</v>
      </c>
      <c r="I8572" s="110">
        <v>1.2995606822848589</v>
      </c>
      <c r="J8572" s="110">
        <v>1.5143668343441647</v>
      </c>
      <c r="K8572" s="110">
        <v>2.3224329385421498</v>
      </c>
      <c r="L8572" s="110">
        <v>9.2537544566362318</v>
      </c>
      <c r="M8572" s="110">
        <v>21.404380992082057</v>
      </c>
      <c r="N8572" s="110">
        <v>12.187745554724492</v>
      </c>
      <c r="O8572" s="110">
        <v>7.8417241912961559</v>
      </c>
      <c r="P8572" s="110">
        <v>1.9456097475456222</v>
      </c>
      <c r="Q8572" s="110">
        <v>0.47057196009501401</v>
      </c>
      <c r="R8572" s="110">
        <v>0.35331028613872645</v>
      </c>
      <c r="S8572" s="110">
        <v>8.3458145044503063</v>
      </c>
      <c r="T8572" s="110">
        <v>5.0086196224258908</v>
      </c>
      <c r="U8572" s="110">
        <v>8.1446937813551212</v>
      </c>
    </row>
    <row r="8573" spans="1:21">
      <c r="A8573" s="54">
        <v>8571</v>
      </c>
      <c r="B8573" s="107">
        <v>51433</v>
      </c>
      <c r="C8573" s="107">
        <v>51433</v>
      </c>
      <c r="D8573" s="107">
        <v>300536</v>
      </c>
      <c r="E8573" s="108">
        <v>3056490000</v>
      </c>
      <c r="F8573" s="107">
        <v>0</v>
      </c>
      <c r="G8573" s="110">
        <v>1.7236104196931135</v>
      </c>
      <c r="H8573" s="110">
        <v>2.5385933226707689</v>
      </c>
      <c r="I8573" s="110">
        <v>2.857224030177596</v>
      </c>
      <c r="J8573" s="110">
        <v>3.6171789179390386</v>
      </c>
      <c r="K8573" s="110">
        <v>2.7386258613848979</v>
      </c>
      <c r="L8573" s="110">
        <v>2.8038640438858633</v>
      </c>
      <c r="M8573" s="110">
        <v>2.575856411886714</v>
      </c>
      <c r="N8573" s="110">
        <v>2.2574356452904381</v>
      </c>
      <c r="O8573" s="110">
        <v>1.5371846844990864</v>
      </c>
      <c r="P8573" s="110">
        <v>1.1197229307452743</v>
      </c>
      <c r="Q8573" s="110">
        <v>1.1017165670076303</v>
      </c>
      <c r="R8573" s="110">
        <v>1.2670310283027273</v>
      </c>
      <c r="S8573" s="110">
        <v>2.0821591417616152</v>
      </c>
      <c r="T8573" s="110">
        <v>2.1781703219569297</v>
      </c>
      <c r="U8573" s="110">
        <v>2.1023685917415031</v>
      </c>
    </row>
    <row r="8574" spans="1:21">
      <c r="A8574" s="54">
        <v>8572</v>
      </c>
      <c r="B8574" s="107">
        <v>51434</v>
      </c>
      <c r="C8574" s="107">
        <v>51434</v>
      </c>
      <c r="D8574" s="107">
        <v>2046214.0000000007</v>
      </c>
      <c r="E8574" s="108">
        <v>3056490000</v>
      </c>
      <c r="F8574" s="107">
        <v>0</v>
      </c>
      <c r="G8574" s="110">
        <v>1.731211293412861</v>
      </c>
      <c r="H8574" s="110">
        <v>2.5640434555943492</v>
      </c>
      <c r="I8574" s="110">
        <v>2.8626480299170733</v>
      </c>
      <c r="J8574" s="110">
        <v>2.3830972240141026</v>
      </c>
      <c r="K8574" s="110">
        <v>1.2487746246701135</v>
      </c>
      <c r="L8574" s="110">
        <v>1.1634178418499541</v>
      </c>
      <c r="M8574" s="110">
        <v>0.8393355431026257</v>
      </c>
      <c r="N8574" s="110">
        <v>0.60516103202773197</v>
      </c>
      <c r="O8574" s="110">
        <v>0.44392195090876807</v>
      </c>
      <c r="P8574" s="110">
        <v>0.3572767396870149</v>
      </c>
      <c r="Q8574" s="110">
        <v>0.435827636832746</v>
      </c>
      <c r="R8574" s="110">
        <v>0.727946149051655</v>
      </c>
      <c r="S8574" s="110">
        <v>1.3273803958129335</v>
      </c>
      <c r="T8574" s="110">
        <v>1.2802217934224165</v>
      </c>
      <c r="U8574" s="110">
        <v>1.3082905803640676</v>
      </c>
    </row>
    <row r="8575" spans="1:21">
      <c r="A8575" s="54">
        <v>8573</v>
      </c>
      <c r="B8575" s="107">
        <v>51437</v>
      </c>
      <c r="C8575" s="107">
        <v>51437</v>
      </c>
      <c r="D8575" s="107">
        <v>158113732</v>
      </c>
      <c r="E8575" s="108">
        <v>9178130000</v>
      </c>
      <c r="F8575" s="107">
        <v>0</v>
      </c>
      <c r="G8575" s="110">
        <v>0.37500253870974182</v>
      </c>
      <c r="H8575" s="110">
        <v>0.53424605933036917</v>
      </c>
      <c r="I8575" s="110">
        <v>0.56140223804922618</v>
      </c>
      <c r="J8575" s="110">
        <v>0.5763255187845493</v>
      </c>
      <c r="K8575" s="110">
        <v>0.51866393061196137</v>
      </c>
      <c r="L8575" s="110">
        <v>0.62657450504514978</v>
      </c>
      <c r="M8575" s="110">
        <v>0.60834721795806934</v>
      </c>
      <c r="N8575" s="110">
        <v>0.53754107305314092</v>
      </c>
      <c r="O8575" s="110">
        <v>0.43601403841879738</v>
      </c>
      <c r="P8575" s="110">
        <v>0.29974077989040132</v>
      </c>
      <c r="Q8575" s="110">
        <v>0.14965477490646395</v>
      </c>
      <c r="R8575" s="110">
        <v>0.11559370910115875</v>
      </c>
      <c r="S8575" s="110">
        <v>0.50150858493369455</v>
      </c>
      <c r="T8575" s="110">
        <v>0.44492553198825241</v>
      </c>
      <c r="U8575" s="110">
        <v>0.49640300554081834</v>
      </c>
    </row>
    <row r="8576" spans="1:21">
      <c r="A8576" s="54">
        <v>8574</v>
      </c>
      <c r="B8576" s="107">
        <v>51438</v>
      </c>
      <c r="C8576" s="107">
        <v>51438</v>
      </c>
      <c r="D8576" s="107">
        <v>110405479.00000003</v>
      </c>
      <c r="E8576" s="108">
        <v>6115950000</v>
      </c>
      <c r="F8576" s="107">
        <v>0</v>
      </c>
      <c r="G8576" s="110">
        <v>0.4123099842905204</v>
      </c>
      <c r="H8576" s="110">
        <v>0.79828709628575967</v>
      </c>
      <c r="I8576" s="110">
        <v>0.75673171292491936</v>
      </c>
      <c r="J8576" s="110">
        <v>1.1724197247316965</v>
      </c>
      <c r="K8576" s="110">
        <v>1.8454348106883698</v>
      </c>
      <c r="L8576" s="110">
        <v>3.0311138134869462</v>
      </c>
      <c r="M8576" s="110">
        <v>3.0680760743757234</v>
      </c>
      <c r="N8576" s="110">
        <v>1.6834250712947039</v>
      </c>
      <c r="O8576" s="110">
        <v>0.82897020818585676</v>
      </c>
      <c r="P8576" s="110">
        <v>0.51503459564212029</v>
      </c>
      <c r="Q8576" s="110">
        <v>0.16931045546358117</v>
      </c>
      <c r="R8576" s="110">
        <v>0.1</v>
      </c>
      <c r="S8576" s="110">
        <v>1.8567565015296186</v>
      </c>
      <c r="T8576" s="110">
        <v>1.1984261289475162</v>
      </c>
      <c r="U8576" s="110">
        <v>1.8106379593306361</v>
      </c>
    </row>
    <row r="8577" spans="1:21">
      <c r="A8577" s="54">
        <v>8575</v>
      </c>
      <c r="B8577" s="107">
        <v>51439</v>
      </c>
      <c r="C8577" s="107">
        <v>51439</v>
      </c>
      <c r="D8577" s="107">
        <v>1282045</v>
      </c>
      <c r="E8577" s="108">
        <v>3056490000</v>
      </c>
      <c r="F8577" s="107">
        <v>0</v>
      </c>
      <c r="G8577" s="110">
        <v>0.15713202996829254</v>
      </c>
      <c r="H8577" s="110">
        <v>0.2632143519298315</v>
      </c>
      <c r="I8577" s="110">
        <v>0.43616498539660264</v>
      </c>
      <c r="J8577" s="110">
        <v>0.87918203670965489</v>
      </c>
      <c r="K8577" s="110">
        <v>0.86270069305175046</v>
      </c>
      <c r="L8577" s="110">
        <v>1.1203255982021492</v>
      </c>
      <c r="M8577" s="110">
        <v>1.1195766582411377</v>
      </c>
      <c r="N8577" s="110">
        <v>1.4108175035365544</v>
      </c>
      <c r="O8577" s="110">
        <v>1.6627896723123787</v>
      </c>
      <c r="P8577" s="110">
        <v>1.2707798899829401</v>
      </c>
      <c r="Q8577" s="110">
        <v>0.77656702238743824</v>
      </c>
      <c r="R8577" s="110">
        <v>0.248396051030289</v>
      </c>
      <c r="S8577" s="110">
        <v>0</v>
      </c>
      <c r="T8577" s="110">
        <v>0.85063720772908491</v>
      </c>
      <c r="U8577" s="110">
        <v>0.8506372077290848</v>
      </c>
    </row>
    <row r="8578" spans="1:21">
      <c r="A8578" s="54">
        <v>8576</v>
      </c>
      <c r="B8578" s="107">
        <v>51440</v>
      </c>
      <c r="C8578" s="107">
        <v>51440</v>
      </c>
      <c r="D8578" s="107">
        <v>1095478.9999999998</v>
      </c>
      <c r="E8578" s="108">
        <v>3056490000</v>
      </c>
      <c r="F8578" s="107">
        <v>0</v>
      </c>
      <c r="G8578" s="110">
        <v>0.1</v>
      </c>
      <c r="H8578" s="110">
        <v>0.18145371977636263</v>
      </c>
      <c r="I8578" s="110">
        <v>0.36196235799013449</v>
      </c>
      <c r="J8578" s="110">
        <v>0.91506149307097395</v>
      </c>
      <c r="K8578" s="110">
        <v>1.1266578553480293</v>
      </c>
      <c r="L8578" s="110">
        <v>1.4216428384265327</v>
      </c>
      <c r="M8578" s="110">
        <v>1.583874418972347</v>
      </c>
      <c r="N8578" s="110">
        <v>2.0574318241543024</v>
      </c>
      <c r="O8578" s="110">
        <v>2.2779563655874964</v>
      </c>
      <c r="P8578" s="110">
        <v>1.7090883262828565</v>
      </c>
      <c r="Q8578" s="110">
        <v>0.50570612403215653</v>
      </c>
      <c r="R8578" s="110">
        <v>0.11672389128664661</v>
      </c>
      <c r="S8578" s="110">
        <v>1.1516428324460108</v>
      </c>
      <c r="T8578" s="110">
        <v>1.0297966012439865</v>
      </c>
      <c r="U8578" s="110">
        <v>1.1257534321806688</v>
      </c>
    </row>
    <row r="8579" spans="1:21">
      <c r="A8579" s="54">
        <v>8577</v>
      </c>
      <c r="B8579" s="107">
        <v>51441</v>
      </c>
      <c r="C8579" s="107">
        <v>51441</v>
      </c>
      <c r="D8579" s="107">
        <v>2831647</v>
      </c>
      <c r="E8579" s="108">
        <v>3056490000</v>
      </c>
      <c r="F8579" s="107">
        <v>0</v>
      </c>
      <c r="G8579" s="110">
        <v>6.8298688037156987</v>
      </c>
      <c r="H8579" s="110">
        <v>13.052254640731773</v>
      </c>
      <c r="I8579" s="110">
        <v>14.996862914890711</v>
      </c>
      <c r="J8579" s="110">
        <v>23.846918897250273</v>
      </c>
      <c r="K8579" s="110">
        <v>10.096414643685353</v>
      </c>
      <c r="L8579" s="110">
        <v>3.5041674782712793</v>
      </c>
      <c r="M8579" s="110">
        <v>2.6509257871277092</v>
      </c>
      <c r="N8579" s="110">
        <v>2.3364623934974502</v>
      </c>
      <c r="O8579" s="110">
        <v>2.345808094410526</v>
      </c>
      <c r="P8579" s="110">
        <v>2.2133793694323018</v>
      </c>
      <c r="Q8579" s="110">
        <v>2.9280465867820267</v>
      </c>
      <c r="R8579" s="110">
        <v>4.8676108497937118</v>
      </c>
      <c r="S8579" s="110">
        <v>10.699598694500061</v>
      </c>
      <c r="T8579" s="110">
        <v>7.4723933716324025</v>
      </c>
      <c r="U8579" s="110">
        <v>9.6703383255688067</v>
      </c>
    </row>
    <row r="8580" spans="1:21">
      <c r="A8580" s="54">
        <v>8578</v>
      </c>
      <c r="B8580" s="107">
        <v>51442</v>
      </c>
      <c r="C8580" s="107">
        <v>51442</v>
      </c>
      <c r="D8580" s="107">
        <v>8374977</v>
      </c>
      <c r="E8580" s="108">
        <v>3056490000</v>
      </c>
      <c r="F8580" s="107">
        <v>0</v>
      </c>
      <c r="G8580" s="110">
        <v>2.747057073493651</v>
      </c>
      <c r="H8580" s="110">
        <v>4.9464626032609553</v>
      </c>
      <c r="I8580" s="110">
        <v>6.1414810248934941</v>
      </c>
      <c r="J8580" s="110">
        <v>9.0047859016567919</v>
      </c>
      <c r="K8580" s="110">
        <v>3.536520633366333</v>
      </c>
      <c r="L8580" s="110">
        <v>1.2662080336013057</v>
      </c>
      <c r="M8580" s="110">
        <v>0.9666410637238233</v>
      </c>
      <c r="N8580" s="110">
        <v>0.86168140349248634</v>
      </c>
      <c r="O8580" s="110">
        <v>0.8781456115099523</v>
      </c>
      <c r="P8580" s="110">
        <v>0.81428016389563929</v>
      </c>
      <c r="Q8580" s="110">
        <v>1.1091082833717094</v>
      </c>
      <c r="R8580" s="110">
        <v>1.939766629132927</v>
      </c>
      <c r="S8580" s="110">
        <v>3.9575484702329686</v>
      </c>
      <c r="T8580" s="110">
        <v>2.8510115354499224</v>
      </c>
      <c r="U8580" s="110">
        <v>3.3884784138316153</v>
      </c>
    </row>
    <row r="8581" spans="1:21">
      <c r="A8581" s="54">
        <v>8579</v>
      </c>
      <c r="B8581" s="107">
        <v>51443</v>
      </c>
      <c r="C8581" s="107">
        <v>51443</v>
      </c>
      <c r="D8581" s="107">
        <v>37275803</v>
      </c>
      <c r="E8581" s="108">
        <v>3056490000</v>
      </c>
      <c r="F8581" s="107">
        <v>0</v>
      </c>
      <c r="G8581" s="110">
        <v>1.1511967616073777</v>
      </c>
      <c r="H8581" s="110">
        <v>1.5705429650613172</v>
      </c>
      <c r="I8581" s="110">
        <v>2.0506185068780431</v>
      </c>
      <c r="J8581" s="110">
        <v>1.3063089490644078</v>
      </c>
      <c r="K8581" s="110">
        <v>0.62224101613963057</v>
      </c>
      <c r="L8581" s="110">
        <v>0.28016863336921893</v>
      </c>
      <c r="M8581" s="110">
        <v>0.2345385588636783</v>
      </c>
      <c r="N8581" s="110">
        <v>0.35228900219980835</v>
      </c>
      <c r="O8581" s="110">
        <v>0.32455516905368692</v>
      </c>
      <c r="P8581" s="110">
        <v>0.28707832159653468</v>
      </c>
      <c r="Q8581" s="110">
        <v>0.37710345036408571</v>
      </c>
      <c r="R8581" s="110">
        <v>0.62094634419652528</v>
      </c>
      <c r="S8581" s="110">
        <v>1.0492540206691581</v>
      </c>
      <c r="T8581" s="110">
        <v>0.76479897319952628</v>
      </c>
      <c r="U8581" s="110">
        <v>1.0216912294090772</v>
      </c>
    </row>
    <row r="8582" spans="1:21">
      <c r="A8582" s="54">
        <v>8580</v>
      </c>
      <c r="B8582" s="107">
        <v>51445</v>
      </c>
      <c r="C8582" s="107">
        <v>51445</v>
      </c>
      <c r="D8582" s="107">
        <v>53695452.999999978</v>
      </c>
      <c r="E8582" s="108">
        <v>3056490000</v>
      </c>
      <c r="F8582" s="107">
        <v>0</v>
      </c>
      <c r="G8582" s="110">
        <v>0.49290638994592972</v>
      </c>
      <c r="H8582" s="110">
        <v>0.71890312276366175</v>
      </c>
      <c r="I8582" s="110">
        <v>1.1386089529994206</v>
      </c>
      <c r="J8582" s="110">
        <v>1.1827846362549876</v>
      </c>
      <c r="K8582" s="110">
        <v>0.48285898472901934</v>
      </c>
      <c r="L8582" s="110">
        <v>0.24295481985955328</v>
      </c>
      <c r="M8582" s="110">
        <v>0.28377262929158253</v>
      </c>
      <c r="N8582" s="110">
        <v>0.30691929174443078</v>
      </c>
      <c r="O8582" s="110">
        <v>0.29904189195580738</v>
      </c>
      <c r="P8582" s="110">
        <v>0.30692834841545946</v>
      </c>
      <c r="Q8582" s="110">
        <v>0.33221048195413766</v>
      </c>
      <c r="R8582" s="110">
        <v>0.36997639346102634</v>
      </c>
      <c r="S8582" s="110">
        <v>0.77922654018229276</v>
      </c>
      <c r="T8582" s="110">
        <v>0.51315549528125148</v>
      </c>
      <c r="U8582" s="110">
        <v>0.75688843538747952</v>
      </c>
    </row>
    <row r="8583" spans="1:21">
      <c r="A8583" s="54">
        <v>8581</v>
      </c>
      <c r="B8583" s="107">
        <v>51446</v>
      </c>
      <c r="C8583" s="107">
        <v>51446</v>
      </c>
      <c r="D8583" s="107">
        <v>3823297</v>
      </c>
      <c r="E8583" s="108">
        <v>3056490000</v>
      </c>
      <c r="F8583" s="107">
        <v>1</v>
      </c>
      <c r="G8583" s="110">
        <v>-99999</v>
      </c>
      <c r="H8583" s="110">
        <v>-99999</v>
      </c>
      <c r="I8583" s="110">
        <v>-99999</v>
      </c>
      <c r="J8583" s="110">
        <v>-99999</v>
      </c>
      <c r="K8583" s="110">
        <v>-99999</v>
      </c>
      <c r="L8583" s="110">
        <v>-99999</v>
      </c>
      <c r="M8583" s="110">
        <v>-99999</v>
      </c>
      <c r="N8583" s="110">
        <v>-99999</v>
      </c>
      <c r="O8583" s="110">
        <v>-99999</v>
      </c>
      <c r="P8583" s="110">
        <v>-99999</v>
      </c>
      <c r="Q8583" s="110">
        <v>-99999</v>
      </c>
      <c r="R8583" s="110">
        <v>-99999</v>
      </c>
      <c r="S8583" s="110">
        <v>0</v>
      </c>
      <c r="T8583" s="110">
        <v>0</v>
      </c>
      <c r="U8583" s="110">
        <v>0</v>
      </c>
    </row>
    <row r="8584" spans="1:21">
      <c r="A8584" s="54">
        <v>8582</v>
      </c>
      <c r="B8584" s="107">
        <v>51447</v>
      </c>
      <c r="C8584" s="107">
        <v>51447</v>
      </c>
      <c r="D8584" s="107">
        <v>16433758.999999996</v>
      </c>
      <c r="E8584" s="108">
        <v>3056490000</v>
      </c>
      <c r="F8584" s="107">
        <v>0</v>
      </c>
      <c r="G8584" s="110">
        <v>1.1319957210099276</v>
      </c>
      <c r="H8584" s="110">
        <v>0.81320993609314918</v>
      </c>
      <c r="I8584" s="110">
        <v>1.2633033736225563</v>
      </c>
      <c r="J8584" s="110">
        <v>2.1531108450191732</v>
      </c>
      <c r="K8584" s="110">
        <v>3.003296481160004</v>
      </c>
      <c r="L8584" s="110">
        <v>2.3801859113596322</v>
      </c>
      <c r="M8584" s="110">
        <v>2.5321650166112013</v>
      </c>
      <c r="N8584" s="110">
        <v>3.1914817085004676</v>
      </c>
      <c r="O8584" s="110">
        <v>3.7578203915058923</v>
      </c>
      <c r="P8584" s="110">
        <v>2.9100758819897274</v>
      </c>
      <c r="Q8584" s="110">
        <v>3.9836626657002396</v>
      </c>
      <c r="R8584" s="110">
        <v>3.4968695800269489</v>
      </c>
      <c r="S8584" s="110">
        <v>2.2830680474901834</v>
      </c>
      <c r="T8584" s="110">
        <v>2.5514314593832434</v>
      </c>
      <c r="U8584" s="110">
        <v>2.3315018706873052</v>
      </c>
    </row>
    <row r="8585" spans="1:21">
      <c r="A8585" s="54">
        <v>8583</v>
      </c>
      <c r="B8585" s="107">
        <v>51448</v>
      </c>
      <c r="C8585" s="107">
        <v>51448</v>
      </c>
      <c r="D8585" s="107">
        <v>908779.00000000012</v>
      </c>
      <c r="E8585" s="108">
        <v>3059450000</v>
      </c>
      <c r="F8585" s="107">
        <v>0</v>
      </c>
      <c r="G8585" s="110">
        <v>0.1</v>
      </c>
      <c r="H8585" s="110">
        <v>0.16314136339399637</v>
      </c>
      <c r="I8585" s="110">
        <v>0.18269538230704108</v>
      </c>
      <c r="J8585" s="110">
        <v>0.11093645645711998</v>
      </c>
      <c r="K8585" s="110">
        <v>0.1</v>
      </c>
      <c r="L8585" s="110">
        <v>0.1</v>
      </c>
      <c r="M8585" s="110">
        <v>0.1</v>
      </c>
      <c r="N8585" s="110">
        <v>0.1</v>
      </c>
      <c r="O8585" s="110">
        <v>0.1</v>
      </c>
      <c r="P8585" s="110">
        <v>0.1</v>
      </c>
      <c r="Q8585" s="110">
        <v>0.1</v>
      </c>
      <c r="R8585" s="110">
        <v>0.1</v>
      </c>
      <c r="S8585" s="110">
        <v>0</v>
      </c>
      <c r="T8585" s="110">
        <v>0.11306443351317981</v>
      </c>
      <c r="U8585" s="110">
        <v>0.11306443351317974</v>
      </c>
    </row>
    <row r="8586" spans="1:21">
      <c r="A8586" s="54">
        <v>8584</v>
      </c>
      <c r="B8586" s="107">
        <v>51487</v>
      </c>
      <c r="C8586" s="107">
        <v>51487</v>
      </c>
      <c r="D8586" s="107">
        <v>32698384</v>
      </c>
      <c r="E8586" s="108">
        <v>18387000000</v>
      </c>
      <c r="F8586" s="107">
        <v>0</v>
      </c>
      <c r="G8586" s="110">
        <v>0.52065649690558002</v>
      </c>
      <c r="H8586" s="110">
        <v>0.66388875017767968</v>
      </c>
      <c r="I8586" s="110">
        <v>0.7222453129357117</v>
      </c>
      <c r="J8586" s="110">
        <v>0.71327774669131372</v>
      </c>
      <c r="K8586" s="110">
        <v>0.50190144531888803</v>
      </c>
      <c r="L8586" s="110">
        <v>0.30460689559835979</v>
      </c>
      <c r="M8586" s="110">
        <v>0.21261604128912751</v>
      </c>
      <c r="N8586" s="110">
        <v>0.25625712406580858</v>
      </c>
      <c r="O8586" s="110">
        <v>0.41623233188143516</v>
      </c>
      <c r="P8586" s="110">
        <v>0.59502658760327054</v>
      </c>
      <c r="Q8586" s="110">
        <v>0.49573940514826598</v>
      </c>
      <c r="R8586" s="110">
        <v>0.52138132403008008</v>
      </c>
      <c r="S8586" s="110">
        <v>0.61281554496383728</v>
      </c>
      <c r="T8586" s="110">
        <v>0.49365245513712669</v>
      </c>
      <c r="U8586" s="110">
        <v>0.60997256670971089</v>
      </c>
    </row>
    <row r="8587" spans="1:21">
      <c r="A8587" s="54">
        <v>8585</v>
      </c>
      <c r="B8587" s="107">
        <v>51488</v>
      </c>
      <c r="C8587" s="107">
        <v>51488</v>
      </c>
      <c r="D8587" s="107">
        <v>112906764.00000004</v>
      </c>
      <c r="E8587" s="108">
        <v>73707400000</v>
      </c>
      <c r="F8587" s="107">
        <v>0</v>
      </c>
      <c r="G8587" s="110">
        <v>1.0175080239435541</v>
      </c>
      <c r="H8587" s="110">
        <v>1.0330621487648057</v>
      </c>
      <c r="I8587" s="110">
        <v>0.97116544932081927</v>
      </c>
      <c r="J8587" s="110">
        <v>0.72720211933541778</v>
      </c>
      <c r="K8587" s="110">
        <v>0.37634653397714035</v>
      </c>
      <c r="L8587" s="110">
        <v>0.3087627949001972</v>
      </c>
      <c r="M8587" s="110">
        <v>0.32438255641559266</v>
      </c>
      <c r="N8587" s="110">
        <v>0.47342909962230906</v>
      </c>
      <c r="O8587" s="110">
        <v>1.0519420482121051</v>
      </c>
      <c r="P8587" s="110">
        <v>1.5048551384474651</v>
      </c>
      <c r="Q8587" s="110">
        <v>1.7579071121965095</v>
      </c>
      <c r="R8587" s="110">
        <v>1.2164775967155721</v>
      </c>
      <c r="S8587" s="110">
        <v>0.92380626266490973</v>
      </c>
      <c r="T8587" s="110">
        <v>0.89692005182095735</v>
      </c>
      <c r="U8587" s="110">
        <v>0.92328162243282108</v>
      </c>
    </row>
    <row r="8588" spans="1:21">
      <c r="A8588" s="54">
        <v>8586</v>
      </c>
      <c r="B8588" s="107">
        <v>51489</v>
      </c>
      <c r="C8588" s="107">
        <v>51489</v>
      </c>
      <c r="D8588" s="107">
        <v>6009225</v>
      </c>
      <c r="E8588" s="108">
        <v>27471300000</v>
      </c>
      <c r="F8588" s="107">
        <v>0</v>
      </c>
      <c r="G8588" s="110">
        <v>0.87029085750565449</v>
      </c>
      <c r="H8588" s="110">
        <v>1.2833271182933845</v>
      </c>
      <c r="I8588" s="110">
        <v>1.4893428513886209</v>
      </c>
      <c r="J8588" s="110">
        <v>1.3986074191990721</v>
      </c>
      <c r="K8588" s="110">
        <v>1.0245021989922631</v>
      </c>
      <c r="L8588" s="110">
        <v>0.35742905889375209</v>
      </c>
      <c r="M8588" s="110">
        <v>0.15946285826138593</v>
      </c>
      <c r="N8588" s="110">
        <v>0.1</v>
      </c>
      <c r="O8588" s="110">
        <v>0.1</v>
      </c>
      <c r="P8588" s="110">
        <v>0.12333051587741375</v>
      </c>
      <c r="Q8588" s="110">
        <v>0.24451052110406588</v>
      </c>
      <c r="R8588" s="110">
        <v>0.59074999263540984</v>
      </c>
      <c r="S8588" s="110">
        <v>1.3294781340289399</v>
      </c>
      <c r="T8588" s="110">
        <v>0.64512944934591854</v>
      </c>
      <c r="U8588" s="110">
        <v>0.66966292647403558</v>
      </c>
    </row>
    <row r="8589" spans="1:21">
      <c r="A8589" s="54">
        <v>8587</v>
      </c>
      <c r="B8589" s="107">
        <v>51490</v>
      </c>
      <c r="C8589" s="107">
        <v>51490</v>
      </c>
      <c r="D8589" s="107">
        <v>1085784</v>
      </c>
      <c r="E8589" s="108">
        <v>3059450000</v>
      </c>
      <c r="F8589" s="107">
        <v>0</v>
      </c>
      <c r="G8589" s="110">
        <v>0.74144083011474216</v>
      </c>
      <c r="H8589" s="110">
        <v>1.0945208724793656</v>
      </c>
      <c r="I8589" s="110">
        <v>1.2647737702227788</v>
      </c>
      <c r="J8589" s="110">
        <v>1.3572816275031563</v>
      </c>
      <c r="K8589" s="110">
        <v>1.0114030362139645</v>
      </c>
      <c r="L8589" s="110">
        <v>0.2279206089502348</v>
      </c>
      <c r="M8589" s="110">
        <v>0.10486506702631326</v>
      </c>
      <c r="N8589" s="110">
        <v>0.1</v>
      </c>
      <c r="O8589" s="110">
        <v>0.1</v>
      </c>
      <c r="P8589" s="110">
        <v>0.1</v>
      </c>
      <c r="Q8589" s="110">
        <v>0.24015229066213997</v>
      </c>
      <c r="R8589" s="110">
        <v>0.48699153559254765</v>
      </c>
      <c r="S8589" s="110">
        <v>0</v>
      </c>
      <c r="T8589" s="110">
        <v>0.56911246989710351</v>
      </c>
      <c r="U8589" s="110">
        <v>0.5691124698971034</v>
      </c>
    </row>
    <row r="8590" spans="1:21">
      <c r="A8590" s="54">
        <v>8588</v>
      </c>
      <c r="B8590" s="107">
        <v>51513</v>
      </c>
      <c r="C8590" s="107">
        <v>51513</v>
      </c>
      <c r="D8590" s="107">
        <v>9154033</v>
      </c>
      <c r="E8590" s="108">
        <v>12225700000</v>
      </c>
      <c r="F8590" s="107">
        <v>0</v>
      </c>
      <c r="G8590" s="110">
        <v>3.1108625370443215</v>
      </c>
      <c r="H8590" s="110">
        <v>3.5311506471793352</v>
      </c>
      <c r="I8590" s="110">
        <v>3.4344517979277618</v>
      </c>
      <c r="J8590" s="110">
        <v>3.8335939383370516</v>
      </c>
      <c r="K8590" s="110">
        <v>3.4563511018421282</v>
      </c>
      <c r="L8590" s="110">
        <v>2.137744220939501</v>
      </c>
      <c r="M8590" s="110">
        <v>0.87238449499453097</v>
      </c>
      <c r="N8590" s="110">
        <v>0.82814019997562338</v>
      </c>
      <c r="O8590" s="110">
        <v>0.6135676541623547</v>
      </c>
      <c r="P8590" s="110">
        <v>0.75715276523523478</v>
      </c>
      <c r="Q8590" s="110">
        <v>1.5420312339901314</v>
      </c>
      <c r="R8590" s="110">
        <v>1.9905160985138139</v>
      </c>
      <c r="S8590" s="110">
        <v>3.2606328879175135</v>
      </c>
      <c r="T8590" s="110">
        <v>2.1756622241784829</v>
      </c>
      <c r="U8590" s="110">
        <v>2.4316372187718533</v>
      </c>
    </row>
    <row r="8591" spans="1:21">
      <c r="A8591" s="54">
        <v>8589</v>
      </c>
      <c r="B8591" s="107">
        <v>51514</v>
      </c>
      <c r="C8591" s="107">
        <v>51514</v>
      </c>
      <c r="D8591" s="107">
        <v>10377232.999999998</v>
      </c>
      <c r="E8591" s="108">
        <v>27434700000</v>
      </c>
      <c r="F8591" s="107">
        <v>0</v>
      </c>
      <c r="G8591" s="110">
        <v>5.8078554104841729</v>
      </c>
      <c r="H8591" s="110">
        <v>7.1464312654993662</v>
      </c>
      <c r="I8591" s="110">
        <v>6.3011538482681209</v>
      </c>
      <c r="J8591" s="110">
        <v>5.6325572622828481</v>
      </c>
      <c r="K8591" s="110">
        <v>4.8058987700219946</v>
      </c>
      <c r="L8591" s="110">
        <v>4.026253481564475</v>
      </c>
      <c r="M8591" s="110">
        <v>3.1042122504571301</v>
      </c>
      <c r="N8591" s="110">
        <v>2.8312698772765708</v>
      </c>
      <c r="O8591" s="110">
        <v>2.291311274178236</v>
      </c>
      <c r="P8591" s="110">
        <v>2.0747478330296829</v>
      </c>
      <c r="Q8591" s="110">
        <v>4.1063515624048552</v>
      </c>
      <c r="R8591" s="110">
        <v>5.0416865002636841</v>
      </c>
      <c r="S8591" s="110">
        <v>4.0516412821441108</v>
      </c>
      <c r="T8591" s="110">
        <v>4.4308107779775945</v>
      </c>
      <c r="U8591" s="110">
        <v>4.3590617693070346</v>
      </c>
    </row>
    <row r="8592" spans="1:21">
      <c r="A8592" s="54">
        <v>8590</v>
      </c>
      <c r="B8592" s="107">
        <v>51515</v>
      </c>
      <c r="C8592" s="107">
        <v>51515</v>
      </c>
      <c r="D8592" s="107">
        <v>7097142</v>
      </c>
      <c r="E8592" s="108">
        <v>9169250000</v>
      </c>
      <c r="F8592" s="107">
        <v>0</v>
      </c>
      <c r="G8592" s="110">
        <v>2.1019562547158035</v>
      </c>
      <c r="H8592" s="110">
        <v>2.6330840254958505</v>
      </c>
      <c r="I8592" s="110">
        <v>2.2022622844592967</v>
      </c>
      <c r="J8592" s="110">
        <v>2.3015206857491775</v>
      </c>
      <c r="K8592" s="110">
        <v>2.0832479418706069</v>
      </c>
      <c r="L8592" s="110">
        <v>1.7121013155464408</v>
      </c>
      <c r="M8592" s="110">
        <v>1.2439939397622639</v>
      </c>
      <c r="N8592" s="110">
        <v>1.0996032974560588</v>
      </c>
      <c r="O8592" s="110">
        <v>1.0112460737150288</v>
      </c>
      <c r="P8592" s="110">
        <v>0.86289832758477958</v>
      </c>
      <c r="Q8592" s="110">
        <v>1.1891944589252537</v>
      </c>
      <c r="R8592" s="110">
        <v>1.2874052121158002</v>
      </c>
      <c r="S8592" s="110">
        <v>1.5611339666285602</v>
      </c>
      <c r="T8592" s="110">
        <v>1.6440428181163635</v>
      </c>
      <c r="U8592" s="110">
        <v>1.6271011532678559</v>
      </c>
    </row>
    <row r="8593" spans="1:21">
      <c r="A8593" s="54">
        <v>8591</v>
      </c>
      <c r="B8593" s="107">
        <v>51516</v>
      </c>
      <c r="C8593" s="107">
        <v>51516</v>
      </c>
      <c r="D8593" s="107">
        <v>21270460</v>
      </c>
      <c r="E8593" s="108">
        <v>57855000000</v>
      </c>
      <c r="F8593" s="107">
        <v>0</v>
      </c>
      <c r="G8593" s="110">
        <v>5.6969689724081602</v>
      </c>
      <c r="H8593" s="110">
        <v>6.8360048607094193</v>
      </c>
      <c r="I8593" s="110">
        <v>6.1388664913557918</v>
      </c>
      <c r="J8593" s="110">
        <v>5.7521024110911627</v>
      </c>
      <c r="K8593" s="110">
        <v>4.7563216727736828</v>
      </c>
      <c r="L8593" s="110">
        <v>3.6485104379498363</v>
      </c>
      <c r="M8593" s="110">
        <v>1.568781039117785</v>
      </c>
      <c r="N8593" s="110">
        <v>1.1928938136120719</v>
      </c>
      <c r="O8593" s="110">
        <v>0.83089274315540695</v>
      </c>
      <c r="P8593" s="110">
        <v>1.0782829419366449</v>
      </c>
      <c r="Q8593" s="110">
        <v>3.1709224222632999</v>
      </c>
      <c r="R8593" s="110">
        <v>4.6735316251607015</v>
      </c>
      <c r="S8593" s="110">
        <v>3.9461833040598218</v>
      </c>
      <c r="T8593" s="110">
        <v>3.778673285961164</v>
      </c>
      <c r="U8593" s="110">
        <v>3.8132872816142385</v>
      </c>
    </row>
    <row r="8594" spans="1:21">
      <c r="A8594" s="54">
        <v>8592</v>
      </c>
      <c r="B8594" s="107">
        <v>51517</v>
      </c>
      <c r="C8594" s="107">
        <v>51517</v>
      </c>
      <c r="D8594" s="107">
        <v>36664846</v>
      </c>
      <c r="E8594" s="108">
        <v>27446300000</v>
      </c>
      <c r="F8594" s="107">
        <v>0</v>
      </c>
      <c r="G8594" s="110">
        <v>1.7896722774191309</v>
      </c>
      <c r="H8594" s="110">
        <v>2.2142031848223431</v>
      </c>
      <c r="I8594" s="110">
        <v>1.9716718899049357</v>
      </c>
      <c r="J8594" s="110">
        <v>1.9358323343220452</v>
      </c>
      <c r="K8594" s="110">
        <v>1.780043599595323</v>
      </c>
      <c r="L8594" s="110">
        <v>1.3273247460757929</v>
      </c>
      <c r="M8594" s="110">
        <v>0.564270416685276</v>
      </c>
      <c r="N8594" s="110">
        <v>0.48013261044059602</v>
      </c>
      <c r="O8594" s="110">
        <v>0.33779219338314498</v>
      </c>
      <c r="P8594" s="110">
        <v>0.45051305033980471</v>
      </c>
      <c r="Q8594" s="110">
        <v>1.0550606410623833</v>
      </c>
      <c r="R8594" s="110">
        <v>1.4538671123718387</v>
      </c>
      <c r="S8594" s="110">
        <v>1.4397191537806584</v>
      </c>
      <c r="T8594" s="110">
        <v>1.2800320047018843</v>
      </c>
      <c r="U8594" s="110">
        <v>1.2817811710304277</v>
      </c>
    </row>
    <row r="8595" spans="1:21">
      <c r="A8595" s="54">
        <v>8593</v>
      </c>
      <c r="B8595" s="107">
        <v>51518</v>
      </c>
      <c r="C8595" s="107">
        <v>51518</v>
      </c>
      <c r="D8595" s="107">
        <v>10711772</v>
      </c>
      <c r="E8595" s="108">
        <v>9169250000</v>
      </c>
      <c r="F8595" s="107">
        <v>0</v>
      </c>
      <c r="G8595" s="110">
        <v>2.183602660326502</v>
      </c>
      <c r="H8595" s="110">
        <v>3.1948644342465324</v>
      </c>
      <c r="I8595" s="110">
        <v>3.2519357508272915</v>
      </c>
      <c r="J8595" s="110">
        <v>3.4410382803336237</v>
      </c>
      <c r="K8595" s="110">
        <v>2.1162102827120273</v>
      </c>
      <c r="L8595" s="110">
        <v>0.76848342982103734</v>
      </c>
      <c r="M8595" s="110">
        <v>0.34659878764485136</v>
      </c>
      <c r="N8595" s="110">
        <v>0.4762896889583112</v>
      </c>
      <c r="O8595" s="110">
        <v>0.43790767027530508</v>
      </c>
      <c r="P8595" s="110">
        <v>0.46524499247005768</v>
      </c>
      <c r="Q8595" s="110">
        <v>0.93830126569800087</v>
      </c>
      <c r="R8595" s="110">
        <v>1.6444288478851086</v>
      </c>
      <c r="S8595" s="110">
        <v>2.3504075496847339</v>
      </c>
      <c r="T8595" s="110">
        <v>1.6054088409332208</v>
      </c>
      <c r="U8595" s="110">
        <v>1.6194912297805566</v>
      </c>
    </row>
    <row r="8596" spans="1:21">
      <c r="A8596" s="54">
        <v>8594</v>
      </c>
      <c r="B8596" s="107">
        <v>51519</v>
      </c>
      <c r="C8596" s="107">
        <v>51519</v>
      </c>
      <c r="D8596" s="107">
        <v>16093356.999999998</v>
      </c>
      <c r="E8596" s="108">
        <v>21368600000</v>
      </c>
      <c r="F8596" s="107">
        <v>0</v>
      </c>
      <c r="G8596" s="110">
        <v>1.5520934767865686</v>
      </c>
      <c r="H8596" s="110">
        <v>1.7887445219923335</v>
      </c>
      <c r="I8596" s="110">
        <v>1.6385432368434674</v>
      </c>
      <c r="J8596" s="110">
        <v>1.7691496633293793</v>
      </c>
      <c r="K8596" s="110">
        <v>1.5042237090782857</v>
      </c>
      <c r="L8596" s="110">
        <v>0.78796602259451887</v>
      </c>
      <c r="M8596" s="110">
        <v>0.31581452227570972</v>
      </c>
      <c r="N8596" s="110">
        <v>0.3658016393156609</v>
      </c>
      <c r="O8596" s="110">
        <v>0.26517963077325735</v>
      </c>
      <c r="P8596" s="110">
        <v>0.30122616564183419</v>
      </c>
      <c r="Q8596" s="110">
        <v>0.70991727959129181</v>
      </c>
      <c r="R8596" s="110">
        <v>1.2676578038470994</v>
      </c>
      <c r="S8596" s="110">
        <v>1.4266235707038304</v>
      </c>
      <c r="T8596" s="110">
        <v>1.0221931393391173</v>
      </c>
      <c r="U8596" s="110">
        <v>1.0247451686743236</v>
      </c>
    </row>
    <row r="8597" spans="1:21">
      <c r="A8597" s="54">
        <v>8595</v>
      </c>
      <c r="B8597" s="107">
        <v>51586</v>
      </c>
      <c r="C8597" s="107">
        <v>51586</v>
      </c>
      <c r="D8597" s="107">
        <v>39162531</v>
      </c>
      <c r="E8597" s="108">
        <v>9169250000</v>
      </c>
      <c r="F8597" s="107">
        <v>0</v>
      </c>
      <c r="G8597" s="110">
        <v>3.6062683051090993</v>
      </c>
      <c r="H8597" s="110">
        <v>4.8816030800853358</v>
      </c>
      <c r="I8597" s="110">
        <v>4.9388857543688118</v>
      </c>
      <c r="J8597" s="110">
        <v>2.9481801141847943</v>
      </c>
      <c r="K8597" s="110">
        <v>1.5936252963745567</v>
      </c>
      <c r="L8597" s="110">
        <v>1.6243572725040833</v>
      </c>
      <c r="M8597" s="110">
        <v>1.5476966520690192</v>
      </c>
      <c r="N8597" s="110">
        <v>1.2661957718177919</v>
      </c>
      <c r="O8597" s="110">
        <v>1.1993079206644148</v>
      </c>
      <c r="P8597" s="110">
        <v>1.1949781041470533</v>
      </c>
      <c r="Q8597" s="110">
        <v>1.9135261381182154</v>
      </c>
      <c r="R8597" s="110">
        <v>2.7660661369000654</v>
      </c>
      <c r="S8597" s="110">
        <v>1.7155644325055643</v>
      </c>
      <c r="T8597" s="110">
        <v>2.4567242121952702</v>
      </c>
      <c r="U8597" s="110">
        <v>2.223935066035124</v>
      </c>
    </row>
    <row r="8598" spans="1:21">
      <c r="A8598" s="54">
        <v>8596</v>
      </c>
      <c r="B8598" s="107">
        <v>51609</v>
      </c>
      <c r="C8598" s="107">
        <v>51609</v>
      </c>
      <c r="D8598" s="107">
        <v>1762413.9999999998</v>
      </c>
      <c r="E8598" s="108">
        <v>9178360000</v>
      </c>
      <c r="F8598" s="107">
        <v>0</v>
      </c>
      <c r="G8598" s="110">
        <v>31.609820906662474</v>
      </c>
      <c r="H8598" s="110">
        <v>100</v>
      </c>
      <c r="I8598" s="110">
        <v>18.349801581496283</v>
      </c>
      <c r="J8598" s="110">
        <v>4.6420146008592766</v>
      </c>
      <c r="K8598" s="110">
        <v>3.4449324908699941</v>
      </c>
      <c r="L8598" s="110">
        <v>18.803382797665758</v>
      </c>
      <c r="M8598" s="110">
        <v>69.929461097562509</v>
      </c>
      <c r="N8598" s="110">
        <v>72.190251118721577</v>
      </c>
      <c r="O8598" s="110">
        <v>33.279347762096599</v>
      </c>
      <c r="P8598" s="110">
        <v>7.7460851722023785</v>
      </c>
      <c r="Q8598" s="110">
        <v>5.2737887895284592</v>
      </c>
      <c r="R8598" s="110">
        <v>6.8689089159429244</v>
      </c>
      <c r="S8598" s="110">
        <v>0</v>
      </c>
      <c r="T8598" s="110">
        <v>31.011482936134019</v>
      </c>
      <c r="U8598" s="110">
        <v>31.011482936134026</v>
      </c>
    </row>
    <row r="8599" spans="1:21">
      <c r="A8599" s="54">
        <v>8597</v>
      </c>
      <c r="B8599" s="107">
        <v>51610</v>
      </c>
      <c r="C8599" s="107">
        <v>51610</v>
      </c>
      <c r="D8599" s="107">
        <v>15137459</v>
      </c>
      <c r="E8599" s="108">
        <v>3059450000</v>
      </c>
      <c r="F8599" s="107">
        <v>0</v>
      </c>
      <c r="G8599" s="110">
        <v>0.53442602116015792</v>
      </c>
      <c r="H8599" s="110">
        <v>0.84843015046554349</v>
      </c>
      <c r="I8599" s="110">
        <v>0.96519418771117704</v>
      </c>
      <c r="J8599" s="110">
        <v>0.5920141885619753</v>
      </c>
      <c r="K8599" s="110">
        <v>0.21785122639043533</v>
      </c>
      <c r="L8599" s="110">
        <v>0.19263831680572116</v>
      </c>
      <c r="M8599" s="110">
        <v>0.2782117384148497</v>
      </c>
      <c r="N8599" s="110">
        <v>0.34030838480141201</v>
      </c>
      <c r="O8599" s="110">
        <v>0.27462108529479545</v>
      </c>
      <c r="P8599" s="110">
        <v>0.15341902086957285</v>
      </c>
      <c r="Q8599" s="110">
        <v>0.1384380117734022</v>
      </c>
      <c r="R8599" s="110">
        <v>0.24755159680614419</v>
      </c>
      <c r="S8599" s="110">
        <v>0.46018147440059742</v>
      </c>
      <c r="T8599" s="110">
        <v>0.39859199408793233</v>
      </c>
      <c r="U8599" s="110">
        <v>0.42155398161401814</v>
      </c>
    </row>
    <row r="8600" spans="1:21">
      <c r="A8600" s="54">
        <v>8598</v>
      </c>
      <c r="B8600" s="107">
        <v>51611</v>
      </c>
      <c r="C8600" s="107">
        <v>51611</v>
      </c>
      <c r="D8600" s="107">
        <v>113797470</v>
      </c>
      <c r="E8600" s="108">
        <v>6115950000</v>
      </c>
      <c r="F8600" s="107">
        <v>0</v>
      </c>
      <c r="G8600" s="110">
        <v>0.32509547804476291</v>
      </c>
      <c r="H8600" s="110">
        <v>0.63444142398752568</v>
      </c>
      <c r="I8600" s="110">
        <v>0.70364377725195371</v>
      </c>
      <c r="J8600" s="110">
        <v>0.60388782798959628</v>
      </c>
      <c r="K8600" s="110">
        <v>0.44695772138556494</v>
      </c>
      <c r="L8600" s="110">
        <v>0.38077049872742541</v>
      </c>
      <c r="M8600" s="110">
        <v>0.45176102356728526</v>
      </c>
      <c r="N8600" s="110">
        <v>0.52739092654193498</v>
      </c>
      <c r="O8600" s="110">
        <v>0.4392758631671318</v>
      </c>
      <c r="P8600" s="110">
        <v>0.22565907780908995</v>
      </c>
      <c r="Q8600" s="110">
        <v>0.15913266514872754</v>
      </c>
      <c r="R8600" s="110">
        <v>0.22400595381895655</v>
      </c>
      <c r="S8600" s="110">
        <v>0.44156847600253785</v>
      </c>
      <c r="T8600" s="110">
        <v>0.42683518645332957</v>
      </c>
      <c r="U8600" s="110">
        <v>0.43916902851612372</v>
      </c>
    </row>
    <row r="8601" spans="1:21">
      <c r="A8601" s="54">
        <v>8599</v>
      </c>
      <c r="B8601" s="107">
        <v>51612</v>
      </c>
      <c r="C8601" s="107">
        <v>51612</v>
      </c>
      <c r="D8601" s="107">
        <v>125025071.99999997</v>
      </c>
      <c r="E8601" s="108">
        <v>6115950000</v>
      </c>
      <c r="F8601" s="107">
        <v>0</v>
      </c>
      <c r="G8601" s="110">
        <v>0.41785706822641594</v>
      </c>
      <c r="H8601" s="110">
        <v>0.99280201949805069</v>
      </c>
      <c r="I8601" s="110">
        <v>1.1830866685786297</v>
      </c>
      <c r="J8601" s="110">
        <v>1.2118076366194512</v>
      </c>
      <c r="K8601" s="110">
        <v>1.7376996829346232</v>
      </c>
      <c r="L8601" s="110">
        <v>4.8280265945454852</v>
      </c>
      <c r="M8601" s="110">
        <v>5.637743996050312</v>
      </c>
      <c r="N8601" s="110">
        <v>4.6580218246971183</v>
      </c>
      <c r="O8601" s="110">
        <v>3.8246580444742575</v>
      </c>
      <c r="P8601" s="110">
        <v>1.1242571147254909</v>
      </c>
      <c r="Q8601" s="110">
        <v>0.34586544650978202</v>
      </c>
      <c r="R8601" s="110">
        <v>0.32897310534970764</v>
      </c>
      <c r="S8601" s="110">
        <v>2.5774477933496391</v>
      </c>
      <c r="T8601" s="110">
        <v>2.1908999335174442</v>
      </c>
      <c r="U8601" s="110">
        <v>2.5595210418472307</v>
      </c>
    </row>
    <row r="8602" spans="1:21">
      <c r="A8602" s="54">
        <v>8600</v>
      </c>
      <c r="B8602" s="107">
        <v>51613</v>
      </c>
      <c r="C8602" s="107">
        <v>51613</v>
      </c>
      <c r="D8602" s="107">
        <v>88715.000000000015</v>
      </c>
      <c r="E8602" s="108">
        <v>3059450000</v>
      </c>
      <c r="F8602" s="107">
        <v>0</v>
      </c>
      <c r="G8602" s="110">
        <v>100</v>
      </c>
      <c r="H8602" s="110">
        <v>100</v>
      </c>
      <c r="I8602" s="110">
        <v>100</v>
      </c>
      <c r="J8602" s="110">
        <v>100</v>
      </c>
      <c r="K8602" s="110">
        <v>100</v>
      </c>
      <c r="L8602" s="110">
        <v>100</v>
      </c>
      <c r="M8602" s="110">
        <v>100</v>
      </c>
      <c r="N8602" s="110">
        <v>100</v>
      </c>
      <c r="O8602" s="110">
        <v>100</v>
      </c>
      <c r="P8602" s="110">
        <v>100</v>
      </c>
      <c r="Q8602" s="110">
        <v>100</v>
      </c>
      <c r="R8602" s="110">
        <v>100</v>
      </c>
      <c r="S8602" s="110">
        <v>0</v>
      </c>
      <c r="T8602" s="110">
        <v>100</v>
      </c>
      <c r="U8602" s="110">
        <v>100</v>
      </c>
    </row>
    <row r="8603" spans="1:21">
      <c r="A8603" s="54">
        <v>8601</v>
      </c>
      <c r="B8603" s="107">
        <v>51614</v>
      </c>
      <c r="C8603" s="107">
        <v>51614</v>
      </c>
      <c r="D8603" s="107">
        <v>1126941</v>
      </c>
      <c r="E8603" s="108">
        <v>3059450000</v>
      </c>
      <c r="F8603" s="107">
        <v>0</v>
      </c>
      <c r="G8603" s="110">
        <v>5.4323283547041337</v>
      </c>
      <c r="H8603" s="110">
        <v>7.3972797997200308</v>
      </c>
      <c r="I8603" s="110">
        <v>8.2273442460874513</v>
      </c>
      <c r="J8603" s="110">
        <v>6.2614080757681956</v>
      </c>
      <c r="K8603" s="110">
        <v>3.5567956162632886</v>
      </c>
      <c r="L8603" s="110">
        <v>3.2291657673739902</v>
      </c>
      <c r="M8603" s="110">
        <v>2.4368134432990236</v>
      </c>
      <c r="N8603" s="110">
        <v>1.8635140251956435</v>
      </c>
      <c r="O8603" s="110">
        <v>1.401442322880287</v>
      </c>
      <c r="P8603" s="110">
        <v>1.0982211871190037</v>
      </c>
      <c r="Q8603" s="110">
        <v>1.3084322823254313</v>
      </c>
      <c r="R8603" s="110">
        <v>2.5114978433881356</v>
      </c>
      <c r="S8603" s="110">
        <v>0</v>
      </c>
      <c r="T8603" s="110">
        <v>3.7270202470103846</v>
      </c>
      <c r="U8603" s="110">
        <v>3.7270202470103846</v>
      </c>
    </row>
    <row r="8604" spans="1:21">
      <c r="A8604" s="54">
        <v>8602</v>
      </c>
      <c r="B8604" s="107">
        <v>51615</v>
      </c>
      <c r="C8604" s="107">
        <v>51615</v>
      </c>
      <c r="D8604" s="107">
        <v>145472361.00000003</v>
      </c>
      <c r="E8604" s="108">
        <v>6118910000</v>
      </c>
      <c r="F8604" s="107">
        <v>0</v>
      </c>
      <c r="G8604" s="110">
        <v>0.72953137719978489</v>
      </c>
      <c r="H8604" s="110">
        <v>0.85331349774499488</v>
      </c>
      <c r="I8604" s="110">
        <v>0.77064514599278711</v>
      </c>
      <c r="J8604" s="110">
        <v>0.80061984163232514</v>
      </c>
      <c r="K8604" s="110">
        <v>0.66106102824646085</v>
      </c>
      <c r="L8604" s="110">
        <v>0.73561818936429779</v>
      </c>
      <c r="M8604" s="110">
        <v>0.60510927848484897</v>
      </c>
      <c r="N8604" s="110">
        <v>0.51152604088660869</v>
      </c>
      <c r="O8604" s="110">
        <v>0.4701305406751346</v>
      </c>
      <c r="P8604" s="110">
        <v>0.36256848772689765</v>
      </c>
      <c r="Q8604" s="110">
        <v>0.3743369355012553</v>
      </c>
      <c r="R8604" s="110">
        <v>0.46467794962925735</v>
      </c>
      <c r="S8604" s="110">
        <v>0.65936941842471686</v>
      </c>
      <c r="T8604" s="110">
        <v>0.61159485942372116</v>
      </c>
      <c r="U8604" s="110">
        <v>0.65381775730981628</v>
      </c>
    </row>
    <row r="8605" spans="1:21">
      <c r="A8605" s="54">
        <v>8603</v>
      </c>
      <c r="B8605" s="107">
        <v>51619</v>
      </c>
      <c r="C8605" s="107">
        <v>51619</v>
      </c>
      <c r="D8605" s="107">
        <v>122545407.99999997</v>
      </c>
      <c r="E8605" s="108">
        <v>15318000000</v>
      </c>
      <c r="F8605" s="107">
        <v>0</v>
      </c>
      <c r="G8605" s="110">
        <v>0.18290635151763635</v>
      </c>
      <c r="H8605" s="110">
        <v>0.40817493234731866</v>
      </c>
      <c r="I8605" s="110">
        <v>0.44665566538938456</v>
      </c>
      <c r="J8605" s="110">
        <v>0.53283553294128194</v>
      </c>
      <c r="K8605" s="110">
        <v>0.42028921432173538</v>
      </c>
      <c r="L8605" s="110">
        <v>0.46504475105116333</v>
      </c>
      <c r="M8605" s="110">
        <v>0.49650689974433232</v>
      </c>
      <c r="N8605" s="110">
        <v>0.41419167751832631</v>
      </c>
      <c r="O8605" s="110">
        <v>0.26268126036107803</v>
      </c>
      <c r="P8605" s="110">
        <v>0.19493974329455963</v>
      </c>
      <c r="Q8605" s="110">
        <v>0.11925726065833392</v>
      </c>
      <c r="R8605" s="110">
        <v>0.1</v>
      </c>
      <c r="S8605" s="110">
        <v>0.40846998954734054</v>
      </c>
      <c r="T8605" s="110">
        <v>0.33695694076209581</v>
      </c>
      <c r="U8605" s="110">
        <v>0.39545977060289716</v>
      </c>
    </row>
    <row r="8606" spans="1:21">
      <c r="A8606" s="54">
        <v>8604</v>
      </c>
      <c r="B8606" s="107">
        <v>51620</v>
      </c>
      <c r="C8606" s="107">
        <v>51620</v>
      </c>
      <c r="D8606" s="107">
        <v>11321316.999999998</v>
      </c>
      <c r="E8606" s="108">
        <v>3059450000</v>
      </c>
      <c r="F8606" s="107">
        <v>0</v>
      </c>
      <c r="G8606" s="110">
        <v>0.30825310557238816</v>
      </c>
      <c r="H8606" s="110">
        <v>0.55795576822023762</v>
      </c>
      <c r="I8606" s="110">
        <v>0.75219256516043653</v>
      </c>
      <c r="J8606" s="110">
        <v>0.99617321345563048</v>
      </c>
      <c r="K8606" s="110">
        <v>0.55437868665147394</v>
      </c>
      <c r="L8606" s="110">
        <v>0.37026172612030545</v>
      </c>
      <c r="M8606" s="110">
        <v>0.38892751013238286</v>
      </c>
      <c r="N8606" s="110">
        <v>0.39163849288920471</v>
      </c>
      <c r="O8606" s="110">
        <v>0.3881644434169042</v>
      </c>
      <c r="P8606" s="110">
        <v>0.24565292432020233</v>
      </c>
      <c r="Q8606" s="110">
        <v>0.25033409380007593</v>
      </c>
      <c r="R8606" s="110">
        <v>0.25869551316718825</v>
      </c>
      <c r="S8606" s="110">
        <v>0.50909636468133246</v>
      </c>
      <c r="T8606" s="110">
        <v>0.45521900357553585</v>
      </c>
      <c r="U8606" s="110">
        <v>0.49714294008442333</v>
      </c>
    </row>
    <row r="8607" spans="1:21">
      <c r="A8607" s="54">
        <v>8605</v>
      </c>
      <c r="B8607" s="107">
        <v>51623</v>
      </c>
      <c r="C8607" s="107">
        <v>51623</v>
      </c>
      <c r="D8607" s="107">
        <v>6641335</v>
      </c>
      <c r="E8607" s="108">
        <v>9178360000</v>
      </c>
      <c r="F8607" s="107">
        <v>0</v>
      </c>
      <c r="G8607" s="110">
        <v>0.1</v>
      </c>
      <c r="H8607" s="110">
        <v>0.14076631222578295</v>
      </c>
      <c r="I8607" s="110">
        <v>0.23001923536619634</v>
      </c>
      <c r="J8607" s="110">
        <v>0.40265786224039229</v>
      </c>
      <c r="K8607" s="110">
        <v>0.40425735144825992</v>
      </c>
      <c r="L8607" s="110">
        <v>0.39046295592819569</v>
      </c>
      <c r="M8607" s="110">
        <v>0.38384631847911399</v>
      </c>
      <c r="N8607" s="110">
        <v>0.40275288455733088</v>
      </c>
      <c r="O8607" s="110">
        <v>0.38689386398592696</v>
      </c>
      <c r="P8607" s="110">
        <v>0.29711586546434321</v>
      </c>
      <c r="Q8607" s="110">
        <v>0.25127850622324899</v>
      </c>
      <c r="R8607" s="110">
        <v>0.12811007158467899</v>
      </c>
      <c r="S8607" s="110">
        <v>0.28418304973656572</v>
      </c>
      <c r="T8607" s="110">
        <v>0.29318010229195585</v>
      </c>
      <c r="U8607" s="110">
        <v>0.28583733201014233</v>
      </c>
    </row>
    <row r="8608" spans="1:21">
      <c r="A8608" s="54">
        <v>8606</v>
      </c>
      <c r="B8608" s="107">
        <v>51624</v>
      </c>
      <c r="C8608" s="107">
        <v>51624</v>
      </c>
      <c r="D8608" s="107">
        <v>1136657</v>
      </c>
      <c r="E8608" s="108">
        <v>3059450000</v>
      </c>
      <c r="F8608" s="107">
        <v>0</v>
      </c>
      <c r="G8608" s="110">
        <v>10.596529857933582</v>
      </c>
      <c r="H8608" s="110">
        <v>13.639059660497773</v>
      </c>
      <c r="I8608" s="110">
        <v>17.423847917614498</v>
      </c>
      <c r="J8608" s="110">
        <v>22.446018244194864</v>
      </c>
      <c r="K8608" s="110">
        <v>21.863288109404721</v>
      </c>
      <c r="L8608" s="110">
        <v>22.828629568584073</v>
      </c>
      <c r="M8608" s="110">
        <v>19.987705065145029</v>
      </c>
      <c r="N8608" s="110">
        <v>18.315307031443837</v>
      </c>
      <c r="O8608" s="110">
        <v>17.17209562443167</v>
      </c>
      <c r="P8608" s="110">
        <v>14.933139688779365</v>
      </c>
      <c r="Q8608" s="110">
        <v>11.240727520121071</v>
      </c>
      <c r="R8608" s="110">
        <v>10.96564276237552</v>
      </c>
      <c r="S8608" s="110">
        <v>16.274731050333219</v>
      </c>
      <c r="T8608" s="110">
        <v>16.784332587543833</v>
      </c>
      <c r="U8608" s="110">
        <v>16.52041428245964</v>
      </c>
    </row>
    <row r="8609" spans="1:21">
      <c r="A8609" s="54">
        <v>8607</v>
      </c>
      <c r="B8609" s="107">
        <v>51625</v>
      </c>
      <c r="C8609" s="107">
        <v>51625</v>
      </c>
      <c r="D8609" s="107">
        <v>3575841</v>
      </c>
      <c r="E8609" s="108">
        <v>3059450000</v>
      </c>
      <c r="F8609" s="107">
        <v>0</v>
      </c>
      <c r="G8609" s="110">
        <v>5.9038906038903045</v>
      </c>
      <c r="H8609" s="110">
        <v>9.6809468475560898</v>
      </c>
      <c r="I8609" s="110">
        <v>12.525905021129637</v>
      </c>
      <c r="J8609" s="110">
        <v>14.003317395455634</v>
      </c>
      <c r="K8609" s="110">
        <v>12.387631036422265</v>
      </c>
      <c r="L8609" s="110">
        <v>9.4263060832207781</v>
      </c>
      <c r="M8609" s="110">
        <v>7.3781940989089438</v>
      </c>
      <c r="N8609" s="110">
        <v>7.1811541393559564</v>
      </c>
      <c r="O8609" s="110">
        <v>7.2827864352238079</v>
      </c>
      <c r="P8609" s="110">
        <v>5.5446793924982947</v>
      </c>
      <c r="Q8609" s="110">
        <v>4.2941812001053163</v>
      </c>
      <c r="R8609" s="110">
        <v>6.0090976405088385</v>
      </c>
      <c r="S8609" s="110">
        <v>9.5270410484961285</v>
      </c>
      <c r="T8609" s="110">
        <v>8.468174157856323</v>
      </c>
      <c r="U8609" s="110">
        <v>9.1007535528189063</v>
      </c>
    </row>
    <row r="8610" spans="1:21">
      <c r="A8610" s="54">
        <v>8608</v>
      </c>
      <c r="B8610" s="107">
        <v>51626</v>
      </c>
      <c r="C8610" s="107">
        <v>51626</v>
      </c>
      <c r="D8610" s="107">
        <v>1216980.9999999998</v>
      </c>
      <c r="E8610" s="108">
        <v>3059450000</v>
      </c>
      <c r="F8610" s="107">
        <v>0</v>
      </c>
      <c r="G8610" s="110">
        <v>23.369925600968248</v>
      </c>
      <c r="H8610" s="110">
        <v>41.581816269677908</v>
      </c>
      <c r="I8610" s="110">
        <v>50.063303144574519</v>
      </c>
      <c r="J8610" s="110">
        <v>71.242539091055463</v>
      </c>
      <c r="K8610" s="110">
        <v>31.033678152857178</v>
      </c>
      <c r="L8610" s="110">
        <v>12.599300208116826</v>
      </c>
      <c r="M8610" s="110">
        <v>9.9376302719998346</v>
      </c>
      <c r="N8610" s="110">
        <v>8.7873548030980384</v>
      </c>
      <c r="O8610" s="110">
        <v>8.8658633936590565</v>
      </c>
      <c r="P8610" s="110">
        <v>8.3557385580029901</v>
      </c>
      <c r="Q8610" s="110">
        <v>10.63114276388923</v>
      </c>
      <c r="R8610" s="110">
        <v>16.846349018576959</v>
      </c>
      <c r="S8610" s="110">
        <v>30.196103430986234</v>
      </c>
      <c r="T8610" s="110">
        <v>24.442886773039689</v>
      </c>
      <c r="U8610" s="110">
        <v>28.831610123024632</v>
      </c>
    </row>
    <row r="8611" spans="1:21">
      <c r="A8611" s="54">
        <v>8609</v>
      </c>
      <c r="B8611" s="107">
        <v>51627</v>
      </c>
      <c r="C8611" s="107">
        <v>51627</v>
      </c>
      <c r="D8611" s="107">
        <v>1496942.9999999998</v>
      </c>
      <c r="E8611" s="108">
        <v>3059450000</v>
      </c>
      <c r="F8611" s="107">
        <v>0</v>
      </c>
      <c r="G8611" s="110">
        <v>8.6325325716953376</v>
      </c>
      <c r="H8611" s="110">
        <v>15.989706585149651</v>
      </c>
      <c r="I8611" s="110">
        <v>20.596402523799185</v>
      </c>
      <c r="J8611" s="110">
        <v>24.661049692073714</v>
      </c>
      <c r="K8611" s="110">
        <v>8.5616576021566431</v>
      </c>
      <c r="L8611" s="110">
        <v>3.4593295022761641</v>
      </c>
      <c r="M8611" s="110">
        <v>2.9028015356791732</v>
      </c>
      <c r="N8611" s="110">
        <v>2.5729010800904706</v>
      </c>
      <c r="O8611" s="110">
        <v>2.6878901422102048</v>
      </c>
      <c r="P8611" s="110">
        <v>2.5706793682462346</v>
      </c>
      <c r="Q8611" s="110">
        <v>3.5143118589405486</v>
      </c>
      <c r="R8611" s="110">
        <v>6.0790410290471497</v>
      </c>
      <c r="S8611" s="110">
        <v>14.426079231776555</v>
      </c>
      <c r="T8611" s="110">
        <v>8.5190252909470399</v>
      </c>
      <c r="U8611" s="110">
        <v>12.019208375191134</v>
      </c>
    </row>
    <row r="8612" spans="1:21">
      <c r="A8612" s="54">
        <v>8610</v>
      </c>
      <c r="B8612" s="107">
        <v>51628</v>
      </c>
      <c r="C8612" s="107">
        <v>51628</v>
      </c>
      <c r="D8612" s="107">
        <v>16388965</v>
      </c>
      <c r="E8612" s="108">
        <v>3059450000</v>
      </c>
      <c r="F8612" s="107">
        <v>0</v>
      </c>
      <c r="G8612" s="110">
        <v>2.8483382254665646</v>
      </c>
      <c r="H8612" s="110">
        <v>3.8413056898328737</v>
      </c>
      <c r="I8612" s="110">
        <v>4.4449146900535874</v>
      </c>
      <c r="J8612" s="110">
        <v>3.1805321275254976</v>
      </c>
      <c r="K8612" s="110">
        <v>2.2144465575833925</v>
      </c>
      <c r="L8612" s="110">
        <v>1.3380898277706326</v>
      </c>
      <c r="M8612" s="110">
        <v>1.1122592338440187</v>
      </c>
      <c r="N8612" s="110">
        <v>1.2159012176583832</v>
      </c>
      <c r="O8612" s="110">
        <v>1.2410151192769232</v>
      </c>
      <c r="P8612" s="110">
        <v>1.1664925615389747</v>
      </c>
      <c r="Q8612" s="110">
        <v>1.6489084492814694</v>
      </c>
      <c r="R8612" s="110">
        <v>2.4570399419473867</v>
      </c>
      <c r="S8612" s="110">
        <v>2.3876642744950241</v>
      </c>
      <c r="T8612" s="110">
        <v>2.2257703034816418</v>
      </c>
      <c r="U8612" s="110">
        <v>2.3689230292154213</v>
      </c>
    </row>
    <row r="8613" spans="1:21">
      <c r="A8613" s="54">
        <v>8611</v>
      </c>
      <c r="B8613" s="107">
        <v>51630</v>
      </c>
      <c r="C8613" s="107">
        <v>51630</v>
      </c>
      <c r="D8613" s="107">
        <v>38341598</v>
      </c>
      <c r="E8613" s="108">
        <v>3059450000</v>
      </c>
      <c r="F8613" s="107">
        <v>0</v>
      </c>
      <c r="G8613" s="110">
        <v>1.0108169629655885</v>
      </c>
      <c r="H8613" s="110">
        <v>1.088300013114087</v>
      </c>
      <c r="I8613" s="110">
        <v>1.9326490292439058</v>
      </c>
      <c r="J8613" s="110">
        <v>3.2658217426826042</v>
      </c>
      <c r="K8613" s="110">
        <v>2.1008579688968729</v>
      </c>
      <c r="L8613" s="110">
        <v>0.78781441434404531</v>
      </c>
      <c r="M8613" s="110">
        <v>0.74548769811289539</v>
      </c>
      <c r="N8613" s="110">
        <v>1.1371614461373674</v>
      </c>
      <c r="O8613" s="110">
        <v>1.4035495214344162</v>
      </c>
      <c r="P8613" s="110">
        <v>1.5256223323883262</v>
      </c>
      <c r="Q8613" s="110">
        <v>1.3616099941257851</v>
      </c>
      <c r="R8613" s="110">
        <v>1.3381781943963733</v>
      </c>
      <c r="S8613" s="110">
        <v>1.9129290820347198</v>
      </c>
      <c r="T8613" s="110">
        <v>1.4748224431535224</v>
      </c>
      <c r="U8613" s="110">
        <v>1.8215527243909648</v>
      </c>
    </row>
    <row r="8614" spans="1:21">
      <c r="A8614" s="54">
        <v>8612</v>
      </c>
      <c r="B8614" s="107">
        <v>51631</v>
      </c>
      <c r="C8614" s="107">
        <v>51631</v>
      </c>
      <c r="D8614" s="107">
        <v>2543329</v>
      </c>
      <c r="E8614" s="108">
        <v>3059450000</v>
      </c>
      <c r="F8614" s="107">
        <v>0</v>
      </c>
      <c r="G8614" s="110">
        <v>0.79063025257427078</v>
      </c>
      <c r="H8614" s="110">
        <v>0.74580742408812284</v>
      </c>
      <c r="I8614" s="110">
        <v>1.2437916189063505</v>
      </c>
      <c r="J8614" s="110">
        <v>2.0595526231131345</v>
      </c>
      <c r="K8614" s="110">
        <v>1.5851171163029645</v>
      </c>
      <c r="L8614" s="110">
        <v>1.1326971385748772</v>
      </c>
      <c r="M8614" s="110">
        <v>1.3516855372604279</v>
      </c>
      <c r="N8614" s="110">
        <v>2.4447294804038875</v>
      </c>
      <c r="O8614" s="110">
        <v>3.0461722372185895</v>
      </c>
      <c r="P8614" s="110">
        <v>2.7849226008899599</v>
      </c>
      <c r="Q8614" s="110">
        <v>1.8505719707744848</v>
      </c>
      <c r="R8614" s="110">
        <v>1.3413550154535874</v>
      </c>
      <c r="S8614" s="110">
        <v>1.8510291139697548</v>
      </c>
      <c r="T8614" s="110">
        <v>1.6980860846300549</v>
      </c>
      <c r="U8614" s="110">
        <v>1.8201470975250647</v>
      </c>
    </row>
    <row r="8615" spans="1:21">
      <c r="A8615" s="54">
        <v>8613</v>
      </c>
      <c r="B8615" s="107">
        <v>51632</v>
      </c>
      <c r="C8615" s="107">
        <v>51632</v>
      </c>
      <c r="D8615" s="107">
        <v>339764.00000000006</v>
      </c>
      <c r="E8615" s="108">
        <v>3059450000</v>
      </c>
      <c r="F8615" s="107">
        <v>1</v>
      </c>
      <c r="G8615" s="110">
        <v>-99999</v>
      </c>
      <c r="H8615" s="110">
        <v>-99999</v>
      </c>
      <c r="I8615" s="110">
        <v>-99999</v>
      </c>
      <c r="J8615" s="110">
        <v>-99999</v>
      </c>
      <c r="K8615" s="110">
        <v>-99999</v>
      </c>
      <c r="L8615" s="110">
        <v>-99999</v>
      </c>
      <c r="M8615" s="110">
        <v>-99999</v>
      </c>
      <c r="N8615" s="110">
        <v>-99999</v>
      </c>
      <c r="O8615" s="110">
        <v>-99999</v>
      </c>
      <c r="P8615" s="110">
        <v>-99999</v>
      </c>
      <c r="Q8615" s="110">
        <v>-99999</v>
      </c>
      <c r="R8615" s="110">
        <v>-99999</v>
      </c>
      <c r="S8615" s="110">
        <v>0</v>
      </c>
      <c r="T8615" s="110">
        <v>0</v>
      </c>
      <c r="U8615" s="110">
        <v>0</v>
      </c>
    </row>
    <row r="8616" spans="1:21">
      <c r="A8616" s="54">
        <v>8614</v>
      </c>
      <c r="B8616" s="107">
        <v>51633</v>
      </c>
      <c r="C8616" s="107">
        <v>51633</v>
      </c>
      <c r="D8616" s="107">
        <v>653883</v>
      </c>
      <c r="E8616" s="108">
        <v>3062190000</v>
      </c>
      <c r="F8616" s="107">
        <v>0</v>
      </c>
      <c r="G8616" s="110">
        <v>0.1</v>
      </c>
      <c r="H8616" s="110">
        <v>0.12206682330037813</v>
      </c>
      <c r="I8616" s="110">
        <v>0.13990290027048496</v>
      </c>
      <c r="J8616" s="110">
        <v>0.1</v>
      </c>
      <c r="K8616" s="110">
        <v>0.1</v>
      </c>
      <c r="L8616" s="110">
        <v>0.1</v>
      </c>
      <c r="M8616" s="110">
        <v>0.1</v>
      </c>
      <c r="N8616" s="110">
        <v>0.1</v>
      </c>
      <c r="O8616" s="110">
        <v>0.1</v>
      </c>
      <c r="P8616" s="110">
        <v>0.1</v>
      </c>
      <c r="Q8616" s="110">
        <v>0.1</v>
      </c>
      <c r="R8616" s="110">
        <v>0.1</v>
      </c>
      <c r="S8616" s="110">
        <v>0</v>
      </c>
      <c r="T8616" s="110">
        <v>0.10516414363090526</v>
      </c>
      <c r="U8616" s="110">
        <v>0.10516414363090526</v>
      </c>
    </row>
    <row r="8617" spans="1:21">
      <c r="A8617" s="54">
        <v>8615</v>
      </c>
      <c r="B8617" s="107">
        <v>51674</v>
      </c>
      <c r="C8617" s="107">
        <v>51674</v>
      </c>
      <c r="D8617" s="107">
        <v>82563480.000000015</v>
      </c>
      <c r="E8617" s="108">
        <v>9193850000</v>
      </c>
      <c r="F8617" s="107">
        <v>0</v>
      </c>
      <c r="G8617" s="110">
        <v>0.61096391102039727</v>
      </c>
      <c r="H8617" s="110">
        <v>0.70434069001005517</v>
      </c>
      <c r="I8617" s="110">
        <v>0.78537046830752755</v>
      </c>
      <c r="J8617" s="110">
        <v>0.72740271470305162</v>
      </c>
      <c r="K8617" s="110">
        <v>0.57894888970290537</v>
      </c>
      <c r="L8617" s="110">
        <v>0.42632373522983114</v>
      </c>
      <c r="M8617" s="110">
        <v>0.35593086472394031</v>
      </c>
      <c r="N8617" s="110">
        <v>0.33257934505651404</v>
      </c>
      <c r="O8617" s="110">
        <v>0.5223918620106569</v>
      </c>
      <c r="P8617" s="110">
        <v>0.58853195730126107</v>
      </c>
      <c r="Q8617" s="110">
        <v>0.7033456369255181</v>
      </c>
      <c r="R8617" s="110">
        <v>0.72856029498637176</v>
      </c>
      <c r="S8617" s="110">
        <v>0.62105105372651781</v>
      </c>
      <c r="T8617" s="110">
        <v>0.58872419749816918</v>
      </c>
      <c r="U8617" s="110">
        <v>0.6207651489087227</v>
      </c>
    </row>
    <row r="8618" spans="1:21">
      <c r="A8618" s="54">
        <v>8616</v>
      </c>
      <c r="B8618" s="107">
        <v>51675</v>
      </c>
      <c r="C8618" s="107">
        <v>51675</v>
      </c>
      <c r="D8618" s="107">
        <v>361070.00000000006</v>
      </c>
      <c r="E8618" s="108">
        <v>18402700000</v>
      </c>
      <c r="F8618" s="107">
        <v>0</v>
      </c>
      <c r="G8618" s="110">
        <v>0.5007773796532986</v>
      </c>
      <c r="H8618" s="110">
        <v>0.5259139803852706</v>
      </c>
      <c r="I8618" s="110">
        <v>0.49363203505356179</v>
      </c>
      <c r="J8618" s="110">
        <v>0.477302560299253</v>
      </c>
      <c r="K8618" s="110">
        <v>0.38514377822549395</v>
      </c>
      <c r="L8618" s="110">
        <v>0.32553012644718465</v>
      </c>
      <c r="M8618" s="110">
        <v>0.32841540350845844</v>
      </c>
      <c r="N8618" s="110">
        <v>0.42318979030439158</v>
      </c>
      <c r="O8618" s="110">
        <v>0.676480803852196</v>
      </c>
      <c r="P8618" s="110">
        <v>0.74788048797049289</v>
      </c>
      <c r="Q8618" s="110">
        <v>0.85198396123316733</v>
      </c>
      <c r="R8618" s="110">
        <v>0.6757777238292777</v>
      </c>
      <c r="S8618" s="110">
        <v>0.53095919980341977</v>
      </c>
      <c r="T8618" s="110">
        <v>0.53433566923017051</v>
      </c>
      <c r="U8618" s="110">
        <v>0.53395273400147392</v>
      </c>
    </row>
    <row r="8619" spans="1:21">
      <c r="A8619" s="54">
        <v>8617</v>
      </c>
      <c r="B8619" s="107">
        <v>51676</v>
      </c>
      <c r="C8619" s="107">
        <v>51676</v>
      </c>
      <c r="D8619" s="107">
        <v>696781.99999999988</v>
      </c>
      <c r="E8619" s="108">
        <v>12262900000</v>
      </c>
      <c r="F8619" s="107">
        <v>0</v>
      </c>
      <c r="G8619" s="110">
        <v>0.52204666648042097</v>
      </c>
      <c r="H8619" s="110">
        <v>0.58032720611106348</v>
      </c>
      <c r="I8619" s="110">
        <v>0.53927074705277167</v>
      </c>
      <c r="J8619" s="110">
        <v>0.57314300727043421</v>
      </c>
      <c r="K8619" s="110">
        <v>0.45970067089760264</v>
      </c>
      <c r="L8619" s="110">
        <v>0.31362284223472964</v>
      </c>
      <c r="M8619" s="110">
        <v>0.25463975471454903</v>
      </c>
      <c r="N8619" s="110">
        <v>0.28407118203350129</v>
      </c>
      <c r="O8619" s="110">
        <v>0.43336965975513092</v>
      </c>
      <c r="P8619" s="110">
        <v>0.48751386374839462</v>
      </c>
      <c r="Q8619" s="110">
        <v>0.67312820121862371</v>
      </c>
      <c r="R8619" s="110">
        <v>0.6317644235447577</v>
      </c>
      <c r="S8619" s="110">
        <v>0.51525715545478989</v>
      </c>
      <c r="T8619" s="110">
        <v>0.47938318542183161</v>
      </c>
      <c r="U8619" s="110">
        <v>0.49397569096935079</v>
      </c>
    </row>
    <row r="8620" spans="1:21">
      <c r="A8620" s="54">
        <v>8618</v>
      </c>
      <c r="B8620" s="107">
        <v>51677</v>
      </c>
      <c r="C8620" s="107">
        <v>51677</v>
      </c>
      <c r="D8620" s="107">
        <v>11214862</v>
      </c>
      <c r="E8620" s="108">
        <v>15333700000</v>
      </c>
      <c r="F8620" s="107">
        <v>0</v>
      </c>
      <c r="G8620" s="110">
        <v>0.35971031920780183</v>
      </c>
      <c r="H8620" s="110">
        <v>0.41788892147980106</v>
      </c>
      <c r="I8620" s="110">
        <v>0.4026991856013028</v>
      </c>
      <c r="J8620" s="110">
        <v>0.37248169803566605</v>
      </c>
      <c r="K8620" s="110">
        <v>0.31063453683420461</v>
      </c>
      <c r="L8620" s="110">
        <v>0.32712369222850224</v>
      </c>
      <c r="M8620" s="110">
        <v>0.40934368654923003</v>
      </c>
      <c r="N8620" s="110">
        <v>0.61717597974075711</v>
      </c>
      <c r="O8620" s="110">
        <v>1.2422422759691172</v>
      </c>
      <c r="P8620" s="110">
        <v>0.89306605048482979</v>
      </c>
      <c r="Q8620" s="110">
        <v>0.74638802893289857</v>
      </c>
      <c r="R8620" s="110">
        <v>0.4610673500753264</v>
      </c>
      <c r="S8620" s="110">
        <v>0.58164350553532684</v>
      </c>
      <c r="T8620" s="110">
        <v>0.54665181042828648</v>
      </c>
      <c r="U8620" s="110">
        <v>0.55042556843782819</v>
      </c>
    </row>
    <row r="8621" spans="1:21">
      <c r="A8621" s="54">
        <v>8619</v>
      </c>
      <c r="B8621" s="107">
        <v>51678</v>
      </c>
      <c r="C8621" s="107">
        <v>51678</v>
      </c>
      <c r="D8621" s="107">
        <v>228979</v>
      </c>
      <c r="E8621" s="108">
        <v>6126880000</v>
      </c>
      <c r="F8621" s="107">
        <v>0</v>
      </c>
      <c r="G8621" s="110">
        <v>0.50317026350930816</v>
      </c>
      <c r="H8621" s="110">
        <v>0.50970969191900983</v>
      </c>
      <c r="I8621" s="110">
        <v>0.49569751860764671</v>
      </c>
      <c r="J8621" s="110">
        <v>0.47568747526563593</v>
      </c>
      <c r="K8621" s="110">
        <v>0.36059247837363001</v>
      </c>
      <c r="L8621" s="110">
        <v>0.2782516401471451</v>
      </c>
      <c r="M8621" s="110">
        <v>0.2370843831777153</v>
      </c>
      <c r="N8621" s="110">
        <v>0.27215945936052982</v>
      </c>
      <c r="O8621" s="110">
        <v>0.46929933557899955</v>
      </c>
      <c r="P8621" s="110">
        <v>0.64382062513459581</v>
      </c>
      <c r="Q8621" s="110">
        <v>0.83097670610476193</v>
      </c>
      <c r="R8621" s="110">
        <v>0.66992904201741676</v>
      </c>
      <c r="S8621" s="110">
        <v>0.46233257743517137</v>
      </c>
      <c r="T8621" s="110">
        <v>0.47886488493303286</v>
      </c>
      <c r="U8621" s="110">
        <v>0.47786455249912907</v>
      </c>
    </row>
    <row r="8622" spans="1:21">
      <c r="A8622" s="54">
        <v>8620</v>
      </c>
      <c r="B8622" s="107">
        <v>51679</v>
      </c>
      <c r="C8622" s="107">
        <v>51679</v>
      </c>
      <c r="D8622" s="107">
        <v>1570720.9999999998</v>
      </c>
      <c r="E8622" s="108">
        <v>67560900000</v>
      </c>
      <c r="F8622" s="107">
        <v>0</v>
      </c>
      <c r="G8622" s="110">
        <v>0.95632988349377901</v>
      </c>
      <c r="H8622" s="110">
        <v>0.54500788660109045</v>
      </c>
      <c r="I8622" s="110">
        <v>0.37382544006994056</v>
      </c>
      <c r="J8622" s="110">
        <v>0.29389343386573857</v>
      </c>
      <c r="K8622" s="110">
        <v>0.14405450506238948</v>
      </c>
      <c r="L8622" s="110">
        <v>0.13937486854401265</v>
      </c>
      <c r="M8622" s="110">
        <v>0.20552379816323246</v>
      </c>
      <c r="N8622" s="110">
        <v>0.38324367341382937</v>
      </c>
      <c r="O8622" s="110">
        <v>0.94991172774703903</v>
      </c>
      <c r="P8622" s="110">
        <v>1.572237120906639</v>
      </c>
      <c r="Q8622" s="110">
        <v>1.9710771261270963</v>
      </c>
      <c r="R8622" s="110">
        <v>1.6943532188450103</v>
      </c>
      <c r="S8622" s="110">
        <v>0.72271401722490924</v>
      </c>
      <c r="T8622" s="110">
        <v>0.76906939023664977</v>
      </c>
      <c r="U8622" s="110">
        <v>0.76522643451625327</v>
      </c>
    </row>
    <row r="8623" spans="1:21">
      <c r="A8623" s="54">
        <v>8621</v>
      </c>
      <c r="B8623" s="107">
        <v>51680</v>
      </c>
      <c r="C8623" s="107">
        <v>51680</v>
      </c>
      <c r="D8623" s="107">
        <v>1786822</v>
      </c>
      <c r="E8623" s="108">
        <v>15333700000</v>
      </c>
      <c r="F8623" s="107">
        <v>0</v>
      </c>
      <c r="G8623" s="110">
        <v>0.37549804161693395</v>
      </c>
      <c r="H8623" s="110">
        <v>0.28702189706413794</v>
      </c>
      <c r="I8623" s="110">
        <v>0.29533131967430726</v>
      </c>
      <c r="J8623" s="110">
        <v>0.24165675267939701</v>
      </c>
      <c r="K8623" s="110">
        <v>0.1431576407694356</v>
      </c>
      <c r="L8623" s="110">
        <v>0.13861526229147031</v>
      </c>
      <c r="M8623" s="110">
        <v>0.2129039381816541</v>
      </c>
      <c r="N8623" s="110">
        <v>0.43943970498312734</v>
      </c>
      <c r="O8623" s="110">
        <v>1.2465733920581064</v>
      </c>
      <c r="P8623" s="110">
        <v>1.9351642486077227</v>
      </c>
      <c r="Q8623" s="110">
        <v>2.1411083604679719</v>
      </c>
      <c r="R8623" s="110">
        <v>1.1549998527478544</v>
      </c>
      <c r="S8623" s="110">
        <v>0.60615462322306946</v>
      </c>
      <c r="T8623" s="110">
        <v>0.71762253426184319</v>
      </c>
      <c r="U8623" s="110">
        <v>0.61336569978285271</v>
      </c>
    </row>
    <row r="8624" spans="1:21">
      <c r="A8624" s="54">
        <v>8622</v>
      </c>
      <c r="B8624" s="107">
        <v>51681</v>
      </c>
      <c r="C8624" s="107">
        <v>51681</v>
      </c>
      <c r="D8624" s="107">
        <v>2607683</v>
      </c>
      <c r="E8624" s="108">
        <v>21391100000</v>
      </c>
      <c r="F8624" s="107">
        <v>0</v>
      </c>
      <c r="G8624" s="110">
        <v>1.0268520688571232</v>
      </c>
      <c r="H8624" s="110">
        <v>1.4747714058734884</v>
      </c>
      <c r="I8624" s="110">
        <v>1.7507811094535979</v>
      </c>
      <c r="J8624" s="110">
        <v>1.7352071753499398</v>
      </c>
      <c r="K8624" s="110">
        <v>1.319854298884052</v>
      </c>
      <c r="L8624" s="110">
        <v>0.42996611600106643</v>
      </c>
      <c r="M8624" s="110">
        <v>0.19886653498766371</v>
      </c>
      <c r="N8624" s="110">
        <v>0.11791636186573363</v>
      </c>
      <c r="O8624" s="110">
        <v>0.1</v>
      </c>
      <c r="P8624" s="110">
        <v>0.15296112885261287</v>
      </c>
      <c r="Q8624" s="110">
        <v>0.32230092998069831</v>
      </c>
      <c r="R8624" s="110">
        <v>0.72911471223814983</v>
      </c>
      <c r="S8624" s="110">
        <v>1.5539881373325406</v>
      </c>
      <c r="T8624" s="110">
        <v>0.77988265352867725</v>
      </c>
      <c r="U8624" s="110">
        <v>0.86416650903280123</v>
      </c>
    </row>
    <row r="8625" spans="1:21">
      <c r="A8625" s="54">
        <v>8623</v>
      </c>
      <c r="B8625" s="107">
        <v>51682</v>
      </c>
      <c r="C8625" s="107">
        <v>51682</v>
      </c>
      <c r="D8625" s="107">
        <v>148471</v>
      </c>
      <c r="E8625" s="108">
        <v>3062190000</v>
      </c>
      <c r="F8625" s="107">
        <v>0</v>
      </c>
      <c r="G8625" s="110">
        <v>0.69599723485795972</v>
      </c>
      <c r="H8625" s="110">
        <v>1.0260387196345857</v>
      </c>
      <c r="I8625" s="110">
        <v>1.2032376151696991</v>
      </c>
      <c r="J8625" s="110">
        <v>1.2792304502507237</v>
      </c>
      <c r="K8625" s="110">
        <v>0.81872403037484653</v>
      </c>
      <c r="L8625" s="110">
        <v>0.20267345400062406</v>
      </c>
      <c r="M8625" s="110">
        <v>0.10227961032551827</v>
      </c>
      <c r="N8625" s="110">
        <v>0.1</v>
      </c>
      <c r="O8625" s="110">
        <v>0.1</v>
      </c>
      <c r="P8625" s="110">
        <v>0.1</v>
      </c>
      <c r="Q8625" s="110">
        <v>0.23270389989058135</v>
      </c>
      <c r="R8625" s="110">
        <v>0.46134993042338163</v>
      </c>
      <c r="S8625" s="110">
        <v>0</v>
      </c>
      <c r="T8625" s="110">
        <v>0.52685291207732654</v>
      </c>
      <c r="U8625" s="110">
        <v>0.52685291207732665</v>
      </c>
    </row>
    <row r="8626" spans="1:21">
      <c r="A8626" s="54">
        <v>8624</v>
      </c>
      <c r="B8626" s="107">
        <v>51702</v>
      </c>
      <c r="C8626" s="107">
        <v>51702</v>
      </c>
      <c r="D8626" s="107">
        <v>1382608</v>
      </c>
      <c r="E8626" s="108">
        <v>3062190000</v>
      </c>
      <c r="F8626" s="107">
        <v>0</v>
      </c>
      <c r="G8626" s="110">
        <v>86.184767570194737</v>
      </c>
      <c r="H8626" s="110">
        <v>100</v>
      </c>
      <c r="I8626" s="110">
        <v>87.821853462375202</v>
      </c>
      <c r="J8626" s="110">
        <v>73.728715932361794</v>
      </c>
      <c r="K8626" s="110">
        <v>53.34490629509795</v>
      </c>
      <c r="L8626" s="110">
        <v>39.096251269169798</v>
      </c>
      <c r="M8626" s="110">
        <v>31.341614962600566</v>
      </c>
      <c r="N8626" s="110">
        <v>36.023149001376225</v>
      </c>
      <c r="O8626" s="110">
        <v>31.747082752249337</v>
      </c>
      <c r="P8626" s="110">
        <v>30.891320008179214</v>
      </c>
      <c r="Q8626" s="110">
        <v>38.341331237420682</v>
      </c>
      <c r="R8626" s="110">
        <v>45.730496010928753</v>
      </c>
      <c r="S8626" s="110">
        <v>38.87976028403736</v>
      </c>
      <c r="T8626" s="110">
        <v>54.520957375162851</v>
      </c>
      <c r="U8626" s="110">
        <v>41.382891666445012</v>
      </c>
    </row>
    <row r="8627" spans="1:21">
      <c r="A8627" s="54">
        <v>8625</v>
      </c>
      <c r="B8627" s="107">
        <v>51703</v>
      </c>
      <c r="C8627" s="107">
        <v>51703</v>
      </c>
      <c r="D8627" s="107">
        <v>242357959</v>
      </c>
      <c r="E8627" s="108">
        <v>405557000000</v>
      </c>
      <c r="F8627" s="107">
        <v>0</v>
      </c>
      <c r="G8627" s="110">
        <v>24.598818212804805</v>
      </c>
      <c r="H8627" s="110">
        <v>13.350016150182302</v>
      </c>
      <c r="I8627" s="110">
        <v>8.2241107571499104</v>
      </c>
      <c r="J8627" s="110">
        <v>6.5213212527049231</v>
      </c>
      <c r="K8627" s="110">
        <v>5.1272271242823146</v>
      </c>
      <c r="L8627" s="110">
        <v>4.8415142493072016</v>
      </c>
      <c r="M8627" s="110">
        <v>5.143780281697655</v>
      </c>
      <c r="N8627" s="110">
        <v>5.7307833827800669</v>
      </c>
      <c r="O8627" s="110">
        <v>7.1503951084070714</v>
      </c>
      <c r="P8627" s="110">
        <v>12.573755771851946</v>
      </c>
      <c r="Q8627" s="110">
        <v>100</v>
      </c>
      <c r="R8627" s="110">
        <v>100</v>
      </c>
      <c r="S8627" s="110">
        <v>21.321117612553937</v>
      </c>
      <c r="T8627" s="110">
        <v>24.438476857597351</v>
      </c>
      <c r="U8627" s="110">
        <v>23.192425936288405</v>
      </c>
    </row>
    <row r="8628" spans="1:21">
      <c r="A8628" s="54">
        <v>8626</v>
      </c>
      <c r="B8628" s="107">
        <v>51704</v>
      </c>
      <c r="C8628" s="107">
        <v>51704</v>
      </c>
      <c r="D8628" s="107">
        <v>2836378.9999999995</v>
      </c>
      <c r="E8628" s="108">
        <v>9178130000</v>
      </c>
      <c r="F8628" s="107">
        <v>0</v>
      </c>
      <c r="G8628" s="110">
        <v>1.7513944617253325</v>
      </c>
      <c r="H8628" s="110">
        <v>2.5966468100754061</v>
      </c>
      <c r="I8628" s="110">
        <v>2.6041770881330826</v>
      </c>
      <c r="J8628" s="110">
        <v>1.8524621241352244</v>
      </c>
      <c r="K8628" s="110">
        <v>1.1384829881533027</v>
      </c>
      <c r="L8628" s="110">
        <v>0.56182636766766658</v>
      </c>
      <c r="M8628" s="110">
        <v>0.29184454466360338</v>
      </c>
      <c r="N8628" s="110">
        <v>0.33894350150611774</v>
      </c>
      <c r="O8628" s="110">
        <v>0.25941252952115695</v>
      </c>
      <c r="P8628" s="110">
        <v>0.30503120833608938</v>
      </c>
      <c r="Q8628" s="110">
        <v>0.68211666011601046</v>
      </c>
      <c r="R8628" s="110">
        <v>1.3007006501486098</v>
      </c>
      <c r="S8628" s="110">
        <v>0</v>
      </c>
      <c r="T8628" s="110">
        <v>1.1402532445151337</v>
      </c>
      <c r="U8628" s="110">
        <v>1.1402532445151337</v>
      </c>
    </row>
    <row r="8629" spans="1:21">
      <c r="A8629" s="54">
        <v>8627</v>
      </c>
      <c r="B8629" s="107">
        <v>51705</v>
      </c>
      <c r="C8629" s="107">
        <v>51705</v>
      </c>
      <c r="D8629" s="107">
        <v>21044506</v>
      </c>
      <c r="E8629" s="108">
        <v>30572200000</v>
      </c>
      <c r="F8629" s="107">
        <v>0</v>
      </c>
      <c r="G8629" s="110">
        <v>0.83502699309921524</v>
      </c>
      <c r="H8629" s="110">
        <v>0.97620290843278235</v>
      </c>
      <c r="I8629" s="110">
        <v>1.0202870467623935</v>
      </c>
      <c r="J8629" s="110">
        <v>0.94332144859617517</v>
      </c>
      <c r="K8629" s="110">
        <v>0.70323868340064388</v>
      </c>
      <c r="L8629" s="110">
        <v>0.39217559462250112</v>
      </c>
      <c r="M8629" s="110">
        <v>0.13554247077290052</v>
      </c>
      <c r="N8629" s="110">
        <v>0.13163559386879148</v>
      </c>
      <c r="O8629" s="110">
        <v>0.10816895798580793</v>
      </c>
      <c r="P8629" s="110">
        <v>0.14470549139653607</v>
      </c>
      <c r="Q8629" s="110">
        <v>0.3999170939119388</v>
      </c>
      <c r="R8629" s="110">
        <v>0.73162257333831393</v>
      </c>
      <c r="S8629" s="110">
        <v>0.92122482031351927</v>
      </c>
      <c r="T8629" s="110">
        <v>0.54348707134900021</v>
      </c>
      <c r="U8629" s="110">
        <v>0.55828937180451188</v>
      </c>
    </row>
    <row r="8630" spans="1:21">
      <c r="A8630" s="54">
        <v>8628</v>
      </c>
      <c r="B8630" s="107">
        <v>51792</v>
      </c>
      <c r="C8630" s="107">
        <v>51792</v>
      </c>
      <c r="D8630" s="107">
        <v>1401918.9999999998</v>
      </c>
      <c r="E8630" s="108">
        <v>6124370000</v>
      </c>
      <c r="F8630" s="107">
        <v>0</v>
      </c>
      <c r="G8630" s="110">
        <v>38.896209300141166</v>
      </c>
      <c r="H8630" s="110">
        <v>100</v>
      </c>
      <c r="I8630" s="110">
        <v>49.677519092696713</v>
      </c>
      <c r="J8630" s="110">
        <v>11.337581124678973</v>
      </c>
      <c r="K8630" s="110">
        <v>6.5685111504424851</v>
      </c>
      <c r="L8630" s="110">
        <v>39.69732627783312</v>
      </c>
      <c r="M8630" s="110">
        <v>100</v>
      </c>
      <c r="N8630" s="110">
        <v>81.002030435546772</v>
      </c>
      <c r="O8630" s="110">
        <v>60.989226560739461</v>
      </c>
      <c r="P8630" s="110">
        <v>15.904166980039683</v>
      </c>
      <c r="Q8630" s="110">
        <v>11.55040958640109</v>
      </c>
      <c r="R8630" s="110">
        <v>12.696052127480231</v>
      </c>
      <c r="S8630" s="110">
        <v>0</v>
      </c>
      <c r="T8630" s="110">
        <v>44.026586052999967</v>
      </c>
      <c r="U8630" s="110">
        <v>44.026586052999974</v>
      </c>
    </row>
    <row r="8631" spans="1:21">
      <c r="A8631" s="54">
        <v>8629</v>
      </c>
      <c r="B8631" s="107">
        <v>51793</v>
      </c>
      <c r="C8631" s="107">
        <v>51793</v>
      </c>
      <c r="D8631" s="107">
        <v>79549795</v>
      </c>
      <c r="E8631" s="108">
        <v>6126880000</v>
      </c>
      <c r="F8631" s="107">
        <v>0</v>
      </c>
      <c r="G8631" s="110">
        <v>0.46618497743992826</v>
      </c>
      <c r="H8631" s="110">
        <v>0.68926085893625866</v>
      </c>
      <c r="I8631" s="110">
        <v>0.69096223496715226</v>
      </c>
      <c r="J8631" s="110">
        <v>0.85328972589672469</v>
      </c>
      <c r="K8631" s="110">
        <v>0.98319844684031676</v>
      </c>
      <c r="L8631" s="110">
        <v>1.4807072042893958</v>
      </c>
      <c r="M8631" s="110">
        <v>2.0222515064193929</v>
      </c>
      <c r="N8631" s="110">
        <v>2.3851662585274451</v>
      </c>
      <c r="O8631" s="110">
        <v>2.3429337789355471</v>
      </c>
      <c r="P8631" s="110">
        <v>1.5133482387704971</v>
      </c>
      <c r="Q8631" s="110">
        <v>0.60418185609032049</v>
      </c>
      <c r="R8631" s="110">
        <v>0.45627554055453751</v>
      </c>
      <c r="S8631" s="110">
        <v>1.0502863676823901</v>
      </c>
      <c r="T8631" s="110">
        <v>1.2073133856389597</v>
      </c>
      <c r="U8631" s="110">
        <v>1.0623646683127532</v>
      </c>
    </row>
    <row r="8632" spans="1:21">
      <c r="A8632" s="54">
        <v>8630</v>
      </c>
      <c r="B8632" s="107">
        <v>51794</v>
      </c>
      <c r="C8632" s="107">
        <v>51794</v>
      </c>
      <c r="D8632" s="107">
        <v>4836314</v>
      </c>
      <c r="E8632" s="108">
        <v>3062190000</v>
      </c>
      <c r="F8632" s="107">
        <v>0</v>
      </c>
      <c r="G8632" s="110">
        <v>1.4514026702897715</v>
      </c>
      <c r="H8632" s="110">
        <v>2.3128043216531493</v>
      </c>
      <c r="I8632" s="110">
        <v>2.5372198377129838</v>
      </c>
      <c r="J8632" s="110">
        <v>3.2628630084113852</v>
      </c>
      <c r="K8632" s="110">
        <v>3.5303726982827901</v>
      </c>
      <c r="L8632" s="110">
        <v>4.8928211549173453</v>
      </c>
      <c r="M8632" s="110">
        <v>7.0115726341841818</v>
      </c>
      <c r="N8632" s="110">
        <v>9.138390742142283</v>
      </c>
      <c r="O8632" s="110">
        <v>10.236250248424762</v>
      </c>
      <c r="P8632" s="110">
        <v>5.5330789799605897</v>
      </c>
      <c r="Q8632" s="110">
        <v>1.5567668930187888</v>
      </c>
      <c r="R8632" s="110">
        <v>1.2152023779377343</v>
      </c>
      <c r="S8632" s="110">
        <v>3.3771296278809704</v>
      </c>
      <c r="T8632" s="110">
        <v>4.3898954639113139</v>
      </c>
      <c r="U8632" s="110">
        <v>3.4519932091912091</v>
      </c>
    </row>
    <row r="8633" spans="1:21">
      <c r="A8633" s="54">
        <v>8631</v>
      </c>
      <c r="B8633" s="107">
        <v>51795</v>
      </c>
      <c r="C8633" s="107">
        <v>51795</v>
      </c>
      <c r="D8633" s="107">
        <v>70871695</v>
      </c>
      <c r="E8633" s="108">
        <v>6124370000</v>
      </c>
      <c r="F8633" s="107">
        <v>0</v>
      </c>
      <c r="G8633" s="110">
        <v>0.81848300630434556</v>
      </c>
      <c r="H8633" s="110">
        <v>1.0552050276008491</v>
      </c>
      <c r="I8633" s="110">
        <v>1.0949145727342053</v>
      </c>
      <c r="J8633" s="110">
        <v>0.71058631114367377</v>
      </c>
      <c r="K8633" s="110">
        <v>0.51546655016770737</v>
      </c>
      <c r="L8633" s="110">
        <v>0.60834760695272316</v>
      </c>
      <c r="M8633" s="110">
        <v>0.51782982999060012</v>
      </c>
      <c r="N8633" s="110">
        <v>0.42483954706791416</v>
      </c>
      <c r="O8633" s="110">
        <v>0.32091579449902369</v>
      </c>
      <c r="P8633" s="110">
        <v>0.18802704856233546</v>
      </c>
      <c r="Q8633" s="110">
        <v>0.19667733443836929</v>
      </c>
      <c r="R8633" s="110">
        <v>0.34842006958733257</v>
      </c>
      <c r="S8633" s="110">
        <v>0.57045140459182231</v>
      </c>
      <c r="T8633" s="110">
        <v>0.56664272492075651</v>
      </c>
      <c r="U8633" s="110">
        <v>0.56963563571108755</v>
      </c>
    </row>
    <row r="8634" spans="1:21">
      <c r="A8634" s="54">
        <v>8632</v>
      </c>
      <c r="B8634" s="107">
        <v>51800</v>
      </c>
      <c r="C8634" s="107">
        <v>51800</v>
      </c>
      <c r="D8634" s="107">
        <v>4380963</v>
      </c>
      <c r="E8634" s="108">
        <v>3062190000</v>
      </c>
      <c r="F8634" s="107">
        <v>0</v>
      </c>
      <c r="G8634" s="110">
        <v>0.25245523897209937</v>
      </c>
      <c r="H8634" s="110">
        <v>0.82641831895869045</v>
      </c>
      <c r="I8634" s="110">
        <v>1.017435879627353</v>
      </c>
      <c r="J8634" s="110">
        <v>2.0155506491808812</v>
      </c>
      <c r="K8634" s="110">
        <v>2.9885680206363081</v>
      </c>
      <c r="L8634" s="110">
        <v>3.1798090498498417</v>
      </c>
      <c r="M8634" s="110">
        <v>3.0520140933114344</v>
      </c>
      <c r="N8634" s="110">
        <v>2.1645707836884625</v>
      </c>
      <c r="O8634" s="110">
        <v>0.91242425365992397</v>
      </c>
      <c r="P8634" s="110">
        <v>0.54962173805711723</v>
      </c>
      <c r="Q8634" s="110">
        <v>0.20667784245369927</v>
      </c>
      <c r="R8634" s="110">
        <v>0.10950151438102439</v>
      </c>
      <c r="S8634" s="110">
        <v>2.1356913837001823</v>
      </c>
      <c r="T8634" s="110">
        <v>1.4395872818980697</v>
      </c>
      <c r="U8634" s="110">
        <v>2.0122274362057864</v>
      </c>
    </row>
    <row r="8635" spans="1:21">
      <c r="A8635" s="54">
        <v>8633</v>
      </c>
      <c r="B8635" s="107">
        <v>51801</v>
      </c>
      <c r="C8635" s="107">
        <v>51801</v>
      </c>
      <c r="D8635" s="107">
        <v>11172976.999999998</v>
      </c>
      <c r="E8635" s="108">
        <v>6124370000</v>
      </c>
      <c r="F8635" s="107">
        <v>0</v>
      </c>
      <c r="G8635" s="110">
        <v>0.34990182496026012</v>
      </c>
      <c r="H8635" s="110">
        <v>0.53760546630447126</v>
      </c>
      <c r="I8635" s="110">
        <v>0.62292309451418471</v>
      </c>
      <c r="J8635" s="110">
        <v>0.56297999740351368</v>
      </c>
      <c r="K8635" s="110">
        <v>0.3617909772677127</v>
      </c>
      <c r="L8635" s="110">
        <v>0.31973773064614913</v>
      </c>
      <c r="M8635" s="110">
        <v>0.32930808055468636</v>
      </c>
      <c r="N8635" s="110">
        <v>0.34206929895614624</v>
      </c>
      <c r="O8635" s="110">
        <v>0.32906802930306389</v>
      </c>
      <c r="P8635" s="110">
        <v>0.24905048182697762</v>
      </c>
      <c r="Q8635" s="110">
        <v>0.24564677434623391</v>
      </c>
      <c r="R8635" s="110">
        <v>0.27455314294289512</v>
      </c>
      <c r="S8635" s="110">
        <v>0.38992498278472421</v>
      </c>
      <c r="T8635" s="110">
        <v>0.37705290825219118</v>
      </c>
      <c r="U8635" s="110">
        <v>0.38104880910262162</v>
      </c>
    </row>
    <row r="8636" spans="1:21">
      <c r="A8636" s="54">
        <v>8634</v>
      </c>
      <c r="B8636" s="107">
        <v>51805</v>
      </c>
      <c r="C8636" s="107">
        <v>51805</v>
      </c>
      <c r="D8636" s="107">
        <v>3967936</v>
      </c>
      <c r="E8636" s="108">
        <v>9186560000</v>
      </c>
      <c r="F8636" s="107">
        <v>0</v>
      </c>
      <c r="G8636" s="110">
        <v>0.1</v>
      </c>
      <c r="H8636" s="110">
        <v>0.10802429542700022</v>
      </c>
      <c r="I8636" s="110">
        <v>0.19106591872662043</v>
      </c>
      <c r="J8636" s="110">
        <v>0.29920335810333798</v>
      </c>
      <c r="K8636" s="110">
        <v>0.31831874999772264</v>
      </c>
      <c r="L8636" s="110">
        <v>0.28242055279003059</v>
      </c>
      <c r="M8636" s="110">
        <v>0.25042958251892367</v>
      </c>
      <c r="N8636" s="110">
        <v>0.2436308017508996</v>
      </c>
      <c r="O8636" s="110">
        <v>0.22713702747364156</v>
      </c>
      <c r="P8636" s="110">
        <v>0.19576795382711357</v>
      </c>
      <c r="Q8636" s="110">
        <v>0.18418421871500146</v>
      </c>
      <c r="R8636" s="110">
        <v>0.11419921413204286</v>
      </c>
      <c r="S8636" s="110">
        <v>0.22395077271242625</v>
      </c>
      <c r="T8636" s="110">
        <v>0.20953180612186126</v>
      </c>
      <c r="U8636" s="110">
        <v>0.21891439136932331</v>
      </c>
    </row>
    <row r="8637" spans="1:21">
      <c r="A8637" s="54">
        <v>8635</v>
      </c>
      <c r="B8637" s="107">
        <v>51806</v>
      </c>
      <c r="C8637" s="107">
        <v>51806</v>
      </c>
      <c r="D8637" s="107">
        <v>7357445</v>
      </c>
      <c r="E8637" s="108">
        <v>18390200000</v>
      </c>
      <c r="F8637" s="107">
        <v>0</v>
      </c>
      <c r="G8637" s="110">
        <v>0.15181522755787358</v>
      </c>
      <c r="H8637" s="110">
        <v>0.17391422214713514</v>
      </c>
      <c r="I8637" s="110">
        <v>0.24923960467171788</v>
      </c>
      <c r="J8637" s="110">
        <v>0.31370654866665071</v>
      </c>
      <c r="K8637" s="110">
        <v>0.28705096050976092</v>
      </c>
      <c r="L8637" s="110">
        <v>0.28769749166024378</v>
      </c>
      <c r="M8637" s="110">
        <v>0.30463830541562376</v>
      </c>
      <c r="N8637" s="110">
        <v>0.30703447554514907</v>
      </c>
      <c r="O8637" s="110">
        <v>0.27753973220837175</v>
      </c>
      <c r="P8637" s="110">
        <v>0.25566429788368911</v>
      </c>
      <c r="Q8637" s="110">
        <v>0.24721844575106264</v>
      </c>
      <c r="R8637" s="110">
        <v>0.1809461774010456</v>
      </c>
      <c r="S8637" s="110">
        <v>0.26227269914477236</v>
      </c>
      <c r="T8637" s="110">
        <v>0.2530387907848603</v>
      </c>
      <c r="U8637" s="110">
        <v>0.25324265993698913</v>
      </c>
    </row>
    <row r="8638" spans="1:21">
      <c r="A8638" s="54">
        <v>8636</v>
      </c>
      <c r="B8638" s="107">
        <v>51807</v>
      </c>
      <c r="C8638" s="107">
        <v>51807</v>
      </c>
      <c r="D8638" s="107">
        <v>20265</v>
      </c>
      <c r="E8638" s="108">
        <v>3062190000</v>
      </c>
      <c r="F8638" s="107">
        <v>0</v>
      </c>
      <c r="G8638" s="110">
        <v>3.0190124065699151</v>
      </c>
      <c r="H8638" s="110">
        <v>2.6808504221740792</v>
      </c>
      <c r="I8638" s="110">
        <v>2.4078912138763724</v>
      </c>
      <c r="J8638" s="110">
        <v>3.3289073479254223</v>
      </c>
      <c r="K8638" s="110">
        <v>3.8260784481559669</v>
      </c>
      <c r="L8638" s="110">
        <v>4.5637480715256986</v>
      </c>
      <c r="M8638" s="110">
        <v>4.6196616671952224</v>
      </c>
      <c r="N8638" s="110">
        <v>4.9058700948798473</v>
      </c>
      <c r="O8638" s="110">
        <v>5.1211622821323193</v>
      </c>
      <c r="P8638" s="110">
        <v>4.3882801319176235</v>
      </c>
      <c r="Q8638" s="110">
        <v>4.1956252634769005</v>
      </c>
      <c r="R8638" s="110">
        <v>3.7929055512478782</v>
      </c>
      <c r="S8638" s="110">
        <v>0</v>
      </c>
      <c r="T8638" s="110">
        <v>3.9041660750897704</v>
      </c>
      <c r="U8638" s="110">
        <v>3.9041660750897709</v>
      </c>
    </row>
    <row r="8639" spans="1:21">
      <c r="A8639" s="54">
        <v>8637</v>
      </c>
      <c r="B8639" s="107">
        <v>51808</v>
      </c>
      <c r="C8639" s="107">
        <v>51808</v>
      </c>
      <c r="D8639" s="107">
        <v>817425.00000000035</v>
      </c>
      <c r="E8639" s="108">
        <v>3062190000</v>
      </c>
      <c r="F8639" s="107">
        <v>0</v>
      </c>
      <c r="G8639" s="110">
        <v>5.314495376361406</v>
      </c>
      <c r="H8639" s="110">
        <v>7.5155734900471529</v>
      </c>
      <c r="I8639" s="110">
        <v>9.5735818468545677</v>
      </c>
      <c r="J8639" s="110">
        <v>12.680341845999274</v>
      </c>
      <c r="K8639" s="110">
        <v>10.016913943298929</v>
      </c>
      <c r="L8639" s="110">
        <v>8.1907607329824792</v>
      </c>
      <c r="M8639" s="110">
        <v>6.9641774453832195</v>
      </c>
      <c r="N8639" s="110">
        <v>7.2978708535089734</v>
      </c>
      <c r="O8639" s="110">
        <v>7.6579954875694449</v>
      </c>
      <c r="P8639" s="110">
        <v>5.6554792918004608</v>
      </c>
      <c r="Q8639" s="110">
        <v>4.4386716497952055</v>
      </c>
      <c r="R8639" s="110">
        <v>5.3723873115113987</v>
      </c>
      <c r="S8639" s="110">
        <v>8.3659700442724496</v>
      </c>
      <c r="T8639" s="110">
        <v>7.5565207729260448</v>
      </c>
      <c r="U8639" s="110">
        <v>7.7986490160480333</v>
      </c>
    </row>
    <row r="8640" spans="1:21">
      <c r="A8640" s="54">
        <v>8638</v>
      </c>
      <c r="B8640" s="107">
        <v>51809</v>
      </c>
      <c r="C8640" s="107">
        <v>51809</v>
      </c>
      <c r="D8640" s="107">
        <v>4399340.0000000009</v>
      </c>
      <c r="E8640" s="108">
        <v>3062190000</v>
      </c>
      <c r="F8640" s="107">
        <v>0</v>
      </c>
      <c r="G8640" s="110">
        <v>2.2719295883773465</v>
      </c>
      <c r="H8640" s="110">
        <v>3.3096642496128292</v>
      </c>
      <c r="I8640" s="110">
        <v>4.2704737769740024</v>
      </c>
      <c r="J8640" s="110">
        <v>5.5998619993726182</v>
      </c>
      <c r="K8640" s="110">
        <v>4.2878502375750882</v>
      </c>
      <c r="L8640" s="110">
        <v>3.4673796390407694</v>
      </c>
      <c r="M8640" s="110">
        <v>2.8509519708727011</v>
      </c>
      <c r="N8640" s="110">
        <v>2.8785404180875322</v>
      </c>
      <c r="O8640" s="110">
        <v>3.1084805146274643</v>
      </c>
      <c r="P8640" s="110">
        <v>2.3273682327202301</v>
      </c>
      <c r="Q8640" s="110">
        <v>1.7844896324902655</v>
      </c>
      <c r="R8640" s="110">
        <v>2.3658991697741221</v>
      </c>
      <c r="S8640" s="110">
        <v>3.5944161387611575</v>
      </c>
      <c r="T8640" s="110">
        <v>3.2102407857937472</v>
      </c>
      <c r="U8640" s="110">
        <v>3.4535342319944942</v>
      </c>
    </row>
    <row r="8641" spans="1:21">
      <c r="A8641" s="54">
        <v>8639</v>
      </c>
      <c r="B8641" s="107">
        <v>51810</v>
      </c>
      <c r="C8641" s="107">
        <v>51810</v>
      </c>
      <c r="D8641" s="107">
        <v>754858.00000000012</v>
      </c>
      <c r="E8641" s="108">
        <v>3062190000</v>
      </c>
      <c r="F8641" s="107">
        <v>0</v>
      </c>
      <c r="G8641" s="110">
        <v>45.946163327856866</v>
      </c>
      <c r="H8641" s="110">
        <v>49.766699000761093</v>
      </c>
      <c r="I8641" s="110">
        <v>70.131289859571879</v>
      </c>
      <c r="J8641" s="110">
        <v>84.271610307955456</v>
      </c>
      <c r="K8641" s="110">
        <v>89.019306663333239</v>
      </c>
      <c r="L8641" s="110">
        <v>24.323511820040185</v>
      </c>
      <c r="M8641" s="110">
        <v>15.536244262781238</v>
      </c>
      <c r="N8641" s="110">
        <v>23.11049014903417</v>
      </c>
      <c r="O8641" s="110">
        <v>28.300234209136409</v>
      </c>
      <c r="P8641" s="110">
        <v>32.407332032591214</v>
      </c>
      <c r="Q8641" s="110">
        <v>37.736952127395178</v>
      </c>
      <c r="R8641" s="110">
        <v>50.623488585627399</v>
      </c>
      <c r="S8641" s="110">
        <v>37.120216382532035</v>
      </c>
      <c r="T8641" s="110">
        <v>45.931110195507024</v>
      </c>
      <c r="U8641" s="110">
        <v>39.536524563548042</v>
      </c>
    </row>
    <row r="8642" spans="1:21">
      <c r="A8642" s="54">
        <v>8640</v>
      </c>
      <c r="B8642" s="107">
        <v>51811</v>
      </c>
      <c r="C8642" s="107">
        <v>51811</v>
      </c>
      <c r="D8642" s="107">
        <v>9540054</v>
      </c>
      <c r="E8642" s="108">
        <v>3062190000</v>
      </c>
      <c r="F8642" s="107">
        <v>0</v>
      </c>
      <c r="G8642" s="110">
        <v>2.542156303167344</v>
      </c>
      <c r="H8642" s="110">
        <v>2.4745356920671266</v>
      </c>
      <c r="I8642" s="110">
        <v>3.851749593890426</v>
      </c>
      <c r="J8642" s="110">
        <v>5.1263989689102702</v>
      </c>
      <c r="K8642" s="110">
        <v>4.5462178387403931</v>
      </c>
      <c r="L8642" s="110">
        <v>2.2179790451875365</v>
      </c>
      <c r="M8642" s="110">
        <v>1.9630628094814651</v>
      </c>
      <c r="N8642" s="110">
        <v>3.3361636123828124</v>
      </c>
      <c r="O8642" s="110">
        <v>3.9162154786883221</v>
      </c>
      <c r="P8642" s="110">
        <v>3.837323482516259</v>
      </c>
      <c r="Q8642" s="110">
        <v>3.4097007230123419</v>
      </c>
      <c r="R8642" s="110">
        <v>3.6028567089570531</v>
      </c>
      <c r="S8642" s="110">
        <v>3.4122190687880605</v>
      </c>
      <c r="T8642" s="110">
        <v>3.4020300214167793</v>
      </c>
      <c r="U8642" s="110">
        <v>3.4109986916252519</v>
      </c>
    </row>
    <row r="8643" spans="1:21">
      <c r="A8643" s="54">
        <v>8641</v>
      </c>
      <c r="B8643" s="107">
        <v>51812</v>
      </c>
      <c r="C8643" s="107">
        <v>51812</v>
      </c>
      <c r="D8643" s="107">
        <v>900422.99999999988</v>
      </c>
      <c r="E8643" s="108">
        <v>3062190000</v>
      </c>
      <c r="F8643" s="107">
        <v>0</v>
      </c>
      <c r="G8643" s="110">
        <v>2.9114408469786066</v>
      </c>
      <c r="H8643" s="110">
        <v>2.7557017938031056</v>
      </c>
      <c r="I8643" s="110">
        <v>3.6883861503098916</v>
      </c>
      <c r="J8643" s="110">
        <v>4.8360261851259896</v>
      </c>
      <c r="K8643" s="110">
        <v>3.90333187756706</v>
      </c>
      <c r="L8643" s="110">
        <v>3.4657225005178414</v>
      </c>
      <c r="M8643" s="110">
        <v>3.8901419079033941</v>
      </c>
      <c r="N8643" s="110">
        <v>6.0518189875259845</v>
      </c>
      <c r="O8643" s="110">
        <v>6.7428481887095906</v>
      </c>
      <c r="P8643" s="110">
        <v>5.7880357975954215</v>
      </c>
      <c r="Q8643" s="110">
        <v>4.7734804584205852</v>
      </c>
      <c r="R8643" s="110">
        <v>4.3277031500232006</v>
      </c>
      <c r="S8643" s="110">
        <v>4.3552126851316837</v>
      </c>
      <c r="T8643" s="110">
        <v>4.4278864870400554</v>
      </c>
      <c r="U8643" s="110">
        <v>4.360085515030983</v>
      </c>
    </row>
    <row r="8644" spans="1:21">
      <c r="A8644" s="54">
        <v>8642</v>
      </c>
      <c r="B8644" s="107">
        <v>51813</v>
      </c>
      <c r="C8644" s="107">
        <v>51813</v>
      </c>
      <c r="D8644" s="107">
        <v>643936</v>
      </c>
      <c r="E8644" s="108">
        <v>3064690000</v>
      </c>
      <c r="F8644" s="107">
        <v>0</v>
      </c>
      <c r="G8644" s="110">
        <v>0.1</v>
      </c>
      <c r="H8644" s="110">
        <v>0.1</v>
      </c>
      <c r="I8644" s="110">
        <v>0.1</v>
      </c>
      <c r="J8644" s="110">
        <v>0.1</v>
      </c>
      <c r="K8644" s="110">
        <v>0.1</v>
      </c>
      <c r="L8644" s="110">
        <v>0.1</v>
      </c>
      <c r="M8644" s="110">
        <v>0.1</v>
      </c>
      <c r="N8644" s="110">
        <v>0.1</v>
      </c>
      <c r="O8644" s="110">
        <v>0.1</v>
      </c>
      <c r="P8644" s="110">
        <v>0.1</v>
      </c>
      <c r="Q8644" s="110">
        <v>0.1</v>
      </c>
      <c r="R8644" s="110">
        <v>0.1</v>
      </c>
      <c r="S8644" s="110">
        <v>0</v>
      </c>
      <c r="T8644" s="110">
        <v>9.9999999999999992E-2</v>
      </c>
      <c r="U8644" s="110">
        <v>9.9999999999999992E-2</v>
      </c>
    </row>
    <row r="8645" spans="1:21">
      <c r="A8645" s="54">
        <v>8643</v>
      </c>
      <c r="B8645" s="107">
        <v>51861</v>
      </c>
      <c r="C8645" s="107">
        <v>51861</v>
      </c>
      <c r="D8645" s="107">
        <v>221613.99999999997</v>
      </c>
      <c r="E8645" s="108">
        <v>9200690000</v>
      </c>
      <c r="F8645" s="107">
        <v>0</v>
      </c>
      <c r="G8645" s="110">
        <v>0.18203077752959401</v>
      </c>
      <c r="H8645" s="110">
        <v>0.188008303706347</v>
      </c>
      <c r="I8645" s="110">
        <v>0.1867823587098853</v>
      </c>
      <c r="J8645" s="110">
        <v>0.15794360388475265</v>
      </c>
      <c r="K8645" s="110">
        <v>0.11125714091763217</v>
      </c>
      <c r="L8645" s="110">
        <v>0.11439304694090294</v>
      </c>
      <c r="M8645" s="110">
        <v>0.20081703820396296</v>
      </c>
      <c r="N8645" s="110">
        <v>0.32798991702077368</v>
      </c>
      <c r="O8645" s="110">
        <v>0.42416700535733876</v>
      </c>
      <c r="P8645" s="110">
        <v>0.4195585038694174</v>
      </c>
      <c r="Q8645" s="110">
        <v>0.42080292976925976</v>
      </c>
      <c r="R8645" s="110">
        <v>0.33753573603327136</v>
      </c>
      <c r="S8645" s="110">
        <v>0.24768614316665069</v>
      </c>
      <c r="T8645" s="110">
        <v>0.25594053016192819</v>
      </c>
      <c r="U8645" s="110">
        <v>0.24982492235046952</v>
      </c>
    </row>
    <row r="8646" spans="1:21">
      <c r="A8646" s="54">
        <v>8644</v>
      </c>
      <c r="B8646" s="107">
        <v>51862</v>
      </c>
      <c r="C8646" s="107">
        <v>51862</v>
      </c>
      <c r="D8646" s="107">
        <v>1436809</v>
      </c>
      <c r="E8646" s="108">
        <v>6131660000</v>
      </c>
      <c r="F8646" s="107">
        <v>0</v>
      </c>
      <c r="G8646" s="110">
        <v>0.170722949647068</v>
      </c>
      <c r="H8646" s="110">
        <v>0.18707971781985214</v>
      </c>
      <c r="I8646" s="110">
        <v>0.18697573288974972</v>
      </c>
      <c r="J8646" s="110">
        <v>0.1395115168407772</v>
      </c>
      <c r="K8646" s="110">
        <v>0.1</v>
      </c>
      <c r="L8646" s="110">
        <v>0.11253477979691326</v>
      </c>
      <c r="M8646" s="110">
        <v>0.23347422207045268</v>
      </c>
      <c r="N8646" s="110">
        <v>0.56674359444533828</v>
      </c>
      <c r="O8646" s="110">
        <v>1.319546022640155</v>
      </c>
      <c r="P8646" s="110">
        <v>1.7077430064442158</v>
      </c>
      <c r="Q8646" s="110">
        <v>1.6735251736040855</v>
      </c>
      <c r="R8646" s="110">
        <v>0.69493973647103813</v>
      </c>
      <c r="S8646" s="110">
        <v>0.43793325116468512</v>
      </c>
      <c r="T8646" s="110">
        <v>0.59106637105580384</v>
      </c>
      <c r="U8646" s="110">
        <v>0.48276437514698217</v>
      </c>
    </row>
    <row r="8647" spans="1:21">
      <c r="A8647" s="54">
        <v>8645</v>
      </c>
      <c r="B8647" s="107">
        <v>51863</v>
      </c>
      <c r="C8647" s="107">
        <v>51863</v>
      </c>
      <c r="D8647" s="107">
        <v>639947</v>
      </c>
      <c r="E8647" s="108">
        <v>15302300000</v>
      </c>
      <c r="F8647" s="107">
        <v>0</v>
      </c>
      <c r="G8647" s="110">
        <v>1.0296108138798337</v>
      </c>
      <c r="H8647" s="110">
        <v>1.5617237950928757</v>
      </c>
      <c r="I8647" s="110">
        <v>1.2925006909747927</v>
      </c>
      <c r="J8647" s="110">
        <v>1.1946411360610429</v>
      </c>
      <c r="K8647" s="110">
        <v>0.75198468513109595</v>
      </c>
      <c r="L8647" s="110">
        <v>0.35722583791814183</v>
      </c>
      <c r="M8647" s="110">
        <v>0.31015030307225083</v>
      </c>
      <c r="N8647" s="110">
        <v>0.24884080560211047</v>
      </c>
      <c r="O8647" s="110">
        <v>0.15490948705713203</v>
      </c>
      <c r="P8647" s="110">
        <v>0.17816467037634354</v>
      </c>
      <c r="Q8647" s="110">
        <v>0.32432384815730519</v>
      </c>
      <c r="R8647" s="110">
        <v>0.71164984081639859</v>
      </c>
      <c r="S8647" s="110">
        <v>0.93263982138898316</v>
      </c>
      <c r="T8647" s="110">
        <v>0.6763104928449436</v>
      </c>
      <c r="U8647" s="110">
        <v>0.69358291275702388</v>
      </c>
    </row>
    <row r="8648" spans="1:21">
      <c r="A8648" s="54">
        <v>8646</v>
      </c>
      <c r="B8648" s="107">
        <v>51864</v>
      </c>
      <c r="C8648" s="107">
        <v>51864</v>
      </c>
      <c r="D8648" s="107">
        <v>248905.00000000003</v>
      </c>
      <c r="E8648" s="108">
        <v>6126880000</v>
      </c>
      <c r="F8648" s="107">
        <v>0</v>
      </c>
      <c r="G8648" s="110">
        <v>0.65750749706896061</v>
      </c>
      <c r="H8648" s="110">
        <v>0.91608008007231223</v>
      </c>
      <c r="I8648" s="110">
        <v>0.59436873609791074</v>
      </c>
      <c r="J8648" s="110">
        <v>0.44440461405259357</v>
      </c>
      <c r="K8648" s="110">
        <v>0.29945018174038568</v>
      </c>
      <c r="L8648" s="110">
        <v>0.1636026875061872</v>
      </c>
      <c r="M8648" s="110">
        <v>0.19404968292530062</v>
      </c>
      <c r="N8648" s="110">
        <v>0.21220195436445671</v>
      </c>
      <c r="O8648" s="110">
        <v>0.12058530018482072</v>
      </c>
      <c r="P8648" s="110">
        <v>0.11635328150233383</v>
      </c>
      <c r="Q8648" s="110">
        <v>0.18614773653797664</v>
      </c>
      <c r="R8648" s="110">
        <v>0.34759602041965437</v>
      </c>
      <c r="S8648" s="110">
        <v>0</v>
      </c>
      <c r="T8648" s="110">
        <v>0.35436231437274107</v>
      </c>
      <c r="U8648" s="110">
        <v>0.35436231437274096</v>
      </c>
    </row>
    <row r="8649" spans="1:21">
      <c r="A8649" s="54">
        <v>8647</v>
      </c>
      <c r="B8649" s="107">
        <v>51871</v>
      </c>
      <c r="C8649" s="107">
        <v>51871</v>
      </c>
      <c r="D8649" s="107">
        <v>743468.99999999988</v>
      </c>
      <c r="E8649" s="108">
        <v>6126880000</v>
      </c>
      <c r="F8649" s="107">
        <v>0</v>
      </c>
      <c r="G8649" s="110">
        <v>2.9915511694501644</v>
      </c>
      <c r="H8649" s="110">
        <v>4.1176073595144169</v>
      </c>
      <c r="I8649" s="110">
        <v>3.4780544122262982</v>
      </c>
      <c r="J8649" s="110">
        <v>2.0481564211900096</v>
      </c>
      <c r="K8649" s="110">
        <v>0.83067569827194776</v>
      </c>
      <c r="L8649" s="110">
        <v>0.24404987866290362</v>
      </c>
      <c r="M8649" s="110">
        <v>0.36578911450743867</v>
      </c>
      <c r="N8649" s="110">
        <v>0.74869145884239696</v>
      </c>
      <c r="O8649" s="110">
        <v>0.96346297781571633</v>
      </c>
      <c r="P8649" s="110">
        <v>0.82564914428665226</v>
      </c>
      <c r="Q8649" s="110">
        <v>1.017537639075804</v>
      </c>
      <c r="R8649" s="110">
        <v>1.7070447136653659</v>
      </c>
      <c r="S8649" s="110">
        <v>1.5026308717824197</v>
      </c>
      <c r="T8649" s="110">
        <v>1.6115224989590926</v>
      </c>
      <c r="U8649" s="110">
        <v>1.6076047268188305</v>
      </c>
    </row>
    <row r="8650" spans="1:21">
      <c r="A8650" s="54">
        <v>8648</v>
      </c>
      <c r="B8650" s="107">
        <v>51872</v>
      </c>
      <c r="C8650" s="107">
        <v>51872</v>
      </c>
      <c r="D8650" s="107">
        <v>2438327</v>
      </c>
      <c r="E8650" s="108">
        <v>9186330000</v>
      </c>
      <c r="F8650" s="107">
        <v>0</v>
      </c>
      <c r="G8650" s="110">
        <v>4.1687363295076398</v>
      </c>
      <c r="H8650" s="110">
        <v>4.9231759289503287</v>
      </c>
      <c r="I8650" s="110">
        <v>3.3462424184704584</v>
      </c>
      <c r="J8650" s="110">
        <v>2.2833357278233515</v>
      </c>
      <c r="K8650" s="110">
        <v>1.7925790819835443</v>
      </c>
      <c r="L8650" s="110">
        <v>0.58244754791684428</v>
      </c>
      <c r="M8650" s="110">
        <v>0.54982625673227692</v>
      </c>
      <c r="N8650" s="110">
        <v>1.0640247010011867</v>
      </c>
      <c r="O8650" s="110">
        <v>1.2149352698513904</v>
      </c>
      <c r="P8650" s="110">
        <v>1.1353453772136191</v>
      </c>
      <c r="Q8650" s="110">
        <v>1.53445604029373</v>
      </c>
      <c r="R8650" s="110">
        <v>2.6723237275264711</v>
      </c>
      <c r="S8650" s="110">
        <v>1.8826453612867289</v>
      </c>
      <c r="T8650" s="110">
        <v>2.1056190339392367</v>
      </c>
      <c r="U8650" s="110">
        <v>2.0905353058926348</v>
      </c>
    </row>
    <row r="8651" spans="1:21">
      <c r="A8651" s="54">
        <v>8649</v>
      </c>
      <c r="B8651" s="107">
        <v>51873</v>
      </c>
      <c r="C8651" s="107">
        <v>51873</v>
      </c>
      <c r="D8651" s="107">
        <v>46534943.999999985</v>
      </c>
      <c r="E8651" s="108">
        <v>106690000000</v>
      </c>
      <c r="F8651" s="107">
        <v>0</v>
      </c>
      <c r="G8651" s="110">
        <v>13.215329833411777</v>
      </c>
      <c r="H8651" s="110">
        <v>15.019570889354195</v>
      </c>
      <c r="I8651" s="110">
        <v>9.7970229204402326</v>
      </c>
      <c r="J8651" s="110">
        <v>8.0800401245467306</v>
      </c>
      <c r="K8651" s="110">
        <v>6.2264959097144859</v>
      </c>
      <c r="L8651" s="110">
        <v>4.0403464530060367</v>
      </c>
      <c r="M8651" s="110">
        <v>3.2118363635109715</v>
      </c>
      <c r="N8651" s="110">
        <v>3.6292481341305085</v>
      </c>
      <c r="O8651" s="110">
        <v>4.1500687351438907</v>
      </c>
      <c r="P8651" s="110">
        <v>4.0638938939924492</v>
      </c>
      <c r="Q8651" s="110">
        <v>6.4690296470825848</v>
      </c>
      <c r="R8651" s="110">
        <v>10.514332615304141</v>
      </c>
      <c r="S8651" s="110">
        <v>6.3483994237122854</v>
      </c>
      <c r="T8651" s="110">
        <v>7.368101293303166</v>
      </c>
      <c r="U8651" s="110">
        <v>6.7606597212982802</v>
      </c>
    </row>
    <row r="8652" spans="1:21">
      <c r="A8652" s="54">
        <v>8650</v>
      </c>
      <c r="B8652" s="107">
        <v>51874</v>
      </c>
      <c r="C8652" s="107">
        <v>51874</v>
      </c>
      <c r="D8652" s="107">
        <v>12984526.999999998</v>
      </c>
      <c r="E8652" s="108">
        <v>9186330000</v>
      </c>
      <c r="F8652" s="107">
        <v>0</v>
      </c>
      <c r="G8652" s="110">
        <v>3.0352528075098197</v>
      </c>
      <c r="H8652" s="110">
        <v>4.0449374702320284</v>
      </c>
      <c r="I8652" s="110">
        <v>3.2676153961120167</v>
      </c>
      <c r="J8652" s="110">
        <v>2.4838524550450973</v>
      </c>
      <c r="K8652" s="110">
        <v>1.0556697226663168</v>
      </c>
      <c r="L8652" s="110">
        <v>0.19617134051459897</v>
      </c>
      <c r="M8652" s="110">
        <v>0.32442215076924963</v>
      </c>
      <c r="N8652" s="110">
        <v>0.65589551694987125</v>
      </c>
      <c r="O8652" s="110">
        <v>0.81948570593635151</v>
      </c>
      <c r="P8652" s="110">
        <v>0.7101615605139534</v>
      </c>
      <c r="Q8652" s="110">
        <v>0.98507154788123885</v>
      </c>
      <c r="R8652" s="110">
        <v>1.7081890842688241</v>
      </c>
      <c r="S8652" s="110">
        <v>1.9593984205182085</v>
      </c>
      <c r="T8652" s="110">
        <v>1.6072270631999472</v>
      </c>
      <c r="U8652" s="110">
        <v>1.6118745925833373</v>
      </c>
    </row>
    <row r="8653" spans="1:21">
      <c r="A8653" s="54">
        <v>8651</v>
      </c>
      <c r="B8653" s="107">
        <v>51875</v>
      </c>
      <c r="C8653" s="107">
        <v>51875</v>
      </c>
      <c r="D8653" s="107">
        <v>56958546.000000007</v>
      </c>
      <c r="E8653" s="108">
        <v>76074800000</v>
      </c>
      <c r="F8653" s="107">
        <v>0</v>
      </c>
      <c r="G8653" s="110">
        <v>12.24798347019137</v>
      </c>
      <c r="H8653" s="110">
        <v>17.040813660662224</v>
      </c>
      <c r="I8653" s="110">
        <v>16.668747152650045</v>
      </c>
      <c r="J8653" s="110">
        <v>16.261908141161182</v>
      </c>
      <c r="K8653" s="110">
        <v>12.065821716877553</v>
      </c>
      <c r="L8653" s="110">
        <v>2.9654491217558174</v>
      </c>
      <c r="M8653" s="110">
        <v>2.8727558352736327</v>
      </c>
      <c r="N8653" s="110">
        <v>2.6958980666365089</v>
      </c>
      <c r="O8653" s="110">
        <v>1.9563013179687807</v>
      </c>
      <c r="P8653" s="110">
        <v>2.2459416545922486</v>
      </c>
      <c r="Q8653" s="110">
        <v>5.5172794717564688</v>
      </c>
      <c r="R8653" s="110">
        <v>8.5368768454701787</v>
      </c>
      <c r="S8653" s="110">
        <v>8.916993277468551</v>
      </c>
      <c r="T8653" s="110">
        <v>8.4229813712496675</v>
      </c>
      <c r="U8653" s="110">
        <v>8.7444412684181252</v>
      </c>
    </row>
    <row r="8654" spans="1:21">
      <c r="A8654" s="54">
        <v>8652</v>
      </c>
      <c r="B8654" s="107">
        <v>51876</v>
      </c>
      <c r="C8654" s="107">
        <v>51876</v>
      </c>
      <c r="D8654" s="107">
        <v>3299269</v>
      </c>
      <c r="E8654" s="108">
        <v>15296100000</v>
      </c>
      <c r="F8654" s="107">
        <v>0</v>
      </c>
      <c r="G8654" s="110">
        <v>2.3422145663092864</v>
      </c>
      <c r="H8654" s="110">
        <v>2.8223741997015344</v>
      </c>
      <c r="I8654" s="110">
        <v>2.2634615367055204</v>
      </c>
      <c r="J8654" s="110">
        <v>2.1665374918861677</v>
      </c>
      <c r="K8654" s="110">
        <v>1.798114660500127</v>
      </c>
      <c r="L8654" s="110">
        <v>1.0497220401593048</v>
      </c>
      <c r="M8654" s="110">
        <v>0.68139763416302868</v>
      </c>
      <c r="N8654" s="110">
        <v>0.75066104428293956</v>
      </c>
      <c r="O8654" s="110">
        <v>0.8650157447835054</v>
      </c>
      <c r="P8654" s="110">
        <v>0.8837686820033066</v>
      </c>
      <c r="Q8654" s="110">
        <v>1.0798631368410185</v>
      </c>
      <c r="R8654" s="110">
        <v>1.3679564827337503</v>
      </c>
      <c r="S8654" s="110">
        <v>1.8552812948479183</v>
      </c>
      <c r="T8654" s="110">
        <v>1.5059239350057909</v>
      </c>
      <c r="U8654" s="110">
        <v>1.5503384701904819</v>
      </c>
    </row>
    <row r="8655" spans="1:21">
      <c r="A8655" s="54">
        <v>8653</v>
      </c>
      <c r="B8655" s="107">
        <v>51877</v>
      </c>
      <c r="C8655" s="107">
        <v>51877</v>
      </c>
      <c r="D8655" s="107">
        <v>2723695</v>
      </c>
      <c r="E8655" s="108">
        <v>15296100000</v>
      </c>
      <c r="F8655" s="107">
        <v>0</v>
      </c>
      <c r="G8655" s="110">
        <v>5.789954336361296</v>
      </c>
      <c r="H8655" s="110">
        <v>6.6073270087858207</v>
      </c>
      <c r="I8655" s="110">
        <v>5.3889239691356519</v>
      </c>
      <c r="J8655" s="110">
        <v>5.7659425907801891</v>
      </c>
      <c r="K8655" s="110">
        <v>3.7621235250602094</v>
      </c>
      <c r="L8655" s="110">
        <v>1.1741434472053318</v>
      </c>
      <c r="M8655" s="110">
        <v>1.0102974952739563</v>
      </c>
      <c r="N8655" s="110">
        <v>1.7741322869465255</v>
      </c>
      <c r="O8655" s="110">
        <v>1.6932649679992695</v>
      </c>
      <c r="P8655" s="110">
        <v>1.2952752680990802</v>
      </c>
      <c r="Q8655" s="110">
        <v>2.1437468844898753</v>
      </c>
      <c r="R8655" s="110">
        <v>3.7004102756066972</v>
      </c>
      <c r="S8655" s="110">
        <v>4.2770761197935068</v>
      </c>
      <c r="T8655" s="110">
        <v>3.3421285046453257</v>
      </c>
      <c r="U8655" s="110">
        <v>3.3665064580257855</v>
      </c>
    </row>
    <row r="8656" spans="1:21">
      <c r="A8656" s="54">
        <v>8654</v>
      </c>
      <c r="B8656" s="107">
        <v>51880</v>
      </c>
      <c r="C8656" s="107">
        <v>51880</v>
      </c>
      <c r="D8656" s="107">
        <v>1476811.0000000002</v>
      </c>
      <c r="E8656" s="108">
        <v>3064690000</v>
      </c>
      <c r="F8656" s="107">
        <v>0</v>
      </c>
      <c r="G8656" s="110">
        <v>8.0599884776746649</v>
      </c>
      <c r="H8656" s="110">
        <v>11.109655976685985</v>
      </c>
      <c r="I8656" s="110">
        <v>8.8171503565505596</v>
      </c>
      <c r="J8656" s="110">
        <v>10.159532732368026</v>
      </c>
      <c r="K8656" s="110">
        <v>1.890972039161718</v>
      </c>
      <c r="L8656" s="110">
        <v>0.51970150759752509</v>
      </c>
      <c r="M8656" s="110">
        <v>0.71633332301787522</v>
      </c>
      <c r="N8656" s="110">
        <v>1.6555059680391591</v>
      </c>
      <c r="O8656" s="110">
        <v>1.697230082814118</v>
      </c>
      <c r="P8656" s="110">
        <v>2.123897019117126</v>
      </c>
      <c r="Q8656" s="110">
        <v>3.9082807458207225</v>
      </c>
      <c r="R8656" s="110">
        <v>5.4030351160449266</v>
      </c>
      <c r="S8656" s="110">
        <v>6.5435076328203587</v>
      </c>
      <c r="T8656" s="110">
        <v>4.6717736120743671</v>
      </c>
      <c r="U8656" s="110">
        <v>4.9410285555325073</v>
      </c>
    </row>
    <row r="8657" spans="1:21">
      <c r="A8657" s="54">
        <v>8655</v>
      </c>
      <c r="B8657" s="107">
        <v>51881</v>
      </c>
      <c r="C8657" s="107">
        <v>51881</v>
      </c>
      <c r="D8657" s="107">
        <v>5126527</v>
      </c>
      <c r="E8657" s="108">
        <v>6126880000</v>
      </c>
      <c r="F8657" s="107">
        <v>0</v>
      </c>
      <c r="G8657" s="110">
        <v>10.485442738763169</v>
      </c>
      <c r="H8657" s="110">
        <v>12.57996874241676</v>
      </c>
      <c r="I8657" s="110">
        <v>12.758231622661551</v>
      </c>
      <c r="J8657" s="110">
        <v>12.830719895684817</v>
      </c>
      <c r="K8657" s="110">
        <v>3.7843550183674957</v>
      </c>
      <c r="L8657" s="110">
        <v>1.0370826874178181</v>
      </c>
      <c r="M8657" s="110">
        <v>0.93595380853327537</v>
      </c>
      <c r="N8657" s="110">
        <v>2.1685928597717297</v>
      </c>
      <c r="O8657" s="110">
        <v>2.5900788841281965</v>
      </c>
      <c r="P8657" s="110">
        <v>2.17802622656958</v>
      </c>
      <c r="Q8657" s="110">
        <v>3.4247105627949814</v>
      </c>
      <c r="R8657" s="110">
        <v>6.6017957034292909</v>
      </c>
      <c r="S8657" s="110">
        <v>7.3643866978235435</v>
      </c>
      <c r="T8657" s="110">
        <v>5.9479132292115544</v>
      </c>
      <c r="U8657" s="110">
        <v>6.623992607005496</v>
      </c>
    </row>
    <row r="8658" spans="1:21">
      <c r="A8658" s="54">
        <v>8656</v>
      </c>
      <c r="B8658" s="107">
        <v>51882</v>
      </c>
      <c r="C8658" s="107">
        <v>51882</v>
      </c>
      <c r="D8658" s="107">
        <v>25606386.999999989</v>
      </c>
      <c r="E8658" s="108">
        <v>6126880000</v>
      </c>
      <c r="F8658" s="107">
        <v>0</v>
      </c>
      <c r="G8658" s="110">
        <v>21.205381136304744</v>
      </c>
      <c r="H8658" s="110">
        <v>21.960468123967875</v>
      </c>
      <c r="I8658" s="110">
        <v>23.124251904566339</v>
      </c>
      <c r="J8658" s="110">
        <v>29.787789652846826</v>
      </c>
      <c r="K8658" s="110">
        <v>30.164991929118806</v>
      </c>
      <c r="L8658" s="110">
        <v>6.0544329212900205</v>
      </c>
      <c r="M8658" s="110">
        <v>3.1134897251274354</v>
      </c>
      <c r="N8658" s="110">
        <v>5.82420896921903</v>
      </c>
      <c r="O8658" s="110">
        <v>7.6283235446642985</v>
      </c>
      <c r="P8658" s="110">
        <v>7.5713516369713023</v>
      </c>
      <c r="Q8658" s="110">
        <v>11.068795410534303</v>
      </c>
      <c r="R8658" s="110">
        <v>13.851377045021872</v>
      </c>
      <c r="S8658" s="110">
        <v>20.947951641293521</v>
      </c>
      <c r="T8658" s="110">
        <v>15.112905166636073</v>
      </c>
      <c r="U8658" s="110">
        <v>19.041263374576552</v>
      </c>
    </row>
    <row r="8659" spans="1:21">
      <c r="A8659" s="54">
        <v>8657</v>
      </c>
      <c r="B8659" s="107">
        <v>51883</v>
      </c>
      <c r="C8659" s="107">
        <v>51883</v>
      </c>
      <c r="D8659" s="107">
        <v>3832858.0000000005</v>
      </c>
      <c r="E8659" s="108">
        <v>9191570000</v>
      </c>
      <c r="F8659" s="107">
        <v>0</v>
      </c>
      <c r="G8659" s="110">
        <v>0.50454482201253281</v>
      </c>
      <c r="H8659" s="110">
        <v>0.63537644377142333</v>
      </c>
      <c r="I8659" s="110">
        <v>0.65506663873746063</v>
      </c>
      <c r="J8659" s="110">
        <v>0.59894285689064253</v>
      </c>
      <c r="K8659" s="110">
        <v>0.4998497005233079</v>
      </c>
      <c r="L8659" s="110">
        <v>0.40215259668936498</v>
      </c>
      <c r="M8659" s="110">
        <v>0.24142775980416875</v>
      </c>
      <c r="N8659" s="110">
        <v>0.1505025661394703</v>
      </c>
      <c r="O8659" s="110">
        <v>0.12207597320034456</v>
      </c>
      <c r="P8659" s="110">
        <v>0.11823308565142442</v>
      </c>
      <c r="Q8659" s="110">
        <v>0.19881316219492218</v>
      </c>
      <c r="R8659" s="110">
        <v>0.36584394793071529</v>
      </c>
      <c r="S8659" s="110">
        <v>0.5815318573142233</v>
      </c>
      <c r="T8659" s="110">
        <v>0.37440246279548145</v>
      </c>
      <c r="U8659" s="110">
        <v>0.37637142681379104</v>
      </c>
    </row>
    <row r="8660" spans="1:21">
      <c r="A8660" s="54">
        <v>8658</v>
      </c>
      <c r="B8660" s="107">
        <v>51969</v>
      </c>
      <c r="C8660" s="107">
        <v>51969</v>
      </c>
      <c r="D8660" s="107">
        <v>794971.99999999988</v>
      </c>
      <c r="E8660" s="108">
        <v>3064690000</v>
      </c>
      <c r="F8660" s="107">
        <v>0</v>
      </c>
      <c r="G8660" s="110">
        <v>63.181379293963367</v>
      </c>
      <c r="H8660" s="110">
        <v>100</v>
      </c>
      <c r="I8660" s="110">
        <v>100</v>
      </c>
      <c r="J8660" s="110">
        <v>70.051637605822179</v>
      </c>
      <c r="K8660" s="110">
        <v>19.824663017262473</v>
      </c>
      <c r="L8660" s="110">
        <v>80.163555218277892</v>
      </c>
      <c r="M8660" s="110">
        <v>100</v>
      </c>
      <c r="N8660" s="110">
        <v>100</v>
      </c>
      <c r="O8660" s="110">
        <v>100</v>
      </c>
      <c r="P8660" s="110">
        <v>27.833848104422962</v>
      </c>
      <c r="Q8660" s="110">
        <v>27.323829054199649</v>
      </c>
      <c r="R8660" s="110">
        <v>41.584615914345093</v>
      </c>
      <c r="S8660" s="110">
        <v>0</v>
      </c>
      <c r="T8660" s="110">
        <v>69.163627350691144</v>
      </c>
      <c r="U8660" s="110">
        <v>69.163627350691144</v>
      </c>
    </row>
    <row r="8661" spans="1:21">
      <c r="A8661" s="54">
        <v>8659</v>
      </c>
      <c r="B8661" s="107">
        <v>51970</v>
      </c>
      <c r="C8661" s="107">
        <v>51970</v>
      </c>
      <c r="D8661" s="107">
        <v>73923</v>
      </c>
      <c r="E8661" s="108">
        <v>3064690000</v>
      </c>
      <c r="F8661" s="107">
        <v>0</v>
      </c>
      <c r="G8661" s="110">
        <v>100</v>
      </c>
      <c r="H8661" s="110">
        <v>100</v>
      </c>
      <c r="I8661" s="110">
        <v>100</v>
      </c>
      <c r="J8661" s="110">
        <v>100</v>
      </c>
      <c r="K8661" s="110">
        <v>100</v>
      </c>
      <c r="L8661" s="110">
        <v>100</v>
      </c>
      <c r="M8661" s="110">
        <v>100</v>
      </c>
      <c r="N8661" s="110">
        <v>100</v>
      </c>
      <c r="O8661" s="110">
        <v>100</v>
      </c>
      <c r="P8661" s="110">
        <v>100</v>
      </c>
      <c r="Q8661" s="110">
        <v>100</v>
      </c>
      <c r="R8661" s="110">
        <v>100</v>
      </c>
      <c r="S8661" s="110">
        <v>0</v>
      </c>
      <c r="T8661" s="110">
        <v>100</v>
      </c>
      <c r="U8661" s="110">
        <v>100</v>
      </c>
    </row>
    <row r="8662" spans="1:21">
      <c r="A8662" s="54">
        <v>8660</v>
      </c>
      <c r="B8662" s="107">
        <v>51971</v>
      </c>
      <c r="C8662" s="107">
        <v>51971</v>
      </c>
      <c r="D8662" s="107">
        <v>42513888.000000007</v>
      </c>
      <c r="E8662" s="108">
        <v>3064690000</v>
      </c>
      <c r="F8662" s="107">
        <v>0</v>
      </c>
      <c r="G8662" s="110">
        <v>0.52359424789549869</v>
      </c>
      <c r="H8662" s="110">
        <v>0.78874912914422257</v>
      </c>
      <c r="I8662" s="110">
        <v>0.8228448618452544</v>
      </c>
      <c r="J8662" s="110">
        <v>1.1504875286579359</v>
      </c>
      <c r="K8662" s="110">
        <v>1.2712327642915708</v>
      </c>
      <c r="L8662" s="110">
        <v>2.0163097004570516</v>
      </c>
      <c r="M8662" s="110">
        <v>3.780396700798843</v>
      </c>
      <c r="N8662" s="110">
        <v>3.0686225441693864</v>
      </c>
      <c r="O8662" s="110">
        <v>2.3456461410221383</v>
      </c>
      <c r="P8662" s="110">
        <v>1.2775986759986948</v>
      </c>
      <c r="Q8662" s="110">
        <v>0.41814218135632808</v>
      </c>
      <c r="R8662" s="110">
        <v>0.38294477967951046</v>
      </c>
      <c r="S8662" s="110">
        <v>1.6693025769420688</v>
      </c>
      <c r="T8662" s="110">
        <v>1.4872141046097027</v>
      </c>
      <c r="U8662" s="110">
        <v>1.6644611840299925</v>
      </c>
    </row>
    <row r="8663" spans="1:21">
      <c r="A8663" s="54">
        <v>8661</v>
      </c>
      <c r="B8663" s="107">
        <v>51973</v>
      </c>
      <c r="C8663" s="107">
        <v>51973</v>
      </c>
      <c r="D8663" s="107">
        <v>53450230</v>
      </c>
      <c r="E8663" s="108">
        <v>3064690000</v>
      </c>
      <c r="F8663" s="107">
        <v>0</v>
      </c>
      <c r="G8663" s="110">
        <v>0.44058093952994271</v>
      </c>
      <c r="H8663" s="110">
        <v>0.73784731031016459</v>
      </c>
      <c r="I8663" s="110">
        <v>0.90320255179455489</v>
      </c>
      <c r="J8663" s="110">
        <v>1.020861230294277</v>
      </c>
      <c r="K8663" s="110">
        <v>0.89613377722055798</v>
      </c>
      <c r="L8663" s="110">
        <v>1.8201926349994295</v>
      </c>
      <c r="M8663" s="110">
        <v>3.1006272977071747</v>
      </c>
      <c r="N8663" s="110">
        <v>3.8458490350231425</v>
      </c>
      <c r="O8663" s="110">
        <v>3.4195371336833049</v>
      </c>
      <c r="P8663" s="110">
        <v>2.42348810982865</v>
      </c>
      <c r="Q8663" s="110">
        <v>0.64383504812392245</v>
      </c>
      <c r="R8663" s="110">
        <v>0.44943528585035714</v>
      </c>
      <c r="S8663" s="110">
        <v>1.2608971408365359</v>
      </c>
      <c r="T8663" s="110">
        <v>1.6417991961971232</v>
      </c>
      <c r="U8663" s="110">
        <v>1.2752898104737553</v>
      </c>
    </row>
    <row r="8664" spans="1:21">
      <c r="A8664" s="54">
        <v>8662</v>
      </c>
      <c r="B8664" s="107">
        <v>51974</v>
      </c>
      <c r="C8664" s="107">
        <v>51974</v>
      </c>
      <c r="D8664" s="107">
        <v>110595940.99999997</v>
      </c>
      <c r="E8664" s="108">
        <v>6131660000</v>
      </c>
      <c r="F8664" s="107">
        <v>0</v>
      </c>
      <c r="G8664" s="110">
        <v>0.33333841346389825</v>
      </c>
      <c r="H8664" s="110">
        <v>0.60462929924388731</v>
      </c>
      <c r="I8664" s="110">
        <v>0.6111200572496378</v>
      </c>
      <c r="J8664" s="110">
        <v>0.50728072812486769</v>
      </c>
      <c r="K8664" s="110">
        <v>0.34354351681010187</v>
      </c>
      <c r="L8664" s="110">
        <v>0.78134961940008563</v>
      </c>
      <c r="M8664" s="110">
        <v>1.3794934240570267</v>
      </c>
      <c r="N8664" s="110">
        <v>1.5665228220118377</v>
      </c>
      <c r="O8664" s="110">
        <v>0.93629206231649653</v>
      </c>
      <c r="P8664" s="110">
        <v>0.65256621653551339</v>
      </c>
      <c r="Q8664" s="110">
        <v>0.29149124009578453</v>
      </c>
      <c r="R8664" s="110">
        <v>0.27453233162528357</v>
      </c>
      <c r="S8664" s="110">
        <v>0.60951470600846624</v>
      </c>
      <c r="T8664" s="110">
        <v>0.69017997757786842</v>
      </c>
      <c r="U8664" s="110">
        <v>0.61209856418464348</v>
      </c>
    </row>
    <row r="8665" spans="1:21">
      <c r="A8665" s="54">
        <v>8663</v>
      </c>
      <c r="B8665" s="107">
        <v>51975</v>
      </c>
      <c r="C8665" s="107">
        <v>51975</v>
      </c>
      <c r="D8665" s="107">
        <v>45264296.000000007</v>
      </c>
      <c r="E8665" s="108">
        <v>3064690000</v>
      </c>
      <c r="F8665" s="107">
        <v>0</v>
      </c>
      <c r="G8665" s="110">
        <v>0.61851024359767726</v>
      </c>
      <c r="H8665" s="110">
        <v>1.2714440391631534</v>
      </c>
      <c r="I8665" s="110">
        <v>1.8347201277892959</v>
      </c>
      <c r="J8665" s="110">
        <v>2.0986663430128072</v>
      </c>
      <c r="K8665" s="110">
        <v>0.82664257056554635</v>
      </c>
      <c r="L8665" s="110">
        <v>2.0580712482249268</v>
      </c>
      <c r="M8665" s="110">
        <v>3.5598465182712808</v>
      </c>
      <c r="N8665" s="110">
        <v>7.0086563285509316</v>
      </c>
      <c r="O8665" s="110">
        <v>1.7983590513932033</v>
      </c>
      <c r="P8665" s="110">
        <v>1.1698277800772825</v>
      </c>
      <c r="Q8665" s="110">
        <v>0.61555338454817887</v>
      </c>
      <c r="R8665" s="110">
        <v>0.50864090997176348</v>
      </c>
      <c r="S8665" s="110">
        <v>2.519504989190255</v>
      </c>
      <c r="T8665" s="110">
        <v>1.9474115454305041</v>
      </c>
      <c r="U8665" s="110">
        <v>2.4659168017532345</v>
      </c>
    </row>
    <row r="8666" spans="1:21">
      <c r="A8666" s="54">
        <v>8664</v>
      </c>
      <c r="B8666" s="107">
        <v>51976</v>
      </c>
      <c r="C8666" s="107">
        <v>51976</v>
      </c>
      <c r="D8666" s="107">
        <v>54842954.999999985</v>
      </c>
      <c r="E8666" s="108">
        <v>9200690000</v>
      </c>
      <c r="F8666" s="107">
        <v>0</v>
      </c>
      <c r="G8666" s="110">
        <v>0.25973418948596405</v>
      </c>
      <c r="H8666" s="110">
        <v>0.46494630256266239</v>
      </c>
      <c r="I8666" s="110">
        <v>0.4464318519922057</v>
      </c>
      <c r="J8666" s="110">
        <v>0.33531108520394487</v>
      </c>
      <c r="K8666" s="110">
        <v>0.32321679056606611</v>
      </c>
      <c r="L8666" s="110">
        <v>0.51583558139818031</v>
      </c>
      <c r="M8666" s="110">
        <v>0.6687253728727045</v>
      </c>
      <c r="N8666" s="110">
        <v>0.59425617374132056</v>
      </c>
      <c r="O8666" s="110">
        <v>0.37619934286230133</v>
      </c>
      <c r="P8666" s="110">
        <v>0.29693909724477352</v>
      </c>
      <c r="Q8666" s="110">
        <v>0.23458045707588618</v>
      </c>
      <c r="R8666" s="110">
        <v>0.20746632056262967</v>
      </c>
      <c r="S8666" s="110">
        <v>0.41294709241814209</v>
      </c>
      <c r="T8666" s="110">
        <v>0.39363688046405326</v>
      </c>
      <c r="U8666" s="110">
        <v>0.41152522897040072</v>
      </c>
    </row>
    <row r="8667" spans="1:21">
      <c r="A8667" s="54">
        <v>8665</v>
      </c>
      <c r="B8667" s="107">
        <v>51977</v>
      </c>
      <c r="C8667" s="107">
        <v>51977</v>
      </c>
      <c r="D8667" s="107">
        <v>80547466</v>
      </c>
      <c r="E8667" s="108">
        <v>6129390000</v>
      </c>
      <c r="F8667" s="107">
        <v>0</v>
      </c>
      <c r="G8667" s="110">
        <v>0.51454876043145303</v>
      </c>
      <c r="H8667" s="110">
        <v>0.72514754801357351</v>
      </c>
      <c r="I8667" s="110">
        <v>0.57220655583010382</v>
      </c>
      <c r="J8667" s="110">
        <v>0.28818466967514555</v>
      </c>
      <c r="K8667" s="110">
        <v>0.27453502234977228</v>
      </c>
      <c r="L8667" s="110">
        <v>0.55906077978104129</v>
      </c>
      <c r="M8667" s="110">
        <v>0.56648356902526953</v>
      </c>
      <c r="N8667" s="110">
        <v>0.45103541317941798</v>
      </c>
      <c r="O8667" s="110">
        <v>0.2981607271842121</v>
      </c>
      <c r="P8667" s="110">
        <v>0.15638267423898641</v>
      </c>
      <c r="Q8667" s="110">
        <v>0.16593836388656646</v>
      </c>
      <c r="R8667" s="110">
        <v>0.24190036640296175</v>
      </c>
      <c r="S8667" s="110">
        <v>0.44516287506074742</v>
      </c>
      <c r="T8667" s="110">
        <v>0.4011320374998753</v>
      </c>
      <c r="U8667" s="110">
        <v>0.42934844287424145</v>
      </c>
    </row>
    <row r="8668" spans="1:21">
      <c r="A8668" s="54">
        <v>8666</v>
      </c>
      <c r="B8668" s="107">
        <v>51983</v>
      </c>
      <c r="C8668" s="107">
        <v>51983</v>
      </c>
      <c r="D8668" s="107">
        <v>29779704.999999993</v>
      </c>
      <c r="E8668" s="108">
        <v>9196360000</v>
      </c>
      <c r="F8668" s="107">
        <v>0</v>
      </c>
      <c r="G8668" s="110">
        <v>0.16041549082774001</v>
      </c>
      <c r="H8668" s="110">
        <v>0.25014723122946997</v>
      </c>
      <c r="I8668" s="110">
        <v>0.23002317202352987</v>
      </c>
      <c r="J8668" s="110">
        <v>0.25404279641364214</v>
      </c>
      <c r="K8668" s="110">
        <v>0.22811659149752161</v>
      </c>
      <c r="L8668" s="110">
        <v>0.22807088951590068</v>
      </c>
      <c r="M8668" s="110">
        <v>0.21190684890603959</v>
      </c>
      <c r="N8668" s="110">
        <v>0.19945636915112794</v>
      </c>
      <c r="O8668" s="110">
        <v>0.18952805091199823</v>
      </c>
      <c r="P8668" s="110">
        <v>0.1809423012537113</v>
      </c>
      <c r="Q8668" s="110">
        <v>0.16713012790961729</v>
      </c>
      <c r="R8668" s="110">
        <v>0.13637552096041067</v>
      </c>
      <c r="S8668" s="110">
        <v>0.21731138405721351</v>
      </c>
      <c r="T8668" s="110">
        <v>0.20301294921672577</v>
      </c>
      <c r="U8668" s="110">
        <v>0.213300863341229</v>
      </c>
    </row>
    <row r="8669" spans="1:21">
      <c r="A8669" s="54">
        <v>8667</v>
      </c>
      <c r="B8669" s="107">
        <v>51984</v>
      </c>
      <c r="C8669" s="107">
        <v>51984</v>
      </c>
      <c r="D8669" s="107">
        <v>18208697</v>
      </c>
      <c r="E8669" s="108">
        <v>15330100000</v>
      </c>
      <c r="F8669" s="107">
        <v>0</v>
      </c>
      <c r="G8669" s="110">
        <v>0.19470697059710826</v>
      </c>
      <c r="H8669" s="110">
        <v>0.2887371608765989</v>
      </c>
      <c r="I8669" s="110">
        <v>0.33140979261132913</v>
      </c>
      <c r="J8669" s="110">
        <v>0.26365308742769744</v>
      </c>
      <c r="K8669" s="110">
        <v>0.20375662988883339</v>
      </c>
      <c r="L8669" s="110">
        <v>0.22969639816784923</v>
      </c>
      <c r="M8669" s="110">
        <v>0.25871892521835282</v>
      </c>
      <c r="N8669" s="110">
        <v>0.2679713086452708</v>
      </c>
      <c r="O8669" s="110">
        <v>0.2364907726216777</v>
      </c>
      <c r="P8669" s="110">
        <v>0.18808171586316294</v>
      </c>
      <c r="Q8669" s="110">
        <v>0.19558085704757527</v>
      </c>
      <c r="R8669" s="110">
        <v>0.18238011112970068</v>
      </c>
      <c r="S8669" s="110">
        <v>0.24292100682148621</v>
      </c>
      <c r="T8669" s="110">
        <v>0.23676531084126304</v>
      </c>
      <c r="U8669" s="110">
        <v>0.24143003012019351</v>
      </c>
    </row>
    <row r="8670" spans="1:21">
      <c r="A8670" s="54">
        <v>8668</v>
      </c>
      <c r="B8670" s="107">
        <v>51991</v>
      </c>
      <c r="C8670" s="107">
        <v>51991</v>
      </c>
      <c r="D8670" s="107">
        <v>2012795.0000000007</v>
      </c>
      <c r="E8670" s="108">
        <v>9196360000</v>
      </c>
      <c r="F8670" s="107">
        <v>0</v>
      </c>
      <c r="G8670" s="110">
        <v>0.18519258231931332</v>
      </c>
      <c r="H8670" s="110">
        <v>0.15765477755130727</v>
      </c>
      <c r="I8670" s="110">
        <v>0.21814833435946457</v>
      </c>
      <c r="J8670" s="110">
        <v>0.30785728513095695</v>
      </c>
      <c r="K8670" s="110">
        <v>0.3009970139439912</v>
      </c>
      <c r="L8670" s="110">
        <v>0.34290123671724998</v>
      </c>
      <c r="M8670" s="110">
        <v>0.32310888790007819</v>
      </c>
      <c r="N8670" s="110">
        <v>0.37075193665534001</v>
      </c>
      <c r="O8670" s="110">
        <v>0.34141230592857802</v>
      </c>
      <c r="P8670" s="110">
        <v>0.30626767915348818</v>
      </c>
      <c r="Q8670" s="110">
        <v>0.30886437045579096</v>
      </c>
      <c r="R8670" s="110">
        <v>0.26875112853537775</v>
      </c>
      <c r="S8670" s="110">
        <v>0.29609167190126878</v>
      </c>
      <c r="T8670" s="110">
        <v>0.28599229488757799</v>
      </c>
      <c r="U8670" s="110">
        <v>0.28912041007647959</v>
      </c>
    </row>
    <row r="8671" spans="1:21">
      <c r="A8671" s="54">
        <v>8669</v>
      </c>
      <c r="B8671" s="107">
        <v>51992</v>
      </c>
      <c r="C8671" s="107">
        <v>51992</v>
      </c>
      <c r="D8671" s="107">
        <v>175434</v>
      </c>
      <c r="E8671" s="108">
        <v>3064690000</v>
      </c>
      <c r="F8671" s="107">
        <v>0</v>
      </c>
      <c r="G8671" s="110">
        <v>0.53087638294084694</v>
      </c>
      <c r="H8671" s="110">
        <v>0.43888495865577182</v>
      </c>
      <c r="I8671" s="110">
        <v>0.83033191532100281</v>
      </c>
      <c r="J8671" s="110">
        <v>1.4416747784691162</v>
      </c>
      <c r="K8671" s="110">
        <v>1.3523144934870241</v>
      </c>
      <c r="L8671" s="110">
        <v>1.6036421650663042</v>
      </c>
      <c r="M8671" s="110">
        <v>1.3584732588639663</v>
      </c>
      <c r="N8671" s="110">
        <v>1.843561416897235</v>
      </c>
      <c r="O8671" s="110">
        <v>1.609871049962581</v>
      </c>
      <c r="P8671" s="110">
        <v>1.1378226223640877</v>
      </c>
      <c r="Q8671" s="110">
        <v>1.1268471283643084</v>
      </c>
      <c r="R8671" s="110">
        <v>0.8653051983836495</v>
      </c>
      <c r="S8671" s="110">
        <v>0</v>
      </c>
      <c r="T8671" s="110">
        <v>1.1783004473979912</v>
      </c>
      <c r="U8671" s="110">
        <v>1.1783004473979912</v>
      </c>
    </row>
    <row r="8672" spans="1:21">
      <c r="A8672" s="54">
        <v>8670</v>
      </c>
      <c r="B8672" s="107">
        <v>51993</v>
      </c>
      <c r="C8672" s="107">
        <v>51993</v>
      </c>
      <c r="D8672" s="107">
        <v>2806972</v>
      </c>
      <c r="E8672" s="108">
        <v>3064690000</v>
      </c>
      <c r="F8672" s="107">
        <v>0</v>
      </c>
      <c r="G8672" s="110">
        <v>6.1493455309988381</v>
      </c>
      <c r="H8672" s="110">
        <v>8.0103214172424124</v>
      </c>
      <c r="I8672" s="110">
        <v>8.3804490892610239</v>
      </c>
      <c r="J8672" s="110">
        <v>10.80743479393087</v>
      </c>
      <c r="K8672" s="110">
        <v>9.6320941663066364</v>
      </c>
      <c r="L8672" s="110">
        <v>9.8920416301199641</v>
      </c>
      <c r="M8672" s="110">
        <v>8.9618334825705883</v>
      </c>
      <c r="N8672" s="110">
        <v>10.593518174969624</v>
      </c>
      <c r="O8672" s="110">
        <v>10.680312795022465</v>
      </c>
      <c r="P8672" s="110">
        <v>8.3859904393686726</v>
      </c>
      <c r="Q8672" s="110">
        <v>6.6640780291070483</v>
      </c>
      <c r="R8672" s="110">
        <v>6.0752538189862948</v>
      </c>
      <c r="S8672" s="110">
        <v>8.9907513838841631</v>
      </c>
      <c r="T8672" s="110">
        <v>8.6860561139903698</v>
      </c>
      <c r="U8672" s="110">
        <v>8.8718408876607757</v>
      </c>
    </row>
    <row r="8673" spans="1:21">
      <c r="A8673" s="54">
        <v>8671</v>
      </c>
      <c r="B8673" s="107">
        <v>51994</v>
      </c>
      <c r="C8673" s="107">
        <v>51994</v>
      </c>
      <c r="D8673" s="107">
        <v>1898760</v>
      </c>
      <c r="E8673" s="108">
        <v>3064690000</v>
      </c>
      <c r="F8673" s="107">
        <v>0</v>
      </c>
      <c r="G8673" s="110">
        <v>2.5810921518955641</v>
      </c>
      <c r="H8673" s="110">
        <v>3.5881335475775256</v>
      </c>
      <c r="I8673" s="110">
        <v>4.1258520336347386</v>
      </c>
      <c r="J8673" s="110">
        <v>5.5427520980566962</v>
      </c>
      <c r="K8673" s="110">
        <v>4.3790291920157873</v>
      </c>
      <c r="L8673" s="110">
        <v>4.0683783265363704</v>
      </c>
      <c r="M8673" s="110">
        <v>3.6237910502255692</v>
      </c>
      <c r="N8673" s="110">
        <v>4.0332591557581816</v>
      </c>
      <c r="O8673" s="110">
        <v>4.4457101708245599</v>
      </c>
      <c r="P8673" s="110">
        <v>3.1874230465160562</v>
      </c>
      <c r="Q8673" s="110">
        <v>2.4113017735098481</v>
      </c>
      <c r="R8673" s="110">
        <v>2.4981260574155679</v>
      </c>
      <c r="S8673" s="110">
        <v>4.0678468969657064</v>
      </c>
      <c r="T8673" s="110">
        <v>3.7070707169972059</v>
      </c>
      <c r="U8673" s="110">
        <v>3.8464824490322425</v>
      </c>
    </row>
    <row r="8674" spans="1:21">
      <c r="A8674" s="54">
        <v>8672</v>
      </c>
      <c r="B8674" s="107">
        <v>51995</v>
      </c>
      <c r="C8674" s="107">
        <v>51995</v>
      </c>
      <c r="D8674" s="107">
        <v>414162.99999999994</v>
      </c>
      <c r="E8674" s="108">
        <v>3066970000</v>
      </c>
      <c r="F8674" s="107">
        <v>0</v>
      </c>
      <c r="G8674" s="110">
        <v>0.1</v>
      </c>
      <c r="H8674" s="110">
        <v>0.1</v>
      </c>
      <c r="I8674" s="110">
        <v>0.10382147957191998</v>
      </c>
      <c r="J8674" s="110">
        <v>0.1</v>
      </c>
      <c r="K8674" s="110">
        <v>0.1</v>
      </c>
      <c r="L8674" s="110">
        <v>0.1</v>
      </c>
      <c r="M8674" s="110">
        <v>0.1</v>
      </c>
      <c r="N8674" s="110">
        <v>0.1</v>
      </c>
      <c r="O8674" s="110">
        <v>0.1</v>
      </c>
      <c r="P8674" s="110">
        <v>0.1</v>
      </c>
      <c r="Q8674" s="110">
        <v>0.1</v>
      </c>
      <c r="R8674" s="110">
        <v>0.1</v>
      </c>
      <c r="S8674" s="110">
        <v>0</v>
      </c>
      <c r="T8674" s="110">
        <v>0.10031845663099333</v>
      </c>
      <c r="U8674" s="110">
        <v>0.10031845663099337</v>
      </c>
    </row>
    <row r="8675" spans="1:21">
      <c r="A8675" s="54">
        <v>8673</v>
      </c>
      <c r="B8675" s="107">
        <v>52045</v>
      </c>
      <c r="C8675" s="107">
        <v>52045</v>
      </c>
      <c r="D8675" s="107">
        <v>2340136</v>
      </c>
      <c r="E8675" s="108">
        <v>12275900000</v>
      </c>
      <c r="F8675" s="107">
        <v>0</v>
      </c>
      <c r="G8675" s="110">
        <v>0.1</v>
      </c>
      <c r="H8675" s="110">
        <v>0.10866027119261956</v>
      </c>
      <c r="I8675" s="110">
        <v>0.11161193090418296</v>
      </c>
      <c r="J8675" s="110">
        <v>0.1</v>
      </c>
      <c r="K8675" s="110">
        <v>0.1</v>
      </c>
      <c r="L8675" s="110">
        <v>0.1</v>
      </c>
      <c r="M8675" s="110">
        <v>0.16850803976356224</v>
      </c>
      <c r="N8675" s="110">
        <v>0.38102968399932063</v>
      </c>
      <c r="O8675" s="110">
        <v>0.92178734052374245</v>
      </c>
      <c r="P8675" s="110">
        <v>1.2982559295862111</v>
      </c>
      <c r="Q8675" s="110">
        <v>1.1746860768008018</v>
      </c>
      <c r="R8675" s="110">
        <v>0.30371771118528396</v>
      </c>
      <c r="S8675" s="110">
        <v>0.24776085393628045</v>
      </c>
      <c r="T8675" s="110">
        <v>0.40568808199631029</v>
      </c>
      <c r="U8675" s="110">
        <v>0.3487018689841615</v>
      </c>
    </row>
    <row r="8676" spans="1:21">
      <c r="A8676" s="54">
        <v>8674</v>
      </c>
      <c r="B8676" s="107">
        <v>52046</v>
      </c>
      <c r="C8676" s="107">
        <v>52046</v>
      </c>
      <c r="D8676" s="107">
        <v>120228</v>
      </c>
      <c r="E8676" s="108">
        <v>6131660000</v>
      </c>
      <c r="F8676" s="107">
        <v>0</v>
      </c>
      <c r="G8676" s="110">
        <v>0.73174628368048211</v>
      </c>
      <c r="H8676" s="110">
        <v>1.0681565283855072</v>
      </c>
      <c r="I8676" s="110">
        <v>0.6631055280155379</v>
      </c>
      <c r="J8676" s="110">
        <v>0.50335340012171204</v>
      </c>
      <c r="K8676" s="110">
        <v>0.32586022957871147</v>
      </c>
      <c r="L8676" s="110">
        <v>0.18055182910757939</v>
      </c>
      <c r="M8676" s="110">
        <v>0.2286736903864513</v>
      </c>
      <c r="N8676" s="110">
        <v>0.2596661714080325</v>
      </c>
      <c r="O8676" s="110">
        <v>0.14101551070053978</v>
      </c>
      <c r="P8676" s="110">
        <v>0.13438378910049692</v>
      </c>
      <c r="Q8676" s="110">
        <v>0.21744803918894434</v>
      </c>
      <c r="R8676" s="110">
        <v>0.42625574974968916</v>
      </c>
      <c r="S8676" s="110">
        <v>0</v>
      </c>
      <c r="T8676" s="110">
        <v>0.40668472911864034</v>
      </c>
      <c r="U8676" s="110">
        <v>0.40668472911864029</v>
      </c>
    </row>
    <row r="8677" spans="1:21">
      <c r="A8677" s="54">
        <v>8675</v>
      </c>
      <c r="B8677" s="107">
        <v>52047</v>
      </c>
      <c r="C8677" s="107">
        <v>52047</v>
      </c>
      <c r="D8677" s="107">
        <v>193473</v>
      </c>
      <c r="E8677" s="108">
        <v>6131660000</v>
      </c>
      <c r="F8677" s="107">
        <v>0</v>
      </c>
      <c r="G8677" s="110">
        <v>0.58289182647120252</v>
      </c>
      <c r="H8677" s="110">
        <v>0.8095730649491516</v>
      </c>
      <c r="I8677" s="110">
        <v>0.56720279183848987</v>
      </c>
      <c r="J8677" s="110">
        <v>0.41837631319994278</v>
      </c>
      <c r="K8677" s="110">
        <v>0.26680135191147508</v>
      </c>
      <c r="L8677" s="110">
        <v>0.14103874974659214</v>
      </c>
      <c r="M8677" s="110">
        <v>0.19155872660794679</v>
      </c>
      <c r="N8677" s="110">
        <v>0.22403490821249911</v>
      </c>
      <c r="O8677" s="110">
        <v>0.13159101850918328</v>
      </c>
      <c r="P8677" s="110">
        <v>0.11753543362258742</v>
      </c>
      <c r="Q8677" s="110">
        <v>0.18123647139435234</v>
      </c>
      <c r="R8677" s="110">
        <v>0.33029488543417407</v>
      </c>
      <c r="S8677" s="110">
        <v>0</v>
      </c>
      <c r="T8677" s="110">
        <v>0.33017796182479975</v>
      </c>
      <c r="U8677" s="110">
        <v>0.33017796182479975</v>
      </c>
    </row>
    <row r="8678" spans="1:21">
      <c r="A8678" s="54">
        <v>8676</v>
      </c>
      <c r="B8678" s="107">
        <v>52050</v>
      </c>
      <c r="C8678" s="107">
        <v>52050</v>
      </c>
      <c r="D8678" s="107">
        <v>1192889</v>
      </c>
      <c r="E8678" s="108">
        <v>6131660000</v>
      </c>
      <c r="F8678" s="107">
        <v>0</v>
      </c>
      <c r="G8678" s="110">
        <v>1.7226175439868898</v>
      </c>
      <c r="H8678" s="110">
        <v>2.7310778529064894</v>
      </c>
      <c r="I8678" s="110">
        <v>2.4549185526452448</v>
      </c>
      <c r="J8678" s="110">
        <v>2.0651152066247582</v>
      </c>
      <c r="K8678" s="110">
        <v>0.6743196667084862</v>
      </c>
      <c r="L8678" s="110">
        <v>0.23187444444016078</v>
      </c>
      <c r="M8678" s="110">
        <v>0.3321522499828008</v>
      </c>
      <c r="N8678" s="110">
        <v>0.59371120645169284</v>
      </c>
      <c r="O8678" s="110">
        <v>0.71057171391864993</v>
      </c>
      <c r="P8678" s="110">
        <v>0.53254801258668305</v>
      </c>
      <c r="Q8678" s="110">
        <v>0.55529408733990848</v>
      </c>
      <c r="R8678" s="110">
        <v>0.94003303472753752</v>
      </c>
      <c r="S8678" s="110">
        <v>1.3711896538041741</v>
      </c>
      <c r="T8678" s="110">
        <v>1.1286861310266085</v>
      </c>
      <c r="U8678" s="110">
        <v>1.1808489591829088</v>
      </c>
    </row>
    <row r="8679" spans="1:21">
      <c r="A8679" s="54">
        <v>8677</v>
      </c>
      <c r="B8679" s="107">
        <v>52051</v>
      </c>
      <c r="C8679" s="107">
        <v>52051</v>
      </c>
      <c r="D8679" s="107">
        <v>15027395.999999994</v>
      </c>
      <c r="E8679" s="108">
        <v>73274200000</v>
      </c>
      <c r="F8679" s="107">
        <v>0</v>
      </c>
      <c r="G8679" s="110">
        <v>3.5855354796827879</v>
      </c>
      <c r="H8679" s="110">
        <v>3.1703158936973637</v>
      </c>
      <c r="I8679" s="110">
        <v>2.2160445383400154</v>
      </c>
      <c r="J8679" s="110">
        <v>1.7621901225961492</v>
      </c>
      <c r="K8679" s="110">
        <v>1.4530683803977205</v>
      </c>
      <c r="L8679" s="110">
        <v>1.1078262117621325</v>
      </c>
      <c r="M8679" s="110">
        <v>1.1480751812873291</v>
      </c>
      <c r="N8679" s="110">
        <v>1.3708909066471056</v>
      </c>
      <c r="O8679" s="110">
        <v>1.2992947273603728</v>
      </c>
      <c r="P8679" s="110">
        <v>1.0495359087412166</v>
      </c>
      <c r="Q8679" s="110">
        <v>1.8920119005420577</v>
      </c>
      <c r="R8679" s="110">
        <v>3.6354833222416478</v>
      </c>
      <c r="S8679" s="110">
        <v>1.6115286995632647</v>
      </c>
      <c r="T8679" s="110">
        <v>1.9741893811079916</v>
      </c>
      <c r="U8679" s="110">
        <v>1.8194287677835133</v>
      </c>
    </row>
    <row r="8680" spans="1:21">
      <c r="A8680" s="54">
        <v>8678</v>
      </c>
      <c r="B8680" s="107">
        <v>52052</v>
      </c>
      <c r="C8680" s="107">
        <v>52052</v>
      </c>
      <c r="D8680" s="107">
        <v>2083903.9999999995</v>
      </c>
      <c r="E8680" s="108">
        <v>12253300000</v>
      </c>
      <c r="F8680" s="107">
        <v>0</v>
      </c>
      <c r="G8680" s="110">
        <v>2.9794815300265611</v>
      </c>
      <c r="H8680" s="110">
        <v>4.6981092348336544</v>
      </c>
      <c r="I8680" s="110">
        <v>4.1663758174476335</v>
      </c>
      <c r="J8680" s="110">
        <v>2.8326936572567485</v>
      </c>
      <c r="K8680" s="110">
        <v>0.96752993489662908</v>
      </c>
      <c r="L8680" s="110">
        <v>0.35011975738178996</v>
      </c>
      <c r="M8680" s="110">
        <v>0.42279965839149186</v>
      </c>
      <c r="N8680" s="110">
        <v>0.79247815241044051</v>
      </c>
      <c r="O8680" s="110">
        <v>0.77007992034903749</v>
      </c>
      <c r="P8680" s="110">
        <v>0.53150430858923725</v>
      </c>
      <c r="Q8680" s="110">
        <v>0.94931635809050108</v>
      </c>
      <c r="R8680" s="110">
        <v>1.8143247828363833</v>
      </c>
      <c r="S8680" s="110">
        <v>2.378335515369562</v>
      </c>
      <c r="T8680" s="110">
        <v>1.7729010927091755</v>
      </c>
      <c r="U8680" s="110">
        <v>1.8616332798114827</v>
      </c>
    </row>
    <row r="8681" spans="1:21">
      <c r="A8681" s="54">
        <v>8679</v>
      </c>
      <c r="B8681" s="107">
        <v>52053</v>
      </c>
      <c r="C8681" s="107">
        <v>52053</v>
      </c>
      <c r="D8681" s="107">
        <v>23003091</v>
      </c>
      <c r="E8681" s="108">
        <v>27547400000</v>
      </c>
      <c r="F8681" s="107">
        <v>0</v>
      </c>
      <c r="G8681" s="110">
        <v>4.4283701911820268</v>
      </c>
      <c r="H8681" s="110">
        <v>5.2026985956404008</v>
      </c>
      <c r="I8681" s="110">
        <v>4.3356859589440502</v>
      </c>
      <c r="J8681" s="110">
        <v>3.1353851973431541</v>
      </c>
      <c r="K8681" s="110">
        <v>1.5540721956648493</v>
      </c>
      <c r="L8681" s="110">
        <v>0.62930162485261132</v>
      </c>
      <c r="M8681" s="110">
        <v>0.53452383751231136</v>
      </c>
      <c r="N8681" s="110">
        <v>1.0069143580565441</v>
      </c>
      <c r="O8681" s="110">
        <v>0.8873258566061849</v>
      </c>
      <c r="P8681" s="110">
        <v>0.76104301342140646</v>
      </c>
      <c r="Q8681" s="110">
        <v>1.3375189809122545</v>
      </c>
      <c r="R8681" s="110">
        <v>2.7946894666677973</v>
      </c>
      <c r="S8681" s="110">
        <v>2.2499426462204517</v>
      </c>
      <c r="T8681" s="110">
        <v>2.2172941064002996</v>
      </c>
      <c r="U8681" s="110">
        <v>2.2336229557172786</v>
      </c>
    </row>
    <row r="8682" spans="1:21">
      <c r="A8682" s="54">
        <v>8680</v>
      </c>
      <c r="B8682" s="107">
        <v>52054</v>
      </c>
      <c r="C8682" s="107">
        <v>52054</v>
      </c>
      <c r="D8682" s="107">
        <v>1105982.0000000002</v>
      </c>
      <c r="E8682" s="108">
        <v>6133940000</v>
      </c>
      <c r="F8682" s="107">
        <v>0</v>
      </c>
      <c r="G8682" s="110">
        <v>0.67341297072318629</v>
      </c>
      <c r="H8682" s="110">
        <v>1.0820652916395521</v>
      </c>
      <c r="I8682" s="110">
        <v>1.1533550574647229</v>
      </c>
      <c r="J8682" s="110">
        <v>1.006498883495671</v>
      </c>
      <c r="K8682" s="110">
        <v>0.70627012250773502</v>
      </c>
      <c r="L8682" s="110">
        <v>0.43466290706226729</v>
      </c>
      <c r="M8682" s="110">
        <v>0.25728166306641742</v>
      </c>
      <c r="N8682" s="110">
        <v>0.19942755135758883</v>
      </c>
      <c r="O8682" s="110">
        <v>0.17941714144604595</v>
      </c>
      <c r="P8682" s="110">
        <v>0.16299386634571317</v>
      </c>
      <c r="Q8682" s="110">
        <v>0.24187112623566429</v>
      </c>
      <c r="R8682" s="110">
        <v>0.40602898068214144</v>
      </c>
      <c r="S8682" s="110">
        <v>0.98604160016499764</v>
      </c>
      <c r="T8682" s="110">
        <v>0.54194046350222558</v>
      </c>
      <c r="U8682" s="110">
        <v>0.5458800178998543</v>
      </c>
    </row>
    <row r="8683" spans="1:21">
      <c r="A8683" s="54">
        <v>8681</v>
      </c>
      <c r="B8683" s="107">
        <v>52060</v>
      </c>
      <c r="C8683" s="107">
        <v>52060</v>
      </c>
      <c r="D8683" s="107">
        <v>29650084</v>
      </c>
      <c r="E8683" s="108">
        <v>58139200000</v>
      </c>
      <c r="F8683" s="107">
        <v>0</v>
      </c>
      <c r="G8683" s="110">
        <v>0.89043827582180357</v>
      </c>
      <c r="H8683" s="110">
        <v>1.0547545493970163</v>
      </c>
      <c r="I8683" s="110">
        <v>1.4998546722856116</v>
      </c>
      <c r="J8683" s="110">
        <v>1.5868456712539449</v>
      </c>
      <c r="K8683" s="110">
        <v>0.5759372721985494</v>
      </c>
      <c r="L8683" s="110">
        <v>0.23238214676197919</v>
      </c>
      <c r="M8683" s="110">
        <v>0.12473031939080312</v>
      </c>
      <c r="N8683" s="110">
        <v>0.11569398965675765</v>
      </c>
      <c r="O8683" s="110">
        <v>0.10048515702576383</v>
      </c>
      <c r="P8683" s="110">
        <v>0.11442160888340973</v>
      </c>
      <c r="Q8683" s="110">
        <v>0.29258736717416939</v>
      </c>
      <c r="R8683" s="110">
        <v>0.64850458565216484</v>
      </c>
      <c r="S8683" s="110">
        <v>1.0341272371214636</v>
      </c>
      <c r="T8683" s="110">
        <v>0.60305296795849783</v>
      </c>
      <c r="U8683" s="110">
        <v>0.6087242609323601</v>
      </c>
    </row>
    <row r="8684" spans="1:21">
      <c r="A8684" s="54">
        <v>8682</v>
      </c>
      <c r="B8684" s="107">
        <v>52061</v>
      </c>
      <c r="C8684" s="107">
        <v>52061</v>
      </c>
      <c r="D8684" s="107">
        <v>1240819</v>
      </c>
      <c r="E8684" s="108">
        <v>6131660000</v>
      </c>
      <c r="F8684" s="107">
        <v>0</v>
      </c>
      <c r="G8684" s="110">
        <v>0.78089689864074163</v>
      </c>
      <c r="H8684" s="110">
        <v>0.92347265390212152</v>
      </c>
      <c r="I8684" s="110">
        <v>1.0833969257671965</v>
      </c>
      <c r="J8684" s="110">
        <v>0.89465258871905495</v>
      </c>
      <c r="K8684" s="110">
        <v>0.34752813507622815</v>
      </c>
      <c r="L8684" s="110">
        <v>0.12277173994401747</v>
      </c>
      <c r="M8684" s="110">
        <v>0.1</v>
      </c>
      <c r="N8684" s="110">
        <v>0.1</v>
      </c>
      <c r="O8684" s="110">
        <v>0.1</v>
      </c>
      <c r="P8684" s="110">
        <v>0.10226579405543462</v>
      </c>
      <c r="Q8684" s="110">
        <v>0.24310714569108208</v>
      </c>
      <c r="R8684" s="110">
        <v>0.59503740684259721</v>
      </c>
      <c r="S8684" s="110">
        <v>0.55806303830764536</v>
      </c>
      <c r="T8684" s="110">
        <v>0.44942744071987284</v>
      </c>
      <c r="U8684" s="110">
        <v>0.48352219393578771</v>
      </c>
    </row>
    <row r="8685" spans="1:21">
      <c r="A8685" s="54">
        <v>8683</v>
      </c>
      <c r="B8685" s="107">
        <v>52113</v>
      </c>
      <c r="C8685" s="107">
        <v>52113</v>
      </c>
      <c r="D8685" s="107">
        <v>6692298.9999999991</v>
      </c>
      <c r="E8685" s="108">
        <v>33757700000</v>
      </c>
      <c r="F8685" s="107">
        <v>0</v>
      </c>
      <c r="G8685" s="110">
        <v>52.8534680298309</v>
      </c>
      <c r="H8685" s="110">
        <v>48.815554946014529</v>
      </c>
      <c r="I8685" s="110">
        <v>25.112431340756554</v>
      </c>
      <c r="J8685" s="110">
        <v>6.6006111161939973</v>
      </c>
      <c r="K8685" s="110">
        <v>10.765174135123463</v>
      </c>
      <c r="L8685" s="110">
        <v>25.632290579490203</v>
      </c>
      <c r="M8685" s="110">
        <v>12.417088436604622</v>
      </c>
      <c r="N8685" s="110">
        <v>8.358083436350773</v>
      </c>
      <c r="O8685" s="110">
        <v>25.684863608654158</v>
      </c>
      <c r="P8685" s="110">
        <v>17.199830656944936</v>
      </c>
      <c r="Q8685" s="110">
        <v>5.7532250427650293</v>
      </c>
      <c r="R8685" s="110">
        <v>14.253402579771933</v>
      </c>
      <c r="S8685" s="110">
        <v>0</v>
      </c>
      <c r="T8685" s="110">
        <v>21.120501992375086</v>
      </c>
      <c r="U8685" s="110">
        <v>21.1205019923751</v>
      </c>
    </row>
    <row r="8686" spans="1:21">
      <c r="A8686" s="54">
        <v>8684</v>
      </c>
      <c r="B8686" s="107">
        <v>52117</v>
      </c>
      <c r="C8686" s="107">
        <v>52117</v>
      </c>
      <c r="D8686" s="107">
        <v>23262684.999999993</v>
      </c>
      <c r="E8686" s="108">
        <v>24521400000</v>
      </c>
      <c r="F8686" s="107">
        <v>0</v>
      </c>
      <c r="G8686" s="110">
        <v>2.3485300495986303</v>
      </c>
      <c r="H8686" s="110">
        <v>2.9597350616345675</v>
      </c>
      <c r="I8686" s="110">
        <v>2.2542179396257636</v>
      </c>
      <c r="J8686" s="110">
        <v>0.72180890848135648</v>
      </c>
      <c r="K8686" s="110">
        <v>0.5364814535909036</v>
      </c>
      <c r="L8686" s="110">
        <v>1.1095153655016983</v>
      </c>
      <c r="M8686" s="110">
        <v>1.3696035543716112</v>
      </c>
      <c r="N8686" s="110">
        <v>1.536100723186016</v>
      </c>
      <c r="O8686" s="110">
        <v>1.7699748239516355</v>
      </c>
      <c r="P8686" s="110">
        <v>1.205396403703189</v>
      </c>
      <c r="Q8686" s="110">
        <v>1.1332918166867414</v>
      </c>
      <c r="R8686" s="110">
        <v>1.6015816653009194</v>
      </c>
      <c r="S8686" s="110">
        <v>1.2063425866188533</v>
      </c>
      <c r="T8686" s="110">
        <v>1.5455198138027526</v>
      </c>
      <c r="U8686" s="110">
        <v>1.3630429836163338</v>
      </c>
    </row>
    <row r="8687" spans="1:21">
      <c r="A8687" s="54">
        <v>8685</v>
      </c>
      <c r="B8687" s="107">
        <v>52140</v>
      </c>
      <c r="C8687" s="107">
        <v>52140</v>
      </c>
      <c r="D8687" s="107">
        <v>202624.99999999997</v>
      </c>
      <c r="E8687" s="108">
        <v>3066970000</v>
      </c>
      <c r="F8687" s="107">
        <v>0</v>
      </c>
      <c r="G8687" s="110">
        <v>100</v>
      </c>
      <c r="H8687" s="110">
        <v>100</v>
      </c>
      <c r="I8687" s="110">
        <v>100</v>
      </c>
      <c r="J8687" s="110">
        <v>100</v>
      </c>
      <c r="K8687" s="110">
        <v>100</v>
      </c>
      <c r="L8687" s="110">
        <v>100</v>
      </c>
      <c r="M8687" s="110">
        <v>100</v>
      </c>
      <c r="N8687" s="110">
        <v>100</v>
      </c>
      <c r="O8687" s="110">
        <v>100</v>
      </c>
      <c r="P8687" s="110">
        <v>100</v>
      </c>
      <c r="Q8687" s="110">
        <v>100</v>
      </c>
      <c r="R8687" s="110">
        <v>100</v>
      </c>
      <c r="S8687" s="110">
        <v>0</v>
      </c>
      <c r="T8687" s="110">
        <v>100</v>
      </c>
      <c r="U8687" s="110">
        <v>100.00000000000001</v>
      </c>
    </row>
    <row r="8688" spans="1:21">
      <c r="A8688" s="54">
        <v>8686</v>
      </c>
      <c r="B8688" s="107">
        <v>52141</v>
      </c>
      <c r="C8688" s="107">
        <v>52141</v>
      </c>
      <c r="D8688" s="107">
        <v>7736695</v>
      </c>
      <c r="E8688" s="108">
        <v>3066970000</v>
      </c>
      <c r="F8688" s="107">
        <v>0</v>
      </c>
      <c r="G8688" s="110">
        <v>2.2006641575599493</v>
      </c>
      <c r="H8688" s="110">
        <v>3.0216625759187874</v>
      </c>
      <c r="I8688" s="110">
        <v>3.057024289526566</v>
      </c>
      <c r="J8688" s="110">
        <v>3.206361882122811</v>
      </c>
      <c r="K8688" s="110">
        <v>3.5462859014253834</v>
      </c>
      <c r="L8688" s="110">
        <v>5.0312053199815328</v>
      </c>
      <c r="M8688" s="110">
        <v>7.3323641474173762</v>
      </c>
      <c r="N8688" s="110">
        <v>8.7988320760928111</v>
      </c>
      <c r="O8688" s="110">
        <v>8.042249874298868</v>
      </c>
      <c r="P8688" s="110">
        <v>5.6693323140741549</v>
      </c>
      <c r="Q8688" s="110">
        <v>2.8452826549860064</v>
      </c>
      <c r="R8688" s="110">
        <v>2.0028730756681017</v>
      </c>
      <c r="S8688" s="110">
        <v>3.8763106888596437</v>
      </c>
      <c r="T8688" s="110">
        <v>4.5628448557560288</v>
      </c>
      <c r="U8688" s="110">
        <v>3.8838639272582172</v>
      </c>
    </row>
    <row r="8689" spans="1:21">
      <c r="A8689" s="54">
        <v>8687</v>
      </c>
      <c r="B8689" s="107">
        <v>52142</v>
      </c>
      <c r="C8689" s="107">
        <v>52142</v>
      </c>
      <c r="D8689" s="107">
        <v>28037687.000000007</v>
      </c>
      <c r="E8689" s="108">
        <v>3066970000</v>
      </c>
      <c r="F8689" s="107">
        <v>0</v>
      </c>
      <c r="G8689" s="110">
        <v>0.19016260929204962</v>
      </c>
      <c r="H8689" s="110">
        <v>0.3027752530707864</v>
      </c>
      <c r="I8689" s="110">
        <v>0.31203684510910651</v>
      </c>
      <c r="J8689" s="110">
        <v>0.2491624429510135</v>
      </c>
      <c r="K8689" s="110">
        <v>0.27365178308538679</v>
      </c>
      <c r="L8689" s="110">
        <v>0.46447794334401676</v>
      </c>
      <c r="M8689" s="110">
        <v>0.67067213609860998</v>
      </c>
      <c r="N8689" s="110">
        <v>0.70106262329696034</v>
      </c>
      <c r="O8689" s="110">
        <v>0.45454886873666439</v>
      </c>
      <c r="P8689" s="110">
        <v>0.26557919350671916</v>
      </c>
      <c r="Q8689" s="110">
        <v>0.16382373142835119</v>
      </c>
      <c r="R8689" s="110">
        <v>0.15499920093273972</v>
      </c>
      <c r="S8689" s="110">
        <v>0.31779462945214354</v>
      </c>
      <c r="T8689" s="110">
        <v>0.35024605257103375</v>
      </c>
      <c r="U8689" s="110">
        <v>0.31908646352308911</v>
      </c>
    </row>
    <row r="8690" spans="1:21">
      <c r="A8690" s="54">
        <v>8688</v>
      </c>
      <c r="B8690" s="107">
        <v>52146</v>
      </c>
      <c r="C8690" s="107">
        <v>52146</v>
      </c>
      <c r="D8690" s="107">
        <v>64878924.000000022</v>
      </c>
      <c r="E8690" s="108">
        <v>3066970000</v>
      </c>
      <c r="F8690" s="107">
        <v>0</v>
      </c>
      <c r="G8690" s="110">
        <v>0.25394079366981775</v>
      </c>
      <c r="H8690" s="110">
        <v>0.45896621044443875</v>
      </c>
      <c r="I8690" s="110">
        <v>0.8133572136719911</v>
      </c>
      <c r="J8690" s="110">
        <v>1.0169226749512847</v>
      </c>
      <c r="K8690" s="110">
        <v>0.77001729844223366</v>
      </c>
      <c r="L8690" s="110">
        <v>0.96739073961686872</v>
      </c>
      <c r="M8690" s="110">
        <v>1.0686427156039011</v>
      </c>
      <c r="N8690" s="110">
        <v>1.0588409328047248</v>
      </c>
      <c r="O8690" s="110">
        <v>0.74695134544295794</v>
      </c>
      <c r="P8690" s="110">
        <v>0.63473131646512837</v>
      </c>
      <c r="Q8690" s="110">
        <v>0.36660028518533305</v>
      </c>
      <c r="R8690" s="110">
        <v>0.19484872175261903</v>
      </c>
      <c r="S8690" s="110">
        <v>0.76061822543653601</v>
      </c>
      <c r="T8690" s="110">
        <v>0.69593418733760826</v>
      </c>
      <c r="U8690" s="110">
        <v>0.75802181015056924</v>
      </c>
    </row>
    <row r="8691" spans="1:21">
      <c r="A8691" s="54">
        <v>8689</v>
      </c>
      <c r="B8691" s="107">
        <v>52147</v>
      </c>
      <c r="C8691" s="107">
        <v>52147</v>
      </c>
      <c r="D8691" s="107">
        <v>2552037</v>
      </c>
      <c r="E8691" s="108">
        <v>3066970000</v>
      </c>
      <c r="F8691" s="107">
        <v>0</v>
      </c>
      <c r="G8691" s="110">
        <v>10.450047033538862</v>
      </c>
      <c r="H8691" s="110">
        <v>14.061408835112807</v>
      </c>
      <c r="I8691" s="110">
        <v>12.693580488184487</v>
      </c>
      <c r="J8691" s="110">
        <v>10.22508345312829</v>
      </c>
      <c r="K8691" s="110">
        <v>11.720886540166598</v>
      </c>
      <c r="L8691" s="110">
        <v>33.513971573528814</v>
      </c>
      <c r="M8691" s="110">
        <v>49.349971314724655</v>
      </c>
      <c r="N8691" s="110">
        <v>23.676008638560333</v>
      </c>
      <c r="O8691" s="110">
        <v>14.192954043618595</v>
      </c>
      <c r="P8691" s="110">
        <v>6.4495186417508572</v>
      </c>
      <c r="Q8691" s="110">
        <v>4.772669796891801</v>
      </c>
      <c r="R8691" s="110">
        <v>6.0071556090884366</v>
      </c>
      <c r="S8691" s="110">
        <v>22.111503233265587</v>
      </c>
      <c r="T8691" s="110">
        <v>16.426104664024546</v>
      </c>
      <c r="U8691" s="110">
        <v>22.044268577647472</v>
      </c>
    </row>
    <row r="8692" spans="1:21">
      <c r="A8692" s="54">
        <v>8690</v>
      </c>
      <c r="B8692" s="107">
        <v>52148</v>
      </c>
      <c r="C8692" s="107">
        <v>52148</v>
      </c>
      <c r="D8692" s="107">
        <v>20649072</v>
      </c>
      <c r="E8692" s="108">
        <v>3066970000</v>
      </c>
      <c r="F8692" s="107">
        <v>0</v>
      </c>
      <c r="G8692" s="110">
        <v>0.27285384397639323</v>
      </c>
      <c r="H8692" s="110">
        <v>0.3385120239656173</v>
      </c>
      <c r="I8692" s="110">
        <v>0.26658327973845852</v>
      </c>
      <c r="J8692" s="110">
        <v>0.20080059272711601</v>
      </c>
      <c r="K8692" s="110">
        <v>0.20817039196391587</v>
      </c>
      <c r="L8692" s="110">
        <v>0.40718320203993014</v>
      </c>
      <c r="M8692" s="110">
        <v>0.40514117412712852</v>
      </c>
      <c r="N8692" s="110">
        <v>0.38944835645894077</v>
      </c>
      <c r="O8692" s="110">
        <v>0.30860483783749748</v>
      </c>
      <c r="P8692" s="110">
        <v>0.18559461032321989</v>
      </c>
      <c r="Q8692" s="110">
        <v>0.15992421746296243</v>
      </c>
      <c r="R8692" s="110">
        <v>0.17945475773750533</v>
      </c>
      <c r="S8692" s="110">
        <v>0.30783648345558245</v>
      </c>
      <c r="T8692" s="110">
        <v>0.27685594069655717</v>
      </c>
      <c r="U8692" s="110">
        <v>0.2987715713439052</v>
      </c>
    </row>
    <row r="8693" spans="1:21">
      <c r="A8693" s="54">
        <v>8691</v>
      </c>
      <c r="B8693" s="107">
        <v>52153</v>
      </c>
      <c r="C8693" s="107">
        <v>52153</v>
      </c>
      <c r="D8693" s="107">
        <v>11937395</v>
      </c>
      <c r="E8693" s="108">
        <v>3066970000</v>
      </c>
      <c r="F8693" s="107">
        <v>0</v>
      </c>
      <c r="G8693" s="110">
        <v>0.11327792458954594</v>
      </c>
      <c r="H8693" s="110">
        <v>0.27543384448003949</v>
      </c>
      <c r="I8693" s="110">
        <v>0.28576964460241416</v>
      </c>
      <c r="J8693" s="110">
        <v>0.48163157179842969</v>
      </c>
      <c r="K8693" s="110">
        <v>0.54683952128801716</v>
      </c>
      <c r="L8693" s="110">
        <v>0.7068183788895821</v>
      </c>
      <c r="M8693" s="110">
        <v>0.73075875549693747</v>
      </c>
      <c r="N8693" s="110">
        <v>0.67364754297040552</v>
      </c>
      <c r="O8693" s="110">
        <v>0.56845445034804154</v>
      </c>
      <c r="P8693" s="110">
        <v>0.37503706513546792</v>
      </c>
      <c r="Q8693" s="110">
        <v>0.1</v>
      </c>
      <c r="R8693" s="110">
        <v>0.1</v>
      </c>
      <c r="S8693" s="110">
        <v>0.48086545235666084</v>
      </c>
      <c r="T8693" s="110">
        <v>0.41313905829990666</v>
      </c>
      <c r="U8693" s="110">
        <v>0.44583832977696142</v>
      </c>
    </row>
    <row r="8694" spans="1:21">
      <c r="A8694" s="54">
        <v>8692</v>
      </c>
      <c r="B8694" s="107">
        <v>52154</v>
      </c>
      <c r="C8694" s="107">
        <v>52154</v>
      </c>
      <c r="D8694" s="107">
        <v>4355965.9999999991</v>
      </c>
      <c r="E8694" s="108">
        <v>24565900000</v>
      </c>
      <c r="F8694" s="107">
        <v>0</v>
      </c>
      <c r="G8694" s="110">
        <v>0.12238821473798522</v>
      </c>
      <c r="H8694" s="110">
        <v>0.22073640191534794</v>
      </c>
      <c r="I8694" s="110">
        <v>0.28554107811695573</v>
      </c>
      <c r="J8694" s="110">
        <v>0.27592834983038184</v>
      </c>
      <c r="K8694" s="110">
        <v>0.22040682107939627</v>
      </c>
      <c r="L8694" s="110">
        <v>0.25083110941466497</v>
      </c>
      <c r="M8694" s="110">
        <v>0.28333052900103711</v>
      </c>
      <c r="N8694" s="110">
        <v>0.31356717848264137</v>
      </c>
      <c r="O8694" s="110">
        <v>0.28617322820816293</v>
      </c>
      <c r="P8694" s="110">
        <v>0.23368977647764305</v>
      </c>
      <c r="Q8694" s="110">
        <v>0.20235133573547182</v>
      </c>
      <c r="R8694" s="110">
        <v>0.17422388869639424</v>
      </c>
      <c r="S8694" s="110">
        <v>0.24782972794145464</v>
      </c>
      <c r="T8694" s="110">
        <v>0.23909732597467351</v>
      </c>
      <c r="U8694" s="110">
        <v>0.24221783087289392</v>
      </c>
    </row>
    <row r="8695" spans="1:21">
      <c r="A8695" s="54">
        <v>8693</v>
      </c>
      <c r="B8695" s="107">
        <v>52155</v>
      </c>
      <c r="C8695" s="107">
        <v>52155</v>
      </c>
      <c r="D8695" s="107">
        <v>8892526.9999999981</v>
      </c>
      <c r="E8695" s="108">
        <v>9205020000</v>
      </c>
      <c r="F8695" s="107">
        <v>0</v>
      </c>
      <c r="G8695" s="110">
        <v>0.1</v>
      </c>
      <c r="H8695" s="110">
        <v>0.15801419735356703</v>
      </c>
      <c r="I8695" s="110">
        <v>0.20481523641342814</v>
      </c>
      <c r="J8695" s="110">
        <v>0.17963624402374892</v>
      </c>
      <c r="K8695" s="110">
        <v>0.14419176710175927</v>
      </c>
      <c r="L8695" s="110">
        <v>0.17536402816622287</v>
      </c>
      <c r="M8695" s="110">
        <v>0.19402382303993715</v>
      </c>
      <c r="N8695" s="110">
        <v>0.20200956112640284</v>
      </c>
      <c r="O8695" s="110">
        <v>0.1742566798847722</v>
      </c>
      <c r="P8695" s="110">
        <v>0.14064526052705539</v>
      </c>
      <c r="Q8695" s="110">
        <v>0.12583483025660455</v>
      </c>
      <c r="R8695" s="110">
        <v>0.11403916981483186</v>
      </c>
      <c r="S8695" s="110">
        <v>0.17628341643010176</v>
      </c>
      <c r="T8695" s="110">
        <v>0.15940256647569417</v>
      </c>
      <c r="U8695" s="110">
        <v>0.1610884177195657</v>
      </c>
    </row>
    <row r="8696" spans="1:21">
      <c r="A8696" s="54">
        <v>8694</v>
      </c>
      <c r="B8696" s="107">
        <v>52156</v>
      </c>
      <c r="C8696" s="107">
        <v>52156</v>
      </c>
      <c r="D8696" s="107">
        <v>468046</v>
      </c>
      <c r="E8696" s="108">
        <v>3066970000</v>
      </c>
      <c r="F8696" s="107">
        <v>0</v>
      </c>
      <c r="G8696" s="110">
        <v>0.1</v>
      </c>
      <c r="H8696" s="110">
        <v>0.14453434447127386</v>
      </c>
      <c r="I8696" s="110">
        <v>0.19011846838557944</v>
      </c>
      <c r="J8696" s="110">
        <v>0.18449236359484894</v>
      </c>
      <c r="K8696" s="110">
        <v>0.15061563416202342</v>
      </c>
      <c r="L8696" s="110">
        <v>0.16531046865599455</v>
      </c>
      <c r="M8696" s="110">
        <v>0.17234384162437474</v>
      </c>
      <c r="N8696" s="110">
        <v>0.16927592189207993</v>
      </c>
      <c r="O8696" s="110">
        <v>0.14140127696500537</v>
      </c>
      <c r="P8696" s="110">
        <v>0.12461243297779739</v>
      </c>
      <c r="Q8696" s="110">
        <v>0.1095686180024063</v>
      </c>
      <c r="R8696" s="110">
        <v>0.1002024133506461</v>
      </c>
      <c r="S8696" s="110">
        <v>0.15310895395377186</v>
      </c>
      <c r="T8696" s="110">
        <v>0.14603964867350247</v>
      </c>
      <c r="U8696" s="110">
        <v>0.1471215689886772</v>
      </c>
    </row>
    <row r="8697" spans="1:21">
      <c r="A8697" s="54">
        <v>8695</v>
      </c>
      <c r="B8697" s="107">
        <v>52163</v>
      </c>
      <c r="C8697" s="107">
        <v>52163</v>
      </c>
      <c r="D8697" s="107">
        <v>56953.999999999993</v>
      </c>
      <c r="E8697" s="108">
        <v>3066970000</v>
      </c>
      <c r="F8697" s="107">
        <v>0</v>
      </c>
      <c r="G8697" s="110">
        <v>4.3999467497014519</v>
      </c>
      <c r="H8697" s="110">
        <v>4.0178791617481151</v>
      </c>
      <c r="I8697" s="110">
        <v>4.7083498969704971</v>
      </c>
      <c r="J8697" s="110">
        <v>6.2896083054673779</v>
      </c>
      <c r="K8697" s="110">
        <v>6.3788801636680175</v>
      </c>
      <c r="L8697" s="110">
        <v>6.9531925644341008</v>
      </c>
      <c r="M8697" s="110">
        <v>6.8528511612037235</v>
      </c>
      <c r="N8697" s="110">
        <v>8.048555851584215</v>
      </c>
      <c r="O8697" s="110">
        <v>8.736173942681182</v>
      </c>
      <c r="P8697" s="110">
        <v>7.3625616488697219</v>
      </c>
      <c r="Q8697" s="110">
        <v>7.6329009002865886</v>
      </c>
      <c r="R8697" s="110">
        <v>6.3874874032489775</v>
      </c>
      <c r="S8697" s="110">
        <v>0</v>
      </c>
      <c r="T8697" s="110">
        <v>6.4806989791553313</v>
      </c>
      <c r="U8697" s="110">
        <v>6.4806989791553313</v>
      </c>
    </row>
    <row r="8698" spans="1:21">
      <c r="A8698" s="54">
        <v>8696</v>
      </c>
      <c r="B8698" s="107">
        <v>52164</v>
      </c>
      <c r="C8698" s="107">
        <v>52164</v>
      </c>
      <c r="D8698" s="107">
        <v>10785359</v>
      </c>
      <c r="E8698" s="108">
        <v>18401400000</v>
      </c>
      <c r="F8698" s="107">
        <v>0</v>
      </c>
      <c r="G8698" s="110">
        <v>0.1</v>
      </c>
      <c r="H8698" s="110">
        <v>0.1</v>
      </c>
      <c r="I8698" s="110">
        <v>0.1</v>
      </c>
      <c r="J8698" s="110">
        <v>0.1</v>
      </c>
      <c r="K8698" s="110">
        <v>0.1</v>
      </c>
      <c r="L8698" s="110">
        <v>0.1</v>
      </c>
      <c r="M8698" s="110">
        <v>0.1</v>
      </c>
      <c r="N8698" s="110">
        <v>0.1</v>
      </c>
      <c r="O8698" s="110">
        <v>0.1</v>
      </c>
      <c r="P8698" s="110">
        <v>0.1</v>
      </c>
      <c r="Q8698" s="110">
        <v>0.1</v>
      </c>
      <c r="R8698" s="110">
        <v>0.1</v>
      </c>
      <c r="S8698" s="110">
        <v>0.10000000000000003</v>
      </c>
      <c r="T8698" s="110">
        <v>9.9999999999999992E-2</v>
      </c>
      <c r="U8698" s="110">
        <v>9.9999999999999992E-2</v>
      </c>
    </row>
    <row r="8699" spans="1:21">
      <c r="A8699" s="54">
        <v>8697</v>
      </c>
      <c r="B8699" s="107">
        <v>52215</v>
      </c>
      <c r="C8699" s="107">
        <v>52215</v>
      </c>
      <c r="D8699" s="107">
        <v>388853.00000000012</v>
      </c>
      <c r="E8699" s="108">
        <v>33799400000</v>
      </c>
      <c r="F8699" s="107">
        <v>0</v>
      </c>
      <c r="G8699" s="110">
        <v>0.27023103909148255</v>
      </c>
      <c r="H8699" s="110">
        <v>0.18957997267072951</v>
      </c>
      <c r="I8699" s="110">
        <v>0.17116358946493104</v>
      </c>
      <c r="J8699" s="110">
        <v>0.12738042810980485</v>
      </c>
      <c r="K8699" s="110">
        <v>0.1</v>
      </c>
      <c r="L8699" s="110">
        <v>0.11358068481009351</v>
      </c>
      <c r="M8699" s="110">
        <v>0.21732195319560577</v>
      </c>
      <c r="N8699" s="110">
        <v>0.43393517066880116</v>
      </c>
      <c r="O8699" s="110">
        <v>1.0115571690523801</v>
      </c>
      <c r="P8699" s="110">
        <v>1.2906187908457198</v>
      </c>
      <c r="Q8699" s="110">
        <v>1.3773111843741119</v>
      </c>
      <c r="R8699" s="110">
        <v>1.0069058057672864</v>
      </c>
      <c r="S8699" s="110">
        <v>0.47638230299505596</v>
      </c>
      <c r="T8699" s="110">
        <v>0.52579881567091225</v>
      </c>
      <c r="U8699" s="110">
        <v>0.5197625116290493</v>
      </c>
    </row>
    <row r="8700" spans="1:21">
      <c r="A8700" s="54">
        <v>8698</v>
      </c>
      <c r="B8700" s="107">
        <v>52216</v>
      </c>
      <c r="C8700" s="107">
        <v>52216</v>
      </c>
      <c r="D8700" s="107">
        <v>13087.000000000002</v>
      </c>
      <c r="E8700" s="108">
        <v>3069020000</v>
      </c>
      <c r="F8700" s="107">
        <v>0</v>
      </c>
      <c r="G8700" s="110">
        <v>0.69931240376885984</v>
      </c>
      <c r="H8700" s="110">
        <v>0.58764446739478893</v>
      </c>
      <c r="I8700" s="110">
        <v>0.49867306261822436</v>
      </c>
      <c r="J8700" s="110">
        <v>0.48552695393421264</v>
      </c>
      <c r="K8700" s="110">
        <v>0.38837495068604161</v>
      </c>
      <c r="L8700" s="110">
        <v>0.36024236227989354</v>
      </c>
      <c r="M8700" s="110">
        <v>0.45440221052037011</v>
      </c>
      <c r="N8700" s="110">
        <v>0.73862279313428136</v>
      </c>
      <c r="O8700" s="110">
        <v>1.3744157977056033</v>
      </c>
      <c r="P8700" s="110">
        <v>2.0319658128987381</v>
      </c>
      <c r="Q8700" s="110">
        <v>2.3663428298444873</v>
      </c>
      <c r="R8700" s="110">
        <v>1.3155612229572209</v>
      </c>
      <c r="S8700" s="110">
        <v>0</v>
      </c>
      <c r="T8700" s="110">
        <v>0.94175707231189365</v>
      </c>
      <c r="U8700" s="110">
        <v>0.94175707231189332</v>
      </c>
    </row>
    <row r="8701" spans="1:21">
      <c r="A8701" s="54">
        <v>8699</v>
      </c>
      <c r="B8701" s="107">
        <v>52217</v>
      </c>
      <c r="C8701" s="107">
        <v>52217</v>
      </c>
      <c r="D8701" s="107">
        <v>3146485</v>
      </c>
      <c r="E8701" s="108">
        <v>36730500000</v>
      </c>
      <c r="F8701" s="107">
        <v>0</v>
      </c>
      <c r="G8701" s="110">
        <v>0.93007016086708683</v>
      </c>
      <c r="H8701" s="110">
        <v>1.3391028493680224</v>
      </c>
      <c r="I8701" s="110">
        <v>1.2075711694421549</v>
      </c>
      <c r="J8701" s="110">
        <v>0.95682785061314013</v>
      </c>
      <c r="K8701" s="110">
        <v>0.63383713151677301</v>
      </c>
      <c r="L8701" s="110">
        <v>0.33840418716468396</v>
      </c>
      <c r="M8701" s="110">
        <v>0.31806683262472885</v>
      </c>
      <c r="N8701" s="110">
        <v>0.27841397342355106</v>
      </c>
      <c r="O8701" s="110">
        <v>0.18999889993416089</v>
      </c>
      <c r="P8701" s="110">
        <v>0.17151360049587336</v>
      </c>
      <c r="Q8701" s="110">
        <v>0.28427388962660194</v>
      </c>
      <c r="R8701" s="110">
        <v>0.59359299809925659</v>
      </c>
      <c r="S8701" s="110">
        <v>0.86088307516027618</v>
      </c>
      <c r="T8701" s="110">
        <v>0.60347279526466957</v>
      </c>
      <c r="U8701" s="110">
        <v>0.65592322245265544</v>
      </c>
    </row>
    <row r="8702" spans="1:21">
      <c r="A8702" s="54">
        <v>8700</v>
      </c>
      <c r="B8702" s="107">
        <v>52218</v>
      </c>
      <c r="C8702" s="107">
        <v>52218</v>
      </c>
      <c r="D8702" s="107">
        <v>303807</v>
      </c>
      <c r="E8702" s="108">
        <v>6135990000</v>
      </c>
      <c r="F8702" s="107">
        <v>0</v>
      </c>
      <c r="G8702" s="110">
        <v>1.0704996538655573</v>
      </c>
      <c r="H8702" s="110">
        <v>1.6389397174216189</v>
      </c>
      <c r="I8702" s="110">
        <v>1.7551415719942669</v>
      </c>
      <c r="J8702" s="110">
        <v>1.5168139662684486</v>
      </c>
      <c r="K8702" s="110">
        <v>0.56058221632978267</v>
      </c>
      <c r="L8702" s="110">
        <v>0.26395836045547655</v>
      </c>
      <c r="M8702" s="110">
        <v>0.35205393566212562</v>
      </c>
      <c r="N8702" s="110">
        <v>0.48710279183936345</v>
      </c>
      <c r="O8702" s="110">
        <v>0.40814373316411345</v>
      </c>
      <c r="P8702" s="110">
        <v>0.35410171203817731</v>
      </c>
      <c r="Q8702" s="110">
        <v>0.42525873260786495</v>
      </c>
      <c r="R8702" s="110">
        <v>0.64053320015904114</v>
      </c>
      <c r="S8702" s="110">
        <v>1.4470214289697765</v>
      </c>
      <c r="T8702" s="110">
        <v>0.78942746598381974</v>
      </c>
      <c r="U8702" s="110">
        <v>0.8001872562124952</v>
      </c>
    </row>
    <row r="8703" spans="1:21">
      <c r="A8703" s="54">
        <v>8701</v>
      </c>
      <c r="B8703" s="107">
        <v>52219</v>
      </c>
      <c r="C8703" s="107">
        <v>52219</v>
      </c>
      <c r="D8703" s="107">
        <v>58780.999999999993</v>
      </c>
      <c r="E8703" s="108">
        <v>3069020000</v>
      </c>
      <c r="F8703" s="107">
        <v>0</v>
      </c>
      <c r="G8703" s="110">
        <v>3.6331663572559889</v>
      </c>
      <c r="H8703" s="110">
        <v>4.5270969786742965</v>
      </c>
      <c r="I8703" s="110">
        <v>4.6120042408443718</v>
      </c>
      <c r="J8703" s="110">
        <v>3.8458802858720578</v>
      </c>
      <c r="K8703" s="110">
        <v>3.2101960702579584</v>
      </c>
      <c r="L8703" s="110">
        <v>1.8197943760087596</v>
      </c>
      <c r="M8703" s="110">
        <v>0.69536065919960532</v>
      </c>
      <c r="N8703" s="110">
        <v>0.61146745968540528</v>
      </c>
      <c r="O8703" s="110">
        <v>0.50484054228269681</v>
      </c>
      <c r="P8703" s="110">
        <v>0.58382718745471873</v>
      </c>
      <c r="Q8703" s="110">
        <v>1.2891997899966308</v>
      </c>
      <c r="R8703" s="110">
        <v>2.7928384847015897</v>
      </c>
      <c r="S8703" s="110">
        <v>0</v>
      </c>
      <c r="T8703" s="110">
        <v>2.3438060360195063</v>
      </c>
      <c r="U8703" s="110">
        <v>2.3438060360195068</v>
      </c>
    </row>
    <row r="8704" spans="1:21">
      <c r="A8704" s="54">
        <v>8702</v>
      </c>
      <c r="B8704" s="107">
        <v>52220</v>
      </c>
      <c r="C8704" s="107">
        <v>52220</v>
      </c>
      <c r="D8704" s="107">
        <v>40173117</v>
      </c>
      <c r="E8704" s="108">
        <v>42811000000</v>
      </c>
      <c r="F8704" s="107">
        <v>0</v>
      </c>
      <c r="G8704" s="110">
        <v>0.20606733190847057</v>
      </c>
      <c r="H8704" s="110">
        <v>0.25874558579078327</v>
      </c>
      <c r="I8704" s="110">
        <v>0.24522241483388146</v>
      </c>
      <c r="J8704" s="110">
        <v>0.22522703818304804</v>
      </c>
      <c r="K8704" s="110">
        <v>0.12957803413149288</v>
      </c>
      <c r="L8704" s="110">
        <v>0.1</v>
      </c>
      <c r="M8704" s="110">
        <v>0.1</v>
      </c>
      <c r="N8704" s="110">
        <v>0.1</v>
      </c>
      <c r="O8704" s="110">
        <v>0.1</v>
      </c>
      <c r="P8704" s="110">
        <v>0.1</v>
      </c>
      <c r="Q8704" s="110">
        <v>0.1</v>
      </c>
      <c r="R8704" s="110">
        <v>0.17113845458960103</v>
      </c>
      <c r="S8704" s="110">
        <v>0.15742418531142618</v>
      </c>
      <c r="T8704" s="110">
        <v>0.1529982382864398</v>
      </c>
      <c r="U8704" s="110">
        <v>0.15341249087029771</v>
      </c>
    </row>
    <row r="8705" spans="1:21">
      <c r="A8705" s="54">
        <v>8703</v>
      </c>
      <c r="B8705" s="107">
        <v>52221</v>
      </c>
      <c r="C8705" s="107">
        <v>52221</v>
      </c>
      <c r="D8705" s="107">
        <v>8210874.9999999981</v>
      </c>
      <c r="E8705" s="108">
        <v>9200690000</v>
      </c>
      <c r="F8705" s="107">
        <v>0</v>
      </c>
      <c r="G8705" s="110">
        <v>0.50613447068226614</v>
      </c>
      <c r="H8705" s="110">
        <v>0.74268883985372502</v>
      </c>
      <c r="I8705" s="110">
        <v>0.83579484644614377</v>
      </c>
      <c r="J8705" s="110">
        <v>0.83717071773106544</v>
      </c>
      <c r="K8705" s="110">
        <v>0.52339141099018216</v>
      </c>
      <c r="L8705" s="110">
        <v>0.37367706942301093</v>
      </c>
      <c r="M8705" s="110">
        <v>0.25204550553025556</v>
      </c>
      <c r="N8705" s="110">
        <v>0.20365792533500615</v>
      </c>
      <c r="O8705" s="110">
        <v>0.17079264031718125</v>
      </c>
      <c r="P8705" s="110">
        <v>0.16300828797481842</v>
      </c>
      <c r="Q8705" s="110">
        <v>0.22936184012958138</v>
      </c>
      <c r="R8705" s="110">
        <v>0.39457156713636055</v>
      </c>
      <c r="S8705" s="110">
        <v>0.76510403329648091</v>
      </c>
      <c r="T8705" s="110">
        <v>0.4360245934624663</v>
      </c>
      <c r="U8705" s="110">
        <v>0.46047483463477756</v>
      </c>
    </row>
    <row r="8706" spans="1:21">
      <c r="A8706" s="54">
        <v>8704</v>
      </c>
      <c r="B8706" s="107">
        <v>52222</v>
      </c>
      <c r="C8706" s="107">
        <v>52222</v>
      </c>
      <c r="D8706" s="107">
        <v>22690370.000000004</v>
      </c>
      <c r="E8706" s="108">
        <v>12262900000</v>
      </c>
      <c r="F8706" s="107">
        <v>0</v>
      </c>
      <c r="G8706" s="110">
        <v>0.94903128595797093</v>
      </c>
      <c r="H8706" s="110">
        <v>1.4311078067023302</v>
      </c>
      <c r="I8706" s="110">
        <v>1.6003686477171137</v>
      </c>
      <c r="J8706" s="110">
        <v>1.4883427824213882</v>
      </c>
      <c r="K8706" s="110">
        <v>0.42501544504363337</v>
      </c>
      <c r="L8706" s="110">
        <v>0.21304641750213821</v>
      </c>
      <c r="M8706" s="110">
        <v>0.1362401000653872</v>
      </c>
      <c r="N8706" s="110">
        <v>0.15073231007783314</v>
      </c>
      <c r="O8706" s="110">
        <v>0.12442329362036744</v>
      </c>
      <c r="P8706" s="110">
        <v>0.16685886477757583</v>
      </c>
      <c r="Q8706" s="110">
        <v>0.34095736879925015</v>
      </c>
      <c r="R8706" s="110">
        <v>0.68597135486321137</v>
      </c>
      <c r="S8706" s="110">
        <v>1.0607912873463909</v>
      </c>
      <c r="T8706" s="110">
        <v>0.64267463979568329</v>
      </c>
      <c r="U8706" s="110">
        <v>0.64378540411542373</v>
      </c>
    </row>
    <row r="8707" spans="1:21">
      <c r="A8707" s="54">
        <v>8705</v>
      </c>
      <c r="B8707" s="107">
        <v>52223</v>
      </c>
      <c r="C8707" s="107">
        <v>52223</v>
      </c>
      <c r="D8707" s="107">
        <v>12287771.999999998</v>
      </c>
      <c r="E8707" s="108">
        <v>9200690000</v>
      </c>
      <c r="F8707" s="107">
        <v>0</v>
      </c>
      <c r="G8707" s="110">
        <v>0.62374954573142694</v>
      </c>
      <c r="H8707" s="110">
        <v>0.93363501880576294</v>
      </c>
      <c r="I8707" s="110">
        <v>1.0449906253182799</v>
      </c>
      <c r="J8707" s="110">
        <v>0.95752235527145857</v>
      </c>
      <c r="K8707" s="110">
        <v>0.29512766402113377</v>
      </c>
      <c r="L8707" s="110">
        <v>0.19596296244801023</v>
      </c>
      <c r="M8707" s="110">
        <v>0.11193086508179262</v>
      </c>
      <c r="N8707" s="110">
        <v>0.12235649654776315</v>
      </c>
      <c r="O8707" s="110">
        <v>0.11019137445431663</v>
      </c>
      <c r="P8707" s="110">
        <v>0.15063994146489595</v>
      </c>
      <c r="Q8707" s="110">
        <v>0.27100745349363103</v>
      </c>
      <c r="R8707" s="110">
        <v>0.46401744993823896</v>
      </c>
      <c r="S8707" s="110">
        <v>0.81662250010895887</v>
      </c>
      <c r="T8707" s="110">
        <v>0.44009431271472588</v>
      </c>
      <c r="U8707" s="110">
        <v>0.44524348024564409</v>
      </c>
    </row>
    <row r="8708" spans="1:21">
      <c r="A8708" s="54">
        <v>8706</v>
      </c>
      <c r="B8708" s="107">
        <v>52224</v>
      </c>
      <c r="C8708" s="107">
        <v>52224</v>
      </c>
      <c r="D8708" s="107">
        <v>2259204</v>
      </c>
      <c r="E8708" s="108">
        <v>6135990000</v>
      </c>
      <c r="F8708" s="107">
        <v>0</v>
      </c>
      <c r="G8708" s="110">
        <v>1.4116778081265504</v>
      </c>
      <c r="H8708" s="110">
        <v>1.818992744519669</v>
      </c>
      <c r="I8708" s="110">
        <v>1.953111570836134</v>
      </c>
      <c r="J8708" s="110">
        <v>1.4516326074443799</v>
      </c>
      <c r="K8708" s="110">
        <v>0.68204592415674847</v>
      </c>
      <c r="L8708" s="110">
        <v>0.28760189767211924</v>
      </c>
      <c r="M8708" s="110">
        <v>0.13755421804473666</v>
      </c>
      <c r="N8708" s="110">
        <v>0.1153551335218175</v>
      </c>
      <c r="O8708" s="110">
        <v>0.13943502092865295</v>
      </c>
      <c r="P8708" s="110">
        <v>0.16953899128362709</v>
      </c>
      <c r="Q8708" s="110">
        <v>0.40423855502740069</v>
      </c>
      <c r="R8708" s="110">
        <v>1.0250691330486752</v>
      </c>
      <c r="S8708" s="110">
        <v>0.91980320640511593</v>
      </c>
      <c r="T8708" s="110">
        <v>0.79968780038420928</v>
      </c>
      <c r="U8708" s="110">
        <v>0.8661558649662342</v>
      </c>
    </row>
    <row r="8709" spans="1:21">
      <c r="A8709" s="54">
        <v>8707</v>
      </c>
      <c r="B8709" s="107">
        <v>52225</v>
      </c>
      <c r="C8709" s="107">
        <v>52225</v>
      </c>
      <c r="D8709" s="107">
        <v>5157654</v>
      </c>
      <c r="E8709" s="108">
        <v>6135990000</v>
      </c>
      <c r="F8709" s="107">
        <v>0</v>
      </c>
      <c r="G8709" s="110">
        <v>0.79673201613700262</v>
      </c>
      <c r="H8709" s="110">
        <v>1.0363012351593457</v>
      </c>
      <c r="I8709" s="110">
        <v>1.1696266039258696</v>
      </c>
      <c r="J8709" s="110">
        <v>0.81846331848723752</v>
      </c>
      <c r="K8709" s="110">
        <v>0.36773140674394411</v>
      </c>
      <c r="L8709" s="110">
        <v>0.15825298351940695</v>
      </c>
      <c r="M8709" s="110">
        <v>0.1</v>
      </c>
      <c r="N8709" s="110">
        <v>0.1</v>
      </c>
      <c r="O8709" s="110">
        <v>0.1</v>
      </c>
      <c r="P8709" s="110">
        <v>0.1</v>
      </c>
      <c r="Q8709" s="110">
        <v>0.20942723794268961</v>
      </c>
      <c r="R8709" s="110">
        <v>0.55997219730343417</v>
      </c>
      <c r="S8709" s="110">
        <v>0.53041995660357422</v>
      </c>
      <c r="T8709" s="110">
        <v>0.45970891660157737</v>
      </c>
      <c r="U8709" s="110">
        <v>0.49012602631254887</v>
      </c>
    </row>
    <row r="8710" spans="1:21">
      <c r="A8710" s="54">
        <v>8708</v>
      </c>
      <c r="B8710" s="107">
        <v>52226</v>
      </c>
      <c r="C8710" s="107">
        <v>52226</v>
      </c>
      <c r="D8710" s="107">
        <v>11527250.999999998</v>
      </c>
      <c r="E8710" s="108">
        <v>15336700000</v>
      </c>
      <c r="F8710" s="107">
        <v>0</v>
      </c>
      <c r="G8710" s="110">
        <v>0.79422129771414396</v>
      </c>
      <c r="H8710" s="110">
        <v>0.98363135061961493</v>
      </c>
      <c r="I8710" s="110">
        <v>1.0556062880577117</v>
      </c>
      <c r="J8710" s="110">
        <v>0.88860060690844278</v>
      </c>
      <c r="K8710" s="110">
        <v>0.44403052174027957</v>
      </c>
      <c r="L8710" s="110">
        <v>0.22984094307804137</v>
      </c>
      <c r="M8710" s="110">
        <v>0.12015903273556827</v>
      </c>
      <c r="N8710" s="110">
        <v>0.1</v>
      </c>
      <c r="O8710" s="110">
        <v>0.1</v>
      </c>
      <c r="P8710" s="110">
        <v>0.1</v>
      </c>
      <c r="Q8710" s="110">
        <v>0.22284338822739144</v>
      </c>
      <c r="R8710" s="110">
        <v>0.56272975634887612</v>
      </c>
      <c r="S8710" s="110">
        <v>0.61480534477906368</v>
      </c>
      <c r="T8710" s="110">
        <v>0.46680526545250572</v>
      </c>
      <c r="U8710" s="110">
        <v>0.46748407119673696</v>
      </c>
    </row>
    <row r="8711" spans="1:21">
      <c r="A8711" s="54">
        <v>8709</v>
      </c>
      <c r="B8711" s="107">
        <v>52302</v>
      </c>
      <c r="C8711" s="107">
        <v>52302</v>
      </c>
      <c r="D8711" s="107">
        <v>442794</v>
      </c>
      <c r="E8711" s="108">
        <v>3069020000</v>
      </c>
      <c r="F8711" s="107">
        <v>0</v>
      </c>
      <c r="G8711" s="110">
        <v>27.626910254880606</v>
      </c>
      <c r="H8711" s="110">
        <v>100</v>
      </c>
      <c r="I8711" s="110">
        <v>40.952920798595834</v>
      </c>
      <c r="J8711" s="110">
        <v>10.632953425034911</v>
      </c>
      <c r="K8711" s="110">
        <v>4.7737807826330885</v>
      </c>
      <c r="L8711" s="110">
        <v>16.213665128064797</v>
      </c>
      <c r="M8711" s="110">
        <v>65.732119899147506</v>
      </c>
      <c r="N8711" s="110">
        <v>100</v>
      </c>
      <c r="O8711" s="110">
        <v>39.294150709810914</v>
      </c>
      <c r="P8711" s="110">
        <v>9.0632583377063156</v>
      </c>
      <c r="Q8711" s="110">
        <v>11.454483463537978</v>
      </c>
      <c r="R8711" s="110">
        <v>15.936291284835061</v>
      </c>
      <c r="S8711" s="110">
        <v>0</v>
      </c>
      <c r="T8711" s="110">
        <v>36.806711173687255</v>
      </c>
      <c r="U8711" s="110">
        <v>36.806711173687248</v>
      </c>
    </row>
    <row r="8712" spans="1:21">
      <c r="A8712" s="54">
        <v>8710</v>
      </c>
      <c r="B8712" s="107">
        <v>52303</v>
      </c>
      <c r="C8712" s="107">
        <v>52303</v>
      </c>
      <c r="D8712" s="107">
        <v>2502568</v>
      </c>
      <c r="E8712" s="108">
        <v>3069020000</v>
      </c>
      <c r="F8712" s="107">
        <v>0</v>
      </c>
      <c r="G8712" s="110">
        <v>0.92077244933669045</v>
      </c>
      <c r="H8712" s="110">
        <v>1.1808766900633401</v>
      </c>
      <c r="I8712" s="110">
        <v>1.0441379863505493</v>
      </c>
      <c r="J8712" s="110">
        <v>0.80260797658783323</v>
      </c>
      <c r="K8712" s="110">
        <v>0.82870152969223954</v>
      </c>
      <c r="L8712" s="110">
        <v>1.206241607689406</v>
      </c>
      <c r="M8712" s="110">
        <v>1.481926844657079</v>
      </c>
      <c r="N8712" s="110">
        <v>1.4302709094404713</v>
      </c>
      <c r="O8712" s="110">
        <v>1.0474753202285516</v>
      </c>
      <c r="P8712" s="110">
        <v>0.79959924705577179</v>
      </c>
      <c r="Q8712" s="110">
        <v>0.73387907150657961</v>
      </c>
      <c r="R8712" s="110">
        <v>0.75074801186153428</v>
      </c>
      <c r="S8712" s="110">
        <v>1.0473328884689292</v>
      </c>
      <c r="T8712" s="110">
        <v>1.0189364703725039</v>
      </c>
      <c r="U8712" s="110">
        <v>1.0423584250774705</v>
      </c>
    </row>
    <row r="8713" spans="1:21">
      <c r="A8713" s="54">
        <v>8711</v>
      </c>
      <c r="B8713" s="107">
        <v>52304</v>
      </c>
      <c r="C8713" s="107">
        <v>52304</v>
      </c>
      <c r="D8713" s="107">
        <v>55702650.000000015</v>
      </c>
      <c r="E8713" s="108">
        <v>6135990000</v>
      </c>
      <c r="F8713" s="107">
        <v>0</v>
      </c>
      <c r="G8713" s="110">
        <v>0.1867509539595873</v>
      </c>
      <c r="H8713" s="110">
        <v>0.26773835041122512</v>
      </c>
      <c r="I8713" s="110">
        <v>0.22944609627855242</v>
      </c>
      <c r="J8713" s="110">
        <v>0.18253746206513996</v>
      </c>
      <c r="K8713" s="110">
        <v>0.20818182050918149</v>
      </c>
      <c r="L8713" s="110">
        <v>0.30379721100319212</v>
      </c>
      <c r="M8713" s="110">
        <v>0.41014253256593824</v>
      </c>
      <c r="N8713" s="110">
        <v>0.40060817506348867</v>
      </c>
      <c r="O8713" s="110">
        <v>0.28580098835320517</v>
      </c>
      <c r="P8713" s="110">
        <v>0.21547799081409938</v>
      </c>
      <c r="Q8713" s="110">
        <v>0.16793675941246705</v>
      </c>
      <c r="R8713" s="110">
        <v>0.15635363081694301</v>
      </c>
      <c r="S8713" s="110">
        <v>0.23053997770154652</v>
      </c>
      <c r="T8713" s="110">
        <v>0.2512309976044183</v>
      </c>
      <c r="U8713" s="110">
        <v>0.23179452636470341</v>
      </c>
    </row>
    <row r="8714" spans="1:21">
      <c r="A8714" s="54">
        <v>8712</v>
      </c>
      <c r="B8714" s="107">
        <v>52308</v>
      </c>
      <c r="C8714" s="107">
        <v>52308</v>
      </c>
      <c r="D8714" s="107">
        <v>90598853.999999985</v>
      </c>
      <c r="E8714" s="108">
        <v>12281300000</v>
      </c>
      <c r="F8714" s="107">
        <v>0</v>
      </c>
      <c r="G8714" s="110">
        <v>0.15780845386445833</v>
      </c>
      <c r="H8714" s="110">
        <v>0.28073068398665463</v>
      </c>
      <c r="I8714" s="110">
        <v>0.32772558380854283</v>
      </c>
      <c r="J8714" s="110">
        <v>0.2960526764867536</v>
      </c>
      <c r="K8714" s="110">
        <v>0.21390431270120422</v>
      </c>
      <c r="L8714" s="110">
        <v>0.23628664685238646</v>
      </c>
      <c r="M8714" s="110">
        <v>0.27687506395466766</v>
      </c>
      <c r="N8714" s="110">
        <v>0.2242926372301173</v>
      </c>
      <c r="O8714" s="110">
        <v>0.15063697084064673</v>
      </c>
      <c r="P8714" s="110">
        <v>0.12932274959308007</v>
      </c>
      <c r="Q8714" s="110">
        <v>0.12622275368099153</v>
      </c>
      <c r="R8714" s="110">
        <v>0.11241974002071259</v>
      </c>
      <c r="S8714" s="110">
        <v>0.24252990535137131</v>
      </c>
      <c r="T8714" s="110">
        <v>0.21102318941835133</v>
      </c>
      <c r="U8714" s="110">
        <v>0.23810952883038353</v>
      </c>
    </row>
    <row r="8715" spans="1:21">
      <c r="A8715" s="54">
        <v>8713</v>
      </c>
      <c r="B8715" s="107">
        <v>52309</v>
      </c>
      <c r="C8715" s="107">
        <v>52309</v>
      </c>
      <c r="D8715" s="107">
        <v>27304854.000000007</v>
      </c>
      <c r="E8715" s="108">
        <v>3069020000</v>
      </c>
      <c r="F8715" s="107">
        <v>0</v>
      </c>
      <c r="G8715" s="110">
        <v>0.36001048241073924</v>
      </c>
      <c r="H8715" s="110">
        <v>0.54768558882919682</v>
      </c>
      <c r="I8715" s="110">
        <v>0.52614684738371809</v>
      </c>
      <c r="J8715" s="110">
        <v>0.46745717411039878</v>
      </c>
      <c r="K8715" s="110">
        <v>0.49967739067564726</v>
      </c>
      <c r="L8715" s="110">
        <v>0.87465049465717071</v>
      </c>
      <c r="M8715" s="110">
        <v>0.9324725518845377</v>
      </c>
      <c r="N8715" s="110">
        <v>0.91683056265646212</v>
      </c>
      <c r="O8715" s="110">
        <v>0.92895417073081898</v>
      </c>
      <c r="P8715" s="110">
        <v>0.44623656291902147</v>
      </c>
      <c r="Q8715" s="110">
        <v>0.28684099553644876</v>
      </c>
      <c r="R8715" s="110">
        <v>0.23815072528797612</v>
      </c>
      <c r="S8715" s="110">
        <v>0.50784510959367257</v>
      </c>
      <c r="T8715" s="110">
        <v>0.58542612892351131</v>
      </c>
      <c r="U8715" s="110">
        <v>0.52467919827437026</v>
      </c>
    </row>
    <row r="8716" spans="1:21">
      <c r="A8716" s="54">
        <v>8714</v>
      </c>
      <c r="B8716" s="107">
        <v>52314</v>
      </c>
      <c r="C8716" s="107">
        <v>52314</v>
      </c>
      <c r="D8716" s="107">
        <v>2605659</v>
      </c>
      <c r="E8716" s="108">
        <v>3069020000</v>
      </c>
      <c r="F8716" s="107">
        <v>0</v>
      </c>
      <c r="G8716" s="110">
        <v>0.1</v>
      </c>
      <c r="H8716" s="110">
        <v>0.20458914908207548</v>
      </c>
      <c r="I8716" s="110">
        <v>0.23398303953345265</v>
      </c>
      <c r="J8716" s="110">
        <v>0.35036846232698449</v>
      </c>
      <c r="K8716" s="110">
        <v>0.37120711285499203</v>
      </c>
      <c r="L8716" s="110">
        <v>0.46953281033877708</v>
      </c>
      <c r="M8716" s="110">
        <v>0.5731022008810206</v>
      </c>
      <c r="N8716" s="110">
        <v>0.51522784153614409</v>
      </c>
      <c r="O8716" s="110">
        <v>0.42455303964014074</v>
      </c>
      <c r="P8716" s="110">
        <v>0.29017101260503558</v>
      </c>
      <c r="Q8716" s="110">
        <v>0.12449633466779506</v>
      </c>
      <c r="R8716" s="110">
        <v>0.1</v>
      </c>
      <c r="S8716" s="110">
        <v>0.37769930212782027</v>
      </c>
      <c r="T8716" s="110">
        <v>0.3131025836222015</v>
      </c>
      <c r="U8716" s="110">
        <v>0.3464429925704261</v>
      </c>
    </row>
    <row r="8717" spans="1:21">
      <c r="A8717" s="54">
        <v>8715</v>
      </c>
      <c r="B8717" s="107">
        <v>52315</v>
      </c>
      <c r="C8717" s="107">
        <v>52315</v>
      </c>
      <c r="D8717" s="107">
        <v>200275.00000000006</v>
      </c>
      <c r="E8717" s="108">
        <v>3069020000</v>
      </c>
      <c r="F8717" s="107">
        <v>0</v>
      </c>
      <c r="G8717" s="110">
        <v>0.87289485762959984</v>
      </c>
      <c r="H8717" s="110">
        <v>1.4819095878557476</v>
      </c>
      <c r="I8717" s="110">
        <v>2.0241829744961168</v>
      </c>
      <c r="J8717" s="110">
        <v>2.6820648302215444</v>
      </c>
      <c r="K8717" s="110">
        <v>2.5807557381451884</v>
      </c>
      <c r="L8717" s="110">
        <v>2.4361703690659353</v>
      </c>
      <c r="M8717" s="110">
        <v>2.2750298871231038</v>
      </c>
      <c r="N8717" s="110">
        <v>2.3664793893743465</v>
      </c>
      <c r="O8717" s="110">
        <v>2.831167534926486</v>
      </c>
      <c r="P8717" s="110">
        <v>1.399830966671999</v>
      </c>
      <c r="Q8717" s="110">
        <v>0.75071458772333166</v>
      </c>
      <c r="R8717" s="110">
        <v>0.56801571658838101</v>
      </c>
      <c r="S8717" s="110">
        <v>2.2213788561649492</v>
      </c>
      <c r="T8717" s="110">
        <v>1.855768036651815</v>
      </c>
      <c r="U8717" s="110">
        <v>2.1223047591193995</v>
      </c>
    </row>
    <row r="8718" spans="1:21">
      <c r="A8718" s="54">
        <v>8716</v>
      </c>
      <c r="B8718" s="107">
        <v>52316</v>
      </c>
      <c r="C8718" s="107">
        <v>52316</v>
      </c>
      <c r="D8718" s="107">
        <v>6748742.9999999981</v>
      </c>
      <c r="E8718" s="108">
        <v>3069020000</v>
      </c>
      <c r="F8718" s="107">
        <v>0</v>
      </c>
      <c r="G8718" s="110">
        <v>0.42311802809905791</v>
      </c>
      <c r="H8718" s="110">
        <v>0.74063340186136717</v>
      </c>
      <c r="I8718" s="110">
        <v>1.1376986335470602</v>
      </c>
      <c r="J8718" s="110">
        <v>1.4272603191239814</v>
      </c>
      <c r="K8718" s="110">
        <v>1.4137373857204447</v>
      </c>
      <c r="L8718" s="110">
        <v>1.5249314783614099</v>
      </c>
      <c r="M8718" s="110">
        <v>1.5534096262814279</v>
      </c>
      <c r="N8718" s="110">
        <v>1.5535809820876032</v>
      </c>
      <c r="O8718" s="110">
        <v>1.2179469758995909</v>
      </c>
      <c r="P8718" s="110">
        <v>0.99077675622082129</v>
      </c>
      <c r="Q8718" s="110">
        <v>0.79819765777078111</v>
      </c>
      <c r="R8718" s="110">
        <v>0.52602950589194397</v>
      </c>
      <c r="S8718" s="110">
        <v>1.1739146880808844</v>
      </c>
      <c r="T8718" s="110">
        <v>1.1089433959054575</v>
      </c>
      <c r="U8718" s="110">
        <v>1.149369468747145</v>
      </c>
    </row>
    <row r="8719" spans="1:21">
      <c r="A8719" s="54">
        <v>8717</v>
      </c>
      <c r="B8719" s="107">
        <v>52324</v>
      </c>
      <c r="C8719" s="107">
        <v>52324</v>
      </c>
      <c r="D8719" s="107">
        <v>4554589</v>
      </c>
      <c r="E8719" s="108">
        <v>6138040000</v>
      </c>
      <c r="F8719" s="107">
        <v>0</v>
      </c>
      <c r="G8719" s="110">
        <v>0.37673959071384078</v>
      </c>
      <c r="H8719" s="110">
        <v>0.47975523199989373</v>
      </c>
      <c r="I8719" s="110">
        <v>0.50097810069308235</v>
      </c>
      <c r="J8719" s="110">
        <v>0.52947131292168947</v>
      </c>
      <c r="K8719" s="110">
        <v>0.4870757110928019</v>
      </c>
      <c r="L8719" s="110">
        <v>0.49222834362690776</v>
      </c>
      <c r="M8719" s="110">
        <v>0.50636406308846449</v>
      </c>
      <c r="N8719" s="110">
        <v>0.48081833423311027</v>
      </c>
      <c r="O8719" s="110">
        <v>0.5123946898054802</v>
      </c>
      <c r="P8719" s="110">
        <v>0.45197959719334185</v>
      </c>
      <c r="Q8719" s="110">
        <v>0.41452866034220814</v>
      </c>
      <c r="R8719" s="110">
        <v>0.3442281125906661</v>
      </c>
      <c r="S8719" s="110">
        <v>0.46720303874682007</v>
      </c>
      <c r="T8719" s="110">
        <v>0.46471347902512389</v>
      </c>
      <c r="U8719" s="110">
        <v>0.46478709738497959</v>
      </c>
    </row>
    <row r="8720" spans="1:21">
      <c r="A8720" s="54">
        <v>8718</v>
      </c>
      <c r="B8720" s="107">
        <v>52325</v>
      </c>
      <c r="C8720" s="107">
        <v>52325</v>
      </c>
      <c r="D8720" s="107">
        <v>1105773</v>
      </c>
      <c r="E8720" s="108">
        <v>6135990000</v>
      </c>
      <c r="F8720" s="107">
        <v>0</v>
      </c>
      <c r="G8720" s="110">
        <v>0.61492707832391935</v>
      </c>
      <c r="H8720" s="110">
        <v>0.71162893259964555</v>
      </c>
      <c r="I8720" s="110">
        <v>0.76249873890064013</v>
      </c>
      <c r="J8720" s="110">
        <v>0.83932911784143227</v>
      </c>
      <c r="K8720" s="110">
        <v>0.78797240975034244</v>
      </c>
      <c r="L8720" s="110">
        <v>0.87789321165838852</v>
      </c>
      <c r="M8720" s="110">
        <v>0.87455482134631413</v>
      </c>
      <c r="N8720" s="110">
        <v>0.95807725561314183</v>
      </c>
      <c r="O8720" s="110">
        <v>1.0351982437098652</v>
      </c>
      <c r="P8720" s="110">
        <v>0.88353583095680388</v>
      </c>
      <c r="Q8720" s="110">
        <v>0.9074354168562434</v>
      </c>
      <c r="R8720" s="110">
        <v>0.74763173649198866</v>
      </c>
      <c r="S8720" s="110">
        <v>0</v>
      </c>
      <c r="T8720" s="110">
        <v>0.83339023283739377</v>
      </c>
      <c r="U8720" s="110">
        <v>0.83339023283739377</v>
      </c>
    </row>
    <row r="8721" spans="1:21">
      <c r="A8721" s="54">
        <v>8719</v>
      </c>
      <c r="B8721" s="107">
        <v>52326</v>
      </c>
      <c r="C8721" s="107">
        <v>52326</v>
      </c>
      <c r="D8721" s="107">
        <v>716578.99999999988</v>
      </c>
      <c r="E8721" s="108">
        <v>3069020000</v>
      </c>
      <c r="F8721" s="107">
        <v>0</v>
      </c>
      <c r="G8721" s="110">
        <v>6.515912406275957</v>
      </c>
      <c r="H8721" s="110">
        <v>8.2483843592242518</v>
      </c>
      <c r="I8721" s="110">
        <v>9.754654296701716</v>
      </c>
      <c r="J8721" s="110">
        <v>11.26241491830617</v>
      </c>
      <c r="K8721" s="110">
        <v>9.334170459313416</v>
      </c>
      <c r="L8721" s="110">
        <v>9.3903635259160065</v>
      </c>
      <c r="M8721" s="110">
        <v>9.5338249961248884</v>
      </c>
      <c r="N8721" s="110">
        <v>10.67770363232947</v>
      </c>
      <c r="O8721" s="110">
        <v>13.323249334421856</v>
      </c>
      <c r="P8721" s="110">
        <v>13.12260344605153</v>
      </c>
      <c r="Q8721" s="110">
        <v>12.955099044087959</v>
      </c>
      <c r="R8721" s="110">
        <v>9.612962864283757</v>
      </c>
      <c r="S8721" s="110">
        <v>0</v>
      </c>
      <c r="T8721" s="110">
        <v>10.310945273586414</v>
      </c>
      <c r="U8721" s="110">
        <v>10.310945273586416</v>
      </c>
    </row>
    <row r="8722" spans="1:21">
      <c r="A8722" s="54">
        <v>8720</v>
      </c>
      <c r="B8722" s="107">
        <v>52327</v>
      </c>
      <c r="C8722" s="107">
        <v>52327</v>
      </c>
      <c r="D8722" s="107">
        <v>1088408.9999999998</v>
      </c>
      <c r="E8722" s="108">
        <v>3069020000</v>
      </c>
      <c r="F8722" s="107">
        <v>0</v>
      </c>
      <c r="G8722" s="110">
        <v>1.0622949374410451</v>
      </c>
      <c r="H8722" s="110">
        <v>1.2511677962468393</v>
      </c>
      <c r="I8722" s="110">
        <v>1.4539608115053133</v>
      </c>
      <c r="J8722" s="110">
        <v>1.7209054888499375</v>
      </c>
      <c r="K8722" s="110">
        <v>1.6247258407585254</v>
      </c>
      <c r="L8722" s="110">
        <v>1.4362292413859552</v>
      </c>
      <c r="M8722" s="110">
        <v>1.4322603169756116</v>
      </c>
      <c r="N8722" s="110">
        <v>1.6368516650287723</v>
      </c>
      <c r="O8722" s="110">
        <v>2.1385506445385722</v>
      </c>
      <c r="P8722" s="110">
        <v>2.2739763190661204</v>
      </c>
      <c r="Q8722" s="110">
        <v>1.6460076188980965</v>
      </c>
      <c r="R8722" s="110">
        <v>1.5215166362934183</v>
      </c>
      <c r="S8722" s="110">
        <v>1.6792714018783035</v>
      </c>
      <c r="T8722" s="110">
        <v>1.5998706097490174</v>
      </c>
      <c r="U8722" s="110">
        <v>1.6009612308687737</v>
      </c>
    </row>
    <row r="8723" spans="1:21">
      <c r="A8723" s="54">
        <v>8721</v>
      </c>
      <c r="B8723" s="107">
        <v>52328</v>
      </c>
      <c r="C8723" s="107">
        <v>52328</v>
      </c>
      <c r="D8723" s="107">
        <v>9556229</v>
      </c>
      <c r="E8723" s="108">
        <v>6141690000</v>
      </c>
      <c r="F8723" s="107">
        <v>0</v>
      </c>
      <c r="G8723" s="110">
        <v>0.13747958398652749</v>
      </c>
      <c r="H8723" s="110">
        <v>0.22324113361206438</v>
      </c>
      <c r="I8723" s="110">
        <v>0.20230580335347659</v>
      </c>
      <c r="J8723" s="110">
        <v>0.13060277125010269</v>
      </c>
      <c r="K8723" s="110">
        <v>0.1</v>
      </c>
      <c r="L8723" s="110">
        <v>0.11112716679516065</v>
      </c>
      <c r="M8723" s="110">
        <v>0.10629296977894448</v>
      </c>
      <c r="N8723" s="110">
        <v>0.1</v>
      </c>
      <c r="O8723" s="110">
        <v>0.1</v>
      </c>
      <c r="P8723" s="110">
        <v>0.1</v>
      </c>
      <c r="Q8723" s="110">
        <v>0.1</v>
      </c>
      <c r="R8723" s="110">
        <v>0.1</v>
      </c>
      <c r="S8723" s="110">
        <v>0.17658972932468023</v>
      </c>
      <c r="T8723" s="110">
        <v>0.12592078573135637</v>
      </c>
      <c r="U8723" s="110">
        <v>0.14054547227163619</v>
      </c>
    </row>
    <row r="8724" spans="1:21">
      <c r="A8724" s="54">
        <v>8722</v>
      </c>
      <c r="B8724" s="107">
        <v>52380</v>
      </c>
      <c r="C8724" s="107">
        <v>52380</v>
      </c>
      <c r="D8724" s="107">
        <v>72124</v>
      </c>
      <c r="E8724" s="108">
        <v>3070850000</v>
      </c>
      <c r="F8724" s="107">
        <v>0</v>
      </c>
      <c r="G8724" s="110">
        <v>0.17174024331362167</v>
      </c>
      <c r="H8724" s="110">
        <v>0.14060416063966866</v>
      </c>
      <c r="I8724" s="110">
        <v>0.11479359778019657</v>
      </c>
      <c r="J8724" s="110">
        <v>0.11068486607754716</v>
      </c>
      <c r="K8724" s="110">
        <v>0.1</v>
      </c>
      <c r="L8724" s="110">
        <v>0.1</v>
      </c>
      <c r="M8724" s="110">
        <v>0.10652992324015738</v>
      </c>
      <c r="N8724" s="110">
        <v>0.18266211144598343</v>
      </c>
      <c r="O8724" s="110">
        <v>0.32855304277015479</v>
      </c>
      <c r="P8724" s="110">
        <v>0.48843734893080926</v>
      </c>
      <c r="Q8724" s="110">
        <v>0.61716359524857733</v>
      </c>
      <c r="R8724" s="110">
        <v>0.35070280378093732</v>
      </c>
      <c r="S8724" s="110">
        <v>0.29565507292224852</v>
      </c>
      <c r="T8724" s="110">
        <v>0.23432264110230447</v>
      </c>
      <c r="U8724" s="110">
        <v>0.23459901291115426</v>
      </c>
    </row>
    <row r="8725" spans="1:21">
      <c r="A8725" s="54">
        <v>8723</v>
      </c>
      <c r="B8725" s="107">
        <v>52381</v>
      </c>
      <c r="C8725" s="107">
        <v>52381</v>
      </c>
      <c r="D8725" s="107">
        <v>369762.99999999994</v>
      </c>
      <c r="E8725" s="108">
        <v>3070850000</v>
      </c>
      <c r="F8725" s="107">
        <v>0</v>
      </c>
      <c r="G8725" s="110">
        <v>3.2573893223141028</v>
      </c>
      <c r="H8725" s="110">
        <v>4.7535669094241273</v>
      </c>
      <c r="I8725" s="110">
        <v>4.1283038526256162</v>
      </c>
      <c r="J8725" s="110">
        <v>2.7942137871287032</v>
      </c>
      <c r="K8725" s="110">
        <v>1.2586447829008525</v>
      </c>
      <c r="L8725" s="110">
        <v>0.54353174263394521</v>
      </c>
      <c r="M8725" s="110">
        <v>0.20760124354243267</v>
      </c>
      <c r="N8725" s="110">
        <v>0.2041894726482533</v>
      </c>
      <c r="O8725" s="110">
        <v>0.30836276838397897</v>
      </c>
      <c r="P8725" s="110">
        <v>0.45480612805715731</v>
      </c>
      <c r="Q8725" s="110">
        <v>0.92674310841163432</v>
      </c>
      <c r="R8725" s="110">
        <v>2.2538465892447026</v>
      </c>
      <c r="S8725" s="110">
        <v>0</v>
      </c>
      <c r="T8725" s="110">
        <v>1.7575999756096257</v>
      </c>
      <c r="U8725" s="110">
        <v>1.7575999756096254</v>
      </c>
    </row>
    <row r="8726" spans="1:21">
      <c r="A8726" s="54">
        <v>8724</v>
      </c>
      <c r="B8726" s="107">
        <v>52382</v>
      </c>
      <c r="C8726" s="107">
        <v>52382</v>
      </c>
      <c r="D8726" s="107">
        <v>34233831</v>
      </c>
      <c r="E8726" s="108">
        <v>134741000000</v>
      </c>
      <c r="F8726" s="107">
        <v>0</v>
      </c>
      <c r="G8726" s="110">
        <v>2.6580744643272265</v>
      </c>
      <c r="H8726" s="110">
        <v>3.1844747428268692</v>
      </c>
      <c r="I8726" s="110">
        <v>3.076446445090911</v>
      </c>
      <c r="J8726" s="110">
        <v>2.9777259293034426</v>
      </c>
      <c r="K8726" s="110">
        <v>1.5362129610782236</v>
      </c>
      <c r="L8726" s="110">
        <v>0.92842248786073833</v>
      </c>
      <c r="M8726" s="110">
        <v>0.57316666903500968</v>
      </c>
      <c r="N8726" s="110">
        <v>0.41334364617767233</v>
      </c>
      <c r="O8726" s="110">
        <v>0.35243401565461036</v>
      </c>
      <c r="P8726" s="110">
        <v>0.35793157833129641</v>
      </c>
      <c r="Q8726" s="110">
        <v>0.8584633059974861</v>
      </c>
      <c r="R8726" s="110">
        <v>2.0358853929636802</v>
      </c>
      <c r="S8726" s="110">
        <v>1.8539763664188795</v>
      </c>
      <c r="T8726" s="110">
        <v>1.5793818032205973</v>
      </c>
      <c r="U8726" s="110">
        <v>1.5895264195298857</v>
      </c>
    </row>
    <row r="8727" spans="1:21">
      <c r="A8727" s="54">
        <v>8725</v>
      </c>
      <c r="B8727" s="107">
        <v>52457</v>
      </c>
      <c r="C8727" s="107">
        <v>52457</v>
      </c>
      <c r="D8727" s="107">
        <v>112588536</v>
      </c>
      <c r="E8727" s="108">
        <v>183323000000</v>
      </c>
      <c r="F8727" s="107">
        <v>0</v>
      </c>
      <c r="G8727" s="110">
        <v>78.943977585235359</v>
      </c>
      <c r="H8727" s="110">
        <v>100</v>
      </c>
      <c r="I8727" s="110">
        <v>60.993221041442666</v>
      </c>
      <c r="J8727" s="110">
        <v>14.300304212916954</v>
      </c>
      <c r="K8727" s="110">
        <v>4.8470847171534235</v>
      </c>
      <c r="L8727" s="110">
        <v>12.842053579014905</v>
      </c>
      <c r="M8727" s="110">
        <v>37.181604637649947</v>
      </c>
      <c r="N8727" s="110">
        <v>19.543145382502686</v>
      </c>
      <c r="O8727" s="110">
        <v>25.487289363256941</v>
      </c>
      <c r="P8727" s="110">
        <v>8.0568371516733652</v>
      </c>
      <c r="Q8727" s="110">
        <v>13.310120758903127</v>
      </c>
      <c r="R8727" s="110">
        <v>20.788663922306807</v>
      </c>
      <c r="S8727" s="110">
        <v>19.031392453080624</v>
      </c>
      <c r="T8727" s="110">
        <v>33.024525196004689</v>
      </c>
      <c r="U8727" s="110">
        <v>23.698479211369158</v>
      </c>
    </row>
    <row r="8728" spans="1:21">
      <c r="A8728" s="54">
        <v>8726</v>
      </c>
      <c r="B8728" s="107">
        <v>52458</v>
      </c>
      <c r="C8728" s="107">
        <v>52458</v>
      </c>
      <c r="D8728" s="107">
        <v>11784950.000000004</v>
      </c>
      <c r="E8728" s="108">
        <v>6139870000</v>
      </c>
      <c r="F8728" s="107">
        <v>0</v>
      </c>
      <c r="G8728" s="110">
        <v>0.29069167329561385</v>
      </c>
      <c r="H8728" s="110">
        <v>0.4392396439114678</v>
      </c>
      <c r="I8728" s="110">
        <v>0.30938328587827302</v>
      </c>
      <c r="J8728" s="110">
        <v>0.22163638668528762</v>
      </c>
      <c r="K8728" s="110">
        <v>0.28225265185621939</v>
      </c>
      <c r="L8728" s="110">
        <v>0.46350491836244107</v>
      </c>
      <c r="M8728" s="110">
        <v>0.68772299856510433</v>
      </c>
      <c r="N8728" s="110">
        <v>0.55752481400640519</v>
      </c>
      <c r="O8728" s="110">
        <v>0.39734217401111266</v>
      </c>
      <c r="P8728" s="110">
        <v>0.30194732247000389</v>
      </c>
      <c r="Q8728" s="110">
        <v>0.23743569932300285</v>
      </c>
      <c r="R8728" s="110">
        <v>0.22557972468776155</v>
      </c>
      <c r="S8728" s="110">
        <v>0.31914720113176526</v>
      </c>
      <c r="T8728" s="110">
        <v>0.36785510775439106</v>
      </c>
      <c r="U8728" s="110">
        <v>0.32447574059925599</v>
      </c>
    </row>
    <row r="8729" spans="1:21">
      <c r="A8729" s="54">
        <v>8727</v>
      </c>
      <c r="B8729" s="107">
        <v>52459</v>
      </c>
      <c r="C8729" s="107">
        <v>52459</v>
      </c>
      <c r="D8729" s="107">
        <v>15324131.000000004</v>
      </c>
      <c r="E8729" s="108">
        <v>3070850000</v>
      </c>
      <c r="F8729" s="107">
        <v>0</v>
      </c>
      <c r="G8729" s="110">
        <v>0.233984938519428</v>
      </c>
      <c r="H8729" s="110">
        <v>0.32857951076273079</v>
      </c>
      <c r="I8729" s="110">
        <v>0.22652037031814085</v>
      </c>
      <c r="J8729" s="110">
        <v>0.14654179066572354</v>
      </c>
      <c r="K8729" s="110">
        <v>0.23447703953138821</v>
      </c>
      <c r="L8729" s="110">
        <v>0.35849850902075076</v>
      </c>
      <c r="M8729" s="110">
        <v>0.49926819261025529</v>
      </c>
      <c r="N8729" s="110">
        <v>0.38322263106406534</v>
      </c>
      <c r="O8729" s="110">
        <v>0.32101383766038533</v>
      </c>
      <c r="P8729" s="110">
        <v>0.2468606412206876</v>
      </c>
      <c r="Q8729" s="110">
        <v>0.19568417925427087</v>
      </c>
      <c r="R8729" s="110">
        <v>0.19156570805476872</v>
      </c>
      <c r="S8729" s="110">
        <v>0.25756652884765779</v>
      </c>
      <c r="T8729" s="110">
        <v>0.28051811239021623</v>
      </c>
      <c r="U8729" s="110">
        <v>0.2596062967027013</v>
      </c>
    </row>
    <row r="8730" spans="1:21">
      <c r="A8730" s="54">
        <v>8728</v>
      </c>
      <c r="B8730" s="107">
        <v>52463</v>
      </c>
      <c r="C8730" s="107">
        <v>52463</v>
      </c>
      <c r="D8730" s="107">
        <v>96969268</v>
      </c>
      <c r="E8730" s="108">
        <v>6143290000</v>
      </c>
      <c r="F8730" s="107">
        <v>0</v>
      </c>
      <c r="G8730" s="110">
        <v>0.29874792420947321</v>
      </c>
      <c r="H8730" s="110">
        <v>0.50984483185203311</v>
      </c>
      <c r="I8730" s="110">
        <v>0.55231346338539611</v>
      </c>
      <c r="J8730" s="110">
        <v>0.55626512868914901</v>
      </c>
      <c r="K8730" s="110">
        <v>0.41422211232156719</v>
      </c>
      <c r="L8730" s="110">
        <v>0.55075101915732427</v>
      </c>
      <c r="M8730" s="110">
        <v>0.71805514627195544</v>
      </c>
      <c r="N8730" s="110">
        <v>0.49042225051779614</v>
      </c>
      <c r="O8730" s="110">
        <v>0.27544390659236473</v>
      </c>
      <c r="P8730" s="110">
        <v>0.20396331078139551</v>
      </c>
      <c r="Q8730" s="110">
        <v>0.23005868554125283</v>
      </c>
      <c r="R8730" s="110">
        <v>0.21579024613598327</v>
      </c>
      <c r="S8730" s="110">
        <v>0.48142465068290441</v>
      </c>
      <c r="T8730" s="110">
        <v>0.4179898354546408</v>
      </c>
      <c r="U8730" s="110">
        <v>0.45758342531040075</v>
      </c>
    </row>
    <row r="8731" spans="1:21">
      <c r="A8731" s="54">
        <v>8729</v>
      </c>
      <c r="B8731" s="107">
        <v>52464</v>
      </c>
      <c r="C8731" s="107">
        <v>52464</v>
      </c>
      <c r="D8731" s="107">
        <v>5794610</v>
      </c>
      <c r="E8731" s="108">
        <v>3070850000</v>
      </c>
      <c r="F8731" s="107">
        <v>0</v>
      </c>
      <c r="G8731" s="110">
        <v>5.5199493472537755</v>
      </c>
      <c r="H8731" s="110">
        <v>8.1582369672950446</v>
      </c>
      <c r="I8731" s="110">
        <v>10.30176119065314</v>
      </c>
      <c r="J8731" s="110">
        <v>14.415720897163785</v>
      </c>
      <c r="K8731" s="110">
        <v>13.63579250815736</v>
      </c>
      <c r="L8731" s="110">
        <v>16.288852134066822</v>
      </c>
      <c r="M8731" s="110">
        <v>18.364714770208881</v>
      </c>
      <c r="N8731" s="110">
        <v>11.79637348745878</v>
      </c>
      <c r="O8731" s="110">
        <v>7.072644003020355</v>
      </c>
      <c r="P8731" s="110">
        <v>4.8475850447188664</v>
      </c>
      <c r="Q8731" s="110">
        <v>4.6784454189134212</v>
      </c>
      <c r="R8731" s="110">
        <v>4.2510642404284695</v>
      </c>
      <c r="S8731" s="110">
        <v>12.246701178652406</v>
      </c>
      <c r="T8731" s="110">
        <v>9.9442616674448931</v>
      </c>
      <c r="U8731" s="110">
        <v>12.149333021040094</v>
      </c>
    </row>
    <row r="8732" spans="1:21">
      <c r="A8732" s="54">
        <v>8730</v>
      </c>
      <c r="B8732" s="107">
        <v>52465</v>
      </c>
      <c r="C8732" s="107">
        <v>52465</v>
      </c>
      <c r="D8732" s="107">
        <v>41462139</v>
      </c>
      <c r="E8732" s="108">
        <v>15333700000</v>
      </c>
      <c r="F8732" s="107">
        <v>0</v>
      </c>
      <c r="G8732" s="110">
        <v>0.258929537374751</v>
      </c>
      <c r="H8732" s="110">
        <v>0.37325589649402241</v>
      </c>
      <c r="I8732" s="110">
        <v>0.31344404269557907</v>
      </c>
      <c r="J8732" s="110">
        <v>0.28210020524122992</v>
      </c>
      <c r="K8732" s="110">
        <v>0.26868965932924382</v>
      </c>
      <c r="L8732" s="110">
        <v>0.36367917672283667</v>
      </c>
      <c r="M8732" s="110">
        <v>0.35588182416669517</v>
      </c>
      <c r="N8732" s="110">
        <v>0.33711721201421707</v>
      </c>
      <c r="O8732" s="110">
        <v>0.29665392218292724</v>
      </c>
      <c r="P8732" s="110">
        <v>0.24543177939758079</v>
      </c>
      <c r="Q8732" s="110">
        <v>0.22868277847051999</v>
      </c>
      <c r="R8732" s="110">
        <v>0.19662829780906871</v>
      </c>
      <c r="S8732" s="110">
        <v>0.29685204808763616</v>
      </c>
      <c r="T8732" s="110">
        <v>0.29337452765822264</v>
      </c>
      <c r="U8732" s="110">
        <v>0.2951985455902929</v>
      </c>
    </row>
    <row r="8733" spans="1:21">
      <c r="A8733" s="54">
        <v>8731</v>
      </c>
      <c r="B8733" s="107">
        <v>52466</v>
      </c>
      <c r="C8733" s="107">
        <v>52466</v>
      </c>
      <c r="D8733" s="107">
        <v>16637673</v>
      </c>
      <c r="E8733" s="108">
        <v>3070850000</v>
      </c>
      <c r="F8733" s="107">
        <v>0</v>
      </c>
      <c r="G8733" s="110">
        <v>0.18932656885213467</v>
      </c>
      <c r="H8733" s="110">
        <v>0.25456573751417105</v>
      </c>
      <c r="I8733" s="110">
        <v>0.24557782238393347</v>
      </c>
      <c r="J8733" s="110">
        <v>0.20255446575465935</v>
      </c>
      <c r="K8733" s="110">
        <v>0.19759391242880214</v>
      </c>
      <c r="L8733" s="110">
        <v>0.29181558633998428</v>
      </c>
      <c r="M8733" s="110">
        <v>0.36003527529016532</v>
      </c>
      <c r="N8733" s="110">
        <v>0.40881131087698308</v>
      </c>
      <c r="O8733" s="110">
        <v>0.36049955995187027</v>
      </c>
      <c r="P8733" s="110">
        <v>0.24853835224065379</v>
      </c>
      <c r="Q8733" s="110">
        <v>0.1761244264381974</v>
      </c>
      <c r="R8733" s="110">
        <v>0.15172987939530819</v>
      </c>
      <c r="S8733" s="110">
        <v>0.22551059795251499</v>
      </c>
      <c r="T8733" s="110">
        <v>0.25726440812223861</v>
      </c>
      <c r="U8733" s="110">
        <v>0.22918024481198596</v>
      </c>
    </row>
    <row r="8734" spans="1:21">
      <c r="A8734" s="54">
        <v>8732</v>
      </c>
      <c r="B8734" s="107">
        <v>52470</v>
      </c>
      <c r="C8734" s="107">
        <v>52470</v>
      </c>
      <c r="D8734" s="107">
        <v>7076380.9999999972</v>
      </c>
      <c r="E8734" s="108">
        <v>3070850000</v>
      </c>
      <c r="F8734" s="107">
        <v>0</v>
      </c>
      <c r="G8734" s="110">
        <v>0.10635925912353957</v>
      </c>
      <c r="H8734" s="110">
        <v>0.15282573412516398</v>
      </c>
      <c r="I8734" s="110">
        <v>0.17327308161131741</v>
      </c>
      <c r="J8734" s="110">
        <v>0.23310326405220341</v>
      </c>
      <c r="K8734" s="110">
        <v>0.29494949333403497</v>
      </c>
      <c r="L8734" s="110">
        <v>0.39427490294698819</v>
      </c>
      <c r="M8734" s="110">
        <v>0.51575785598306934</v>
      </c>
      <c r="N8734" s="110">
        <v>0.4809916726059365</v>
      </c>
      <c r="O8734" s="110">
        <v>0.47757497558511525</v>
      </c>
      <c r="P8734" s="110">
        <v>0.36374659805867421</v>
      </c>
      <c r="Q8734" s="110">
        <v>0.24803421012403282</v>
      </c>
      <c r="R8734" s="110">
        <v>0.10709672687596496</v>
      </c>
      <c r="S8734" s="110">
        <v>0.3337609996903721</v>
      </c>
      <c r="T8734" s="110">
        <v>0.2956656478688367</v>
      </c>
      <c r="U8734" s="110">
        <v>0.30196094803894735</v>
      </c>
    </row>
    <row r="8735" spans="1:21">
      <c r="A8735" s="54">
        <v>8733</v>
      </c>
      <c r="B8735" s="107">
        <v>52471</v>
      </c>
      <c r="C8735" s="107">
        <v>52471</v>
      </c>
      <c r="D8735" s="107">
        <v>640050.00000000012</v>
      </c>
      <c r="E8735" s="108">
        <v>3070850000</v>
      </c>
      <c r="F8735" s="107">
        <v>0</v>
      </c>
      <c r="G8735" s="110">
        <v>0.37409733220403651</v>
      </c>
      <c r="H8735" s="110">
        <v>0.65260152551480299</v>
      </c>
      <c r="I8735" s="110">
        <v>0.84118062649620728</v>
      </c>
      <c r="J8735" s="110">
        <v>1.1759979173269688</v>
      </c>
      <c r="K8735" s="110">
        <v>1.2125989936959833</v>
      </c>
      <c r="L8735" s="110">
        <v>1.1772120301664775</v>
      </c>
      <c r="M8735" s="110">
        <v>1.1160792943773412</v>
      </c>
      <c r="N8735" s="110">
        <v>1.1844444972134276</v>
      </c>
      <c r="O8735" s="110">
        <v>1.4408405068191652</v>
      </c>
      <c r="P8735" s="110">
        <v>0.70738869440017038</v>
      </c>
      <c r="Q8735" s="110">
        <v>0.34741671442394401</v>
      </c>
      <c r="R8735" s="110">
        <v>0.2442562682989344</v>
      </c>
      <c r="S8735" s="110">
        <v>1.0290175290257471</v>
      </c>
      <c r="T8735" s="110">
        <v>0.87284286674478839</v>
      </c>
      <c r="U8735" s="110">
        <v>0.98511269681338165</v>
      </c>
    </row>
    <row r="8736" spans="1:21">
      <c r="A8736" s="54">
        <v>8734</v>
      </c>
      <c r="B8736" s="107">
        <v>52472</v>
      </c>
      <c r="C8736" s="107">
        <v>52472</v>
      </c>
      <c r="D8736" s="107">
        <v>45370.000000000007</v>
      </c>
      <c r="E8736" s="108">
        <v>3070850000</v>
      </c>
      <c r="F8736" s="107">
        <v>0</v>
      </c>
      <c r="G8736" s="110">
        <v>0.38598359958122863</v>
      </c>
      <c r="H8736" s="110">
        <v>0.69607847070826867</v>
      </c>
      <c r="I8736" s="110">
        <v>0.90096130585340817</v>
      </c>
      <c r="J8736" s="110">
        <v>1.289856094694497</v>
      </c>
      <c r="K8736" s="110">
        <v>1.3612980928280884</v>
      </c>
      <c r="L8736" s="110">
        <v>1.2849604531698953</v>
      </c>
      <c r="M8736" s="110">
        <v>1.2308118571150684</v>
      </c>
      <c r="N8736" s="110">
        <v>1.1024197202078685</v>
      </c>
      <c r="O8736" s="110">
        <v>0.910258650760009</v>
      </c>
      <c r="P8736" s="110">
        <v>0.76613495337501269</v>
      </c>
      <c r="Q8736" s="110">
        <v>0.55842334782231207</v>
      </c>
      <c r="R8736" s="110">
        <v>0.4274679819290273</v>
      </c>
      <c r="S8736" s="110">
        <v>0</v>
      </c>
      <c r="T8736" s="110">
        <v>0.90955454400372349</v>
      </c>
      <c r="U8736" s="110">
        <v>0.90955454400372349</v>
      </c>
    </row>
    <row r="8737" spans="1:21">
      <c r="A8737" s="54">
        <v>8735</v>
      </c>
      <c r="B8737" s="107">
        <v>52473</v>
      </c>
      <c r="C8737" s="107">
        <v>52473</v>
      </c>
      <c r="D8737" s="107">
        <v>1593778.0000000002</v>
      </c>
      <c r="E8737" s="108">
        <v>3070850000</v>
      </c>
      <c r="F8737" s="107">
        <v>0</v>
      </c>
      <c r="G8737" s="110">
        <v>0.1</v>
      </c>
      <c r="H8737" s="110">
        <v>0.17483472534681466</v>
      </c>
      <c r="I8737" s="110">
        <v>0.23038343006141157</v>
      </c>
      <c r="J8737" s="110">
        <v>0.28256967420031054</v>
      </c>
      <c r="K8737" s="110">
        <v>0.27775256839955043</v>
      </c>
      <c r="L8737" s="110">
        <v>0.30183301059172712</v>
      </c>
      <c r="M8737" s="110">
        <v>0.30873668247077923</v>
      </c>
      <c r="N8737" s="110">
        <v>0.29851256073551874</v>
      </c>
      <c r="O8737" s="110">
        <v>0.24585136867831797</v>
      </c>
      <c r="P8737" s="110">
        <v>0.21271732055075138</v>
      </c>
      <c r="Q8737" s="110">
        <v>0.17385687780641332</v>
      </c>
      <c r="R8737" s="110">
        <v>0.12211425015840824</v>
      </c>
      <c r="S8737" s="110">
        <v>0.24921303046330065</v>
      </c>
      <c r="T8737" s="110">
        <v>0.22743020575000025</v>
      </c>
      <c r="U8737" s="110">
        <v>0.2454332522848077</v>
      </c>
    </row>
    <row r="8738" spans="1:21">
      <c r="A8738" s="54">
        <v>8736</v>
      </c>
      <c r="B8738" s="107">
        <v>52481</v>
      </c>
      <c r="C8738" s="107">
        <v>52481</v>
      </c>
      <c r="D8738" s="107">
        <v>4016153.9999999991</v>
      </c>
      <c r="E8738" s="108">
        <v>18417600000</v>
      </c>
      <c r="F8738" s="107">
        <v>0</v>
      </c>
      <c r="G8738" s="110">
        <v>0.26147278267521817</v>
      </c>
      <c r="H8738" s="110">
        <v>0.34005396674854321</v>
      </c>
      <c r="I8738" s="110">
        <v>0.32197434130793534</v>
      </c>
      <c r="J8738" s="110">
        <v>0.26174771208588427</v>
      </c>
      <c r="K8738" s="110">
        <v>0.22171583793808641</v>
      </c>
      <c r="L8738" s="110">
        <v>0.23877078185020842</v>
      </c>
      <c r="M8738" s="110">
        <v>0.28619245613840472</v>
      </c>
      <c r="N8738" s="110">
        <v>0.28694802907397288</v>
      </c>
      <c r="O8738" s="110">
        <v>0.27906738530280273</v>
      </c>
      <c r="P8738" s="110">
        <v>0.25425876775566719</v>
      </c>
      <c r="Q8738" s="110">
        <v>0.24782330873115874</v>
      </c>
      <c r="R8738" s="110">
        <v>0.22740084370544097</v>
      </c>
      <c r="S8738" s="110">
        <v>0.27605926571255057</v>
      </c>
      <c r="T8738" s="110">
        <v>0.26895218444277685</v>
      </c>
      <c r="U8738" s="110">
        <v>0.2753705529462927</v>
      </c>
    </row>
    <row r="8739" spans="1:21">
      <c r="A8739" s="54">
        <v>8737</v>
      </c>
      <c r="B8739" s="107">
        <v>52482</v>
      </c>
      <c r="C8739" s="107">
        <v>52482</v>
      </c>
      <c r="D8739" s="107">
        <v>138428.99999999997</v>
      </c>
      <c r="E8739" s="108">
        <v>3070850000</v>
      </c>
      <c r="F8739" s="107">
        <v>0</v>
      </c>
      <c r="G8739" s="110">
        <v>3.53287666418227</v>
      </c>
      <c r="H8739" s="110">
        <v>4.4380216610559877</v>
      </c>
      <c r="I8739" s="110">
        <v>4.4824274027594333</v>
      </c>
      <c r="J8739" s="110">
        <v>5.09471490361158</v>
      </c>
      <c r="K8739" s="110">
        <v>5.2689106170619846</v>
      </c>
      <c r="L8739" s="110">
        <v>5.2209596939994931</v>
      </c>
      <c r="M8739" s="110">
        <v>5.5559964133049711</v>
      </c>
      <c r="N8739" s="110">
        <v>7.4105797014154113</v>
      </c>
      <c r="O8739" s="110">
        <v>9.4058848905440424</v>
      </c>
      <c r="P8739" s="110">
        <v>6.9353746541985561</v>
      </c>
      <c r="Q8739" s="110">
        <v>4.4645158545460557</v>
      </c>
      <c r="R8739" s="110">
        <v>4.3337279568154576</v>
      </c>
      <c r="S8739" s="110">
        <v>5.6837226640660869</v>
      </c>
      <c r="T8739" s="110">
        <v>5.5119992011246035</v>
      </c>
      <c r="U8739" s="110">
        <v>5.5169141276224796</v>
      </c>
    </row>
    <row r="8740" spans="1:21">
      <c r="A8740" s="54">
        <v>8738</v>
      </c>
      <c r="B8740" s="107">
        <v>52483</v>
      </c>
      <c r="C8740" s="107">
        <v>52483</v>
      </c>
      <c r="D8740" s="107">
        <v>171280</v>
      </c>
      <c r="E8740" s="108">
        <v>3070850000</v>
      </c>
      <c r="F8740" s="107">
        <v>0</v>
      </c>
      <c r="G8740" s="110">
        <v>4.344555551172486</v>
      </c>
      <c r="H8740" s="110">
        <v>5.1832147652973211</v>
      </c>
      <c r="I8740" s="110">
        <v>5.4202746895138771</v>
      </c>
      <c r="J8740" s="110">
        <v>6.298735221691242</v>
      </c>
      <c r="K8740" s="110">
        <v>6.6885579138093068</v>
      </c>
      <c r="L8740" s="110">
        <v>6.6249824824318493</v>
      </c>
      <c r="M8740" s="110">
        <v>6.5843265808425659</v>
      </c>
      <c r="N8740" s="110">
        <v>8.5547946357225282</v>
      </c>
      <c r="O8740" s="110">
        <v>11.211601987136982</v>
      </c>
      <c r="P8740" s="110">
        <v>9.819998356241193</v>
      </c>
      <c r="Q8740" s="110">
        <v>6.4137348474245242</v>
      </c>
      <c r="R8740" s="110">
        <v>5.559730155777264</v>
      </c>
      <c r="S8740" s="110">
        <v>7.5066980289309591</v>
      </c>
      <c r="T8740" s="110">
        <v>6.8920422655884268</v>
      </c>
      <c r="U8740" s="110">
        <v>6.9225525604269285</v>
      </c>
    </row>
    <row r="8741" spans="1:21">
      <c r="A8741" s="54">
        <v>8739</v>
      </c>
      <c r="B8741" s="107">
        <v>52484</v>
      </c>
      <c r="C8741" s="107">
        <v>52484</v>
      </c>
      <c r="D8741" s="107">
        <v>419418</v>
      </c>
      <c r="E8741" s="108">
        <v>3070850000</v>
      </c>
      <c r="F8741" s="107">
        <v>1</v>
      </c>
      <c r="G8741" s="110">
        <v>-99999</v>
      </c>
      <c r="H8741" s="110">
        <v>-99999</v>
      </c>
      <c r="I8741" s="110">
        <v>-99999</v>
      </c>
      <c r="J8741" s="110">
        <v>-99999</v>
      </c>
      <c r="K8741" s="110">
        <v>-99999</v>
      </c>
      <c r="L8741" s="110">
        <v>-99999</v>
      </c>
      <c r="M8741" s="110">
        <v>-99999</v>
      </c>
      <c r="N8741" s="110">
        <v>-99999</v>
      </c>
      <c r="O8741" s="110">
        <v>-99999</v>
      </c>
      <c r="P8741" s="110">
        <v>-99999</v>
      </c>
      <c r="Q8741" s="110">
        <v>-99999</v>
      </c>
      <c r="R8741" s="110">
        <v>-99999</v>
      </c>
      <c r="S8741" s="110">
        <v>0</v>
      </c>
      <c r="T8741" s="110">
        <v>0</v>
      </c>
      <c r="U8741" s="110">
        <v>0</v>
      </c>
    </row>
    <row r="8742" spans="1:21">
      <c r="A8742" s="54">
        <v>8740</v>
      </c>
      <c r="B8742" s="107">
        <v>52485</v>
      </c>
      <c r="C8742" s="107">
        <v>52485</v>
      </c>
      <c r="D8742" s="107">
        <v>3186162</v>
      </c>
      <c r="E8742" s="108">
        <v>9221200000</v>
      </c>
      <c r="F8742" s="107">
        <v>0</v>
      </c>
      <c r="G8742" s="110">
        <v>0.11683953517587502</v>
      </c>
      <c r="H8742" s="110">
        <v>0.15259006446237516</v>
      </c>
      <c r="I8742" s="110">
        <v>0.16327884521264724</v>
      </c>
      <c r="J8742" s="110">
        <v>0.13811176168126593</v>
      </c>
      <c r="K8742" s="110">
        <v>0.10543288390296478</v>
      </c>
      <c r="L8742" s="110">
        <v>0.15989844775883244</v>
      </c>
      <c r="M8742" s="110">
        <v>0.2328418106122398</v>
      </c>
      <c r="N8742" s="110">
        <v>0.27804682843285861</v>
      </c>
      <c r="O8742" s="110">
        <v>0.19659361608958523</v>
      </c>
      <c r="P8742" s="110">
        <v>0.11314455503766625</v>
      </c>
      <c r="Q8742" s="110">
        <v>0.10893946464671295</v>
      </c>
      <c r="R8742" s="110">
        <v>0.10373454670818236</v>
      </c>
      <c r="S8742" s="110">
        <v>0.16702020080182106</v>
      </c>
      <c r="T8742" s="110">
        <v>0.15578769664343381</v>
      </c>
      <c r="U8742" s="110">
        <v>0.15852007059223819</v>
      </c>
    </row>
    <row r="8743" spans="1:21">
      <c r="A8743" s="54">
        <v>8741</v>
      </c>
      <c r="B8743" s="107">
        <v>52486</v>
      </c>
      <c r="C8743" s="107">
        <v>52486</v>
      </c>
      <c r="D8743" s="107">
        <v>47074451.999999993</v>
      </c>
      <c r="E8743" s="108">
        <v>6144880000</v>
      </c>
      <c r="F8743" s="107">
        <v>0</v>
      </c>
      <c r="G8743" s="110">
        <v>0.1269091262279253</v>
      </c>
      <c r="H8743" s="110">
        <v>0.1624226278599275</v>
      </c>
      <c r="I8743" s="110">
        <v>0.16455867757305995</v>
      </c>
      <c r="J8743" s="110">
        <v>0.12113052845340157</v>
      </c>
      <c r="K8743" s="110">
        <v>0.1</v>
      </c>
      <c r="L8743" s="110">
        <v>0.13221375444564787</v>
      </c>
      <c r="M8743" s="110">
        <v>0.20455314898703381</v>
      </c>
      <c r="N8743" s="110">
        <v>0.21582709056101698</v>
      </c>
      <c r="O8743" s="110">
        <v>0.15440550105838721</v>
      </c>
      <c r="P8743" s="110">
        <v>0.1</v>
      </c>
      <c r="Q8743" s="110">
        <v>0.1</v>
      </c>
      <c r="R8743" s="110">
        <v>0.1</v>
      </c>
      <c r="S8743" s="110">
        <v>0.15716176953302197</v>
      </c>
      <c r="T8743" s="110">
        <v>0.14016837126386669</v>
      </c>
      <c r="U8743" s="110">
        <v>0.14152164162340797</v>
      </c>
    </row>
    <row r="8744" spans="1:21">
      <c r="A8744" s="54">
        <v>8742</v>
      </c>
      <c r="B8744" s="107">
        <v>52538</v>
      </c>
      <c r="C8744" s="107">
        <v>52538</v>
      </c>
      <c r="D8744" s="107">
        <v>53395.999999999985</v>
      </c>
      <c r="E8744" s="108">
        <v>6146250000</v>
      </c>
      <c r="F8744" s="107">
        <v>0</v>
      </c>
      <c r="G8744" s="110">
        <v>0.25393551678113996</v>
      </c>
      <c r="H8744" s="110">
        <v>0.15114881277429437</v>
      </c>
      <c r="I8744" s="110">
        <v>0.12190192675660753</v>
      </c>
      <c r="J8744" s="110">
        <v>0.1</v>
      </c>
      <c r="K8744" s="110">
        <v>0.1</v>
      </c>
      <c r="L8744" s="110">
        <v>0.1</v>
      </c>
      <c r="M8744" s="110">
        <v>0.14205061543437847</v>
      </c>
      <c r="N8744" s="110">
        <v>0.22481413908851913</v>
      </c>
      <c r="O8744" s="110">
        <v>0.35987722459260085</v>
      </c>
      <c r="P8744" s="110">
        <v>0.49110420898140461</v>
      </c>
      <c r="Q8744" s="110">
        <v>0.62094683294796826</v>
      </c>
      <c r="R8744" s="110">
        <v>0.49803833912009138</v>
      </c>
      <c r="S8744" s="110">
        <v>0.37049803584838198</v>
      </c>
      <c r="T8744" s="110">
        <v>0.26365146803975037</v>
      </c>
      <c r="U8744" s="110">
        <v>0.31555997833122756</v>
      </c>
    </row>
    <row r="8745" spans="1:21">
      <c r="A8745" s="54">
        <v>8743</v>
      </c>
      <c r="B8745" s="107">
        <v>52539</v>
      </c>
      <c r="C8745" s="107">
        <v>52539</v>
      </c>
      <c r="D8745" s="107">
        <v>1760.0000000000002</v>
      </c>
      <c r="E8745" s="108">
        <v>3072440000</v>
      </c>
      <c r="F8745" s="107">
        <v>0</v>
      </c>
      <c r="G8745" s="110">
        <v>41.683058267200984</v>
      </c>
      <c r="H8745" s="110">
        <v>62.649386976451794</v>
      </c>
      <c r="I8745" s="110">
        <v>50.025592930537961</v>
      </c>
      <c r="J8745" s="110">
        <v>27.354226594870628</v>
      </c>
      <c r="K8745" s="110">
        <v>10.045732794420493</v>
      </c>
      <c r="L8745" s="110">
        <v>4.5745473927104499</v>
      </c>
      <c r="M8745" s="110">
        <v>2.0603748174387562</v>
      </c>
      <c r="N8745" s="110">
        <v>2.2235804091510865</v>
      </c>
      <c r="O8745" s="110">
        <v>3.1838166774266621</v>
      </c>
      <c r="P8745" s="110">
        <v>4.6985037200160065</v>
      </c>
      <c r="Q8745" s="110">
        <v>9.9252749507311435</v>
      </c>
      <c r="R8745" s="110">
        <v>24.910897988208653</v>
      </c>
      <c r="S8745" s="110">
        <v>0</v>
      </c>
      <c r="T8745" s="110">
        <v>20.277916126597052</v>
      </c>
      <c r="U8745" s="110">
        <v>20.277916126597045</v>
      </c>
    </row>
    <row r="8746" spans="1:21">
      <c r="A8746" s="54">
        <v>8744</v>
      </c>
      <c r="B8746" s="107">
        <v>52540</v>
      </c>
      <c r="C8746" s="107">
        <v>52540</v>
      </c>
      <c r="D8746" s="107">
        <v>31853.000000000004</v>
      </c>
      <c r="E8746" s="108">
        <v>3072440000</v>
      </c>
      <c r="F8746" s="107">
        <v>0</v>
      </c>
      <c r="G8746" s="110">
        <v>3.177425932378013</v>
      </c>
      <c r="H8746" s="110">
        <v>4.6710998193396422</v>
      </c>
      <c r="I8746" s="110">
        <v>3.7910975446290602</v>
      </c>
      <c r="J8746" s="110">
        <v>1.999242549823925</v>
      </c>
      <c r="K8746" s="110">
        <v>0.74274505078935182</v>
      </c>
      <c r="L8746" s="110">
        <v>0.37198697156532379</v>
      </c>
      <c r="M8746" s="110">
        <v>0.17895788824705544</v>
      </c>
      <c r="N8746" s="110">
        <v>0.1997107869776425</v>
      </c>
      <c r="O8746" s="110">
        <v>0.27921833379497335</v>
      </c>
      <c r="P8746" s="110">
        <v>0.37921956217353081</v>
      </c>
      <c r="Q8746" s="110">
        <v>0.77268857710134353</v>
      </c>
      <c r="R8746" s="110">
        <v>2.117849603764018</v>
      </c>
      <c r="S8746" s="110">
        <v>0</v>
      </c>
      <c r="T8746" s="110">
        <v>1.5567702183819903</v>
      </c>
      <c r="U8746" s="110">
        <v>1.55677021838199</v>
      </c>
    </row>
    <row r="8747" spans="1:21">
      <c r="A8747" s="54">
        <v>8745</v>
      </c>
      <c r="B8747" s="107">
        <v>52541</v>
      </c>
      <c r="C8747" s="107">
        <v>52541</v>
      </c>
      <c r="D8747" s="107">
        <v>6888443.0000000009</v>
      </c>
      <c r="E8747" s="108">
        <v>36854500000</v>
      </c>
      <c r="F8747" s="107">
        <v>0</v>
      </c>
      <c r="G8747" s="110">
        <v>1.4560036805013397</v>
      </c>
      <c r="H8747" s="110">
        <v>2.1689233550567737</v>
      </c>
      <c r="I8747" s="110">
        <v>1.9658637121881604</v>
      </c>
      <c r="J8747" s="110">
        <v>1.3262315230794997</v>
      </c>
      <c r="K8747" s="110">
        <v>0.58225509756852278</v>
      </c>
      <c r="L8747" s="110">
        <v>0.52511296199983937</v>
      </c>
      <c r="M8747" s="110">
        <v>0.68779363773941937</v>
      </c>
      <c r="N8747" s="110">
        <v>0.56590239534402598</v>
      </c>
      <c r="O8747" s="110">
        <v>0.30085560732277483</v>
      </c>
      <c r="P8747" s="110">
        <v>0.19210736303409595</v>
      </c>
      <c r="Q8747" s="110">
        <v>0.3070348244851609</v>
      </c>
      <c r="R8747" s="110">
        <v>0.87026178559036671</v>
      </c>
      <c r="S8747" s="110">
        <v>0</v>
      </c>
      <c r="T8747" s="110">
        <v>0.91236216199249831</v>
      </c>
      <c r="U8747" s="110">
        <v>0.91236216199249798</v>
      </c>
    </row>
    <row r="8748" spans="1:21">
      <c r="A8748" s="54">
        <v>8746</v>
      </c>
      <c r="B8748" s="107">
        <v>52594</v>
      </c>
      <c r="C8748" s="107">
        <v>52594</v>
      </c>
      <c r="D8748" s="107">
        <v>192778727.99999994</v>
      </c>
      <c r="E8748" s="108">
        <v>156298000000</v>
      </c>
      <c r="F8748" s="107">
        <v>0</v>
      </c>
      <c r="G8748" s="110">
        <v>2.743624083265193</v>
      </c>
      <c r="H8748" s="110">
        <v>4.106955144584524</v>
      </c>
      <c r="I8748" s="110">
        <v>2.7261954828231487</v>
      </c>
      <c r="J8748" s="110">
        <v>1.2145529617157833</v>
      </c>
      <c r="K8748" s="110">
        <v>0.76839573939155181</v>
      </c>
      <c r="L8748" s="110">
        <v>0.74765479101601373</v>
      </c>
      <c r="M8748" s="110">
        <v>0.51857396645257037</v>
      </c>
      <c r="N8748" s="110">
        <v>0.40548315355497921</v>
      </c>
      <c r="O8748" s="110">
        <v>0.56571604353753802</v>
      </c>
      <c r="P8748" s="110">
        <v>0.6580956540350581</v>
      </c>
      <c r="Q8748" s="110">
        <v>0.93480066160685704</v>
      </c>
      <c r="R8748" s="110">
        <v>1.7624257475086185</v>
      </c>
      <c r="S8748" s="110">
        <v>1.2473373617564658</v>
      </c>
      <c r="T8748" s="110">
        <v>1.4293727857909866</v>
      </c>
      <c r="U8748" s="110">
        <v>1.3667981312055641</v>
      </c>
    </row>
    <row r="8749" spans="1:21">
      <c r="A8749" s="54">
        <v>8747</v>
      </c>
      <c r="B8749" s="107">
        <v>52596</v>
      </c>
      <c r="C8749" s="107">
        <v>52596</v>
      </c>
      <c r="D8749" s="107">
        <v>12606724.000000002</v>
      </c>
      <c r="E8749" s="108">
        <v>39932400000</v>
      </c>
      <c r="F8749" s="107">
        <v>0</v>
      </c>
      <c r="G8749" s="110">
        <v>8.3278978965364026</v>
      </c>
      <c r="H8749" s="110">
        <v>15.414073131197959</v>
      </c>
      <c r="I8749" s="110">
        <v>9.9419520000737869</v>
      </c>
      <c r="J8749" s="110">
        <v>1.0166452241000001</v>
      </c>
      <c r="K8749" s="110">
        <v>1.4095185656743416</v>
      </c>
      <c r="L8749" s="110">
        <v>7.8064474409629518</v>
      </c>
      <c r="M8749" s="110">
        <v>14.364985242206755</v>
      </c>
      <c r="N8749" s="110">
        <v>13.118541924343843</v>
      </c>
      <c r="O8749" s="110">
        <v>34.208128853379868</v>
      </c>
      <c r="P8749" s="110">
        <v>4.6446437839928372</v>
      </c>
      <c r="Q8749" s="110">
        <v>3.2532861698198157</v>
      </c>
      <c r="R8749" s="110">
        <v>5.8611138043342841</v>
      </c>
      <c r="S8749" s="110">
        <v>0</v>
      </c>
      <c r="T8749" s="110">
        <v>9.9472695030519045</v>
      </c>
      <c r="U8749" s="110">
        <v>9.9472695030519009</v>
      </c>
    </row>
    <row r="8750" spans="1:21">
      <c r="A8750" s="54">
        <v>8748</v>
      </c>
      <c r="B8750" s="107">
        <v>52615</v>
      </c>
      <c r="C8750" s="107">
        <v>52615</v>
      </c>
      <c r="D8750" s="107">
        <v>901890.99999999988</v>
      </c>
      <c r="E8750" s="108">
        <v>3072440000</v>
      </c>
      <c r="F8750" s="107">
        <v>0</v>
      </c>
      <c r="G8750" s="110">
        <v>42.815493007142727</v>
      </c>
      <c r="H8750" s="110">
        <v>100</v>
      </c>
      <c r="I8750" s="110">
        <v>94.356168446252838</v>
      </c>
      <c r="J8750" s="110">
        <v>100</v>
      </c>
      <c r="K8750" s="110">
        <v>10.258901899254578</v>
      </c>
      <c r="L8750" s="110">
        <v>20.455634712617865</v>
      </c>
      <c r="M8750" s="110">
        <v>60.626111517666715</v>
      </c>
      <c r="N8750" s="110">
        <v>71.281693452481605</v>
      </c>
      <c r="O8750" s="110">
        <v>100</v>
      </c>
      <c r="P8750" s="110">
        <v>11.383279779428523</v>
      </c>
      <c r="Q8750" s="110">
        <v>8.7128059427474351</v>
      </c>
      <c r="R8750" s="110">
        <v>26.917195200897893</v>
      </c>
      <c r="S8750" s="110">
        <v>55.275812310502268</v>
      </c>
      <c r="T8750" s="110">
        <v>53.900606996540851</v>
      </c>
      <c r="U8750" s="110">
        <v>54.126562849143873</v>
      </c>
    </row>
    <row r="8751" spans="1:21">
      <c r="A8751" s="54">
        <v>8749</v>
      </c>
      <c r="B8751" s="107">
        <v>52616</v>
      </c>
      <c r="C8751" s="107">
        <v>52616</v>
      </c>
      <c r="D8751" s="107">
        <v>7049974.9999999981</v>
      </c>
      <c r="E8751" s="108">
        <v>6143290000</v>
      </c>
      <c r="F8751" s="107">
        <v>0</v>
      </c>
      <c r="G8751" s="110">
        <v>0.15367849332061531</v>
      </c>
      <c r="H8751" s="110">
        <v>0.21732898836091666</v>
      </c>
      <c r="I8751" s="110">
        <v>0.13280266539371358</v>
      </c>
      <c r="J8751" s="110">
        <v>0.1</v>
      </c>
      <c r="K8751" s="110">
        <v>0.14380911530984128</v>
      </c>
      <c r="L8751" s="110">
        <v>0.25224917166299543</v>
      </c>
      <c r="M8751" s="110">
        <v>0.27566962011829843</v>
      </c>
      <c r="N8751" s="110">
        <v>0.17265740138783234</v>
      </c>
      <c r="O8751" s="110">
        <v>0.15788273125977545</v>
      </c>
      <c r="P8751" s="110">
        <v>0.12372642397934536</v>
      </c>
      <c r="Q8751" s="110">
        <v>0.11462446937684742</v>
      </c>
      <c r="R8751" s="110">
        <v>0.10914426422069283</v>
      </c>
      <c r="S8751" s="110">
        <v>0.18524044034963202</v>
      </c>
      <c r="T8751" s="110">
        <v>0.16279777869923953</v>
      </c>
      <c r="U8751" s="110">
        <v>0.17919764791298096</v>
      </c>
    </row>
    <row r="8752" spans="1:21">
      <c r="A8752" s="54">
        <v>8750</v>
      </c>
      <c r="B8752" s="107">
        <v>52620</v>
      </c>
      <c r="C8752" s="107">
        <v>52620</v>
      </c>
      <c r="D8752" s="107">
        <v>60558821</v>
      </c>
      <c r="E8752" s="108">
        <v>3072440000</v>
      </c>
      <c r="F8752" s="107">
        <v>0</v>
      </c>
      <c r="G8752" s="110">
        <v>0.24883185081088308</v>
      </c>
      <c r="H8752" s="110">
        <v>0.36736246392868604</v>
      </c>
      <c r="I8752" s="110">
        <v>0.38539334749794091</v>
      </c>
      <c r="J8752" s="110">
        <v>0.38649688852082315</v>
      </c>
      <c r="K8752" s="110">
        <v>0.31987256851513468</v>
      </c>
      <c r="L8752" s="110">
        <v>0.38863984754117042</v>
      </c>
      <c r="M8752" s="110">
        <v>0.469917951530543</v>
      </c>
      <c r="N8752" s="110">
        <v>0.37256670467758957</v>
      </c>
      <c r="O8752" s="110">
        <v>0.21850859045657078</v>
      </c>
      <c r="P8752" s="110">
        <v>0.15456943034192597</v>
      </c>
      <c r="Q8752" s="110">
        <v>0.1794276804502046</v>
      </c>
      <c r="R8752" s="110">
        <v>0.19119519683948347</v>
      </c>
      <c r="S8752" s="110">
        <v>0.34906783843863837</v>
      </c>
      <c r="T8752" s="110">
        <v>0.30689854342591294</v>
      </c>
      <c r="U8752" s="110">
        <v>0.34438165157111561</v>
      </c>
    </row>
    <row r="8753" spans="1:21">
      <c r="A8753" s="54">
        <v>8751</v>
      </c>
      <c r="B8753" s="107">
        <v>52621</v>
      </c>
      <c r="C8753" s="107">
        <v>52621</v>
      </c>
      <c r="D8753" s="107">
        <v>101669434.99999997</v>
      </c>
      <c r="E8753" s="108">
        <v>15368800000</v>
      </c>
      <c r="F8753" s="107">
        <v>0</v>
      </c>
      <c r="G8753" s="110">
        <v>0.19970425859397806</v>
      </c>
      <c r="H8753" s="110">
        <v>0.25366769696054631</v>
      </c>
      <c r="I8753" s="110">
        <v>0.24175821621808585</v>
      </c>
      <c r="J8753" s="110">
        <v>0.26188069384268864</v>
      </c>
      <c r="K8753" s="110">
        <v>0.25714564167405812</v>
      </c>
      <c r="L8753" s="110">
        <v>0.30830917604463109</v>
      </c>
      <c r="M8753" s="110">
        <v>0.32917634263035417</v>
      </c>
      <c r="N8753" s="110">
        <v>0.3112068462403112</v>
      </c>
      <c r="O8753" s="110">
        <v>0.25559458886605135</v>
      </c>
      <c r="P8753" s="110">
        <v>0.1968832123561628</v>
      </c>
      <c r="Q8753" s="110">
        <v>0.19744839253717172</v>
      </c>
      <c r="R8753" s="110">
        <v>0.1844068517903914</v>
      </c>
      <c r="S8753" s="110">
        <v>0.25985815838735743</v>
      </c>
      <c r="T8753" s="110">
        <v>0.24976515981286926</v>
      </c>
      <c r="U8753" s="110">
        <v>0.25828834877529239</v>
      </c>
    </row>
    <row r="8754" spans="1:21">
      <c r="A8754" s="54">
        <v>8752</v>
      </c>
      <c r="B8754" s="107">
        <v>52622</v>
      </c>
      <c r="C8754" s="107">
        <v>52622</v>
      </c>
      <c r="D8754" s="107">
        <v>29934334.999999989</v>
      </c>
      <c r="E8754" s="108">
        <v>3072440000</v>
      </c>
      <c r="F8754" s="107">
        <v>0</v>
      </c>
      <c r="G8754" s="110">
        <v>0.41569944500484252</v>
      </c>
      <c r="H8754" s="110">
        <v>0.67255152890769465</v>
      </c>
      <c r="I8754" s="110">
        <v>0.67215934197313487</v>
      </c>
      <c r="J8754" s="110">
        <v>0.52376779385937766</v>
      </c>
      <c r="K8754" s="110">
        <v>0.62353912673429401</v>
      </c>
      <c r="L8754" s="110">
        <v>0.97690072339451128</v>
      </c>
      <c r="M8754" s="110">
        <v>1.2168803309195118</v>
      </c>
      <c r="N8754" s="110">
        <v>1.2660692276624241</v>
      </c>
      <c r="O8754" s="110">
        <v>1.1773765159626204</v>
      </c>
      <c r="P8754" s="110">
        <v>0.73321220760393624</v>
      </c>
      <c r="Q8754" s="110">
        <v>0.30849053100413698</v>
      </c>
      <c r="R8754" s="110">
        <v>0.32792508719270563</v>
      </c>
      <c r="S8754" s="110">
        <v>0.62889502208285175</v>
      </c>
      <c r="T8754" s="110">
        <v>0.7428809883515991</v>
      </c>
      <c r="U8754" s="110">
        <v>0.71226766449116297</v>
      </c>
    </row>
    <row r="8755" spans="1:21">
      <c r="A8755" s="54">
        <v>8753</v>
      </c>
      <c r="B8755" s="107">
        <v>52626</v>
      </c>
      <c r="C8755" s="107">
        <v>52626</v>
      </c>
      <c r="D8755" s="107">
        <v>42810488</v>
      </c>
      <c r="E8755" s="108">
        <v>30703900000</v>
      </c>
      <c r="F8755" s="107">
        <v>0</v>
      </c>
      <c r="G8755" s="110">
        <v>0.19088869801982922</v>
      </c>
      <c r="H8755" s="110">
        <v>0.3518988888809968</v>
      </c>
      <c r="I8755" s="110">
        <v>0.36910919241476881</v>
      </c>
      <c r="J8755" s="110">
        <v>0.38759922696697635</v>
      </c>
      <c r="K8755" s="110">
        <v>0.36385484435832754</v>
      </c>
      <c r="L8755" s="110">
        <v>0.46413545424229102</v>
      </c>
      <c r="M8755" s="110">
        <v>0.5440143172973656</v>
      </c>
      <c r="N8755" s="110">
        <v>0.55639614668670723</v>
      </c>
      <c r="O8755" s="110">
        <v>0.5156634555308135</v>
      </c>
      <c r="P8755" s="110">
        <v>0.33778461409046145</v>
      </c>
      <c r="Q8755" s="110">
        <v>0.20356803224281012</v>
      </c>
      <c r="R8755" s="110">
        <v>0.11003252775346883</v>
      </c>
      <c r="S8755" s="110">
        <v>0.38179251624764748</v>
      </c>
      <c r="T8755" s="110">
        <v>0.3662454498737347</v>
      </c>
      <c r="U8755" s="110">
        <v>0.37794457511362284</v>
      </c>
    </row>
    <row r="8756" spans="1:21">
      <c r="A8756" s="54">
        <v>8754</v>
      </c>
      <c r="B8756" s="107">
        <v>52627</v>
      </c>
      <c r="C8756" s="107">
        <v>52627</v>
      </c>
      <c r="D8756" s="107">
        <v>176807</v>
      </c>
      <c r="E8756" s="108">
        <v>3072440000</v>
      </c>
      <c r="F8756" s="107">
        <v>0</v>
      </c>
      <c r="G8756" s="110">
        <v>6.5275193452044444</v>
      </c>
      <c r="H8756" s="110">
        <v>10.923283129178657</v>
      </c>
      <c r="I8756" s="110">
        <v>14.128037878829019</v>
      </c>
      <c r="J8756" s="110">
        <v>17.49331581527349</v>
      </c>
      <c r="K8756" s="110">
        <v>15.799061811939303</v>
      </c>
      <c r="L8756" s="110">
        <v>18.321787612753401</v>
      </c>
      <c r="M8756" s="110">
        <v>16.719758474050451</v>
      </c>
      <c r="N8756" s="110">
        <v>16.569048934737417</v>
      </c>
      <c r="O8756" s="110">
        <v>19.219147054871701</v>
      </c>
      <c r="P8756" s="110">
        <v>12.733989640695377</v>
      </c>
      <c r="Q8756" s="110">
        <v>7.9616614117273921</v>
      </c>
      <c r="R8756" s="110">
        <v>5.7217298757964308</v>
      </c>
      <c r="S8756" s="110">
        <v>14.331693793451491</v>
      </c>
      <c r="T8756" s="110">
        <v>13.509861748754757</v>
      </c>
      <c r="U8756" s="110">
        <v>14.288019425966208</v>
      </c>
    </row>
    <row r="8757" spans="1:21">
      <c r="A8757" s="54">
        <v>8755</v>
      </c>
      <c r="B8757" s="107">
        <v>52628</v>
      </c>
      <c r="C8757" s="107">
        <v>52628</v>
      </c>
      <c r="D8757" s="107">
        <v>34905</v>
      </c>
      <c r="E8757" s="108">
        <v>3072440000</v>
      </c>
      <c r="F8757" s="107">
        <v>0</v>
      </c>
      <c r="G8757" s="110">
        <v>0.38427641395466844</v>
      </c>
      <c r="H8757" s="110">
        <v>0.41964659886408767</v>
      </c>
      <c r="I8757" s="110">
        <v>0.44465655283446553</v>
      </c>
      <c r="J8757" s="110">
        <v>0.58117232964608345</v>
      </c>
      <c r="K8757" s="110">
        <v>0.6812257773796464</v>
      </c>
      <c r="L8757" s="110">
        <v>0.75815796920218281</v>
      </c>
      <c r="M8757" s="110">
        <v>0.80449977184622268</v>
      </c>
      <c r="N8757" s="110">
        <v>0.79251614877870424</v>
      </c>
      <c r="O8757" s="110">
        <v>0.74550134547273916</v>
      </c>
      <c r="P8757" s="110">
        <v>0.6259086656531887</v>
      </c>
      <c r="Q8757" s="110">
        <v>0.55364268533306105</v>
      </c>
      <c r="R8757" s="110">
        <v>0.4550289931568775</v>
      </c>
      <c r="S8757" s="110">
        <v>0</v>
      </c>
      <c r="T8757" s="110">
        <v>0.60385277101016055</v>
      </c>
      <c r="U8757" s="110">
        <v>0.60385277101016077</v>
      </c>
    </row>
    <row r="8758" spans="1:21">
      <c r="A8758" s="54">
        <v>8756</v>
      </c>
      <c r="B8758" s="107">
        <v>52629</v>
      </c>
      <c r="C8758" s="107">
        <v>52629</v>
      </c>
      <c r="D8758" s="107">
        <v>2596901</v>
      </c>
      <c r="E8758" s="108">
        <v>6144880000</v>
      </c>
      <c r="F8758" s="107">
        <v>0</v>
      </c>
      <c r="G8758" s="110">
        <v>0.1</v>
      </c>
      <c r="H8758" s="110">
        <v>0.12584515014611539</v>
      </c>
      <c r="I8758" s="110">
        <v>0.1442632530311781</v>
      </c>
      <c r="J8758" s="110">
        <v>0.17718085718061194</v>
      </c>
      <c r="K8758" s="110">
        <v>0.19662063592471804</v>
      </c>
      <c r="L8758" s="110">
        <v>0.21232954808251525</v>
      </c>
      <c r="M8758" s="110">
        <v>0.20494721922361583</v>
      </c>
      <c r="N8758" s="110">
        <v>0.18569887120957768</v>
      </c>
      <c r="O8758" s="110">
        <v>0.16007369045805697</v>
      </c>
      <c r="P8758" s="110">
        <v>0.1435115069485913</v>
      </c>
      <c r="Q8758" s="110">
        <v>0.10912501922489573</v>
      </c>
      <c r="R8758" s="110">
        <v>0.1</v>
      </c>
      <c r="S8758" s="110">
        <v>0</v>
      </c>
      <c r="T8758" s="110">
        <v>0.15496631261915636</v>
      </c>
      <c r="U8758" s="110">
        <v>0.15496631261915633</v>
      </c>
    </row>
    <row r="8759" spans="1:21">
      <c r="A8759" s="54">
        <v>8757</v>
      </c>
      <c r="B8759" s="107">
        <v>52638</v>
      </c>
      <c r="C8759" s="107">
        <v>52638</v>
      </c>
      <c r="D8759" s="107">
        <v>2649815</v>
      </c>
      <c r="E8759" s="108">
        <v>18431500000</v>
      </c>
      <c r="F8759" s="107">
        <v>0</v>
      </c>
      <c r="G8759" s="110">
        <v>0.26466844309159887</v>
      </c>
      <c r="H8759" s="110">
        <v>0.36525782742811169</v>
      </c>
      <c r="I8759" s="110">
        <v>0.33372510301640568</v>
      </c>
      <c r="J8759" s="110">
        <v>0.29146489411113291</v>
      </c>
      <c r="K8759" s="110">
        <v>0.24365065812356887</v>
      </c>
      <c r="L8759" s="110">
        <v>0.25745784331697036</v>
      </c>
      <c r="M8759" s="110">
        <v>0.28979242798084526</v>
      </c>
      <c r="N8759" s="110">
        <v>0.29898813729334489</v>
      </c>
      <c r="O8759" s="110">
        <v>0.30987393679200725</v>
      </c>
      <c r="P8759" s="110">
        <v>0.27975631035998394</v>
      </c>
      <c r="Q8759" s="110">
        <v>0.27650974696760489</v>
      </c>
      <c r="R8759" s="110">
        <v>0.26648300691603855</v>
      </c>
      <c r="S8759" s="110">
        <v>0.28761657492577059</v>
      </c>
      <c r="T8759" s="110">
        <v>0.28980236128313436</v>
      </c>
      <c r="U8759" s="110">
        <v>0.28918287773004303</v>
      </c>
    </row>
    <row r="8760" spans="1:21">
      <c r="A8760" s="54">
        <v>8758</v>
      </c>
      <c r="B8760" s="107">
        <v>52639</v>
      </c>
      <c r="C8760" s="107">
        <v>52639</v>
      </c>
      <c r="D8760" s="107">
        <v>149513</v>
      </c>
      <c r="E8760" s="108">
        <v>3072440000</v>
      </c>
      <c r="F8760" s="107">
        <v>1</v>
      </c>
      <c r="G8760" s="110">
        <v>-99999</v>
      </c>
      <c r="H8760" s="110">
        <v>-99999</v>
      </c>
      <c r="I8760" s="110">
        <v>-99999</v>
      </c>
      <c r="J8760" s="110">
        <v>-99999</v>
      </c>
      <c r="K8760" s="110">
        <v>-99999</v>
      </c>
      <c r="L8760" s="110">
        <v>-99999</v>
      </c>
      <c r="M8760" s="110">
        <v>-99999</v>
      </c>
      <c r="N8760" s="110">
        <v>-99999</v>
      </c>
      <c r="O8760" s="110">
        <v>-99999</v>
      </c>
      <c r="P8760" s="110">
        <v>-99999</v>
      </c>
      <c r="Q8760" s="110">
        <v>-99999</v>
      </c>
      <c r="R8760" s="110">
        <v>-99999</v>
      </c>
      <c r="S8760" s="110">
        <v>0</v>
      </c>
      <c r="T8760" s="110">
        <v>0</v>
      </c>
      <c r="U8760" s="110">
        <v>0</v>
      </c>
    </row>
    <row r="8761" spans="1:21">
      <c r="A8761" s="54">
        <v>8759</v>
      </c>
      <c r="B8761" s="107">
        <v>52640</v>
      </c>
      <c r="C8761" s="107">
        <v>52640</v>
      </c>
      <c r="D8761" s="107">
        <v>908709</v>
      </c>
      <c r="E8761" s="108">
        <v>6148760000</v>
      </c>
      <c r="F8761" s="107">
        <v>0</v>
      </c>
      <c r="G8761" s="110">
        <v>0.1</v>
      </c>
      <c r="H8761" s="110">
        <v>0.1034582776313587</v>
      </c>
      <c r="I8761" s="110">
        <v>0.11548871760772914</v>
      </c>
      <c r="J8761" s="110">
        <v>0.1</v>
      </c>
      <c r="K8761" s="110">
        <v>0.1</v>
      </c>
      <c r="L8761" s="110">
        <v>0.1</v>
      </c>
      <c r="M8761" s="110">
        <v>0.10021131233194377</v>
      </c>
      <c r="N8761" s="110">
        <v>0.12289264573568356</v>
      </c>
      <c r="O8761" s="110">
        <v>0.1110537965100057</v>
      </c>
      <c r="P8761" s="110">
        <v>0.1</v>
      </c>
      <c r="Q8761" s="110">
        <v>0.12645574416277777</v>
      </c>
      <c r="R8761" s="110">
        <v>0.10490768337296989</v>
      </c>
      <c r="S8761" s="110">
        <v>0.1119967338940067</v>
      </c>
      <c r="T8761" s="110">
        <v>0.10703901477937239</v>
      </c>
      <c r="U8761" s="110">
        <v>0.10715168760989946</v>
      </c>
    </row>
    <row r="8762" spans="1:21">
      <c r="A8762" s="54">
        <v>8760</v>
      </c>
      <c r="B8762" s="107">
        <v>52641</v>
      </c>
      <c r="C8762" s="107">
        <v>52641</v>
      </c>
      <c r="D8762" s="107">
        <v>1663492.0000000002</v>
      </c>
      <c r="E8762" s="108">
        <v>6148760000</v>
      </c>
      <c r="F8762" s="107">
        <v>0</v>
      </c>
      <c r="G8762" s="110">
        <v>0.1</v>
      </c>
      <c r="H8762" s="110">
        <v>0.1</v>
      </c>
      <c r="I8762" s="110">
        <v>0.10726327321979891</v>
      </c>
      <c r="J8762" s="110">
        <v>0.1</v>
      </c>
      <c r="K8762" s="110">
        <v>0.1</v>
      </c>
      <c r="L8762" s="110">
        <v>0.1</v>
      </c>
      <c r="M8762" s="110">
        <v>0.1</v>
      </c>
      <c r="N8762" s="110">
        <v>0.1</v>
      </c>
      <c r="O8762" s="110">
        <v>0.1</v>
      </c>
      <c r="P8762" s="110">
        <v>0.1</v>
      </c>
      <c r="Q8762" s="110">
        <v>0.1</v>
      </c>
      <c r="R8762" s="110">
        <v>0.1</v>
      </c>
      <c r="S8762" s="110">
        <v>0.10377957457332848</v>
      </c>
      <c r="T8762" s="110">
        <v>0.10060527276831659</v>
      </c>
      <c r="U8762" s="110">
        <v>0.10085607339425064</v>
      </c>
    </row>
    <row r="8763" spans="1:21">
      <c r="A8763" s="54">
        <v>8761</v>
      </c>
      <c r="B8763" s="107">
        <v>52695</v>
      </c>
      <c r="C8763" s="107">
        <v>52695</v>
      </c>
      <c r="D8763" s="107">
        <v>16294</v>
      </c>
      <c r="E8763" s="108">
        <v>6147620000</v>
      </c>
      <c r="F8763" s="107">
        <v>0</v>
      </c>
      <c r="G8763" s="110">
        <v>0.26597930263131336</v>
      </c>
      <c r="H8763" s="110">
        <v>0.13380021014506691</v>
      </c>
      <c r="I8763" s="110">
        <v>0.1</v>
      </c>
      <c r="J8763" s="110">
        <v>0.1</v>
      </c>
      <c r="K8763" s="110">
        <v>0.1</v>
      </c>
      <c r="L8763" s="110">
        <v>0.11041441735383696</v>
      </c>
      <c r="M8763" s="110">
        <v>0.24730942725779642</v>
      </c>
      <c r="N8763" s="110">
        <v>0.4191151732128312</v>
      </c>
      <c r="O8763" s="110">
        <v>0.58809875103036457</v>
      </c>
      <c r="P8763" s="110">
        <v>0.74159642029479855</v>
      </c>
      <c r="Q8763" s="110">
        <v>0.84360005104304314</v>
      </c>
      <c r="R8763" s="110">
        <v>0.68279153421442274</v>
      </c>
      <c r="S8763" s="110">
        <v>0.48855123892096491</v>
      </c>
      <c r="T8763" s="110">
        <v>0.36105877393195612</v>
      </c>
      <c r="U8763" s="110">
        <v>0.37829615581306497</v>
      </c>
    </row>
    <row r="8764" spans="1:21">
      <c r="A8764" s="54">
        <v>8762</v>
      </c>
      <c r="B8764" s="107">
        <v>52696</v>
      </c>
      <c r="C8764" s="107">
        <v>52696</v>
      </c>
      <c r="D8764" s="107">
        <v>168415</v>
      </c>
      <c r="E8764" s="108">
        <v>6147620000</v>
      </c>
      <c r="F8764" s="107">
        <v>0</v>
      </c>
      <c r="G8764" s="110">
        <v>0.95907448700855613</v>
      </c>
      <c r="H8764" s="110">
        <v>1.4694952950335969</v>
      </c>
      <c r="I8764" s="110">
        <v>1.0740489501500863</v>
      </c>
      <c r="J8764" s="110">
        <v>0.71841791957633894</v>
      </c>
      <c r="K8764" s="110">
        <v>0.33725793094040452</v>
      </c>
      <c r="L8764" s="110">
        <v>0.31142641809796312</v>
      </c>
      <c r="M8764" s="110">
        <v>0.36341742346128436</v>
      </c>
      <c r="N8764" s="110">
        <v>0.32983551216084644</v>
      </c>
      <c r="O8764" s="110">
        <v>0.15667965088047656</v>
      </c>
      <c r="P8764" s="110">
        <v>0.11368101851136526</v>
      </c>
      <c r="Q8764" s="110">
        <v>0.22220184843219637</v>
      </c>
      <c r="R8764" s="110">
        <v>0.5654757700729045</v>
      </c>
      <c r="S8764" s="110">
        <v>0</v>
      </c>
      <c r="T8764" s="110">
        <v>0.55175101869383503</v>
      </c>
      <c r="U8764" s="110">
        <v>0.55175101869383503</v>
      </c>
    </row>
    <row r="8765" spans="1:21">
      <c r="A8765" s="54">
        <v>8763</v>
      </c>
      <c r="B8765" s="107">
        <v>52769</v>
      </c>
      <c r="C8765" s="107">
        <v>52769</v>
      </c>
      <c r="D8765" s="107">
        <v>2671211</v>
      </c>
      <c r="E8765" s="108">
        <v>6146250000</v>
      </c>
      <c r="F8765" s="107">
        <v>0</v>
      </c>
      <c r="G8765" s="110">
        <v>29.810637884684496</v>
      </c>
      <c r="H8765" s="110">
        <v>78.543201440559315</v>
      </c>
      <c r="I8765" s="110">
        <v>56.578475514752327</v>
      </c>
      <c r="J8765" s="110">
        <v>29.776079906709601</v>
      </c>
      <c r="K8765" s="110">
        <v>4.916350315075853</v>
      </c>
      <c r="L8765" s="110">
        <v>15.210548503601599</v>
      </c>
      <c r="M8765" s="110">
        <v>52.642955320654018</v>
      </c>
      <c r="N8765" s="110">
        <v>58.716400599582265</v>
      </c>
      <c r="O8765" s="110">
        <v>100</v>
      </c>
      <c r="P8765" s="110">
        <v>5.8952587966225938</v>
      </c>
      <c r="Q8765" s="110">
        <v>4.5052790389245345</v>
      </c>
      <c r="R8765" s="110">
        <v>16.248732748072978</v>
      </c>
      <c r="S8765" s="110">
        <v>37.771957832293424</v>
      </c>
      <c r="T8765" s="110">
        <v>37.7369933391033</v>
      </c>
      <c r="U8765" s="110">
        <v>37.74432184680122</v>
      </c>
    </row>
    <row r="8766" spans="1:21">
      <c r="A8766" s="54">
        <v>8764</v>
      </c>
      <c r="B8766" s="107">
        <v>52770</v>
      </c>
      <c r="C8766" s="107">
        <v>52770</v>
      </c>
      <c r="D8766" s="107">
        <v>17422.000000000004</v>
      </c>
      <c r="E8766" s="108">
        <v>3073810000</v>
      </c>
      <c r="F8766" s="107">
        <v>0</v>
      </c>
      <c r="G8766" s="110">
        <v>100</v>
      </c>
      <c r="H8766" s="110">
        <v>100</v>
      </c>
      <c r="I8766" s="110">
        <v>100</v>
      </c>
      <c r="J8766" s="110">
        <v>100</v>
      </c>
      <c r="K8766" s="110">
        <v>100</v>
      </c>
      <c r="L8766" s="110">
        <v>100</v>
      </c>
      <c r="M8766" s="110">
        <v>100</v>
      </c>
      <c r="N8766" s="110">
        <v>100</v>
      </c>
      <c r="O8766" s="110">
        <v>100</v>
      </c>
      <c r="P8766" s="110">
        <v>100</v>
      </c>
      <c r="Q8766" s="110">
        <v>100</v>
      </c>
      <c r="R8766" s="110">
        <v>100</v>
      </c>
      <c r="S8766" s="110">
        <v>0</v>
      </c>
      <c r="T8766" s="110">
        <v>100</v>
      </c>
      <c r="U8766" s="110">
        <v>99.999999999999943</v>
      </c>
    </row>
    <row r="8767" spans="1:21">
      <c r="A8767" s="54">
        <v>8765</v>
      </c>
      <c r="B8767" s="107">
        <v>52771</v>
      </c>
      <c r="C8767" s="107">
        <v>52771</v>
      </c>
      <c r="D8767" s="107">
        <v>1731511</v>
      </c>
      <c r="E8767" s="108">
        <v>3073810000</v>
      </c>
      <c r="F8767" s="107">
        <v>0</v>
      </c>
      <c r="G8767" s="110">
        <v>0.54243937183347202</v>
      </c>
      <c r="H8767" s="110">
        <v>0.85740019750894114</v>
      </c>
      <c r="I8767" s="110">
        <v>0.60301326059183114</v>
      </c>
      <c r="J8767" s="110">
        <v>0.37042415168395842</v>
      </c>
      <c r="K8767" s="110">
        <v>0.45848950699417673</v>
      </c>
      <c r="L8767" s="110">
        <v>0.8530603094474789</v>
      </c>
      <c r="M8767" s="110">
        <v>1.1402934546981796</v>
      </c>
      <c r="N8767" s="110">
        <v>0.9359493116074431</v>
      </c>
      <c r="O8767" s="110">
        <v>0.73158385166885276</v>
      </c>
      <c r="P8767" s="110">
        <v>0.55992133606985095</v>
      </c>
      <c r="Q8767" s="110">
        <v>0.46179953627269577</v>
      </c>
      <c r="R8767" s="110">
        <v>0.42023883428145248</v>
      </c>
      <c r="S8767" s="110">
        <v>0.6085313200440543</v>
      </c>
      <c r="T8767" s="110">
        <v>0.66121776022152767</v>
      </c>
      <c r="U8767" s="110">
        <v>0.62067301029263899</v>
      </c>
    </row>
    <row r="8768" spans="1:21">
      <c r="A8768" s="54">
        <v>8766</v>
      </c>
      <c r="B8768" s="107">
        <v>52772</v>
      </c>
      <c r="C8768" s="107">
        <v>52772</v>
      </c>
      <c r="D8768" s="107">
        <v>847723</v>
      </c>
      <c r="E8768" s="108">
        <v>3073810000</v>
      </c>
      <c r="F8768" s="107">
        <v>0</v>
      </c>
      <c r="G8768" s="110">
        <v>5.7959215440994489</v>
      </c>
      <c r="H8768" s="110">
        <v>7.93817853653377</v>
      </c>
      <c r="I8768" s="110">
        <v>5.7899517677796029</v>
      </c>
      <c r="J8768" s="110">
        <v>4.0689061674801943</v>
      </c>
      <c r="K8768" s="110">
        <v>4.5216805364395132</v>
      </c>
      <c r="L8768" s="110">
        <v>8.3616013456200911</v>
      </c>
      <c r="M8768" s="110">
        <v>10.114039531062511</v>
      </c>
      <c r="N8768" s="110">
        <v>7.3332109167169994</v>
      </c>
      <c r="O8768" s="110">
        <v>6.8391393680969177</v>
      </c>
      <c r="P8768" s="110">
        <v>5.2697095770303433</v>
      </c>
      <c r="Q8768" s="110">
        <v>5.1755153406389516</v>
      </c>
      <c r="R8768" s="110">
        <v>4.5833092065427277</v>
      </c>
      <c r="S8768" s="110">
        <v>5.9382808380154684</v>
      </c>
      <c r="T8768" s="110">
        <v>6.315930319836756</v>
      </c>
      <c r="U8768" s="110">
        <v>6.0142425893697142</v>
      </c>
    </row>
    <row r="8769" spans="1:21">
      <c r="A8769" s="54">
        <v>8767</v>
      </c>
      <c r="B8769" s="107">
        <v>52778</v>
      </c>
      <c r="C8769" s="107">
        <v>52778</v>
      </c>
      <c r="D8769" s="107">
        <v>178148901.99999997</v>
      </c>
      <c r="E8769" s="108">
        <v>21526900000</v>
      </c>
      <c r="F8769" s="107">
        <v>0</v>
      </c>
      <c r="G8769" s="110">
        <v>0.22179651312077647</v>
      </c>
      <c r="H8769" s="110">
        <v>0.31073729630907071</v>
      </c>
      <c r="I8769" s="110">
        <v>0.27137336808984985</v>
      </c>
      <c r="J8769" s="110">
        <v>0.33259153395963187</v>
      </c>
      <c r="K8769" s="110">
        <v>0.34690903341080681</v>
      </c>
      <c r="L8769" s="110">
        <v>0.57095248773527552</v>
      </c>
      <c r="M8769" s="110">
        <v>0.54347945801613762</v>
      </c>
      <c r="N8769" s="110">
        <v>0.44904023138948135</v>
      </c>
      <c r="O8769" s="110">
        <v>0.31314267706844123</v>
      </c>
      <c r="P8769" s="110">
        <v>0.21700912260409383</v>
      </c>
      <c r="Q8769" s="110">
        <v>0.22636455116163279</v>
      </c>
      <c r="R8769" s="110">
        <v>0.19659423161944278</v>
      </c>
      <c r="S8769" s="110">
        <v>0.35759910421863589</v>
      </c>
      <c r="T8769" s="110">
        <v>0.33333254204038676</v>
      </c>
      <c r="U8769" s="110">
        <v>0.3557380546110917</v>
      </c>
    </row>
    <row r="8770" spans="1:21">
      <c r="A8770" s="54">
        <v>8768</v>
      </c>
      <c r="B8770" s="107">
        <v>52779</v>
      </c>
      <c r="C8770" s="107">
        <v>52779</v>
      </c>
      <c r="D8770" s="107">
        <v>9119440.0000000019</v>
      </c>
      <c r="E8770" s="108">
        <v>3073810000</v>
      </c>
      <c r="F8770" s="107">
        <v>0</v>
      </c>
      <c r="G8770" s="110">
        <v>0.88890148022285187</v>
      </c>
      <c r="H8770" s="110">
        <v>1.3473136537133708</v>
      </c>
      <c r="I8770" s="110">
        <v>1.3985619072595477</v>
      </c>
      <c r="J8770" s="110">
        <v>1.3574743813025225</v>
      </c>
      <c r="K8770" s="110">
        <v>1.5235985280677116</v>
      </c>
      <c r="L8770" s="110">
        <v>2.1981629376969316</v>
      </c>
      <c r="M8770" s="110">
        <v>2.2778652513678757</v>
      </c>
      <c r="N8770" s="110">
        <v>2.3640814668629959</v>
      </c>
      <c r="O8770" s="110">
        <v>2.1502386034711729</v>
      </c>
      <c r="P8770" s="110">
        <v>1.5643261130947845</v>
      </c>
      <c r="Q8770" s="110">
        <v>0.75642264811493032</v>
      </c>
      <c r="R8770" s="110">
        <v>0.67500676687071304</v>
      </c>
      <c r="S8770" s="110">
        <v>1.5634404245830986</v>
      </c>
      <c r="T8770" s="110">
        <v>1.5418294781704507</v>
      </c>
      <c r="U8770" s="110">
        <v>1.5484527134138752</v>
      </c>
    </row>
    <row r="8771" spans="1:21">
      <c r="A8771" s="54">
        <v>8769</v>
      </c>
      <c r="B8771" s="107">
        <v>52780</v>
      </c>
      <c r="C8771" s="107">
        <v>52780</v>
      </c>
      <c r="D8771" s="107">
        <v>102825443.00000004</v>
      </c>
      <c r="E8771" s="108">
        <v>6146250000</v>
      </c>
      <c r="F8771" s="107">
        <v>0</v>
      </c>
      <c r="G8771" s="110">
        <v>0.24039669619273629</v>
      </c>
      <c r="H8771" s="110">
        <v>0.31792200133153758</v>
      </c>
      <c r="I8771" s="110">
        <v>0.28275316196051653</v>
      </c>
      <c r="J8771" s="110">
        <v>0.22832650378404359</v>
      </c>
      <c r="K8771" s="110">
        <v>0.24561971148381895</v>
      </c>
      <c r="L8771" s="110">
        <v>0.37260660747688845</v>
      </c>
      <c r="M8771" s="110">
        <v>0.44637136677297634</v>
      </c>
      <c r="N8771" s="110">
        <v>0.45023787383768671</v>
      </c>
      <c r="O8771" s="110">
        <v>0.39287779668207112</v>
      </c>
      <c r="P8771" s="110">
        <v>0.25987266767347894</v>
      </c>
      <c r="Q8771" s="110">
        <v>0.15237587140667466</v>
      </c>
      <c r="R8771" s="110">
        <v>0.15679555409224313</v>
      </c>
      <c r="S8771" s="110">
        <v>0.30048279807838679</v>
      </c>
      <c r="T8771" s="110">
        <v>0.29551298439122264</v>
      </c>
      <c r="U8771" s="110">
        <v>0.29592038990979758</v>
      </c>
    </row>
    <row r="8772" spans="1:21">
      <c r="A8772" s="54">
        <v>8770</v>
      </c>
      <c r="B8772" s="107">
        <v>52784</v>
      </c>
      <c r="C8772" s="107">
        <v>52784</v>
      </c>
      <c r="D8772" s="107">
        <v>6731086</v>
      </c>
      <c r="E8772" s="108">
        <v>12297500000</v>
      </c>
      <c r="F8772" s="107">
        <v>0</v>
      </c>
      <c r="G8772" s="110">
        <v>0.14257798789156154</v>
      </c>
      <c r="H8772" s="110">
        <v>0.25237170810449266</v>
      </c>
      <c r="I8772" s="110">
        <v>0.30205703888754826</v>
      </c>
      <c r="J8772" s="110">
        <v>0.3458481472662262</v>
      </c>
      <c r="K8772" s="110">
        <v>0.3839578115097681</v>
      </c>
      <c r="L8772" s="110">
        <v>0.51515633962862728</v>
      </c>
      <c r="M8772" s="110">
        <v>0.55956026710541662</v>
      </c>
      <c r="N8772" s="110">
        <v>0.58673700884791347</v>
      </c>
      <c r="O8772" s="110">
        <v>0.58666498144208257</v>
      </c>
      <c r="P8772" s="110">
        <v>0.49749931292988825</v>
      </c>
      <c r="Q8772" s="110">
        <v>0.30148417631318725</v>
      </c>
      <c r="R8772" s="110">
        <v>0.14105534013270252</v>
      </c>
      <c r="S8772" s="110">
        <v>0.39250120645663172</v>
      </c>
      <c r="T8772" s="110">
        <v>0.38458084333828452</v>
      </c>
      <c r="U8772" s="110">
        <v>0.38511074427916364</v>
      </c>
    </row>
    <row r="8773" spans="1:21">
      <c r="A8773" s="54">
        <v>8771</v>
      </c>
      <c r="B8773" s="107">
        <v>52785</v>
      </c>
      <c r="C8773" s="107">
        <v>52785</v>
      </c>
      <c r="D8773" s="107">
        <v>3933</v>
      </c>
      <c r="E8773" s="108">
        <v>3073810000</v>
      </c>
      <c r="F8773" s="107">
        <v>1</v>
      </c>
      <c r="G8773" s="110">
        <v>-99999</v>
      </c>
      <c r="H8773" s="110">
        <v>-99999</v>
      </c>
      <c r="I8773" s="110">
        <v>-99999</v>
      </c>
      <c r="J8773" s="110">
        <v>-99999</v>
      </c>
      <c r="K8773" s="110">
        <v>-99999</v>
      </c>
      <c r="L8773" s="110">
        <v>-99999</v>
      </c>
      <c r="M8773" s="110">
        <v>-99999</v>
      </c>
      <c r="N8773" s="110">
        <v>-99999</v>
      </c>
      <c r="O8773" s="110">
        <v>-99999</v>
      </c>
      <c r="P8773" s="110">
        <v>-99999</v>
      </c>
      <c r="Q8773" s="110">
        <v>-99999</v>
      </c>
      <c r="R8773" s="110">
        <v>-99999</v>
      </c>
      <c r="S8773" s="110">
        <v>0</v>
      </c>
      <c r="T8773" s="110">
        <v>0</v>
      </c>
      <c r="U8773" s="110">
        <v>0</v>
      </c>
    </row>
    <row r="8774" spans="1:21">
      <c r="A8774" s="54">
        <v>8772</v>
      </c>
      <c r="B8774" s="107">
        <v>52786</v>
      </c>
      <c r="C8774" s="107">
        <v>52786</v>
      </c>
      <c r="D8774" s="107">
        <v>97956</v>
      </c>
      <c r="E8774" s="108">
        <v>3073810000</v>
      </c>
      <c r="F8774" s="107">
        <v>1</v>
      </c>
      <c r="G8774" s="110">
        <v>-99999</v>
      </c>
      <c r="H8774" s="110">
        <v>-99999</v>
      </c>
      <c r="I8774" s="110">
        <v>-99999</v>
      </c>
      <c r="J8774" s="110">
        <v>-99999</v>
      </c>
      <c r="K8774" s="110">
        <v>-99999</v>
      </c>
      <c r="L8774" s="110">
        <v>-99999</v>
      </c>
      <c r="M8774" s="110">
        <v>-99999</v>
      </c>
      <c r="N8774" s="110">
        <v>-99999</v>
      </c>
      <c r="O8774" s="110">
        <v>-99999</v>
      </c>
      <c r="P8774" s="110">
        <v>-99999</v>
      </c>
      <c r="Q8774" s="110">
        <v>-99999</v>
      </c>
      <c r="R8774" s="110">
        <v>-99999</v>
      </c>
      <c r="S8774" s="110">
        <v>0</v>
      </c>
      <c r="T8774" s="110">
        <v>0</v>
      </c>
      <c r="U8774" s="110">
        <v>0</v>
      </c>
    </row>
    <row r="8775" spans="1:21">
      <c r="A8775" s="54">
        <v>8773</v>
      </c>
      <c r="B8775" s="107">
        <v>52787</v>
      </c>
      <c r="C8775" s="107">
        <v>52787</v>
      </c>
      <c r="D8775" s="107">
        <v>133704</v>
      </c>
      <c r="E8775" s="108">
        <v>3073810000</v>
      </c>
      <c r="F8775" s="107">
        <v>1</v>
      </c>
      <c r="G8775" s="110">
        <v>-99999</v>
      </c>
      <c r="H8775" s="110">
        <v>-99999</v>
      </c>
      <c r="I8775" s="110">
        <v>-99999</v>
      </c>
      <c r="J8775" s="110">
        <v>-99999</v>
      </c>
      <c r="K8775" s="110">
        <v>-99999</v>
      </c>
      <c r="L8775" s="110">
        <v>-99999</v>
      </c>
      <c r="M8775" s="110">
        <v>-99999</v>
      </c>
      <c r="N8775" s="110">
        <v>-99999</v>
      </c>
      <c r="O8775" s="110">
        <v>-99999</v>
      </c>
      <c r="P8775" s="110">
        <v>-99999</v>
      </c>
      <c r="Q8775" s="110">
        <v>-99999</v>
      </c>
      <c r="R8775" s="110">
        <v>-99999</v>
      </c>
      <c r="S8775" s="110">
        <v>0</v>
      </c>
      <c r="T8775" s="110">
        <v>0</v>
      </c>
      <c r="U8775" s="110">
        <v>0</v>
      </c>
    </row>
    <row r="8776" spans="1:21">
      <c r="A8776" s="54">
        <v>8774</v>
      </c>
      <c r="B8776" s="107">
        <v>52788</v>
      </c>
      <c r="C8776" s="107">
        <v>52788</v>
      </c>
      <c r="D8776" s="107">
        <v>1568456</v>
      </c>
      <c r="E8776" s="108">
        <v>3073810000</v>
      </c>
      <c r="F8776" s="107">
        <v>1</v>
      </c>
      <c r="G8776" s="110">
        <v>-99999</v>
      </c>
      <c r="H8776" s="110">
        <v>-99999</v>
      </c>
      <c r="I8776" s="110">
        <v>-99999</v>
      </c>
      <c r="J8776" s="110">
        <v>-99999</v>
      </c>
      <c r="K8776" s="110">
        <v>-99999</v>
      </c>
      <c r="L8776" s="110">
        <v>-99999</v>
      </c>
      <c r="M8776" s="110">
        <v>-99999</v>
      </c>
      <c r="N8776" s="110">
        <v>-99999</v>
      </c>
      <c r="O8776" s="110">
        <v>-99999</v>
      </c>
      <c r="P8776" s="110">
        <v>-99999</v>
      </c>
      <c r="Q8776" s="110">
        <v>-99999</v>
      </c>
      <c r="R8776" s="110">
        <v>-99999</v>
      </c>
      <c r="S8776" s="110">
        <v>0</v>
      </c>
      <c r="T8776" s="110">
        <v>0</v>
      </c>
      <c r="U8776" s="110">
        <v>0</v>
      </c>
    </row>
    <row r="8777" spans="1:21">
      <c r="A8777" s="54">
        <v>8775</v>
      </c>
      <c r="B8777" s="107">
        <v>52789</v>
      </c>
      <c r="C8777" s="107">
        <v>52789</v>
      </c>
      <c r="D8777" s="107">
        <v>143174</v>
      </c>
      <c r="E8777" s="108">
        <v>3073810000</v>
      </c>
      <c r="F8777" s="107">
        <v>0</v>
      </c>
      <c r="G8777" s="110">
        <v>0.1</v>
      </c>
      <c r="H8777" s="110">
        <v>0.1</v>
      </c>
      <c r="I8777" s="110">
        <v>0.1</v>
      </c>
      <c r="J8777" s="110">
        <v>0.12055953255384258</v>
      </c>
      <c r="K8777" s="110">
        <v>0.15137316790336289</v>
      </c>
      <c r="L8777" s="110">
        <v>0.18570054164477884</v>
      </c>
      <c r="M8777" s="110">
        <v>0.21657802286689945</v>
      </c>
      <c r="N8777" s="110">
        <v>0.21685049558091821</v>
      </c>
      <c r="O8777" s="110">
        <v>0.21536275736918364</v>
      </c>
      <c r="P8777" s="110">
        <v>0.19536464975682902</v>
      </c>
      <c r="Q8777" s="110">
        <v>0.16315442081407294</v>
      </c>
      <c r="R8777" s="110">
        <v>0.12508229566819426</v>
      </c>
      <c r="S8777" s="110">
        <v>0</v>
      </c>
      <c r="T8777" s="110">
        <v>0.15750215701317349</v>
      </c>
      <c r="U8777" s="110">
        <v>0.15750215701317347</v>
      </c>
    </row>
    <row r="8778" spans="1:21">
      <c r="A8778" s="54">
        <v>8776</v>
      </c>
      <c r="B8778" s="107">
        <v>52790</v>
      </c>
      <c r="C8778" s="107">
        <v>52790</v>
      </c>
      <c r="D8778" s="107">
        <v>257959.99999999997</v>
      </c>
      <c r="E8778" s="108">
        <v>3073810000</v>
      </c>
      <c r="F8778" s="107">
        <v>0</v>
      </c>
      <c r="G8778" s="110">
        <v>0.1</v>
      </c>
      <c r="H8778" s="110">
        <v>0.1</v>
      </c>
      <c r="I8778" s="110">
        <v>0.1</v>
      </c>
      <c r="J8778" s="110">
        <v>0.1</v>
      </c>
      <c r="K8778" s="110">
        <v>0.1259111852647114</v>
      </c>
      <c r="L8778" s="110">
        <v>0.15824584150264318</v>
      </c>
      <c r="M8778" s="110">
        <v>0.18681240643510519</v>
      </c>
      <c r="N8778" s="110">
        <v>0.1769979269057835</v>
      </c>
      <c r="O8778" s="110">
        <v>0.17714333736191834</v>
      </c>
      <c r="P8778" s="110">
        <v>0.16398416070422095</v>
      </c>
      <c r="Q8778" s="110">
        <v>0.13825296443572355</v>
      </c>
      <c r="R8778" s="110">
        <v>0.10146247393683297</v>
      </c>
      <c r="S8778" s="110">
        <v>0</v>
      </c>
      <c r="T8778" s="110">
        <v>0.1357341913789116</v>
      </c>
      <c r="U8778" s="110">
        <v>0.13573419137891163</v>
      </c>
    </row>
    <row r="8779" spans="1:21">
      <c r="A8779" s="54">
        <v>8777</v>
      </c>
      <c r="B8779" s="107">
        <v>52791</v>
      </c>
      <c r="C8779" s="107">
        <v>52791</v>
      </c>
      <c r="D8779" s="107">
        <v>252652.00000000003</v>
      </c>
      <c r="E8779" s="108">
        <v>3073810000</v>
      </c>
      <c r="F8779" s="107">
        <v>0</v>
      </c>
      <c r="G8779" s="110">
        <v>0.1</v>
      </c>
      <c r="H8779" s="110">
        <v>0.1</v>
      </c>
      <c r="I8779" s="110">
        <v>0.1</v>
      </c>
      <c r="J8779" s="110">
        <v>0.12146436046445425</v>
      </c>
      <c r="K8779" s="110">
        <v>0.14222195009790833</v>
      </c>
      <c r="L8779" s="110">
        <v>0.15136500494832422</v>
      </c>
      <c r="M8779" s="110">
        <v>0.16403823496776263</v>
      </c>
      <c r="N8779" s="110">
        <v>0.16036041920286423</v>
      </c>
      <c r="O8779" s="110">
        <v>0.16053804115077913</v>
      </c>
      <c r="P8779" s="110">
        <v>0.14124299668243639</v>
      </c>
      <c r="Q8779" s="110">
        <v>0.12942892368447823</v>
      </c>
      <c r="R8779" s="110">
        <v>0.1</v>
      </c>
      <c r="S8779" s="110">
        <v>0</v>
      </c>
      <c r="T8779" s="110">
        <v>0.13088832759991728</v>
      </c>
      <c r="U8779" s="110">
        <v>0.13088832759991725</v>
      </c>
    </row>
    <row r="8780" spans="1:21">
      <c r="A8780" s="54">
        <v>8778</v>
      </c>
      <c r="B8780" s="107">
        <v>52792</v>
      </c>
      <c r="C8780" s="107">
        <v>52792</v>
      </c>
      <c r="D8780" s="107">
        <v>50848.000000000007</v>
      </c>
      <c r="E8780" s="108">
        <v>3073810000</v>
      </c>
      <c r="F8780" s="107">
        <v>0</v>
      </c>
      <c r="G8780" s="110">
        <v>0.1</v>
      </c>
      <c r="H8780" s="110">
        <v>0.1</v>
      </c>
      <c r="I8780" s="110">
        <v>0.1100892478529867</v>
      </c>
      <c r="J8780" s="110">
        <v>0.14034588916101656</v>
      </c>
      <c r="K8780" s="110">
        <v>0.16096420191702107</v>
      </c>
      <c r="L8780" s="110">
        <v>0.17319815507133904</v>
      </c>
      <c r="M8780" s="110">
        <v>0.17600150923080587</v>
      </c>
      <c r="N8780" s="110">
        <v>0.14963619865991867</v>
      </c>
      <c r="O8780" s="110">
        <v>0.14302114138256422</v>
      </c>
      <c r="P8780" s="110">
        <v>0.12287053213606489</v>
      </c>
      <c r="Q8780" s="110">
        <v>0.1</v>
      </c>
      <c r="R8780" s="110">
        <v>0.1</v>
      </c>
      <c r="S8780" s="110">
        <v>0</v>
      </c>
      <c r="T8780" s="110">
        <v>0.13134390628430975</v>
      </c>
      <c r="U8780" s="110">
        <v>0.13134390628430972</v>
      </c>
    </row>
    <row r="8781" spans="1:21">
      <c r="A8781" s="54">
        <v>8779</v>
      </c>
      <c r="B8781" s="107">
        <v>52801</v>
      </c>
      <c r="C8781" s="107">
        <v>52801</v>
      </c>
      <c r="D8781" s="107">
        <v>2327801</v>
      </c>
      <c r="E8781" s="108">
        <v>39967700000</v>
      </c>
      <c r="F8781" s="107">
        <v>0</v>
      </c>
      <c r="G8781" s="110">
        <v>0.17340376597463322</v>
      </c>
      <c r="H8781" s="110">
        <v>0.2446324842480094</v>
      </c>
      <c r="I8781" s="110">
        <v>0.22804033641640536</v>
      </c>
      <c r="J8781" s="110">
        <v>0.21514993419811551</v>
      </c>
      <c r="K8781" s="110">
        <v>0.16822641927012716</v>
      </c>
      <c r="L8781" s="110">
        <v>0.16856378793841278</v>
      </c>
      <c r="M8781" s="110">
        <v>0.19453899915767489</v>
      </c>
      <c r="N8781" s="110">
        <v>0.22441203435989757</v>
      </c>
      <c r="O8781" s="110">
        <v>0.21935149174145502</v>
      </c>
      <c r="P8781" s="110">
        <v>0.18488554441045787</v>
      </c>
      <c r="Q8781" s="110">
        <v>0.17526488939402307</v>
      </c>
      <c r="R8781" s="110">
        <v>0.17185943739574125</v>
      </c>
      <c r="S8781" s="110">
        <v>0.19933325212081196</v>
      </c>
      <c r="T8781" s="110">
        <v>0.19736076037541281</v>
      </c>
      <c r="U8781" s="110">
        <v>0.19893542719523608</v>
      </c>
    </row>
    <row r="8782" spans="1:21">
      <c r="A8782" s="54">
        <v>8780</v>
      </c>
      <c r="B8782" s="107">
        <v>52802</v>
      </c>
      <c r="C8782" s="107">
        <v>52802</v>
      </c>
      <c r="D8782" s="107">
        <v>6036.0000000000009</v>
      </c>
      <c r="E8782" s="108">
        <v>3073810000</v>
      </c>
      <c r="F8782" s="107">
        <v>1</v>
      </c>
      <c r="G8782" s="110">
        <v>-99999</v>
      </c>
      <c r="H8782" s="110">
        <v>-99999</v>
      </c>
      <c r="I8782" s="110">
        <v>-99999</v>
      </c>
      <c r="J8782" s="110">
        <v>-99999</v>
      </c>
      <c r="K8782" s="110">
        <v>-99999</v>
      </c>
      <c r="L8782" s="110">
        <v>-99999</v>
      </c>
      <c r="M8782" s="110">
        <v>-99999</v>
      </c>
      <c r="N8782" s="110">
        <v>-99999</v>
      </c>
      <c r="O8782" s="110">
        <v>-99999</v>
      </c>
      <c r="P8782" s="110">
        <v>-99999</v>
      </c>
      <c r="Q8782" s="110">
        <v>-99999</v>
      </c>
      <c r="R8782" s="110">
        <v>-99999</v>
      </c>
      <c r="S8782" s="110">
        <v>0</v>
      </c>
      <c r="T8782" s="110">
        <v>0</v>
      </c>
      <c r="U8782" s="110">
        <v>0</v>
      </c>
    </row>
    <row r="8783" spans="1:21">
      <c r="A8783" s="54">
        <v>8781</v>
      </c>
      <c r="B8783" s="107">
        <v>52803</v>
      </c>
      <c r="C8783" s="107">
        <v>52803</v>
      </c>
      <c r="D8783" s="107">
        <v>14923.000000000002</v>
      </c>
      <c r="E8783" s="108">
        <v>3073810000</v>
      </c>
      <c r="F8783" s="107">
        <v>1</v>
      </c>
      <c r="G8783" s="110">
        <v>-99999</v>
      </c>
      <c r="H8783" s="110">
        <v>-99999</v>
      </c>
      <c r="I8783" s="110">
        <v>-99999</v>
      </c>
      <c r="J8783" s="110">
        <v>-99999</v>
      </c>
      <c r="K8783" s="110">
        <v>-99999</v>
      </c>
      <c r="L8783" s="110">
        <v>-99999</v>
      </c>
      <c r="M8783" s="110">
        <v>-99999</v>
      </c>
      <c r="N8783" s="110">
        <v>-99999</v>
      </c>
      <c r="O8783" s="110">
        <v>-99999</v>
      </c>
      <c r="P8783" s="110">
        <v>-99999</v>
      </c>
      <c r="Q8783" s="110">
        <v>-99999</v>
      </c>
      <c r="R8783" s="110">
        <v>-99999</v>
      </c>
      <c r="S8783" s="110">
        <v>0</v>
      </c>
      <c r="T8783" s="110">
        <v>0</v>
      </c>
      <c r="U8783" s="110">
        <v>0</v>
      </c>
    </row>
    <row r="8784" spans="1:21">
      <c r="A8784" s="54">
        <v>8782</v>
      </c>
      <c r="B8784" s="107">
        <v>52804</v>
      </c>
      <c r="C8784" s="107">
        <v>52804</v>
      </c>
      <c r="D8784" s="107">
        <v>40995</v>
      </c>
      <c r="E8784" s="108">
        <v>3073810000</v>
      </c>
      <c r="F8784" s="107">
        <v>1</v>
      </c>
      <c r="G8784" s="110">
        <v>-99999</v>
      </c>
      <c r="H8784" s="110">
        <v>-99999</v>
      </c>
      <c r="I8784" s="110">
        <v>-99999</v>
      </c>
      <c r="J8784" s="110">
        <v>-99999</v>
      </c>
      <c r="K8784" s="110">
        <v>-99999</v>
      </c>
      <c r="L8784" s="110">
        <v>-99999</v>
      </c>
      <c r="M8784" s="110">
        <v>-99999</v>
      </c>
      <c r="N8784" s="110">
        <v>-99999</v>
      </c>
      <c r="O8784" s="110">
        <v>-99999</v>
      </c>
      <c r="P8784" s="110">
        <v>-99999</v>
      </c>
      <c r="Q8784" s="110">
        <v>-99999</v>
      </c>
      <c r="R8784" s="110">
        <v>-99999</v>
      </c>
      <c r="S8784" s="110">
        <v>0</v>
      </c>
      <c r="T8784" s="110">
        <v>0</v>
      </c>
      <c r="U8784" s="110">
        <v>0</v>
      </c>
    </row>
    <row r="8785" spans="1:21">
      <c r="A8785" s="54">
        <v>8783</v>
      </c>
      <c r="B8785" s="107">
        <v>52805</v>
      </c>
      <c r="C8785" s="107">
        <v>52805</v>
      </c>
      <c r="D8785" s="107">
        <v>28374161</v>
      </c>
      <c r="E8785" s="108">
        <v>21529900000</v>
      </c>
      <c r="F8785" s="107">
        <v>0</v>
      </c>
      <c r="G8785" s="110">
        <v>0.15978815219687525</v>
      </c>
      <c r="H8785" s="110">
        <v>0.17227068677071955</v>
      </c>
      <c r="I8785" s="110">
        <v>0.16629449108960137</v>
      </c>
      <c r="J8785" s="110">
        <v>0.12754215900975618</v>
      </c>
      <c r="K8785" s="110">
        <v>0.11146973413972645</v>
      </c>
      <c r="L8785" s="110">
        <v>0.16639184338383317</v>
      </c>
      <c r="M8785" s="110">
        <v>0.27578604979289661</v>
      </c>
      <c r="N8785" s="110">
        <v>0.44390596466848925</v>
      </c>
      <c r="O8785" s="110">
        <v>0.37468007972526851</v>
      </c>
      <c r="P8785" s="110">
        <v>0.21153265805684549</v>
      </c>
      <c r="Q8785" s="110">
        <v>0.1725585940311023</v>
      </c>
      <c r="R8785" s="110">
        <v>0.16166531586623525</v>
      </c>
      <c r="S8785" s="110">
        <v>0.14999010913544553</v>
      </c>
      <c r="T8785" s="110">
        <v>0.21199047739427909</v>
      </c>
      <c r="U8785" s="110">
        <v>0.20358175520731026</v>
      </c>
    </row>
    <row r="8786" spans="1:21">
      <c r="A8786" s="54">
        <v>8784</v>
      </c>
      <c r="B8786" s="107">
        <v>52861</v>
      </c>
      <c r="C8786" s="107">
        <v>52861</v>
      </c>
      <c r="D8786" s="107">
        <v>348542</v>
      </c>
      <c r="E8786" s="108">
        <v>15377300000</v>
      </c>
      <c r="F8786" s="107">
        <v>0</v>
      </c>
      <c r="G8786" s="110">
        <v>0.21727553018899562</v>
      </c>
      <c r="H8786" s="110">
        <v>0.11969232828701637</v>
      </c>
      <c r="I8786" s="110">
        <v>0.1</v>
      </c>
      <c r="J8786" s="110">
        <v>0.1</v>
      </c>
      <c r="K8786" s="110">
        <v>0.1</v>
      </c>
      <c r="L8786" s="110">
        <v>0.1</v>
      </c>
      <c r="M8786" s="110">
        <v>0.1786413610767055</v>
      </c>
      <c r="N8786" s="110">
        <v>0.36026927358939731</v>
      </c>
      <c r="O8786" s="110">
        <v>0.4829363061031734</v>
      </c>
      <c r="P8786" s="110">
        <v>0.56375002394914919</v>
      </c>
      <c r="Q8786" s="110">
        <v>0.6656175492563744</v>
      </c>
      <c r="R8786" s="110">
        <v>0.56646137277159081</v>
      </c>
      <c r="S8786" s="110">
        <v>0.36452484647665778</v>
      </c>
      <c r="T8786" s="110">
        <v>0.29622031210186689</v>
      </c>
      <c r="U8786" s="110">
        <v>0.29641412858451943</v>
      </c>
    </row>
    <row r="8787" spans="1:21">
      <c r="A8787" s="54">
        <v>8785</v>
      </c>
      <c r="B8787" s="107">
        <v>52862</v>
      </c>
      <c r="C8787" s="107">
        <v>52862</v>
      </c>
      <c r="D8787" s="107">
        <v>209572.00000000003</v>
      </c>
      <c r="E8787" s="108">
        <v>3074950000</v>
      </c>
      <c r="F8787" s="107">
        <v>0</v>
      </c>
      <c r="G8787" s="110">
        <v>3.4500531223291708</v>
      </c>
      <c r="H8787" s="110">
        <v>1.5144251423526804</v>
      </c>
      <c r="I8787" s="110">
        <v>0.86916992826411932</v>
      </c>
      <c r="J8787" s="110">
        <v>0.72313545655228806</v>
      </c>
      <c r="K8787" s="110">
        <v>0.58695671597777044</v>
      </c>
      <c r="L8787" s="110">
        <v>0.63517632579668992</v>
      </c>
      <c r="M8787" s="110">
        <v>1.0505982553874709</v>
      </c>
      <c r="N8787" s="110">
        <v>2.4778489209126757</v>
      </c>
      <c r="O8787" s="110">
        <v>4.8428339725569352</v>
      </c>
      <c r="P8787" s="110">
        <v>8.916669617415387</v>
      </c>
      <c r="Q8787" s="110">
        <v>12.288963245337975</v>
      </c>
      <c r="R8787" s="110">
        <v>9.1494471280817216</v>
      </c>
      <c r="S8787" s="110">
        <v>0</v>
      </c>
      <c r="T8787" s="110">
        <v>3.8754398192470738</v>
      </c>
      <c r="U8787" s="110">
        <v>3.8754398192470729</v>
      </c>
    </row>
    <row r="8788" spans="1:21">
      <c r="A8788" s="54">
        <v>8786</v>
      </c>
      <c r="B8788" s="107">
        <v>52863</v>
      </c>
      <c r="C8788" s="107">
        <v>52863</v>
      </c>
      <c r="D8788" s="107">
        <v>1827678.9999999998</v>
      </c>
      <c r="E8788" s="108">
        <v>36896700000</v>
      </c>
      <c r="F8788" s="107">
        <v>0</v>
      </c>
      <c r="G8788" s="110">
        <v>0.96495361343851904</v>
      </c>
      <c r="H8788" s="110">
        <v>1.3771637199837208</v>
      </c>
      <c r="I8788" s="110">
        <v>0.75170651742824768</v>
      </c>
      <c r="J8788" s="110">
        <v>0.53346697919845842</v>
      </c>
      <c r="K8788" s="110">
        <v>0.29776103093583955</v>
      </c>
      <c r="L8788" s="110">
        <v>0.31370396352212149</v>
      </c>
      <c r="M8788" s="110">
        <v>0.52415053561965075</v>
      </c>
      <c r="N8788" s="110">
        <v>0.53052384855967794</v>
      </c>
      <c r="O8788" s="110">
        <v>0.2683760367599079</v>
      </c>
      <c r="P8788" s="110">
        <v>0.13139136744272745</v>
      </c>
      <c r="Q8788" s="110">
        <v>0.208672443468089</v>
      </c>
      <c r="R8788" s="110">
        <v>0.48623195283372345</v>
      </c>
      <c r="S8788" s="110">
        <v>0</v>
      </c>
      <c r="T8788" s="110">
        <v>0.53234183409922364</v>
      </c>
      <c r="U8788" s="110">
        <v>0.53234183409922364</v>
      </c>
    </row>
    <row r="8789" spans="1:21">
      <c r="A8789" s="54">
        <v>8787</v>
      </c>
      <c r="B8789" s="107">
        <v>52935</v>
      </c>
      <c r="C8789" s="107">
        <v>52935</v>
      </c>
      <c r="D8789" s="107">
        <v>1469545.0000000005</v>
      </c>
      <c r="E8789" s="108">
        <v>3074950000</v>
      </c>
      <c r="F8789" s="107">
        <v>0</v>
      </c>
      <c r="G8789" s="110">
        <v>48.274330850541773</v>
      </c>
      <c r="H8789" s="110">
        <v>98.324687601491348</v>
      </c>
      <c r="I8789" s="110">
        <v>85.140110812034365</v>
      </c>
      <c r="J8789" s="110">
        <v>66.28088789792055</v>
      </c>
      <c r="K8789" s="110">
        <v>15.653799059527074</v>
      </c>
      <c r="L8789" s="110">
        <v>25.332316096894623</v>
      </c>
      <c r="M8789" s="110">
        <v>55.296955862845991</v>
      </c>
      <c r="N8789" s="110">
        <v>100</v>
      </c>
      <c r="O8789" s="110">
        <v>100</v>
      </c>
      <c r="P8789" s="110">
        <v>15.084460433713762</v>
      </c>
      <c r="Q8789" s="110">
        <v>7.948697192323519</v>
      </c>
      <c r="R8789" s="110">
        <v>19.051937816714773</v>
      </c>
      <c r="S8789" s="110">
        <v>56.22930785077471</v>
      </c>
      <c r="T8789" s="110">
        <v>53.032348635333989</v>
      </c>
      <c r="U8789" s="110">
        <v>55.089091079682667</v>
      </c>
    </row>
    <row r="8790" spans="1:21">
      <c r="A8790" s="54">
        <v>8788</v>
      </c>
      <c r="B8790" s="107">
        <v>52936</v>
      </c>
      <c r="C8790" s="107">
        <v>52936</v>
      </c>
      <c r="D8790" s="107">
        <v>49290</v>
      </c>
      <c r="E8790" s="108">
        <v>3074950000</v>
      </c>
      <c r="F8790" s="107">
        <v>1</v>
      </c>
      <c r="G8790" s="110">
        <v>-99999</v>
      </c>
      <c r="H8790" s="110">
        <v>-99999</v>
      </c>
      <c r="I8790" s="110">
        <v>-99999</v>
      </c>
      <c r="J8790" s="110">
        <v>-99999</v>
      </c>
      <c r="K8790" s="110">
        <v>-99999</v>
      </c>
      <c r="L8790" s="110">
        <v>-99999</v>
      </c>
      <c r="M8790" s="110">
        <v>-99999</v>
      </c>
      <c r="N8790" s="110">
        <v>-99999</v>
      </c>
      <c r="O8790" s="110">
        <v>-99999</v>
      </c>
      <c r="P8790" s="110">
        <v>-99999</v>
      </c>
      <c r="Q8790" s="110">
        <v>-99999</v>
      </c>
      <c r="R8790" s="110">
        <v>-99999</v>
      </c>
      <c r="S8790" s="110">
        <v>0</v>
      </c>
      <c r="T8790" s="110">
        <v>0</v>
      </c>
      <c r="U8790" s="110">
        <v>0</v>
      </c>
    </row>
    <row r="8791" spans="1:21">
      <c r="A8791" s="54">
        <v>8789</v>
      </c>
      <c r="B8791" s="107">
        <v>52937</v>
      </c>
      <c r="C8791" s="107">
        <v>52937</v>
      </c>
      <c r="D8791" s="107">
        <v>350270</v>
      </c>
      <c r="E8791" s="108">
        <v>3074950000</v>
      </c>
      <c r="F8791" s="107">
        <v>1</v>
      </c>
      <c r="G8791" s="110">
        <v>-99999</v>
      </c>
      <c r="H8791" s="110">
        <v>-99999</v>
      </c>
      <c r="I8791" s="110">
        <v>-99999</v>
      </c>
      <c r="J8791" s="110">
        <v>-99999</v>
      </c>
      <c r="K8791" s="110">
        <v>-99999</v>
      </c>
      <c r="L8791" s="110">
        <v>-99999</v>
      </c>
      <c r="M8791" s="110">
        <v>-99999</v>
      </c>
      <c r="N8791" s="110">
        <v>-99999</v>
      </c>
      <c r="O8791" s="110">
        <v>-99999</v>
      </c>
      <c r="P8791" s="110">
        <v>-99999</v>
      </c>
      <c r="Q8791" s="110">
        <v>-99999</v>
      </c>
      <c r="R8791" s="110">
        <v>-99999</v>
      </c>
      <c r="S8791" s="110">
        <v>0</v>
      </c>
      <c r="T8791" s="110">
        <v>0</v>
      </c>
      <c r="U8791" s="110">
        <v>0</v>
      </c>
    </row>
    <row r="8792" spans="1:21">
      <c r="A8792" s="54">
        <v>8790</v>
      </c>
      <c r="B8792" s="107">
        <v>52938</v>
      </c>
      <c r="C8792" s="107">
        <v>52938</v>
      </c>
      <c r="D8792" s="107">
        <v>47288997.999999993</v>
      </c>
      <c r="E8792" s="108">
        <v>15365900000</v>
      </c>
      <c r="F8792" s="107">
        <v>0</v>
      </c>
      <c r="G8792" s="110">
        <v>0.17204872056120907</v>
      </c>
      <c r="H8792" s="110">
        <v>0.28244043961283471</v>
      </c>
      <c r="I8792" s="110">
        <v>0.2322990847908703</v>
      </c>
      <c r="J8792" s="110">
        <v>0.17992590561477911</v>
      </c>
      <c r="K8792" s="110">
        <v>0.19648412712396157</v>
      </c>
      <c r="L8792" s="110">
        <v>0.28194538862755952</v>
      </c>
      <c r="M8792" s="110">
        <v>0.32769806316044164</v>
      </c>
      <c r="N8792" s="110">
        <v>0.24764396943759734</v>
      </c>
      <c r="O8792" s="110">
        <v>0.18533072009929807</v>
      </c>
      <c r="P8792" s="110">
        <v>0.14706453775968079</v>
      </c>
      <c r="Q8792" s="110">
        <v>0.14721313617314374</v>
      </c>
      <c r="R8792" s="110">
        <v>0.13265023221343369</v>
      </c>
      <c r="S8792" s="110">
        <v>0.2198862588229413</v>
      </c>
      <c r="T8792" s="110">
        <v>0.21106202709790078</v>
      </c>
      <c r="U8792" s="110">
        <v>0.21870908360752669</v>
      </c>
    </row>
    <row r="8793" spans="1:21">
      <c r="A8793" s="54">
        <v>8791</v>
      </c>
      <c r="B8793" s="107">
        <v>52939</v>
      </c>
      <c r="C8793" s="107">
        <v>52939</v>
      </c>
      <c r="D8793" s="107">
        <v>13276410.999999996</v>
      </c>
      <c r="E8793" s="108">
        <v>3074950000</v>
      </c>
      <c r="F8793" s="107">
        <v>0</v>
      </c>
      <c r="G8793" s="110">
        <v>0.26654054325625898</v>
      </c>
      <c r="H8793" s="110">
        <v>0.36815254381502655</v>
      </c>
      <c r="I8793" s="110">
        <v>0.30207802708623732</v>
      </c>
      <c r="J8793" s="110">
        <v>0.30782111626555264</v>
      </c>
      <c r="K8793" s="110">
        <v>0.34545743318908112</v>
      </c>
      <c r="L8793" s="110">
        <v>0.51232219403347168</v>
      </c>
      <c r="M8793" s="110">
        <v>0.54583694945486483</v>
      </c>
      <c r="N8793" s="110">
        <v>0.52564858798536573</v>
      </c>
      <c r="O8793" s="110">
        <v>0.37802194958990604</v>
      </c>
      <c r="P8793" s="110">
        <v>0.27456526948062226</v>
      </c>
      <c r="Q8793" s="110">
        <v>0.25555774115124286</v>
      </c>
      <c r="R8793" s="110">
        <v>0.23065002870917772</v>
      </c>
      <c r="S8793" s="110">
        <v>0.40610249417984357</v>
      </c>
      <c r="T8793" s="110">
        <v>0.3593876986680673</v>
      </c>
      <c r="U8793" s="110">
        <v>0.39797194705521766</v>
      </c>
    </row>
    <row r="8794" spans="1:21">
      <c r="A8794" s="54">
        <v>8792</v>
      </c>
      <c r="B8794" s="107">
        <v>52944</v>
      </c>
      <c r="C8794" s="107">
        <v>52944</v>
      </c>
      <c r="D8794" s="107">
        <v>55757086</v>
      </c>
      <c r="E8794" s="108">
        <v>21533300000</v>
      </c>
      <c r="F8794" s="107">
        <v>0</v>
      </c>
      <c r="G8794" s="110">
        <v>0.21703235260162909</v>
      </c>
      <c r="H8794" s="110">
        <v>0.32123421324072887</v>
      </c>
      <c r="I8794" s="110">
        <v>0.29244074758066418</v>
      </c>
      <c r="J8794" s="110">
        <v>0.26380813484458077</v>
      </c>
      <c r="K8794" s="110">
        <v>0.2967265687775954</v>
      </c>
      <c r="L8794" s="110">
        <v>0.41154283304399958</v>
      </c>
      <c r="M8794" s="110">
        <v>0.47363073106049475</v>
      </c>
      <c r="N8794" s="110">
        <v>0.47745834874578152</v>
      </c>
      <c r="O8794" s="110">
        <v>0.3989952007366368</v>
      </c>
      <c r="P8794" s="110">
        <v>0.27651113024981533</v>
      </c>
      <c r="Q8794" s="110">
        <v>0.24347040302760942</v>
      </c>
      <c r="R8794" s="110">
        <v>0.20274447823398972</v>
      </c>
      <c r="S8794" s="110">
        <v>0.30767874610298179</v>
      </c>
      <c r="T8794" s="110">
        <v>0.32296626184529376</v>
      </c>
      <c r="U8794" s="110">
        <v>0.31033776788310041</v>
      </c>
    </row>
    <row r="8795" spans="1:21">
      <c r="A8795" s="54">
        <v>8793</v>
      </c>
      <c r="B8795" s="107">
        <v>52945</v>
      </c>
      <c r="C8795" s="107">
        <v>52945</v>
      </c>
      <c r="D8795" s="107">
        <v>64572</v>
      </c>
      <c r="E8795" s="108">
        <v>3074950000</v>
      </c>
      <c r="F8795" s="107">
        <v>0</v>
      </c>
      <c r="G8795" s="110">
        <v>1.003955638749177</v>
      </c>
      <c r="H8795" s="110">
        <v>1.2976549401449771</v>
      </c>
      <c r="I8795" s="110">
        <v>1.3142363661643635</v>
      </c>
      <c r="J8795" s="110">
        <v>1.3060497416221948</v>
      </c>
      <c r="K8795" s="110">
        <v>1.182542279691285</v>
      </c>
      <c r="L8795" s="110">
        <v>1.4175641685250573</v>
      </c>
      <c r="M8795" s="110">
        <v>1.2273518184004431</v>
      </c>
      <c r="N8795" s="110">
        <v>1.2003375492265571</v>
      </c>
      <c r="O8795" s="110">
        <v>1.0431495095274586</v>
      </c>
      <c r="P8795" s="110">
        <v>0.89922885275743858</v>
      </c>
      <c r="Q8795" s="110">
        <v>0.77557790606934551</v>
      </c>
      <c r="R8795" s="110">
        <v>0.768802559510672</v>
      </c>
      <c r="S8795" s="110">
        <v>1.1882810997806024</v>
      </c>
      <c r="T8795" s="110">
        <v>1.1197042775324142</v>
      </c>
      <c r="U8795" s="110">
        <v>1.1591413666323989</v>
      </c>
    </row>
    <row r="8796" spans="1:21">
      <c r="A8796" s="54">
        <v>8794</v>
      </c>
      <c r="B8796" s="107">
        <v>52946</v>
      </c>
      <c r="C8796" s="107">
        <v>52946</v>
      </c>
      <c r="D8796" s="107">
        <v>689141</v>
      </c>
      <c r="E8796" s="108">
        <v>3074950000</v>
      </c>
      <c r="F8796" s="107">
        <v>0</v>
      </c>
      <c r="G8796" s="110">
        <v>1.998613204113751</v>
      </c>
      <c r="H8796" s="110">
        <v>2.6800548151449832</v>
      </c>
      <c r="I8796" s="110">
        <v>2.6697016993883937</v>
      </c>
      <c r="J8796" s="110">
        <v>2.3882418945417694</v>
      </c>
      <c r="K8796" s="110">
        <v>2.070915568797377</v>
      </c>
      <c r="L8796" s="110">
        <v>2.3360578333837125</v>
      </c>
      <c r="M8796" s="110">
        <v>2.0785743320898167</v>
      </c>
      <c r="N8796" s="110">
        <v>1.9150197942792087</v>
      </c>
      <c r="O8796" s="110">
        <v>1.8169029264601164</v>
      </c>
      <c r="P8796" s="110">
        <v>1.5944927628599572</v>
      </c>
      <c r="Q8796" s="110">
        <v>1.475849558294021</v>
      </c>
      <c r="R8796" s="110">
        <v>1.4459043059562986</v>
      </c>
      <c r="S8796" s="110">
        <v>2.0785917134379859</v>
      </c>
      <c r="T8796" s="110">
        <v>2.0391940579424506</v>
      </c>
      <c r="U8796" s="110">
        <v>2.0679664703313096</v>
      </c>
    </row>
    <row r="8797" spans="1:21">
      <c r="A8797" s="54">
        <v>8795</v>
      </c>
      <c r="B8797" s="107">
        <v>52947</v>
      </c>
      <c r="C8797" s="107">
        <v>52947</v>
      </c>
      <c r="D8797" s="107">
        <v>27485026</v>
      </c>
      <c r="E8797" s="108">
        <v>3074950000</v>
      </c>
      <c r="F8797" s="107">
        <v>0</v>
      </c>
      <c r="G8797" s="110">
        <v>0.7941321914617594</v>
      </c>
      <c r="H8797" s="110">
        <v>1.2405321899351078</v>
      </c>
      <c r="I8797" s="110">
        <v>1.2264050279379677</v>
      </c>
      <c r="J8797" s="110">
        <v>0.78361761105077865</v>
      </c>
      <c r="K8797" s="110">
        <v>0.57520106445278751</v>
      </c>
      <c r="L8797" s="110">
        <v>0.89675655387706021</v>
      </c>
      <c r="M8797" s="110">
        <v>0.83378419534078219</v>
      </c>
      <c r="N8797" s="110">
        <v>0.74810784201586356</v>
      </c>
      <c r="O8797" s="110">
        <v>0.78495627866584616</v>
      </c>
      <c r="P8797" s="110">
        <v>0.6590198543492819</v>
      </c>
      <c r="Q8797" s="110">
        <v>0.45474800870257343</v>
      </c>
      <c r="R8797" s="110">
        <v>0.43539756591671608</v>
      </c>
      <c r="S8797" s="110">
        <v>0.85773902648570632</v>
      </c>
      <c r="T8797" s="110">
        <v>0.78605486530887714</v>
      </c>
      <c r="U8797" s="110">
        <v>0.81723140813234074</v>
      </c>
    </row>
    <row r="8798" spans="1:21">
      <c r="A8798" s="54">
        <v>8796</v>
      </c>
      <c r="B8798" s="107">
        <v>52948</v>
      </c>
      <c r="C8798" s="107">
        <v>52948</v>
      </c>
      <c r="D8798" s="107">
        <v>26409905.000000004</v>
      </c>
      <c r="E8798" s="108">
        <v>9222570000</v>
      </c>
      <c r="F8798" s="107">
        <v>0</v>
      </c>
      <c r="G8798" s="110">
        <v>0.28051432071986893</v>
      </c>
      <c r="H8798" s="110">
        <v>0.4062061942347166</v>
      </c>
      <c r="I8798" s="110">
        <v>0.45103213123754471</v>
      </c>
      <c r="J8798" s="110">
        <v>0.41192370929215272</v>
      </c>
      <c r="K8798" s="110">
        <v>0.39354788440370364</v>
      </c>
      <c r="L8798" s="110">
        <v>0.55526271296247798</v>
      </c>
      <c r="M8798" s="110">
        <v>0.64617545859838021</v>
      </c>
      <c r="N8798" s="110">
        <v>0.65874223922045383</v>
      </c>
      <c r="O8798" s="110">
        <v>0.68835198707532586</v>
      </c>
      <c r="P8798" s="110">
        <v>0.60884369084724854</v>
      </c>
      <c r="Q8798" s="110">
        <v>0.44958949083449212</v>
      </c>
      <c r="R8798" s="110">
        <v>0.25500816078246363</v>
      </c>
      <c r="S8798" s="110">
        <v>0.44436111458554639</v>
      </c>
      <c r="T8798" s="110">
        <v>0.48376649835073576</v>
      </c>
      <c r="U8798" s="110">
        <v>0.45822768475837461</v>
      </c>
    </row>
    <row r="8799" spans="1:21">
      <c r="A8799" s="54">
        <v>8797</v>
      </c>
      <c r="B8799" s="107">
        <v>52951</v>
      </c>
      <c r="C8799" s="107">
        <v>52951</v>
      </c>
      <c r="D8799" s="107">
        <v>11031</v>
      </c>
      <c r="E8799" s="108">
        <v>3074950000</v>
      </c>
      <c r="F8799" s="107">
        <v>1</v>
      </c>
      <c r="G8799" s="110">
        <v>-99999</v>
      </c>
      <c r="H8799" s="110">
        <v>-99999</v>
      </c>
      <c r="I8799" s="110">
        <v>-99999</v>
      </c>
      <c r="J8799" s="110">
        <v>-99999</v>
      </c>
      <c r="K8799" s="110">
        <v>-99999</v>
      </c>
      <c r="L8799" s="110">
        <v>-99999</v>
      </c>
      <c r="M8799" s="110">
        <v>-99999</v>
      </c>
      <c r="N8799" s="110">
        <v>-99999</v>
      </c>
      <c r="O8799" s="110">
        <v>-99999</v>
      </c>
      <c r="P8799" s="110">
        <v>-99999</v>
      </c>
      <c r="Q8799" s="110">
        <v>-99999</v>
      </c>
      <c r="R8799" s="110">
        <v>-99999</v>
      </c>
      <c r="S8799" s="110">
        <v>0</v>
      </c>
      <c r="T8799" s="110">
        <v>0</v>
      </c>
      <c r="U8799" s="110">
        <v>0</v>
      </c>
    </row>
    <row r="8800" spans="1:21">
      <c r="A8800" s="54">
        <v>8798</v>
      </c>
      <c r="B8800" s="107">
        <v>52952</v>
      </c>
      <c r="C8800" s="107">
        <v>52952</v>
      </c>
      <c r="D8800" s="107">
        <v>7465.9999999999982</v>
      </c>
      <c r="E8800" s="108">
        <v>3074950000</v>
      </c>
      <c r="F8800" s="107">
        <v>1</v>
      </c>
      <c r="G8800" s="110">
        <v>-99999</v>
      </c>
      <c r="H8800" s="110">
        <v>-99999</v>
      </c>
      <c r="I8800" s="110">
        <v>-99999</v>
      </c>
      <c r="J8800" s="110">
        <v>-99999</v>
      </c>
      <c r="K8800" s="110">
        <v>-99999</v>
      </c>
      <c r="L8800" s="110">
        <v>-99999</v>
      </c>
      <c r="M8800" s="110">
        <v>-99999</v>
      </c>
      <c r="N8800" s="110">
        <v>-99999</v>
      </c>
      <c r="O8800" s="110">
        <v>-99999</v>
      </c>
      <c r="P8800" s="110">
        <v>-99999</v>
      </c>
      <c r="Q8800" s="110">
        <v>-99999</v>
      </c>
      <c r="R8800" s="110">
        <v>-99999</v>
      </c>
      <c r="S8800" s="110">
        <v>0</v>
      </c>
      <c r="T8800" s="110">
        <v>0</v>
      </c>
      <c r="U8800" s="110">
        <v>0</v>
      </c>
    </row>
    <row r="8801" spans="1:21">
      <c r="A8801" s="54">
        <v>8799</v>
      </c>
      <c r="B8801" s="107">
        <v>52953</v>
      </c>
      <c r="C8801" s="107">
        <v>52953</v>
      </c>
      <c r="D8801" s="107">
        <v>8625501.0000000019</v>
      </c>
      <c r="E8801" s="108">
        <v>52276200000</v>
      </c>
      <c r="F8801" s="107">
        <v>0</v>
      </c>
      <c r="G8801" s="110">
        <v>0.1</v>
      </c>
      <c r="H8801" s="110">
        <v>0.10994233226750978</v>
      </c>
      <c r="I8801" s="110">
        <v>0.1175470562199548</v>
      </c>
      <c r="J8801" s="110">
        <v>0.14749505105840885</v>
      </c>
      <c r="K8801" s="110">
        <v>0.16899736504794097</v>
      </c>
      <c r="L8801" s="110">
        <v>0.19580582674056976</v>
      </c>
      <c r="M8801" s="110">
        <v>0.24553097757416498</v>
      </c>
      <c r="N8801" s="110">
        <v>0.2164678370916723</v>
      </c>
      <c r="O8801" s="110">
        <v>0.18735896068597774</v>
      </c>
      <c r="P8801" s="110">
        <v>0.15350114751112903</v>
      </c>
      <c r="Q8801" s="110">
        <v>0.12309262692666417</v>
      </c>
      <c r="R8801" s="110">
        <v>0.1</v>
      </c>
      <c r="S8801" s="110">
        <v>0.16568424497173806</v>
      </c>
      <c r="T8801" s="110">
        <v>0.15547826509366605</v>
      </c>
      <c r="U8801" s="110">
        <v>0.15923812965969869</v>
      </c>
    </row>
    <row r="8802" spans="1:21">
      <c r="A8802" s="54">
        <v>8800</v>
      </c>
      <c r="B8802" s="107">
        <v>52967</v>
      </c>
      <c r="C8802" s="107">
        <v>52967</v>
      </c>
      <c r="D8802" s="107">
        <v>4308288.0000000009</v>
      </c>
      <c r="E8802" s="108">
        <v>24603900000</v>
      </c>
      <c r="F8802" s="107">
        <v>0</v>
      </c>
      <c r="G8802" s="110">
        <v>0.20946611826688497</v>
      </c>
      <c r="H8802" s="110">
        <v>0.27664327209399386</v>
      </c>
      <c r="I8802" s="110">
        <v>0.26133661685304238</v>
      </c>
      <c r="J8802" s="110">
        <v>0.24662180755109622</v>
      </c>
      <c r="K8802" s="110">
        <v>0.19010307787888026</v>
      </c>
      <c r="L8802" s="110">
        <v>0.18801985108860306</v>
      </c>
      <c r="M8802" s="110">
        <v>0.2164485143696929</v>
      </c>
      <c r="N8802" s="110">
        <v>0.24882095087895217</v>
      </c>
      <c r="O8802" s="110">
        <v>0.25297887961813031</v>
      </c>
      <c r="P8802" s="110">
        <v>0.22232853614769058</v>
      </c>
      <c r="Q8802" s="110">
        <v>0.20340537309665793</v>
      </c>
      <c r="R8802" s="110">
        <v>0.20680988912779139</v>
      </c>
      <c r="S8802" s="110">
        <v>0.22344127770192651</v>
      </c>
      <c r="T8802" s="110">
        <v>0.22691524058095136</v>
      </c>
      <c r="U8802" s="110">
        <v>0.22398930789925853</v>
      </c>
    </row>
    <row r="8803" spans="1:21">
      <c r="A8803" s="54">
        <v>8801</v>
      </c>
      <c r="B8803" s="107">
        <v>52968</v>
      </c>
      <c r="C8803" s="107">
        <v>52968</v>
      </c>
      <c r="D8803" s="107">
        <v>150307</v>
      </c>
      <c r="E8803" s="108">
        <v>3074950000</v>
      </c>
      <c r="F8803" s="107">
        <v>0</v>
      </c>
      <c r="G8803" s="110">
        <v>7.3338363680725083</v>
      </c>
      <c r="H8803" s="110">
        <v>7.4493867830353624</v>
      </c>
      <c r="I8803" s="110">
        <v>7.5371838194755902</v>
      </c>
      <c r="J8803" s="110">
        <v>7.4331069042731919</v>
      </c>
      <c r="K8803" s="110">
        <v>5.0861558049629583</v>
      </c>
      <c r="L8803" s="110">
        <v>4.7194209489761025</v>
      </c>
      <c r="M8803" s="110">
        <v>5.4963043486233145</v>
      </c>
      <c r="N8803" s="110">
        <v>6.2254023452187726</v>
      </c>
      <c r="O8803" s="110">
        <v>8.380381311694002</v>
      </c>
      <c r="P8803" s="110">
        <v>9.8632231157696815</v>
      </c>
      <c r="Q8803" s="110">
        <v>10.607766801083285</v>
      </c>
      <c r="R8803" s="110">
        <v>8.5422308736825414</v>
      </c>
      <c r="S8803" s="110">
        <v>0</v>
      </c>
      <c r="T8803" s="110">
        <v>7.3895332854056095</v>
      </c>
      <c r="U8803" s="110">
        <v>7.3895332854056095</v>
      </c>
    </row>
    <row r="8804" spans="1:21">
      <c r="A8804" s="54">
        <v>8802</v>
      </c>
      <c r="B8804" s="107">
        <v>52969</v>
      </c>
      <c r="C8804" s="107">
        <v>52969</v>
      </c>
      <c r="D8804" s="107">
        <v>1655970</v>
      </c>
      <c r="E8804" s="108">
        <v>3074950000</v>
      </c>
      <c r="F8804" s="107">
        <v>0</v>
      </c>
      <c r="G8804" s="110">
        <v>0.71312087335810992</v>
      </c>
      <c r="H8804" s="110">
        <v>0.73690274523614363</v>
      </c>
      <c r="I8804" s="110">
        <v>0.66419586146829979</v>
      </c>
      <c r="J8804" s="110">
        <v>0.62243434514473495</v>
      </c>
      <c r="K8804" s="110">
        <v>0.45929037219406005</v>
      </c>
      <c r="L8804" s="110">
        <v>0.47397659980874607</v>
      </c>
      <c r="M8804" s="110">
        <v>0.58690921266121976</v>
      </c>
      <c r="N8804" s="110">
        <v>0.60573181426567924</v>
      </c>
      <c r="O8804" s="110">
        <v>0.88369611345886334</v>
      </c>
      <c r="P8804" s="110">
        <v>0.91098881403433885</v>
      </c>
      <c r="Q8804" s="110">
        <v>0.93379693739171887</v>
      </c>
      <c r="R8804" s="110">
        <v>0.81568891339653637</v>
      </c>
      <c r="S8804" s="110">
        <v>0.69191494431128509</v>
      </c>
      <c r="T8804" s="110">
        <v>0.70056105020153758</v>
      </c>
      <c r="U8804" s="110">
        <v>0.69408883713215219</v>
      </c>
    </row>
    <row r="8805" spans="1:21">
      <c r="A8805" s="54">
        <v>8803</v>
      </c>
      <c r="B8805" s="107">
        <v>52970</v>
      </c>
      <c r="C8805" s="107">
        <v>52970</v>
      </c>
      <c r="D8805" s="107">
        <v>142898.00000000003</v>
      </c>
      <c r="E8805" s="108">
        <v>3074950000</v>
      </c>
      <c r="F8805" s="107">
        <v>0</v>
      </c>
      <c r="G8805" s="110">
        <v>1.8571764660892054</v>
      </c>
      <c r="H8805" s="110">
        <v>1.8716198667718735</v>
      </c>
      <c r="I8805" s="110">
        <v>1.852211955628762</v>
      </c>
      <c r="J8805" s="110">
        <v>1.7713945908236224</v>
      </c>
      <c r="K8805" s="110">
        <v>1.2128548321269457</v>
      </c>
      <c r="L8805" s="110">
        <v>1.1613090901832623</v>
      </c>
      <c r="M8805" s="110">
        <v>1.4182630826595375</v>
      </c>
      <c r="N8805" s="110">
        <v>1.6296862989051439</v>
      </c>
      <c r="O8805" s="110">
        <v>2.3603463971352543</v>
      </c>
      <c r="P8805" s="110">
        <v>2.55384283739722</v>
      </c>
      <c r="Q8805" s="110">
        <v>2.7019071466028506</v>
      </c>
      <c r="R8805" s="110">
        <v>2.1812820342196595</v>
      </c>
      <c r="S8805" s="110">
        <v>0</v>
      </c>
      <c r="T8805" s="110">
        <v>1.8809912165452778</v>
      </c>
      <c r="U8805" s="110">
        <v>1.8809912165452773</v>
      </c>
    </row>
    <row r="8806" spans="1:21">
      <c r="A8806" s="54">
        <v>8804</v>
      </c>
      <c r="B8806" s="107">
        <v>52971</v>
      </c>
      <c r="C8806" s="107">
        <v>52971</v>
      </c>
      <c r="D8806" s="107">
        <v>37186549</v>
      </c>
      <c r="E8806" s="108">
        <v>18460200000</v>
      </c>
      <c r="F8806" s="107">
        <v>0</v>
      </c>
      <c r="G8806" s="110">
        <v>0.20265660682327219</v>
      </c>
      <c r="H8806" s="110">
        <v>0.19372451352398515</v>
      </c>
      <c r="I8806" s="110">
        <v>0.17696760903680869</v>
      </c>
      <c r="J8806" s="110">
        <v>0.13949707667421718</v>
      </c>
      <c r="K8806" s="110">
        <v>0.13684687657487815</v>
      </c>
      <c r="L8806" s="110">
        <v>0.20769109280855624</v>
      </c>
      <c r="M8806" s="110">
        <v>0.3535559010219132</v>
      </c>
      <c r="N8806" s="110">
        <v>0.52989976937185357</v>
      </c>
      <c r="O8806" s="110">
        <v>0.43369807325196219</v>
      </c>
      <c r="P8806" s="110">
        <v>0.27159134718027977</v>
      </c>
      <c r="Q8806" s="110">
        <v>0.24701265345721934</v>
      </c>
      <c r="R8806" s="110">
        <v>0.23308735772086123</v>
      </c>
      <c r="S8806" s="110">
        <v>0.16936004730313448</v>
      </c>
      <c r="T8806" s="110">
        <v>0.26051907312048395</v>
      </c>
      <c r="U8806" s="110">
        <v>0.23402493156142312</v>
      </c>
    </row>
    <row r="8807" spans="1:21">
      <c r="A8807" s="54">
        <v>8805</v>
      </c>
      <c r="B8807" s="107">
        <v>53028</v>
      </c>
      <c r="C8807" s="107">
        <v>53028</v>
      </c>
      <c r="D8807" s="107">
        <v>175023</v>
      </c>
      <c r="E8807" s="108">
        <v>3075860000</v>
      </c>
      <c r="F8807" s="107">
        <v>0</v>
      </c>
      <c r="G8807" s="110">
        <v>0.35039508675698383</v>
      </c>
      <c r="H8807" s="110">
        <v>0.24222035857517799</v>
      </c>
      <c r="I8807" s="110">
        <v>0.168184817585182</v>
      </c>
      <c r="J8807" s="110">
        <v>0.14898812775720149</v>
      </c>
      <c r="K8807" s="110">
        <v>0.12728051993582629</v>
      </c>
      <c r="L8807" s="110">
        <v>0.1285637479457705</v>
      </c>
      <c r="M8807" s="110">
        <v>0.16751434972731064</v>
      </c>
      <c r="N8807" s="110">
        <v>0.31753440450122511</v>
      </c>
      <c r="O8807" s="110">
        <v>0.47338293829179284</v>
      </c>
      <c r="P8807" s="110">
        <v>0.70593535718374789</v>
      </c>
      <c r="Q8807" s="110">
        <v>1.0773618278323887</v>
      </c>
      <c r="R8807" s="110">
        <v>0.77311160270218826</v>
      </c>
      <c r="S8807" s="110">
        <v>0</v>
      </c>
      <c r="T8807" s="110">
        <v>0.39003942823289961</v>
      </c>
      <c r="U8807" s="110">
        <v>0.39003942823289967</v>
      </c>
    </row>
    <row r="8808" spans="1:21">
      <c r="A8808" s="54">
        <v>8806</v>
      </c>
      <c r="B8808" s="107">
        <v>53029</v>
      </c>
      <c r="C8808" s="107">
        <v>53029</v>
      </c>
      <c r="D8808" s="107">
        <v>8204.0000000000018</v>
      </c>
      <c r="E8808" s="108">
        <v>3075860000</v>
      </c>
      <c r="F8808" s="107">
        <v>0</v>
      </c>
      <c r="G8808" s="110">
        <v>19.239897241930059</v>
      </c>
      <c r="H8808" s="110">
        <v>34.155047798474762</v>
      </c>
      <c r="I8808" s="110">
        <v>21.890985148723804</v>
      </c>
      <c r="J8808" s="110">
        <v>13.251108722387212</v>
      </c>
      <c r="K8808" s="110">
        <v>7.283559344093633</v>
      </c>
      <c r="L8808" s="110">
        <v>9.489902056384425</v>
      </c>
      <c r="M8808" s="110">
        <v>15.710927367101508</v>
      </c>
      <c r="N8808" s="110">
        <v>24.83760716541774</v>
      </c>
      <c r="O8808" s="110">
        <v>11.264883373132015</v>
      </c>
      <c r="P8808" s="110">
        <v>4.4306908414993895</v>
      </c>
      <c r="Q8808" s="110">
        <v>4.9306946679288917</v>
      </c>
      <c r="R8808" s="110">
        <v>8.8796388010334706</v>
      </c>
      <c r="S8808" s="110">
        <v>0</v>
      </c>
      <c r="T8808" s="110">
        <v>14.613745210675576</v>
      </c>
      <c r="U8808" s="110">
        <v>14.613745210675571</v>
      </c>
    </row>
    <row r="8809" spans="1:21">
      <c r="A8809" s="54">
        <v>8807</v>
      </c>
      <c r="B8809" s="107">
        <v>53030</v>
      </c>
      <c r="C8809" s="107">
        <v>53030</v>
      </c>
      <c r="D8809" s="107">
        <v>95426532</v>
      </c>
      <c r="E8809" s="108">
        <v>15380000000</v>
      </c>
      <c r="F8809" s="107">
        <v>0</v>
      </c>
      <c r="G8809" s="110">
        <v>0.26479071826763551</v>
      </c>
      <c r="H8809" s="110">
        <v>0.36973752112164759</v>
      </c>
      <c r="I8809" s="110">
        <v>0.16252433053094859</v>
      </c>
      <c r="J8809" s="110">
        <v>0.14505615638527311</v>
      </c>
      <c r="K8809" s="110">
        <v>0.11389667685980234</v>
      </c>
      <c r="L8809" s="110">
        <v>0.17728702345963626</v>
      </c>
      <c r="M8809" s="110">
        <v>0.38667690453622844</v>
      </c>
      <c r="N8809" s="110">
        <v>0.4556899595174701</v>
      </c>
      <c r="O8809" s="110">
        <v>0.21409955344188292</v>
      </c>
      <c r="P8809" s="110">
        <v>0.1</v>
      </c>
      <c r="Q8809" s="110">
        <v>0.1</v>
      </c>
      <c r="R8809" s="110">
        <v>0.14560056125323503</v>
      </c>
      <c r="S8809" s="110">
        <v>0</v>
      </c>
      <c r="T8809" s="110">
        <v>0.21961328378114667</v>
      </c>
      <c r="U8809" s="110">
        <v>0.21961328378114667</v>
      </c>
    </row>
    <row r="8810" spans="1:21">
      <c r="A8810" s="54">
        <v>8808</v>
      </c>
      <c r="B8810" s="107">
        <v>53101</v>
      </c>
      <c r="C8810" s="107">
        <v>53101</v>
      </c>
      <c r="D8810" s="107">
        <v>96852.999999999985</v>
      </c>
      <c r="E8810" s="108">
        <v>3075860000</v>
      </c>
      <c r="F8810" s="107">
        <v>0</v>
      </c>
      <c r="G8810" s="110">
        <v>100</v>
      </c>
      <c r="H8810" s="110">
        <v>100</v>
      </c>
      <c r="I8810" s="110">
        <v>100</v>
      </c>
      <c r="J8810" s="110">
        <v>100</v>
      </c>
      <c r="K8810" s="110">
        <v>100</v>
      </c>
      <c r="L8810" s="110">
        <v>100</v>
      </c>
      <c r="M8810" s="110">
        <v>100</v>
      </c>
      <c r="N8810" s="110">
        <v>100</v>
      </c>
      <c r="O8810" s="110">
        <v>100</v>
      </c>
      <c r="P8810" s="110">
        <v>100</v>
      </c>
      <c r="Q8810" s="110">
        <v>58.359369333710525</v>
      </c>
      <c r="R8810" s="110">
        <v>95.578527751499223</v>
      </c>
      <c r="S8810" s="110">
        <v>0</v>
      </c>
      <c r="T8810" s="110">
        <v>96.161491423767472</v>
      </c>
      <c r="U8810" s="110">
        <v>96.161491423767458</v>
      </c>
    </row>
    <row r="8811" spans="1:21">
      <c r="A8811" s="54">
        <v>8809</v>
      </c>
      <c r="B8811" s="107">
        <v>53102</v>
      </c>
      <c r="C8811" s="107">
        <v>53102</v>
      </c>
      <c r="D8811" s="107">
        <v>6564161.0000000019</v>
      </c>
      <c r="E8811" s="108">
        <v>3075860000</v>
      </c>
      <c r="F8811" s="107">
        <v>0</v>
      </c>
      <c r="G8811" s="110">
        <v>0.17018525205167775</v>
      </c>
      <c r="H8811" s="110">
        <v>0.19298256515152198</v>
      </c>
      <c r="I8811" s="110">
        <v>0.14835398132958549</v>
      </c>
      <c r="J8811" s="110">
        <v>0.16518148611357214</v>
      </c>
      <c r="K8811" s="110">
        <v>0.18300191723253315</v>
      </c>
      <c r="L8811" s="110">
        <v>0.30293489359864395</v>
      </c>
      <c r="M8811" s="110">
        <v>0.23687028420091408</v>
      </c>
      <c r="N8811" s="110">
        <v>0.21523649144782925</v>
      </c>
      <c r="O8811" s="110">
        <v>0.17354063319782886</v>
      </c>
      <c r="P8811" s="110">
        <v>0.14147859326972292</v>
      </c>
      <c r="Q8811" s="110">
        <v>0.12444696487248906</v>
      </c>
      <c r="R8811" s="110">
        <v>0.12119494800570843</v>
      </c>
      <c r="S8811" s="110">
        <v>0.1746828577277148</v>
      </c>
      <c r="T8811" s="110">
        <v>0.18128400087266894</v>
      </c>
      <c r="U8811" s="110">
        <v>0.17693934544049827</v>
      </c>
    </row>
    <row r="8812" spans="1:21">
      <c r="A8812" s="54">
        <v>8810</v>
      </c>
      <c r="B8812" s="107">
        <v>53108</v>
      </c>
      <c r="C8812" s="107">
        <v>53108</v>
      </c>
      <c r="D8812" s="107">
        <v>4092644.9999999991</v>
      </c>
      <c r="E8812" s="108">
        <v>3075860000</v>
      </c>
      <c r="F8812" s="107">
        <v>0</v>
      </c>
      <c r="G8812" s="110">
        <v>0.51083819211333414</v>
      </c>
      <c r="H8812" s="110">
        <v>0.72279094081593731</v>
      </c>
      <c r="I8812" s="110">
        <v>0.69591628224413604</v>
      </c>
      <c r="J8812" s="110">
        <v>0.60298834060029005</v>
      </c>
      <c r="K8812" s="110">
        <v>0.49026263586931995</v>
      </c>
      <c r="L8812" s="110">
        <v>0.5595549837327356</v>
      </c>
      <c r="M8812" s="110">
        <v>0.52211739824379688</v>
      </c>
      <c r="N8812" s="110">
        <v>0.47789902252384497</v>
      </c>
      <c r="O8812" s="110">
        <v>0.44369995041088595</v>
      </c>
      <c r="P8812" s="110">
        <v>0.39412868238865251</v>
      </c>
      <c r="Q8812" s="110">
        <v>0.36672977596654083</v>
      </c>
      <c r="R8812" s="110">
        <v>0.35525693662379221</v>
      </c>
      <c r="S8812" s="110">
        <v>0.53247833826144908</v>
      </c>
      <c r="T8812" s="110">
        <v>0.51184859512777225</v>
      </c>
      <c r="U8812" s="110">
        <v>0.53151317772669049</v>
      </c>
    </row>
    <row r="8813" spans="1:21">
      <c r="A8813" s="54">
        <v>8811</v>
      </c>
      <c r="B8813" s="107">
        <v>53109</v>
      </c>
      <c r="C8813" s="107">
        <v>53109</v>
      </c>
      <c r="D8813" s="107">
        <v>588823</v>
      </c>
      <c r="E8813" s="108">
        <v>3075860000</v>
      </c>
      <c r="F8813" s="107">
        <v>1</v>
      </c>
      <c r="G8813" s="110">
        <v>-99999</v>
      </c>
      <c r="H8813" s="110">
        <v>-99999</v>
      </c>
      <c r="I8813" s="110">
        <v>-99999</v>
      </c>
      <c r="J8813" s="110">
        <v>-99999</v>
      </c>
      <c r="K8813" s="110">
        <v>-99999</v>
      </c>
      <c r="L8813" s="110">
        <v>-99999</v>
      </c>
      <c r="M8813" s="110">
        <v>-99999</v>
      </c>
      <c r="N8813" s="110">
        <v>-99999</v>
      </c>
      <c r="O8813" s="110">
        <v>-99999</v>
      </c>
      <c r="P8813" s="110">
        <v>-99999</v>
      </c>
      <c r="Q8813" s="110">
        <v>-99999</v>
      </c>
      <c r="R8813" s="110">
        <v>-99999</v>
      </c>
      <c r="S8813" s="110">
        <v>0</v>
      </c>
      <c r="T8813" s="110">
        <v>0</v>
      </c>
      <c r="U8813" s="110">
        <v>0</v>
      </c>
    </row>
    <row r="8814" spans="1:21">
      <c r="A8814" s="54">
        <v>8812</v>
      </c>
      <c r="B8814" s="107">
        <v>53110</v>
      </c>
      <c r="C8814" s="107">
        <v>53110</v>
      </c>
      <c r="D8814" s="107">
        <v>4050766.9999999995</v>
      </c>
      <c r="E8814" s="108">
        <v>3075860000</v>
      </c>
      <c r="F8814" s="107">
        <v>0</v>
      </c>
      <c r="G8814" s="110">
        <v>1.3067548978484398</v>
      </c>
      <c r="H8814" s="110">
        <v>2.0761887177731739</v>
      </c>
      <c r="I8814" s="110">
        <v>2.245537287634078</v>
      </c>
      <c r="J8814" s="110">
        <v>1.996428717699547</v>
      </c>
      <c r="K8814" s="110">
        <v>1.8427731309427247</v>
      </c>
      <c r="L8814" s="110">
        <v>2.2608528408879902</v>
      </c>
      <c r="M8814" s="110">
        <v>2.555754536749097</v>
      </c>
      <c r="N8814" s="110">
        <v>2.5577205937276921</v>
      </c>
      <c r="O8814" s="110">
        <v>2.5836159234432299</v>
      </c>
      <c r="P8814" s="110">
        <v>2.3429305486628307</v>
      </c>
      <c r="Q8814" s="110">
        <v>1.658892662507105</v>
      </c>
      <c r="R8814" s="110">
        <v>1.1638143530929683</v>
      </c>
      <c r="S8814" s="110">
        <v>0</v>
      </c>
      <c r="T8814" s="110">
        <v>2.0492720175807393</v>
      </c>
      <c r="U8814" s="110">
        <v>2.0492720175807397</v>
      </c>
    </row>
    <row r="8815" spans="1:21">
      <c r="A8815" s="54">
        <v>8813</v>
      </c>
      <c r="B8815" s="107">
        <v>53111</v>
      </c>
      <c r="C8815" s="107">
        <v>53111</v>
      </c>
      <c r="D8815" s="107">
        <v>3366025</v>
      </c>
      <c r="E8815" s="108">
        <v>3075860000</v>
      </c>
      <c r="F8815" s="107">
        <v>0</v>
      </c>
      <c r="G8815" s="110">
        <v>0.27364293750879992</v>
      </c>
      <c r="H8815" s="110">
        <v>0.40604776232428158</v>
      </c>
      <c r="I8815" s="110">
        <v>0.38076421003014932</v>
      </c>
      <c r="J8815" s="110">
        <v>0.35080165995085177</v>
      </c>
      <c r="K8815" s="110">
        <v>0.36308777122971564</v>
      </c>
      <c r="L8815" s="110">
        <v>0.44127697020782902</v>
      </c>
      <c r="M8815" s="110">
        <v>0.5259582542888328</v>
      </c>
      <c r="N8815" s="110">
        <v>0.50708429764912144</v>
      </c>
      <c r="O8815" s="110">
        <v>0.54965340457513978</v>
      </c>
      <c r="P8815" s="110">
        <v>0.48554973205437291</v>
      </c>
      <c r="Q8815" s="110">
        <v>0.40402786641237431</v>
      </c>
      <c r="R8815" s="110">
        <v>0.27251798839578645</v>
      </c>
      <c r="S8815" s="110">
        <v>0.37904109404659198</v>
      </c>
      <c r="T8815" s="110">
        <v>0.4133677378856046</v>
      </c>
      <c r="U8815" s="110">
        <v>0.40775823893355068</v>
      </c>
    </row>
    <row r="8816" spans="1:21">
      <c r="A8816" s="54">
        <v>8814</v>
      </c>
      <c r="B8816" s="107">
        <v>53113</v>
      </c>
      <c r="C8816" s="107">
        <v>53113</v>
      </c>
      <c r="D8816" s="107">
        <v>435150.99999999994</v>
      </c>
      <c r="E8816" s="108">
        <v>3075860000</v>
      </c>
      <c r="F8816" s="107">
        <v>0</v>
      </c>
      <c r="G8816" s="110">
        <v>0.35964150724238642</v>
      </c>
      <c r="H8816" s="110">
        <v>0.7534671342000886</v>
      </c>
      <c r="I8816" s="110">
        <v>1.0144009955585076</v>
      </c>
      <c r="J8816" s="110">
        <v>1.1704690861138352</v>
      </c>
      <c r="K8816" s="110">
        <v>1.1580346999323397</v>
      </c>
      <c r="L8816" s="110">
        <v>1.3543186882381106</v>
      </c>
      <c r="M8816" s="110">
        <v>1.4341434013452337</v>
      </c>
      <c r="N8816" s="110">
        <v>1.364628963282061</v>
      </c>
      <c r="O8816" s="110">
        <v>1.3898296734334425</v>
      </c>
      <c r="P8816" s="110">
        <v>1.2883657831224964</v>
      </c>
      <c r="Q8816" s="110">
        <v>0.81914774808169311</v>
      </c>
      <c r="R8816" s="110">
        <v>0.38467035335542282</v>
      </c>
      <c r="S8816" s="110">
        <v>0</v>
      </c>
      <c r="T8816" s="110">
        <v>1.0409265028254684</v>
      </c>
      <c r="U8816" s="110">
        <v>1.0409265028254684</v>
      </c>
    </row>
    <row r="8817" spans="1:21">
      <c r="A8817" s="54">
        <v>8815</v>
      </c>
      <c r="B8817" s="107">
        <v>53114</v>
      </c>
      <c r="C8817" s="107">
        <v>53114</v>
      </c>
      <c r="D8817" s="107">
        <v>1083686.0000000002</v>
      </c>
      <c r="E8817" s="108">
        <v>3075860000</v>
      </c>
      <c r="F8817" s="107">
        <v>0</v>
      </c>
      <c r="G8817" s="110">
        <v>0.10418764073557014</v>
      </c>
      <c r="H8817" s="110">
        <v>0.11006019695449736</v>
      </c>
      <c r="I8817" s="110">
        <v>0.14443057443227494</v>
      </c>
      <c r="J8817" s="110">
        <v>0.21446789178001324</v>
      </c>
      <c r="K8817" s="110">
        <v>0.29584693234431192</v>
      </c>
      <c r="L8817" s="110">
        <v>0.37685466157788927</v>
      </c>
      <c r="M8817" s="110">
        <v>0.46553606208128789</v>
      </c>
      <c r="N8817" s="110">
        <v>0.48446542088376698</v>
      </c>
      <c r="O8817" s="110">
        <v>0.50142868537581808</v>
      </c>
      <c r="P8817" s="110">
        <v>0.40085752670664243</v>
      </c>
      <c r="Q8817" s="110">
        <v>0.28500868769760579</v>
      </c>
      <c r="R8817" s="110">
        <v>0.18571842646246853</v>
      </c>
      <c r="S8817" s="110">
        <v>0.27526223113526582</v>
      </c>
      <c r="T8817" s="110">
        <v>0.29740522558601223</v>
      </c>
      <c r="U8817" s="110">
        <v>0.28545758023373363</v>
      </c>
    </row>
    <row r="8818" spans="1:21">
      <c r="A8818" s="54">
        <v>8816</v>
      </c>
      <c r="B8818" s="107">
        <v>53115</v>
      </c>
      <c r="C8818" s="107">
        <v>53115</v>
      </c>
      <c r="D8818" s="107">
        <v>1436085.0000000005</v>
      </c>
      <c r="E8818" s="108">
        <v>3075860000</v>
      </c>
      <c r="F8818" s="107">
        <v>0</v>
      </c>
      <c r="G8818" s="110">
        <v>0.1</v>
      </c>
      <c r="H8818" s="110">
        <v>0.1</v>
      </c>
      <c r="I8818" s="110">
        <v>0.11039381456423705</v>
      </c>
      <c r="J8818" s="110">
        <v>0.17642365232013416</v>
      </c>
      <c r="K8818" s="110">
        <v>0.23430578654809084</v>
      </c>
      <c r="L8818" s="110">
        <v>0.27560437341711347</v>
      </c>
      <c r="M8818" s="110">
        <v>0.33659519816402045</v>
      </c>
      <c r="N8818" s="110">
        <v>0.30004953996618222</v>
      </c>
      <c r="O8818" s="110">
        <v>0.29576569733667313</v>
      </c>
      <c r="P8818" s="110">
        <v>0.2062292958136909</v>
      </c>
      <c r="Q8818" s="110">
        <v>0.15259526833654788</v>
      </c>
      <c r="R8818" s="110">
        <v>0.1</v>
      </c>
      <c r="S8818" s="110">
        <v>0.24324358668249399</v>
      </c>
      <c r="T8818" s="110">
        <v>0.19899688553889086</v>
      </c>
      <c r="U8818" s="110">
        <v>0.2322049346489978</v>
      </c>
    </row>
    <row r="8819" spans="1:21">
      <c r="A8819" s="54">
        <v>8817</v>
      </c>
      <c r="B8819" s="107">
        <v>53116</v>
      </c>
      <c r="C8819" s="107">
        <v>53116</v>
      </c>
      <c r="D8819" s="107">
        <v>12271971.999999996</v>
      </c>
      <c r="E8819" s="108">
        <v>6152410000</v>
      </c>
      <c r="F8819" s="107">
        <v>0</v>
      </c>
      <c r="G8819" s="110">
        <v>0.1</v>
      </c>
      <c r="H8819" s="110">
        <v>0.1</v>
      </c>
      <c r="I8819" s="110">
        <v>0.12844081379274166</v>
      </c>
      <c r="J8819" s="110">
        <v>0.18889459438184464</v>
      </c>
      <c r="K8819" s="110">
        <v>0.25620017838206494</v>
      </c>
      <c r="L8819" s="110">
        <v>0.28914698370082076</v>
      </c>
      <c r="M8819" s="110">
        <v>0.38746815223026121</v>
      </c>
      <c r="N8819" s="110">
        <v>0.33067500646305126</v>
      </c>
      <c r="O8819" s="110">
        <v>0.28895364322523737</v>
      </c>
      <c r="P8819" s="110">
        <v>0.18880644933568672</v>
      </c>
      <c r="Q8819" s="110">
        <v>0.14620038629561763</v>
      </c>
      <c r="R8819" s="110">
        <v>0.1</v>
      </c>
      <c r="S8819" s="110">
        <v>0.26768595345391827</v>
      </c>
      <c r="T8819" s="110">
        <v>0.20873218398394389</v>
      </c>
      <c r="U8819" s="110">
        <v>0.21772240934018039</v>
      </c>
    </row>
    <row r="8820" spans="1:21">
      <c r="A8820" s="54">
        <v>8818</v>
      </c>
      <c r="B8820" s="107">
        <v>53117</v>
      </c>
      <c r="C8820" s="107">
        <v>53117</v>
      </c>
      <c r="D8820" s="107">
        <v>6308067</v>
      </c>
      <c r="E8820" s="108">
        <v>15382000000</v>
      </c>
      <c r="F8820" s="107">
        <v>0</v>
      </c>
      <c r="G8820" s="110">
        <v>0.1</v>
      </c>
      <c r="H8820" s="110">
        <v>0.13252370425015478</v>
      </c>
      <c r="I8820" s="110">
        <v>0.1457743222105049</v>
      </c>
      <c r="J8820" s="110">
        <v>0.16495341129389754</v>
      </c>
      <c r="K8820" s="110">
        <v>0.18914270213016973</v>
      </c>
      <c r="L8820" s="110">
        <v>0.22231261786406509</v>
      </c>
      <c r="M8820" s="110">
        <v>0.26466700601047272</v>
      </c>
      <c r="N8820" s="110">
        <v>0.21710035348100948</v>
      </c>
      <c r="O8820" s="110">
        <v>0.20408654150373567</v>
      </c>
      <c r="P8820" s="110">
        <v>0.17126595221718083</v>
      </c>
      <c r="Q8820" s="110">
        <v>0.13530487753065978</v>
      </c>
      <c r="R8820" s="110">
        <v>0.10467884065802399</v>
      </c>
      <c r="S8820" s="110">
        <v>0.19797412006820211</v>
      </c>
      <c r="T8820" s="110">
        <v>0.17098419409582288</v>
      </c>
      <c r="U8820" s="110">
        <v>0.18616654650738163</v>
      </c>
    </row>
    <row r="8821" spans="1:21">
      <c r="A8821" s="54">
        <v>8819</v>
      </c>
      <c r="B8821" s="107">
        <v>53118</v>
      </c>
      <c r="C8821" s="107">
        <v>53118</v>
      </c>
      <c r="D8821" s="107">
        <v>3702300</v>
      </c>
      <c r="E8821" s="108">
        <v>3075860000</v>
      </c>
      <c r="F8821" s="107">
        <v>0</v>
      </c>
      <c r="G8821" s="110">
        <v>0.1</v>
      </c>
      <c r="H8821" s="110">
        <v>0.12093099176425995</v>
      </c>
      <c r="I8821" s="110">
        <v>0.12705627521778151</v>
      </c>
      <c r="J8821" s="110">
        <v>0.15183192154676345</v>
      </c>
      <c r="K8821" s="110">
        <v>0.16333260270569694</v>
      </c>
      <c r="L8821" s="110">
        <v>0.18706335632727319</v>
      </c>
      <c r="M8821" s="110">
        <v>0.24370677961939297</v>
      </c>
      <c r="N8821" s="110">
        <v>0.22067364893441704</v>
      </c>
      <c r="O8821" s="110">
        <v>0.21513964565871682</v>
      </c>
      <c r="P8821" s="110">
        <v>0.20638042069378498</v>
      </c>
      <c r="Q8821" s="110">
        <v>0.18377260676583962</v>
      </c>
      <c r="R8821" s="110">
        <v>0.13475857999315938</v>
      </c>
      <c r="S8821" s="110">
        <v>0.17415617184344509</v>
      </c>
      <c r="T8821" s="110">
        <v>0.17122056910225714</v>
      </c>
      <c r="U8821" s="110">
        <v>0.17371787952720263</v>
      </c>
    </row>
    <row r="8822" spans="1:21">
      <c r="A8822" s="54">
        <v>8820</v>
      </c>
      <c r="B8822" s="107">
        <v>53132</v>
      </c>
      <c r="C8822" s="107">
        <v>53132</v>
      </c>
      <c r="D8822" s="107">
        <v>4387324.9999999991</v>
      </c>
      <c r="E8822" s="108">
        <v>9228270000</v>
      </c>
      <c r="F8822" s="107">
        <v>0</v>
      </c>
      <c r="G8822" s="110">
        <v>0.63281198704864883</v>
      </c>
      <c r="H8822" s="110">
        <v>0.70642300994958851</v>
      </c>
      <c r="I8822" s="110">
        <v>0.77071698730848592</v>
      </c>
      <c r="J8822" s="110">
        <v>0.8004947692127794</v>
      </c>
      <c r="K8822" s="110">
        <v>0.70834728774357214</v>
      </c>
      <c r="L8822" s="110">
        <v>0.75624417833105828</v>
      </c>
      <c r="M8822" s="110">
        <v>0.87573798536171632</v>
      </c>
      <c r="N8822" s="110">
        <v>1.0167275657013291</v>
      </c>
      <c r="O8822" s="110">
        <v>1.2232332664386556</v>
      </c>
      <c r="P8822" s="110">
        <v>1.2709082611585183</v>
      </c>
      <c r="Q8822" s="110">
        <v>1.258055444344673</v>
      </c>
      <c r="R8822" s="110">
        <v>0.95425824294204298</v>
      </c>
      <c r="S8822" s="110">
        <v>0.8354601364256018</v>
      </c>
      <c r="T8822" s="110">
        <v>0.91449658212842244</v>
      </c>
      <c r="U8822" s="110">
        <v>0.8364396689878455</v>
      </c>
    </row>
    <row r="8823" spans="1:21">
      <c r="A8823" s="54">
        <v>8821</v>
      </c>
      <c r="B8823" s="107">
        <v>53133</v>
      </c>
      <c r="C8823" s="107">
        <v>53133</v>
      </c>
      <c r="D8823" s="107">
        <v>2558386.9999999995</v>
      </c>
      <c r="E8823" s="108">
        <v>3075860000</v>
      </c>
      <c r="F8823" s="107">
        <v>0</v>
      </c>
      <c r="G8823" s="110">
        <v>1.1159873202189972</v>
      </c>
      <c r="H8823" s="110">
        <v>1.0779197950990318</v>
      </c>
      <c r="I8823" s="110">
        <v>1.191514085072179</v>
      </c>
      <c r="J8823" s="110">
        <v>1.4146499119785341</v>
      </c>
      <c r="K8823" s="110">
        <v>1.7671826827750707</v>
      </c>
      <c r="L8823" s="110">
        <v>1.96010929241923</v>
      </c>
      <c r="M8823" s="110">
        <v>2.821906887344507</v>
      </c>
      <c r="N8823" s="110">
        <v>3.7172880644254209</v>
      </c>
      <c r="O8823" s="110">
        <v>5.1442325674637912</v>
      </c>
      <c r="P8823" s="110">
        <v>4.5482585662179567</v>
      </c>
      <c r="Q8823" s="110">
        <v>3.1909913050573055</v>
      </c>
      <c r="R8823" s="110">
        <v>1.9654473367373668</v>
      </c>
      <c r="S8823" s="110">
        <v>1.7587039649986644</v>
      </c>
      <c r="T8823" s="110">
        <v>2.4929573179007827</v>
      </c>
      <c r="U8823" s="110">
        <v>2.0475582450907628</v>
      </c>
    </row>
    <row r="8824" spans="1:21">
      <c r="A8824" s="54">
        <v>8822</v>
      </c>
      <c r="B8824" s="107">
        <v>53134</v>
      </c>
      <c r="C8824" s="107">
        <v>53134</v>
      </c>
      <c r="D8824" s="107">
        <v>976743.99999999988</v>
      </c>
      <c r="E8824" s="108">
        <v>3075860000</v>
      </c>
      <c r="F8824" s="107">
        <v>0</v>
      </c>
      <c r="G8824" s="110">
        <v>1.3228599233398446</v>
      </c>
      <c r="H8824" s="110">
        <v>1.3342326603742254</v>
      </c>
      <c r="I8824" s="110">
        <v>1.4106349413133452</v>
      </c>
      <c r="J8824" s="110">
        <v>1.5812395016895915</v>
      </c>
      <c r="K8824" s="110">
        <v>1.7612360572576564</v>
      </c>
      <c r="L8824" s="110">
        <v>2.0304749202199988</v>
      </c>
      <c r="M8824" s="110">
        <v>2.9756677272805172</v>
      </c>
      <c r="N8824" s="110">
        <v>3.5625791807802445</v>
      </c>
      <c r="O8824" s="110">
        <v>5.6898151603039002</v>
      </c>
      <c r="P8824" s="110">
        <v>4.6774994340233524</v>
      </c>
      <c r="Q8824" s="110">
        <v>3.4616372261606205</v>
      </c>
      <c r="R8824" s="110">
        <v>2.2173868286182401</v>
      </c>
      <c r="S8824" s="110">
        <v>2.8087761150419097</v>
      </c>
      <c r="T8824" s="110">
        <v>2.6687719634467943</v>
      </c>
      <c r="U8824" s="110">
        <v>2.7711294948554572</v>
      </c>
    </row>
    <row r="8825" spans="1:21">
      <c r="A8825" s="54">
        <v>8823</v>
      </c>
      <c r="B8825" s="107">
        <v>53135</v>
      </c>
      <c r="C8825" s="107">
        <v>53135</v>
      </c>
      <c r="D8825" s="107">
        <v>1192294</v>
      </c>
      <c r="E8825" s="108">
        <v>3075860000</v>
      </c>
      <c r="F8825" s="107">
        <v>0</v>
      </c>
      <c r="G8825" s="110">
        <v>0.38644487312298814</v>
      </c>
      <c r="H8825" s="110">
        <v>0.42649560108799944</v>
      </c>
      <c r="I8825" s="110">
        <v>0.39299531090564493</v>
      </c>
      <c r="J8825" s="110">
        <v>0.36589509996314096</v>
      </c>
      <c r="K8825" s="110">
        <v>0.26319510257235162</v>
      </c>
      <c r="L8825" s="110">
        <v>0.27199889826446927</v>
      </c>
      <c r="M8825" s="110">
        <v>0.34284632701984241</v>
      </c>
      <c r="N8825" s="110">
        <v>0.38544014034027874</v>
      </c>
      <c r="O8825" s="110">
        <v>0.54393492027748525</v>
      </c>
      <c r="P8825" s="110">
        <v>0.50131948351759481</v>
      </c>
      <c r="Q8825" s="110">
        <v>0.51527662863598012</v>
      </c>
      <c r="R8825" s="110">
        <v>0.44259256655677742</v>
      </c>
      <c r="S8825" s="110">
        <v>0</v>
      </c>
      <c r="T8825" s="110">
        <v>0.40320291268871283</v>
      </c>
      <c r="U8825" s="110">
        <v>0.40320291268871272</v>
      </c>
    </row>
    <row r="8826" spans="1:21">
      <c r="A8826" s="54">
        <v>8824</v>
      </c>
      <c r="B8826" s="107">
        <v>53136</v>
      </c>
      <c r="C8826" s="107">
        <v>53136</v>
      </c>
      <c r="D8826" s="107">
        <v>16564.999999999996</v>
      </c>
      <c r="E8826" s="108">
        <v>3075860000</v>
      </c>
      <c r="F8826" s="107">
        <v>1</v>
      </c>
      <c r="G8826" s="110">
        <v>-99999</v>
      </c>
      <c r="H8826" s="110">
        <v>-99999</v>
      </c>
      <c r="I8826" s="110">
        <v>-99999</v>
      </c>
      <c r="J8826" s="110">
        <v>-99999</v>
      </c>
      <c r="K8826" s="110">
        <v>-99999</v>
      </c>
      <c r="L8826" s="110">
        <v>-99999</v>
      </c>
      <c r="M8826" s="110">
        <v>-99999</v>
      </c>
      <c r="N8826" s="110">
        <v>-99999</v>
      </c>
      <c r="O8826" s="110">
        <v>-99999</v>
      </c>
      <c r="P8826" s="110">
        <v>-99999</v>
      </c>
      <c r="Q8826" s="110">
        <v>-99999</v>
      </c>
      <c r="R8826" s="110">
        <v>-99999</v>
      </c>
      <c r="S8826" s="110">
        <v>0</v>
      </c>
      <c r="T8826" s="110">
        <v>0</v>
      </c>
      <c r="U8826" s="110">
        <v>0</v>
      </c>
    </row>
    <row r="8827" spans="1:21">
      <c r="A8827" s="54">
        <v>8825</v>
      </c>
      <c r="B8827" s="107">
        <v>53137</v>
      </c>
      <c r="C8827" s="107">
        <v>53137</v>
      </c>
      <c r="D8827" s="107">
        <v>2182154</v>
      </c>
      <c r="E8827" s="108">
        <v>6153550000</v>
      </c>
      <c r="F8827" s="107">
        <v>0</v>
      </c>
      <c r="G8827" s="110">
        <v>1.0726464462073251</v>
      </c>
      <c r="H8827" s="110">
        <v>0.67560223586748558</v>
      </c>
      <c r="I8827" s="110">
        <v>0.50723909093463848</v>
      </c>
      <c r="J8827" s="110">
        <v>0.38507819195925191</v>
      </c>
      <c r="K8827" s="110">
        <v>0.40281020433512449</v>
      </c>
      <c r="L8827" s="110">
        <v>0.60624421839553222</v>
      </c>
      <c r="M8827" s="110">
        <v>0.8343339844503147</v>
      </c>
      <c r="N8827" s="110">
        <v>1.432763991102844</v>
      </c>
      <c r="O8827" s="110">
        <v>1.4835579153795393</v>
      </c>
      <c r="P8827" s="110">
        <v>1.6926549454234903</v>
      </c>
      <c r="Q8827" s="110">
        <v>1.9138353163208621</v>
      </c>
      <c r="R8827" s="110">
        <v>2.1224528221952936</v>
      </c>
      <c r="S8827" s="110">
        <v>1.1877383035162399</v>
      </c>
      <c r="T8827" s="110">
        <v>1.0941016135476418</v>
      </c>
      <c r="U8827" s="110">
        <v>1.1278830638522439</v>
      </c>
    </row>
    <row r="8828" spans="1:21">
      <c r="A8828" s="54">
        <v>8826</v>
      </c>
      <c r="B8828" s="107">
        <v>53138</v>
      </c>
      <c r="C8828" s="107">
        <v>53138</v>
      </c>
      <c r="D8828" s="107">
        <v>2628859</v>
      </c>
      <c r="E8828" s="108">
        <v>6153550000</v>
      </c>
      <c r="F8828" s="107">
        <v>0</v>
      </c>
      <c r="G8828" s="110">
        <v>0.21491496707023619</v>
      </c>
      <c r="H8828" s="110">
        <v>0.18364565498486293</v>
      </c>
      <c r="I8828" s="110">
        <v>0.17292684327696367</v>
      </c>
      <c r="J8828" s="110">
        <v>0.13573544250546501</v>
      </c>
      <c r="K8828" s="110">
        <v>0.1281431745732857</v>
      </c>
      <c r="L8828" s="110">
        <v>0.18485282893274466</v>
      </c>
      <c r="M8828" s="110">
        <v>0.25630766663094301</v>
      </c>
      <c r="N8828" s="110">
        <v>0.37762888052452209</v>
      </c>
      <c r="O8828" s="110">
        <v>0.38302457391564115</v>
      </c>
      <c r="P8828" s="110">
        <v>0.33898158154306313</v>
      </c>
      <c r="Q8828" s="110">
        <v>0.39881462528584466</v>
      </c>
      <c r="R8828" s="110">
        <v>0.32905056385604292</v>
      </c>
      <c r="S8828" s="110">
        <v>0.27599261533887681</v>
      </c>
      <c r="T8828" s="110">
        <v>0.25866890025830119</v>
      </c>
      <c r="U8828" s="110">
        <v>0.26031972336769971</v>
      </c>
    </row>
    <row r="8829" spans="1:21">
      <c r="A8829" s="54">
        <v>8827</v>
      </c>
      <c r="B8829" s="107">
        <v>53196</v>
      </c>
      <c r="C8829" s="107">
        <v>53196</v>
      </c>
      <c r="D8829" s="107">
        <v>968076.00000000023</v>
      </c>
      <c r="E8829" s="108">
        <v>39991700000</v>
      </c>
      <c r="F8829" s="107">
        <v>0</v>
      </c>
      <c r="G8829" s="110">
        <v>0.68587824795913943</v>
      </c>
      <c r="H8829" s="110">
        <v>0.33433453469472801</v>
      </c>
      <c r="I8829" s="110">
        <v>0.16452866669880378</v>
      </c>
      <c r="J8829" s="110">
        <v>0.12909988498543878</v>
      </c>
      <c r="K8829" s="110">
        <v>0.12155074236525</v>
      </c>
      <c r="L8829" s="110">
        <v>0.16380120028447173</v>
      </c>
      <c r="M8829" s="110">
        <v>0.29792610284199594</v>
      </c>
      <c r="N8829" s="110">
        <v>0.53300099548038482</v>
      </c>
      <c r="O8829" s="110">
        <v>0.77344857932927058</v>
      </c>
      <c r="P8829" s="110">
        <v>0.98760657715651901</v>
      </c>
      <c r="Q8829" s="110">
        <v>1.2231848218628318</v>
      </c>
      <c r="R8829" s="110">
        <v>1.0632375232092022</v>
      </c>
      <c r="S8829" s="110">
        <v>0.72392116873633527</v>
      </c>
      <c r="T8829" s="110">
        <v>0.53979982307233632</v>
      </c>
      <c r="U8829" s="110">
        <v>0.5986468900359434</v>
      </c>
    </row>
    <row r="8830" spans="1:21">
      <c r="A8830" s="54">
        <v>8828</v>
      </c>
      <c r="B8830" s="107">
        <v>53197</v>
      </c>
      <c r="C8830" s="107">
        <v>53197</v>
      </c>
      <c r="D8830" s="107">
        <v>1344464</v>
      </c>
      <c r="E8830" s="108">
        <v>12306600000</v>
      </c>
      <c r="F8830" s="107">
        <v>0</v>
      </c>
      <c r="G8830" s="110">
        <v>0.18918647819037454</v>
      </c>
      <c r="H8830" s="110">
        <v>0.24222629698236495</v>
      </c>
      <c r="I8830" s="110">
        <v>0.17245114050126578</v>
      </c>
      <c r="J8830" s="110">
        <v>0.15891696910794728</v>
      </c>
      <c r="K8830" s="110">
        <v>0.13072003458247855</v>
      </c>
      <c r="L8830" s="110">
        <v>0.22106327005480741</v>
      </c>
      <c r="M8830" s="110">
        <v>0.45976540225130658</v>
      </c>
      <c r="N8830" s="110">
        <v>0.40417988394813448</v>
      </c>
      <c r="O8830" s="110">
        <v>0.27015177596172568</v>
      </c>
      <c r="P8830" s="110">
        <v>0.1</v>
      </c>
      <c r="Q8830" s="110">
        <v>0.1</v>
      </c>
      <c r="R8830" s="110">
        <v>0.11298559623819768</v>
      </c>
      <c r="S8830" s="110">
        <v>0</v>
      </c>
      <c r="T8830" s="110">
        <v>0.21347057065155026</v>
      </c>
      <c r="U8830" s="110">
        <v>0.21347057065155031</v>
      </c>
    </row>
    <row r="8831" spans="1:21">
      <c r="A8831" s="54">
        <v>8829</v>
      </c>
      <c r="B8831" s="107">
        <v>53267</v>
      </c>
      <c r="C8831" s="107">
        <v>53267</v>
      </c>
      <c r="D8831" s="107">
        <v>27954340</v>
      </c>
      <c r="E8831" s="108">
        <v>3076550000</v>
      </c>
      <c r="F8831" s="107">
        <v>0</v>
      </c>
      <c r="G8831" s="110">
        <v>7.630605777975985</v>
      </c>
      <c r="H8831" s="110">
        <v>21.469695917251819</v>
      </c>
      <c r="I8831" s="110">
        <v>27.590889992565696</v>
      </c>
      <c r="J8831" s="110">
        <v>15.002104637088303</v>
      </c>
      <c r="K8831" s="110">
        <v>4.7165628953413394</v>
      </c>
      <c r="L8831" s="110">
        <v>3.0441148955817265</v>
      </c>
      <c r="M8831" s="110">
        <v>3.1549914717596033</v>
      </c>
      <c r="N8831" s="110">
        <v>7.0329688714582135</v>
      </c>
      <c r="O8831" s="110">
        <v>23.917101141247983</v>
      </c>
      <c r="P8831" s="110">
        <v>9.4066718413288299</v>
      </c>
      <c r="Q8831" s="110">
        <v>4.9587332195934684</v>
      </c>
      <c r="R8831" s="110">
        <v>4.9456534565518853</v>
      </c>
      <c r="S8831" s="110">
        <v>10.987237148502375</v>
      </c>
      <c r="T8831" s="110">
        <v>11.072507843145404</v>
      </c>
      <c r="U8831" s="110">
        <v>10.988442426600953</v>
      </c>
    </row>
    <row r="8832" spans="1:21">
      <c r="A8832" s="54">
        <v>8830</v>
      </c>
      <c r="B8832" s="107">
        <v>53268</v>
      </c>
      <c r="C8832" s="107">
        <v>53268</v>
      </c>
      <c r="D8832" s="107">
        <v>0</v>
      </c>
      <c r="E8832" s="108">
        <v>3076550000</v>
      </c>
      <c r="F8832" s="107">
        <v>0</v>
      </c>
      <c r="G8832" s="110">
        <v>100</v>
      </c>
      <c r="H8832" s="110">
        <v>100</v>
      </c>
      <c r="I8832" s="110">
        <v>100</v>
      </c>
      <c r="J8832" s="110">
        <v>100</v>
      </c>
      <c r="K8832" s="110">
        <v>100</v>
      </c>
      <c r="L8832" s="110">
        <v>100</v>
      </c>
      <c r="M8832" s="110">
        <v>100</v>
      </c>
      <c r="N8832" s="110">
        <v>100</v>
      </c>
      <c r="O8832" s="110">
        <v>100</v>
      </c>
      <c r="P8832" s="110">
        <v>100</v>
      </c>
      <c r="Q8832" s="110">
        <v>100</v>
      </c>
      <c r="R8832" s="110">
        <v>100</v>
      </c>
      <c r="S8832" s="110">
        <v>0</v>
      </c>
      <c r="T8832" s="110">
        <v>0</v>
      </c>
      <c r="U8832" s="110">
        <v>0</v>
      </c>
    </row>
    <row r="8833" spans="1:21">
      <c r="A8833" s="54">
        <v>8831</v>
      </c>
      <c r="B8833" s="107">
        <v>53269</v>
      </c>
      <c r="C8833" s="107">
        <v>53269</v>
      </c>
      <c r="D8833" s="107">
        <v>16770453</v>
      </c>
      <c r="E8833" s="108">
        <v>3076550000</v>
      </c>
      <c r="F8833" s="107">
        <v>0</v>
      </c>
      <c r="G8833" s="110">
        <v>0.43697685558921268</v>
      </c>
      <c r="H8833" s="110">
        <v>0.69512133413239063</v>
      </c>
      <c r="I8833" s="110">
        <v>0.65594072624925137</v>
      </c>
      <c r="J8833" s="110">
        <v>0.66832162033849996</v>
      </c>
      <c r="K8833" s="110">
        <v>0.67486159707225213</v>
      </c>
      <c r="L8833" s="110">
        <v>0.83034428875918398</v>
      </c>
      <c r="M8833" s="110">
        <v>0.66148177256091445</v>
      </c>
      <c r="N8833" s="110">
        <v>0.73040152868346364</v>
      </c>
      <c r="O8833" s="110">
        <v>0.41850852261558413</v>
      </c>
      <c r="P8833" s="110">
        <v>0.22434335380821607</v>
      </c>
      <c r="Q8833" s="110">
        <v>0.22951178552845164</v>
      </c>
      <c r="R8833" s="110">
        <v>0.31628305285800445</v>
      </c>
      <c r="S8833" s="110">
        <v>0.60519643818108082</v>
      </c>
      <c r="T8833" s="110">
        <v>0.54517470318295203</v>
      </c>
      <c r="U8833" s="110">
        <v>0.60248397999781578</v>
      </c>
    </row>
    <row r="8834" spans="1:21">
      <c r="A8834" s="54">
        <v>8832</v>
      </c>
      <c r="B8834" s="107">
        <v>53270</v>
      </c>
      <c r="C8834" s="107">
        <v>53270</v>
      </c>
      <c r="D8834" s="107">
        <v>12505132.999999996</v>
      </c>
      <c r="E8834" s="108">
        <v>3076550000</v>
      </c>
      <c r="F8834" s="107">
        <v>0</v>
      </c>
      <c r="G8834" s="110">
        <v>0.51390962586307221</v>
      </c>
      <c r="H8834" s="110">
        <v>0.78976847710436848</v>
      </c>
      <c r="I8834" s="110">
        <v>0.72459305465927726</v>
      </c>
      <c r="J8834" s="110">
        <v>0.7316754981446828</v>
      </c>
      <c r="K8834" s="110">
        <v>0.74741380083426434</v>
      </c>
      <c r="L8834" s="110">
        <v>0.93022832820546986</v>
      </c>
      <c r="M8834" s="110">
        <v>0.73567817191974272</v>
      </c>
      <c r="N8834" s="110">
        <v>0.78583911011766794</v>
      </c>
      <c r="O8834" s="110">
        <v>0.47683200561833566</v>
      </c>
      <c r="P8834" s="110">
        <v>0.27786123553710168</v>
      </c>
      <c r="Q8834" s="110">
        <v>0.27967270493641405</v>
      </c>
      <c r="R8834" s="110">
        <v>0.37923731872673933</v>
      </c>
      <c r="S8834" s="110">
        <v>0.67919878954951152</v>
      </c>
      <c r="T8834" s="110">
        <v>0.6143924443055947</v>
      </c>
      <c r="U8834" s="110">
        <v>0.67410486805847702</v>
      </c>
    </row>
    <row r="8835" spans="1:21">
      <c r="A8835" s="54">
        <v>8833</v>
      </c>
      <c r="B8835" s="107">
        <v>53271</v>
      </c>
      <c r="C8835" s="107">
        <v>53271</v>
      </c>
      <c r="D8835" s="107">
        <v>35391068.999999993</v>
      </c>
      <c r="E8835" s="108">
        <v>12306000000</v>
      </c>
      <c r="F8835" s="107">
        <v>0</v>
      </c>
      <c r="G8835" s="110">
        <v>0.15068848513717828</v>
      </c>
      <c r="H8835" s="110">
        <v>0.17863706260050771</v>
      </c>
      <c r="I8835" s="110">
        <v>0.14640908792959756</v>
      </c>
      <c r="J8835" s="110">
        <v>0.17523997251100859</v>
      </c>
      <c r="K8835" s="110">
        <v>0.19288765972388894</v>
      </c>
      <c r="L8835" s="110">
        <v>0.37039371184663278</v>
      </c>
      <c r="M8835" s="110">
        <v>0.30271102426858965</v>
      </c>
      <c r="N8835" s="110">
        <v>0.25074979997479974</v>
      </c>
      <c r="O8835" s="110">
        <v>0.19960910145504424</v>
      </c>
      <c r="P8835" s="110">
        <v>0.16751705526391256</v>
      </c>
      <c r="Q8835" s="110">
        <v>0.15170958705430657</v>
      </c>
      <c r="R8835" s="110">
        <v>0.13802182422205972</v>
      </c>
      <c r="S8835" s="110">
        <v>0.20570701605202868</v>
      </c>
      <c r="T8835" s="110">
        <v>0.20204786433229383</v>
      </c>
      <c r="U8835" s="110">
        <v>0.20532730145601147</v>
      </c>
    </row>
    <row r="8836" spans="1:21">
      <c r="A8836" s="54">
        <v>8834</v>
      </c>
      <c r="B8836" s="107">
        <v>53278</v>
      </c>
      <c r="C8836" s="107">
        <v>53278</v>
      </c>
      <c r="D8836" s="107">
        <v>18127074.999999996</v>
      </c>
      <c r="E8836" s="108">
        <v>18461100000</v>
      </c>
      <c r="F8836" s="107">
        <v>0</v>
      </c>
      <c r="G8836" s="110">
        <v>0.18172384727793453</v>
      </c>
      <c r="H8836" s="110">
        <v>0.25454800636499231</v>
      </c>
      <c r="I8836" s="110">
        <v>0.22827051246260999</v>
      </c>
      <c r="J8836" s="110">
        <v>0.19444514353061973</v>
      </c>
      <c r="K8836" s="110">
        <v>0.19405267368050527</v>
      </c>
      <c r="L8836" s="110">
        <v>0.25592237454586902</v>
      </c>
      <c r="M8836" s="110">
        <v>0.33488722971944956</v>
      </c>
      <c r="N8836" s="110">
        <v>0.38238802607507361</v>
      </c>
      <c r="O8836" s="110">
        <v>0.34142478420154421</v>
      </c>
      <c r="P8836" s="110">
        <v>0.24569324119930658</v>
      </c>
      <c r="Q8836" s="110">
        <v>0.20619378773471883</v>
      </c>
      <c r="R8836" s="110">
        <v>0.16692068005835276</v>
      </c>
      <c r="S8836" s="110">
        <v>0.25460311477674757</v>
      </c>
      <c r="T8836" s="110">
        <v>0.24887252557091466</v>
      </c>
      <c r="U8836" s="110">
        <v>0.25121259995204415</v>
      </c>
    </row>
    <row r="8837" spans="1:21">
      <c r="A8837" s="54">
        <v>8835</v>
      </c>
      <c r="B8837" s="107">
        <v>53279</v>
      </c>
      <c r="C8837" s="107">
        <v>53279</v>
      </c>
      <c r="D8837" s="107">
        <v>1771071.9999999993</v>
      </c>
      <c r="E8837" s="108">
        <v>3076550000</v>
      </c>
      <c r="F8837" s="107">
        <v>0</v>
      </c>
      <c r="G8837" s="110">
        <v>0.85441602699653263</v>
      </c>
      <c r="H8837" s="110">
        <v>1.1962631946026765</v>
      </c>
      <c r="I8837" s="110">
        <v>1.0921321647266862</v>
      </c>
      <c r="J8837" s="110">
        <v>0.9437548716627816</v>
      </c>
      <c r="K8837" s="110">
        <v>0.93504533495773989</v>
      </c>
      <c r="L8837" s="110">
        <v>1.2348983903973649</v>
      </c>
      <c r="M8837" s="110">
        <v>1.300606431322594</v>
      </c>
      <c r="N8837" s="110">
        <v>1.1880075348709636</v>
      </c>
      <c r="O8837" s="110">
        <v>1.1959362376312204</v>
      </c>
      <c r="P8837" s="110">
        <v>1.103931658181468</v>
      </c>
      <c r="Q8837" s="110">
        <v>0.90864828745568404</v>
      </c>
      <c r="R8837" s="110">
        <v>0.77227821317427137</v>
      </c>
      <c r="S8837" s="110">
        <v>1.0354537258289913</v>
      </c>
      <c r="T8837" s="110">
        <v>1.0604931954983319</v>
      </c>
      <c r="U8837" s="110">
        <v>1.0564503267565557</v>
      </c>
    </row>
    <row r="8838" spans="1:21">
      <c r="A8838" s="54">
        <v>8836</v>
      </c>
      <c r="B8838" s="107">
        <v>53280</v>
      </c>
      <c r="C8838" s="107">
        <v>53280</v>
      </c>
      <c r="D8838" s="107">
        <v>675643</v>
      </c>
      <c r="E8838" s="108">
        <v>3076550000</v>
      </c>
      <c r="F8838" s="107">
        <v>0</v>
      </c>
      <c r="G8838" s="110">
        <v>1.7012506270135386</v>
      </c>
      <c r="H8838" s="110">
        <v>2.6772433582365527</v>
      </c>
      <c r="I8838" s="110">
        <v>2.919793548792907</v>
      </c>
      <c r="J8838" s="110">
        <v>2.7390444855393983</v>
      </c>
      <c r="K8838" s="110">
        <v>2.6970313070610223</v>
      </c>
      <c r="L8838" s="110">
        <v>3.508142640034059</v>
      </c>
      <c r="M8838" s="110">
        <v>4.0061710708572402</v>
      </c>
      <c r="N8838" s="110">
        <v>4.0338510424638336</v>
      </c>
      <c r="O8838" s="110">
        <v>4.3221044130724122</v>
      </c>
      <c r="P8838" s="110">
        <v>3.7083291569219461</v>
      </c>
      <c r="Q8838" s="110">
        <v>2.5145336944756131</v>
      </c>
      <c r="R8838" s="110">
        <v>1.5732849439632461</v>
      </c>
      <c r="S8838" s="110">
        <v>0</v>
      </c>
      <c r="T8838" s="110">
        <v>3.0333983573693146</v>
      </c>
      <c r="U8838" s="110">
        <v>3.0333983573693137</v>
      </c>
    </row>
    <row r="8839" spans="1:21">
      <c r="A8839" s="54">
        <v>8837</v>
      </c>
      <c r="B8839" s="107">
        <v>53281</v>
      </c>
      <c r="C8839" s="107">
        <v>53281</v>
      </c>
      <c r="D8839" s="107">
        <v>96726252</v>
      </c>
      <c r="E8839" s="108">
        <v>3076550000</v>
      </c>
      <c r="F8839" s="107">
        <v>0</v>
      </c>
      <c r="G8839" s="110">
        <v>0.40301842038693447</v>
      </c>
      <c r="H8839" s="110">
        <v>0.75808553328397699</v>
      </c>
      <c r="I8839" s="110">
        <v>0.82217365011182275</v>
      </c>
      <c r="J8839" s="110">
        <v>0.89604660018855287</v>
      </c>
      <c r="K8839" s="110">
        <v>0.89315183412039856</v>
      </c>
      <c r="L8839" s="110">
        <v>1.1251485090216837</v>
      </c>
      <c r="M8839" s="110">
        <v>1.2593325754381233</v>
      </c>
      <c r="N8839" s="110">
        <v>1.2868414756236759</v>
      </c>
      <c r="O8839" s="110">
        <v>1.3237023405276007</v>
      </c>
      <c r="P8839" s="110">
        <v>1.2090496576887613</v>
      </c>
      <c r="Q8839" s="110">
        <v>0.73990007836332727</v>
      </c>
      <c r="R8839" s="110">
        <v>0.3992218974823154</v>
      </c>
      <c r="S8839" s="110">
        <v>0</v>
      </c>
      <c r="T8839" s="110">
        <v>0.9263060476864311</v>
      </c>
      <c r="U8839" s="110">
        <v>0.92630604768643099</v>
      </c>
    </row>
    <row r="8840" spans="1:21">
      <c r="A8840" s="54">
        <v>8838</v>
      </c>
      <c r="B8840" s="107">
        <v>53282</v>
      </c>
      <c r="C8840" s="107">
        <v>53282</v>
      </c>
      <c r="D8840" s="107">
        <v>15334777.999999998</v>
      </c>
      <c r="E8840" s="108">
        <v>6152410000</v>
      </c>
      <c r="F8840" s="107">
        <v>0</v>
      </c>
      <c r="G8840" s="110">
        <v>0.19557921201086609</v>
      </c>
      <c r="H8840" s="110">
        <v>0.40409356375132244</v>
      </c>
      <c r="I8840" s="110">
        <v>0.46071644331635386</v>
      </c>
      <c r="J8840" s="110">
        <v>0.46016224231793196</v>
      </c>
      <c r="K8840" s="110">
        <v>0.42281072947550924</v>
      </c>
      <c r="L8840" s="110">
        <v>0.52647927674429851</v>
      </c>
      <c r="M8840" s="110">
        <v>0.59087010129474637</v>
      </c>
      <c r="N8840" s="110">
        <v>0.57486384258652867</v>
      </c>
      <c r="O8840" s="110">
        <v>0.59769873244907235</v>
      </c>
      <c r="P8840" s="110">
        <v>0.52320135397210132</v>
      </c>
      <c r="Q8840" s="110">
        <v>0.30275690594617882</v>
      </c>
      <c r="R8840" s="110">
        <v>0.17761488693177013</v>
      </c>
      <c r="S8840" s="110">
        <v>0.44215711815765302</v>
      </c>
      <c r="T8840" s="110">
        <v>0.43640394089972329</v>
      </c>
      <c r="U8840" s="110">
        <v>0.43650091307229522</v>
      </c>
    </row>
    <row r="8841" spans="1:21">
      <c r="A8841" s="54">
        <v>8839</v>
      </c>
      <c r="B8841" s="107">
        <v>53283</v>
      </c>
      <c r="C8841" s="107">
        <v>53283</v>
      </c>
      <c r="D8841" s="107">
        <v>355086</v>
      </c>
      <c r="E8841" s="108">
        <v>3076550000</v>
      </c>
      <c r="F8841" s="107">
        <v>0</v>
      </c>
      <c r="G8841" s="110">
        <v>1.2513573800022171</v>
      </c>
      <c r="H8841" s="110">
        <v>2.1996788923872459</v>
      </c>
      <c r="I8841" s="110">
        <v>2.2305717473635389</v>
      </c>
      <c r="J8841" s="110">
        <v>2.326343968363636</v>
      </c>
      <c r="K8841" s="110">
        <v>2.0057620786701991</v>
      </c>
      <c r="L8841" s="110">
        <v>2.5029447786339292</v>
      </c>
      <c r="M8841" s="110">
        <v>2.4018278885577935</v>
      </c>
      <c r="N8841" s="110">
        <v>2.6779703951140506</v>
      </c>
      <c r="O8841" s="110">
        <v>2.8918204778767866</v>
      </c>
      <c r="P8841" s="110">
        <v>2.524431329761093</v>
      </c>
      <c r="Q8841" s="110">
        <v>1.6192988025801061</v>
      </c>
      <c r="R8841" s="110">
        <v>1.1977008076061817</v>
      </c>
      <c r="S8841" s="110">
        <v>0</v>
      </c>
      <c r="T8841" s="110">
        <v>2.1524757122430649</v>
      </c>
      <c r="U8841" s="110">
        <v>2.1524757122430644</v>
      </c>
    </row>
    <row r="8842" spans="1:21">
      <c r="A8842" s="54">
        <v>8840</v>
      </c>
      <c r="B8842" s="107">
        <v>53284</v>
      </c>
      <c r="C8842" s="107">
        <v>53284</v>
      </c>
      <c r="D8842" s="107">
        <v>25328966</v>
      </c>
      <c r="E8842" s="108">
        <v>12306600000</v>
      </c>
      <c r="F8842" s="107">
        <v>0</v>
      </c>
      <c r="G8842" s="110">
        <v>0.1</v>
      </c>
      <c r="H8842" s="110">
        <v>0.11652186314878693</v>
      </c>
      <c r="I8842" s="110">
        <v>0.1630060508884992</v>
      </c>
      <c r="J8842" s="110">
        <v>0.20698207157593707</v>
      </c>
      <c r="K8842" s="110">
        <v>0.23913697597537417</v>
      </c>
      <c r="L8842" s="110">
        <v>0.26785454811528875</v>
      </c>
      <c r="M8842" s="110">
        <v>0.32086450274148631</v>
      </c>
      <c r="N8842" s="110">
        <v>0.31897022945820863</v>
      </c>
      <c r="O8842" s="110">
        <v>0.31649131154451782</v>
      </c>
      <c r="P8842" s="110">
        <v>0.21466836218157165</v>
      </c>
      <c r="Q8842" s="110">
        <v>0.16579034723051572</v>
      </c>
      <c r="R8842" s="110">
        <v>0.10420017667058278</v>
      </c>
      <c r="S8842" s="110">
        <v>0.22228087112183895</v>
      </c>
      <c r="T8842" s="110">
        <v>0.21120720329423071</v>
      </c>
      <c r="U8842" s="110">
        <v>0.22062790724118367</v>
      </c>
    </row>
    <row r="8843" spans="1:21">
      <c r="A8843" s="54">
        <v>8841</v>
      </c>
      <c r="B8843" s="107">
        <v>53304</v>
      </c>
      <c r="C8843" s="107">
        <v>53304</v>
      </c>
      <c r="D8843" s="107">
        <v>17364</v>
      </c>
      <c r="E8843" s="108">
        <v>3076550000</v>
      </c>
      <c r="F8843" s="107">
        <v>0</v>
      </c>
      <c r="G8843" s="110">
        <v>1.2343532889999924</v>
      </c>
      <c r="H8843" s="110">
        <v>1.6099264606303747</v>
      </c>
      <c r="I8843" s="110">
        <v>1.904861126073639</v>
      </c>
      <c r="J8843" s="110">
        <v>1.8197267697910267</v>
      </c>
      <c r="K8843" s="110">
        <v>1.6241871142336521</v>
      </c>
      <c r="L8843" s="110">
        <v>1.713855793580185</v>
      </c>
      <c r="M8843" s="110">
        <v>2.1684763506524187</v>
      </c>
      <c r="N8843" s="110">
        <v>2.6529212094222774</v>
      </c>
      <c r="O8843" s="110">
        <v>3.060188738018514</v>
      </c>
      <c r="P8843" s="110">
        <v>3.5938506842944884</v>
      </c>
      <c r="Q8843" s="110">
        <v>3.7684178597421063</v>
      </c>
      <c r="R8843" s="110">
        <v>2.8061600223039012</v>
      </c>
      <c r="S8843" s="110">
        <v>0</v>
      </c>
      <c r="T8843" s="110">
        <v>2.3297437848118814</v>
      </c>
      <c r="U8843" s="110">
        <v>2.3297437848118814</v>
      </c>
    </row>
    <row r="8844" spans="1:21">
      <c r="A8844" s="54">
        <v>8842</v>
      </c>
      <c r="B8844" s="107">
        <v>53305</v>
      </c>
      <c r="C8844" s="107">
        <v>53305</v>
      </c>
      <c r="D8844" s="107">
        <v>6025891</v>
      </c>
      <c r="E8844" s="108">
        <v>3076550000</v>
      </c>
      <c r="F8844" s="107">
        <v>0</v>
      </c>
      <c r="G8844" s="110">
        <v>1.0226374133416776</v>
      </c>
      <c r="H8844" s="110">
        <v>1.0374040553262021</v>
      </c>
      <c r="I8844" s="110">
        <v>1.0514938879925431</v>
      </c>
      <c r="J8844" s="110">
        <v>1.4492761089767501</v>
      </c>
      <c r="K8844" s="110">
        <v>1.5637400254253346</v>
      </c>
      <c r="L8844" s="110">
        <v>1.4433970758403063</v>
      </c>
      <c r="M8844" s="110">
        <v>1.1969992431087488</v>
      </c>
      <c r="N8844" s="110">
        <v>1.3920935571692976</v>
      </c>
      <c r="O8844" s="110">
        <v>1.7215606602550488</v>
      </c>
      <c r="P8844" s="110">
        <v>1.294816408768273</v>
      </c>
      <c r="Q8844" s="110">
        <v>1.3224943893992771</v>
      </c>
      <c r="R8844" s="110">
        <v>1.2369783951667059</v>
      </c>
      <c r="S8844" s="110">
        <v>1.2986949336136271</v>
      </c>
      <c r="T8844" s="110">
        <v>1.3110742683975138</v>
      </c>
      <c r="U8844" s="110">
        <v>1.2997351246988067</v>
      </c>
    </row>
    <row r="8845" spans="1:21">
      <c r="A8845" s="54">
        <v>8843</v>
      </c>
      <c r="B8845" s="107">
        <v>53306</v>
      </c>
      <c r="C8845" s="107">
        <v>53306</v>
      </c>
      <c r="D8845" s="107">
        <v>10159783</v>
      </c>
      <c r="E8845" s="108">
        <v>6153550000</v>
      </c>
      <c r="F8845" s="107">
        <v>0</v>
      </c>
      <c r="G8845" s="110">
        <v>0.36953608164229473</v>
      </c>
      <c r="H8845" s="110">
        <v>0.36557387907859229</v>
      </c>
      <c r="I8845" s="110">
        <v>0.33785666463425346</v>
      </c>
      <c r="J8845" s="110">
        <v>0.40919260594578138</v>
      </c>
      <c r="K8845" s="110">
        <v>0.44726357114189974</v>
      </c>
      <c r="L8845" s="110">
        <v>0.45245464096241805</v>
      </c>
      <c r="M8845" s="110">
        <v>0.43220694701259033</v>
      </c>
      <c r="N8845" s="110">
        <v>0.62277071297289788</v>
      </c>
      <c r="O8845" s="110">
        <v>0.82133946089123178</v>
      </c>
      <c r="P8845" s="110">
        <v>0.61606284963835933</v>
      </c>
      <c r="Q8845" s="110">
        <v>0.60815767130011289</v>
      </c>
      <c r="R8845" s="110">
        <v>0.5559037728389421</v>
      </c>
      <c r="S8845" s="110">
        <v>0.46209956701907029</v>
      </c>
      <c r="T8845" s="110">
        <v>0.50319323817161454</v>
      </c>
      <c r="U8845" s="110">
        <v>0.46823502765613534</v>
      </c>
    </row>
    <row r="8846" spans="1:21">
      <c r="A8846" s="54">
        <v>8844</v>
      </c>
      <c r="B8846" s="107">
        <v>53307</v>
      </c>
      <c r="C8846" s="107">
        <v>53307</v>
      </c>
      <c r="D8846" s="107">
        <v>3405522</v>
      </c>
      <c r="E8846" s="108">
        <v>3076550000</v>
      </c>
      <c r="F8846" s="107">
        <v>1</v>
      </c>
      <c r="G8846" s="110">
        <v>-99999</v>
      </c>
      <c r="H8846" s="110">
        <v>-99999</v>
      </c>
      <c r="I8846" s="110">
        <v>-99999</v>
      </c>
      <c r="J8846" s="110">
        <v>-99999</v>
      </c>
      <c r="K8846" s="110">
        <v>-99999</v>
      </c>
      <c r="L8846" s="110">
        <v>-99999</v>
      </c>
      <c r="M8846" s="110">
        <v>-99999</v>
      </c>
      <c r="N8846" s="110">
        <v>-99999</v>
      </c>
      <c r="O8846" s="110">
        <v>-99999</v>
      </c>
      <c r="P8846" s="110">
        <v>-99999</v>
      </c>
      <c r="Q8846" s="110">
        <v>-99999</v>
      </c>
      <c r="R8846" s="110">
        <v>-99999</v>
      </c>
      <c r="S8846" s="110">
        <v>0</v>
      </c>
      <c r="T8846" s="110">
        <v>0</v>
      </c>
      <c r="U8846" s="110">
        <v>0</v>
      </c>
    </row>
    <row r="8847" spans="1:21">
      <c r="A8847" s="54">
        <v>8845</v>
      </c>
      <c r="B8847" s="107">
        <v>53308</v>
      </c>
      <c r="C8847" s="107">
        <v>53308</v>
      </c>
      <c r="D8847" s="107">
        <v>95210.999999999971</v>
      </c>
      <c r="E8847" s="108">
        <v>3076550000</v>
      </c>
      <c r="F8847" s="107">
        <v>1</v>
      </c>
      <c r="G8847" s="110">
        <v>-99999</v>
      </c>
      <c r="H8847" s="110">
        <v>-99999</v>
      </c>
      <c r="I8847" s="110">
        <v>-99999</v>
      </c>
      <c r="J8847" s="110">
        <v>-99999</v>
      </c>
      <c r="K8847" s="110">
        <v>-99999</v>
      </c>
      <c r="L8847" s="110">
        <v>-99999</v>
      </c>
      <c r="M8847" s="110">
        <v>-99999</v>
      </c>
      <c r="N8847" s="110">
        <v>-99999</v>
      </c>
      <c r="O8847" s="110">
        <v>-99999</v>
      </c>
      <c r="P8847" s="110">
        <v>-99999</v>
      </c>
      <c r="Q8847" s="110">
        <v>-99999</v>
      </c>
      <c r="R8847" s="110">
        <v>-99999</v>
      </c>
      <c r="S8847" s="110">
        <v>0</v>
      </c>
      <c r="T8847" s="110">
        <v>0</v>
      </c>
      <c r="U8847" s="110">
        <v>0</v>
      </c>
    </row>
    <row r="8848" spans="1:21">
      <c r="A8848" s="54">
        <v>8846</v>
      </c>
      <c r="B8848" s="107">
        <v>53309</v>
      </c>
      <c r="C8848" s="107">
        <v>53309</v>
      </c>
      <c r="D8848" s="107">
        <v>2385006</v>
      </c>
      <c r="E8848" s="108">
        <v>3076550000</v>
      </c>
      <c r="F8848" s="107">
        <v>0</v>
      </c>
      <c r="G8848" s="110">
        <v>1.3352269468975657</v>
      </c>
      <c r="H8848" s="110">
        <v>1.4248311215750071</v>
      </c>
      <c r="I8848" s="110">
        <v>1.6872028324914201</v>
      </c>
      <c r="J8848" s="110">
        <v>1.7877242485596643</v>
      </c>
      <c r="K8848" s="110">
        <v>2.1186988025919975</v>
      </c>
      <c r="L8848" s="110">
        <v>2.4639076376396627</v>
      </c>
      <c r="M8848" s="110">
        <v>3.5544794593649103</v>
      </c>
      <c r="N8848" s="110">
        <v>5.5203272550009785</v>
      </c>
      <c r="O8848" s="110">
        <v>7.7588875717651593</v>
      </c>
      <c r="P8848" s="110">
        <v>7.2419329903561982</v>
      </c>
      <c r="Q8848" s="110">
        <v>3.5417077863587498</v>
      </c>
      <c r="R8848" s="110">
        <v>2.1763068009135096</v>
      </c>
      <c r="S8848" s="110">
        <v>3.2836086503284805</v>
      </c>
      <c r="T8848" s="110">
        <v>3.3842694544595684</v>
      </c>
      <c r="U8848" s="110">
        <v>3.3005743214426833</v>
      </c>
    </row>
    <row r="8849" spans="1:21">
      <c r="A8849" s="54">
        <v>8847</v>
      </c>
      <c r="B8849" s="107">
        <v>53310</v>
      </c>
      <c r="C8849" s="107">
        <v>53310</v>
      </c>
      <c r="D8849" s="107">
        <v>23661430</v>
      </c>
      <c r="E8849" s="108">
        <v>3076550000</v>
      </c>
      <c r="F8849" s="107">
        <v>0</v>
      </c>
      <c r="G8849" s="110">
        <v>0.13133509098448773</v>
      </c>
      <c r="H8849" s="110">
        <v>0.13980940177021764</v>
      </c>
      <c r="I8849" s="110">
        <v>0.15376218314151868</v>
      </c>
      <c r="J8849" s="110">
        <v>0.17741480844167273</v>
      </c>
      <c r="K8849" s="110">
        <v>0.20233536479443331</v>
      </c>
      <c r="L8849" s="110">
        <v>0.22746375192581952</v>
      </c>
      <c r="M8849" s="110">
        <v>0.35945724601526952</v>
      </c>
      <c r="N8849" s="110">
        <v>0.49566762474743886</v>
      </c>
      <c r="O8849" s="110">
        <v>0.59512779941398886</v>
      </c>
      <c r="P8849" s="110">
        <v>0.43896303414275445</v>
      </c>
      <c r="Q8849" s="110">
        <v>0.25282024887798876</v>
      </c>
      <c r="R8849" s="110">
        <v>0.19142167128646645</v>
      </c>
      <c r="S8849" s="110">
        <v>0.24109397132196983</v>
      </c>
      <c r="T8849" s="110">
        <v>0.28046485212850475</v>
      </c>
      <c r="U8849" s="110">
        <v>0.25227224630226941</v>
      </c>
    </row>
    <row r="8850" spans="1:21">
      <c r="A8850" s="54">
        <v>8848</v>
      </c>
      <c r="B8850" s="107">
        <v>53311</v>
      </c>
      <c r="C8850" s="107">
        <v>53311</v>
      </c>
      <c r="D8850" s="107">
        <v>2362708</v>
      </c>
      <c r="E8850" s="108">
        <v>3076550000</v>
      </c>
      <c r="F8850" s="107">
        <v>0</v>
      </c>
      <c r="G8850" s="110">
        <v>0.76596626870514051</v>
      </c>
      <c r="H8850" s="110">
        <v>0.79368587485946152</v>
      </c>
      <c r="I8850" s="110">
        <v>0.80760321213390585</v>
      </c>
      <c r="J8850" s="110">
        <v>0.92154740403961066</v>
      </c>
      <c r="K8850" s="110">
        <v>0.9933126190429078</v>
      </c>
      <c r="L8850" s="110">
        <v>1.0924223394521957</v>
      </c>
      <c r="M8850" s="110">
        <v>1.5850149518656911</v>
      </c>
      <c r="N8850" s="110">
        <v>2.0490404829999065</v>
      </c>
      <c r="O8850" s="110">
        <v>2.9476867969295619</v>
      </c>
      <c r="P8850" s="110">
        <v>2.1805544470306728</v>
      </c>
      <c r="Q8850" s="110">
        <v>1.3999679500855231</v>
      </c>
      <c r="R8850" s="110">
        <v>1.090642345064746</v>
      </c>
      <c r="S8850" s="110">
        <v>1.2218774275212159</v>
      </c>
      <c r="T8850" s="110">
        <v>1.3856203910174436</v>
      </c>
      <c r="U8850" s="110">
        <v>1.2670170244886694</v>
      </c>
    </row>
    <row r="8851" spans="1:21">
      <c r="A8851" s="54">
        <v>8849</v>
      </c>
      <c r="B8851" s="107">
        <v>53312</v>
      </c>
      <c r="C8851" s="107">
        <v>53312</v>
      </c>
      <c r="D8851" s="107">
        <v>394131.99999999994</v>
      </c>
      <c r="E8851" s="108">
        <v>3076550000</v>
      </c>
      <c r="F8851" s="107">
        <v>0</v>
      </c>
      <c r="G8851" s="110">
        <v>1.9487132800041753</v>
      </c>
      <c r="H8851" s="110">
        <v>2.264707011169028</v>
      </c>
      <c r="I8851" s="110">
        <v>2.450796380858419</v>
      </c>
      <c r="J8851" s="110">
        <v>2.0802750562130115</v>
      </c>
      <c r="K8851" s="110">
        <v>1.4224636755211153</v>
      </c>
      <c r="L8851" s="110">
        <v>1.3007087899564145</v>
      </c>
      <c r="M8851" s="110">
        <v>1.6098719882617061</v>
      </c>
      <c r="N8851" s="110">
        <v>2.4282902576927627</v>
      </c>
      <c r="O8851" s="110">
        <v>3.2578440545443232</v>
      </c>
      <c r="P8851" s="110">
        <v>2.2049519779292335</v>
      </c>
      <c r="Q8851" s="110">
        <v>2.3953551243135105</v>
      </c>
      <c r="R8851" s="110">
        <v>2.0899991675953378</v>
      </c>
      <c r="S8851" s="110">
        <v>0</v>
      </c>
      <c r="T8851" s="110">
        <v>2.1211647303382528</v>
      </c>
      <c r="U8851" s="110">
        <v>2.1211647303382537</v>
      </c>
    </row>
    <row r="8852" spans="1:21">
      <c r="A8852" s="54">
        <v>8850</v>
      </c>
      <c r="B8852" s="107">
        <v>53313</v>
      </c>
      <c r="C8852" s="107">
        <v>53313</v>
      </c>
      <c r="D8852" s="107">
        <v>2443332.9999999995</v>
      </c>
      <c r="E8852" s="108">
        <v>3076550000</v>
      </c>
      <c r="F8852" s="107">
        <v>0</v>
      </c>
      <c r="G8852" s="110">
        <v>0.29330206409517207</v>
      </c>
      <c r="H8852" s="110">
        <v>0.32458409534012056</v>
      </c>
      <c r="I8852" s="110">
        <v>0.34565600012389935</v>
      </c>
      <c r="J8852" s="110">
        <v>0.32022016738561954</v>
      </c>
      <c r="K8852" s="110">
        <v>0.21750870223586563</v>
      </c>
      <c r="L8852" s="110">
        <v>0.20496952385542222</v>
      </c>
      <c r="M8852" s="110">
        <v>0.25321105821577561</v>
      </c>
      <c r="N8852" s="110">
        <v>0.32923996017925194</v>
      </c>
      <c r="O8852" s="110">
        <v>0.4335967463111024</v>
      </c>
      <c r="P8852" s="110">
        <v>0.36182148298031636</v>
      </c>
      <c r="Q8852" s="110">
        <v>0.38539347235369137</v>
      </c>
      <c r="R8852" s="110">
        <v>0.31894890591084413</v>
      </c>
      <c r="S8852" s="110">
        <v>0.313428972135047</v>
      </c>
      <c r="T8852" s="110">
        <v>0.31570434824892346</v>
      </c>
      <c r="U8852" s="110">
        <v>0.31486981902309624</v>
      </c>
    </row>
    <row r="8853" spans="1:21">
      <c r="A8853" s="54">
        <v>8851</v>
      </c>
      <c r="B8853" s="107">
        <v>53314</v>
      </c>
      <c r="C8853" s="107">
        <v>53314</v>
      </c>
      <c r="D8853" s="107">
        <v>2235883</v>
      </c>
      <c r="E8853" s="108">
        <v>3076550000</v>
      </c>
      <c r="F8853" s="107">
        <v>0</v>
      </c>
      <c r="G8853" s="110">
        <v>0.44094676701413432</v>
      </c>
      <c r="H8853" s="110">
        <v>0.44946790693896532</v>
      </c>
      <c r="I8853" s="110">
        <v>0.51289916580296679</v>
      </c>
      <c r="J8853" s="110">
        <v>0.52384970773750994</v>
      </c>
      <c r="K8853" s="110">
        <v>0.36803980672938369</v>
      </c>
      <c r="L8853" s="110">
        <v>0.32660300877765891</v>
      </c>
      <c r="M8853" s="110">
        <v>0.3701078729214558</v>
      </c>
      <c r="N8853" s="110">
        <v>0.43352174293938933</v>
      </c>
      <c r="O8853" s="110">
        <v>0.61335113286325782</v>
      </c>
      <c r="P8853" s="110">
        <v>0.61722838578750339</v>
      </c>
      <c r="Q8853" s="110">
        <v>0.66398360807894052</v>
      </c>
      <c r="R8853" s="110">
        <v>0.51803589135220618</v>
      </c>
      <c r="S8853" s="110">
        <v>0.45836883309809751</v>
      </c>
      <c r="T8853" s="110">
        <v>0.48650291641194765</v>
      </c>
      <c r="U8853" s="110">
        <v>0.46139361922758926</v>
      </c>
    </row>
    <row r="8854" spans="1:21">
      <c r="A8854" s="54">
        <v>8852</v>
      </c>
      <c r="B8854" s="107">
        <v>53315</v>
      </c>
      <c r="C8854" s="107">
        <v>53315</v>
      </c>
      <c r="D8854" s="107">
        <v>78843</v>
      </c>
      <c r="E8854" s="108">
        <v>3076550000</v>
      </c>
      <c r="F8854" s="107">
        <v>0</v>
      </c>
      <c r="G8854" s="110">
        <v>0.80451955403561748</v>
      </c>
      <c r="H8854" s="110">
        <v>0.82129390608405894</v>
      </c>
      <c r="I8854" s="110">
        <v>0.8728670933004421</v>
      </c>
      <c r="J8854" s="110">
        <v>0.87377959755331025</v>
      </c>
      <c r="K8854" s="110">
        <v>0.61645256078591193</v>
      </c>
      <c r="L8854" s="110">
        <v>0.57311568374866051</v>
      </c>
      <c r="M8854" s="110">
        <v>0.65008541211656312</v>
      </c>
      <c r="N8854" s="110">
        <v>0.7747889234047296</v>
      </c>
      <c r="O8854" s="110">
        <v>1.0152349747918397</v>
      </c>
      <c r="P8854" s="110">
        <v>1.0370295536366649</v>
      </c>
      <c r="Q8854" s="110">
        <v>1.0677980544719656</v>
      </c>
      <c r="R8854" s="110">
        <v>0.90994350152745374</v>
      </c>
      <c r="S8854" s="110">
        <v>0</v>
      </c>
      <c r="T8854" s="110">
        <v>0.83474240128810162</v>
      </c>
      <c r="U8854" s="110">
        <v>0.83474240128810129</v>
      </c>
    </row>
    <row r="8855" spans="1:21">
      <c r="A8855" s="54">
        <v>8853</v>
      </c>
      <c r="B8855" s="107">
        <v>53316</v>
      </c>
      <c r="C8855" s="107">
        <v>53316</v>
      </c>
      <c r="D8855" s="107">
        <v>0</v>
      </c>
      <c r="E8855" s="108">
        <v>3077000000</v>
      </c>
      <c r="F8855" s="107">
        <v>1</v>
      </c>
      <c r="G8855" s="110">
        <v>-99999</v>
      </c>
      <c r="H8855" s="110">
        <v>-99999</v>
      </c>
      <c r="I8855" s="110">
        <v>-99999</v>
      </c>
      <c r="J8855" s="110">
        <v>-99999</v>
      </c>
      <c r="K8855" s="110">
        <v>-99999</v>
      </c>
      <c r="L8855" s="110">
        <v>-99999</v>
      </c>
      <c r="M8855" s="110">
        <v>-99999</v>
      </c>
      <c r="N8855" s="110">
        <v>-99999</v>
      </c>
      <c r="O8855" s="110">
        <v>-99999</v>
      </c>
      <c r="P8855" s="110">
        <v>-99999</v>
      </c>
      <c r="Q8855" s="110">
        <v>-99999</v>
      </c>
      <c r="R8855" s="110">
        <v>-99999</v>
      </c>
      <c r="S8855" s="110">
        <v>0</v>
      </c>
      <c r="T8855" s="110">
        <v>0</v>
      </c>
      <c r="U8855" s="110">
        <v>0</v>
      </c>
    </row>
    <row r="8856" spans="1:21">
      <c r="A8856" s="54">
        <v>8854</v>
      </c>
      <c r="B8856" s="107">
        <v>53317</v>
      </c>
      <c r="C8856" s="107">
        <v>53317</v>
      </c>
      <c r="D8856" s="107">
        <v>1126793.9999999998</v>
      </c>
      <c r="E8856" s="108">
        <v>3077000000</v>
      </c>
      <c r="F8856" s="107">
        <v>0</v>
      </c>
      <c r="G8856" s="110">
        <v>7.8029582740266443</v>
      </c>
      <c r="H8856" s="110">
        <v>3.8730024415047861</v>
      </c>
      <c r="I8856" s="110">
        <v>3.071554661547081</v>
      </c>
      <c r="J8856" s="110">
        <v>2.8493988522630445</v>
      </c>
      <c r="K8856" s="110">
        <v>3.7553787385915927</v>
      </c>
      <c r="L8856" s="110">
        <v>6.6426077157476655</v>
      </c>
      <c r="M8856" s="110">
        <v>12.612655863271863</v>
      </c>
      <c r="N8856" s="110">
        <v>21.766696893000692</v>
      </c>
      <c r="O8856" s="110">
        <v>23.912946460356125</v>
      </c>
      <c r="P8856" s="110">
        <v>28.310566836090548</v>
      </c>
      <c r="Q8856" s="110">
        <v>27.682847526789523</v>
      </c>
      <c r="R8856" s="110">
        <v>24.898941624704612</v>
      </c>
      <c r="S8856" s="110">
        <v>11.784119960923093</v>
      </c>
      <c r="T8856" s="110">
        <v>13.931629657324514</v>
      </c>
      <c r="U8856" s="110">
        <v>11.995502516605212</v>
      </c>
    </row>
    <row r="8857" spans="1:21">
      <c r="A8857" s="54">
        <v>8855</v>
      </c>
      <c r="B8857" s="107">
        <v>53318</v>
      </c>
      <c r="C8857" s="107">
        <v>53318</v>
      </c>
      <c r="D8857" s="107">
        <v>86865965</v>
      </c>
      <c r="E8857" s="108">
        <v>21540200000</v>
      </c>
      <c r="F8857" s="107">
        <v>0</v>
      </c>
      <c r="G8857" s="110">
        <v>0.42481318685309127</v>
      </c>
      <c r="H8857" s="110">
        <v>0.24775155018994113</v>
      </c>
      <c r="I8857" s="110">
        <v>0.15868348631346377</v>
      </c>
      <c r="J8857" s="110">
        <v>0.13926408243744309</v>
      </c>
      <c r="K8857" s="110">
        <v>0.1826898536247728</v>
      </c>
      <c r="L8857" s="110">
        <v>0.35380289691169398</v>
      </c>
      <c r="M8857" s="110">
        <v>0.72965570466783547</v>
      </c>
      <c r="N8857" s="110">
        <v>1.1691028036507498</v>
      </c>
      <c r="O8857" s="110">
        <v>1.0196641604433463</v>
      </c>
      <c r="P8857" s="110">
        <v>0.95342265718814334</v>
      </c>
      <c r="Q8857" s="110">
        <v>0.85450089067722368</v>
      </c>
      <c r="R8857" s="110">
        <v>0.72445396444671273</v>
      </c>
      <c r="S8857" s="110">
        <v>0.31160678059006741</v>
      </c>
      <c r="T8857" s="110">
        <v>0.57981710311703472</v>
      </c>
      <c r="U8857" s="110">
        <v>0.50795846318822424</v>
      </c>
    </row>
    <row r="8858" spans="1:21">
      <c r="A8858" s="54">
        <v>8856</v>
      </c>
      <c r="B8858" s="107">
        <v>53377</v>
      </c>
      <c r="C8858" s="107">
        <v>53377</v>
      </c>
      <c r="D8858" s="107">
        <v>875669</v>
      </c>
      <c r="E8858" s="108">
        <v>6154000000</v>
      </c>
      <c r="F8858" s="107">
        <v>0</v>
      </c>
      <c r="G8858" s="110">
        <v>0.56522453620401825</v>
      </c>
      <c r="H8858" s="110">
        <v>0.44713004081028623</v>
      </c>
      <c r="I8858" s="110">
        <v>0.26836561902422124</v>
      </c>
      <c r="J8858" s="110">
        <v>0.17910189929400949</v>
      </c>
      <c r="K8858" s="110">
        <v>0.14998190033977724</v>
      </c>
      <c r="L8858" s="110">
        <v>0.15658006752006101</v>
      </c>
      <c r="M8858" s="110">
        <v>0.20906779855089411</v>
      </c>
      <c r="N8858" s="110">
        <v>0.3239370013449363</v>
      </c>
      <c r="O8858" s="110">
        <v>0.46195759898846894</v>
      </c>
      <c r="P8858" s="110">
        <v>0.58979787075617718</v>
      </c>
      <c r="Q8858" s="110">
        <v>0.83374009454099351</v>
      </c>
      <c r="R8858" s="110">
        <v>0.78874029451515482</v>
      </c>
      <c r="S8858" s="110">
        <v>0.46186267638153872</v>
      </c>
      <c r="T8858" s="110">
        <v>0.41446872682408326</v>
      </c>
      <c r="U8858" s="110">
        <v>0.42116641038235192</v>
      </c>
    </row>
    <row r="8859" spans="1:21">
      <c r="A8859" s="54">
        <v>8857</v>
      </c>
      <c r="B8859" s="107">
        <v>53378</v>
      </c>
      <c r="C8859" s="107">
        <v>53378</v>
      </c>
      <c r="D8859" s="107">
        <v>0</v>
      </c>
      <c r="E8859" s="108">
        <v>3077000000</v>
      </c>
      <c r="F8859" s="107">
        <v>1</v>
      </c>
      <c r="G8859" s="110">
        <v>-99999</v>
      </c>
      <c r="H8859" s="110">
        <v>-99999</v>
      </c>
      <c r="I8859" s="110">
        <v>-99999</v>
      </c>
      <c r="J8859" s="110">
        <v>-99999</v>
      </c>
      <c r="K8859" s="110">
        <v>-99999</v>
      </c>
      <c r="L8859" s="110">
        <v>-99999</v>
      </c>
      <c r="M8859" s="110">
        <v>-99999</v>
      </c>
      <c r="N8859" s="110">
        <v>-99999</v>
      </c>
      <c r="O8859" s="110">
        <v>-99999</v>
      </c>
      <c r="P8859" s="110">
        <v>-99999</v>
      </c>
      <c r="Q8859" s="110">
        <v>-99999</v>
      </c>
      <c r="R8859" s="110">
        <v>-99999</v>
      </c>
      <c r="S8859" s="110">
        <v>0</v>
      </c>
      <c r="T8859" s="110">
        <v>0</v>
      </c>
      <c r="U8859" s="110">
        <v>0</v>
      </c>
    </row>
    <row r="8860" spans="1:21">
      <c r="A8860" s="54">
        <v>8858</v>
      </c>
      <c r="B8860" s="107">
        <v>53379</v>
      </c>
      <c r="C8860" s="107">
        <v>53379</v>
      </c>
      <c r="D8860" s="107">
        <v>35142</v>
      </c>
      <c r="E8860" s="108">
        <v>3077000000</v>
      </c>
      <c r="F8860" s="107">
        <v>0</v>
      </c>
      <c r="G8860" s="110">
        <v>1.3569410911035935</v>
      </c>
      <c r="H8860" s="110">
        <v>1.6226670570325796</v>
      </c>
      <c r="I8860" s="110">
        <v>1.2415694000066408</v>
      </c>
      <c r="J8860" s="110">
        <v>1.1946891830891535</v>
      </c>
      <c r="K8860" s="110">
        <v>1.0421537255891233</v>
      </c>
      <c r="L8860" s="110">
        <v>1.831232657432136</v>
      </c>
      <c r="M8860" s="110">
        <v>3.8782175093997551</v>
      </c>
      <c r="N8860" s="110">
        <v>4.1793293007738361</v>
      </c>
      <c r="O8860" s="110">
        <v>4.1759326089105269</v>
      </c>
      <c r="P8860" s="110">
        <v>1.2286047918743677</v>
      </c>
      <c r="Q8860" s="110">
        <v>0.8539953375977043</v>
      </c>
      <c r="R8860" s="110">
        <v>0.97974726885391084</v>
      </c>
      <c r="S8860" s="110">
        <v>0</v>
      </c>
      <c r="T8860" s="110">
        <v>1.9654233276386108</v>
      </c>
      <c r="U8860" s="110">
        <v>1.9654233276386106</v>
      </c>
    </row>
    <row r="8861" spans="1:21">
      <c r="A8861" s="54">
        <v>8859</v>
      </c>
      <c r="B8861" s="107">
        <v>53433</v>
      </c>
      <c r="C8861" s="107">
        <v>53433</v>
      </c>
      <c r="D8861" s="107">
        <v>20130010</v>
      </c>
      <c r="E8861" s="108">
        <v>12308700000</v>
      </c>
      <c r="F8861" s="107">
        <v>0</v>
      </c>
      <c r="G8861" s="110">
        <v>3.0316059465687335</v>
      </c>
      <c r="H8861" s="110">
        <v>4.9648010758483707</v>
      </c>
      <c r="I8861" s="110">
        <v>4.1247611760992919</v>
      </c>
      <c r="J8861" s="110">
        <v>0.84423768306341007</v>
      </c>
      <c r="K8861" s="110">
        <v>0.71551896937450421</v>
      </c>
      <c r="L8861" s="110">
        <v>1.3808011311385699</v>
      </c>
      <c r="M8861" s="110">
        <v>0.99977248066688895</v>
      </c>
      <c r="N8861" s="110">
        <v>0.74814279518581317</v>
      </c>
      <c r="O8861" s="110">
        <v>1.3493185020469467</v>
      </c>
      <c r="P8861" s="110">
        <v>1.7612607598448691</v>
      </c>
      <c r="Q8861" s="110">
        <v>1.5729877157128118</v>
      </c>
      <c r="R8861" s="110">
        <v>1.9749566634876405</v>
      </c>
      <c r="S8861" s="110">
        <v>1.2849297492950247</v>
      </c>
      <c r="T8861" s="110">
        <v>1.9556804082531543</v>
      </c>
      <c r="U8861" s="110">
        <v>1.8901846211670381</v>
      </c>
    </row>
    <row r="8862" spans="1:21">
      <c r="A8862" s="54">
        <v>8860</v>
      </c>
      <c r="B8862" s="107">
        <v>53446</v>
      </c>
      <c r="C8862" s="107">
        <v>53813</v>
      </c>
      <c r="D8862" s="107">
        <v>267330367.99999991</v>
      </c>
      <c r="E8862" s="108">
        <v>242226000000</v>
      </c>
      <c r="F8862" s="107">
        <v>0</v>
      </c>
      <c r="G8862" s="110">
        <v>25.607202163869236</v>
      </c>
      <c r="H8862" s="110">
        <v>44.189152766837935</v>
      </c>
      <c r="I8862" s="110">
        <v>42.192148381517754</v>
      </c>
      <c r="J8862" s="110">
        <v>9.8245866593995252</v>
      </c>
      <c r="K8862" s="110">
        <v>5.9074799763791663</v>
      </c>
      <c r="L8862" s="110">
        <v>8.0853956641097628</v>
      </c>
      <c r="M8862" s="110">
        <v>15.547468717691098</v>
      </c>
      <c r="N8862" s="110">
        <v>16.550059135905645</v>
      </c>
      <c r="O8862" s="110">
        <v>14.764524041345178</v>
      </c>
      <c r="P8862" s="110">
        <v>6.8090008083209037</v>
      </c>
      <c r="Q8862" s="110">
        <v>6.7130508039349621</v>
      </c>
      <c r="R8862" s="110">
        <v>17.75119430164192</v>
      </c>
      <c r="S8862" s="110">
        <v>15.795282519307225</v>
      </c>
      <c r="T8862" s="110">
        <v>17.828438618412758</v>
      </c>
      <c r="U8862" s="110">
        <v>16.656924164579959</v>
      </c>
    </row>
    <row r="8863" spans="1:21">
      <c r="A8863" s="54">
        <v>8861</v>
      </c>
      <c r="B8863" s="107">
        <v>53447</v>
      </c>
      <c r="C8863" s="107">
        <v>53813</v>
      </c>
      <c r="D8863" s="107">
        <v>734612704.00000012</v>
      </c>
      <c r="E8863" s="108">
        <v>305940000000</v>
      </c>
      <c r="F8863" s="107">
        <v>0</v>
      </c>
      <c r="G8863" s="110">
        <v>100</v>
      </c>
      <c r="H8863" s="110">
        <v>100</v>
      </c>
      <c r="I8863" s="110">
        <v>100</v>
      </c>
      <c r="J8863" s="110">
        <v>100</v>
      </c>
      <c r="K8863" s="110">
        <v>100</v>
      </c>
      <c r="L8863" s="110">
        <v>100</v>
      </c>
      <c r="M8863" s="110">
        <v>100</v>
      </c>
      <c r="N8863" s="110">
        <v>100</v>
      </c>
      <c r="O8863" s="110">
        <v>100</v>
      </c>
      <c r="P8863" s="110">
        <v>84.852786634647714</v>
      </c>
      <c r="Q8863" s="110">
        <v>61.516420241046184</v>
      </c>
      <c r="R8863" s="110">
        <v>100</v>
      </c>
      <c r="S8863" s="110">
        <v>98.828245749785921</v>
      </c>
      <c r="T8863" s="110">
        <v>95.53076723964115</v>
      </c>
      <c r="U8863" s="110">
        <v>98.303744054064609</v>
      </c>
    </row>
    <row r="8864" spans="1:21">
      <c r="A8864" s="54">
        <v>8862</v>
      </c>
      <c r="B8864" s="107">
        <v>53448</v>
      </c>
      <c r="C8864" s="107">
        <v>53448</v>
      </c>
      <c r="D8864" s="107">
        <v>258522</v>
      </c>
      <c r="E8864" s="108">
        <v>3077000000</v>
      </c>
      <c r="F8864" s="107">
        <v>0</v>
      </c>
      <c r="G8864" s="110">
        <v>89.26385773691365</v>
      </c>
      <c r="H8864" s="110">
        <v>100</v>
      </c>
      <c r="I8864" s="110">
        <v>100</v>
      </c>
      <c r="J8864" s="110">
        <v>30.441166887904277</v>
      </c>
      <c r="K8864" s="110">
        <v>12.34319836719485</v>
      </c>
      <c r="L8864" s="110">
        <v>7.7253162952738981</v>
      </c>
      <c r="M8864" s="110">
        <v>11.630910157907733</v>
      </c>
      <c r="N8864" s="110">
        <v>31.561567618169025</v>
      </c>
      <c r="O8864" s="110">
        <v>57.56165185303761</v>
      </c>
      <c r="P8864" s="110">
        <v>19.911331913161774</v>
      </c>
      <c r="Q8864" s="110">
        <v>17.21594169159814</v>
      </c>
      <c r="R8864" s="110">
        <v>36.718291161075285</v>
      </c>
      <c r="S8864" s="110">
        <v>0</v>
      </c>
      <c r="T8864" s="110">
        <v>42.864436140186363</v>
      </c>
      <c r="U8864" s="110">
        <v>42.864436140186349</v>
      </c>
    </row>
    <row r="8865" spans="1:21">
      <c r="A8865" s="54">
        <v>8863</v>
      </c>
      <c r="B8865" s="107">
        <v>53449</v>
      </c>
      <c r="C8865" s="107">
        <v>53449</v>
      </c>
      <c r="D8865" s="107">
        <v>958524</v>
      </c>
      <c r="E8865" s="108">
        <v>3077000000</v>
      </c>
      <c r="F8865" s="107">
        <v>0</v>
      </c>
      <c r="G8865" s="110">
        <v>7.9970550627969663</v>
      </c>
      <c r="H8865" s="110">
        <v>11.509627702586503</v>
      </c>
      <c r="I8865" s="110">
        <v>11.880918679561422</v>
      </c>
      <c r="J8865" s="110">
        <v>12.608107759628536</v>
      </c>
      <c r="K8865" s="110">
        <v>12.636650438153346</v>
      </c>
      <c r="L8865" s="110">
        <v>15.435178046602832</v>
      </c>
      <c r="M8865" s="110">
        <v>13.462692788839028</v>
      </c>
      <c r="N8865" s="110">
        <v>13.905251198499068</v>
      </c>
      <c r="O8865" s="110">
        <v>8.9595566572417713</v>
      </c>
      <c r="P8865" s="110">
        <v>4.748677129626409</v>
      </c>
      <c r="Q8865" s="110">
        <v>4.2986948029137837</v>
      </c>
      <c r="R8865" s="110">
        <v>5.5886408238680785</v>
      </c>
      <c r="S8865" s="110">
        <v>11.33338617399909</v>
      </c>
      <c r="T8865" s="110">
        <v>10.252587590859815</v>
      </c>
      <c r="U8865" s="110">
        <v>11.266868830649779</v>
      </c>
    </row>
    <row r="8866" spans="1:21">
      <c r="A8866" s="54">
        <v>8864</v>
      </c>
      <c r="B8866" s="107">
        <v>53450</v>
      </c>
      <c r="C8866" s="107">
        <v>53450</v>
      </c>
      <c r="D8866" s="107">
        <v>14656840</v>
      </c>
      <c r="E8866" s="108">
        <v>3077000000</v>
      </c>
      <c r="F8866" s="107">
        <v>0</v>
      </c>
      <c r="G8866" s="110">
        <v>0.35459069558690648</v>
      </c>
      <c r="H8866" s="110">
        <v>0.53071195359326473</v>
      </c>
      <c r="I8866" s="110">
        <v>0.49257875296143872</v>
      </c>
      <c r="J8866" s="110">
        <v>0.51008730869073138</v>
      </c>
      <c r="K8866" s="110">
        <v>0.51876062242025844</v>
      </c>
      <c r="L8866" s="110">
        <v>0.6526744499666538</v>
      </c>
      <c r="M8866" s="110">
        <v>0.49864208802320731</v>
      </c>
      <c r="N8866" s="110">
        <v>0.52219079372739008</v>
      </c>
      <c r="O8866" s="110">
        <v>0.33053831346745544</v>
      </c>
      <c r="P8866" s="110">
        <v>0.18966596784101059</v>
      </c>
      <c r="Q8866" s="110">
        <v>0.1874958361224352</v>
      </c>
      <c r="R8866" s="110">
        <v>0.25349858464601588</v>
      </c>
      <c r="S8866" s="110">
        <v>0.46509763826617173</v>
      </c>
      <c r="T8866" s="110">
        <v>0.42011961392056402</v>
      </c>
      <c r="U8866" s="110">
        <v>0.45776637655805469</v>
      </c>
    </row>
    <row r="8867" spans="1:21">
      <c r="A8867" s="54">
        <v>8865</v>
      </c>
      <c r="B8867" s="107">
        <v>53451</v>
      </c>
      <c r="C8867" s="107">
        <v>53451</v>
      </c>
      <c r="D8867" s="107">
        <v>42752.999999999985</v>
      </c>
      <c r="E8867" s="108">
        <v>3077000000</v>
      </c>
      <c r="F8867" s="107">
        <v>1</v>
      </c>
      <c r="G8867" s="110">
        <v>-99999</v>
      </c>
      <c r="H8867" s="110">
        <v>-99999</v>
      </c>
      <c r="I8867" s="110">
        <v>-99999</v>
      </c>
      <c r="J8867" s="110">
        <v>-99999</v>
      </c>
      <c r="K8867" s="110">
        <v>-99999</v>
      </c>
      <c r="L8867" s="110">
        <v>-99999</v>
      </c>
      <c r="M8867" s="110">
        <v>-99999</v>
      </c>
      <c r="N8867" s="110">
        <v>-99999</v>
      </c>
      <c r="O8867" s="110">
        <v>-99999</v>
      </c>
      <c r="P8867" s="110">
        <v>-99999</v>
      </c>
      <c r="Q8867" s="110">
        <v>-99999</v>
      </c>
      <c r="R8867" s="110">
        <v>-99999</v>
      </c>
      <c r="S8867" s="110">
        <v>0</v>
      </c>
      <c r="T8867" s="110">
        <v>0</v>
      </c>
      <c r="U8867" s="110">
        <v>0</v>
      </c>
    </row>
    <row r="8868" spans="1:21">
      <c r="A8868" s="54">
        <v>8866</v>
      </c>
      <c r="B8868" s="107">
        <v>53452</v>
      </c>
      <c r="C8868" s="107">
        <v>53452</v>
      </c>
      <c r="D8868" s="107">
        <v>10282689</v>
      </c>
      <c r="E8868" s="108">
        <v>3077000000</v>
      </c>
      <c r="F8868" s="107">
        <v>0</v>
      </c>
      <c r="G8868" s="110">
        <v>0.11443465595132807</v>
      </c>
      <c r="H8868" s="110">
        <v>0.13686839611342183</v>
      </c>
      <c r="I8868" s="110">
        <v>0.12503420213362021</v>
      </c>
      <c r="J8868" s="110">
        <v>0.13308737965651948</v>
      </c>
      <c r="K8868" s="110">
        <v>0.1430910632516961</v>
      </c>
      <c r="L8868" s="110">
        <v>0.2827933957379557</v>
      </c>
      <c r="M8868" s="110">
        <v>0.25963489694566511</v>
      </c>
      <c r="N8868" s="110">
        <v>0.20117511954807693</v>
      </c>
      <c r="O8868" s="110">
        <v>0.16201382789935823</v>
      </c>
      <c r="P8868" s="110">
        <v>0.11603675278020872</v>
      </c>
      <c r="Q8868" s="110">
        <v>0.10461495330763457</v>
      </c>
      <c r="R8868" s="110">
        <v>0.10406556686924673</v>
      </c>
      <c r="S8868" s="110">
        <v>0.15111850762995557</v>
      </c>
      <c r="T8868" s="110">
        <v>0.15690418418289429</v>
      </c>
      <c r="U8868" s="110">
        <v>0.15130669775440669</v>
      </c>
    </row>
    <row r="8869" spans="1:21">
      <c r="A8869" s="54">
        <v>8867</v>
      </c>
      <c r="B8869" s="107">
        <v>53459</v>
      </c>
      <c r="C8869" s="107">
        <v>53459</v>
      </c>
      <c r="D8869" s="107">
        <v>1159117.9999999998</v>
      </c>
      <c r="E8869" s="108">
        <v>3077000000</v>
      </c>
      <c r="F8869" s="107">
        <v>0</v>
      </c>
      <c r="G8869" s="110">
        <v>0.20152031058917236</v>
      </c>
      <c r="H8869" s="110">
        <v>0.24915237432839552</v>
      </c>
      <c r="I8869" s="110">
        <v>0.23959218147806882</v>
      </c>
      <c r="J8869" s="110">
        <v>0.24092073676803333</v>
      </c>
      <c r="K8869" s="110">
        <v>0.23985390236904852</v>
      </c>
      <c r="L8869" s="110">
        <v>0.27884572768307103</v>
      </c>
      <c r="M8869" s="110">
        <v>0.33551283192950804</v>
      </c>
      <c r="N8869" s="110">
        <v>0.37774025619616286</v>
      </c>
      <c r="O8869" s="110">
        <v>0.36788783684910298</v>
      </c>
      <c r="P8869" s="110">
        <v>0.33078481715382174</v>
      </c>
      <c r="Q8869" s="110">
        <v>0.28006682117659387</v>
      </c>
      <c r="R8869" s="110">
        <v>0.22311759525412678</v>
      </c>
      <c r="S8869" s="110">
        <v>0.27994766494806611</v>
      </c>
      <c r="T8869" s="110">
        <v>0.28041628264792545</v>
      </c>
      <c r="U8869" s="110">
        <v>0.28010888698615882</v>
      </c>
    </row>
    <row r="8870" spans="1:21">
      <c r="A8870" s="54">
        <v>8868</v>
      </c>
      <c r="B8870" s="107">
        <v>53460</v>
      </c>
      <c r="C8870" s="107">
        <v>53460</v>
      </c>
      <c r="D8870" s="107">
        <v>52422446.999999985</v>
      </c>
      <c r="E8870" s="108">
        <v>24617600000</v>
      </c>
      <c r="F8870" s="107">
        <v>0</v>
      </c>
      <c r="G8870" s="110">
        <v>0.18400788139089028</v>
      </c>
      <c r="H8870" s="110">
        <v>0.26468410012963894</v>
      </c>
      <c r="I8870" s="110">
        <v>0.2252103762117881</v>
      </c>
      <c r="J8870" s="110">
        <v>0.20464330824898738</v>
      </c>
      <c r="K8870" s="110">
        <v>0.23779966757248336</v>
      </c>
      <c r="L8870" s="110">
        <v>0.3693552243294535</v>
      </c>
      <c r="M8870" s="110">
        <v>0.46912305384433156</v>
      </c>
      <c r="N8870" s="110">
        <v>0.53982364693272411</v>
      </c>
      <c r="O8870" s="110">
        <v>0.43549975758348752</v>
      </c>
      <c r="P8870" s="110">
        <v>0.29468613033749919</v>
      </c>
      <c r="Q8870" s="110">
        <v>0.23235241336884702</v>
      </c>
      <c r="R8870" s="110">
        <v>0.18218846770128311</v>
      </c>
      <c r="S8870" s="110">
        <v>0.31430941002513602</v>
      </c>
      <c r="T8870" s="110">
        <v>0.30328116897095114</v>
      </c>
      <c r="U8870" s="110">
        <v>0.31289058364645689</v>
      </c>
    </row>
    <row r="8871" spans="1:21">
      <c r="A8871" s="54">
        <v>8869</v>
      </c>
      <c r="B8871" s="107">
        <v>53461</v>
      </c>
      <c r="C8871" s="107">
        <v>53461</v>
      </c>
      <c r="D8871" s="107">
        <v>24705</v>
      </c>
      <c r="E8871" s="108">
        <v>3077000000</v>
      </c>
      <c r="F8871" s="107">
        <v>0</v>
      </c>
      <c r="G8871" s="110">
        <v>2.5224720980842661</v>
      </c>
      <c r="H8871" s="110">
        <v>4.5255932186439196</v>
      </c>
      <c r="I8871" s="110">
        <v>5.0036374836620636</v>
      </c>
      <c r="J8871" s="110">
        <v>6.3196502057675579</v>
      </c>
      <c r="K8871" s="110">
        <v>6.5242448862039426</v>
      </c>
      <c r="L8871" s="110">
        <v>7.9318612677512137</v>
      </c>
      <c r="M8871" s="110">
        <v>8.6305864505930501</v>
      </c>
      <c r="N8871" s="110">
        <v>9.4034709724475665</v>
      </c>
      <c r="O8871" s="110">
        <v>9.5967511431950534</v>
      </c>
      <c r="P8871" s="110">
        <v>8.8870147199713347</v>
      </c>
      <c r="Q8871" s="110">
        <v>5.1051489642547647</v>
      </c>
      <c r="R8871" s="110">
        <v>2.6955463523866205</v>
      </c>
      <c r="S8871" s="110">
        <v>0</v>
      </c>
      <c r="T8871" s="110">
        <v>6.428831480246779</v>
      </c>
      <c r="U8871" s="110">
        <v>6.428831480246779</v>
      </c>
    </row>
    <row r="8872" spans="1:21">
      <c r="A8872" s="54">
        <v>8870</v>
      </c>
      <c r="B8872" s="107">
        <v>53462</v>
      </c>
      <c r="C8872" s="107">
        <v>53462</v>
      </c>
      <c r="D8872" s="107">
        <v>278119.00000000006</v>
      </c>
      <c r="E8872" s="108">
        <v>3077000000</v>
      </c>
      <c r="F8872" s="107">
        <v>0</v>
      </c>
      <c r="G8872" s="110">
        <v>1.6183241905958432</v>
      </c>
      <c r="H8872" s="110">
        <v>2.448796082773304</v>
      </c>
      <c r="I8872" s="110">
        <v>2.8620154364861197</v>
      </c>
      <c r="J8872" s="110">
        <v>3.1003957586087663</v>
      </c>
      <c r="K8872" s="110">
        <v>2.8729567248264787</v>
      </c>
      <c r="L8872" s="110">
        <v>3.3171854663038256</v>
      </c>
      <c r="M8872" s="110">
        <v>3.4455580858945734</v>
      </c>
      <c r="N8872" s="110">
        <v>3.7159139475156344</v>
      </c>
      <c r="O8872" s="110">
        <v>4.2806517879067867</v>
      </c>
      <c r="P8872" s="110">
        <v>3.8846997720036733</v>
      </c>
      <c r="Q8872" s="110">
        <v>2.9424074846052721</v>
      </c>
      <c r="R8872" s="110">
        <v>1.8424467643296598</v>
      </c>
      <c r="S8872" s="110">
        <v>0</v>
      </c>
      <c r="T8872" s="110">
        <v>3.0276126251541613</v>
      </c>
      <c r="U8872" s="110">
        <v>3.02761262515416</v>
      </c>
    </row>
    <row r="8873" spans="1:21">
      <c r="A8873" s="54">
        <v>8871</v>
      </c>
      <c r="B8873" s="107">
        <v>53463</v>
      </c>
      <c r="C8873" s="107">
        <v>53463</v>
      </c>
      <c r="D8873" s="107">
        <v>503075.00000000006</v>
      </c>
      <c r="E8873" s="108">
        <v>3077000000</v>
      </c>
      <c r="F8873" s="107">
        <v>0</v>
      </c>
      <c r="G8873" s="110">
        <v>1.2683831425448229</v>
      </c>
      <c r="H8873" s="110">
        <v>2.1716945646290848</v>
      </c>
      <c r="I8873" s="110">
        <v>2.287687597717952</v>
      </c>
      <c r="J8873" s="110">
        <v>2.272536978332178</v>
      </c>
      <c r="K8873" s="110">
        <v>1.9207082569083147</v>
      </c>
      <c r="L8873" s="110">
        <v>2.4522168375167541</v>
      </c>
      <c r="M8873" s="110">
        <v>2.3344414529892181</v>
      </c>
      <c r="N8873" s="110">
        <v>2.7548335941517825</v>
      </c>
      <c r="O8873" s="110">
        <v>2.8941718391937625</v>
      </c>
      <c r="P8873" s="110">
        <v>2.5242149410189012</v>
      </c>
      <c r="Q8873" s="110">
        <v>1.6174997639659523</v>
      </c>
      <c r="R8873" s="110">
        <v>1.2485458399219205</v>
      </c>
      <c r="S8873" s="110">
        <v>0</v>
      </c>
      <c r="T8873" s="110">
        <v>2.1455779007408871</v>
      </c>
      <c r="U8873" s="110">
        <v>2.1455779007408866</v>
      </c>
    </row>
    <row r="8874" spans="1:21">
      <c r="A8874" s="54">
        <v>8872</v>
      </c>
      <c r="B8874" s="107">
        <v>53464</v>
      </c>
      <c r="C8874" s="107">
        <v>53464</v>
      </c>
      <c r="D8874" s="107">
        <v>3301178.0000000009</v>
      </c>
      <c r="E8874" s="108">
        <v>3077000000</v>
      </c>
      <c r="F8874" s="107">
        <v>0</v>
      </c>
      <c r="G8874" s="110">
        <v>0.33247544462501455</v>
      </c>
      <c r="H8874" s="110">
        <v>0.5798869845598964</v>
      </c>
      <c r="I8874" s="110">
        <v>0.74540023348117412</v>
      </c>
      <c r="J8874" s="110">
        <v>0.92389723753503061</v>
      </c>
      <c r="K8874" s="110">
        <v>0.9122067993602756</v>
      </c>
      <c r="L8874" s="110">
        <v>1.056811254960476</v>
      </c>
      <c r="M8874" s="110">
        <v>1.2809122658430157</v>
      </c>
      <c r="N8874" s="110">
        <v>1.2721380345807587</v>
      </c>
      <c r="O8874" s="110">
        <v>1.28236124127647</v>
      </c>
      <c r="P8874" s="110">
        <v>0.65337638380323459</v>
      </c>
      <c r="Q8874" s="110">
        <v>0.43837593042025153</v>
      </c>
      <c r="R8874" s="110">
        <v>0.32386237074421886</v>
      </c>
      <c r="S8874" s="110">
        <v>0.90482869244061126</v>
      </c>
      <c r="T8874" s="110">
        <v>0.81680868176581811</v>
      </c>
      <c r="U8874" s="110">
        <v>0.86729672789759948</v>
      </c>
    </row>
    <row r="8875" spans="1:21">
      <c r="A8875" s="54">
        <v>8873</v>
      </c>
      <c r="B8875" s="107">
        <v>53482</v>
      </c>
      <c r="C8875" s="107">
        <v>53482</v>
      </c>
      <c r="D8875" s="107">
        <v>845681.00000000012</v>
      </c>
      <c r="E8875" s="108">
        <v>6154000000</v>
      </c>
      <c r="F8875" s="107">
        <v>0</v>
      </c>
      <c r="G8875" s="110">
        <v>0.62249387996706285</v>
      </c>
      <c r="H8875" s="110">
        <v>0.64243191214877771</v>
      </c>
      <c r="I8875" s="110">
        <v>0.63883288290763585</v>
      </c>
      <c r="J8875" s="110">
        <v>0.65280405319910129</v>
      </c>
      <c r="K8875" s="110">
        <v>0.48337955079496153</v>
      </c>
      <c r="L8875" s="110">
        <v>0.49039404166340778</v>
      </c>
      <c r="M8875" s="110">
        <v>0.52282681768507022</v>
      </c>
      <c r="N8875" s="110">
        <v>0.65259190084911456</v>
      </c>
      <c r="O8875" s="110">
        <v>0.79913559968986769</v>
      </c>
      <c r="P8875" s="110">
        <v>1.0327496033954202</v>
      </c>
      <c r="Q8875" s="110">
        <v>0.8297431730068483</v>
      </c>
      <c r="R8875" s="110">
        <v>0.63182445928519337</v>
      </c>
      <c r="S8875" s="110">
        <v>0.60591200131922984</v>
      </c>
      <c r="T8875" s="110">
        <v>0.66660065621603837</v>
      </c>
      <c r="U8875" s="110">
        <v>0.63181825007234493</v>
      </c>
    </row>
    <row r="8876" spans="1:21">
      <c r="A8876" s="54">
        <v>8874</v>
      </c>
      <c r="B8876" s="107">
        <v>53483</v>
      </c>
      <c r="C8876" s="107">
        <v>53483</v>
      </c>
      <c r="D8876" s="107">
        <v>77763</v>
      </c>
      <c r="E8876" s="108">
        <v>6153550000</v>
      </c>
      <c r="F8876" s="107">
        <v>0</v>
      </c>
      <c r="G8876" s="110">
        <v>0.96281277398429366</v>
      </c>
      <c r="H8876" s="110">
        <v>1.0130989100431083</v>
      </c>
      <c r="I8876" s="110">
        <v>1.0269747516212078</v>
      </c>
      <c r="J8876" s="110">
        <v>1.0684257190467168</v>
      </c>
      <c r="K8876" s="110">
        <v>0.87457690958954304</v>
      </c>
      <c r="L8876" s="110">
        <v>0.89790230184853403</v>
      </c>
      <c r="M8876" s="110">
        <v>1.034693662219849</v>
      </c>
      <c r="N8876" s="110">
        <v>1.2131503610424395</v>
      </c>
      <c r="O8876" s="110">
        <v>1.4781827366165436</v>
      </c>
      <c r="P8876" s="110">
        <v>1.5961026421392559</v>
      </c>
      <c r="Q8876" s="110">
        <v>1.5817400492017477</v>
      </c>
      <c r="R8876" s="110">
        <v>1.2194535687932662</v>
      </c>
      <c r="S8876" s="110">
        <v>0</v>
      </c>
      <c r="T8876" s="110">
        <v>1.1639261988455423</v>
      </c>
      <c r="U8876" s="110">
        <v>1.163926198845542</v>
      </c>
    </row>
    <row r="8877" spans="1:21">
      <c r="A8877" s="54">
        <v>8875</v>
      </c>
      <c r="B8877" s="107">
        <v>53484</v>
      </c>
      <c r="C8877" s="107">
        <v>53484</v>
      </c>
      <c r="D8877" s="107">
        <v>21194</v>
      </c>
      <c r="E8877" s="108">
        <v>3077000000</v>
      </c>
      <c r="F8877" s="107">
        <v>0</v>
      </c>
      <c r="G8877" s="110">
        <v>1.1361509382453128</v>
      </c>
      <c r="H8877" s="110">
        <v>1.6209125755077192</v>
      </c>
      <c r="I8877" s="110">
        <v>1.8467879737471637</v>
      </c>
      <c r="J8877" s="110">
        <v>1.7064591261079891</v>
      </c>
      <c r="K8877" s="110">
        <v>1.5038608956279973</v>
      </c>
      <c r="L8877" s="110">
        <v>1.6091354624338392</v>
      </c>
      <c r="M8877" s="110">
        <v>2.0700251419492677</v>
      </c>
      <c r="N8877" s="110">
        <v>2.5619640359337965</v>
      </c>
      <c r="O8877" s="110">
        <v>2.940638719566373</v>
      </c>
      <c r="P8877" s="110">
        <v>3.3586633744573304</v>
      </c>
      <c r="Q8877" s="110">
        <v>3.4441967669858524</v>
      </c>
      <c r="R8877" s="110">
        <v>2.4665090376549399</v>
      </c>
      <c r="S8877" s="110">
        <v>0</v>
      </c>
      <c r="T8877" s="110">
        <v>2.1887753373514651</v>
      </c>
      <c r="U8877" s="110">
        <v>2.1887753373514656</v>
      </c>
    </row>
    <row r="8878" spans="1:21">
      <c r="A8878" s="54">
        <v>8876</v>
      </c>
      <c r="B8878" s="107">
        <v>53485</v>
      </c>
      <c r="C8878" s="107">
        <v>53485</v>
      </c>
      <c r="D8878" s="107">
        <v>8674197.9999999981</v>
      </c>
      <c r="E8878" s="108">
        <v>3077000000</v>
      </c>
      <c r="F8878" s="107">
        <v>0</v>
      </c>
      <c r="G8878" s="110">
        <v>0.69047131359333946</v>
      </c>
      <c r="H8878" s="110">
        <v>0.8003848779295698</v>
      </c>
      <c r="I8878" s="110">
        <v>0.80328842180123483</v>
      </c>
      <c r="J8878" s="110">
        <v>0.91977348055880515</v>
      </c>
      <c r="K8878" s="110">
        <v>0.90261071693618988</v>
      </c>
      <c r="L8878" s="110">
        <v>0.76575458659485618</v>
      </c>
      <c r="M8878" s="110">
        <v>0.74823110554875472</v>
      </c>
      <c r="N8878" s="110">
        <v>0.93164682887968941</v>
      </c>
      <c r="O8878" s="110">
        <v>1.1094562311308913</v>
      </c>
      <c r="P8878" s="110">
        <v>0.99261263957915069</v>
      </c>
      <c r="Q8878" s="110">
        <v>1.0386851551915313</v>
      </c>
      <c r="R8878" s="110">
        <v>0.91717966901637349</v>
      </c>
      <c r="S8878" s="110">
        <v>0.83190930685019204</v>
      </c>
      <c r="T8878" s="110">
        <v>0.88500791889669894</v>
      </c>
      <c r="U8878" s="110">
        <v>0.83636677665082881</v>
      </c>
    </row>
    <row r="8879" spans="1:21">
      <c r="A8879" s="54">
        <v>8877</v>
      </c>
      <c r="B8879" s="107">
        <v>53486</v>
      </c>
      <c r="C8879" s="107">
        <v>53486</v>
      </c>
      <c r="D8879" s="107">
        <v>10584832.000000002</v>
      </c>
      <c r="E8879" s="108">
        <v>3077000000</v>
      </c>
      <c r="F8879" s="107">
        <v>0</v>
      </c>
      <c r="G8879" s="110">
        <v>0.25567964686295414</v>
      </c>
      <c r="H8879" s="110">
        <v>0.27118118910082967</v>
      </c>
      <c r="I8879" s="110">
        <v>0.2858480557456024</v>
      </c>
      <c r="J8879" s="110">
        <v>0.35160580243364636</v>
      </c>
      <c r="K8879" s="110">
        <v>0.32787076722322012</v>
      </c>
      <c r="L8879" s="110">
        <v>0.28684998624463171</v>
      </c>
      <c r="M8879" s="110">
        <v>0.27212051666205506</v>
      </c>
      <c r="N8879" s="110">
        <v>0.39664006946388092</v>
      </c>
      <c r="O8879" s="110">
        <v>0.55327146277223693</v>
      </c>
      <c r="P8879" s="110">
        <v>0.42063597055750024</v>
      </c>
      <c r="Q8879" s="110">
        <v>0.4091400256647027</v>
      </c>
      <c r="R8879" s="110">
        <v>0.32553561845245155</v>
      </c>
      <c r="S8879" s="110">
        <v>0.34336177691905978</v>
      </c>
      <c r="T8879" s="110">
        <v>0.34636492593197604</v>
      </c>
      <c r="U8879" s="110">
        <v>0.34363312120058243</v>
      </c>
    </row>
    <row r="8880" spans="1:21">
      <c r="A8880" s="54">
        <v>8878</v>
      </c>
      <c r="B8880" s="107">
        <v>53490</v>
      </c>
      <c r="C8880" s="107">
        <v>53490</v>
      </c>
      <c r="D8880" s="107">
        <v>19824360.999999996</v>
      </c>
      <c r="E8880" s="108">
        <v>6154000000</v>
      </c>
      <c r="F8880" s="107">
        <v>0</v>
      </c>
      <c r="G8880" s="110">
        <v>0.21433288038862983</v>
      </c>
      <c r="H8880" s="110">
        <v>0.24350907258433874</v>
      </c>
      <c r="I8880" s="110">
        <v>0.25598533946454916</v>
      </c>
      <c r="J8880" s="110">
        <v>0.28411230801009835</v>
      </c>
      <c r="K8880" s="110">
        <v>0.28364554504520589</v>
      </c>
      <c r="L8880" s="110">
        <v>0.28583048588407561</v>
      </c>
      <c r="M8880" s="110">
        <v>0.36072368581735376</v>
      </c>
      <c r="N8880" s="110">
        <v>0.61771586059590078</v>
      </c>
      <c r="O8880" s="110">
        <v>0.91035900858466001</v>
      </c>
      <c r="P8880" s="110">
        <v>0.71451812724962682</v>
      </c>
      <c r="Q8880" s="110">
        <v>0.49083349964974082</v>
      </c>
      <c r="R8880" s="110">
        <v>0.33669836229323885</v>
      </c>
      <c r="S8880" s="110">
        <v>0.43185122852296004</v>
      </c>
      <c r="T8880" s="110">
        <v>0.41652201463061816</v>
      </c>
      <c r="U8880" s="110">
        <v>0.42807333430112993</v>
      </c>
    </row>
    <row r="8881" spans="1:21">
      <c r="A8881" s="54">
        <v>8879</v>
      </c>
      <c r="B8881" s="107">
        <v>53491</v>
      </c>
      <c r="C8881" s="107">
        <v>53491</v>
      </c>
      <c r="D8881" s="107">
        <v>13035150.000000002</v>
      </c>
      <c r="E8881" s="108">
        <v>3077000000</v>
      </c>
      <c r="F8881" s="107">
        <v>0</v>
      </c>
      <c r="G8881" s="110">
        <v>0.35700541158128851</v>
      </c>
      <c r="H8881" s="110">
        <v>0.43242650055160126</v>
      </c>
      <c r="I8881" s="110">
        <v>0.42588582771897382</v>
      </c>
      <c r="J8881" s="110">
        <v>0.37871235928376124</v>
      </c>
      <c r="K8881" s="110">
        <v>0.41507319778041124</v>
      </c>
      <c r="L8881" s="110">
        <v>0.44092379730067932</v>
      </c>
      <c r="M8881" s="110">
        <v>0.53829358441936559</v>
      </c>
      <c r="N8881" s="110">
        <v>0.82721792899593827</v>
      </c>
      <c r="O8881" s="110">
        <v>1.0029763112055006</v>
      </c>
      <c r="P8881" s="110">
        <v>0.85116767945142857</v>
      </c>
      <c r="Q8881" s="110">
        <v>0.49991500957220075</v>
      </c>
      <c r="R8881" s="110">
        <v>0.41525377537824293</v>
      </c>
      <c r="S8881" s="110">
        <v>0.49118891539953718</v>
      </c>
      <c r="T8881" s="110">
        <v>0.54873761526994935</v>
      </c>
      <c r="U8881" s="110">
        <v>0.50190860271298987</v>
      </c>
    </row>
    <row r="8882" spans="1:21">
      <c r="A8882" s="54">
        <v>8880</v>
      </c>
      <c r="B8882" s="107">
        <v>53492</v>
      </c>
      <c r="C8882" s="107">
        <v>53492</v>
      </c>
      <c r="D8882" s="107">
        <v>18293389</v>
      </c>
      <c r="E8882" s="108">
        <v>3077000000</v>
      </c>
      <c r="F8882" s="107">
        <v>0</v>
      </c>
      <c r="G8882" s="110">
        <v>0.34978384666339624</v>
      </c>
      <c r="H8882" s="110">
        <v>0.40296855564587153</v>
      </c>
      <c r="I8882" s="110">
        <v>0.37620222963750333</v>
      </c>
      <c r="J8882" s="110">
        <v>0.31299025969476996</v>
      </c>
      <c r="K8882" s="110">
        <v>0.3277728290315588</v>
      </c>
      <c r="L8882" s="110">
        <v>0.35719464332572815</v>
      </c>
      <c r="M8882" s="110">
        <v>0.45446066064035623</v>
      </c>
      <c r="N8882" s="110">
        <v>0.69552255176008859</v>
      </c>
      <c r="O8882" s="110">
        <v>0.82413149574004163</v>
      </c>
      <c r="P8882" s="110">
        <v>0.77649189131915763</v>
      </c>
      <c r="Q8882" s="110">
        <v>0.44504921420363419</v>
      </c>
      <c r="R8882" s="110">
        <v>0.38418321975931902</v>
      </c>
      <c r="S8882" s="110">
        <v>0.42365684392654657</v>
      </c>
      <c r="T8882" s="110">
        <v>0.47556261645178549</v>
      </c>
      <c r="U8882" s="110">
        <v>0.42790103021328157</v>
      </c>
    </row>
    <row r="8883" spans="1:21">
      <c r="A8883" s="54">
        <v>8881</v>
      </c>
      <c r="B8883" s="107">
        <v>53493</v>
      </c>
      <c r="C8883" s="107">
        <v>53493</v>
      </c>
      <c r="D8883" s="107">
        <v>26978368</v>
      </c>
      <c r="E8883" s="108">
        <v>3077000000</v>
      </c>
      <c r="F8883" s="107">
        <v>0</v>
      </c>
      <c r="G8883" s="110">
        <v>0.14203074011190869</v>
      </c>
      <c r="H8883" s="110">
        <v>0.17117861317284877</v>
      </c>
      <c r="I8883" s="110">
        <v>0.17363095093084849</v>
      </c>
      <c r="J8883" s="110">
        <v>0.14423503058969681</v>
      </c>
      <c r="K8883" s="110">
        <v>0.13760522406841499</v>
      </c>
      <c r="L8883" s="110">
        <v>0.16648189491844201</v>
      </c>
      <c r="M8883" s="110">
        <v>0.25429767542581616</v>
      </c>
      <c r="N8883" s="110">
        <v>0.44385337494072269</v>
      </c>
      <c r="O8883" s="110">
        <v>0.65422547589824931</v>
      </c>
      <c r="P8883" s="110">
        <v>0.50020304020919237</v>
      </c>
      <c r="Q8883" s="110">
        <v>0.21943869864150192</v>
      </c>
      <c r="R8883" s="110">
        <v>0.16536122170431367</v>
      </c>
      <c r="S8883" s="110">
        <v>0.27537942410644806</v>
      </c>
      <c r="T8883" s="110">
        <v>0.26437849505099636</v>
      </c>
      <c r="U8883" s="110">
        <v>0.27410071138351838</v>
      </c>
    </row>
    <row r="8884" spans="1:21">
      <c r="A8884" s="54">
        <v>8882</v>
      </c>
      <c r="B8884" s="107">
        <v>53494</v>
      </c>
      <c r="C8884" s="107">
        <v>53494</v>
      </c>
      <c r="D8884" s="107">
        <v>2498293</v>
      </c>
      <c r="E8884" s="108">
        <v>3077000000</v>
      </c>
      <c r="F8884" s="107">
        <v>0</v>
      </c>
      <c r="G8884" s="110">
        <v>0.4879128388347172</v>
      </c>
      <c r="H8884" s="110">
        <v>0.52312016678647499</v>
      </c>
      <c r="I8884" s="110">
        <v>0.52774216802484419</v>
      </c>
      <c r="J8884" s="110">
        <v>0.53710032495358229</v>
      </c>
      <c r="K8884" s="110">
        <v>0.55424084902697723</v>
      </c>
      <c r="L8884" s="110">
        <v>0.63961693604182301</v>
      </c>
      <c r="M8884" s="110">
        <v>0.90920117246349108</v>
      </c>
      <c r="N8884" s="110">
        <v>1.2687401295229965</v>
      </c>
      <c r="O8884" s="110">
        <v>1.7424448265815664</v>
      </c>
      <c r="P8884" s="110">
        <v>1.4741961944811943</v>
      </c>
      <c r="Q8884" s="110">
        <v>0.86225757379668433</v>
      </c>
      <c r="R8884" s="110">
        <v>0.65872303305793423</v>
      </c>
      <c r="S8884" s="110">
        <v>0.85923802216618417</v>
      </c>
      <c r="T8884" s="110">
        <v>0.84877468446435722</v>
      </c>
      <c r="U8884" s="110">
        <v>0.85618508365135326</v>
      </c>
    </row>
    <row r="8885" spans="1:21">
      <c r="A8885" s="54">
        <v>8883</v>
      </c>
      <c r="B8885" s="107">
        <v>53495</v>
      </c>
      <c r="C8885" s="107">
        <v>53495</v>
      </c>
      <c r="D8885" s="107">
        <v>3300634.9999999995</v>
      </c>
      <c r="E8885" s="108">
        <v>3077000000</v>
      </c>
      <c r="F8885" s="107">
        <v>0</v>
      </c>
      <c r="G8885" s="110">
        <v>2.5008642757520683</v>
      </c>
      <c r="H8885" s="110">
        <v>2.8494308425432537</v>
      </c>
      <c r="I8885" s="110">
        <v>2.8789965532946336</v>
      </c>
      <c r="J8885" s="110">
        <v>3.041118544012086</v>
      </c>
      <c r="K8885" s="110">
        <v>2.5856856861243847</v>
      </c>
      <c r="L8885" s="110">
        <v>2.6310899010259128</v>
      </c>
      <c r="M8885" s="110">
        <v>2.8345969955267569</v>
      </c>
      <c r="N8885" s="110">
        <v>3.4287569760210928</v>
      </c>
      <c r="O8885" s="110">
        <v>4.6481610272907385</v>
      </c>
      <c r="P8885" s="110">
        <v>4.2369294878777755</v>
      </c>
      <c r="Q8885" s="110">
        <v>3.8742290075813055</v>
      </c>
      <c r="R8885" s="110">
        <v>2.8372447165567589</v>
      </c>
      <c r="S8885" s="110">
        <v>0</v>
      </c>
      <c r="T8885" s="110">
        <v>3.1955920011338974</v>
      </c>
      <c r="U8885" s="110">
        <v>3.1955920011338974</v>
      </c>
    </row>
    <row r="8886" spans="1:21">
      <c r="A8886" s="54">
        <v>8884</v>
      </c>
      <c r="B8886" s="107">
        <v>53496</v>
      </c>
      <c r="C8886" s="107">
        <v>53496</v>
      </c>
      <c r="D8886" s="107">
        <v>713038.00000000012</v>
      </c>
      <c r="E8886" s="108">
        <v>3077000000</v>
      </c>
      <c r="F8886" s="107">
        <v>0</v>
      </c>
      <c r="G8886" s="110">
        <v>0.35424739122287807</v>
      </c>
      <c r="H8886" s="110">
        <v>0.37071454403955428</v>
      </c>
      <c r="I8886" s="110">
        <v>0.40934746811585143</v>
      </c>
      <c r="J8886" s="110">
        <v>0.43252578236964262</v>
      </c>
      <c r="K8886" s="110">
        <v>0.37850448453976016</v>
      </c>
      <c r="L8886" s="110">
        <v>0.3702708007192187</v>
      </c>
      <c r="M8886" s="110">
        <v>0.37933558897355979</v>
      </c>
      <c r="N8886" s="110">
        <v>0.46309397770763422</v>
      </c>
      <c r="O8886" s="110">
        <v>0.61030815011903539</v>
      </c>
      <c r="P8886" s="110">
        <v>0.58934002983421552</v>
      </c>
      <c r="Q8886" s="110">
        <v>0.5889132382631278</v>
      </c>
      <c r="R8886" s="110">
        <v>0.41836743937671683</v>
      </c>
      <c r="S8886" s="110">
        <v>0</v>
      </c>
      <c r="T8886" s="110">
        <v>0.44708074127343295</v>
      </c>
      <c r="U8886" s="110">
        <v>0.44708074127343284</v>
      </c>
    </row>
    <row r="8887" spans="1:21">
      <c r="A8887" s="54">
        <v>8885</v>
      </c>
      <c r="B8887" s="107">
        <v>53497</v>
      </c>
      <c r="C8887" s="107">
        <v>53497</v>
      </c>
      <c r="D8887" s="107">
        <v>159078</v>
      </c>
      <c r="E8887" s="108">
        <v>3077000000</v>
      </c>
      <c r="F8887" s="107">
        <v>0</v>
      </c>
      <c r="G8887" s="110">
        <v>0.37829250646421647</v>
      </c>
      <c r="H8887" s="110">
        <v>0.40556961138088171</v>
      </c>
      <c r="I8887" s="110">
        <v>0.47244178472432335</v>
      </c>
      <c r="J8887" s="110">
        <v>0.50765579085751122</v>
      </c>
      <c r="K8887" s="110">
        <v>0.38830083840264723</v>
      </c>
      <c r="L8887" s="110">
        <v>0.34899300680470796</v>
      </c>
      <c r="M8887" s="110">
        <v>0.37685663026188854</v>
      </c>
      <c r="N8887" s="110">
        <v>0.51188051735660611</v>
      </c>
      <c r="O8887" s="110">
        <v>0.66340769222256624</v>
      </c>
      <c r="P8887" s="110">
        <v>0.67947660688289291</v>
      </c>
      <c r="Q8887" s="110">
        <v>0.64009158035040914</v>
      </c>
      <c r="R8887" s="110">
        <v>0.43517413093830343</v>
      </c>
      <c r="S8887" s="110">
        <v>0</v>
      </c>
      <c r="T8887" s="110">
        <v>0.48401172472057952</v>
      </c>
      <c r="U8887" s="110">
        <v>0.48401172472057952</v>
      </c>
    </row>
    <row r="8888" spans="1:21">
      <c r="A8888" s="54">
        <v>8886</v>
      </c>
      <c r="B8888" s="107">
        <v>53498</v>
      </c>
      <c r="C8888" s="107">
        <v>53498</v>
      </c>
      <c r="D8888" s="107">
        <v>12675</v>
      </c>
      <c r="E8888" s="108">
        <v>3077000000</v>
      </c>
      <c r="F8888" s="107">
        <v>1</v>
      </c>
      <c r="G8888" s="110">
        <v>-99999</v>
      </c>
      <c r="H8888" s="110">
        <v>-99999</v>
      </c>
      <c r="I8888" s="110">
        <v>-99999</v>
      </c>
      <c r="J8888" s="110">
        <v>-99999</v>
      </c>
      <c r="K8888" s="110">
        <v>-99999</v>
      </c>
      <c r="L8888" s="110">
        <v>-99999</v>
      </c>
      <c r="M8888" s="110">
        <v>-99999</v>
      </c>
      <c r="N8888" s="110">
        <v>-99999</v>
      </c>
      <c r="O8888" s="110">
        <v>-99999</v>
      </c>
      <c r="P8888" s="110">
        <v>-99999</v>
      </c>
      <c r="Q8888" s="110">
        <v>-99999</v>
      </c>
      <c r="R8888" s="110">
        <v>-99999</v>
      </c>
      <c r="S8888" s="110">
        <v>0</v>
      </c>
      <c r="T8888" s="110">
        <v>0</v>
      </c>
      <c r="U8888" s="110">
        <v>0</v>
      </c>
    </row>
    <row r="8889" spans="1:21">
      <c r="A8889" s="54">
        <v>8887</v>
      </c>
      <c r="B8889" s="107">
        <v>53499</v>
      </c>
      <c r="C8889" s="107">
        <v>53499</v>
      </c>
      <c r="D8889" s="107">
        <v>0</v>
      </c>
      <c r="E8889" s="108">
        <v>3077230000</v>
      </c>
      <c r="F8889" s="107">
        <v>1</v>
      </c>
      <c r="G8889" s="110">
        <v>-99999</v>
      </c>
      <c r="H8889" s="110">
        <v>-99999</v>
      </c>
      <c r="I8889" s="110">
        <v>-99999</v>
      </c>
      <c r="J8889" s="110">
        <v>-99999</v>
      </c>
      <c r="K8889" s="110">
        <v>-99999</v>
      </c>
      <c r="L8889" s="110">
        <v>-99999</v>
      </c>
      <c r="M8889" s="110">
        <v>-99999</v>
      </c>
      <c r="N8889" s="110">
        <v>-99999</v>
      </c>
      <c r="O8889" s="110">
        <v>-99999</v>
      </c>
      <c r="P8889" s="110">
        <v>-99999</v>
      </c>
      <c r="Q8889" s="110">
        <v>-99999</v>
      </c>
      <c r="R8889" s="110">
        <v>-99999</v>
      </c>
      <c r="S8889" s="110">
        <v>0</v>
      </c>
      <c r="T8889" s="110">
        <v>0</v>
      </c>
      <c r="U8889" s="110">
        <v>0</v>
      </c>
    </row>
    <row r="8890" spans="1:21">
      <c r="A8890" s="54">
        <v>8888</v>
      </c>
      <c r="B8890" s="107">
        <v>53500</v>
      </c>
      <c r="C8890" s="107">
        <v>53500</v>
      </c>
      <c r="D8890" s="107">
        <v>0</v>
      </c>
      <c r="E8890" s="108">
        <v>3077230000</v>
      </c>
      <c r="F8890" s="107">
        <v>1</v>
      </c>
      <c r="G8890" s="110">
        <v>-99999</v>
      </c>
      <c r="H8890" s="110">
        <v>-99999</v>
      </c>
      <c r="I8890" s="110">
        <v>-99999</v>
      </c>
      <c r="J8890" s="110">
        <v>-99999</v>
      </c>
      <c r="K8890" s="110">
        <v>-99999</v>
      </c>
      <c r="L8890" s="110">
        <v>-99999</v>
      </c>
      <c r="M8890" s="110">
        <v>-99999</v>
      </c>
      <c r="N8890" s="110">
        <v>-99999</v>
      </c>
      <c r="O8890" s="110">
        <v>-99999</v>
      </c>
      <c r="P8890" s="110">
        <v>-99999</v>
      </c>
      <c r="Q8890" s="110">
        <v>-99999</v>
      </c>
      <c r="R8890" s="110">
        <v>-99999</v>
      </c>
      <c r="S8890" s="110">
        <v>0</v>
      </c>
      <c r="T8890" s="110">
        <v>0</v>
      </c>
      <c r="U8890" s="110">
        <v>0</v>
      </c>
    </row>
    <row r="8891" spans="1:21">
      <c r="A8891" s="54">
        <v>8889</v>
      </c>
      <c r="B8891" s="107">
        <v>53501</v>
      </c>
      <c r="C8891" s="107">
        <v>53501</v>
      </c>
      <c r="D8891" s="107">
        <v>4786032.9999999991</v>
      </c>
      <c r="E8891" s="108">
        <v>6154460000</v>
      </c>
      <c r="F8891" s="107">
        <v>0</v>
      </c>
      <c r="G8891" s="110">
        <v>0.43589040595267314</v>
      </c>
      <c r="H8891" s="110">
        <v>0.17853964069038772</v>
      </c>
      <c r="I8891" s="110">
        <v>0.15628296075105882</v>
      </c>
      <c r="J8891" s="110">
        <v>0.14542735238230622</v>
      </c>
      <c r="K8891" s="110">
        <v>0.23957291308727729</v>
      </c>
      <c r="L8891" s="110">
        <v>0.54334812719855774</v>
      </c>
      <c r="M8891" s="110">
        <v>0.92273535839850984</v>
      </c>
      <c r="N8891" s="110">
        <v>1.4001476571530906</v>
      </c>
      <c r="O8891" s="110">
        <v>1.1977793214109571</v>
      </c>
      <c r="P8891" s="110">
        <v>1.4726538372648177</v>
      </c>
      <c r="Q8891" s="110">
        <v>1.1984644285456318</v>
      </c>
      <c r="R8891" s="110">
        <v>1.3784601418887388</v>
      </c>
      <c r="S8891" s="110">
        <v>1.0296230229989478</v>
      </c>
      <c r="T8891" s="110">
        <v>0.77244184539366723</v>
      </c>
      <c r="U8891" s="110">
        <v>0.89246757011644473</v>
      </c>
    </row>
    <row r="8892" spans="1:21">
      <c r="A8892" s="54">
        <v>8890</v>
      </c>
      <c r="B8892" s="107">
        <v>53561</v>
      </c>
      <c r="C8892" s="107">
        <v>53561</v>
      </c>
      <c r="D8892" s="107">
        <v>13637414.999999998</v>
      </c>
      <c r="E8892" s="108">
        <v>101533000000</v>
      </c>
      <c r="F8892" s="107">
        <v>0</v>
      </c>
      <c r="G8892" s="110">
        <v>0.1</v>
      </c>
      <c r="H8892" s="110">
        <v>0.1</v>
      </c>
      <c r="I8892" s="110">
        <v>0.1</v>
      </c>
      <c r="J8892" s="110">
        <v>0.1</v>
      </c>
      <c r="K8892" s="110">
        <v>0.1</v>
      </c>
      <c r="L8892" s="110">
        <v>0.1</v>
      </c>
      <c r="M8892" s="110">
        <v>0.1</v>
      </c>
      <c r="N8892" s="110">
        <v>0.1</v>
      </c>
      <c r="O8892" s="110">
        <v>0.1</v>
      </c>
      <c r="P8892" s="110">
        <v>0.1</v>
      </c>
      <c r="Q8892" s="110">
        <v>0.1</v>
      </c>
      <c r="R8892" s="110">
        <v>0.1</v>
      </c>
      <c r="S8892" s="110">
        <v>0.10000000000000002</v>
      </c>
      <c r="T8892" s="110">
        <v>9.9999999999999992E-2</v>
      </c>
      <c r="U8892" s="110">
        <v>0.10000000000000002</v>
      </c>
    </row>
    <row r="8893" spans="1:21">
      <c r="A8893" s="54">
        <v>8891</v>
      </c>
      <c r="B8893" s="107">
        <v>53562</v>
      </c>
      <c r="C8893" s="107">
        <v>53562</v>
      </c>
      <c r="D8893" s="107">
        <v>173279</v>
      </c>
      <c r="E8893" s="108">
        <v>3077230000</v>
      </c>
      <c r="F8893" s="107">
        <v>0</v>
      </c>
      <c r="G8893" s="110">
        <v>0.54559930361803866</v>
      </c>
      <c r="H8893" s="110">
        <v>0.20693428232792482</v>
      </c>
      <c r="I8893" s="110">
        <v>0.14309951272595806</v>
      </c>
      <c r="J8893" s="110">
        <v>0.14212148574811106</v>
      </c>
      <c r="K8893" s="110">
        <v>0.16908633344540927</v>
      </c>
      <c r="L8893" s="110">
        <v>0.28455695306251405</v>
      </c>
      <c r="M8893" s="110">
        <v>0.40115129151227313</v>
      </c>
      <c r="N8893" s="110">
        <v>0.73042651116654</v>
      </c>
      <c r="O8893" s="110">
        <v>1.1202169047362136</v>
      </c>
      <c r="P8893" s="110">
        <v>1.4250091946209458</v>
      </c>
      <c r="Q8893" s="110">
        <v>1.9242062265798996</v>
      </c>
      <c r="R8893" s="110">
        <v>1.6985022979676465</v>
      </c>
      <c r="S8893" s="110">
        <v>0</v>
      </c>
      <c r="T8893" s="110">
        <v>0.73257585812595616</v>
      </c>
      <c r="U8893" s="110">
        <v>0.73257585812595627</v>
      </c>
    </row>
    <row r="8894" spans="1:21">
      <c r="A8894" s="54">
        <v>8892</v>
      </c>
      <c r="B8894" s="107">
        <v>53563</v>
      </c>
      <c r="C8894" s="107">
        <v>53563</v>
      </c>
      <c r="D8894" s="107">
        <v>0</v>
      </c>
      <c r="E8894" s="108">
        <v>3077230000</v>
      </c>
      <c r="F8894" s="107">
        <v>0</v>
      </c>
      <c r="G8894" s="110">
        <v>0</v>
      </c>
      <c r="H8894" s="110">
        <v>0</v>
      </c>
      <c r="I8894" s="110">
        <v>0</v>
      </c>
      <c r="J8894" s="110">
        <v>0</v>
      </c>
      <c r="K8894" s="110">
        <v>0</v>
      </c>
      <c r="L8894" s="110">
        <v>0</v>
      </c>
      <c r="M8894" s="110">
        <v>0</v>
      </c>
      <c r="N8894" s="110">
        <v>0</v>
      </c>
      <c r="O8894" s="110">
        <v>0</v>
      </c>
      <c r="P8894" s="110">
        <v>0</v>
      </c>
      <c r="Q8894" s="110">
        <v>0</v>
      </c>
      <c r="R8894" s="110">
        <v>0</v>
      </c>
      <c r="S8894" s="110">
        <v>0</v>
      </c>
      <c r="T8894" s="110">
        <v>0</v>
      </c>
      <c r="U8894" s="110">
        <v>0</v>
      </c>
    </row>
    <row r="8895" spans="1:21">
      <c r="A8895" s="54">
        <v>8893</v>
      </c>
      <c r="B8895" s="107">
        <v>53564</v>
      </c>
      <c r="C8895" s="107">
        <v>53564</v>
      </c>
      <c r="D8895" s="107">
        <v>17361546</v>
      </c>
      <c r="E8895" s="108">
        <v>3077230000</v>
      </c>
      <c r="F8895" s="107">
        <v>0</v>
      </c>
      <c r="G8895" s="110">
        <v>9.2051862444519461</v>
      </c>
      <c r="H8895" s="110">
        <v>16.220471526229623</v>
      </c>
      <c r="I8895" s="110">
        <v>22.083991797483773</v>
      </c>
      <c r="J8895" s="110">
        <v>24.792711733115592</v>
      </c>
      <c r="K8895" s="110">
        <v>7.8311637952066153</v>
      </c>
      <c r="L8895" s="110">
        <v>12.504374327881854</v>
      </c>
      <c r="M8895" s="110">
        <v>100</v>
      </c>
      <c r="N8895" s="110">
        <v>66.915599092873265</v>
      </c>
      <c r="O8895" s="110">
        <v>26.897863869010568</v>
      </c>
      <c r="P8895" s="110">
        <v>14.324421181951765</v>
      </c>
      <c r="Q8895" s="110">
        <v>7.5655153742740797</v>
      </c>
      <c r="R8895" s="110">
        <v>6.6498212143615198</v>
      </c>
      <c r="S8895" s="110">
        <v>30.116129556624969</v>
      </c>
      <c r="T8895" s="110">
        <v>26.249260013070053</v>
      </c>
      <c r="U8895" s="110">
        <v>30.086322121790875</v>
      </c>
    </row>
    <row r="8896" spans="1:21">
      <c r="A8896" s="54">
        <v>8894</v>
      </c>
      <c r="B8896" s="107">
        <v>53565</v>
      </c>
      <c r="C8896" s="107">
        <v>53565</v>
      </c>
      <c r="D8896" s="107">
        <v>5326075</v>
      </c>
      <c r="E8896" s="108">
        <v>15385900000</v>
      </c>
      <c r="F8896" s="107">
        <v>0</v>
      </c>
      <c r="G8896" s="110">
        <v>0.16404046960300678</v>
      </c>
      <c r="H8896" s="110">
        <v>0.19108317015421292</v>
      </c>
      <c r="I8896" s="110">
        <v>0.14451491225639179</v>
      </c>
      <c r="J8896" s="110">
        <v>0.12350836605917165</v>
      </c>
      <c r="K8896" s="110">
        <v>0.12272078466803239</v>
      </c>
      <c r="L8896" s="110">
        <v>0.22318974760494234</v>
      </c>
      <c r="M8896" s="110">
        <v>0.50118806935687499</v>
      </c>
      <c r="N8896" s="110">
        <v>0.58774389791209614</v>
      </c>
      <c r="O8896" s="110">
        <v>0.46863730378474533</v>
      </c>
      <c r="P8896" s="110">
        <v>0.11720594762895127</v>
      </c>
      <c r="Q8896" s="110">
        <v>0.1</v>
      </c>
      <c r="R8896" s="110">
        <v>0.1068616896828285</v>
      </c>
      <c r="S8896" s="110">
        <v>0.28680815190605879</v>
      </c>
      <c r="T8896" s="110">
        <v>0.23755786322593778</v>
      </c>
      <c r="U8896" s="110">
        <v>0.23834615265284279</v>
      </c>
    </row>
    <row r="8897" spans="1:21">
      <c r="A8897" s="54">
        <v>8895</v>
      </c>
      <c r="B8897" s="107">
        <v>53631</v>
      </c>
      <c r="C8897" s="107">
        <v>53813</v>
      </c>
      <c r="D8897" s="107">
        <v>117023058</v>
      </c>
      <c r="E8897" s="108">
        <v>218341000000</v>
      </c>
      <c r="F8897" s="107">
        <v>0</v>
      </c>
      <c r="G8897" s="110">
        <v>7.5228338972385433</v>
      </c>
      <c r="H8897" s="110">
        <v>15.124448705129545</v>
      </c>
      <c r="I8897" s="110">
        <v>24.192160942683547</v>
      </c>
      <c r="J8897" s="110">
        <v>8.2047396724332984</v>
      </c>
      <c r="K8897" s="110">
        <v>3.8490641441698896</v>
      </c>
      <c r="L8897" s="110">
        <v>9.3919724215560763</v>
      </c>
      <c r="M8897" s="110">
        <v>20.480363591253468</v>
      </c>
      <c r="N8897" s="110">
        <v>26.880948580353706</v>
      </c>
      <c r="O8897" s="110">
        <v>28.885577881494253</v>
      </c>
      <c r="P8897" s="110">
        <v>13.238282861495129</v>
      </c>
      <c r="Q8897" s="110">
        <v>4.4947878031309463</v>
      </c>
      <c r="R8897" s="110">
        <v>5.6415454241814098</v>
      </c>
      <c r="S8897" s="110">
        <v>11.75151838756331</v>
      </c>
      <c r="T8897" s="110">
        <v>13.992227160426649</v>
      </c>
      <c r="U8897" s="110">
        <v>13.374240301183717</v>
      </c>
    </row>
    <row r="8898" spans="1:21">
      <c r="A8898" s="54">
        <v>8896</v>
      </c>
      <c r="B8898" s="107">
        <v>53632</v>
      </c>
      <c r="C8898" s="107">
        <v>53813</v>
      </c>
      <c r="D8898" s="107">
        <v>77370502.99999997</v>
      </c>
      <c r="E8898" s="108">
        <v>6154230000</v>
      </c>
      <c r="F8898" s="107">
        <v>0</v>
      </c>
      <c r="G8898" s="110">
        <v>0.41415773080178409</v>
      </c>
      <c r="H8898" s="110">
        <v>0.74016760448282681</v>
      </c>
      <c r="I8898" s="110">
        <v>0.80165214812820129</v>
      </c>
      <c r="J8898" s="110">
        <v>0.29283768880542976</v>
      </c>
      <c r="K8898" s="110">
        <v>0.22135393383344623</v>
      </c>
      <c r="L8898" s="110">
        <v>0.20182284862917407</v>
      </c>
      <c r="M8898" s="110">
        <v>0.35599647362661402</v>
      </c>
      <c r="N8898" s="110">
        <v>0.41650536309304281</v>
      </c>
      <c r="O8898" s="110">
        <v>0.40577201259095758</v>
      </c>
      <c r="P8898" s="110">
        <v>0.22375870586085894</v>
      </c>
      <c r="Q8898" s="110">
        <v>0.1569719251283816</v>
      </c>
      <c r="R8898" s="110">
        <v>0.29708149300302511</v>
      </c>
      <c r="S8898" s="110">
        <v>0.31709756355862856</v>
      </c>
      <c r="T8898" s="110">
        <v>0.37733982733197852</v>
      </c>
      <c r="U8898" s="110">
        <v>0.31924348540336739</v>
      </c>
    </row>
    <row r="8899" spans="1:21">
      <c r="A8899" s="54">
        <v>8897</v>
      </c>
      <c r="B8899" s="107">
        <v>53633</v>
      </c>
      <c r="C8899" s="107">
        <v>53633</v>
      </c>
      <c r="D8899" s="107">
        <v>265600.00000000006</v>
      </c>
      <c r="E8899" s="108">
        <v>3077230000</v>
      </c>
      <c r="F8899" s="107">
        <v>0</v>
      </c>
      <c r="G8899" s="110">
        <v>34.193444721567083</v>
      </c>
      <c r="H8899" s="110">
        <v>100</v>
      </c>
      <c r="I8899" s="110">
        <v>100</v>
      </c>
      <c r="J8899" s="110">
        <v>10.384105400410167</v>
      </c>
      <c r="K8899" s="110">
        <v>4.219915297247133</v>
      </c>
      <c r="L8899" s="110">
        <v>4.5200850589638755</v>
      </c>
      <c r="M8899" s="110">
        <v>8.5146196267531078</v>
      </c>
      <c r="N8899" s="110">
        <v>18.951309912210228</v>
      </c>
      <c r="O8899" s="110">
        <v>35.108388515326368</v>
      </c>
      <c r="P8899" s="110">
        <v>14.745064747652204</v>
      </c>
      <c r="Q8899" s="110">
        <v>9.5360761734346635</v>
      </c>
      <c r="R8899" s="110">
        <v>17.793212465510912</v>
      </c>
      <c r="S8899" s="110">
        <v>0</v>
      </c>
      <c r="T8899" s="110">
        <v>29.830518493256307</v>
      </c>
      <c r="U8899" s="110">
        <v>29.830518493256299</v>
      </c>
    </row>
    <row r="8900" spans="1:21">
      <c r="A8900" s="54">
        <v>8898</v>
      </c>
      <c r="B8900" s="107">
        <v>53634</v>
      </c>
      <c r="C8900" s="107">
        <v>53634</v>
      </c>
      <c r="D8900" s="107">
        <v>57680</v>
      </c>
      <c r="E8900" s="108">
        <v>3077230000</v>
      </c>
      <c r="F8900" s="107">
        <v>1</v>
      </c>
      <c r="G8900" s="110">
        <v>-99999</v>
      </c>
      <c r="H8900" s="110">
        <v>-99999</v>
      </c>
      <c r="I8900" s="110">
        <v>-99999</v>
      </c>
      <c r="J8900" s="110">
        <v>-99999</v>
      </c>
      <c r="K8900" s="110">
        <v>-99999</v>
      </c>
      <c r="L8900" s="110">
        <v>-99999</v>
      </c>
      <c r="M8900" s="110">
        <v>-99999</v>
      </c>
      <c r="N8900" s="110">
        <v>-99999</v>
      </c>
      <c r="O8900" s="110">
        <v>-99999</v>
      </c>
      <c r="P8900" s="110">
        <v>-99999</v>
      </c>
      <c r="Q8900" s="110">
        <v>-99999</v>
      </c>
      <c r="R8900" s="110">
        <v>-99999</v>
      </c>
      <c r="S8900" s="110">
        <v>0</v>
      </c>
      <c r="T8900" s="110">
        <v>0</v>
      </c>
      <c r="U8900" s="110">
        <v>0</v>
      </c>
    </row>
    <row r="8901" spans="1:21">
      <c r="A8901" s="54">
        <v>8899</v>
      </c>
      <c r="B8901" s="107">
        <v>53635</v>
      </c>
      <c r="C8901" s="107">
        <v>53635</v>
      </c>
      <c r="D8901" s="107">
        <v>17739188.999999996</v>
      </c>
      <c r="E8901" s="108">
        <v>3077230000</v>
      </c>
      <c r="F8901" s="107">
        <v>0</v>
      </c>
      <c r="G8901" s="110">
        <v>0.21224859306382535</v>
      </c>
      <c r="H8901" s="110">
        <v>0.25252272235934103</v>
      </c>
      <c r="I8901" s="110">
        <v>0.22212326980862857</v>
      </c>
      <c r="J8901" s="110">
        <v>0.21265429946198633</v>
      </c>
      <c r="K8901" s="110">
        <v>0.24578092840638358</v>
      </c>
      <c r="L8901" s="110">
        <v>0.50199923547235836</v>
      </c>
      <c r="M8901" s="110">
        <v>0.45857784573855276</v>
      </c>
      <c r="N8901" s="110">
        <v>0.3371178091516398</v>
      </c>
      <c r="O8901" s="110">
        <v>0.26050109094772117</v>
      </c>
      <c r="P8901" s="110">
        <v>0.18454554683417093</v>
      </c>
      <c r="Q8901" s="110">
        <v>0.17615274758499591</v>
      </c>
      <c r="R8901" s="110">
        <v>0.18319147448379733</v>
      </c>
      <c r="S8901" s="110">
        <v>0.25773139970069187</v>
      </c>
      <c r="T8901" s="110">
        <v>0.27061796360945006</v>
      </c>
      <c r="U8901" s="110">
        <v>0.25813342802483102</v>
      </c>
    </row>
    <row r="8902" spans="1:21">
      <c r="A8902" s="54">
        <v>8900</v>
      </c>
      <c r="B8902" s="107">
        <v>53644</v>
      </c>
      <c r="C8902" s="107">
        <v>53644</v>
      </c>
      <c r="D8902" s="107">
        <v>6558939.0000000009</v>
      </c>
      <c r="E8902" s="108">
        <v>6154460000</v>
      </c>
      <c r="F8902" s="107">
        <v>0</v>
      </c>
      <c r="G8902" s="110">
        <v>0.28137456683650292</v>
      </c>
      <c r="H8902" s="110">
        <v>0.42564961201139095</v>
      </c>
      <c r="I8902" s="110">
        <v>0.39738791226809739</v>
      </c>
      <c r="J8902" s="110">
        <v>0.39521563711072688</v>
      </c>
      <c r="K8902" s="110">
        <v>0.38615683103360776</v>
      </c>
      <c r="L8902" s="110">
        <v>0.46990583879921127</v>
      </c>
      <c r="M8902" s="110">
        <v>0.53106707529752073</v>
      </c>
      <c r="N8902" s="110">
        <v>0.59155863388295538</v>
      </c>
      <c r="O8902" s="110">
        <v>0.55671951546750842</v>
      </c>
      <c r="P8902" s="110">
        <v>0.51032879174591184</v>
      </c>
      <c r="Q8902" s="110">
        <v>0.40417989581554975</v>
      </c>
      <c r="R8902" s="110">
        <v>0.3040692736275532</v>
      </c>
      <c r="S8902" s="110">
        <v>0.42658463925124901</v>
      </c>
      <c r="T8902" s="110">
        <v>0.43780113199137799</v>
      </c>
      <c r="U8902" s="110">
        <v>0.42949241249753384</v>
      </c>
    </row>
    <row r="8903" spans="1:21">
      <c r="A8903" s="54">
        <v>8901</v>
      </c>
      <c r="B8903" s="107">
        <v>53645</v>
      </c>
      <c r="C8903" s="107">
        <v>53645</v>
      </c>
      <c r="D8903" s="107">
        <v>1083582.0000000002</v>
      </c>
      <c r="E8903" s="108">
        <v>3077230000</v>
      </c>
      <c r="F8903" s="107">
        <v>0</v>
      </c>
      <c r="G8903" s="110">
        <v>1.6519429688158522</v>
      </c>
      <c r="H8903" s="110">
        <v>2.6547684353458894</v>
      </c>
      <c r="I8903" s="110">
        <v>3.118146239955526</v>
      </c>
      <c r="J8903" s="110">
        <v>3.5047085736322279</v>
      </c>
      <c r="K8903" s="110">
        <v>3.2150342139038735</v>
      </c>
      <c r="L8903" s="110">
        <v>4.0780989677879882</v>
      </c>
      <c r="M8903" s="110">
        <v>4.966502482114314</v>
      </c>
      <c r="N8903" s="110">
        <v>5.034079186152721</v>
      </c>
      <c r="O8903" s="110">
        <v>5.0711718400507433</v>
      </c>
      <c r="P8903" s="110">
        <v>3.1997678297317078</v>
      </c>
      <c r="Q8903" s="110">
        <v>2.07605513688108</v>
      </c>
      <c r="R8903" s="110">
        <v>1.6624907700681726</v>
      </c>
      <c r="S8903" s="110">
        <v>3.8288144635452106</v>
      </c>
      <c r="T8903" s="110">
        <v>3.3527305537033416</v>
      </c>
      <c r="U8903" s="110">
        <v>3.6282781398360724</v>
      </c>
    </row>
    <row r="8904" spans="1:21">
      <c r="A8904" s="54">
        <v>8902</v>
      </c>
      <c r="B8904" s="107">
        <v>53646</v>
      </c>
      <c r="C8904" s="107">
        <v>53646</v>
      </c>
      <c r="D8904" s="107">
        <v>19140213.000000004</v>
      </c>
      <c r="E8904" s="108">
        <v>9231460000</v>
      </c>
      <c r="F8904" s="107">
        <v>0</v>
      </c>
      <c r="G8904" s="110">
        <v>0.11254237672027011</v>
      </c>
      <c r="H8904" s="110">
        <v>0.16472549806156328</v>
      </c>
      <c r="I8904" s="110">
        <v>0.18339252984752022</v>
      </c>
      <c r="J8904" s="110">
        <v>0.18169502227686721</v>
      </c>
      <c r="K8904" s="110">
        <v>0.18992905286830586</v>
      </c>
      <c r="L8904" s="110">
        <v>0.24304620865916585</v>
      </c>
      <c r="M8904" s="110">
        <v>0.29603867643743903</v>
      </c>
      <c r="N8904" s="110">
        <v>0.30163003699233853</v>
      </c>
      <c r="O8904" s="110">
        <v>0.28782978076127991</v>
      </c>
      <c r="P8904" s="110">
        <v>0.19082770178592859</v>
      </c>
      <c r="Q8904" s="110">
        <v>0.15631839847713019</v>
      </c>
      <c r="R8904" s="110">
        <v>0.12591722426881272</v>
      </c>
      <c r="S8904" s="110">
        <v>0.22233346065682671</v>
      </c>
      <c r="T8904" s="110">
        <v>0.20282437559638514</v>
      </c>
      <c r="U8904" s="110">
        <v>0.21901452010189632</v>
      </c>
    </row>
    <row r="8905" spans="1:21">
      <c r="A8905" s="54">
        <v>8903</v>
      </c>
      <c r="B8905" s="107">
        <v>53663</v>
      </c>
      <c r="C8905" s="107">
        <v>53663</v>
      </c>
      <c r="D8905" s="107">
        <v>599003</v>
      </c>
      <c r="E8905" s="108">
        <v>3077230000</v>
      </c>
      <c r="F8905" s="107">
        <v>0</v>
      </c>
      <c r="G8905" s="110">
        <v>22.545202652064717</v>
      </c>
      <c r="H8905" s="110">
        <v>22.917441835955827</v>
      </c>
      <c r="I8905" s="110">
        <v>21.536339308014284</v>
      </c>
      <c r="J8905" s="110">
        <v>22.286401093475153</v>
      </c>
      <c r="K8905" s="110">
        <v>20.902823600592413</v>
      </c>
      <c r="L8905" s="110">
        <v>20.855970653690875</v>
      </c>
      <c r="M8905" s="110">
        <v>20.412191820794625</v>
      </c>
      <c r="N8905" s="110">
        <v>22.286221258375431</v>
      </c>
      <c r="O8905" s="110">
        <v>25.587853714823261</v>
      </c>
      <c r="P8905" s="110">
        <v>33.112233029301919</v>
      </c>
      <c r="Q8905" s="110">
        <v>30.981163918360711</v>
      </c>
      <c r="R8905" s="110">
        <v>25.623775918686139</v>
      </c>
      <c r="S8905" s="110">
        <v>0</v>
      </c>
      <c r="T8905" s="110">
        <v>24.087301567011281</v>
      </c>
      <c r="U8905" s="110">
        <v>24.087301567011277</v>
      </c>
    </row>
    <row r="8906" spans="1:21">
      <c r="A8906" s="54">
        <v>8904</v>
      </c>
      <c r="B8906" s="107">
        <v>53664</v>
      </c>
      <c r="C8906" s="107">
        <v>53664</v>
      </c>
      <c r="D8906" s="107">
        <v>6217955</v>
      </c>
      <c r="E8906" s="108">
        <v>3077230000</v>
      </c>
      <c r="F8906" s="107">
        <v>0</v>
      </c>
      <c r="G8906" s="110">
        <v>1.1632987835660908</v>
      </c>
      <c r="H8906" s="110">
        <v>1.5224178697577628</v>
      </c>
      <c r="I8906" s="110">
        <v>1.5685356808165825</v>
      </c>
      <c r="J8906" s="110">
        <v>1.6050909344247732</v>
      </c>
      <c r="K8906" s="110">
        <v>1.7338941584532064</v>
      </c>
      <c r="L8906" s="110">
        <v>1.7728622289048896</v>
      </c>
      <c r="M8906" s="110">
        <v>2.1199505266049896</v>
      </c>
      <c r="N8906" s="110">
        <v>2.7875199082161695</v>
      </c>
      <c r="O8906" s="110">
        <v>3.1322504886749769</v>
      </c>
      <c r="P8906" s="110">
        <v>3.0205062595843581</v>
      </c>
      <c r="Q8906" s="110">
        <v>2.8632667591589573</v>
      </c>
      <c r="R8906" s="110">
        <v>1.935352957726346</v>
      </c>
      <c r="S8906" s="110">
        <v>1.943566158191961</v>
      </c>
      <c r="T8906" s="110">
        <v>2.1020788796574252</v>
      </c>
      <c r="U8906" s="110">
        <v>1.9488167707609865</v>
      </c>
    </row>
    <row r="8907" spans="1:21">
      <c r="A8907" s="54">
        <v>8905</v>
      </c>
      <c r="B8907" s="107">
        <v>53665</v>
      </c>
      <c r="C8907" s="107">
        <v>53665</v>
      </c>
      <c r="D8907" s="107">
        <v>6277180</v>
      </c>
      <c r="E8907" s="108">
        <v>3077230000</v>
      </c>
      <c r="F8907" s="107">
        <v>0</v>
      </c>
      <c r="G8907" s="110">
        <v>0.75746397060463599</v>
      </c>
      <c r="H8907" s="110">
        <v>0.9519343680808755</v>
      </c>
      <c r="I8907" s="110">
        <v>0.92146188105764271</v>
      </c>
      <c r="J8907" s="110">
        <v>0.96865323384627833</v>
      </c>
      <c r="K8907" s="110">
        <v>0.87071210365610829</v>
      </c>
      <c r="L8907" s="110">
        <v>0.79214995209471883</v>
      </c>
      <c r="M8907" s="110">
        <v>0.8005493277770358</v>
      </c>
      <c r="N8907" s="110">
        <v>0.97111268785994742</v>
      </c>
      <c r="O8907" s="110">
        <v>1.1484488323197872</v>
      </c>
      <c r="P8907" s="110">
        <v>1.1496566041396052</v>
      </c>
      <c r="Q8907" s="110">
        <v>1.2797760190213512</v>
      </c>
      <c r="R8907" s="110">
        <v>1.0498151673427127</v>
      </c>
      <c r="S8907" s="110">
        <v>0.92654163179563986</v>
      </c>
      <c r="T8907" s="110">
        <v>0.97181117898339153</v>
      </c>
      <c r="U8907" s="110">
        <v>0.92851827562463662</v>
      </c>
    </row>
    <row r="8908" spans="1:21">
      <c r="A8908" s="54">
        <v>8906</v>
      </c>
      <c r="B8908" s="107">
        <v>53666</v>
      </c>
      <c r="C8908" s="107">
        <v>53666</v>
      </c>
      <c r="D8908" s="107">
        <v>4187002.0000000009</v>
      </c>
      <c r="E8908" s="108">
        <v>3077230000</v>
      </c>
      <c r="F8908" s="107">
        <v>0</v>
      </c>
      <c r="G8908" s="110">
        <v>2.2729488935280271</v>
      </c>
      <c r="H8908" s="110">
        <v>2.3947170998576319</v>
      </c>
      <c r="I8908" s="110">
        <v>1.9514277602790751</v>
      </c>
      <c r="J8908" s="110">
        <v>1.7790954716620035</v>
      </c>
      <c r="K8908" s="110">
        <v>1.8293404852037958</v>
      </c>
      <c r="L8908" s="110">
        <v>2.1405756575153734</v>
      </c>
      <c r="M8908" s="110">
        <v>2.2261202459982279</v>
      </c>
      <c r="N8908" s="110">
        <v>2.8330672417958467</v>
      </c>
      <c r="O8908" s="110">
        <v>3.5598770348284221</v>
      </c>
      <c r="P8908" s="110">
        <v>3.3777150455912528</v>
      </c>
      <c r="Q8908" s="110">
        <v>3.0757747594118836</v>
      </c>
      <c r="R8908" s="110">
        <v>2.7215705289753305</v>
      </c>
      <c r="S8908" s="110">
        <v>2.3138414405702905</v>
      </c>
      <c r="T8908" s="110">
        <v>2.5135191853872394</v>
      </c>
      <c r="U8908" s="110">
        <v>2.3192080337321745</v>
      </c>
    </row>
    <row r="8909" spans="1:21">
      <c r="A8909" s="54">
        <v>8907</v>
      </c>
      <c r="B8909" s="107">
        <v>53667</v>
      </c>
      <c r="C8909" s="107">
        <v>53667</v>
      </c>
      <c r="D8909" s="107">
        <v>1182198</v>
      </c>
      <c r="E8909" s="108">
        <v>3077230000</v>
      </c>
      <c r="F8909" s="107">
        <v>0</v>
      </c>
      <c r="G8909" s="110">
        <v>1.5441724940841144</v>
      </c>
      <c r="H8909" s="110">
        <v>1.542890877705098</v>
      </c>
      <c r="I8909" s="110">
        <v>1.2315129142743442</v>
      </c>
      <c r="J8909" s="110">
        <v>1.2676580017691819</v>
      </c>
      <c r="K8909" s="110">
        <v>1.4109140025673876</v>
      </c>
      <c r="L8909" s="110">
        <v>1.5656089089120178</v>
      </c>
      <c r="M8909" s="110">
        <v>1.6390063642383339</v>
      </c>
      <c r="N8909" s="110">
        <v>2.1498098465541773</v>
      </c>
      <c r="O8909" s="110">
        <v>3.2857728734076606</v>
      </c>
      <c r="P8909" s="110">
        <v>3.0553234916027261</v>
      </c>
      <c r="Q8909" s="110">
        <v>2.4284196457360161</v>
      </c>
      <c r="R8909" s="110">
        <v>2.2804315061658951</v>
      </c>
      <c r="S8909" s="110">
        <v>1.7095616433636713</v>
      </c>
      <c r="T8909" s="110">
        <v>1.9501267439180794</v>
      </c>
      <c r="U8909" s="110">
        <v>1.7545674573555905</v>
      </c>
    </row>
    <row r="8910" spans="1:21">
      <c r="A8910" s="54">
        <v>8908</v>
      </c>
      <c r="B8910" s="107">
        <v>53668</v>
      </c>
      <c r="C8910" s="107">
        <v>53668</v>
      </c>
      <c r="D8910" s="107">
        <v>8180661.0000000009</v>
      </c>
      <c r="E8910" s="108">
        <v>6154230000</v>
      </c>
      <c r="F8910" s="107">
        <v>0</v>
      </c>
      <c r="G8910" s="110">
        <v>0.47183902224178892</v>
      </c>
      <c r="H8910" s="110">
        <v>0.476576245398457</v>
      </c>
      <c r="I8910" s="110">
        <v>0.43045835277890948</v>
      </c>
      <c r="J8910" s="110">
        <v>0.46285570390911046</v>
      </c>
      <c r="K8910" s="110">
        <v>0.44970025911154576</v>
      </c>
      <c r="L8910" s="110">
        <v>0.41752038131621916</v>
      </c>
      <c r="M8910" s="110">
        <v>0.44358428110714526</v>
      </c>
      <c r="N8910" s="110">
        <v>0.71804042933953427</v>
      </c>
      <c r="O8910" s="110">
        <v>0.89404900228204476</v>
      </c>
      <c r="P8910" s="110">
        <v>0.72226651226132743</v>
      </c>
      <c r="Q8910" s="110">
        <v>0.66983142679774565</v>
      </c>
      <c r="R8910" s="110">
        <v>0.73400671447444688</v>
      </c>
      <c r="S8910" s="110">
        <v>0.57800237809547061</v>
      </c>
      <c r="T8910" s="110">
        <v>0.5742273609181896</v>
      </c>
      <c r="U8910" s="110">
        <v>0.57730887348868332</v>
      </c>
    </row>
    <row r="8911" spans="1:21">
      <c r="A8911" s="54">
        <v>8909</v>
      </c>
      <c r="B8911" s="107">
        <v>53669</v>
      </c>
      <c r="C8911" s="107">
        <v>53669</v>
      </c>
      <c r="D8911" s="107">
        <v>132639.99999999997</v>
      </c>
      <c r="E8911" s="108">
        <v>3077230000</v>
      </c>
      <c r="F8911" s="107">
        <v>0</v>
      </c>
      <c r="G8911" s="110">
        <v>5.5450124961944764</v>
      </c>
      <c r="H8911" s="110">
        <v>5.8545026726249265</v>
      </c>
      <c r="I8911" s="110">
        <v>5.2642839929097986</v>
      </c>
      <c r="J8911" s="110">
        <v>5.1137586133683666</v>
      </c>
      <c r="K8911" s="110">
        <v>4.1587967840323055</v>
      </c>
      <c r="L8911" s="110">
        <v>3.4397834121309141</v>
      </c>
      <c r="M8911" s="110">
        <v>3.4417602991493799</v>
      </c>
      <c r="N8911" s="110">
        <v>4.9164632218980504</v>
      </c>
      <c r="O8911" s="110">
        <v>5.8296212397591347</v>
      </c>
      <c r="P8911" s="110">
        <v>6.3047239503455383</v>
      </c>
      <c r="Q8911" s="110">
        <v>5.8324918236989332</v>
      </c>
      <c r="R8911" s="110">
        <v>6.0105128920830415</v>
      </c>
      <c r="S8911" s="110">
        <v>0</v>
      </c>
      <c r="T8911" s="110">
        <v>5.1426426165162384</v>
      </c>
      <c r="U8911" s="110">
        <v>5.1426426165162393</v>
      </c>
    </row>
    <row r="8912" spans="1:21">
      <c r="A8912" s="54">
        <v>8910</v>
      </c>
      <c r="B8912" s="107">
        <v>53670</v>
      </c>
      <c r="C8912" s="107">
        <v>53670</v>
      </c>
      <c r="D8912" s="107">
        <v>20113</v>
      </c>
      <c r="E8912" s="108">
        <v>3077230000</v>
      </c>
      <c r="F8912" s="107">
        <v>0</v>
      </c>
      <c r="G8912" s="110">
        <v>12.435733088006556</v>
      </c>
      <c r="H8912" s="110">
        <v>14.370131909316809</v>
      </c>
      <c r="I8912" s="110">
        <v>13.460232727285833</v>
      </c>
      <c r="J8912" s="110">
        <v>13.760684350662748</v>
      </c>
      <c r="K8912" s="110">
        <v>12.926476619242662</v>
      </c>
      <c r="L8912" s="110">
        <v>13.82237031747351</v>
      </c>
      <c r="M8912" s="110">
        <v>16.454827902847292</v>
      </c>
      <c r="N8912" s="110">
        <v>26.544826139045497</v>
      </c>
      <c r="O8912" s="110">
        <v>35.782735028346451</v>
      </c>
      <c r="P8912" s="110">
        <v>30.819191421781763</v>
      </c>
      <c r="Q8912" s="110">
        <v>20.995959877852624</v>
      </c>
      <c r="R8912" s="110">
        <v>15.410887491032312</v>
      </c>
      <c r="S8912" s="110">
        <v>0</v>
      </c>
      <c r="T8912" s="110">
        <v>18.898671406074502</v>
      </c>
      <c r="U8912" s="110">
        <v>18.898671406074506</v>
      </c>
    </row>
    <row r="8913" spans="1:21">
      <c r="A8913" s="54">
        <v>8911</v>
      </c>
      <c r="B8913" s="107">
        <v>53671</v>
      </c>
      <c r="C8913" s="107">
        <v>53671</v>
      </c>
      <c r="D8913" s="107">
        <v>410647.00000000006</v>
      </c>
      <c r="E8913" s="108">
        <v>3077230000</v>
      </c>
      <c r="F8913" s="107">
        <v>0</v>
      </c>
      <c r="G8913" s="110">
        <v>1.0974407489366325</v>
      </c>
      <c r="H8913" s="110">
        <v>1.3330385263008602</v>
      </c>
      <c r="I8913" s="110">
        <v>1.1599358682048799</v>
      </c>
      <c r="J8913" s="110">
        <v>1.0816662787276139</v>
      </c>
      <c r="K8913" s="110">
        <v>1.0275844746272411</v>
      </c>
      <c r="L8913" s="110">
        <v>1.0373394150664739</v>
      </c>
      <c r="M8913" s="110">
        <v>1.2164016740206554</v>
      </c>
      <c r="N8913" s="110">
        <v>2.0113356639241173</v>
      </c>
      <c r="O8913" s="110">
        <v>2.6345356905728119</v>
      </c>
      <c r="P8913" s="110">
        <v>2.1210492682158621</v>
      </c>
      <c r="Q8913" s="110">
        <v>1.3141230684252123</v>
      </c>
      <c r="R8913" s="110">
        <v>1.1420900641606977</v>
      </c>
      <c r="S8913" s="110">
        <v>1.2452049458555472</v>
      </c>
      <c r="T8913" s="110">
        <v>1.4313783950985881</v>
      </c>
      <c r="U8913" s="110">
        <v>1.429020437754414</v>
      </c>
    </row>
    <row r="8914" spans="1:21">
      <c r="A8914" s="54">
        <v>8912</v>
      </c>
      <c r="B8914" s="107">
        <v>53672</v>
      </c>
      <c r="C8914" s="107">
        <v>53672</v>
      </c>
      <c r="D8914" s="107">
        <v>1297790</v>
      </c>
      <c r="E8914" s="108">
        <v>3077230000</v>
      </c>
      <c r="F8914" s="107">
        <v>0</v>
      </c>
      <c r="G8914" s="110">
        <v>0.7043384417139974</v>
      </c>
      <c r="H8914" s="110">
        <v>0.81901679080204404</v>
      </c>
      <c r="I8914" s="110">
        <v>0.73144060625062191</v>
      </c>
      <c r="J8914" s="110">
        <v>0.63404806816459591</v>
      </c>
      <c r="K8914" s="110">
        <v>0.6195471279147321</v>
      </c>
      <c r="L8914" s="110">
        <v>0.64896729417578591</v>
      </c>
      <c r="M8914" s="110">
        <v>0.81447775197247629</v>
      </c>
      <c r="N8914" s="110">
        <v>1.2770381703486458</v>
      </c>
      <c r="O8914" s="110">
        <v>1.6315221619178493</v>
      </c>
      <c r="P8914" s="110">
        <v>1.4615058692330074</v>
      </c>
      <c r="Q8914" s="110">
        <v>0.85925590533942031</v>
      </c>
      <c r="R8914" s="110">
        <v>0.75919172822023762</v>
      </c>
      <c r="S8914" s="110">
        <v>0.82212809152005273</v>
      </c>
      <c r="T8914" s="110">
        <v>0.91336249300445116</v>
      </c>
      <c r="U8914" s="110">
        <v>0.85720200667904978</v>
      </c>
    </row>
    <row r="8915" spans="1:21">
      <c r="A8915" s="54">
        <v>8913</v>
      </c>
      <c r="B8915" s="107">
        <v>53673</v>
      </c>
      <c r="C8915" s="107">
        <v>53673</v>
      </c>
      <c r="D8915" s="107">
        <v>757674</v>
      </c>
      <c r="E8915" s="108">
        <v>3077230000</v>
      </c>
      <c r="F8915" s="107">
        <v>0</v>
      </c>
      <c r="G8915" s="110">
        <v>0.87008914774161872</v>
      </c>
      <c r="H8915" s="110">
        <v>0.93632525764633712</v>
      </c>
      <c r="I8915" s="110">
        <v>0.83314791080681239</v>
      </c>
      <c r="J8915" s="110">
        <v>0.71220984341007898</v>
      </c>
      <c r="K8915" s="110">
        <v>0.69014120736138618</v>
      </c>
      <c r="L8915" s="110">
        <v>0.77463693064821959</v>
      </c>
      <c r="M8915" s="110">
        <v>1.0131373173463494</v>
      </c>
      <c r="N8915" s="110">
        <v>1.4327743505380841</v>
      </c>
      <c r="O8915" s="110">
        <v>1.9112496382683057</v>
      </c>
      <c r="P8915" s="110">
        <v>1.8758406262073624</v>
      </c>
      <c r="Q8915" s="110">
        <v>1.1780782366236213</v>
      </c>
      <c r="R8915" s="110">
        <v>1.0104429940155406</v>
      </c>
      <c r="S8915" s="110">
        <v>1.0024254543875526</v>
      </c>
      <c r="T8915" s="110">
        <v>1.1031727883844764</v>
      </c>
      <c r="U8915" s="110">
        <v>1.0374882455734489</v>
      </c>
    </row>
    <row r="8916" spans="1:21">
      <c r="A8916" s="54">
        <v>8914</v>
      </c>
      <c r="B8916" s="107">
        <v>53674</v>
      </c>
      <c r="C8916" s="107">
        <v>53674</v>
      </c>
      <c r="D8916" s="107">
        <v>122985</v>
      </c>
      <c r="E8916" s="108">
        <v>3077230000</v>
      </c>
      <c r="F8916" s="107">
        <v>0</v>
      </c>
      <c r="G8916" s="110">
        <v>7.9854687598867651</v>
      </c>
      <c r="H8916" s="110">
        <v>8.6885563610672989</v>
      </c>
      <c r="I8916" s="110">
        <v>8.4797614808867756</v>
      </c>
      <c r="J8916" s="110">
        <v>9.4981911799284493</v>
      </c>
      <c r="K8916" s="110">
        <v>8.4852535787839845</v>
      </c>
      <c r="L8916" s="110">
        <v>9.2929393107204508</v>
      </c>
      <c r="M8916" s="110">
        <v>9.2052251457833947</v>
      </c>
      <c r="N8916" s="110">
        <v>10.299912220923485</v>
      </c>
      <c r="O8916" s="110">
        <v>15.27010933670652</v>
      </c>
      <c r="P8916" s="110">
        <v>14.559687579643949</v>
      </c>
      <c r="Q8916" s="110">
        <v>12.577422982267706</v>
      </c>
      <c r="R8916" s="110">
        <v>9.0875041209178207</v>
      </c>
      <c r="S8916" s="110">
        <v>0</v>
      </c>
      <c r="T8916" s="110">
        <v>10.285836004793049</v>
      </c>
      <c r="U8916" s="110">
        <v>10.285836004793047</v>
      </c>
    </row>
    <row r="8917" spans="1:21">
      <c r="A8917" s="54">
        <v>8915</v>
      </c>
      <c r="B8917" s="107">
        <v>53675</v>
      </c>
      <c r="C8917" s="107">
        <v>53675</v>
      </c>
      <c r="D8917" s="107">
        <v>201922.00000000003</v>
      </c>
      <c r="E8917" s="108">
        <v>3077230000</v>
      </c>
      <c r="F8917" s="107">
        <v>0</v>
      </c>
      <c r="G8917" s="110">
        <v>0.52229494199625137</v>
      </c>
      <c r="H8917" s="110">
        <v>0.51934635584181077</v>
      </c>
      <c r="I8917" s="110">
        <v>0.54126716123165064</v>
      </c>
      <c r="J8917" s="110">
        <v>0.60763526691719005</v>
      </c>
      <c r="K8917" s="110">
        <v>0.59613061584098093</v>
      </c>
      <c r="L8917" s="110">
        <v>0.59692589164283094</v>
      </c>
      <c r="M8917" s="110">
        <v>0.56159005802058093</v>
      </c>
      <c r="N8917" s="110">
        <v>0.64425151077022014</v>
      </c>
      <c r="O8917" s="110">
        <v>0.82558727567059287</v>
      </c>
      <c r="P8917" s="110">
        <v>0.94581804876255804</v>
      </c>
      <c r="Q8917" s="110">
        <v>0.89989427189671356</v>
      </c>
      <c r="R8917" s="110">
        <v>0.63062245242113502</v>
      </c>
      <c r="S8917" s="110">
        <v>0</v>
      </c>
      <c r="T8917" s="110">
        <v>0.65761365425104301</v>
      </c>
      <c r="U8917" s="110">
        <v>0.65761365425104279</v>
      </c>
    </row>
    <row r="8918" spans="1:21">
      <c r="A8918" s="54">
        <v>8916</v>
      </c>
      <c r="B8918" s="107">
        <v>53676</v>
      </c>
      <c r="C8918" s="107">
        <v>53676</v>
      </c>
      <c r="D8918" s="107">
        <v>22320.999999999996</v>
      </c>
      <c r="E8918" s="108">
        <v>3077230000</v>
      </c>
      <c r="F8918" s="107">
        <v>0</v>
      </c>
      <c r="G8918" s="110">
        <v>1.3903432302361822</v>
      </c>
      <c r="H8918" s="110">
        <v>1.458340997708955</v>
      </c>
      <c r="I8918" s="110">
        <v>1.7967900310710248</v>
      </c>
      <c r="J8918" s="110">
        <v>2.2324621035663794</v>
      </c>
      <c r="K8918" s="110">
        <v>1.9175133598911158</v>
      </c>
      <c r="L8918" s="110">
        <v>1.7881669194979233</v>
      </c>
      <c r="M8918" s="110">
        <v>1.5550162775062812</v>
      </c>
      <c r="N8918" s="110">
        <v>1.9334954252971597</v>
      </c>
      <c r="O8918" s="110">
        <v>2.5109531985447715</v>
      </c>
      <c r="P8918" s="110">
        <v>3.040571754328107</v>
      </c>
      <c r="Q8918" s="110">
        <v>3.1013490216579873</v>
      </c>
      <c r="R8918" s="110">
        <v>1.708027319201503</v>
      </c>
      <c r="S8918" s="110">
        <v>0</v>
      </c>
      <c r="T8918" s="110">
        <v>2.0360858032089491</v>
      </c>
      <c r="U8918" s="110">
        <v>2.0360858032089495</v>
      </c>
    </row>
    <row r="8919" spans="1:21">
      <c r="A8919" s="54">
        <v>8917</v>
      </c>
      <c r="B8919" s="107">
        <v>53677</v>
      </c>
      <c r="C8919" s="107">
        <v>53677</v>
      </c>
      <c r="D8919" s="107">
        <v>19460</v>
      </c>
      <c r="E8919" s="108">
        <v>3077230000</v>
      </c>
      <c r="F8919" s="107">
        <v>0</v>
      </c>
      <c r="G8919" s="110">
        <v>2.2977214271699258</v>
      </c>
      <c r="H8919" s="110">
        <v>2.4649267793616128</v>
      </c>
      <c r="I8919" s="110">
        <v>3.0912975950436157</v>
      </c>
      <c r="J8919" s="110">
        <v>3.857396806032209</v>
      </c>
      <c r="K8919" s="110">
        <v>3.2617918460830215</v>
      </c>
      <c r="L8919" s="110">
        <v>3.0045310224928499</v>
      </c>
      <c r="M8919" s="110">
        <v>2.4567119244452718</v>
      </c>
      <c r="N8919" s="110">
        <v>3.110389153929717</v>
      </c>
      <c r="O8919" s="110">
        <v>3.7539596955430188</v>
      </c>
      <c r="P8919" s="110">
        <v>4.7915579861941904</v>
      </c>
      <c r="Q8919" s="110">
        <v>5.2476415539476022</v>
      </c>
      <c r="R8919" s="110">
        <v>2.7305386917542278</v>
      </c>
      <c r="S8919" s="110">
        <v>0</v>
      </c>
      <c r="T8919" s="110">
        <v>3.3390387068331049</v>
      </c>
      <c r="U8919" s="110">
        <v>3.3390387068331053</v>
      </c>
    </row>
    <row r="8920" spans="1:21">
      <c r="A8920" s="54">
        <v>8918</v>
      </c>
      <c r="B8920" s="107">
        <v>53678</v>
      </c>
      <c r="C8920" s="107">
        <v>53678</v>
      </c>
      <c r="D8920" s="107">
        <v>0</v>
      </c>
      <c r="E8920" s="108">
        <v>3077230000</v>
      </c>
      <c r="F8920" s="107">
        <v>0</v>
      </c>
      <c r="G8920" s="110">
        <v>50.866918380746419</v>
      </c>
      <c r="H8920" s="110">
        <v>33.085798172097178</v>
      </c>
      <c r="I8920" s="110">
        <v>16.542899086048589</v>
      </c>
      <c r="J8920" s="110">
        <v>13.018542324238238</v>
      </c>
      <c r="K8920" s="110">
        <v>16.902783361501676</v>
      </c>
      <c r="L8920" s="110">
        <v>21.463909031492381</v>
      </c>
      <c r="M8920" s="110">
        <v>26.839727237452546</v>
      </c>
      <c r="N8920" s="110">
        <v>32.545147079735202</v>
      </c>
      <c r="O8920" s="110">
        <v>36.359430545655449</v>
      </c>
      <c r="P8920" s="110">
        <v>44.569918036191169</v>
      </c>
      <c r="Q8920" s="110">
        <v>60.312540125173136</v>
      </c>
      <c r="R8920" s="110">
        <v>54.968401175615206</v>
      </c>
      <c r="S8920" s="110">
        <v>0</v>
      </c>
      <c r="T8920" s="110">
        <v>0</v>
      </c>
      <c r="U8920" s="110">
        <v>0</v>
      </c>
    </row>
    <row r="8921" spans="1:21">
      <c r="A8921" s="54">
        <v>8919</v>
      </c>
      <c r="B8921" s="107">
        <v>53679</v>
      </c>
      <c r="C8921" s="107">
        <v>53679</v>
      </c>
      <c r="D8921" s="107">
        <v>0</v>
      </c>
      <c r="E8921" s="108">
        <v>3077230000</v>
      </c>
      <c r="F8921" s="107">
        <v>0</v>
      </c>
      <c r="G8921" s="110">
        <v>6.1306630569525904</v>
      </c>
      <c r="H8921" s="110">
        <v>1.7052381468654139</v>
      </c>
      <c r="I8921" s="110">
        <v>1.5567445728597176</v>
      </c>
      <c r="J8921" s="110">
        <v>2.2413160074069358</v>
      </c>
      <c r="K8921" s="110">
        <v>5.9732708080693575</v>
      </c>
      <c r="L8921" s="110">
        <v>12.694316504518261</v>
      </c>
      <c r="M8921" s="110">
        <v>19.413694510316905</v>
      </c>
      <c r="N8921" s="110">
        <v>30.107740536952186</v>
      </c>
      <c r="O8921" s="110">
        <v>41.342919026589527</v>
      </c>
      <c r="P8921" s="110">
        <v>61.540772963259251</v>
      </c>
      <c r="Q8921" s="110">
        <v>100</v>
      </c>
      <c r="R8921" s="110">
        <v>53.74542212276279</v>
      </c>
      <c r="S8921" s="110">
        <v>0</v>
      </c>
      <c r="T8921" s="110">
        <v>0</v>
      </c>
      <c r="U8921" s="110">
        <v>0</v>
      </c>
    </row>
    <row r="8922" spans="1:21">
      <c r="A8922" s="54">
        <v>8920</v>
      </c>
      <c r="B8922" s="107">
        <v>53680</v>
      </c>
      <c r="C8922" s="107">
        <v>53680</v>
      </c>
      <c r="D8922" s="107">
        <v>0</v>
      </c>
      <c r="E8922" s="108">
        <v>3077230000</v>
      </c>
      <c r="F8922" s="107">
        <v>0</v>
      </c>
      <c r="G8922" s="110">
        <v>62.569611526464506</v>
      </c>
      <c r="H8922" s="110">
        <v>13.767347997083849</v>
      </c>
      <c r="I8922" s="110">
        <v>7.8490122919154324</v>
      </c>
      <c r="J8922" s="110">
        <v>8.3642407524182598</v>
      </c>
      <c r="K8922" s="110">
        <v>15.681655581450302</v>
      </c>
      <c r="L8922" s="110">
        <v>39.040255970381452</v>
      </c>
      <c r="M8922" s="110">
        <v>55.865430370369069</v>
      </c>
      <c r="N8922" s="110">
        <v>82.263110709736324</v>
      </c>
      <c r="O8922" s="110">
        <v>100</v>
      </c>
      <c r="P8922" s="110">
        <v>100</v>
      </c>
      <c r="Q8922" s="110">
        <v>100</v>
      </c>
      <c r="R8922" s="110">
        <v>100</v>
      </c>
      <c r="S8922" s="110">
        <v>0</v>
      </c>
      <c r="T8922" s="110">
        <v>0</v>
      </c>
      <c r="U8922" s="110">
        <v>0</v>
      </c>
    </row>
    <row r="8923" spans="1:21">
      <c r="A8923" s="54">
        <v>8921</v>
      </c>
      <c r="B8923" s="107">
        <v>53681</v>
      </c>
      <c r="C8923" s="107">
        <v>53681</v>
      </c>
      <c r="D8923" s="107">
        <v>8993776.0000000019</v>
      </c>
      <c r="E8923" s="108">
        <v>3077230000</v>
      </c>
      <c r="F8923" s="107">
        <v>0</v>
      </c>
      <c r="G8923" s="110">
        <v>1.1144057004212711</v>
      </c>
      <c r="H8923" s="110">
        <v>0.6491574850874805</v>
      </c>
      <c r="I8923" s="110">
        <v>0.59106395819711555</v>
      </c>
      <c r="J8923" s="110">
        <v>0.66516353508133153</v>
      </c>
      <c r="K8923" s="110">
        <v>0.85287705834045457</v>
      </c>
      <c r="L8923" s="110">
        <v>1.3963057386115856</v>
      </c>
      <c r="M8923" s="110">
        <v>2.1451907130106704</v>
      </c>
      <c r="N8923" s="110">
        <v>5.9957809305832601</v>
      </c>
      <c r="O8923" s="110">
        <v>12.769913989878114</v>
      </c>
      <c r="P8923" s="110">
        <v>11.850971296520642</v>
      </c>
      <c r="Q8923" s="110">
        <v>7.5641624324901109</v>
      </c>
      <c r="R8923" s="110">
        <v>3.2266427075330908</v>
      </c>
      <c r="S8923" s="110">
        <v>4.1816155621563462</v>
      </c>
      <c r="T8923" s="110">
        <v>4.0684696288129274</v>
      </c>
      <c r="U8923" s="110">
        <v>4.1247987104841872</v>
      </c>
    </row>
    <row r="8924" spans="1:21">
      <c r="A8924" s="54">
        <v>8922</v>
      </c>
      <c r="B8924" s="107">
        <v>53741</v>
      </c>
      <c r="C8924" s="107">
        <v>53741</v>
      </c>
      <c r="D8924" s="107">
        <v>1206134</v>
      </c>
      <c r="E8924" s="108">
        <v>6154230000</v>
      </c>
      <c r="F8924" s="107">
        <v>0</v>
      </c>
      <c r="G8924" s="110">
        <v>0.23306534614825913</v>
      </c>
      <c r="H8924" s="110">
        <v>0.16474331757507599</v>
      </c>
      <c r="I8924" s="110">
        <v>0.10790331943840431</v>
      </c>
      <c r="J8924" s="110">
        <v>0.1</v>
      </c>
      <c r="K8924" s="110">
        <v>0.1</v>
      </c>
      <c r="L8924" s="110">
        <v>0.1</v>
      </c>
      <c r="M8924" s="110">
        <v>0.11378816219934879</v>
      </c>
      <c r="N8924" s="110">
        <v>0.16376626017482707</v>
      </c>
      <c r="O8924" s="110">
        <v>0.2551351178003341</v>
      </c>
      <c r="P8924" s="110">
        <v>0.32786080873847057</v>
      </c>
      <c r="Q8924" s="110">
        <v>0.44602775875197992</v>
      </c>
      <c r="R8924" s="110">
        <v>0.41909249893857953</v>
      </c>
      <c r="S8924" s="110">
        <v>0.27253841415589075</v>
      </c>
      <c r="T8924" s="110">
        <v>0.21094854914710659</v>
      </c>
      <c r="U8924" s="110">
        <v>0.21314169112988984</v>
      </c>
    </row>
    <row r="8925" spans="1:21">
      <c r="A8925" s="54">
        <v>8923</v>
      </c>
      <c r="B8925" s="107">
        <v>53742</v>
      </c>
      <c r="C8925" s="107">
        <v>53742</v>
      </c>
      <c r="D8925" s="107">
        <v>424114.99999999994</v>
      </c>
      <c r="E8925" s="108">
        <v>6154230000</v>
      </c>
      <c r="F8925" s="107">
        <v>0</v>
      </c>
      <c r="G8925" s="110">
        <v>0.27147934512185623</v>
      </c>
      <c r="H8925" s="110">
        <v>0.11353589770001106</v>
      </c>
      <c r="I8925" s="110">
        <v>0.1</v>
      </c>
      <c r="J8925" s="110">
        <v>0.1</v>
      </c>
      <c r="K8925" s="110">
        <v>0.1</v>
      </c>
      <c r="L8925" s="110">
        <v>0.10857027462742457</v>
      </c>
      <c r="M8925" s="110">
        <v>0.14556522349160722</v>
      </c>
      <c r="N8925" s="110">
        <v>0.24846187391037958</v>
      </c>
      <c r="O8925" s="110">
        <v>0.36025799651905732</v>
      </c>
      <c r="P8925" s="110">
        <v>0.40733442797031083</v>
      </c>
      <c r="Q8925" s="110">
        <v>0.51312819609573512</v>
      </c>
      <c r="R8925" s="110">
        <v>0.52248214572257745</v>
      </c>
      <c r="S8925" s="110">
        <v>0.38156998496125283</v>
      </c>
      <c r="T8925" s="110">
        <v>0.24923461509657993</v>
      </c>
      <c r="U8925" s="110">
        <v>0.2976612196802359</v>
      </c>
    </row>
    <row r="8926" spans="1:21">
      <c r="A8926" s="54">
        <v>8924</v>
      </c>
      <c r="B8926" s="107">
        <v>53743</v>
      </c>
      <c r="C8926" s="107">
        <v>53743</v>
      </c>
      <c r="D8926" s="107">
        <v>664343</v>
      </c>
      <c r="E8926" s="108">
        <v>3077230000</v>
      </c>
      <c r="F8926" s="107">
        <v>0</v>
      </c>
      <c r="G8926" s="110">
        <v>0.20933856583080226</v>
      </c>
      <c r="H8926" s="110">
        <v>0.1</v>
      </c>
      <c r="I8926" s="110">
        <v>0.1</v>
      </c>
      <c r="J8926" s="110">
        <v>0.1</v>
      </c>
      <c r="K8926" s="110">
        <v>0.1</v>
      </c>
      <c r="L8926" s="110">
        <v>0.15826568637183736</v>
      </c>
      <c r="M8926" s="110">
        <v>0.21035325051567086</v>
      </c>
      <c r="N8926" s="110">
        <v>0.40863116955695494</v>
      </c>
      <c r="O8926" s="110">
        <v>0.71438558077639336</v>
      </c>
      <c r="P8926" s="110">
        <v>0.88685370533362218</v>
      </c>
      <c r="Q8926" s="110">
        <v>1.0844217148098796</v>
      </c>
      <c r="R8926" s="110">
        <v>0.87228396499598082</v>
      </c>
      <c r="S8926" s="110">
        <v>0.74993149112789204</v>
      </c>
      <c r="T8926" s="110">
        <v>0.41204446984926174</v>
      </c>
      <c r="U8926" s="110">
        <v>0.41226062623842136</v>
      </c>
    </row>
    <row r="8927" spans="1:21">
      <c r="A8927" s="54">
        <v>8925</v>
      </c>
      <c r="B8927" s="107">
        <v>53744</v>
      </c>
      <c r="C8927" s="107">
        <v>53744</v>
      </c>
      <c r="D8927" s="107">
        <v>661382</v>
      </c>
      <c r="E8927" s="108">
        <v>3077230000</v>
      </c>
      <c r="F8927" s="107">
        <v>0</v>
      </c>
      <c r="G8927" s="110">
        <v>0.36830955712854457</v>
      </c>
      <c r="H8927" s="110">
        <v>0.11002604792756275</v>
      </c>
      <c r="I8927" s="110">
        <v>0.1</v>
      </c>
      <c r="J8927" s="110">
        <v>0.1</v>
      </c>
      <c r="K8927" s="110">
        <v>0.11101112360412549</v>
      </c>
      <c r="L8927" s="110">
        <v>0.24487700121229594</v>
      </c>
      <c r="M8927" s="110">
        <v>0.35067754789093886</v>
      </c>
      <c r="N8927" s="110">
        <v>0.68202085927301082</v>
      </c>
      <c r="O8927" s="110">
        <v>1.0377654879473295</v>
      </c>
      <c r="P8927" s="110">
        <v>1.3770061309657176</v>
      </c>
      <c r="Q8927" s="110">
        <v>1.9345442847771257</v>
      </c>
      <c r="R8927" s="110">
        <v>1.6931751501960819</v>
      </c>
      <c r="S8927" s="110">
        <v>1.1200050878230527</v>
      </c>
      <c r="T8927" s="110">
        <v>0.67578443257689436</v>
      </c>
      <c r="U8927" s="110">
        <v>0.67686176750741089</v>
      </c>
    </row>
    <row r="8928" spans="1:21">
      <c r="A8928" s="54">
        <v>8926</v>
      </c>
      <c r="B8928" s="107">
        <v>53745</v>
      </c>
      <c r="C8928" s="107">
        <v>53745</v>
      </c>
      <c r="D8928" s="107">
        <v>121765.99999999999</v>
      </c>
      <c r="E8928" s="108">
        <v>3077230000</v>
      </c>
      <c r="F8928" s="107">
        <v>0</v>
      </c>
      <c r="G8928" s="110">
        <v>0.77826824470350198</v>
      </c>
      <c r="H8928" s="110">
        <v>0.2936321936213066</v>
      </c>
      <c r="I8928" s="110">
        <v>0.17026686318288103</v>
      </c>
      <c r="J8928" s="110">
        <v>0.15839784875357182</v>
      </c>
      <c r="K8928" s="110">
        <v>0.24772684089892344</v>
      </c>
      <c r="L8928" s="110">
        <v>0.50191949793379143</v>
      </c>
      <c r="M8928" s="110">
        <v>0.75886757608977373</v>
      </c>
      <c r="N8928" s="110">
        <v>1.3566003054982243</v>
      </c>
      <c r="O8928" s="110">
        <v>1.9813580986444996</v>
      </c>
      <c r="P8928" s="110">
        <v>2.5912705310372304</v>
      </c>
      <c r="Q8928" s="110">
        <v>3.5335110124005662</v>
      </c>
      <c r="R8928" s="110">
        <v>2.6381682524746752</v>
      </c>
      <c r="S8928" s="110">
        <v>2.2107873642716354</v>
      </c>
      <c r="T8928" s="110">
        <v>1.2508322721032457</v>
      </c>
      <c r="U8928" s="110">
        <v>1.2572731776951316</v>
      </c>
    </row>
    <row r="8929" spans="1:21">
      <c r="A8929" s="54">
        <v>8927</v>
      </c>
      <c r="B8929" s="107">
        <v>53746</v>
      </c>
      <c r="C8929" s="107">
        <v>53746</v>
      </c>
      <c r="D8929" s="107">
        <v>47775</v>
      </c>
      <c r="E8929" s="108">
        <v>3077230000</v>
      </c>
      <c r="F8929" s="107">
        <v>0</v>
      </c>
      <c r="G8929" s="110">
        <v>0.49037606720103288</v>
      </c>
      <c r="H8929" s="110">
        <v>0.63892702826126546</v>
      </c>
      <c r="I8929" s="110">
        <v>0.44715124895779051</v>
      </c>
      <c r="J8929" s="110">
        <v>0.42019838412349925</v>
      </c>
      <c r="K8929" s="110">
        <v>0.43015103204973199</v>
      </c>
      <c r="L8929" s="110">
        <v>0.85769268567987023</v>
      </c>
      <c r="M8929" s="110">
        <v>1.9181644773569608</v>
      </c>
      <c r="N8929" s="110">
        <v>2.3843253115618253</v>
      </c>
      <c r="O8929" s="110">
        <v>2.4512063497143082</v>
      </c>
      <c r="P8929" s="110">
        <v>0.7550151588126981</v>
      </c>
      <c r="Q8929" s="110">
        <v>0.26873066736282025</v>
      </c>
      <c r="R8929" s="110">
        <v>0.33051840179813724</v>
      </c>
      <c r="S8929" s="110">
        <v>0</v>
      </c>
      <c r="T8929" s="110">
        <v>0.9493714010733284</v>
      </c>
      <c r="U8929" s="110">
        <v>0.94937140107332818</v>
      </c>
    </row>
    <row r="8930" spans="1:21">
      <c r="A8930" s="54">
        <v>8928</v>
      </c>
      <c r="B8930" s="107">
        <v>53763</v>
      </c>
      <c r="C8930" s="107">
        <v>56139</v>
      </c>
      <c r="D8930" s="107">
        <v>37868552</v>
      </c>
      <c r="E8930" s="108">
        <v>665201000000</v>
      </c>
      <c r="F8930" s="107">
        <v>0</v>
      </c>
      <c r="G8930" s="110">
        <v>2.3310227103056409</v>
      </c>
      <c r="H8930" s="110">
        <v>3.4865559463877607</v>
      </c>
      <c r="I8930" s="110">
        <v>3.0932479665768282</v>
      </c>
      <c r="J8930" s="110">
        <v>2.8084790070074992</v>
      </c>
      <c r="K8930" s="110">
        <v>2.3128509232935115</v>
      </c>
      <c r="L8930" s="110">
        <v>1.8610987901930127</v>
      </c>
      <c r="M8930" s="110">
        <v>1.3492701063338384</v>
      </c>
      <c r="N8930" s="110">
        <v>0.98036579005289459</v>
      </c>
      <c r="O8930" s="110">
        <v>0.73500678442657397</v>
      </c>
      <c r="P8930" s="110">
        <v>0.58205729016164476</v>
      </c>
      <c r="Q8930" s="110">
        <v>0.69020123302951408</v>
      </c>
      <c r="R8930" s="110">
        <v>1.4019514729244202</v>
      </c>
      <c r="S8930" s="110">
        <v>2.2673288152391891</v>
      </c>
      <c r="T8930" s="110">
        <v>1.8026756683910949</v>
      </c>
      <c r="U8930" s="110">
        <v>1.804075251785308</v>
      </c>
    </row>
    <row r="8931" spans="1:21">
      <c r="A8931" s="54">
        <v>8929</v>
      </c>
      <c r="B8931" s="107">
        <v>53764</v>
      </c>
      <c r="C8931" s="107">
        <v>56139</v>
      </c>
      <c r="D8931" s="107">
        <v>26985975.999999996</v>
      </c>
      <c r="E8931" s="108">
        <v>971310000000</v>
      </c>
      <c r="F8931" s="107">
        <v>0</v>
      </c>
      <c r="G8931" s="110">
        <v>0.48861054970281215</v>
      </c>
      <c r="H8931" s="110">
        <v>0.62442128876908654</v>
      </c>
      <c r="I8931" s="110">
        <v>0.52851301920039484</v>
      </c>
      <c r="J8931" s="110">
        <v>0.46107543298304909</v>
      </c>
      <c r="K8931" s="110">
        <v>0.42928876613339229</v>
      </c>
      <c r="L8931" s="110">
        <v>0.54473804734496767</v>
      </c>
      <c r="M8931" s="110">
        <v>0.67265182765541454</v>
      </c>
      <c r="N8931" s="110">
        <v>0.63918600104466639</v>
      </c>
      <c r="O8931" s="110">
        <v>0.58083459204895171</v>
      </c>
      <c r="P8931" s="110">
        <v>0.45960718093497682</v>
      </c>
      <c r="Q8931" s="110">
        <v>0.40048771652185633</v>
      </c>
      <c r="R8931" s="110">
        <v>0.4070325553886549</v>
      </c>
      <c r="S8931" s="110">
        <v>0.52830498680704385</v>
      </c>
      <c r="T8931" s="110">
        <v>0.51970391481068523</v>
      </c>
      <c r="U8931" s="110">
        <v>0.520089191609308</v>
      </c>
    </row>
    <row r="8932" spans="1:21">
      <c r="A8932" s="54">
        <v>8930</v>
      </c>
      <c r="B8932" s="107">
        <v>53813</v>
      </c>
      <c r="C8932" s="107">
        <v>53813</v>
      </c>
      <c r="D8932" s="107">
        <v>13881413.000000004</v>
      </c>
      <c r="E8932" s="108">
        <v>6154460000</v>
      </c>
      <c r="F8932" s="107">
        <v>0</v>
      </c>
      <c r="G8932" s="110">
        <v>0.14619718795498801</v>
      </c>
      <c r="H8932" s="110">
        <v>0.32440862282157235</v>
      </c>
      <c r="I8932" s="110">
        <v>0.38455945070622133</v>
      </c>
      <c r="J8932" s="110">
        <v>0.14562807037688555</v>
      </c>
      <c r="K8932" s="110">
        <v>0.1</v>
      </c>
      <c r="L8932" s="110">
        <v>0.1</v>
      </c>
      <c r="M8932" s="110">
        <v>0.18938498614629296</v>
      </c>
      <c r="N8932" s="110">
        <v>0.24112122744862985</v>
      </c>
      <c r="O8932" s="110">
        <v>0.26919757837673913</v>
      </c>
      <c r="P8932" s="110">
        <v>0.15760771445554148</v>
      </c>
      <c r="Q8932" s="110">
        <v>0.1</v>
      </c>
      <c r="R8932" s="110">
        <v>0.1</v>
      </c>
      <c r="S8932" s="110">
        <v>0.21002816100224606</v>
      </c>
      <c r="T8932" s="110">
        <v>0.18817540319057258</v>
      </c>
      <c r="U8932" s="110">
        <v>0.20609396774044481</v>
      </c>
    </row>
    <row r="8933" spans="1:21">
      <c r="A8933" s="54">
        <v>8931</v>
      </c>
      <c r="B8933" s="107">
        <v>53814</v>
      </c>
      <c r="C8933" s="107">
        <v>53814</v>
      </c>
      <c r="D8933" s="107">
        <v>319164.99999999994</v>
      </c>
      <c r="E8933" s="108">
        <v>3077230000</v>
      </c>
      <c r="F8933" s="107">
        <v>0</v>
      </c>
      <c r="G8933" s="110">
        <v>0.58765853655504807</v>
      </c>
      <c r="H8933" s="110">
        <v>0.80346786376811652</v>
      </c>
      <c r="I8933" s="110">
        <v>0.74485909031159392</v>
      </c>
      <c r="J8933" s="110">
        <v>0.71923565476857221</v>
      </c>
      <c r="K8933" s="110">
        <v>0.60406825236156492</v>
      </c>
      <c r="L8933" s="110">
        <v>1.2353578469783302</v>
      </c>
      <c r="M8933" s="110">
        <v>1.3798190499185043</v>
      </c>
      <c r="N8933" s="110">
        <v>1.303541086218015</v>
      </c>
      <c r="O8933" s="110">
        <v>0.5646822160765006</v>
      </c>
      <c r="P8933" s="110">
        <v>0.56749480195924074</v>
      </c>
      <c r="Q8933" s="110">
        <v>0.47467735170811581</v>
      </c>
      <c r="R8933" s="110">
        <v>0.47084450677109407</v>
      </c>
      <c r="S8933" s="110">
        <v>0.99410969473814126</v>
      </c>
      <c r="T8933" s="110">
        <v>0.78797552144955807</v>
      </c>
      <c r="U8933" s="110">
        <v>0.96648714070690545</v>
      </c>
    </row>
    <row r="8934" spans="1:21">
      <c r="A8934" s="54">
        <v>8932</v>
      </c>
      <c r="B8934" s="107">
        <v>53815</v>
      </c>
      <c r="C8934" s="107">
        <v>53815</v>
      </c>
      <c r="D8934" s="107">
        <v>39918.000000000015</v>
      </c>
      <c r="E8934" s="108">
        <v>3077230000</v>
      </c>
      <c r="F8934" s="107">
        <v>1</v>
      </c>
      <c r="G8934" s="110">
        <v>-99999</v>
      </c>
      <c r="H8934" s="110">
        <v>-99999</v>
      </c>
      <c r="I8934" s="110">
        <v>-99999</v>
      </c>
      <c r="J8934" s="110">
        <v>-99999</v>
      </c>
      <c r="K8934" s="110">
        <v>-99999</v>
      </c>
      <c r="L8934" s="110">
        <v>-99999</v>
      </c>
      <c r="M8934" s="110">
        <v>-99999</v>
      </c>
      <c r="N8934" s="110">
        <v>-99999</v>
      </c>
      <c r="O8934" s="110">
        <v>-99999</v>
      </c>
      <c r="P8934" s="110">
        <v>-99999</v>
      </c>
      <c r="Q8934" s="110">
        <v>-99999</v>
      </c>
      <c r="R8934" s="110">
        <v>-99999</v>
      </c>
      <c r="S8934" s="110">
        <v>0</v>
      </c>
      <c r="T8934" s="110">
        <v>0</v>
      </c>
      <c r="U8934" s="110">
        <v>0</v>
      </c>
    </row>
    <row r="8935" spans="1:21">
      <c r="A8935" s="54">
        <v>8933</v>
      </c>
      <c r="B8935" s="107">
        <v>53816</v>
      </c>
      <c r="C8935" s="107">
        <v>53816</v>
      </c>
      <c r="D8935" s="107">
        <v>109807363</v>
      </c>
      <c r="E8935" s="108">
        <v>9231690000</v>
      </c>
      <c r="F8935" s="107">
        <v>0</v>
      </c>
      <c r="G8935" s="110">
        <v>0.16363118761117845</v>
      </c>
      <c r="H8935" s="110">
        <v>0.19428487883525253</v>
      </c>
      <c r="I8935" s="110">
        <v>0.16272397609402009</v>
      </c>
      <c r="J8935" s="110">
        <v>0.1699233217646513</v>
      </c>
      <c r="K8935" s="110">
        <v>0.20796978178312045</v>
      </c>
      <c r="L8935" s="110">
        <v>0.36871872350849355</v>
      </c>
      <c r="M8935" s="110">
        <v>0.34447498068808763</v>
      </c>
      <c r="N8935" s="110">
        <v>0.29564544218782535</v>
      </c>
      <c r="O8935" s="110">
        <v>0.22409770303996085</v>
      </c>
      <c r="P8935" s="110">
        <v>0.17043908614904046</v>
      </c>
      <c r="Q8935" s="110">
        <v>0.15214953651025367</v>
      </c>
      <c r="R8935" s="110">
        <v>0.15925436481601532</v>
      </c>
      <c r="S8935" s="110">
        <v>0.22936504896175852</v>
      </c>
      <c r="T8935" s="110">
        <v>0.21777608191565831</v>
      </c>
      <c r="U8935" s="110">
        <v>0.22844457718649536</v>
      </c>
    </row>
    <row r="8936" spans="1:21">
      <c r="A8936" s="54">
        <v>8934</v>
      </c>
      <c r="B8936" s="107">
        <v>53824</v>
      </c>
      <c r="C8936" s="107">
        <v>53824</v>
      </c>
      <c r="D8936" s="107">
        <v>103097896.00000003</v>
      </c>
      <c r="E8936" s="108">
        <v>30771400000</v>
      </c>
      <c r="F8936" s="107">
        <v>0</v>
      </c>
      <c r="G8936" s="110">
        <v>0.19199121580828565</v>
      </c>
      <c r="H8936" s="110">
        <v>0.25672714844828809</v>
      </c>
      <c r="I8936" s="110">
        <v>0.2081510941022893</v>
      </c>
      <c r="J8936" s="110">
        <v>0.19959824122369196</v>
      </c>
      <c r="K8936" s="110">
        <v>0.23263630006377536</v>
      </c>
      <c r="L8936" s="110">
        <v>0.36903836563281139</v>
      </c>
      <c r="M8936" s="110">
        <v>0.45567039605516263</v>
      </c>
      <c r="N8936" s="110">
        <v>0.51778251163140543</v>
      </c>
      <c r="O8936" s="110">
        <v>0.42493988566174046</v>
      </c>
      <c r="P8936" s="110">
        <v>0.30487303272964345</v>
      </c>
      <c r="Q8936" s="110">
        <v>0.23449242864362826</v>
      </c>
      <c r="R8936" s="110">
        <v>0.18977991993810631</v>
      </c>
      <c r="S8936" s="110">
        <v>0.27270301438936251</v>
      </c>
      <c r="T8936" s="110">
        <v>0.29880671166156902</v>
      </c>
      <c r="U8936" s="110">
        <v>0.27652314513203724</v>
      </c>
    </row>
    <row r="8937" spans="1:21">
      <c r="A8937" s="54">
        <v>8935</v>
      </c>
      <c r="B8937" s="107">
        <v>53825</v>
      </c>
      <c r="C8937" s="107">
        <v>53825</v>
      </c>
      <c r="D8937" s="107">
        <v>873699</v>
      </c>
      <c r="E8937" s="108">
        <v>3077230000</v>
      </c>
      <c r="F8937" s="107">
        <v>0</v>
      </c>
      <c r="G8937" s="110">
        <v>1.0296036305465108</v>
      </c>
      <c r="H8937" s="110">
        <v>1.7510902987741805</v>
      </c>
      <c r="I8937" s="110">
        <v>1.6702246181129647</v>
      </c>
      <c r="J8937" s="110">
        <v>1.5850263831122378</v>
      </c>
      <c r="K8937" s="110">
        <v>0.9974225116349541</v>
      </c>
      <c r="L8937" s="110">
        <v>1.2511393973568683</v>
      </c>
      <c r="M8937" s="110">
        <v>1.3477436006605903</v>
      </c>
      <c r="N8937" s="110">
        <v>1.4361035209556765</v>
      </c>
      <c r="O8937" s="110">
        <v>1.3847308503984093</v>
      </c>
      <c r="P8937" s="110">
        <v>1.4014031776244344</v>
      </c>
      <c r="Q8937" s="110">
        <v>1.334614455214471</v>
      </c>
      <c r="R8937" s="110">
        <v>1.3525991580758212</v>
      </c>
      <c r="S8937" s="110">
        <v>0</v>
      </c>
      <c r="T8937" s="110">
        <v>1.3784751335389265</v>
      </c>
      <c r="U8937" s="110">
        <v>1.3784751335389267</v>
      </c>
    </row>
    <row r="8938" spans="1:21">
      <c r="A8938" s="54">
        <v>8936</v>
      </c>
      <c r="B8938" s="107">
        <v>53826</v>
      </c>
      <c r="C8938" s="107">
        <v>53826</v>
      </c>
      <c r="D8938" s="107">
        <v>1993440.9999999998</v>
      </c>
      <c r="E8938" s="108">
        <v>3077230000</v>
      </c>
      <c r="F8938" s="107">
        <v>0</v>
      </c>
      <c r="G8938" s="110">
        <v>0.50029249721754676</v>
      </c>
      <c r="H8938" s="110">
        <v>0.75429238965725898</v>
      </c>
      <c r="I8938" s="110">
        <v>0.76597807936906681</v>
      </c>
      <c r="J8938" s="110">
        <v>0.76428990037422484</v>
      </c>
      <c r="K8938" s="110">
        <v>0.54542103054786029</v>
      </c>
      <c r="L8938" s="110">
        <v>0.62319814477443913</v>
      </c>
      <c r="M8938" s="110">
        <v>0.65737163261881959</v>
      </c>
      <c r="N8938" s="110">
        <v>0.68121067598256912</v>
      </c>
      <c r="O8938" s="110">
        <v>0.70879778236588065</v>
      </c>
      <c r="P8938" s="110">
        <v>0.665967781341539</v>
      </c>
      <c r="Q8938" s="110">
        <v>0.65115835121342525</v>
      </c>
      <c r="R8938" s="110">
        <v>0.64407828052614391</v>
      </c>
      <c r="S8938" s="110">
        <v>0</v>
      </c>
      <c r="T8938" s="110">
        <v>0.66350471216573126</v>
      </c>
      <c r="U8938" s="110">
        <v>0.66350471216573137</v>
      </c>
    </row>
    <row r="8939" spans="1:21">
      <c r="A8939" s="54">
        <v>8937</v>
      </c>
      <c r="B8939" s="107">
        <v>53827</v>
      </c>
      <c r="C8939" s="107">
        <v>53827</v>
      </c>
      <c r="D8939" s="107">
        <v>73738473</v>
      </c>
      <c r="E8939" s="108">
        <v>92312300000</v>
      </c>
      <c r="F8939" s="107">
        <v>0</v>
      </c>
      <c r="G8939" s="110">
        <v>0.10121375443832634</v>
      </c>
      <c r="H8939" s="110">
        <v>0.13435985844405926</v>
      </c>
      <c r="I8939" s="110">
        <v>0.13786705188281698</v>
      </c>
      <c r="J8939" s="110">
        <v>0.13564608684598178</v>
      </c>
      <c r="K8939" s="110">
        <v>0.14344856588722796</v>
      </c>
      <c r="L8939" s="110">
        <v>0.18985429413710961</v>
      </c>
      <c r="M8939" s="110">
        <v>0.2385084944903039</v>
      </c>
      <c r="N8939" s="110">
        <v>0.23002074997562896</v>
      </c>
      <c r="O8939" s="110">
        <v>0.23881575569026073</v>
      </c>
      <c r="P8939" s="110">
        <v>0.18501374087070602</v>
      </c>
      <c r="Q8939" s="110">
        <v>0.14540530022751871</v>
      </c>
      <c r="R8939" s="110">
        <v>0.11478347608721076</v>
      </c>
      <c r="S8939" s="110">
        <v>0.17482067265432374</v>
      </c>
      <c r="T8939" s="110">
        <v>0.16624476074809594</v>
      </c>
      <c r="U8939" s="110">
        <v>0.1728502535216056</v>
      </c>
    </row>
    <row r="8940" spans="1:21">
      <c r="A8940" s="54">
        <v>8938</v>
      </c>
      <c r="B8940" s="107">
        <v>53844</v>
      </c>
      <c r="C8940" s="107">
        <v>53844</v>
      </c>
      <c r="D8940" s="107">
        <v>6352479</v>
      </c>
      <c r="E8940" s="108">
        <v>9231690000</v>
      </c>
      <c r="F8940" s="107">
        <v>0</v>
      </c>
      <c r="G8940" s="110">
        <v>0.59427265615591029</v>
      </c>
      <c r="H8940" s="110">
        <v>0.55922642888451912</v>
      </c>
      <c r="I8940" s="110">
        <v>0.54848430920397806</v>
      </c>
      <c r="J8940" s="110">
        <v>0.57459090041079119</v>
      </c>
      <c r="K8940" s="110">
        <v>0.5190445337698899</v>
      </c>
      <c r="L8940" s="110">
        <v>0.55577166235306796</v>
      </c>
      <c r="M8940" s="110">
        <v>0.55143064066838254</v>
      </c>
      <c r="N8940" s="110">
        <v>0.65372029312408109</v>
      </c>
      <c r="O8940" s="110">
        <v>0.75711074255357125</v>
      </c>
      <c r="P8940" s="110">
        <v>0.84407484763641105</v>
      </c>
      <c r="Q8940" s="110">
        <v>0.67314891427148638</v>
      </c>
      <c r="R8940" s="110">
        <v>0.62002536847396594</v>
      </c>
      <c r="S8940" s="110">
        <v>0.57859167714508453</v>
      </c>
      <c r="T8940" s="110">
        <v>0.62090844145883795</v>
      </c>
      <c r="U8940" s="110">
        <v>0.61250609288500069</v>
      </c>
    </row>
    <row r="8941" spans="1:21">
      <c r="A8941" s="54">
        <v>8939</v>
      </c>
      <c r="B8941" s="107">
        <v>53845</v>
      </c>
      <c r="C8941" s="107">
        <v>53845</v>
      </c>
      <c r="D8941" s="107">
        <v>3709451.0000000005</v>
      </c>
      <c r="E8941" s="108">
        <v>3077230000</v>
      </c>
      <c r="F8941" s="107">
        <v>0</v>
      </c>
      <c r="G8941" s="110">
        <v>0.54915556713982627</v>
      </c>
      <c r="H8941" s="110">
        <v>0.67187114624297195</v>
      </c>
      <c r="I8941" s="110">
        <v>0.74344718368762164</v>
      </c>
      <c r="J8941" s="110">
        <v>0.76563239863591759</v>
      </c>
      <c r="K8941" s="110">
        <v>0.80230028270059384</v>
      </c>
      <c r="L8941" s="110">
        <v>0.79906571200873966</v>
      </c>
      <c r="M8941" s="110">
        <v>0.93334017833013372</v>
      </c>
      <c r="N8941" s="110">
        <v>1.3408135393900096</v>
      </c>
      <c r="O8941" s="110">
        <v>1.701318753053022</v>
      </c>
      <c r="P8941" s="110">
        <v>1.8670346374632139</v>
      </c>
      <c r="Q8941" s="110">
        <v>1.599384973113148</v>
      </c>
      <c r="R8941" s="110">
        <v>0.86711303408137497</v>
      </c>
      <c r="S8941" s="110">
        <v>0.96767223811660275</v>
      </c>
      <c r="T8941" s="110">
        <v>1.0533731171538812</v>
      </c>
      <c r="U8941" s="110">
        <v>0.97175740196760108</v>
      </c>
    </row>
    <row r="8942" spans="1:21">
      <c r="A8942" s="54">
        <v>8940</v>
      </c>
      <c r="B8942" s="107">
        <v>53846</v>
      </c>
      <c r="C8942" s="107">
        <v>53846</v>
      </c>
      <c r="D8942" s="107">
        <v>3388518.9999999995</v>
      </c>
      <c r="E8942" s="108">
        <v>3077230000</v>
      </c>
      <c r="F8942" s="107">
        <v>1</v>
      </c>
      <c r="G8942" s="110">
        <v>-99999</v>
      </c>
      <c r="H8942" s="110">
        <v>-99999</v>
      </c>
      <c r="I8942" s="110">
        <v>-99999</v>
      </c>
      <c r="J8942" s="110">
        <v>-99999</v>
      </c>
      <c r="K8942" s="110">
        <v>-99999</v>
      </c>
      <c r="L8942" s="110">
        <v>-99999</v>
      </c>
      <c r="M8942" s="110">
        <v>-99999</v>
      </c>
      <c r="N8942" s="110">
        <v>-99999</v>
      </c>
      <c r="O8942" s="110">
        <v>-99999</v>
      </c>
      <c r="P8942" s="110">
        <v>-99999</v>
      </c>
      <c r="Q8942" s="110">
        <v>-99999</v>
      </c>
      <c r="R8942" s="110">
        <v>-99999</v>
      </c>
      <c r="S8942" s="110">
        <v>0</v>
      </c>
      <c r="T8942" s="110">
        <v>0</v>
      </c>
      <c r="U8942" s="110">
        <v>0</v>
      </c>
    </row>
    <row r="8943" spans="1:21">
      <c r="A8943" s="54">
        <v>8941</v>
      </c>
      <c r="B8943" s="107">
        <v>53847</v>
      </c>
      <c r="C8943" s="107">
        <v>53847</v>
      </c>
      <c r="D8943" s="107">
        <v>36380</v>
      </c>
      <c r="E8943" s="108">
        <v>3077230000</v>
      </c>
      <c r="F8943" s="107">
        <v>0</v>
      </c>
      <c r="G8943" s="110">
        <v>5.9363291094988799</v>
      </c>
      <c r="H8943" s="110">
        <v>6.2262119034778038</v>
      </c>
      <c r="I8943" s="110">
        <v>4.2376187614806682</v>
      </c>
      <c r="J8943" s="110">
        <v>3.3376897626064292</v>
      </c>
      <c r="K8943" s="110">
        <v>2.5958660232069088</v>
      </c>
      <c r="L8943" s="110">
        <v>2.6266065419027802</v>
      </c>
      <c r="M8943" s="110">
        <v>2.7042084767205887</v>
      </c>
      <c r="N8943" s="110">
        <v>3.6358132931068692</v>
      </c>
      <c r="O8943" s="110">
        <v>5.1513208303505245</v>
      </c>
      <c r="P8943" s="110">
        <v>6.5835889159676348</v>
      </c>
      <c r="Q8943" s="110">
        <v>7.134864694535926</v>
      </c>
      <c r="R8943" s="110">
        <v>6.993250517884908</v>
      </c>
      <c r="S8943" s="110">
        <v>0</v>
      </c>
      <c r="T8943" s="110">
        <v>4.7636140692283275</v>
      </c>
      <c r="U8943" s="110">
        <v>4.7636140692283266</v>
      </c>
    </row>
    <row r="8944" spans="1:21">
      <c r="A8944" s="54">
        <v>8942</v>
      </c>
      <c r="B8944" s="107">
        <v>53848</v>
      </c>
      <c r="C8944" s="107">
        <v>53848</v>
      </c>
      <c r="D8944" s="107">
        <v>16314</v>
      </c>
      <c r="E8944" s="108">
        <v>3077230000</v>
      </c>
      <c r="F8944" s="107">
        <v>1</v>
      </c>
      <c r="G8944" s="110">
        <v>-99999</v>
      </c>
      <c r="H8944" s="110">
        <v>-99999</v>
      </c>
      <c r="I8944" s="110">
        <v>-99999</v>
      </c>
      <c r="J8944" s="110">
        <v>-99999</v>
      </c>
      <c r="K8944" s="110">
        <v>-99999</v>
      </c>
      <c r="L8944" s="110">
        <v>-99999</v>
      </c>
      <c r="M8944" s="110">
        <v>-99999</v>
      </c>
      <c r="N8944" s="110">
        <v>-99999</v>
      </c>
      <c r="O8944" s="110">
        <v>-99999</v>
      </c>
      <c r="P8944" s="110">
        <v>-99999</v>
      </c>
      <c r="Q8944" s="110">
        <v>-99999</v>
      </c>
      <c r="R8944" s="110">
        <v>-99999</v>
      </c>
      <c r="S8944" s="110">
        <v>0</v>
      </c>
      <c r="T8944" s="110">
        <v>0</v>
      </c>
      <c r="U8944" s="110">
        <v>0</v>
      </c>
    </row>
    <row r="8945" spans="1:21">
      <c r="A8945" s="54">
        <v>8943</v>
      </c>
      <c r="B8945" s="107">
        <v>53849</v>
      </c>
      <c r="C8945" s="107">
        <v>53849</v>
      </c>
      <c r="D8945" s="107">
        <v>44931</v>
      </c>
      <c r="E8945" s="108">
        <v>3077230000</v>
      </c>
      <c r="F8945" s="107">
        <v>0</v>
      </c>
      <c r="G8945" s="110">
        <v>2.3741530881643103</v>
      </c>
      <c r="H8945" s="110">
        <v>2.1155753591642705</v>
      </c>
      <c r="I8945" s="110">
        <v>2.0687203344311027</v>
      </c>
      <c r="J8945" s="110">
        <v>2.2116667623651405</v>
      </c>
      <c r="K8945" s="110">
        <v>2.2494908910352223</v>
      </c>
      <c r="L8945" s="110">
        <v>2.0824880648413924</v>
      </c>
      <c r="M8945" s="110">
        <v>1.9460117220426139</v>
      </c>
      <c r="N8945" s="110">
        <v>2.6394060517618199</v>
      </c>
      <c r="O8945" s="110">
        <v>2.932218878913686</v>
      </c>
      <c r="P8945" s="110">
        <v>4.2776007799770879</v>
      </c>
      <c r="Q8945" s="110">
        <v>4.4171297033566264</v>
      </c>
      <c r="R8945" s="110">
        <v>2.7298390907542176</v>
      </c>
      <c r="S8945" s="110">
        <v>0</v>
      </c>
      <c r="T8945" s="110">
        <v>2.6703583939006243</v>
      </c>
      <c r="U8945" s="110">
        <v>2.6703583939006239</v>
      </c>
    </row>
    <row r="8946" spans="1:21">
      <c r="A8946" s="54">
        <v>8944</v>
      </c>
      <c r="B8946" s="107">
        <v>53850</v>
      </c>
      <c r="C8946" s="107">
        <v>53850</v>
      </c>
      <c r="D8946" s="107">
        <v>126027.99999999999</v>
      </c>
      <c r="E8946" s="108">
        <v>3077230000</v>
      </c>
      <c r="F8946" s="107">
        <v>0</v>
      </c>
      <c r="G8946" s="110">
        <v>0.93097817109445291</v>
      </c>
      <c r="H8946" s="110">
        <v>0.82534482546975785</v>
      </c>
      <c r="I8946" s="110">
        <v>0.81282995938854097</v>
      </c>
      <c r="J8946" s="110">
        <v>0.88792090056431772</v>
      </c>
      <c r="K8946" s="110">
        <v>0.8304380556018427</v>
      </c>
      <c r="L8946" s="110">
        <v>0.74424213249832649</v>
      </c>
      <c r="M8946" s="110">
        <v>0.70691247314369665</v>
      </c>
      <c r="N8946" s="110">
        <v>0.91346337460865024</v>
      </c>
      <c r="O8946" s="110">
        <v>1.0981691311499058</v>
      </c>
      <c r="P8946" s="110">
        <v>1.447514307658621</v>
      </c>
      <c r="Q8946" s="110">
        <v>1.4892247555245754</v>
      </c>
      <c r="R8946" s="110">
        <v>1.0143688076838739</v>
      </c>
      <c r="S8946" s="110">
        <v>0</v>
      </c>
      <c r="T8946" s="110">
        <v>0.97511724119888032</v>
      </c>
      <c r="U8946" s="110">
        <v>0.97511724119888021</v>
      </c>
    </row>
    <row r="8947" spans="1:21">
      <c r="A8947" s="54">
        <v>8945</v>
      </c>
      <c r="B8947" s="107">
        <v>53851</v>
      </c>
      <c r="C8947" s="107">
        <v>53851</v>
      </c>
      <c r="D8947" s="107">
        <v>9322</v>
      </c>
      <c r="E8947" s="108">
        <v>3077230000</v>
      </c>
      <c r="F8947" s="107">
        <v>1</v>
      </c>
      <c r="G8947" s="110">
        <v>-99999</v>
      </c>
      <c r="H8947" s="110">
        <v>-99999</v>
      </c>
      <c r="I8947" s="110">
        <v>-99999</v>
      </c>
      <c r="J8947" s="110">
        <v>-99999</v>
      </c>
      <c r="K8947" s="110">
        <v>-99999</v>
      </c>
      <c r="L8947" s="110">
        <v>-99999</v>
      </c>
      <c r="M8947" s="110">
        <v>-99999</v>
      </c>
      <c r="N8947" s="110">
        <v>-99999</v>
      </c>
      <c r="O8947" s="110">
        <v>-99999</v>
      </c>
      <c r="P8947" s="110">
        <v>-99999</v>
      </c>
      <c r="Q8947" s="110">
        <v>-99999</v>
      </c>
      <c r="R8947" s="110">
        <v>-99999</v>
      </c>
      <c r="S8947" s="110">
        <v>0</v>
      </c>
      <c r="T8947" s="110">
        <v>0</v>
      </c>
      <c r="U8947" s="110">
        <v>0</v>
      </c>
    </row>
    <row r="8948" spans="1:21">
      <c r="A8948" s="54">
        <v>8946</v>
      </c>
      <c r="B8948" s="107">
        <v>53852</v>
      </c>
      <c r="C8948" s="107">
        <v>53852</v>
      </c>
      <c r="D8948" s="107">
        <v>15862.999999999998</v>
      </c>
      <c r="E8948" s="108">
        <v>3077230000</v>
      </c>
      <c r="F8948" s="107">
        <v>0</v>
      </c>
      <c r="G8948" s="110">
        <v>2.259318211553524</v>
      </c>
      <c r="H8948" s="110">
        <v>1.8584602847560192</v>
      </c>
      <c r="I8948" s="110">
        <v>1.7438932641670324</v>
      </c>
      <c r="J8948" s="110">
        <v>2.2360313891408885</v>
      </c>
      <c r="K8948" s="110">
        <v>2.1869354466765394</v>
      </c>
      <c r="L8948" s="110">
        <v>2.2084191457186932</v>
      </c>
      <c r="M8948" s="110">
        <v>1.7156708436215453</v>
      </c>
      <c r="N8948" s="110">
        <v>1.9233418262624677</v>
      </c>
      <c r="O8948" s="110">
        <v>2.5526850105392933</v>
      </c>
      <c r="P8948" s="110">
        <v>3.6305790626490029</v>
      </c>
      <c r="Q8948" s="110">
        <v>3.8528605196222294</v>
      </c>
      <c r="R8948" s="110">
        <v>2.877935124577649</v>
      </c>
      <c r="S8948" s="110">
        <v>0</v>
      </c>
      <c r="T8948" s="110">
        <v>2.4205108441070737</v>
      </c>
      <c r="U8948" s="110">
        <v>2.4205108441070742</v>
      </c>
    </row>
    <row r="8949" spans="1:21">
      <c r="A8949" s="54">
        <v>8947</v>
      </c>
      <c r="B8949" s="107">
        <v>53853</v>
      </c>
      <c r="C8949" s="107">
        <v>53853</v>
      </c>
      <c r="D8949" s="107">
        <v>88707</v>
      </c>
      <c r="E8949" s="108">
        <v>3077230000</v>
      </c>
      <c r="F8949" s="107">
        <v>0</v>
      </c>
      <c r="G8949" s="110">
        <v>0.38689541224706259</v>
      </c>
      <c r="H8949" s="110">
        <v>0.32301178462839314</v>
      </c>
      <c r="I8949" s="110">
        <v>0.32191002826778803</v>
      </c>
      <c r="J8949" s="110">
        <v>0.42464677972680148</v>
      </c>
      <c r="K8949" s="110">
        <v>0.42896812406281443</v>
      </c>
      <c r="L8949" s="110">
        <v>0.45201634713706812</v>
      </c>
      <c r="M8949" s="110">
        <v>0.35187119961263902</v>
      </c>
      <c r="N8949" s="110">
        <v>0.41391798831397675</v>
      </c>
      <c r="O8949" s="110">
        <v>0.52201068865760114</v>
      </c>
      <c r="P8949" s="110">
        <v>0.67633058025788073</v>
      </c>
      <c r="Q8949" s="110">
        <v>0.71164909074673777</v>
      </c>
      <c r="R8949" s="110">
        <v>0.5308136715621401</v>
      </c>
      <c r="S8949" s="110">
        <v>0</v>
      </c>
      <c r="T8949" s="110">
        <v>0.4620034746017419</v>
      </c>
      <c r="U8949" s="110">
        <v>0.4620034746017419</v>
      </c>
    </row>
    <row r="8950" spans="1:21">
      <c r="A8950" s="54">
        <v>8948</v>
      </c>
      <c r="B8950" s="107">
        <v>53854</v>
      </c>
      <c r="C8950" s="107">
        <v>53854</v>
      </c>
      <c r="D8950" s="107">
        <v>44289</v>
      </c>
      <c r="E8950" s="108">
        <v>3077230000</v>
      </c>
      <c r="F8950" s="107">
        <v>0</v>
      </c>
      <c r="G8950" s="110">
        <v>0.84301750501250183</v>
      </c>
      <c r="H8950" s="110">
        <v>0.68225269696864943</v>
      </c>
      <c r="I8950" s="110">
        <v>0.68999166872588513</v>
      </c>
      <c r="J8950" s="110">
        <v>0.92465341147176883</v>
      </c>
      <c r="K8950" s="110">
        <v>0.97199833346715436</v>
      </c>
      <c r="L8950" s="110">
        <v>1.0404812440361564</v>
      </c>
      <c r="M8950" s="110">
        <v>0.78933002637437644</v>
      </c>
      <c r="N8950" s="110">
        <v>0.86451811339243423</v>
      </c>
      <c r="O8950" s="110">
        <v>1.128900884756642</v>
      </c>
      <c r="P8950" s="110">
        <v>1.4836412041193268</v>
      </c>
      <c r="Q8950" s="110">
        <v>1.6240461901357164</v>
      </c>
      <c r="R8950" s="110">
        <v>1.2037138522619311</v>
      </c>
      <c r="S8950" s="110">
        <v>0</v>
      </c>
      <c r="T8950" s="110">
        <v>1.0205454275602119</v>
      </c>
      <c r="U8950" s="110">
        <v>1.0205454275602117</v>
      </c>
    </row>
    <row r="8951" spans="1:21">
      <c r="A8951" s="54">
        <v>8949</v>
      </c>
      <c r="B8951" s="107">
        <v>53855</v>
      </c>
      <c r="C8951" s="107">
        <v>53855</v>
      </c>
      <c r="D8951" s="107">
        <v>40925</v>
      </c>
      <c r="E8951" s="108">
        <v>3077230000</v>
      </c>
      <c r="F8951" s="107">
        <v>0</v>
      </c>
      <c r="G8951" s="110">
        <v>2.2673193488884862</v>
      </c>
      <c r="H8951" s="110">
        <v>2.1214026262972454</v>
      </c>
      <c r="I8951" s="110">
        <v>2.0649540025807855</v>
      </c>
      <c r="J8951" s="110">
        <v>2.0672821761883426</v>
      </c>
      <c r="K8951" s="110">
        <v>1.5634196096965836</v>
      </c>
      <c r="L8951" s="110">
        <v>1.4364746766999357</v>
      </c>
      <c r="M8951" s="110">
        <v>1.3075683247078671</v>
      </c>
      <c r="N8951" s="110">
        <v>1.3336364635943643</v>
      </c>
      <c r="O8951" s="110">
        <v>1.4956700617287793</v>
      </c>
      <c r="P8951" s="110">
        <v>1.8677071978744171</v>
      </c>
      <c r="Q8951" s="110">
        <v>2.3124050254361492</v>
      </c>
      <c r="R8951" s="110">
        <v>2.480315541493149</v>
      </c>
      <c r="S8951" s="110">
        <v>0</v>
      </c>
      <c r="T8951" s="110">
        <v>1.8598462545988419</v>
      </c>
      <c r="U8951" s="110">
        <v>1.8598462545988417</v>
      </c>
    </row>
    <row r="8952" spans="1:21">
      <c r="A8952" s="54">
        <v>8950</v>
      </c>
      <c r="B8952" s="107">
        <v>53856</v>
      </c>
      <c r="C8952" s="107">
        <v>53856</v>
      </c>
      <c r="D8952" s="107">
        <v>15169.999999999998</v>
      </c>
      <c r="E8952" s="108">
        <v>3077230000</v>
      </c>
      <c r="F8952" s="107">
        <v>0</v>
      </c>
      <c r="G8952" s="110">
        <v>2.0041867693554556</v>
      </c>
      <c r="H8952" s="110">
        <v>1.8146952469007442</v>
      </c>
      <c r="I8952" s="110">
        <v>1.714233271637194</v>
      </c>
      <c r="J8952" s="110">
        <v>1.5784487548884973</v>
      </c>
      <c r="K8952" s="110">
        <v>1.415231895911454</v>
      </c>
      <c r="L8952" s="110">
        <v>1.3824553044163144</v>
      </c>
      <c r="M8952" s="110">
        <v>1.3205725201171938</v>
      </c>
      <c r="N8952" s="110">
        <v>1.3476649023360168</v>
      </c>
      <c r="O8952" s="110">
        <v>1.5622488944620012</v>
      </c>
      <c r="P8952" s="110">
        <v>2.0677453474187688</v>
      </c>
      <c r="Q8952" s="110">
        <v>2.7070534241998185</v>
      </c>
      <c r="R8952" s="110">
        <v>2.2618046170666335</v>
      </c>
      <c r="S8952" s="110">
        <v>0</v>
      </c>
      <c r="T8952" s="110">
        <v>1.7646950790591747</v>
      </c>
      <c r="U8952" s="110">
        <v>1.7646950790591744</v>
      </c>
    </row>
    <row r="8953" spans="1:21">
      <c r="A8953" s="54">
        <v>8951</v>
      </c>
      <c r="B8953" s="107">
        <v>53857</v>
      </c>
      <c r="C8953" s="107">
        <v>53857</v>
      </c>
      <c r="D8953" s="107">
        <v>56774.000000000022</v>
      </c>
      <c r="E8953" s="108">
        <v>3077000000</v>
      </c>
      <c r="F8953" s="107">
        <v>0</v>
      </c>
      <c r="G8953" s="110">
        <v>7.0882799632819991</v>
      </c>
      <c r="H8953" s="110">
        <v>1.6978211815239874</v>
      </c>
      <c r="I8953" s="110">
        <v>1.5557846992037161</v>
      </c>
      <c r="J8953" s="110">
        <v>2.3538582182527921</v>
      </c>
      <c r="K8953" s="110">
        <v>6.2946979015961286</v>
      </c>
      <c r="L8953" s="110">
        <v>15.236533159414751</v>
      </c>
      <c r="M8953" s="110">
        <v>25.922460304535321</v>
      </c>
      <c r="N8953" s="110">
        <v>40.303930101011204</v>
      </c>
      <c r="O8953" s="110">
        <v>51.494617091441789</v>
      </c>
      <c r="P8953" s="110">
        <v>75.702196340951232</v>
      </c>
      <c r="Q8953" s="110">
        <v>100</v>
      </c>
      <c r="R8953" s="110">
        <v>66.93873373524319</v>
      </c>
      <c r="S8953" s="110">
        <v>4.0640920003088823</v>
      </c>
      <c r="T8953" s="110">
        <v>32.882409391371347</v>
      </c>
      <c r="U8953" s="110">
        <v>5.2325805097361853</v>
      </c>
    </row>
    <row r="8954" spans="1:21">
      <c r="A8954" s="54">
        <v>8952</v>
      </c>
      <c r="B8954" s="107">
        <v>53858</v>
      </c>
      <c r="C8954" s="107">
        <v>53858</v>
      </c>
      <c r="D8954" s="107">
        <v>0</v>
      </c>
      <c r="E8954" s="108">
        <v>3077000000</v>
      </c>
      <c r="F8954" s="107">
        <v>0</v>
      </c>
      <c r="G8954" s="110">
        <v>23.344509011613923</v>
      </c>
      <c r="H8954" s="110">
        <v>9.4006519984460901</v>
      </c>
      <c r="I8954" s="110">
        <v>5.5600885079017273</v>
      </c>
      <c r="J8954" s="110">
        <v>5.6016981506175494</v>
      </c>
      <c r="K8954" s="110">
        <v>9.9294876709169717</v>
      </c>
      <c r="L8954" s="110">
        <v>19.585436115427914</v>
      </c>
      <c r="M8954" s="110">
        <v>28.019156514194265</v>
      </c>
      <c r="N8954" s="110">
        <v>41.550865748657529</v>
      </c>
      <c r="O8954" s="110">
        <v>56.76639192810125</v>
      </c>
      <c r="P8954" s="110">
        <v>68.896376228744785</v>
      </c>
      <c r="Q8954" s="110">
        <v>93.397543348322515</v>
      </c>
      <c r="R8954" s="110">
        <v>59.163540382026667</v>
      </c>
      <c r="S8954" s="110">
        <v>0</v>
      </c>
      <c r="T8954" s="110">
        <v>0</v>
      </c>
      <c r="U8954" s="110">
        <v>0</v>
      </c>
    </row>
    <row r="8955" spans="1:21">
      <c r="A8955" s="54">
        <v>8953</v>
      </c>
      <c r="B8955" s="107">
        <v>53859</v>
      </c>
      <c r="C8955" s="107">
        <v>53859</v>
      </c>
      <c r="D8955" s="107">
        <v>180838.99999999991</v>
      </c>
      <c r="E8955" s="108">
        <v>3077000000</v>
      </c>
      <c r="F8955" s="107">
        <v>0</v>
      </c>
      <c r="G8955" s="110">
        <v>3.3052710684363551</v>
      </c>
      <c r="H8955" s="110">
        <v>1.4385855890590129</v>
      </c>
      <c r="I8955" s="110">
        <v>1.2564446740176314</v>
      </c>
      <c r="J8955" s="110">
        <v>1.6736208262627252</v>
      </c>
      <c r="K8955" s="110">
        <v>4.2837664835530926</v>
      </c>
      <c r="L8955" s="110">
        <v>12.354255623305233</v>
      </c>
      <c r="M8955" s="110">
        <v>20.481063381268434</v>
      </c>
      <c r="N8955" s="110">
        <v>31.489974104965949</v>
      </c>
      <c r="O8955" s="110">
        <v>42.982516045626085</v>
      </c>
      <c r="P8955" s="110">
        <v>60.241505329486685</v>
      </c>
      <c r="Q8955" s="110">
        <v>67.065949134716149</v>
      </c>
      <c r="R8955" s="110">
        <v>9.9081339606806171</v>
      </c>
      <c r="S8955" s="110">
        <v>3.3679262608576876</v>
      </c>
      <c r="T8955" s="110">
        <v>21.373423851781499</v>
      </c>
      <c r="U8955" s="110">
        <v>4.342482691826465</v>
      </c>
    </row>
    <row r="8956" spans="1:21">
      <c r="A8956" s="54">
        <v>8954</v>
      </c>
      <c r="B8956" s="107">
        <v>53860</v>
      </c>
      <c r="C8956" s="107">
        <v>53860</v>
      </c>
      <c r="D8956" s="107">
        <v>6878.0000000000009</v>
      </c>
      <c r="E8956" s="108">
        <v>3077000000</v>
      </c>
      <c r="F8956" s="107">
        <v>0</v>
      </c>
      <c r="G8956" s="110">
        <v>100</v>
      </c>
      <c r="H8956" s="110">
        <v>42.772966545485929</v>
      </c>
      <c r="I8956" s="110">
        <v>24.642861384230581</v>
      </c>
      <c r="J8956" s="110">
        <v>25.481767303693747</v>
      </c>
      <c r="K8956" s="110">
        <v>46.699256309718443</v>
      </c>
      <c r="L8956" s="110">
        <v>100</v>
      </c>
      <c r="M8956" s="110">
        <v>100</v>
      </c>
      <c r="N8956" s="110">
        <v>100</v>
      </c>
      <c r="O8956" s="110">
        <v>100</v>
      </c>
      <c r="P8956" s="110">
        <v>100</v>
      </c>
      <c r="Q8956" s="110">
        <v>100</v>
      </c>
      <c r="R8956" s="110">
        <v>100</v>
      </c>
      <c r="S8956" s="110">
        <v>0</v>
      </c>
      <c r="T8956" s="110">
        <v>78.299737628594059</v>
      </c>
      <c r="U8956" s="110">
        <v>78.299737628594045</v>
      </c>
    </row>
    <row r="8957" spans="1:21">
      <c r="A8957" s="54">
        <v>8955</v>
      </c>
      <c r="B8957" s="107">
        <v>53861</v>
      </c>
      <c r="C8957" s="107">
        <v>53861</v>
      </c>
      <c r="D8957" s="107">
        <v>157694</v>
      </c>
      <c r="E8957" s="108">
        <v>3077000000</v>
      </c>
      <c r="F8957" s="107">
        <v>1</v>
      </c>
      <c r="G8957" s="110">
        <v>-99999</v>
      </c>
      <c r="H8957" s="110">
        <v>-99999</v>
      </c>
      <c r="I8957" s="110">
        <v>-99999</v>
      </c>
      <c r="J8957" s="110">
        <v>-99999</v>
      </c>
      <c r="K8957" s="110">
        <v>-99999</v>
      </c>
      <c r="L8957" s="110">
        <v>-99999</v>
      </c>
      <c r="M8957" s="110">
        <v>-99999</v>
      </c>
      <c r="N8957" s="110">
        <v>-99999</v>
      </c>
      <c r="O8957" s="110">
        <v>-99999</v>
      </c>
      <c r="P8957" s="110">
        <v>-99999</v>
      </c>
      <c r="Q8957" s="110">
        <v>-99999</v>
      </c>
      <c r="R8957" s="110">
        <v>-99999</v>
      </c>
      <c r="S8957" s="110">
        <v>0</v>
      </c>
      <c r="T8957" s="110">
        <v>0</v>
      </c>
      <c r="U8957" s="110">
        <v>0</v>
      </c>
    </row>
    <row r="8958" spans="1:21">
      <c r="A8958" s="54">
        <v>8956</v>
      </c>
      <c r="B8958" s="107">
        <v>53862</v>
      </c>
      <c r="C8958" s="107">
        <v>53862</v>
      </c>
      <c r="D8958" s="107">
        <v>24713286.999999996</v>
      </c>
      <c r="E8958" s="108">
        <v>6154000000</v>
      </c>
      <c r="F8958" s="107">
        <v>0</v>
      </c>
      <c r="G8958" s="110">
        <v>1.7742866142209945</v>
      </c>
      <c r="H8958" s="110">
        <v>0.68702798249611607</v>
      </c>
      <c r="I8958" s="110">
        <v>0.63697827496998816</v>
      </c>
      <c r="J8958" s="110">
        <v>0.90443687371589787</v>
      </c>
      <c r="K8958" s="110">
        <v>1.4607389855703807</v>
      </c>
      <c r="L8958" s="110">
        <v>2.5762986423243222</v>
      </c>
      <c r="M8958" s="110">
        <v>3.6440982602096788</v>
      </c>
      <c r="N8958" s="110">
        <v>10.586712109034385</v>
      </c>
      <c r="O8958" s="110">
        <v>36.145609701579019</v>
      </c>
      <c r="P8958" s="110">
        <v>29.243473920569429</v>
      </c>
      <c r="Q8958" s="110">
        <v>11.492224513771948</v>
      </c>
      <c r="R8958" s="110">
        <v>4.2166931632807465</v>
      </c>
      <c r="S8958" s="110">
        <v>9.1973337501108734</v>
      </c>
      <c r="T8958" s="110">
        <v>8.6140482534785754</v>
      </c>
      <c r="U8958" s="110">
        <v>8.9648306093374348</v>
      </c>
    </row>
    <row r="8959" spans="1:21">
      <c r="A8959" s="54">
        <v>8957</v>
      </c>
      <c r="B8959" s="107">
        <v>53900</v>
      </c>
      <c r="C8959" s="107">
        <v>53561</v>
      </c>
      <c r="D8959" s="107">
        <v>35044510</v>
      </c>
      <c r="E8959" s="108">
        <v>202861000000</v>
      </c>
      <c r="F8959" s="107">
        <v>0</v>
      </c>
      <c r="G8959" s="110">
        <v>0.71721545729486902</v>
      </c>
      <c r="H8959" s="110">
        <v>0.92930979128682367</v>
      </c>
      <c r="I8959" s="110">
        <v>0.90458522803410024</v>
      </c>
      <c r="J8959" s="110">
        <v>0.54847832470973867</v>
      </c>
      <c r="K8959" s="110">
        <v>0.21717981896392363</v>
      </c>
      <c r="L8959" s="110">
        <v>0.13539610277720732</v>
      </c>
      <c r="M8959" s="110">
        <v>0.12666642189992391</v>
      </c>
      <c r="N8959" s="110">
        <v>0.16041905754990352</v>
      </c>
      <c r="O8959" s="110">
        <v>0.26976673005245244</v>
      </c>
      <c r="P8959" s="110">
        <v>0.44036368651634877</v>
      </c>
      <c r="Q8959" s="110">
        <v>0.56489222068990175</v>
      </c>
      <c r="R8959" s="110">
        <v>0.66832804144687807</v>
      </c>
      <c r="S8959" s="110">
        <v>0.61060227640012843</v>
      </c>
      <c r="T8959" s="110">
        <v>0.47355007343517252</v>
      </c>
      <c r="U8959" s="110">
        <v>0.54374493054339501</v>
      </c>
    </row>
    <row r="8960" spans="1:21">
      <c r="A8960" s="54">
        <v>8958</v>
      </c>
      <c r="B8960" s="107">
        <v>53926</v>
      </c>
      <c r="C8960" s="107">
        <v>53926</v>
      </c>
      <c r="D8960" s="107">
        <v>3404143</v>
      </c>
      <c r="E8960" s="108">
        <v>6154000000</v>
      </c>
      <c r="F8960" s="107">
        <v>0</v>
      </c>
      <c r="G8960" s="110">
        <v>0.3251964577401259</v>
      </c>
      <c r="H8960" s="110">
        <v>0.10561142350436453</v>
      </c>
      <c r="I8960" s="110">
        <v>0.1</v>
      </c>
      <c r="J8960" s="110">
        <v>0.1</v>
      </c>
      <c r="K8960" s="110">
        <v>0.1</v>
      </c>
      <c r="L8960" s="110">
        <v>0.16248946347552704</v>
      </c>
      <c r="M8960" s="110">
        <v>0.23561927761478335</v>
      </c>
      <c r="N8960" s="110">
        <v>0.39195085205181152</v>
      </c>
      <c r="O8960" s="110">
        <v>0.53272384670866002</v>
      </c>
      <c r="P8960" s="110">
        <v>0.62500471642583511</v>
      </c>
      <c r="Q8960" s="110">
        <v>0.79289753409906694</v>
      </c>
      <c r="R8960" s="110">
        <v>0.8264837743655804</v>
      </c>
      <c r="S8960" s="110">
        <v>0.5699943134757004</v>
      </c>
      <c r="T8960" s="110">
        <v>0.35816477883214626</v>
      </c>
      <c r="U8960" s="110">
        <v>0.37519163593446025</v>
      </c>
    </row>
    <row r="8961" spans="1:21">
      <c r="A8961" s="54">
        <v>8959</v>
      </c>
      <c r="B8961" s="107">
        <v>53927</v>
      </c>
      <c r="C8961" s="107">
        <v>53927</v>
      </c>
      <c r="D8961" s="107">
        <v>1689813</v>
      </c>
      <c r="E8961" s="108">
        <v>3077000000</v>
      </c>
      <c r="F8961" s="107">
        <v>0</v>
      </c>
      <c r="G8961" s="110">
        <v>0.54762747179357152</v>
      </c>
      <c r="H8961" s="110">
        <v>0.18527815442467196</v>
      </c>
      <c r="I8961" s="110">
        <v>0.1</v>
      </c>
      <c r="J8961" s="110">
        <v>0.1</v>
      </c>
      <c r="K8961" s="110">
        <v>0.1</v>
      </c>
      <c r="L8961" s="110">
        <v>0.16299719919508093</v>
      </c>
      <c r="M8961" s="110">
        <v>0.25569099963377862</v>
      </c>
      <c r="N8961" s="110">
        <v>0.41358018003191599</v>
      </c>
      <c r="O8961" s="110">
        <v>0.65744104965439665</v>
      </c>
      <c r="P8961" s="110">
        <v>0.90178214710361271</v>
      </c>
      <c r="Q8961" s="110">
        <v>1.3077410643764484</v>
      </c>
      <c r="R8961" s="110">
        <v>1.2619930045091232</v>
      </c>
      <c r="S8961" s="110">
        <v>0.78821286353365383</v>
      </c>
      <c r="T8961" s="110">
        <v>0.49951093922688333</v>
      </c>
      <c r="U8961" s="110">
        <v>0.54750004654985684</v>
      </c>
    </row>
    <row r="8962" spans="1:21">
      <c r="A8962" s="54">
        <v>8960</v>
      </c>
      <c r="B8962" s="107">
        <v>53928</v>
      </c>
      <c r="C8962" s="107">
        <v>53928</v>
      </c>
      <c r="D8962" s="107">
        <v>13344101.000000002</v>
      </c>
      <c r="E8962" s="108">
        <v>6153550000</v>
      </c>
      <c r="F8962" s="107">
        <v>0</v>
      </c>
      <c r="G8962" s="110">
        <v>0.32908229532501049</v>
      </c>
      <c r="H8962" s="110">
        <v>0.12956238850307591</v>
      </c>
      <c r="I8962" s="110">
        <v>0.1</v>
      </c>
      <c r="J8962" s="110">
        <v>0.1</v>
      </c>
      <c r="K8962" s="110">
        <v>0.11610264283577808</v>
      </c>
      <c r="L8962" s="110">
        <v>0.18396577855928045</v>
      </c>
      <c r="M8962" s="110">
        <v>0.26438071787943851</v>
      </c>
      <c r="N8962" s="110">
        <v>0.49949714873335188</v>
      </c>
      <c r="O8962" s="110">
        <v>0.75555592506630209</v>
      </c>
      <c r="P8962" s="110">
        <v>1.084626112474385</v>
      </c>
      <c r="Q8962" s="110">
        <v>1.5368213740316616</v>
      </c>
      <c r="R8962" s="110">
        <v>1.355161576625562</v>
      </c>
      <c r="S8962" s="110">
        <v>0.91972087553576964</v>
      </c>
      <c r="T8962" s="110">
        <v>0.53789633000282056</v>
      </c>
      <c r="U8962" s="110">
        <v>0.62998525233953906</v>
      </c>
    </row>
    <row r="8963" spans="1:21">
      <c r="A8963" s="54">
        <v>8961</v>
      </c>
      <c r="B8963" s="107">
        <v>53929</v>
      </c>
      <c r="C8963" s="107">
        <v>53929</v>
      </c>
      <c r="D8963" s="107">
        <v>8106127</v>
      </c>
      <c r="E8963" s="108">
        <v>6153550000</v>
      </c>
      <c r="F8963" s="107">
        <v>0</v>
      </c>
      <c r="G8963" s="110">
        <v>0.59933394219776726</v>
      </c>
      <c r="H8963" s="110">
        <v>0.1967996624953523</v>
      </c>
      <c r="I8963" s="110">
        <v>0.11662192081959478</v>
      </c>
      <c r="J8963" s="110">
        <v>0.10482775069794326</v>
      </c>
      <c r="K8963" s="110">
        <v>0.12294927816990874</v>
      </c>
      <c r="L8963" s="110">
        <v>0.17034081178800553</v>
      </c>
      <c r="M8963" s="110">
        <v>0.22596396594565984</v>
      </c>
      <c r="N8963" s="110">
        <v>0.41375998239246903</v>
      </c>
      <c r="O8963" s="110">
        <v>0.78265781974652238</v>
      </c>
      <c r="P8963" s="110">
        <v>1.1690571795775258</v>
      </c>
      <c r="Q8963" s="110">
        <v>1.8225661411307987</v>
      </c>
      <c r="R8963" s="110">
        <v>1.9939156830196072</v>
      </c>
      <c r="S8963" s="110">
        <v>1.0098486020365494</v>
      </c>
      <c r="T8963" s="110">
        <v>0.64323284483176291</v>
      </c>
      <c r="U8963" s="110">
        <v>0.69017023329246141</v>
      </c>
    </row>
    <row r="8964" spans="1:21">
      <c r="A8964" s="54">
        <v>8962</v>
      </c>
      <c r="B8964" s="107">
        <v>53930</v>
      </c>
      <c r="C8964" s="107">
        <v>53930</v>
      </c>
      <c r="D8964" s="107">
        <v>4828578</v>
      </c>
      <c r="E8964" s="108">
        <v>6153550000</v>
      </c>
      <c r="F8964" s="107">
        <v>0</v>
      </c>
      <c r="G8964" s="110">
        <v>0.81446782262490303</v>
      </c>
      <c r="H8964" s="110">
        <v>0.23342471677186016</v>
      </c>
      <c r="I8964" s="110">
        <v>0.12440473430210537</v>
      </c>
      <c r="J8964" s="110">
        <v>0.12563638496744875</v>
      </c>
      <c r="K8964" s="110">
        <v>0.16062269665353904</v>
      </c>
      <c r="L8964" s="110">
        <v>0.25072223311198349</v>
      </c>
      <c r="M8964" s="110">
        <v>0.34412375699374714</v>
      </c>
      <c r="N8964" s="110">
        <v>0.64380843931036813</v>
      </c>
      <c r="O8964" s="110">
        <v>1.0413499320904476</v>
      </c>
      <c r="P8964" s="110">
        <v>1.399091295322695</v>
      </c>
      <c r="Q8964" s="110">
        <v>2.0047530187761913</v>
      </c>
      <c r="R8964" s="110">
        <v>2.1293750060995658</v>
      </c>
      <c r="S8964" s="110">
        <v>1.5503554722385258</v>
      </c>
      <c r="T8964" s="110">
        <v>0.77264833641873787</v>
      </c>
      <c r="U8964" s="110">
        <v>0.7956882931248086</v>
      </c>
    </row>
    <row r="8965" spans="1:21">
      <c r="A8965" s="54">
        <v>8963</v>
      </c>
      <c r="B8965" s="107">
        <v>53931</v>
      </c>
      <c r="C8965" s="107">
        <v>53931</v>
      </c>
      <c r="D8965" s="107">
        <v>14596.000000000002</v>
      </c>
      <c r="E8965" s="108">
        <v>3077000000</v>
      </c>
      <c r="F8965" s="107">
        <v>1</v>
      </c>
      <c r="G8965" s="110">
        <v>-99999</v>
      </c>
      <c r="H8965" s="110">
        <v>-99999</v>
      </c>
      <c r="I8965" s="110">
        <v>-99999</v>
      </c>
      <c r="J8965" s="110">
        <v>-99999</v>
      </c>
      <c r="K8965" s="110">
        <v>-99999</v>
      </c>
      <c r="L8965" s="110">
        <v>-99999</v>
      </c>
      <c r="M8965" s="110">
        <v>-99999</v>
      </c>
      <c r="N8965" s="110">
        <v>-99999</v>
      </c>
      <c r="O8965" s="110">
        <v>-99999</v>
      </c>
      <c r="P8965" s="110">
        <v>-99999</v>
      </c>
      <c r="Q8965" s="110">
        <v>-99999</v>
      </c>
      <c r="R8965" s="110">
        <v>-99999</v>
      </c>
      <c r="S8965" s="110">
        <v>0</v>
      </c>
      <c r="T8965" s="110">
        <v>0</v>
      </c>
      <c r="U8965" s="110">
        <v>0</v>
      </c>
    </row>
    <row r="8966" spans="1:21">
      <c r="A8966" s="54">
        <v>8964</v>
      </c>
      <c r="B8966" s="107">
        <v>53932</v>
      </c>
      <c r="C8966" s="107">
        <v>53932</v>
      </c>
      <c r="D8966" s="107">
        <v>1457094</v>
      </c>
      <c r="E8966" s="108">
        <v>6154000000</v>
      </c>
      <c r="F8966" s="107">
        <v>0</v>
      </c>
      <c r="G8966" s="110">
        <v>0.41463564679096293</v>
      </c>
      <c r="H8966" s="110">
        <v>0.48570009812900805</v>
      </c>
      <c r="I8966" s="110">
        <v>0.38949862078227321</v>
      </c>
      <c r="J8966" s="110">
        <v>0.36451039845102512</v>
      </c>
      <c r="K8966" s="110">
        <v>0.4265166520359398</v>
      </c>
      <c r="L8966" s="110">
        <v>0.86773477083939587</v>
      </c>
      <c r="M8966" s="110">
        <v>1.5914720092953503</v>
      </c>
      <c r="N8966" s="110">
        <v>2.3733982804987876</v>
      </c>
      <c r="O8966" s="110">
        <v>2.5204579191732868</v>
      </c>
      <c r="P8966" s="110">
        <v>1.6461361126311134</v>
      </c>
      <c r="Q8966" s="110">
        <v>0.43772620200470458</v>
      </c>
      <c r="R8966" s="110">
        <v>0.35799790155980987</v>
      </c>
      <c r="S8966" s="110">
        <v>1.1304624248818658</v>
      </c>
      <c r="T8966" s="110">
        <v>0.98964871768263807</v>
      </c>
      <c r="U8966" s="110">
        <v>1.0464583094700892</v>
      </c>
    </row>
    <row r="8967" spans="1:21">
      <c r="A8967" s="54">
        <v>8965</v>
      </c>
      <c r="B8967" s="107">
        <v>53949</v>
      </c>
      <c r="C8967" s="107">
        <v>56139</v>
      </c>
      <c r="D8967" s="107">
        <v>17184094.000000004</v>
      </c>
      <c r="E8967" s="108">
        <v>202757000000</v>
      </c>
      <c r="F8967" s="107">
        <v>0</v>
      </c>
      <c r="G8967" s="110">
        <v>1.8554291135496976</v>
      </c>
      <c r="H8967" s="110">
        <v>2.28874596022419</v>
      </c>
      <c r="I8967" s="110">
        <v>1.688926944831564</v>
      </c>
      <c r="J8967" s="110">
        <v>1.5239139182089259</v>
      </c>
      <c r="K8967" s="110">
        <v>1.3752391613691604</v>
      </c>
      <c r="L8967" s="110">
        <v>1.5818041038423263</v>
      </c>
      <c r="M8967" s="110">
        <v>1.6356785488864409</v>
      </c>
      <c r="N8967" s="110">
        <v>1.6184491342434899</v>
      </c>
      <c r="O8967" s="110">
        <v>1.2380540469438384</v>
      </c>
      <c r="P8967" s="110">
        <v>0.81069385078290501</v>
      </c>
      <c r="Q8967" s="110">
        <v>0.61634854805861083</v>
      </c>
      <c r="R8967" s="110">
        <v>1.1201464991778181</v>
      </c>
      <c r="S8967" s="110">
        <v>0</v>
      </c>
      <c r="T8967" s="110">
        <v>1.4461191525099137</v>
      </c>
      <c r="U8967" s="110">
        <v>1.4461191525099135</v>
      </c>
    </row>
    <row r="8968" spans="1:21">
      <c r="A8968" s="54">
        <v>8966</v>
      </c>
      <c r="B8968" s="107">
        <v>53987</v>
      </c>
      <c r="C8968" s="107">
        <v>53987</v>
      </c>
      <c r="D8968" s="107">
        <v>19711810</v>
      </c>
      <c r="E8968" s="108">
        <v>6154230000</v>
      </c>
      <c r="F8968" s="107">
        <v>0</v>
      </c>
      <c r="G8968" s="110">
        <v>4.9726886660669951</v>
      </c>
      <c r="H8968" s="110">
        <v>8.3039603994741178</v>
      </c>
      <c r="I8968" s="110">
        <v>8.8718665219489274</v>
      </c>
      <c r="J8968" s="110">
        <v>6.8826506135838041</v>
      </c>
      <c r="K8968" s="110">
        <v>2.7337947038308545</v>
      </c>
      <c r="L8968" s="110">
        <v>3.0898957095657953</v>
      </c>
      <c r="M8968" s="110">
        <v>3.1690456000431806</v>
      </c>
      <c r="N8968" s="110">
        <v>1.9162928162654924</v>
      </c>
      <c r="O8968" s="110">
        <v>2.5385840331898009</v>
      </c>
      <c r="P8968" s="110">
        <v>3.0364885026655721</v>
      </c>
      <c r="Q8968" s="110">
        <v>3.2898014469545038</v>
      </c>
      <c r="R8968" s="110">
        <v>3.8525996921660495</v>
      </c>
      <c r="S8968" s="110">
        <v>6.0913600134409034</v>
      </c>
      <c r="T8968" s="110">
        <v>4.3881390588129241</v>
      </c>
      <c r="U8968" s="110">
        <v>4.831244054915854</v>
      </c>
    </row>
    <row r="8969" spans="1:21">
      <c r="A8969" s="54">
        <v>8967</v>
      </c>
      <c r="B8969" s="107">
        <v>53998</v>
      </c>
      <c r="C8969" s="107">
        <v>53998</v>
      </c>
      <c r="D8969" s="107">
        <v>4270623</v>
      </c>
      <c r="E8969" s="108">
        <v>12308000000</v>
      </c>
      <c r="F8969" s="107">
        <v>0</v>
      </c>
      <c r="G8969" s="110">
        <v>100</v>
      </c>
      <c r="H8969" s="110">
        <v>100</v>
      </c>
      <c r="I8969" s="110">
        <v>100</v>
      </c>
      <c r="J8969" s="110">
        <v>100</v>
      </c>
      <c r="K8969" s="110">
        <v>100</v>
      </c>
      <c r="L8969" s="110">
        <v>62.406158049910253</v>
      </c>
      <c r="M8969" s="110">
        <v>35.693513076803221</v>
      </c>
      <c r="N8969" s="110">
        <v>44.344432218337914</v>
      </c>
      <c r="O8969" s="110">
        <v>100</v>
      </c>
      <c r="P8969" s="110">
        <v>100</v>
      </c>
      <c r="Q8969" s="110">
        <v>100</v>
      </c>
      <c r="R8969" s="110">
        <v>100</v>
      </c>
      <c r="S8969" s="110">
        <v>0</v>
      </c>
      <c r="T8969" s="110">
        <v>86.870341945420947</v>
      </c>
      <c r="U8969" s="110">
        <v>86.870341945420947</v>
      </c>
    </row>
    <row r="8970" spans="1:21">
      <c r="A8970" s="54">
        <v>8968</v>
      </c>
      <c r="B8970" s="107">
        <v>53999</v>
      </c>
      <c r="C8970" s="107">
        <v>53999</v>
      </c>
      <c r="D8970" s="107">
        <v>5076387</v>
      </c>
      <c r="E8970" s="108">
        <v>15385900000</v>
      </c>
      <c r="F8970" s="107">
        <v>0</v>
      </c>
      <c r="G8970" s="110">
        <v>27.277506852507987</v>
      </c>
      <c r="H8970" s="110">
        <v>100</v>
      </c>
      <c r="I8970" s="110">
        <v>100</v>
      </c>
      <c r="J8970" s="110">
        <v>100</v>
      </c>
      <c r="K8970" s="110">
        <v>31.269905249068248</v>
      </c>
      <c r="L8970" s="110">
        <v>20.873189526612716</v>
      </c>
      <c r="M8970" s="110">
        <v>33.138765410583055</v>
      </c>
      <c r="N8970" s="110">
        <v>70.233057281441319</v>
      </c>
      <c r="O8970" s="110">
        <v>100</v>
      </c>
      <c r="P8970" s="110">
        <v>91.459483028904742</v>
      </c>
      <c r="Q8970" s="110">
        <v>29.00714848650906</v>
      </c>
      <c r="R8970" s="110">
        <v>27.732622903105693</v>
      </c>
      <c r="S8970" s="110">
        <v>44.829801884287839</v>
      </c>
      <c r="T8970" s="110">
        <v>60.915973228227735</v>
      </c>
      <c r="U8970" s="110">
        <v>58.694751963690678</v>
      </c>
    </row>
    <row r="8971" spans="1:21">
      <c r="A8971" s="54">
        <v>8969</v>
      </c>
      <c r="B8971" s="107">
        <v>54000</v>
      </c>
      <c r="C8971" s="107">
        <v>54000</v>
      </c>
      <c r="D8971" s="107">
        <v>25498.000000000004</v>
      </c>
      <c r="E8971" s="108">
        <v>3077000000</v>
      </c>
      <c r="F8971" s="107">
        <v>1</v>
      </c>
      <c r="G8971" s="110">
        <v>-99999</v>
      </c>
      <c r="H8971" s="110">
        <v>-99999</v>
      </c>
      <c r="I8971" s="110">
        <v>-99999</v>
      </c>
      <c r="J8971" s="110">
        <v>-99999</v>
      </c>
      <c r="K8971" s="110">
        <v>-99999</v>
      </c>
      <c r="L8971" s="110">
        <v>-99999</v>
      </c>
      <c r="M8971" s="110">
        <v>-99999</v>
      </c>
      <c r="N8971" s="110">
        <v>-99999</v>
      </c>
      <c r="O8971" s="110">
        <v>-99999</v>
      </c>
      <c r="P8971" s="110">
        <v>-99999</v>
      </c>
      <c r="Q8971" s="110">
        <v>-99999</v>
      </c>
      <c r="R8971" s="110">
        <v>-99999</v>
      </c>
      <c r="S8971" s="110">
        <v>0</v>
      </c>
      <c r="T8971" s="110">
        <v>0</v>
      </c>
      <c r="U8971" s="110">
        <v>0</v>
      </c>
    </row>
    <row r="8972" spans="1:21">
      <c r="A8972" s="54">
        <v>8970</v>
      </c>
      <c r="B8972" s="107">
        <v>54001</v>
      </c>
      <c r="C8972" s="107">
        <v>54001</v>
      </c>
      <c r="D8972" s="107">
        <v>71103</v>
      </c>
      <c r="E8972" s="108">
        <v>3077000000</v>
      </c>
      <c r="F8972" s="107">
        <v>1</v>
      </c>
      <c r="G8972" s="110">
        <v>-99999</v>
      </c>
      <c r="H8972" s="110">
        <v>-99999</v>
      </c>
      <c r="I8972" s="110">
        <v>-99999</v>
      </c>
      <c r="J8972" s="110">
        <v>-99999</v>
      </c>
      <c r="K8972" s="110">
        <v>-99999</v>
      </c>
      <c r="L8972" s="110">
        <v>-99999</v>
      </c>
      <c r="M8972" s="110">
        <v>-99999</v>
      </c>
      <c r="N8972" s="110">
        <v>-99999</v>
      </c>
      <c r="O8972" s="110">
        <v>-99999</v>
      </c>
      <c r="P8972" s="110">
        <v>-99999</v>
      </c>
      <c r="Q8972" s="110">
        <v>-99999</v>
      </c>
      <c r="R8972" s="110">
        <v>-99999</v>
      </c>
      <c r="S8972" s="110">
        <v>0</v>
      </c>
      <c r="T8972" s="110">
        <v>0</v>
      </c>
      <c r="U8972" s="110">
        <v>0</v>
      </c>
    </row>
    <row r="8973" spans="1:21">
      <c r="A8973" s="54">
        <v>8971</v>
      </c>
      <c r="B8973" s="107">
        <v>54002</v>
      </c>
      <c r="C8973" s="107">
        <v>54002</v>
      </c>
      <c r="D8973" s="107">
        <v>25607407.000000004</v>
      </c>
      <c r="E8973" s="108">
        <v>3077000000</v>
      </c>
      <c r="F8973" s="107">
        <v>0</v>
      </c>
      <c r="G8973" s="110">
        <v>0.15201371440133588</v>
      </c>
      <c r="H8973" s="110">
        <v>0.21357600367909596</v>
      </c>
      <c r="I8973" s="110">
        <v>0.17150508153314567</v>
      </c>
      <c r="J8973" s="110">
        <v>0.18428348254559435</v>
      </c>
      <c r="K8973" s="110">
        <v>0.20933259243007571</v>
      </c>
      <c r="L8973" s="110">
        <v>0.31278476796336341</v>
      </c>
      <c r="M8973" s="110">
        <v>0.26389603013415547</v>
      </c>
      <c r="N8973" s="110">
        <v>0.26230886834634576</v>
      </c>
      <c r="O8973" s="110">
        <v>0.18357290730575365</v>
      </c>
      <c r="P8973" s="110">
        <v>0.13620325500930625</v>
      </c>
      <c r="Q8973" s="110">
        <v>0.1156442713988898</v>
      </c>
      <c r="R8973" s="110">
        <v>0.12997726083048125</v>
      </c>
      <c r="S8973" s="110">
        <v>0.19237285365035492</v>
      </c>
      <c r="T8973" s="110">
        <v>0.19459151963146193</v>
      </c>
      <c r="U8973" s="110">
        <v>0.19336543742673723</v>
      </c>
    </row>
    <row r="8974" spans="1:21">
      <c r="A8974" s="54">
        <v>8972</v>
      </c>
      <c r="B8974" s="107">
        <v>54008</v>
      </c>
      <c r="C8974" s="107">
        <v>54008</v>
      </c>
      <c r="D8974" s="107">
        <v>13046978</v>
      </c>
      <c r="E8974" s="108">
        <v>9230550000</v>
      </c>
      <c r="F8974" s="107">
        <v>0</v>
      </c>
      <c r="G8974" s="110">
        <v>0.29646082108765759</v>
      </c>
      <c r="H8974" s="110">
        <v>0.36352851979988482</v>
      </c>
      <c r="I8974" s="110">
        <v>0.2986438355367998</v>
      </c>
      <c r="J8974" s="110">
        <v>0.27680378955977358</v>
      </c>
      <c r="K8974" s="110">
        <v>0.32555994915147468</v>
      </c>
      <c r="L8974" s="110">
        <v>0.49097867784367077</v>
      </c>
      <c r="M8974" s="110">
        <v>0.61407769285709823</v>
      </c>
      <c r="N8974" s="110">
        <v>0.69777763414053784</v>
      </c>
      <c r="O8974" s="110">
        <v>0.7437319119977015</v>
      </c>
      <c r="P8974" s="110">
        <v>0.60805484487222528</v>
      </c>
      <c r="Q8974" s="110">
        <v>0.43577106872957749</v>
      </c>
      <c r="R8974" s="110">
        <v>0.3179920013460043</v>
      </c>
      <c r="S8974" s="110">
        <v>0.44108636382236416</v>
      </c>
      <c r="T8974" s="110">
        <v>0.45578172891020058</v>
      </c>
      <c r="U8974" s="110">
        <v>0.44493895845604825</v>
      </c>
    </row>
    <row r="8975" spans="1:21">
      <c r="A8975" s="54">
        <v>8973</v>
      </c>
      <c r="B8975" s="107">
        <v>54009</v>
      </c>
      <c r="C8975" s="107">
        <v>54009</v>
      </c>
      <c r="D8975" s="107">
        <v>528023.99999999988</v>
      </c>
      <c r="E8975" s="108">
        <v>3077000000</v>
      </c>
      <c r="F8975" s="107">
        <v>0</v>
      </c>
      <c r="G8975" s="110">
        <v>3.3063609145173749</v>
      </c>
      <c r="H8975" s="110">
        <v>3.9438109666749699</v>
      </c>
      <c r="I8975" s="110">
        <v>3.4731666372401948</v>
      </c>
      <c r="J8975" s="110">
        <v>3.0163616354162839</v>
      </c>
      <c r="K8975" s="110">
        <v>3.0994752628604947</v>
      </c>
      <c r="L8975" s="110">
        <v>5.0188459042453886</v>
      </c>
      <c r="M8975" s="110">
        <v>7.3767792927143345</v>
      </c>
      <c r="N8975" s="110">
        <v>6.4431279675121154</v>
      </c>
      <c r="O8975" s="110">
        <v>7.4760368174142702</v>
      </c>
      <c r="P8975" s="110">
        <v>6.7713050960481462</v>
      </c>
      <c r="Q8975" s="110">
        <v>5.9099946746598899</v>
      </c>
      <c r="R8975" s="110">
        <v>3.9418088554579582</v>
      </c>
      <c r="S8975" s="110">
        <v>4.656584170897375</v>
      </c>
      <c r="T8975" s="110">
        <v>4.9814228353967849</v>
      </c>
      <c r="U8975" s="110">
        <v>4.7509313642565676</v>
      </c>
    </row>
    <row r="8976" spans="1:21">
      <c r="A8976" s="54">
        <v>8974</v>
      </c>
      <c r="B8976" s="107">
        <v>54010</v>
      </c>
      <c r="C8976" s="107">
        <v>54010</v>
      </c>
      <c r="D8976" s="107">
        <v>347033</v>
      </c>
      <c r="E8976" s="108">
        <v>3077000000</v>
      </c>
      <c r="F8976" s="107">
        <v>0</v>
      </c>
      <c r="G8976" s="110">
        <v>0.8381858547736134</v>
      </c>
      <c r="H8976" s="110">
        <v>1.3566658925680608</v>
      </c>
      <c r="I8976" s="110">
        <v>1.4329919735937089</v>
      </c>
      <c r="J8976" s="110">
        <v>1.3554204231499842</v>
      </c>
      <c r="K8976" s="110">
        <v>1.46068924345478</v>
      </c>
      <c r="L8976" s="110">
        <v>1.9504362933781074</v>
      </c>
      <c r="M8976" s="110">
        <v>2.4225001248755169</v>
      </c>
      <c r="N8976" s="110">
        <v>2.6731713758528128</v>
      </c>
      <c r="O8976" s="110">
        <v>3.2493119041364329</v>
      </c>
      <c r="P8976" s="110">
        <v>2.5139796433801895</v>
      </c>
      <c r="Q8976" s="110">
        <v>1.7848280886754428</v>
      </c>
      <c r="R8976" s="110">
        <v>1.1079075028362027</v>
      </c>
      <c r="S8976" s="110">
        <v>0</v>
      </c>
      <c r="T8976" s="110">
        <v>1.8455073600562377</v>
      </c>
      <c r="U8976" s="110">
        <v>1.8455073600562373</v>
      </c>
    </row>
    <row r="8977" spans="1:21">
      <c r="A8977" s="54">
        <v>8975</v>
      </c>
      <c r="B8977" s="107">
        <v>54011</v>
      </c>
      <c r="C8977" s="107">
        <v>54011</v>
      </c>
      <c r="D8977" s="107">
        <v>3026972.9999999991</v>
      </c>
      <c r="E8977" s="108">
        <v>9231010000</v>
      </c>
      <c r="F8977" s="107">
        <v>0</v>
      </c>
      <c r="G8977" s="110">
        <v>0.11536149910959184</v>
      </c>
      <c r="H8977" s="110">
        <v>0.1720658443845936</v>
      </c>
      <c r="I8977" s="110">
        <v>0.1395242551289145</v>
      </c>
      <c r="J8977" s="110">
        <v>0.12595445254380877</v>
      </c>
      <c r="K8977" s="110">
        <v>0.12405165290538646</v>
      </c>
      <c r="L8977" s="110">
        <v>0.1979964769189427</v>
      </c>
      <c r="M8977" s="110">
        <v>0.21649591259008516</v>
      </c>
      <c r="N8977" s="110">
        <v>0.2784648462666528</v>
      </c>
      <c r="O8977" s="110">
        <v>0.22461697905271158</v>
      </c>
      <c r="P8977" s="110">
        <v>0.19138775145601095</v>
      </c>
      <c r="Q8977" s="110">
        <v>0.16030016689893337</v>
      </c>
      <c r="R8977" s="110">
        <v>0.13831056271553957</v>
      </c>
      <c r="S8977" s="110">
        <v>0.19772756598966518</v>
      </c>
      <c r="T8977" s="110">
        <v>0.17371086666426427</v>
      </c>
      <c r="U8977" s="110">
        <v>0.1907099460376093</v>
      </c>
    </row>
    <row r="8978" spans="1:21">
      <c r="A8978" s="54">
        <v>8976</v>
      </c>
      <c r="B8978" s="107">
        <v>54028</v>
      </c>
      <c r="C8978" s="107">
        <v>54028</v>
      </c>
      <c r="D8978" s="107">
        <v>11552533.000000002</v>
      </c>
      <c r="E8978" s="108">
        <v>73846900000</v>
      </c>
      <c r="F8978" s="107">
        <v>0</v>
      </c>
      <c r="G8978" s="110">
        <v>0.16977025252191674</v>
      </c>
      <c r="H8978" s="110">
        <v>0.2070723163626558</v>
      </c>
      <c r="I8978" s="110">
        <v>0.18355474646894912</v>
      </c>
      <c r="J8978" s="110">
        <v>0.18049438162639578</v>
      </c>
      <c r="K8978" s="110">
        <v>0.17093712735435732</v>
      </c>
      <c r="L8978" s="110">
        <v>0.2137031859096781</v>
      </c>
      <c r="M8978" s="110">
        <v>0.26659330907153739</v>
      </c>
      <c r="N8978" s="110">
        <v>0.31534193248516273</v>
      </c>
      <c r="O8978" s="110">
        <v>0.33888097802975825</v>
      </c>
      <c r="P8978" s="110">
        <v>0.29587076763378967</v>
      </c>
      <c r="Q8978" s="110">
        <v>0.20796102402595992</v>
      </c>
      <c r="R8978" s="110">
        <v>0.17643520949310598</v>
      </c>
      <c r="S8978" s="110">
        <v>0.2216603858353402</v>
      </c>
      <c r="T8978" s="110">
        <v>0.22721793591527226</v>
      </c>
      <c r="U8978" s="110">
        <v>0.22388981455453807</v>
      </c>
    </row>
    <row r="8979" spans="1:21">
      <c r="A8979" s="54">
        <v>8977</v>
      </c>
      <c r="B8979" s="107">
        <v>54029</v>
      </c>
      <c r="C8979" s="107">
        <v>54029</v>
      </c>
      <c r="D8979" s="107">
        <v>16332235.999999996</v>
      </c>
      <c r="E8979" s="108">
        <v>6153550000</v>
      </c>
      <c r="F8979" s="107">
        <v>0</v>
      </c>
      <c r="G8979" s="110">
        <v>0.82375535578417636</v>
      </c>
      <c r="H8979" s="110">
        <v>0.89525404496635352</v>
      </c>
      <c r="I8979" s="110">
        <v>0.71993141240442937</v>
      </c>
      <c r="J8979" s="110">
        <v>0.58137751698614959</v>
      </c>
      <c r="K8979" s="110">
        <v>0.51686267429438215</v>
      </c>
      <c r="L8979" s="110">
        <v>0.56086216673373568</v>
      </c>
      <c r="M8979" s="110">
        <v>0.6062807955372137</v>
      </c>
      <c r="N8979" s="110">
        <v>0.80500767063384104</v>
      </c>
      <c r="O8979" s="110">
        <v>0.93921203946889009</v>
      </c>
      <c r="P8979" s="110">
        <v>0.8888181486065897</v>
      </c>
      <c r="Q8979" s="110">
        <v>0.79205161833763205</v>
      </c>
      <c r="R8979" s="110">
        <v>0.93888076717962532</v>
      </c>
      <c r="S8979" s="110">
        <v>0.72265771204047491</v>
      </c>
      <c r="T8979" s="110">
        <v>0.75569118424441817</v>
      </c>
      <c r="U8979" s="110">
        <v>0.73009172362244779</v>
      </c>
    </row>
    <row r="8980" spans="1:21">
      <c r="A8980" s="54">
        <v>8978</v>
      </c>
      <c r="B8980" s="107">
        <v>54030</v>
      </c>
      <c r="C8980" s="107">
        <v>54030</v>
      </c>
      <c r="D8980" s="107">
        <v>21543449.000000004</v>
      </c>
      <c r="E8980" s="108">
        <v>3077000000</v>
      </c>
      <c r="F8980" s="107">
        <v>0</v>
      </c>
      <c r="G8980" s="110">
        <v>3.8152276725281111</v>
      </c>
      <c r="H8980" s="110">
        <v>3.8713054377668463</v>
      </c>
      <c r="I8980" s="110">
        <v>3.5088619087547199</v>
      </c>
      <c r="J8980" s="110">
        <v>2.5976198348829427</v>
      </c>
      <c r="K8980" s="110">
        <v>1.7717369131490321</v>
      </c>
      <c r="L8980" s="110">
        <v>1.4633283580814935</v>
      </c>
      <c r="M8980" s="110">
        <v>1.2936203170644271</v>
      </c>
      <c r="N8980" s="110">
        <v>1.6665410490942278</v>
      </c>
      <c r="O8980" s="110">
        <v>1.9875916610070037</v>
      </c>
      <c r="P8980" s="110">
        <v>2.249991935154064</v>
      </c>
      <c r="Q8980" s="110">
        <v>2.4991876634162016</v>
      </c>
      <c r="R8980" s="110">
        <v>3.5257847930982482</v>
      </c>
      <c r="S8980" s="110">
        <v>2.8636727552244685</v>
      </c>
      <c r="T8980" s="110">
        <v>2.5208997953331096</v>
      </c>
      <c r="U8980" s="110">
        <v>2.8577176864397447</v>
      </c>
    </row>
    <row r="8981" spans="1:21">
      <c r="A8981" s="54">
        <v>8979</v>
      </c>
      <c r="B8981" s="107">
        <v>54031</v>
      </c>
      <c r="C8981" s="107">
        <v>54031</v>
      </c>
      <c r="D8981" s="107">
        <v>520373.00000000006</v>
      </c>
      <c r="E8981" s="108">
        <v>6153550000</v>
      </c>
      <c r="F8981" s="107">
        <v>0</v>
      </c>
      <c r="G8981" s="110">
        <v>0.87848381271307452</v>
      </c>
      <c r="H8981" s="110">
        <v>1.0358520378320639</v>
      </c>
      <c r="I8981" s="110">
        <v>0.78128101833799279</v>
      </c>
      <c r="J8981" s="110">
        <v>0.5186797305640708</v>
      </c>
      <c r="K8981" s="110">
        <v>0.25541627177408227</v>
      </c>
      <c r="L8981" s="110">
        <v>0.13892153299095761</v>
      </c>
      <c r="M8981" s="110">
        <v>0.10929020101923964</v>
      </c>
      <c r="N8981" s="110">
        <v>0.14231370853919556</v>
      </c>
      <c r="O8981" s="110">
        <v>0.29127367025226703</v>
      </c>
      <c r="P8981" s="110">
        <v>0.56757159734959772</v>
      </c>
      <c r="Q8981" s="110">
        <v>0.62073173160293837</v>
      </c>
      <c r="R8981" s="110">
        <v>0.67723684027735442</v>
      </c>
      <c r="S8981" s="110">
        <v>0</v>
      </c>
      <c r="T8981" s="110">
        <v>0.50142101277106943</v>
      </c>
      <c r="U8981" s="110">
        <v>0.50142101277106943</v>
      </c>
    </row>
    <row r="8982" spans="1:21">
      <c r="A8982" s="54">
        <v>8980</v>
      </c>
      <c r="B8982" s="107">
        <v>54032</v>
      </c>
      <c r="C8982" s="107">
        <v>54032</v>
      </c>
      <c r="D8982" s="107">
        <v>1306741</v>
      </c>
      <c r="E8982" s="108">
        <v>3077000000</v>
      </c>
      <c r="F8982" s="107">
        <v>0</v>
      </c>
      <c r="G8982" s="110">
        <v>5.8366422424416413</v>
      </c>
      <c r="H8982" s="110">
        <v>6.9200266232624612</v>
      </c>
      <c r="I8982" s="110">
        <v>5.9408238505167708</v>
      </c>
      <c r="J8982" s="110">
        <v>3.6564003097357882</v>
      </c>
      <c r="K8982" s="110">
        <v>1.4867538263009406</v>
      </c>
      <c r="L8982" s="110">
        <v>0.72927914815969619</v>
      </c>
      <c r="M8982" s="110">
        <v>0.59863338573805358</v>
      </c>
      <c r="N8982" s="110">
        <v>0.78215978521853013</v>
      </c>
      <c r="O8982" s="110">
        <v>1.2398552930812512</v>
      </c>
      <c r="P8982" s="110">
        <v>2.2150352602597647</v>
      </c>
      <c r="Q8982" s="110">
        <v>3.031721589093638</v>
      </c>
      <c r="R8982" s="110">
        <v>3.6371472173660817</v>
      </c>
      <c r="S8982" s="110">
        <v>3.2907056408571238</v>
      </c>
      <c r="T8982" s="110">
        <v>3.0062065442645518</v>
      </c>
      <c r="U8982" s="110">
        <v>3.2428480673849567</v>
      </c>
    </row>
    <row r="8983" spans="1:21">
      <c r="A8983" s="54">
        <v>8981</v>
      </c>
      <c r="B8983" s="107">
        <v>54033</v>
      </c>
      <c r="C8983" s="107">
        <v>54033</v>
      </c>
      <c r="D8983" s="107">
        <v>10576749.999999998</v>
      </c>
      <c r="E8983" s="108">
        <v>3077000000</v>
      </c>
      <c r="F8983" s="107">
        <v>0</v>
      </c>
      <c r="G8983" s="110">
        <v>4.6449478660176036</v>
      </c>
      <c r="H8983" s="110">
        <v>7.4710399848029283</v>
      </c>
      <c r="I8983" s="110">
        <v>3.8055932250802553</v>
      </c>
      <c r="J8983" s="110">
        <v>2.5871372937936332</v>
      </c>
      <c r="K8983" s="110">
        <v>1.4191063440795841</v>
      </c>
      <c r="L8983" s="110">
        <v>0.6000091797656032</v>
      </c>
      <c r="M8983" s="110">
        <v>0.39945912182397542</v>
      </c>
      <c r="N8983" s="110">
        <v>0.49719418012055905</v>
      </c>
      <c r="O8983" s="110">
        <v>0.92734786831047922</v>
      </c>
      <c r="P8983" s="110">
        <v>1.9092717642279049</v>
      </c>
      <c r="Q8983" s="110">
        <v>2.6315194675740088</v>
      </c>
      <c r="R8983" s="110">
        <v>3.0610875337962171</v>
      </c>
      <c r="S8983" s="110">
        <v>4.2436412837904047</v>
      </c>
      <c r="T8983" s="110">
        <v>2.4961428191160633</v>
      </c>
      <c r="U8983" s="110">
        <v>4.2049981352896122</v>
      </c>
    </row>
    <row r="8984" spans="1:21">
      <c r="A8984" s="54">
        <v>8982</v>
      </c>
      <c r="B8984" s="107">
        <v>54034</v>
      </c>
      <c r="C8984" s="107">
        <v>54034</v>
      </c>
      <c r="D8984" s="107">
        <v>3242264</v>
      </c>
      <c r="E8984" s="108">
        <v>3077000000</v>
      </c>
      <c r="F8984" s="107">
        <v>0</v>
      </c>
      <c r="G8984" s="110">
        <v>4.457555081936559</v>
      </c>
      <c r="H8984" s="110">
        <v>4.8966676909559084</v>
      </c>
      <c r="I8984" s="110">
        <v>2.9382254229345151</v>
      </c>
      <c r="J8984" s="110">
        <v>2.5594278433815174</v>
      </c>
      <c r="K8984" s="110">
        <v>2.2824750831854566</v>
      </c>
      <c r="L8984" s="110">
        <v>1.2473870354400933</v>
      </c>
      <c r="M8984" s="110">
        <v>0.87468578010943021</v>
      </c>
      <c r="N8984" s="110">
        <v>1.2385285347382624</v>
      </c>
      <c r="O8984" s="110">
        <v>2.3003274584842615</v>
      </c>
      <c r="P8984" s="110">
        <v>4.9597961892323053</v>
      </c>
      <c r="Q8984" s="110">
        <v>4.6272498730220537</v>
      </c>
      <c r="R8984" s="110">
        <v>4.2473528121837587</v>
      </c>
      <c r="S8984" s="110">
        <v>3.7891525499439633</v>
      </c>
      <c r="T8984" s="110">
        <v>3.0524732338003431</v>
      </c>
      <c r="U8984" s="110">
        <v>3.6556547238814137</v>
      </c>
    </row>
    <row r="8985" spans="1:21">
      <c r="A8985" s="54">
        <v>8983</v>
      </c>
      <c r="B8985" s="107">
        <v>54035</v>
      </c>
      <c r="C8985" s="107">
        <v>54035</v>
      </c>
      <c r="D8985" s="107">
        <v>7957632</v>
      </c>
      <c r="E8985" s="108">
        <v>3077000000</v>
      </c>
      <c r="F8985" s="107">
        <v>0</v>
      </c>
      <c r="G8985" s="110">
        <v>3.0809755295482613</v>
      </c>
      <c r="H8985" s="110">
        <v>3.1347410134264733</v>
      </c>
      <c r="I8985" s="110">
        <v>1.7616457563980525</v>
      </c>
      <c r="J8985" s="110">
        <v>1.3671514673584817</v>
      </c>
      <c r="K8985" s="110">
        <v>1.2592497585536309</v>
      </c>
      <c r="L8985" s="110">
        <v>0.72281898377328868</v>
      </c>
      <c r="M8985" s="110">
        <v>0.5788560722211159</v>
      </c>
      <c r="N8985" s="110">
        <v>0.92004749547560838</v>
      </c>
      <c r="O8985" s="110">
        <v>1.7673529445701257</v>
      </c>
      <c r="P8985" s="110">
        <v>3.4538714410912412</v>
      </c>
      <c r="Q8985" s="110">
        <v>3.2433123909944772</v>
      </c>
      <c r="R8985" s="110">
        <v>3.0018935356425365</v>
      </c>
      <c r="S8985" s="110">
        <v>2.0982467633252737</v>
      </c>
      <c r="T8985" s="110">
        <v>2.0243263657544408</v>
      </c>
      <c r="U8985" s="110">
        <v>2.0943489587393977</v>
      </c>
    </row>
    <row r="8986" spans="1:21">
      <c r="A8986" s="54">
        <v>8984</v>
      </c>
      <c r="B8986" s="107">
        <v>54036</v>
      </c>
      <c r="C8986" s="107">
        <v>54036</v>
      </c>
      <c r="D8986" s="107">
        <v>124338.99999999999</v>
      </c>
      <c r="E8986" s="108">
        <v>3077000000</v>
      </c>
      <c r="F8986" s="107">
        <v>0</v>
      </c>
      <c r="G8986" s="110">
        <v>2.1228922074370717</v>
      </c>
      <c r="H8986" s="110">
        <v>1.8127103535488087</v>
      </c>
      <c r="I8986" s="110">
        <v>1.7447424292961917</v>
      </c>
      <c r="J8986" s="110">
        <v>1.8677195175637811</v>
      </c>
      <c r="K8986" s="110">
        <v>2.0744635037908905</v>
      </c>
      <c r="L8986" s="110">
        <v>1.9574153860678778</v>
      </c>
      <c r="M8986" s="110">
        <v>1.8179740408695846</v>
      </c>
      <c r="N8986" s="110">
        <v>2.412526158244285</v>
      </c>
      <c r="O8986" s="110">
        <v>2.6791013170840849</v>
      </c>
      <c r="P8986" s="110">
        <v>3.7569048966245675</v>
      </c>
      <c r="Q8986" s="110">
        <v>3.7413436727070217</v>
      </c>
      <c r="R8986" s="110">
        <v>2.2613939224186526</v>
      </c>
      <c r="S8986" s="110">
        <v>0</v>
      </c>
      <c r="T8986" s="110">
        <v>2.3540989504710681</v>
      </c>
      <c r="U8986" s="110">
        <v>2.354098950471069</v>
      </c>
    </row>
    <row r="8987" spans="1:21">
      <c r="A8987" s="54">
        <v>8985</v>
      </c>
      <c r="B8987" s="107">
        <v>54037</v>
      </c>
      <c r="C8987" s="107">
        <v>54037</v>
      </c>
      <c r="D8987" s="107">
        <v>107493.99999999999</v>
      </c>
      <c r="E8987" s="108">
        <v>3077000000</v>
      </c>
      <c r="F8987" s="107">
        <v>0</v>
      </c>
      <c r="G8987" s="110">
        <v>1.2183990100079367</v>
      </c>
      <c r="H8987" s="110">
        <v>1.047929593927557</v>
      </c>
      <c r="I8987" s="110">
        <v>1.0137821563757154</v>
      </c>
      <c r="J8987" s="110">
        <v>1.1036495869297569</v>
      </c>
      <c r="K8987" s="110">
        <v>1.1387211120971867</v>
      </c>
      <c r="L8987" s="110">
        <v>1.0224691333948945</v>
      </c>
      <c r="M8987" s="110">
        <v>1.0008016548367282</v>
      </c>
      <c r="N8987" s="110">
        <v>1.3752023789113061</v>
      </c>
      <c r="O8987" s="110">
        <v>1.4875017085133628</v>
      </c>
      <c r="P8987" s="110">
        <v>2.2212033852355177</v>
      </c>
      <c r="Q8987" s="110">
        <v>2.2335755673542961</v>
      </c>
      <c r="R8987" s="110">
        <v>1.2701286279520512</v>
      </c>
      <c r="S8987" s="110">
        <v>0</v>
      </c>
      <c r="T8987" s="110">
        <v>1.3444469929613592</v>
      </c>
      <c r="U8987" s="110">
        <v>1.3444469929613594</v>
      </c>
    </row>
    <row r="8988" spans="1:21">
      <c r="A8988" s="54">
        <v>8986</v>
      </c>
      <c r="B8988" s="107">
        <v>54038</v>
      </c>
      <c r="C8988" s="107">
        <v>54038</v>
      </c>
      <c r="D8988" s="107">
        <v>54729</v>
      </c>
      <c r="E8988" s="108">
        <v>3077000000</v>
      </c>
      <c r="F8988" s="107">
        <v>0</v>
      </c>
      <c r="G8988" s="110">
        <v>3.133633886622905</v>
      </c>
      <c r="H8988" s="110">
        <v>2.5186468215047673</v>
      </c>
      <c r="I8988" s="110">
        <v>2.5037859962971059</v>
      </c>
      <c r="J8988" s="110">
        <v>2.671396389889523</v>
      </c>
      <c r="K8988" s="110">
        <v>2.6051630902592886</v>
      </c>
      <c r="L8988" s="110">
        <v>2.1607001735552949</v>
      </c>
      <c r="M8988" s="110">
        <v>1.994058059227573</v>
      </c>
      <c r="N8988" s="110">
        <v>2.3582071467201366</v>
      </c>
      <c r="O8988" s="110">
        <v>2.5085538376742158</v>
      </c>
      <c r="P8988" s="110">
        <v>3.6045049402492246</v>
      </c>
      <c r="Q8988" s="110">
        <v>4.3801141051597483</v>
      </c>
      <c r="R8988" s="110">
        <v>3.2290912850703792</v>
      </c>
      <c r="S8988" s="110">
        <v>0</v>
      </c>
      <c r="T8988" s="110">
        <v>2.8056546443525137</v>
      </c>
      <c r="U8988" s="110">
        <v>2.8056546443525137</v>
      </c>
    </row>
    <row r="8989" spans="1:21">
      <c r="A8989" s="54">
        <v>8987</v>
      </c>
      <c r="B8989" s="107">
        <v>54039</v>
      </c>
      <c r="C8989" s="107">
        <v>54039</v>
      </c>
      <c r="D8989" s="107">
        <v>2127.9999999999995</v>
      </c>
      <c r="E8989" s="108">
        <v>3077000000</v>
      </c>
      <c r="F8989" s="107">
        <v>1</v>
      </c>
      <c r="G8989" s="110">
        <v>-99999</v>
      </c>
      <c r="H8989" s="110">
        <v>-99999</v>
      </c>
      <c r="I8989" s="110">
        <v>-99999</v>
      </c>
      <c r="J8989" s="110">
        <v>-99999</v>
      </c>
      <c r="K8989" s="110">
        <v>-99999</v>
      </c>
      <c r="L8989" s="110">
        <v>-99999</v>
      </c>
      <c r="M8989" s="110">
        <v>-99999</v>
      </c>
      <c r="N8989" s="110">
        <v>-99999</v>
      </c>
      <c r="O8989" s="110">
        <v>-99999</v>
      </c>
      <c r="P8989" s="110">
        <v>-99999</v>
      </c>
      <c r="Q8989" s="110">
        <v>-99999</v>
      </c>
      <c r="R8989" s="110">
        <v>-99999</v>
      </c>
      <c r="S8989" s="110">
        <v>0</v>
      </c>
      <c r="T8989" s="110">
        <v>0</v>
      </c>
      <c r="U8989" s="110">
        <v>0</v>
      </c>
    </row>
    <row r="8990" spans="1:21">
      <c r="A8990" s="54">
        <v>8988</v>
      </c>
      <c r="B8990" s="107">
        <v>54040</v>
      </c>
      <c r="C8990" s="107">
        <v>54040</v>
      </c>
      <c r="D8990" s="107">
        <v>22848.999999999996</v>
      </c>
      <c r="E8990" s="108">
        <v>3077000000</v>
      </c>
      <c r="F8990" s="107">
        <v>0</v>
      </c>
      <c r="G8990" s="110">
        <v>1.7097808852320431</v>
      </c>
      <c r="H8990" s="110">
        <v>1.6061819976774419</v>
      </c>
      <c r="I8990" s="110">
        <v>1.5404156851658737</v>
      </c>
      <c r="J8990" s="110">
        <v>1.3349719445533414</v>
      </c>
      <c r="K8990" s="110">
        <v>0.88828695657381873</v>
      </c>
      <c r="L8990" s="110">
        <v>0.67072304068493527</v>
      </c>
      <c r="M8990" s="110">
        <v>0.63143019627578945</v>
      </c>
      <c r="N8990" s="110">
        <v>0.72985094783721782</v>
      </c>
      <c r="O8990" s="110">
        <v>0.85527164522150434</v>
      </c>
      <c r="P8990" s="110">
        <v>1.0544155077757669</v>
      </c>
      <c r="Q8990" s="110">
        <v>1.419570861587812</v>
      </c>
      <c r="R8990" s="110">
        <v>1.5147331470416137</v>
      </c>
      <c r="S8990" s="110">
        <v>0</v>
      </c>
      <c r="T8990" s="110">
        <v>1.1629694013022631</v>
      </c>
      <c r="U8990" s="110">
        <v>1.1629694013022631</v>
      </c>
    </row>
    <row r="8991" spans="1:21">
      <c r="A8991" s="54">
        <v>8989</v>
      </c>
      <c r="B8991" s="107">
        <v>54041</v>
      </c>
      <c r="C8991" s="107">
        <v>54041</v>
      </c>
      <c r="D8991" s="107">
        <v>891967.00000000012</v>
      </c>
      <c r="E8991" s="108">
        <v>3077000000</v>
      </c>
      <c r="F8991" s="107">
        <v>0</v>
      </c>
      <c r="G8991" s="110">
        <v>2.0014603000299256</v>
      </c>
      <c r="H8991" s="110">
        <v>1.8919924691529428</v>
      </c>
      <c r="I8991" s="110">
        <v>2.003532154152853</v>
      </c>
      <c r="J8991" s="110">
        <v>1.7499425745026957</v>
      </c>
      <c r="K8991" s="110">
        <v>1.050536405807557</v>
      </c>
      <c r="L8991" s="110">
        <v>0.77116914704572237</v>
      </c>
      <c r="M8991" s="110">
        <v>0.66309909656959443</v>
      </c>
      <c r="N8991" s="110">
        <v>0.76141086594053553</v>
      </c>
      <c r="O8991" s="110">
        <v>0.94375406831134079</v>
      </c>
      <c r="P8991" s="110">
        <v>1.189225293416375</v>
      </c>
      <c r="Q8991" s="110">
        <v>1.6842088034347686</v>
      </c>
      <c r="R8991" s="110">
        <v>1.8530338631062158</v>
      </c>
      <c r="S8991" s="110">
        <v>0</v>
      </c>
      <c r="T8991" s="110">
        <v>1.3802804201225438</v>
      </c>
      <c r="U8991" s="110">
        <v>1.3802804201225438</v>
      </c>
    </row>
    <row r="8992" spans="1:21">
      <c r="A8992" s="54">
        <v>8990</v>
      </c>
      <c r="B8992" s="107">
        <v>54042</v>
      </c>
      <c r="C8992" s="107">
        <v>54042</v>
      </c>
      <c r="D8992" s="107">
        <v>191968.00000000003</v>
      </c>
      <c r="E8992" s="108">
        <v>6154000000</v>
      </c>
      <c r="F8992" s="107">
        <v>0</v>
      </c>
      <c r="G8992" s="110">
        <v>0.27577786887159061</v>
      </c>
      <c r="H8992" s="110">
        <v>0.2538092365102515</v>
      </c>
      <c r="I8992" s="110">
        <v>0.27480969690806917</v>
      </c>
      <c r="J8992" s="110">
        <v>0.24801033228796523</v>
      </c>
      <c r="K8992" s="110">
        <v>0.1630633786097927</v>
      </c>
      <c r="L8992" s="110">
        <v>0.14196527386046562</v>
      </c>
      <c r="M8992" s="110">
        <v>0.13080913490494558</v>
      </c>
      <c r="N8992" s="110">
        <v>0.13524865714724979</v>
      </c>
      <c r="O8992" s="110">
        <v>0.1493492695995301</v>
      </c>
      <c r="P8992" s="110">
        <v>0.19311942473198718</v>
      </c>
      <c r="Q8992" s="110">
        <v>0.26204625413955845</v>
      </c>
      <c r="R8992" s="110">
        <v>0.29604874532016456</v>
      </c>
      <c r="S8992" s="110">
        <v>0</v>
      </c>
      <c r="T8992" s="110">
        <v>0.21033810607429751</v>
      </c>
      <c r="U8992" s="110">
        <v>0.21033810607429751</v>
      </c>
    </row>
    <row r="8993" spans="1:21">
      <c r="A8993" s="54">
        <v>8991</v>
      </c>
      <c r="B8993" s="107">
        <v>54045</v>
      </c>
      <c r="C8993" s="107">
        <v>54045</v>
      </c>
      <c r="D8993" s="107">
        <v>126836.00000000001</v>
      </c>
      <c r="E8993" s="108">
        <v>3077000000</v>
      </c>
      <c r="F8993" s="107">
        <v>0</v>
      </c>
      <c r="G8993" s="110">
        <v>0.26466129177599884</v>
      </c>
      <c r="H8993" s="110">
        <v>0.24878926705323387</v>
      </c>
      <c r="I8993" s="110">
        <v>0.21052741547710904</v>
      </c>
      <c r="J8993" s="110">
        <v>0.19388267222234634</v>
      </c>
      <c r="K8993" s="110">
        <v>0.22839261704403069</v>
      </c>
      <c r="L8993" s="110">
        <v>0.24964020391788613</v>
      </c>
      <c r="M8993" s="110">
        <v>0.28040848277780017</v>
      </c>
      <c r="N8993" s="110">
        <v>0.25884848479268829</v>
      </c>
      <c r="O8993" s="110">
        <v>0.33753745887766934</v>
      </c>
      <c r="P8993" s="110">
        <v>0.45555755130000952</v>
      </c>
      <c r="Q8993" s="110">
        <v>0.51158514773843256</v>
      </c>
      <c r="R8993" s="110">
        <v>0.30565820363123286</v>
      </c>
      <c r="S8993" s="110">
        <v>0</v>
      </c>
      <c r="T8993" s="110">
        <v>0.29545739971736978</v>
      </c>
      <c r="U8993" s="110">
        <v>0.29545739971736973</v>
      </c>
    </row>
    <row r="8994" spans="1:21">
      <c r="A8994" s="54">
        <v>8992</v>
      </c>
      <c r="B8994" s="107">
        <v>54046</v>
      </c>
      <c r="C8994" s="107">
        <v>54046</v>
      </c>
      <c r="D8994" s="107">
        <v>352316.00000000006</v>
      </c>
      <c r="E8994" s="108">
        <v>6153550000</v>
      </c>
      <c r="F8994" s="107">
        <v>0</v>
      </c>
      <c r="G8994" s="110">
        <v>0.19374439962829862</v>
      </c>
      <c r="H8994" s="110">
        <v>0.18992789065513593</v>
      </c>
      <c r="I8994" s="110">
        <v>0.15357330386310464</v>
      </c>
      <c r="J8994" s="110">
        <v>0.1474980001347084</v>
      </c>
      <c r="K8994" s="110">
        <v>0.20861383896325095</v>
      </c>
      <c r="L8994" s="110">
        <v>0.25188072310391929</v>
      </c>
      <c r="M8994" s="110">
        <v>0.3251299558664672</v>
      </c>
      <c r="N8994" s="110">
        <v>0.29427806522339084</v>
      </c>
      <c r="O8994" s="110">
        <v>0.39478778740512621</v>
      </c>
      <c r="P8994" s="110">
        <v>0.54337897807396862</v>
      </c>
      <c r="Q8994" s="110">
        <v>0.52806399744730759</v>
      </c>
      <c r="R8994" s="110">
        <v>0.24939810852645233</v>
      </c>
      <c r="S8994" s="110">
        <v>0</v>
      </c>
      <c r="T8994" s="110">
        <v>0.29002292074092761</v>
      </c>
      <c r="U8994" s="110">
        <v>0.29002292074092745</v>
      </c>
    </row>
    <row r="8995" spans="1:21">
      <c r="A8995" s="54">
        <v>8993</v>
      </c>
      <c r="B8995" s="107">
        <v>54047</v>
      </c>
      <c r="C8995" s="107">
        <v>54047</v>
      </c>
      <c r="D8995" s="107">
        <v>1190292</v>
      </c>
      <c r="E8995" s="108">
        <v>3077000000</v>
      </c>
      <c r="F8995" s="107">
        <v>0</v>
      </c>
      <c r="G8995" s="110">
        <v>13.834469084476677</v>
      </c>
      <c r="H8995" s="110">
        <v>11.689470531501486</v>
      </c>
      <c r="I8995" s="110">
        <v>8.7257371619409518</v>
      </c>
      <c r="J8995" s="110">
        <v>7.4774244248955277</v>
      </c>
      <c r="K8995" s="110">
        <v>10.306461773693039</v>
      </c>
      <c r="L8995" s="110">
        <v>17.550817193117389</v>
      </c>
      <c r="M8995" s="110">
        <v>23.656026225475454</v>
      </c>
      <c r="N8995" s="110">
        <v>26.075146931724472</v>
      </c>
      <c r="O8995" s="110">
        <v>32.499954509198588</v>
      </c>
      <c r="P8995" s="110">
        <v>47.873962232266571</v>
      </c>
      <c r="Q8995" s="110">
        <v>57.109536446783004</v>
      </c>
      <c r="R8995" s="110">
        <v>24.496537119206092</v>
      </c>
      <c r="S8995" s="110">
        <v>0</v>
      </c>
      <c r="T8995" s="110">
        <v>23.441295302856602</v>
      </c>
      <c r="U8995" s="110">
        <v>23.441295302856602</v>
      </c>
    </row>
    <row r="8996" spans="1:21">
      <c r="A8996" s="54">
        <v>8994</v>
      </c>
      <c r="B8996" s="107">
        <v>54048</v>
      </c>
      <c r="C8996" s="107">
        <v>54048</v>
      </c>
      <c r="D8996" s="107">
        <v>20128</v>
      </c>
      <c r="E8996" s="108">
        <v>3077000000</v>
      </c>
      <c r="F8996" s="107">
        <v>0</v>
      </c>
      <c r="G8996" s="110">
        <v>3.0275908670306015</v>
      </c>
      <c r="H8996" s="110">
        <v>3.2108100418317336</v>
      </c>
      <c r="I8996" s="110">
        <v>3.2057269652483593</v>
      </c>
      <c r="J8996" s="110">
        <v>2.6117165086610661</v>
      </c>
      <c r="K8996" s="110">
        <v>2.7499487743772884</v>
      </c>
      <c r="L8996" s="110">
        <v>2.5520960850892305</v>
      </c>
      <c r="M8996" s="110">
        <v>2.0911882639653108</v>
      </c>
      <c r="N8996" s="110">
        <v>2.0206613927465722</v>
      </c>
      <c r="O8996" s="110">
        <v>2.5092606706449927</v>
      </c>
      <c r="P8996" s="110">
        <v>2.7924857585660492</v>
      </c>
      <c r="Q8996" s="110">
        <v>3.3938795287116394</v>
      </c>
      <c r="R8996" s="110">
        <v>2.9158822164235567</v>
      </c>
      <c r="S8996" s="110">
        <v>0</v>
      </c>
      <c r="T8996" s="110">
        <v>2.7567705894413663</v>
      </c>
      <c r="U8996" s="110">
        <v>2.7567705894413668</v>
      </c>
    </row>
    <row r="8997" spans="1:21">
      <c r="A8997" s="54">
        <v>8995</v>
      </c>
      <c r="B8997" s="107">
        <v>54049</v>
      </c>
      <c r="C8997" s="107">
        <v>54049</v>
      </c>
      <c r="D8997" s="107">
        <v>191325</v>
      </c>
      <c r="E8997" s="108">
        <v>3077000000</v>
      </c>
      <c r="F8997" s="107">
        <v>0</v>
      </c>
      <c r="G8997" s="110">
        <v>0.65134338770365741</v>
      </c>
      <c r="H8997" s="110">
        <v>0.61188551936349145</v>
      </c>
      <c r="I8997" s="110">
        <v>0.58733568175976081</v>
      </c>
      <c r="J8997" s="110">
        <v>0.62749854392801174</v>
      </c>
      <c r="K8997" s="110">
        <v>0.78183228759065859</v>
      </c>
      <c r="L8997" s="110">
        <v>0.91102488164744011</v>
      </c>
      <c r="M8997" s="110">
        <v>0.75040334443669954</v>
      </c>
      <c r="N8997" s="110">
        <v>0.63662976555532957</v>
      </c>
      <c r="O8997" s="110">
        <v>0.73170962722304844</v>
      </c>
      <c r="P8997" s="110">
        <v>0.72557319790977781</v>
      </c>
      <c r="Q8997" s="110">
        <v>0.78069151646377077</v>
      </c>
      <c r="R8997" s="110">
        <v>0.54975352198174243</v>
      </c>
      <c r="S8997" s="110">
        <v>0</v>
      </c>
      <c r="T8997" s="110">
        <v>0.6954734396302823</v>
      </c>
      <c r="U8997" s="110">
        <v>0.69547343963028241</v>
      </c>
    </row>
    <row r="8998" spans="1:21">
      <c r="A8998" s="54">
        <v>8996</v>
      </c>
      <c r="B8998" s="107">
        <v>54050</v>
      </c>
      <c r="C8998" s="107">
        <v>54050</v>
      </c>
      <c r="D8998" s="107">
        <v>51459</v>
      </c>
      <c r="E8998" s="108">
        <v>3077000000</v>
      </c>
      <c r="F8998" s="107">
        <v>0</v>
      </c>
      <c r="G8998" s="110">
        <v>7.8995882855781963</v>
      </c>
      <c r="H8998" s="110">
        <v>7.5637692658671316</v>
      </c>
      <c r="I8998" s="110">
        <v>7.2843307507991453</v>
      </c>
      <c r="J8998" s="110">
        <v>7.4128954742264899</v>
      </c>
      <c r="K8998" s="110">
        <v>9.0448825960367092</v>
      </c>
      <c r="L8998" s="110">
        <v>11.10128213034783</v>
      </c>
      <c r="M8998" s="110">
        <v>9.2384129970975053</v>
      </c>
      <c r="N8998" s="110">
        <v>7.2183733095194649</v>
      </c>
      <c r="O8998" s="110">
        <v>8.4547078108036171</v>
      </c>
      <c r="P8998" s="110">
        <v>8.5712334575522586</v>
      </c>
      <c r="Q8998" s="110">
        <v>9.1781560586062056</v>
      </c>
      <c r="R8998" s="110">
        <v>6.5036213926634039</v>
      </c>
      <c r="S8998" s="110">
        <v>0</v>
      </c>
      <c r="T8998" s="110">
        <v>8.2892711274248292</v>
      </c>
      <c r="U8998" s="110">
        <v>8.2892711274248292</v>
      </c>
    </row>
    <row r="8999" spans="1:21">
      <c r="A8999" s="54">
        <v>8997</v>
      </c>
      <c r="B8999" s="107">
        <v>54051</v>
      </c>
      <c r="C8999" s="107">
        <v>54051</v>
      </c>
      <c r="D8999" s="107">
        <v>0</v>
      </c>
      <c r="E8999" s="108">
        <v>3076550000</v>
      </c>
      <c r="F8999" s="107">
        <v>0</v>
      </c>
      <c r="G8999" s="110">
        <v>51.792214409724721</v>
      </c>
      <c r="H8999" s="110">
        <v>24.338236363413426</v>
      </c>
      <c r="I8999" s="110">
        <v>14.602941818048055</v>
      </c>
      <c r="J8999" s="110">
        <v>15.673314516753148</v>
      </c>
      <c r="K8999" s="110">
        <v>29.230132684207575</v>
      </c>
      <c r="L8999" s="110">
        <v>64.514911592500013</v>
      </c>
      <c r="M8999" s="110">
        <v>95.945253137564109</v>
      </c>
      <c r="N8999" s="110">
        <v>100</v>
      </c>
      <c r="O8999" s="110">
        <v>100</v>
      </c>
      <c r="P8999" s="110">
        <v>100</v>
      </c>
      <c r="Q8999" s="110">
        <v>100</v>
      </c>
      <c r="R8999" s="110">
        <v>100</v>
      </c>
      <c r="S8999" s="110">
        <v>0</v>
      </c>
      <c r="T8999" s="110">
        <v>0</v>
      </c>
      <c r="U8999" s="110">
        <v>0</v>
      </c>
    </row>
    <row r="9000" spans="1:21">
      <c r="A9000" s="54">
        <v>8998</v>
      </c>
      <c r="B9000" s="107">
        <v>54052</v>
      </c>
      <c r="C9000" s="107">
        <v>54052</v>
      </c>
      <c r="D9000" s="107">
        <v>1905</v>
      </c>
      <c r="E9000" s="108">
        <v>3076550000</v>
      </c>
      <c r="F9000" s="107">
        <v>1</v>
      </c>
      <c r="G9000" s="110">
        <v>-99999</v>
      </c>
      <c r="H9000" s="110">
        <v>-99999</v>
      </c>
      <c r="I9000" s="110">
        <v>-99999</v>
      </c>
      <c r="J9000" s="110">
        <v>-99999</v>
      </c>
      <c r="K9000" s="110">
        <v>-99999</v>
      </c>
      <c r="L9000" s="110">
        <v>-99999</v>
      </c>
      <c r="M9000" s="110">
        <v>-99999</v>
      </c>
      <c r="N9000" s="110">
        <v>-99999</v>
      </c>
      <c r="O9000" s="110">
        <v>-99999</v>
      </c>
      <c r="P9000" s="110">
        <v>-99999</v>
      </c>
      <c r="Q9000" s="110">
        <v>-99999</v>
      </c>
      <c r="R9000" s="110">
        <v>-99999</v>
      </c>
      <c r="S9000" s="110">
        <v>0</v>
      </c>
      <c r="T9000" s="110">
        <v>0</v>
      </c>
      <c r="U9000" s="110">
        <v>0</v>
      </c>
    </row>
    <row r="9001" spans="1:21">
      <c r="A9001" s="54">
        <v>8999</v>
      </c>
      <c r="B9001" s="107">
        <v>54053</v>
      </c>
      <c r="C9001" s="107">
        <v>54053</v>
      </c>
      <c r="D9001" s="107">
        <v>7937.0000000000009</v>
      </c>
      <c r="E9001" s="108">
        <v>3076550000</v>
      </c>
      <c r="F9001" s="107">
        <v>1</v>
      </c>
      <c r="G9001" s="110">
        <v>-99999</v>
      </c>
      <c r="H9001" s="110">
        <v>-99999</v>
      </c>
      <c r="I9001" s="110">
        <v>-99999</v>
      </c>
      <c r="J9001" s="110">
        <v>-99999</v>
      </c>
      <c r="K9001" s="110">
        <v>-99999</v>
      </c>
      <c r="L9001" s="110">
        <v>-99999</v>
      </c>
      <c r="M9001" s="110">
        <v>-99999</v>
      </c>
      <c r="N9001" s="110">
        <v>-99999</v>
      </c>
      <c r="O9001" s="110">
        <v>-99999</v>
      </c>
      <c r="P9001" s="110">
        <v>-99999</v>
      </c>
      <c r="Q9001" s="110">
        <v>-99999</v>
      </c>
      <c r="R9001" s="110">
        <v>-99999</v>
      </c>
      <c r="S9001" s="110">
        <v>0</v>
      </c>
      <c r="T9001" s="110">
        <v>0</v>
      </c>
      <c r="U9001" s="110">
        <v>0</v>
      </c>
    </row>
    <row r="9002" spans="1:21">
      <c r="A9002" s="54">
        <v>9000</v>
      </c>
      <c r="B9002" s="107">
        <v>54054</v>
      </c>
      <c r="C9002" s="107">
        <v>54054</v>
      </c>
      <c r="D9002" s="107">
        <v>4675794</v>
      </c>
      <c r="E9002" s="108">
        <v>3076550000</v>
      </c>
      <c r="F9002" s="107">
        <v>0</v>
      </c>
      <c r="G9002" s="110">
        <v>4.8776663024271576</v>
      </c>
      <c r="H9002" s="110">
        <v>4.6942071819045106</v>
      </c>
      <c r="I9002" s="110">
        <v>3.8191471385228808</v>
      </c>
      <c r="J9002" s="110">
        <v>2.8024940690814528</v>
      </c>
      <c r="K9002" s="110">
        <v>2.7691180335065639</v>
      </c>
      <c r="L9002" s="110">
        <v>4.5905243497793409</v>
      </c>
      <c r="M9002" s="110">
        <v>6.318418450556992</v>
      </c>
      <c r="N9002" s="110">
        <v>18.970796201582157</v>
      </c>
      <c r="O9002" s="110">
        <v>78.76784922657292</v>
      </c>
      <c r="P9002" s="110">
        <v>97.461155503875943</v>
      </c>
      <c r="Q9002" s="110">
        <v>73.399480303854503</v>
      </c>
      <c r="R9002" s="110">
        <v>75.40730196182237</v>
      </c>
      <c r="S9002" s="110">
        <v>21.691889306025288</v>
      </c>
      <c r="T9002" s="110">
        <v>31.156513226957234</v>
      </c>
      <c r="U9002" s="110">
        <v>26.329739105729232</v>
      </c>
    </row>
    <row r="9003" spans="1:21">
      <c r="A9003" s="54">
        <v>9001</v>
      </c>
      <c r="B9003" s="107">
        <v>54091</v>
      </c>
      <c r="C9003" s="107">
        <v>53561</v>
      </c>
      <c r="D9003" s="107">
        <v>4704942</v>
      </c>
      <c r="E9003" s="108">
        <v>372257000000</v>
      </c>
      <c r="F9003" s="107">
        <v>0</v>
      </c>
      <c r="G9003" s="110">
        <v>0.22116390876059441</v>
      </c>
      <c r="H9003" s="110">
        <v>0.24158045563512401</v>
      </c>
      <c r="I9003" s="110">
        <v>0.19892104074419956</v>
      </c>
      <c r="J9003" s="110">
        <v>0.16320932595760454</v>
      </c>
      <c r="K9003" s="110">
        <v>0.11275549350166961</v>
      </c>
      <c r="L9003" s="110">
        <v>0.1</v>
      </c>
      <c r="M9003" s="110">
        <v>0.1</v>
      </c>
      <c r="N9003" s="110">
        <v>0.11835096685919166</v>
      </c>
      <c r="O9003" s="110">
        <v>0.15626422515574953</v>
      </c>
      <c r="P9003" s="110">
        <v>0.18343116740887411</v>
      </c>
      <c r="Q9003" s="110">
        <v>0.20167548546795072</v>
      </c>
      <c r="R9003" s="110">
        <v>0.20822201018178033</v>
      </c>
      <c r="S9003" s="110">
        <v>0.19880970882171031</v>
      </c>
      <c r="T9003" s="110">
        <v>0.16713117330606156</v>
      </c>
      <c r="U9003" s="110">
        <v>0.16718764326411198</v>
      </c>
    </row>
    <row r="9004" spans="1:21">
      <c r="A9004" s="54">
        <v>9002</v>
      </c>
      <c r="B9004" s="107">
        <v>54118</v>
      </c>
      <c r="C9004" s="107">
        <v>54118</v>
      </c>
      <c r="D9004" s="107">
        <v>74618831</v>
      </c>
      <c r="E9004" s="108">
        <v>190327000000</v>
      </c>
      <c r="F9004" s="107">
        <v>0</v>
      </c>
      <c r="G9004" s="110">
        <v>0.1</v>
      </c>
      <c r="H9004" s="110">
        <v>0.1</v>
      </c>
      <c r="I9004" s="110">
        <v>0.1</v>
      </c>
      <c r="J9004" s="110">
        <v>0.1</v>
      </c>
      <c r="K9004" s="110">
        <v>0.1</v>
      </c>
      <c r="L9004" s="110">
        <v>0.1312375880048687</v>
      </c>
      <c r="M9004" s="110">
        <v>0.20185246973390061</v>
      </c>
      <c r="N9004" s="110">
        <v>0.27436626015563575</v>
      </c>
      <c r="O9004" s="110">
        <v>0.35577043249719348</v>
      </c>
      <c r="P9004" s="110">
        <v>0.35042596566919276</v>
      </c>
      <c r="Q9004" s="110">
        <v>0.27577835066941653</v>
      </c>
      <c r="R9004" s="110">
        <v>0.16020756848779358</v>
      </c>
      <c r="S9004" s="110">
        <v>0.29318880994350549</v>
      </c>
      <c r="T9004" s="110">
        <v>0.18746988626816677</v>
      </c>
      <c r="U9004" s="110">
        <v>0.19439111170873816</v>
      </c>
    </row>
    <row r="9005" spans="1:21">
      <c r="A9005" s="54">
        <v>9003</v>
      </c>
      <c r="B9005" s="107">
        <v>54119</v>
      </c>
      <c r="C9005" s="107">
        <v>54119</v>
      </c>
      <c r="D9005" s="107">
        <v>94298004.000000015</v>
      </c>
      <c r="E9005" s="108">
        <v>61442700000</v>
      </c>
      <c r="F9005" s="107">
        <v>0</v>
      </c>
      <c r="G9005" s="110">
        <v>0.66258162142237664</v>
      </c>
      <c r="H9005" s="110">
        <v>0.2790042940929065</v>
      </c>
      <c r="I9005" s="110">
        <v>0.14855535064379985</v>
      </c>
      <c r="J9005" s="110">
        <v>0.13439019688619019</v>
      </c>
      <c r="K9005" s="110">
        <v>0.17373186530323204</v>
      </c>
      <c r="L9005" s="110">
        <v>0.30925586701532265</v>
      </c>
      <c r="M9005" s="110">
        <v>0.51710702361604777</v>
      </c>
      <c r="N9005" s="110">
        <v>0.78781858905962232</v>
      </c>
      <c r="O9005" s="110">
        <v>1.1329488738904459</v>
      </c>
      <c r="P9005" s="110">
        <v>1.4628873577689161</v>
      </c>
      <c r="Q9005" s="110">
        <v>1.7512568737015708</v>
      </c>
      <c r="R9005" s="110">
        <v>1.6007027558468618</v>
      </c>
      <c r="S9005" s="110">
        <v>1.1256831804837628</v>
      </c>
      <c r="T9005" s="110">
        <v>0.74668672243727441</v>
      </c>
      <c r="U9005" s="110">
        <v>0.78240081298318931</v>
      </c>
    </row>
    <row r="9006" spans="1:21">
      <c r="A9006" s="54">
        <v>9004</v>
      </c>
      <c r="B9006" s="107">
        <v>54123</v>
      </c>
      <c r="C9006" s="107">
        <v>54123</v>
      </c>
      <c r="D9006" s="107">
        <v>20429969.000000004</v>
      </c>
      <c r="E9006" s="108">
        <v>39938300000</v>
      </c>
      <c r="F9006" s="107">
        <v>0</v>
      </c>
      <c r="G9006" s="110">
        <v>1.1975423999497707</v>
      </c>
      <c r="H9006" s="110">
        <v>0.44947361662271101</v>
      </c>
      <c r="I9006" s="110">
        <v>0.21191332922051473</v>
      </c>
      <c r="J9006" s="110">
        <v>0.18702098552592711</v>
      </c>
      <c r="K9006" s="110">
        <v>0.23212194470894415</v>
      </c>
      <c r="L9006" s="110">
        <v>0.45541641884622125</v>
      </c>
      <c r="M9006" s="110">
        <v>0.71341274898133455</v>
      </c>
      <c r="N9006" s="110">
        <v>1.0380289788445731</v>
      </c>
      <c r="O9006" s="110">
        <v>1.4060782429497931</v>
      </c>
      <c r="P9006" s="110">
        <v>1.8770848583094202</v>
      </c>
      <c r="Q9006" s="110">
        <v>2.3972249428392152</v>
      </c>
      <c r="R9006" s="110">
        <v>2.2004675276140535</v>
      </c>
      <c r="S9006" s="110">
        <v>1.5040810865412138</v>
      </c>
      <c r="T9006" s="110">
        <v>1.0304821662010399</v>
      </c>
      <c r="U9006" s="110">
        <v>1.1239326939640062</v>
      </c>
    </row>
    <row r="9007" spans="1:21">
      <c r="A9007" s="54">
        <v>9005</v>
      </c>
      <c r="B9007" s="107">
        <v>54124</v>
      </c>
      <c r="C9007" s="107">
        <v>54124</v>
      </c>
      <c r="D9007" s="107">
        <v>1581302.9999999998</v>
      </c>
      <c r="E9007" s="108">
        <v>6152410000</v>
      </c>
      <c r="F9007" s="107">
        <v>0</v>
      </c>
      <c r="G9007" s="110">
        <v>1.0781680401797646</v>
      </c>
      <c r="H9007" s="110">
        <v>0.35723208980706922</v>
      </c>
      <c r="I9007" s="110">
        <v>0.13592377624148816</v>
      </c>
      <c r="J9007" s="110">
        <v>0.1</v>
      </c>
      <c r="K9007" s="110">
        <v>0.11563543353190198</v>
      </c>
      <c r="L9007" s="110">
        <v>0.18183139067910353</v>
      </c>
      <c r="M9007" s="110">
        <v>0.2694385857650029</v>
      </c>
      <c r="N9007" s="110">
        <v>0.61511187488222374</v>
      </c>
      <c r="O9007" s="110">
        <v>0.90123894450423436</v>
      </c>
      <c r="P9007" s="110">
        <v>1.0764033318636348</v>
      </c>
      <c r="Q9007" s="110">
        <v>1.4202099900685574</v>
      </c>
      <c r="R9007" s="110">
        <v>1.4540782085019279</v>
      </c>
      <c r="S9007" s="110">
        <v>1.002290582270019</v>
      </c>
      <c r="T9007" s="110">
        <v>0.64210597216874243</v>
      </c>
      <c r="U9007" s="110">
        <v>0.65229899735242447</v>
      </c>
    </row>
    <row r="9008" spans="1:21">
      <c r="A9008" s="54">
        <v>9006</v>
      </c>
      <c r="B9008" s="107">
        <v>54125</v>
      </c>
      <c r="C9008" s="107">
        <v>54125</v>
      </c>
      <c r="D9008" s="107">
        <v>119322.99999999999</v>
      </c>
      <c r="E9008" s="108">
        <v>3076550000</v>
      </c>
      <c r="F9008" s="107">
        <v>0</v>
      </c>
      <c r="G9008" s="110">
        <v>16.226294409214539</v>
      </c>
      <c r="H9008" s="110">
        <v>9.5953092736219965</v>
      </c>
      <c r="I9008" s="110">
        <v>4.6271043174189534</v>
      </c>
      <c r="J9008" s="110">
        <v>2.6866865966141593</v>
      </c>
      <c r="K9008" s="110">
        <v>2.0122094631130096</v>
      </c>
      <c r="L9008" s="110">
        <v>2.0785712610186908</v>
      </c>
      <c r="M9008" s="110">
        <v>2.4564235479660099</v>
      </c>
      <c r="N9008" s="110">
        <v>4.3515521783732822</v>
      </c>
      <c r="O9008" s="110">
        <v>6.8305591439343001</v>
      </c>
      <c r="P9008" s="110">
        <v>10.094487212712158</v>
      </c>
      <c r="Q9008" s="110">
        <v>16.711447730135919</v>
      </c>
      <c r="R9008" s="110">
        <v>19.910981472910812</v>
      </c>
      <c r="S9008" s="110">
        <v>0</v>
      </c>
      <c r="T9008" s="110">
        <v>8.1318022172528188</v>
      </c>
      <c r="U9008" s="110">
        <v>8.1318022172528206</v>
      </c>
    </row>
    <row r="9009" spans="1:21">
      <c r="A9009" s="54">
        <v>9007</v>
      </c>
      <c r="B9009" s="107">
        <v>54126</v>
      </c>
      <c r="C9009" s="107">
        <v>54126</v>
      </c>
      <c r="D9009" s="107">
        <v>21003425</v>
      </c>
      <c r="E9009" s="108">
        <v>221505000000</v>
      </c>
      <c r="F9009" s="107">
        <v>0</v>
      </c>
      <c r="G9009" s="110">
        <v>0.44722528783178983</v>
      </c>
      <c r="H9009" s="110">
        <v>0.48450512877353336</v>
      </c>
      <c r="I9009" s="110">
        <v>0.31300892797446062</v>
      </c>
      <c r="J9009" s="110">
        <v>0.25445793981827669</v>
      </c>
      <c r="K9009" s="110">
        <v>0.28634681668453077</v>
      </c>
      <c r="L9009" s="110">
        <v>0.53403772768087654</v>
      </c>
      <c r="M9009" s="110">
        <v>1.1412372805555511</v>
      </c>
      <c r="N9009" s="110">
        <v>1.6538031940680515</v>
      </c>
      <c r="O9009" s="110">
        <v>1.6943101804049183</v>
      </c>
      <c r="P9009" s="110">
        <v>0.51030890409937613</v>
      </c>
      <c r="Q9009" s="110">
        <v>0.22450012749381063</v>
      </c>
      <c r="R9009" s="110">
        <v>0.27338821012623932</v>
      </c>
      <c r="S9009" s="110">
        <v>0.82652994810351088</v>
      </c>
      <c r="T9009" s="110">
        <v>0.65142747712595128</v>
      </c>
      <c r="U9009" s="110">
        <v>0.65533885353247212</v>
      </c>
    </row>
    <row r="9010" spans="1:21">
      <c r="A9010" s="54">
        <v>9008</v>
      </c>
      <c r="B9010" s="107">
        <v>54143</v>
      </c>
      <c r="C9010" s="107">
        <v>56139</v>
      </c>
      <c r="D9010" s="107">
        <v>221700</v>
      </c>
      <c r="E9010" s="108">
        <v>12307100000</v>
      </c>
      <c r="F9010" s="107">
        <v>0</v>
      </c>
      <c r="G9010" s="110">
        <v>0.1</v>
      </c>
      <c r="H9010" s="110">
        <v>0.1</v>
      </c>
      <c r="I9010" s="110">
        <v>0.1</v>
      </c>
      <c r="J9010" s="110">
        <v>0.1</v>
      </c>
      <c r="K9010" s="110">
        <v>0.1</v>
      </c>
      <c r="L9010" s="110">
        <v>0.1</v>
      </c>
      <c r="M9010" s="110">
        <v>0.1</v>
      </c>
      <c r="N9010" s="110">
        <v>0.1</v>
      </c>
      <c r="O9010" s="110">
        <v>0.1</v>
      </c>
      <c r="P9010" s="110">
        <v>0.1</v>
      </c>
      <c r="Q9010" s="110">
        <v>0.1</v>
      </c>
      <c r="R9010" s="110">
        <v>0.1</v>
      </c>
      <c r="S9010" s="110">
        <v>0</v>
      </c>
      <c r="T9010" s="110">
        <v>9.9999999999999992E-2</v>
      </c>
      <c r="U9010" s="110">
        <v>0.1</v>
      </c>
    </row>
    <row r="9011" spans="1:21">
      <c r="A9011" s="54">
        <v>9009</v>
      </c>
      <c r="B9011" s="107">
        <v>54192</v>
      </c>
      <c r="C9011" s="107">
        <v>54192</v>
      </c>
      <c r="D9011" s="107">
        <v>1920737.0000000002</v>
      </c>
      <c r="E9011" s="108">
        <v>6153090000</v>
      </c>
      <c r="F9011" s="107">
        <v>0</v>
      </c>
      <c r="G9011" s="110">
        <v>31.718697664348756</v>
      </c>
      <c r="H9011" s="110">
        <v>94.822945065221248</v>
      </c>
      <c r="I9011" s="110">
        <v>100</v>
      </c>
      <c r="J9011" s="110">
        <v>100</v>
      </c>
      <c r="K9011" s="110">
        <v>2.081199830742936</v>
      </c>
      <c r="L9011" s="110">
        <v>1.304462706129033</v>
      </c>
      <c r="M9011" s="110">
        <v>2.7445053096888512</v>
      </c>
      <c r="N9011" s="110">
        <v>4.6909422018763971</v>
      </c>
      <c r="O9011" s="110">
        <v>9.5483457718197702</v>
      </c>
      <c r="P9011" s="110">
        <v>11.393817607480239</v>
      </c>
      <c r="Q9011" s="110">
        <v>10.287712106692672</v>
      </c>
      <c r="R9011" s="110">
        <v>15.82950408146875</v>
      </c>
      <c r="S9011" s="110">
        <v>0</v>
      </c>
      <c r="T9011" s="110">
        <v>32.035177695455722</v>
      </c>
      <c r="U9011" s="110">
        <v>32.035177695455715</v>
      </c>
    </row>
    <row r="9012" spans="1:21">
      <c r="A9012" s="54">
        <v>9010</v>
      </c>
      <c r="B9012" s="107">
        <v>54193</v>
      </c>
      <c r="C9012" s="107">
        <v>54193</v>
      </c>
      <c r="D9012" s="107">
        <v>1409055</v>
      </c>
      <c r="E9012" s="108">
        <v>3076550000</v>
      </c>
      <c r="F9012" s="107">
        <v>0</v>
      </c>
      <c r="G9012" s="110">
        <v>0.15023976543780951</v>
      </c>
      <c r="H9012" s="110">
        <v>0.2222440071878557</v>
      </c>
      <c r="I9012" s="110">
        <v>0.18597010088433119</v>
      </c>
      <c r="J9012" s="110">
        <v>0.18343645059370481</v>
      </c>
      <c r="K9012" s="110">
        <v>0.21694760561915663</v>
      </c>
      <c r="L9012" s="110">
        <v>0.28354874612545461</v>
      </c>
      <c r="M9012" s="110">
        <v>0.22332374195947668</v>
      </c>
      <c r="N9012" s="110">
        <v>0.20692310910367978</v>
      </c>
      <c r="O9012" s="110">
        <v>0.15953513846605</v>
      </c>
      <c r="P9012" s="110">
        <v>0.11028235674824902</v>
      </c>
      <c r="Q9012" s="110">
        <v>0.1</v>
      </c>
      <c r="R9012" s="110">
        <v>0.11341720241145775</v>
      </c>
      <c r="S9012" s="110">
        <v>0.19388992708113559</v>
      </c>
      <c r="T9012" s="110">
        <v>0.17965568537810214</v>
      </c>
      <c r="U9012" s="110">
        <v>0.18816031787042248</v>
      </c>
    </row>
    <row r="9013" spans="1:21">
      <c r="A9013" s="54">
        <v>9011</v>
      </c>
      <c r="B9013" s="107">
        <v>54194</v>
      </c>
      <c r="C9013" s="107">
        <v>54194</v>
      </c>
      <c r="D9013" s="107">
        <v>1968932</v>
      </c>
      <c r="E9013" s="108">
        <v>3076550000</v>
      </c>
      <c r="F9013" s="107">
        <v>0</v>
      </c>
      <c r="G9013" s="110">
        <v>0.87985638636771979</v>
      </c>
      <c r="H9013" s="110">
        <v>1.3109864949402359</v>
      </c>
      <c r="I9013" s="110">
        <v>1.1353110458923796</v>
      </c>
      <c r="J9013" s="110">
        <v>1.1232656175755371</v>
      </c>
      <c r="K9013" s="110">
        <v>1.1488829826502727</v>
      </c>
      <c r="L9013" s="110">
        <v>1.5194222820467045</v>
      </c>
      <c r="M9013" s="110">
        <v>1.2652650221807968</v>
      </c>
      <c r="N9013" s="110">
        <v>1.2482362091815784</v>
      </c>
      <c r="O9013" s="110">
        <v>0.99438446718026252</v>
      </c>
      <c r="P9013" s="110">
        <v>0.68967617625480715</v>
      </c>
      <c r="Q9013" s="110">
        <v>0.54060172202892953</v>
      </c>
      <c r="R9013" s="110">
        <v>0.67315496337572178</v>
      </c>
      <c r="S9013" s="110">
        <v>1.0792270500239922</v>
      </c>
      <c r="T9013" s="110">
        <v>1.0440869474729122</v>
      </c>
      <c r="U9013" s="110">
        <v>1.0774347893576079</v>
      </c>
    </row>
    <row r="9014" spans="1:21">
      <c r="A9014" s="54">
        <v>9012</v>
      </c>
      <c r="B9014" s="107">
        <v>54195</v>
      </c>
      <c r="C9014" s="107">
        <v>54195</v>
      </c>
      <c r="D9014" s="107">
        <v>2320344</v>
      </c>
      <c r="E9014" s="108">
        <v>3076550000</v>
      </c>
      <c r="F9014" s="107">
        <v>0</v>
      </c>
      <c r="G9014" s="110">
        <v>0.63775873645021053</v>
      </c>
      <c r="H9014" s="110">
        <v>0.9267942804710313</v>
      </c>
      <c r="I9014" s="110">
        <v>0.71589652107589674</v>
      </c>
      <c r="J9014" s="110">
        <v>0.7560842710470872</v>
      </c>
      <c r="K9014" s="110">
        <v>0.84252673240715525</v>
      </c>
      <c r="L9014" s="110">
        <v>1.2088775009319037</v>
      </c>
      <c r="M9014" s="110">
        <v>0.99985557741956621</v>
      </c>
      <c r="N9014" s="110">
        <v>0.9636025884552557</v>
      </c>
      <c r="O9014" s="110">
        <v>0.68119333583040043</v>
      </c>
      <c r="P9014" s="110">
        <v>0.50284880562727352</v>
      </c>
      <c r="Q9014" s="110">
        <v>0.42392440376618445</v>
      </c>
      <c r="R9014" s="110">
        <v>0.49604386258181338</v>
      </c>
      <c r="S9014" s="110">
        <v>0.76185089814470952</v>
      </c>
      <c r="T9014" s="110">
        <v>0.76295055133864842</v>
      </c>
      <c r="U9014" s="110">
        <v>0.76219609872165217</v>
      </c>
    </row>
    <row r="9015" spans="1:21">
      <c r="A9015" s="54">
        <v>9013</v>
      </c>
      <c r="B9015" s="107">
        <v>54196</v>
      </c>
      <c r="C9015" s="107">
        <v>54196</v>
      </c>
      <c r="D9015" s="107">
        <v>18035486.999999996</v>
      </c>
      <c r="E9015" s="108">
        <v>3076550000</v>
      </c>
      <c r="F9015" s="107">
        <v>0</v>
      </c>
      <c r="G9015" s="110">
        <v>0.1</v>
      </c>
      <c r="H9015" s="110">
        <v>0.11326506479875206</v>
      </c>
      <c r="I9015" s="110">
        <v>0.1</v>
      </c>
      <c r="J9015" s="110">
        <v>0.10633041279122299</v>
      </c>
      <c r="K9015" s="110">
        <v>0.13054445888772762</v>
      </c>
      <c r="L9015" s="110">
        <v>0.1871304180205523</v>
      </c>
      <c r="M9015" s="110">
        <v>0.17738669092900497</v>
      </c>
      <c r="N9015" s="110">
        <v>0.17436233266032608</v>
      </c>
      <c r="O9015" s="110">
        <v>0.12044768924433555</v>
      </c>
      <c r="P9015" s="110">
        <v>0.1</v>
      </c>
      <c r="Q9015" s="110">
        <v>0.1</v>
      </c>
      <c r="R9015" s="110">
        <v>0.1</v>
      </c>
      <c r="S9015" s="110">
        <v>0.14339233244658917</v>
      </c>
      <c r="T9015" s="110">
        <v>0.12578892227766017</v>
      </c>
      <c r="U9015" s="110">
        <v>0.14179903112955503</v>
      </c>
    </row>
    <row r="9016" spans="1:21">
      <c r="A9016" s="54">
        <v>9014</v>
      </c>
      <c r="B9016" s="107">
        <v>54203</v>
      </c>
      <c r="C9016" s="107">
        <v>54203</v>
      </c>
      <c r="D9016" s="107">
        <v>162799278</v>
      </c>
      <c r="E9016" s="108">
        <v>43063400000</v>
      </c>
      <c r="F9016" s="107">
        <v>0</v>
      </c>
      <c r="G9016" s="110">
        <v>0.1707351202786925</v>
      </c>
      <c r="H9016" s="110">
        <v>0.20231982176137006</v>
      </c>
      <c r="I9016" s="110">
        <v>0.17169874848895572</v>
      </c>
      <c r="J9016" s="110">
        <v>0.1719579413628777</v>
      </c>
      <c r="K9016" s="110">
        <v>0.20163672542888622</v>
      </c>
      <c r="L9016" s="110">
        <v>0.34939933445856175</v>
      </c>
      <c r="M9016" s="110">
        <v>0.42984768151621189</v>
      </c>
      <c r="N9016" s="110">
        <v>0.48254035948513008</v>
      </c>
      <c r="O9016" s="110">
        <v>0.45988150052349347</v>
      </c>
      <c r="P9016" s="110">
        <v>0.34777253296499649</v>
      </c>
      <c r="Q9016" s="110">
        <v>0.24229959604987833</v>
      </c>
      <c r="R9016" s="110">
        <v>0.18994081786281869</v>
      </c>
      <c r="S9016" s="110">
        <v>0.27983762118932159</v>
      </c>
      <c r="T9016" s="110">
        <v>0.28500251501515611</v>
      </c>
      <c r="U9016" s="110">
        <v>0.28032116034475962</v>
      </c>
    </row>
    <row r="9017" spans="1:21">
      <c r="A9017" s="54">
        <v>9015</v>
      </c>
      <c r="B9017" s="107">
        <v>54204</v>
      </c>
      <c r="C9017" s="107">
        <v>54204</v>
      </c>
      <c r="D9017" s="107">
        <v>266789.00000000006</v>
      </c>
      <c r="E9017" s="108">
        <v>3076550000</v>
      </c>
      <c r="F9017" s="107">
        <v>0</v>
      </c>
      <c r="G9017" s="110">
        <v>0.96458935884982244</v>
      </c>
      <c r="H9017" s="110">
        <v>1.6713669036447134</v>
      </c>
      <c r="I9017" s="110">
        <v>1.4468709331000937</v>
      </c>
      <c r="J9017" s="110">
        <v>1.1593747236408078</v>
      </c>
      <c r="K9017" s="110">
        <v>1.1543071412303674</v>
      </c>
      <c r="L9017" s="110">
        <v>1.9471011000680121</v>
      </c>
      <c r="M9017" s="110">
        <v>2.3342977950509352</v>
      </c>
      <c r="N9017" s="110">
        <v>2.9697707927755994</v>
      </c>
      <c r="O9017" s="110">
        <v>2.6887768103180592</v>
      </c>
      <c r="P9017" s="110">
        <v>1.9418990699904199</v>
      </c>
      <c r="Q9017" s="110">
        <v>1.2276412036868662</v>
      </c>
      <c r="R9017" s="110">
        <v>1.0180965767941994</v>
      </c>
      <c r="S9017" s="110">
        <v>2.0247581157005614</v>
      </c>
      <c r="T9017" s="110">
        <v>1.7103410340958247</v>
      </c>
      <c r="U9017" s="110">
        <v>1.9884077396917428</v>
      </c>
    </row>
    <row r="9018" spans="1:21">
      <c r="A9018" s="54">
        <v>9016</v>
      </c>
      <c r="B9018" s="107">
        <v>54205</v>
      </c>
      <c r="C9018" s="107">
        <v>54205</v>
      </c>
      <c r="D9018" s="107">
        <v>1829180.9999999995</v>
      </c>
      <c r="E9018" s="108">
        <v>6153090000</v>
      </c>
      <c r="F9018" s="107">
        <v>0</v>
      </c>
      <c r="G9018" s="110">
        <v>0.12845975393543677</v>
      </c>
      <c r="H9018" s="110">
        <v>0.18583830282182795</v>
      </c>
      <c r="I9018" s="110">
        <v>0.16235254402026172</v>
      </c>
      <c r="J9018" s="110">
        <v>0.13870629947285412</v>
      </c>
      <c r="K9018" s="110">
        <v>0.13587830070111584</v>
      </c>
      <c r="L9018" s="110">
        <v>0.20835740856844714</v>
      </c>
      <c r="M9018" s="110">
        <v>0.23875203502837833</v>
      </c>
      <c r="N9018" s="110">
        <v>0.29381200950684605</v>
      </c>
      <c r="O9018" s="110">
        <v>0.26458329987668</v>
      </c>
      <c r="P9018" s="110">
        <v>0.24689396670705321</v>
      </c>
      <c r="Q9018" s="110">
        <v>0.19156174866501191</v>
      </c>
      <c r="R9018" s="110">
        <v>0.15247915337398674</v>
      </c>
      <c r="S9018" s="110">
        <v>0.19650913668174375</v>
      </c>
      <c r="T9018" s="110">
        <v>0.19563956855649164</v>
      </c>
      <c r="U9018" s="110">
        <v>0.19634051990920015</v>
      </c>
    </row>
    <row r="9019" spans="1:21">
      <c r="A9019" s="54">
        <v>9017</v>
      </c>
      <c r="B9019" s="107">
        <v>54219</v>
      </c>
      <c r="C9019" s="107">
        <v>54219</v>
      </c>
      <c r="D9019" s="107">
        <v>4593208</v>
      </c>
      <c r="E9019" s="108">
        <v>3076550000</v>
      </c>
      <c r="F9019" s="107">
        <v>0</v>
      </c>
      <c r="G9019" s="110">
        <v>0.27691473577187314</v>
      </c>
      <c r="H9019" s="110">
        <v>0.33462817462501965</v>
      </c>
      <c r="I9019" s="110">
        <v>0.3033826341453556</v>
      </c>
      <c r="J9019" s="110">
        <v>0.31867097804567357</v>
      </c>
      <c r="K9019" s="110">
        <v>0.28601915415256973</v>
      </c>
      <c r="L9019" s="110">
        <v>0.24824450238054133</v>
      </c>
      <c r="M9019" s="110">
        <v>0.24149820699268207</v>
      </c>
      <c r="N9019" s="110">
        <v>0.31107225290878476</v>
      </c>
      <c r="O9019" s="110">
        <v>0.47352160366453205</v>
      </c>
      <c r="P9019" s="110">
        <v>0.63230613955471726</v>
      </c>
      <c r="Q9019" s="110">
        <v>0.49079486472061373</v>
      </c>
      <c r="R9019" s="110">
        <v>0.38078481296541411</v>
      </c>
      <c r="S9019" s="110">
        <v>0.32154532881791653</v>
      </c>
      <c r="T9019" s="110">
        <v>0.35815317166064808</v>
      </c>
      <c r="U9019" s="110">
        <v>0.3494879146086885</v>
      </c>
    </row>
    <row r="9020" spans="1:21">
      <c r="A9020" s="54">
        <v>9018</v>
      </c>
      <c r="B9020" s="107">
        <v>54220</v>
      </c>
      <c r="C9020" s="107">
        <v>54220</v>
      </c>
      <c r="D9020" s="107">
        <v>28092.999999999996</v>
      </c>
      <c r="E9020" s="108">
        <v>3076550000</v>
      </c>
      <c r="F9020" s="107">
        <v>0</v>
      </c>
      <c r="G9020" s="110">
        <v>6.1024049953080954</v>
      </c>
      <c r="H9020" s="110">
        <v>6.5453729233214561</v>
      </c>
      <c r="I9020" s="110">
        <v>6.0080133485135647</v>
      </c>
      <c r="J9020" s="110">
        <v>6.1327535309663164</v>
      </c>
      <c r="K9020" s="110">
        <v>5.4421799485206366</v>
      </c>
      <c r="L9020" s="110">
        <v>5.2995909996214463</v>
      </c>
      <c r="M9020" s="110">
        <v>4.7964428371524148</v>
      </c>
      <c r="N9020" s="110">
        <v>5.4790121241328809</v>
      </c>
      <c r="O9020" s="110">
        <v>6.6200028682958818</v>
      </c>
      <c r="P9020" s="110">
        <v>8.9016326986725822</v>
      </c>
      <c r="Q9020" s="110">
        <v>7.9080822673405295</v>
      </c>
      <c r="R9020" s="110">
        <v>7.2767701686011943</v>
      </c>
      <c r="S9020" s="110">
        <v>0</v>
      </c>
      <c r="T9020" s="110">
        <v>6.3760215592039158</v>
      </c>
      <c r="U9020" s="110">
        <v>6.3760215592039176</v>
      </c>
    </row>
    <row r="9021" spans="1:21">
      <c r="A9021" s="54">
        <v>9019</v>
      </c>
      <c r="B9021" s="107">
        <v>54221</v>
      </c>
      <c r="C9021" s="107">
        <v>54221</v>
      </c>
      <c r="D9021" s="107">
        <v>27033534</v>
      </c>
      <c r="E9021" s="108">
        <v>15379800000</v>
      </c>
      <c r="F9021" s="107">
        <v>0</v>
      </c>
      <c r="G9021" s="110">
        <v>0.23646435777829408</v>
      </c>
      <c r="H9021" s="110">
        <v>0.26359224835179412</v>
      </c>
      <c r="I9021" s="110">
        <v>0.19354620393277361</v>
      </c>
      <c r="J9021" s="110">
        <v>0.15408747045241555</v>
      </c>
      <c r="K9021" s="110">
        <v>0.16118183536338287</v>
      </c>
      <c r="L9021" s="110">
        <v>0.20054293272838852</v>
      </c>
      <c r="M9021" s="110">
        <v>0.28330480582316331</v>
      </c>
      <c r="N9021" s="110">
        <v>0.4252870912247132</v>
      </c>
      <c r="O9021" s="110">
        <v>0.49895650627881533</v>
      </c>
      <c r="P9021" s="110">
        <v>0.46622558632347638</v>
      </c>
      <c r="Q9021" s="110">
        <v>0.33821116151901859</v>
      </c>
      <c r="R9021" s="110">
        <v>0.27345069265088767</v>
      </c>
      <c r="S9021" s="110">
        <v>0.25433642726398675</v>
      </c>
      <c r="T9021" s="110">
        <v>0.29123757436892694</v>
      </c>
      <c r="U9021" s="110">
        <v>0.26006716335603902</v>
      </c>
    </row>
    <row r="9022" spans="1:21">
      <c r="A9022" s="54">
        <v>9020</v>
      </c>
      <c r="B9022" s="107">
        <v>54224</v>
      </c>
      <c r="C9022" s="107">
        <v>54224</v>
      </c>
      <c r="D9022" s="107">
        <v>23668997.999999996</v>
      </c>
      <c r="E9022" s="108">
        <v>6152410000</v>
      </c>
      <c r="F9022" s="107">
        <v>0</v>
      </c>
      <c r="G9022" s="110">
        <v>0.47767426456658668</v>
      </c>
      <c r="H9022" s="110">
        <v>0.45826374205228437</v>
      </c>
      <c r="I9022" s="110">
        <v>0.35749538435156025</v>
      </c>
      <c r="J9022" s="110">
        <v>0.26694456008844214</v>
      </c>
      <c r="K9022" s="110">
        <v>0.21765551710776876</v>
      </c>
      <c r="L9022" s="110">
        <v>0.23661272800793937</v>
      </c>
      <c r="M9022" s="110">
        <v>0.28036403466001819</v>
      </c>
      <c r="N9022" s="110">
        <v>0.43730625750934293</v>
      </c>
      <c r="O9022" s="110">
        <v>0.52110200992616096</v>
      </c>
      <c r="P9022" s="110">
        <v>0.55358308962477398</v>
      </c>
      <c r="Q9022" s="110">
        <v>0.58431019692636865</v>
      </c>
      <c r="R9022" s="110">
        <v>0.49204084693712102</v>
      </c>
      <c r="S9022" s="110">
        <v>0.38532671446032662</v>
      </c>
      <c r="T9022" s="110">
        <v>0.40694605264653066</v>
      </c>
      <c r="U9022" s="110">
        <v>0.38614903582096427</v>
      </c>
    </row>
    <row r="9023" spans="1:21">
      <c r="A9023" s="54">
        <v>9021</v>
      </c>
      <c r="B9023" s="107">
        <v>54225</v>
      </c>
      <c r="C9023" s="107">
        <v>54225</v>
      </c>
      <c r="D9023" s="107">
        <v>598373</v>
      </c>
      <c r="E9023" s="108">
        <v>3076550000</v>
      </c>
      <c r="F9023" s="107">
        <v>0</v>
      </c>
      <c r="G9023" s="110">
        <v>0.51871331971929602</v>
      </c>
      <c r="H9023" s="110">
        <v>0.48275482893030053</v>
      </c>
      <c r="I9023" s="110">
        <v>0.33029102444507985</v>
      </c>
      <c r="J9023" s="110">
        <v>0.24009297809540681</v>
      </c>
      <c r="K9023" s="110">
        <v>0.22242047842084386</v>
      </c>
      <c r="L9023" s="110">
        <v>0.22901167182486795</v>
      </c>
      <c r="M9023" s="110">
        <v>0.25592506859950581</v>
      </c>
      <c r="N9023" s="110">
        <v>0.36217856371388363</v>
      </c>
      <c r="O9023" s="110">
        <v>0.46955580869014818</v>
      </c>
      <c r="P9023" s="110">
        <v>0.57186234009601422</v>
      </c>
      <c r="Q9023" s="110">
        <v>0.55923196777870732</v>
      </c>
      <c r="R9023" s="110">
        <v>0.47658569812702856</v>
      </c>
      <c r="S9023" s="110">
        <v>0.36854336894862849</v>
      </c>
      <c r="T9023" s="110">
        <v>0.39321864570342352</v>
      </c>
      <c r="U9023" s="110">
        <v>0.37881372047211881</v>
      </c>
    </row>
    <row r="9024" spans="1:21">
      <c r="A9024" s="54">
        <v>9022</v>
      </c>
      <c r="B9024" s="107">
        <v>54227</v>
      </c>
      <c r="C9024" s="107">
        <v>54227</v>
      </c>
      <c r="D9024" s="107">
        <v>27173781</v>
      </c>
      <c r="E9024" s="108">
        <v>3076550000</v>
      </c>
      <c r="F9024" s="107">
        <v>0</v>
      </c>
      <c r="G9024" s="110">
        <v>1.0334695824677747</v>
      </c>
      <c r="H9024" s="110">
        <v>1.4973915151147426</v>
      </c>
      <c r="I9024" s="110">
        <v>1.2040265976501985</v>
      </c>
      <c r="J9024" s="110">
        <v>0.83910882142240406</v>
      </c>
      <c r="K9024" s="110">
        <v>0.31680701900817149</v>
      </c>
      <c r="L9024" s="110">
        <v>0.12464405365906001</v>
      </c>
      <c r="M9024" s="110">
        <v>0.1</v>
      </c>
      <c r="N9024" s="110">
        <v>0.1</v>
      </c>
      <c r="O9024" s="110">
        <v>0.18518835909789708</v>
      </c>
      <c r="P9024" s="110">
        <v>0.46389844010860815</v>
      </c>
      <c r="Q9024" s="110">
        <v>0.66360985871788447</v>
      </c>
      <c r="R9024" s="110">
        <v>0.7455953571602586</v>
      </c>
      <c r="S9024" s="110">
        <v>0.77186857039631829</v>
      </c>
      <c r="T9024" s="110">
        <v>0.60614496703391663</v>
      </c>
      <c r="U9024" s="110">
        <v>0.76548768455068639</v>
      </c>
    </row>
    <row r="9025" spans="1:21">
      <c r="A9025" s="54">
        <v>9023</v>
      </c>
      <c r="B9025" s="107">
        <v>54228</v>
      </c>
      <c r="C9025" s="107">
        <v>54228</v>
      </c>
      <c r="D9025" s="107">
        <v>4066414.0000000014</v>
      </c>
      <c r="E9025" s="108">
        <v>3076550000</v>
      </c>
      <c r="F9025" s="107">
        <v>0</v>
      </c>
      <c r="G9025" s="110">
        <v>3.6469522032977251</v>
      </c>
      <c r="H9025" s="110">
        <v>4.6687509321867786</v>
      </c>
      <c r="I9025" s="110">
        <v>3.0434152329291089</v>
      </c>
      <c r="J9025" s="110">
        <v>2.5558388315292957</v>
      </c>
      <c r="K9025" s="110">
        <v>1.5704271370118956</v>
      </c>
      <c r="L9025" s="110">
        <v>0.63343223823327155</v>
      </c>
      <c r="M9025" s="110">
        <v>0.38273636303780473</v>
      </c>
      <c r="N9025" s="110">
        <v>0.46908014445641721</v>
      </c>
      <c r="O9025" s="110">
        <v>0.8693004479890043</v>
      </c>
      <c r="P9025" s="110">
        <v>1.8644208257642734</v>
      </c>
      <c r="Q9025" s="110">
        <v>2.3754125458639472</v>
      </c>
      <c r="R9025" s="110">
        <v>2.7663627102083663</v>
      </c>
      <c r="S9025" s="110">
        <v>3.0436366764835729</v>
      </c>
      <c r="T9025" s="110">
        <v>2.0705108010423241</v>
      </c>
      <c r="U9025" s="110">
        <v>2.9574201841026384</v>
      </c>
    </row>
    <row r="9026" spans="1:21">
      <c r="A9026" s="54">
        <v>9024</v>
      </c>
      <c r="B9026" s="107">
        <v>54229</v>
      </c>
      <c r="C9026" s="107">
        <v>54229</v>
      </c>
      <c r="D9026" s="107">
        <v>1682595</v>
      </c>
      <c r="E9026" s="108">
        <v>3076550000</v>
      </c>
      <c r="F9026" s="107">
        <v>0</v>
      </c>
      <c r="G9026" s="110">
        <v>3.4153939801009292</v>
      </c>
      <c r="H9026" s="110">
        <v>4.1878629346940155</v>
      </c>
      <c r="I9026" s="110">
        <v>2.6047103445295066</v>
      </c>
      <c r="J9026" s="110">
        <v>1.7771012838433127</v>
      </c>
      <c r="K9026" s="110">
        <v>1.0935502708900979</v>
      </c>
      <c r="L9026" s="110">
        <v>0.39346016561850367</v>
      </c>
      <c r="M9026" s="110">
        <v>0.32654992653842652</v>
      </c>
      <c r="N9026" s="110">
        <v>0.54795181487403033</v>
      </c>
      <c r="O9026" s="110">
        <v>0.9382695641860419</v>
      </c>
      <c r="P9026" s="110">
        <v>1.8844482883625386</v>
      </c>
      <c r="Q9026" s="110">
        <v>2.3638423791548702</v>
      </c>
      <c r="R9026" s="110">
        <v>2.6970343605006484</v>
      </c>
      <c r="S9026" s="110">
        <v>2.3039905729318506</v>
      </c>
      <c r="T9026" s="110">
        <v>1.8525146094410772</v>
      </c>
      <c r="U9026" s="110">
        <v>2.2135593413690331</v>
      </c>
    </row>
    <row r="9027" spans="1:21">
      <c r="A9027" s="54">
        <v>9025</v>
      </c>
      <c r="B9027" s="107">
        <v>54230</v>
      </c>
      <c r="C9027" s="107">
        <v>54230</v>
      </c>
      <c r="D9027" s="107">
        <v>8406</v>
      </c>
      <c r="E9027" s="108">
        <v>3076550000</v>
      </c>
      <c r="F9027" s="107">
        <v>1</v>
      </c>
      <c r="G9027" s="110">
        <v>-99999</v>
      </c>
      <c r="H9027" s="110">
        <v>-99999</v>
      </c>
      <c r="I9027" s="110">
        <v>-99999</v>
      </c>
      <c r="J9027" s="110">
        <v>-99999</v>
      </c>
      <c r="K9027" s="110">
        <v>-99999</v>
      </c>
      <c r="L9027" s="110">
        <v>-99999</v>
      </c>
      <c r="M9027" s="110">
        <v>-99999</v>
      </c>
      <c r="N9027" s="110">
        <v>-99999</v>
      </c>
      <c r="O9027" s="110">
        <v>-99999</v>
      </c>
      <c r="P9027" s="110">
        <v>-99999</v>
      </c>
      <c r="Q9027" s="110">
        <v>-99999</v>
      </c>
      <c r="R9027" s="110">
        <v>-99999</v>
      </c>
      <c r="S9027" s="110">
        <v>0</v>
      </c>
      <c r="T9027" s="110">
        <v>0</v>
      </c>
      <c r="U9027" s="110">
        <v>0</v>
      </c>
    </row>
    <row r="9028" spans="1:21">
      <c r="A9028" s="54">
        <v>9026</v>
      </c>
      <c r="B9028" s="107">
        <v>54231</v>
      </c>
      <c r="C9028" s="107">
        <v>54231</v>
      </c>
      <c r="D9028" s="107">
        <v>99618.999999999985</v>
      </c>
      <c r="E9028" s="108">
        <v>3076550000</v>
      </c>
      <c r="F9028" s="107">
        <v>0</v>
      </c>
      <c r="G9028" s="110">
        <v>1.6484139101653521</v>
      </c>
      <c r="H9028" s="110">
        <v>1.503446773781159</v>
      </c>
      <c r="I9028" s="110">
        <v>1.356432796589859</v>
      </c>
      <c r="J9028" s="110">
        <v>1.4401975010966126</v>
      </c>
      <c r="K9028" s="110">
        <v>1.789087808831197</v>
      </c>
      <c r="L9028" s="110">
        <v>1.6444593777034313</v>
      </c>
      <c r="M9028" s="110">
        <v>1.5247969541193025</v>
      </c>
      <c r="N9028" s="110">
        <v>1.9269319239542586</v>
      </c>
      <c r="O9028" s="110">
        <v>2.2278453849561801</v>
      </c>
      <c r="P9028" s="110">
        <v>3.1133026585682249</v>
      </c>
      <c r="Q9028" s="110">
        <v>2.7987146027435208</v>
      </c>
      <c r="R9028" s="110">
        <v>1.7329857966688398</v>
      </c>
      <c r="S9028" s="110">
        <v>0</v>
      </c>
      <c r="T9028" s="110">
        <v>1.8922179574314946</v>
      </c>
      <c r="U9028" s="110">
        <v>1.8922179574314952</v>
      </c>
    </row>
    <row r="9029" spans="1:21">
      <c r="A9029" s="54">
        <v>9027</v>
      </c>
      <c r="B9029" s="107">
        <v>54232</v>
      </c>
      <c r="C9029" s="107">
        <v>54232</v>
      </c>
      <c r="D9029" s="107">
        <v>7146</v>
      </c>
      <c r="E9029" s="108">
        <v>3076550000</v>
      </c>
      <c r="F9029" s="107">
        <v>0</v>
      </c>
      <c r="G9029" s="110">
        <v>8.0093164031824315</v>
      </c>
      <c r="H9029" s="110">
        <v>7.9377377328282614</v>
      </c>
      <c r="I9029" s="110">
        <v>6.9364335184187622</v>
      </c>
      <c r="J9029" s="110">
        <v>7.0391676904222669</v>
      </c>
      <c r="K9029" s="110">
        <v>5.0744373216235621</v>
      </c>
      <c r="L9029" s="110">
        <v>3.7918553217883999</v>
      </c>
      <c r="M9029" s="110">
        <v>3.1932477616554045</v>
      </c>
      <c r="N9029" s="110">
        <v>3.6969604691220237</v>
      </c>
      <c r="O9029" s="110">
        <v>4.790304456441234</v>
      </c>
      <c r="P9029" s="110">
        <v>5.7932274323479751</v>
      </c>
      <c r="Q9029" s="110">
        <v>7.5783217985268756</v>
      </c>
      <c r="R9029" s="110">
        <v>8.2283420850179834</v>
      </c>
      <c r="S9029" s="110">
        <v>0</v>
      </c>
      <c r="T9029" s="110">
        <v>6.0057793326145985</v>
      </c>
      <c r="U9029" s="110">
        <v>6.0057793326145994</v>
      </c>
    </row>
    <row r="9030" spans="1:21">
      <c r="A9030" s="54">
        <v>9028</v>
      </c>
      <c r="B9030" s="107">
        <v>54233</v>
      </c>
      <c r="C9030" s="107">
        <v>54233</v>
      </c>
      <c r="D9030" s="107">
        <v>566595</v>
      </c>
      <c r="E9030" s="108">
        <v>3076550000</v>
      </c>
      <c r="F9030" s="107">
        <v>0</v>
      </c>
      <c r="G9030" s="110">
        <v>1.0600850724422801</v>
      </c>
      <c r="H9030" s="110">
        <v>1.0043050483843181</v>
      </c>
      <c r="I9030" s="110">
        <v>1.0081723555115429</v>
      </c>
      <c r="J9030" s="110">
        <v>0.75483436423924521</v>
      </c>
      <c r="K9030" s="110">
        <v>0.41471542064919031</v>
      </c>
      <c r="L9030" s="110">
        <v>0.29647391943953522</v>
      </c>
      <c r="M9030" s="110">
        <v>0.3048763906855208</v>
      </c>
      <c r="N9030" s="110">
        <v>0.37283937787925381</v>
      </c>
      <c r="O9030" s="110">
        <v>0.47780960050844579</v>
      </c>
      <c r="P9030" s="110">
        <v>0.58547184292066079</v>
      </c>
      <c r="Q9030" s="110">
        <v>0.94710999645119565</v>
      </c>
      <c r="R9030" s="110">
        <v>1.0184465902356334</v>
      </c>
      <c r="S9030" s="110">
        <v>0</v>
      </c>
      <c r="T9030" s="110">
        <v>0.68709499827890186</v>
      </c>
      <c r="U9030" s="110">
        <v>0.68709499827890175</v>
      </c>
    </row>
    <row r="9031" spans="1:21">
      <c r="A9031" s="54">
        <v>9029</v>
      </c>
      <c r="B9031" s="107">
        <v>54234</v>
      </c>
      <c r="C9031" s="107">
        <v>54234</v>
      </c>
      <c r="D9031" s="107">
        <v>573648</v>
      </c>
      <c r="E9031" s="108">
        <v>3076550000</v>
      </c>
      <c r="F9031" s="107">
        <v>0</v>
      </c>
      <c r="G9031" s="110">
        <v>0.43488507252193709</v>
      </c>
      <c r="H9031" s="110">
        <v>0.43612435403044902</v>
      </c>
      <c r="I9031" s="110">
        <v>0.41402422685159646</v>
      </c>
      <c r="J9031" s="110">
        <v>0.37121995068171815</v>
      </c>
      <c r="K9031" s="110">
        <v>0.23402764176634469</v>
      </c>
      <c r="L9031" s="110">
        <v>0.17715519860413251</v>
      </c>
      <c r="M9031" s="110">
        <v>0.15341643951637171</v>
      </c>
      <c r="N9031" s="110">
        <v>0.16383005266539785</v>
      </c>
      <c r="O9031" s="110">
        <v>0.194616440928021</v>
      </c>
      <c r="P9031" s="110">
        <v>0.23735468408186439</v>
      </c>
      <c r="Q9031" s="110">
        <v>0.34359134161262628</v>
      </c>
      <c r="R9031" s="110">
        <v>0.37929903964877598</v>
      </c>
      <c r="S9031" s="110">
        <v>0</v>
      </c>
      <c r="T9031" s="110">
        <v>0.29496203690910289</v>
      </c>
      <c r="U9031" s="110">
        <v>0.29496203690910289</v>
      </c>
    </row>
    <row r="9032" spans="1:21">
      <c r="A9032" s="54">
        <v>9030</v>
      </c>
      <c r="B9032" s="107">
        <v>54240</v>
      </c>
      <c r="C9032" s="107">
        <v>54240</v>
      </c>
      <c r="D9032" s="107">
        <v>72469</v>
      </c>
      <c r="E9032" s="108">
        <v>3076550000</v>
      </c>
      <c r="F9032" s="107">
        <v>0</v>
      </c>
      <c r="G9032" s="110">
        <v>0.51709758932033212</v>
      </c>
      <c r="H9032" s="110">
        <v>0.52822875930658364</v>
      </c>
      <c r="I9032" s="110">
        <v>0.4370235955453462</v>
      </c>
      <c r="J9032" s="110">
        <v>0.41970229824338467</v>
      </c>
      <c r="K9032" s="110">
        <v>0.62951388221537297</v>
      </c>
      <c r="L9032" s="110">
        <v>0.82524723282398171</v>
      </c>
      <c r="M9032" s="110">
        <v>1.0817354146255918</v>
      </c>
      <c r="N9032" s="110">
        <v>1.0920115488232063</v>
      </c>
      <c r="O9032" s="110">
        <v>1.4933454364533447</v>
      </c>
      <c r="P9032" s="110">
        <v>2.0451834176031674</v>
      </c>
      <c r="Q9032" s="110">
        <v>2.0635054546365059</v>
      </c>
      <c r="R9032" s="110">
        <v>0.7137077172942321</v>
      </c>
      <c r="S9032" s="110">
        <v>0</v>
      </c>
      <c r="T9032" s="110">
        <v>0.9871918622409207</v>
      </c>
      <c r="U9032" s="110">
        <v>0.98719186224092093</v>
      </c>
    </row>
    <row r="9033" spans="1:21">
      <c r="A9033" s="54">
        <v>9031</v>
      </c>
      <c r="B9033" s="107">
        <v>54241</v>
      </c>
      <c r="C9033" s="107">
        <v>54241</v>
      </c>
      <c r="D9033" s="107">
        <v>61642.000000000007</v>
      </c>
      <c r="E9033" s="108">
        <v>3076550000</v>
      </c>
      <c r="F9033" s="107">
        <v>0</v>
      </c>
      <c r="G9033" s="110">
        <v>3.8045151141547362</v>
      </c>
      <c r="H9033" s="110">
        <v>4.0730201182725567</v>
      </c>
      <c r="I9033" s="110">
        <v>3.7666375642798942</v>
      </c>
      <c r="J9033" s="110">
        <v>3.0383772901271096</v>
      </c>
      <c r="K9033" s="110">
        <v>2.9701450176506028</v>
      </c>
      <c r="L9033" s="110">
        <v>2.5657313361769893</v>
      </c>
      <c r="M9033" s="110">
        <v>2.32020498999686</v>
      </c>
      <c r="N9033" s="110">
        <v>2.1651687293147956</v>
      </c>
      <c r="O9033" s="110">
        <v>2.6052072529947852</v>
      </c>
      <c r="P9033" s="110">
        <v>3.1128697111274959</v>
      </c>
      <c r="Q9033" s="110">
        <v>3.7294005600592972</v>
      </c>
      <c r="R9033" s="110">
        <v>3.4900477534313374</v>
      </c>
      <c r="S9033" s="110">
        <v>0</v>
      </c>
      <c r="T9033" s="110">
        <v>3.1367771197988716</v>
      </c>
      <c r="U9033" s="110">
        <v>3.1367771197988703</v>
      </c>
    </row>
    <row r="9034" spans="1:21">
      <c r="A9034" s="54">
        <v>9032</v>
      </c>
      <c r="B9034" s="107">
        <v>54242</v>
      </c>
      <c r="C9034" s="107">
        <v>54242</v>
      </c>
      <c r="D9034" s="107">
        <v>79195</v>
      </c>
      <c r="E9034" s="108">
        <v>3076550000</v>
      </c>
      <c r="F9034" s="107">
        <v>0</v>
      </c>
      <c r="G9034" s="110">
        <v>1.3759848386869731</v>
      </c>
      <c r="H9034" s="110">
        <v>1.2416406495975936</v>
      </c>
      <c r="I9034" s="110">
        <v>1.2219073588395464</v>
      </c>
      <c r="J9034" s="110">
        <v>1.2458642398548911</v>
      </c>
      <c r="K9034" s="110">
        <v>1.5814045881920533</v>
      </c>
      <c r="L9034" s="110">
        <v>1.8763055153207147</v>
      </c>
      <c r="M9034" s="110">
        <v>1.5556528746065912</v>
      </c>
      <c r="N9034" s="110">
        <v>1.2082804264118936</v>
      </c>
      <c r="O9034" s="110">
        <v>1.4418364602844724</v>
      </c>
      <c r="P9034" s="110">
        <v>1.3772376575433039</v>
      </c>
      <c r="Q9034" s="110">
        <v>1.5455123715225914</v>
      </c>
      <c r="R9034" s="110">
        <v>1.0214515170536556</v>
      </c>
      <c r="S9034" s="110">
        <v>0</v>
      </c>
      <c r="T9034" s="110">
        <v>1.39108987482619</v>
      </c>
      <c r="U9034" s="110">
        <v>1.39108987482619</v>
      </c>
    </row>
    <row r="9035" spans="1:21">
      <c r="A9035" s="54">
        <v>9033</v>
      </c>
      <c r="B9035" s="107">
        <v>54243</v>
      </c>
      <c r="C9035" s="107">
        <v>54243</v>
      </c>
      <c r="D9035" s="107">
        <v>1117882.9999999998</v>
      </c>
      <c r="E9035" s="108">
        <v>3076550000</v>
      </c>
      <c r="F9035" s="107">
        <v>0</v>
      </c>
      <c r="G9035" s="110">
        <v>1.1167592827018775</v>
      </c>
      <c r="H9035" s="110">
        <v>1.0311015215331529</v>
      </c>
      <c r="I9035" s="110">
        <v>1.0040327252886274</v>
      </c>
      <c r="J9035" s="110">
        <v>1.0064405499839406</v>
      </c>
      <c r="K9035" s="110">
        <v>1.3147062981854896</v>
      </c>
      <c r="L9035" s="110">
        <v>1.544816453229368</v>
      </c>
      <c r="M9035" s="110">
        <v>1.2276573144581302</v>
      </c>
      <c r="N9035" s="110">
        <v>0.99669318882854407</v>
      </c>
      <c r="O9035" s="110">
        <v>1.189379952059112</v>
      </c>
      <c r="P9035" s="110">
        <v>1.1854528242692739</v>
      </c>
      <c r="Q9035" s="110">
        <v>1.2877295664512229</v>
      </c>
      <c r="R9035" s="110">
        <v>0.85115203649543847</v>
      </c>
      <c r="S9035" s="110">
        <v>0</v>
      </c>
      <c r="T9035" s="110">
        <v>1.1463268094570147</v>
      </c>
      <c r="U9035" s="110">
        <v>1.1463268094570152</v>
      </c>
    </row>
    <row r="9036" spans="1:21">
      <c r="A9036" s="54">
        <v>9034</v>
      </c>
      <c r="B9036" s="107">
        <v>54244</v>
      </c>
      <c r="C9036" s="107">
        <v>54244</v>
      </c>
      <c r="D9036" s="107">
        <v>7034.0000000000009</v>
      </c>
      <c r="E9036" s="108">
        <v>3076550000</v>
      </c>
      <c r="F9036" s="107">
        <v>0</v>
      </c>
      <c r="G9036" s="110">
        <v>0.82809898502828216</v>
      </c>
      <c r="H9036" s="110">
        <v>0.87675202185608991</v>
      </c>
      <c r="I9036" s="110">
        <v>0.79534325242873405</v>
      </c>
      <c r="J9036" s="110">
        <v>0.84372616035817771</v>
      </c>
      <c r="K9036" s="110">
        <v>0.86358688544437279</v>
      </c>
      <c r="L9036" s="110">
        <v>0.86105396951524793</v>
      </c>
      <c r="M9036" s="110">
        <v>0.6417115026746788</v>
      </c>
      <c r="N9036" s="110">
        <v>0.66571180606901015</v>
      </c>
      <c r="O9036" s="110">
        <v>0.91670294029906152</v>
      </c>
      <c r="P9036" s="110">
        <v>0.89237075270024768</v>
      </c>
      <c r="Q9036" s="110">
        <v>1.0001345269397337</v>
      </c>
      <c r="R9036" s="110">
        <v>0.8494065242878549</v>
      </c>
      <c r="S9036" s="110">
        <v>0</v>
      </c>
      <c r="T9036" s="110">
        <v>0.83621661063345754</v>
      </c>
      <c r="U9036" s="110">
        <v>0.83621661063345742</v>
      </c>
    </row>
    <row r="9037" spans="1:21">
      <c r="A9037" s="54">
        <v>9035</v>
      </c>
      <c r="B9037" s="107">
        <v>54245</v>
      </c>
      <c r="C9037" s="107">
        <v>54245</v>
      </c>
      <c r="D9037" s="107">
        <v>4164742.0000000005</v>
      </c>
      <c r="E9037" s="108">
        <v>3075860000</v>
      </c>
      <c r="F9037" s="107">
        <v>0</v>
      </c>
      <c r="G9037" s="110">
        <v>1.9980318197925999</v>
      </c>
      <c r="H9037" s="110">
        <v>1.0040246847287468</v>
      </c>
      <c r="I9037" s="110">
        <v>0.54595389367645886</v>
      </c>
      <c r="J9037" s="110">
        <v>0.56175604273454638</v>
      </c>
      <c r="K9037" s="110">
        <v>0.91669125204398716</v>
      </c>
      <c r="L9037" s="110">
        <v>1.7471821278332134</v>
      </c>
      <c r="M9037" s="110">
        <v>2.7538156626199206</v>
      </c>
      <c r="N9037" s="110">
        <v>8.4302669127905077</v>
      </c>
      <c r="O9037" s="110">
        <v>15.191201085566222</v>
      </c>
      <c r="P9037" s="110">
        <v>14.995954032694822</v>
      </c>
      <c r="Q9037" s="110">
        <v>7.849736029417449</v>
      </c>
      <c r="R9037" s="110">
        <v>5.6211660737017342</v>
      </c>
      <c r="S9037" s="110">
        <v>5.4865201952518099</v>
      </c>
      <c r="T9037" s="110">
        <v>5.1346483014666839</v>
      </c>
      <c r="U9037" s="110">
        <v>5.3695947505047927</v>
      </c>
    </row>
    <row r="9038" spans="1:21">
      <c r="A9038" s="54">
        <v>9036</v>
      </c>
      <c r="B9038" s="107">
        <v>54301</v>
      </c>
      <c r="C9038" s="107">
        <v>53561</v>
      </c>
      <c r="D9038" s="107">
        <v>21690404</v>
      </c>
      <c r="E9038" s="108">
        <v>147615000000</v>
      </c>
      <c r="F9038" s="107">
        <v>0</v>
      </c>
      <c r="G9038" s="110">
        <v>0.1</v>
      </c>
      <c r="H9038" s="110">
        <v>0.1</v>
      </c>
      <c r="I9038" s="110">
        <v>0.1</v>
      </c>
      <c r="J9038" s="110">
        <v>0.1</v>
      </c>
      <c r="K9038" s="110">
        <v>0.1</v>
      </c>
      <c r="L9038" s="110">
        <v>0.1</v>
      </c>
      <c r="M9038" s="110">
        <v>0.1</v>
      </c>
      <c r="N9038" s="110">
        <v>0.1</v>
      </c>
      <c r="O9038" s="110">
        <v>0.1</v>
      </c>
      <c r="P9038" s="110">
        <v>0.1</v>
      </c>
      <c r="Q9038" s="110">
        <v>0.1</v>
      </c>
      <c r="R9038" s="110">
        <v>0.1</v>
      </c>
      <c r="S9038" s="110">
        <v>0.1</v>
      </c>
      <c r="T9038" s="110">
        <v>9.9999999999999992E-2</v>
      </c>
      <c r="U9038" s="110">
        <v>0.10000000000000002</v>
      </c>
    </row>
    <row r="9039" spans="1:21">
      <c r="A9039" s="54">
        <v>9037</v>
      </c>
      <c r="B9039" s="107">
        <v>54302</v>
      </c>
      <c r="C9039" s="107">
        <v>53561</v>
      </c>
      <c r="D9039" s="107">
        <v>84709747</v>
      </c>
      <c r="E9039" s="108">
        <v>501621000000</v>
      </c>
      <c r="F9039" s="107">
        <v>0</v>
      </c>
      <c r="G9039" s="110">
        <v>0.31706282908982825</v>
      </c>
      <c r="H9039" s="110">
        <v>0.21731226064605635</v>
      </c>
      <c r="I9039" s="110">
        <v>0.17161113051894722</v>
      </c>
      <c r="J9039" s="110">
        <v>0.19599514352748001</v>
      </c>
      <c r="K9039" s="110">
        <v>0.34341360343213018</v>
      </c>
      <c r="L9039" s="110">
        <v>0.79581124325348773</v>
      </c>
      <c r="M9039" s="110">
        <v>1.2525249842177364</v>
      </c>
      <c r="N9039" s="110">
        <v>1.8296388206211134</v>
      </c>
      <c r="O9039" s="110">
        <v>2.4748372976426181</v>
      </c>
      <c r="P9039" s="110">
        <v>2.3592805054234574</v>
      </c>
      <c r="Q9039" s="110">
        <v>1.5746885005178448</v>
      </c>
      <c r="R9039" s="110">
        <v>0.74105146772511776</v>
      </c>
      <c r="S9039" s="110">
        <v>1.0564728441685047</v>
      </c>
      <c r="T9039" s="110">
        <v>1.0227689822179846</v>
      </c>
      <c r="U9039" s="110">
        <v>1.0280051866403226</v>
      </c>
    </row>
    <row r="9040" spans="1:21">
      <c r="A9040" s="54">
        <v>9038</v>
      </c>
      <c r="B9040" s="107">
        <v>54316</v>
      </c>
      <c r="C9040" s="107">
        <v>54316</v>
      </c>
      <c r="D9040" s="107">
        <v>12851905.999999998</v>
      </c>
      <c r="E9040" s="108">
        <v>18444500000</v>
      </c>
      <c r="F9040" s="107">
        <v>0</v>
      </c>
      <c r="G9040" s="110">
        <v>0.70847774628485205</v>
      </c>
      <c r="H9040" s="110">
        <v>0.57724992398845332</v>
      </c>
      <c r="I9040" s="110">
        <v>0.26197578753207179</v>
      </c>
      <c r="J9040" s="110">
        <v>0.11919013984254252</v>
      </c>
      <c r="K9040" s="110">
        <v>0.10003863280898584</v>
      </c>
      <c r="L9040" s="110">
        <v>0.16696966385742304</v>
      </c>
      <c r="M9040" s="110">
        <v>0.27422814940114376</v>
      </c>
      <c r="N9040" s="110">
        <v>0.41958820257004642</v>
      </c>
      <c r="O9040" s="110">
        <v>0.51842273715534171</v>
      </c>
      <c r="P9040" s="110">
        <v>0.59465401366192538</v>
      </c>
      <c r="Q9040" s="110">
        <v>0.7535501697805238</v>
      </c>
      <c r="R9040" s="110">
        <v>0.79718244573852193</v>
      </c>
      <c r="S9040" s="110">
        <v>0.53738711491101976</v>
      </c>
      <c r="T9040" s="110">
        <v>0.44096063438515265</v>
      </c>
      <c r="U9040" s="110">
        <v>0.45000928136952112</v>
      </c>
    </row>
    <row r="9041" spans="1:21">
      <c r="A9041" s="54">
        <v>9039</v>
      </c>
      <c r="B9041" s="107">
        <v>54317</v>
      </c>
      <c r="C9041" s="107">
        <v>54317</v>
      </c>
      <c r="D9041" s="107">
        <v>1642826.9999999998</v>
      </c>
      <c r="E9041" s="108">
        <v>3075860000</v>
      </c>
      <c r="F9041" s="107">
        <v>0</v>
      </c>
      <c r="G9041" s="110">
        <v>1.0837946497038635</v>
      </c>
      <c r="H9041" s="110">
        <v>0.39754656960321572</v>
      </c>
      <c r="I9041" s="110">
        <v>0.20285777671564084</v>
      </c>
      <c r="J9041" s="110">
        <v>0.15106245018426509</v>
      </c>
      <c r="K9041" s="110">
        <v>0.13196603427638798</v>
      </c>
      <c r="L9041" s="110">
        <v>0.14368617188106705</v>
      </c>
      <c r="M9041" s="110">
        <v>0.18166737548557241</v>
      </c>
      <c r="N9041" s="110">
        <v>0.40449790925089268</v>
      </c>
      <c r="O9041" s="110">
        <v>0.68964632869836917</v>
      </c>
      <c r="P9041" s="110">
        <v>1.1912358122501967</v>
      </c>
      <c r="Q9041" s="110">
        <v>2.1626192677391058</v>
      </c>
      <c r="R9041" s="110">
        <v>2.2728736572714068</v>
      </c>
      <c r="S9041" s="110">
        <v>0.93748620228847057</v>
      </c>
      <c r="T9041" s="110">
        <v>0.75112116692166531</v>
      </c>
      <c r="U9041" s="110">
        <v>0.76340814744098606</v>
      </c>
    </row>
    <row r="9042" spans="1:21">
      <c r="A9042" s="54">
        <v>9040</v>
      </c>
      <c r="B9042" s="107">
        <v>54318</v>
      </c>
      <c r="C9042" s="107">
        <v>54318</v>
      </c>
      <c r="D9042" s="107">
        <v>541980</v>
      </c>
      <c r="E9042" s="108">
        <v>12304100000</v>
      </c>
      <c r="F9042" s="107">
        <v>0</v>
      </c>
      <c r="G9042" s="110">
        <v>0.12665169014416128</v>
      </c>
      <c r="H9042" s="110">
        <v>0.1</v>
      </c>
      <c r="I9042" s="110">
        <v>0.1</v>
      </c>
      <c r="J9042" s="110">
        <v>0.1</v>
      </c>
      <c r="K9042" s="110">
        <v>0.10222407536675533</v>
      </c>
      <c r="L9042" s="110">
        <v>0.24747063544458384</v>
      </c>
      <c r="M9042" s="110">
        <v>0.55972083066224909</v>
      </c>
      <c r="N9042" s="110">
        <v>0.86030948992053247</v>
      </c>
      <c r="O9042" s="110">
        <v>0.87132487664826774</v>
      </c>
      <c r="P9042" s="110">
        <v>0.21329269662240147</v>
      </c>
      <c r="Q9042" s="110">
        <v>0.1</v>
      </c>
      <c r="R9042" s="110">
        <v>0.1</v>
      </c>
      <c r="S9042" s="110">
        <v>0</v>
      </c>
      <c r="T9042" s="110">
        <v>0.29008285790074595</v>
      </c>
      <c r="U9042" s="110">
        <v>0.29008285790074595</v>
      </c>
    </row>
    <row r="9043" spans="1:21">
      <c r="A9043" s="54">
        <v>9041</v>
      </c>
      <c r="B9043" s="107">
        <v>54382</v>
      </c>
      <c r="C9043" s="107">
        <v>54382</v>
      </c>
      <c r="D9043" s="107">
        <v>3681446</v>
      </c>
      <c r="E9043" s="108">
        <v>6152410000</v>
      </c>
      <c r="F9043" s="107">
        <v>0</v>
      </c>
      <c r="G9043" s="110">
        <v>6.2689154796558766</v>
      </c>
      <c r="H9043" s="110">
        <v>14.642602021550198</v>
      </c>
      <c r="I9043" s="110">
        <v>14.958681112636906</v>
      </c>
      <c r="J9043" s="110">
        <v>14.274769675139181</v>
      </c>
      <c r="K9043" s="110">
        <v>0.44190491722648939</v>
      </c>
      <c r="L9043" s="110">
        <v>0.76203990974712454</v>
      </c>
      <c r="M9043" s="110">
        <v>1.4952161563337385</v>
      </c>
      <c r="N9043" s="110">
        <v>2.1909958754950702</v>
      </c>
      <c r="O9043" s="110">
        <v>3.8781714654078958</v>
      </c>
      <c r="P9043" s="110">
        <v>2.3471978968564184</v>
      </c>
      <c r="Q9043" s="110">
        <v>3.2075622145989708</v>
      </c>
      <c r="R9043" s="110">
        <v>3.9739246460700954</v>
      </c>
      <c r="S9043" s="110">
        <v>3.6446603007036087</v>
      </c>
      <c r="T9043" s="110">
        <v>5.7034984475598307</v>
      </c>
      <c r="U9043" s="110">
        <v>4.84202408653322</v>
      </c>
    </row>
    <row r="9044" spans="1:21">
      <c r="A9044" s="54">
        <v>9042</v>
      </c>
      <c r="B9044" s="107">
        <v>54383</v>
      </c>
      <c r="C9044" s="107">
        <v>54383</v>
      </c>
      <c r="D9044" s="107">
        <v>66129</v>
      </c>
      <c r="E9044" s="108">
        <v>3075860000</v>
      </c>
      <c r="F9044" s="107">
        <v>0</v>
      </c>
      <c r="G9044" s="110">
        <v>64.18803596441272</v>
      </c>
      <c r="H9044" s="110">
        <v>100</v>
      </c>
      <c r="I9044" s="110">
        <v>100</v>
      </c>
      <c r="J9044" s="110">
        <v>100</v>
      </c>
      <c r="K9044" s="110">
        <v>2.1343712735787661</v>
      </c>
      <c r="L9044" s="110">
        <v>3.0463087836019347</v>
      </c>
      <c r="M9044" s="110">
        <v>7.5238838534824577</v>
      </c>
      <c r="N9044" s="110">
        <v>18.672648106977498</v>
      </c>
      <c r="O9044" s="110">
        <v>39.461647639447584</v>
      </c>
      <c r="P9044" s="110">
        <v>21.598796138168268</v>
      </c>
      <c r="Q9044" s="110">
        <v>24.607580877490278</v>
      </c>
      <c r="R9044" s="110">
        <v>39.921478131398665</v>
      </c>
      <c r="S9044" s="110">
        <v>0</v>
      </c>
      <c r="T9044" s="110">
        <v>43.429562564046513</v>
      </c>
      <c r="U9044" s="110">
        <v>43.429562564046506</v>
      </c>
    </row>
    <row r="9045" spans="1:21">
      <c r="A9045" s="54">
        <v>9043</v>
      </c>
      <c r="B9045" s="107">
        <v>54384</v>
      </c>
      <c r="C9045" s="107">
        <v>54384</v>
      </c>
      <c r="D9045" s="107">
        <v>522001</v>
      </c>
      <c r="E9045" s="108">
        <v>3075860000</v>
      </c>
      <c r="F9045" s="107">
        <v>0</v>
      </c>
      <c r="G9045" s="110">
        <v>0.60382212317062189</v>
      </c>
      <c r="H9045" s="110">
        <v>0.91186083847070398</v>
      </c>
      <c r="I9045" s="110">
        <v>0.78635011501693564</v>
      </c>
      <c r="J9045" s="110">
        <v>0.76337369173647984</v>
      </c>
      <c r="K9045" s="110">
        <v>0.85961606760548548</v>
      </c>
      <c r="L9045" s="110">
        <v>1.0933673014782737</v>
      </c>
      <c r="M9045" s="110">
        <v>0.95380927674965388</v>
      </c>
      <c r="N9045" s="110">
        <v>0.85093701855367387</v>
      </c>
      <c r="O9045" s="110">
        <v>0.68342436759452729</v>
      </c>
      <c r="P9045" s="110">
        <v>0.46786488680113825</v>
      </c>
      <c r="Q9045" s="110">
        <v>0.36514752404890877</v>
      </c>
      <c r="R9045" s="110">
        <v>0.46060390860035577</v>
      </c>
      <c r="S9045" s="110">
        <v>0.78515674462387774</v>
      </c>
      <c r="T9045" s="110">
        <v>0.73334809331889661</v>
      </c>
      <c r="U9045" s="110">
        <v>0.77638263880805447</v>
      </c>
    </row>
    <row r="9046" spans="1:21">
      <c r="A9046" s="54">
        <v>9044</v>
      </c>
      <c r="B9046" s="107">
        <v>54385</v>
      </c>
      <c r="C9046" s="107">
        <v>54385</v>
      </c>
      <c r="D9046" s="107">
        <v>1771797</v>
      </c>
      <c r="E9046" s="108">
        <v>3075860000</v>
      </c>
      <c r="F9046" s="107">
        <v>0</v>
      </c>
      <c r="G9046" s="110">
        <v>0.39009325018444391</v>
      </c>
      <c r="H9046" s="110">
        <v>0.55963054595984918</v>
      </c>
      <c r="I9046" s="110">
        <v>0.4905680538590248</v>
      </c>
      <c r="J9046" s="110">
        <v>0.54194151256940837</v>
      </c>
      <c r="K9046" s="110">
        <v>0.4934703934859106</v>
      </c>
      <c r="L9046" s="110">
        <v>0.64678551519479921</v>
      </c>
      <c r="M9046" s="110">
        <v>0.61077256463418972</v>
      </c>
      <c r="N9046" s="110">
        <v>0.58415471150670562</v>
      </c>
      <c r="O9046" s="110">
        <v>0.46068100634320647</v>
      </c>
      <c r="P9046" s="110">
        <v>0.3414687935049065</v>
      </c>
      <c r="Q9046" s="110">
        <v>0.24650396927390381</v>
      </c>
      <c r="R9046" s="110">
        <v>0.30543082053832293</v>
      </c>
      <c r="S9046" s="110">
        <v>0.48400122085633762</v>
      </c>
      <c r="T9046" s="110">
        <v>0.47262509475455583</v>
      </c>
      <c r="U9046" s="110">
        <v>0.48241414648941483</v>
      </c>
    </row>
    <row r="9047" spans="1:21">
      <c r="A9047" s="54">
        <v>9045</v>
      </c>
      <c r="B9047" s="107">
        <v>54386</v>
      </c>
      <c r="C9047" s="107">
        <v>54386</v>
      </c>
      <c r="D9047" s="107">
        <v>43585315</v>
      </c>
      <c r="E9047" s="108">
        <v>3075860000</v>
      </c>
      <c r="F9047" s="107">
        <v>0</v>
      </c>
      <c r="G9047" s="110">
        <v>0.16590993807077173</v>
      </c>
      <c r="H9047" s="110">
        <v>0.2089579193382019</v>
      </c>
      <c r="I9047" s="110">
        <v>0.19590588271199363</v>
      </c>
      <c r="J9047" s="110">
        <v>0.23513467184606424</v>
      </c>
      <c r="K9047" s="110">
        <v>0.29610693543695255</v>
      </c>
      <c r="L9047" s="110">
        <v>0.4381896968234959</v>
      </c>
      <c r="M9047" s="110">
        <v>0.47240672791895788</v>
      </c>
      <c r="N9047" s="110">
        <v>0.39642334866466478</v>
      </c>
      <c r="O9047" s="110">
        <v>0.26082067922787755</v>
      </c>
      <c r="P9047" s="110">
        <v>0.18085831139553976</v>
      </c>
      <c r="Q9047" s="110">
        <v>0.1528042338343942</v>
      </c>
      <c r="R9047" s="110">
        <v>0.15682758013541637</v>
      </c>
      <c r="S9047" s="110">
        <v>0.293053475008416</v>
      </c>
      <c r="T9047" s="110">
        <v>0.26336216045036087</v>
      </c>
      <c r="U9047" s="110">
        <v>0.29259560738743751</v>
      </c>
    </row>
    <row r="9048" spans="1:21">
      <c r="A9048" s="54">
        <v>9046</v>
      </c>
      <c r="B9048" s="107">
        <v>54394</v>
      </c>
      <c r="C9048" s="107">
        <v>54394</v>
      </c>
      <c r="D9048" s="107">
        <v>5265500</v>
      </c>
      <c r="E9048" s="108">
        <v>6151720000</v>
      </c>
      <c r="F9048" s="107">
        <v>0</v>
      </c>
      <c r="G9048" s="110">
        <v>0.53951889728271896</v>
      </c>
      <c r="H9048" s="110">
        <v>0.61659127610489317</v>
      </c>
      <c r="I9048" s="110">
        <v>0.54168264639224961</v>
      </c>
      <c r="J9048" s="110">
        <v>0.45996104248814962</v>
      </c>
      <c r="K9048" s="110">
        <v>0.46417770196911001</v>
      </c>
      <c r="L9048" s="110">
        <v>0.66396102545513713</v>
      </c>
      <c r="M9048" s="110">
        <v>0.86181168038639355</v>
      </c>
      <c r="N9048" s="110">
        <v>1.0238174920288861</v>
      </c>
      <c r="O9048" s="110">
        <v>1.2042963307683938</v>
      </c>
      <c r="P9048" s="110">
        <v>0.99766203469769388</v>
      </c>
      <c r="Q9048" s="110">
        <v>0.78354839433856605</v>
      </c>
      <c r="R9048" s="110">
        <v>0.60703959003045671</v>
      </c>
      <c r="S9048" s="110">
        <v>0.68227752990736035</v>
      </c>
      <c r="T9048" s="110">
        <v>0.73033900932855422</v>
      </c>
      <c r="U9048" s="110">
        <v>0.68509602008797621</v>
      </c>
    </row>
    <row r="9049" spans="1:21">
      <c r="A9049" s="54">
        <v>9047</v>
      </c>
      <c r="B9049" s="107">
        <v>54395</v>
      </c>
      <c r="C9049" s="107">
        <v>54395</v>
      </c>
      <c r="D9049" s="107">
        <v>1339018</v>
      </c>
      <c r="E9049" s="108">
        <v>3075860000</v>
      </c>
      <c r="F9049" s="107">
        <v>0</v>
      </c>
      <c r="G9049" s="110">
        <v>0.24049807763762601</v>
      </c>
      <c r="H9049" s="110">
        <v>0.45839110922287019</v>
      </c>
      <c r="I9049" s="110">
        <v>0.57314993836739381</v>
      </c>
      <c r="J9049" s="110">
        <v>0.55370678864319689</v>
      </c>
      <c r="K9049" s="110">
        <v>0.49354212110055218</v>
      </c>
      <c r="L9049" s="110">
        <v>0.69841037294112984</v>
      </c>
      <c r="M9049" s="110">
        <v>0.7231388770428242</v>
      </c>
      <c r="N9049" s="110">
        <v>1.0566158805333081</v>
      </c>
      <c r="O9049" s="110">
        <v>1.4799969300186722</v>
      </c>
      <c r="P9049" s="110">
        <v>0.86498043337377073</v>
      </c>
      <c r="Q9049" s="110">
        <v>0.53223885881801714</v>
      </c>
      <c r="R9049" s="110">
        <v>0.26797816714082134</v>
      </c>
      <c r="S9049" s="110">
        <v>0.75321749728782195</v>
      </c>
      <c r="T9049" s="110">
        <v>0.66188729623668185</v>
      </c>
      <c r="U9049" s="110">
        <v>0.73170942175884301</v>
      </c>
    </row>
    <row r="9050" spans="1:21">
      <c r="A9050" s="54">
        <v>9048</v>
      </c>
      <c r="B9050" s="107">
        <v>54396</v>
      </c>
      <c r="C9050" s="107">
        <v>54396</v>
      </c>
      <c r="D9050" s="107">
        <v>4312189</v>
      </c>
      <c r="E9050" s="108">
        <v>3075860000</v>
      </c>
      <c r="F9050" s="107">
        <v>0</v>
      </c>
      <c r="G9050" s="110">
        <v>0.11231043484896211</v>
      </c>
      <c r="H9050" s="110">
        <v>0.20975897691024847</v>
      </c>
      <c r="I9050" s="110">
        <v>0.25643533701583848</v>
      </c>
      <c r="J9050" s="110">
        <v>0.2726902894757961</v>
      </c>
      <c r="K9050" s="110">
        <v>0.23705720914564476</v>
      </c>
      <c r="L9050" s="110">
        <v>0.33584469682167545</v>
      </c>
      <c r="M9050" s="110">
        <v>0.36179403068731891</v>
      </c>
      <c r="N9050" s="110">
        <v>0.53442833980686244</v>
      </c>
      <c r="O9050" s="110">
        <v>0.71929783100214728</v>
      </c>
      <c r="P9050" s="110">
        <v>0.40546462566577457</v>
      </c>
      <c r="Q9050" s="110">
        <v>0.26677701317168834</v>
      </c>
      <c r="R9050" s="110">
        <v>0.12710523804554516</v>
      </c>
      <c r="S9050" s="110">
        <v>0.33187747549955854</v>
      </c>
      <c r="T9050" s="110">
        <v>0.31991366854979181</v>
      </c>
      <c r="U9050" s="110">
        <v>0.32920956082968067</v>
      </c>
    </row>
    <row r="9051" spans="1:21">
      <c r="A9051" s="54">
        <v>9049</v>
      </c>
      <c r="B9051" s="107">
        <v>54397</v>
      </c>
      <c r="C9051" s="107">
        <v>54397</v>
      </c>
      <c r="D9051" s="107">
        <v>2423655</v>
      </c>
      <c r="E9051" s="108">
        <v>3075860000</v>
      </c>
      <c r="F9051" s="107">
        <v>0</v>
      </c>
      <c r="G9051" s="110">
        <v>0.68533759006432438</v>
      </c>
      <c r="H9051" s="110">
        <v>1.1939094671533474</v>
      </c>
      <c r="I9051" s="110">
        <v>1.4488960626312377</v>
      </c>
      <c r="J9051" s="110">
        <v>1.5754442112610618</v>
      </c>
      <c r="K9051" s="110">
        <v>1.478697226861913</v>
      </c>
      <c r="L9051" s="110">
        <v>2.0552715211931591</v>
      </c>
      <c r="M9051" s="110">
        <v>2.4004813207890874</v>
      </c>
      <c r="N9051" s="110">
        <v>3.6068293866305079</v>
      </c>
      <c r="O9051" s="110">
        <v>5.0606906169365482</v>
      </c>
      <c r="P9051" s="110">
        <v>2.6733172307542135</v>
      </c>
      <c r="Q9051" s="110">
        <v>1.6598380278583942</v>
      </c>
      <c r="R9051" s="110">
        <v>0.82526658654284435</v>
      </c>
      <c r="S9051" s="110">
        <v>2.3408936465560912</v>
      </c>
      <c r="T9051" s="110">
        <v>2.0553316040563869</v>
      </c>
      <c r="U9051" s="110">
        <v>2.3110262502470369</v>
      </c>
    </row>
    <row r="9052" spans="1:21">
      <c r="A9052" s="54">
        <v>9050</v>
      </c>
      <c r="B9052" s="107">
        <v>54398</v>
      </c>
      <c r="C9052" s="107">
        <v>54398</v>
      </c>
      <c r="D9052" s="107">
        <v>81425.999999999985</v>
      </c>
      <c r="E9052" s="108">
        <v>3075860000</v>
      </c>
      <c r="F9052" s="107">
        <v>1</v>
      </c>
      <c r="G9052" s="110">
        <v>-99999</v>
      </c>
      <c r="H9052" s="110">
        <v>-99999</v>
      </c>
      <c r="I9052" s="110">
        <v>-99999</v>
      </c>
      <c r="J9052" s="110">
        <v>-99999</v>
      </c>
      <c r="K9052" s="110">
        <v>-99999</v>
      </c>
      <c r="L9052" s="110">
        <v>-99999</v>
      </c>
      <c r="M9052" s="110">
        <v>-99999</v>
      </c>
      <c r="N9052" s="110">
        <v>-99999</v>
      </c>
      <c r="O9052" s="110">
        <v>-99999</v>
      </c>
      <c r="P9052" s="110">
        <v>-99999</v>
      </c>
      <c r="Q9052" s="110">
        <v>-99999</v>
      </c>
      <c r="R9052" s="110">
        <v>-99999</v>
      </c>
      <c r="S9052" s="110">
        <v>0</v>
      </c>
      <c r="T9052" s="110">
        <v>0</v>
      </c>
      <c r="U9052" s="110">
        <v>0</v>
      </c>
    </row>
    <row r="9053" spans="1:21">
      <c r="A9053" s="54">
        <v>9051</v>
      </c>
      <c r="B9053" s="107">
        <v>54399</v>
      </c>
      <c r="C9053" s="107">
        <v>54399</v>
      </c>
      <c r="D9053" s="107">
        <v>7292333.0000000019</v>
      </c>
      <c r="E9053" s="108">
        <v>15381800000</v>
      </c>
      <c r="F9053" s="107">
        <v>0</v>
      </c>
      <c r="G9053" s="110">
        <v>0.12664153717507987</v>
      </c>
      <c r="H9053" s="110">
        <v>0.18029402041749407</v>
      </c>
      <c r="I9053" s="110">
        <v>0.15711459757693111</v>
      </c>
      <c r="J9053" s="110">
        <v>0.14324460798432417</v>
      </c>
      <c r="K9053" s="110">
        <v>0.14734012525867918</v>
      </c>
      <c r="L9053" s="110">
        <v>0.23483277617340653</v>
      </c>
      <c r="M9053" s="110">
        <v>0.2793827345538894</v>
      </c>
      <c r="N9053" s="110">
        <v>0.34406236479994634</v>
      </c>
      <c r="O9053" s="110">
        <v>0.29834570704143637</v>
      </c>
      <c r="P9053" s="110">
        <v>0.25441038962279766</v>
      </c>
      <c r="Q9053" s="110">
        <v>0.18099509126292626</v>
      </c>
      <c r="R9053" s="110">
        <v>0.13493746160710898</v>
      </c>
      <c r="S9053" s="110">
        <v>0.2322399839752757</v>
      </c>
      <c r="T9053" s="110">
        <v>0.20680011778950166</v>
      </c>
      <c r="U9053" s="110">
        <v>0.22593388193198566</v>
      </c>
    </row>
    <row r="9054" spans="1:21">
      <c r="A9054" s="54">
        <v>9052</v>
      </c>
      <c r="B9054" s="107">
        <v>54412</v>
      </c>
      <c r="C9054" s="107">
        <v>54412</v>
      </c>
      <c r="D9054" s="107">
        <v>6740211.9999999981</v>
      </c>
      <c r="E9054" s="108">
        <v>9228270000</v>
      </c>
      <c r="F9054" s="107">
        <v>0</v>
      </c>
      <c r="G9054" s="110">
        <v>0.21082054885948387</v>
      </c>
      <c r="H9054" s="110">
        <v>0.21002904025495003</v>
      </c>
      <c r="I9054" s="110">
        <v>0.16975887986810739</v>
      </c>
      <c r="J9054" s="110">
        <v>0.17511917230923602</v>
      </c>
      <c r="K9054" s="110">
        <v>0.19887482663638054</v>
      </c>
      <c r="L9054" s="110">
        <v>0.22870344851893706</v>
      </c>
      <c r="M9054" s="110">
        <v>0.25897197340001743</v>
      </c>
      <c r="N9054" s="110">
        <v>0.35465299539445005</v>
      </c>
      <c r="O9054" s="110">
        <v>0.49374352331481947</v>
      </c>
      <c r="P9054" s="110">
        <v>0.62375944536197847</v>
      </c>
      <c r="Q9054" s="110">
        <v>0.47198949492369641</v>
      </c>
      <c r="R9054" s="110">
        <v>0.31865740012460053</v>
      </c>
      <c r="S9054" s="110">
        <v>0.2974173782008484</v>
      </c>
      <c r="T9054" s="110">
        <v>0.30959006241388815</v>
      </c>
      <c r="U9054" s="110">
        <v>0.30020488216441044</v>
      </c>
    </row>
    <row r="9055" spans="1:21">
      <c r="A9055" s="54">
        <v>9053</v>
      </c>
      <c r="B9055" s="107">
        <v>54413</v>
      </c>
      <c r="C9055" s="107">
        <v>54413</v>
      </c>
      <c r="D9055" s="107">
        <v>462266.00000000006</v>
      </c>
      <c r="E9055" s="108">
        <v>3075860000</v>
      </c>
      <c r="F9055" s="107">
        <v>0</v>
      </c>
      <c r="G9055" s="110">
        <v>0.52621764137815596</v>
      </c>
      <c r="H9055" s="110">
        <v>0.59563396518318457</v>
      </c>
      <c r="I9055" s="110">
        <v>0.59674291794426593</v>
      </c>
      <c r="J9055" s="110">
        <v>0.55450284528175964</v>
      </c>
      <c r="K9055" s="110">
        <v>0.44260617973968142</v>
      </c>
      <c r="L9055" s="110">
        <v>0.5052325420143623</v>
      </c>
      <c r="M9055" s="110">
        <v>0.58842673802641077</v>
      </c>
      <c r="N9055" s="110">
        <v>0.74523384827012884</v>
      </c>
      <c r="O9055" s="110">
        <v>0.70582819704930644</v>
      </c>
      <c r="P9055" s="110">
        <v>0.78138925518849867</v>
      </c>
      <c r="Q9055" s="110">
        <v>0.65787562476649619</v>
      </c>
      <c r="R9055" s="110">
        <v>0.69407580852649919</v>
      </c>
      <c r="S9055" s="110">
        <v>0</v>
      </c>
      <c r="T9055" s="110">
        <v>0.61614713028072909</v>
      </c>
      <c r="U9055" s="110">
        <v>0.61614713028072898</v>
      </c>
    </row>
    <row r="9056" spans="1:21">
      <c r="A9056" s="54">
        <v>9054</v>
      </c>
      <c r="B9056" s="107">
        <v>54418</v>
      </c>
      <c r="C9056" s="107">
        <v>54418</v>
      </c>
      <c r="D9056" s="107">
        <v>2044722.9999999995</v>
      </c>
      <c r="E9056" s="108">
        <v>3075860000</v>
      </c>
      <c r="F9056" s="107">
        <v>0</v>
      </c>
      <c r="G9056" s="110">
        <v>0.57697245205325209</v>
      </c>
      <c r="H9056" s="110">
        <v>0.57608630813193451</v>
      </c>
      <c r="I9056" s="110">
        <v>0.39373320197637818</v>
      </c>
      <c r="J9056" s="110">
        <v>0.28464112825830862</v>
      </c>
      <c r="K9056" s="110">
        <v>0.21352346194290039</v>
      </c>
      <c r="L9056" s="110">
        <v>0.14088158453344021</v>
      </c>
      <c r="M9056" s="110">
        <v>0.1132049188070179</v>
      </c>
      <c r="N9056" s="110">
        <v>0.15043963365841631</v>
      </c>
      <c r="O9056" s="110">
        <v>0.3474653141612904</v>
      </c>
      <c r="P9056" s="110">
        <v>0.72087444282166935</v>
      </c>
      <c r="Q9056" s="110">
        <v>0.94542431616486666</v>
      </c>
      <c r="R9056" s="110">
        <v>0.58038061323239276</v>
      </c>
      <c r="S9056" s="110">
        <v>0.54815210820673954</v>
      </c>
      <c r="T9056" s="110">
        <v>0.42030228131182229</v>
      </c>
      <c r="U9056" s="110">
        <v>0.52218363501680476</v>
      </c>
    </row>
    <row r="9057" spans="1:21">
      <c r="A9057" s="54">
        <v>9055</v>
      </c>
      <c r="B9057" s="107">
        <v>54419</v>
      </c>
      <c r="C9057" s="107">
        <v>54419</v>
      </c>
      <c r="D9057" s="107">
        <v>11657793</v>
      </c>
      <c r="E9057" s="108">
        <v>3075860000</v>
      </c>
      <c r="F9057" s="107">
        <v>0</v>
      </c>
      <c r="G9057" s="110">
        <v>9.2166455085394681</v>
      </c>
      <c r="H9057" s="110">
        <v>22.626072269318623</v>
      </c>
      <c r="I9057" s="110">
        <v>18.031791631595659</v>
      </c>
      <c r="J9057" s="110">
        <v>9.4448853068767011</v>
      </c>
      <c r="K9057" s="110">
        <v>2.4865426721209305</v>
      </c>
      <c r="L9057" s="110">
        <v>0.70140581283129777</v>
      </c>
      <c r="M9057" s="110">
        <v>0.36671519341523012</v>
      </c>
      <c r="N9057" s="110">
        <v>0.42789861243422661</v>
      </c>
      <c r="O9057" s="110">
        <v>0.98296209268850887</v>
      </c>
      <c r="P9057" s="110">
        <v>3.1554580512233099</v>
      </c>
      <c r="Q9057" s="110">
        <v>4.8971499274980159</v>
      </c>
      <c r="R9057" s="110">
        <v>6.30275658746356</v>
      </c>
      <c r="S9057" s="110">
        <v>11.421672086895043</v>
      </c>
      <c r="T9057" s="110">
        <v>6.5533569721671272</v>
      </c>
      <c r="U9057" s="110">
        <v>11.336026555312484</v>
      </c>
    </row>
    <row r="9058" spans="1:21">
      <c r="A9058" s="54">
        <v>9056</v>
      </c>
      <c r="B9058" s="107">
        <v>54420</v>
      </c>
      <c r="C9058" s="107">
        <v>54420</v>
      </c>
      <c r="D9058" s="107">
        <v>37778</v>
      </c>
      <c r="E9058" s="108">
        <v>3075860000</v>
      </c>
      <c r="F9058" s="107">
        <v>0</v>
      </c>
      <c r="G9058" s="110">
        <v>24.114089376767733</v>
      </c>
      <c r="H9058" s="110">
        <v>32.390966890396413</v>
      </c>
      <c r="I9058" s="110">
        <v>27.756898845229863</v>
      </c>
      <c r="J9058" s="110">
        <v>23.924847153383297</v>
      </c>
      <c r="K9058" s="110">
        <v>12.76328676246348</v>
      </c>
      <c r="L9058" s="110">
        <v>3.4601137301361957</v>
      </c>
      <c r="M9058" s="110">
        <v>1.9397267508540563</v>
      </c>
      <c r="N9058" s="110">
        <v>2.4522723281997614</v>
      </c>
      <c r="O9058" s="110">
        <v>4.8279436154827167</v>
      </c>
      <c r="P9058" s="110">
        <v>10.282714047030792</v>
      </c>
      <c r="Q9058" s="110">
        <v>15.297295238191481</v>
      </c>
      <c r="R9058" s="110">
        <v>17.709700507473091</v>
      </c>
      <c r="S9058" s="110">
        <v>0</v>
      </c>
      <c r="T9058" s="110">
        <v>14.743321270467407</v>
      </c>
      <c r="U9058" s="110">
        <v>14.743321270467407</v>
      </c>
    </row>
    <row r="9059" spans="1:21">
      <c r="A9059" s="54">
        <v>9057</v>
      </c>
      <c r="B9059" s="107">
        <v>54421</v>
      </c>
      <c r="C9059" s="107">
        <v>54421</v>
      </c>
      <c r="D9059" s="107">
        <v>101333.00000000001</v>
      </c>
      <c r="E9059" s="108">
        <v>3075860000</v>
      </c>
      <c r="F9059" s="107">
        <v>1</v>
      </c>
      <c r="G9059" s="110">
        <v>-99999</v>
      </c>
      <c r="H9059" s="110">
        <v>-99999</v>
      </c>
      <c r="I9059" s="110">
        <v>-99999</v>
      </c>
      <c r="J9059" s="110">
        <v>-99999</v>
      </c>
      <c r="K9059" s="110">
        <v>-99999</v>
      </c>
      <c r="L9059" s="110">
        <v>-99999</v>
      </c>
      <c r="M9059" s="110">
        <v>-99999</v>
      </c>
      <c r="N9059" s="110">
        <v>-99999</v>
      </c>
      <c r="O9059" s="110">
        <v>-99999</v>
      </c>
      <c r="P9059" s="110">
        <v>-99999</v>
      </c>
      <c r="Q9059" s="110">
        <v>-99999</v>
      </c>
      <c r="R9059" s="110">
        <v>-99999</v>
      </c>
      <c r="S9059" s="110">
        <v>0</v>
      </c>
      <c r="T9059" s="110">
        <v>0</v>
      </c>
      <c r="U9059" s="110">
        <v>0</v>
      </c>
    </row>
    <row r="9060" spans="1:21">
      <c r="A9060" s="54">
        <v>9058</v>
      </c>
      <c r="B9060" s="107">
        <v>54422</v>
      </c>
      <c r="C9060" s="107">
        <v>54422</v>
      </c>
      <c r="D9060" s="107">
        <v>72342</v>
      </c>
      <c r="E9060" s="108">
        <v>3075860000</v>
      </c>
      <c r="F9060" s="107">
        <v>1</v>
      </c>
      <c r="G9060" s="110">
        <v>-99999</v>
      </c>
      <c r="H9060" s="110">
        <v>-99999</v>
      </c>
      <c r="I9060" s="110">
        <v>-99999</v>
      </c>
      <c r="J9060" s="110">
        <v>-99999</v>
      </c>
      <c r="K9060" s="110">
        <v>-99999</v>
      </c>
      <c r="L9060" s="110">
        <v>-99999</v>
      </c>
      <c r="M9060" s="110">
        <v>-99999</v>
      </c>
      <c r="N9060" s="110">
        <v>-99999</v>
      </c>
      <c r="O9060" s="110">
        <v>-99999</v>
      </c>
      <c r="P9060" s="110">
        <v>-99999</v>
      </c>
      <c r="Q9060" s="110">
        <v>-99999</v>
      </c>
      <c r="R9060" s="110">
        <v>-99999</v>
      </c>
      <c r="S9060" s="110">
        <v>0</v>
      </c>
      <c r="T9060" s="110">
        <v>0</v>
      </c>
      <c r="U9060" s="110">
        <v>0</v>
      </c>
    </row>
    <row r="9061" spans="1:21">
      <c r="A9061" s="54">
        <v>9059</v>
      </c>
      <c r="B9061" s="107">
        <v>54423</v>
      </c>
      <c r="C9061" s="107">
        <v>54423</v>
      </c>
      <c r="D9061" s="107">
        <v>29064.999999999996</v>
      </c>
      <c r="E9061" s="108">
        <v>3075860000</v>
      </c>
      <c r="F9061" s="107">
        <v>0</v>
      </c>
      <c r="G9061" s="110">
        <v>3.5535471242726877</v>
      </c>
      <c r="H9061" s="110">
        <v>3.9694221719504319</v>
      </c>
      <c r="I9061" s="110">
        <v>2.3318403903701785</v>
      </c>
      <c r="J9061" s="110">
        <v>1.6824061763900295</v>
      </c>
      <c r="K9061" s="110">
        <v>1.5144010831247476</v>
      </c>
      <c r="L9061" s="110">
        <v>0.9331249773792637</v>
      </c>
      <c r="M9061" s="110">
        <v>0.91431139909698744</v>
      </c>
      <c r="N9061" s="110">
        <v>1.3281905495759958</v>
      </c>
      <c r="O9061" s="110">
        <v>1.8846414646902168</v>
      </c>
      <c r="P9061" s="110">
        <v>3.0910919055505706</v>
      </c>
      <c r="Q9061" s="110">
        <v>3.1862643850341867</v>
      </c>
      <c r="R9061" s="110">
        <v>3.3202737588659517</v>
      </c>
      <c r="S9061" s="110">
        <v>0</v>
      </c>
      <c r="T9061" s="110">
        <v>2.3091262821917704</v>
      </c>
      <c r="U9061" s="110">
        <v>2.3091262821917717</v>
      </c>
    </row>
    <row r="9062" spans="1:21">
      <c r="A9062" s="54">
        <v>9060</v>
      </c>
      <c r="B9062" s="107">
        <v>54424</v>
      </c>
      <c r="C9062" s="107">
        <v>54424</v>
      </c>
      <c r="D9062" s="107">
        <v>104714.00000000001</v>
      </c>
      <c r="E9062" s="108">
        <v>3075860000</v>
      </c>
      <c r="F9062" s="107">
        <v>0</v>
      </c>
      <c r="G9062" s="110">
        <v>1.0650248317824016</v>
      </c>
      <c r="H9062" s="110">
        <v>1.0894480055545066</v>
      </c>
      <c r="I9062" s="110">
        <v>0.65768338881345367</v>
      </c>
      <c r="J9062" s="110">
        <v>0.52022418498941836</v>
      </c>
      <c r="K9062" s="110">
        <v>0.52689502489427986</v>
      </c>
      <c r="L9062" s="110">
        <v>0.38200362219386097</v>
      </c>
      <c r="M9062" s="110">
        <v>0.425850412857875</v>
      </c>
      <c r="N9062" s="110">
        <v>0.62753344525178711</v>
      </c>
      <c r="O9062" s="110">
        <v>0.98384065546057486</v>
      </c>
      <c r="P9062" s="110">
        <v>1.3661906459941193</v>
      </c>
      <c r="Q9062" s="110">
        <v>1.2244780786973901</v>
      </c>
      <c r="R9062" s="110">
        <v>1.1416195383742545</v>
      </c>
      <c r="S9062" s="110">
        <v>0</v>
      </c>
      <c r="T9062" s="110">
        <v>0.83423265290532678</v>
      </c>
      <c r="U9062" s="110">
        <v>0.83423265290532667</v>
      </c>
    </row>
    <row r="9063" spans="1:21">
      <c r="A9063" s="54">
        <v>9061</v>
      </c>
      <c r="B9063" s="107">
        <v>54425</v>
      </c>
      <c r="C9063" s="107">
        <v>54425</v>
      </c>
      <c r="D9063" s="107">
        <v>38615</v>
      </c>
      <c r="E9063" s="108">
        <v>3075860000</v>
      </c>
      <c r="F9063" s="107">
        <v>0</v>
      </c>
      <c r="G9063" s="110">
        <v>4.8091132385827589</v>
      </c>
      <c r="H9063" s="110">
        <v>5.3841642108822514</v>
      </c>
      <c r="I9063" s="110">
        <v>3.7920229591571393</v>
      </c>
      <c r="J9063" s="110">
        <v>2.4970144804007641</v>
      </c>
      <c r="K9063" s="110">
        <v>2.1478013316239455</v>
      </c>
      <c r="L9063" s="110">
        <v>1.3252151324187775</v>
      </c>
      <c r="M9063" s="110">
        <v>1.5905096571478421</v>
      </c>
      <c r="N9063" s="110">
        <v>2.1574350921614376</v>
      </c>
      <c r="O9063" s="110">
        <v>3.3489817460761468</v>
      </c>
      <c r="P9063" s="110">
        <v>4.7135128817911118</v>
      </c>
      <c r="Q9063" s="110">
        <v>5.0420731216634236</v>
      </c>
      <c r="R9063" s="110">
        <v>5.0960014539980723</v>
      </c>
      <c r="S9063" s="110">
        <v>0</v>
      </c>
      <c r="T9063" s="110">
        <v>3.4919871088253056</v>
      </c>
      <c r="U9063" s="110">
        <v>3.4919871088253065</v>
      </c>
    </row>
    <row r="9064" spans="1:21">
      <c r="A9064" s="54">
        <v>9062</v>
      </c>
      <c r="B9064" s="107">
        <v>54426</v>
      </c>
      <c r="C9064" s="107">
        <v>54426</v>
      </c>
      <c r="D9064" s="107">
        <v>27885</v>
      </c>
      <c r="E9064" s="108">
        <v>3075860000</v>
      </c>
      <c r="F9064" s="107">
        <v>0</v>
      </c>
      <c r="G9064" s="110">
        <v>2.1537892342356009</v>
      </c>
      <c r="H9064" s="110">
        <v>2.1220591654289112</v>
      </c>
      <c r="I9064" s="110">
        <v>1.7093007589895757</v>
      </c>
      <c r="J9064" s="110">
        <v>1.5356432643025049</v>
      </c>
      <c r="K9064" s="110">
        <v>1.3221826742934581</v>
      </c>
      <c r="L9064" s="110">
        <v>1.0447581763721052</v>
      </c>
      <c r="M9064" s="110">
        <v>1.0648699910233663</v>
      </c>
      <c r="N9064" s="110">
        <v>1.4597096377489156</v>
      </c>
      <c r="O9064" s="110">
        <v>2.3655185583741551</v>
      </c>
      <c r="P9064" s="110">
        <v>2.7890906087169935</v>
      </c>
      <c r="Q9064" s="110">
        <v>2.9471931047247959</v>
      </c>
      <c r="R9064" s="110">
        <v>2.542751433005634</v>
      </c>
      <c r="S9064" s="110">
        <v>0</v>
      </c>
      <c r="T9064" s="110">
        <v>1.921405550601335</v>
      </c>
      <c r="U9064" s="110">
        <v>1.9214055506013348</v>
      </c>
    </row>
    <row r="9065" spans="1:21">
      <c r="A9065" s="54">
        <v>9063</v>
      </c>
      <c r="B9065" s="107">
        <v>54427</v>
      </c>
      <c r="C9065" s="107">
        <v>54427</v>
      </c>
      <c r="D9065" s="107">
        <v>3954</v>
      </c>
      <c r="E9065" s="108">
        <v>3075860000</v>
      </c>
      <c r="F9065" s="107">
        <v>0</v>
      </c>
      <c r="G9065" s="110">
        <v>3.1218460025278403</v>
      </c>
      <c r="H9065" s="110">
        <v>3.1728815100690682</v>
      </c>
      <c r="I9065" s="110">
        <v>2.6266866660218793</v>
      </c>
      <c r="J9065" s="110">
        <v>2.4638953241381367</v>
      </c>
      <c r="K9065" s="110">
        <v>2.0345414348888542</v>
      </c>
      <c r="L9065" s="110">
        <v>1.6431881909845261</v>
      </c>
      <c r="M9065" s="110">
        <v>1.7290972211890898</v>
      </c>
      <c r="N9065" s="110">
        <v>2.425275646558493</v>
      </c>
      <c r="O9065" s="110">
        <v>3.8885369933982732</v>
      </c>
      <c r="P9065" s="110">
        <v>4.972444239313754</v>
      </c>
      <c r="Q9065" s="110">
        <v>4.9009422412097408</v>
      </c>
      <c r="R9065" s="110">
        <v>3.9680851327758768</v>
      </c>
      <c r="S9065" s="110">
        <v>0</v>
      </c>
      <c r="T9065" s="110">
        <v>3.0789517169229614</v>
      </c>
      <c r="U9065" s="110">
        <v>3.078951716922961</v>
      </c>
    </row>
    <row r="9066" spans="1:21">
      <c r="A9066" s="54">
        <v>9064</v>
      </c>
      <c r="B9066" s="107">
        <v>54428</v>
      </c>
      <c r="C9066" s="107">
        <v>54428</v>
      </c>
      <c r="D9066" s="107">
        <v>27765</v>
      </c>
      <c r="E9066" s="108">
        <v>3075860000</v>
      </c>
      <c r="F9066" s="107">
        <v>0</v>
      </c>
      <c r="G9066" s="110">
        <v>6.7976581554393443</v>
      </c>
      <c r="H9066" s="110">
        <v>6.1680593094552494</v>
      </c>
      <c r="I9066" s="110">
        <v>5.090194414320651</v>
      </c>
      <c r="J9066" s="110">
        <v>5.0311532197883482</v>
      </c>
      <c r="K9066" s="110">
        <v>5.8454882881786654</v>
      </c>
      <c r="L9066" s="110">
        <v>5.7609671591344194</v>
      </c>
      <c r="M9066" s="110">
        <v>4.9939160660234672</v>
      </c>
      <c r="N9066" s="110">
        <v>5.8419443809841516</v>
      </c>
      <c r="O9066" s="110">
        <v>7.3463882268732101</v>
      </c>
      <c r="P9066" s="110">
        <v>8.7796746742305007</v>
      </c>
      <c r="Q9066" s="110">
        <v>8.6858965319502737</v>
      </c>
      <c r="R9066" s="110">
        <v>7.0704264535456893</v>
      </c>
      <c r="S9066" s="110">
        <v>0</v>
      </c>
      <c r="T9066" s="110">
        <v>6.4509805733269978</v>
      </c>
      <c r="U9066" s="110">
        <v>6.4509805733269969</v>
      </c>
    </row>
    <row r="9067" spans="1:21">
      <c r="A9067" s="54">
        <v>9065</v>
      </c>
      <c r="B9067" s="107">
        <v>54429</v>
      </c>
      <c r="C9067" s="107">
        <v>54429</v>
      </c>
      <c r="D9067" s="107">
        <v>83308</v>
      </c>
      <c r="E9067" s="108">
        <v>3075860000</v>
      </c>
      <c r="F9067" s="107">
        <v>0</v>
      </c>
      <c r="G9067" s="110">
        <v>0.84265076617441192</v>
      </c>
      <c r="H9067" s="110">
        <v>0.78952902447165596</v>
      </c>
      <c r="I9067" s="110">
        <v>0.6954423493068167</v>
      </c>
      <c r="J9067" s="110">
        <v>0.71365307156437452</v>
      </c>
      <c r="K9067" s="110">
        <v>0.85793049814924405</v>
      </c>
      <c r="L9067" s="110">
        <v>0.81573646897754037</v>
      </c>
      <c r="M9067" s="110">
        <v>0.73015770588878881</v>
      </c>
      <c r="N9067" s="110">
        <v>0.86185501454561242</v>
      </c>
      <c r="O9067" s="110">
        <v>1.0318710711368895</v>
      </c>
      <c r="P9067" s="110">
        <v>1.328684665849228</v>
      </c>
      <c r="Q9067" s="110">
        <v>1.2839503059017667</v>
      </c>
      <c r="R9067" s="110">
        <v>0.91442188923689027</v>
      </c>
      <c r="S9067" s="110">
        <v>0</v>
      </c>
      <c r="T9067" s="110">
        <v>0.90549023593360156</v>
      </c>
      <c r="U9067" s="110">
        <v>0.90549023593360156</v>
      </c>
    </row>
    <row r="9068" spans="1:21">
      <c r="A9068" s="54">
        <v>9066</v>
      </c>
      <c r="B9068" s="107">
        <v>54430</v>
      </c>
      <c r="C9068" s="107">
        <v>54430</v>
      </c>
      <c r="D9068" s="107">
        <v>10736</v>
      </c>
      <c r="E9068" s="108">
        <v>3075860000</v>
      </c>
      <c r="F9068" s="107">
        <v>0</v>
      </c>
      <c r="G9068" s="110">
        <v>12.608862809471283</v>
      </c>
      <c r="H9068" s="110">
        <v>10.598164692339189</v>
      </c>
      <c r="I9068" s="110">
        <v>9.7810116012329296</v>
      </c>
      <c r="J9068" s="110">
        <v>9.5184071983704666</v>
      </c>
      <c r="K9068" s="110">
        <v>10.093427441258116</v>
      </c>
      <c r="L9068" s="110">
        <v>8.7591183663965051</v>
      </c>
      <c r="M9068" s="110">
        <v>7.6004302785486315</v>
      </c>
      <c r="N9068" s="110">
        <v>8.2823208765483844</v>
      </c>
      <c r="O9068" s="110">
        <v>10.865454976509984</v>
      </c>
      <c r="P9068" s="110">
        <v>14.988288120011894</v>
      </c>
      <c r="Q9068" s="110">
        <v>16.713113429728697</v>
      </c>
      <c r="R9068" s="110">
        <v>13.075884176344761</v>
      </c>
      <c r="S9068" s="110">
        <v>0</v>
      </c>
      <c r="T9068" s="110">
        <v>11.073706997230069</v>
      </c>
      <c r="U9068" s="110">
        <v>11.073706997230071</v>
      </c>
    </row>
    <row r="9069" spans="1:21">
      <c r="A9069" s="54">
        <v>9067</v>
      </c>
      <c r="B9069" s="107">
        <v>54431</v>
      </c>
      <c r="C9069" s="107">
        <v>54431</v>
      </c>
      <c r="D9069" s="107">
        <v>21068</v>
      </c>
      <c r="E9069" s="108">
        <v>3075860000</v>
      </c>
      <c r="F9069" s="107">
        <v>0</v>
      </c>
      <c r="G9069" s="110">
        <v>3.6477402548819762</v>
      </c>
      <c r="H9069" s="110">
        <v>4.1507600423219646</v>
      </c>
      <c r="I9069" s="110">
        <v>3.6991375437214655</v>
      </c>
      <c r="J9069" s="110">
        <v>3.3882025492343981</v>
      </c>
      <c r="K9069" s="110">
        <v>1.8584280440509084</v>
      </c>
      <c r="L9069" s="110">
        <v>1.1192963219685821</v>
      </c>
      <c r="M9069" s="110">
        <v>0.93297954019451024</v>
      </c>
      <c r="N9069" s="110">
        <v>0.99814986322098875</v>
      </c>
      <c r="O9069" s="110">
        <v>1.4112813776055069</v>
      </c>
      <c r="P9069" s="110">
        <v>1.8380879640320309</v>
      </c>
      <c r="Q9069" s="110">
        <v>2.7929658442740188</v>
      </c>
      <c r="R9069" s="110">
        <v>3.1672208638117869</v>
      </c>
      <c r="S9069" s="110">
        <v>0</v>
      </c>
      <c r="T9069" s="110">
        <v>2.4170208507765114</v>
      </c>
      <c r="U9069" s="110">
        <v>2.417020850776511</v>
      </c>
    </row>
    <row r="9070" spans="1:21">
      <c r="A9070" s="54">
        <v>9068</v>
      </c>
      <c r="B9070" s="107">
        <v>54432</v>
      </c>
      <c r="C9070" s="107">
        <v>54432</v>
      </c>
      <c r="D9070" s="107">
        <v>226090.99999999997</v>
      </c>
      <c r="E9070" s="108">
        <v>3075860000</v>
      </c>
      <c r="F9070" s="107">
        <v>0</v>
      </c>
      <c r="G9070" s="110">
        <v>1.1903648699698108</v>
      </c>
      <c r="H9070" s="110">
        <v>1.3023876392021025</v>
      </c>
      <c r="I9070" s="110">
        <v>1.2384131468231494</v>
      </c>
      <c r="J9070" s="110">
        <v>1.0067410309241778</v>
      </c>
      <c r="K9070" s="110">
        <v>0.58755895595158603</v>
      </c>
      <c r="L9070" s="110">
        <v>0.39349890064338627</v>
      </c>
      <c r="M9070" s="110">
        <v>0.37140397730704661</v>
      </c>
      <c r="N9070" s="110">
        <v>0.40320454070796374</v>
      </c>
      <c r="O9070" s="110">
        <v>0.50804031221955659</v>
      </c>
      <c r="P9070" s="110">
        <v>0.61842838824103374</v>
      </c>
      <c r="Q9070" s="110">
        <v>0.89076506688317192</v>
      </c>
      <c r="R9070" s="110">
        <v>1.001219055536638</v>
      </c>
      <c r="S9070" s="110">
        <v>0</v>
      </c>
      <c r="T9070" s="110">
        <v>0.79266882370080183</v>
      </c>
      <c r="U9070" s="110">
        <v>0.79266882370080205</v>
      </c>
    </row>
    <row r="9071" spans="1:21">
      <c r="A9071" s="54">
        <v>9069</v>
      </c>
      <c r="B9071" s="107">
        <v>54433</v>
      </c>
      <c r="C9071" s="107">
        <v>54433</v>
      </c>
      <c r="D9071" s="107">
        <v>154809</v>
      </c>
      <c r="E9071" s="108">
        <v>6152410000</v>
      </c>
      <c r="F9071" s="107">
        <v>0</v>
      </c>
      <c r="G9071" s="110">
        <v>0.35311156642959474</v>
      </c>
      <c r="H9071" s="110">
        <v>0.36030343514735513</v>
      </c>
      <c r="I9071" s="110">
        <v>0.35829489229239631</v>
      </c>
      <c r="J9071" s="110">
        <v>0.32156882751867882</v>
      </c>
      <c r="K9071" s="110">
        <v>0.19304444412194294</v>
      </c>
      <c r="L9071" s="110">
        <v>0.15225096592800896</v>
      </c>
      <c r="M9071" s="110">
        <v>0.13589718201117548</v>
      </c>
      <c r="N9071" s="110">
        <v>0.14399181853545129</v>
      </c>
      <c r="O9071" s="110">
        <v>0.1688761016911553</v>
      </c>
      <c r="P9071" s="110">
        <v>0.21765215074888819</v>
      </c>
      <c r="Q9071" s="110">
        <v>0.32428626873356053</v>
      </c>
      <c r="R9071" s="110">
        <v>0.35072959923118929</v>
      </c>
      <c r="S9071" s="110">
        <v>0</v>
      </c>
      <c r="T9071" s="110">
        <v>0.25666727103244974</v>
      </c>
      <c r="U9071" s="110">
        <v>0.25666727103244974</v>
      </c>
    </row>
    <row r="9072" spans="1:21">
      <c r="A9072" s="54">
        <v>9070</v>
      </c>
      <c r="B9072" s="107">
        <v>54434</v>
      </c>
      <c r="C9072" s="107">
        <v>54434</v>
      </c>
      <c r="D9072" s="107">
        <v>411690</v>
      </c>
      <c r="E9072" s="108">
        <v>9228270000</v>
      </c>
      <c r="F9072" s="107">
        <v>0</v>
      </c>
      <c r="G9072" s="110">
        <v>0.25717145305311007</v>
      </c>
      <c r="H9072" s="110">
        <v>0.23108465603838294</v>
      </c>
      <c r="I9072" s="110">
        <v>0.25084163446224539</v>
      </c>
      <c r="J9072" s="110">
        <v>0.22297442794784564</v>
      </c>
      <c r="K9072" s="110">
        <v>0.12409392563515771</v>
      </c>
      <c r="L9072" s="110">
        <v>0.1</v>
      </c>
      <c r="M9072" s="110">
        <v>0.1</v>
      </c>
      <c r="N9072" s="110">
        <v>0.1</v>
      </c>
      <c r="O9072" s="110">
        <v>0.10425963283447161</v>
      </c>
      <c r="P9072" s="110">
        <v>0.13514750231617345</v>
      </c>
      <c r="Q9072" s="110">
        <v>0.21953817447756852</v>
      </c>
      <c r="R9072" s="110">
        <v>0.24914648103301726</v>
      </c>
      <c r="S9072" s="110">
        <v>0</v>
      </c>
      <c r="T9072" s="110">
        <v>0.17452149064983105</v>
      </c>
      <c r="U9072" s="110">
        <v>0.17452149064983102</v>
      </c>
    </row>
    <row r="9073" spans="1:21">
      <c r="A9073" s="54">
        <v>9071</v>
      </c>
      <c r="B9073" s="107">
        <v>54439</v>
      </c>
      <c r="C9073" s="107">
        <v>54439</v>
      </c>
      <c r="D9073" s="107">
        <v>64296</v>
      </c>
      <c r="E9073" s="108">
        <v>3075860000</v>
      </c>
      <c r="F9073" s="107">
        <v>0</v>
      </c>
      <c r="G9073" s="110">
        <v>1.1205784599591624</v>
      </c>
      <c r="H9073" s="110">
        <v>1.0485434540167582</v>
      </c>
      <c r="I9073" s="110">
        <v>0.78795973846279388</v>
      </c>
      <c r="J9073" s="110">
        <v>0.76588211095228864</v>
      </c>
      <c r="K9073" s="110">
        <v>0.96748290883456833</v>
      </c>
      <c r="L9073" s="110">
        <v>1.2483102423888308</v>
      </c>
      <c r="M9073" s="110">
        <v>1.5618008884576071</v>
      </c>
      <c r="N9073" s="110">
        <v>1.7234364702407929</v>
      </c>
      <c r="O9073" s="110">
        <v>2.3202101459225388</v>
      </c>
      <c r="P9073" s="110">
        <v>2.8135701243022631</v>
      </c>
      <c r="Q9073" s="110">
        <v>2.9358524242872406</v>
      </c>
      <c r="R9073" s="110">
        <v>1.5957931569452246</v>
      </c>
      <c r="S9073" s="110">
        <v>0</v>
      </c>
      <c r="T9073" s="110">
        <v>1.5741183437308388</v>
      </c>
      <c r="U9073" s="110">
        <v>1.574118343730839</v>
      </c>
    </row>
    <row r="9074" spans="1:21">
      <c r="A9074" s="54">
        <v>9072</v>
      </c>
      <c r="B9074" s="107">
        <v>54440</v>
      </c>
      <c r="C9074" s="107">
        <v>54440</v>
      </c>
      <c r="D9074" s="107">
        <v>2507</v>
      </c>
      <c r="E9074" s="108">
        <v>3075860000</v>
      </c>
      <c r="F9074" s="107">
        <v>0</v>
      </c>
      <c r="G9074" s="110">
        <v>8.177408964117161</v>
      </c>
      <c r="H9074" s="110">
        <v>8.9964473051660612</v>
      </c>
      <c r="I9074" s="110">
        <v>7.8969173637648575</v>
      </c>
      <c r="J9074" s="110">
        <v>6.9361105002708712</v>
      </c>
      <c r="K9074" s="110">
        <v>6.9006367424086088</v>
      </c>
      <c r="L9074" s="110">
        <v>6.5552034516122015</v>
      </c>
      <c r="M9074" s="110">
        <v>6.3013105855390323</v>
      </c>
      <c r="N9074" s="110">
        <v>6.2684726814925922</v>
      </c>
      <c r="O9074" s="110">
        <v>7.0691457012941523</v>
      </c>
      <c r="P9074" s="110">
        <v>7.3218887220338136</v>
      </c>
      <c r="Q9074" s="110">
        <v>8.4832264222750524</v>
      </c>
      <c r="R9074" s="110">
        <v>7.9713987639268691</v>
      </c>
      <c r="S9074" s="110">
        <v>0</v>
      </c>
      <c r="T9074" s="110">
        <v>7.4065139336584389</v>
      </c>
      <c r="U9074" s="110">
        <v>7.4065139336584398</v>
      </c>
    </row>
    <row r="9075" spans="1:21">
      <c r="A9075" s="54">
        <v>9073</v>
      </c>
      <c r="B9075" s="107">
        <v>54441</v>
      </c>
      <c r="C9075" s="107">
        <v>54441</v>
      </c>
      <c r="D9075" s="107">
        <v>25404.999999999996</v>
      </c>
      <c r="E9075" s="108">
        <v>3075860000</v>
      </c>
      <c r="F9075" s="107">
        <v>0</v>
      </c>
      <c r="G9075" s="110">
        <v>0.99419693397981523</v>
      </c>
      <c r="H9075" s="110">
        <v>1.0590763502895635</v>
      </c>
      <c r="I9075" s="110">
        <v>0.90579284630620605</v>
      </c>
      <c r="J9075" s="110">
        <v>0.82589902115090408</v>
      </c>
      <c r="K9075" s="110">
        <v>0.83541923565630805</v>
      </c>
      <c r="L9075" s="110">
        <v>0.81433091323233775</v>
      </c>
      <c r="M9075" s="110">
        <v>0.77086347433678148</v>
      </c>
      <c r="N9075" s="110">
        <v>0.76271078155597927</v>
      </c>
      <c r="O9075" s="110">
        <v>0.84521262390261231</v>
      </c>
      <c r="P9075" s="110">
        <v>0.85024452448337262</v>
      </c>
      <c r="Q9075" s="110">
        <v>1.0441212898406573</v>
      </c>
      <c r="R9075" s="110">
        <v>0.98103876759465147</v>
      </c>
      <c r="S9075" s="110">
        <v>0</v>
      </c>
      <c r="T9075" s="110">
        <v>0.89074223019409893</v>
      </c>
      <c r="U9075" s="110">
        <v>0.89074223019409926</v>
      </c>
    </row>
    <row r="9076" spans="1:21">
      <c r="A9076" s="54">
        <v>9074</v>
      </c>
      <c r="B9076" s="107">
        <v>54442</v>
      </c>
      <c r="C9076" s="107">
        <v>54442</v>
      </c>
      <c r="D9076" s="107">
        <v>214972.99999999997</v>
      </c>
      <c r="E9076" s="108">
        <v>3075860000</v>
      </c>
      <c r="F9076" s="107">
        <v>0</v>
      </c>
      <c r="G9076" s="110">
        <v>0.4120065487708392</v>
      </c>
      <c r="H9076" s="110">
        <v>0.39859761743021854</v>
      </c>
      <c r="I9076" s="110">
        <v>0.31928459984119784</v>
      </c>
      <c r="J9076" s="110">
        <v>0.42464084175171252</v>
      </c>
      <c r="K9076" s="110">
        <v>0.54654557400411929</v>
      </c>
      <c r="L9076" s="110">
        <v>0.42892065056412343</v>
      </c>
      <c r="M9076" s="110">
        <v>0.46342575999210345</v>
      </c>
      <c r="N9076" s="110">
        <v>0.58001363221478663</v>
      </c>
      <c r="O9076" s="110">
        <v>0.64347761605531884</v>
      </c>
      <c r="P9076" s="110">
        <v>0.54768988522929229</v>
      </c>
      <c r="Q9076" s="110">
        <v>0.63162293765823696</v>
      </c>
      <c r="R9076" s="110">
        <v>0.49786582726409062</v>
      </c>
      <c r="S9076" s="110">
        <v>0</v>
      </c>
      <c r="T9076" s="110">
        <v>0.4911742908980033</v>
      </c>
      <c r="U9076" s="110">
        <v>0.49117429089800346</v>
      </c>
    </row>
    <row r="9077" spans="1:21">
      <c r="A9077" s="54">
        <v>9075</v>
      </c>
      <c r="B9077" s="107">
        <v>54443</v>
      </c>
      <c r="C9077" s="107">
        <v>54443</v>
      </c>
      <c r="D9077" s="107">
        <v>159718</v>
      </c>
      <c r="E9077" s="108">
        <v>3075860000</v>
      </c>
      <c r="F9077" s="107">
        <v>0</v>
      </c>
      <c r="G9077" s="110">
        <v>0.96381706987870541</v>
      </c>
      <c r="H9077" s="110">
        <v>0.94999269459132329</v>
      </c>
      <c r="I9077" s="110">
        <v>0.75729977104953594</v>
      </c>
      <c r="J9077" s="110">
        <v>0.9686324405678981</v>
      </c>
      <c r="K9077" s="110">
        <v>1.3132590341735899</v>
      </c>
      <c r="L9077" s="110">
        <v>1.0471311499233027</v>
      </c>
      <c r="M9077" s="110">
        <v>1.0563555566768179</v>
      </c>
      <c r="N9077" s="110">
        <v>1.3328089110909258</v>
      </c>
      <c r="O9077" s="110">
        <v>1.6768931094380648</v>
      </c>
      <c r="P9077" s="110">
        <v>1.3579115023900588</v>
      </c>
      <c r="Q9077" s="110">
        <v>1.6224885615666966</v>
      </c>
      <c r="R9077" s="110">
        <v>1.161426597338598</v>
      </c>
      <c r="S9077" s="110">
        <v>0</v>
      </c>
      <c r="T9077" s="110">
        <v>1.1840013665571265</v>
      </c>
      <c r="U9077" s="110">
        <v>1.1840013665571265</v>
      </c>
    </row>
    <row r="9078" spans="1:21">
      <c r="A9078" s="54">
        <v>9076</v>
      </c>
      <c r="B9078" s="107">
        <v>54444</v>
      </c>
      <c r="C9078" s="107">
        <v>54444</v>
      </c>
      <c r="D9078" s="107">
        <v>178621.99999999997</v>
      </c>
      <c r="E9078" s="108">
        <v>6150810000</v>
      </c>
      <c r="F9078" s="107">
        <v>0</v>
      </c>
      <c r="G9078" s="110">
        <v>0.20411354696941092</v>
      </c>
      <c r="H9078" s="110">
        <v>0.20835406954783903</v>
      </c>
      <c r="I9078" s="110">
        <v>0.15834908090672434</v>
      </c>
      <c r="J9078" s="110">
        <v>0.19701442626701843</v>
      </c>
      <c r="K9078" s="110">
        <v>0.22487858806771616</v>
      </c>
      <c r="L9078" s="110">
        <v>0.21284118306197711</v>
      </c>
      <c r="M9078" s="110">
        <v>0.21379015359283909</v>
      </c>
      <c r="N9078" s="110">
        <v>0.26277252009972063</v>
      </c>
      <c r="O9078" s="110">
        <v>0.28956164617424784</v>
      </c>
      <c r="P9078" s="110">
        <v>0.26066958248762589</v>
      </c>
      <c r="Q9078" s="110">
        <v>0.28819117251301202</v>
      </c>
      <c r="R9078" s="110">
        <v>0.23477707070480594</v>
      </c>
      <c r="S9078" s="110">
        <v>0</v>
      </c>
      <c r="T9078" s="110">
        <v>0.22960942003274479</v>
      </c>
      <c r="U9078" s="110">
        <v>0.22960942003274479</v>
      </c>
    </row>
    <row r="9079" spans="1:21">
      <c r="A9079" s="54">
        <v>9077</v>
      </c>
      <c r="B9079" s="107">
        <v>54445</v>
      </c>
      <c r="C9079" s="107">
        <v>54445</v>
      </c>
      <c r="D9079" s="107">
        <v>5780951</v>
      </c>
      <c r="E9079" s="108">
        <v>79876000000</v>
      </c>
      <c r="F9079" s="107">
        <v>0</v>
      </c>
      <c r="G9079" s="110">
        <v>0.17577501585351962</v>
      </c>
      <c r="H9079" s="110">
        <v>0.16198086798268482</v>
      </c>
      <c r="I9079" s="110">
        <v>0.12695134961365831</v>
      </c>
      <c r="J9079" s="110">
        <v>0.13230508557355505</v>
      </c>
      <c r="K9079" s="110">
        <v>0.15622378182308297</v>
      </c>
      <c r="L9079" s="110">
        <v>0.19312173873214772</v>
      </c>
      <c r="M9079" s="110">
        <v>0.20368961805630661</v>
      </c>
      <c r="N9079" s="110">
        <v>0.23243170809682409</v>
      </c>
      <c r="O9079" s="110">
        <v>0.28665772412570945</v>
      </c>
      <c r="P9079" s="110">
        <v>0.23764374431421673</v>
      </c>
      <c r="Q9079" s="110">
        <v>0.24402192391535404</v>
      </c>
      <c r="R9079" s="110">
        <v>0.22106592627855248</v>
      </c>
      <c r="S9079" s="110">
        <v>0.18720344523673962</v>
      </c>
      <c r="T9079" s="110">
        <v>0.19765570703046764</v>
      </c>
      <c r="U9079" s="110">
        <v>0.19733366579375941</v>
      </c>
    </row>
    <row r="9080" spans="1:21">
      <c r="A9080" s="54">
        <v>9078</v>
      </c>
      <c r="B9080" s="107">
        <v>54446</v>
      </c>
      <c r="C9080" s="107">
        <v>54446</v>
      </c>
      <c r="D9080" s="107">
        <v>113115.99999999999</v>
      </c>
      <c r="E9080" s="108">
        <v>3075860000</v>
      </c>
      <c r="F9080" s="107">
        <v>0</v>
      </c>
      <c r="G9080" s="110">
        <v>0.35700699763244059</v>
      </c>
      <c r="H9080" s="110">
        <v>0.34767563810818619</v>
      </c>
      <c r="I9080" s="110">
        <v>0.31019592668281598</v>
      </c>
      <c r="J9080" s="110">
        <v>0.32322717243321147</v>
      </c>
      <c r="K9080" s="110">
        <v>0.31700561099787794</v>
      </c>
      <c r="L9080" s="110">
        <v>0.33632751796067184</v>
      </c>
      <c r="M9080" s="110">
        <v>0.3225186270058093</v>
      </c>
      <c r="N9080" s="110">
        <v>0.32084997466782234</v>
      </c>
      <c r="O9080" s="110">
        <v>0.35144014981801885</v>
      </c>
      <c r="P9080" s="110">
        <v>0.39372454259754247</v>
      </c>
      <c r="Q9080" s="110">
        <v>0.41003845299606984</v>
      </c>
      <c r="R9080" s="110">
        <v>0.43128645894844186</v>
      </c>
      <c r="S9080" s="110">
        <v>0</v>
      </c>
      <c r="T9080" s="110">
        <v>0.35177475582074241</v>
      </c>
      <c r="U9080" s="110">
        <v>0.35177475582074247</v>
      </c>
    </row>
    <row r="9081" spans="1:21">
      <c r="A9081" s="54">
        <v>9079</v>
      </c>
      <c r="B9081" s="107">
        <v>54447</v>
      </c>
      <c r="C9081" s="107">
        <v>54447</v>
      </c>
      <c r="D9081" s="107">
        <v>377678.00000000006</v>
      </c>
      <c r="E9081" s="108">
        <v>6150810000</v>
      </c>
      <c r="F9081" s="107">
        <v>0</v>
      </c>
      <c r="G9081" s="110">
        <v>0.42116693161542612</v>
      </c>
      <c r="H9081" s="110">
        <v>0.44377547449336391</v>
      </c>
      <c r="I9081" s="110">
        <v>0.38453860094646491</v>
      </c>
      <c r="J9081" s="110">
        <v>0.45113840926978777</v>
      </c>
      <c r="K9081" s="110">
        <v>0.4108230160399291</v>
      </c>
      <c r="L9081" s="110">
        <v>0.45948159826620216</v>
      </c>
      <c r="M9081" s="110">
        <v>0.4047582241674742</v>
      </c>
      <c r="N9081" s="110">
        <v>0.40664302116163459</v>
      </c>
      <c r="O9081" s="110">
        <v>0.48114728698719461</v>
      </c>
      <c r="P9081" s="110">
        <v>0.51838734972238698</v>
      </c>
      <c r="Q9081" s="110">
        <v>0.51572037091854295</v>
      </c>
      <c r="R9081" s="110">
        <v>0.55698967845362024</v>
      </c>
      <c r="S9081" s="110">
        <v>0</v>
      </c>
      <c r="T9081" s="110">
        <v>0.45454749683683554</v>
      </c>
      <c r="U9081" s="110">
        <v>0.4545474968368356</v>
      </c>
    </row>
    <row r="9082" spans="1:21">
      <c r="A9082" s="54">
        <v>9080</v>
      </c>
      <c r="B9082" s="107">
        <v>54448</v>
      </c>
      <c r="C9082" s="107">
        <v>54448</v>
      </c>
      <c r="D9082" s="107">
        <v>9352</v>
      </c>
      <c r="E9082" s="108">
        <v>3075860000</v>
      </c>
      <c r="F9082" s="107">
        <v>1</v>
      </c>
      <c r="G9082" s="110">
        <v>-99999</v>
      </c>
      <c r="H9082" s="110">
        <v>-99999</v>
      </c>
      <c r="I9082" s="110">
        <v>-99999</v>
      </c>
      <c r="J9082" s="110">
        <v>-99999</v>
      </c>
      <c r="K9082" s="110">
        <v>-99999</v>
      </c>
      <c r="L9082" s="110">
        <v>-99999</v>
      </c>
      <c r="M9082" s="110">
        <v>-99999</v>
      </c>
      <c r="N9082" s="110">
        <v>-99999</v>
      </c>
      <c r="O9082" s="110">
        <v>-99999</v>
      </c>
      <c r="P9082" s="110">
        <v>-99999</v>
      </c>
      <c r="Q9082" s="110">
        <v>-99999</v>
      </c>
      <c r="R9082" s="110">
        <v>-99999</v>
      </c>
      <c r="S9082" s="110">
        <v>0</v>
      </c>
      <c r="T9082" s="110">
        <v>0</v>
      </c>
      <c r="U9082" s="110">
        <v>0</v>
      </c>
    </row>
    <row r="9083" spans="1:21">
      <c r="A9083" s="54">
        <v>9081</v>
      </c>
      <c r="B9083" s="107">
        <v>54449</v>
      </c>
      <c r="C9083" s="107">
        <v>54449</v>
      </c>
      <c r="D9083" s="107">
        <v>3913.9999999999995</v>
      </c>
      <c r="E9083" s="108">
        <v>3075860000</v>
      </c>
      <c r="F9083" s="107">
        <v>1</v>
      </c>
      <c r="G9083" s="110">
        <v>-99999</v>
      </c>
      <c r="H9083" s="110">
        <v>-99999</v>
      </c>
      <c r="I9083" s="110">
        <v>-99999</v>
      </c>
      <c r="J9083" s="110">
        <v>-99999</v>
      </c>
      <c r="K9083" s="110">
        <v>-99999</v>
      </c>
      <c r="L9083" s="110">
        <v>-99999</v>
      </c>
      <c r="M9083" s="110">
        <v>-99999</v>
      </c>
      <c r="N9083" s="110">
        <v>-99999</v>
      </c>
      <c r="O9083" s="110">
        <v>-99999</v>
      </c>
      <c r="P9083" s="110">
        <v>-99999</v>
      </c>
      <c r="Q9083" s="110">
        <v>-99999</v>
      </c>
      <c r="R9083" s="110">
        <v>-99999</v>
      </c>
      <c r="S9083" s="110">
        <v>0</v>
      </c>
      <c r="T9083" s="110">
        <v>0</v>
      </c>
      <c r="U9083" s="110">
        <v>0</v>
      </c>
    </row>
    <row r="9084" spans="1:21">
      <c r="A9084" s="54">
        <v>9082</v>
      </c>
      <c r="B9084" s="107">
        <v>54450</v>
      </c>
      <c r="C9084" s="107">
        <v>54450</v>
      </c>
      <c r="D9084" s="107">
        <v>90677477</v>
      </c>
      <c r="E9084" s="108">
        <v>6149900000</v>
      </c>
      <c r="F9084" s="107">
        <v>0</v>
      </c>
      <c r="G9084" s="110">
        <v>1.0414572310928176</v>
      </c>
      <c r="H9084" s="110">
        <v>0.45900621648589479</v>
      </c>
      <c r="I9084" s="110">
        <v>0.31196855656020406</v>
      </c>
      <c r="J9084" s="110">
        <v>0.43614825982159483</v>
      </c>
      <c r="K9084" s="110">
        <v>0.91033721687559555</v>
      </c>
      <c r="L9084" s="110">
        <v>1.5193701975352683</v>
      </c>
      <c r="M9084" s="110">
        <v>2.4103226484514058</v>
      </c>
      <c r="N9084" s="110">
        <v>9.943146902699862</v>
      </c>
      <c r="O9084" s="110">
        <v>23.693599593587201</v>
      </c>
      <c r="P9084" s="110">
        <v>54.260369310386849</v>
      </c>
      <c r="Q9084" s="110">
        <v>8.3965891794707854</v>
      </c>
      <c r="R9084" s="110">
        <v>2.2148606459186184</v>
      </c>
      <c r="S9084" s="110">
        <v>10.219684492982141</v>
      </c>
      <c r="T9084" s="110">
        <v>8.7997646632405075</v>
      </c>
      <c r="U9084" s="110">
        <v>10.079357074096428</v>
      </c>
    </row>
    <row r="9085" spans="1:21">
      <c r="A9085" s="54">
        <v>9083</v>
      </c>
      <c r="B9085" s="107">
        <v>54452</v>
      </c>
      <c r="C9085" s="107">
        <v>54452</v>
      </c>
      <c r="D9085" s="107">
        <v>604255853</v>
      </c>
      <c r="E9085" s="108">
        <v>36913300000</v>
      </c>
      <c r="F9085" s="107">
        <v>0</v>
      </c>
      <c r="G9085" s="110">
        <v>0.31758448447757981</v>
      </c>
      <c r="H9085" s="110">
        <v>0.17694950059916981</v>
      </c>
      <c r="I9085" s="110">
        <v>0.13095723700274176</v>
      </c>
      <c r="J9085" s="110">
        <v>0.16564358188855202</v>
      </c>
      <c r="K9085" s="110">
        <v>0.25624747702537198</v>
      </c>
      <c r="L9085" s="110">
        <v>0.48434223313413205</v>
      </c>
      <c r="M9085" s="110">
        <v>0.6312432356574319</v>
      </c>
      <c r="N9085" s="110">
        <v>0.99654875428644585</v>
      </c>
      <c r="O9085" s="110">
        <v>0.84920941500784075</v>
      </c>
      <c r="P9085" s="110">
        <v>0.81493594144187187</v>
      </c>
      <c r="Q9085" s="110">
        <v>0.56707283450647228</v>
      </c>
      <c r="R9085" s="110">
        <v>0.49255458081775977</v>
      </c>
      <c r="S9085" s="110">
        <v>0.52887403930764798</v>
      </c>
      <c r="T9085" s="110">
        <v>0.49027410632044749</v>
      </c>
      <c r="U9085" s="110">
        <v>0.52203444988989067</v>
      </c>
    </row>
    <row r="9086" spans="1:21">
      <c r="A9086" s="54">
        <v>9084</v>
      </c>
      <c r="B9086" s="107">
        <v>54480</v>
      </c>
      <c r="C9086" s="107">
        <v>53561</v>
      </c>
      <c r="D9086" s="107">
        <v>47035517</v>
      </c>
      <c r="E9086" s="108">
        <v>744900000000</v>
      </c>
      <c r="F9086" s="107">
        <v>0</v>
      </c>
      <c r="G9086" s="110">
        <v>0.1</v>
      </c>
      <c r="H9086" s="110">
        <v>0.1</v>
      </c>
      <c r="I9086" s="110">
        <v>0.1</v>
      </c>
      <c r="J9086" s="110">
        <v>0.1</v>
      </c>
      <c r="K9086" s="110">
        <v>0.1</v>
      </c>
      <c r="L9086" s="110">
        <v>0.1</v>
      </c>
      <c r="M9086" s="110">
        <v>0.11309613238542182</v>
      </c>
      <c r="N9086" s="110">
        <v>0.14854546694831358</v>
      </c>
      <c r="O9086" s="110">
        <v>0.17539453915030875</v>
      </c>
      <c r="P9086" s="110">
        <v>0.14751497164492375</v>
      </c>
      <c r="Q9086" s="110">
        <v>0.11424838443735241</v>
      </c>
      <c r="R9086" s="110">
        <v>0.1</v>
      </c>
      <c r="S9086" s="110">
        <v>0.10115927788692616</v>
      </c>
      <c r="T9086" s="110">
        <v>0.11656662454719335</v>
      </c>
      <c r="U9086" s="110">
        <v>0.11526905326803377</v>
      </c>
    </row>
    <row r="9087" spans="1:21">
      <c r="A9087" s="54">
        <v>9085</v>
      </c>
      <c r="B9087" s="107">
        <v>54481</v>
      </c>
      <c r="C9087" s="107">
        <v>53561</v>
      </c>
      <c r="D9087" s="107">
        <v>45589073.999999993</v>
      </c>
      <c r="E9087" s="108">
        <v>261501000000</v>
      </c>
      <c r="F9087" s="107">
        <v>0</v>
      </c>
      <c r="G9087" s="110">
        <v>0.21373321975579204</v>
      </c>
      <c r="H9087" s="110">
        <v>0.22634419062327865</v>
      </c>
      <c r="I9087" s="110">
        <v>0.17874810231080265</v>
      </c>
      <c r="J9087" s="110">
        <v>0.13568145699922041</v>
      </c>
      <c r="K9087" s="110">
        <v>0.1</v>
      </c>
      <c r="L9087" s="110">
        <v>0.1</v>
      </c>
      <c r="M9087" s="110">
        <v>0.1</v>
      </c>
      <c r="N9087" s="110">
        <v>0.11773211242481223</v>
      </c>
      <c r="O9087" s="110">
        <v>0.15345377439184457</v>
      </c>
      <c r="P9087" s="110">
        <v>0.15450238846325789</v>
      </c>
      <c r="Q9087" s="110">
        <v>0.16509083018909504</v>
      </c>
      <c r="R9087" s="110">
        <v>0.17442864794541141</v>
      </c>
      <c r="S9087" s="110">
        <v>0.19218498246025251</v>
      </c>
      <c r="T9087" s="110">
        <v>0.15164289359195957</v>
      </c>
      <c r="U9087" s="110">
        <v>0.15239440747346003</v>
      </c>
    </row>
    <row r="9088" spans="1:21">
      <c r="A9088" s="54">
        <v>9086</v>
      </c>
      <c r="B9088" s="107">
        <v>54501</v>
      </c>
      <c r="C9088" s="107">
        <v>53561</v>
      </c>
      <c r="D9088" s="107">
        <v>21783684</v>
      </c>
      <c r="E9088" s="108">
        <v>393176000000</v>
      </c>
      <c r="F9088" s="107">
        <v>0</v>
      </c>
      <c r="G9088" s="110">
        <v>0.1</v>
      </c>
      <c r="H9088" s="110">
        <v>0.1</v>
      </c>
      <c r="I9088" s="110">
        <v>0.1</v>
      </c>
      <c r="J9088" s="110">
        <v>0.1</v>
      </c>
      <c r="K9088" s="110">
        <v>0.1</v>
      </c>
      <c r="L9088" s="110">
        <v>0.1</v>
      </c>
      <c r="M9088" s="110">
        <v>0.1</v>
      </c>
      <c r="N9088" s="110">
        <v>0.1</v>
      </c>
      <c r="O9088" s="110">
        <v>0.1</v>
      </c>
      <c r="P9088" s="110">
        <v>0.1</v>
      </c>
      <c r="Q9088" s="110">
        <v>0.1</v>
      </c>
      <c r="R9088" s="110">
        <v>0.1</v>
      </c>
      <c r="S9088" s="110">
        <v>0.10000000000000002</v>
      </c>
      <c r="T9088" s="110">
        <v>9.9999999999999992E-2</v>
      </c>
      <c r="U9088" s="110">
        <v>0.10000000000000002</v>
      </c>
    </row>
    <row r="9089" spans="1:21">
      <c r="A9089" s="54">
        <v>9087</v>
      </c>
      <c r="B9089" s="107">
        <v>54522</v>
      </c>
      <c r="C9089" s="107">
        <v>54522</v>
      </c>
      <c r="D9089" s="107">
        <v>6757902.9999999991</v>
      </c>
      <c r="E9089" s="108">
        <v>6148760000</v>
      </c>
      <c r="F9089" s="107">
        <v>0</v>
      </c>
      <c r="G9089" s="110">
        <v>0.76119543105674592</v>
      </c>
      <c r="H9089" s="110">
        <v>0.39994352175872944</v>
      </c>
      <c r="I9089" s="110">
        <v>0.22530204343015336</v>
      </c>
      <c r="J9089" s="110">
        <v>0.16659340696755376</v>
      </c>
      <c r="K9089" s="110">
        <v>0.13482191265481208</v>
      </c>
      <c r="L9089" s="110">
        <v>0.13382812904205318</v>
      </c>
      <c r="M9089" s="110">
        <v>0.16030505127407751</v>
      </c>
      <c r="N9089" s="110">
        <v>0.29733208309603076</v>
      </c>
      <c r="O9089" s="110">
        <v>0.43941403415508357</v>
      </c>
      <c r="P9089" s="110">
        <v>0.63171566614618091</v>
      </c>
      <c r="Q9089" s="110">
        <v>0.98348120315980658</v>
      </c>
      <c r="R9089" s="110">
        <v>1.1433560644505696</v>
      </c>
      <c r="S9089" s="110">
        <v>0.52325337801321581</v>
      </c>
      <c r="T9089" s="110">
        <v>0.4564407122659831</v>
      </c>
      <c r="U9089" s="110">
        <v>0.46431322187345636</v>
      </c>
    </row>
    <row r="9090" spans="1:21">
      <c r="A9090" s="54">
        <v>9088</v>
      </c>
      <c r="B9090" s="107">
        <v>54523</v>
      </c>
      <c r="C9090" s="107">
        <v>54523</v>
      </c>
      <c r="D9090" s="107">
        <v>9590102</v>
      </c>
      <c r="E9090" s="108">
        <v>3074950000</v>
      </c>
      <c r="F9090" s="107">
        <v>0</v>
      </c>
      <c r="G9090" s="110">
        <v>4.4252004625094479</v>
      </c>
      <c r="H9090" s="110">
        <v>2.016767634269284</v>
      </c>
      <c r="I9090" s="110">
        <v>1.0498612531670257</v>
      </c>
      <c r="J9090" s="110">
        <v>0.76537517106295216</v>
      </c>
      <c r="K9090" s="110">
        <v>0.65376293561735277</v>
      </c>
      <c r="L9090" s="110">
        <v>0.76111314772656347</v>
      </c>
      <c r="M9090" s="110">
        <v>1.0237778557082726</v>
      </c>
      <c r="N9090" s="110">
        <v>2.1279342610290306</v>
      </c>
      <c r="O9090" s="110">
        <v>3.5645433851784798</v>
      </c>
      <c r="P9090" s="110">
        <v>5.9741177784679831</v>
      </c>
      <c r="Q9090" s="110">
        <v>10.56770980499461</v>
      </c>
      <c r="R9090" s="110">
        <v>9.7205599632205448</v>
      </c>
      <c r="S9090" s="110">
        <v>4.6673145404477641</v>
      </c>
      <c r="T9090" s="110">
        <v>3.5542269710792955</v>
      </c>
      <c r="U9090" s="110">
        <v>3.687409209804235</v>
      </c>
    </row>
    <row r="9091" spans="1:21">
      <c r="A9091" s="54">
        <v>9089</v>
      </c>
      <c r="B9091" s="107">
        <v>54524</v>
      </c>
      <c r="C9091" s="107">
        <v>54524</v>
      </c>
      <c r="D9091" s="107">
        <v>8307.9999999999982</v>
      </c>
      <c r="E9091" s="108">
        <v>3074950000</v>
      </c>
      <c r="F9091" s="107">
        <v>1</v>
      </c>
      <c r="G9091" s="110">
        <v>-99999</v>
      </c>
      <c r="H9091" s="110">
        <v>-99999</v>
      </c>
      <c r="I9091" s="110">
        <v>-99999</v>
      </c>
      <c r="J9091" s="110">
        <v>-99999</v>
      </c>
      <c r="K9091" s="110">
        <v>-99999</v>
      </c>
      <c r="L9091" s="110">
        <v>-99999</v>
      </c>
      <c r="M9091" s="110">
        <v>-99999</v>
      </c>
      <c r="N9091" s="110">
        <v>-99999</v>
      </c>
      <c r="O9091" s="110">
        <v>-99999</v>
      </c>
      <c r="P9091" s="110">
        <v>-99999</v>
      </c>
      <c r="Q9091" s="110">
        <v>-99999</v>
      </c>
      <c r="R9091" s="110">
        <v>-99999</v>
      </c>
      <c r="S9091" s="110">
        <v>0</v>
      </c>
      <c r="T9091" s="110">
        <v>0</v>
      </c>
      <c r="U9091" s="110">
        <v>0</v>
      </c>
    </row>
    <row r="9092" spans="1:21">
      <c r="A9092" s="54">
        <v>9090</v>
      </c>
      <c r="B9092" s="107">
        <v>54525</v>
      </c>
      <c r="C9092" s="107">
        <v>54525</v>
      </c>
      <c r="D9092" s="107">
        <v>911339</v>
      </c>
      <c r="E9092" s="108">
        <v>6148760000</v>
      </c>
      <c r="F9092" s="107">
        <v>0</v>
      </c>
      <c r="G9092" s="110">
        <v>2.3639390149447883</v>
      </c>
      <c r="H9092" s="110">
        <v>1.3124716197937292</v>
      </c>
      <c r="I9092" s="110">
        <v>0.57615684965361313</v>
      </c>
      <c r="J9092" s="110">
        <v>0.29616471902192809</v>
      </c>
      <c r="K9092" s="110">
        <v>0.22258924933285895</v>
      </c>
      <c r="L9092" s="110">
        <v>0.31212354538504389</v>
      </c>
      <c r="M9092" s="110">
        <v>0.60458582106717018</v>
      </c>
      <c r="N9092" s="110">
        <v>0.86324335830651855</v>
      </c>
      <c r="O9092" s="110">
        <v>1.1389403530966131</v>
      </c>
      <c r="P9092" s="110">
        <v>1.5225620466616161</v>
      </c>
      <c r="Q9092" s="110">
        <v>2.3486492929702005</v>
      </c>
      <c r="R9092" s="110">
        <v>2.732964146689719</v>
      </c>
      <c r="S9092" s="110">
        <v>1.1838530380804622</v>
      </c>
      <c r="T9092" s="110">
        <v>1.1911991680769833</v>
      </c>
      <c r="U9092" s="110">
        <v>1.1903512676556536</v>
      </c>
    </row>
    <row r="9093" spans="1:21">
      <c r="A9093" s="54">
        <v>9091</v>
      </c>
      <c r="B9093" s="107">
        <v>54526</v>
      </c>
      <c r="C9093" s="107">
        <v>54526</v>
      </c>
      <c r="D9093" s="107">
        <v>137868</v>
      </c>
      <c r="E9093" s="108">
        <v>6149900000</v>
      </c>
      <c r="F9093" s="107">
        <v>0</v>
      </c>
      <c r="G9093" s="110">
        <v>0.25586127059335034</v>
      </c>
      <c r="H9093" s="110">
        <v>0.18930841591795688</v>
      </c>
      <c r="I9093" s="110">
        <v>0.12884510011709979</v>
      </c>
      <c r="J9093" s="110">
        <v>0.12911176642844371</v>
      </c>
      <c r="K9093" s="110">
        <v>0.22038404477817639</v>
      </c>
      <c r="L9093" s="110">
        <v>0.42696110230505913</v>
      </c>
      <c r="M9093" s="110">
        <v>0.67522957593320787</v>
      </c>
      <c r="N9093" s="110">
        <v>0.92380673976353811</v>
      </c>
      <c r="O9093" s="110">
        <v>1.1578266718134678</v>
      </c>
      <c r="P9093" s="110">
        <v>0.61855229046916538</v>
      </c>
      <c r="Q9093" s="110">
        <v>0.14915597133718933</v>
      </c>
      <c r="R9093" s="110">
        <v>0.15739718233438882</v>
      </c>
      <c r="S9093" s="110">
        <v>0</v>
      </c>
      <c r="T9093" s="110">
        <v>0.41937001098258703</v>
      </c>
      <c r="U9093" s="110">
        <v>0.41937001098258692</v>
      </c>
    </row>
    <row r="9094" spans="1:21">
      <c r="A9094" s="54">
        <v>9092</v>
      </c>
      <c r="B9094" s="107">
        <v>54580</v>
      </c>
      <c r="C9094" s="107">
        <v>54580</v>
      </c>
      <c r="D9094" s="107">
        <v>23697754.000000004</v>
      </c>
      <c r="E9094" s="108">
        <v>24602300000</v>
      </c>
      <c r="F9094" s="107">
        <v>0</v>
      </c>
      <c r="G9094" s="110">
        <v>3.9274163337898331</v>
      </c>
      <c r="H9094" s="110">
        <v>4.300293078486729</v>
      </c>
      <c r="I9094" s="110">
        <v>3.0067860547044711</v>
      </c>
      <c r="J9094" s="110">
        <v>1.2323497334049995</v>
      </c>
      <c r="K9094" s="110">
        <v>1.7992945448495792</v>
      </c>
      <c r="L9094" s="110">
        <v>6.2429347555510981</v>
      </c>
      <c r="M9094" s="110">
        <v>9.9951596478812732</v>
      </c>
      <c r="N9094" s="110">
        <v>15.892082956959607</v>
      </c>
      <c r="O9094" s="110">
        <v>21.700586936398118</v>
      </c>
      <c r="P9094" s="110">
        <v>23.17438894333122</v>
      </c>
      <c r="Q9094" s="110">
        <v>5.0343155255389602</v>
      </c>
      <c r="R9094" s="110">
        <v>3.7334586705667059</v>
      </c>
      <c r="S9094" s="110">
        <v>6.6865124227581978</v>
      </c>
      <c r="T9094" s="110">
        <v>8.3365889317885493</v>
      </c>
      <c r="U9094" s="110">
        <v>8.2941291356189151</v>
      </c>
    </row>
    <row r="9095" spans="1:21">
      <c r="A9095" s="54">
        <v>9093</v>
      </c>
      <c r="B9095" s="107">
        <v>54589</v>
      </c>
      <c r="C9095" s="107">
        <v>54589</v>
      </c>
      <c r="D9095" s="107">
        <v>946404</v>
      </c>
      <c r="E9095" s="108">
        <v>3074950000</v>
      </c>
      <c r="F9095" s="107">
        <v>0</v>
      </c>
      <c r="G9095" s="110">
        <v>12.290121667144778</v>
      </c>
      <c r="H9095" s="110">
        <v>33.192249272982863</v>
      </c>
      <c r="I9095" s="110">
        <v>30.258841386290854</v>
      </c>
      <c r="J9095" s="110">
        <v>14.474908228988728</v>
      </c>
      <c r="K9095" s="110">
        <v>0.45643803853489973</v>
      </c>
      <c r="L9095" s="110">
        <v>0.60486636777290681</v>
      </c>
      <c r="M9095" s="110">
        <v>1.2517619956463992</v>
      </c>
      <c r="N9095" s="110">
        <v>2.9063708575966443</v>
      </c>
      <c r="O9095" s="110">
        <v>6.6406606683238243</v>
      </c>
      <c r="P9095" s="110">
        <v>3.0413185802680887</v>
      </c>
      <c r="Q9095" s="110">
        <v>3.8975650014078029</v>
      </c>
      <c r="R9095" s="110">
        <v>4.8405566928734913</v>
      </c>
      <c r="S9095" s="110">
        <v>0</v>
      </c>
      <c r="T9095" s="110">
        <v>9.4879715631526054</v>
      </c>
      <c r="U9095" s="110">
        <v>9.4879715631526071</v>
      </c>
    </row>
    <row r="9096" spans="1:21">
      <c r="A9096" s="54">
        <v>9094</v>
      </c>
      <c r="B9096" s="107">
        <v>54590</v>
      </c>
      <c r="C9096" s="107">
        <v>54590</v>
      </c>
      <c r="D9096" s="107">
        <v>1129233</v>
      </c>
      <c r="E9096" s="108">
        <v>6150810000</v>
      </c>
      <c r="F9096" s="107">
        <v>0</v>
      </c>
      <c r="G9096" s="110">
        <v>7.4021648355818757</v>
      </c>
      <c r="H9096" s="110">
        <v>19.659566606070687</v>
      </c>
      <c r="I9096" s="110">
        <v>15.698692868156938</v>
      </c>
      <c r="J9096" s="110">
        <v>9.4858478008058089</v>
      </c>
      <c r="K9096" s="110">
        <v>0.58774960355824513</v>
      </c>
      <c r="L9096" s="110">
        <v>1.0119332852102276</v>
      </c>
      <c r="M9096" s="110">
        <v>1.8599146685613024</v>
      </c>
      <c r="N9096" s="110">
        <v>2.9934765757202877</v>
      </c>
      <c r="O9096" s="110">
        <v>5.1347575777468926</v>
      </c>
      <c r="P9096" s="110">
        <v>2.8718852813713642</v>
      </c>
      <c r="Q9096" s="110">
        <v>3.6083575547620974</v>
      </c>
      <c r="R9096" s="110">
        <v>4.6436215281824555</v>
      </c>
      <c r="S9096" s="110">
        <v>0</v>
      </c>
      <c r="T9096" s="110">
        <v>6.2464973488106805</v>
      </c>
      <c r="U9096" s="110">
        <v>6.2464973488106823</v>
      </c>
    </row>
    <row r="9097" spans="1:21">
      <c r="A9097" s="54">
        <v>9095</v>
      </c>
      <c r="B9097" s="107">
        <v>54591</v>
      </c>
      <c r="C9097" s="107">
        <v>54591</v>
      </c>
      <c r="D9097" s="107">
        <v>10007907.999999998</v>
      </c>
      <c r="E9097" s="108">
        <v>3074950000</v>
      </c>
      <c r="F9097" s="107">
        <v>0</v>
      </c>
      <c r="G9097" s="110">
        <v>0.55482017183200794</v>
      </c>
      <c r="H9097" s="110">
        <v>0.70372488201841799</v>
      </c>
      <c r="I9097" s="110">
        <v>0.6737849907714476</v>
      </c>
      <c r="J9097" s="110">
        <v>0.761499675141039</v>
      </c>
      <c r="K9097" s="110">
        <v>0.99615282813202022</v>
      </c>
      <c r="L9097" s="110">
        <v>1.311110514128081</v>
      </c>
      <c r="M9097" s="110">
        <v>1.3139317122568048</v>
      </c>
      <c r="N9097" s="110">
        <v>1.1223664579579247</v>
      </c>
      <c r="O9097" s="110">
        <v>0.79974614237622954</v>
      </c>
      <c r="P9097" s="110">
        <v>0.53927399468590409</v>
      </c>
      <c r="Q9097" s="110">
        <v>0.42024385629851368</v>
      </c>
      <c r="R9097" s="110">
        <v>0.47118307591127306</v>
      </c>
      <c r="S9097" s="110">
        <v>0.95224504987437897</v>
      </c>
      <c r="T9097" s="110">
        <v>0.80565319179247208</v>
      </c>
      <c r="U9097" s="110">
        <v>0.94917139696910569</v>
      </c>
    </row>
    <row r="9098" spans="1:21">
      <c r="A9098" s="54">
        <v>9096</v>
      </c>
      <c r="B9098" s="107">
        <v>54592</v>
      </c>
      <c r="C9098" s="107">
        <v>54592</v>
      </c>
      <c r="D9098" s="107">
        <v>5775724</v>
      </c>
      <c r="E9098" s="108">
        <v>3074950000</v>
      </c>
      <c r="F9098" s="107">
        <v>0</v>
      </c>
      <c r="G9098" s="110">
        <v>0.42368592910603603</v>
      </c>
      <c r="H9098" s="110">
        <v>0.54557788875554802</v>
      </c>
      <c r="I9098" s="110">
        <v>0.53215229945492093</v>
      </c>
      <c r="J9098" s="110">
        <v>0.64908034162540307</v>
      </c>
      <c r="K9098" s="110">
        <v>0.75119818875244859</v>
      </c>
      <c r="L9098" s="110">
        <v>1.177237134871042</v>
      </c>
      <c r="M9098" s="110">
        <v>1.4082487304725035</v>
      </c>
      <c r="N9098" s="110">
        <v>1.3317972981130586</v>
      </c>
      <c r="O9098" s="110">
        <v>0.93369317542146224</v>
      </c>
      <c r="P9098" s="110">
        <v>0.61422104538824263</v>
      </c>
      <c r="Q9098" s="110">
        <v>0.3964813123122175</v>
      </c>
      <c r="R9098" s="110">
        <v>0.40357872830782743</v>
      </c>
      <c r="S9098" s="110">
        <v>0.97804097693938719</v>
      </c>
      <c r="T9098" s="110">
        <v>0.76391267271505914</v>
      </c>
      <c r="U9098" s="110">
        <v>0.97334998608494039</v>
      </c>
    </row>
    <row r="9099" spans="1:21">
      <c r="A9099" s="54">
        <v>9097</v>
      </c>
      <c r="B9099" s="107">
        <v>54593</v>
      </c>
      <c r="C9099" s="107">
        <v>54593</v>
      </c>
      <c r="D9099" s="107">
        <v>61392990</v>
      </c>
      <c r="E9099" s="108">
        <v>3074950000</v>
      </c>
      <c r="F9099" s="107">
        <v>0</v>
      </c>
      <c r="G9099" s="110">
        <v>0.13886310603264293</v>
      </c>
      <c r="H9099" s="110">
        <v>0.17038118229301003</v>
      </c>
      <c r="I9099" s="110">
        <v>0.16635788726153292</v>
      </c>
      <c r="J9099" s="110">
        <v>0.17275883192871538</v>
      </c>
      <c r="K9099" s="110">
        <v>0.18445255110318906</v>
      </c>
      <c r="L9099" s="110">
        <v>0.30946507986371202</v>
      </c>
      <c r="M9099" s="110">
        <v>0.31493852959057145</v>
      </c>
      <c r="N9099" s="110">
        <v>0.32495881732835724</v>
      </c>
      <c r="O9099" s="110">
        <v>0.25116224016809618</v>
      </c>
      <c r="P9099" s="110">
        <v>0.20207423257604695</v>
      </c>
      <c r="Q9099" s="110">
        <v>0.15395784842285329</v>
      </c>
      <c r="R9099" s="110">
        <v>0.14781220773744408</v>
      </c>
      <c r="S9099" s="110">
        <v>0.22066702009907146</v>
      </c>
      <c r="T9099" s="110">
        <v>0.21143187619218098</v>
      </c>
      <c r="U9099" s="110">
        <v>0.22041241646804458</v>
      </c>
    </row>
    <row r="9100" spans="1:21">
      <c r="A9100" s="54">
        <v>9098</v>
      </c>
      <c r="B9100" s="107">
        <v>54600</v>
      </c>
      <c r="C9100" s="107">
        <v>54600</v>
      </c>
      <c r="D9100" s="107">
        <v>461657878</v>
      </c>
      <c r="E9100" s="108">
        <v>73740000000</v>
      </c>
      <c r="F9100" s="107">
        <v>0</v>
      </c>
      <c r="G9100" s="110">
        <v>0.1404090017183485</v>
      </c>
      <c r="H9100" s="110">
        <v>0.18461127811867281</v>
      </c>
      <c r="I9100" s="110">
        <v>0.15842464647646487</v>
      </c>
      <c r="J9100" s="110">
        <v>0.1509091807453406</v>
      </c>
      <c r="K9100" s="110">
        <v>0.17592562181909435</v>
      </c>
      <c r="L9100" s="110">
        <v>0.32082054857991255</v>
      </c>
      <c r="M9100" s="110">
        <v>0.45334853668028458</v>
      </c>
      <c r="N9100" s="110">
        <v>0.54953199978203571</v>
      </c>
      <c r="O9100" s="110">
        <v>0.62865830647090992</v>
      </c>
      <c r="P9100" s="110">
        <v>0.48104311269831557</v>
      </c>
      <c r="Q9100" s="110">
        <v>0.28276117054043542</v>
      </c>
      <c r="R9100" s="110">
        <v>0.18455834817077343</v>
      </c>
      <c r="S9100" s="110">
        <v>0.35676560500397853</v>
      </c>
      <c r="T9100" s="110">
        <v>0.30925014598338235</v>
      </c>
      <c r="U9100" s="110">
        <v>0.35121129969199111</v>
      </c>
    </row>
    <row r="9101" spans="1:21">
      <c r="A9101" s="54">
        <v>9099</v>
      </c>
      <c r="B9101" s="107">
        <v>54601</v>
      </c>
      <c r="C9101" s="107">
        <v>54601</v>
      </c>
      <c r="D9101" s="107">
        <v>23305130</v>
      </c>
      <c r="E9101" s="108">
        <v>6148760000</v>
      </c>
      <c r="F9101" s="107">
        <v>0</v>
      </c>
      <c r="G9101" s="110">
        <v>0.25631958693817819</v>
      </c>
      <c r="H9101" s="110">
        <v>0.32452311531465439</v>
      </c>
      <c r="I9101" s="110">
        <v>0.28081146146130237</v>
      </c>
      <c r="J9101" s="110">
        <v>0.24846528586619987</v>
      </c>
      <c r="K9101" s="110">
        <v>0.27187459962919514</v>
      </c>
      <c r="L9101" s="110">
        <v>0.39523094123154479</v>
      </c>
      <c r="M9101" s="110">
        <v>0.55541104990961931</v>
      </c>
      <c r="N9101" s="110">
        <v>0.78142313445145639</v>
      </c>
      <c r="O9101" s="110">
        <v>1.103085854421705</v>
      </c>
      <c r="P9101" s="110">
        <v>0.91169956124942109</v>
      </c>
      <c r="Q9101" s="110">
        <v>0.59126553746942712</v>
      </c>
      <c r="R9101" s="110">
        <v>0.3343279294240491</v>
      </c>
      <c r="S9101" s="110">
        <v>0.42022877708719236</v>
      </c>
      <c r="T9101" s="110">
        <v>0.50453650478056267</v>
      </c>
      <c r="U9101" s="110">
        <v>0.42553903818308975</v>
      </c>
    </row>
    <row r="9102" spans="1:21">
      <c r="A9102" s="54">
        <v>9100</v>
      </c>
      <c r="B9102" s="107">
        <v>54602</v>
      </c>
      <c r="C9102" s="107">
        <v>54602</v>
      </c>
      <c r="D9102" s="107">
        <v>3613719</v>
      </c>
      <c r="E9102" s="108">
        <v>3074950000</v>
      </c>
      <c r="F9102" s="107">
        <v>0</v>
      </c>
      <c r="G9102" s="110">
        <v>0.21175969114814655</v>
      </c>
      <c r="H9102" s="110">
        <v>0.34277372352087743</v>
      </c>
      <c r="I9102" s="110">
        <v>0.37815815868515817</v>
      </c>
      <c r="J9102" s="110">
        <v>0.39704888651974102</v>
      </c>
      <c r="K9102" s="110">
        <v>0.38526708421902089</v>
      </c>
      <c r="L9102" s="110">
        <v>0.51740915267672472</v>
      </c>
      <c r="M9102" s="110">
        <v>0.60374099344420684</v>
      </c>
      <c r="N9102" s="110">
        <v>0.88568135446096508</v>
      </c>
      <c r="O9102" s="110">
        <v>1.2758505106350035</v>
      </c>
      <c r="P9102" s="110">
        <v>0.7745262721079661</v>
      </c>
      <c r="Q9102" s="110">
        <v>0.51368220003136278</v>
      </c>
      <c r="R9102" s="110">
        <v>0.2556247985514416</v>
      </c>
      <c r="S9102" s="110">
        <v>0.48321742178738858</v>
      </c>
      <c r="T9102" s="110">
        <v>0.54512690216671789</v>
      </c>
      <c r="U9102" s="110">
        <v>0.49257554296140521</v>
      </c>
    </row>
    <row r="9103" spans="1:21">
      <c r="A9103" s="54">
        <v>9101</v>
      </c>
      <c r="B9103" s="107">
        <v>54603</v>
      </c>
      <c r="C9103" s="107">
        <v>54603</v>
      </c>
      <c r="D9103" s="107">
        <v>3307007.9999999995</v>
      </c>
      <c r="E9103" s="108">
        <v>3074950000</v>
      </c>
      <c r="F9103" s="107">
        <v>0</v>
      </c>
      <c r="G9103" s="110">
        <v>0.2558902529709996</v>
      </c>
      <c r="H9103" s="110">
        <v>0.38834646651071275</v>
      </c>
      <c r="I9103" s="110">
        <v>0.41764718533846013</v>
      </c>
      <c r="J9103" s="110">
        <v>0.42188905164515239</v>
      </c>
      <c r="K9103" s="110">
        <v>0.42834763395286074</v>
      </c>
      <c r="L9103" s="110">
        <v>0.58861514137476578</v>
      </c>
      <c r="M9103" s="110">
        <v>0.68314659213101192</v>
      </c>
      <c r="N9103" s="110">
        <v>0.99313970646698568</v>
      </c>
      <c r="O9103" s="110">
        <v>1.3017933868656368</v>
      </c>
      <c r="P9103" s="110">
        <v>0.8334844929805485</v>
      </c>
      <c r="Q9103" s="110">
        <v>0.57824558966394901</v>
      </c>
      <c r="R9103" s="110">
        <v>0.30571438688281333</v>
      </c>
      <c r="S9103" s="110">
        <v>0.57969893615495471</v>
      </c>
      <c r="T9103" s="110">
        <v>0.599688323898658</v>
      </c>
      <c r="U9103" s="110">
        <v>0.58706801488467597</v>
      </c>
    </row>
    <row r="9104" spans="1:21">
      <c r="A9104" s="54">
        <v>9102</v>
      </c>
      <c r="B9104" s="107">
        <v>54604</v>
      </c>
      <c r="C9104" s="107">
        <v>54604</v>
      </c>
      <c r="D9104" s="107">
        <v>2716372</v>
      </c>
      <c r="E9104" s="108">
        <v>6150810000</v>
      </c>
      <c r="F9104" s="107">
        <v>0</v>
      </c>
      <c r="G9104" s="110">
        <v>0.13129729781713845</v>
      </c>
      <c r="H9104" s="110">
        <v>0.19524127190933335</v>
      </c>
      <c r="I9104" s="110">
        <v>0.17074781260584976</v>
      </c>
      <c r="J9104" s="110">
        <v>0.15486253300434993</v>
      </c>
      <c r="K9104" s="110">
        <v>0.16144792555894114</v>
      </c>
      <c r="L9104" s="110">
        <v>0.24576070510067546</v>
      </c>
      <c r="M9104" s="110">
        <v>0.32225772538962577</v>
      </c>
      <c r="N9104" s="110">
        <v>0.394130784554168</v>
      </c>
      <c r="O9104" s="110">
        <v>0.37132338306491613</v>
      </c>
      <c r="P9104" s="110">
        <v>0.28647894048594014</v>
      </c>
      <c r="Q9104" s="110">
        <v>0.17089384720244238</v>
      </c>
      <c r="R9104" s="110">
        <v>0.12106786527302167</v>
      </c>
      <c r="S9104" s="110">
        <v>0.24262181589006152</v>
      </c>
      <c r="T9104" s="110">
        <v>0.22712584099720015</v>
      </c>
      <c r="U9104" s="110">
        <v>0.23893317222944588</v>
      </c>
    </row>
    <row r="9105" spans="1:21">
      <c r="A9105" s="54">
        <v>9103</v>
      </c>
      <c r="B9105" s="107">
        <v>54616</v>
      </c>
      <c r="C9105" s="107">
        <v>54616</v>
      </c>
      <c r="D9105" s="107">
        <v>7099065.0000000019</v>
      </c>
      <c r="E9105" s="108">
        <v>3074950000</v>
      </c>
      <c r="F9105" s="107">
        <v>0</v>
      </c>
      <c r="G9105" s="110">
        <v>0.32272975057419823</v>
      </c>
      <c r="H9105" s="110">
        <v>0.29021708070151092</v>
      </c>
      <c r="I9105" s="110">
        <v>0.21296466786644133</v>
      </c>
      <c r="J9105" s="110">
        <v>0.20361508054015584</v>
      </c>
      <c r="K9105" s="110">
        <v>0.22644615474725335</v>
      </c>
      <c r="L9105" s="110">
        <v>0.24958530230477396</v>
      </c>
      <c r="M9105" s="110">
        <v>0.27627181942366535</v>
      </c>
      <c r="N9105" s="110">
        <v>0.39148077539814885</v>
      </c>
      <c r="O9105" s="110">
        <v>0.52547084875876304</v>
      </c>
      <c r="P9105" s="110">
        <v>0.67627843120321474</v>
      </c>
      <c r="Q9105" s="110">
        <v>0.62676560433459561</v>
      </c>
      <c r="R9105" s="110">
        <v>0.46131198628393671</v>
      </c>
      <c r="S9105" s="110">
        <v>0.33848303947778763</v>
      </c>
      <c r="T9105" s="110">
        <v>0.37192812517805485</v>
      </c>
      <c r="U9105" s="110">
        <v>0.34001686822798521</v>
      </c>
    </row>
    <row r="9106" spans="1:21">
      <c r="A9106" s="54">
        <v>9104</v>
      </c>
      <c r="B9106" s="107">
        <v>54617</v>
      </c>
      <c r="C9106" s="107">
        <v>54617</v>
      </c>
      <c r="D9106" s="107">
        <v>83663.000000000029</v>
      </c>
      <c r="E9106" s="108">
        <v>3074950000</v>
      </c>
      <c r="F9106" s="107">
        <v>0</v>
      </c>
      <c r="G9106" s="110">
        <v>13.284348292391282</v>
      </c>
      <c r="H9106" s="110">
        <v>12.54326982385788</v>
      </c>
      <c r="I9106" s="110">
        <v>9.4007133004842576</v>
      </c>
      <c r="J9106" s="110">
        <v>7.646874562994566</v>
      </c>
      <c r="K9106" s="110">
        <v>6.8295110636422374</v>
      </c>
      <c r="L9106" s="110">
        <v>7.6240153562515891</v>
      </c>
      <c r="M9106" s="110">
        <v>7.8385581730199876</v>
      </c>
      <c r="N9106" s="110">
        <v>9.4986370667169719</v>
      </c>
      <c r="O9106" s="110">
        <v>13.041286836875962</v>
      </c>
      <c r="P9106" s="110">
        <v>16.626280369730488</v>
      </c>
      <c r="Q9106" s="110">
        <v>16.627285978506116</v>
      </c>
      <c r="R9106" s="110">
        <v>14.921600381266778</v>
      </c>
      <c r="S9106" s="110">
        <v>9.6662744942269523</v>
      </c>
      <c r="T9106" s="110">
        <v>11.323531767144843</v>
      </c>
      <c r="U9106" s="110">
        <v>9.8315782956983266</v>
      </c>
    </row>
    <row r="9107" spans="1:21">
      <c r="A9107" s="54">
        <v>9105</v>
      </c>
      <c r="B9107" s="107">
        <v>54618</v>
      </c>
      <c r="C9107" s="107">
        <v>54618</v>
      </c>
      <c r="D9107" s="107">
        <v>3304833</v>
      </c>
      <c r="E9107" s="108">
        <v>9223710000</v>
      </c>
      <c r="F9107" s="107">
        <v>0</v>
      </c>
      <c r="G9107" s="110">
        <v>0.16533861068322039</v>
      </c>
      <c r="H9107" s="110">
        <v>0.1798803387273997</v>
      </c>
      <c r="I9107" s="110">
        <v>0.15973236625015813</v>
      </c>
      <c r="J9107" s="110">
        <v>0.13090977298101891</v>
      </c>
      <c r="K9107" s="110">
        <v>0.12885060136072679</v>
      </c>
      <c r="L9107" s="110">
        <v>0.14450844237908375</v>
      </c>
      <c r="M9107" s="110">
        <v>0.22268817746408967</v>
      </c>
      <c r="N9107" s="110">
        <v>0.29810594415802028</v>
      </c>
      <c r="O9107" s="110">
        <v>0.33792227079768022</v>
      </c>
      <c r="P9107" s="110">
        <v>0.3439767380641488</v>
      </c>
      <c r="Q9107" s="110">
        <v>0.23549692814432874</v>
      </c>
      <c r="R9107" s="110">
        <v>0.1896652985526158</v>
      </c>
      <c r="S9107" s="110">
        <v>0</v>
      </c>
      <c r="T9107" s="110">
        <v>0.21142295746354098</v>
      </c>
      <c r="U9107" s="110">
        <v>0.21142295746354092</v>
      </c>
    </row>
    <row r="9108" spans="1:21">
      <c r="A9108" s="54">
        <v>9106</v>
      </c>
      <c r="B9108" s="107">
        <v>54623</v>
      </c>
      <c r="C9108" s="107">
        <v>54623</v>
      </c>
      <c r="D9108" s="107">
        <v>9500981.9999999981</v>
      </c>
      <c r="E9108" s="108">
        <v>9225760000</v>
      </c>
      <c r="F9108" s="107">
        <v>0</v>
      </c>
      <c r="G9108" s="110">
        <v>0.21688847192120339</v>
      </c>
      <c r="H9108" s="110">
        <v>0.19216529142462968</v>
      </c>
      <c r="I9108" s="110">
        <v>0.11778120433457621</v>
      </c>
      <c r="J9108" s="110">
        <v>0.1</v>
      </c>
      <c r="K9108" s="110">
        <v>0.13764320627758189</v>
      </c>
      <c r="L9108" s="110">
        <v>0.17440579293955674</v>
      </c>
      <c r="M9108" s="110">
        <v>0.25285263063239555</v>
      </c>
      <c r="N9108" s="110">
        <v>0.42857101309562251</v>
      </c>
      <c r="O9108" s="110">
        <v>0.56021067538000047</v>
      </c>
      <c r="P9108" s="110">
        <v>0.58990471384617249</v>
      </c>
      <c r="Q9108" s="110">
        <v>0.48999792821278543</v>
      </c>
      <c r="R9108" s="110">
        <v>0.28130705026440112</v>
      </c>
      <c r="S9108" s="110">
        <v>0.41738721844306209</v>
      </c>
      <c r="T9108" s="110">
        <v>0.29514399819407716</v>
      </c>
      <c r="U9108" s="110">
        <v>0.39425670130710794</v>
      </c>
    </row>
    <row r="9109" spans="1:21">
      <c r="A9109" s="54">
        <v>9107</v>
      </c>
      <c r="B9109" s="107">
        <v>54624</v>
      </c>
      <c r="C9109" s="107">
        <v>54624</v>
      </c>
      <c r="D9109" s="107">
        <v>793.00000000000011</v>
      </c>
      <c r="E9109" s="108">
        <v>3074950000</v>
      </c>
      <c r="F9109" s="107">
        <v>0</v>
      </c>
      <c r="G9109" s="110">
        <v>23.985047509334294</v>
      </c>
      <c r="H9109" s="110">
        <v>25.061462850767768</v>
      </c>
      <c r="I9109" s="110">
        <v>14.915983645496542</v>
      </c>
      <c r="J9109" s="110">
        <v>11.389878693653083</v>
      </c>
      <c r="K9109" s="110">
        <v>10.530031181449708</v>
      </c>
      <c r="L9109" s="110">
        <v>7.3514649090109918</v>
      </c>
      <c r="M9109" s="110">
        <v>7.015348693944838</v>
      </c>
      <c r="N9109" s="110">
        <v>9.7231653019419841</v>
      </c>
      <c r="O9109" s="110">
        <v>14.395892706730335</v>
      </c>
      <c r="P9109" s="110">
        <v>21.423124614110389</v>
      </c>
      <c r="Q9109" s="110">
        <v>21.912265625811575</v>
      </c>
      <c r="R9109" s="110">
        <v>22.755045072958175</v>
      </c>
      <c r="S9109" s="110">
        <v>0</v>
      </c>
      <c r="T9109" s="110">
        <v>15.871559233767476</v>
      </c>
      <c r="U9109" s="110">
        <v>15.871559233767469</v>
      </c>
    </row>
    <row r="9110" spans="1:21">
      <c r="A9110" s="54">
        <v>9108</v>
      </c>
      <c r="B9110" s="107">
        <v>54625</v>
      </c>
      <c r="C9110" s="107">
        <v>54625</v>
      </c>
      <c r="D9110" s="107">
        <v>102471</v>
      </c>
      <c r="E9110" s="108">
        <v>3074950000</v>
      </c>
      <c r="F9110" s="107">
        <v>0</v>
      </c>
      <c r="G9110" s="110">
        <v>3.0250400092997221</v>
      </c>
      <c r="H9110" s="110">
        <v>3.02699869257517</v>
      </c>
      <c r="I9110" s="110">
        <v>2.6101596778266867</v>
      </c>
      <c r="J9110" s="110">
        <v>2.1233389131334182</v>
      </c>
      <c r="K9110" s="110">
        <v>1.4199378852140667</v>
      </c>
      <c r="L9110" s="110">
        <v>0.91738347937068032</v>
      </c>
      <c r="M9110" s="110">
        <v>0.96446506312718516</v>
      </c>
      <c r="N9110" s="110">
        <v>1.8421256701997848</v>
      </c>
      <c r="O9110" s="110">
        <v>3.7536832283382435</v>
      </c>
      <c r="P9110" s="110">
        <v>5.6253463632851544</v>
      </c>
      <c r="Q9110" s="110">
        <v>7.2156422826583402</v>
      </c>
      <c r="R9110" s="110">
        <v>5.5213750517468148</v>
      </c>
      <c r="S9110" s="110">
        <v>0</v>
      </c>
      <c r="T9110" s="110">
        <v>3.1704580263979394</v>
      </c>
      <c r="U9110" s="110">
        <v>3.1704580263979389</v>
      </c>
    </row>
    <row r="9111" spans="1:21">
      <c r="A9111" s="54">
        <v>9109</v>
      </c>
      <c r="B9111" s="107">
        <v>54626</v>
      </c>
      <c r="C9111" s="107">
        <v>54626</v>
      </c>
      <c r="D9111" s="107">
        <v>3535.0000000000005</v>
      </c>
      <c r="E9111" s="108">
        <v>3074950000</v>
      </c>
      <c r="F9111" s="107">
        <v>0</v>
      </c>
      <c r="G9111" s="110">
        <v>9.7637237448768985</v>
      </c>
      <c r="H9111" s="110">
        <v>9.5123052332337501</v>
      </c>
      <c r="I9111" s="110">
        <v>8.402069342455686</v>
      </c>
      <c r="J9111" s="110">
        <v>7.4716850056347539</v>
      </c>
      <c r="K9111" s="110">
        <v>5.1228251434022454</v>
      </c>
      <c r="L9111" s="110">
        <v>3.3562679682444712</v>
      </c>
      <c r="M9111" s="110">
        <v>3.4832513314201941</v>
      </c>
      <c r="N9111" s="110">
        <v>6.1662150906254523</v>
      </c>
      <c r="O9111" s="110">
        <v>12.467080638862042</v>
      </c>
      <c r="P9111" s="110">
        <v>18.907946567294843</v>
      </c>
      <c r="Q9111" s="110">
        <v>24.470533195686329</v>
      </c>
      <c r="R9111" s="110">
        <v>16.985255616184716</v>
      </c>
      <c r="S9111" s="110">
        <v>0</v>
      </c>
      <c r="T9111" s="110">
        <v>10.509096573160114</v>
      </c>
      <c r="U9111" s="110">
        <v>10.509096573160113</v>
      </c>
    </row>
    <row r="9112" spans="1:21">
      <c r="A9112" s="54">
        <v>9110</v>
      </c>
      <c r="B9112" s="107">
        <v>54627</v>
      </c>
      <c r="C9112" s="107">
        <v>54627</v>
      </c>
      <c r="D9112" s="107">
        <v>288</v>
      </c>
      <c r="E9112" s="108">
        <v>3074950000</v>
      </c>
      <c r="F9112" s="107">
        <v>0</v>
      </c>
      <c r="G9112" s="110">
        <v>18.662161085260447</v>
      </c>
      <c r="H9112" s="110">
        <v>22.065442366077281</v>
      </c>
      <c r="I9112" s="110">
        <v>18.459925996615951</v>
      </c>
      <c r="J9112" s="110">
        <v>15.057323875011116</v>
      </c>
      <c r="K9112" s="110">
        <v>9.3067343860797624</v>
      </c>
      <c r="L9112" s="110">
        <v>6.5258732451390893</v>
      </c>
      <c r="M9112" s="110">
        <v>5.2539295573244473</v>
      </c>
      <c r="N9112" s="110">
        <v>5.5850437588959796</v>
      </c>
      <c r="O9112" s="110">
        <v>7.4398862016569556</v>
      </c>
      <c r="P9112" s="110">
        <v>9.6899122778656857</v>
      </c>
      <c r="Q9112" s="110">
        <v>13.9761429076241</v>
      </c>
      <c r="R9112" s="110">
        <v>17.550184094352691</v>
      </c>
      <c r="S9112" s="110">
        <v>0</v>
      </c>
      <c r="T9112" s="110">
        <v>12.464379979325294</v>
      </c>
      <c r="U9112" s="110">
        <v>12.464379979325294</v>
      </c>
    </row>
    <row r="9113" spans="1:21">
      <c r="A9113" s="54">
        <v>9111</v>
      </c>
      <c r="B9113" s="107">
        <v>54628</v>
      </c>
      <c r="C9113" s="107">
        <v>54628</v>
      </c>
      <c r="D9113" s="107">
        <v>7752.9999999999991</v>
      </c>
      <c r="E9113" s="108">
        <v>3074950000</v>
      </c>
      <c r="F9113" s="107">
        <v>0</v>
      </c>
      <c r="G9113" s="110">
        <v>3.7939690470171024</v>
      </c>
      <c r="H9113" s="110">
        <v>4.3797716532035471</v>
      </c>
      <c r="I9113" s="110">
        <v>4.2850716803874249</v>
      </c>
      <c r="J9113" s="110">
        <v>3.6285189148868713</v>
      </c>
      <c r="K9113" s="110">
        <v>2.0331354973124967</v>
      </c>
      <c r="L9113" s="110">
        <v>1.2880382681924565</v>
      </c>
      <c r="M9113" s="110">
        <v>1.1433369877764907</v>
      </c>
      <c r="N9113" s="110">
        <v>1.2279423886777541</v>
      </c>
      <c r="O9113" s="110">
        <v>1.5590516614946823</v>
      </c>
      <c r="P9113" s="110">
        <v>1.952885408950997</v>
      </c>
      <c r="Q9113" s="110">
        <v>2.865145522957619</v>
      </c>
      <c r="R9113" s="110">
        <v>3.1363641733241949</v>
      </c>
      <c r="S9113" s="110">
        <v>0</v>
      </c>
      <c r="T9113" s="110">
        <v>2.607769267015136</v>
      </c>
      <c r="U9113" s="110">
        <v>2.6077692670151364</v>
      </c>
    </row>
    <row r="9114" spans="1:21">
      <c r="A9114" s="54">
        <v>9112</v>
      </c>
      <c r="B9114" s="107">
        <v>54629</v>
      </c>
      <c r="C9114" s="107">
        <v>54629</v>
      </c>
      <c r="D9114" s="107">
        <v>101336.00000000001</v>
      </c>
      <c r="E9114" s="108">
        <v>3074950000</v>
      </c>
      <c r="F9114" s="107">
        <v>0</v>
      </c>
      <c r="G9114" s="110">
        <v>0.45807420473664784</v>
      </c>
      <c r="H9114" s="110">
        <v>0.44297554375878423</v>
      </c>
      <c r="I9114" s="110">
        <v>0.43381395979401599</v>
      </c>
      <c r="J9114" s="110">
        <v>0.41008610757576136</v>
      </c>
      <c r="K9114" s="110">
        <v>0.24086671075526114</v>
      </c>
      <c r="L9114" s="110">
        <v>0.18918521866016519</v>
      </c>
      <c r="M9114" s="110">
        <v>0.17446735298940749</v>
      </c>
      <c r="N9114" s="110">
        <v>0.17778989891371336</v>
      </c>
      <c r="O9114" s="110">
        <v>0.19881824005902779</v>
      </c>
      <c r="P9114" s="110">
        <v>0.2350734285569171</v>
      </c>
      <c r="Q9114" s="110">
        <v>0.38356217735638104</v>
      </c>
      <c r="R9114" s="110">
        <v>0.42130954937939646</v>
      </c>
      <c r="S9114" s="110">
        <v>0</v>
      </c>
      <c r="T9114" s="110">
        <v>0.31383519937795662</v>
      </c>
      <c r="U9114" s="110">
        <v>0.31383519937795651</v>
      </c>
    </row>
    <row r="9115" spans="1:21">
      <c r="A9115" s="54">
        <v>9113</v>
      </c>
      <c r="B9115" s="107">
        <v>54630</v>
      </c>
      <c r="C9115" s="107">
        <v>54630</v>
      </c>
      <c r="D9115" s="107">
        <v>355941.99999999994</v>
      </c>
      <c r="E9115" s="108">
        <v>12304400000</v>
      </c>
      <c r="F9115" s="107">
        <v>0</v>
      </c>
      <c r="G9115" s="110">
        <v>0.19360153511824976</v>
      </c>
      <c r="H9115" s="110">
        <v>0.18105941530628436</v>
      </c>
      <c r="I9115" s="110">
        <v>0.17662126281581941</v>
      </c>
      <c r="J9115" s="110">
        <v>0.17186123850295118</v>
      </c>
      <c r="K9115" s="110">
        <v>0.12413764658334898</v>
      </c>
      <c r="L9115" s="110">
        <v>0.11025896639806938</v>
      </c>
      <c r="M9115" s="110">
        <v>0.10640190434265022</v>
      </c>
      <c r="N9115" s="110">
        <v>0.10455894193777587</v>
      </c>
      <c r="O9115" s="110">
        <v>0.11697365721301253</v>
      </c>
      <c r="P9115" s="110">
        <v>0.15375912283726959</v>
      </c>
      <c r="Q9115" s="110">
        <v>0.20889308779817276</v>
      </c>
      <c r="R9115" s="110">
        <v>0.20987410554641392</v>
      </c>
      <c r="S9115" s="110">
        <v>0</v>
      </c>
      <c r="T9115" s="110">
        <v>0.15483340703333484</v>
      </c>
      <c r="U9115" s="110">
        <v>0.15483340703333487</v>
      </c>
    </row>
    <row r="9116" spans="1:21">
      <c r="A9116" s="54">
        <v>9114</v>
      </c>
      <c r="B9116" s="107">
        <v>54631</v>
      </c>
      <c r="C9116" s="107">
        <v>54631</v>
      </c>
      <c r="D9116" s="107">
        <v>227251.99999999997</v>
      </c>
      <c r="E9116" s="108">
        <v>9227360000</v>
      </c>
      <c r="F9116" s="107">
        <v>0</v>
      </c>
      <c r="G9116" s="110">
        <v>0.21540951199842831</v>
      </c>
      <c r="H9116" s="110">
        <v>0.20357409330158949</v>
      </c>
      <c r="I9116" s="110">
        <v>0.17188668593072037</v>
      </c>
      <c r="J9116" s="110">
        <v>0.17130988986030171</v>
      </c>
      <c r="K9116" s="110">
        <v>0.17269812124793049</v>
      </c>
      <c r="L9116" s="110">
        <v>0.1783783071797454</v>
      </c>
      <c r="M9116" s="110">
        <v>0.19466704881193092</v>
      </c>
      <c r="N9116" s="110">
        <v>0.18936617446889106</v>
      </c>
      <c r="O9116" s="110">
        <v>0.22751178840417202</v>
      </c>
      <c r="P9116" s="110">
        <v>0.282597729465426</v>
      </c>
      <c r="Q9116" s="110">
        <v>0.33002744614664092</v>
      </c>
      <c r="R9116" s="110">
        <v>0.25457398912399426</v>
      </c>
      <c r="S9116" s="110">
        <v>0</v>
      </c>
      <c r="T9116" s="110">
        <v>0.21600006549498088</v>
      </c>
      <c r="U9116" s="110">
        <v>0.21600006549498099</v>
      </c>
    </row>
    <row r="9117" spans="1:21">
      <c r="A9117" s="54">
        <v>9115</v>
      </c>
      <c r="B9117" s="107">
        <v>54632</v>
      </c>
      <c r="C9117" s="107">
        <v>54632</v>
      </c>
      <c r="D9117" s="107">
        <v>390645</v>
      </c>
      <c r="E9117" s="108">
        <v>12298400000</v>
      </c>
      <c r="F9117" s="107">
        <v>0</v>
      </c>
      <c r="G9117" s="110">
        <v>0.24029753432781453</v>
      </c>
      <c r="H9117" s="110">
        <v>0.22660584691236263</v>
      </c>
      <c r="I9117" s="110">
        <v>0.18193043121588889</v>
      </c>
      <c r="J9117" s="110">
        <v>0.2102024072523071</v>
      </c>
      <c r="K9117" s="110">
        <v>0.21618059717648413</v>
      </c>
      <c r="L9117" s="110">
        <v>0.22940014034478975</v>
      </c>
      <c r="M9117" s="110">
        <v>0.29845476149370626</v>
      </c>
      <c r="N9117" s="110">
        <v>0.32273458160380186</v>
      </c>
      <c r="O9117" s="110">
        <v>0.38151421965879817</v>
      </c>
      <c r="P9117" s="110">
        <v>0.3888726251472937</v>
      </c>
      <c r="Q9117" s="110">
        <v>0.43263408099409528</v>
      </c>
      <c r="R9117" s="110">
        <v>0.31056253689086649</v>
      </c>
      <c r="S9117" s="110">
        <v>0</v>
      </c>
      <c r="T9117" s="110">
        <v>0.28661581358485072</v>
      </c>
      <c r="U9117" s="110">
        <v>0.28661581358485078</v>
      </c>
    </row>
    <row r="9118" spans="1:21">
      <c r="A9118" s="54">
        <v>9116</v>
      </c>
      <c r="B9118" s="107">
        <v>54633</v>
      </c>
      <c r="C9118" s="107">
        <v>54633</v>
      </c>
      <c r="D9118" s="107">
        <v>29523</v>
      </c>
      <c r="E9118" s="108">
        <v>3074950000</v>
      </c>
      <c r="F9118" s="107">
        <v>0</v>
      </c>
      <c r="G9118" s="110">
        <v>0.86143134707105096</v>
      </c>
      <c r="H9118" s="110">
        <v>0.81283764764238209</v>
      </c>
      <c r="I9118" s="110">
        <v>0.64653884697929509</v>
      </c>
      <c r="J9118" s="110">
        <v>0.72612050475287215</v>
      </c>
      <c r="K9118" s="110">
        <v>0.76853656017362981</v>
      </c>
      <c r="L9118" s="110">
        <v>0.83773823176441808</v>
      </c>
      <c r="M9118" s="110">
        <v>1.0530546471684215</v>
      </c>
      <c r="N9118" s="110">
        <v>1.2903956891672619</v>
      </c>
      <c r="O9118" s="110">
        <v>1.5896426806330832</v>
      </c>
      <c r="P9118" s="110">
        <v>1.5972825578713086</v>
      </c>
      <c r="Q9118" s="110">
        <v>1.8011131032368859</v>
      </c>
      <c r="R9118" s="110">
        <v>1.2032317639700558</v>
      </c>
      <c r="S9118" s="110">
        <v>0</v>
      </c>
      <c r="T9118" s="110">
        <v>1.0989936317025555</v>
      </c>
      <c r="U9118" s="110">
        <v>1.0989936317025553</v>
      </c>
    </row>
    <row r="9119" spans="1:21">
      <c r="A9119" s="54">
        <v>9117</v>
      </c>
      <c r="B9119" s="107">
        <v>54634</v>
      </c>
      <c r="C9119" s="107">
        <v>54634</v>
      </c>
      <c r="D9119" s="107">
        <v>55417.000000000007</v>
      </c>
      <c r="E9119" s="108">
        <v>3074950000</v>
      </c>
      <c r="F9119" s="107">
        <v>0</v>
      </c>
      <c r="G9119" s="110">
        <v>0.75378037461995229</v>
      </c>
      <c r="H9119" s="110">
        <v>0.72688543309256415</v>
      </c>
      <c r="I9119" s="110">
        <v>0.5236001192844254</v>
      </c>
      <c r="J9119" s="110">
        <v>0.62477634158351281</v>
      </c>
      <c r="K9119" s="110">
        <v>0.79286477680940204</v>
      </c>
      <c r="L9119" s="110">
        <v>0.7306629041253776</v>
      </c>
      <c r="M9119" s="110">
        <v>0.7338210534547468</v>
      </c>
      <c r="N9119" s="110">
        <v>0.93633099275317566</v>
      </c>
      <c r="O9119" s="110">
        <v>1.0294533251895706</v>
      </c>
      <c r="P9119" s="110">
        <v>0.98461281573749471</v>
      </c>
      <c r="Q9119" s="110">
        <v>1.073864043960185</v>
      </c>
      <c r="R9119" s="110">
        <v>0.88433503413734549</v>
      </c>
      <c r="S9119" s="110">
        <v>0</v>
      </c>
      <c r="T9119" s="110">
        <v>0.81624893456231273</v>
      </c>
      <c r="U9119" s="110">
        <v>0.8162489345623124</v>
      </c>
    </row>
    <row r="9120" spans="1:21">
      <c r="A9120" s="54">
        <v>9118</v>
      </c>
      <c r="B9120" s="107">
        <v>54635</v>
      </c>
      <c r="C9120" s="107">
        <v>54635</v>
      </c>
      <c r="D9120" s="107">
        <v>100692.99999999999</v>
      </c>
      <c r="E9120" s="108">
        <v>6148760000</v>
      </c>
      <c r="F9120" s="107">
        <v>0</v>
      </c>
      <c r="G9120" s="110">
        <v>0.16573332517168993</v>
      </c>
      <c r="H9120" s="110">
        <v>0.15954013508592421</v>
      </c>
      <c r="I9120" s="110">
        <v>0.11496853167068265</v>
      </c>
      <c r="J9120" s="110">
        <v>0.14552541845778055</v>
      </c>
      <c r="K9120" s="110">
        <v>0.17569276153160746</v>
      </c>
      <c r="L9120" s="110">
        <v>0.16541957915036265</v>
      </c>
      <c r="M9120" s="110">
        <v>0.16858967118177989</v>
      </c>
      <c r="N9120" s="110">
        <v>0.20600771301591839</v>
      </c>
      <c r="O9120" s="110">
        <v>0.22591818623812945</v>
      </c>
      <c r="P9120" s="110">
        <v>0.22663806548513954</v>
      </c>
      <c r="Q9120" s="110">
        <v>0.23318370395981708</v>
      </c>
      <c r="R9120" s="110">
        <v>0.18632124241959036</v>
      </c>
      <c r="S9120" s="110">
        <v>0</v>
      </c>
      <c r="T9120" s="110">
        <v>0.18112819444736852</v>
      </c>
      <c r="U9120" s="110">
        <v>0.18112819444736852</v>
      </c>
    </row>
    <row r="9121" spans="1:21">
      <c r="A9121" s="54">
        <v>9119</v>
      </c>
      <c r="B9121" s="107">
        <v>54640</v>
      </c>
      <c r="C9121" s="107">
        <v>54640</v>
      </c>
      <c r="D9121" s="107">
        <v>198750</v>
      </c>
      <c r="E9121" s="108">
        <v>3074950000</v>
      </c>
      <c r="F9121" s="107">
        <v>0</v>
      </c>
      <c r="G9121" s="110">
        <v>0.3839900105746345</v>
      </c>
      <c r="H9121" s="110">
        <v>0.40236102216015818</v>
      </c>
      <c r="I9121" s="110">
        <v>0.3425433472761148</v>
      </c>
      <c r="J9121" s="110">
        <v>0.39217832033520084</v>
      </c>
      <c r="K9121" s="110">
        <v>0.38183079734551151</v>
      </c>
      <c r="L9121" s="110">
        <v>0.40391785051264711</v>
      </c>
      <c r="M9121" s="110">
        <v>0.37151241448091687</v>
      </c>
      <c r="N9121" s="110">
        <v>0.36578501611942388</v>
      </c>
      <c r="O9121" s="110">
        <v>0.42345291627363602</v>
      </c>
      <c r="P9121" s="110">
        <v>0.46951918517243552</v>
      </c>
      <c r="Q9121" s="110">
        <v>0.45190464284327586</v>
      </c>
      <c r="R9121" s="110">
        <v>0.46298372161081053</v>
      </c>
      <c r="S9121" s="110">
        <v>0</v>
      </c>
      <c r="T9121" s="110">
        <v>0.40433160372539717</v>
      </c>
      <c r="U9121" s="110">
        <v>0.40433160372539717</v>
      </c>
    </row>
    <row r="9122" spans="1:21">
      <c r="A9122" s="54">
        <v>9120</v>
      </c>
      <c r="B9122" s="107">
        <v>54641</v>
      </c>
      <c r="C9122" s="107">
        <v>54641</v>
      </c>
      <c r="D9122" s="107">
        <v>208234.99999999997</v>
      </c>
      <c r="E9122" s="108">
        <v>6148760000</v>
      </c>
      <c r="F9122" s="107">
        <v>0</v>
      </c>
      <c r="G9122" s="110">
        <v>0.70455960508090287</v>
      </c>
      <c r="H9122" s="110">
        <v>0.71722222009698122</v>
      </c>
      <c r="I9122" s="110">
        <v>0.53680230733986223</v>
      </c>
      <c r="J9122" s="110">
        <v>0.55576588988896225</v>
      </c>
      <c r="K9122" s="110">
        <v>0.64899117801048622</v>
      </c>
      <c r="L9122" s="110">
        <v>0.76027267004481147</v>
      </c>
      <c r="M9122" s="110">
        <v>0.80509960338633679</v>
      </c>
      <c r="N9122" s="110">
        <v>0.94807924343380368</v>
      </c>
      <c r="O9122" s="110">
        <v>1.1344983532863175</v>
      </c>
      <c r="P9122" s="110">
        <v>1.2122948869874415</v>
      </c>
      <c r="Q9122" s="110">
        <v>1.1651259534135727</v>
      </c>
      <c r="R9122" s="110">
        <v>0.86132613560305016</v>
      </c>
      <c r="S9122" s="110">
        <v>0</v>
      </c>
      <c r="T9122" s="110">
        <v>0.83750317054771062</v>
      </c>
      <c r="U9122" s="110">
        <v>0.83750317054771095</v>
      </c>
    </row>
    <row r="9123" spans="1:21">
      <c r="A9123" s="54">
        <v>9121</v>
      </c>
      <c r="B9123" s="107">
        <v>54642</v>
      </c>
      <c r="C9123" s="107">
        <v>54642</v>
      </c>
      <c r="D9123" s="107">
        <v>328635</v>
      </c>
      <c r="E9123" s="108">
        <v>6148760000</v>
      </c>
      <c r="F9123" s="107">
        <v>0</v>
      </c>
      <c r="G9123" s="110">
        <v>0.88832375657300089</v>
      </c>
      <c r="H9123" s="110">
        <v>0.84392546374926436</v>
      </c>
      <c r="I9123" s="110">
        <v>0.64577118400174449</v>
      </c>
      <c r="J9123" s="110">
        <v>0.65431752699236434</v>
      </c>
      <c r="K9123" s="110">
        <v>0.73360038619476986</v>
      </c>
      <c r="L9123" s="110">
        <v>0.86441367986986728</v>
      </c>
      <c r="M9123" s="110">
        <v>0.87824061348320659</v>
      </c>
      <c r="N9123" s="110">
        <v>1.0087476882290376</v>
      </c>
      <c r="O9123" s="110">
        <v>1.1833006853715089</v>
      </c>
      <c r="P9123" s="110">
        <v>1.2176320031343015</v>
      </c>
      <c r="Q9123" s="110">
        <v>1.2657260198725446</v>
      </c>
      <c r="R9123" s="110">
        <v>1.0719065252635522</v>
      </c>
      <c r="S9123" s="110">
        <v>0</v>
      </c>
      <c r="T9123" s="110">
        <v>0.93799212772793028</v>
      </c>
      <c r="U9123" s="110">
        <v>0.93799212772793006</v>
      </c>
    </row>
    <row r="9124" spans="1:21">
      <c r="A9124" s="54">
        <v>9122</v>
      </c>
      <c r="B9124" s="107">
        <v>54643</v>
      </c>
      <c r="C9124" s="107">
        <v>54643</v>
      </c>
      <c r="D9124" s="107">
        <v>39809</v>
      </c>
      <c r="E9124" s="108">
        <v>3074950000</v>
      </c>
      <c r="F9124" s="107">
        <v>0</v>
      </c>
      <c r="G9124" s="110">
        <v>0.4863377445512162</v>
      </c>
      <c r="H9124" s="110">
        <v>0.46015300225204153</v>
      </c>
      <c r="I9124" s="110">
        <v>0.42227497251454299</v>
      </c>
      <c r="J9124" s="110">
        <v>0.45960368881206282</v>
      </c>
      <c r="K9124" s="110">
        <v>0.40712099152251413</v>
      </c>
      <c r="L9124" s="110">
        <v>0.4056145546288325</v>
      </c>
      <c r="M9124" s="110">
        <v>0.32872023736826367</v>
      </c>
      <c r="N9124" s="110">
        <v>0.33449545184340135</v>
      </c>
      <c r="O9124" s="110">
        <v>0.41106931181730727</v>
      </c>
      <c r="P9124" s="110">
        <v>0.4479607260300234</v>
      </c>
      <c r="Q9124" s="110">
        <v>0.46281909907811747</v>
      </c>
      <c r="R9124" s="110">
        <v>0.47767060304308173</v>
      </c>
      <c r="S9124" s="110">
        <v>0</v>
      </c>
      <c r="T9124" s="110">
        <v>0.42532003195511719</v>
      </c>
      <c r="U9124" s="110">
        <v>0.42532003195511708</v>
      </c>
    </row>
    <row r="9125" spans="1:21">
      <c r="A9125" s="54">
        <v>9123</v>
      </c>
      <c r="B9125" s="107">
        <v>54644</v>
      </c>
      <c r="C9125" s="107">
        <v>54644</v>
      </c>
      <c r="D9125" s="107">
        <v>60370.000000000007</v>
      </c>
      <c r="E9125" s="108">
        <v>3074950000</v>
      </c>
      <c r="F9125" s="107">
        <v>0</v>
      </c>
      <c r="G9125" s="110">
        <v>0.93702128223574188</v>
      </c>
      <c r="H9125" s="110">
        <v>0.97432823726850015</v>
      </c>
      <c r="I9125" s="110">
        <v>0.89135398325580917</v>
      </c>
      <c r="J9125" s="110">
        <v>0.92537463901116923</v>
      </c>
      <c r="K9125" s="110">
        <v>0.91099310799795141</v>
      </c>
      <c r="L9125" s="110">
        <v>0.8781935104504911</v>
      </c>
      <c r="M9125" s="110">
        <v>0.66053173352151573</v>
      </c>
      <c r="N9125" s="110">
        <v>0.62258837112286392</v>
      </c>
      <c r="O9125" s="110">
        <v>0.87926321189806222</v>
      </c>
      <c r="P9125" s="110">
        <v>0.98126747809193171</v>
      </c>
      <c r="Q9125" s="110">
        <v>0.96238716009711667</v>
      </c>
      <c r="R9125" s="110">
        <v>0.96468992506484297</v>
      </c>
      <c r="S9125" s="110">
        <v>0</v>
      </c>
      <c r="T9125" s="110">
        <v>0.88233272000133312</v>
      </c>
      <c r="U9125" s="110">
        <v>0.88233272000133278</v>
      </c>
    </row>
    <row r="9126" spans="1:21">
      <c r="A9126" s="54">
        <v>9124</v>
      </c>
      <c r="B9126" s="107">
        <v>54645</v>
      </c>
      <c r="C9126" s="107">
        <v>54645</v>
      </c>
      <c r="D9126" s="107">
        <v>2571</v>
      </c>
      <c r="E9126" s="108">
        <v>3074950000</v>
      </c>
      <c r="F9126" s="107">
        <v>0</v>
      </c>
      <c r="G9126" s="110">
        <v>4.4313482940118618</v>
      </c>
      <c r="H9126" s="110">
        <v>4.8051630046001206</v>
      </c>
      <c r="I9126" s="110">
        <v>4.5270168115851774</v>
      </c>
      <c r="J9126" s="110">
        <v>4.6597722934170616</v>
      </c>
      <c r="K9126" s="110">
        <v>4.7281591220181944</v>
      </c>
      <c r="L9126" s="110">
        <v>5.1766506398978001</v>
      </c>
      <c r="M9126" s="110">
        <v>3.6905453877180854</v>
      </c>
      <c r="N9126" s="110">
        <v>4.0262869097368332</v>
      </c>
      <c r="O9126" s="110">
        <v>6.1565702502418214</v>
      </c>
      <c r="P9126" s="110">
        <v>6.4639160892411303</v>
      </c>
      <c r="Q9126" s="110">
        <v>6.117401869297491</v>
      </c>
      <c r="R9126" s="110">
        <v>4.9463254781212402</v>
      </c>
      <c r="S9126" s="110">
        <v>0</v>
      </c>
      <c r="T9126" s="110">
        <v>4.9774296791572343</v>
      </c>
      <c r="U9126" s="110">
        <v>4.9774296791572343</v>
      </c>
    </row>
    <row r="9127" spans="1:21">
      <c r="A9127" s="54">
        <v>9125</v>
      </c>
      <c r="B9127" s="107">
        <v>54646</v>
      </c>
      <c r="C9127" s="107">
        <v>54646</v>
      </c>
      <c r="D9127" s="107">
        <v>13555.999999999998</v>
      </c>
      <c r="E9127" s="108">
        <v>3074950000</v>
      </c>
      <c r="F9127" s="107">
        <v>0</v>
      </c>
      <c r="G9127" s="110">
        <v>0.92012232183436315</v>
      </c>
      <c r="H9127" s="110">
        <v>0.90656418838610475</v>
      </c>
      <c r="I9127" s="110">
        <v>0.76348887003083665</v>
      </c>
      <c r="J9127" s="110">
        <v>0.80698486470677866</v>
      </c>
      <c r="K9127" s="110">
        <v>0.84242064486024226</v>
      </c>
      <c r="L9127" s="110">
        <v>0.94757726784170315</v>
      </c>
      <c r="M9127" s="110">
        <v>0.93561469190203572</v>
      </c>
      <c r="N9127" s="110">
        <v>1.219077437469577</v>
      </c>
      <c r="O9127" s="110">
        <v>1.4519977713716721</v>
      </c>
      <c r="P9127" s="110">
        <v>1.3362939424879652</v>
      </c>
      <c r="Q9127" s="110">
        <v>1.4000430690775032</v>
      </c>
      <c r="R9127" s="110">
        <v>1.1592413857531212</v>
      </c>
      <c r="S9127" s="110">
        <v>0</v>
      </c>
      <c r="T9127" s="110">
        <v>1.057452204643492</v>
      </c>
      <c r="U9127" s="110">
        <v>1.0574522046434922</v>
      </c>
    </row>
    <row r="9128" spans="1:21">
      <c r="A9128" s="54">
        <v>9126</v>
      </c>
      <c r="B9128" s="107">
        <v>54647</v>
      </c>
      <c r="C9128" s="107">
        <v>54647</v>
      </c>
      <c r="D9128" s="107">
        <v>25134065.000000004</v>
      </c>
      <c r="E9128" s="108">
        <v>3073810000</v>
      </c>
      <c r="F9128" s="107">
        <v>0</v>
      </c>
      <c r="G9128" s="110">
        <v>1.8309232615570756</v>
      </c>
      <c r="H9128" s="110">
        <v>1.3631623236281836</v>
      </c>
      <c r="I9128" s="110">
        <v>0.73671680892842284</v>
      </c>
      <c r="J9128" s="110">
        <v>0.97216379763086114</v>
      </c>
      <c r="K9128" s="110">
        <v>1.6940938667422483</v>
      </c>
      <c r="L9128" s="110">
        <v>2.5811215682294555</v>
      </c>
      <c r="M9128" s="110">
        <v>3.6157081363078545</v>
      </c>
      <c r="N9128" s="110">
        <v>12.507444338191563</v>
      </c>
      <c r="O9128" s="110">
        <v>18.136461957088404</v>
      </c>
      <c r="P9128" s="110">
        <v>18.125084167942415</v>
      </c>
      <c r="Q9128" s="110">
        <v>16.148618794224948</v>
      </c>
      <c r="R9128" s="110">
        <v>4.8450789185477392</v>
      </c>
      <c r="S9128" s="110">
        <v>5.9831979664900699</v>
      </c>
      <c r="T9128" s="110">
        <v>6.8797148282515979</v>
      </c>
      <c r="U9128" s="110">
        <v>6.0503428894058233</v>
      </c>
    </row>
    <row r="9129" spans="1:21">
      <c r="A9129" s="54">
        <v>9127</v>
      </c>
      <c r="B9129" s="107">
        <v>54648</v>
      </c>
      <c r="C9129" s="107">
        <v>54648</v>
      </c>
      <c r="D9129" s="107">
        <v>99051161.999999985</v>
      </c>
      <c r="E9129" s="108">
        <v>3073810000</v>
      </c>
      <c r="F9129" s="107">
        <v>0</v>
      </c>
      <c r="G9129" s="110">
        <v>0.96138425770256464</v>
      </c>
      <c r="H9129" s="110">
        <v>0.46220648875655179</v>
      </c>
      <c r="I9129" s="110">
        <v>0.31846273485155696</v>
      </c>
      <c r="J9129" s="110">
        <v>0.55368950360795566</v>
      </c>
      <c r="K9129" s="110">
        <v>1.075946665352459</v>
      </c>
      <c r="L9129" s="110">
        <v>1.5113640738162422</v>
      </c>
      <c r="M9129" s="110">
        <v>2.2003542123561419</v>
      </c>
      <c r="N9129" s="110">
        <v>75.86047729776439</v>
      </c>
      <c r="O9129" s="110">
        <v>100</v>
      </c>
      <c r="P9129" s="110">
        <v>9.7176054703243366</v>
      </c>
      <c r="Q9129" s="110">
        <v>3.6697101681623123</v>
      </c>
      <c r="R9129" s="110">
        <v>1.9320490567797395</v>
      </c>
      <c r="S9129" s="110">
        <v>28.439113747687539</v>
      </c>
      <c r="T9129" s="110">
        <v>16.521937494122856</v>
      </c>
      <c r="U9129" s="110">
        <v>28.262212951414114</v>
      </c>
    </row>
    <row r="9130" spans="1:21">
      <c r="A9130" s="54">
        <v>9128</v>
      </c>
      <c r="B9130" s="107">
        <v>54687</v>
      </c>
      <c r="C9130" s="107">
        <v>53561</v>
      </c>
      <c r="D9130" s="107">
        <v>3026100.9999999995</v>
      </c>
      <c r="E9130" s="108">
        <v>116884000000</v>
      </c>
      <c r="F9130" s="107">
        <v>0</v>
      </c>
      <c r="G9130" s="110">
        <v>0.1</v>
      </c>
      <c r="H9130" s="110">
        <v>0.1</v>
      </c>
      <c r="I9130" s="110">
        <v>0.1</v>
      </c>
      <c r="J9130" s="110">
        <v>0.1</v>
      </c>
      <c r="K9130" s="110">
        <v>0.1</v>
      </c>
      <c r="L9130" s="110">
        <v>0.1</v>
      </c>
      <c r="M9130" s="110">
        <v>0.1</v>
      </c>
      <c r="N9130" s="110">
        <v>0.1</v>
      </c>
      <c r="O9130" s="110">
        <v>0.1</v>
      </c>
      <c r="P9130" s="110">
        <v>0.1</v>
      </c>
      <c r="Q9130" s="110">
        <v>0.1</v>
      </c>
      <c r="R9130" s="110">
        <v>0.1</v>
      </c>
      <c r="S9130" s="110">
        <v>0.1</v>
      </c>
      <c r="T9130" s="110">
        <v>9.9999999999999992E-2</v>
      </c>
      <c r="U9130" s="110">
        <v>0.1</v>
      </c>
    </row>
    <row r="9131" spans="1:21">
      <c r="A9131" s="54">
        <v>9129</v>
      </c>
      <c r="B9131" s="107">
        <v>54697</v>
      </c>
      <c r="C9131" s="107">
        <v>53561</v>
      </c>
      <c r="D9131" s="107">
        <v>175342246.00000003</v>
      </c>
      <c r="E9131" s="108">
        <v>500027000000</v>
      </c>
      <c r="F9131" s="107">
        <v>0</v>
      </c>
      <c r="G9131" s="110">
        <v>0.14511654441372013</v>
      </c>
      <c r="H9131" s="110">
        <v>0.11776991489974434</v>
      </c>
      <c r="I9131" s="110">
        <v>0.1</v>
      </c>
      <c r="J9131" s="110">
        <v>0.1173449847107103</v>
      </c>
      <c r="K9131" s="110">
        <v>0.22536863657811268</v>
      </c>
      <c r="L9131" s="110">
        <v>0.51390163493981456</v>
      </c>
      <c r="M9131" s="110">
        <v>0.7513629386273567</v>
      </c>
      <c r="N9131" s="110">
        <v>1.0365365240254445</v>
      </c>
      <c r="O9131" s="110">
        <v>1.2013115849155278</v>
      </c>
      <c r="P9131" s="110">
        <v>0.88645490469178512</v>
      </c>
      <c r="Q9131" s="110">
        <v>0.55108795653356257</v>
      </c>
      <c r="R9131" s="110">
        <v>0.26405041754508507</v>
      </c>
      <c r="S9131" s="110">
        <v>0.4891066070059511</v>
      </c>
      <c r="T9131" s="110">
        <v>0.49252550349007196</v>
      </c>
      <c r="U9131" s="110">
        <v>0.49123996724374258</v>
      </c>
    </row>
    <row r="9132" spans="1:21">
      <c r="A9132" s="54">
        <v>9130</v>
      </c>
      <c r="B9132" s="107">
        <v>54718</v>
      </c>
      <c r="C9132" s="107">
        <v>54718</v>
      </c>
      <c r="D9132" s="107">
        <v>80868939</v>
      </c>
      <c r="E9132" s="108">
        <v>95056500000</v>
      </c>
      <c r="F9132" s="107">
        <v>0</v>
      </c>
      <c r="G9132" s="110">
        <v>1.3724968128722295</v>
      </c>
      <c r="H9132" s="110">
        <v>1.0437761738048077</v>
      </c>
      <c r="I9132" s="110">
        <v>0.50711772463098759</v>
      </c>
      <c r="J9132" s="110">
        <v>0.28814501606024301</v>
      </c>
      <c r="K9132" s="110">
        <v>0.30244613043227342</v>
      </c>
      <c r="L9132" s="110">
        <v>0.81333800640914944</v>
      </c>
      <c r="M9132" s="110">
        <v>1.270493248138217</v>
      </c>
      <c r="N9132" s="110">
        <v>1.7981236862264447</v>
      </c>
      <c r="O9132" s="110">
        <v>2.0050707917586577</v>
      </c>
      <c r="P9132" s="110">
        <v>2.0737249873604204</v>
      </c>
      <c r="Q9132" s="110">
        <v>1.8913968600483209</v>
      </c>
      <c r="R9132" s="110">
        <v>1.6239224813883391</v>
      </c>
      <c r="S9132" s="110">
        <v>1.4551683753022679</v>
      </c>
      <c r="T9132" s="110">
        <v>1.2491709932608408</v>
      </c>
      <c r="U9132" s="110">
        <v>1.2756079060012835</v>
      </c>
    </row>
    <row r="9133" spans="1:21">
      <c r="A9133" s="54">
        <v>9131</v>
      </c>
      <c r="B9133" s="107">
        <v>54719</v>
      </c>
      <c r="C9133" s="107">
        <v>54719</v>
      </c>
      <c r="D9133" s="107">
        <v>76103644</v>
      </c>
      <c r="E9133" s="108">
        <v>61281800000</v>
      </c>
      <c r="F9133" s="107">
        <v>0</v>
      </c>
      <c r="G9133" s="110">
        <v>2.8150175128808566</v>
      </c>
      <c r="H9133" s="110">
        <v>2.3581172615345745</v>
      </c>
      <c r="I9133" s="110">
        <v>1.1995524634759165</v>
      </c>
      <c r="J9133" s="110">
        <v>0.66401331798768137</v>
      </c>
      <c r="K9133" s="110">
        <v>0.51128767418710686</v>
      </c>
      <c r="L9133" s="110">
        <v>1.3625118359739365</v>
      </c>
      <c r="M9133" s="110">
        <v>1.8632412522605484</v>
      </c>
      <c r="N9133" s="110">
        <v>2.3878001111250402</v>
      </c>
      <c r="O9133" s="110">
        <v>3.0077659132198304</v>
      </c>
      <c r="P9133" s="110">
        <v>3.4800107676325864</v>
      </c>
      <c r="Q9133" s="110">
        <v>3.5745477757310642</v>
      </c>
      <c r="R9133" s="110">
        <v>3.1563185554679314</v>
      </c>
      <c r="S9133" s="110">
        <v>2.6226492517626805</v>
      </c>
      <c r="T9133" s="110">
        <v>2.1983487034564226</v>
      </c>
      <c r="U9133" s="110">
        <v>2.2744328536128013</v>
      </c>
    </row>
    <row r="9134" spans="1:21">
      <c r="A9134" s="54">
        <v>9132</v>
      </c>
      <c r="B9134" s="107">
        <v>54720</v>
      </c>
      <c r="C9134" s="107">
        <v>54720</v>
      </c>
      <c r="D9134" s="107">
        <v>12598657.000000002</v>
      </c>
      <c r="E9134" s="108">
        <v>15357000000</v>
      </c>
      <c r="F9134" s="107">
        <v>0</v>
      </c>
      <c r="G9134" s="110">
        <v>1.8788653324138294</v>
      </c>
      <c r="H9134" s="110">
        <v>1.0632170774796246</v>
      </c>
      <c r="I9134" s="110">
        <v>0.63593375427823529</v>
      </c>
      <c r="J9134" s="110">
        <v>0.44183058474065412</v>
      </c>
      <c r="K9134" s="110">
        <v>0.35980884263954088</v>
      </c>
      <c r="L9134" s="110">
        <v>0.46026123398994312</v>
      </c>
      <c r="M9134" s="110">
        <v>0.77783347467695696</v>
      </c>
      <c r="N9134" s="110">
        <v>0.98836304104406958</v>
      </c>
      <c r="O9134" s="110">
        <v>1.399253313023104</v>
      </c>
      <c r="P9134" s="110">
        <v>1.93997324853369</v>
      </c>
      <c r="Q9134" s="110">
        <v>2.8905018401317659</v>
      </c>
      <c r="R9134" s="110">
        <v>3.0959208934623059</v>
      </c>
      <c r="S9134" s="110">
        <v>2.0164551167610876</v>
      </c>
      <c r="T9134" s="110">
        <v>1.3276468863678099</v>
      </c>
      <c r="U9134" s="110">
        <v>1.5734877550591533</v>
      </c>
    </row>
    <row r="9135" spans="1:21">
      <c r="A9135" s="54">
        <v>9133</v>
      </c>
      <c r="B9135" s="107">
        <v>54722</v>
      </c>
      <c r="C9135" s="107">
        <v>54722</v>
      </c>
      <c r="D9135" s="107">
        <v>2372172</v>
      </c>
      <c r="E9135" s="108">
        <v>6146250000</v>
      </c>
      <c r="F9135" s="107">
        <v>0</v>
      </c>
      <c r="G9135" s="110">
        <v>1.357550139906037</v>
      </c>
      <c r="H9135" s="110">
        <v>0.63748287301425943</v>
      </c>
      <c r="I9135" s="110">
        <v>0.35078783894645782</v>
      </c>
      <c r="J9135" s="110">
        <v>0.25428448326153497</v>
      </c>
      <c r="K9135" s="110">
        <v>0.20734705691449393</v>
      </c>
      <c r="L9135" s="110">
        <v>0.24617542296290407</v>
      </c>
      <c r="M9135" s="110">
        <v>0.43752396835071289</v>
      </c>
      <c r="N9135" s="110">
        <v>0.60910554767960623</v>
      </c>
      <c r="O9135" s="110">
        <v>0.92981058962960017</v>
      </c>
      <c r="P9135" s="110">
        <v>1.3910240757770669</v>
      </c>
      <c r="Q9135" s="110">
        <v>2.2266594834944353</v>
      </c>
      <c r="R9135" s="110">
        <v>2.4883857322225862</v>
      </c>
      <c r="S9135" s="110">
        <v>1.2007246130511187</v>
      </c>
      <c r="T9135" s="110">
        <v>0.92801143434664135</v>
      </c>
      <c r="U9135" s="110">
        <v>0.98052066480452293</v>
      </c>
    </row>
    <row r="9136" spans="1:21">
      <c r="A9136" s="54">
        <v>9134</v>
      </c>
      <c r="B9136" s="107">
        <v>54723</v>
      </c>
      <c r="C9136" s="107">
        <v>54723</v>
      </c>
      <c r="D9136" s="107">
        <v>1361290</v>
      </c>
      <c r="E9136" s="108">
        <v>3073810000</v>
      </c>
      <c r="F9136" s="107">
        <v>0</v>
      </c>
      <c r="G9136" s="110">
        <v>2.866328999981909</v>
      </c>
      <c r="H9136" s="110">
        <v>1.0094743401351269</v>
      </c>
      <c r="I9136" s="110">
        <v>0.54496334550190106</v>
      </c>
      <c r="J9136" s="110">
        <v>0.41413635568137036</v>
      </c>
      <c r="K9136" s="110">
        <v>0.34924975568124728</v>
      </c>
      <c r="L9136" s="110">
        <v>0.450259983192494</v>
      </c>
      <c r="M9136" s="110">
        <v>0.97053770824214514</v>
      </c>
      <c r="N9136" s="110">
        <v>1.4836657974902945</v>
      </c>
      <c r="O9136" s="110">
        <v>2.5835996710492402</v>
      </c>
      <c r="P9136" s="110">
        <v>4.3592529115517475</v>
      </c>
      <c r="Q9136" s="110">
        <v>7.6162839633355706</v>
      </c>
      <c r="R9136" s="110">
        <v>8.4365535097877355</v>
      </c>
      <c r="S9136" s="110">
        <v>2.6640920653174223</v>
      </c>
      <c r="T9136" s="110">
        <v>2.5903588618025655</v>
      </c>
      <c r="U9136" s="110">
        <v>2.5919478231982356</v>
      </c>
    </row>
    <row r="9137" spans="1:21">
      <c r="A9137" s="54">
        <v>9135</v>
      </c>
      <c r="B9137" s="107">
        <v>54724</v>
      </c>
      <c r="C9137" s="107">
        <v>54724</v>
      </c>
      <c r="D9137" s="107">
        <v>322788068</v>
      </c>
      <c r="E9137" s="108">
        <v>338745000000</v>
      </c>
      <c r="F9137" s="107">
        <v>0</v>
      </c>
      <c r="G9137" s="110">
        <v>10.637208941409957</v>
      </c>
      <c r="H9137" s="110">
        <v>8.5589440161338466</v>
      </c>
      <c r="I9137" s="110">
        <v>3.3883216230807607</v>
      </c>
      <c r="J9137" s="110">
        <v>1.974272325771895</v>
      </c>
      <c r="K9137" s="110">
        <v>1.9897951842797468</v>
      </c>
      <c r="L9137" s="110">
        <v>4.7161635012903353</v>
      </c>
      <c r="M9137" s="110">
        <v>6.6061706658618453</v>
      </c>
      <c r="N9137" s="110">
        <v>9.0684930615529442</v>
      </c>
      <c r="O9137" s="110">
        <v>11.316177303924494</v>
      </c>
      <c r="P9137" s="110">
        <v>11.127454351353007</v>
      </c>
      <c r="Q9137" s="110">
        <v>11.234311456002461</v>
      </c>
      <c r="R9137" s="110">
        <v>10.972309091543689</v>
      </c>
      <c r="S9137" s="110">
        <v>7.3678698271712459</v>
      </c>
      <c r="T9137" s="110">
        <v>7.6324684601837482</v>
      </c>
      <c r="U9137" s="110">
        <v>7.4937115007519495</v>
      </c>
    </row>
    <row r="9138" spans="1:21">
      <c r="A9138" s="54">
        <v>9136</v>
      </c>
      <c r="B9138" s="107">
        <v>54725</v>
      </c>
      <c r="C9138" s="107">
        <v>54725</v>
      </c>
      <c r="D9138" s="107">
        <v>5024932.0000000009</v>
      </c>
      <c r="E9138" s="108">
        <v>6146250000</v>
      </c>
      <c r="F9138" s="107">
        <v>0</v>
      </c>
      <c r="G9138" s="110">
        <v>7.4018763963938747</v>
      </c>
      <c r="H9138" s="110">
        <v>3.8067469793917978</v>
      </c>
      <c r="I9138" s="110">
        <v>1.6540823614176876</v>
      </c>
      <c r="J9138" s="110">
        <v>0.63661407795663794</v>
      </c>
      <c r="K9138" s="110">
        <v>0.56295291977389428</v>
      </c>
      <c r="L9138" s="110">
        <v>1.3652534600980184</v>
      </c>
      <c r="M9138" s="110">
        <v>2.2848688319959822</v>
      </c>
      <c r="N9138" s="110">
        <v>2.7196083934430537</v>
      </c>
      <c r="O9138" s="110">
        <v>3.5581889859478468</v>
      </c>
      <c r="P9138" s="110">
        <v>4.6522559849608154</v>
      </c>
      <c r="Q9138" s="110">
        <v>6.7863504555066054</v>
      </c>
      <c r="R9138" s="110">
        <v>8.8795803255780896</v>
      </c>
      <c r="S9138" s="110">
        <v>3.2331678721053403</v>
      </c>
      <c r="T9138" s="110">
        <v>3.6923649310386923</v>
      </c>
      <c r="U9138" s="110">
        <v>3.5340133657516604</v>
      </c>
    </row>
    <row r="9139" spans="1:21">
      <c r="A9139" s="54">
        <v>9137</v>
      </c>
      <c r="B9139" s="107">
        <v>54726</v>
      </c>
      <c r="C9139" s="107">
        <v>54726</v>
      </c>
      <c r="D9139" s="107">
        <v>36049692</v>
      </c>
      <c r="E9139" s="108">
        <v>9217100000</v>
      </c>
      <c r="F9139" s="107">
        <v>0</v>
      </c>
      <c r="G9139" s="110">
        <v>2.9915667581267211</v>
      </c>
      <c r="H9139" s="110">
        <v>0.81252251794287267</v>
      </c>
      <c r="I9139" s="110">
        <v>0.25763990839249146</v>
      </c>
      <c r="J9139" s="110">
        <v>0.20032188161093611</v>
      </c>
      <c r="K9139" s="110">
        <v>0.31866055773925328</v>
      </c>
      <c r="L9139" s="110">
        <v>0.98104315240874829</v>
      </c>
      <c r="M9139" s="110">
        <v>2.035302657523399</v>
      </c>
      <c r="N9139" s="110">
        <v>2.9369406874970432</v>
      </c>
      <c r="O9139" s="110">
        <v>4.3197317377614066</v>
      </c>
      <c r="P9139" s="110">
        <v>5.8030299543972905</v>
      </c>
      <c r="Q9139" s="110">
        <v>7.4123723296667592</v>
      </c>
      <c r="R9139" s="110">
        <v>7.3799574337081282</v>
      </c>
      <c r="S9139" s="110">
        <v>3.3175225855226951</v>
      </c>
      <c r="T9139" s="110">
        <v>2.9540907980645876</v>
      </c>
      <c r="U9139" s="110">
        <v>3.226283944388769</v>
      </c>
    </row>
    <row r="9140" spans="1:21">
      <c r="A9140" s="54">
        <v>9138</v>
      </c>
      <c r="B9140" s="107">
        <v>54727</v>
      </c>
      <c r="C9140" s="107">
        <v>54727</v>
      </c>
      <c r="D9140" s="107">
        <v>39172388</v>
      </c>
      <c r="E9140" s="108">
        <v>18422100000</v>
      </c>
      <c r="F9140" s="107">
        <v>0</v>
      </c>
      <c r="G9140" s="110">
        <v>9.2822854158141919</v>
      </c>
      <c r="H9140" s="110">
        <v>6.6289460963427791</v>
      </c>
      <c r="I9140" s="110">
        <v>3.1149335868260319</v>
      </c>
      <c r="J9140" s="110">
        <v>1.2235671619610189</v>
      </c>
      <c r="K9140" s="110">
        <v>0.90925502081821152</v>
      </c>
      <c r="L9140" s="110">
        <v>1.377759616331506</v>
      </c>
      <c r="M9140" s="110">
        <v>2.4184782569121879</v>
      </c>
      <c r="N9140" s="110">
        <v>3.0722535002325002</v>
      </c>
      <c r="O9140" s="110">
        <v>4.0340262394865345</v>
      </c>
      <c r="P9140" s="110">
        <v>5.2130225764931248</v>
      </c>
      <c r="Q9140" s="110">
        <v>7.3206817840816125</v>
      </c>
      <c r="R9140" s="110">
        <v>8.6199178094870454</v>
      </c>
      <c r="S9140" s="110">
        <v>3.2518545865675685</v>
      </c>
      <c r="T9140" s="110">
        <v>4.4345939220655621</v>
      </c>
      <c r="U9140" s="110">
        <v>3.8391883306711638</v>
      </c>
    </row>
    <row r="9141" spans="1:21">
      <c r="A9141" s="54">
        <v>9139</v>
      </c>
      <c r="B9141" s="107">
        <v>54728</v>
      </c>
      <c r="C9141" s="107">
        <v>54728</v>
      </c>
      <c r="D9141" s="107">
        <v>2646162</v>
      </c>
      <c r="E9141" s="108">
        <v>3073810000</v>
      </c>
      <c r="F9141" s="107">
        <v>0</v>
      </c>
      <c r="G9141" s="110">
        <v>100</v>
      </c>
      <c r="H9141" s="110">
        <v>93.138489347333447</v>
      </c>
      <c r="I9141" s="110">
        <v>30.949729097092447</v>
      </c>
      <c r="J9141" s="110">
        <v>12.341580745171258</v>
      </c>
      <c r="K9141" s="110">
        <v>10.712454200144816</v>
      </c>
      <c r="L9141" s="110">
        <v>18.116750988979298</v>
      </c>
      <c r="M9141" s="110">
        <v>37.86153872676298</v>
      </c>
      <c r="N9141" s="110">
        <v>49.851170795673895</v>
      </c>
      <c r="O9141" s="110">
        <v>69.559773203265905</v>
      </c>
      <c r="P9141" s="110">
        <v>96.043540065059815</v>
      </c>
      <c r="Q9141" s="110">
        <v>100</v>
      </c>
      <c r="R9141" s="110">
        <v>100</v>
      </c>
      <c r="S9141" s="110">
        <v>55.834617456626603</v>
      </c>
      <c r="T9141" s="110">
        <v>59.881252264123653</v>
      </c>
      <c r="U9141" s="110">
        <v>56.557888500470099</v>
      </c>
    </row>
    <row r="9142" spans="1:21">
      <c r="A9142" s="54">
        <v>9140</v>
      </c>
      <c r="B9142" s="107">
        <v>54729</v>
      </c>
      <c r="C9142" s="107">
        <v>54729</v>
      </c>
      <c r="D9142" s="107">
        <v>20608</v>
      </c>
      <c r="E9142" s="108">
        <v>6148760000</v>
      </c>
      <c r="F9142" s="107">
        <v>0</v>
      </c>
      <c r="G9142" s="110">
        <v>0.193097264400132</v>
      </c>
      <c r="H9142" s="110">
        <v>0.17666852143138226</v>
      </c>
      <c r="I9142" s="110">
        <v>0.12220346401331995</v>
      </c>
      <c r="J9142" s="110">
        <v>0.12261364063636065</v>
      </c>
      <c r="K9142" s="110">
        <v>0.18896087714968662</v>
      </c>
      <c r="L9142" s="110">
        <v>0.59340144899444458</v>
      </c>
      <c r="M9142" s="110">
        <v>0.94160706633990865</v>
      </c>
      <c r="N9142" s="110">
        <v>1.4072406970191846</v>
      </c>
      <c r="O9142" s="110">
        <v>1.6802003518737192</v>
      </c>
      <c r="P9142" s="110">
        <v>0.49654624818727933</v>
      </c>
      <c r="Q9142" s="110">
        <v>0.12263625960158181</v>
      </c>
      <c r="R9142" s="110">
        <v>0.10441830234665525</v>
      </c>
      <c r="S9142" s="110">
        <v>0</v>
      </c>
      <c r="T9142" s="110">
        <v>0.51246617849947129</v>
      </c>
      <c r="U9142" s="110">
        <v>0.51246617849947107</v>
      </c>
    </row>
    <row r="9143" spans="1:21">
      <c r="A9143" s="54">
        <v>9141</v>
      </c>
      <c r="B9143" s="107">
        <v>54730</v>
      </c>
      <c r="C9143" s="107">
        <v>54730</v>
      </c>
      <c r="D9143" s="107">
        <v>446765.00000000006</v>
      </c>
      <c r="E9143" s="108">
        <v>24590000000</v>
      </c>
      <c r="F9143" s="107">
        <v>0</v>
      </c>
      <c r="G9143" s="110">
        <v>0.17330552458452608</v>
      </c>
      <c r="H9143" s="110">
        <v>0.16307173284983972</v>
      </c>
      <c r="I9143" s="110">
        <v>0.13397399052133141</v>
      </c>
      <c r="J9143" s="110">
        <v>0.13725820945069486</v>
      </c>
      <c r="K9143" s="110">
        <v>0.19712364873700147</v>
      </c>
      <c r="L9143" s="110">
        <v>0.55419436021155388</v>
      </c>
      <c r="M9143" s="110">
        <v>0.94584285478755492</v>
      </c>
      <c r="N9143" s="110">
        <v>1.1580640779933138</v>
      </c>
      <c r="O9143" s="110">
        <v>1.3025461219802008</v>
      </c>
      <c r="P9143" s="110">
        <v>0.51170147980670755</v>
      </c>
      <c r="Q9143" s="110">
        <v>0.14264802095777238</v>
      </c>
      <c r="R9143" s="110">
        <v>0.10035713729760244</v>
      </c>
      <c r="S9143" s="110">
        <v>0</v>
      </c>
      <c r="T9143" s="110">
        <v>0.46000726326484159</v>
      </c>
      <c r="U9143" s="110">
        <v>0.46000726326484154</v>
      </c>
    </row>
    <row r="9144" spans="1:21">
      <c r="A9144" s="54">
        <v>9142</v>
      </c>
      <c r="B9144" s="107">
        <v>54742</v>
      </c>
      <c r="C9144" s="107">
        <v>56139</v>
      </c>
      <c r="D9144" s="107">
        <v>1638099.9999999998</v>
      </c>
      <c r="E9144" s="108">
        <v>132275000000</v>
      </c>
      <c r="F9144" s="107">
        <v>0</v>
      </c>
      <c r="G9144" s="110">
        <v>0.1</v>
      </c>
      <c r="H9144" s="110">
        <v>0.1</v>
      </c>
      <c r="I9144" s="110">
        <v>0.1</v>
      </c>
      <c r="J9144" s="110">
        <v>0.1</v>
      </c>
      <c r="K9144" s="110">
        <v>0.1</v>
      </c>
      <c r="L9144" s="110">
        <v>0.1</v>
      </c>
      <c r="M9144" s="110">
        <v>0.1</v>
      </c>
      <c r="N9144" s="110">
        <v>0.1</v>
      </c>
      <c r="O9144" s="110">
        <v>0.1</v>
      </c>
      <c r="P9144" s="110">
        <v>0.1</v>
      </c>
      <c r="Q9144" s="110">
        <v>0.1</v>
      </c>
      <c r="R9144" s="110">
        <v>0.1</v>
      </c>
      <c r="S9144" s="110">
        <v>0</v>
      </c>
      <c r="T9144" s="110">
        <v>9.9999999999999992E-2</v>
      </c>
      <c r="U9144" s="110">
        <v>0.10000000000000006</v>
      </c>
    </row>
    <row r="9145" spans="1:21">
      <c r="A9145" s="54">
        <v>9143</v>
      </c>
      <c r="B9145" s="107">
        <v>54790</v>
      </c>
      <c r="C9145" s="107">
        <v>54790</v>
      </c>
      <c r="D9145" s="107">
        <v>3376078.9999999995</v>
      </c>
      <c r="E9145" s="108">
        <v>12295200000</v>
      </c>
      <c r="F9145" s="107">
        <v>0</v>
      </c>
      <c r="G9145" s="110">
        <v>5.6927067259331787</v>
      </c>
      <c r="H9145" s="110">
        <v>11.445021657723595</v>
      </c>
      <c r="I9145" s="110">
        <v>15.254331282168712</v>
      </c>
      <c r="J9145" s="110">
        <v>14.652086630936523</v>
      </c>
      <c r="K9145" s="110">
        <v>9.1599484803250562</v>
      </c>
      <c r="L9145" s="110">
        <v>7.6920195026010942</v>
      </c>
      <c r="M9145" s="110">
        <v>8.5806566338392223</v>
      </c>
      <c r="N9145" s="110">
        <v>10.681343430332991</v>
      </c>
      <c r="O9145" s="110">
        <v>14.896492983734261</v>
      </c>
      <c r="P9145" s="110">
        <v>13.77752860517076</v>
      </c>
      <c r="Q9145" s="110">
        <v>7.0098091210441611</v>
      </c>
      <c r="R9145" s="110">
        <v>6.159197975633397</v>
      </c>
      <c r="S9145" s="110">
        <v>0</v>
      </c>
      <c r="T9145" s="110">
        <v>10.416761919120246</v>
      </c>
      <c r="U9145" s="110">
        <v>10.416761919120248</v>
      </c>
    </row>
    <row r="9146" spans="1:21">
      <c r="A9146" s="54">
        <v>9144</v>
      </c>
      <c r="B9146" s="107">
        <v>54791</v>
      </c>
      <c r="C9146" s="107">
        <v>54791</v>
      </c>
      <c r="D9146" s="107">
        <v>236895096</v>
      </c>
      <c r="E9146" s="108">
        <v>98446300000</v>
      </c>
      <c r="F9146" s="107">
        <v>0</v>
      </c>
      <c r="G9146" s="110">
        <v>3.4318029312126423</v>
      </c>
      <c r="H9146" s="110">
        <v>8.7759788998989201</v>
      </c>
      <c r="I9146" s="110">
        <v>12.377624025186376</v>
      </c>
      <c r="J9146" s="110">
        <v>6.3370803333865631</v>
      </c>
      <c r="K9146" s="110">
        <v>4.2171107363752558</v>
      </c>
      <c r="L9146" s="110">
        <v>8.7056815737229662</v>
      </c>
      <c r="M9146" s="110">
        <v>13.497972425996444</v>
      </c>
      <c r="N9146" s="110">
        <v>16.542277950598091</v>
      </c>
      <c r="O9146" s="110">
        <v>25.687707689404316</v>
      </c>
      <c r="P9146" s="110">
        <v>14.290013098930471</v>
      </c>
      <c r="Q9146" s="110">
        <v>4.6728003613081519</v>
      </c>
      <c r="R9146" s="110">
        <v>1.9378657333171168</v>
      </c>
      <c r="S9146" s="110">
        <v>8.6059977777892591</v>
      </c>
      <c r="T9146" s="110">
        <v>10.039492979944777</v>
      </c>
      <c r="U9146" s="110">
        <v>9.1072028112248109</v>
      </c>
    </row>
    <row r="9147" spans="1:21">
      <c r="A9147" s="54">
        <v>9145</v>
      </c>
      <c r="B9147" s="107">
        <v>54792</v>
      </c>
      <c r="C9147" s="107">
        <v>54792</v>
      </c>
      <c r="D9147" s="107">
        <v>1332760</v>
      </c>
      <c r="E9147" s="108">
        <v>3073810000</v>
      </c>
      <c r="F9147" s="107">
        <v>1</v>
      </c>
      <c r="G9147" s="110">
        <v>-99999</v>
      </c>
      <c r="H9147" s="110">
        <v>-99999</v>
      </c>
      <c r="I9147" s="110">
        <v>-99999</v>
      </c>
      <c r="J9147" s="110">
        <v>-99999</v>
      </c>
      <c r="K9147" s="110">
        <v>-99999</v>
      </c>
      <c r="L9147" s="110">
        <v>-99999</v>
      </c>
      <c r="M9147" s="110">
        <v>-99999</v>
      </c>
      <c r="N9147" s="110">
        <v>-99999</v>
      </c>
      <c r="O9147" s="110">
        <v>-99999</v>
      </c>
      <c r="P9147" s="110">
        <v>-99999</v>
      </c>
      <c r="Q9147" s="110">
        <v>-99999</v>
      </c>
      <c r="R9147" s="110">
        <v>-99999</v>
      </c>
      <c r="S9147" s="110">
        <v>0</v>
      </c>
      <c r="T9147" s="110">
        <v>0</v>
      </c>
      <c r="U9147" s="110">
        <v>0</v>
      </c>
    </row>
    <row r="9148" spans="1:21">
      <c r="A9148" s="54">
        <v>9146</v>
      </c>
      <c r="B9148" s="107">
        <v>54793</v>
      </c>
      <c r="C9148" s="107">
        <v>54793</v>
      </c>
      <c r="D9148" s="107">
        <v>5355265</v>
      </c>
      <c r="E9148" s="108">
        <v>3073810000</v>
      </c>
      <c r="F9148" s="107">
        <v>0</v>
      </c>
      <c r="G9148" s="110">
        <v>0.42218337881258833</v>
      </c>
      <c r="H9148" s="110">
        <v>0.56500775008747439</v>
      </c>
      <c r="I9148" s="110">
        <v>0.60516416619538838</v>
      </c>
      <c r="J9148" s="110">
        <v>0.68052033646586008</v>
      </c>
      <c r="K9148" s="110">
        <v>0.71323100829450636</v>
      </c>
      <c r="L9148" s="110">
        <v>1.2315986865837381</v>
      </c>
      <c r="M9148" s="110">
        <v>1.4085218219481763</v>
      </c>
      <c r="N9148" s="110">
        <v>1.3349881975557201</v>
      </c>
      <c r="O9148" s="110">
        <v>0.95032920820347677</v>
      </c>
      <c r="P9148" s="110">
        <v>0.56843888100448425</v>
      </c>
      <c r="Q9148" s="110">
        <v>0.44776939161955798</v>
      </c>
      <c r="R9148" s="110">
        <v>0.40678508830685595</v>
      </c>
      <c r="S9148" s="110">
        <v>0.69751653639803934</v>
      </c>
      <c r="T9148" s="110">
        <v>0.77787815958981898</v>
      </c>
      <c r="U9148" s="110">
        <v>0.70036628415353941</v>
      </c>
    </row>
    <row r="9149" spans="1:21">
      <c r="A9149" s="54">
        <v>9147</v>
      </c>
      <c r="B9149" s="107">
        <v>54794</v>
      </c>
      <c r="C9149" s="107">
        <v>54794</v>
      </c>
      <c r="D9149" s="107">
        <v>31417101.000000007</v>
      </c>
      <c r="E9149" s="108">
        <v>3073810000</v>
      </c>
      <c r="F9149" s="107">
        <v>0</v>
      </c>
      <c r="G9149" s="110">
        <v>0.28813834199631383</v>
      </c>
      <c r="H9149" s="110">
        <v>0.46911057409453044</v>
      </c>
      <c r="I9149" s="110">
        <v>0.57273218196692</v>
      </c>
      <c r="J9149" s="110">
        <v>0.51474475607697789</v>
      </c>
      <c r="K9149" s="110">
        <v>0.51666386049732826</v>
      </c>
      <c r="L9149" s="110">
        <v>1.3906393791849652</v>
      </c>
      <c r="M9149" s="110">
        <v>1.8809911906169161</v>
      </c>
      <c r="N9149" s="110">
        <v>1.7362908183706085</v>
      </c>
      <c r="O9149" s="110">
        <v>0.98387020628904653</v>
      </c>
      <c r="P9149" s="110">
        <v>0.49652547064638275</v>
      </c>
      <c r="Q9149" s="110">
        <v>0.40143094560568859</v>
      </c>
      <c r="R9149" s="110">
        <v>0.32063023316145295</v>
      </c>
      <c r="S9149" s="110">
        <v>1.0785782038548888</v>
      </c>
      <c r="T9149" s="110">
        <v>0.79764732987559406</v>
      </c>
      <c r="U9149" s="110">
        <v>1.0728349443902327</v>
      </c>
    </row>
    <row r="9150" spans="1:21">
      <c r="A9150" s="54">
        <v>9148</v>
      </c>
      <c r="B9150" s="107">
        <v>54803</v>
      </c>
      <c r="C9150" s="107">
        <v>54803</v>
      </c>
      <c r="D9150" s="107">
        <v>11162731.000000004</v>
      </c>
      <c r="E9150" s="108">
        <v>3073810000</v>
      </c>
      <c r="F9150" s="107">
        <v>0</v>
      </c>
      <c r="G9150" s="110">
        <v>0.28290084764468371</v>
      </c>
      <c r="H9150" s="110">
        <v>0.35363866675173128</v>
      </c>
      <c r="I9150" s="110">
        <v>0.30922303550706015</v>
      </c>
      <c r="J9150" s="110">
        <v>0.31735589819304122</v>
      </c>
      <c r="K9150" s="110">
        <v>0.34740500563299748</v>
      </c>
      <c r="L9150" s="110">
        <v>0.42876209968742951</v>
      </c>
      <c r="M9150" s="110">
        <v>0.54707941128871584</v>
      </c>
      <c r="N9150" s="110">
        <v>0.69185181700343457</v>
      </c>
      <c r="O9150" s="110">
        <v>0.93511130946509757</v>
      </c>
      <c r="P9150" s="110">
        <v>0.67508745816623394</v>
      </c>
      <c r="Q9150" s="110">
        <v>0.54695784817630944</v>
      </c>
      <c r="R9150" s="110">
        <v>0.35629793300306006</v>
      </c>
      <c r="S9150" s="110">
        <v>0.47084826105455391</v>
      </c>
      <c r="T9150" s="110">
        <v>0.4826392775433162</v>
      </c>
      <c r="U9150" s="110">
        <v>0.4713026248760675</v>
      </c>
    </row>
    <row r="9151" spans="1:21">
      <c r="A9151" s="54">
        <v>9149</v>
      </c>
      <c r="B9151" s="107">
        <v>54804</v>
      </c>
      <c r="C9151" s="107">
        <v>54804</v>
      </c>
      <c r="D9151" s="107">
        <v>8340463</v>
      </c>
      <c r="E9151" s="108">
        <v>3073810000</v>
      </c>
      <c r="F9151" s="107">
        <v>0</v>
      </c>
      <c r="G9151" s="110">
        <v>0.19007480757890696</v>
      </c>
      <c r="H9151" s="110">
        <v>0.24797077808828075</v>
      </c>
      <c r="I9151" s="110">
        <v>0.2397673305642434</v>
      </c>
      <c r="J9151" s="110">
        <v>0.25233648022984095</v>
      </c>
      <c r="K9151" s="110">
        <v>0.25153427801550221</v>
      </c>
      <c r="L9151" s="110">
        <v>0.33179711148385443</v>
      </c>
      <c r="M9151" s="110">
        <v>0.39744203793604821</v>
      </c>
      <c r="N9151" s="110">
        <v>0.5829047627475461</v>
      </c>
      <c r="O9151" s="110">
        <v>0.67413585874082782</v>
      </c>
      <c r="P9151" s="110">
        <v>0.50657374267621547</v>
      </c>
      <c r="Q9151" s="110">
        <v>0.3977108686704392</v>
      </c>
      <c r="R9151" s="110">
        <v>0.24397577534500331</v>
      </c>
      <c r="S9151" s="110">
        <v>0.35730670350544363</v>
      </c>
      <c r="T9151" s="110">
        <v>0.35968531933972581</v>
      </c>
      <c r="U9151" s="110">
        <v>0.35757361302088908</v>
      </c>
    </row>
    <row r="9152" spans="1:21">
      <c r="A9152" s="54">
        <v>9150</v>
      </c>
      <c r="B9152" s="107">
        <v>54805</v>
      </c>
      <c r="C9152" s="107">
        <v>54805</v>
      </c>
      <c r="D9152" s="107">
        <v>2465972.9999999991</v>
      </c>
      <c r="E9152" s="108">
        <v>3073810000</v>
      </c>
      <c r="F9152" s="107">
        <v>0</v>
      </c>
      <c r="G9152" s="110">
        <v>0.30771649228598563</v>
      </c>
      <c r="H9152" s="110">
        <v>0.53300349418325599</v>
      </c>
      <c r="I9152" s="110">
        <v>0.52061993553172792</v>
      </c>
      <c r="J9152" s="110">
        <v>0.47624823620456735</v>
      </c>
      <c r="K9152" s="110">
        <v>0.44844715593838963</v>
      </c>
      <c r="L9152" s="110">
        <v>0.59616731444583759</v>
      </c>
      <c r="M9152" s="110">
        <v>0.78529404940576619</v>
      </c>
      <c r="N9152" s="110">
        <v>1.1481701930485186</v>
      </c>
      <c r="O9152" s="110">
        <v>1.5830268595297232</v>
      </c>
      <c r="P9152" s="110">
        <v>0.94139165054228935</v>
      </c>
      <c r="Q9152" s="110">
        <v>0.55839650513970129</v>
      </c>
      <c r="R9152" s="110">
        <v>0.30784996338789478</v>
      </c>
      <c r="S9152" s="110">
        <v>0.70465198073551083</v>
      </c>
      <c r="T9152" s="110">
        <v>0.68386098747030477</v>
      </c>
      <c r="U9152" s="110">
        <v>0.70207501597980471</v>
      </c>
    </row>
    <row r="9153" spans="1:21">
      <c r="A9153" s="54">
        <v>9151</v>
      </c>
      <c r="B9153" s="107">
        <v>54806</v>
      </c>
      <c r="C9153" s="107">
        <v>54806</v>
      </c>
      <c r="D9153" s="107">
        <v>170921</v>
      </c>
      <c r="E9153" s="108">
        <v>3073810000</v>
      </c>
      <c r="F9153" s="107">
        <v>1</v>
      </c>
      <c r="G9153" s="110">
        <v>-99999</v>
      </c>
      <c r="H9153" s="110">
        <v>-99999</v>
      </c>
      <c r="I9153" s="110">
        <v>-99999</v>
      </c>
      <c r="J9153" s="110">
        <v>-99999</v>
      </c>
      <c r="K9153" s="110">
        <v>-99999</v>
      </c>
      <c r="L9153" s="110">
        <v>-99999</v>
      </c>
      <c r="M9153" s="110">
        <v>-99999</v>
      </c>
      <c r="N9153" s="110">
        <v>-99999</v>
      </c>
      <c r="O9153" s="110">
        <v>-99999</v>
      </c>
      <c r="P9153" s="110">
        <v>-99999</v>
      </c>
      <c r="Q9153" s="110">
        <v>-99999</v>
      </c>
      <c r="R9153" s="110">
        <v>-99999</v>
      </c>
      <c r="S9153" s="110">
        <v>0</v>
      </c>
      <c r="T9153" s="110">
        <v>0</v>
      </c>
      <c r="U9153" s="110">
        <v>0</v>
      </c>
    </row>
    <row r="9154" spans="1:21">
      <c r="A9154" s="54">
        <v>9152</v>
      </c>
      <c r="B9154" s="107">
        <v>54807</v>
      </c>
      <c r="C9154" s="107">
        <v>54807</v>
      </c>
      <c r="D9154" s="107">
        <v>4938510</v>
      </c>
      <c r="E9154" s="108">
        <v>3073810000</v>
      </c>
      <c r="F9154" s="107">
        <v>0</v>
      </c>
      <c r="G9154" s="110">
        <v>0.14169698893660124</v>
      </c>
      <c r="H9154" s="110">
        <v>0.27107935358451807</v>
      </c>
      <c r="I9154" s="110">
        <v>0.22810796799200572</v>
      </c>
      <c r="J9154" s="110">
        <v>0.15423592802356062</v>
      </c>
      <c r="K9154" s="110">
        <v>0.14719741671677736</v>
      </c>
      <c r="L9154" s="110">
        <v>0.19143329352264157</v>
      </c>
      <c r="M9154" s="110">
        <v>0.29007847087113298</v>
      </c>
      <c r="N9154" s="110">
        <v>0.4021932651879509</v>
      </c>
      <c r="O9154" s="110">
        <v>0.43102246997823646</v>
      </c>
      <c r="P9154" s="110">
        <v>0.24503172457979594</v>
      </c>
      <c r="Q9154" s="110">
        <v>0.1338621281691898</v>
      </c>
      <c r="R9154" s="110">
        <v>0.1</v>
      </c>
      <c r="S9154" s="110">
        <v>0.24625299154834432</v>
      </c>
      <c r="T9154" s="110">
        <v>0.22799491729686758</v>
      </c>
      <c r="U9154" s="110">
        <v>0.2429410793400448</v>
      </c>
    </row>
    <row r="9155" spans="1:21">
      <c r="A9155" s="54">
        <v>9153</v>
      </c>
      <c r="B9155" s="107">
        <v>54808</v>
      </c>
      <c r="C9155" s="107">
        <v>54808</v>
      </c>
      <c r="D9155" s="107">
        <v>5712177.9999999981</v>
      </c>
      <c r="E9155" s="108">
        <v>3073810000</v>
      </c>
      <c r="F9155" s="107">
        <v>0</v>
      </c>
      <c r="G9155" s="110">
        <v>0.29933410330695437</v>
      </c>
      <c r="H9155" s="110">
        <v>0.53504464581136224</v>
      </c>
      <c r="I9155" s="110">
        <v>0.47312088700037469</v>
      </c>
      <c r="J9155" s="110">
        <v>0.36722648932535606</v>
      </c>
      <c r="K9155" s="110">
        <v>0.3340959235896076</v>
      </c>
      <c r="L9155" s="110">
        <v>0.43177064315617819</v>
      </c>
      <c r="M9155" s="110">
        <v>0.62818869786017861</v>
      </c>
      <c r="N9155" s="110">
        <v>0.88386073701747347</v>
      </c>
      <c r="O9155" s="110">
        <v>0.93452254949867475</v>
      </c>
      <c r="P9155" s="110">
        <v>0.61791767870516989</v>
      </c>
      <c r="Q9155" s="110">
        <v>0.37213319696883029</v>
      </c>
      <c r="R9155" s="110">
        <v>0.24692767872184923</v>
      </c>
      <c r="S9155" s="110">
        <v>0.61975759812773656</v>
      </c>
      <c r="T9155" s="110">
        <v>0.5103452692468341</v>
      </c>
      <c r="U9155" s="110">
        <v>0.61182129500281202</v>
      </c>
    </row>
    <row r="9156" spans="1:21">
      <c r="A9156" s="54">
        <v>9154</v>
      </c>
      <c r="B9156" s="107">
        <v>54809</v>
      </c>
      <c r="C9156" s="107">
        <v>54809</v>
      </c>
      <c r="D9156" s="107">
        <v>5553179</v>
      </c>
      <c r="E9156" s="108">
        <v>6148760000</v>
      </c>
      <c r="F9156" s="107">
        <v>0</v>
      </c>
      <c r="G9156" s="110">
        <v>0.22594310712413748</v>
      </c>
      <c r="H9156" s="110">
        <v>0.26380815631470622</v>
      </c>
      <c r="I9156" s="110">
        <v>0.24580330617257709</v>
      </c>
      <c r="J9156" s="110">
        <v>0.22961811854711375</v>
      </c>
      <c r="K9156" s="110">
        <v>0.22725717132292098</v>
      </c>
      <c r="L9156" s="110">
        <v>0.27532170035362308</v>
      </c>
      <c r="M9156" s="110">
        <v>0.35921368815073995</v>
      </c>
      <c r="N9156" s="110">
        <v>0.35649228907759833</v>
      </c>
      <c r="O9156" s="110">
        <v>0.41768082895126646</v>
      </c>
      <c r="P9156" s="110">
        <v>0.41750184695260795</v>
      </c>
      <c r="Q9156" s="110">
        <v>0.35293691522221204</v>
      </c>
      <c r="R9156" s="110">
        <v>0.22768847783789498</v>
      </c>
      <c r="S9156" s="110">
        <v>0.29799196507902825</v>
      </c>
      <c r="T9156" s="110">
        <v>0.29993880050228322</v>
      </c>
      <c r="U9156" s="110">
        <v>0.2982544554531526</v>
      </c>
    </row>
    <row r="9157" spans="1:21">
      <c r="A9157" s="54">
        <v>9155</v>
      </c>
      <c r="B9157" s="107">
        <v>54811</v>
      </c>
      <c r="C9157" s="107">
        <v>54811</v>
      </c>
      <c r="D9157" s="107">
        <v>7883327.9999999981</v>
      </c>
      <c r="E9157" s="108">
        <v>12300500000</v>
      </c>
      <c r="F9157" s="107">
        <v>0</v>
      </c>
      <c r="G9157" s="110">
        <v>0.18267045449528191</v>
      </c>
      <c r="H9157" s="110">
        <v>0.2033279476079784</v>
      </c>
      <c r="I9157" s="110">
        <v>0.18615516384537276</v>
      </c>
      <c r="J9157" s="110">
        <v>0.16703577656395727</v>
      </c>
      <c r="K9157" s="110">
        <v>0.1676482724773225</v>
      </c>
      <c r="L9157" s="110">
        <v>0.24125230800508024</v>
      </c>
      <c r="M9157" s="110">
        <v>0.33076537053202931</v>
      </c>
      <c r="N9157" s="110">
        <v>0.34041745314176319</v>
      </c>
      <c r="O9157" s="110">
        <v>0.35439384575961258</v>
      </c>
      <c r="P9157" s="110">
        <v>0.3285062550142015</v>
      </c>
      <c r="Q9157" s="110">
        <v>0.25971497441693925</v>
      </c>
      <c r="R9157" s="110">
        <v>0.17000548139627086</v>
      </c>
      <c r="S9157" s="110">
        <v>0.25442212595057911</v>
      </c>
      <c r="T9157" s="110">
        <v>0.24432444193798417</v>
      </c>
      <c r="U9157" s="110">
        <v>0.25360632133882666</v>
      </c>
    </row>
    <row r="9158" spans="1:21">
      <c r="A9158" s="54">
        <v>9156</v>
      </c>
      <c r="B9158" s="107">
        <v>54812</v>
      </c>
      <c r="C9158" s="107">
        <v>54812</v>
      </c>
      <c r="D9158" s="107">
        <v>2388835</v>
      </c>
      <c r="E9158" s="108">
        <v>3073810000</v>
      </c>
      <c r="F9158" s="107">
        <v>0</v>
      </c>
      <c r="G9158" s="110">
        <v>0.18378279550251431</v>
      </c>
      <c r="H9158" s="110">
        <v>0.19196101576969288</v>
      </c>
      <c r="I9158" s="110">
        <v>0.17469455439510598</v>
      </c>
      <c r="J9158" s="110">
        <v>0.15046419693899499</v>
      </c>
      <c r="K9158" s="110">
        <v>0.16200160092492241</v>
      </c>
      <c r="L9158" s="110">
        <v>0.22480527507060083</v>
      </c>
      <c r="M9158" s="110">
        <v>0.31265433726480157</v>
      </c>
      <c r="N9158" s="110">
        <v>0.31231816661828965</v>
      </c>
      <c r="O9158" s="110">
        <v>0.34268898826116978</v>
      </c>
      <c r="P9158" s="110">
        <v>0.31436921715463834</v>
      </c>
      <c r="Q9158" s="110">
        <v>0.24569041793738935</v>
      </c>
      <c r="R9158" s="110">
        <v>0.14699888181940307</v>
      </c>
      <c r="S9158" s="110">
        <v>0.23617746442834237</v>
      </c>
      <c r="T9158" s="110">
        <v>0.2302024539714603</v>
      </c>
      <c r="U9158" s="110">
        <v>0.23415265889965664</v>
      </c>
    </row>
    <row r="9159" spans="1:21">
      <c r="A9159" s="54">
        <v>9157</v>
      </c>
      <c r="B9159" s="107">
        <v>54821</v>
      </c>
      <c r="C9159" s="107">
        <v>54821</v>
      </c>
      <c r="D9159" s="107">
        <v>19524093.000000004</v>
      </c>
      <c r="E9159" s="108">
        <v>6147620000</v>
      </c>
      <c r="F9159" s="107">
        <v>0</v>
      </c>
      <c r="G9159" s="110">
        <v>0.29994935879338486</v>
      </c>
      <c r="H9159" s="110">
        <v>0.30942982474897257</v>
      </c>
      <c r="I9159" s="110">
        <v>0.30274360849972237</v>
      </c>
      <c r="J9159" s="110">
        <v>0.33969267703297629</v>
      </c>
      <c r="K9159" s="110">
        <v>0.32644460454247337</v>
      </c>
      <c r="L9159" s="110">
        <v>0.35363903212963405</v>
      </c>
      <c r="M9159" s="110">
        <v>0.39109244549007666</v>
      </c>
      <c r="N9159" s="110">
        <v>0.5375100614723195</v>
      </c>
      <c r="O9159" s="110">
        <v>0.60961116593296916</v>
      </c>
      <c r="P9159" s="110">
        <v>0.74379983438184238</v>
      </c>
      <c r="Q9159" s="110">
        <v>0.61838927285153</v>
      </c>
      <c r="R9159" s="110">
        <v>0.38272620151280295</v>
      </c>
      <c r="S9159" s="110">
        <v>0.41613295407366652</v>
      </c>
      <c r="T9159" s="110">
        <v>0.43458567394905873</v>
      </c>
      <c r="U9159" s="110">
        <v>0.41786265204027384</v>
      </c>
    </row>
    <row r="9160" spans="1:21">
      <c r="A9160" s="54">
        <v>9158</v>
      </c>
      <c r="B9160" s="107">
        <v>54822</v>
      </c>
      <c r="C9160" s="107">
        <v>54822</v>
      </c>
      <c r="D9160" s="107">
        <v>353492.00000000006</v>
      </c>
      <c r="E9160" s="108">
        <v>3073810000</v>
      </c>
      <c r="F9160" s="107">
        <v>0</v>
      </c>
      <c r="G9160" s="110">
        <v>0.95562822257709734</v>
      </c>
      <c r="H9160" s="110">
        <v>1.1155483751878663</v>
      </c>
      <c r="I9160" s="110">
        <v>1.0524471756862581</v>
      </c>
      <c r="J9160" s="110">
        <v>0.83200054098497422</v>
      </c>
      <c r="K9160" s="110">
        <v>0.78568433395237547</v>
      </c>
      <c r="L9160" s="110">
        <v>0.91134343143911889</v>
      </c>
      <c r="M9160" s="110">
        <v>1.2916527775046591</v>
      </c>
      <c r="N9160" s="110">
        <v>1.8161576613740069</v>
      </c>
      <c r="O9160" s="110">
        <v>1.8767661978277634</v>
      </c>
      <c r="P9160" s="110">
        <v>1.9075343972136027</v>
      </c>
      <c r="Q9160" s="110">
        <v>1.2943980461782389</v>
      </c>
      <c r="R9160" s="110">
        <v>0.969074965917742</v>
      </c>
      <c r="S9160" s="110">
        <v>0</v>
      </c>
      <c r="T9160" s="110">
        <v>1.2340196771536418</v>
      </c>
      <c r="U9160" s="110">
        <v>1.2340196771536418</v>
      </c>
    </row>
    <row r="9161" spans="1:21">
      <c r="A9161" s="54">
        <v>9159</v>
      </c>
      <c r="B9161" s="107">
        <v>54825</v>
      </c>
      <c r="C9161" s="107">
        <v>54825</v>
      </c>
      <c r="D9161" s="107">
        <v>12970486</v>
      </c>
      <c r="E9161" s="108">
        <v>3073810000</v>
      </c>
      <c r="F9161" s="107">
        <v>0</v>
      </c>
      <c r="G9161" s="110">
        <v>0.12915745884095037</v>
      </c>
      <c r="H9161" s="110">
        <v>0.14992318641215693</v>
      </c>
      <c r="I9161" s="110">
        <v>0.11989923536267111</v>
      </c>
      <c r="J9161" s="110">
        <v>0.1</v>
      </c>
      <c r="K9161" s="110">
        <v>0.1</v>
      </c>
      <c r="L9161" s="110">
        <v>0.11770290752555579</v>
      </c>
      <c r="M9161" s="110">
        <v>0.18525433932667301</v>
      </c>
      <c r="N9161" s="110">
        <v>0.26847905223120205</v>
      </c>
      <c r="O9161" s="110">
        <v>0.40672221937242425</v>
      </c>
      <c r="P9161" s="110">
        <v>0.43686782756125975</v>
      </c>
      <c r="Q9161" s="110">
        <v>0.29515400383824247</v>
      </c>
      <c r="R9161" s="110">
        <v>0.14495660468399571</v>
      </c>
      <c r="S9161" s="110">
        <v>0.23392723300362178</v>
      </c>
      <c r="T9161" s="110">
        <v>0.20450973626292759</v>
      </c>
      <c r="U9161" s="110">
        <v>0.23011888950287152</v>
      </c>
    </row>
    <row r="9162" spans="1:21">
      <c r="A9162" s="54">
        <v>9160</v>
      </c>
      <c r="B9162" s="107">
        <v>54826</v>
      </c>
      <c r="C9162" s="107">
        <v>54826</v>
      </c>
      <c r="D9162" s="107">
        <v>46157046</v>
      </c>
      <c r="E9162" s="108">
        <v>12296400000</v>
      </c>
      <c r="F9162" s="107">
        <v>0</v>
      </c>
      <c r="G9162" s="110">
        <v>0.19563895254262212</v>
      </c>
      <c r="H9162" s="110">
        <v>0.19201046858066598</v>
      </c>
      <c r="I9162" s="110">
        <v>0.1266543721501926</v>
      </c>
      <c r="J9162" s="110">
        <v>0.1</v>
      </c>
      <c r="K9162" s="110">
        <v>0.10639439251382379</v>
      </c>
      <c r="L9162" s="110">
        <v>0.12097763140207357</v>
      </c>
      <c r="M9162" s="110">
        <v>0.15956804999981097</v>
      </c>
      <c r="N9162" s="110">
        <v>0.23083395134318616</v>
      </c>
      <c r="O9162" s="110">
        <v>0.29408318624270863</v>
      </c>
      <c r="P9162" s="110">
        <v>0.3192768455511022</v>
      </c>
      <c r="Q9162" s="110">
        <v>0.32028494189430273</v>
      </c>
      <c r="R9162" s="110">
        <v>0.22686631936775478</v>
      </c>
      <c r="S9162" s="110">
        <v>0.26047667103408911</v>
      </c>
      <c r="T9162" s="110">
        <v>0.19938242596568692</v>
      </c>
      <c r="U9162" s="110">
        <v>0.25536920809013014</v>
      </c>
    </row>
    <row r="9163" spans="1:21">
      <c r="A9163" s="54">
        <v>9161</v>
      </c>
      <c r="B9163" s="107">
        <v>54829</v>
      </c>
      <c r="C9163" s="107">
        <v>54829</v>
      </c>
      <c r="D9163" s="107">
        <v>151951</v>
      </c>
      <c r="E9163" s="108">
        <v>3073810000</v>
      </c>
      <c r="F9163" s="107">
        <v>0</v>
      </c>
      <c r="G9163" s="110">
        <v>3.1234111285006487</v>
      </c>
      <c r="H9163" s="110">
        <v>3.1480296761919435</v>
      </c>
      <c r="I9163" s="110">
        <v>2.0279998171367404</v>
      </c>
      <c r="J9163" s="110">
        <v>1.6257722008997539</v>
      </c>
      <c r="K9163" s="110">
        <v>1.0869560926246873</v>
      </c>
      <c r="L9163" s="110">
        <v>0.98494610063192001</v>
      </c>
      <c r="M9163" s="110">
        <v>1.1298655445727646</v>
      </c>
      <c r="N9163" s="110">
        <v>1.6779310967720171</v>
      </c>
      <c r="O9163" s="110">
        <v>2.8169153116285712</v>
      </c>
      <c r="P9163" s="110">
        <v>3.8274983547623749</v>
      </c>
      <c r="Q9163" s="110">
        <v>4.7649858435872403</v>
      </c>
      <c r="R9163" s="110">
        <v>3.5272736430242708</v>
      </c>
      <c r="S9163" s="110">
        <v>0</v>
      </c>
      <c r="T9163" s="110">
        <v>2.4784654008610776</v>
      </c>
      <c r="U9163" s="110">
        <v>2.478465400861078</v>
      </c>
    </row>
    <row r="9164" spans="1:21">
      <c r="A9164" s="54">
        <v>9162</v>
      </c>
      <c r="B9164" s="107">
        <v>54830</v>
      </c>
      <c r="C9164" s="107">
        <v>54830</v>
      </c>
      <c r="D9164" s="107">
        <v>390057.00000000006</v>
      </c>
      <c r="E9164" s="108">
        <v>3073810000</v>
      </c>
      <c r="F9164" s="107">
        <v>0</v>
      </c>
      <c r="G9164" s="110">
        <v>1.7224291739887418</v>
      </c>
      <c r="H9164" s="110">
        <v>1.6734097961104972</v>
      </c>
      <c r="I9164" s="110">
        <v>1.46077383753649</v>
      </c>
      <c r="J9164" s="110">
        <v>1.2888700683685017</v>
      </c>
      <c r="K9164" s="110">
        <v>1.2480614365421527</v>
      </c>
      <c r="L9164" s="110">
        <v>1.1370874219782972</v>
      </c>
      <c r="M9164" s="110">
        <v>1.1426646288464848</v>
      </c>
      <c r="N9164" s="110">
        <v>1.2630290091376024</v>
      </c>
      <c r="O9164" s="110">
        <v>2.1655573131880774</v>
      </c>
      <c r="P9164" s="110">
        <v>2.6462312196021003</v>
      </c>
      <c r="Q9164" s="110">
        <v>2.660330600707228</v>
      </c>
      <c r="R9164" s="110">
        <v>2.0644831155246073</v>
      </c>
      <c r="S9164" s="110">
        <v>1.3716326407176458</v>
      </c>
      <c r="T9164" s="110">
        <v>1.7060773017942317</v>
      </c>
      <c r="U9164" s="110">
        <v>1.4993709742497412</v>
      </c>
    </row>
    <row r="9165" spans="1:21">
      <c r="A9165" s="54">
        <v>9163</v>
      </c>
      <c r="B9165" s="107">
        <v>54831</v>
      </c>
      <c r="C9165" s="107">
        <v>54831</v>
      </c>
      <c r="D9165" s="107">
        <v>631054</v>
      </c>
      <c r="E9165" s="108">
        <v>3073810000</v>
      </c>
      <c r="F9165" s="107">
        <v>0</v>
      </c>
      <c r="G9165" s="110">
        <v>1.3187663444881437</v>
      </c>
      <c r="H9165" s="110">
        <v>1.2471224923417989</v>
      </c>
      <c r="I9165" s="110">
        <v>0.9767739237260713</v>
      </c>
      <c r="J9165" s="110">
        <v>0.72537366869628139</v>
      </c>
      <c r="K9165" s="110">
        <v>0.61559177689158207</v>
      </c>
      <c r="L9165" s="110">
        <v>0.51947886450533787</v>
      </c>
      <c r="M9165" s="110">
        <v>0.52473364695070812</v>
      </c>
      <c r="N9165" s="110">
        <v>0.65463670265774165</v>
      </c>
      <c r="O9165" s="110">
        <v>1.2831406341052651</v>
      </c>
      <c r="P9165" s="110">
        <v>1.6214691300674917</v>
      </c>
      <c r="Q9165" s="110">
        <v>1.9475017159768369</v>
      </c>
      <c r="R9165" s="110">
        <v>1.8683378696842656</v>
      </c>
      <c r="S9165" s="110">
        <v>0.80922642108983645</v>
      </c>
      <c r="T9165" s="110">
        <v>1.1085772308409605</v>
      </c>
      <c r="U9165" s="110">
        <v>0.90470214500349289</v>
      </c>
    </row>
    <row r="9166" spans="1:21">
      <c r="A9166" s="54">
        <v>9164</v>
      </c>
      <c r="B9166" s="107">
        <v>54832</v>
      </c>
      <c r="C9166" s="107">
        <v>54832</v>
      </c>
      <c r="D9166" s="107">
        <v>732877.99999999988</v>
      </c>
      <c r="E9166" s="108">
        <v>3073810000</v>
      </c>
      <c r="F9166" s="107">
        <v>0</v>
      </c>
      <c r="G9166" s="110">
        <v>2.7317876992537258</v>
      </c>
      <c r="H9166" s="110">
        <v>3.1655188811841675</v>
      </c>
      <c r="I9166" s="110">
        <v>2.7054670006438402</v>
      </c>
      <c r="J9166" s="110">
        <v>2.3450382878522902</v>
      </c>
      <c r="K9166" s="110">
        <v>1.2568644208695618</v>
      </c>
      <c r="L9166" s="110">
        <v>0.7581383673078661</v>
      </c>
      <c r="M9166" s="110">
        <v>0.58800834906436705</v>
      </c>
      <c r="N9166" s="110">
        <v>0.61428281031916432</v>
      </c>
      <c r="O9166" s="110">
        <v>1.1192990077356304</v>
      </c>
      <c r="P9166" s="110">
        <v>1.7433817424019828</v>
      </c>
      <c r="Q9166" s="110">
        <v>2.5227692069853318</v>
      </c>
      <c r="R9166" s="110">
        <v>2.5890307557135257</v>
      </c>
      <c r="S9166" s="110">
        <v>1.5913188415761204</v>
      </c>
      <c r="T9166" s="110">
        <v>1.8449655441109547</v>
      </c>
      <c r="U9166" s="110">
        <v>1.6568782206646737</v>
      </c>
    </row>
    <row r="9167" spans="1:21">
      <c r="A9167" s="54">
        <v>9165</v>
      </c>
      <c r="B9167" s="107">
        <v>54833</v>
      </c>
      <c r="C9167" s="107">
        <v>54833</v>
      </c>
      <c r="D9167" s="107">
        <v>685340</v>
      </c>
      <c r="E9167" s="108">
        <v>3073810000</v>
      </c>
      <c r="F9167" s="107">
        <v>0</v>
      </c>
      <c r="G9167" s="110">
        <v>4.6324630590145066</v>
      </c>
      <c r="H9167" s="110">
        <v>6.3159109076513911</v>
      </c>
      <c r="I9167" s="110">
        <v>5.9689852818880897</v>
      </c>
      <c r="J9167" s="110">
        <v>5.683347966167716</v>
      </c>
      <c r="K9167" s="110">
        <v>2.3091081444249824</v>
      </c>
      <c r="L9167" s="110">
        <v>1.0202213051130729</v>
      </c>
      <c r="M9167" s="110">
        <v>0.65257341501918498</v>
      </c>
      <c r="N9167" s="110">
        <v>0.65669863970383835</v>
      </c>
      <c r="O9167" s="110">
        <v>1.1841495057901006</v>
      </c>
      <c r="P9167" s="110">
        <v>1.9543558886184302</v>
      </c>
      <c r="Q9167" s="110">
        <v>3.5186064803995292</v>
      </c>
      <c r="R9167" s="110">
        <v>4.311566190430832</v>
      </c>
      <c r="S9167" s="110">
        <v>3.7991941732782761</v>
      </c>
      <c r="T9167" s="110">
        <v>3.1839988986851391</v>
      </c>
      <c r="U9167" s="110">
        <v>3.6377671271173808</v>
      </c>
    </row>
    <row r="9168" spans="1:21">
      <c r="A9168" s="54">
        <v>9166</v>
      </c>
      <c r="B9168" s="107">
        <v>54834</v>
      </c>
      <c r="C9168" s="107">
        <v>54834</v>
      </c>
      <c r="D9168" s="107">
        <v>294876</v>
      </c>
      <c r="E9168" s="108">
        <v>3073810000</v>
      </c>
      <c r="F9168" s="107">
        <v>0</v>
      </c>
      <c r="G9168" s="110">
        <v>0.43025691500232227</v>
      </c>
      <c r="H9168" s="110">
        <v>0.42368830991312673</v>
      </c>
      <c r="I9168" s="110">
        <v>0.40915963315386211</v>
      </c>
      <c r="J9168" s="110">
        <v>0.36098840924346864</v>
      </c>
      <c r="K9168" s="110">
        <v>0.2327826840150766</v>
      </c>
      <c r="L9168" s="110">
        <v>0.20663849017870126</v>
      </c>
      <c r="M9168" s="110">
        <v>0.23045420807968983</v>
      </c>
      <c r="N9168" s="110">
        <v>0.26539191916086735</v>
      </c>
      <c r="O9168" s="110">
        <v>0.30723046614212507</v>
      </c>
      <c r="P9168" s="110">
        <v>0.34198776321057273</v>
      </c>
      <c r="Q9168" s="110">
        <v>0.49684628928320257</v>
      </c>
      <c r="R9168" s="110">
        <v>0.45519966016787911</v>
      </c>
      <c r="S9168" s="110">
        <v>0</v>
      </c>
      <c r="T9168" s="110">
        <v>0.34671872896257455</v>
      </c>
      <c r="U9168" s="110">
        <v>0.3467187289625745</v>
      </c>
    </row>
    <row r="9169" spans="1:21">
      <c r="A9169" s="54">
        <v>9167</v>
      </c>
      <c r="B9169" s="107">
        <v>54835</v>
      </c>
      <c r="C9169" s="107">
        <v>54835</v>
      </c>
      <c r="D9169" s="107">
        <v>462425.00000000006</v>
      </c>
      <c r="E9169" s="108">
        <v>6147620000</v>
      </c>
      <c r="F9169" s="107">
        <v>0</v>
      </c>
      <c r="G9169" s="110">
        <v>0.31445415115766362</v>
      </c>
      <c r="H9169" s="110">
        <v>0.30152939635626846</v>
      </c>
      <c r="I9169" s="110">
        <v>0.25974058332294625</v>
      </c>
      <c r="J9169" s="110">
        <v>0.26966361083883189</v>
      </c>
      <c r="K9169" s="110">
        <v>0.22743699703501177</v>
      </c>
      <c r="L9169" s="110">
        <v>0.22874183830111983</v>
      </c>
      <c r="M9169" s="110">
        <v>0.27007139489955551</v>
      </c>
      <c r="N9169" s="110">
        <v>0.31988845520833092</v>
      </c>
      <c r="O9169" s="110">
        <v>0.36885065097865399</v>
      </c>
      <c r="P9169" s="110">
        <v>0.36932314810242428</v>
      </c>
      <c r="Q9169" s="110">
        <v>0.43961834232648639</v>
      </c>
      <c r="R9169" s="110">
        <v>0.35418371462648118</v>
      </c>
      <c r="S9169" s="110">
        <v>0</v>
      </c>
      <c r="T9169" s="110">
        <v>0.31029185692948114</v>
      </c>
      <c r="U9169" s="110">
        <v>0.31029185692948114</v>
      </c>
    </row>
    <row r="9170" spans="1:21">
      <c r="A9170" s="54">
        <v>9168</v>
      </c>
      <c r="B9170" s="107">
        <v>54839</v>
      </c>
      <c r="C9170" s="107">
        <v>54839</v>
      </c>
      <c r="D9170" s="107">
        <v>57297</v>
      </c>
      <c r="E9170" s="108">
        <v>3073810000</v>
      </c>
      <c r="F9170" s="107">
        <v>0</v>
      </c>
      <c r="G9170" s="110">
        <v>0.46002007579648291</v>
      </c>
      <c r="H9170" s="110">
        <v>0.42738297069163178</v>
      </c>
      <c r="I9170" s="110">
        <v>0.34810270232180018</v>
      </c>
      <c r="J9170" s="110">
        <v>0.40977445514601202</v>
      </c>
      <c r="K9170" s="110">
        <v>0.44685836316596073</v>
      </c>
      <c r="L9170" s="110">
        <v>0.43527640929606726</v>
      </c>
      <c r="M9170" s="110">
        <v>0.5287431275571387</v>
      </c>
      <c r="N9170" s="110">
        <v>0.57538852212814473</v>
      </c>
      <c r="O9170" s="110">
        <v>0.609383461193854</v>
      </c>
      <c r="P9170" s="110">
        <v>0.58023103229284712</v>
      </c>
      <c r="Q9170" s="110">
        <v>0.70339761800250178</v>
      </c>
      <c r="R9170" s="110">
        <v>0.67352902743738063</v>
      </c>
      <c r="S9170" s="110">
        <v>0</v>
      </c>
      <c r="T9170" s="110">
        <v>0.51650731375248504</v>
      </c>
      <c r="U9170" s="110">
        <v>0.51650731375248515</v>
      </c>
    </row>
    <row r="9171" spans="1:21">
      <c r="A9171" s="54">
        <v>9169</v>
      </c>
      <c r="B9171" s="107">
        <v>54840</v>
      </c>
      <c r="C9171" s="107">
        <v>54840</v>
      </c>
      <c r="D9171" s="107">
        <v>975594.00000000012</v>
      </c>
      <c r="E9171" s="108">
        <v>12287900000</v>
      </c>
      <c r="F9171" s="107">
        <v>0</v>
      </c>
      <c r="G9171" s="110">
        <v>0.13623731601964673</v>
      </c>
      <c r="H9171" s="110">
        <v>0.12368239260038694</v>
      </c>
      <c r="I9171" s="110">
        <v>0.11250334393781876</v>
      </c>
      <c r="J9171" s="110">
        <v>0.11909491390974958</v>
      </c>
      <c r="K9171" s="110">
        <v>0.13152719279910147</v>
      </c>
      <c r="L9171" s="110">
        <v>0.10545271799731835</v>
      </c>
      <c r="M9171" s="110">
        <v>0.1</v>
      </c>
      <c r="N9171" s="110">
        <v>0.10688614829084346</v>
      </c>
      <c r="O9171" s="110">
        <v>0.11176581222532865</v>
      </c>
      <c r="P9171" s="110">
        <v>0.13017320790560702</v>
      </c>
      <c r="Q9171" s="110">
        <v>0.17500489947961537</v>
      </c>
      <c r="R9171" s="110">
        <v>0.17115206857034254</v>
      </c>
      <c r="S9171" s="110">
        <v>0.12094771492779871</v>
      </c>
      <c r="T9171" s="110">
        <v>0.12695666781131323</v>
      </c>
      <c r="U9171" s="110">
        <v>0.1268869571235316</v>
      </c>
    </row>
    <row r="9172" spans="1:21">
      <c r="A9172" s="54">
        <v>9170</v>
      </c>
      <c r="B9172" s="107">
        <v>54841</v>
      </c>
      <c r="C9172" s="107">
        <v>54841</v>
      </c>
      <c r="D9172" s="107">
        <v>235876.00000000003</v>
      </c>
      <c r="E9172" s="108">
        <v>6147620000</v>
      </c>
      <c r="F9172" s="107">
        <v>0</v>
      </c>
      <c r="G9172" s="110">
        <v>0.13618035253044583</v>
      </c>
      <c r="H9172" s="110">
        <v>0.13547179485552605</v>
      </c>
      <c r="I9172" s="110">
        <v>0.1</v>
      </c>
      <c r="J9172" s="110">
        <v>0.12195716018205378</v>
      </c>
      <c r="K9172" s="110">
        <v>0.15372396206325267</v>
      </c>
      <c r="L9172" s="110">
        <v>0.13755062795981995</v>
      </c>
      <c r="M9172" s="110">
        <v>0.1426227519837224</v>
      </c>
      <c r="N9172" s="110">
        <v>0.1661876442895947</v>
      </c>
      <c r="O9172" s="110">
        <v>0.16841394892864586</v>
      </c>
      <c r="P9172" s="110">
        <v>0.17630897813256408</v>
      </c>
      <c r="Q9172" s="110">
        <v>0.19295579780701799</v>
      </c>
      <c r="R9172" s="110">
        <v>0.16658865992806274</v>
      </c>
      <c r="S9172" s="110">
        <v>0</v>
      </c>
      <c r="T9172" s="110">
        <v>0.14983013988839217</v>
      </c>
      <c r="U9172" s="110">
        <v>0.14983013988839214</v>
      </c>
    </row>
    <row r="9173" spans="1:21">
      <c r="A9173" s="54">
        <v>9171</v>
      </c>
      <c r="B9173" s="107">
        <v>54850</v>
      </c>
      <c r="C9173" s="107">
        <v>54850</v>
      </c>
      <c r="D9173" s="107">
        <v>2174497.9999999995</v>
      </c>
      <c r="E9173" s="108">
        <v>3073810000</v>
      </c>
      <c r="F9173" s="107">
        <v>0</v>
      </c>
      <c r="G9173" s="110">
        <v>0.41711640681813883</v>
      </c>
      <c r="H9173" s="110">
        <v>0.38241352415831925</v>
      </c>
      <c r="I9173" s="110">
        <v>0.30049381141129233</v>
      </c>
      <c r="J9173" s="110">
        <v>0.32748883290774333</v>
      </c>
      <c r="K9173" s="110">
        <v>0.40757668233660105</v>
      </c>
      <c r="L9173" s="110">
        <v>0.44822875293228448</v>
      </c>
      <c r="M9173" s="110">
        <v>0.5202529130018263</v>
      </c>
      <c r="N9173" s="110">
        <v>0.59340190543889537</v>
      </c>
      <c r="O9173" s="110">
        <v>0.71495365295052415</v>
      </c>
      <c r="P9173" s="110">
        <v>0.74608821404629722</v>
      </c>
      <c r="Q9173" s="110">
        <v>0.70609770978467634</v>
      </c>
      <c r="R9173" s="110">
        <v>0.53654467910837311</v>
      </c>
      <c r="S9173" s="110">
        <v>0.51413270804037448</v>
      </c>
      <c r="T9173" s="110">
        <v>0.50838809040791433</v>
      </c>
      <c r="U9173" s="110">
        <v>0.50850859143576976</v>
      </c>
    </row>
    <row r="9174" spans="1:21">
      <c r="A9174" s="54">
        <v>9172</v>
      </c>
      <c r="B9174" s="107">
        <v>54851</v>
      </c>
      <c r="C9174" s="107">
        <v>54851</v>
      </c>
      <c r="D9174" s="107">
        <v>41209</v>
      </c>
      <c r="E9174" s="108">
        <v>3073810000</v>
      </c>
      <c r="F9174" s="107">
        <v>0</v>
      </c>
      <c r="G9174" s="110">
        <v>0.46515235350010209</v>
      </c>
      <c r="H9174" s="110">
        <v>0.41803916811403841</v>
      </c>
      <c r="I9174" s="110">
        <v>0.34546895908297925</v>
      </c>
      <c r="J9174" s="110">
        <v>0.36010958918136704</v>
      </c>
      <c r="K9174" s="110">
        <v>0.42126765042604686</v>
      </c>
      <c r="L9174" s="110">
        <v>0.45193681737533786</v>
      </c>
      <c r="M9174" s="110">
        <v>0.50020148316385493</v>
      </c>
      <c r="N9174" s="110">
        <v>0.55173090471662922</v>
      </c>
      <c r="O9174" s="110">
        <v>0.69462461385422891</v>
      </c>
      <c r="P9174" s="110">
        <v>0.7512630297833246</v>
      </c>
      <c r="Q9174" s="110">
        <v>0.7330760817213583</v>
      </c>
      <c r="R9174" s="110">
        <v>0.57028341276142491</v>
      </c>
      <c r="S9174" s="110">
        <v>0</v>
      </c>
      <c r="T9174" s="110">
        <v>0.52192950530672444</v>
      </c>
      <c r="U9174" s="110">
        <v>0.52192950530672444</v>
      </c>
    </row>
    <row r="9175" spans="1:21">
      <c r="A9175" s="54">
        <v>9173</v>
      </c>
      <c r="B9175" s="107">
        <v>54852</v>
      </c>
      <c r="C9175" s="107">
        <v>54852</v>
      </c>
      <c r="D9175" s="107">
        <v>6459.9999999999991</v>
      </c>
      <c r="E9175" s="108">
        <v>3073810000</v>
      </c>
      <c r="F9175" s="107">
        <v>0</v>
      </c>
      <c r="G9175" s="110">
        <v>1.5545203198399395</v>
      </c>
      <c r="H9175" s="110">
        <v>1.3831538717874841</v>
      </c>
      <c r="I9175" s="110">
        <v>1.2007508019833137</v>
      </c>
      <c r="J9175" s="110">
        <v>1.2278613496471404</v>
      </c>
      <c r="K9175" s="110">
        <v>1.3498305571151541</v>
      </c>
      <c r="L9175" s="110">
        <v>1.5360328064808177</v>
      </c>
      <c r="M9175" s="110">
        <v>1.7640825316729827</v>
      </c>
      <c r="N9175" s="110">
        <v>1.9882319474876908</v>
      </c>
      <c r="O9175" s="110">
        <v>2.3992428568582533</v>
      </c>
      <c r="P9175" s="110">
        <v>2.4801491555919943</v>
      </c>
      <c r="Q9175" s="110">
        <v>2.3248710451030452</v>
      </c>
      <c r="R9175" s="110">
        <v>1.7770820396983793</v>
      </c>
      <c r="S9175" s="110">
        <v>0</v>
      </c>
      <c r="T9175" s="110">
        <v>1.7488174402721828</v>
      </c>
      <c r="U9175" s="110">
        <v>1.748817440272183</v>
      </c>
    </row>
    <row r="9176" spans="1:21">
      <c r="A9176" s="54">
        <v>9174</v>
      </c>
      <c r="B9176" s="107">
        <v>54853</v>
      </c>
      <c r="C9176" s="107">
        <v>54853</v>
      </c>
      <c r="D9176" s="107">
        <v>19166</v>
      </c>
      <c r="E9176" s="108">
        <v>3073810000</v>
      </c>
      <c r="F9176" s="107">
        <v>0</v>
      </c>
      <c r="G9176" s="110">
        <v>1.4917113573063161</v>
      </c>
      <c r="H9176" s="110">
        <v>1.4936142451317542</v>
      </c>
      <c r="I9176" s="110">
        <v>1.2601377537993839</v>
      </c>
      <c r="J9176" s="110">
        <v>1.3331622754767833</v>
      </c>
      <c r="K9176" s="110">
        <v>1.3899575533601278</v>
      </c>
      <c r="L9176" s="110">
        <v>1.5427493090237909</v>
      </c>
      <c r="M9176" s="110">
        <v>1.5537733858067018</v>
      </c>
      <c r="N9176" s="110">
        <v>1.9881069098507163</v>
      </c>
      <c r="O9176" s="110">
        <v>2.4560053786959104</v>
      </c>
      <c r="P9176" s="110">
        <v>2.1100374901914791</v>
      </c>
      <c r="Q9176" s="110">
        <v>2.2912717499070809</v>
      </c>
      <c r="R9176" s="110">
        <v>1.8569628757559111</v>
      </c>
      <c r="S9176" s="110">
        <v>0</v>
      </c>
      <c r="T9176" s="110">
        <v>1.7306241903588298</v>
      </c>
      <c r="U9176" s="110">
        <v>1.7306241903588298</v>
      </c>
    </row>
    <row r="9177" spans="1:21">
      <c r="A9177" s="54">
        <v>9175</v>
      </c>
      <c r="B9177" s="107">
        <v>54854</v>
      </c>
      <c r="C9177" s="107">
        <v>54854</v>
      </c>
      <c r="D9177" s="107">
        <v>27861</v>
      </c>
      <c r="E9177" s="108">
        <v>3073810000</v>
      </c>
      <c r="F9177" s="107">
        <v>0</v>
      </c>
      <c r="G9177" s="110">
        <v>0.82220580031340185</v>
      </c>
      <c r="H9177" s="110">
        <v>0.82320895809003403</v>
      </c>
      <c r="I9177" s="110">
        <v>0.7138797630893462</v>
      </c>
      <c r="J9177" s="110">
        <v>0.7626225978506801</v>
      </c>
      <c r="K9177" s="110">
        <v>0.83110058053132452</v>
      </c>
      <c r="L9177" s="110">
        <v>0.91710314414524774</v>
      </c>
      <c r="M9177" s="110">
        <v>0.88363744061356975</v>
      </c>
      <c r="N9177" s="110">
        <v>1.1886610172741705</v>
      </c>
      <c r="O9177" s="110">
        <v>1.4947327991074075</v>
      </c>
      <c r="P9177" s="110">
        <v>1.3713622974891384</v>
      </c>
      <c r="Q9177" s="110">
        <v>1.4867597428985679</v>
      </c>
      <c r="R9177" s="110">
        <v>1.2405348403597158</v>
      </c>
      <c r="S9177" s="110">
        <v>0</v>
      </c>
      <c r="T9177" s="110">
        <v>1.044650748480217</v>
      </c>
      <c r="U9177" s="110">
        <v>1.044650748480217</v>
      </c>
    </row>
    <row r="9178" spans="1:21">
      <c r="A9178" s="54">
        <v>9176</v>
      </c>
      <c r="B9178" s="107">
        <v>54855</v>
      </c>
      <c r="C9178" s="107">
        <v>54855</v>
      </c>
      <c r="D9178" s="107">
        <v>18081</v>
      </c>
      <c r="E9178" s="108">
        <v>3073810000</v>
      </c>
      <c r="F9178" s="107">
        <v>0</v>
      </c>
      <c r="G9178" s="110">
        <v>0.35525535555839616</v>
      </c>
      <c r="H9178" s="110">
        <v>0.38026366023333535</v>
      </c>
      <c r="I9178" s="110">
        <v>0.41904484174359935</v>
      </c>
      <c r="J9178" s="110">
        <v>0.53080268186246138</v>
      </c>
      <c r="K9178" s="110">
        <v>0.60712068083648829</v>
      </c>
      <c r="L9178" s="110">
        <v>0.53115985356932338</v>
      </c>
      <c r="M9178" s="110">
        <v>0.42294609995797366</v>
      </c>
      <c r="N9178" s="110">
        <v>0.45007166272101495</v>
      </c>
      <c r="O9178" s="110">
        <v>0.63970338238588931</v>
      </c>
      <c r="P9178" s="110">
        <v>0.59723335112390807</v>
      </c>
      <c r="Q9178" s="110">
        <v>0.70143290691017823</v>
      </c>
      <c r="R9178" s="110">
        <v>0.52621465396362066</v>
      </c>
      <c r="S9178" s="110">
        <v>0</v>
      </c>
      <c r="T9178" s="110">
        <v>0.51343742757218236</v>
      </c>
      <c r="U9178" s="110">
        <v>0.51343742757218236</v>
      </c>
    </row>
    <row r="9179" spans="1:21">
      <c r="A9179" s="54">
        <v>9177</v>
      </c>
      <c r="B9179" s="107">
        <v>54856</v>
      </c>
      <c r="C9179" s="107">
        <v>54856</v>
      </c>
      <c r="D9179" s="107">
        <v>5002</v>
      </c>
      <c r="E9179" s="108">
        <v>3073810000</v>
      </c>
      <c r="F9179" s="107">
        <v>1</v>
      </c>
      <c r="G9179" s="110">
        <v>-99999</v>
      </c>
      <c r="H9179" s="110">
        <v>-99999</v>
      </c>
      <c r="I9179" s="110">
        <v>-99999</v>
      </c>
      <c r="J9179" s="110">
        <v>-99999</v>
      </c>
      <c r="K9179" s="110">
        <v>-99999</v>
      </c>
      <c r="L9179" s="110">
        <v>-99999</v>
      </c>
      <c r="M9179" s="110">
        <v>-99999</v>
      </c>
      <c r="N9179" s="110">
        <v>-99999</v>
      </c>
      <c r="O9179" s="110">
        <v>-99999</v>
      </c>
      <c r="P9179" s="110">
        <v>-99999</v>
      </c>
      <c r="Q9179" s="110">
        <v>-99999</v>
      </c>
      <c r="R9179" s="110">
        <v>-99999</v>
      </c>
      <c r="S9179" s="110">
        <v>0</v>
      </c>
      <c r="T9179" s="110">
        <v>0</v>
      </c>
      <c r="U9179" s="110">
        <v>0</v>
      </c>
    </row>
    <row r="9180" spans="1:21">
      <c r="A9180" s="54">
        <v>9178</v>
      </c>
      <c r="B9180" s="107">
        <v>54857</v>
      </c>
      <c r="C9180" s="107">
        <v>54857</v>
      </c>
      <c r="D9180" s="107">
        <v>1261</v>
      </c>
      <c r="E9180" s="108">
        <v>3073810000</v>
      </c>
      <c r="F9180" s="107">
        <v>1</v>
      </c>
      <c r="G9180" s="110">
        <v>-99999</v>
      </c>
      <c r="H9180" s="110">
        <v>-99999</v>
      </c>
      <c r="I9180" s="110">
        <v>-99999</v>
      </c>
      <c r="J9180" s="110">
        <v>-99999</v>
      </c>
      <c r="K9180" s="110">
        <v>-99999</v>
      </c>
      <c r="L9180" s="110">
        <v>-99999</v>
      </c>
      <c r="M9180" s="110">
        <v>-99999</v>
      </c>
      <c r="N9180" s="110">
        <v>-99999</v>
      </c>
      <c r="O9180" s="110">
        <v>-99999</v>
      </c>
      <c r="P9180" s="110">
        <v>-99999</v>
      </c>
      <c r="Q9180" s="110">
        <v>-99999</v>
      </c>
      <c r="R9180" s="110">
        <v>-99999</v>
      </c>
      <c r="S9180" s="110">
        <v>0</v>
      </c>
      <c r="T9180" s="110">
        <v>0</v>
      </c>
      <c r="U9180" s="110">
        <v>0</v>
      </c>
    </row>
    <row r="9181" spans="1:21">
      <c r="A9181" s="54">
        <v>9179</v>
      </c>
      <c r="B9181" s="107">
        <v>54858</v>
      </c>
      <c r="C9181" s="107">
        <v>54858</v>
      </c>
      <c r="D9181" s="107">
        <v>275826325</v>
      </c>
      <c r="E9181" s="108">
        <v>9214130000</v>
      </c>
      <c r="F9181" s="107">
        <v>0</v>
      </c>
      <c r="G9181" s="110">
        <v>1.1315420723612819</v>
      </c>
      <c r="H9181" s="110">
        <v>0.46234397979964104</v>
      </c>
      <c r="I9181" s="110">
        <v>0.30613272631879435</v>
      </c>
      <c r="J9181" s="110">
        <v>0.39698310077747861</v>
      </c>
      <c r="K9181" s="110">
        <v>0.85897244536661488</v>
      </c>
      <c r="L9181" s="110">
        <v>2.3552981091769838</v>
      </c>
      <c r="M9181" s="110">
        <v>9.5893477429284104</v>
      </c>
      <c r="N9181" s="110">
        <v>60.335514280423446</v>
      </c>
      <c r="O9181" s="110">
        <v>100</v>
      </c>
      <c r="P9181" s="110">
        <v>100</v>
      </c>
      <c r="Q9181" s="110">
        <v>12.454570715913473</v>
      </c>
      <c r="R9181" s="110">
        <v>3.6757705940950434</v>
      </c>
      <c r="S9181" s="110">
        <v>28.473222464902385</v>
      </c>
      <c r="T9181" s="110">
        <v>24.297206313930101</v>
      </c>
      <c r="U9181" s="110">
        <v>28.302551923304119</v>
      </c>
    </row>
    <row r="9182" spans="1:21">
      <c r="A9182" s="54">
        <v>9180</v>
      </c>
      <c r="B9182" s="107">
        <v>54859</v>
      </c>
      <c r="C9182" s="107">
        <v>54859</v>
      </c>
      <c r="D9182" s="107">
        <v>121929319.99999996</v>
      </c>
      <c r="E9182" s="108">
        <v>6144880000</v>
      </c>
      <c r="F9182" s="107">
        <v>0</v>
      </c>
      <c r="G9182" s="110">
        <v>0.99833245562663231</v>
      </c>
      <c r="H9182" s="110">
        <v>0.54033951368987365</v>
      </c>
      <c r="I9182" s="110">
        <v>0.34550168390303215</v>
      </c>
      <c r="J9182" s="110">
        <v>0.50328946196389956</v>
      </c>
      <c r="K9182" s="110">
        <v>0.87353909068971336</v>
      </c>
      <c r="L9182" s="110">
        <v>1.4680543056671962</v>
      </c>
      <c r="M9182" s="110">
        <v>2.5386424852149383</v>
      </c>
      <c r="N9182" s="110">
        <v>6.0294168495514722</v>
      </c>
      <c r="O9182" s="110">
        <v>7.6628050803281242</v>
      </c>
      <c r="P9182" s="110">
        <v>5.8584232328469703</v>
      </c>
      <c r="Q9182" s="110">
        <v>5.1144450507282508</v>
      </c>
      <c r="R9182" s="110">
        <v>2.34199242439146</v>
      </c>
      <c r="S9182" s="110">
        <v>0.62979616423055496</v>
      </c>
      <c r="T9182" s="110">
        <v>2.8562318028834639</v>
      </c>
      <c r="U9182" s="110">
        <v>0.85795897468286841</v>
      </c>
    </row>
    <row r="9183" spans="1:21">
      <c r="A9183" s="54">
        <v>9181</v>
      </c>
      <c r="B9183" s="107">
        <v>54898</v>
      </c>
      <c r="C9183" s="107">
        <v>53561</v>
      </c>
      <c r="D9183" s="107">
        <v>20176261</v>
      </c>
      <c r="E9183" s="108">
        <v>27651500000</v>
      </c>
      <c r="F9183" s="107">
        <v>0</v>
      </c>
      <c r="G9183" s="110">
        <v>0.1</v>
      </c>
      <c r="H9183" s="110">
        <v>0.1</v>
      </c>
      <c r="I9183" s="110">
        <v>0.1</v>
      </c>
      <c r="J9183" s="110">
        <v>0.1</v>
      </c>
      <c r="K9183" s="110">
        <v>0.1</v>
      </c>
      <c r="L9183" s="110">
        <v>0.1</v>
      </c>
      <c r="M9183" s="110">
        <v>0.1</v>
      </c>
      <c r="N9183" s="110">
        <v>0.1</v>
      </c>
      <c r="O9183" s="110">
        <v>0.1</v>
      </c>
      <c r="P9183" s="110">
        <v>0.1</v>
      </c>
      <c r="Q9183" s="110">
        <v>0.1</v>
      </c>
      <c r="R9183" s="110">
        <v>0.1</v>
      </c>
      <c r="S9183" s="110">
        <v>9.9999999999999992E-2</v>
      </c>
      <c r="T9183" s="110">
        <v>9.9999999999999992E-2</v>
      </c>
      <c r="U9183" s="110">
        <v>0.1</v>
      </c>
    </row>
    <row r="9184" spans="1:21">
      <c r="A9184" s="54">
        <v>9182</v>
      </c>
      <c r="B9184" s="107">
        <v>54900</v>
      </c>
      <c r="C9184" s="107">
        <v>53561</v>
      </c>
      <c r="D9184" s="107">
        <v>31256418</v>
      </c>
      <c r="E9184" s="108">
        <v>9218690000</v>
      </c>
      <c r="F9184" s="107">
        <v>0</v>
      </c>
      <c r="G9184" s="110">
        <v>0.1</v>
      </c>
      <c r="H9184" s="110">
        <v>0.1</v>
      </c>
      <c r="I9184" s="110">
        <v>0.1</v>
      </c>
      <c r="J9184" s="110">
        <v>0.1</v>
      </c>
      <c r="K9184" s="110">
        <v>0.1</v>
      </c>
      <c r="L9184" s="110">
        <v>0.1</v>
      </c>
      <c r="M9184" s="110">
        <v>0.1</v>
      </c>
      <c r="N9184" s="110">
        <v>0.1</v>
      </c>
      <c r="O9184" s="110">
        <v>0.1</v>
      </c>
      <c r="P9184" s="110">
        <v>0.1</v>
      </c>
      <c r="Q9184" s="110">
        <v>0.1</v>
      </c>
      <c r="R9184" s="110">
        <v>0.1</v>
      </c>
      <c r="S9184" s="110">
        <v>0.1</v>
      </c>
      <c r="T9184" s="110">
        <v>9.9999999999999992E-2</v>
      </c>
      <c r="U9184" s="110">
        <v>9.9999999999999992E-2</v>
      </c>
    </row>
    <row r="9185" spans="1:21">
      <c r="A9185" s="54">
        <v>9183</v>
      </c>
      <c r="B9185" s="107">
        <v>54939</v>
      </c>
      <c r="C9185" s="107">
        <v>54939</v>
      </c>
      <c r="D9185" s="107">
        <v>18094347</v>
      </c>
      <c r="E9185" s="108">
        <v>6143290000</v>
      </c>
      <c r="F9185" s="107">
        <v>0</v>
      </c>
      <c r="G9185" s="110">
        <v>6.1908052576636443</v>
      </c>
      <c r="H9185" s="110">
        <v>2.0517352373865201</v>
      </c>
      <c r="I9185" s="110">
        <v>0.63130127469380093</v>
      </c>
      <c r="J9185" s="110">
        <v>0.2463586175492255</v>
      </c>
      <c r="K9185" s="110">
        <v>0.38255585224933492</v>
      </c>
      <c r="L9185" s="110">
        <v>0.9762716897622411</v>
      </c>
      <c r="M9185" s="110">
        <v>2.071860264795423</v>
      </c>
      <c r="N9185" s="110">
        <v>3.0660528530179576</v>
      </c>
      <c r="O9185" s="110">
        <v>4.4740178915183018</v>
      </c>
      <c r="P9185" s="110">
        <v>6.0830773863709489</v>
      </c>
      <c r="Q9185" s="110">
        <v>8.3340946705579295</v>
      </c>
      <c r="R9185" s="110">
        <v>9.7677504380500793</v>
      </c>
      <c r="S9185" s="110">
        <v>2.7407710714187155</v>
      </c>
      <c r="T9185" s="110">
        <v>3.6896567861346168</v>
      </c>
      <c r="U9185" s="110">
        <v>3.1963574287155243</v>
      </c>
    </row>
    <row r="9186" spans="1:21">
      <c r="A9186" s="54">
        <v>9184</v>
      </c>
      <c r="B9186" s="107">
        <v>54940</v>
      </c>
      <c r="C9186" s="107">
        <v>54940</v>
      </c>
      <c r="D9186" s="107">
        <v>60256998</v>
      </c>
      <c r="E9186" s="108">
        <v>9212310000</v>
      </c>
      <c r="F9186" s="107">
        <v>0</v>
      </c>
      <c r="G9186" s="110">
        <v>100</v>
      </c>
      <c r="H9186" s="110">
        <v>19.22905321018429</v>
      </c>
      <c r="I9186" s="110">
        <v>4.0624318535295032</v>
      </c>
      <c r="J9186" s="110">
        <v>1.2401868397755513</v>
      </c>
      <c r="K9186" s="110">
        <v>0.95826206029829608</v>
      </c>
      <c r="L9186" s="110">
        <v>1.4410280331012622</v>
      </c>
      <c r="M9186" s="110">
        <v>2.7705224884902475</v>
      </c>
      <c r="N9186" s="110">
        <v>6.6425182734694097</v>
      </c>
      <c r="O9186" s="110">
        <v>18.746302218797755</v>
      </c>
      <c r="P9186" s="110">
        <v>100</v>
      </c>
      <c r="Q9186" s="110">
        <v>100</v>
      </c>
      <c r="R9186" s="110">
        <v>100</v>
      </c>
      <c r="S9186" s="110">
        <v>31.748583320107926</v>
      </c>
      <c r="T9186" s="110">
        <v>37.92419208147053</v>
      </c>
      <c r="U9186" s="110">
        <v>32.850811915818298</v>
      </c>
    </row>
    <row r="9187" spans="1:21">
      <c r="A9187" s="54">
        <v>9185</v>
      </c>
      <c r="B9187" s="107">
        <v>54941</v>
      </c>
      <c r="C9187" s="107">
        <v>54941</v>
      </c>
      <c r="D9187" s="107">
        <v>369245.00000000006</v>
      </c>
      <c r="E9187" s="108">
        <v>3072440000</v>
      </c>
      <c r="F9187" s="107">
        <v>1</v>
      </c>
      <c r="G9187" s="110">
        <v>-99999</v>
      </c>
      <c r="H9187" s="110">
        <v>-99999</v>
      </c>
      <c r="I9187" s="110">
        <v>-99999</v>
      </c>
      <c r="J9187" s="110">
        <v>-99999</v>
      </c>
      <c r="K9187" s="110">
        <v>-99999</v>
      </c>
      <c r="L9187" s="110">
        <v>-99999</v>
      </c>
      <c r="M9187" s="110">
        <v>-99999</v>
      </c>
      <c r="N9187" s="110">
        <v>-99999</v>
      </c>
      <c r="O9187" s="110">
        <v>-99999</v>
      </c>
      <c r="P9187" s="110">
        <v>-99999</v>
      </c>
      <c r="Q9187" s="110">
        <v>-99999</v>
      </c>
      <c r="R9187" s="110">
        <v>-99999</v>
      </c>
      <c r="S9187" s="110">
        <v>0</v>
      </c>
      <c r="T9187" s="110">
        <v>0</v>
      </c>
      <c r="U9187" s="110">
        <v>0</v>
      </c>
    </row>
    <row r="9188" spans="1:21">
      <c r="A9188" s="54">
        <v>9186</v>
      </c>
      <c r="B9188" s="107">
        <v>54942</v>
      </c>
      <c r="C9188" s="107">
        <v>54942</v>
      </c>
      <c r="D9188" s="107">
        <v>2076.9999999999995</v>
      </c>
      <c r="E9188" s="108">
        <v>3072440000</v>
      </c>
      <c r="F9188" s="107">
        <v>0</v>
      </c>
      <c r="G9188" s="110">
        <v>3.3591055004358492</v>
      </c>
      <c r="H9188" s="110">
        <v>2.8337477681401948</v>
      </c>
      <c r="I9188" s="110">
        <v>2.8177228043241338</v>
      </c>
      <c r="J9188" s="110">
        <v>3.7911561986147015</v>
      </c>
      <c r="K9188" s="110">
        <v>5.0832749154899508</v>
      </c>
      <c r="L9188" s="110">
        <v>10.978434477653153</v>
      </c>
      <c r="M9188" s="110">
        <v>14.450895106634604</v>
      </c>
      <c r="N9188" s="110">
        <v>15.674894323084111</v>
      </c>
      <c r="O9188" s="110">
        <v>19.071787034890072</v>
      </c>
      <c r="P9188" s="110">
        <v>14.544786539060517</v>
      </c>
      <c r="Q9188" s="110">
        <v>3.1012488541368319</v>
      </c>
      <c r="R9188" s="110">
        <v>2.6586072880283731</v>
      </c>
      <c r="S9188" s="110">
        <v>0</v>
      </c>
      <c r="T9188" s="110">
        <v>8.1971384008743744</v>
      </c>
      <c r="U9188" s="110">
        <v>8.197138400874378</v>
      </c>
    </row>
    <row r="9189" spans="1:21">
      <c r="A9189" s="54">
        <v>9187</v>
      </c>
      <c r="B9189" s="107">
        <v>54943</v>
      </c>
      <c r="C9189" s="107">
        <v>54943</v>
      </c>
      <c r="D9189" s="107">
        <v>40156</v>
      </c>
      <c r="E9189" s="108">
        <v>3072440000</v>
      </c>
      <c r="F9189" s="107">
        <v>0</v>
      </c>
      <c r="G9189" s="110">
        <v>0.12188084473957871</v>
      </c>
      <c r="H9189" s="110">
        <v>0.12616255391758055</v>
      </c>
      <c r="I9189" s="110">
        <v>0.1</v>
      </c>
      <c r="J9189" s="110">
        <v>0.10912370725907687</v>
      </c>
      <c r="K9189" s="110">
        <v>0.17046320986886548</v>
      </c>
      <c r="L9189" s="110">
        <v>0.60145303453320365</v>
      </c>
      <c r="M9189" s="110">
        <v>0.86273228582807138</v>
      </c>
      <c r="N9189" s="110">
        <v>0.89008191489902311</v>
      </c>
      <c r="O9189" s="110">
        <v>0.49205272237113706</v>
      </c>
      <c r="P9189" s="110">
        <v>0.14013022659943147</v>
      </c>
      <c r="Q9189" s="110">
        <v>0.1</v>
      </c>
      <c r="R9189" s="110">
        <v>0.1</v>
      </c>
      <c r="S9189" s="110">
        <v>0</v>
      </c>
      <c r="T9189" s="110">
        <v>0.31784004166799734</v>
      </c>
      <c r="U9189" s="110">
        <v>0.31784004166799734</v>
      </c>
    </row>
    <row r="9190" spans="1:21">
      <c r="A9190" s="54">
        <v>9188</v>
      </c>
      <c r="B9190" s="107">
        <v>54955</v>
      </c>
      <c r="C9190" s="107">
        <v>56139</v>
      </c>
      <c r="D9190" s="107">
        <v>27362240.000000004</v>
      </c>
      <c r="E9190" s="108">
        <v>882611000000</v>
      </c>
      <c r="F9190" s="107">
        <v>0</v>
      </c>
      <c r="G9190" s="110">
        <v>0.67141383807674526</v>
      </c>
      <c r="H9190" s="110">
        <v>0.76142512995109857</v>
      </c>
      <c r="I9190" s="110">
        <v>0.67966124113022541</v>
      </c>
      <c r="J9190" s="110">
        <v>0.61416662302079539</v>
      </c>
      <c r="K9190" s="110">
        <v>1.0149357701447201</v>
      </c>
      <c r="L9190" s="110">
        <v>1.9994711112431109</v>
      </c>
      <c r="M9190" s="110">
        <v>2.7300230804902856</v>
      </c>
      <c r="N9190" s="110">
        <v>3.1322537925113649</v>
      </c>
      <c r="O9190" s="110">
        <v>3.4784322414910487</v>
      </c>
      <c r="P9190" s="110">
        <v>2.4306193053494338</v>
      </c>
      <c r="Q9190" s="110">
        <v>1.3504138992747892</v>
      </c>
      <c r="R9190" s="110">
        <v>0.77491390535386706</v>
      </c>
      <c r="S9190" s="110">
        <v>0.82272497794156352</v>
      </c>
      <c r="T9190" s="110">
        <v>1.6364774948364571</v>
      </c>
      <c r="U9190" s="110">
        <v>1.6243303777506255</v>
      </c>
    </row>
    <row r="9191" spans="1:21">
      <c r="A9191" s="54">
        <v>9189</v>
      </c>
      <c r="B9191" s="107">
        <v>54994</v>
      </c>
      <c r="C9191" s="107">
        <v>54994</v>
      </c>
      <c r="D9191" s="107">
        <v>9725004.0000000037</v>
      </c>
      <c r="E9191" s="108">
        <v>6146250000</v>
      </c>
      <c r="F9191" s="107">
        <v>0</v>
      </c>
      <c r="G9191" s="110">
        <v>4.1406943734244575</v>
      </c>
      <c r="H9191" s="110">
        <v>7.4028536379743839</v>
      </c>
      <c r="I9191" s="110">
        <v>3.6014844022842309</v>
      </c>
      <c r="J9191" s="110">
        <v>0.55871898478827164</v>
      </c>
      <c r="K9191" s="110">
        <v>1.1053220213629786</v>
      </c>
      <c r="L9191" s="110">
        <v>4.5686795403303764</v>
      </c>
      <c r="M9191" s="110">
        <v>9.4270090628784615</v>
      </c>
      <c r="N9191" s="110">
        <v>17.86828893178971</v>
      </c>
      <c r="O9191" s="110">
        <v>36.950974018966804</v>
      </c>
      <c r="P9191" s="110">
        <v>26.645700009351042</v>
      </c>
      <c r="Q9191" s="110">
        <v>4.6811289984409425</v>
      </c>
      <c r="R9191" s="110">
        <v>3.0682045882736158</v>
      </c>
      <c r="S9191" s="110">
        <v>4.4941868720094931</v>
      </c>
      <c r="T9191" s="110">
        <v>10.00158821415544</v>
      </c>
      <c r="U9191" s="110">
        <v>5.3667327440427908</v>
      </c>
    </row>
    <row r="9192" spans="1:21">
      <c r="A9192" s="54">
        <v>9190</v>
      </c>
      <c r="B9192" s="107">
        <v>55002</v>
      </c>
      <c r="C9192" s="107">
        <v>55002</v>
      </c>
      <c r="D9192" s="107">
        <v>122171149</v>
      </c>
      <c r="E9192" s="108">
        <v>58410400000</v>
      </c>
      <c r="F9192" s="107">
        <v>0</v>
      </c>
      <c r="G9192" s="110">
        <v>2.5311935656412015</v>
      </c>
      <c r="H9192" s="110">
        <v>6.989114693014681</v>
      </c>
      <c r="I9192" s="110">
        <v>8.0810170222094175</v>
      </c>
      <c r="J9192" s="110">
        <v>1.4741718856246913</v>
      </c>
      <c r="K9192" s="110">
        <v>1.3503245231697232</v>
      </c>
      <c r="L9192" s="110">
        <v>5.6372502416007073</v>
      </c>
      <c r="M9192" s="110">
        <v>16.011566751971642</v>
      </c>
      <c r="N9192" s="110">
        <v>22.843394918849505</v>
      </c>
      <c r="O9192" s="110">
        <v>30.180784968438815</v>
      </c>
      <c r="P9192" s="110">
        <v>13.852492566610344</v>
      </c>
      <c r="Q9192" s="110">
        <v>2.7750910245678861</v>
      </c>
      <c r="R9192" s="110">
        <v>1.4564177182223452</v>
      </c>
      <c r="S9192" s="110">
        <v>8.990645529013543</v>
      </c>
      <c r="T9192" s="110">
        <v>9.4319016566600808</v>
      </c>
      <c r="U9192" s="110">
        <v>9.2303874478178702</v>
      </c>
    </row>
    <row r="9193" spans="1:21">
      <c r="A9193" s="54">
        <v>9191</v>
      </c>
      <c r="B9193" s="107">
        <v>55003</v>
      </c>
      <c r="C9193" s="107">
        <v>55003</v>
      </c>
      <c r="D9193" s="107">
        <v>8763340.9999999981</v>
      </c>
      <c r="E9193" s="108">
        <v>3072440000</v>
      </c>
      <c r="F9193" s="107">
        <v>0</v>
      </c>
      <c r="G9193" s="110">
        <v>0.79677524205747052</v>
      </c>
      <c r="H9193" s="110">
        <v>1.0932607567589705</v>
      </c>
      <c r="I9193" s="110">
        <v>1.2348076624077402</v>
      </c>
      <c r="J9193" s="110">
        <v>1.352574877853651</v>
      </c>
      <c r="K9193" s="110">
        <v>1.450852711231432</v>
      </c>
      <c r="L9193" s="110">
        <v>2.8785356295134972</v>
      </c>
      <c r="M9193" s="110">
        <v>3.0263505656350675</v>
      </c>
      <c r="N9193" s="110">
        <v>2.9967041097295199</v>
      </c>
      <c r="O9193" s="110">
        <v>2.2736840668366183</v>
      </c>
      <c r="P9193" s="110">
        <v>1.2379312196223211</v>
      </c>
      <c r="Q9193" s="110">
        <v>0.91571212565620974</v>
      </c>
      <c r="R9193" s="110">
        <v>0.77155334288732702</v>
      </c>
      <c r="S9193" s="110">
        <v>2.1069355695004162</v>
      </c>
      <c r="T9193" s="110">
        <v>1.6690618591824855</v>
      </c>
      <c r="U9193" s="110">
        <v>2.1036607633535098</v>
      </c>
    </row>
    <row r="9194" spans="1:21">
      <c r="A9194" s="54">
        <v>9192</v>
      </c>
      <c r="B9194" s="107">
        <v>55004</v>
      </c>
      <c r="C9194" s="107">
        <v>55004</v>
      </c>
      <c r="D9194" s="107">
        <v>63660823</v>
      </c>
      <c r="E9194" s="108">
        <v>9218690000</v>
      </c>
      <c r="F9194" s="107">
        <v>0</v>
      </c>
      <c r="G9194" s="110">
        <v>0.12047649778760348</v>
      </c>
      <c r="H9194" s="110">
        <v>0.1739145818426806</v>
      </c>
      <c r="I9194" s="110">
        <v>0.18082205838078996</v>
      </c>
      <c r="J9194" s="110">
        <v>0.17622062730224364</v>
      </c>
      <c r="K9194" s="110">
        <v>0.18123894055106393</v>
      </c>
      <c r="L9194" s="110">
        <v>0.36582227184092442</v>
      </c>
      <c r="M9194" s="110">
        <v>0.41374008054522743</v>
      </c>
      <c r="N9194" s="110">
        <v>0.42889869619598581</v>
      </c>
      <c r="O9194" s="110">
        <v>0.37161633838081415</v>
      </c>
      <c r="P9194" s="110">
        <v>0.24068151198232837</v>
      </c>
      <c r="Q9194" s="110">
        <v>0.18604526655415968</v>
      </c>
      <c r="R9194" s="110">
        <v>0.13529409417244551</v>
      </c>
      <c r="S9194" s="110">
        <v>0.2438608710725666</v>
      </c>
      <c r="T9194" s="110">
        <v>0.24789758046135557</v>
      </c>
      <c r="U9194" s="110">
        <v>0.24409530041518343</v>
      </c>
    </row>
    <row r="9195" spans="1:21">
      <c r="A9195" s="54">
        <v>9193</v>
      </c>
      <c r="B9195" s="107">
        <v>55012</v>
      </c>
      <c r="C9195" s="107">
        <v>55012</v>
      </c>
      <c r="D9195" s="107">
        <v>30717132.000000004</v>
      </c>
      <c r="E9195" s="108">
        <v>6144880000</v>
      </c>
      <c r="F9195" s="107">
        <v>0</v>
      </c>
      <c r="G9195" s="110">
        <v>0.17338306797768391</v>
      </c>
      <c r="H9195" s="110">
        <v>0.20392549560278622</v>
      </c>
      <c r="I9195" s="110">
        <v>0.16546615966539643</v>
      </c>
      <c r="J9195" s="110">
        <v>0.1616985626992771</v>
      </c>
      <c r="K9195" s="110">
        <v>0.21036016517060593</v>
      </c>
      <c r="L9195" s="110">
        <v>0.30159420751418542</v>
      </c>
      <c r="M9195" s="110">
        <v>0.46497877359302847</v>
      </c>
      <c r="N9195" s="110">
        <v>0.56874237087523438</v>
      </c>
      <c r="O9195" s="110">
        <v>0.78347009051577532</v>
      </c>
      <c r="P9195" s="110">
        <v>0.80721152747077574</v>
      </c>
      <c r="Q9195" s="110">
        <v>0.52579876489794974</v>
      </c>
      <c r="R9195" s="110">
        <v>0.30226101710419723</v>
      </c>
      <c r="S9195" s="110">
        <v>0.51974176511840164</v>
      </c>
      <c r="T9195" s="110">
        <v>0.38907418359057461</v>
      </c>
      <c r="U9195" s="110">
        <v>0.51207987594427751</v>
      </c>
    </row>
    <row r="9196" spans="1:21">
      <c r="A9196" s="54">
        <v>9194</v>
      </c>
      <c r="B9196" s="107">
        <v>55013</v>
      </c>
      <c r="C9196" s="107">
        <v>55013</v>
      </c>
      <c r="D9196" s="107">
        <v>3034517.0000000009</v>
      </c>
      <c r="E9196" s="108">
        <v>3072440000</v>
      </c>
      <c r="F9196" s="107">
        <v>1</v>
      </c>
      <c r="G9196" s="110">
        <v>-99999</v>
      </c>
      <c r="H9196" s="110">
        <v>-99999</v>
      </c>
      <c r="I9196" s="110">
        <v>-99999</v>
      </c>
      <c r="J9196" s="110">
        <v>-99999</v>
      </c>
      <c r="K9196" s="110">
        <v>-99999</v>
      </c>
      <c r="L9196" s="110">
        <v>-99999</v>
      </c>
      <c r="M9196" s="110">
        <v>-99999</v>
      </c>
      <c r="N9196" s="110">
        <v>-99999</v>
      </c>
      <c r="O9196" s="110">
        <v>-99999</v>
      </c>
      <c r="P9196" s="110">
        <v>-99999</v>
      </c>
      <c r="Q9196" s="110">
        <v>-99999</v>
      </c>
      <c r="R9196" s="110">
        <v>-99999</v>
      </c>
      <c r="S9196" s="110">
        <v>0</v>
      </c>
      <c r="T9196" s="110">
        <v>0</v>
      </c>
      <c r="U9196" s="110">
        <v>0</v>
      </c>
    </row>
    <row r="9197" spans="1:21">
      <c r="A9197" s="54">
        <v>9195</v>
      </c>
      <c r="B9197" s="107">
        <v>55014</v>
      </c>
      <c r="C9197" s="107">
        <v>55014</v>
      </c>
      <c r="D9197" s="107">
        <v>777057</v>
      </c>
      <c r="E9197" s="108">
        <v>3072440000</v>
      </c>
      <c r="F9197" s="107">
        <v>0</v>
      </c>
      <c r="G9197" s="110">
        <v>1.820708826368606</v>
      </c>
      <c r="H9197" s="110">
        <v>2.3415290410123761</v>
      </c>
      <c r="I9197" s="110">
        <v>2.2263669774613519</v>
      </c>
      <c r="J9197" s="110">
        <v>2.273749518786786</v>
      </c>
      <c r="K9197" s="110">
        <v>2.2162403772327051</v>
      </c>
      <c r="L9197" s="110">
        <v>2.9005490061215329</v>
      </c>
      <c r="M9197" s="110">
        <v>3.4918582915286054</v>
      </c>
      <c r="N9197" s="110">
        <v>4.7277884098771636</v>
      </c>
      <c r="O9197" s="110">
        <v>6.0177789866478886</v>
      </c>
      <c r="P9197" s="110">
        <v>4.5070071981101014</v>
      </c>
      <c r="Q9197" s="110">
        <v>3.3987442644938599</v>
      </c>
      <c r="R9197" s="110">
        <v>2.1710994138687374</v>
      </c>
      <c r="S9197" s="110">
        <v>3.4983496286226972</v>
      </c>
      <c r="T9197" s="110">
        <v>3.1744516926258091</v>
      </c>
      <c r="U9197" s="110">
        <v>3.4804927821132305</v>
      </c>
    </row>
    <row r="9198" spans="1:21">
      <c r="A9198" s="54">
        <v>9196</v>
      </c>
      <c r="B9198" s="107">
        <v>55015</v>
      </c>
      <c r="C9198" s="107">
        <v>55015</v>
      </c>
      <c r="D9198" s="107">
        <v>1163484</v>
      </c>
      <c r="E9198" s="108">
        <v>3072440000</v>
      </c>
      <c r="F9198" s="107">
        <v>0</v>
      </c>
      <c r="G9198" s="110">
        <v>0.34482244335875978</v>
      </c>
      <c r="H9198" s="110">
        <v>0.63969273033030805</v>
      </c>
      <c r="I9198" s="110">
        <v>0.55797000045989942</v>
      </c>
      <c r="J9198" s="110">
        <v>0.38844784824690509</v>
      </c>
      <c r="K9198" s="110">
        <v>0.36316949921736397</v>
      </c>
      <c r="L9198" s="110">
        <v>0.46784089479227048</v>
      </c>
      <c r="M9198" s="110">
        <v>0.68290053168991693</v>
      </c>
      <c r="N9198" s="110">
        <v>0.92842545719672454</v>
      </c>
      <c r="O9198" s="110">
        <v>1.0316900847851478</v>
      </c>
      <c r="P9198" s="110">
        <v>0.63784315999279073</v>
      </c>
      <c r="Q9198" s="110">
        <v>0.34867882944195383</v>
      </c>
      <c r="R9198" s="110">
        <v>0.24798672374870953</v>
      </c>
      <c r="S9198" s="110">
        <v>0.6561297561681162</v>
      </c>
      <c r="T9198" s="110">
        <v>0.55328901693839594</v>
      </c>
      <c r="U9198" s="110">
        <v>0.63919726185745862</v>
      </c>
    </row>
    <row r="9199" spans="1:21">
      <c r="A9199" s="54">
        <v>9197</v>
      </c>
      <c r="B9199" s="107">
        <v>55016</v>
      </c>
      <c r="C9199" s="107">
        <v>55016</v>
      </c>
      <c r="D9199" s="107">
        <v>791318</v>
      </c>
      <c r="E9199" s="108">
        <v>3072440000</v>
      </c>
      <c r="F9199" s="107">
        <v>0</v>
      </c>
      <c r="G9199" s="110">
        <v>0.73281601929006157</v>
      </c>
      <c r="H9199" s="110">
        <v>1.3815032942846563</v>
      </c>
      <c r="I9199" s="110">
        <v>1.2582797257911158</v>
      </c>
      <c r="J9199" s="110">
        <v>0.81133557597688555</v>
      </c>
      <c r="K9199" s="110">
        <v>0.75174663035907485</v>
      </c>
      <c r="L9199" s="110">
        <v>1.008058979735772</v>
      </c>
      <c r="M9199" s="110">
        <v>1.5850023673482363</v>
      </c>
      <c r="N9199" s="110">
        <v>2.1590431984333214</v>
      </c>
      <c r="O9199" s="110">
        <v>2.432192712997876</v>
      </c>
      <c r="P9199" s="110">
        <v>1.4254378382715136</v>
      </c>
      <c r="Q9199" s="110">
        <v>0.72523379172797953</v>
      </c>
      <c r="R9199" s="110">
        <v>0.51421921470024856</v>
      </c>
      <c r="S9199" s="110">
        <v>1.1339450710765491</v>
      </c>
      <c r="T9199" s="110">
        <v>1.2320724457430619</v>
      </c>
      <c r="U9199" s="110">
        <v>1.1508646828907918</v>
      </c>
    </row>
    <row r="9200" spans="1:21">
      <c r="A9200" s="54">
        <v>9198</v>
      </c>
      <c r="B9200" s="107">
        <v>55017</v>
      </c>
      <c r="C9200" s="107">
        <v>55017</v>
      </c>
      <c r="D9200" s="107">
        <v>1833670.9999999995</v>
      </c>
      <c r="E9200" s="108">
        <v>9221200000</v>
      </c>
      <c r="F9200" s="107">
        <v>0</v>
      </c>
      <c r="G9200" s="110">
        <v>0.23131761535695206</v>
      </c>
      <c r="H9200" s="110">
        <v>0.28406748298693169</v>
      </c>
      <c r="I9200" s="110">
        <v>0.26657690538332302</v>
      </c>
      <c r="J9200" s="110">
        <v>0.23015387103269822</v>
      </c>
      <c r="K9200" s="110">
        <v>0.2299708097305305</v>
      </c>
      <c r="L9200" s="110">
        <v>0.32823878632348436</v>
      </c>
      <c r="M9200" s="110">
        <v>0.49056828526909046</v>
      </c>
      <c r="N9200" s="110">
        <v>0.51972796350704231</v>
      </c>
      <c r="O9200" s="110">
        <v>0.54831584032274516</v>
      </c>
      <c r="P9200" s="110">
        <v>0.53278178136502441</v>
      </c>
      <c r="Q9200" s="110">
        <v>0.35295678474626924</v>
      </c>
      <c r="R9200" s="110">
        <v>0.20660088886094577</v>
      </c>
      <c r="S9200" s="110">
        <v>0.38890072131728887</v>
      </c>
      <c r="T9200" s="110">
        <v>0.35177308457375306</v>
      </c>
      <c r="U9200" s="110">
        <v>0.37758449950216627</v>
      </c>
    </row>
    <row r="9201" spans="1:21">
      <c r="A9201" s="54">
        <v>9199</v>
      </c>
      <c r="B9201" s="107">
        <v>55018</v>
      </c>
      <c r="C9201" s="107">
        <v>55018</v>
      </c>
      <c r="D9201" s="107">
        <v>555464.99999999977</v>
      </c>
      <c r="E9201" s="108">
        <v>3072440000</v>
      </c>
      <c r="F9201" s="107">
        <v>0</v>
      </c>
      <c r="G9201" s="110">
        <v>5.8398347710128222</v>
      </c>
      <c r="H9201" s="110">
        <v>6.4363245103147895</v>
      </c>
      <c r="I9201" s="110">
        <v>5.82782209559692</v>
      </c>
      <c r="J9201" s="110">
        <v>5.1979362604605903</v>
      </c>
      <c r="K9201" s="110">
        <v>5.1898739926079056</v>
      </c>
      <c r="L9201" s="110">
        <v>6.9730203302817673</v>
      </c>
      <c r="M9201" s="110">
        <v>9.8466920245722491</v>
      </c>
      <c r="N9201" s="110">
        <v>10.030912648248984</v>
      </c>
      <c r="O9201" s="110">
        <v>11.307870269254822</v>
      </c>
      <c r="P9201" s="110">
        <v>11.4885992425871</v>
      </c>
      <c r="Q9201" s="110">
        <v>9.3543857882181083</v>
      </c>
      <c r="R9201" s="110">
        <v>5.291452237641141</v>
      </c>
      <c r="S9201" s="110">
        <v>7.5556004361376079</v>
      </c>
      <c r="T9201" s="110">
        <v>7.732060347566434</v>
      </c>
      <c r="U9201" s="110">
        <v>7.5575042901143563</v>
      </c>
    </row>
    <row r="9202" spans="1:21">
      <c r="A9202" s="54">
        <v>9200</v>
      </c>
      <c r="B9202" s="107">
        <v>55019</v>
      </c>
      <c r="C9202" s="107">
        <v>55019</v>
      </c>
      <c r="D9202" s="107">
        <v>21094</v>
      </c>
      <c r="E9202" s="108">
        <v>3072440000</v>
      </c>
      <c r="F9202" s="107">
        <v>0</v>
      </c>
      <c r="G9202" s="110">
        <v>0.36158940410534085</v>
      </c>
      <c r="H9202" s="110">
        <v>0.37045252728601008</v>
      </c>
      <c r="I9202" s="110">
        <v>0.34139693280669409</v>
      </c>
      <c r="J9202" s="110">
        <v>0.29230173275284305</v>
      </c>
      <c r="K9202" s="110">
        <v>0.31046330064128791</v>
      </c>
      <c r="L9202" s="110">
        <v>0.44578838514322383</v>
      </c>
      <c r="M9202" s="110">
        <v>0.60184353364884224</v>
      </c>
      <c r="N9202" s="110">
        <v>0.62368657958470786</v>
      </c>
      <c r="O9202" s="110">
        <v>0.66263271274307611</v>
      </c>
      <c r="P9202" s="110">
        <v>0.69577835189793447</v>
      </c>
      <c r="Q9202" s="110">
        <v>0.55237798378426406</v>
      </c>
      <c r="R9202" s="110">
        <v>0.31159323829721153</v>
      </c>
      <c r="S9202" s="110">
        <v>0</v>
      </c>
      <c r="T9202" s="110">
        <v>0.46415872355761967</v>
      </c>
      <c r="U9202" s="110">
        <v>0.4641587235576195</v>
      </c>
    </row>
    <row r="9203" spans="1:21">
      <c r="A9203" s="54">
        <v>9201</v>
      </c>
      <c r="B9203" s="107">
        <v>55020</v>
      </c>
      <c r="C9203" s="107">
        <v>55020</v>
      </c>
      <c r="D9203" s="107">
        <v>1205742</v>
      </c>
      <c r="E9203" s="108">
        <v>15373600000</v>
      </c>
      <c r="F9203" s="107">
        <v>0</v>
      </c>
      <c r="G9203" s="110">
        <v>0.21177820051584831</v>
      </c>
      <c r="H9203" s="110">
        <v>0.2212165283880064</v>
      </c>
      <c r="I9203" s="110">
        <v>0.19291514229739321</v>
      </c>
      <c r="J9203" s="110">
        <v>0.18016157449738154</v>
      </c>
      <c r="K9203" s="110">
        <v>0.18934177405203564</v>
      </c>
      <c r="L9203" s="110">
        <v>0.25572088393543563</v>
      </c>
      <c r="M9203" s="110">
        <v>0.33458479533136432</v>
      </c>
      <c r="N9203" s="110">
        <v>0.34013482455100441</v>
      </c>
      <c r="O9203" s="110">
        <v>0.3631987016252321</v>
      </c>
      <c r="P9203" s="110">
        <v>0.32526027114265016</v>
      </c>
      <c r="Q9203" s="110">
        <v>0.27336152851625262</v>
      </c>
      <c r="R9203" s="110">
        <v>0.21153089354177995</v>
      </c>
      <c r="S9203" s="110">
        <v>0.2637082252110371</v>
      </c>
      <c r="T9203" s="110">
        <v>0.25826709319953206</v>
      </c>
      <c r="U9203" s="110">
        <v>0.25899033195643018</v>
      </c>
    </row>
    <row r="9204" spans="1:21">
      <c r="A9204" s="54">
        <v>9202</v>
      </c>
      <c r="B9204" s="107">
        <v>55021</v>
      </c>
      <c r="C9204" s="107">
        <v>55021</v>
      </c>
      <c r="D9204" s="107">
        <v>2662474</v>
      </c>
      <c r="E9204" s="108">
        <v>15373600000</v>
      </c>
      <c r="F9204" s="107">
        <v>0</v>
      </c>
      <c r="G9204" s="110">
        <v>0.24392792153515735</v>
      </c>
      <c r="H9204" s="110">
        <v>0.24704783128567381</v>
      </c>
      <c r="I9204" s="110">
        <v>0.19983430743298372</v>
      </c>
      <c r="J9204" s="110">
        <v>0.19542092272173453</v>
      </c>
      <c r="K9204" s="110">
        <v>0.19474452000365122</v>
      </c>
      <c r="L9204" s="110">
        <v>0.25044759217700829</v>
      </c>
      <c r="M9204" s="110">
        <v>0.3396007020103507</v>
      </c>
      <c r="N9204" s="110">
        <v>0.34682932971367619</v>
      </c>
      <c r="O9204" s="110">
        <v>0.38901424895723935</v>
      </c>
      <c r="P9204" s="110">
        <v>0.37351710760855711</v>
      </c>
      <c r="Q9204" s="110">
        <v>0.31682599000767669</v>
      </c>
      <c r="R9204" s="110">
        <v>0.25809578238802233</v>
      </c>
      <c r="S9204" s="110">
        <v>0.27383285521454409</v>
      </c>
      <c r="T9204" s="110">
        <v>0.27960885465347762</v>
      </c>
      <c r="U9204" s="110">
        <v>0.27690572993980866</v>
      </c>
    </row>
    <row r="9205" spans="1:21">
      <c r="A9205" s="54">
        <v>9203</v>
      </c>
      <c r="B9205" s="107">
        <v>55022</v>
      </c>
      <c r="C9205" s="107">
        <v>55022</v>
      </c>
      <c r="D9205" s="107">
        <v>902208.99999999965</v>
      </c>
      <c r="E9205" s="108">
        <v>21527200000</v>
      </c>
      <c r="F9205" s="107">
        <v>0</v>
      </c>
      <c r="G9205" s="110">
        <v>0.22312888464363811</v>
      </c>
      <c r="H9205" s="110">
        <v>0.22417277548575001</v>
      </c>
      <c r="I9205" s="110">
        <v>0.18592336411483645</v>
      </c>
      <c r="J9205" s="110">
        <v>0.17595017307737937</v>
      </c>
      <c r="K9205" s="110">
        <v>0.16735098093595208</v>
      </c>
      <c r="L9205" s="110">
        <v>0.21922737520168895</v>
      </c>
      <c r="M9205" s="110">
        <v>0.3246125081755814</v>
      </c>
      <c r="N9205" s="110">
        <v>0.33865080397913322</v>
      </c>
      <c r="O9205" s="110">
        <v>0.36310259801266809</v>
      </c>
      <c r="P9205" s="110">
        <v>0.36188266709692124</v>
      </c>
      <c r="Q9205" s="110">
        <v>0.2964907452528488</v>
      </c>
      <c r="R9205" s="110">
        <v>0.24432278598981669</v>
      </c>
      <c r="S9205" s="110">
        <v>0.27023661132775623</v>
      </c>
      <c r="T9205" s="110">
        <v>0.26040130516385118</v>
      </c>
      <c r="U9205" s="110">
        <v>0.26233162008838518</v>
      </c>
    </row>
    <row r="9206" spans="1:21">
      <c r="A9206" s="54">
        <v>9204</v>
      </c>
      <c r="B9206" s="107">
        <v>55023</v>
      </c>
      <c r="C9206" s="107">
        <v>55023</v>
      </c>
      <c r="D9206" s="107">
        <v>2409246</v>
      </c>
      <c r="E9206" s="108">
        <v>18450600000</v>
      </c>
      <c r="F9206" s="107">
        <v>0</v>
      </c>
      <c r="G9206" s="110">
        <v>0.1712700981042172</v>
      </c>
      <c r="H9206" s="110">
        <v>0.17314307138108292</v>
      </c>
      <c r="I9206" s="110">
        <v>0.1472068031151956</v>
      </c>
      <c r="J9206" s="110">
        <v>0.14141929448088383</v>
      </c>
      <c r="K9206" s="110">
        <v>0.14124662433407398</v>
      </c>
      <c r="L9206" s="110">
        <v>0.16673239077635973</v>
      </c>
      <c r="M9206" s="110">
        <v>0.27672399565831457</v>
      </c>
      <c r="N9206" s="110">
        <v>0.31968094210520198</v>
      </c>
      <c r="O9206" s="110">
        <v>0.32188180633393887</v>
      </c>
      <c r="P9206" s="110">
        <v>0.31869859917963539</v>
      </c>
      <c r="Q9206" s="110">
        <v>0.23666169798140754</v>
      </c>
      <c r="R9206" s="110">
        <v>0.20716989177701198</v>
      </c>
      <c r="S9206" s="110">
        <v>0.23003066878476972</v>
      </c>
      <c r="T9206" s="110">
        <v>0.21848626793561032</v>
      </c>
      <c r="U9206" s="110">
        <v>0.22319463753738236</v>
      </c>
    </row>
    <row r="9207" spans="1:21">
      <c r="A9207" s="54">
        <v>9205</v>
      </c>
      <c r="B9207" s="107">
        <v>55024</v>
      </c>
      <c r="C9207" s="107">
        <v>55024</v>
      </c>
      <c r="D9207" s="107">
        <v>6019244.9999999991</v>
      </c>
      <c r="E9207" s="108">
        <v>18450600000</v>
      </c>
      <c r="F9207" s="107">
        <v>0</v>
      </c>
      <c r="G9207" s="110">
        <v>0.14983355433671855</v>
      </c>
      <c r="H9207" s="110">
        <v>0.16109808265270789</v>
      </c>
      <c r="I9207" s="110">
        <v>0.13932310613193508</v>
      </c>
      <c r="J9207" s="110">
        <v>0.1363409789970994</v>
      </c>
      <c r="K9207" s="110">
        <v>0.14269270993134897</v>
      </c>
      <c r="L9207" s="110">
        <v>0.1737693132283204</v>
      </c>
      <c r="M9207" s="110">
        <v>0.29873939293909496</v>
      </c>
      <c r="N9207" s="110">
        <v>0.33958295953674023</v>
      </c>
      <c r="O9207" s="110">
        <v>0.34755474890383042</v>
      </c>
      <c r="P9207" s="110">
        <v>0.3614585006364312</v>
      </c>
      <c r="Q9207" s="110">
        <v>0.2409294836982496</v>
      </c>
      <c r="R9207" s="110">
        <v>0.18672694335866802</v>
      </c>
      <c r="S9207" s="110">
        <v>0.29115599241950396</v>
      </c>
      <c r="T9207" s="110">
        <v>0.22317081452926205</v>
      </c>
      <c r="U9207" s="110">
        <v>0.26640826023694647</v>
      </c>
    </row>
    <row r="9208" spans="1:21">
      <c r="A9208" s="54">
        <v>9206</v>
      </c>
      <c r="B9208" s="107">
        <v>55025</v>
      </c>
      <c r="C9208" s="107">
        <v>55025</v>
      </c>
      <c r="D9208" s="107">
        <v>150951381</v>
      </c>
      <c r="E9208" s="108">
        <v>67670300000</v>
      </c>
      <c r="F9208" s="107">
        <v>0</v>
      </c>
      <c r="G9208" s="110">
        <v>0.12707024241093057</v>
      </c>
      <c r="H9208" s="110">
        <v>0.16123586301007362</v>
      </c>
      <c r="I9208" s="110">
        <v>0.13933594425341508</v>
      </c>
      <c r="J9208" s="110">
        <v>0.13791913646315093</v>
      </c>
      <c r="K9208" s="110">
        <v>0.14078090036968863</v>
      </c>
      <c r="L9208" s="110">
        <v>0.20330814181783188</v>
      </c>
      <c r="M9208" s="110">
        <v>0.29652749958565999</v>
      </c>
      <c r="N9208" s="110">
        <v>0.34795423001139875</v>
      </c>
      <c r="O9208" s="110">
        <v>0.34998504200510544</v>
      </c>
      <c r="P9208" s="110">
        <v>0.32528235344248091</v>
      </c>
      <c r="Q9208" s="110">
        <v>0.20943124463051052</v>
      </c>
      <c r="R9208" s="110">
        <v>0.14687809844618166</v>
      </c>
      <c r="S9208" s="110">
        <v>0.2754884959140993</v>
      </c>
      <c r="T9208" s="110">
        <v>0.21547572470386897</v>
      </c>
      <c r="U9208" s="110">
        <v>0.26643393174262536</v>
      </c>
    </row>
    <row r="9209" spans="1:21">
      <c r="A9209" s="54">
        <v>9207</v>
      </c>
      <c r="B9209" s="107">
        <v>55028</v>
      </c>
      <c r="C9209" s="107">
        <v>55028</v>
      </c>
      <c r="D9209" s="107">
        <v>42261077.000000015</v>
      </c>
      <c r="E9209" s="108">
        <v>6144880000</v>
      </c>
      <c r="F9209" s="107">
        <v>0</v>
      </c>
      <c r="G9209" s="110">
        <v>0.27819843554228996</v>
      </c>
      <c r="H9209" s="110">
        <v>0.28573802991616226</v>
      </c>
      <c r="I9209" s="110">
        <v>0.26894319360588642</v>
      </c>
      <c r="J9209" s="110">
        <v>0.31053222226803234</v>
      </c>
      <c r="K9209" s="110">
        <v>0.25873561216070845</v>
      </c>
      <c r="L9209" s="110">
        <v>0.27048159710589542</v>
      </c>
      <c r="M9209" s="110">
        <v>0.30397849812671845</v>
      </c>
      <c r="N9209" s="110">
        <v>0.43570867115151374</v>
      </c>
      <c r="O9209" s="110">
        <v>0.51409715015889135</v>
      </c>
      <c r="P9209" s="110">
        <v>0.68859901264102463</v>
      </c>
      <c r="Q9209" s="110">
        <v>0.64622514541583176</v>
      </c>
      <c r="R9209" s="110">
        <v>0.35407935278351177</v>
      </c>
      <c r="S9209" s="110">
        <v>0.39526571750559752</v>
      </c>
      <c r="T9209" s="110">
        <v>0.38460974340637222</v>
      </c>
      <c r="U9209" s="110">
        <v>0.39471492383799156</v>
      </c>
    </row>
    <row r="9210" spans="1:21">
      <c r="A9210" s="54">
        <v>9208</v>
      </c>
      <c r="B9210" s="107">
        <v>55029</v>
      </c>
      <c r="C9210" s="107">
        <v>55029</v>
      </c>
      <c r="D9210" s="107">
        <v>751204.00000000012</v>
      </c>
      <c r="E9210" s="108">
        <v>3072440000</v>
      </c>
      <c r="F9210" s="107">
        <v>0</v>
      </c>
      <c r="G9210" s="110">
        <v>0.83570373902146089</v>
      </c>
      <c r="H9210" s="110">
        <v>1.2845681435984488</v>
      </c>
      <c r="I9210" s="110">
        <v>1.335179506547554</v>
      </c>
      <c r="J9210" s="110">
        <v>1.1335753000840034</v>
      </c>
      <c r="K9210" s="110">
        <v>1.3176601840114328</v>
      </c>
      <c r="L9210" s="110">
        <v>1.9946018395584093</v>
      </c>
      <c r="M9210" s="110">
        <v>2.7727404711184334</v>
      </c>
      <c r="N9210" s="110">
        <v>4.9621609971149461</v>
      </c>
      <c r="O9210" s="110">
        <v>4.5526473838474733</v>
      </c>
      <c r="P9210" s="110">
        <v>3.9470756834802376</v>
      </c>
      <c r="Q9210" s="110">
        <v>2.1274137323999427</v>
      </c>
      <c r="R9210" s="110">
        <v>0.87953656830109261</v>
      </c>
      <c r="S9210" s="110">
        <v>0</v>
      </c>
      <c r="T9210" s="110">
        <v>2.2619052957569532</v>
      </c>
      <c r="U9210" s="110">
        <v>2.2619052957569528</v>
      </c>
    </row>
    <row r="9211" spans="1:21">
      <c r="A9211" s="54">
        <v>9209</v>
      </c>
      <c r="B9211" s="107">
        <v>55032</v>
      </c>
      <c r="C9211" s="107">
        <v>55032</v>
      </c>
      <c r="D9211" s="107">
        <v>32814973</v>
      </c>
      <c r="E9211" s="108">
        <v>3072440000</v>
      </c>
      <c r="F9211" s="107">
        <v>0</v>
      </c>
      <c r="G9211" s="110">
        <v>0.364561440088985</v>
      </c>
      <c r="H9211" s="110">
        <v>0.33352100290808168</v>
      </c>
      <c r="I9211" s="110">
        <v>0.26318287704432686</v>
      </c>
      <c r="J9211" s="110">
        <v>0.17725840676758939</v>
      </c>
      <c r="K9211" s="110">
        <v>0.14828574173820155</v>
      </c>
      <c r="L9211" s="110">
        <v>0.20120180243843869</v>
      </c>
      <c r="M9211" s="110">
        <v>0.28851051787809273</v>
      </c>
      <c r="N9211" s="110">
        <v>0.43282782751279308</v>
      </c>
      <c r="O9211" s="110">
        <v>0.64553689783596491</v>
      </c>
      <c r="P9211" s="110">
        <v>0.80056465187326364</v>
      </c>
      <c r="Q9211" s="110">
        <v>0.58456422166012889</v>
      </c>
      <c r="R9211" s="110">
        <v>0.33019968992144832</v>
      </c>
      <c r="S9211" s="110">
        <v>0.52929077609120778</v>
      </c>
      <c r="T9211" s="110">
        <v>0.38085125647227619</v>
      </c>
      <c r="U9211" s="110">
        <v>0.52012804460902606</v>
      </c>
    </row>
    <row r="9212" spans="1:21">
      <c r="A9212" s="54">
        <v>9210</v>
      </c>
      <c r="B9212" s="107">
        <v>55033</v>
      </c>
      <c r="C9212" s="107">
        <v>55033</v>
      </c>
      <c r="D9212" s="107">
        <v>643505.99999999988</v>
      </c>
      <c r="E9212" s="108">
        <v>3072440000</v>
      </c>
      <c r="F9212" s="107">
        <v>0</v>
      </c>
      <c r="G9212" s="110">
        <v>2.5954947381867584</v>
      </c>
      <c r="H9212" s="110">
        <v>2.471676216632142</v>
      </c>
      <c r="I9212" s="110">
        <v>1.7811806242504797</v>
      </c>
      <c r="J9212" s="110">
        <v>1.2124895236330502</v>
      </c>
      <c r="K9212" s="110">
        <v>0.87655378419213581</v>
      </c>
      <c r="L9212" s="110">
        <v>0.95312125125717106</v>
      </c>
      <c r="M9212" s="110">
        <v>1.163309782783837</v>
      </c>
      <c r="N9212" s="110">
        <v>1.5730150486842585</v>
      </c>
      <c r="O9212" s="110">
        <v>2.4063269446573776</v>
      </c>
      <c r="P9212" s="110">
        <v>2.615695182146041</v>
      </c>
      <c r="Q9212" s="110">
        <v>2.9917192077955526</v>
      </c>
      <c r="R9212" s="110">
        <v>2.6687155811218473</v>
      </c>
      <c r="S9212" s="110">
        <v>2.1597521145462721</v>
      </c>
      <c r="T9212" s="110">
        <v>1.9424414904450542</v>
      </c>
      <c r="U9212" s="110">
        <v>2.1218630856904284</v>
      </c>
    </row>
    <row r="9213" spans="1:21">
      <c r="A9213" s="54">
        <v>9211</v>
      </c>
      <c r="B9213" s="107">
        <v>55036</v>
      </c>
      <c r="C9213" s="107">
        <v>55036</v>
      </c>
      <c r="D9213" s="107">
        <v>7018860</v>
      </c>
      <c r="E9213" s="108">
        <v>6144880000</v>
      </c>
      <c r="F9213" s="107">
        <v>0</v>
      </c>
      <c r="G9213" s="110">
        <v>0.71269180252409559</v>
      </c>
      <c r="H9213" s="110">
        <v>0.66550942242656075</v>
      </c>
      <c r="I9213" s="110">
        <v>0.45127733948225424</v>
      </c>
      <c r="J9213" s="110">
        <v>0.34734276866761793</v>
      </c>
      <c r="K9213" s="110">
        <v>0.20280207252753854</v>
      </c>
      <c r="L9213" s="110">
        <v>0.19688567654925246</v>
      </c>
      <c r="M9213" s="110">
        <v>0.27179494171990792</v>
      </c>
      <c r="N9213" s="110">
        <v>0.45160968812987012</v>
      </c>
      <c r="O9213" s="110">
        <v>0.79012239880810242</v>
      </c>
      <c r="P9213" s="110">
        <v>0.95434829851251479</v>
      </c>
      <c r="Q9213" s="110">
        <v>1.0555137333824229</v>
      </c>
      <c r="R9213" s="110">
        <v>0.75798569975739383</v>
      </c>
      <c r="S9213" s="110">
        <v>0.72838412838501854</v>
      </c>
      <c r="T9213" s="110">
        <v>0.57149032020729418</v>
      </c>
      <c r="U9213" s="110">
        <v>0.69879476078759883</v>
      </c>
    </row>
    <row r="9214" spans="1:21">
      <c r="A9214" s="54">
        <v>9212</v>
      </c>
      <c r="B9214" s="107">
        <v>55037</v>
      </c>
      <c r="C9214" s="107">
        <v>55037</v>
      </c>
      <c r="D9214" s="107">
        <v>1136517</v>
      </c>
      <c r="E9214" s="108">
        <v>3072440000</v>
      </c>
      <c r="F9214" s="107">
        <v>0</v>
      </c>
      <c r="G9214" s="110">
        <v>0.76128233806963719</v>
      </c>
      <c r="H9214" s="110">
        <v>0.79144355733659355</v>
      </c>
      <c r="I9214" s="110">
        <v>0.70081783293903854</v>
      </c>
      <c r="J9214" s="110">
        <v>0.67860299665020241</v>
      </c>
      <c r="K9214" s="110">
        <v>0.55859497888803555</v>
      </c>
      <c r="L9214" s="110">
        <v>0.20724900330984208</v>
      </c>
      <c r="M9214" s="110">
        <v>0.1</v>
      </c>
      <c r="N9214" s="110">
        <v>0.17281760330489992</v>
      </c>
      <c r="O9214" s="110">
        <v>0.31934551779415454</v>
      </c>
      <c r="P9214" s="110">
        <v>0.60281939678563967</v>
      </c>
      <c r="Q9214" s="110">
        <v>0.89004788349434949</v>
      </c>
      <c r="R9214" s="110">
        <v>0.85130803436394875</v>
      </c>
      <c r="S9214" s="110">
        <v>0.50780860206813994</v>
      </c>
      <c r="T9214" s="110">
        <v>0.5528607619113618</v>
      </c>
      <c r="U9214" s="110">
        <v>0.51511427629455819</v>
      </c>
    </row>
    <row r="9215" spans="1:21">
      <c r="A9215" s="54">
        <v>9213</v>
      </c>
      <c r="B9215" s="107">
        <v>55038</v>
      </c>
      <c r="C9215" s="107">
        <v>55038</v>
      </c>
      <c r="D9215" s="107">
        <v>40511805</v>
      </c>
      <c r="E9215" s="108">
        <v>3072440000</v>
      </c>
      <c r="F9215" s="107">
        <v>0</v>
      </c>
      <c r="G9215" s="110">
        <v>0.59779511488417481</v>
      </c>
      <c r="H9215" s="110">
        <v>0.50360463508896491</v>
      </c>
      <c r="I9215" s="110">
        <v>0.48864481352485389</v>
      </c>
      <c r="J9215" s="110">
        <v>0.65335747459470694</v>
      </c>
      <c r="K9215" s="110">
        <v>0.71114126821943036</v>
      </c>
      <c r="L9215" s="110">
        <v>0.26190482588592234</v>
      </c>
      <c r="M9215" s="110">
        <v>0.14898403512772493</v>
      </c>
      <c r="N9215" s="110">
        <v>0.2806788138534006</v>
      </c>
      <c r="O9215" s="110">
        <v>0.58046337000364945</v>
      </c>
      <c r="P9215" s="110">
        <v>1.1516375309786653</v>
      </c>
      <c r="Q9215" s="110">
        <v>1.631359569344937</v>
      </c>
      <c r="R9215" s="110">
        <v>1.1091097276334367</v>
      </c>
      <c r="S9215" s="110">
        <v>0.64924843478012606</v>
      </c>
      <c r="T9215" s="110">
        <v>0.67655676492832229</v>
      </c>
      <c r="U9215" s="110">
        <v>0.64988756076957632</v>
      </c>
    </row>
    <row r="9216" spans="1:21">
      <c r="A9216" s="54">
        <v>9214</v>
      </c>
      <c r="B9216" s="107">
        <v>55039</v>
      </c>
      <c r="C9216" s="107">
        <v>55039</v>
      </c>
      <c r="D9216" s="107">
        <v>13762246</v>
      </c>
      <c r="E9216" s="108">
        <v>3072440000</v>
      </c>
      <c r="F9216" s="107">
        <v>0</v>
      </c>
      <c r="G9216" s="110">
        <v>4.3054318738343245</v>
      </c>
      <c r="H9216" s="110">
        <v>2.8802903340921193</v>
      </c>
      <c r="I9216" s="110">
        <v>2.825289716261298</v>
      </c>
      <c r="J9216" s="110">
        <v>3.935085108175191</v>
      </c>
      <c r="K9216" s="110">
        <v>5.2915430050190277</v>
      </c>
      <c r="L9216" s="110">
        <v>2.5867233682874242</v>
      </c>
      <c r="M9216" s="110">
        <v>2.5989119478095981</v>
      </c>
      <c r="N9216" s="110">
        <v>3.1709356750409556</v>
      </c>
      <c r="O9216" s="110">
        <v>5.7174516103374877</v>
      </c>
      <c r="P9216" s="110">
        <v>9.2511801871800721</v>
      </c>
      <c r="Q9216" s="110">
        <v>15.564724470901391</v>
      </c>
      <c r="R9216" s="110">
        <v>9.9010663725779366</v>
      </c>
      <c r="S9216" s="110">
        <v>7.6360434259981602</v>
      </c>
      <c r="T9216" s="110">
        <v>5.6690528057930685</v>
      </c>
      <c r="U9216" s="110">
        <v>7.5722144206806483</v>
      </c>
    </row>
    <row r="9217" spans="1:21">
      <c r="A9217" s="54">
        <v>9215</v>
      </c>
      <c r="B9217" s="107">
        <v>55040</v>
      </c>
      <c r="C9217" s="107">
        <v>55040</v>
      </c>
      <c r="D9217" s="107">
        <v>503915.99999999994</v>
      </c>
      <c r="E9217" s="108">
        <v>3072440000</v>
      </c>
      <c r="F9217" s="107">
        <v>0</v>
      </c>
      <c r="G9217" s="110">
        <v>1.036096766051662</v>
      </c>
      <c r="H9217" s="110">
        <v>1.1987774348456266</v>
      </c>
      <c r="I9217" s="110">
        <v>1.1927470657513586</v>
      </c>
      <c r="J9217" s="110">
        <v>0.96917117553794496</v>
      </c>
      <c r="K9217" s="110">
        <v>0.69987464029109459</v>
      </c>
      <c r="L9217" s="110">
        <v>0.41048406575780927</v>
      </c>
      <c r="M9217" s="110">
        <v>0.48370431673899661</v>
      </c>
      <c r="N9217" s="110">
        <v>0.60376102834703327</v>
      </c>
      <c r="O9217" s="110">
        <v>1.060111950342205</v>
      </c>
      <c r="P9217" s="110">
        <v>1.9613412883123966</v>
      </c>
      <c r="Q9217" s="110">
        <v>2.2137413433907573</v>
      </c>
      <c r="R9217" s="110">
        <v>1.1297034746134293</v>
      </c>
      <c r="S9217" s="110">
        <v>0.77059653026666841</v>
      </c>
      <c r="T9217" s="110">
        <v>1.0799595458316926</v>
      </c>
      <c r="U9217" s="110">
        <v>0.86274007079558634</v>
      </c>
    </row>
    <row r="9218" spans="1:21">
      <c r="A9218" s="54">
        <v>9216</v>
      </c>
      <c r="B9218" s="107">
        <v>55041</v>
      </c>
      <c r="C9218" s="107">
        <v>55041</v>
      </c>
      <c r="D9218" s="107">
        <v>3509374</v>
      </c>
      <c r="E9218" s="108">
        <v>3072440000</v>
      </c>
      <c r="F9218" s="107">
        <v>0</v>
      </c>
      <c r="G9218" s="110">
        <v>0.46344381925817379</v>
      </c>
      <c r="H9218" s="110">
        <v>0.47912318193366871</v>
      </c>
      <c r="I9218" s="110">
        <v>0.4143649994938014</v>
      </c>
      <c r="J9218" s="110">
        <v>0.35046044426502021</v>
      </c>
      <c r="K9218" s="110">
        <v>0.30533894925164129</v>
      </c>
      <c r="L9218" s="110">
        <v>0.21935355985553903</v>
      </c>
      <c r="M9218" s="110">
        <v>0.22482486558448816</v>
      </c>
      <c r="N9218" s="110">
        <v>0.25575234198890917</v>
      </c>
      <c r="O9218" s="110">
        <v>0.47596286747790106</v>
      </c>
      <c r="P9218" s="110">
        <v>0.6223856903629984</v>
      </c>
      <c r="Q9218" s="110">
        <v>0.66644785546797447</v>
      </c>
      <c r="R9218" s="110">
        <v>0.51800628429662199</v>
      </c>
      <c r="S9218" s="110">
        <v>0.44337580180024505</v>
      </c>
      <c r="T9218" s="110">
        <v>0.41628873826972806</v>
      </c>
      <c r="U9218" s="110">
        <v>0.44057714726738717</v>
      </c>
    </row>
    <row r="9219" spans="1:21">
      <c r="A9219" s="54">
        <v>9217</v>
      </c>
      <c r="B9219" s="107">
        <v>55042</v>
      </c>
      <c r="C9219" s="107">
        <v>55042</v>
      </c>
      <c r="D9219" s="107">
        <v>1044818.0000000001</v>
      </c>
      <c r="E9219" s="108">
        <v>3072440000</v>
      </c>
      <c r="F9219" s="107">
        <v>0</v>
      </c>
      <c r="G9219" s="110">
        <v>0.55899351677643294</v>
      </c>
      <c r="H9219" s="110">
        <v>0.56648431639056185</v>
      </c>
      <c r="I9219" s="110">
        <v>0.45246006515858184</v>
      </c>
      <c r="J9219" s="110">
        <v>0.31349511329230939</v>
      </c>
      <c r="K9219" s="110">
        <v>0.2350568428170314</v>
      </c>
      <c r="L9219" s="110">
        <v>0.17401329392413065</v>
      </c>
      <c r="M9219" s="110">
        <v>0.1537969781710655</v>
      </c>
      <c r="N9219" s="110">
        <v>0.18285120094140328</v>
      </c>
      <c r="O9219" s="110">
        <v>0.36595173756102201</v>
      </c>
      <c r="P9219" s="110">
        <v>0.47717538301263818</v>
      </c>
      <c r="Q9219" s="110">
        <v>0.58497093491522778</v>
      </c>
      <c r="R9219" s="110">
        <v>0.58979600298679158</v>
      </c>
      <c r="S9219" s="110">
        <v>0.31459344434922315</v>
      </c>
      <c r="T9219" s="110">
        <v>0.38792044882893312</v>
      </c>
      <c r="U9219" s="110">
        <v>0.33853540772391777</v>
      </c>
    </row>
    <row r="9220" spans="1:21">
      <c r="A9220" s="54">
        <v>9218</v>
      </c>
      <c r="B9220" s="107">
        <v>55043</v>
      </c>
      <c r="C9220" s="107">
        <v>55043</v>
      </c>
      <c r="D9220" s="107">
        <v>1358615</v>
      </c>
      <c r="E9220" s="108">
        <v>3072440000</v>
      </c>
      <c r="F9220" s="107">
        <v>0</v>
      </c>
      <c r="G9220" s="110">
        <v>0.70735047039104126</v>
      </c>
      <c r="H9220" s="110">
        <v>0.87995423728029465</v>
      </c>
      <c r="I9220" s="110">
        <v>0.77767617640097897</v>
      </c>
      <c r="J9220" s="110">
        <v>0.42919511592769588</v>
      </c>
      <c r="K9220" s="110">
        <v>0.19155622488270893</v>
      </c>
      <c r="L9220" s="110">
        <v>0.14017397141459023</v>
      </c>
      <c r="M9220" s="110">
        <v>0.11048389459088176</v>
      </c>
      <c r="N9220" s="110">
        <v>0.13844380615899324</v>
      </c>
      <c r="O9220" s="110">
        <v>0.23945510535085032</v>
      </c>
      <c r="P9220" s="110">
        <v>0.45659497393889736</v>
      </c>
      <c r="Q9220" s="110">
        <v>0.70844414778279896</v>
      </c>
      <c r="R9220" s="110">
        <v>0.68529515224475657</v>
      </c>
      <c r="S9220" s="110">
        <v>0.42338115850384522</v>
      </c>
      <c r="T9220" s="110">
        <v>0.45538527303037396</v>
      </c>
      <c r="U9220" s="110">
        <v>0.42856135805196649</v>
      </c>
    </row>
    <row r="9221" spans="1:21">
      <c r="A9221" s="54">
        <v>9219</v>
      </c>
      <c r="B9221" s="107">
        <v>55044</v>
      </c>
      <c r="C9221" s="107">
        <v>55044</v>
      </c>
      <c r="D9221" s="107">
        <v>1144090</v>
      </c>
      <c r="E9221" s="108">
        <v>3072440000</v>
      </c>
      <c r="F9221" s="107">
        <v>0</v>
      </c>
      <c r="G9221" s="110">
        <v>0.86205094053013687</v>
      </c>
      <c r="H9221" s="110">
        <v>1.1180301751666448</v>
      </c>
      <c r="I9221" s="110">
        <v>1.0218469783303088</v>
      </c>
      <c r="J9221" s="110">
        <v>0.66701611129574656</v>
      </c>
      <c r="K9221" s="110">
        <v>0.27866403689162478</v>
      </c>
      <c r="L9221" s="110">
        <v>0.18478302191166754</v>
      </c>
      <c r="M9221" s="110">
        <v>0.15509462803887386</v>
      </c>
      <c r="N9221" s="110">
        <v>0.19589548236959889</v>
      </c>
      <c r="O9221" s="110">
        <v>0.29742314030277822</v>
      </c>
      <c r="P9221" s="110">
        <v>0.48394525087903628</v>
      </c>
      <c r="Q9221" s="110">
        <v>0.83687094100840664</v>
      </c>
      <c r="R9221" s="110">
        <v>0.91795055024895611</v>
      </c>
      <c r="S9221" s="110">
        <v>0.74344868235547157</v>
      </c>
      <c r="T9221" s="110">
        <v>0.5849642714144816</v>
      </c>
      <c r="U9221" s="110">
        <v>0.70802854063588017</v>
      </c>
    </row>
    <row r="9222" spans="1:21">
      <c r="A9222" s="54">
        <v>9220</v>
      </c>
      <c r="B9222" s="107">
        <v>55045</v>
      </c>
      <c r="C9222" s="107">
        <v>55045</v>
      </c>
      <c r="D9222" s="107">
        <v>2543287</v>
      </c>
      <c r="E9222" s="108">
        <v>3072440000</v>
      </c>
      <c r="F9222" s="107">
        <v>0</v>
      </c>
      <c r="G9222" s="110">
        <v>0.48323715217222618</v>
      </c>
      <c r="H9222" s="110">
        <v>0.53823660415020991</v>
      </c>
      <c r="I9222" s="110">
        <v>0.51446795210353169</v>
      </c>
      <c r="J9222" s="110">
        <v>0.37906840529559332</v>
      </c>
      <c r="K9222" s="110">
        <v>0.25766075479272343</v>
      </c>
      <c r="L9222" s="110">
        <v>0.19565350877644952</v>
      </c>
      <c r="M9222" s="110">
        <v>0.23055126046584334</v>
      </c>
      <c r="N9222" s="110">
        <v>0.29857337294841257</v>
      </c>
      <c r="O9222" s="110">
        <v>0.37228252277403839</v>
      </c>
      <c r="P9222" s="110">
        <v>0.48826889099867871</v>
      </c>
      <c r="Q9222" s="110">
        <v>0.68848689455760759</v>
      </c>
      <c r="R9222" s="110">
        <v>0.53694234524981865</v>
      </c>
      <c r="S9222" s="110">
        <v>0.37687754585300665</v>
      </c>
      <c r="T9222" s="110">
        <v>0.41528580535709442</v>
      </c>
      <c r="U9222" s="110">
        <v>0.3811946574961893</v>
      </c>
    </row>
    <row r="9223" spans="1:21">
      <c r="A9223" s="54">
        <v>9221</v>
      </c>
      <c r="B9223" s="107">
        <v>55046</v>
      </c>
      <c r="C9223" s="107">
        <v>55046</v>
      </c>
      <c r="D9223" s="107">
        <v>594277</v>
      </c>
      <c r="E9223" s="108">
        <v>3072440000</v>
      </c>
      <c r="F9223" s="107">
        <v>0</v>
      </c>
      <c r="G9223" s="110">
        <v>3.8444500279798688</v>
      </c>
      <c r="H9223" s="110">
        <v>4.4649524952490056</v>
      </c>
      <c r="I9223" s="110">
        <v>4.2076379222843032</v>
      </c>
      <c r="J9223" s="110">
        <v>3.1701673651786697</v>
      </c>
      <c r="K9223" s="110">
        <v>2.0109502046179379</v>
      </c>
      <c r="L9223" s="110">
        <v>1.5122606703753254</v>
      </c>
      <c r="M9223" s="110">
        <v>1.7366542501524624</v>
      </c>
      <c r="N9223" s="110">
        <v>2.438884794913851</v>
      </c>
      <c r="O9223" s="110">
        <v>3.0466567972071834</v>
      </c>
      <c r="P9223" s="110">
        <v>3.7581125972170022</v>
      </c>
      <c r="Q9223" s="110">
        <v>5.3865671111733988</v>
      </c>
      <c r="R9223" s="110">
        <v>4.5593170010576731</v>
      </c>
      <c r="S9223" s="110">
        <v>3.8801729343057918</v>
      </c>
      <c r="T9223" s="110">
        <v>3.3447176031172234</v>
      </c>
      <c r="U9223" s="110">
        <v>3.7845432000645229</v>
      </c>
    </row>
    <row r="9224" spans="1:21">
      <c r="A9224" s="54">
        <v>9222</v>
      </c>
      <c r="B9224" s="107">
        <v>55047</v>
      </c>
      <c r="C9224" s="107">
        <v>55047</v>
      </c>
      <c r="D9224" s="107">
        <v>1146</v>
      </c>
      <c r="E9224" s="108">
        <v>3072440000</v>
      </c>
      <c r="F9224" s="107">
        <v>0</v>
      </c>
      <c r="G9224" s="110">
        <v>10.220751233779845</v>
      </c>
      <c r="H9224" s="110">
        <v>10.090229431125124</v>
      </c>
      <c r="I9224" s="110">
        <v>9.1464109052291214</v>
      </c>
      <c r="J9224" s="110">
        <v>8.2037864567016623</v>
      </c>
      <c r="K9224" s="110">
        <v>5.8106975614925274</v>
      </c>
      <c r="L9224" s="110">
        <v>5.3385783846212593</v>
      </c>
      <c r="M9224" s="110">
        <v>6.0521533461025809</v>
      </c>
      <c r="N9224" s="110">
        <v>7.8676221210588899</v>
      </c>
      <c r="O9224" s="110">
        <v>9.6669617851072953</v>
      </c>
      <c r="P9224" s="110">
        <v>10.202289316081844</v>
      </c>
      <c r="Q9224" s="110">
        <v>13.261539409861109</v>
      </c>
      <c r="R9224" s="110">
        <v>11.12102465851693</v>
      </c>
      <c r="S9224" s="110">
        <v>0</v>
      </c>
      <c r="T9224" s="110">
        <v>8.9151703841398486</v>
      </c>
      <c r="U9224" s="110">
        <v>8.9151703841398486</v>
      </c>
    </row>
    <row r="9225" spans="1:21">
      <c r="A9225" s="54">
        <v>9223</v>
      </c>
      <c r="B9225" s="107">
        <v>55048</v>
      </c>
      <c r="C9225" s="107">
        <v>55048</v>
      </c>
      <c r="D9225" s="107">
        <v>104001.99999999999</v>
      </c>
      <c r="E9225" s="108">
        <v>3072440000</v>
      </c>
      <c r="F9225" s="107">
        <v>0</v>
      </c>
      <c r="G9225" s="110">
        <v>0.31263051747274551</v>
      </c>
      <c r="H9225" s="110">
        <v>0.30801121165678336</v>
      </c>
      <c r="I9225" s="110">
        <v>0.26612580632339111</v>
      </c>
      <c r="J9225" s="110">
        <v>0.26031648250748379</v>
      </c>
      <c r="K9225" s="110">
        <v>0.19972109170500449</v>
      </c>
      <c r="L9225" s="110">
        <v>0.20422249665775075</v>
      </c>
      <c r="M9225" s="110">
        <v>0.25571886588023879</v>
      </c>
      <c r="N9225" s="110">
        <v>0.33775767448352773</v>
      </c>
      <c r="O9225" s="110">
        <v>0.38468553075846706</v>
      </c>
      <c r="P9225" s="110">
        <v>0.38226136405116007</v>
      </c>
      <c r="Q9225" s="110">
        <v>0.41733440403051053</v>
      </c>
      <c r="R9225" s="110">
        <v>0.32649005737102732</v>
      </c>
      <c r="S9225" s="110">
        <v>0</v>
      </c>
      <c r="T9225" s="110">
        <v>0.30460629190817423</v>
      </c>
      <c r="U9225" s="110">
        <v>0.30460629190817429</v>
      </c>
    </row>
    <row r="9226" spans="1:21">
      <c r="A9226" s="54">
        <v>9224</v>
      </c>
      <c r="B9226" s="107">
        <v>55050</v>
      </c>
      <c r="C9226" s="107">
        <v>55050</v>
      </c>
      <c r="D9226" s="107">
        <v>13729.000000000002</v>
      </c>
      <c r="E9226" s="108">
        <v>3072440000</v>
      </c>
      <c r="F9226" s="107">
        <v>0</v>
      </c>
      <c r="G9226" s="110">
        <v>0.22491067155598535</v>
      </c>
      <c r="H9226" s="110">
        <v>0.22345031368061286</v>
      </c>
      <c r="I9226" s="110">
        <v>0.18974469400023306</v>
      </c>
      <c r="J9226" s="110">
        <v>0.21375664792614346</v>
      </c>
      <c r="K9226" s="110">
        <v>0.19072092152285577</v>
      </c>
      <c r="L9226" s="110">
        <v>0.19181478067433114</v>
      </c>
      <c r="M9226" s="110">
        <v>0.27434179374785683</v>
      </c>
      <c r="N9226" s="110">
        <v>0.29707619055358742</v>
      </c>
      <c r="O9226" s="110">
        <v>0.3210746571805439</v>
      </c>
      <c r="P9226" s="110">
        <v>0.335421323323775</v>
      </c>
      <c r="Q9226" s="110">
        <v>0.33037490210169573</v>
      </c>
      <c r="R9226" s="110">
        <v>0.28472843802317938</v>
      </c>
      <c r="S9226" s="110">
        <v>0</v>
      </c>
      <c r="T9226" s="110">
        <v>0.25645127785756666</v>
      </c>
      <c r="U9226" s="110">
        <v>0.25645127785756661</v>
      </c>
    </row>
    <row r="9227" spans="1:21">
      <c r="A9227" s="54">
        <v>9225</v>
      </c>
      <c r="B9227" s="107">
        <v>55052</v>
      </c>
      <c r="C9227" s="107">
        <v>55052</v>
      </c>
      <c r="D9227" s="107">
        <v>73808</v>
      </c>
      <c r="E9227" s="108">
        <v>3072440000</v>
      </c>
      <c r="F9227" s="107">
        <v>0</v>
      </c>
      <c r="G9227" s="110">
        <v>0.15644076259726619</v>
      </c>
      <c r="H9227" s="110">
        <v>0.14627910407355604</v>
      </c>
      <c r="I9227" s="110">
        <v>0.11970457904379189</v>
      </c>
      <c r="J9227" s="110">
        <v>0.14202230165762933</v>
      </c>
      <c r="K9227" s="110">
        <v>0.14619015395983145</v>
      </c>
      <c r="L9227" s="110">
        <v>0.14818545010609369</v>
      </c>
      <c r="M9227" s="110">
        <v>0.18202323768074935</v>
      </c>
      <c r="N9227" s="110">
        <v>0.18465140893542004</v>
      </c>
      <c r="O9227" s="110">
        <v>0.17479146079059665</v>
      </c>
      <c r="P9227" s="110">
        <v>0.17697539078592128</v>
      </c>
      <c r="Q9227" s="110">
        <v>0.21868435241354375</v>
      </c>
      <c r="R9227" s="110">
        <v>0.22083518558687015</v>
      </c>
      <c r="S9227" s="110">
        <v>0</v>
      </c>
      <c r="T9227" s="110">
        <v>0.16806528230260584</v>
      </c>
      <c r="U9227" s="110">
        <v>0.16806528230260581</v>
      </c>
    </row>
    <row r="9228" spans="1:21">
      <c r="A9228" s="54">
        <v>9226</v>
      </c>
      <c r="B9228" s="107">
        <v>55053</v>
      </c>
      <c r="C9228" s="107">
        <v>55053</v>
      </c>
      <c r="D9228" s="107">
        <v>308285</v>
      </c>
      <c r="E9228" s="108">
        <v>6143290000</v>
      </c>
      <c r="F9228" s="107">
        <v>0</v>
      </c>
      <c r="G9228" s="110">
        <v>0.16030991536246378</v>
      </c>
      <c r="H9228" s="110">
        <v>0.14678631208103041</v>
      </c>
      <c r="I9228" s="110">
        <v>0.1221498875981657</v>
      </c>
      <c r="J9228" s="110">
        <v>0.14449953172423011</v>
      </c>
      <c r="K9228" s="110">
        <v>0.15930906482624232</v>
      </c>
      <c r="L9228" s="110">
        <v>0.16049487873572452</v>
      </c>
      <c r="M9228" s="110">
        <v>0.17715244518095397</v>
      </c>
      <c r="N9228" s="110">
        <v>0.1696534339889785</v>
      </c>
      <c r="O9228" s="110">
        <v>0.1542949880366235</v>
      </c>
      <c r="P9228" s="110">
        <v>0.16454015139339986</v>
      </c>
      <c r="Q9228" s="110">
        <v>0.2218097591371388</v>
      </c>
      <c r="R9228" s="110">
        <v>0.25090868677437816</v>
      </c>
      <c r="S9228" s="110">
        <v>0</v>
      </c>
      <c r="T9228" s="110">
        <v>0.16932575456994417</v>
      </c>
      <c r="U9228" s="110">
        <v>0.16932575456994411</v>
      </c>
    </row>
    <row r="9229" spans="1:21">
      <c r="A9229" s="54">
        <v>9227</v>
      </c>
      <c r="B9229" s="107">
        <v>55054</v>
      </c>
      <c r="C9229" s="107">
        <v>55054</v>
      </c>
      <c r="D9229" s="107">
        <v>555350.00000000012</v>
      </c>
      <c r="E9229" s="108">
        <v>6143290000</v>
      </c>
      <c r="F9229" s="107">
        <v>0</v>
      </c>
      <c r="G9229" s="110">
        <v>0.10713481989090202</v>
      </c>
      <c r="H9229" s="110">
        <v>0.1</v>
      </c>
      <c r="I9229" s="110">
        <v>0.1</v>
      </c>
      <c r="J9229" s="110">
        <v>0.1</v>
      </c>
      <c r="K9229" s="110">
        <v>0.11022018344755195</v>
      </c>
      <c r="L9229" s="110">
        <v>0.10316250675749974</v>
      </c>
      <c r="M9229" s="110">
        <v>0.10300022164358913</v>
      </c>
      <c r="N9229" s="110">
        <v>0.104036873742446</v>
      </c>
      <c r="O9229" s="110">
        <v>0.10016372462287851</v>
      </c>
      <c r="P9229" s="110">
        <v>0.10902187086868877</v>
      </c>
      <c r="Q9229" s="110">
        <v>0.1511732646004865</v>
      </c>
      <c r="R9229" s="110">
        <v>0.15820979658173667</v>
      </c>
      <c r="S9229" s="110">
        <v>0</v>
      </c>
      <c r="T9229" s="110">
        <v>0.11217693851298159</v>
      </c>
      <c r="U9229" s="110">
        <v>0.11217693851298159</v>
      </c>
    </row>
    <row r="9230" spans="1:21">
      <c r="A9230" s="54">
        <v>9228</v>
      </c>
      <c r="B9230" s="107">
        <v>55067</v>
      </c>
      <c r="C9230" s="107">
        <v>55067</v>
      </c>
      <c r="D9230" s="107">
        <v>41450</v>
      </c>
      <c r="E9230" s="108">
        <v>3072440000</v>
      </c>
      <c r="F9230" s="107">
        <v>0</v>
      </c>
      <c r="G9230" s="110">
        <v>0.2873776152257661</v>
      </c>
      <c r="H9230" s="110">
        <v>0.24519105465416985</v>
      </c>
      <c r="I9230" s="110">
        <v>0.2089337240941766</v>
      </c>
      <c r="J9230" s="110">
        <v>0.22294918299793903</v>
      </c>
      <c r="K9230" s="110">
        <v>0.25734068005041472</v>
      </c>
      <c r="L9230" s="110">
        <v>0.34722884516673874</v>
      </c>
      <c r="M9230" s="110">
        <v>0.39861370015420189</v>
      </c>
      <c r="N9230" s="110">
        <v>0.42855523627578473</v>
      </c>
      <c r="O9230" s="110">
        <v>0.49272756500375009</v>
      </c>
      <c r="P9230" s="110">
        <v>0.49186273261283114</v>
      </c>
      <c r="Q9230" s="110">
        <v>0.43785840129227099</v>
      </c>
      <c r="R9230" s="110">
        <v>0.30482572403463887</v>
      </c>
      <c r="S9230" s="110">
        <v>0</v>
      </c>
      <c r="T9230" s="110">
        <v>0.34362203846355688</v>
      </c>
      <c r="U9230" s="110">
        <v>0.34362203846355688</v>
      </c>
    </row>
    <row r="9231" spans="1:21">
      <c r="A9231" s="54">
        <v>9229</v>
      </c>
      <c r="B9231" s="107">
        <v>55068</v>
      </c>
      <c r="C9231" s="107">
        <v>55068</v>
      </c>
      <c r="D9231" s="107">
        <v>14620.000000000002</v>
      </c>
      <c r="E9231" s="108">
        <v>3072440000</v>
      </c>
      <c r="F9231" s="107">
        <v>0</v>
      </c>
      <c r="G9231" s="110">
        <v>0.67007901643284362</v>
      </c>
      <c r="H9231" s="110">
        <v>0.55021255568938632</v>
      </c>
      <c r="I9231" s="110">
        <v>0.45760115174494825</v>
      </c>
      <c r="J9231" s="110">
        <v>0.4598184167623352</v>
      </c>
      <c r="K9231" s="110">
        <v>0.53625769174997395</v>
      </c>
      <c r="L9231" s="110">
        <v>0.74093602715566664</v>
      </c>
      <c r="M9231" s="110">
        <v>0.86565383387389727</v>
      </c>
      <c r="N9231" s="110">
        <v>0.92243524697263557</v>
      </c>
      <c r="O9231" s="110">
        <v>1.0950701098799724</v>
      </c>
      <c r="P9231" s="110">
        <v>1.1599520071570235</v>
      </c>
      <c r="Q9231" s="110">
        <v>1.0253631544484028</v>
      </c>
      <c r="R9231" s="110">
        <v>0.69970912126832496</v>
      </c>
      <c r="S9231" s="110">
        <v>0</v>
      </c>
      <c r="T9231" s="110">
        <v>0.76525736109461751</v>
      </c>
      <c r="U9231" s="110">
        <v>0.76525736109461751</v>
      </c>
    </row>
    <row r="9232" spans="1:21">
      <c r="A9232" s="54">
        <v>9230</v>
      </c>
      <c r="B9232" s="107">
        <v>55069</v>
      </c>
      <c r="C9232" s="107">
        <v>55069</v>
      </c>
      <c r="D9232" s="107">
        <v>9110</v>
      </c>
      <c r="E9232" s="108">
        <v>3072440000</v>
      </c>
      <c r="F9232" s="107">
        <v>0</v>
      </c>
      <c r="G9232" s="110">
        <v>1.873932204439231</v>
      </c>
      <c r="H9232" s="110">
        <v>1.7499576826664585</v>
      </c>
      <c r="I9232" s="110">
        <v>1.4378234791349807</v>
      </c>
      <c r="J9232" s="110">
        <v>1.2504903577251483</v>
      </c>
      <c r="K9232" s="110">
        <v>1.2002638103335712</v>
      </c>
      <c r="L9232" s="110">
        <v>1.472387673503881</v>
      </c>
      <c r="M9232" s="110">
        <v>1.6285898108542629</v>
      </c>
      <c r="N9232" s="110">
        <v>1.6703801074542719</v>
      </c>
      <c r="O9232" s="110">
        <v>1.8978660667228286</v>
      </c>
      <c r="P9232" s="110">
        <v>1.8027616788451972</v>
      </c>
      <c r="Q9232" s="110">
        <v>1.7195818862075993</v>
      </c>
      <c r="R9232" s="110">
        <v>1.6884330289336504</v>
      </c>
      <c r="S9232" s="110">
        <v>0</v>
      </c>
      <c r="T9232" s="110">
        <v>1.6160389822350902</v>
      </c>
      <c r="U9232" s="110">
        <v>1.6160389822350898</v>
      </c>
    </row>
    <row r="9233" spans="1:21">
      <c r="A9233" s="54">
        <v>9231</v>
      </c>
      <c r="B9233" s="107">
        <v>55070</v>
      </c>
      <c r="C9233" s="107">
        <v>55070</v>
      </c>
      <c r="D9233" s="107">
        <v>2238</v>
      </c>
      <c r="E9233" s="108">
        <v>3072440000</v>
      </c>
      <c r="F9233" s="107">
        <v>0</v>
      </c>
      <c r="G9233" s="110">
        <v>2.1958163003284987</v>
      </c>
      <c r="H9233" s="110">
        <v>2.4727906475576935</v>
      </c>
      <c r="I9233" s="110">
        <v>2.6851925243408203</v>
      </c>
      <c r="J9233" s="110">
        <v>3.728430698094503</v>
      </c>
      <c r="K9233" s="110">
        <v>4.2492965850927593</v>
      </c>
      <c r="L9233" s="110">
        <v>3.7977162859801146</v>
      </c>
      <c r="M9233" s="110">
        <v>2.6281845374722321</v>
      </c>
      <c r="N9233" s="110">
        <v>2.7888717477824332</v>
      </c>
      <c r="O9233" s="110">
        <v>3.8138921354395223</v>
      </c>
      <c r="P9233" s="110">
        <v>3.7317156261288615</v>
      </c>
      <c r="Q9233" s="110">
        <v>4.5316879653098692</v>
      </c>
      <c r="R9233" s="110">
        <v>3.1686315769976168</v>
      </c>
      <c r="S9233" s="110">
        <v>0</v>
      </c>
      <c r="T9233" s="110">
        <v>3.3160188858770776</v>
      </c>
      <c r="U9233" s="110">
        <v>3.3160188858770772</v>
      </c>
    </row>
    <row r="9234" spans="1:21">
      <c r="A9234" s="54">
        <v>9232</v>
      </c>
      <c r="B9234" s="107">
        <v>55071</v>
      </c>
      <c r="C9234" s="107">
        <v>55071</v>
      </c>
      <c r="D9234" s="107">
        <v>23177.000000000004</v>
      </c>
      <c r="E9234" s="108">
        <v>3072440000</v>
      </c>
      <c r="F9234" s="107">
        <v>0</v>
      </c>
      <c r="G9234" s="110">
        <v>0.14622633412082095</v>
      </c>
      <c r="H9234" s="110">
        <v>0.18336770486972478</v>
      </c>
      <c r="I9234" s="110">
        <v>0.19512607033866974</v>
      </c>
      <c r="J9234" s="110">
        <v>0.28254811702503124</v>
      </c>
      <c r="K9234" s="110">
        <v>0.32162887085131225</v>
      </c>
      <c r="L9234" s="110">
        <v>0.26831290377703187</v>
      </c>
      <c r="M9234" s="110">
        <v>0.17794309216239199</v>
      </c>
      <c r="N9234" s="110">
        <v>0.19322525679588687</v>
      </c>
      <c r="O9234" s="110">
        <v>0.25043537348754619</v>
      </c>
      <c r="P9234" s="110">
        <v>0.25126908305100853</v>
      </c>
      <c r="Q9234" s="110">
        <v>0.30960867442919343</v>
      </c>
      <c r="R9234" s="110">
        <v>0.20701938955560328</v>
      </c>
      <c r="S9234" s="110">
        <v>0</v>
      </c>
      <c r="T9234" s="110">
        <v>0.23222590587201838</v>
      </c>
      <c r="U9234" s="110">
        <v>0.23222590587201841</v>
      </c>
    </row>
    <row r="9235" spans="1:21">
      <c r="A9235" s="54">
        <v>9233</v>
      </c>
      <c r="B9235" s="107">
        <v>55072</v>
      </c>
      <c r="C9235" s="107">
        <v>55072</v>
      </c>
      <c r="D9235" s="107">
        <v>10401</v>
      </c>
      <c r="E9235" s="108">
        <v>3072440000</v>
      </c>
      <c r="F9235" s="107">
        <v>0</v>
      </c>
      <c r="G9235" s="110">
        <v>0.50349227373892647</v>
      </c>
      <c r="H9235" s="110">
        <v>0.61820100490749241</v>
      </c>
      <c r="I9235" s="110">
        <v>0.63094636326365261</v>
      </c>
      <c r="J9235" s="110">
        <v>0.97882596722662296</v>
      </c>
      <c r="K9235" s="110">
        <v>1.091840477250607</v>
      </c>
      <c r="L9235" s="110">
        <v>0.95959512177087014</v>
      </c>
      <c r="M9235" s="110">
        <v>0.6124673408925333</v>
      </c>
      <c r="N9235" s="110">
        <v>0.64494797598255915</v>
      </c>
      <c r="O9235" s="110">
        <v>0.79472951760687771</v>
      </c>
      <c r="P9235" s="110">
        <v>0.83207920511412536</v>
      </c>
      <c r="Q9235" s="110">
        <v>0.99558504940503334</v>
      </c>
      <c r="R9235" s="110">
        <v>0.69580782479355607</v>
      </c>
      <c r="S9235" s="110">
        <v>0</v>
      </c>
      <c r="T9235" s="110">
        <v>0.77987651016273807</v>
      </c>
      <c r="U9235" s="110">
        <v>0.77987651016273807</v>
      </c>
    </row>
    <row r="9236" spans="1:21">
      <c r="A9236" s="54">
        <v>9234</v>
      </c>
      <c r="B9236" s="107">
        <v>55073</v>
      </c>
      <c r="C9236" s="107">
        <v>55073</v>
      </c>
      <c r="D9236" s="107">
        <v>867643.99999999988</v>
      </c>
      <c r="E9236" s="108">
        <v>3072440000</v>
      </c>
      <c r="F9236" s="107">
        <v>1</v>
      </c>
      <c r="G9236" s="110">
        <v>-99999</v>
      </c>
      <c r="H9236" s="110">
        <v>-99999</v>
      </c>
      <c r="I9236" s="110">
        <v>-99999</v>
      </c>
      <c r="J9236" s="110">
        <v>-99999</v>
      </c>
      <c r="K9236" s="110">
        <v>-99999</v>
      </c>
      <c r="L9236" s="110">
        <v>-99999</v>
      </c>
      <c r="M9236" s="110">
        <v>-99999</v>
      </c>
      <c r="N9236" s="110">
        <v>-99999</v>
      </c>
      <c r="O9236" s="110">
        <v>-99999</v>
      </c>
      <c r="P9236" s="110">
        <v>-99999</v>
      </c>
      <c r="Q9236" s="110">
        <v>-99999</v>
      </c>
      <c r="R9236" s="110">
        <v>-99999</v>
      </c>
      <c r="S9236" s="110">
        <v>0</v>
      </c>
      <c r="T9236" s="110">
        <v>0</v>
      </c>
      <c r="U9236" s="110">
        <v>0</v>
      </c>
    </row>
    <row r="9237" spans="1:21">
      <c r="A9237" s="54">
        <v>9235</v>
      </c>
      <c r="B9237" s="107">
        <v>55074</v>
      </c>
      <c r="C9237" s="107">
        <v>55074</v>
      </c>
      <c r="D9237" s="107">
        <v>238.99999999999997</v>
      </c>
      <c r="E9237" s="108">
        <v>3072440000</v>
      </c>
      <c r="F9237" s="107">
        <v>1</v>
      </c>
      <c r="G9237" s="110">
        <v>-99999</v>
      </c>
      <c r="H9237" s="110">
        <v>-99999</v>
      </c>
      <c r="I9237" s="110">
        <v>-99999</v>
      </c>
      <c r="J9237" s="110">
        <v>-99999</v>
      </c>
      <c r="K9237" s="110">
        <v>-99999</v>
      </c>
      <c r="L9237" s="110">
        <v>-99999</v>
      </c>
      <c r="M9237" s="110">
        <v>-99999</v>
      </c>
      <c r="N9237" s="110">
        <v>-99999</v>
      </c>
      <c r="O9237" s="110">
        <v>-99999</v>
      </c>
      <c r="P9237" s="110">
        <v>-99999</v>
      </c>
      <c r="Q9237" s="110">
        <v>-99999</v>
      </c>
      <c r="R9237" s="110">
        <v>-99999</v>
      </c>
      <c r="S9237" s="110">
        <v>0</v>
      </c>
      <c r="T9237" s="110">
        <v>0</v>
      </c>
      <c r="U9237" s="110">
        <v>0</v>
      </c>
    </row>
    <row r="9238" spans="1:21">
      <c r="A9238" s="54">
        <v>9236</v>
      </c>
      <c r="B9238" s="107">
        <v>55075</v>
      </c>
      <c r="C9238" s="107">
        <v>55075</v>
      </c>
      <c r="D9238" s="107">
        <v>26777289.999999989</v>
      </c>
      <c r="E9238" s="108">
        <v>3070850000</v>
      </c>
      <c r="F9238" s="107">
        <v>0</v>
      </c>
      <c r="G9238" s="110">
        <v>1.8668219482529278</v>
      </c>
      <c r="H9238" s="110">
        <v>1.1516196640826137</v>
      </c>
      <c r="I9238" s="110">
        <v>0.94215830439563708</v>
      </c>
      <c r="J9238" s="110">
        <v>1.1141687525881319</v>
      </c>
      <c r="K9238" s="110">
        <v>1.301258294170563</v>
      </c>
      <c r="L9238" s="110">
        <v>3.3442831556397592</v>
      </c>
      <c r="M9238" s="110">
        <v>26.046554474633126</v>
      </c>
      <c r="N9238" s="110">
        <v>42.112839615083544</v>
      </c>
      <c r="O9238" s="110">
        <v>91.728615050611111</v>
      </c>
      <c r="P9238" s="110">
        <v>100</v>
      </c>
      <c r="Q9238" s="110">
        <v>39.465929500386984</v>
      </c>
      <c r="R9238" s="110">
        <v>7.4318441799587118</v>
      </c>
      <c r="S9238" s="110">
        <v>24.338970540378181</v>
      </c>
      <c r="T9238" s="110">
        <v>26.375507744983594</v>
      </c>
      <c r="U9238" s="110">
        <v>24.403600330109224</v>
      </c>
    </row>
    <row r="9239" spans="1:21">
      <c r="A9239" s="54">
        <v>9237</v>
      </c>
      <c r="B9239" s="107">
        <v>55113</v>
      </c>
      <c r="C9239" s="107">
        <v>53561</v>
      </c>
      <c r="D9239" s="107">
        <v>3888960.9999999995</v>
      </c>
      <c r="E9239" s="108">
        <v>138094000000</v>
      </c>
      <c r="F9239" s="107">
        <v>0</v>
      </c>
      <c r="G9239" s="110">
        <v>0.1</v>
      </c>
      <c r="H9239" s="110">
        <v>0.1</v>
      </c>
      <c r="I9239" s="110">
        <v>0.1</v>
      </c>
      <c r="J9239" s="110">
        <v>0.1</v>
      </c>
      <c r="K9239" s="110">
        <v>0.1</v>
      </c>
      <c r="L9239" s="110">
        <v>0.1</v>
      </c>
      <c r="M9239" s="110">
        <v>0.1</v>
      </c>
      <c r="N9239" s="110">
        <v>0.1</v>
      </c>
      <c r="O9239" s="110">
        <v>0.1</v>
      </c>
      <c r="P9239" s="110">
        <v>0.1</v>
      </c>
      <c r="Q9239" s="110">
        <v>0.1</v>
      </c>
      <c r="R9239" s="110">
        <v>0.1</v>
      </c>
      <c r="S9239" s="110">
        <v>0.1</v>
      </c>
      <c r="T9239" s="110">
        <v>9.9999999999999992E-2</v>
      </c>
      <c r="U9239" s="110">
        <v>0.10000000000000002</v>
      </c>
    </row>
    <row r="9240" spans="1:21">
      <c r="A9240" s="54">
        <v>9238</v>
      </c>
      <c r="B9240" s="107">
        <v>55118</v>
      </c>
      <c r="C9240" s="107">
        <v>53561</v>
      </c>
      <c r="D9240" s="107">
        <v>135151128</v>
      </c>
      <c r="E9240" s="108">
        <v>425535000000</v>
      </c>
      <c r="F9240" s="107">
        <v>0</v>
      </c>
      <c r="G9240" s="110">
        <v>0.1</v>
      </c>
      <c r="H9240" s="110">
        <v>0.1</v>
      </c>
      <c r="I9240" s="110">
        <v>0.1</v>
      </c>
      <c r="J9240" s="110">
        <v>0.1</v>
      </c>
      <c r="K9240" s="110">
        <v>0.1</v>
      </c>
      <c r="L9240" s="110">
        <v>0.17640873970430052</v>
      </c>
      <c r="M9240" s="110">
        <v>0.25073044430802177</v>
      </c>
      <c r="N9240" s="110">
        <v>0.32609072225463936</v>
      </c>
      <c r="O9240" s="110">
        <v>0.36813004445098174</v>
      </c>
      <c r="P9240" s="110">
        <v>0.3173405994232173</v>
      </c>
      <c r="Q9240" s="110">
        <v>0.21258504577980919</v>
      </c>
      <c r="R9240" s="110">
        <v>0.12375600246238003</v>
      </c>
      <c r="S9240" s="110">
        <v>0.21819328496892124</v>
      </c>
      <c r="T9240" s="110">
        <v>0.18958679986527915</v>
      </c>
      <c r="U9240" s="110">
        <v>0.19175264153433627</v>
      </c>
    </row>
    <row r="9241" spans="1:21">
      <c r="A9241" s="54">
        <v>9239</v>
      </c>
      <c r="B9241" s="107">
        <v>55159</v>
      </c>
      <c r="C9241" s="107">
        <v>55159</v>
      </c>
      <c r="D9241" s="107">
        <v>86111667</v>
      </c>
      <c r="E9241" s="108">
        <v>3070850000</v>
      </c>
      <c r="F9241" s="107">
        <v>0</v>
      </c>
      <c r="G9241" s="110">
        <v>4.9427288023196736</v>
      </c>
      <c r="H9241" s="110">
        <v>1.9553877798917607</v>
      </c>
      <c r="I9241" s="110">
        <v>0.55599403181590068</v>
      </c>
      <c r="J9241" s="110">
        <v>0.24010479488004019</v>
      </c>
      <c r="K9241" s="110">
        <v>0.26560170489257007</v>
      </c>
      <c r="L9241" s="110">
        <v>0.50902105498985617</v>
      </c>
      <c r="M9241" s="110">
        <v>1.1261360712594328</v>
      </c>
      <c r="N9241" s="110">
        <v>2.4086941940862983</v>
      </c>
      <c r="O9241" s="110">
        <v>3.4352537419477414</v>
      </c>
      <c r="P9241" s="110">
        <v>4.56111081837388</v>
      </c>
      <c r="Q9241" s="110">
        <v>6.0384790767208045</v>
      </c>
      <c r="R9241" s="110">
        <v>6.7584151623693174</v>
      </c>
      <c r="S9241" s="110">
        <v>2.5610019752943076</v>
      </c>
      <c r="T9241" s="110">
        <v>2.7330772694622731</v>
      </c>
      <c r="U9241" s="110">
        <v>2.7059396165302023</v>
      </c>
    </row>
    <row r="9242" spans="1:21">
      <c r="A9242" s="54">
        <v>9240</v>
      </c>
      <c r="B9242" s="107">
        <v>55160</v>
      </c>
      <c r="C9242" s="107">
        <v>55160</v>
      </c>
      <c r="D9242" s="107">
        <v>18094790</v>
      </c>
      <c r="E9242" s="108">
        <v>3070850000</v>
      </c>
      <c r="F9242" s="107">
        <v>0</v>
      </c>
      <c r="G9242" s="110">
        <v>26.75524400761519</v>
      </c>
      <c r="H9242" s="110">
        <v>9.1554269325928619</v>
      </c>
      <c r="I9242" s="110">
        <v>2.6061960463446181</v>
      </c>
      <c r="J9242" s="110">
        <v>1.1938092896134411</v>
      </c>
      <c r="K9242" s="110">
        <v>1.2872598829479003</v>
      </c>
      <c r="L9242" s="110">
        <v>2.1682712416870076</v>
      </c>
      <c r="M9242" s="110">
        <v>3.7503919442673657</v>
      </c>
      <c r="N9242" s="110">
        <v>8.8670324120686956</v>
      </c>
      <c r="O9242" s="110">
        <v>12.623614645722329</v>
      </c>
      <c r="P9242" s="110">
        <v>16.923405718415783</v>
      </c>
      <c r="Q9242" s="110">
        <v>24.350790998791503</v>
      </c>
      <c r="R9242" s="110">
        <v>29.924648738142928</v>
      </c>
      <c r="S9242" s="110">
        <v>11.596698993424317</v>
      </c>
      <c r="T9242" s="110">
        <v>11.633840988184135</v>
      </c>
      <c r="U9242" s="110">
        <v>11.630107342046523</v>
      </c>
    </row>
    <row r="9243" spans="1:21">
      <c r="A9243" s="54">
        <v>9241</v>
      </c>
      <c r="B9243" s="107">
        <v>55161</v>
      </c>
      <c r="C9243" s="107">
        <v>55161</v>
      </c>
      <c r="D9243" s="107">
        <v>3483</v>
      </c>
      <c r="E9243" s="108">
        <v>3070850000</v>
      </c>
      <c r="F9243" s="107">
        <v>0</v>
      </c>
      <c r="G9243" s="110">
        <v>1.9286673056545192</v>
      </c>
      <c r="H9243" s="110">
        <v>1.9651803785921163</v>
      </c>
      <c r="I9243" s="110">
        <v>1.7054038877479432</v>
      </c>
      <c r="J9243" s="110">
        <v>1.9302964230456878</v>
      </c>
      <c r="K9243" s="110">
        <v>2.3397082600402808</v>
      </c>
      <c r="L9243" s="110">
        <v>4.5366740676582511</v>
      </c>
      <c r="M9243" s="110">
        <v>5.7805603791886506</v>
      </c>
      <c r="N9243" s="110">
        <v>5.5759930846019561</v>
      </c>
      <c r="O9243" s="110">
        <v>6.3576553129705538</v>
      </c>
      <c r="P9243" s="110">
        <v>5.6708984358888523</v>
      </c>
      <c r="Q9243" s="110">
        <v>3.2251017438200891</v>
      </c>
      <c r="R9243" s="110">
        <v>2.0417196895451402</v>
      </c>
      <c r="S9243" s="110">
        <v>0</v>
      </c>
      <c r="T9243" s="110">
        <v>3.5881549140628359</v>
      </c>
      <c r="U9243" s="110">
        <v>3.5881549140628368</v>
      </c>
    </row>
    <row r="9244" spans="1:21">
      <c r="A9244" s="54">
        <v>9242</v>
      </c>
      <c r="B9244" s="107">
        <v>55162</v>
      </c>
      <c r="C9244" s="107">
        <v>55162</v>
      </c>
      <c r="D9244" s="107">
        <v>22265.000000000004</v>
      </c>
      <c r="E9244" s="108">
        <v>3070850000</v>
      </c>
      <c r="F9244" s="107">
        <v>0</v>
      </c>
      <c r="G9244" s="110">
        <v>0.18512365743903722</v>
      </c>
      <c r="H9244" s="110">
        <v>0.1597620787282252</v>
      </c>
      <c r="I9244" s="110">
        <v>0.15365035685729661</v>
      </c>
      <c r="J9244" s="110">
        <v>0.20000796931722956</v>
      </c>
      <c r="K9244" s="110">
        <v>0.30059681163394408</v>
      </c>
      <c r="L9244" s="110">
        <v>0.59075416219014387</v>
      </c>
      <c r="M9244" s="110">
        <v>0.87703687141077491</v>
      </c>
      <c r="N9244" s="110">
        <v>0.86464161184470778</v>
      </c>
      <c r="O9244" s="110">
        <v>0.96601924527026539</v>
      </c>
      <c r="P9244" s="110">
        <v>0.47268929150397382</v>
      </c>
      <c r="Q9244" s="110">
        <v>0.12343301749484591</v>
      </c>
      <c r="R9244" s="110">
        <v>0.13073126634727003</v>
      </c>
      <c r="S9244" s="110">
        <v>0</v>
      </c>
      <c r="T9244" s="110">
        <v>0.41870386166980955</v>
      </c>
      <c r="U9244" s="110">
        <v>0.41870386166980955</v>
      </c>
    </row>
    <row r="9245" spans="1:21">
      <c r="A9245" s="54">
        <v>9243</v>
      </c>
      <c r="B9245" s="107">
        <v>55209</v>
      </c>
      <c r="C9245" s="107">
        <v>55209</v>
      </c>
      <c r="D9245" s="107">
        <v>39224413</v>
      </c>
      <c r="E9245" s="108">
        <v>64429200000</v>
      </c>
      <c r="F9245" s="107">
        <v>0</v>
      </c>
      <c r="G9245" s="110">
        <v>1.4586524871720377</v>
      </c>
      <c r="H9245" s="110">
        <v>1.7093478466853482</v>
      </c>
      <c r="I9245" s="110">
        <v>0.97591261449896305</v>
      </c>
      <c r="J9245" s="110">
        <v>0.6703586005799993</v>
      </c>
      <c r="K9245" s="110">
        <v>1.6511968120793208</v>
      </c>
      <c r="L9245" s="110">
        <v>3.5193628508294865</v>
      </c>
      <c r="M9245" s="110">
        <v>4.34763364034273</v>
      </c>
      <c r="N9245" s="110">
        <v>5.3024993689304285</v>
      </c>
      <c r="O9245" s="110">
        <v>6.724541918977426</v>
      </c>
      <c r="P9245" s="110">
        <v>6.099801852275947</v>
      </c>
      <c r="Q9245" s="110">
        <v>3.5178801284378731</v>
      </c>
      <c r="R9245" s="110">
        <v>1.7892443418307387</v>
      </c>
      <c r="S9245" s="110">
        <v>1.6514915098576377</v>
      </c>
      <c r="T9245" s="110">
        <v>3.1472027052200251</v>
      </c>
      <c r="U9245" s="110">
        <v>2.8681411079450863</v>
      </c>
    </row>
    <row r="9246" spans="1:21">
      <c r="A9246" s="54">
        <v>9244</v>
      </c>
      <c r="B9246" s="107">
        <v>55211</v>
      </c>
      <c r="C9246" s="107">
        <v>55211</v>
      </c>
      <c r="D9246" s="107">
        <v>41786100</v>
      </c>
      <c r="E9246" s="108">
        <v>18419100000</v>
      </c>
      <c r="F9246" s="107">
        <v>0</v>
      </c>
      <c r="G9246" s="110">
        <v>5.995961051116077</v>
      </c>
      <c r="H9246" s="110">
        <v>6.3387284930357062</v>
      </c>
      <c r="I9246" s="110">
        <v>3.3525916511869318</v>
      </c>
      <c r="J9246" s="110">
        <v>0.74775011871203922</v>
      </c>
      <c r="K9246" s="110">
        <v>1.6869109288842459</v>
      </c>
      <c r="L9246" s="110">
        <v>4.5627992770083798</v>
      </c>
      <c r="M9246" s="110">
        <v>7.1686135277618455</v>
      </c>
      <c r="N9246" s="110">
        <v>11.306808548441634</v>
      </c>
      <c r="O9246" s="110">
        <v>18.659131755275656</v>
      </c>
      <c r="P9246" s="110">
        <v>26.894607453415883</v>
      </c>
      <c r="Q9246" s="110">
        <v>9.707470233564317</v>
      </c>
      <c r="R9246" s="110">
        <v>6.4914294713404237</v>
      </c>
      <c r="S9246" s="110">
        <v>5.0521790363913937</v>
      </c>
      <c r="T9246" s="110">
        <v>8.5760668758119287</v>
      </c>
      <c r="U9246" s="110">
        <v>5.3105499149377202</v>
      </c>
    </row>
    <row r="9247" spans="1:21">
      <c r="A9247" s="54">
        <v>9245</v>
      </c>
      <c r="B9247" s="107">
        <v>55219</v>
      </c>
      <c r="C9247" s="107">
        <v>55219</v>
      </c>
      <c r="D9247" s="107">
        <v>3953656</v>
      </c>
      <c r="E9247" s="108">
        <v>3070850000</v>
      </c>
      <c r="F9247" s="107">
        <v>0</v>
      </c>
      <c r="G9247" s="110">
        <v>5.3525797342065431</v>
      </c>
      <c r="H9247" s="110">
        <v>8.9522632933550579</v>
      </c>
      <c r="I9247" s="110">
        <v>12.885505482922241</v>
      </c>
      <c r="J9247" s="110">
        <v>5.1875562487462696</v>
      </c>
      <c r="K9247" s="110">
        <v>0.5311865476836829</v>
      </c>
      <c r="L9247" s="110">
        <v>1.0583359513911881</v>
      </c>
      <c r="M9247" s="110">
        <v>2.157475741922334</v>
      </c>
      <c r="N9247" s="110">
        <v>3.8090654193634754</v>
      </c>
      <c r="O9247" s="110">
        <v>6.3653132348457442</v>
      </c>
      <c r="P9247" s="110">
        <v>1.6536378477246765</v>
      </c>
      <c r="Q9247" s="110">
        <v>2.3839646919751445</v>
      </c>
      <c r="R9247" s="110">
        <v>4.2500475772686901</v>
      </c>
      <c r="S9247" s="110">
        <v>2.7777729811021068</v>
      </c>
      <c r="T9247" s="110">
        <v>4.5489109809504198</v>
      </c>
      <c r="U9247" s="110">
        <v>4.2898933329561855</v>
      </c>
    </row>
    <row r="9248" spans="1:21">
      <c r="A9248" s="54">
        <v>9246</v>
      </c>
      <c r="B9248" s="107">
        <v>55220</v>
      </c>
      <c r="C9248" s="107">
        <v>55220</v>
      </c>
      <c r="D9248" s="107">
        <v>20041487</v>
      </c>
      <c r="E9248" s="108">
        <v>3070850000</v>
      </c>
      <c r="F9248" s="107">
        <v>0</v>
      </c>
      <c r="G9248" s="110">
        <v>0.14416921033958988</v>
      </c>
      <c r="H9248" s="110">
        <v>0.2353361283742722</v>
      </c>
      <c r="I9248" s="110">
        <v>0.24697900401457309</v>
      </c>
      <c r="J9248" s="110">
        <v>0.25879999532373904</v>
      </c>
      <c r="K9248" s="110">
        <v>0.22510965144998127</v>
      </c>
      <c r="L9248" s="110">
        <v>0.48171768433157902</v>
      </c>
      <c r="M9248" s="110">
        <v>0.58507269364391412</v>
      </c>
      <c r="N9248" s="110">
        <v>0.58712114801344739</v>
      </c>
      <c r="O9248" s="110">
        <v>0.52747512062255331</v>
      </c>
      <c r="P9248" s="110">
        <v>0.27900039502195451</v>
      </c>
      <c r="Q9248" s="110">
        <v>0.19733028733068553</v>
      </c>
      <c r="R9248" s="110">
        <v>0.14892216370386735</v>
      </c>
      <c r="S9248" s="110">
        <v>0.31598755531445422</v>
      </c>
      <c r="T9248" s="110">
        <v>0.32641945684751311</v>
      </c>
      <c r="U9248" s="110">
        <v>0.31745170460197553</v>
      </c>
    </row>
    <row r="9249" spans="1:21">
      <c r="A9249" s="54">
        <v>9247</v>
      </c>
      <c r="B9249" s="107">
        <v>55227</v>
      </c>
      <c r="C9249" s="107">
        <v>55227</v>
      </c>
      <c r="D9249" s="107">
        <v>7277863</v>
      </c>
      <c r="E9249" s="108">
        <v>3070850000</v>
      </c>
      <c r="F9249" s="107">
        <v>0</v>
      </c>
      <c r="G9249" s="110">
        <v>0.2413918671940026</v>
      </c>
      <c r="H9249" s="110">
        <v>0.25234741368739555</v>
      </c>
      <c r="I9249" s="110">
        <v>0.2189803287004696</v>
      </c>
      <c r="J9249" s="110">
        <v>0.25213904939111143</v>
      </c>
      <c r="K9249" s="110">
        <v>0.31904091005276375</v>
      </c>
      <c r="L9249" s="110">
        <v>0.44431763253969225</v>
      </c>
      <c r="M9249" s="110">
        <v>0.66603396404364512</v>
      </c>
      <c r="N9249" s="110">
        <v>0.79966604562643595</v>
      </c>
      <c r="O9249" s="110">
        <v>1.0560017861379338</v>
      </c>
      <c r="P9249" s="110">
        <v>1.1304623943063195</v>
      </c>
      <c r="Q9249" s="110">
        <v>0.85807252749009388</v>
      </c>
      <c r="R9249" s="110">
        <v>0.49441577901738404</v>
      </c>
      <c r="S9249" s="110">
        <v>0.67925075438282378</v>
      </c>
      <c r="T9249" s="110">
        <v>0.5610724748489373</v>
      </c>
      <c r="U9249" s="110">
        <v>0.66459694020031979</v>
      </c>
    </row>
    <row r="9250" spans="1:21">
      <c r="A9250" s="54">
        <v>9248</v>
      </c>
      <c r="B9250" s="107">
        <v>55228</v>
      </c>
      <c r="C9250" s="107">
        <v>55228</v>
      </c>
      <c r="D9250" s="107">
        <v>1181</v>
      </c>
      <c r="E9250" s="108">
        <v>3070850000</v>
      </c>
      <c r="F9250" s="107">
        <v>0</v>
      </c>
      <c r="G9250" s="110">
        <v>6.2760981537569229</v>
      </c>
      <c r="H9250" s="110">
        <v>6.7071981224999586</v>
      </c>
      <c r="I9250" s="110">
        <v>6.099306656467995</v>
      </c>
      <c r="J9250" s="110">
        <v>5.4297040560939518</v>
      </c>
      <c r="K9250" s="110">
        <v>5.5773841301490901</v>
      </c>
      <c r="L9250" s="110">
        <v>7.485926212980166</v>
      </c>
      <c r="M9250" s="110">
        <v>10.080821654675152</v>
      </c>
      <c r="N9250" s="110">
        <v>11.078650893492695</v>
      </c>
      <c r="O9250" s="110">
        <v>12.425590481477085</v>
      </c>
      <c r="P9250" s="110">
        <v>12.594405149790157</v>
      </c>
      <c r="Q9250" s="110">
        <v>10.05420156671391</v>
      </c>
      <c r="R9250" s="110">
        <v>5.9312054511490917</v>
      </c>
      <c r="S9250" s="110">
        <v>0</v>
      </c>
      <c r="T9250" s="110">
        <v>8.3117077107705164</v>
      </c>
      <c r="U9250" s="110">
        <v>8.3117077107705164</v>
      </c>
    </row>
    <row r="9251" spans="1:21">
      <c r="A9251" s="54">
        <v>9249</v>
      </c>
      <c r="B9251" s="107">
        <v>55229</v>
      </c>
      <c r="C9251" s="107">
        <v>55229</v>
      </c>
      <c r="D9251" s="107">
        <v>25949429.999999996</v>
      </c>
      <c r="E9251" s="108">
        <v>3070850000</v>
      </c>
      <c r="F9251" s="107">
        <v>0</v>
      </c>
      <c r="G9251" s="110">
        <v>0.11942496144260638</v>
      </c>
      <c r="H9251" s="110">
        <v>0.15470766636496847</v>
      </c>
      <c r="I9251" s="110">
        <v>0.15736193061824821</v>
      </c>
      <c r="J9251" s="110">
        <v>0.22581597392824765</v>
      </c>
      <c r="K9251" s="110">
        <v>0.27355358536812613</v>
      </c>
      <c r="L9251" s="110">
        <v>0.35910664901057721</v>
      </c>
      <c r="M9251" s="110">
        <v>0.46500070803735349</v>
      </c>
      <c r="N9251" s="110">
        <v>0.67735252244730448</v>
      </c>
      <c r="O9251" s="110">
        <v>0.84497958163123732</v>
      </c>
      <c r="P9251" s="110">
        <v>0.60350854271247867</v>
      </c>
      <c r="Q9251" s="110">
        <v>0.47784985170213745</v>
      </c>
      <c r="R9251" s="110">
        <v>0.12714607530539274</v>
      </c>
      <c r="S9251" s="110">
        <v>0.56521555130289047</v>
      </c>
      <c r="T9251" s="110">
        <v>0.3738173373807232</v>
      </c>
      <c r="U9251" s="110">
        <v>0.54949678076155495</v>
      </c>
    </row>
    <row r="9252" spans="1:21">
      <c r="A9252" s="54">
        <v>9250</v>
      </c>
      <c r="B9252" s="107">
        <v>55230</v>
      </c>
      <c r="C9252" s="107">
        <v>55230</v>
      </c>
      <c r="D9252" s="107">
        <v>32548852</v>
      </c>
      <c r="E9252" s="108">
        <v>3070850000</v>
      </c>
      <c r="F9252" s="107">
        <v>0</v>
      </c>
      <c r="G9252" s="110">
        <v>0.15141292915489307</v>
      </c>
      <c r="H9252" s="110">
        <v>0.18524186786516827</v>
      </c>
      <c r="I9252" s="110">
        <v>0.18816982238285132</v>
      </c>
      <c r="J9252" s="110">
        <v>0.24749958751741405</v>
      </c>
      <c r="K9252" s="110">
        <v>0.26414866307873025</v>
      </c>
      <c r="L9252" s="110">
        <v>0.35359537774338778</v>
      </c>
      <c r="M9252" s="110">
        <v>0.44280731602755558</v>
      </c>
      <c r="N9252" s="110">
        <v>0.60767484750276946</v>
      </c>
      <c r="O9252" s="110">
        <v>0.65734412687498545</v>
      </c>
      <c r="P9252" s="110">
        <v>0.6531132132157309</v>
      </c>
      <c r="Q9252" s="110">
        <v>0.51649385938500136</v>
      </c>
      <c r="R9252" s="110">
        <v>0.17689128161769929</v>
      </c>
      <c r="S9252" s="110">
        <v>0.5196471643285735</v>
      </c>
      <c r="T9252" s="110">
        <v>0.37036607436384889</v>
      </c>
      <c r="U9252" s="110">
        <v>0.51500771590750827</v>
      </c>
    </row>
    <row r="9253" spans="1:21">
      <c r="A9253" s="54">
        <v>9251</v>
      </c>
      <c r="B9253" s="107">
        <v>55231</v>
      </c>
      <c r="C9253" s="107">
        <v>55231</v>
      </c>
      <c r="D9253" s="107">
        <v>12081272</v>
      </c>
      <c r="E9253" s="108">
        <v>3070850000</v>
      </c>
      <c r="F9253" s="107">
        <v>0</v>
      </c>
      <c r="G9253" s="110">
        <v>0.49792183244862259</v>
      </c>
      <c r="H9253" s="110">
        <v>0.49630120946339185</v>
      </c>
      <c r="I9253" s="110">
        <v>0.45647579087240453</v>
      </c>
      <c r="J9253" s="110">
        <v>0.53487656067733702</v>
      </c>
      <c r="K9253" s="110">
        <v>0.46301958266573501</v>
      </c>
      <c r="L9253" s="110">
        <v>0.49491825693095731</v>
      </c>
      <c r="M9253" s="110">
        <v>0.56637248108860616</v>
      </c>
      <c r="N9253" s="110">
        <v>0.78777497779229488</v>
      </c>
      <c r="O9253" s="110">
        <v>0.95431474124324622</v>
      </c>
      <c r="P9253" s="110">
        <v>1.2223868162633327</v>
      </c>
      <c r="Q9253" s="110">
        <v>1.3801727107014168</v>
      </c>
      <c r="R9253" s="110">
        <v>0.73177181110133394</v>
      </c>
      <c r="S9253" s="110">
        <v>0.65978384165722526</v>
      </c>
      <c r="T9253" s="110">
        <v>0.71552556427072334</v>
      </c>
      <c r="U9253" s="110">
        <v>0.66280040171008903</v>
      </c>
    </row>
    <row r="9254" spans="1:21">
      <c r="A9254" s="54">
        <v>9252</v>
      </c>
      <c r="B9254" s="107">
        <v>55232</v>
      </c>
      <c r="C9254" s="107">
        <v>55232</v>
      </c>
      <c r="D9254" s="107">
        <v>15966535</v>
      </c>
      <c r="E9254" s="108">
        <v>3070850000</v>
      </c>
      <c r="F9254" s="107">
        <v>0</v>
      </c>
      <c r="G9254" s="110">
        <v>0.49068501102206252</v>
      </c>
      <c r="H9254" s="110">
        <v>0.46448650497654975</v>
      </c>
      <c r="I9254" s="110">
        <v>0.38922449668740888</v>
      </c>
      <c r="J9254" s="110">
        <v>0.4521214149089865</v>
      </c>
      <c r="K9254" s="110">
        <v>0.33145396051854326</v>
      </c>
      <c r="L9254" s="110">
        <v>0.32114892733357336</v>
      </c>
      <c r="M9254" s="110">
        <v>0.32792309950542525</v>
      </c>
      <c r="N9254" s="110">
        <v>0.4981229671288438</v>
      </c>
      <c r="O9254" s="110">
        <v>0.59693540950732604</v>
      </c>
      <c r="P9254" s="110">
        <v>0.93992805757603815</v>
      </c>
      <c r="Q9254" s="110">
        <v>1.101826356220422</v>
      </c>
      <c r="R9254" s="110">
        <v>0.75883064167623548</v>
      </c>
      <c r="S9254" s="110">
        <v>0.45397405717745332</v>
      </c>
      <c r="T9254" s="110">
        <v>0.55605723725511791</v>
      </c>
      <c r="U9254" s="110">
        <v>0.4560030570323152</v>
      </c>
    </row>
    <row r="9255" spans="1:21">
      <c r="A9255" s="54">
        <v>9253</v>
      </c>
      <c r="B9255" s="107">
        <v>55233</v>
      </c>
      <c r="C9255" s="107">
        <v>55233</v>
      </c>
      <c r="D9255" s="107">
        <v>694215</v>
      </c>
      <c r="E9255" s="108">
        <v>3070850000</v>
      </c>
      <c r="F9255" s="107">
        <v>0</v>
      </c>
      <c r="G9255" s="110">
        <v>11.281763656177848</v>
      </c>
      <c r="H9255" s="110">
        <v>18.706205423071861</v>
      </c>
      <c r="I9255" s="110">
        <v>25.897777792762195</v>
      </c>
      <c r="J9255" s="110">
        <v>25.250607275481052</v>
      </c>
      <c r="K9255" s="110">
        <v>33.465722773525151</v>
      </c>
      <c r="L9255" s="110">
        <v>52.055040770595518</v>
      </c>
      <c r="M9255" s="110">
        <v>69.719840160610588</v>
      </c>
      <c r="N9255" s="110">
        <v>100</v>
      </c>
      <c r="O9255" s="110">
        <v>100</v>
      </c>
      <c r="P9255" s="110">
        <v>100</v>
      </c>
      <c r="Q9255" s="110">
        <v>62.427178855974176</v>
      </c>
      <c r="R9255" s="110">
        <v>15.178800590482007</v>
      </c>
      <c r="S9255" s="110">
        <v>0</v>
      </c>
      <c r="T9255" s="110">
        <v>51.165244774890027</v>
      </c>
      <c r="U9255" s="110">
        <v>51.165244774890034</v>
      </c>
    </row>
    <row r="9256" spans="1:21">
      <c r="A9256" s="54">
        <v>9254</v>
      </c>
      <c r="B9256" s="107">
        <v>55234</v>
      </c>
      <c r="C9256" s="107">
        <v>55234</v>
      </c>
      <c r="D9256" s="107">
        <v>132066437.00000003</v>
      </c>
      <c r="E9256" s="108">
        <v>15360400000</v>
      </c>
      <c r="F9256" s="107">
        <v>0</v>
      </c>
      <c r="G9256" s="110">
        <v>0.22109431855401748</v>
      </c>
      <c r="H9256" s="110">
        <v>0.22130408881453811</v>
      </c>
      <c r="I9256" s="110">
        <v>0.18335214332334449</v>
      </c>
      <c r="J9256" s="110">
        <v>0.14323930739494536</v>
      </c>
      <c r="K9256" s="110">
        <v>0.15113952693415553</v>
      </c>
      <c r="L9256" s="110">
        <v>0.20558439490060754</v>
      </c>
      <c r="M9256" s="110">
        <v>0.32688796183737429</v>
      </c>
      <c r="N9256" s="110">
        <v>0.51989100590263526</v>
      </c>
      <c r="O9256" s="110">
        <v>0.65329470331299255</v>
      </c>
      <c r="P9256" s="110">
        <v>0.66521853167446021</v>
      </c>
      <c r="Q9256" s="110">
        <v>0.40638701303044761</v>
      </c>
      <c r="R9256" s="110">
        <v>0.21681279108728521</v>
      </c>
      <c r="S9256" s="110">
        <v>0.31607297943300067</v>
      </c>
      <c r="T9256" s="110">
        <v>0.3261838155639003</v>
      </c>
      <c r="U9256" s="110">
        <v>0.31699280585160428</v>
      </c>
    </row>
    <row r="9257" spans="1:21">
      <c r="A9257" s="54">
        <v>9255</v>
      </c>
      <c r="B9257" s="107">
        <v>55236</v>
      </c>
      <c r="C9257" s="107">
        <v>55236</v>
      </c>
      <c r="D9257" s="107">
        <v>39199442.000000007</v>
      </c>
      <c r="E9257" s="108">
        <v>3070850000</v>
      </c>
      <c r="F9257" s="107">
        <v>0</v>
      </c>
      <c r="G9257" s="110">
        <v>0.59041018153572633</v>
      </c>
      <c r="H9257" s="110">
        <v>0.588747418735446</v>
      </c>
      <c r="I9257" s="110">
        <v>0.53631685307383525</v>
      </c>
      <c r="J9257" s="110">
        <v>0.2900724344207693</v>
      </c>
      <c r="K9257" s="110">
        <v>0.14223863692401528</v>
      </c>
      <c r="L9257" s="110">
        <v>0.15714401075616929</v>
      </c>
      <c r="M9257" s="110">
        <v>0.22001388822923615</v>
      </c>
      <c r="N9257" s="110">
        <v>0.35053207464343211</v>
      </c>
      <c r="O9257" s="110">
        <v>0.63383091577624462</v>
      </c>
      <c r="P9257" s="110">
        <v>0.91290212691776185</v>
      </c>
      <c r="Q9257" s="110">
        <v>0.76767184632640628</v>
      </c>
      <c r="R9257" s="110">
        <v>0.42487347797181918</v>
      </c>
      <c r="S9257" s="110">
        <v>0.62703944202162176</v>
      </c>
      <c r="T9257" s="110">
        <v>0.46789615544257185</v>
      </c>
      <c r="U9257" s="110">
        <v>0.61623971118972887</v>
      </c>
    </row>
    <row r="9258" spans="1:21">
      <c r="A9258" s="54">
        <v>9256</v>
      </c>
      <c r="B9258" s="107">
        <v>55237</v>
      </c>
      <c r="C9258" s="107">
        <v>55237</v>
      </c>
      <c r="D9258" s="107">
        <v>378344.99999999994</v>
      </c>
      <c r="E9258" s="108">
        <v>3070850000</v>
      </c>
      <c r="F9258" s="107">
        <v>0</v>
      </c>
      <c r="G9258" s="110">
        <v>5.6082146798509918</v>
      </c>
      <c r="H9258" s="110">
        <v>5.5408077300814425</v>
      </c>
      <c r="I9258" s="110">
        <v>4.2538170210479338</v>
      </c>
      <c r="J9258" s="110">
        <v>2.6673370095166069</v>
      </c>
      <c r="K9258" s="110">
        <v>1.3904715466307775</v>
      </c>
      <c r="L9258" s="110">
        <v>1.389178686057434</v>
      </c>
      <c r="M9258" s="110">
        <v>1.6195802565473749</v>
      </c>
      <c r="N9258" s="110">
        <v>2.1404966663208773</v>
      </c>
      <c r="O9258" s="110">
        <v>3.4878446909799297</v>
      </c>
      <c r="P9258" s="110">
        <v>3.9291400806925143</v>
      </c>
      <c r="Q9258" s="110">
        <v>4.7363862906968786</v>
      </c>
      <c r="R9258" s="110">
        <v>4.9170043589292991</v>
      </c>
      <c r="S9258" s="110">
        <v>3.9286071561699809</v>
      </c>
      <c r="T9258" s="110">
        <v>3.4733565847793386</v>
      </c>
      <c r="U9258" s="110">
        <v>3.8707191181649012</v>
      </c>
    </row>
    <row r="9259" spans="1:21">
      <c r="A9259" s="54">
        <v>9257</v>
      </c>
      <c r="B9259" s="107">
        <v>55238</v>
      </c>
      <c r="C9259" s="107">
        <v>55238</v>
      </c>
      <c r="D9259" s="107">
        <v>10031889.999999998</v>
      </c>
      <c r="E9259" s="108">
        <v>3070850000</v>
      </c>
      <c r="F9259" s="107">
        <v>0</v>
      </c>
      <c r="G9259" s="110">
        <v>0.67163585481982313</v>
      </c>
      <c r="H9259" s="110">
        <v>0.55113748880049751</v>
      </c>
      <c r="I9259" s="110">
        <v>0.40623306309586993</v>
      </c>
      <c r="J9259" s="110">
        <v>0.27798179160560571</v>
      </c>
      <c r="K9259" s="110">
        <v>0.1659390280739533</v>
      </c>
      <c r="L9259" s="110">
        <v>0.1785301775161309</v>
      </c>
      <c r="M9259" s="110">
        <v>0.23830401466395323</v>
      </c>
      <c r="N9259" s="110">
        <v>0.32900391179070226</v>
      </c>
      <c r="O9259" s="110">
        <v>0.59553208629959431</v>
      </c>
      <c r="P9259" s="110">
        <v>0.58948189959886577</v>
      </c>
      <c r="Q9259" s="110">
        <v>0.57153867816261661</v>
      </c>
      <c r="R9259" s="110">
        <v>0.6024546324911757</v>
      </c>
      <c r="S9259" s="110">
        <v>0.47862336006349565</v>
      </c>
      <c r="T9259" s="110">
        <v>0.43148105224323235</v>
      </c>
      <c r="U9259" s="110">
        <v>0.47618245478647009</v>
      </c>
    </row>
    <row r="9260" spans="1:21">
      <c r="A9260" s="54">
        <v>9258</v>
      </c>
      <c r="B9260" s="107">
        <v>55241</v>
      </c>
      <c r="C9260" s="107">
        <v>55241</v>
      </c>
      <c r="D9260" s="107">
        <v>47972507</v>
      </c>
      <c r="E9260" s="108">
        <v>12285000000</v>
      </c>
      <c r="F9260" s="107">
        <v>0</v>
      </c>
      <c r="G9260" s="110">
        <v>0.53297709540122462</v>
      </c>
      <c r="H9260" s="110">
        <v>0.49223329435017943</v>
      </c>
      <c r="I9260" s="110">
        <v>0.33707956835838698</v>
      </c>
      <c r="J9260" s="110">
        <v>0.25423573675772315</v>
      </c>
      <c r="K9260" s="110">
        <v>0.18633056080469615</v>
      </c>
      <c r="L9260" s="110">
        <v>0.19112577626356439</v>
      </c>
      <c r="M9260" s="110">
        <v>0.26589086630144099</v>
      </c>
      <c r="N9260" s="110">
        <v>0.41801232009691541</v>
      </c>
      <c r="O9260" s="110">
        <v>0.72690029551391699</v>
      </c>
      <c r="P9260" s="110">
        <v>0.78899927059314989</v>
      </c>
      <c r="Q9260" s="110">
        <v>0.79276191667721996</v>
      </c>
      <c r="R9260" s="110">
        <v>0.60377580544242715</v>
      </c>
      <c r="S9260" s="110">
        <v>0.5831251668926295</v>
      </c>
      <c r="T9260" s="110">
        <v>0.46586020888007035</v>
      </c>
      <c r="U9260" s="110">
        <v>0.57276670959500864</v>
      </c>
    </row>
    <row r="9261" spans="1:21">
      <c r="A9261" s="54">
        <v>9259</v>
      </c>
      <c r="B9261" s="107">
        <v>55242</v>
      </c>
      <c r="C9261" s="107">
        <v>55242</v>
      </c>
      <c r="D9261" s="107">
        <v>226034</v>
      </c>
      <c r="E9261" s="108">
        <v>3070850000</v>
      </c>
      <c r="F9261" s="107">
        <v>1</v>
      </c>
      <c r="G9261" s="110">
        <v>-99999</v>
      </c>
      <c r="H9261" s="110">
        <v>-99999</v>
      </c>
      <c r="I9261" s="110">
        <v>-99999</v>
      </c>
      <c r="J9261" s="110">
        <v>-99999</v>
      </c>
      <c r="K9261" s="110">
        <v>-99999</v>
      </c>
      <c r="L9261" s="110">
        <v>-99999</v>
      </c>
      <c r="M9261" s="110">
        <v>-99999</v>
      </c>
      <c r="N9261" s="110">
        <v>-99999</v>
      </c>
      <c r="O9261" s="110">
        <v>-99999</v>
      </c>
      <c r="P9261" s="110">
        <v>-99999</v>
      </c>
      <c r="Q9261" s="110">
        <v>-99999</v>
      </c>
      <c r="R9261" s="110">
        <v>-99999</v>
      </c>
      <c r="S9261" s="110">
        <v>0</v>
      </c>
      <c r="T9261" s="110">
        <v>0</v>
      </c>
      <c r="U9261" s="110">
        <v>0</v>
      </c>
    </row>
    <row r="9262" spans="1:21">
      <c r="A9262" s="54">
        <v>9260</v>
      </c>
      <c r="B9262" s="107">
        <v>55243</v>
      </c>
      <c r="C9262" s="107">
        <v>55243</v>
      </c>
      <c r="D9262" s="107">
        <v>705136.99999999988</v>
      </c>
      <c r="E9262" s="108">
        <v>3070850000</v>
      </c>
      <c r="F9262" s="107">
        <v>0</v>
      </c>
      <c r="G9262" s="110">
        <v>2.9755828106489184</v>
      </c>
      <c r="H9262" s="110">
        <v>3.5468006876633011</v>
      </c>
      <c r="I9262" s="110">
        <v>2.9687941296865552</v>
      </c>
      <c r="J9262" s="110">
        <v>2.5615619488038517</v>
      </c>
      <c r="K9262" s="110">
        <v>1.5500133047895976</v>
      </c>
      <c r="L9262" s="110">
        <v>0.4013893159773958</v>
      </c>
      <c r="M9262" s="110">
        <v>0.16603280195290551</v>
      </c>
      <c r="N9262" s="110">
        <v>0.33530345773144044</v>
      </c>
      <c r="O9262" s="110">
        <v>0.67308033652662524</v>
      </c>
      <c r="P9262" s="110">
        <v>1.449790839736306</v>
      </c>
      <c r="Q9262" s="110">
        <v>2.6350088630981574</v>
      </c>
      <c r="R9262" s="110">
        <v>2.887881164986803</v>
      </c>
      <c r="S9262" s="110">
        <v>2.4206242918713823</v>
      </c>
      <c r="T9262" s="110">
        <v>1.8459366384668214</v>
      </c>
      <c r="U9262" s="110">
        <v>2.2894734490230912</v>
      </c>
    </row>
    <row r="9263" spans="1:21">
      <c r="A9263" s="54">
        <v>9261</v>
      </c>
      <c r="B9263" s="107">
        <v>55244</v>
      </c>
      <c r="C9263" s="107">
        <v>55244</v>
      </c>
      <c r="D9263" s="107">
        <v>4352679</v>
      </c>
      <c r="E9263" s="108">
        <v>3070850000</v>
      </c>
      <c r="F9263" s="107">
        <v>0</v>
      </c>
      <c r="G9263" s="110">
        <v>1.0067198571669205</v>
      </c>
      <c r="H9263" s="110">
        <v>1.0521910261282259</v>
      </c>
      <c r="I9263" s="110">
        <v>0.95841707616671656</v>
      </c>
      <c r="J9263" s="110">
        <v>0.91892200606337049</v>
      </c>
      <c r="K9263" s="110">
        <v>0.71720943427752182</v>
      </c>
      <c r="L9263" s="110">
        <v>0.22214053082468796</v>
      </c>
      <c r="M9263" s="110">
        <v>0.10118574069091479</v>
      </c>
      <c r="N9263" s="110">
        <v>0.19708903650261414</v>
      </c>
      <c r="O9263" s="110">
        <v>0.38092028079827789</v>
      </c>
      <c r="P9263" s="110">
        <v>0.78298306619202085</v>
      </c>
      <c r="Q9263" s="110">
        <v>1.3356129313824063</v>
      </c>
      <c r="R9263" s="110">
        <v>1.0374754899934824</v>
      </c>
      <c r="S9263" s="110">
        <v>0.6561837995573343</v>
      </c>
      <c r="T9263" s="110">
        <v>0.72590553968226323</v>
      </c>
      <c r="U9263" s="110">
        <v>0.66103644134544381</v>
      </c>
    </row>
    <row r="9264" spans="1:21">
      <c r="A9264" s="54">
        <v>9262</v>
      </c>
      <c r="B9264" s="107">
        <v>55245</v>
      </c>
      <c r="C9264" s="107">
        <v>55245</v>
      </c>
      <c r="D9264" s="107">
        <v>381319.99999999994</v>
      </c>
      <c r="E9264" s="108">
        <v>3070850000</v>
      </c>
      <c r="F9264" s="107">
        <v>0</v>
      </c>
      <c r="G9264" s="110">
        <v>2.6742904400557941</v>
      </c>
      <c r="H9264" s="110">
        <v>2.3605589058246226</v>
      </c>
      <c r="I9264" s="110">
        <v>2.3091489685711286</v>
      </c>
      <c r="J9264" s="110">
        <v>2.5584550074236692</v>
      </c>
      <c r="K9264" s="110">
        <v>2.5373680882365583</v>
      </c>
      <c r="L9264" s="110">
        <v>1.1979545303057002</v>
      </c>
      <c r="M9264" s="110">
        <v>0.8539935268328922</v>
      </c>
      <c r="N9264" s="110">
        <v>1.1607582310441678</v>
      </c>
      <c r="O9264" s="110">
        <v>2.0853739229847852</v>
      </c>
      <c r="P9264" s="110">
        <v>3.8380139784598701</v>
      </c>
      <c r="Q9264" s="110">
        <v>5.8479227495907731</v>
      </c>
      <c r="R9264" s="110">
        <v>4.0309239675741448</v>
      </c>
      <c r="S9264" s="110">
        <v>2.0577248960048751</v>
      </c>
      <c r="T9264" s="110">
        <v>2.6212301930753426</v>
      </c>
      <c r="U9264" s="110">
        <v>2.1907394554020034</v>
      </c>
    </row>
    <row r="9265" spans="1:21">
      <c r="A9265" s="54">
        <v>9263</v>
      </c>
      <c r="B9265" s="107">
        <v>55246</v>
      </c>
      <c r="C9265" s="107">
        <v>55246</v>
      </c>
      <c r="D9265" s="107">
        <v>97932</v>
      </c>
      <c r="E9265" s="108">
        <v>3070850000</v>
      </c>
      <c r="F9265" s="107">
        <v>1</v>
      </c>
      <c r="G9265" s="110">
        <v>-99999</v>
      </c>
      <c r="H9265" s="110">
        <v>-99999</v>
      </c>
      <c r="I9265" s="110">
        <v>-99999</v>
      </c>
      <c r="J9265" s="110">
        <v>-99999</v>
      </c>
      <c r="K9265" s="110">
        <v>-99999</v>
      </c>
      <c r="L9265" s="110">
        <v>-99999</v>
      </c>
      <c r="M9265" s="110">
        <v>-99999</v>
      </c>
      <c r="N9265" s="110">
        <v>-99999</v>
      </c>
      <c r="O9265" s="110">
        <v>-99999</v>
      </c>
      <c r="P9265" s="110">
        <v>-99999</v>
      </c>
      <c r="Q9265" s="110">
        <v>-99999</v>
      </c>
      <c r="R9265" s="110">
        <v>-99999</v>
      </c>
      <c r="S9265" s="110">
        <v>0</v>
      </c>
      <c r="T9265" s="110">
        <v>0</v>
      </c>
      <c r="U9265" s="110">
        <v>0</v>
      </c>
    </row>
    <row r="9266" spans="1:21">
      <c r="A9266" s="54">
        <v>9264</v>
      </c>
      <c r="B9266" s="107">
        <v>55247</v>
      </c>
      <c r="C9266" s="107">
        <v>55247</v>
      </c>
      <c r="D9266" s="107">
        <v>3674639</v>
      </c>
      <c r="E9266" s="108">
        <v>3070850000</v>
      </c>
      <c r="F9266" s="107">
        <v>0</v>
      </c>
      <c r="G9266" s="110">
        <v>2.8282808700513855</v>
      </c>
      <c r="H9266" s="110">
        <v>2.8620346335274518</v>
      </c>
      <c r="I9266" s="110">
        <v>2.7096264124533058</v>
      </c>
      <c r="J9266" s="110">
        <v>1.6053840977784941</v>
      </c>
      <c r="K9266" s="110">
        <v>0.54562469011031034</v>
      </c>
      <c r="L9266" s="110">
        <v>0.23763366834893682</v>
      </c>
      <c r="M9266" s="110">
        <v>0.26215129688515026</v>
      </c>
      <c r="N9266" s="110">
        <v>0.36129404925562725</v>
      </c>
      <c r="O9266" s="110">
        <v>0.72697674990771421</v>
      </c>
      <c r="P9266" s="110">
        <v>1.736315655365793</v>
      </c>
      <c r="Q9266" s="110">
        <v>2.6738457576709522</v>
      </c>
      <c r="R9266" s="110">
        <v>2.5276765152070104</v>
      </c>
      <c r="S9266" s="110">
        <v>1.586179910846969</v>
      </c>
      <c r="T9266" s="110">
        <v>1.5897370330468441</v>
      </c>
      <c r="U9266" s="110">
        <v>1.589098199227396</v>
      </c>
    </row>
    <row r="9267" spans="1:21">
      <c r="A9267" s="54">
        <v>9265</v>
      </c>
      <c r="B9267" s="107">
        <v>55248</v>
      </c>
      <c r="C9267" s="107">
        <v>55248</v>
      </c>
      <c r="D9267" s="107">
        <v>238418.99999999997</v>
      </c>
      <c r="E9267" s="108">
        <v>3070850000</v>
      </c>
      <c r="F9267" s="107">
        <v>1</v>
      </c>
      <c r="G9267" s="110">
        <v>-99999</v>
      </c>
      <c r="H9267" s="110">
        <v>-99999</v>
      </c>
      <c r="I9267" s="110">
        <v>-99999</v>
      </c>
      <c r="J9267" s="110">
        <v>-99999</v>
      </c>
      <c r="K9267" s="110">
        <v>-99999</v>
      </c>
      <c r="L9267" s="110">
        <v>-99999</v>
      </c>
      <c r="M9267" s="110">
        <v>-99999</v>
      </c>
      <c r="N9267" s="110">
        <v>-99999</v>
      </c>
      <c r="O9267" s="110">
        <v>-99999</v>
      </c>
      <c r="P9267" s="110">
        <v>-99999</v>
      </c>
      <c r="Q9267" s="110">
        <v>-99999</v>
      </c>
      <c r="R9267" s="110">
        <v>-99999</v>
      </c>
      <c r="S9267" s="110">
        <v>0</v>
      </c>
      <c r="T9267" s="110">
        <v>0</v>
      </c>
      <c r="U9267" s="110">
        <v>0</v>
      </c>
    </row>
    <row r="9268" spans="1:21">
      <c r="A9268" s="54">
        <v>9266</v>
      </c>
      <c r="B9268" s="107">
        <v>55249</v>
      </c>
      <c r="C9268" s="107">
        <v>55249</v>
      </c>
      <c r="D9268" s="107">
        <v>727365.00000000012</v>
      </c>
      <c r="E9268" s="108">
        <v>3070850000</v>
      </c>
      <c r="F9268" s="107">
        <v>0</v>
      </c>
      <c r="G9268" s="110">
        <v>2.1229326835539584</v>
      </c>
      <c r="H9268" s="110">
        <v>2.4148056538431395</v>
      </c>
      <c r="I9268" s="110">
        <v>2.3352040385887087</v>
      </c>
      <c r="J9268" s="110">
        <v>1.6190435214655268</v>
      </c>
      <c r="K9268" s="110">
        <v>1.0611485973906738</v>
      </c>
      <c r="L9268" s="110">
        <v>0.85944465328218755</v>
      </c>
      <c r="M9268" s="110">
        <v>1.0427329537618979</v>
      </c>
      <c r="N9268" s="110">
        <v>1.5005695897146074</v>
      </c>
      <c r="O9268" s="110">
        <v>1.8423526338275589</v>
      </c>
      <c r="P9268" s="110">
        <v>2.4009161007819833</v>
      </c>
      <c r="Q9268" s="110">
        <v>3.4511347285952154</v>
      </c>
      <c r="R9268" s="110">
        <v>2.5593771751525458</v>
      </c>
      <c r="S9268" s="110">
        <v>1.7380003900145042</v>
      </c>
      <c r="T9268" s="110">
        <v>1.9341385274964999</v>
      </c>
      <c r="U9268" s="110">
        <v>1.7576440007204779</v>
      </c>
    </row>
    <row r="9269" spans="1:21">
      <c r="A9269" s="54">
        <v>9267</v>
      </c>
      <c r="B9269" s="107">
        <v>55250</v>
      </c>
      <c r="C9269" s="107">
        <v>55250</v>
      </c>
      <c r="D9269" s="107">
        <v>895014</v>
      </c>
      <c r="E9269" s="108">
        <v>3070850000</v>
      </c>
      <c r="F9269" s="107">
        <v>0</v>
      </c>
      <c r="G9269" s="110">
        <v>1.4095994557136426</v>
      </c>
      <c r="H9269" s="110">
        <v>1.6377679306802388</v>
      </c>
      <c r="I9269" s="110">
        <v>1.6262685131422376</v>
      </c>
      <c r="J9269" s="110">
        <v>1.1337956411662422</v>
      </c>
      <c r="K9269" s="110">
        <v>0.66965068694176544</v>
      </c>
      <c r="L9269" s="110">
        <v>0.50607195490399648</v>
      </c>
      <c r="M9269" s="110">
        <v>0.63121799893566488</v>
      </c>
      <c r="N9269" s="110">
        <v>0.96753691981864043</v>
      </c>
      <c r="O9269" s="110">
        <v>1.1362942956388926</v>
      </c>
      <c r="P9269" s="110">
        <v>1.5079900332217115</v>
      </c>
      <c r="Q9269" s="110">
        <v>2.1728591663426977</v>
      </c>
      <c r="R9269" s="110">
        <v>1.7463224531335597</v>
      </c>
      <c r="S9269" s="110">
        <v>1.1458497781273762</v>
      </c>
      <c r="T9269" s="110">
        <v>1.2621145874699409</v>
      </c>
      <c r="U9269" s="110">
        <v>1.1644088588188097</v>
      </c>
    </row>
    <row r="9270" spans="1:21">
      <c r="A9270" s="54">
        <v>9268</v>
      </c>
      <c r="B9270" s="107">
        <v>55251</v>
      </c>
      <c r="C9270" s="107">
        <v>55251</v>
      </c>
      <c r="D9270" s="107">
        <v>5835</v>
      </c>
      <c r="E9270" s="108">
        <v>3070850000</v>
      </c>
      <c r="F9270" s="107">
        <v>0</v>
      </c>
      <c r="G9270" s="110">
        <v>0.47149064137858437</v>
      </c>
      <c r="H9270" s="110">
        <v>0.49838019976471132</v>
      </c>
      <c r="I9270" s="110">
        <v>0.44911889025663088</v>
      </c>
      <c r="J9270" s="110">
        <v>0.42088527659936892</v>
      </c>
      <c r="K9270" s="110">
        <v>0.3758742969258469</v>
      </c>
      <c r="L9270" s="110">
        <v>0.36741550321880051</v>
      </c>
      <c r="M9270" s="110">
        <v>0.36598042024319138</v>
      </c>
      <c r="N9270" s="110">
        <v>0.41029972311230245</v>
      </c>
      <c r="O9270" s="110">
        <v>0.47056564449138327</v>
      </c>
      <c r="P9270" s="110">
        <v>0.53183002814430702</v>
      </c>
      <c r="Q9270" s="110">
        <v>0.57761080277151244</v>
      </c>
      <c r="R9270" s="110">
        <v>0.5149829302981207</v>
      </c>
      <c r="S9270" s="110">
        <v>0</v>
      </c>
      <c r="T9270" s="110">
        <v>0.45453619643373006</v>
      </c>
      <c r="U9270" s="110">
        <v>0.45453619643373006</v>
      </c>
    </row>
    <row r="9271" spans="1:21">
      <c r="A9271" s="54">
        <v>9269</v>
      </c>
      <c r="B9271" s="107">
        <v>55252</v>
      </c>
      <c r="C9271" s="107">
        <v>55252</v>
      </c>
      <c r="D9271" s="107">
        <v>23262.999999999996</v>
      </c>
      <c r="E9271" s="108">
        <v>6143290000</v>
      </c>
      <c r="F9271" s="107">
        <v>0</v>
      </c>
      <c r="G9271" s="110">
        <v>0.29646926087204606</v>
      </c>
      <c r="H9271" s="110">
        <v>0.29525774473140254</v>
      </c>
      <c r="I9271" s="110">
        <v>0.25630028655364967</v>
      </c>
      <c r="J9271" s="110">
        <v>0.24805467553920066</v>
      </c>
      <c r="K9271" s="110">
        <v>0.21091566845140844</v>
      </c>
      <c r="L9271" s="110">
        <v>0.20180517419354876</v>
      </c>
      <c r="M9271" s="110">
        <v>0.22488174295159752</v>
      </c>
      <c r="N9271" s="110">
        <v>0.26043747576652815</v>
      </c>
      <c r="O9271" s="110">
        <v>0.29342731243624598</v>
      </c>
      <c r="P9271" s="110">
        <v>0.32437701385126511</v>
      </c>
      <c r="Q9271" s="110">
        <v>0.35687700976331937</v>
      </c>
      <c r="R9271" s="110">
        <v>0.31342388956118472</v>
      </c>
      <c r="S9271" s="110">
        <v>0</v>
      </c>
      <c r="T9271" s="110">
        <v>0.27351893788928305</v>
      </c>
      <c r="U9271" s="110">
        <v>0.27351893788928311</v>
      </c>
    </row>
    <row r="9272" spans="1:21">
      <c r="A9272" s="54">
        <v>9270</v>
      </c>
      <c r="B9272" s="107">
        <v>55253</v>
      </c>
      <c r="C9272" s="107">
        <v>55253</v>
      </c>
      <c r="D9272" s="107">
        <v>79280</v>
      </c>
      <c r="E9272" s="108">
        <v>3070850000</v>
      </c>
      <c r="F9272" s="107">
        <v>0</v>
      </c>
      <c r="G9272" s="110">
        <v>0.78860917803198161</v>
      </c>
      <c r="H9272" s="110">
        <v>0.76339056720866094</v>
      </c>
      <c r="I9272" s="110">
        <v>0.6975848201517878</v>
      </c>
      <c r="J9272" s="110">
        <v>0.62905711284143784</v>
      </c>
      <c r="K9272" s="110">
        <v>0.5306293654569848</v>
      </c>
      <c r="L9272" s="110">
        <v>0.5829334407306308</v>
      </c>
      <c r="M9272" s="110">
        <v>0.80726901759282477</v>
      </c>
      <c r="N9272" s="110">
        <v>0.86614169701980603</v>
      </c>
      <c r="O9272" s="110">
        <v>0.96167727979341378</v>
      </c>
      <c r="P9272" s="110">
        <v>1.0958614888531815</v>
      </c>
      <c r="Q9272" s="110">
        <v>1.0571495364534109</v>
      </c>
      <c r="R9272" s="110">
        <v>0.93569677551319119</v>
      </c>
      <c r="S9272" s="110">
        <v>0</v>
      </c>
      <c r="T9272" s="110">
        <v>0.80966668997060942</v>
      </c>
      <c r="U9272" s="110">
        <v>0.80966668997060931</v>
      </c>
    </row>
    <row r="9273" spans="1:21">
      <c r="A9273" s="54">
        <v>9271</v>
      </c>
      <c r="B9273" s="107">
        <v>55254</v>
      </c>
      <c r="C9273" s="107">
        <v>55254</v>
      </c>
      <c r="D9273" s="107">
        <v>124968.99999999999</v>
      </c>
      <c r="E9273" s="108">
        <v>6143290000</v>
      </c>
      <c r="F9273" s="107">
        <v>0</v>
      </c>
      <c r="G9273" s="110">
        <v>0.18098477372922744</v>
      </c>
      <c r="H9273" s="110">
        <v>0.16993008377388899</v>
      </c>
      <c r="I9273" s="110">
        <v>0.14893974685210651</v>
      </c>
      <c r="J9273" s="110">
        <v>0.15829881348025343</v>
      </c>
      <c r="K9273" s="110">
        <v>0.14394277930712232</v>
      </c>
      <c r="L9273" s="110">
        <v>0.1489598677763298</v>
      </c>
      <c r="M9273" s="110">
        <v>0.21277556082766669</v>
      </c>
      <c r="N9273" s="110">
        <v>0.23264025911083297</v>
      </c>
      <c r="O9273" s="110">
        <v>0.23827142552616781</v>
      </c>
      <c r="P9273" s="110">
        <v>0.24562550026580057</v>
      </c>
      <c r="Q9273" s="110">
        <v>0.2562809777398643</v>
      </c>
      <c r="R9273" s="110">
        <v>0.23447797329661468</v>
      </c>
      <c r="S9273" s="110">
        <v>0</v>
      </c>
      <c r="T9273" s="110">
        <v>0.19759398014048965</v>
      </c>
      <c r="U9273" s="110">
        <v>0.19759398014048968</v>
      </c>
    </row>
    <row r="9274" spans="1:21">
      <c r="A9274" s="54">
        <v>9272</v>
      </c>
      <c r="B9274" s="107">
        <v>55273</v>
      </c>
      <c r="C9274" s="107">
        <v>55273</v>
      </c>
      <c r="D9274" s="107">
        <v>79898</v>
      </c>
      <c r="E9274" s="108">
        <v>3070850000</v>
      </c>
      <c r="F9274" s="107">
        <v>0</v>
      </c>
      <c r="G9274" s="110">
        <v>0.63186405030308168</v>
      </c>
      <c r="H9274" s="110">
        <v>0.67277440653225418</v>
      </c>
      <c r="I9274" s="110">
        <v>0.52389051341488002</v>
      </c>
      <c r="J9274" s="110">
        <v>0.45487204447212914</v>
      </c>
      <c r="K9274" s="110">
        <v>0.40728028468121652</v>
      </c>
      <c r="L9274" s="110">
        <v>0.47155337678847337</v>
      </c>
      <c r="M9274" s="110">
        <v>0.49097848565293378</v>
      </c>
      <c r="N9274" s="110">
        <v>0.50950658246247382</v>
      </c>
      <c r="O9274" s="110">
        <v>0.63494065267580568</v>
      </c>
      <c r="P9274" s="110">
        <v>0.61675242657738316</v>
      </c>
      <c r="Q9274" s="110">
        <v>0.60533046939262891</v>
      </c>
      <c r="R9274" s="110">
        <v>0.59831058406841553</v>
      </c>
      <c r="S9274" s="110">
        <v>0</v>
      </c>
      <c r="T9274" s="110">
        <v>0.55150448975180633</v>
      </c>
      <c r="U9274" s="110">
        <v>0.55150448975180622</v>
      </c>
    </row>
    <row r="9275" spans="1:21">
      <c r="A9275" s="54">
        <v>9273</v>
      </c>
      <c r="B9275" s="107">
        <v>55274</v>
      </c>
      <c r="C9275" s="107">
        <v>55274</v>
      </c>
      <c r="D9275" s="107">
        <v>1439301</v>
      </c>
      <c r="E9275" s="108">
        <v>79778200000</v>
      </c>
      <c r="F9275" s="107">
        <v>0</v>
      </c>
      <c r="G9275" s="110">
        <v>0.1853287337910654</v>
      </c>
      <c r="H9275" s="110">
        <v>0.16035483085983732</v>
      </c>
      <c r="I9275" s="110">
        <v>0.12771906892399185</v>
      </c>
      <c r="J9275" s="110">
        <v>0.12661290420876012</v>
      </c>
      <c r="K9275" s="110">
        <v>0.16410907028795765</v>
      </c>
      <c r="L9275" s="110">
        <v>0.24791249277538691</v>
      </c>
      <c r="M9275" s="110">
        <v>0.29494289204453994</v>
      </c>
      <c r="N9275" s="110">
        <v>0.3043306118318162</v>
      </c>
      <c r="O9275" s="110">
        <v>0.30498079500002068</v>
      </c>
      <c r="P9275" s="110">
        <v>0.25657850017155148</v>
      </c>
      <c r="Q9275" s="110">
        <v>0.25446031071862646</v>
      </c>
      <c r="R9275" s="110">
        <v>0.19904336909301509</v>
      </c>
      <c r="S9275" s="110">
        <v>0</v>
      </c>
      <c r="T9275" s="110">
        <v>0.21886446497554743</v>
      </c>
      <c r="U9275" s="110">
        <v>0.21886446497554743</v>
      </c>
    </row>
    <row r="9276" spans="1:21">
      <c r="A9276" s="54">
        <v>9274</v>
      </c>
      <c r="B9276" s="107">
        <v>55275</v>
      </c>
      <c r="C9276" s="107">
        <v>55275</v>
      </c>
      <c r="D9276" s="107">
        <v>914806.00000000012</v>
      </c>
      <c r="E9276" s="108">
        <v>27587000000</v>
      </c>
      <c r="F9276" s="107">
        <v>0</v>
      </c>
      <c r="G9276" s="110">
        <v>0.13751737369331429</v>
      </c>
      <c r="H9276" s="110">
        <v>0.11297222884572923</v>
      </c>
      <c r="I9276" s="110">
        <v>0.1</v>
      </c>
      <c r="J9276" s="110">
        <v>0.11334634005259417</v>
      </c>
      <c r="K9276" s="110">
        <v>0.15506106564055255</v>
      </c>
      <c r="L9276" s="110">
        <v>0.24329173085771971</v>
      </c>
      <c r="M9276" s="110">
        <v>0.32064985605887258</v>
      </c>
      <c r="N9276" s="110">
        <v>0.37340074280701152</v>
      </c>
      <c r="O9276" s="110">
        <v>0.43118490296813383</v>
      </c>
      <c r="P9276" s="110">
        <v>0.34382972848922638</v>
      </c>
      <c r="Q9276" s="110">
        <v>0.273728794591451</v>
      </c>
      <c r="R9276" s="110">
        <v>0.1640134868360604</v>
      </c>
      <c r="S9276" s="110">
        <v>0</v>
      </c>
      <c r="T9276" s="110">
        <v>0.23074968757005551</v>
      </c>
      <c r="U9276" s="110">
        <v>0.23074968757005537</v>
      </c>
    </row>
    <row r="9277" spans="1:21">
      <c r="A9277" s="54">
        <v>9275</v>
      </c>
      <c r="B9277" s="107">
        <v>55276</v>
      </c>
      <c r="C9277" s="107">
        <v>55276</v>
      </c>
      <c r="D9277" s="107">
        <v>10617</v>
      </c>
      <c r="E9277" s="108">
        <v>3070850000</v>
      </c>
      <c r="F9277" s="107">
        <v>0</v>
      </c>
      <c r="G9277" s="110">
        <v>1.2497388344483775</v>
      </c>
      <c r="H9277" s="110">
        <v>1.1286584831717437</v>
      </c>
      <c r="I9277" s="110">
        <v>0.98406828065114171</v>
      </c>
      <c r="J9277" s="110">
        <v>1.2468706669713572</v>
      </c>
      <c r="K9277" s="110">
        <v>1.6974852461931778</v>
      </c>
      <c r="L9277" s="110">
        <v>2.1793602345674055</v>
      </c>
      <c r="M9277" s="110">
        <v>2.3373038224348686</v>
      </c>
      <c r="N9277" s="110">
        <v>2.7513926920894329</v>
      </c>
      <c r="O9277" s="110">
        <v>3.6255955320526363</v>
      </c>
      <c r="P9277" s="110">
        <v>3.4773670732716924</v>
      </c>
      <c r="Q9277" s="110">
        <v>3.0261405822871459</v>
      </c>
      <c r="R9277" s="110">
        <v>1.8611848087301346</v>
      </c>
      <c r="S9277" s="110">
        <v>0</v>
      </c>
      <c r="T9277" s="110">
        <v>2.1304305214057595</v>
      </c>
      <c r="U9277" s="110">
        <v>2.1304305214057595</v>
      </c>
    </row>
    <row r="9278" spans="1:21">
      <c r="A9278" s="54">
        <v>9276</v>
      </c>
      <c r="B9278" s="107">
        <v>55277</v>
      </c>
      <c r="C9278" s="107">
        <v>55277</v>
      </c>
      <c r="D9278" s="107">
        <v>13870.999999999998</v>
      </c>
      <c r="E9278" s="108">
        <v>3070850000</v>
      </c>
      <c r="F9278" s="107">
        <v>0</v>
      </c>
      <c r="G9278" s="110">
        <v>0.55962781525275551</v>
      </c>
      <c r="H9278" s="110">
        <v>0.51172168854468192</v>
      </c>
      <c r="I9278" s="110">
        <v>0.47807356215609459</v>
      </c>
      <c r="J9278" s="110">
        <v>0.56974912204581796</v>
      </c>
      <c r="K9278" s="110">
        <v>0.65092300595912289</v>
      </c>
      <c r="L9278" s="110">
        <v>0.68410717812264987</v>
      </c>
      <c r="M9278" s="110">
        <v>0.62049074175208285</v>
      </c>
      <c r="N9278" s="110">
        <v>0.64798704653545947</v>
      </c>
      <c r="O9278" s="110">
        <v>0.92797660920911795</v>
      </c>
      <c r="P9278" s="110">
        <v>0.9377833606862036</v>
      </c>
      <c r="Q9278" s="110">
        <v>0.95244148750148105</v>
      </c>
      <c r="R9278" s="110">
        <v>0.77067549408128588</v>
      </c>
      <c r="S9278" s="110">
        <v>0</v>
      </c>
      <c r="T9278" s="110">
        <v>0.6926297593205627</v>
      </c>
      <c r="U9278" s="110">
        <v>0.69262975932056292</v>
      </c>
    </row>
    <row r="9279" spans="1:21">
      <c r="A9279" s="54">
        <v>9277</v>
      </c>
      <c r="B9279" s="107">
        <v>55278</v>
      </c>
      <c r="C9279" s="107">
        <v>55278</v>
      </c>
      <c r="D9279" s="107">
        <v>3593912.0000000005</v>
      </c>
      <c r="E9279" s="108">
        <v>6138040000</v>
      </c>
      <c r="F9279" s="107">
        <v>0</v>
      </c>
      <c r="G9279" s="110">
        <v>2.3673423151698216</v>
      </c>
      <c r="H9279" s="110">
        <v>1.650517530341848</v>
      </c>
      <c r="I9279" s="110">
        <v>1.2486339570542444</v>
      </c>
      <c r="J9279" s="110">
        <v>1.0896056922297928</v>
      </c>
      <c r="K9279" s="110">
        <v>1.2382864730879501</v>
      </c>
      <c r="L9279" s="110">
        <v>2.4454359773852787</v>
      </c>
      <c r="M9279" s="110">
        <v>14.851882346053207</v>
      </c>
      <c r="N9279" s="110">
        <v>22.715306261196293</v>
      </c>
      <c r="O9279" s="110">
        <v>32.333703865128399</v>
      </c>
      <c r="P9279" s="110">
        <v>41.648589601835376</v>
      </c>
      <c r="Q9279" s="110">
        <v>33.541621838147847</v>
      </c>
      <c r="R9279" s="110">
        <v>19.012978816900336</v>
      </c>
      <c r="S9279" s="110">
        <v>2.2084159024612586</v>
      </c>
      <c r="T9279" s="110">
        <v>14.511992056210865</v>
      </c>
      <c r="U9279" s="110">
        <v>13.278201405701214</v>
      </c>
    </row>
    <row r="9280" spans="1:21">
      <c r="A9280" s="54">
        <v>9278</v>
      </c>
      <c r="B9280" s="107">
        <v>55317</v>
      </c>
      <c r="C9280" s="107">
        <v>53561</v>
      </c>
      <c r="D9280" s="107">
        <v>27073589.000000004</v>
      </c>
      <c r="E9280" s="108">
        <v>371692000000</v>
      </c>
      <c r="F9280" s="107">
        <v>0</v>
      </c>
      <c r="G9280" s="110">
        <v>0.46658037499319255</v>
      </c>
      <c r="H9280" s="110">
        <v>0.39366874078117364</v>
      </c>
      <c r="I9280" s="110">
        <v>0.27413943697272547</v>
      </c>
      <c r="J9280" s="110">
        <v>0.25205087720784508</v>
      </c>
      <c r="K9280" s="110">
        <v>0.28417496857509061</v>
      </c>
      <c r="L9280" s="110">
        <v>0.52195159308123573</v>
      </c>
      <c r="M9280" s="110">
        <v>0.88959207377775529</v>
      </c>
      <c r="N9280" s="110">
        <v>1.2563775177737173</v>
      </c>
      <c r="O9280" s="110">
        <v>1.5799171489185084</v>
      </c>
      <c r="P9280" s="110">
        <v>1.4708662633654379</v>
      </c>
      <c r="Q9280" s="110">
        <v>1.0925587725079569</v>
      </c>
      <c r="R9280" s="110">
        <v>0.67071615017813879</v>
      </c>
      <c r="S9280" s="110">
        <v>1.0082751168120176</v>
      </c>
      <c r="T9280" s="110">
        <v>0.76271615984439822</v>
      </c>
      <c r="U9280" s="110">
        <v>0.77197610610755107</v>
      </c>
    </row>
    <row r="9281" spans="1:21">
      <c r="A9281" s="54">
        <v>9279</v>
      </c>
      <c r="B9281" s="107">
        <v>55364</v>
      </c>
      <c r="C9281" s="107">
        <v>55364</v>
      </c>
      <c r="D9281" s="107">
        <v>49644482</v>
      </c>
      <c r="E9281" s="108">
        <v>12272000000</v>
      </c>
      <c r="F9281" s="107">
        <v>0</v>
      </c>
      <c r="G9281" s="110">
        <v>4.1131735305388508</v>
      </c>
      <c r="H9281" s="110">
        <v>1.5858339513350372</v>
      </c>
      <c r="I9281" s="110">
        <v>0.61197936038724221</v>
      </c>
      <c r="J9281" s="110">
        <v>0.30755183427554594</v>
      </c>
      <c r="K9281" s="110">
        <v>0.3473398053314935</v>
      </c>
      <c r="L9281" s="110">
        <v>0.80998664795021835</v>
      </c>
      <c r="M9281" s="110">
        <v>1.6764713585407538</v>
      </c>
      <c r="N9281" s="110">
        <v>3.2379002890460931</v>
      </c>
      <c r="O9281" s="110">
        <v>5.7466975824883759</v>
      </c>
      <c r="P9281" s="110">
        <v>8.2510187849193635</v>
      </c>
      <c r="Q9281" s="110">
        <v>10.559472326553701</v>
      </c>
      <c r="R9281" s="110">
        <v>11.096260989518276</v>
      </c>
      <c r="S9281" s="110">
        <v>3.5824352265684185</v>
      </c>
      <c r="T9281" s="110">
        <v>4.0286405384070791</v>
      </c>
      <c r="U9281" s="110">
        <v>3.7877955783027999</v>
      </c>
    </row>
    <row r="9282" spans="1:21">
      <c r="A9282" s="54">
        <v>9280</v>
      </c>
      <c r="B9282" s="107">
        <v>55365</v>
      </c>
      <c r="C9282" s="107">
        <v>55365</v>
      </c>
      <c r="D9282" s="107">
        <v>416910616.99999994</v>
      </c>
      <c r="E9282" s="108">
        <v>79576100000</v>
      </c>
      <c r="F9282" s="107">
        <v>0</v>
      </c>
      <c r="G9282" s="110">
        <v>30.202324928486004</v>
      </c>
      <c r="H9282" s="110">
        <v>17.703660550125029</v>
      </c>
      <c r="I9282" s="110">
        <v>9.6135982389679349</v>
      </c>
      <c r="J9282" s="110">
        <v>5.605189982086161</v>
      </c>
      <c r="K9282" s="110">
        <v>3.3278263997957325</v>
      </c>
      <c r="L9282" s="110">
        <v>5.2513331769542004</v>
      </c>
      <c r="M9282" s="110">
        <v>8.1626661845036672</v>
      </c>
      <c r="N9282" s="110">
        <v>10.654844635626265</v>
      </c>
      <c r="O9282" s="110">
        <v>16.019169766623474</v>
      </c>
      <c r="P9282" s="110">
        <v>23.959223008859851</v>
      </c>
      <c r="Q9282" s="110">
        <v>29.909428426287217</v>
      </c>
      <c r="R9282" s="110">
        <v>30.509195486205691</v>
      </c>
      <c r="S9282" s="110">
        <v>10.675395947935911</v>
      </c>
      <c r="T9282" s="110">
        <v>15.909871732043435</v>
      </c>
      <c r="U9282" s="110">
        <v>11.79113331269892</v>
      </c>
    </row>
    <row r="9283" spans="1:21">
      <c r="A9283" s="54">
        <v>9281</v>
      </c>
      <c r="B9283" s="107">
        <v>55366</v>
      </c>
      <c r="C9283" s="107">
        <v>55366</v>
      </c>
      <c r="D9283" s="107">
        <v>37826</v>
      </c>
      <c r="E9283" s="108">
        <v>6139870000</v>
      </c>
      <c r="F9283" s="107">
        <v>0</v>
      </c>
      <c r="G9283" s="110">
        <v>0.63330548515693452</v>
      </c>
      <c r="H9283" s="110">
        <v>0.52859686166117759</v>
      </c>
      <c r="I9283" s="110">
        <v>0.49408419028493722</v>
      </c>
      <c r="J9283" s="110">
        <v>0.55937101020441926</v>
      </c>
      <c r="K9283" s="110">
        <v>0.70869328196317227</v>
      </c>
      <c r="L9283" s="110">
        <v>1.7104858628863628</v>
      </c>
      <c r="M9283" s="110">
        <v>2.477131472133637</v>
      </c>
      <c r="N9283" s="110">
        <v>3.4537930051180834</v>
      </c>
      <c r="O9283" s="110">
        <v>4.9512592231653514</v>
      </c>
      <c r="P9283" s="110">
        <v>3.9164287100517696</v>
      </c>
      <c r="Q9283" s="110">
        <v>1.0826249939160024</v>
      </c>
      <c r="R9283" s="110">
        <v>0.63008500621445473</v>
      </c>
      <c r="S9283" s="110">
        <v>0</v>
      </c>
      <c r="T9283" s="110">
        <v>1.7621549252296917</v>
      </c>
      <c r="U9283" s="110">
        <v>1.7621549252296922</v>
      </c>
    </row>
    <row r="9284" spans="1:21">
      <c r="A9284" s="54">
        <v>9282</v>
      </c>
      <c r="B9284" s="107">
        <v>55367</v>
      </c>
      <c r="C9284" s="107">
        <v>55367</v>
      </c>
      <c r="D9284" s="107">
        <v>2107766.0000000005</v>
      </c>
      <c r="E9284" s="108">
        <v>61426900000</v>
      </c>
      <c r="F9284" s="107">
        <v>0</v>
      </c>
      <c r="G9284" s="110">
        <v>0.78797372546270383</v>
      </c>
      <c r="H9284" s="110">
        <v>0.79475907395760648</v>
      </c>
      <c r="I9284" s="110">
        <v>0.73368667265620069</v>
      </c>
      <c r="J9284" s="110">
        <v>0.72651864155756829</v>
      </c>
      <c r="K9284" s="110">
        <v>0.65344481833778034</v>
      </c>
      <c r="L9284" s="110">
        <v>1.0965998651230615</v>
      </c>
      <c r="M9284" s="110">
        <v>1.1315173026235172</v>
      </c>
      <c r="N9284" s="110">
        <v>0.97780561867810256</v>
      </c>
      <c r="O9284" s="110">
        <v>0.87239923947280384</v>
      </c>
      <c r="P9284" s="110">
        <v>0.67618296867842653</v>
      </c>
      <c r="Q9284" s="110">
        <v>0.60835917783504867</v>
      </c>
      <c r="R9284" s="110">
        <v>0.65975406934759173</v>
      </c>
      <c r="S9284" s="110">
        <v>0.72173538508006252</v>
      </c>
      <c r="T9284" s="110">
        <v>0.80991676447753436</v>
      </c>
      <c r="U9284" s="110">
        <v>0.78623680802273743</v>
      </c>
    </row>
    <row r="9285" spans="1:21">
      <c r="A9285" s="54">
        <v>9283</v>
      </c>
      <c r="B9285" s="107">
        <v>55423</v>
      </c>
      <c r="C9285" s="107">
        <v>55423</v>
      </c>
      <c r="D9285" s="107">
        <v>63917175.000000015</v>
      </c>
      <c r="E9285" s="108">
        <v>24559500000</v>
      </c>
      <c r="F9285" s="107">
        <v>0</v>
      </c>
      <c r="G9285" s="110">
        <v>5.7976957247647345</v>
      </c>
      <c r="H9285" s="110">
        <v>13.956402712475661</v>
      </c>
      <c r="I9285" s="110">
        <v>19.815489643589355</v>
      </c>
      <c r="J9285" s="110">
        <v>5.215376623047085</v>
      </c>
      <c r="K9285" s="110">
        <v>1.8344197406159837</v>
      </c>
      <c r="L9285" s="110">
        <v>5.2760886213619083</v>
      </c>
      <c r="M9285" s="110">
        <v>8.7174945290258634</v>
      </c>
      <c r="N9285" s="110">
        <v>10.772504662911834</v>
      </c>
      <c r="O9285" s="110">
        <v>15.24136164415207</v>
      </c>
      <c r="P9285" s="110">
        <v>4.9234233275927393</v>
      </c>
      <c r="Q9285" s="110">
        <v>5.7231774583689594</v>
      </c>
      <c r="R9285" s="110">
        <v>6.2935112834534248</v>
      </c>
      <c r="S9285" s="110">
        <v>8.6967012692489103</v>
      </c>
      <c r="T9285" s="110">
        <v>8.630578830946634</v>
      </c>
      <c r="U9285" s="110">
        <v>8.6828881696689244</v>
      </c>
    </row>
    <row r="9286" spans="1:21">
      <c r="A9286" s="54">
        <v>9284</v>
      </c>
      <c r="B9286" s="107">
        <v>55424</v>
      </c>
      <c r="C9286" s="107">
        <v>55424</v>
      </c>
      <c r="D9286" s="107">
        <v>4039596</v>
      </c>
      <c r="E9286" s="108">
        <v>3069020000</v>
      </c>
      <c r="F9286" s="107">
        <v>0</v>
      </c>
      <c r="G9286" s="110">
        <v>1.0071757520836262</v>
      </c>
      <c r="H9286" s="110">
        <v>1.5237146592805295</v>
      </c>
      <c r="I9286" s="110">
        <v>1.6174847554686163</v>
      </c>
      <c r="J9286" s="110">
        <v>1.7963900989457264</v>
      </c>
      <c r="K9286" s="110">
        <v>1.4710033761984838</v>
      </c>
      <c r="L9286" s="110">
        <v>2.9425528623078923</v>
      </c>
      <c r="M9286" s="110">
        <v>3.7039747541724459</v>
      </c>
      <c r="N9286" s="110">
        <v>3.7797751180860484</v>
      </c>
      <c r="O9286" s="110">
        <v>3.4300877292380401</v>
      </c>
      <c r="P9286" s="110">
        <v>1.8865261277069458</v>
      </c>
      <c r="Q9286" s="110">
        <v>1.2819386584794814</v>
      </c>
      <c r="R9286" s="110">
        <v>1.0119539494842262</v>
      </c>
      <c r="S9286" s="110">
        <v>2.1318319940937238</v>
      </c>
      <c r="T9286" s="110">
        <v>2.1210481534543386</v>
      </c>
      <c r="U9286" s="110">
        <v>2.1315942026440853</v>
      </c>
    </row>
    <row r="9287" spans="1:21">
      <c r="A9287" s="54">
        <v>9285</v>
      </c>
      <c r="B9287" s="107">
        <v>55425</v>
      </c>
      <c r="C9287" s="107">
        <v>55425</v>
      </c>
      <c r="D9287" s="107">
        <v>25358764.999999993</v>
      </c>
      <c r="E9287" s="108">
        <v>3069020000</v>
      </c>
      <c r="F9287" s="107">
        <v>0</v>
      </c>
      <c r="G9287" s="110">
        <v>0.14691402855905761</v>
      </c>
      <c r="H9287" s="110">
        <v>0.2055653099564162</v>
      </c>
      <c r="I9287" s="110">
        <v>0.21090477105867225</v>
      </c>
      <c r="J9287" s="110">
        <v>0.21818854767947052</v>
      </c>
      <c r="K9287" s="110">
        <v>0.19972566885118745</v>
      </c>
      <c r="L9287" s="110">
        <v>0.37234116704108094</v>
      </c>
      <c r="M9287" s="110">
        <v>0.47729456412847215</v>
      </c>
      <c r="N9287" s="110">
        <v>0.51480753325007511</v>
      </c>
      <c r="O9287" s="110">
        <v>0.46334459897734942</v>
      </c>
      <c r="P9287" s="110">
        <v>0.33939257996461003</v>
      </c>
      <c r="Q9287" s="110">
        <v>0.25583005587660956</v>
      </c>
      <c r="R9287" s="110">
        <v>0.17555214407180889</v>
      </c>
      <c r="S9287" s="110">
        <v>0.33842774886642885</v>
      </c>
      <c r="T9287" s="110">
        <v>0.29832174745123419</v>
      </c>
      <c r="U9287" s="110">
        <v>0.33684156940913501</v>
      </c>
    </row>
    <row r="9288" spans="1:21">
      <c r="A9288" s="54">
        <v>9286</v>
      </c>
      <c r="B9288" s="107">
        <v>55426</v>
      </c>
      <c r="C9288" s="107">
        <v>55426</v>
      </c>
      <c r="D9288" s="107">
        <v>20156465.000000004</v>
      </c>
      <c r="E9288" s="108">
        <v>3069020000</v>
      </c>
      <c r="F9288" s="107">
        <v>0</v>
      </c>
      <c r="G9288" s="110">
        <v>0.1</v>
      </c>
      <c r="H9288" s="110">
        <v>0.13613380895937371</v>
      </c>
      <c r="I9288" s="110">
        <v>0.13326510721763687</v>
      </c>
      <c r="J9288" s="110">
        <v>0.12594877518924766</v>
      </c>
      <c r="K9288" s="110">
        <v>0.12431413748271636</v>
      </c>
      <c r="L9288" s="110">
        <v>0.24678671046038461</v>
      </c>
      <c r="M9288" s="110">
        <v>0.32093150039723478</v>
      </c>
      <c r="N9288" s="110">
        <v>0.34659813735063616</v>
      </c>
      <c r="O9288" s="110">
        <v>0.34567460006091283</v>
      </c>
      <c r="P9288" s="110">
        <v>0.23303185539700191</v>
      </c>
      <c r="Q9288" s="110">
        <v>0.17000040782517128</v>
      </c>
      <c r="R9288" s="110">
        <v>0.11340630294061714</v>
      </c>
      <c r="S9288" s="110">
        <v>0.20801820808437713</v>
      </c>
      <c r="T9288" s="110">
        <v>0.19967427860674444</v>
      </c>
      <c r="U9288" s="110">
        <v>0.20776874955611077</v>
      </c>
    </row>
    <row r="9289" spans="1:21">
      <c r="A9289" s="54">
        <v>9287</v>
      </c>
      <c r="B9289" s="107">
        <v>55431</v>
      </c>
      <c r="C9289" s="107">
        <v>55431</v>
      </c>
      <c r="D9289" s="107">
        <v>172665747</v>
      </c>
      <c r="E9289" s="108">
        <v>18411900000</v>
      </c>
      <c r="F9289" s="107">
        <v>0</v>
      </c>
      <c r="G9289" s="110">
        <v>0.1114123700943329</v>
      </c>
      <c r="H9289" s="110">
        <v>0.15835046072298534</v>
      </c>
      <c r="I9289" s="110">
        <v>0.12537826850328979</v>
      </c>
      <c r="J9289" s="110">
        <v>0.15092655323134274</v>
      </c>
      <c r="K9289" s="110">
        <v>0.19740030279182869</v>
      </c>
      <c r="L9289" s="110">
        <v>0.34541407766733812</v>
      </c>
      <c r="M9289" s="110">
        <v>0.51784373547767137</v>
      </c>
      <c r="N9289" s="110">
        <v>0.65064346085697067</v>
      </c>
      <c r="O9289" s="110">
        <v>1.0033898007849249</v>
      </c>
      <c r="P9289" s="110">
        <v>0.99459678470293222</v>
      </c>
      <c r="Q9289" s="110">
        <v>0.40990666447372004</v>
      </c>
      <c r="R9289" s="110">
        <v>0.17330834508945309</v>
      </c>
      <c r="S9289" s="110">
        <v>0.65222369657788171</v>
      </c>
      <c r="T9289" s="110">
        <v>0.40321423536639922</v>
      </c>
      <c r="U9289" s="110">
        <v>0.62807316710659833</v>
      </c>
    </row>
    <row r="9290" spans="1:21">
      <c r="A9290" s="54">
        <v>9288</v>
      </c>
      <c r="B9290" s="107">
        <v>55432</v>
      </c>
      <c r="C9290" s="107">
        <v>55432</v>
      </c>
      <c r="D9290" s="107">
        <v>3689891.0000000009</v>
      </c>
      <c r="E9290" s="108">
        <v>3069020000</v>
      </c>
      <c r="F9290" s="107">
        <v>0</v>
      </c>
      <c r="G9290" s="110">
        <v>1.6727160419571465</v>
      </c>
      <c r="H9290" s="110">
        <v>1.5143387966549497</v>
      </c>
      <c r="I9290" s="110">
        <v>1.1692545446372598</v>
      </c>
      <c r="J9290" s="110">
        <v>1.2361209239780588</v>
      </c>
      <c r="K9290" s="110">
        <v>1.2754126150493934</v>
      </c>
      <c r="L9290" s="110">
        <v>1.5532334125401126</v>
      </c>
      <c r="M9290" s="110">
        <v>1.8194060223598885</v>
      </c>
      <c r="N9290" s="110">
        <v>2.5267683085793062</v>
      </c>
      <c r="O9290" s="110">
        <v>3.1432629279038196</v>
      </c>
      <c r="P9290" s="110">
        <v>3.3431209101250494</v>
      </c>
      <c r="Q9290" s="110">
        <v>3.4919890031075242</v>
      </c>
      <c r="R9290" s="110">
        <v>2.3676443789224386</v>
      </c>
      <c r="S9290" s="110">
        <v>1.9801005154626086</v>
      </c>
      <c r="T9290" s="110">
        <v>2.0927723238179121</v>
      </c>
      <c r="U9290" s="110">
        <v>1.9915978070197249</v>
      </c>
    </row>
    <row r="9291" spans="1:21">
      <c r="A9291" s="54">
        <v>9289</v>
      </c>
      <c r="B9291" s="107">
        <v>55433</v>
      </c>
      <c r="C9291" s="107">
        <v>55433</v>
      </c>
      <c r="D9291" s="107">
        <v>344152</v>
      </c>
      <c r="E9291" s="108">
        <v>3069020000</v>
      </c>
      <c r="F9291" s="107">
        <v>0</v>
      </c>
      <c r="G9291" s="110">
        <v>17.743607972954848</v>
      </c>
      <c r="H9291" s="110">
        <v>14.223234492923559</v>
      </c>
      <c r="I9291" s="110">
        <v>10.166271634203753</v>
      </c>
      <c r="J9291" s="110">
        <v>10.418862761092738</v>
      </c>
      <c r="K9291" s="110">
        <v>8.6189159231656269</v>
      </c>
      <c r="L9291" s="110">
        <v>7.4704600852939693</v>
      </c>
      <c r="M9291" s="110">
        <v>6.9945263369703472</v>
      </c>
      <c r="N9291" s="110">
        <v>9.9411218115570072</v>
      </c>
      <c r="O9291" s="110">
        <v>11.99709857262288</v>
      </c>
      <c r="P9291" s="110">
        <v>19.197754168426865</v>
      </c>
      <c r="Q9291" s="110">
        <v>24.517112755748617</v>
      </c>
      <c r="R9291" s="110">
        <v>25.541950261438508</v>
      </c>
      <c r="S9291" s="110">
        <v>10.612065450506734</v>
      </c>
      <c r="T9291" s="110">
        <v>13.902576398033226</v>
      </c>
      <c r="U9291" s="110">
        <v>10.844861890888819</v>
      </c>
    </row>
    <row r="9292" spans="1:21">
      <c r="A9292" s="54">
        <v>9290</v>
      </c>
      <c r="B9292" s="107">
        <v>55434</v>
      </c>
      <c r="C9292" s="107">
        <v>55434</v>
      </c>
      <c r="D9292" s="107">
        <v>40322435.999999993</v>
      </c>
      <c r="E9292" s="108">
        <v>3069020000</v>
      </c>
      <c r="F9292" s="107">
        <v>0</v>
      </c>
      <c r="G9292" s="110">
        <v>0.22056877458084104</v>
      </c>
      <c r="H9292" s="110">
        <v>0.21751507929122527</v>
      </c>
      <c r="I9292" s="110">
        <v>0.25691658184790872</v>
      </c>
      <c r="J9292" s="110">
        <v>0.30825083730285724</v>
      </c>
      <c r="K9292" s="110">
        <v>0.30956486787425774</v>
      </c>
      <c r="L9292" s="110">
        <v>0.38455965692020178</v>
      </c>
      <c r="M9292" s="110">
        <v>0.57410708986664494</v>
      </c>
      <c r="N9292" s="110">
        <v>1.1405332599482214</v>
      </c>
      <c r="O9292" s="110">
        <v>2.3919664968165018</v>
      </c>
      <c r="P9292" s="110">
        <v>1.8333509176497589</v>
      </c>
      <c r="Q9292" s="110">
        <v>0.86877867133037456</v>
      </c>
      <c r="R9292" s="110">
        <v>0.29002887657041226</v>
      </c>
      <c r="S9292" s="110">
        <v>1.2490059143114436</v>
      </c>
      <c r="T9292" s="110">
        <v>0.73301175916660055</v>
      </c>
      <c r="U9292" s="110">
        <v>1.2070504586199717</v>
      </c>
    </row>
    <row r="9293" spans="1:21">
      <c r="A9293" s="54">
        <v>9291</v>
      </c>
      <c r="B9293" s="107">
        <v>55435</v>
      </c>
      <c r="C9293" s="107">
        <v>55435</v>
      </c>
      <c r="D9293" s="107">
        <v>21363098</v>
      </c>
      <c r="E9293" s="108">
        <v>3069020000</v>
      </c>
      <c r="F9293" s="107">
        <v>0</v>
      </c>
      <c r="G9293" s="110">
        <v>0.47420445470568956</v>
      </c>
      <c r="H9293" s="110">
        <v>0.48298557342301479</v>
      </c>
      <c r="I9293" s="110">
        <v>0.77928114348320321</v>
      </c>
      <c r="J9293" s="110">
        <v>0.41475403194906707</v>
      </c>
      <c r="K9293" s="110">
        <v>0.18318090677180537</v>
      </c>
      <c r="L9293" s="110">
        <v>0.18732699013914345</v>
      </c>
      <c r="M9293" s="110">
        <v>0.2963846127924053</v>
      </c>
      <c r="N9293" s="110">
        <v>0.76032193868894216</v>
      </c>
      <c r="O9293" s="110">
        <v>1.8440506784804338</v>
      </c>
      <c r="P9293" s="110">
        <v>1.3886598344928494</v>
      </c>
      <c r="Q9293" s="110">
        <v>0.82658633161770345</v>
      </c>
      <c r="R9293" s="110">
        <v>0.33492528871535926</v>
      </c>
      <c r="S9293" s="110">
        <v>0.64339682119446195</v>
      </c>
      <c r="T9293" s="110">
        <v>0.66438848210496815</v>
      </c>
      <c r="U9293" s="110">
        <v>0.64793014132990079</v>
      </c>
    </row>
    <row r="9294" spans="1:21">
      <c r="A9294" s="54">
        <v>9292</v>
      </c>
      <c r="B9294" s="107">
        <v>55436</v>
      </c>
      <c r="C9294" s="107">
        <v>55436</v>
      </c>
      <c r="D9294" s="107">
        <v>46502576</v>
      </c>
      <c r="E9294" s="108">
        <v>3069020000</v>
      </c>
      <c r="F9294" s="107">
        <v>0</v>
      </c>
      <c r="G9294" s="110">
        <v>0.73472127842914714</v>
      </c>
      <c r="H9294" s="110">
        <v>0.64215926686150671</v>
      </c>
      <c r="I9294" s="110">
        <v>0.49045200963689839</v>
      </c>
      <c r="J9294" s="110">
        <v>0.34788991626271804</v>
      </c>
      <c r="K9294" s="110">
        <v>0.20644788832941119</v>
      </c>
      <c r="L9294" s="110">
        <v>0.20283519099074956</v>
      </c>
      <c r="M9294" s="110">
        <v>0.28125305218598584</v>
      </c>
      <c r="N9294" s="110">
        <v>0.44635974755961555</v>
      </c>
      <c r="O9294" s="110">
        <v>0.86421327721117014</v>
      </c>
      <c r="P9294" s="110">
        <v>0.9724386567979062</v>
      </c>
      <c r="Q9294" s="110">
        <v>0.82802666301775374</v>
      </c>
      <c r="R9294" s="110">
        <v>0.68974229783854479</v>
      </c>
      <c r="S9294" s="110">
        <v>0.73661061818006379</v>
      </c>
      <c r="T9294" s="110">
        <v>0.55887827042678395</v>
      </c>
      <c r="U9294" s="110">
        <v>0.72782383421042796</v>
      </c>
    </row>
    <row r="9295" spans="1:21">
      <c r="A9295" s="54">
        <v>9293</v>
      </c>
      <c r="B9295" s="107">
        <v>55437</v>
      </c>
      <c r="C9295" s="107">
        <v>55437</v>
      </c>
      <c r="D9295" s="107">
        <v>47226447.000000007</v>
      </c>
      <c r="E9295" s="108">
        <v>3069020000</v>
      </c>
      <c r="F9295" s="107">
        <v>0</v>
      </c>
      <c r="G9295" s="110">
        <v>0.65916724337247967</v>
      </c>
      <c r="H9295" s="110">
        <v>0.63378080452549579</v>
      </c>
      <c r="I9295" s="110">
        <v>0.47965106341943653</v>
      </c>
      <c r="J9295" s="110">
        <v>0.3878033205742531</v>
      </c>
      <c r="K9295" s="110">
        <v>0.20044456008919356</v>
      </c>
      <c r="L9295" s="110">
        <v>0.16010403791899563</v>
      </c>
      <c r="M9295" s="110">
        <v>0.24664614848317154</v>
      </c>
      <c r="N9295" s="110">
        <v>0.39793029786470357</v>
      </c>
      <c r="O9295" s="110">
        <v>0.66839406192118744</v>
      </c>
      <c r="P9295" s="110">
        <v>0.90286189303030029</v>
      </c>
      <c r="Q9295" s="110">
        <v>1.0515982945845082</v>
      </c>
      <c r="R9295" s="110">
        <v>0.62064919581159239</v>
      </c>
      <c r="S9295" s="110">
        <v>0.48366192883926484</v>
      </c>
      <c r="T9295" s="110">
        <v>0.53408591013294315</v>
      </c>
      <c r="U9295" s="110">
        <v>0.48593465836299027</v>
      </c>
    </row>
    <row r="9296" spans="1:21">
      <c r="A9296" s="54">
        <v>9294</v>
      </c>
      <c r="B9296" s="107">
        <v>55438</v>
      </c>
      <c r="C9296" s="107">
        <v>55438</v>
      </c>
      <c r="D9296" s="107">
        <v>12320606.000000002</v>
      </c>
      <c r="E9296" s="108">
        <v>3069020000</v>
      </c>
      <c r="F9296" s="107">
        <v>0</v>
      </c>
      <c r="G9296" s="110">
        <v>1.2493942317962285</v>
      </c>
      <c r="H9296" s="110">
        <v>1.1670754960316996</v>
      </c>
      <c r="I9296" s="110">
        <v>0.83331194109075335</v>
      </c>
      <c r="J9296" s="110">
        <v>0.71875015361284467</v>
      </c>
      <c r="K9296" s="110">
        <v>0.47971692463088106</v>
      </c>
      <c r="L9296" s="110">
        <v>0.35243807271520222</v>
      </c>
      <c r="M9296" s="110">
        <v>0.47590553044522599</v>
      </c>
      <c r="N9296" s="110">
        <v>0.74743911317981737</v>
      </c>
      <c r="O9296" s="110">
        <v>1.262146255319212</v>
      </c>
      <c r="P9296" s="110">
        <v>1.461558269856746</v>
      </c>
      <c r="Q9296" s="110">
        <v>1.6858873608008695</v>
      </c>
      <c r="R9296" s="110">
        <v>1.3756798142790732</v>
      </c>
      <c r="S9296" s="110">
        <v>0.8921508646967391</v>
      </c>
      <c r="T9296" s="110">
        <v>0.98410859697987929</v>
      </c>
      <c r="U9296" s="110">
        <v>0.89714115491405211</v>
      </c>
    </row>
    <row r="9297" spans="1:21">
      <c r="A9297" s="54">
        <v>9295</v>
      </c>
      <c r="B9297" s="107">
        <v>55439</v>
      </c>
      <c r="C9297" s="107">
        <v>55439</v>
      </c>
      <c r="D9297" s="107">
        <v>1834051</v>
      </c>
      <c r="E9297" s="108">
        <v>3069020000</v>
      </c>
      <c r="F9297" s="107">
        <v>0</v>
      </c>
      <c r="G9297" s="110">
        <v>3.1898752654089941</v>
      </c>
      <c r="H9297" s="110">
        <v>2.8107024144803767</v>
      </c>
      <c r="I9297" s="110">
        <v>2.0126972333447575</v>
      </c>
      <c r="J9297" s="110">
        <v>1.7245760754723554</v>
      </c>
      <c r="K9297" s="110">
        <v>1.2583437237766941</v>
      </c>
      <c r="L9297" s="110">
        <v>0.96779538821333855</v>
      </c>
      <c r="M9297" s="110">
        <v>1.3248725514131974</v>
      </c>
      <c r="N9297" s="110">
        <v>2.0461431785447495</v>
      </c>
      <c r="O9297" s="110">
        <v>3.5693356117496613</v>
      </c>
      <c r="P9297" s="110">
        <v>4.4191617155065472</v>
      </c>
      <c r="Q9297" s="110">
        <v>4.8636888628771624</v>
      </c>
      <c r="R9297" s="110">
        <v>3.6313427128085616</v>
      </c>
      <c r="S9297" s="110">
        <v>3.2098283814092543</v>
      </c>
      <c r="T9297" s="110">
        <v>2.6515445611330328</v>
      </c>
      <c r="U9297" s="110">
        <v>3.1645453343882433</v>
      </c>
    </row>
    <row r="9298" spans="1:21">
      <c r="A9298" s="54">
        <v>9296</v>
      </c>
      <c r="B9298" s="107">
        <v>55440</v>
      </c>
      <c r="C9298" s="107">
        <v>55440</v>
      </c>
      <c r="D9298" s="107">
        <v>489.99999999999994</v>
      </c>
      <c r="E9298" s="108">
        <v>3069020000</v>
      </c>
      <c r="F9298" s="107">
        <v>0</v>
      </c>
      <c r="G9298" s="110">
        <v>3.5434062602164906</v>
      </c>
      <c r="H9298" s="110">
        <v>3.6422918571618252</v>
      </c>
      <c r="I9298" s="110">
        <v>3.2057024552819082</v>
      </c>
      <c r="J9298" s="110">
        <v>2.9046490404603293</v>
      </c>
      <c r="K9298" s="110">
        <v>2.4265510205848004</v>
      </c>
      <c r="L9298" s="110">
        <v>2.2076081346101111</v>
      </c>
      <c r="M9298" s="110">
        <v>2.3110062209547797</v>
      </c>
      <c r="N9298" s="110">
        <v>2.8201902449695631</v>
      </c>
      <c r="O9298" s="110">
        <v>3.2354571665507397</v>
      </c>
      <c r="P9298" s="110">
        <v>3.755104752655507</v>
      </c>
      <c r="Q9298" s="110">
        <v>4.0224064158041521</v>
      </c>
      <c r="R9298" s="110">
        <v>3.7076282972318717</v>
      </c>
      <c r="S9298" s="110">
        <v>0</v>
      </c>
      <c r="T9298" s="110">
        <v>3.1485001555401735</v>
      </c>
      <c r="U9298" s="110">
        <v>3.1485001555401735</v>
      </c>
    </row>
    <row r="9299" spans="1:21">
      <c r="A9299" s="54">
        <v>9297</v>
      </c>
      <c r="B9299" s="107">
        <v>55441</v>
      </c>
      <c r="C9299" s="107">
        <v>55441</v>
      </c>
      <c r="D9299" s="107">
        <v>10293</v>
      </c>
      <c r="E9299" s="108">
        <v>3069020000</v>
      </c>
      <c r="F9299" s="107">
        <v>0</v>
      </c>
      <c r="G9299" s="110">
        <v>2.7156995545122187</v>
      </c>
      <c r="H9299" s="110">
        <v>2.7529504795359925</v>
      </c>
      <c r="I9299" s="110">
        <v>2.3963529447724521</v>
      </c>
      <c r="J9299" s="110">
        <v>2.2367070650997931</v>
      </c>
      <c r="K9299" s="110">
        <v>1.8361331634410121</v>
      </c>
      <c r="L9299" s="110">
        <v>1.7021979762008785</v>
      </c>
      <c r="M9299" s="110">
        <v>1.8166440268681656</v>
      </c>
      <c r="N9299" s="110">
        <v>2.2159395138494236</v>
      </c>
      <c r="O9299" s="110">
        <v>2.6133035077936073</v>
      </c>
      <c r="P9299" s="110">
        <v>3.2675866211430171</v>
      </c>
      <c r="Q9299" s="110">
        <v>3.4331385259246998</v>
      </c>
      <c r="R9299" s="110">
        <v>2.9213943002963325</v>
      </c>
      <c r="S9299" s="110">
        <v>0</v>
      </c>
      <c r="T9299" s="110">
        <v>2.4923373066197994</v>
      </c>
      <c r="U9299" s="110">
        <v>2.4923373066197994</v>
      </c>
    </row>
    <row r="9300" spans="1:21">
      <c r="A9300" s="54">
        <v>9298</v>
      </c>
      <c r="B9300" s="107">
        <v>55442</v>
      </c>
      <c r="C9300" s="107">
        <v>55442</v>
      </c>
      <c r="D9300" s="107">
        <v>78187</v>
      </c>
      <c r="E9300" s="108">
        <v>6139870000</v>
      </c>
      <c r="F9300" s="107">
        <v>0</v>
      </c>
      <c r="G9300" s="110">
        <v>0.19406385097741655</v>
      </c>
      <c r="H9300" s="110">
        <v>0.17394686571013732</v>
      </c>
      <c r="I9300" s="110">
        <v>0.15007687408876749</v>
      </c>
      <c r="J9300" s="110">
        <v>0.16418098007775328</v>
      </c>
      <c r="K9300" s="110">
        <v>0.16822105341091184</v>
      </c>
      <c r="L9300" s="110">
        <v>0.17613979059757676</v>
      </c>
      <c r="M9300" s="110">
        <v>0.21447365298806362</v>
      </c>
      <c r="N9300" s="110">
        <v>0.21804837025043045</v>
      </c>
      <c r="O9300" s="110">
        <v>0.20161706489541154</v>
      </c>
      <c r="P9300" s="110">
        <v>0.20722283954776488</v>
      </c>
      <c r="Q9300" s="110">
        <v>0.25582205666453905</v>
      </c>
      <c r="R9300" s="110">
        <v>0.26829100024185215</v>
      </c>
      <c r="S9300" s="110">
        <v>0</v>
      </c>
      <c r="T9300" s="110">
        <v>0.19934203328755204</v>
      </c>
      <c r="U9300" s="110">
        <v>0.19934203328755207</v>
      </c>
    </row>
    <row r="9301" spans="1:21">
      <c r="A9301" s="54">
        <v>9299</v>
      </c>
      <c r="B9301" s="107">
        <v>55443</v>
      </c>
      <c r="C9301" s="107">
        <v>55443</v>
      </c>
      <c r="D9301" s="107">
        <v>13188</v>
      </c>
      <c r="E9301" s="108">
        <v>3069020000</v>
      </c>
      <c r="F9301" s="107">
        <v>0</v>
      </c>
      <c r="G9301" s="110">
        <v>0.11867318593367122</v>
      </c>
      <c r="H9301" s="110">
        <v>0.10880199114553239</v>
      </c>
      <c r="I9301" s="110">
        <v>0.1</v>
      </c>
      <c r="J9301" s="110">
        <v>0.10492321264158466</v>
      </c>
      <c r="K9301" s="110">
        <v>0.11395068862088419</v>
      </c>
      <c r="L9301" s="110">
        <v>0.10988216424717753</v>
      </c>
      <c r="M9301" s="110">
        <v>0.10372074615944056</v>
      </c>
      <c r="N9301" s="110">
        <v>0.10997335150214316</v>
      </c>
      <c r="O9301" s="110">
        <v>0.10660697018389304</v>
      </c>
      <c r="P9301" s="110">
        <v>0.11319718301590188</v>
      </c>
      <c r="Q9301" s="110">
        <v>0.16836808203154902</v>
      </c>
      <c r="R9301" s="110">
        <v>0.15801000613690316</v>
      </c>
      <c r="S9301" s="110">
        <v>0</v>
      </c>
      <c r="T9301" s="110">
        <v>0.11800896513489008</v>
      </c>
      <c r="U9301" s="110">
        <v>0.11800896513489006</v>
      </c>
    </row>
    <row r="9302" spans="1:21">
      <c r="A9302" s="54">
        <v>9300</v>
      </c>
      <c r="B9302" s="107">
        <v>55444</v>
      </c>
      <c r="C9302" s="107">
        <v>55444</v>
      </c>
      <c r="D9302" s="107">
        <v>20534</v>
      </c>
      <c r="E9302" s="108">
        <v>3069020000</v>
      </c>
      <c r="F9302" s="107">
        <v>0</v>
      </c>
      <c r="G9302" s="110">
        <v>0.10736657187372753</v>
      </c>
      <c r="H9302" s="110">
        <v>0.10220812380259284</v>
      </c>
      <c r="I9302" s="110">
        <v>0.1</v>
      </c>
      <c r="J9302" s="110">
        <v>0.1</v>
      </c>
      <c r="K9302" s="110">
        <v>0.1</v>
      </c>
      <c r="L9302" s="110">
        <v>0.1</v>
      </c>
      <c r="M9302" s="110">
        <v>0.1</v>
      </c>
      <c r="N9302" s="110">
        <v>0.1</v>
      </c>
      <c r="O9302" s="110">
        <v>0.1</v>
      </c>
      <c r="P9302" s="110">
        <v>0.1</v>
      </c>
      <c r="Q9302" s="110">
        <v>0.14115084576020781</v>
      </c>
      <c r="R9302" s="110">
        <v>0.12795605514826053</v>
      </c>
      <c r="S9302" s="110">
        <v>0</v>
      </c>
      <c r="T9302" s="110">
        <v>0.10655679971539905</v>
      </c>
      <c r="U9302" s="110">
        <v>0.10655679971539908</v>
      </c>
    </row>
    <row r="9303" spans="1:21">
      <c r="A9303" s="54">
        <v>9301</v>
      </c>
      <c r="B9303" s="107">
        <v>55463</v>
      </c>
      <c r="C9303" s="107">
        <v>55463</v>
      </c>
      <c r="D9303" s="107">
        <v>36076</v>
      </c>
      <c r="E9303" s="108">
        <v>3069020000</v>
      </c>
      <c r="F9303" s="107">
        <v>0</v>
      </c>
      <c r="G9303" s="110">
        <v>0.41440133943656182</v>
      </c>
      <c r="H9303" s="110">
        <v>0.4050859257276716</v>
      </c>
      <c r="I9303" s="110">
        <v>0.35533521744235114</v>
      </c>
      <c r="J9303" s="110">
        <v>0.32906301591667314</v>
      </c>
      <c r="K9303" s="110">
        <v>0.37628979988950256</v>
      </c>
      <c r="L9303" s="110">
        <v>0.53757045205381082</v>
      </c>
      <c r="M9303" s="110">
        <v>0.67618621418439195</v>
      </c>
      <c r="N9303" s="110">
        <v>1.0285639231434205</v>
      </c>
      <c r="O9303" s="110">
        <v>1.3263497887473998</v>
      </c>
      <c r="P9303" s="110">
        <v>0.99249483084024359</v>
      </c>
      <c r="Q9303" s="110">
        <v>0.68591123363358975</v>
      </c>
      <c r="R9303" s="110">
        <v>0.42700896271388317</v>
      </c>
      <c r="S9303" s="110">
        <v>0</v>
      </c>
      <c r="T9303" s="110">
        <v>0.62952172531079165</v>
      </c>
      <c r="U9303" s="110">
        <v>0.62952172531079165</v>
      </c>
    </row>
    <row r="9304" spans="1:21">
      <c r="A9304" s="54">
        <v>9302</v>
      </c>
      <c r="B9304" s="107">
        <v>55464</v>
      </c>
      <c r="C9304" s="107">
        <v>55464</v>
      </c>
      <c r="D9304" s="107">
        <v>52798.000000000007</v>
      </c>
      <c r="E9304" s="108">
        <v>3069020000</v>
      </c>
      <c r="F9304" s="107">
        <v>0</v>
      </c>
      <c r="G9304" s="110">
        <v>0.16528351947993211</v>
      </c>
      <c r="H9304" s="110">
        <v>0.15253173787386232</v>
      </c>
      <c r="I9304" s="110">
        <v>0.15449663105426489</v>
      </c>
      <c r="J9304" s="110">
        <v>0.21989351281006098</v>
      </c>
      <c r="K9304" s="110">
        <v>0.28635081061568474</v>
      </c>
      <c r="L9304" s="110">
        <v>0.33382650217223769</v>
      </c>
      <c r="M9304" s="110">
        <v>0.40067294471292209</v>
      </c>
      <c r="N9304" s="110">
        <v>0.44306820448834372</v>
      </c>
      <c r="O9304" s="110">
        <v>0.52908096537211169</v>
      </c>
      <c r="P9304" s="110">
        <v>0.65361777016157374</v>
      </c>
      <c r="Q9304" s="110">
        <v>0.5886023355445128</v>
      </c>
      <c r="R9304" s="110">
        <v>0.35733226430021897</v>
      </c>
      <c r="S9304" s="110">
        <v>0</v>
      </c>
      <c r="T9304" s="110">
        <v>0.3570630998821438</v>
      </c>
      <c r="U9304" s="110">
        <v>0.35706309988214374</v>
      </c>
    </row>
    <row r="9305" spans="1:21">
      <c r="A9305" s="54">
        <v>9303</v>
      </c>
      <c r="B9305" s="107">
        <v>55465</v>
      </c>
      <c r="C9305" s="107">
        <v>55465</v>
      </c>
      <c r="D9305" s="107">
        <v>564737.00000000012</v>
      </c>
      <c r="E9305" s="108">
        <v>3069020000</v>
      </c>
      <c r="F9305" s="107">
        <v>0</v>
      </c>
      <c r="G9305" s="110">
        <v>0.64832493452567053</v>
      </c>
      <c r="H9305" s="110">
        <v>0.57043084202475525</v>
      </c>
      <c r="I9305" s="110">
        <v>0.5737971394524729</v>
      </c>
      <c r="J9305" s="110">
        <v>0.65801052888418698</v>
      </c>
      <c r="K9305" s="110">
        <v>0.72781035239166991</v>
      </c>
      <c r="L9305" s="110">
        <v>0.79110904455331144</v>
      </c>
      <c r="M9305" s="110">
        <v>0.77058204834308075</v>
      </c>
      <c r="N9305" s="110">
        <v>0.91127276187804984</v>
      </c>
      <c r="O9305" s="110">
        <v>1.027731977474418</v>
      </c>
      <c r="P9305" s="110">
        <v>1.136206522533314</v>
      </c>
      <c r="Q9305" s="110">
        <v>0.92264830151554567</v>
      </c>
      <c r="R9305" s="110">
        <v>0.86247101983566732</v>
      </c>
      <c r="S9305" s="110">
        <v>0</v>
      </c>
      <c r="T9305" s="110">
        <v>0.80003295611767855</v>
      </c>
      <c r="U9305" s="110">
        <v>0.80003295611767833</v>
      </c>
    </row>
    <row r="9306" spans="1:21">
      <c r="A9306" s="54">
        <v>9304</v>
      </c>
      <c r="B9306" s="107">
        <v>55466</v>
      </c>
      <c r="C9306" s="107">
        <v>55466</v>
      </c>
      <c r="D9306" s="107">
        <v>35622.999999999993</v>
      </c>
      <c r="E9306" s="108">
        <v>3069020000</v>
      </c>
      <c r="F9306" s="107">
        <v>0</v>
      </c>
      <c r="G9306" s="110">
        <v>0.26896279949422686</v>
      </c>
      <c r="H9306" s="110">
        <v>0.2637189285769273</v>
      </c>
      <c r="I9306" s="110">
        <v>0.27168106506711392</v>
      </c>
      <c r="J9306" s="110">
        <v>0.27374355112745158</v>
      </c>
      <c r="K9306" s="110">
        <v>0.25116755867207302</v>
      </c>
      <c r="L9306" s="110">
        <v>0.19755391243789558</v>
      </c>
      <c r="M9306" s="110">
        <v>0.15189575780662065</v>
      </c>
      <c r="N9306" s="110">
        <v>0.14738678409084144</v>
      </c>
      <c r="O9306" s="110">
        <v>0.19891110646576912</v>
      </c>
      <c r="P9306" s="110">
        <v>0.27383826416082563</v>
      </c>
      <c r="Q9306" s="110">
        <v>0.30354168097358747</v>
      </c>
      <c r="R9306" s="110">
        <v>0.39824952803376196</v>
      </c>
      <c r="S9306" s="110">
        <v>0</v>
      </c>
      <c r="T9306" s="110">
        <v>0.25005424474225785</v>
      </c>
      <c r="U9306" s="110">
        <v>0.25005424474225796</v>
      </c>
    </row>
    <row r="9307" spans="1:21">
      <c r="A9307" s="54">
        <v>9305</v>
      </c>
      <c r="B9307" s="107">
        <v>55467</v>
      </c>
      <c r="C9307" s="107">
        <v>55467</v>
      </c>
      <c r="D9307" s="107">
        <v>5751.9999999999991</v>
      </c>
      <c r="E9307" s="108">
        <v>3069020000</v>
      </c>
      <c r="F9307" s="107">
        <v>0</v>
      </c>
      <c r="G9307" s="110">
        <v>3.0804670342143154</v>
      </c>
      <c r="H9307" s="110">
        <v>2.8790517702557001</v>
      </c>
      <c r="I9307" s="110">
        <v>2.9369630445297314</v>
      </c>
      <c r="J9307" s="110">
        <v>2.7880691856487698</v>
      </c>
      <c r="K9307" s="110">
        <v>2.0800716028411892</v>
      </c>
      <c r="L9307" s="110">
        <v>1.6332199372645861</v>
      </c>
      <c r="M9307" s="110">
        <v>1.228947594768846</v>
      </c>
      <c r="N9307" s="110">
        <v>1.1292655153292857</v>
      </c>
      <c r="O9307" s="110">
        <v>1.57125967238311</v>
      </c>
      <c r="P9307" s="110">
        <v>2.184418122966977</v>
      </c>
      <c r="Q9307" s="110">
        <v>2.4592595814225784</v>
      </c>
      <c r="R9307" s="110">
        <v>3.7316795136836882</v>
      </c>
      <c r="S9307" s="110">
        <v>0</v>
      </c>
      <c r="T9307" s="110">
        <v>2.3085560479423983</v>
      </c>
      <c r="U9307" s="110">
        <v>2.3085560479423988</v>
      </c>
    </row>
    <row r="9308" spans="1:21">
      <c r="A9308" s="54">
        <v>9306</v>
      </c>
      <c r="B9308" s="107">
        <v>55468</v>
      </c>
      <c r="C9308" s="107">
        <v>55468</v>
      </c>
      <c r="D9308" s="107">
        <v>895.00000000000011</v>
      </c>
      <c r="E9308" s="108">
        <v>3069020000</v>
      </c>
      <c r="F9308" s="107">
        <v>1</v>
      </c>
      <c r="G9308" s="110">
        <v>-99999</v>
      </c>
      <c r="H9308" s="110">
        <v>-99999</v>
      </c>
      <c r="I9308" s="110">
        <v>-99999</v>
      </c>
      <c r="J9308" s="110">
        <v>-99999</v>
      </c>
      <c r="K9308" s="110">
        <v>-99999</v>
      </c>
      <c r="L9308" s="110">
        <v>-99999</v>
      </c>
      <c r="M9308" s="110">
        <v>-99999</v>
      </c>
      <c r="N9308" s="110">
        <v>-99999</v>
      </c>
      <c r="O9308" s="110">
        <v>-99999</v>
      </c>
      <c r="P9308" s="110">
        <v>-99999</v>
      </c>
      <c r="Q9308" s="110">
        <v>-99999</v>
      </c>
      <c r="R9308" s="110">
        <v>-99999</v>
      </c>
      <c r="S9308" s="110">
        <v>0</v>
      </c>
      <c r="T9308" s="110">
        <v>0</v>
      </c>
      <c r="U9308" s="110">
        <v>0</v>
      </c>
    </row>
    <row r="9309" spans="1:21">
      <c r="A9309" s="54">
        <v>9307</v>
      </c>
      <c r="B9309" s="107">
        <v>55469</v>
      </c>
      <c r="C9309" s="107">
        <v>55469</v>
      </c>
      <c r="D9309" s="107">
        <v>284752702</v>
      </c>
      <c r="E9309" s="108">
        <v>18408000000</v>
      </c>
      <c r="F9309" s="107">
        <v>0</v>
      </c>
      <c r="G9309" s="110">
        <v>1.469470638042635</v>
      </c>
      <c r="H9309" s="110">
        <v>0.70886615588225299</v>
      </c>
      <c r="I9309" s="110">
        <v>0.36056112677676161</v>
      </c>
      <c r="J9309" s="110">
        <v>0.55854246012464692</v>
      </c>
      <c r="K9309" s="110">
        <v>1.4089875834004149</v>
      </c>
      <c r="L9309" s="110">
        <v>8.720334383908396</v>
      </c>
      <c r="M9309" s="110">
        <v>18.907196338180416</v>
      </c>
      <c r="N9309" s="110">
        <v>8.7694013381104767</v>
      </c>
      <c r="O9309" s="110">
        <v>6.611114184816314</v>
      </c>
      <c r="P9309" s="110">
        <v>5.6643453554528165</v>
      </c>
      <c r="Q9309" s="110">
        <v>5.1322569519346715</v>
      </c>
      <c r="R9309" s="110">
        <v>3.2402827113238541</v>
      </c>
      <c r="S9309" s="110">
        <v>2.4301303832693057</v>
      </c>
      <c r="T9309" s="110">
        <v>5.1292799356628054</v>
      </c>
      <c r="U9309" s="110">
        <v>2.6017336405545808</v>
      </c>
    </row>
    <row r="9310" spans="1:21">
      <c r="A9310" s="54">
        <v>9308</v>
      </c>
      <c r="B9310" s="107">
        <v>55483</v>
      </c>
      <c r="C9310" s="107">
        <v>53561</v>
      </c>
      <c r="D9310" s="107">
        <v>504111560</v>
      </c>
      <c r="E9310" s="108">
        <v>367572000000</v>
      </c>
      <c r="F9310" s="107">
        <v>0</v>
      </c>
      <c r="G9310" s="110">
        <v>0.18769402874525148</v>
      </c>
      <c r="H9310" s="110">
        <v>0.1826354335480484</v>
      </c>
      <c r="I9310" s="110">
        <v>0.14599019716621578</v>
      </c>
      <c r="J9310" s="110">
        <v>0.15042911406717191</v>
      </c>
      <c r="K9310" s="110">
        <v>0.15820385849495694</v>
      </c>
      <c r="L9310" s="110">
        <v>0.18051090762973734</v>
      </c>
      <c r="M9310" s="110">
        <v>0.22605096754995765</v>
      </c>
      <c r="N9310" s="110">
        <v>0.2921009258645848</v>
      </c>
      <c r="O9310" s="110">
        <v>0.30857163021029455</v>
      </c>
      <c r="P9310" s="110">
        <v>0.23747563164869678</v>
      </c>
      <c r="Q9310" s="110">
        <v>0.19586056664079371</v>
      </c>
      <c r="R9310" s="110">
        <v>0.18329694419600073</v>
      </c>
      <c r="S9310" s="110">
        <v>0.17025523243370017</v>
      </c>
      <c r="T9310" s="110">
        <v>0.20406835048014249</v>
      </c>
      <c r="U9310" s="110">
        <v>0.18162462514184535</v>
      </c>
    </row>
    <row r="9311" spans="1:21">
      <c r="A9311" s="54">
        <v>9309</v>
      </c>
      <c r="B9311" s="107">
        <v>55557</v>
      </c>
      <c r="C9311" s="107">
        <v>55557</v>
      </c>
      <c r="D9311" s="107">
        <v>123370881.00000003</v>
      </c>
      <c r="E9311" s="108">
        <v>18380200000</v>
      </c>
      <c r="F9311" s="107">
        <v>0</v>
      </c>
      <c r="G9311" s="110">
        <v>29.11936360620809</v>
      </c>
      <c r="H9311" s="110">
        <v>8.6144471117772952</v>
      </c>
      <c r="I9311" s="110">
        <v>4.409083728979641</v>
      </c>
      <c r="J9311" s="110">
        <v>1.7999617146794153</v>
      </c>
      <c r="K9311" s="110">
        <v>1.1595104146983932</v>
      </c>
      <c r="L9311" s="110">
        <v>2.70770849410947</v>
      </c>
      <c r="M9311" s="110">
        <v>4.8929328574247402</v>
      </c>
      <c r="N9311" s="110">
        <v>9.2823088126877522</v>
      </c>
      <c r="O9311" s="110">
        <v>20.086336760186327</v>
      </c>
      <c r="P9311" s="110">
        <v>35.98681719639017</v>
      </c>
      <c r="Q9311" s="110">
        <v>59.765653784318751</v>
      </c>
      <c r="R9311" s="110">
        <v>66.115830413777431</v>
      </c>
      <c r="S9311" s="110">
        <v>12.562228504562897</v>
      </c>
      <c r="T9311" s="110">
        <v>20.328329574603121</v>
      </c>
      <c r="U9311" s="110">
        <v>13.908914383433244</v>
      </c>
    </row>
    <row r="9312" spans="1:21">
      <c r="A9312" s="54">
        <v>9310</v>
      </c>
      <c r="B9312" s="107">
        <v>55558</v>
      </c>
      <c r="C9312" s="107">
        <v>55558</v>
      </c>
      <c r="D9312" s="107">
        <v>151726</v>
      </c>
      <c r="E9312" s="108">
        <v>3066970000</v>
      </c>
      <c r="F9312" s="107">
        <v>1</v>
      </c>
      <c r="G9312" s="110">
        <v>-99999</v>
      </c>
      <c r="H9312" s="110">
        <v>-99999</v>
      </c>
      <c r="I9312" s="110">
        <v>-99999</v>
      </c>
      <c r="J9312" s="110">
        <v>-99999</v>
      </c>
      <c r="K9312" s="110">
        <v>-99999</v>
      </c>
      <c r="L9312" s="110">
        <v>-99999</v>
      </c>
      <c r="M9312" s="110">
        <v>-99999</v>
      </c>
      <c r="N9312" s="110">
        <v>-99999</v>
      </c>
      <c r="O9312" s="110">
        <v>-99999</v>
      </c>
      <c r="P9312" s="110">
        <v>-99999</v>
      </c>
      <c r="Q9312" s="110">
        <v>-99999</v>
      </c>
      <c r="R9312" s="110">
        <v>-99999</v>
      </c>
      <c r="S9312" s="110">
        <v>0</v>
      </c>
      <c r="T9312" s="110">
        <v>0</v>
      </c>
      <c r="U9312" s="110">
        <v>0</v>
      </c>
    </row>
    <row r="9313" spans="1:21">
      <c r="A9313" s="54">
        <v>9311</v>
      </c>
      <c r="B9313" s="107">
        <v>55559</v>
      </c>
      <c r="C9313" s="107">
        <v>55559</v>
      </c>
      <c r="D9313" s="107">
        <v>1114153</v>
      </c>
      <c r="E9313" s="108">
        <v>6133940000</v>
      </c>
      <c r="F9313" s="107">
        <v>0</v>
      </c>
      <c r="G9313" s="110">
        <v>1.939823844466831</v>
      </c>
      <c r="H9313" s="110">
        <v>1.5889584656650586</v>
      </c>
      <c r="I9313" s="110">
        <v>1.2097247492835097</v>
      </c>
      <c r="J9313" s="110">
        <v>1.1633209410459724</v>
      </c>
      <c r="K9313" s="110">
        <v>1.2731622053490306</v>
      </c>
      <c r="L9313" s="110">
        <v>2.4881510275879282</v>
      </c>
      <c r="M9313" s="110">
        <v>2.814886479528115</v>
      </c>
      <c r="N9313" s="110">
        <v>3.3872665457679201</v>
      </c>
      <c r="O9313" s="110">
        <v>4.408879946407926</v>
      </c>
      <c r="P9313" s="110">
        <v>4.2656695025902795</v>
      </c>
      <c r="Q9313" s="110">
        <v>2.1861688281038378</v>
      </c>
      <c r="R9313" s="110">
        <v>1.9752044542233915</v>
      </c>
      <c r="S9313" s="110">
        <v>1.2607642173638414</v>
      </c>
      <c r="T9313" s="110">
        <v>2.3917680825016499</v>
      </c>
      <c r="U9313" s="110">
        <v>2.3484953607452175</v>
      </c>
    </row>
    <row r="9314" spans="1:21">
      <c r="A9314" s="54">
        <v>9312</v>
      </c>
      <c r="B9314" s="107">
        <v>55609</v>
      </c>
      <c r="C9314" s="107">
        <v>55609</v>
      </c>
      <c r="D9314" s="107">
        <v>12009864.000000004</v>
      </c>
      <c r="E9314" s="108">
        <v>6135990000</v>
      </c>
      <c r="F9314" s="107">
        <v>0</v>
      </c>
      <c r="G9314" s="110">
        <v>3.1296699993582169</v>
      </c>
      <c r="H9314" s="110">
        <v>5.023449167752795</v>
      </c>
      <c r="I9314" s="110">
        <v>2.3459389379900033</v>
      </c>
      <c r="J9314" s="110">
        <v>0.51216847926342002</v>
      </c>
      <c r="K9314" s="110">
        <v>0.94582925152375896</v>
      </c>
      <c r="L9314" s="110">
        <v>3.6921911897065409</v>
      </c>
      <c r="M9314" s="110">
        <v>8.685736665530138</v>
      </c>
      <c r="N9314" s="110">
        <v>12.840480747935796</v>
      </c>
      <c r="O9314" s="110">
        <v>18.575895482013788</v>
      </c>
      <c r="P9314" s="110">
        <v>14.187338881749007</v>
      </c>
      <c r="Q9314" s="110">
        <v>5.6092416797412961</v>
      </c>
      <c r="R9314" s="110">
        <v>3.1937572218303103</v>
      </c>
      <c r="S9314" s="110">
        <v>3.6012698282393307</v>
      </c>
      <c r="T9314" s="110">
        <v>6.5618081420329233</v>
      </c>
      <c r="U9314" s="110">
        <v>3.9214052615583515</v>
      </c>
    </row>
    <row r="9315" spans="1:21">
      <c r="A9315" s="54">
        <v>9313</v>
      </c>
      <c r="B9315" s="107">
        <v>55610</v>
      </c>
      <c r="C9315" s="107">
        <v>55610</v>
      </c>
      <c r="D9315" s="107">
        <v>1459927.9999999998</v>
      </c>
      <c r="E9315" s="108">
        <v>6131660000</v>
      </c>
      <c r="F9315" s="107">
        <v>0</v>
      </c>
      <c r="G9315" s="110">
        <v>5.1321034979221718</v>
      </c>
      <c r="H9315" s="110">
        <v>5.965923658395309</v>
      </c>
      <c r="I9315" s="110">
        <v>4.8275701734177536</v>
      </c>
      <c r="J9315" s="110">
        <v>1.3595348689367595</v>
      </c>
      <c r="K9315" s="110">
        <v>2.0270653343856573</v>
      </c>
      <c r="L9315" s="110">
        <v>6.7218825660135018</v>
      </c>
      <c r="M9315" s="110">
        <v>12.300211068105423</v>
      </c>
      <c r="N9315" s="110">
        <v>25.974048948138183</v>
      </c>
      <c r="O9315" s="110">
        <v>34.233752117392541</v>
      </c>
      <c r="P9315" s="110">
        <v>28.805851382336197</v>
      </c>
      <c r="Q9315" s="110">
        <v>14.75585797875496</v>
      </c>
      <c r="R9315" s="110">
        <v>5.3286646583574244</v>
      </c>
      <c r="S9315" s="110">
        <v>6.8825150759556335</v>
      </c>
      <c r="T9315" s="110">
        <v>12.286038854346323</v>
      </c>
      <c r="U9315" s="110">
        <v>11.503081461871648</v>
      </c>
    </row>
    <row r="9316" spans="1:21">
      <c r="A9316" s="54">
        <v>9314</v>
      </c>
      <c r="B9316" s="107">
        <v>55614</v>
      </c>
      <c r="C9316" s="107">
        <v>55614</v>
      </c>
      <c r="D9316" s="107">
        <v>16200098</v>
      </c>
      <c r="E9316" s="108">
        <v>6133940000</v>
      </c>
      <c r="F9316" s="107">
        <v>0</v>
      </c>
      <c r="G9316" s="110">
        <v>3.832433478091311</v>
      </c>
      <c r="H9316" s="110">
        <v>6.8843520215135605</v>
      </c>
      <c r="I9316" s="110">
        <v>5.8054097553106194</v>
      </c>
      <c r="J9316" s="110">
        <v>0.82934955244958419</v>
      </c>
      <c r="K9316" s="110">
        <v>0.34707969781657905</v>
      </c>
      <c r="L9316" s="110">
        <v>0.85263164191578378</v>
      </c>
      <c r="M9316" s="110">
        <v>1.1982913773204436</v>
      </c>
      <c r="N9316" s="110">
        <v>1.8959498695187418</v>
      </c>
      <c r="O9316" s="110">
        <v>3.9800292933085473</v>
      </c>
      <c r="P9316" s="110">
        <v>2.2422773183888354</v>
      </c>
      <c r="Q9316" s="110">
        <v>1.9256868401265159</v>
      </c>
      <c r="R9316" s="110">
        <v>2.1469651337859856</v>
      </c>
      <c r="S9316" s="110">
        <v>2.2096513795922221</v>
      </c>
      <c r="T9316" s="110">
        <v>2.6617046649622096</v>
      </c>
      <c r="U9316" s="110">
        <v>2.235143096140086</v>
      </c>
    </row>
    <row r="9317" spans="1:21">
      <c r="A9317" s="54">
        <v>9315</v>
      </c>
      <c r="B9317" s="107">
        <v>55615</v>
      </c>
      <c r="C9317" s="107">
        <v>55615</v>
      </c>
      <c r="D9317" s="107">
        <v>407295</v>
      </c>
      <c r="E9317" s="108">
        <v>3066970000</v>
      </c>
      <c r="F9317" s="107">
        <v>1</v>
      </c>
      <c r="G9317" s="110">
        <v>-99999</v>
      </c>
      <c r="H9317" s="110">
        <v>-99999</v>
      </c>
      <c r="I9317" s="110">
        <v>-99999</v>
      </c>
      <c r="J9317" s="110">
        <v>-99999</v>
      </c>
      <c r="K9317" s="110">
        <v>-99999</v>
      </c>
      <c r="L9317" s="110">
        <v>-99999</v>
      </c>
      <c r="M9317" s="110">
        <v>-99999</v>
      </c>
      <c r="N9317" s="110">
        <v>-99999</v>
      </c>
      <c r="O9317" s="110">
        <v>-99999</v>
      </c>
      <c r="P9317" s="110">
        <v>-99999</v>
      </c>
      <c r="Q9317" s="110">
        <v>-99999</v>
      </c>
      <c r="R9317" s="110">
        <v>-99999</v>
      </c>
      <c r="S9317" s="110">
        <v>0</v>
      </c>
      <c r="T9317" s="110">
        <v>0</v>
      </c>
      <c r="U9317" s="110">
        <v>0</v>
      </c>
    </row>
    <row r="9318" spans="1:21">
      <c r="A9318" s="54">
        <v>9316</v>
      </c>
      <c r="B9318" s="107">
        <v>55616</v>
      </c>
      <c r="C9318" s="107">
        <v>55616</v>
      </c>
      <c r="D9318" s="107">
        <v>14607790</v>
      </c>
      <c r="E9318" s="108">
        <v>3066970000</v>
      </c>
      <c r="F9318" s="107">
        <v>0</v>
      </c>
      <c r="G9318" s="110">
        <v>0.24890642499125701</v>
      </c>
      <c r="H9318" s="110">
        <v>0.36723758635251347</v>
      </c>
      <c r="I9318" s="110">
        <v>0.3518107542217177</v>
      </c>
      <c r="J9318" s="110">
        <v>0.34721115649742684</v>
      </c>
      <c r="K9318" s="110">
        <v>0.30590176591692819</v>
      </c>
      <c r="L9318" s="110">
        <v>0.58923107827406107</v>
      </c>
      <c r="M9318" s="110">
        <v>0.78444689683286539</v>
      </c>
      <c r="N9318" s="110">
        <v>0.91338533686454049</v>
      </c>
      <c r="O9318" s="110">
        <v>0.95700527811541036</v>
      </c>
      <c r="P9318" s="110">
        <v>0.73295256189104019</v>
      </c>
      <c r="Q9318" s="110">
        <v>0.53016227579016006</v>
      </c>
      <c r="R9318" s="110">
        <v>0.33020832862830785</v>
      </c>
      <c r="S9318" s="110">
        <v>0.52165890750610966</v>
      </c>
      <c r="T9318" s="110">
        <v>0.53820495369801913</v>
      </c>
      <c r="U9318" s="110">
        <v>0.522097701185809</v>
      </c>
    </row>
    <row r="9319" spans="1:21">
      <c r="A9319" s="54">
        <v>9317</v>
      </c>
      <c r="B9319" s="107">
        <v>55621</v>
      </c>
      <c r="C9319" s="107">
        <v>55621</v>
      </c>
      <c r="D9319" s="107">
        <v>91545111.000000015</v>
      </c>
      <c r="E9319" s="108">
        <v>6133940000</v>
      </c>
      <c r="F9319" s="107">
        <v>0</v>
      </c>
      <c r="G9319" s="110">
        <v>0.16494009870263349</v>
      </c>
      <c r="H9319" s="110">
        <v>0.1847460673637793</v>
      </c>
      <c r="I9319" s="110">
        <v>0.16857968699457565</v>
      </c>
      <c r="J9319" s="110">
        <v>0.20709467442394186</v>
      </c>
      <c r="K9319" s="110">
        <v>0.27052090368738113</v>
      </c>
      <c r="L9319" s="110">
        <v>0.39747839648195482</v>
      </c>
      <c r="M9319" s="110">
        <v>0.60294920946634045</v>
      </c>
      <c r="N9319" s="110">
        <v>0.69090632672348418</v>
      </c>
      <c r="O9319" s="110">
        <v>0.79579186512281608</v>
      </c>
      <c r="P9319" s="110">
        <v>0.87402585877914485</v>
      </c>
      <c r="Q9319" s="110">
        <v>0.64138615810216881</v>
      </c>
      <c r="R9319" s="110">
        <v>0.36031063252450268</v>
      </c>
      <c r="S9319" s="110">
        <v>0.50056547516216343</v>
      </c>
      <c r="T9319" s="110">
        <v>0.44656082319772689</v>
      </c>
      <c r="U9319" s="110">
        <v>0.49388543492705211</v>
      </c>
    </row>
    <row r="9320" spans="1:21">
      <c r="A9320" s="54">
        <v>9318</v>
      </c>
      <c r="B9320" s="107">
        <v>55622</v>
      </c>
      <c r="C9320" s="107">
        <v>55622</v>
      </c>
      <c r="D9320" s="107">
        <v>65581298.999999993</v>
      </c>
      <c r="E9320" s="108">
        <v>3066970000</v>
      </c>
      <c r="F9320" s="107">
        <v>0</v>
      </c>
      <c r="G9320" s="110">
        <v>0.1</v>
      </c>
      <c r="H9320" s="110">
        <v>0.1</v>
      </c>
      <c r="I9320" s="110">
        <v>0.1</v>
      </c>
      <c r="J9320" s="110">
        <v>0.13828189467360075</v>
      </c>
      <c r="K9320" s="110">
        <v>0.17463586831783842</v>
      </c>
      <c r="L9320" s="110">
        <v>0.24352111001989576</v>
      </c>
      <c r="M9320" s="110">
        <v>0.40896294089939417</v>
      </c>
      <c r="N9320" s="110">
        <v>0.95450579761930532</v>
      </c>
      <c r="O9320" s="110">
        <v>2.7849920301187465</v>
      </c>
      <c r="P9320" s="110">
        <v>1.5945397756178497</v>
      </c>
      <c r="Q9320" s="110">
        <v>0.29879966459597812</v>
      </c>
      <c r="R9320" s="110">
        <v>0.1</v>
      </c>
      <c r="S9320" s="110">
        <v>1.334469822022577</v>
      </c>
      <c r="T9320" s="110">
        <v>0.58318659015521734</v>
      </c>
      <c r="U9320" s="110">
        <v>1.2733860115892894</v>
      </c>
    </row>
    <row r="9321" spans="1:21">
      <c r="A9321" s="54">
        <v>9319</v>
      </c>
      <c r="B9321" s="107">
        <v>55623</v>
      </c>
      <c r="C9321" s="107">
        <v>55623</v>
      </c>
      <c r="D9321" s="107">
        <v>40896168.999999993</v>
      </c>
      <c r="E9321" s="108">
        <v>3066970000</v>
      </c>
      <c r="F9321" s="107">
        <v>0</v>
      </c>
      <c r="G9321" s="110">
        <v>0.28839526742742622</v>
      </c>
      <c r="H9321" s="110">
        <v>0.27420785262673181</v>
      </c>
      <c r="I9321" s="110">
        <v>0.43403739893556537</v>
      </c>
      <c r="J9321" s="110">
        <v>0.28029177019337453</v>
      </c>
      <c r="K9321" s="110">
        <v>0.14231659701116459</v>
      </c>
      <c r="L9321" s="110">
        <v>0.14094780373641227</v>
      </c>
      <c r="M9321" s="110">
        <v>0.2097173374146919</v>
      </c>
      <c r="N9321" s="110">
        <v>0.46615743849488189</v>
      </c>
      <c r="O9321" s="110">
        <v>1.1004514865285553</v>
      </c>
      <c r="P9321" s="110">
        <v>1.0584446273667545</v>
      </c>
      <c r="Q9321" s="110">
        <v>0.67994219364871289</v>
      </c>
      <c r="R9321" s="110">
        <v>0.23937844840950095</v>
      </c>
      <c r="S9321" s="110">
        <v>0.39986999521313532</v>
      </c>
      <c r="T9321" s="110">
        <v>0.44285735181614766</v>
      </c>
      <c r="U9321" s="110">
        <v>0.40429680325601014</v>
      </c>
    </row>
    <row r="9322" spans="1:21">
      <c r="A9322" s="54">
        <v>9320</v>
      </c>
      <c r="B9322" s="107">
        <v>55624</v>
      </c>
      <c r="C9322" s="107">
        <v>55624</v>
      </c>
      <c r="D9322" s="107">
        <v>624703.00000000012</v>
      </c>
      <c r="E9322" s="108">
        <v>3066970000</v>
      </c>
      <c r="F9322" s="107">
        <v>1</v>
      </c>
      <c r="G9322" s="110">
        <v>-99999</v>
      </c>
      <c r="H9322" s="110">
        <v>-99999</v>
      </c>
      <c r="I9322" s="110">
        <v>-99999</v>
      </c>
      <c r="J9322" s="110">
        <v>-99999</v>
      </c>
      <c r="K9322" s="110">
        <v>-99999</v>
      </c>
      <c r="L9322" s="110">
        <v>-99999</v>
      </c>
      <c r="M9322" s="110">
        <v>-99999</v>
      </c>
      <c r="N9322" s="110">
        <v>-99999</v>
      </c>
      <c r="O9322" s="110">
        <v>-99999</v>
      </c>
      <c r="P9322" s="110">
        <v>-99999</v>
      </c>
      <c r="Q9322" s="110">
        <v>-99999</v>
      </c>
      <c r="R9322" s="110">
        <v>-99999</v>
      </c>
      <c r="S9322" s="110">
        <v>0</v>
      </c>
      <c r="T9322" s="110">
        <v>0</v>
      </c>
      <c r="U9322" s="110">
        <v>0</v>
      </c>
    </row>
    <row r="9323" spans="1:21">
      <c r="A9323" s="54">
        <v>9321</v>
      </c>
      <c r="B9323" s="107">
        <v>55625</v>
      </c>
      <c r="C9323" s="107">
        <v>55625</v>
      </c>
      <c r="D9323" s="107">
        <v>35323055.999999993</v>
      </c>
      <c r="E9323" s="108">
        <v>3066970000</v>
      </c>
      <c r="F9323" s="107">
        <v>0</v>
      </c>
      <c r="G9323" s="110">
        <v>1.35756768335233</v>
      </c>
      <c r="H9323" s="110">
        <v>1.241375921589432</v>
      </c>
      <c r="I9323" s="110">
        <v>0.95607813665236185</v>
      </c>
      <c r="J9323" s="110">
        <v>0.65182833216635705</v>
      </c>
      <c r="K9323" s="110">
        <v>0.35442356158280708</v>
      </c>
      <c r="L9323" s="110">
        <v>0.29855017002537526</v>
      </c>
      <c r="M9323" s="110">
        <v>0.42921553943008739</v>
      </c>
      <c r="N9323" s="110">
        <v>0.67257609381781791</v>
      </c>
      <c r="O9323" s="110">
        <v>1.3194417469127782</v>
      </c>
      <c r="P9323" s="110">
        <v>1.8142187418604012</v>
      </c>
      <c r="Q9323" s="110">
        <v>1.7583353112922731</v>
      </c>
      <c r="R9323" s="110">
        <v>1.4994780936716863</v>
      </c>
      <c r="S9323" s="110">
        <v>1.3676520256696754</v>
      </c>
      <c r="T9323" s="110">
        <v>1.0294241110294757</v>
      </c>
      <c r="U9323" s="110">
        <v>1.355414835980248</v>
      </c>
    </row>
    <row r="9324" spans="1:21">
      <c r="A9324" s="54">
        <v>9322</v>
      </c>
      <c r="B9324" s="107">
        <v>55626</v>
      </c>
      <c r="C9324" s="107">
        <v>55626</v>
      </c>
      <c r="D9324" s="107">
        <v>9231469</v>
      </c>
      <c r="E9324" s="108">
        <v>3066970000</v>
      </c>
      <c r="F9324" s="107">
        <v>0</v>
      </c>
      <c r="G9324" s="110">
        <v>5.7739268003630118</v>
      </c>
      <c r="H9324" s="110">
        <v>5.002913635907734</v>
      </c>
      <c r="I9324" s="110">
        <v>3.6414935668516586</v>
      </c>
      <c r="J9324" s="110">
        <v>3.2385929963109619</v>
      </c>
      <c r="K9324" s="110">
        <v>2.123058999128943</v>
      </c>
      <c r="L9324" s="110">
        <v>1.3681477198333947</v>
      </c>
      <c r="M9324" s="110">
        <v>1.7071990562316692</v>
      </c>
      <c r="N9324" s="110">
        <v>2.7729540084313409</v>
      </c>
      <c r="O9324" s="110">
        <v>4.9811153310282439</v>
      </c>
      <c r="P9324" s="110">
        <v>5.4860558149522189</v>
      </c>
      <c r="Q9324" s="110">
        <v>6.2036714080976836</v>
      </c>
      <c r="R9324" s="110">
        <v>6.2175491723170184</v>
      </c>
      <c r="S9324" s="110">
        <v>3.9770074401131952</v>
      </c>
      <c r="T9324" s="110">
        <v>4.0430565424544902</v>
      </c>
      <c r="U9324" s="110">
        <v>3.9815890659764421</v>
      </c>
    </row>
    <row r="9325" spans="1:21">
      <c r="A9325" s="54">
        <v>9323</v>
      </c>
      <c r="B9325" s="107">
        <v>55627</v>
      </c>
      <c r="C9325" s="107">
        <v>55627</v>
      </c>
      <c r="D9325" s="107">
        <v>15068219.000000002</v>
      </c>
      <c r="E9325" s="108">
        <v>3066970000</v>
      </c>
      <c r="F9325" s="107">
        <v>0</v>
      </c>
      <c r="G9325" s="110">
        <v>1.9000131362216732</v>
      </c>
      <c r="H9325" s="110">
        <v>1.6686143465552816</v>
      </c>
      <c r="I9325" s="110">
        <v>1.2541447468365396</v>
      </c>
      <c r="J9325" s="110">
        <v>1.1495633915081978</v>
      </c>
      <c r="K9325" s="110">
        <v>0.7470106755141529</v>
      </c>
      <c r="L9325" s="110">
        <v>0.46517879620116309</v>
      </c>
      <c r="M9325" s="110">
        <v>0.69014263750578597</v>
      </c>
      <c r="N9325" s="110">
        <v>1.2480862792326084</v>
      </c>
      <c r="O9325" s="110">
        <v>2.4168203965975028</v>
      </c>
      <c r="P9325" s="110">
        <v>2.7775576322945161</v>
      </c>
      <c r="Q9325" s="110">
        <v>3.4380229701373013</v>
      </c>
      <c r="R9325" s="110">
        <v>2.8422220552592896</v>
      </c>
      <c r="S9325" s="110">
        <v>1.3963584942591876</v>
      </c>
      <c r="T9325" s="110">
        <v>1.7164480886553342</v>
      </c>
      <c r="U9325" s="110">
        <v>1.4405873378984497</v>
      </c>
    </row>
    <row r="9326" spans="1:21">
      <c r="A9326" s="54">
        <v>9324</v>
      </c>
      <c r="B9326" s="107">
        <v>55628</v>
      </c>
      <c r="C9326" s="107">
        <v>55628</v>
      </c>
      <c r="D9326" s="107">
        <v>2386147</v>
      </c>
      <c r="E9326" s="108">
        <v>3066970000</v>
      </c>
      <c r="F9326" s="107">
        <v>0</v>
      </c>
      <c r="G9326" s="110">
        <v>7.439237777286257</v>
      </c>
      <c r="H9326" s="110">
        <v>6.6966548756307729</v>
      </c>
      <c r="I9326" s="110">
        <v>4.9957278101896438</v>
      </c>
      <c r="J9326" s="110">
        <v>3.5492197291014733</v>
      </c>
      <c r="K9326" s="110">
        <v>1.9928360728254124</v>
      </c>
      <c r="L9326" s="110">
        <v>1.3695818059232168</v>
      </c>
      <c r="M9326" s="110">
        <v>2.0269711571264262</v>
      </c>
      <c r="N9326" s="110">
        <v>3.5717232584318084</v>
      </c>
      <c r="O9326" s="110">
        <v>6.1046339029503045</v>
      </c>
      <c r="P9326" s="110">
        <v>7.7506127041101829</v>
      </c>
      <c r="Q9326" s="110">
        <v>9.4471503990706243</v>
      </c>
      <c r="R9326" s="110">
        <v>9.3576111908324666</v>
      </c>
      <c r="S9326" s="110">
        <v>5.5570194752070279</v>
      </c>
      <c r="T9326" s="110">
        <v>5.3584967236232153</v>
      </c>
      <c r="U9326" s="110">
        <v>5.5222744764827558</v>
      </c>
    </row>
    <row r="9327" spans="1:21">
      <c r="A9327" s="54">
        <v>9325</v>
      </c>
      <c r="B9327" s="107">
        <v>55629</v>
      </c>
      <c r="C9327" s="107">
        <v>55629</v>
      </c>
      <c r="D9327" s="107">
        <v>414</v>
      </c>
      <c r="E9327" s="108">
        <v>3066970000</v>
      </c>
      <c r="F9327" s="107">
        <v>1</v>
      </c>
      <c r="G9327" s="110">
        <v>-99999</v>
      </c>
      <c r="H9327" s="110">
        <v>-99999</v>
      </c>
      <c r="I9327" s="110">
        <v>-99999</v>
      </c>
      <c r="J9327" s="110">
        <v>-99999</v>
      </c>
      <c r="K9327" s="110">
        <v>-99999</v>
      </c>
      <c r="L9327" s="110">
        <v>-99999</v>
      </c>
      <c r="M9327" s="110">
        <v>-99999</v>
      </c>
      <c r="N9327" s="110">
        <v>-99999</v>
      </c>
      <c r="O9327" s="110">
        <v>-99999</v>
      </c>
      <c r="P9327" s="110">
        <v>-99999</v>
      </c>
      <c r="Q9327" s="110">
        <v>-99999</v>
      </c>
      <c r="R9327" s="110">
        <v>-99999</v>
      </c>
      <c r="S9327" s="110">
        <v>0</v>
      </c>
      <c r="T9327" s="110">
        <v>0</v>
      </c>
      <c r="U9327" s="110">
        <v>0</v>
      </c>
    </row>
    <row r="9328" spans="1:21">
      <c r="A9328" s="54">
        <v>9326</v>
      </c>
      <c r="B9328" s="107">
        <v>55630</v>
      </c>
      <c r="C9328" s="107">
        <v>55630</v>
      </c>
      <c r="D9328" s="107">
        <v>99243</v>
      </c>
      <c r="E9328" s="108">
        <v>6135990000</v>
      </c>
      <c r="F9328" s="107">
        <v>0</v>
      </c>
      <c r="G9328" s="110">
        <v>0.17122416976475116</v>
      </c>
      <c r="H9328" s="110">
        <v>0.16253135398059848</v>
      </c>
      <c r="I9328" s="110">
        <v>0.15325955582376055</v>
      </c>
      <c r="J9328" s="110">
        <v>0.13930527120303923</v>
      </c>
      <c r="K9328" s="110">
        <v>0.14341778426611942</v>
      </c>
      <c r="L9328" s="110">
        <v>0.1164729577018673</v>
      </c>
      <c r="M9328" s="110">
        <v>0.1</v>
      </c>
      <c r="N9328" s="110">
        <v>0.10661604432353219</v>
      </c>
      <c r="O9328" s="110">
        <v>0.1207368024273611</v>
      </c>
      <c r="P9328" s="110">
        <v>0.14843141541711008</v>
      </c>
      <c r="Q9328" s="110">
        <v>0.22506980908824908</v>
      </c>
      <c r="R9328" s="110">
        <v>0.18294723356637349</v>
      </c>
      <c r="S9328" s="110">
        <v>0</v>
      </c>
      <c r="T9328" s="110">
        <v>0.14750103313023016</v>
      </c>
      <c r="U9328" s="110">
        <v>0.14750103313023019</v>
      </c>
    </row>
    <row r="9329" spans="1:21">
      <c r="A9329" s="54">
        <v>9327</v>
      </c>
      <c r="B9329" s="107">
        <v>55631</v>
      </c>
      <c r="C9329" s="107">
        <v>55631</v>
      </c>
      <c r="D9329" s="107">
        <v>1379524</v>
      </c>
      <c r="E9329" s="108">
        <v>6135990000</v>
      </c>
      <c r="F9329" s="107">
        <v>0</v>
      </c>
      <c r="G9329" s="110">
        <v>0.13598042070900518</v>
      </c>
      <c r="H9329" s="110">
        <v>0.13179011088560394</v>
      </c>
      <c r="I9329" s="110">
        <v>0.1231563383753457</v>
      </c>
      <c r="J9329" s="110">
        <v>0.10898566782641445</v>
      </c>
      <c r="K9329" s="110">
        <v>0.11333332392794344</v>
      </c>
      <c r="L9329" s="110">
        <v>0.1</v>
      </c>
      <c r="M9329" s="110">
        <v>0.1</v>
      </c>
      <c r="N9329" s="110">
        <v>0.1</v>
      </c>
      <c r="O9329" s="110">
        <v>0.1</v>
      </c>
      <c r="P9329" s="110">
        <v>0.12787539173335877</v>
      </c>
      <c r="Q9329" s="110">
        <v>0.19328793247588583</v>
      </c>
      <c r="R9329" s="110">
        <v>0.1419649169531767</v>
      </c>
      <c r="S9329" s="110">
        <v>0.11905282019452561</v>
      </c>
      <c r="T9329" s="110">
        <v>0.12303117524056117</v>
      </c>
      <c r="U9329" s="110">
        <v>0.1221521600803995</v>
      </c>
    </row>
    <row r="9330" spans="1:21">
      <c r="A9330" s="54">
        <v>9328</v>
      </c>
      <c r="B9330" s="107">
        <v>55649</v>
      </c>
      <c r="C9330" s="107">
        <v>55649</v>
      </c>
      <c r="D9330" s="107">
        <v>41703</v>
      </c>
      <c r="E9330" s="108">
        <v>3066970000</v>
      </c>
      <c r="F9330" s="107">
        <v>0</v>
      </c>
      <c r="G9330" s="110">
        <v>0.28773264400892223</v>
      </c>
      <c r="H9330" s="110">
        <v>0.28971479497768543</v>
      </c>
      <c r="I9330" s="110">
        <v>0.22620338534049558</v>
      </c>
      <c r="J9330" s="110">
        <v>0.22898210653672527</v>
      </c>
      <c r="K9330" s="110">
        <v>0.22150319007259411</v>
      </c>
      <c r="L9330" s="110">
        <v>0.29349861046626335</v>
      </c>
      <c r="M9330" s="110">
        <v>0.34138966255853975</v>
      </c>
      <c r="N9330" s="110">
        <v>0.49849731090101518</v>
      </c>
      <c r="O9330" s="110">
        <v>0.69426660992771383</v>
      </c>
      <c r="P9330" s="110">
        <v>0.46240552845506167</v>
      </c>
      <c r="Q9330" s="110">
        <v>0.42603224675356333</v>
      </c>
      <c r="R9330" s="110">
        <v>0.30363179712605864</v>
      </c>
      <c r="S9330" s="110">
        <v>0</v>
      </c>
      <c r="T9330" s="110">
        <v>0.35615482392705328</v>
      </c>
      <c r="U9330" s="110">
        <v>0.35615482392705317</v>
      </c>
    </row>
    <row r="9331" spans="1:21">
      <c r="A9331" s="54">
        <v>9329</v>
      </c>
      <c r="B9331" s="107">
        <v>55650</v>
      </c>
      <c r="C9331" s="107">
        <v>55650</v>
      </c>
      <c r="D9331" s="107">
        <v>4789</v>
      </c>
      <c r="E9331" s="108">
        <v>3066970000</v>
      </c>
      <c r="F9331" s="107">
        <v>0</v>
      </c>
      <c r="G9331" s="110">
        <v>3.8482915540622682</v>
      </c>
      <c r="H9331" s="110">
        <v>3.7262720539088772</v>
      </c>
      <c r="I9331" s="110">
        <v>3.4126333714377015</v>
      </c>
      <c r="J9331" s="110">
        <v>3.3607546171742317</v>
      </c>
      <c r="K9331" s="110">
        <v>4.2762623762292922</v>
      </c>
      <c r="L9331" s="110">
        <v>5.9737725020481864</v>
      </c>
      <c r="M9331" s="110">
        <v>7.3453186149188028</v>
      </c>
      <c r="N9331" s="110">
        <v>9.5551528388364293</v>
      </c>
      <c r="O9331" s="110">
        <v>13.642640482814334</v>
      </c>
      <c r="P9331" s="110">
        <v>8.9045627624270764</v>
      </c>
      <c r="Q9331" s="110">
        <v>7.0499030741552051</v>
      </c>
      <c r="R9331" s="110">
        <v>4.4360381594153306</v>
      </c>
      <c r="S9331" s="110">
        <v>0</v>
      </c>
      <c r="T9331" s="110">
        <v>6.2943002006189781</v>
      </c>
      <c r="U9331" s="110">
        <v>6.2943002006189772</v>
      </c>
    </row>
    <row r="9332" spans="1:21">
      <c r="A9332" s="54">
        <v>9330</v>
      </c>
      <c r="B9332" s="107">
        <v>55651</v>
      </c>
      <c r="C9332" s="107">
        <v>55651</v>
      </c>
      <c r="D9332" s="107">
        <v>0</v>
      </c>
      <c r="E9332" s="108">
        <v>3066970000</v>
      </c>
      <c r="F9332" s="107">
        <v>1</v>
      </c>
      <c r="G9332" s="110">
        <v>-99999</v>
      </c>
      <c r="H9332" s="110">
        <v>-99999</v>
      </c>
      <c r="I9332" s="110">
        <v>-99999</v>
      </c>
      <c r="J9332" s="110">
        <v>-99999</v>
      </c>
      <c r="K9332" s="110">
        <v>-99999</v>
      </c>
      <c r="L9332" s="110">
        <v>-99999</v>
      </c>
      <c r="M9332" s="110">
        <v>-99999</v>
      </c>
      <c r="N9332" s="110">
        <v>-99999</v>
      </c>
      <c r="O9332" s="110">
        <v>-99999</v>
      </c>
      <c r="P9332" s="110">
        <v>-99999</v>
      </c>
      <c r="Q9332" s="110">
        <v>-99999</v>
      </c>
      <c r="R9332" s="110">
        <v>-99999</v>
      </c>
      <c r="S9332" s="110">
        <v>0</v>
      </c>
      <c r="T9332" s="110">
        <v>0</v>
      </c>
      <c r="U9332" s="110">
        <v>0</v>
      </c>
    </row>
    <row r="9333" spans="1:21">
      <c r="A9333" s="54">
        <v>9331</v>
      </c>
      <c r="B9333" s="107">
        <v>55652</v>
      </c>
      <c r="C9333" s="107">
        <v>55652</v>
      </c>
      <c r="D9333" s="107">
        <v>1865.0000000000002</v>
      </c>
      <c r="E9333" s="108">
        <v>3066970000</v>
      </c>
      <c r="F9333" s="107">
        <v>1</v>
      </c>
      <c r="G9333" s="110">
        <v>-99999</v>
      </c>
      <c r="H9333" s="110">
        <v>-99999</v>
      </c>
      <c r="I9333" s="110">
        <v>-99999</v>
      </c>
      <c r="J9333" s="110">
        <v>-99999</v>
      </c>
      <c r="K9333" s="110">
        <v>-99999</v>
      </c>
      <c r="L9333" s="110">
        <v>-99999</v>
      </c>
      <c r="M9333" s="110">
        <v>-99999</v>
      </c>
      <c r="N9333" s="110">
        <v>-99999</v>
      </c>
      <c r="O9333" s="110">
        <v>-99999</v>
      </c>
      <c r="P9333" s="110">
        <v>-99999</v>
      </c>
      <c r="Q9333" s="110">
        <v>-99999</v>
      </c>
      <c r="R9333" s="110">
        <v>-99999</v>
      </c>
      <c r="S9333" s="110">
        <v>0</v>
      </c>
      <c r="T9333" s="110">
        <v>0</v>
      </c>
      <c r="U9333" s="110">
        <v>0</v>
      </c>
    </row>
    <row r="9334" spans="1:21">
      <c r="A9334" s="54">
        <v>9332</v>
      </c>
      <c r="B9334" s="107">
        <v>55653</v>
      </c>
      <c r="C9334" s="107">
        <v>55653</v>
      </c>
      <c r="D9334" s="107">
        <v>60328.999999999993</v>
      </c>
      <c r="E9334" s="108">
        <v>3066970000</v>
      </c>
      <c r="F9334" s="107">
        <v>0</v>
      </c>
      <c r="G9334" s="110">
        <v>0.1</v>
      </c>
      <c r="H9334" s="110">
        <v>0.1</v>
      </c>
      <c r="I9334" s="110">
        <v>0.1</v>
      </c>
      <c r="J9334" s="110">
        <v>0.11974982784400484</v>
      </c>
      <c r="K9334" s="110">
        <v>0.18495715986269484</v>
      </c>
      <c r="L9334" s="110">
        <v>0.20142108886621651</v>
      </c>
      <c r="M9334" s="110">
        <v>0.18017835454742243</v>
      </c>
      <c r="N9334" s="110">
        <v>0.17349107197734029</v>
      </c>
      <c r="O9334" s="110">
        <v>0.23109232461136855</v>
      </c>
      <c r="P9334" s="110">
        <v>0.31485587404447474</v>
      </c>
      <c r="Q9334" s="110">
        <v>0.32668209669964765</v>
      </c>
      <c r="R9334" s="110">
        <v>0.15779707788983641</v>
      </c>
      <c r="S9334" s="110">
        <v>0</v>
      </c>
      <c r="T9334" s="110">
        <v>0.18251873969525054</v>
      </c>
      <c r="U9334" s="110">
        <v>0.18251873969525056</v>
      </c>
    </row>
    <row r="9335" spans="1:21">
      <c r="A9335" s="54">
        <v>9333</v>
      </c>
      <c r="B9335" s="107">
        <v>55654</v>
      </c>
      <c r="C9335" s="107">
        <v>55654</v>
      </c>
      <c r="D9335" s="107">
        <v>66265.999999999985</v>
      </c>
      <c r="E9335" s="108">
        <v>3066970000</v>
      </c>
      <c r="F9335" s="107">
        <v>0</v>
      </c>
      <c r="G9335" s="110">
        <v>0.29325488719828974</v>
      </c>
      <c r="H9335" s="110">
        <v>0.26205182158737189</v>
      </c>
      <c r="I9335" s="110">
        <v>0.25363009580606477</v>
      </c>
      <c r="J9335" s="110">
        <v>0.32317188561938415</v>
      </c>
      <c r="K9335" s="110">
        <v>0.39457715491938045</v>
      </c>
      <c r="L9335" s="110">
        <v>0.4124583346057526</v>
      </c>
      <c r="M9335" s="110">
        <v>0.35879394508598134</v>
      </c>
      <c r="N9335" s="110">
        <v>0.38896037300636727</v>
      </c>
      <c r="O9335" s="110">
        <v>0.47466093430469675</v>
      </c>
      <c r="P9335" s="110">
        <v>0.56758004416946706</v>
      </c>
      <c r="Q9335" s="110">
        <v>0.5066586060616336</v>
      </c>
      <c r="R9335" s="110">
        <v>0.43453079685107016</v>
      </c>
      <c r="S9335" s="110">
        <v>0</v>
      </c>
      <c r="T9335" s="110">
        <v>0.38919407326795502</v>
      </c>
      <c r="U9335" s="110">
        <v>0.38919407326795513</v>
      </c>
    </row>
    <row r="9336" spans="1:21">
      <c r="A9336" s="54">
        <v>9334</v>
      </c>
      <c r="B9336" s="107">
        <v>55655</v>
      </c>
      <c r="C9336" s="107">
        <v>55655</v>
      </c>
      <c r="D9336" s="107">
        <v>15217.000000000002</v>
      </c>
      <c r="E9336" s="108">
        <v>3066970000</v>
      </c>
      <c r="F9336" s="107">
        <v>0</v>
      </c>
      <c r="G9336" s="110">
        <v>1.4965701822232633</v>
      </c>
      <c r="H9336" s="110">
        <v>1.3964292395687661</v>
      </c>
      <c r="I9336" s="110">
        <v>1.366073904125658</v>
      </c>
      <c r="J9336" s="110">
        <v>1.48825516884338</v>
      </c>
      <c r="K9336" s="110">
        <v>1.349185397623428</v>
      </c>
      <c r="L9336" s="110">
        <v>0.96471995610840044</v>
      </c>
      <c r="M9336" s="110">
        <v>0.63761541873672878</v>
      </c>
      <c r="N9336" s="110">
        <v>0.62280726582626988</v>
      </c>
      <c r="O9336" s="110">
        <v>0.90305867699584896</v>
      </c>
      <c r="P9336" s="110">
        <v>1.2968289163728088</v>
      </c>
      <c r="Q9336" s="110">
        <v>1.4719908681231781</v>
      </c>
      <c r="R9336" s="110">
        <v>1.9262378922299563</v>
      </c>
      <c r="S9336" s="110">
        <v>0</v>
      </c>
      <c r="T9336" s="110">
        <v>1.2433144072314739</v>
      </c>
      <c r="U9336" s="110">
        <v>1.2433144072314739</v>
      </c>
    </row>
    <row r="9337" spans="1:21">
      <c r="A9337" s="54">
        <v>9335</v>
      </c>
      <c r="B9337" s="107">
        <v>55656</v>
      </c>
      <c r="C9337" s="107">
        <v>55656</v>
      </c>
      <c r="D9337" s="107">
        <v>1649.0000000000002</v>
      </c>
      <c r="E9337" s="108">
        <v>3066970000</v>
      </c>
      <c r="F9337" s="107">
        <v>1</v>
      </c>
      <c r="G9337" s="110">
        <v>-99999</v>
      </c>
      <c r="H9337" s="110">
        <v>-99999</v>
      </c>
      <c r="I9337" s="110">
        <v>-99999</v>
      </c>
      <c r="J9337" s="110">
        <v>-99999</v>
      </c>
      <c r="K9337" s="110">
        <v>-99999</v>
      </c>
      <c r="L9337" s="110">
        <v>-99999</v>
      </c>
      <c r="M9337" s="110">
        <v>-99999</v>
      </c>
      <c r="N9337" s="110">
        <v>-99999</v>
      </c>
      <c r="O9337" s="110">
        <v>-99999</v>
      </c>
      <c r="P9337" s="110">
        <v>-99999</v>
      </c>
      <c r="Q9337" s="110">
        <v>-99999</v>
      </c>
      <c r="R9337" s="110">
        <v>-99999</v>
      </c>
      <c r="S9337" s="110">
        <v>0</v>
      </c>
      <c r="T9337" s="110">
        <v>0</v>
      </c>
      <c r="U9337" s="110">
        <v>0</v>
      </c>
    </row>
    <row r="9338" spans="1:21">
      <c r="A9338" s="54">
        <v>9336</v>
      </c>
      <c r="B9338" s="107">
        <v>55657</v>
      </c>
      <c r="C9338" s="107">
        <v>55657</v>
      </c>
      <c r="D9338" s="107">
        <v>930568.00000000012</v>
      </c>
      <c r="E9338" s="108">
        <v>3064690000</v>
      </c>
      <c r="F9338" s="107">
        <v>0</v>
      </c>
      <c r="G9338" s="110">
        <v>9.8654650976804632</v>
      </c>
      <c r="H9338" s="110">
        <v>5.9506735302291149</v>
      </c>
      <c r="I9338" s="110">
        <v>4.9542875487523466</v>
      </c>
      <c r="J9338" s="110">
        <v>5.494462746990239</v>
      </c>
      <c r="K9338" s="110">
        <v>7.5647396598471666</v>
      </c>
      <c r="L9338" s="110">
        <v>20.237378535656674</v>
      </c>
      <c r="M9338" s="110">
        <v>100</v>
      </c>
      <c r="N9338" s="110">
        <v>100</v>
      </c>
      <c r="O9338" s="110">
        <v>100</v>
      </c>
      <c r="P9338" s="110">
        <v>100</v>
      </c>
      <c r="Q9338" s="110">
        <v>100</v>
      </c>
      <c r="R9338" s="110">
        <v>75.634645181811464</v>
      </c>
      <c r="S9338" s="110">
        <v>0</v>
      </c>
      <c r="T9338" s="110">
        <v>52.475137691747285</v>
      </c>
      <c r="U9338" s="110">
        <v>52.475137691747278</v>
      </c>
    </row>
    <row r="9339" spans="1:21">
      <c r="A9339" s="54">
        <v>9337</v>
      </c>
      <c r="B9339" s="107">
        <v>55671</v>
      </c>
      <c r="C9339" s="107">
        <v>53561</v>
      </c>
      <c r="D9339" s="107">
        <v>356379620.99999982</v>
      </c>
      <c r="E9339" s="108">
        <v>320059000000</v>
      </c>
      <c r="F9339" s="107">
        <v>0</v>
      </c>
      <c r="G9339" s="110">
        <v>0.14725371540979343</v>
      </c>
      <c r="H9339" s="110">
        <v>0.13693242312153894</v>
      </c>
      <c r="I9339" s="110">
        <v>0.11950872684150329</v>
      </c>
      <c r="J9339" s="110">
        <v>0.1400826025694448</v>
      </c>
      <c r="K9339" s="110">
        <v>0.25060802847832853</v>
      </c>
      <c r="L9339" s="110">
        <v>0.43320872847768155</v>
      </c>
      <c r="M9339" s="110">
        <v>0.67809731789880778</v>
      </c>
      <c r="N9339" s="110">
        <v>0.79597451264279129</v>
      </c>
      <c r="O9339" s="110">
        <v>0.7399861688577879</v>
      </c>
      <c r="P9339" s="110">
        <v>0.43830023795878975</v>
      </c>
      <c r="Q9339" s="110">
        <v>0.25584123499300537</v>
      </c>
      <c r="R9339" s="110">
        <v>0.19601686494532722</v>
      </c>
      <c r="S9339" s="110">
        <v>0.18285439165523751</v>
      </c>
      <c r="T9339" s="110">
        <v>0.36098421351623333</v>
      </c>
      <c r="U9339" s="110">
        <v>0.25950044862334698</v>
      </c>
    </row>
    <row r="9340" spans="1:21">
      <c r="A9340" s="54">
        <v>9338</v>
      </c>
      <c r="B9340" s="107">
        <v>55723</v>
      </c>
      <c r="C9340" s="107">
        <v>54118</v>
      </c>
      <c r="D9340" s="107">
        <v>415565090.99999994</v>
      </c>
      <c r="E9340" s="108">
        <v>313569000000</v>
      </c>
      <c r="F9340" s="107">
        <v>0</v>
      </c>
      <c r="G9340" s="110">
        <v>0.37366300304013378</v>
      </c>
      <c r="H9340" s="110">
        <v>0.32904373289119143</v>
      </c>
      <c r="I9340" s="110">
        <v>0.27636084546951384</v>
      </c>
      <c r="J9340" s="110">
        <v>0.31760833117456494</v>
      </c>
      <c r="K9340" s="110">
        <v>0.55957300384249364</v>
      </c>
      <c r="L9340" s="110">
        <v>1.0432907730348242</v>
      </c>
      <c r="M9340" s="110">
        <v>1.2988524488371826</v>
      </c>
      <c r="N9340" s="110">
        <v>1.6159358577018559</v>
      </c>
      <c r="O9340" s="110">
        <v>1.9816365556186724</v>
      </c>
      <c r="P9340" s="110">
        <v>1.4834080119944344</v>
      </c>
      <c r="Q9340" s="110">
        <v>0.92386413520932487</v>
      </c>
      <c r="R9340" s="110">
        <v>0.54054329580972238</v>
      </c>
      <c r="S9340" s="110">
        <v>0.86303762144451257</v>
      </c>
      <c r="T9340" s="110">
        <v>0.89531499955199301</v>
      </c>
      <c r="U9340" s="110">
        <v>0.87616322593125984</v>
      </c>
    </row>
    <row r="9341" spans="1:21">
      <c r="A9341" s="54">
        <v>9339</v>
      </c>
      <c r="B9341" s="107">
        <v>55746</v>
      </c>
      <c r="C9341" s="107">
        <v>55746</v>
      </c>
      <c r="D9341" s="107">
        <v>254566148.00000006</v>
      </c>
      <c r="E9341" s="108">
        <v>42797500000</v>
      </c>
      <c r="F9341" s="107">
        <v>0</v>
      </c>
      <c r="G9341" s="110">
        <v>16.142615392436639</v>
      </c>
      <c r="H9341" s="110">
        <v>12.381554157561554</v>
      </c>
      <c r="I9341" s="110">
        <v>8.0056693056033641</v>
      </c>
      <c r="J9341" s="110">
        <v>5.5587674636127016</v>
      </c>
      <c r="K9341" s="110">
        <v>3.3309159629186875</v>
      </c>
      <c r="L9341" s="110">
        <v>4.5859493641767193</v>
      </c>
      <c r="M9341" s="110">
        <v>6.4905861534306988</v>
      </c>
      <c r="N9341" s="110">
        <v>7.9918167118619552</v>
      </c>
      <c r="O9341" s="110">
        <v>10.90641068836581</v>
      </c>
      <c r="P9341" s="110">
        <v>15.911801856785543</v>
      </c>
      <c r="Q9341" s="110">
        <v>20.855242670783859</v>
      </c>
      <c r="R9341" s="110">
        <v>17.540884585588397</v>
      </c>
      <c r="S9341" s="110">
        <v>8.3009427641949411</v>
      </c>
      <c r="T9341" s="110">
        <v>10.808517859427161</v>
      </c>
      <c r="U9341" s="110">
        <v>8.7862544323560474</v>
      </c>
    </row>
    <row r="9342" spans="1:21">
      <c r="A9342" s="54">
        <v>9340</v>
      </c>
      <c r="B9342" s="107">
        <v>55747</v>
      </c>
      <c r="C9342" s="107">
        <v>55747</v>
      </c>
      <c r="D9342" s="107">
        <v>5319079.9999999991</v>
      </c>
      <c r="E9342" s="108">
        <v>3064690000</v>
      </c>
      <c r="F9342" s="107">
        <v>0</v>
      </c>
      <c r="G9342" s="110">
        <v>20.414161965102185</v>
      </c>
      <c r="H9342" s="110">
        <v>7.3971050484310918</v>
      </c>
      <c r="I9342" s="110">
        <v>3.5532544948387037</v>
      </c>
      <c r="J9342" s="110">
        <v>1.9109639470136752</v>
      </c>
      <c r="K9342" s="110">
        <v>1.5474722908987775</v>
      </c>
      <c r="L9342" s="110">
        <v>2.1888189321060145</v>
      </c>
      <c r="M9342" s="110">
        <v>2.8002303856311199</v>
      </c>
      <c r="N9342" s="110">
        <v>5.8670689015598807</v>
      </c>
      <c r="O9342" s="110">
        <v>7.8747184441889342</v>
      </c>
      <c r="P9342" s="110">
        <v>21.454645588054866</v>
      </c>
      <c r="Q9342" s="110">
        <v>40.144942609956516</v>
      </c>
      <c r="R9342" s="110">
        <v>47.519031737685893</v>
      </c>
      <c r="S9342" s="110">
        <v>6.8202990556828524</v>
      </c>
      <c r="T9342" s="110">
        <v>13.55603452878897</v>
      </c>
      <c r="U9342" s="110">
        <v>8.6956938633296019</v>
      </c>
    </row>
    <row r="9343" spans="1:21">
      <c r="A9343" s="54">
        <v>9341</v>
      </c>
      <c r="B9343" s="107">
        <v>55748</v>
      </c>
      <c r="C9343" s="107">
        <v>55748</v>
      </c>
      <c r="D9343" s="107">
        <v>10995064</v>
      </c>
      <c r="E9343" s="108">
        <v>3064690000</v>
      </c>
      <c r="F9343" s="107">
        <v>0</v>
      </c>
      <c r="G9343" s="110">
        <v>17.241517322717481</v>
      </c>
      <c r="H9343" s="110">
        <v>5.7598818586138867</v>
      </c>
      <c r="I9343" s="110">
        <v>5.5416432591392049</v>
      </c>
      <c r="J9343" s="110">
        <v>1.5053991603935521</v>
      </c>
      <c r="K9343" s="110">
        <v>1.5083446023943043</v>
      </c>
      <c r="L9343" s="110">
        <v>2.417964602272209</v>
      </c>
      <c r="M9343" s="110">
        <v>2.7165991995290009</v>
      </c>
      <c r="N9343" s="110">
        <v>4.3523957450432809</v>
      </c>
      <c r="O9343" s="110">
        <v>13.733254646472465</v>
      </c>
      <c r="P9343" s="110">
        <v>17.510066483868268</v>
      </c>
      <c r="Q9343" s="110">
        <v>26.291398182843057</v>
      </c>
      <c r="R9343" s="110">
        <v>32.464871602904736</v>
      </c>
      <c r="S9343" s="110">
        <v>5.8591704902789123</v>
      </c>
      <c r="T9343" s="110">
        <v>10.920278055515952</v>
      </c>
      <c r="U9343" s="110">
        <v>6.721310300654892</v>
      </c>
    </row>
    <row r="9344" spans="1:21">
      <c r="A9344" s="54">
        <v>9342</v>
      </c>
      <c r="B9344" s="107">
        <v>55749</v>
      </c>
      <c r="C9344" s="107">
        <v>55749</v>
      </c>
      <c r="D9344" s="107">
        <v>4044473.9999999995</v>
      </c>
      <c r="E9344" s="108">
        <v>3064690000</v>
      </c>
      <c r="F9344" s="107">
        <v>0</v>
      </c>
      <c r="G9344" s="110">
        <v>12.419729363113245</v>
      </c>
      <c r="H9344" s="110">
        <v>7.1237608525394904</v>
      </c>
      <c r="I9344" s="110">
        <v>4.7190872487839339</v>
      </c>
      <c r="J9344" s="110">
        <v>2.7382921436580818</v>
      </c>
      <c r="K9344" s="110">
        <v>1.7420834364761884</v>
      </c>
      <c r="L9344" s="110">
        <v>1.2713776759721169</v>
      </c>
      <c r="M9344" s="110">
        <v>1.344329254080092</v>
      </c>
      <c r="N9344" s="110">
        <v>2.9803360837826007</v>
      </c>
      <c r="O9344" s="110">
        <v>6.9008743435673026</v>
      </c>
      <c r="P9344" s="110">
        <v>9.4973585179558171</v>
      </c>
      <c r="Q9344" s="110">
        <v>12.949981487082747</v>
      </c>
      <c r="R9344" s="110">
        <v>15.394749529824651</v>
      </c>
      <c r="S9344" s="110">
        <v>6.7780506185749241</v>
      </c>
      <c r="T9344" s="110">
        <v>6.5901633280696883</v>
      </c>
      <c r="U9344" s="110">
        <v>6.7432712009154683</v>
      </c>
    </row>
    <row r="9345" spans="1:21">
      <c r="A9345" s="54">
        <v>9343</v>
      </c>
      <c r="B9345" s="107">
        <v>55750</v>
      </c>
      <c r="C9345" s="107">
        <v>55750</v>
      </c>
      <c r="D9345" s="107">
        <v>2300534</v>
      </c>
      <c r="E9345" s="108">
        <v>15328000000</v>
      </c>
      <c r="F9345" s="107">
        <v>0</v>
      </c>
      <c r="G9345" s="110">
        <v>0.52831073518908633</v>
      </c>
      <c r="H9345" s="110">
        <v>0.54691896868375844</v>
      </c>
      <c r="I9345" s="110">
        <v>0.50217221286111136</v>
      </c>
      <c r="J9345" s="110">
        <v>0.41740912025756399</v>
      </c>
      <c r="K9345" s="110">
        <v>0.57650127235641457</v>
      </c>
      <c r="L9345" s="110">
        <v>1.5531109354025954</v>
      </c>
      <c r="M9345" s="110">
        <v>2.0796231275459389</v>
      </c>
      <c r="N9345" s="110">
        <v>2.8252035845590067</v>
      </c>
      <c r="O9345" s="110">
        <v>3.8566067997190299</v>
      </c>
      <c r="P9345" s="110">
        <v>3.1838309917468481</v>
      </c>
      <c r="Q9345" s="110">
        <v>0.94935171498510607</v>
      </c>
      <c r="R9345" s="110">
        <v>0.60789809071279133</v>
      </c>
      <c r="S9345" s="110">
        <v>0.5146564755528269</v>
      </c>
      <c r="T9345" s="110">
        <v>1.4689114628349376</v>
      </c>
      <c r="U9345" s="110">
        <v>1.4025970100484253</v>
      </c>
    </row>
    <row r="9346" spans="1:21">
      <c r="A9346" s="54">
        <v>9344</v>
      </c>
      <c r="B9346" s="107">
        <v>55799</v>
      </c>
      <c r="C9346" s="107">
        <v>55799</v>
      </c>
      <c r="D9346" s="107">
        <v>1411181.0000000002</v>
      </c>
      <c r="E9346" s="108">
        <v>6126880000</v>
      </c>
      <c r="F9346" s="107">
        <v>0</v>
      </c>
      <c r="G9346" s="110">
        <v>2.3702244455102455</v>
      </c>
      <c r="H9346" s="110">
        <v>2.9598387889558815</v>
      </c>
      <c r="I9346" s="110">
        <v>3.0667385364507203</v>
      </c>
      <c r="J9346" s="110">
        <v>1.7470588753461993</v>
      </c>
      <c r="K9346" s="110">
        <v>9.3143553180032086</v>
      </c>
      <c r="L9346" s="110">
        <v>43.837932114800026</v>
      </c>
      <c r="M9346" s="110">
        <v>79.949638646148713</v>
      </c>
      <c r="N9346" s="110">
        <v>100</v>
      </c>
      <c r="O9346" s="110">
        <v>100</v>
      </c>
      <c r="P9346" s="110">
        <v>100</v>
      </c>
      <c r="Q9346" s="110">
        <v>82.055400849608645</v>
      </c>
      <c r="R9346" s="110">
        <v>4.7106170069743918</v>
      </c>
      <c r="S9346" s="110">
        <v>0</v>
      </c>
      <c r="T9346" s="110">
        <v>44.167650381816507</v>
      </c>
      <c r="U9346" s="110">
        <v>44.1676503818165</v>
      </c>
    </row>
    <row r="9347" spans="1:21">
      <c r="A9347" s="54">
        <v>9345</v>
      </c>
      <c r="B9347" s="107">
        <v>55804</v>
      </c>
      <c r="C9347" s="107">
        <v>55804</v>
      </c>
      <c r="D9347" s="107">
        <v>166013869.00000003</v>
      </c>
      <c r="E9347" s="108">
        <v>36817300000</v>
      </c>
      <c r="F9347" s="107">
        <v>0</v>
      </c>
      <c r="G9347" s="110">
        <v>8.2365915952730795</v>
      </c>
      <c r="H9347" s="110">
        <v>11.414457246663316</v>
      </c>
      <c r="I9347" s="110">
        <v>9.7594650241249692</v>
      </c>
      <c r="J9347" s="110">
        <v>1.8053108404891178</v>
      </c>
      <c r="K9347" s="110">
        <v>1.0366807001117007</v>
      </c>
      <c r="L9347" s="110">
        <v>2.6892366882462815</v>
      </c>
      <c r="M9347" s="110">
        <v>4.3020657088340331</v>
      </c>
      <c r="N9347" s="110">
        <v>6.6359859507178722</v>
      </c>
      <c r="O9347" s="110">
        <v>11.201361188813452</v>
      </c>
      <c r="P9347" s="110">
        <v>7.256323742480224</v>
      </c>
      <c r="Q9347" s="110">
        <v>5.3209396255003654</v>
      </c>
      <c r="R9347" s="110">
        <v>5.3946618875217807</v>
      </c>
      <c r="S9347" s="110">
        <v>6.1929875774576342</v>
      </c>
      <c r="T9347" s="110">
        <v>6.2544233498980164</v>
      </c>
      <c r="U9347" s="110">
        <v>6.1961286026851958</v>
      </c>
    </row>
    <row r="9348" spans="1:21">
      <c r="A9348" s="54">
        <v>9346</v>
      </c>
      <c r="B9348" s="107">
        <v>55805</v>
      </c>
      <c r="C9348" s="107">
        <v>55805</v>
      </c>
      <c r="D9348" s="107">
        <v>4398751.0000000009</v>
      </c>
      <c r="E9348" s="108">
        <v>3064690000</v>
      </c>
      <c r="F9348" s="107">
        <v>0</v>
      </c>
      <c r="G9348" s="110">
        <v>17.280230529629019</v>
      </c>
      <c r="H9348" s="110">
        <v>27.817578636227044</v>
      </c>
      <c r="I9348" s="110">
        <v>21.800959011330757</v>
      </c>
      <c r="J9348" s="110">
        <v>3.1409714198543077</v>
      </c>
      <c r="K9348" s="110">
        <v>1.025718124470536</v>
      </c>
      <c r="L9348" s="110">
        <v>2.0242343078971707</v>
      </c>
      <c r="M9348" s="110">
        <v>3.5773221093891325</v>
      </c>
      <c r="N9348" s="110">
        <v>6.1667256476345678</v>
      </c>
      <c r="O9348" s="110">
        <v>9.9655801794061798</v>
      </c>
      <c r="P9348" s="110">
        <v>8.7060086418828053</v>
      </c>
      <c r="Q9348" s="110">
        <v>11.281218540230972</v>
      </c>
      <c r="R9348" s="110">
        <v>12.550569608366974</v>
      </c>
      <c r="S9348" s="110">
        <v>0</v>
      </c>
      <c r="T9348" s="110">
        <v>10.444759729693287</v>
      </c>
      <c r="U9348" s="110">
        <v>10.444759729693287</v>
      </c>
    </row>
    <row r="9349" spans="1:21">
      <c r="A9349" s="54">
        <v>9347</v>
      </c>
      <c r="B9349" s="107">
        <v>55806</v>
      </c>
      <c r="C9349" s="107">
        <v>55806</v>
      </c>
      <c r="D9349" s="107">
        <v>250067</v>
      </c>
      <c r="E9349" s="108">
        <v>3064690000</v>
      </c>
      <c r="F9349" s="107">
        <v>0</v>
      </c>
      <c r="G9349" s="110">
        <v>0.84698787878436776</v>
      </c>
      <c r="H9349" s="110">
        <v>1.1073479650782929</v>
      </c>
      <c r="I9349" s="110">
        <v>1.0326931696855766</v>
      </c>
      <c r="J9349" s="110">
        <v>1.0974138862026053</v>
      </c>
      <c r="K9349" s="110">
        <v>1.1956491701858492</v>
      </c>
      <c r="L9349" s="110">
        <v>1.8448107655787498</v>
      </c>
      <c r="M9349" s="110">
        <v>2.4655134816035065</v>
      </c>
      <c r="N9349" s="110">
        <v>2.7779136980795438</v>
      </c>
      <c r="O9349" s="110">
        <v>2.8376730848668386</v>
      </c>
      <c r="P9349" s="110">
        <v>2.2555054071120946</v>
      </c>
      <c r="Q9349" s="110">
        <v>1.656073673282106</v>
      </c>
      <c r="R9349" s="110">
        <v>0.71701439066012096</v>
      </c>
      <c r="S9349" s="110">
        <v>1.8967585468335881</v>
      </c>
      <c r="T9349" s="110">
        <v>1.6528830475933045</v>
      </c>
      <c r="U9349" s="110">
        <v>1.8315110475587062</v>
      </c>
    </row>
    <row r="9350" spans="1:21">
      <c r="A9350" s="54">
        <v>9348</v>
      </c>
      <c r="B9350" s="107">
        <v>55807</v>
      </c>
      <c r="C9350" s="107">
        <v>55807</v>
      </c>
      <c r="D9350" s="107">
        <v>3417952</v>
      </c>
      <c r="E9350" s="108">
        <v>3064690000</v>
      </c>
      <c r="F9350" s="107">
        <v>0</v>
      </c>
      <c r="G9350" s="110">
        <v>0.87707541240532461</v>
      </c>
      <c r="H9350" s="110">
        <v>1.1327874076943751</v>
      </c>
      <c r="I9350" s="110">
        <v>0.82690697872976315</v>
      </c>
      <c r="J9350" s="110">
        <v>0.87296921860522325</v>
      </c>
      <c r="K9350" s="110">
        <v>0.98792907142648134</v>
      </c>
      <c r="L9350" s="110">
        <v>1.8562133766238436</v>
      </c>
      <c r="M9350" s="110">
        <v>2.8379603453137956</v>
      </c>
      <c r="N9350" s="110">
        <v>3.2810530742408504</v>
      </c>
      <c r="O9350" s="110">
        <v>4.2209503246968287</v>
      </c>
      <c r="P9350" s="110">
        <v>3.3772545526725204</v>
      </c>
      <c r="Q9350" s="110">
        <v>2.1000202079970816</v>
      </c>
      <c r="R9350" s="110">
        <v>1.1969975164056639</v>
      </c>
      <c r="S9350" s="110">
        <v>2.4934796835579247</v>
      </c>
      <c r="T9350" s="110">
        <v>1.9640097905676461</v>
      </c>
      <c r="U9350" s="110">
        <v>2.478019193416459</v>
      </c>
    </row>
    <row r="9351" spans="1:21">
      <c r="A9351" s="54">
        <v>9349</v>
      </c>
      <c r="B9351" s="107">
        <v>55811</v>
      </c>
      <c r="C9351" s="107">
        <v>55811</v>
      </c>
      <c r="D9351" s="107">
        <v>193311689</v>
      </c>
      <c r="E9351" s="108">
        <v>9194080000</v>
      </c>
      <c r="F9351" s="107">
        <v>0</v>
      </c>
      <c r="G9351" s="110">
        <v>0.12009499759775485</v>
      </c>
      <c r="H9351" s="110">
        <v>0.14793265166454211</v>
      </c>
      <c r="I9351" s="110">
        <v>0.15318260022061897</v>
      </c>
      <c r="J9351" s="110">
        <v>0.20749071843968361</v>
      </c>
      <c r="K9351" s="110">
        <v>0.28988630089504458</v>
      </c>
      <c r="L9351" s="110">
        <v>0.50694809240286998</v>
      </c>
      <c r="M9351" s="110">
        <v>0.71077949259943751</v>
      </c>
      <c r="N9351" s="110">
        <v>1.0028803574929781</v>
      </c>
      <c r="O9351" s="110">
        <v>1.5376631272303969</v>
      </c>
      <c r="P9351" s="110">
        <v>1.8260580301107585</v>
      </c>
      <c r="Q9351" s="110">
        <v>0.55622887437622281</v>
      </c>
      <c r="R9351" s="110">
        <v>0.20227146528376086</v>
      </c>
      <c r="S9351" s="110">
        <v>1.0142231710869229</v>
      </c>
      <c r="T9351" s="110">
        <v>0.60511805902617244</v>
      </c>
      <c r="U9351" s="110">
        <v>0.9574443494007282</v>
      </c>
    </row>
    <row r="9352" spans="1:21">
      <c r="A9352" s="54">
        <v>9350</v>
      </c>
      <c r="B9352" s="107">
        <v>55812</v>
      </c>
      <c r="C9352" s="107">
        <v>55812</v>
      </c>
      <c r="D9352" s="107">
        <v>107607866</v>
      </c>
      <c r="E9352" s="108">
        <v>6129380000</v>
      </c>
      <c r="F9352" s="107">
        <v>0</v>
      </c>
      <c r="G9352" s="110">
        <v>0.1</v>
      </c>
      <c r="H9352" s="110">
        <v>0.1</v>
      </c>
      <c r="I9352" s="110">
        <v>0.12729718627243936</v>
      </c>
      <c r="J9352" s="110">
        <v>0.18823971609170226</v>
      </c>
      <c r="K9352" s="110">
        <v>0.29675528338215568</v>
      </c>
      <c r="L9352" s="110">
        <v>0.62045564452556645</v>
      </c>
      <c r="M9352" s="110">
        <v>0.91480611839454373</v>
      </c>
      <c r="N9352" s="110">
        <v>2.198181550029461</v>
      </c>
      <c r="O9352" s="110">
        <v>3.6634845503855091</v>
      </c>
      <c r="P9352" s="110">
        <v>2.1590355698515653</v>
      </c>
      <c r="Q9352" s="110">
        <v>0.72208166858808542</v>
      </c>
      <c r="R9352" s="110">
        <v>0.13254503353402639</v>
      </c>
      <c r="S9352" s="110">
        <v>1.6531692264214315</v>
      </c>
      <c r="T9352" s="110">
        <v>0.93524019342125442</v>
      </c>
      <c r="U9352" s="110">
        <v>1.5384308634598689</v>
      </c>
    </row>
    <row r="9353" spans="1:21">
      <c r="A9353" s="54">
        <v>9351</v>
      </c>
      <c r="B9353" s="107">
        <v>55814</v>
      </c>
      <c r="C9353" s="107">
        <v>55814</v>
      </c>
      <c r="D9353" s="107">
        <v>42395901</v>
      </c>
      <c r="E9353" s="108">
        <v>3064690000</v>
      </c>
      <c r="F9353" s="107">
        <v>0</v>
      </c>
      <c r="G9353" s="110">
        <v>0.20539649584715214</v>
      </c>
      <c r="H9353" s="110">
        <v>0.22548709920367888</v>
      </c>
      <c r="I9353" s="110">
        <v>0.34247549781542019</v>
      </c>
      <c r="J9353" s="110">
        <v>0.27790994339652836</v>
      </c>
      <c r="K9353" s="110">
        <v>0.14803455819055744</v>
      </c>
      <c r="L9353" s="110">
        <v>0.16758002771332917</v>
      </c>
      <c r="M9353" s="110">
        <v>0.30184162718981655</v>
      </c>
      <c r="N9353" s="110">
        <v>0.76155260578937833</v>
      </c>
      <c r="O9353" s="110">
        <v>1.849066562840846</v>
      </c>
      <c r="P9353" s="110">
        <v>2.1186287656544156</v>
      </c>
      <c r="Q9353" s="110">
        <v>0.83082890176074897</v>
      </c>
      <c r="R9353" s="110">
        <v>0.23738426124402368</v>
      </c>
      <c r="S9353" s="110">
        <v>1.1039971035554186</v>
      </c>
      <c r="T9353" s="110">
        <v>0.62218219555382459</v>
      </c>
      <c r="U9353" s="110">
        <v>1.0614573027873044</v>
      </c>
    </row>
    <row r="9354" spans="1:21">
      <c r="A9354" s="54">
        <v>9352</v>
      </c>
      <c r="B9354" s="107">
        <v>55815</v>
      </c>
      <c r="C9354" s="107">
        <v>55815</v>
      </c>
      <c r="D9354" s="107">
        <v>2222722.9999999995</v>
      </c>
      <c r="E9354" s="108">
        <v>3064690000</v>
      </c>
      <c r="F9354" s="107">
        <v>0</v>
      </c>
      <c r="G9354" s="110">
        <v>1.1222229851668655</v>
      </c>
      <c r="H9354" s="110">
        <v>0.96050169358665927</v>
      </c>
      <c r="I9354" s="110">
        <v>0.82748338740832428</v>
      </c>
      <c r="J9354" s="110">
        <v>0.72450718998751296</v>
      </c>
      <c r="K9354" s="110">
        <v>0.64058552155063742</v>
      </c>
      <c r="L9354" s="110">
        <v>0.66538705400350007</v>
      </c>
      <c r="M9354" s="110">
        <v>0.95381209721653304</v>
      </c>
      <c r="N9354" s="110">
        <v>2.3599662319627495</v>
      </c>
      <c r="O9354" s="110">
        <v>5.0746856500023947</v>
      </c>
      <c r="P9354" s="110">
        <v>4.6397783908150263</v>
      </c>
      <c r="Q9354" s="110">
        <v>4.1253027409407519</v>
      </c>
      <c r="R9354" s="110">
        <v>2.1200658016102447</v>
      </c>
      <c r="S9354" s="110">
        <v>2.4351057828331886</v>
      </c>
      <c r="T9354" s="110">
        <v>2.0178582286876003</v>
      </c>
      <c r="U9354" s="110">
        <v>2.4071536584333004</v>
      </c>
    </row>
    <row r="9355" spans="1:21">
      <c r="A9355" s="54">
        <v>9353</v>
      </c>
      <c r="B9355" s="107">
        <v>55816</v>
      </c>
      <c r="C9355" s="107">
        <v>55816</v>
      </c>
      <c r="D9355" s="107">
        <v>7897061.0000000009</v>
      </c>
      <c r="E9355" s="108">
        <v>3064690000</v>
      </c>
      <c r="F9355" s="107">
        <v>0</v>
      </c>
      <c r="G9355" s="110">
        <v>1.4576001274146817</v>
      </c>
      <c r="H9355" s="110">
        <v>1.3664432936890143</v>
      </c>
      <c r="I9355" s="110">
        <v>1.2737929073832222</v>
      </c>
      <c r="J9355" s="110">
        <v>1.4011653510320021</v>
      </c>
      <c r="K9355" s="110">
        <v>1.3554252662043882</v>
      </c>
      <c r="L9355" s="110">
        <v>1.1355390792281932</v>
      </c>
      <c r="M9355" s="110">
        <v>1.8323606172162636</v>
      </c>
      <c r="N9355" s="110">
        <v>3.6543286585014432</v>
      </c>
      <c r="O9355" s="110">
        <v>7.0466323770066541</v>
      </c>
      <c r="P9355" s="110">
        <v>7.4295261819291243</v>
      </c>
      <c r="Q9355" s="110">
        <v>7.6828487120879165</v>
      </c>
      <c r="R9355" s="110">
        <v>4.0241519314371725</v>
      </c>
      <c r="S9355" s="110">
        <v>3.0500504710270837</v>
      </c>
      <c r="T9355" s="110">
        <v>3.3049845419275066</v>
      </c>
      <c r="U9355" s="110">
        <v>3.064581374848371</v>
      </c>
    </row>
    <row r="9356" spans="1:21">
      <c r="A9356" s="54">
        <v>9354</v>
      </c>
      <c r="B9356" s="107">
        <v>55817</v>
      </c>
      <c r="C9356" s="107">
        <v>55817</v>
      </c>
      <c r="D9356" s="107">
        <v>17623920.999999993</v>
      </c>
      <c r="E9356" s="108">
        <v>3064690000</v>
      </c>
      <c r="F9356" s="107">
        <v>0</v>
      </c>
      <c r="G9356" s="110">
        <v>0.35158396629142546</v>
      </c>
      <c r="H9356" s="110">
        <v>0.39811171133079826</v>
      </c>
      <c r="I9356" s="110">
        <v>0.38509758952315221</v>
      </c>
      <c r="J9356" s="110">
        <v>0.37029892473863107</v>
      </c>
      <c r="K9356" s="110">
        <v>0.35650041683621986</v>
      </c>
      <c r="L9356" s="110">
        <v>0.33462324272764998</v>
      </c>
      <c r="M9356" s="110">
        <v>0.55769555178411379</v>
      </c>
      <c r="N9356" s="110">
        <v>1.3830272724556782</v>
      </c>
      <c r="O9356" s="110">
        <v>2.9347813813236505</v>
      </c>
      <c r="P9356" s="110">
        <v>2.8006790786099796</v>
      </c>
      <c r="Q9356" s="110">
        <v>1.9695463980437693</v>
      </c>
      <c r="R9356" s="110">
        <v>0.62102685356370624</v>
      </c>
      <c r="S9356" s="110">
        <v>1.1426600262157416</v>
      </c>
      <c r="T9356" s="110">
        <v>1.0385810322690645</v>
      </c>
      <c r="U9356" s="110">
        <v>1.1363616243571546</v>
      </c>
    </row>
    <row r="9357" spans="1:21">
      <c r="A9357" s="54">
        <v>9355</v>
      </c>
      <c r="B9357" s="107">
        <v>55818</v>
      </c>
      <c r="C9357" s="107">
        <v>55818</v>
      </c>
      <c r="D9357" s="107">
        <v>2446215.9999999995</v>
      </c>
      <c r="E9357" s="108">
        <v>3064690000</v>
      </c>
      <c r="F9357" s="107">
        <v>0</v>
      </c>
      <c r="G9357" s="110">
        <v>3.3817462375928122</v>
      </c>
      <c r="H9357" s="110">
        <v>3.0751638490233213</v>
      </c>
      <c r="I9357" s="110">
        <v>2.3639640870441601</v>
      </c>
      <c r="J9357" s="110">
        <v>1.9042971312489918</v>
      </c>
      <c r="K9357" s="110">
        <v>1.7446640167195882</v>
      </c>
      <c r="L9357" s="110">
        <v>1.7432151408341157</v>
      </c>
      <c r="M9357" s="110">
        <v>2.4862014433819768</v>
      </c>
      <c r="N9357" s="110">
        <v>4.4884203621543302</v>
      </c>
      <c r="O9357" s="110">
        <v>9.1231393023831835</v>
      </c>
      <c r="P9357" s="110">
        <v>8.9878702203931002</v>
      </c>
      <c r="Q9357" s="110">
        <v>8.1776323144185614</v>
      </c>
      <c r="R9357" s="110">
        <v>5.3973552622556902</v>
      </c>
      <c r="S9357" s="110">
        <v>5.7015118663305326</v>
      </c>
      <c r="T9357" s="110">
        <v>4.4061391139541515</v>
      </c>
      <c r="U9357" s="110">
        <v>5.646571411999517</v>
      </c>
    </row>
    <row r="9358" spans="1:21">
      <c r="A9358" s="54">
        <v>9356</v>
      </c>
      <c r="B9358" s="107">
        <v>55819</v>
      </c>
      <c r="C9358" s="107">
        <v>55819</v>
      </c>
      <c r="D9358" s="107">
        <v>41958.000000000007</v>
      </c>
      <c r="E9358" s="108">
        <v>3064690000</v>
      </c>
      <c r="F9358" s="107">
        <v>1</v>
      </c>
      <c r="G9358" s="110">
        <v>-99999</v>
      </c>
      <c r="H9358" s="110">
        <v>-99999</v>
      </c>
      <c r="I9358" s="110">
        <v>-99999</v>
      </c>
      <c r="J9358" s="110">
        <v>-99999</v>
      </c>
      <c r="K9358" s="110">
        <v>-99999</v>
      </c>
      <c r="L9358" s="110">
        <v>-99999</v>
      </c>
      <c r="M9358" s="110">
        <v>-99999</v>
      </c>
      <c r="N9358" s="110">
        <v>-99999</v>
      </c>
      <c r="O9358" s="110">
        <v>-99999</v>
      </c>
      <c r="P9358" s="110">
        <v>-99999</v>
      </c>
      <c r="Q9358" s="110">
        <v>-99999</v>
      </c>
      <c r="R9358" s="110">
        <v>-99999</v>
      </c>
      <c r="S9358" s="110">
        <v>0</v>
      </c>
      <c r="T9358" s="110">
        <v>0</v>
      </c>
      <c r="U9358" s="110">
        <v>0</v>
      </c>
    </row>
    <row r="9359" spans="1:21">
      <c r="A9359" s="54">
        <v>9357</v>
      </c>
      <c r="B9359" s="107">
        <v>55820</v>
      </c>
      <c r="C9359" s="107">
        <v>55820</v>
      </c>
      <c r="D9359" s="107">
        <v>931.00000000000011</v>
      </c>
      <c r="E9359" s="108">
        <v>3064690000</v>
      </c>
      <c r="F9359" s="107">
        <v>1</v>
      </c>
      <c r="G9359" s="110">
        <v>-99999</v>
      </c>
      <c r="H9359" s="110">
        <v>-99999</v>
      </c>
      <c r="I9359" s="110">
        <v>-99999</v>
      </c>
      <c r="J9359" s="110">
        <v>-99999</v>
      </c>
      <c r="K9359" s="110">
        <v>-99999</v>
      </c>
      <c r="L9359" s="110">
        <v>-99999</v>
      </c>
      <c r="M9359" s="110">
        <v>-99999</v>
      </c>
      <c r="N9359" s="110">
        <v>-99999</v>
      </c>
      <c r="O9359" s="110">
        <v>-99999</v>
      </c>
      <c r="P9359" s="110">
        <v>-99999</v>
      </c>
      <c r="Q9359" s="110">
        <v>-99999</v>
      </c>
      <c r="R9359" s="110">
        <v>-99999</v>
      </c>
      <c r="S9359" s="110">
        <v>0</v>
      </c>
      <c r="T9359" s="110">
        <v>0</v>
      </c>
      <c r="U9359" s="110">
        <v>0</v>
      </c>
    </row>
    <row r="9360" spans="1:21">
      <c r="A9360" s="54">
        <v>9358</v>
      </c>
      <c r="B9360" s="107">
        <v>55821</v>
      </c>
      <c r="C9360" s="107">
        <v>55821</v>
      </c>
      <c r="D9360" s="107">
        <v>10840</v>
      </c>
      <c r="E9360" s="108">
        <v>3064690000</v>
      </c>
      <c r="F9360" s="107">
        <v>1</v>
      </c>
      <c r="G9360" s="110">
        <v>-99999</v>
      </c>
      <c r="H9360" s="110">
        <v>-99999</v>
      </c>
      <c r="I9360" s="110">
        <v>-99999</v>
      </c>
      <c r="J9360" s="110">
        <v>-99999</v>
      </c>
      <c r="K9360" s="110">
        <v>-99999</v>
      </c>
      <c r="L9360" s="110">
        <v>-99999</v>
      </c>
      <c r="M9360" s="110">
        <v>-99999</v>
      </c>
      <c r="N9360" s="110">
        <v>-99999</v>
      </c>
      <c r="O9360" s="110">
        <v>-99999</v>
      </c>
      <c r="P9360" s="110">
        <v>-99999</v>
      </c>
      <c r="Q9360" s="110">
        <v>-99999</v>
      </c>
      <c r="R9360" s="110">
        <v>-99999</v>
      </c>
      <c r="S9360" s="110">
        <v>0</v>
      </c>
      <c r="T9360" s="110">
        <v>0</v>
      </c>
      <c r="U9360" s="110">
        <v>0</v>
      </c>
    </row>
    <row r="9361" spans="1:21">
      <c r="A9361" s="54">
        <v>9359</v>
      </c>
      <c r="B9361" s="107">
        <v>55822</v>
      </c>
      <c r="C9361" s="107">
        <v>55822</v>
      </c>
      <c r="D9361" s="107">
        <v>234952.99999999997</v>
      </c>
      <c r="E9361" s="108">
        <v>9200690000</v>
      </c>
      <c r="F9361" s="107">
        <v>0</v>
      </c>
      <c r="G9361" s="110">
        <v>0.1662930608063978</v>
      </c>
      <c r="H9361" s="110">
        <v>0.15690003529065941</v>
      </c>
      <c r="I9361" s="110">
        <v>0.13936023759621224</v>
      </c>
      <c r="J9361" s="110">
        <v>0.12713751607227267</v>
      </c>
      <c r="K9361" s="110">
        <v>0.12944717399963596</v>
      </c>
      <c r="L9361" s="110">
        <v>0.10776003487327078</v>
      </c>
      <c r="M9361" s="110">
        <v>0.1</v>
      </c>
      <c r="N9361" s="110">
        <v>0.1</v>
      </c>
      <c r="O9361" s="110">
        <v>0.11848332277315289</v>
      </c>
      <c r="P9361" s="110">
        <v>0.15093034476214867</v>
      </c>
      <c r="Q9361" s="110">
        <v>0.24013086307341941</v>
      </c>
      <c r="R9361" s="110">
        <v>0.17270027307105723</v>
      </c>
      <c r="S9361" s="110">
        <v>0.13896256507822852</v>
      </c>
      <c r="T9361" s="110">
        <v>0.14242857185985225</v>
      </c>
      <c r="U9361" s="110">
        <v>0.14204452049403535</v>
      </c>
    </row>
    <row r="9362" spans="1:21">
      <c r="A9362" s="54">
        <v>9360</v>
      </c>
      <c r="B9362" s="107">
        <v>55823</v>
      </c>
      <c r="C9362" s="107">
        <v>55823</v>
      </c>
      <c r="D9362" s="107">
        <v>342389</v>
      </c>
      <c r="E9362" s="108">
        <v>9200690000</v>
      </c>
      <c r="F9362" s="107">
        <v>0</v>
      </c>
      <c r="G9362" s="110">
        <v>0.1</v>
      </c>
      <c r="H9362" s="110">
        <v>0.1</v>
      </c>
      <c r="I9362" s="110">
        <v>0.1</v>
      </c>
      <c r="J9362" s="110">
        <v>0.1</v>
      </c>
      <c r="K9362" s="110">
        <v>0.1</v>
      </c>
      <c r="L9362" s="110">
        <v>0.1</v>
      </c>
      <c r="M9362" s="110">
        <v>0.1</v>
      </c>
      <c r="N9362" s="110">
        <v>0.1</v>
      </c>
      <c r="O9362" s="110">
        <v>0.1</v>
      </c>
      <c r="P9362" s="110">
        <v>0.1</v>
      </c>
      <c r="Q9362" s="110">
        <v>0.11892852683929336</v>
      </c>
      <c r="R9362" s="110">
        <v>0.1</v>
      </c>
      <c r="S9362" s="110">
        <v>0.10000000000000002</v>
      </c>
      <c r="T9362" s="110">
        <v>0.10157737723660777</v>
      </c>
      <c r="U9362" s="110">
        <v>0.10156579530385637</v>
      </c>
    </row>
    <row r="9363" spans="1:21">
      <c r="A9363" s="54">
        <v>9361</v>
      </c>
      <c r="B9363" s="107">
        <v>55824</v>
      </c>
      <c r="C9363" s="107">
        <v>55824</v>
      </c>
      <c r="D9363" s="107">
        <v>1111116.0000000002</v>
      </c>
      <c r="E9363" s="108">
        <v>12267700000</v>
      </c>
      <c r="F9363" s="107">
        <v>0</v>
      </c>
      <c r="G9363" s="110">
        <v>0.12625127641610276</v>
      </c>
      <c r="H9363" s="110">
        <v>0.11720698711670589</v>
      </c>
      <c r="I9363" s="110">
        <v>0.1</v>
      </c>
      <c r="J9363" s="110">
        <v>0.1</v>
      </c>
      <c r="K9363" s="110">
        <v>0.10024026757447452</v>
      </c>
      <c r="L9363" s="110">
        <v>0.12423579370137243</v>
      </c>
      <c r="M9363" s="110">
        <v>0.11075119695025504</v>
      </c>
      <c r="N9363" s="110">
        <v>0.11750296832365334</v>
      </c>
      <c r="O9363" s="110">
        <v>0.12539819386084838</v>
      </c>
      <c r="P9363" s="110">
        <v>0.12077800513871299</v>
      </c>
      <c r="Q9363" s="110">
        <v>0.14871250330502248</v>
      </c>
      <c r="R9363" s="110">
        <v>0.13388286424296819</v>
      </c>
      <c r="S9363" s="110">
        <v>0.10398895117877648</v>
      </c>
      <c r="T9363" s="110">
        <v>0.11874667138584299</v>
      </c>
      <c r="U9363" s="110">
        <v>0.11842680363508898</v>
      </c>
    </row>
    <row r="9364" spans="1:21">
      <c r="A9364" s="54">
        <v>9362</v>
      </c>
      <c r="B9364" s="107">
        <v>55839</v>
      </c>
      <c r="C9364" s="107">
        <v>55839</v>
      </c>
      <c r="D9364" s="107">
        <v>108030</v>
      </c>
      <c r="E9364" s="108">
        <v>3064690000</v>
      </c>
      <c r="F9364" s="107">
        <v>0</v>
      </c>
      <c r="G9364" s="110">
        <v>0.22070802043669691</v>
      </c>
      <c r="H9364" s="110">
        <v>0.20980988466150685</v>
      </c>
      <c r="I9364" s="110">
        <v>0.16399657602571568</v>
      </c>
      <c r="J9364" s="110">
        <v>0.1607240424376247</v>
      </c>
      <c r="K9364" s="110">
        <v>0.16658684927416972</v>
      </c>
      <c r="L9364" s="110">
        <v>0.235089958720059</v>
      </c>
      <c r="M9364" s="110">
        <v>0.34279504996384341</v>
      </c>
      <c r="N9364" s="110">
        <v>0.49379895419079534</v>
      </c>
      <c r="O9364" s="110">
        <v>0.7432910196621364</v>
      </c>
      <c r="P9364" s="110">
        <v>0.48171252771940393</v>
      </c>
      <c r="Q9364" s="110">
        <v>0.42198873367708345</v>
      </c>
      <c r="R9364" s="110">
        <v>0.23985984266930152</v>
      </c>
      <c r="S9364" s="110">
        <v>0</v>
      </c>
      <c r="T9364" s="110">
        <v>0.3233634549531948</v>
      </c>
      <c r="U9364" s="110">
        <v>0.32336345495319474</v>
      </c>
    </row>
    <row r="9365" spans="1:21">
      <c r="A9365" s="54">
        <v>9363</v>
      </c>
      <c r="B9365" s="107">
        <v>55840</v>
      </c>
      <c r="C9365" s="107">
        <v>55840</v>
      </c>
      <c r="D9365" s="107">
        <v>3979.0000000000005</v>
      </c>
      <c r="E9365" s="108">
        <v>3064690000</v>
      </c>
      <c r="F9365" s="107">
        <v>0</v>
      </c>
      <c r="G9365" s="110">
        <v>3.626633870701887</v>
      </c>
      <c r="H9365" s="110">
        <v>3.234413536262478</v>
      </c>
      <c r="I9365" s="110">
        <v>2.933722853353669</v>
      </c>
      <c r="J9365" s="110">
        <v>3.2169679400582574</v>
      </c>
      <c r="K9365" s="110">
        <v>4.3776438181960398</v>
      </c>
      <c r="L9365" s="110">
        <v>5.9972384324465349</v>
      </c>
      <c r="M9365" s="110">
        <v>6.6255649685796936</v>
      </c>
      <c r="N9365" s="110">
        <v>8.1124659836177901</v>
      </c>
      <c r="O9365" s="110">
        <v>9.5213493269779548</v>
      </c>
      <c r="P9365" s="110">
        <v>9.3247703088254568</v>
      </c>
      <c r="Q9365" s="110">
        <v>8.1334611460877628</v>
      </c>
      <c r="R9365" s="110">
        <v>4.6939331169537128</v>
      </c>
      <c r="S9365" s="110">
        <v>0</v>
      </c>
      <c r="T9365" s="110">
        <v>5.8165137751717708</v>
      </c>
      <c r="U9365" s="110">
        <v>5.8165137751717682</v>
      </c>
    </row>
    <row r="9366" spans="1:21">
      <c r="A9366" s="54">
        <v>9364</v>
      </c>
      <c r="B9366" s="107">
        <v>55841</v>
      </c>
      <c r="C9366" s="107">
        <v>55841</v>
      </c>
      <c r="D9366" s="107">
        <v>801</v>
      </c>
      <c r="E9366" s="108">
        <v>3064690000</v>
      </c>
      <c r="F9366" s="107">
        <v>1</v>
      </c>
      <c r="G9366" s="110">
        <v>-99999</v>
      </c>
      <c r="H9366" s="110">
        <v>-99999</v>
      </c>
      <c r="I9366" s="110">
        <v>-99999</v>
      </c>
      <c r="J9366" s="110">
        <v>-99999</v>
      </c>
      <c r="K9366" s="110">
        <v>-99999</v>
      </c>
      <c r="L9366" s="110">
        <v>-99999</v>
      </c>
      <c r="M9366" s="110">
        <v>-99999</v>
      </c>
      <c r="N9366" s="110">
        <v>-99999</v>
      </c>
      <c r="O9366" s="110">
        <v>-99999</v>
      </c>
      <c r="P9366" s="110">
        <v>-99999</v>
      </c>
      <c r="Q9366" s="110">
        <v>-99999</v>
      </c>
      <c r="R9366" s="110">
        <v>-99999</v>
      </c>
      <c r="S9366" s="110">
        <v>0</v>
      </c>
      <c r="T9366" s="110">
        <v>0</v>
      </c>
      <c r="U9366" s="110">
        <v>0</v>
      </c>
    </row>
    <row r="9367" spans="1:21">
      <c r="A9367" s="54">
        <v>9365</v>
      </c>
      <c r="B9367" s="107">
        <v>55842</v>
      </c>
      <c r="C9367" s="107">
        <v>55842</v>
      </c>
      <c r="D9367" s="107">
        <v>1355</v>
      </c>
      <c r="E9367" s="108">
        <v>3064690000</v>
      </c>
      <c r="F9367" s="107">
        <v>1</v>
      </c>
      <c r="G9367" s="110">
        <v>-99999</v>
      </c>
      <c r="H9367" s="110">
        <v>-99999</v>
      </c>
      <c r="I9367" s="110">
        <v>-99999</v>
      </c>
      <c r="J9367" s="110">
        <v>-99999</v>
      </c>
      <c r="K9367" s="110">
        <v>-99999</v>
      </c>
      <c r="L9367" s="110">
        <v>-99999</v>
      </c>
      <c r="M9367" s="110">
        <v>-99999</v>
      </c>
      <c r="N9367" s="110">
        <v>-99999</v>
      </c>
      <c r="O9367" s="110">
        <v>-99999</v>
      </c>
      <c r="P9367" s="110">
        <v>-99999</v>
      </c>
      <c r="Q9367" s="110">
        <v>-99999</v>
      </c>
      <c r="R9367" s="110">
        <v>-99999</v>
      </c>
      <c r="S9367" s="110">
        <v>0</v>
      </c>
      <c r="T9367" s="110">
        <v>0</v>
      </c>
      <c r="U9367" s="110">
        <v>0</v>
      </c>
    </row>
    <row r="9368" spans="1:21">
      <c r="A9368" s="54">
        <v>9366</v>
      </c>
      <c r="B9368" s="107">
        <v>55843</v>
      </c>
      <c r="C9368" s="107">
        <v>55843</v>
      </c>
      <c r="D9368" s="107">
        <v>347.00000000000006</v>
      </c>
      <c r="E9368" s="108">
        <v>3064690000</v>
      </c>
      <c r="F9368" s="107">
        <v>1</v>
      </c>
      <c r="G9368" s="110">
        <v>-99999</v>
      </c>
      <c r="H9368" s="110">
        <v>-99999</v>
      </c>
      <c r="I9368" s="110">
        <v>-99999</v>
      </c>
      <c r="J9368" s="110">
        <v>-99999</v>
      </c>
      <c r="K9368" s="110">
        <v>-99999</v>
      </c>
      <c r="L9368" s="110">
        <v>-99999</v>
      </c>
      <c r="M9368" s="110">
        <v>-99999</v>
      </c>
      <c r="N9368" s="110">
        <v>-99999</v>
      </c>
      <c r="O9368" s="110">
        <v>-99999</v>
      </c>
      <c r="P9368" s="110">
        <v>-99999</v>
      </c>
      <c r="Q9368" s="110">
        <v>-99999</v>
      </c>
      <c r="R9368" s="110">
        <v>-99999</v>
      </c>
      <c r="S9368" s="110">
        <v>0</v>
      </c>
      <c r="T9368" s="110">
        <v>0</v>
      </c>
      <c r="U9368" s="110">
        <v>0</v>
      </c>
    </row>
    <row r="9369" spans="1:21">
      <c r="A9369" s="54">
        <v>9367</v>
      </c>
      <c r="B9369" s="107">
        <v>55844</v>
      </c>
      <c r="C9369" s="107">
        <v>55844</v>
      </c>
      <c r="D9369" s="107">
        <v>38189</v>
      </c>
      <c r="E9369" s="108">
        <v>6126880000</v>
      </c>
      <c r="F9369" s="107">
        <v>0</v>
      </c>
      <c r="G9369" s="110">
        <v>0.41872771946389065</v>
      </c>
      <c r="H9369" s="110">
        <v>0.42695467771961054</v>
      </c>
      <c r="I9369" s="110">
        <v>0.35360178692624528</v>
      </c>
      <c r="J9369" s="110">
        <v>0.36471986070141188</v>
      </c>
      <c r="K9369" s="110">
        <v>0.16532441977089382</v>
      </c>
      <c r="L9369" s="110">
        <v>0.11271377384577635</v>
      </c>
      <c r="M9369" s="110">
        <v>0.1</v>
      </c>
      <c r="N9369" s="110">
        <v>0.1</v>
      </c>
      <c r="O9369" s="110">
        <v>0.14516055496927802</v>
      </c>
      <c r="P9369" s="110">
        <v>0.18774584083702683</v>
      </c>
      <c r="Q9369" s="110">
        <v>0.28114256899673562</v>
      </c>
      <c r="R9369" s="110">
        <v>0.28653140408750155</v>
      </c>
      <c r="S9369" s="110">
        <v>0</v>
      </c>
      <c r="T9369" s="110">
        <v>0.24521855060986422</v>
      </c>
      <c r="U9369" s="110">
        <v>0.24521855060986419</v>
      </c>
    </row>
    <row r="9370" spans="1:21">
      <c r="A9370" s="54">
        <v>9368</v>
      </c>
      <c r="B9370" s="107">
        <v>55845</v>
      </c>
      <c r="C9370" s="107">
        <v>55845</v>
      </c>
      <c r="D9370" s="107">
        <v>40943</v>
      </c>
      <c r="E9370" s="108">
        <v>6126880000</v>
      </c>
      <c r="F9370" s="107">
        <v>0</v>
      </c>
      <c r="G9370" s="110">
        <v>0.12604528546641244</v>
      </c>
      <c r="H9370" s="110">
        <v>0.1033866847283135</v>
      </c>
      <c r="I9370" s="110">
        <v>0.11705529039870514</v>
      </c>
      <c r="J9370" s="110">
        <v>0.14514572197403089</v>
      </c>
      <c r="K9370" s="110">
        <v>0.15107413457699542</v>
      </c>
      <c r="L9370" s="110">
        <v>0.12858109246345722</v>
      </c>
      <c r="M9370" s="110">
        <v>0.10243753921119235</v>
      </c>
      <c r="N9370" s="110">
        <v>0.1043807195515226</v>
      </c>
      <c r="O9370" s="110">
        <v>0.17537555205215044</v>
      </c>
      <c r="P9370" s="110">
        <v>0.19159336000972541</v>
      </c>
      <c r="Q9370" s="110">
        <v>0.24773291215472162</v>
      </c>
      <c r="R9370" s="110">
        <v>0.1801020703616798</v>
      </c>
      <c r="S9370" s="110">
        <v>0</v>
      </c>
      <c r="T9370" s="110">
        <v>0.14774253024574224</v>
      </c>
      <c r="U9370" s="110">
        <v>0.14774253024574224</v>
      </c>
    </row>
    <row r="9371" spans="1:21">
      <c r="A9371" s="54">
        <v>9369</v>
      </c>
      <c r="B9371" s="107">
        <v>55846</v>
      </c>
      <c r="C9371" s="107">
        <v>55846</v>
      </c>
      <c r="D9371" s="107">
        <v>9818</v>
      </c>
      <c r="E9371" s="108">
        <v>3064690000</v>
      </c>
      <c r="F9371" s="107">
        <v>0</v>
      </c>
      <c r="G9371" s="110">
        <v>0.28104130459338406</v>
      </c>
      <c r="H9371" s="110">
        <v>0.20357915710994806</v>
      </c>
      <c r="I9371" s="110">
        <v>0.20948539095395838</v>
      </c>
      <c r="J9371" s="110">
        <v>0.28771210092191868</v>
      </c>
      <c r="K9371" s="110">
        <v>0.51947074811210814</v>
      </c>
      <c r="L9371" s="110">
        <v>0.88019977179770081</v>
      </c>
      <c r="M9371" s="110">
        <v>0.94741279898812303</v>
      </c>
      <c r="N9371" s="110">
        <v>1.1513142565714876</v>
      </c>
      <c r="O9371" s="110">
        <v>1.5931328655537413</v>
      </c>
      <c r="P9371" s="110">
        <v>1.4423677234817882</v>
      </c>
      <c r="Q9371" s="110">
        <v>1.0762891711916494</v>
      </c>
      <c r="R9371" s="110">
        <v>0.60229111379264388</v>
      </c>
      <c r="S9371" s="110">
        <v>0</v>
      </c>
      <c r="T9371" s="110">
        <v>0.76619136692237089</v>
      </c>
      <c r="U9371" s="110">
        <v>0.766191366922371</v>
      </c>
    </row>
    <row r="9372" spans="1:21">
      <c r="A9372" s="54">
        <v>9370</v>
      </c>
      <c r="B9372" s="107">
        <v>55847</v>
      </c>
      <c r="C9372" s="107">
        <v>55847</v>
      </c>
      <c r="D9372" s="107">
        <v>67288.999999999985</v>
      </c>
      <c r="E9372" s="108">
        <v>6126880000</v>
      </c>
      <c r="F9372" s="107">
        <v>0</v>
      </c>
      <c r="G9372" s="110">
        <v>0.10790370852373446</v>
      </c>
      <c r="H9372" s="110">
        <v>0.1</v>
      </c>
      <c r="I9372" s="110">
        <v>0.1</v>
      </c>
      <c r="J9372" s="110">
        <v>0.12736592865788907</v>
      </c>
      <c r="K9372" s="110">
        <v>0.13825407039558227</v>
      </c>
      <c r="L9372" s="110">
        <v>0.12037584387158207</v>
      </c>
      <c r="M9372" s="110">
        <v>0.1</v>
      </c>
      <c r="N9372" s="110">
        <v>0.1</v>
      </c>
      <c r="O9372" s="110">
        <v>0.14603352051518043</v>
      </c>
      <c r="P9372" s="110">
        <v>0.17496994736908117</v>
      </c>
      <c r="Q9372" s="110">
        <v>0.20944357020319621</v>
      </c>
      <c r="R9372" s="110">
        <v>0.15319389812729031</v>
      </c>
      <c r="S9372" s="110">
        <v>0</v>
      </c>
      <c r="T9372" s="110">
        <v>0.13146170730529466</v>
      </c>
      <c r="U9372" s="110">
        <v>0.13146170730529469</v>
      </c>
    </row>
    <row r="9373" spans="1:21">
      <c r="A9373" s="54">
        <v>9371</v>
      </c>
      <c r="B9373" s="107">
        <v>55848</v>
      </c>
      <c r="C9373" s="107">
        <v>55848</v>
      </c>
      <c r="D9373" s="107">
        <v>59577</v>
      </c>
      <c r="E9373" s="108">
        <v>3064690000</v>
      </c>
      <c r="F9373" s="107">
        <v>0</v>
      </c>
      <c r="G9373" s="110">
        <v>0.11557891544958045</v>
      </c>
      <c r="H9373" s="110">
        <v>0.12321787606153813</v>
      </c>
      <c r="I9373" s="110">
        <v>0.13549877689889406</v>
      </c>
      <c r="J9373" s="110">
        <v>0.14752544952033822</v>
      </c>
      <c r="K9373" s="110">
        <v>0.10049636346352184</v>
      </c>
      <c r="L9373" s="110">
        <v>0.1</v>
      </c>
      <c r="M9373" s="110">
        <v>0.1</v>
      </c>
      <c r="N9373" s="110">
        <v>0.1</v>
      </c>
      <c r="O9373" s="110">
        <v>0.1</v>
      </c>
      <c r="P9373" s="110">
        <v>0.1</v>
      </c>
      <c r="Q9373" s="110">
        <v>0.16038249092991821</v>
      </c>
      <c r="R9373" s="110">
        <v>0.13595502719374045</v>
      </c>
      <c r="S9373" s="110">
        <v>0</v>
      </c>
      <c r="T9373" s="110">
        <v>0.11822124162646096</v>
      </c>
      <c r="U9373" s="110">
        <v>0.11822124162646096</v>
      </c>
    </row>
    <row r="9374" spans="1:21">
      <c r="A9374" s="54">
        <v>9372</v>
      </c>
      <c r="B9374" s="107">
        <v>55850</v>
      </c>
      <c r="C9374" s="107">
        <v>55850</v>
      </c>
      <c r="D9374" s="107">
        <v>10540</v>
      </c>
      <c r="E9374" s="108">
        <v>3064690000</v>
      </c>
      <c r="F9374" s="107">
        <v>0</v>
      </c>
      <c r="G9374" s="110">
        <v>2.1073546964184975</v>
      </c>
      <c r="H9374" s="110">
        <v>2.4297004092802426</v>
      </c>
      <c r="I9374" s="110">
        <v>2.9927751507795546</v>
      </c>
      <c r="J9374" s="110">
        <v>2.8634076492084355</v>
      </c>
      <c r="K9374" s="110">
        <v>1.2851172852923132</v>
      </c>
      <c r="L9374" s="110">
        <v>0.57798804291512695</v>
      </c>
      <c r="M9374" s="110">
        <v>0.28969587210225345</v>
      </c>
      <c r="N9374" s="110">
        <v>0.23039589812806405</v>
      </c>
      <c r="O9374" s="110">
        <v>0.41141330032704659</v>
      </c>
      <c r="P9374" s="110">
        <v>0.71613515345710865</v>
      </c>
      <c r="Q9374" s="110">
        <v>1.6098349796361879</v>
      </c>
      <c r="R9374" s="110">
        <v>2.058483247160166</v>
      </c>
      <c r="S9374" s="110">
        <v>0</v>
      </c>
      <c r="T9374" s="110">
        <v>1.4643584737254163</v>
      </c>
      <c r="U9374" s="110">
        <v>1.4643584737254167</v>
      </c>
    </row>
    <row r="9375" spans="1:21">
      <c r="A9375" s="54">
        <v>9373</v>
      </c>
      <c r="B9375" s="107">
        <v>55851</v>
      </c>
      <c r="C9375" s="107">
        <v>55851</v>
      </c>
      <c r="D9375" s="107">
        <v>13987.000000000002</v>
      </c>
      <c r="E9375" s="108">
        <v>3064690000</v>
      </c>
      <c r="F9375" s="107">
        <v>0</v>
      </c>
      <c r="G9375" s="110">
        <v>2.2366719540674969</v>
      </c>
      <c r="H9375" s="110">
        <v>1.4899471792098271</v>
      </c>
      <c r="I9375" s="110">
        <v>1.3195272094916477</v>
      </c>
      <c r="J9375" s="110">
        <v>1.4348329557227832</v>
      </c>
      <c r="K9375" s="110">
        <v>2.0494367175216537</v>
      </c>
      <c r="L9375" s="110">
        <v>2.6079689254947569</v>
      </c>
      <c r="M9375" s="110">
        <v>2.280415802967684</v>
      </c>
      <c r="N9375" s="110">
        <v>2.4993745851761666</v>
      </c>
      <c r="O9375" s="110">
        <v>2.7721260737450546</v>
      </c>
      <c r="P9375" s="110">
        <v>3.4738908889890303</v>
      </c>
      <c r="Q9375" s="110">
        <v>2.9367202016556009</v>
      </c>
      <c r="R9375" s="110">
        <v>2.7486961561186294</v>
      </c>
      <c r="S9375" s="110">
        <v>0</v>
      </c>
      <c r="T9375" s="110">
        <v>2.3208007208466941</v>
      </c>
      <c r="U9375" s="110">
        <v>2.3208007208466941</v>
      </c>
    </row>
    <row r="9376" spans="1:21">
      <c r="A9376" s="54">
        <v>9374</v>
      </c>
      <c r="B9376" s="107">
        <v>55852</v>
      </c>
      <c r="C9376" s="107">
        <v>55852</v>
      </c>
      <c r="D9376" s="107">
        <v>700621368</v>
      </c>
      <c r="E9376" s="108">
        <v>24509800000</v>
      </c>
      <c r="F9376" s="107">
        <v>0</v>
      </c>
      <c r="G9376" s="110">
        <v>5.6105211375828379</v>
      </c>
      <c r="H9376" s="110">
        <v>2.259634780191687</v>
      </c>
      <c r="I9376" s="110">
        <v>1.5769549508954488</v>
      </c>
      <c r="J9376" s="110">
        <v>1.4211343793086899</v>
      </c>
      <c r="K9376" s="110">
        <v>2.1634701619026</v>
      </c>
      <c r="L9376" s="110">
        <v>6.2805226775618888</v>
      </c>
      <c r="M9376" s="110">
        <v>35.327841135656435</v>
      </c>
      <c r="N9376" s="110">
        <v>23.129495231678749</v>
      </c>
      <c r="O9376" s="110">
        <v>17.184425032264866</v>
      </c>
      <c r="P9376" s="110">
        <v>17.477904056084924</v>
      </c>
      <c r="Q9376" s="110">
        <v>23.489702274161271</v>
      </c>
      <c r="R9376" s="110">
        <v>28.032045886805118</v>
      </c>
      <c r="S9376" s="110">
        <v>4.5074938222107139</v>
      </c>
      <c r="T9376" s="110">
        <v>13.662804308674543</v>
      </c>
      <c r="U9376" s="110">
        <v>4.876452937650539</v>
      </c>
    </row>
    <row r="9377" spans="1:21">
      <c r="A9377" s="54">
        <v>9375</v>
      </c>
      <c r="B9377" s="107">
        <v>55918</v>
      </c>
      <c r="C9377" s="107">
        <v>54118</v>
      </c>
      <c r="D9377" s="107">
        <v>430437774</v>
      </c>
      <c r="E9377" s="108">
        <v>372379000000</v>
      </c>
      <c r="F9377" s="107">
        <v>0</v>
      </c>
      <c r="G9377" s="110">
        <v>0.31057176113063106</v>
      </c>
      <c r="H9377" s="110">
        <v>0.23932393597969628</v>
      </c>
      <c r="I9377" s="110">
        <v>0.2124007467061825</v>
      </c>
      <c r="J9377" s="110">
        <v>0.26867742909735726</v>
      </c>
      <c r="K9377" s="110">
        <v>0.57554613142509004</v>
      </c>
      <c r="L9377" s="110">
        <v>1.1741941805191349</v>
      </c>
      <c r="M9377" s="110">
        <v>1.6161110769159999</v>
      </c>
      <c r="N9377" s="110">
        <v>2.1854185931642784</v>
      </c>
      <c r="O9377" s="110">
        <v>2.71250991663943</v>
      </c>
      <c r="P9377" s="110">
        <v>1.751209033035563</v>
      </c>
      <c r="Q9377" s="110">
        <v>0.96428446118936029</v>
      </c>
      <c r="R9377" s="110">
        <v>0.50141432589260193</v>
      </c>
      <c r="S9377" s="110">
        <v>1.0924059569721902</v>
      </c>
      <c r="T9377" s="110">
        <v>1.0426384659746104</v>
      </c>
      <c r="U9377" s="110">
        <v>1.0590396300170171</v>
      </c>
    </row>
    <row r="9378" spans="1:21">
      <c r="A9378" s="54">
        <v>9376</v>
      </c>
      <c r="B9378" s="107">
        <v>55944</v>
      </c>
      <c r="C9378" s="107">
        <v>55944</v>
      </c>
      <c r="D9378" s="107">
        <v>60843918.999999978</v>
      </c>
      <c r="E9378" s="108">
        <v>9186560000</v>
      </c>
      <c r="F9378" s="107">
        <v>0</v>
      </c>
      <c r="G9378" s="110">
        <v>31.275957299921057</v>
      </c>
      <c r="H9378" s="110">
        <v>14.358616369096429</v>
      </c>
      <c r="I9378" s="110">
        <v>11.19104976710892</v>
      </c>
      <c r="J9378" s="110">
        <v>4.1934697448446894</v>
      </c>
      <c r="K9378" s="110">
        <v>4.8123723007489581</v>
      </c>
      <c r="L9378" s="110">
        <v>3.8453363680471533</v>
      </c>
      <c r="M9378" s="110">
        <v>2.4956762076543222</v>
      </c>
      <c r="N9378" s="110">
        <v>2.9225938054759903</v>
      </c>
      <c r="O9378" s="110">
        <v>5.2469254169529798</v>
      </c>
      <c r="P9378" s="110">
        <v>11.045105613034936</v>
      </c>
      <c r="Q9378" s="110">
        <v>24.253846883198801</v>
      </c>
      <c r="R9378" s="110">
        <v>34.863870729521125</v>
      </c>
      <c r="S9378" s="110">
        <v>11.13211718814649</v>
      </c>
      <c r="T9378" s="110">
        <v>12.542068375467116</v>
      </c>
      <c r="U9378" s="110">
        <v>12.051777219023876</v>
      </c>
    </row>
    <row r="9379" spans="1:21">
      <c r="A9379" s="54">
        <v>9377</v>
      </c>
      <c r="B9379" s="107">
        <v>55945</v>
      </c>
      <c r="C9379" s="107">
        <v>55945</v>
      </c>
      <c r="D9379" s="107">
        <v>4110625.0000000014</v>
      </c>
      <c r="E9379" s="108">
        <v>3062190000</v>
      </c>
      <c r="F9379" s="107">
        <v>0</v>
      </c>
      <c r="G9379" s="110">
        <v>3.1457826506509021</v>
      </c>
      <c r="H9379" s="110">
        <v>2.3739899066265111</v>
      </c>
      <c r="I9379" s="110">
        <v>1.5499647405950809</v>
      </c>
      <c r="J9379" s="110">
        <v>1.7289352962928417</v>
      </c>
      <c r="K9379" s="110">
        <v>1.8853500753236665</v>
      </c>
      <c r="L9379" s="110">
        <v>4.2082599800504434</v>
      </c>
      <c r="M9379" s="110">
        <v>5.585510716319253</v>
      </c>
      <c r="N9379" s="110">
        <v>7.6229141237336275</v>
      </c>
      <c r="O9379" s="110">
        <v>10.706400425603729</v>
      </c>
      <c r="P9379" s="110">
        <v>10.035098283534051</v>
      </c>
      <c r="Q9379" s="110">
        <v>3.6232840632640291</v>
      </c>
      <c r="R9379" s="110">
        <v>3.4425120980729642</v>
      </c>
      <c r="S9379" s="110">
        <v>1.9135815788962356</v>
      </c>
      <c r="T9379" s="110">
        <v>4.6590001966722587</v>
      </c>
      <c r="U9379" s="110">
        <v>2.607492500303747</v>
      </c>
    </row>
    <row r="9380" spans="1:21">
      <c r="A9380" s="54">
        <v>9378</v>
      </c>
      <c r="B9380" s="107">
        <v>55975</v>
      </c>
      <c r="C9380" s="107">
        <v>56139</v>
      </c>
      <c r="D9380" s="107">
        <v>113031554.99999996</v>
      </c>
      <c r="E9380" s="108">
        <v>275614000000</v>
      </c>
      <c r="F9380" s="107">
        <v>0</v>
      </c>
      <c r="G9380" s="110">
        <v>0.96851860337654561</v>
      </c>
      <c r="H9380" s="110">
        <v>1.0538870272688754</v>
      </c>
      <c r="I9380" s="110">
        <v>0.9247794875782267</v>
      </c>
      <c r="J9380" s="110">
        <v>0.84851330140230918</v>
      </c>
      <c r="K9380" s="110">
        <v>0.99687082049221498</v>
      </c>
      <c r="L9380" s="110">
        <v>1.7250698679158403</v>
      </c>
      <c r="M9380" s="110">
        <v>2.2945927331299383</v>
      </c>
      <c r="N9380" s="110">
        <v>2.9632137739582753</v>
      </c>
      <c r="O9380" s="110">
        <v>3.5982908694679914</v>
      </c>
      <c r="P9380" s="110">
        <v>2.9555624217491503</v>
      </c>
      <c r="Q9380" s="110">
        <v>1.8445019447496793</v>
      </c>
      <c r="R9380" s="110">
        <v>1.134840046890043</v>
      </c>
      <c r="S9380" s="110">
        <v>1.5284046559914344</v>
      </c>
      <c r="T9380" s="110">
        <v>1.7757200748315911</v>
      </c>
      <c r="U9380" s="110">
        <v>1.6434895600958221</v>
      </c>
    </row>
    <row r="9381" spans="1:21">
      <c r="A9381" s="54">
        <v>9379</v>
      </c>
      <c r="B9381" s="107">
        <v>55998</v>
      </c>
      <c r="C9381" s="107">
        <v>55998</v>
      </c>
      <c r="D9381" s="107">
        <v>510290.00000000006</v>
      </c>
      <c r="E9381" s="108">
        <v>6124370000</v>
      </c>
      <c r="F9381" s="107">
        <v>0</v>
      </c>
      <c r="G9381" s="110">
        <v>1.8489922157229832</v>
      </c>
      <c r="H9381" s="110">
        <v>3.0046322591218648</v>
      </c>
      <c r="I9381" s="110">
        <v>2.1882498790629619</v>
      </c>
      <c r="J9381" s="110">
        <v>0.72128524921909554</v>
      </c>
      <c r="K9381" s="110">
        <v>0.73052499447313779</v>
      </c>
      <c r="L9381" s="110">
        <v>1.084502152358038</v>
      </c>
      <c r="M9381" s="110">
        <v>1.6118422473230811</v>
      </c>
      <c r="N9381" s="110">
        <v>2.5718793365544763</v>
      </c>
      <c r="O9381" s="110">
        <v>4.5984255217546881</v>
      </c>
      <c r="P9381" s="110">
        <v>2.831595151296908</v>
      </c>
      <c r="Q9381" s="110">
        <v>2.1767008003042849</v>
      </c>
      <c r="R9381" s="110">
        <v>1.6090743772840872</v>
      </c>
      <c r="S9381" s="110">
        <v>0</v>
      </c>
      <c r="T9381" s="110">
        <v>2.0814753487063009</v>
      </c>
      <c r="U9381" s="110">
        <v>2.0814753487063005</v>
      </c>
    </row>
    <row r="9382" spans="1:21">
      <c r="A9382" s="54">
        <v>9380</v>
      </c>
      <c r="B9382" s="107">
        <v>55999</v>
      </c>
      <c r="C9382" s="107">
        <v>55999</v>
      </c>
      <c r="D9382" s="107">
        <v>1579275</v>
      </c>
      <c r="E9382" s="108">
        <v>3062190000</v>
      </c>
      <c r="F9382" s="107">
        <v>0</v>
      </c>
      <c r="G9382" s="110">
        <v>7.9246948297287627</v>
      </c>
      <c r="H9382" s="110">
        <v>13.064913253877277</v>
      </c>
      <c r="I9382" s="110">
        <v>7.3259076066060524</v>
      </c>
      <c r="J9382" s="110">
        <v>1.5199549089930946</v>
      </c>
      <c r="K9382" s="110">
        <v>1.1991342790026871</v>
      </c>
      <c r="L9382" s="110">
        <v>2.2625155364367053</v>
      </c>
      <c r="M9382" s="110">
        <v>4.0839554157922962</v>
      </c>
      <c r="N9382" s="110">
        <v>7.8289729530189263</v>
      </c>
      <c r="O9382" s="110">
        <v>13.26852515360037</v>
      </c>
      <c r="P9382" s="110">
        <v>9.0646901752115561</v>
      </c>
      <c r="Q9382" s="110">
        <v>7.5980685842342259</v>
      </c>
      <c r="R9382" s="110">
        <v>6.1639749979692153</v>
      </c>
      <c r="S9382" s="110">
        <v>7.7520536575460719</v>
      </c>
      <c r="T9382" s="110">
        <v>6.7754423078725985</v>
      </c>
      <c r="U9382" s="110">
        <v>7.209650105020863</v>
      </c>
    </row>
    <row r="9383" spans="1:21">
      <c r="A9383" s="54">
        <v>9381</v>
      </c>
      <c r="B9383" s="107">
        <v>56000</v>
      </c>
      <c r="C9383" s="107">
        <v>56000</v>
      </c>
      <c r="D9383" s="107">
        <v>6536606</v>
      </c>
      <c r="E9383" s="108">
        <v>3062190000</v>
      </c>
      <c r="F9383" s="107">
        <v>0</v>
      </c>
      <c r="G9383" s="110">
        <v>0.84398559937428708</v>
      </c>
      <c r="H9383" s="110">
        <v>0.89021996283127125</v>
      </c>
      <c r="I9383" s="110">
        <v>0.74285119794850241</v>
      </c>
      <c r="J9383" s="110">
        <v>0.89984026741899925</v>
      </c>
      <c r="K9383" s="110">
        <v>1.2207679539115441</v>
      </c>
      <c r="L9383" s="110">
        <v>2.1372715280849177</v>
      </c>
      <c r="M9383" s="110">
        <v>2.7290597280465727</v>
      </c>
      <c r="N9383" s="110">
        <v>3.4179122703849116</v>
      </c>
      <c r="O9383" s="110">
        <v>6.1764815080467246</v>
      </c>
      <c r="P9383" s="110">
        <v>5.6420466492893411</v>
      </c>
      <c r="Q9383" s="110">
        <v>2.6864411433435231</v>
      </c>
      <c r="R9383" s="110">
        <v>1.366745833605548</v>
      </c>
      <c r="S9383" s="110">
        <v>3.6109591832192929</v>
      </c>
      <c r="T9383" s="110">
        <v>2.3961353035238453</v>
      </c>
      <c r="U9383" s="110">
        <v>3.5842206676625126</v>
      </c>
    </row>
    <row r="9384" spans="1:21">
      <c r="A9384" s="54">
        <v>9382</v>
      </c>
      <c r="B9384" s="107">
        <v>56001</v>
      </c>
      <c r="C9384" s="107">
        <v>56001</v>
      </c>
      <c r="D9384" s="107">
        <v>58783379</v>
      </c>
      <c r="E9384" s="108">
        <v>6126880000</v>
      </c>
      <c r="F9384" s="107">
        <v>0</v>
      </c>
      <c r="G9384" s="110">
        <v>0.17164681529214465</v>
      </c>
      <c r="H9384" s="110">
        <v>0.20995113194648959</v>
      </c>
      <c r="I9384" s="110">
        <v>0.17684965101335703</v>
      </c>
      <c r="J9384" s="110">
        <v>0.21943961334489975</v>
      </c>
      <c r="K9384" s="110">
        <v>0.28771753869206323</v>
      </c>
      <c r="L9384" s="110">
        <v>0.60910633088058552</v>
      </c>
      <c r="M9384" s="110">
        <v>0.79083750356522931</v>
      </c>
      <c r="N9384" s="110">
        <v>1.0919638911297689</v>
      </c>
      <c r="O9384" s="110">
        <v>1.486574639729094</v>
      </c>
      <c r="P9384" s="110">
        <v>1.1294682690498692</v>
      </c>
      <c r="Q9384" s="110">
        <v>0.4083518155188075</v>
      </c>
      <c r="R9384" s="110">
        <v>0.21495101845660952</v>
      </c>
      <c r="S9384" s="110">
        <v>0.89945121785815141</v>
      </c>
      <c r="T9384" s="110">
        <v>0.5664048515515766</v>
      </c>
      <c r="U9384" s="110">
        <v>0.89101567458363928</v>
      </c>
    </row>
    <row r="9385" spans="1:21">
      <c r="A9385" s="54">
        <v>9383</v>
      </c>
      <c r="B9385" s="107">
        <v>56002</v>
      </c>
      <c r="C9385" s="107">
        <v>56002</v>
      </c>
      <c r="D9385" s="107">
        <v>19817547.999999996</v>
      </c>
      <c r="E9385" s="108">
        <v>3062190000</v>
      </c>
      <c r="F9385" s="107">
        <v>0</v>
      </c>
      <c r="G9385" s="110">
        <v>0.39560496697056113</v>
      </c>
      <c r="H9385" s="110">
        <v>0.41926222155443726</v>
      </c>
      <c r="I9385" s="110">
        <v>0.49905195007745923</v>
      </c>
      <c r="J9385" s="110">
        <v>0.73216995035657972</v>
      </c>
      <c r="K9385" s="110">
        <v>1.2382060651376023</v>
      </c>
      <c r="L9385" s="110">
        <v>2.1750260057169473</v>
      </c>
      <c r="M9385" s="110">
        <v>3.3483889452343192</v>
      </c>
      <c r="N9385" s="110">
        <v>3.8916023392562065</v>
      </c>
      <c r="O9385" s="110">
        <v>4.8845864108086738</v>
      </c>
      <c r="P9385" s="110">
        <v>5.0074717624736858</v>
      </c>
      <c r="Q9385" s="110">
        <v>1.9687445768936478</v>
      </c>
      <c r="R9385" s="110">
        <v>0.66736660407278658</v>
      </c>
      <c r="S9385" s="110">
        <v>3.246632971819174</v>
      </c>
      <c r="T9385" s="110">
        <v>2.1022901498794089</v>
      </c>
      <c r="U9385" s="110">
        <v>3.1451327955075477</v>
      </c>
    </row>
    <row r="9386" spans="1:21">
      <c r="A9386" s="54">
        <v>9384</v>
      </c>
      <c r="B9386" s="107">
        <v>56003</v>
      </c>
      <c r="C9386" s="107">
        <v>56003</v>
      </c>
      <c r="D9386" s="107">
        <v>17330633.000000004</v>
      </c>
      <c r="E9386" s="108">
        <v>3062190000</v>
      </c>
      <c r="F9386" s="107">
        <v>0</v>
      </c>
      <c r="G9386" s="110">
        <v>0.31165110815410896</v>
      </c>
      <c r="H9386" s="110">
        <v>0.34953817729620545</v>
      </c>
      <c r="I9386" s="110">
        <v>0.42122745651505333</v>
      </c>
      <c r="J9386" s="110">
        <v>0.5840386709662847</v>
      </c>
      <c r="K9386" s="110">
        <v>0.75589648060302927</v>
      </c>
      <c r="L9386" s="110">
        <v>1.2811043766897656</v>
      </c>
      <c r="M9386" s="110">
        <v>1.7161245965365259</v>
      </c>
      <c r="N9386" s="110">
        <v>2.6767170015269328</v>
      </c>
      <c r="O9386" s="110">
        <v>7.0171903334118566</v>
      </c>
      <c r="P9386" s="110">
        <v>8.1899005322897267</v>
      </c>
      <c r="Q9386" s="110">
        <v>1.5988274347273796</v>
      </c>
      <c r="R9386" s="110">
        <v>0.5331477952120538</v>
      </c>
      <c r="S9386" s="110">
        <v>4.5486138232485702</v>
      </c>
      <c r="T9386" s="110">
        <v>2.1196136636607434</v>
      </c>
      <c r="U9386" s="110">
        <v>3.8853336107925251</v>
      </c>
    </row>
    <row r="9387" spans="1:21">
      <c r="A9387" s="54">
        <v>9385</v>
      </c>
      <c r="B9387" s="107">
        <v>56004</v>
      </c>
      <c r="C9387" s="107">
        <v>56004</v>
      </c>
      <c r="D9387" s="107">
        <v>202666652.00000003</v>
      </c>
      <c r="E9387" s="108">
        <v>6121640000</v>
      </c>
      <c r="F9387" s="107">
        <v>0</v>
      </c>
      <c r="G9387" s="110">
        <v>0.28013448916907679</v>
      </c>
      <c r="H9387" s="110">
        <v>0.26143941911806762</v>
      </c>
      <c r="I9387" s="110">
        <v>0.33053398211557411</v>
      </c>
      <c r="J9387" s="110">
        <v>0.38929725903798007</v>
      </c>
      <c r="K9387" s="110">
        <v>0.3545539543442604</v>
      </c>
      <c r="L9387" s="110">
        <v>0.8033356591783255</v>
      </c>
      <c r="M9387" s="110">
        <v>1.9344600536302801</v>
      </c>
      <c r="N9387" s="110">
        <v>100</v>
      </c>
      <c r="O9387" s="110">
        <v>100</v>
      </c>
      <c r="P9387" s="110">
        <v>1.4855764098963344</v>
      </c>
      <c r="Q9387" s="110">
        <v>0.80934243913010939</v>
      </c>
      <c r="R9387" s="110">
        <v>0.4450261249119648</v>
      </c>
      <c r="S9387" s="110">
        <v>42.272668000919928</v>
      </c>
      <c r="T9387" s="110">
        <v>17.257808315877664</v>
      </c>
      <c r="U9387" s="110">
        <v>38.085109338589639</v>
      </c>
    </row>
    <row r="9388" spans="1:21">
      <c r="A9388" s="54">
        <v>9386</v>
      </c>
      <c r="B9388" s="107">
        <v>56005</v>
      </c>
      <c r="C9388" s="107">
        <v>56005</v>
      </c>
      <c r="D9388" s="107">
        <v>25579785.999999996</v>
      </c>
      <c r="E9388" s="108">
        <v>3062190000</v>
      </c>
      <c r="F9388" s="107">
        <v>1</v>
      </c>
      <c r="G9388" s="110">
        <v>-99999</v>
      </c>
      <c r="H9388" s="110">
        <v>-99999</v>
      </c>
      <c r="I9388" s="110">
        <v>-99999</v>
      </c>
      <c r="J9388" s="110">
        <v>-99999</v>
      </c>
      <c r="K9388" s="110">
        <v>-99999</v>
      </c>
      <c r="L9388" s="110">
        <v>-99999</v>
      </c>
      <c r="M9388" s="110">
        <v>-99999</v>
      </c>
      <c r="N9388" s="110">
        <v>-99999</v>
      </c>
      <c r="O9388" s="110">
        <v>-99999</v>
      </c>
      <c r="P9388" s="110">
        <v>-99999</v>
      </c>
      <c r="Q9388" s="110">
        <v>-99999</v>
      </c>
      <c r="R9388" s="110">
        <v>-99999</v>
      </c>
      <c r="S9388" s="110">
        <v>0</v>
      </c>
      <c r="T9388" s="110">
        <v>0</v>
      </c>
      <c r="U9388" s="110">
        <v>0</v>
      </c>
    </row>
    <row r="9389" spans="1:21">
      <c r="A9389" s="54">
        <v>9387</v>
      </c>
      <c r="B9389" s="107">
        <v>56006</v>
      </c>
      <c r="C9389" s="107">
        <v>56006</v>
      </c>
      <c r="D9389" s="107">
        <v>7884059.9999999991</v>
      </c>
      <c r="E9389" s="108">
        <v>3062190000</v>
      </c>
      <c r="F9389" s="107">
        <v>0</v>
      </c>
      <c r="G9389" s="110">
        <v>4.9554313823919269</v>
      </c>
      <c r="H9389" s="110">
        <v>3.5800568134076767</v>
      </c>
      <c r="I9389" s="110">
        <v>2.7735919115144743</v>
      </c>
      <c r="J9389" s="110">
        <v>2.9162167630564495</v>
      </c>
      <c r="K9389" s="110">
        <v>3.4566163597217785</v>
      </c>
      <c r="L9389" s="110">
        <v>5.2871549555721495</v>
      </c>
      <c r="M9389" s="110">
        <v>8.5300938949394371</v>
      </c>
      <c r="N9389" s="110">
        <v>15.673632536025334</v>
      </c>
      <c r="O9389" s="110">
        <v>24.389991337207299</v>
      </c>
      <c r="P9389" s="110">
        <v>28.430530719936737</v>
      </c>
      <c r="Q9389" s="110">
        <v>20.027958045134575</v>
      </c>
      <c r="R9389" s="110">
        <v>9.2740816924487675</v>
      </c>
      <c r="S9389" s="110">
        <v>18.254285216021909</v>
      </c>
      <c r="T9389" s="110">
        <v>10.774613034279717</v>
      </c>
      <c r="U9389" s="110">
        <v>18.0962475106545</v>
      </c>
    </row>
    <row r="9390" spans="1:21">
      <c r="A9390" s="54">
        <v>9388</v>
      </c>
      <c r="B9390" s="107">
        <v>56007</v>
      </c>
      <c r="C9390" s="107">
        <v>56007</v>
      </c>
      <c r="D9390" s="107">
        <v>1656965.9999999998</v>
      </c>
      <c r="E9390" s="108">
        <v>3062190000</v>
      </c>
      <c r="F9390" s="107">
        <v>1</v>
      </c>
      <c r="G9390" s="110">
        <v>-99999</v>
      </c>
      <c r="H9390" s="110">
        <v>-99999</v>
      </c>
      <c r="I9390" s="110">
        <v>-99999</v>
      </c>
      <c r="J9390" s="110">
        <v>-99999</v>
      </c>
      <c r="K9390" s="110">
        <v>-99999</v>
      </c>
      <c r="L9390" s="110">
        <v>-99999</v>
      </c>
      <c r="M9390" s="110">
        <v>-99999</v>
      </c>
      <c r="N9390" s="110">
        <v>-99999</v>
      </c>
      <c r="O9390" s="110">
        <v>-99999</v>
      </c>
      <c r="P9390" s="110">
        <v>-99999</v>
      </c>
      <c r="Q9390" s="110">
        <v>-99999</v>
      </c>
      <c r="R9390" s="110">
        <v>-99999</v>
      </c>
      <c r="S9390" s="110">
        <v>0</v>
      </c>
      <c r="T9390" s="110">
        <v>0</v>
      </c>
      <c r="U9390" s="110">
        <v>0</v>
      </c>
    </row>
    <row r="9391" spans="1:21">
      <c r="A9391" s="54">
        <v>9389</v>
      </c>
      <c r="B9391" s="107">
        <v>56008</v>
      </c>
      <c r="C9391" s="107">
        <v>56008</v>
      </c>
      <c r="D9391" s="107">
        <v>45742142.999999993</v>
      </c>
      <c r="E9391" s="108">
        <v>3062190000</v>
      </c>
      <c r="F9391" s="107">
        <v>0</v>
      </c>
      <c r="G9391" s="110">
        <v>0.19701430738963277</v>
      </c>
      <c r="H9391" s="110">
        <v>0.24970561384171577</v>
      </c>
      <c r="I9391" s="110">
        <v>0.42691063454909112</v>
      </c>
      <c r="J9391" s="110">
        <v>0.67125786546951405</v>
      </c>
      <c r="K9391" s="110">
        <v>1.0547786736157707</v>
      </c>
      <c r="L9391" s="110">
        <v>1.9871073812055715</v>
      </c>
      <c r="M9391" s="110">
        <v>2.7549795931182759</v>
      </c>
      <c r="N9391" s="110">
        <v>6.5972250435089688</v>
      </c>
      <c r="O9391" s="110">
        <v>13.016459866630655</v>
      </c>
      <c r="P9391" s="110">
        <v>7.1675660077785714</v>
      </c>
      <c r="Q9391" s="110">
        <v>1.9574143295103084</v>
      </c>
      <c r="R9391" s="110">
        <v>0.3471293185869696</v>
      </c>
      <c r="S9391" s="110">
        <v>5.3725130462090345</v>
      </c>
      <c r="T9391" s="110">
        <v>3.0356290529337535</v>
      </c>
      <c r="U9391" s="110">
        <v>5.2303350306025269</v>
      </c>
    </row>
    <row r="9392" spans="1:21">
      <c r="A9392" s="54">
        <v>9390</v>
      </c>
      <c r="B9392" s="107">
        <v>56009</v>
      </c>
      <c r="C9392" s="107">
        <v>56009</v>
      </c>
      <c r="D9392" s="107">
        <v>11440179</v>
      </c>
      <c r="E9392" s="108">
        <v>3062190000</v>
      </c>
      <c r="F9392" s="107">
        <v>0</v>
      </c>
      <c r="G9392" s="110">
        <v>0.75606572392663163</v>
      </c>
      <c r="H9392" s="110">
        <v>0.75676521330672342</v>
      </c>
      <c r="I9392" s="110">
        <v>1.1872778806272672</v>
      </c>
      <c r="J9392" s="110">
        <v>1.2618180943593269</v>
      </c>
      <c r="K9392" s="110">
        <v>0.95103361709787904</v>
      </c>
      <c r="L9392" s="110">
        <v>1.0192372140277761</v>
      </c>
      <c r="M9392" s="110">
        <v>1.7288372380976782</v>
      </c>
      <c r="N9392" s="110">
        <v>3.3367256323597845</v>
      </c>
      <c r="O9392" s="110">
        <v>5.7602996057514533</v>
      </c>
      <c r="P9392" s="110">
        <v>7.8867616923139066</v>
      </c>
      <c r="Q9392" s="110">
        <v>7.0118723480672545</v>
      </c>
      <c r="R9392" s="110">
        <v>1.3272168663776922</v>
      </c>
      <c r="S9392" s="110">
        <v>2.208377321665083</v>
      </c>
      <c r="T9392" s="110">
        <v>2.7486592605261144</v>
      </c>
      <c r="U9392" s="110">
        <v>2.3398614695682438</v>
      </c>
    </row>
    <row r="9393" spans="1:21">
      <c r="A9393" s="54">
        <v>9391</v>
      </c>
      <c r="B9393" s="107">
        <v>56010</v>
      </c>
      <c r="C9393" s="107">
        <v>56010</v>
      </c>
      <c r="D9393" s="107">
        <v>3880315</v>
      </c>
      <c r="E9393" s="108">
        <v>3062190000</v>
      </c>
      <c r="F9393" s="107">
        <v>0</v>
      </c>
      <c r="G9393" s="110">
        <v>1.5619517537419214</v>
      </c>
      <c r="H9393" s="110">
        <v>1.3879495259187467</v>
      </c>
      <c r="I9393" s="110">
        <v>1.2076201258042489</v>
      </c>
      <c r="J9393" s="110">
        <v>1.2590960419882486</v>
      </c>
      <c r="K9393" s="110">
        <v>1.48398057053025</v>
      </c>
      <c r="L9393" s="110">
        <v>1.6040292615222429</v>
      </c>
      <c r="M9393" s="110">
        <v>2.3518012401666835</v>
      </c>
      <c r="N9393" s="110">
        <v>4.8534118972209219</v>
      </c>
      <c r="O9393" s="110">
        <v>8.1112227899983136</v>
      </c>
      <c r="P9393" s="110">
        <v>8.21442079963834</v>
      </c>
      <c r="Q9393" s="110">
        <v>6.3518898974460445</v>
      </c>
      <c r="R9393" s="110">
        <v>3.1434350022895461</v>
      </c>
      <c r="S9393" s="110">
        <v>3.9392492086679818</v>
      </c>
      <c r="T9393" s="110">
        <v>3.4609007421887923</v>
      </c>
      <c r="U9393" s="110">
        <v>3.9141697579745562</v>
      </c>
    </row>
    <row r="9394" spans="1:21">
      <c r="A9394" s="54">
        <v>9392</v>
      </c>
      <c r="B9394" s="107">
        <v>56011</v>
      </c>
      <c r="C9394" s="107">
        <v>56011</v>
      </c>
      <c r="D9394" s="107">
        <v>517749.00000000017</v>
      </c>
      <c r="E9394" s="108">
        <v>3062190000</v>
      </c>
      <c r="F9394" s="107">
        <v>0</v>
      </c>
      <c r="G9394" s="110">
        <v>1.807843884214257</v>
      </c>
      <c r="H9394" s="110">
        <v>1.383576198571894</v>
      </c>
      <c r="I9394" s="110">
        <v>1.2502194767984685</v>
      </c>
      <c r="J9394" s="110">
        <v>1.0025724298583476</v>
      </c>
      <c r="K9394" s="110">
        <v>0.83867434500560956</v>
      </c>
      <c r="L9394" s="110">
        <v>1.0047459607675553</v>
      </c>
      <c r="M9394" s="110">
        <v>1.4252056931341852</v>
      </c>
      <c r="N9394" s="110">
        <v>2.0921072562630161</v>
      </c>
      <c r="O9394" s="110">
        <v>2.6132204722920531</v>
      </c>
      <c r="P9394" s="110">
        <v>3.172935020420292</v>
      </c>
      <c r="Q9394" s="110">
        <v>3.4304100545003324</v>
      </c>
      <c r="R9394" s="110">
        <v>2.8770833134145621</v>
      </c>
      <c r="S9394" s="110">
        <v>1.772441133326579</v>
      </c>
      <c r="T9394" s="110">
        <v>1.9082161754367144</v>
      </c>
      <c r="U9394" s="110">
        <v>1.8660278840551558</v>
      </c>
    </row>
    <row r="9395" spans="1:21">
      <c r="A9395" s="54">
        <v>9393</v>
      </c>
      <c r="B9395" s="107">
        <v>56012</v>
      </c>
      <c r="C9395" s="107">
        <v>56012</v>
      </c>
      <c r="D9395" s="107">
        <v>36868</v>
      </c>
      <c r="E9395" s="108">
        <v>3062190000</v>
      </c>
      <c r="F9395" s="107">
        <v>1</v>
      </c>
      <c r="G9395" s="110">
        <v>-99999</v>
      </c>
      <c r="H9395" s="110">
        <v>-99999</v>
      </c>
      <c r="I9395" s="110">
        <v>-99999</v>
      </c>
      <c r="J9395" s="110">
        <v>-99999</v>
      </c>
      <c r="K9395" s="110">
        <v>-99999</v>
      </c>
      <c r="L9395" s="110">
        <v>-99999</v>
      </c>
      <c r="M9395" s="110">
        <v>-99999</v>
      </c>
      <c r="N9395" s="110">
        <v>-99999</v>
      </c>
      <c r="O9395" s="110">
        <v>-99999</v>
      </c>
      <c r="P9395" s="110">
        <v>-99999</v>
      </c>
      <c r="Q9395" s="110">
        <v>-99999</v>
      </c>
      <c r="R9395" s="110">
        <v>-99999</v>
      </c>
      <c r="S9395" s="110">
        <v>0</v>
      </c>
      <c r="T9395" s="110">
        <v>0</v>
      </c>
      <c r="U9395" s="110">
        <v>0</v>
      </c>
    </row>
    <row r="9396" spans="1:21">
      <c r="A9396" s="54">
        <v>9394</v>
      </c>
      <c r="B9396" s="107">
        <v>56013</v>
      </c>
      <c r="C9396" s="107">
        <v>56013</v>
      </c>
      <c r="D9396" s="107">
        <v>186166.00000000003</v>
      </c>
      <c r="E9396" s="108">
        <v>3062190000</v>
      </c>
      <c r="F9396" s="107">
        <v>0</v>
      </c>
      <c r="G9396" s="110">
        <v>0.45402924122247368</v>
      </c>
      <c r="H9396" s="110">
        <v>0.41840856917646058</v>
      </c>
      <c r="I9396" s="110">
        <v>0.41764617357770895</v>
      </c>
      <c r="J9396" s="110">
        <v>0.38182106606578264</v>
      </c>
      <c r="K9396" s="110">
        <v>0.44848832853586701</v>
      </c>
      <c r="L9396" s="110">
        <v>0.54142026241954455</v>
      </c>
      <c r="M9396" s="110">
        <v>0.69439655810954226</v>
      </c>
      <c r="N9396" s="110">
        <v>0.93633859414699883</v>
      </c>
      <c r="O9396" s="110">
        <v>1.1422399400595213</v>
      </c>
      <c r="P9396" s="110">
        <v>1.4282965198548268</v>
      </c>
      <c r="Q9396" s="110">
        <v>1.6564636537950512</v>
      </c>
      <c r="R9396" s="110">
        <v>0.82300017886927623</v>
      </c>
      <c r="S9396" s="110">
        <v>0.96714505902132997</v>
      </c>
      <c r="T9396" s="110">
        <v>0.77854575715275443</v>
      </c>
      <c r="U9396" s="110">
        <v>0.88535885617466614</v>
      </c>
    </row>
    <row r="9397" spans="1:21">
      <c r="A9397" s="54">
        <v>9395</v>
      </c>
      <c r="B9397" s="107">
        <v>56014</v>
      </c>
      <c r="C9397" s="107">
        <v>56014</v>
      </c>
      <c r="D9397" s="107">
        <v>246260.00000000006</v>
      </c>
      <c r="E9397" s="108">
        <v>3062190000</v>
      </c>
      <c r="F9397" s="107">
        <v>0</v>
      </c>
      <c r="G9397" s="110">
        <v>0.49556449952425902</v>
      </c>
      <c r="H9397" s="110">
        <v>0.49755712978095346</v>
      </c>
      <c r="I9397" s="110">
        <v>0.49099788194329935</v>
      </c>
      <c r="J9397" s="110">
        <v>0.40148898922232867</v>
      </c>
      <c r="K9397" s="110">
        <v>0.46681404109174485</v>
      </c>
      <c r="L9397" s="110">
        <v>0.46424811071694844</v>
      </c>
      <c r="M9397" s="110">
        <v>0.51581164454159933</v>
      </c>
      <c r="N9397" s="110">
        <v>0.57130117060334429</v>
      </c>
      <c r="O9397" s="110">
        <v>0.75700755220189342</v>
      </c>
      <c r="P9397" s="110">
        <v>0.92747270132782811</v>
      </c>
      <c r="Q9397" s="110">
        <v>1.1606656198179699</v>
      </c>
      <c r="R9397" s="110">
        <v>0.6814931736192591</v>
      </c>
      <c r="S9397" s="110">
        <v>0.6359760419885061</v>
      </c>
      <c r="T9397" s="110">
        <v>0.61920187619928568</v>
      </c>
      <c r="U9397" s="110">
        <v>0.62894582331269411</v>
      </c>
    </row>
    <row r="9398" spans="1:21">
      <c r="A9398" s="54">
        <v>9396</v>
      </c>
      <c r="B9398" s="107">
        <v>56015</v>
      </c>
      <c r="C9398" s="107">
        <v>56015</v>
      </c>
      <c r="D9398" s="107">
        <v>2538419</v>
      </c>
      <c r="E9398" s="108">
        <v>33723500000</v>
      </c>
      <c r="F9398" s="107">
        <v>0</v>
      </c>
      <c r="G9398" s="110">
        <v>0.14784621950249696</v>
      </c>
      <c r="H9398" s="110">
        <v>0.14512208977466201</v>
      </c>
      <c r="I9398" s="110">
        <v>0.1124702188425849</v>
      </c>
      <c r="J9398" s="110">
        <v>0.10556677400548171</v>
      </c>
      <c r="K9398" s="110">
        <v>0.11481474378959497</v>
      </c>
      <c r="L9398" s="110">
        <v>0.14638545379890414</v>
      </c>
      <c r="M9398" s="110">
        <v>0.1408566658770152</v>
      </c>
      <c r="N9398" s="110">
        <v>0.1406599847053783</v>
      </c>
      <c r="O9398" s="110">
        <v>0.16038142807477643</v>
      </c>
      <c r="P9398" s="110">
        <v>0.1495181041548439</v>
      </c>
      <c r="Q9398" s="110">
        <v>0.17186311841375793</v>
      </c>
      <c r="R9398" s="110">
        <v>0.16026266281856238</v>
      </c>
      <c r="S9398" s="110">
        <v>0.14071489750532101</v>
      </c>
      <c r="T9398" s="110">
        <v>0.14131228864650491</v>
      </c>
      <c r="U9398" s="110">
        <v>0.14123913231344817</v>
      </c>
    </row>
    <row r="9399" spans="1:21">
      <c r="A9399" s="54">
        <v>9397</v>
      </c>
      <c r="B9399" s="107">
        <v>56031</v>
      </c>
      <c r="C9399" s="107">
        <v>56031</v>
      </c>
      <c r="D9399" s="107">
        <v>66499.999999999985</v>
      </c>
      <c r="E9399" s="108">
        <v>3062190000</v>
      </c>
      <c r="F9399" s="107">
        <v>0</v>
      </c>
      <c r="G9399" s="110">
        <v>0.17795131728939029</v>
      </c>
      <c r="H9399" s="110">
        <v>0.1193743577458557</v>
      </c>
      <c r="I9399" s="110">
        <v>0.10588124832097991</v>
      </c>
      <c r="J9399" s="110">
        <v>0.12983160840384236</v>
      </c>
      <c r="K9399" s="110">
        <v>0.19051186408045023</v>
      </c>
      <c r="L9399" s="110">
        <v>0.36097837575580227</v>
      </c>
      <c r="M9399" s="110">
        <v>0.52036674593999965</v>
      </c>
      <c r="N9399" s="110">
        <v>0.73178144875645645</v>
      </c>
      <c r="O9399" s="110">
        <v>0.93252137867055374</v>
      </c>
      <c r="P9399" s="110">
        <v>0.5524642296757295</v>
      </c>
      <c r="Q9399" s="110">
        <v>0.45685125834284651</v>
      </c>
      <c r="R9399" s="110">
        <v>0.26009277121828589</v>
      </c>
      <c r="S9399" s="110">
        <v>0</v>
      </c>
      <c r="T9399" s="110">
        <v>0.37821721701668271</v>
      </c>
      <c r="U9399" s="110">
        <v>0.37821721701668282</v>
      </c>
    </row>
    <row r="9400" spans="1:21">
      <c r="A9400" s="54">
        <v>9398</v>
      </c>
      <c r="B9400" s="107">
        <v>56032</v>
      </c>
      <c r="C9400" s="107">
        <v>56032</v>
      </c>
      <c r="D9400" s="107">
        <v>107346</v>
      </c>
      <c r="E9400" s="108">
        <v>6121640000</v>
      </c>
      <c r="F9400" s="107">
        <v>0</v>
      </c>
      <c r="G9400" s="110">
        <v>0.22502332987964246</v>
      </c>
      <c r="H9400" s="110">
        <v>0.18112956684440398</v>
      </c>
      <c r="I9400" s="110">
        <v>0.15702481717344566</v>
      </c>
      <c r="J9400" s="110">
        <v>0.18266252573744007</v>
      </c>
      <c r="K9400" s="110">
        <v>0.27548626264272097</v>
      </c>
      <c r="L9400" s="110">
        <v>0.48836790546336595</v>
      </c>
      <c r="M9400" s="110">
        <v>0.54834553765713856</v>
      </c>
      <c r="N9400" s="110">
        <v>0.69150067393484849</v>
      </c>
      <c r="O9400" s="110">
        <v>0.67426853163873413</v>
      </c>
      <c r="P9400" s="110">
        <v>0.62091314996586233</v>
      </c>
      <c r="Q9400" s="110">
        <v>0.5483745996723246</v>
      </c>
      <c r="R9400" s="110">
        <v>0.3246446856055511</v>
      </c>
      <c r="S9400" s="110">
        <v>0</v>
      </c>
      <c r="T9400" s="110">
        <v>0.40981179885128988</v>
      </c>
      <c r="U9400" s="110">
        <v>0.40981179885128988</v>
      </c>
    </row>
    <row r="9401" spans="1:21">
      <c r="A9401" s="54">
        <v>9399</v>
      </c>
      <c r="B9401" s="107">
        <v>56033</v>
      </c>
      <c r="C9401" s="107">
        <v>56033</v>
      </c>
      <c r="D9401" s="107">
        <v>17359.999999999996</v>
      </c>
      <c r="E9401" s="108">
        <v>3062190000</v>
      </c>
      <c r="F9401" s="107">
        <v>0</v>
      </c>
      <c r="G9401" s="110">
        <v>0.63017135339870889</v>
      </c>
      <c r="H9401" s="110">
        <v>0.45433605715837116</v>
      </c>
      <c r="I9401" s="110">
        <v>0.3817517174906383</v>
      </c>
      <c r="J9401" s="110">
        <v>0.44953806002461755</v>
      </c>
      <c r="K9401" s="110">
        <v>0.70069386475657625</v>
      </c>
      <c r="L9401" s="110">
        <v>1.5559315219695775</v>
      </c>
      <c r="M9401" s="110">
        <v>2.0718839534682365</v>
      </c>
      <c r="N9401" s="110">
        <v>3.2065242062796093</v>
      </c>
      <c r="O9401" s="110">
        <v>3.5889283714030067</v>
      </c>
      <c r="P9401" s="110">
        <v>3.5150516548762791</v>
      </c>
      <c r="Q9401" s="110">
        <v>2.0686061874067834</v>
      </c>
      <c r="R9401" s="110">
        <v>1.0289861826039608</v>
      </c>
      <c r="S9401" s="110">
        <v>0</v>
      </c>
      <c r="T9401" s="110">
        <v>1.6377002609030304</v>
      </c>
      <c r="U9401" s="110">
        <v>1.6377002609030307</v>
      </c>
    </row>
    <row r="9402" spans="1:21">
      <c r="A9402" s="54">
        <v>9400</v>
      </c>
      <c r="B9402" s="107">
        <v>56034</v>
      </c>
      <c r="C9402" s="107">
        <v>56034</v>
      </c>
      <c r="D9402" s="107">
        <v>13056</v>
      </c>
      <c r="E9402" s="108">
        <v>3062190000</v>
      </c>
      <c r="F9402" s="107">
        <v>0</v>
      </c>
      <c r="G9402" s="110">
        <v>0.62436613265841956</v>
      </c>
      <c r="H9402" s="110">
        <v>0.58501764368554188</v>
      </c>
      <c r="I9402" s="110">
        <v>0.4772219880213513</v>
      </c>
      <c r="J9402" s="110">
        <v>0.60743579771309786</v>
      </c>
      <c r="K9402" s="110">
        <v>0.86588239976690851</v>
      </c>
      <c r="L9402" s="110">
        <v>0.97095114859588583</v>
      </c>
      <c r="M9402" s="110">
        <v>0.84231866571928071</v>
      </c>
      <c r="N9402" s="110">
        <v>0.92510801616064908</v>
      </c>
      <c r="O9402" s="110">
        <v>1.2232238799798583</v>
      </c>
      <c r="P9402" s="110">
        <v>1.6181927298853671</v>
      </c>
      <c r="Q9402" s="110">
        <v>1.5899709151785024</v>
      </c>
      <c r="R9402" s="110">
        <v>0.937235974171029</v>
      </c>
      <c r="S9402" s="110">
        <v>0</v>
      </c>
      <c r="T9402" s="110">
        <v>0.93891044096132437</v>
      </c>
      <c r="U9402" s="110">
        <v>0.93891044096132448</v>
      </c>
    </row>
    <row r="9403" spans="1:21">
      <c r="A9403" s="54">
        <v>9401</v>
      </c>
      <c r="B9403" s="107">
        <v>56035</v>
      </c>
      <c r="C9403" s="107">
        <v>56035</v>
      </c>
      <c r="D9403" s="107">
        <v>13261.000000000002</v>
      </c>
      <c r="E9403" s="108">
        <v>3062190000</v>
      </c>
      <c r="F9403" s="107">
        <v>0</v>
      </c>
      <c r="G9403" s="110">
        <v>0.66806553145362291</v>
      </c>
      <c r="H9403" s="110">
        <v>0.71672575468278288</v>
      </c>
      <c r="I9403" s="110">
        <v>0.52527158263571416</v>
      </c>
      <c r="J9403" s="110">
        <v>0.55944830040622462</v>
      </c>
      <c r="K9403" s="110">
        <v>0.57178397493512889</v>
      </c>
      <c r="L9403" s="110">
        <v>0.55404415927783446</v>
      </c>
      <c r="M9403" s="110">
        <v>0.44373872107213791</v>
      </c>
      <c r="N9403" s="110">
        <v>0.48030227569687145</v>
      </c>
      <c r="O9403" s="110">
        <v>0.63536088702060456</v>
      </c>
      <c r="P9403" s="110">
        <v>0.80143137907192485</v>
      </c>
      <c r="Q9403" s="110">
        <v>0.87282660760720354</v>
      </c>
      <c r="R9403" s="110">
        <v>0.72198969517915035</v>
      </c>
      <c r="S9403" s="110">
        <v>0</v>
      </c>
      <c r="T9403" s="110">
        <v>0.62924907241993344</v>
      </c>
      <c r="U9403" s="110">
        <v>0.62924907241993322</v>
      </c>
    </row>
    <row r="9404" spans="1:21">
      <c r="A9404" s="54">
        <v>9402</v>
      </c>
      <c r="B9404" s="107">
        <v>56036</v>
      </c>
      <c r="C9404" s="107">
        <v>56036</v>
      </c>
      <c r="D9404" s="107">
        <v>33990</v>
      </c>
      <c r="E9404" s="108">
        <v>3062190000</v>
      </c>
      <c r="F9404" s="107">
        <v>0</v>
      </c>
      <c r="G9404" s="110">
        <v>0.36333241215235279</v>
      </c>
      <c r="H9404" s="110">
        <v>0.43319299725202198</v>
      </c>
      <c r="I9404" s="110">
        <v>0.29079254036605745</v>
      </c>
      <c r="J9404" s="110">
        <v>0.30243398965170254</v>
      </c>
      <c r="K9404" s="110">
        <v>0.17935149009413673</v>
      </c>
      <c r="L9404" s="110">
        <v>0.1400334178618442</v>
      </c>
      <c r="M9404" s="110">
        <v>0.10003249984818255</v>
      </c>
      <c r="N9404" s="110">
        <v>0.1</v>
      </c>
      <c r="O9404" s="110">
        <v>0.12550235344941515</v>
      </c>
      <c r="P9404" s="110">
        <v>0.15765330889077672</v>
      </c>
      <c r="Q9404" s="110">
        <v>0.21400147571795994</v>
      </c>
      <c r="R9404" s="110">
        <v>0.23707420567535989</v>
      </c>
      <c r="S9404" s="110">
        <v>0</v>
      </c>
      <c r="T9404" s="110">
        <v>0.2202833909133175</v>
      </c>
      <c r="U9404" s="110">
        <v>0.22028339091331747</v>
      </c>
    </row>
    <row r="9405" spans="1:21">
      <c r="A9405" s="54">
        <v>9403</v>
      </c>
      <c r="B9405" s="107">
        <v>56041</v>
      </c>
      <c r="C9405" s="107">
        <v>56041</v>
      </c>
      <c r="D9405" s="107">
        <v>61498.999999999993</v>
      </c>
      <c r="E9405" s="108">
        <v>3062190000</v>
      </c>
      <c r="F9405" s="107">
        <v>0</v>
      </c>
      <c r="G9405" s="110">
        <v>0.26295387085266203</v>
      </c>
      <c r="H9405" s="110">
        <v>0.22884041573376465</v>
      </c>
      <c r="I9405" s="110">
        <v>0.26676935116607725</v>
      </c>
      <c r="J9405" s="110">
        <v>0.28024110915871059</v>
      </c>
      <c r="K9405" s="110">
        <v>0.12603141142717875</v>
      </c>
      <c r="L9405" s="110">
        <v>0.1</v>
      </c>
      <c r="M9405" s="110">
        <v>0.1</v>
      </c>
      <c r="N9405" s="110">
        <v>0.1</v>
      </c>
      <c r="O9405" s="110">
        <v>0.1</v>
      </c>
      <c r="P9405" s="110">
        <v>0.1126214344371585</v>
      </c>
      <c r="Q9405" s="110">
        <v>0.23145953863572458</v>
      </c>
      <c r="R9405" s="110">
        <v>0.23695610208274354</v>
      </c>
      <c r="S9405" s="110">
        <v>0</v>
      </c>
      <c r="T9405" s="110">
        <v>0.17882276945783504</v>
      </c>
      <c r="U9405" s="110">
        <v>0.17882276945783504</v>
      </c>
    </row>
    <row r="9406" spans="1:21">
      <c r="A9406" s="54">
        <v>9404</v>
      </c>
      <c r="B9406" s="107">
        <v>56042</v>
      </c>
      <c r="C9406" s="107">
        <v>56042</v>
      </c>
      <c r="D9406" s="107">
        <v>94242.999999999985</v>
      </c>
      <c r="E9406" s="108">
        <v>6126880000</v>
      </c>
      <c r="F9406" s="107">
        <v>0</v>
      </c>
      <c r="G9406" s="110">
        <v>0.22908554668813919</v>
      </c>
      <c r="H9406" s="110">
        <v>0.26417815159178609</v>
      </c>
      <c r="I9406" s="110">
        <v>0.3247404564509791</v>
      </c>
      <c r="J9406" s="110">
        <v>0.33217422886395576</v>
      </c>
      <c r="K9406" s="110">
        <v>0.17085084691587962</v>
      </c>
      <c r="L9406" s="110">
        <v>0.1</v>
      </c>
      <c r="M9406" s="110">
        <v>0.1</v>
      </c>
      <c r="N9406" s="110">
        <v>0.1</v>
      </c>
      <c r="O9406" s="110">
        <v>0.1</v>
      </c>
      <c r="P9406" s="110">
        <v>0.12932862021799615</v>
      </c>
      <c r="Q9406" s="110">
        <v>0.30043358764859923</v>
      </c>
      <c r="R9406" s="110">
        <v>0.2965946016012258</v>
      </c>
      <c r="S9406" s="110">
        <v>0</v>
      </c>
      <c r="T9406" s="110">
        <v>0.20394883666488015</v>
      </c>
      <c r="U9406" s="110">
        <v>0.20394883666488012</v>
      </c>
    </row>
    <row r="9407" spans="1:21">
      <c r="A9407" s="54">
        <v>9405</v>
      </c>
      <c r="B9407" s="107">
        <v>56043</v>
      </c>
      <c r="C9407" s="107">
        <v>56043</v>
      </c>
      <c r="D9407" s="107">
        <v>43887</v>
      </c>
      <c r="E9407" s="108">
        <v>3062190000</v>
      </c>
      <c r="F9407" s="107">
        <v>0</v>
      </c>
      <c r="G9407" s="110">
        <v>0.35463454530672428</v>
      </c>
      <c r="H9407" s="110">
        <v>0.28785784858568159</v>
      </c>
      <c r="I9407" s="110">
        <v>0.27877342736535005</v>
      </c>
      <c r="J9407" s="110">
        <v>0.31299230271652234</v>
      </c>
      <c r="K9407" s="110">
        <v>0.42664369894292792</v>
      </c>
      <c r="L9407" s="110">
        <v>0.48929242778788423</v>
      </c>
      <c r="M9407" s="110">
        <v>0.42541205878166866</v>
      </c>
      <c r="N9407" s="110">
        <v>0.50292203865382323</v>
      </c>
      <c r="O9407" s="110">
        <v>0.51347374263219459</v>
      </c>
      <c r="P9407" s="110">
        <v>0.53225695550282393</v>
      </c>
      <c r="Q9407" s="110">
        <v>0.41196366103964849</v>
      </c>
      <c r="R9407" s="110">
        <v>0.44051336357355964</v>
      </c>
      <c r="S9407" s="110">
        <v>0</v>
      </c>
      <c r="T9407" s="110">
        <v>0.41472800590740078</v>
      </c>
      <c r="U9407" s="110">
        <v>0.41472800590740072</v>
      </c>
    </row>
    <row r="9408" spans="1:21">
      <c r="A9408" s="54">
        <v>9406</v>
      </c>
      <c r="B9408" s="107">
        <v>56044</v>
      </c>
      <c r="C9408" s="107">
        <v>56044</v>
      </c>
      <c r="D9408" s="107">
        <v>26907.999999999996</v>
      </c>
      <c r="E9408" s="108">
        <v>3062190000</v>
      </c>
      <c r="F9408" s="107">
        <v>0</v>
      </c>
      <c r="G9408" s="110">
        <v>0.60422842985434311</v>
      </c>
      <c r="H9408" s="110">
        <v>0.49878932974744167</v>
      </c>
      <c r="I9408" s="110">
        <v>0.50416191354659168</v>
      </c>
      <c r="J9408" s="110">
        <v>0.54762729935854348</v>
      </c>
      <c r="K9408" s="110">
        <v>0.68575070837953678</v>
      </c>
      <c r="L9408" s="110">
        <v>0.70827132966581019</v>
      </c>
      <c r="M9408" s="110">
        <v>0.62755306185564008</v>
      </c>
      <c r="N9408" s="110">
        <v>0.72217354326355132</v>
      </c>
      <c r="O9408" s="110">
        <v>0.75434189960539644</v>
      </c>
      <c r="P9408" s="110">
        <v>0.74143453112061597</v>
      </c>
      <c r="Q9408" s="110">
        <v>0.64136490652281419</v>
      </c>
      <c r="R9408" s="110">
        <v>0.69990730019861691</v>
      </c>
      <c r="S9408" s="110">
        <v>0</v>
      </c>
      <c r="T9408" s="110">
        <v>0.64463368775990848</v>
      </c>
      <c r="U9408" s="110">
        <v>0.6446336877599087</v>
      </c>
    </row>
    <row r="9409" spans="1:21">
      <c r="A9409" s="54">
        <v>9407</v>
      </c>
      <c r="B9409" s="107">
        <v>56045</v>
      </c>
      <c r="C9409" s="107">
        <v>56045</v>
      </c>
      <c r="D9409" s="107">
        <v>16644</v>
      </c>
      <c r="E9409" s="108">
        <v>3059450000</v>
      </c>
      <c r="F9409" s="107">
        <v>0</v>
      </c>
      <c r="G9409" s="110">
        <v>25.847769012880619</v>
      </c>
      <c r="H9409" s="110">
        <v>15.939004137372288</v>
      </c>
      <c r="I9409" s="110">
        <v>13.102025960713675</v>
      </c>
      <c r="J9409" s="110">
        <v>13.514129752787911</v>
      </c>
      <c r="K9409" s="110">
        <v>17.208558638391946</v>
      </c>
      <c r="L9409" s="110">
        <v>48.405920880206736</v>
      </c>
      <c r="M9409" s="110">
        <v>100</v>
      </c>
      <c r="N9409" s="110">
        <v>100</v>
      </c>
      <c r="O9409" s="110">
        <v>100</v>
      </c>
      <c r="P9409" s="110">
        <v>100</v>
      </c>
      <c r="Q9409" s="110">
        <v>100</v>
      </c>
      <c r="R9409" s="110">
        <v>100</v>
      </c>
      <c r="S9409" s="110">
        <v>0</v>
      </c>
      <c r="T9409" s="110">
        <v>61.168117365196103</v>
      </c>
      <c r="U9409" s="110">
        <v>61.168117365196096</v>
      </c>
    </row>
    <row r="9410" spans="1:21">
      <c r="A9410" s="54">
        <v>9408</v>
      </c>
      <c r="B9410" s="107">
        <v>56046</v>
      </c>
      <c r="C9410" s="107">
        <v>56046</v>
      </c>
      <c r="D9410" s="107">
        <v>3833562</v>
      </c>
      <c r="E9410" s="108">
        <v>6118910000</v>
      </c>
      <c r="F9410" s="107">
        <v>0</v>
      </c>
      <c r="G9410" s="110">
        <v>5.3730379791696432</v>
      </c>
      <c r="H9410" s="110">
        <v>2.6391053470246271</v>
      </c>
      <c r="I9410" s="110">
        <v>1.9786345481573033</v>
      </c>
      <c r="J9410" s="110">
        <v>2.3152493236943239</v>
      </c>
      <c r="K9410" s="110">
        <v>3.1440413358094061</v>
      </c>
      <c r="L9410" s="110">
        <v>13.820085875343633</v>
      </c>
      <c r="M9410" s="110">
        <v>50.09364853356437</v>
      </c>
      <c r="N9410" s="110">
        <v>78.935587706009471</v>
      </c>
      <c r="O9410" s="110">
        <v>100</v>
      </c>
      <c r="P9410" s="110">
        <v>100</v>
      </c>
      <c r="Q9410" s="110">
        <v>100</v>
      </c>
      <c r="R9410" s="110">
        <v>76.335303181379501</v>
      </c>
      <c r="S9410" s="110">
        <v>3.3923303360474937</v>
      </c>
      <c r="T9410" s="110">
        <v>44.552891152512693</v>
      </c>
      <c r="U9410" s="110">
        <v>7.2242430247975111</v>
      </c>
    </row>
    <row r="9411" spans="1:21">
      <c r="A9411" s="54">
        <v>9409</v>
      </c>
      <c r="B9411" s="107">
        <v>56137</v>
      </c>
      <c r="C9411" s="107">
        <v>56137</v>
      </c>
      <c r="D9411" s="107">
        <v>73344474</v>
      </c>
      <c r="E9411" s="108">
        <v>12234900000</v>
      </c>
      <c r="F9411" s="107">
        <v>0</v>
      </c>
      <c r="G9411" s="110">
        <v>4.4515435126378726</v>
      </c>
      <c r="H9411" s="110">
        <v>2.4216011843496341</v>
      </c>
      <c r="I9411" s="110">
        <v>0.90591165545516872</v>
      </c>
      <c r="J9411" s="110">
        <v>0.69893549911130959</v>
      </c>
      <c r="K9411" s="110">
        <v>1.2515024464174169</v>
      </c>
      <c r="L9411" s="110">
        <v>0.826509472388404</v>
      </c>
      <c r="M9411" s="110">
        <v>0.93939671167634931</v>
      </c>
      <c r="N9411" s="110">
        <v>1.73628206338561</v>
      </c>
      <c r="O9411" s="110">
        <v>3.5418699261420707</v>
      </c>
      <c r="P9411" s="110">
        <v>6.6963843851393676</v>
      </c>
      <c r="Q9411" s="110">
        <v>9.1692047814185322</v>
      </c>
      <c r="R9411" s="110">
        <v>10.201431442568159</v>
      </c>
      <c r="S9411" s="110">
        <v>3.0750413624276707</v>
      </c>
      <c r="T9411" s="110">
        <v>3.5700477567241582</v>
      </c>
      <c r="U9411" s="110">
        <v>3.254602212468102</v>
      </c>
    </row>
    <row r="9412" spans="1:21">
      <c r="A9412" s="54">
        <v>9410</v>
      </c>
      <c r="B9412" s="107">
        <v>56138</v>
      </c>
      <c r="C9412" s="107">
        <v>56138</v>
      </c>
      <c r="D9412" s="107">
        <v>5128</v>
      </c>
      <c r="E9412" s="108">
        <v>3059450000</v>
      </c>
      <c r="F9412" s="107">
        <v>1</v>
      </c>
      <c r="G9412" s="110">
        <v>-99999</v>
      </c>
      <c r="H9412" s="110">
        <v>-99999</v>
      </c>
      <c r="I9412" s="110">
        <v>-99999</v>
      </c>
      <c r="J9412" s="110">
        <v>-99999</v>
      </c>
      <c r="K9412" s="110">
        <v>-99999</v>
      </c>
      <c r="L9412" s="110">
        <v>-99999</v>
      </c>
      <c r="M9412" s="110">
        <v>-99999</v>
      </c>
      <c r="N9412" s="110">
        <v>-99999</v>
      </c>
      <c r="O9412" s="110">
        <v>-99999</v>
      </c>
      <c r="P9412" s="110">
        <v>-99999</v>
      </c>
      <c r="Q9412" s="110">
        <v>-99999</v>
      </c>
      <c r="R9412" s="110">
        <v>-99999</v>
      </c>
      <c r="S9412" s="110">
        <v>0</v>
      </c>
      <c r="T9412" s="110">
        <v>0</v>
      </c>
      <c r="U9412" s="110">
        <v>0</v>
      </c>
    </row>
    <row r="9413" spans="1:21">
      <c r="A9413" s="54">
        <v>9411</v>
      </c>
      <c r="B9413" s="107">
        <v>56139</v>
      </c>
      <c r="C9413" s="107">
        <v>56139</v>
      </c>
      <c r="D9413" s="107">
        <v>21574592.999999996</v>
      </c>
      <c r="E9413" s="108">
        <v>113421000000</v>
      </c>
      <c r="F9413" s="107">
        <v>0</v>
      </c>
      <c r="G9413" s="110">
        <v>0.1</v>
      </c>
      <c r="H9413" s="110">
        <v>0.1</v>
      </c>
      <c r="I9413" s="110">
        <v>0.1</v>
      </c>
      <c r="J9413" s="110">
        <v>0.1</v>
      </c>
      <c r="K9413" s="110">
        <v>0.1</v>
      </c>
      <c r="L9413" s="110">
        <v>0.1</v>
      </c>
      <c r="M9413" s="110">
        <v>0.1</v>
      </c>
      <c r="N9413" s="110">
        <v>0.1</v>
      </c>
      <c r="O9413" s="110">
        <v>0.1</v>
      </c>
      <c r="P9413" s="110">
        <v>0.1</v>
      </c>
      <c r="Q9413" s="110">
        <v>0.1</v>
      </c>
      <c r="R9413" s="110">
        <v>0.1</v>
      </c>
      <c r="S9413" s="110">
        <v>9.9999999999999992E-2</v>
      </c>
      <c r="T9413" s="110">
        <v>9.9999999999999992E-2</v>
      </c>
      <c r="U9413" s="110">
        <v>0.1</v>
      </c>
    </row>
    <row r="9414" spans="1:21">
      <c r="A9414" s="54">
        <v>9412</v>
      </c>
      <c r="B9414" s="107">
        <v>56168</v>
      </c>
      <c r="C9414" s="107">
        <v>56139</v>
      </c>
      <c r="D9414" s="107">
        <v>31034144.000000011</v>
      </c>
      <c r="E9414" s="108">
        <v>439531000000</v>
      </c>
      <c r="F9414" s="107">
        <v>0</v>
      </c>
      <c r="G9414" s="110">
        <v>1.4694090443301817</v>
      </c>
      <c r="H9414" s="110">
        <v>1.2286978095336192</v>
      </c>
      <c r="I9414" s="110">
        <v>0.92195257238432304</v>
      </c>
      <c r="J9414" s="110">
        <v>0.93617337987347371</v>
      </c>
      <c r="K9414" s="110">
        <v>1.8410862288878806</v>
      </c>
      <c r="L9414" s="110">
        <v>2.3944999025049123</v>
      </c>
      <c r="M9414" s="110">
        <v>2.6520496269940659</v>
      </c>
      <c r="N9414" s="110">
        <v>3.0863900538198088</v>
      </c>
      <c r="O9414" s="110">
        <v>3.7781936187992686</v>
      </c>
      <c r="P9414" s="110">
        <v>3.6606365992097505</v>
      </c>
      <c r="Q9414" s="110">
        <v>2.8879791383396953</v>
      </c>
      <c r="R9414" s="110">
        <v>2.0541275700462771</v>
      </c>
      <c r="S9414" s="110">
        <v>1.3148352717492744</v>
      </c>
      <c r="T9414" s="110">
        <v>2.2425996287269379</v>
      </c>
      <c r="U9414" s="110">
        <v>1.7959744628332375</v>
      </c>
    </row>
    <row r="9415" spans="1:21">
      <c r="A9415" s="54">
        <v>9413</v>
      </c>
      <c r="B9415" s="107">
        <v>56185</v>
      </c>
      <c r="C9415" s="107">
        <v>56185</v>
      </c>
      <c r="D9415" s="107">
        <v>17268977.999999996</v>
      </c>
      <c r="E9415" s="108">
        <v>24511800000</v>
      </c>
      <c r="F9415" s="107">
        <v>0</v>
      </c>
      <c r="G9415" s="110">
        <v>4.8705489820630525</v>
      </c>
      <c r="H9415" s="110">
        <v>4.8691993792657868</v>
      </c>
      <c r="I9415" s="110">
        <v>5.4049404235120777</v>
      </c>
      <c r="J9415" s="110">
        <v>6.3198913197846966</v>
      </c>
      <c r="K9415" s="110">
        <v>10.778057471686905</v>
      </c>
      <c r="L9415" s="110">
        <v>23.692984328681771</v>
      </c>
      <c r="M9415" s="110">
        <v>35.728970109068023</v>
      </c>
      <c r="N9415" s="110">
        <v>57.444116108868037</v>
      </c>
      <c r="O9415" s="110">
        <v>100</v>
      </c>
      <c r="P9415" s="110">
        <v>100</v>
      </c>
      <c r="Q9415" s="110">
        <v>100</v>
      </c>
      <c r="R9415" s="110">
        <v>8.447589548021476</v>
      </c>
      <c r="S9415" s="110">
        <v>6.698473081834555</v>
      </c>
      <c r="T9415" s="110">
        <v>38.129691472579317</v>
      </c>
      <c r="U9415" s="110">
        <v>25.464139270607753</v>
      </c>
    </row>
    <row r="9416" spans="1:21">
      <c r="A9416" s="54">
        <v>9414</v>
      </c>
      <c r="B9416" s="107">
        <v>56192</v>
      </c>
      <c r="C9416" s="107">
        <v>56192</v>
      </c>
      <c r="D9416" s="107">
        <v>75734866.999999985</v>
      </c>
      <c r="E9416" s="108">
        <v>61172000000</v>
      </c>
      <c r="F9416" s="107">
        <v>0</v>
      </c>
      <c r="G9416" s="110">
        <v>3.1554522121669173</v>
      </c>
      <c r="H9416" s="110">
        <v>3.5901723207351974</v>
      </c>
      <c r="I9416" s="110">
        <v>2.9062724078280957</v>
      </c>
      <c r="J9416" s="110">
        <v>1.2920459005311304</v>
      </c>
      <c r="K9416" s="110">
        <v>1.956906345001646</v>
      </c>
      <c r="L9416" s="110">
        <v>4.7839872406568142</v>
      </c>
      <c r="M9416" s="110">
        <v>6.308883660857739</v>
      </c>
      <c r="N9416" s="110">
        <v>7.3180926978697345</v>
      </c>
      <c r="O9416" s="110">
        <v>8.161095292130506</v>
      </c>
      <c r="P9416" s="110">
        <v>7.4919849348757701</v>
      </c>
      <c r="Q9416" s="110">
        <v>6.9559162758636912</v>
      </c>
      <c r="R9416" s="110">
        <v>3.5721657181766693</v>
      </c>
      <c r="S9416" s="110">
        <v>3.9220410111183002</v>
      </c>
      <c r="T9416" s="110">
        <v>4.7910812505578262</v>
      </c>
      <c r="U9416" s="110">
        <v>4.0490098777203816</v>
      </c>
    </row>
    <row r="9417" spans="1:21">
      <c r="A9417" s="54">
        <v>9415</v>
      </c>
      <c r="B9417" s="107">
        <v>56193</v>
      </c>
      <c r="C9417" s="107">
        <v>56193</v>
      </c>
      <c r="D9417" s="107">
        <v>7223179.9999999991</v>
      </c>
      <c r="E9417" s="108">
        <v>3059450000</v>
      </c>
      <c r="F9417" s="107">
        <v>0</v>
      </c>
      <c r="G9417" s="110">
        <v>3.1649327115238242</v>
      </c>
      <c r="H9417" s="110">
        <v>5.2424297951847389</v>
      </c>
      <c r="I9417" s="110">
        <v>2.6083896044246737</v>
      </c>
      <c r="J9417" s="110">
        <v>0.42015055285137931</v>
      </c>
      <c r="K9417" s="110">
        <v>0.36441603344678974</v>
      </c>
      <c r="L9417" s="110">
        <v>0.91829732277141685</v>
      </c>
      <c r="M9417" s="110">
        <v>1.8024558634633385</v>
      </c>
      <c r="N9417" s="110">
        <v>3.4098434478976736</v>
      </c>
      <c r="O9417" s="110">
        <v>5.2413675771128041</v>
      </c>
      <c r="P9417" s="110">
        <v>3.5046429578432705</v>
      </c>
      <c r="Q9417" s="110">
        <v>2.8453083550345952</v>
      </c>
      <c r="R9417" s="110">
        <v>2.2068126916358746</v>
      </c>
      <c r="S9417" s="110">
        <v>2.9691226114009752</v>
      </c>
      <c r="T9417" s="110">
        <v>2.644087242765865</v>
      </c>
      <c r="U9417" s="110">
        <v>2.8232347765220549</v>
      </c>
    </row>
    <row r="9418" spans="1:21">
      <c r="A9418" s="54">
        <v>9416</v>
      </c>
      <c r="B9418" s="107">
        <v>56194</v>
      </c>
      <c r="C9418" s="107">
        <v>56194</v>
      </c>
      <c r="D9418" s="107">
        <v>967346.00000000012</v>
      </c>
      <c r="E9418" s="108">
        <v>3059450000</v>
      </c>
      <c r="F9418" s="107">
        <v>0</v>
      </c>
      <c r="G9418" s="110">
        <v>52.479576558996477</v>
      </c>
      <c r="H9418" s="110">
        <v>89.728360128918666</v>
      </c>
      <c r="I9418" s="110">
        <v>51.75608941010583</v>
      </c>
      <c r="J9418" s="110">
        <v>6.8868729334781351</v>
      </c>
      <c r="K9418" s="110">
        <v>4.5796456426117658</v>
      </c>
      <c r="L9418" s="110">
        <v>9.407575626048148</v>
      </c>
      <c r="M9418" s="110">
        <v>19.836227098147948</v>
      </c>
      <c r="N9418" s="110">
        <v>43.506176593127954</v>
      </c>
      <c r="O9418" s="110">
        <v>63.925391094186622</v>
      </c>
      <c r="P9418" s="110">
        <v>48.902467571615638</v>
      </c>
      <c r="Q9418" s="110">
        <v>49.383080995751619</v>
      </c>
      <c r="R9418" s="110">
        <v>43.693376380292044</v>
      </c>
      <c r="S9418" s="110">
        <v>42.622493031960026</v>
      </c>
      <c r="T9418" s="110">
        <v>40.340403336106739</v>
      </c>
      <c r="U9418" s="110">
        <v>41.840610741851869</v>
      </c>
    </row>
    <row r="9419" spans="1:21">
      <c r="A9419" s="54">
        <v>9417</v>
      </c>
      <c r="B9419" s="107">
        <v>56195</v>
      </c>
      <c r="C9419" s="107">
        <v>56195</v>
      </c>
      <c r="D9419" s="107">
        <v>14241270</v>
      </c>
      <c r="E9419" s="108">
        <v>3059450000</v>
      </c>
      <c r="F9419" s="107">
        <v>0</v>
      </c>
      <c r="G9419" s="110">
        <v>0.22565716268827235</v>
      </c>
      <c r="H9419" s="110">
        <v>0.25730758396161929</v>
      </c>
      <c r="I9419" s="110">
        <v>0.3022738121092956</v>
      </c>
      <c r="J9419" s="110">
        <v>0.34044325040093076</v>
      </c>
      <c r="K9419" s="110">
        <v>0.37947624684899045</v>
      </c>
      <c r="L9419" s="110">
        <v>0.76931276869616383</v>
      </c>
      <c r="M9419" s="110">
        <v>1.1883895625275129</v>
      </c>
      <c r="N9419" s="110">
        <v>2.0342742425551541</v>
      </c>
      <c r="O9419" s="110">
        <v>2.6486524995201237</v>
      </c>
      <c r="P9419" s="110">
        <v>1.2530102846769475</v>
      </c>
      <c r="Q9419" s="110">
        <v>0.48630523723867031</v>
      </c>
      <c r="R9419" s="110">
        <v>0.25298445705966793</v>
      </c>
      <c r="S9419" s="110">
        <v>1.4864578342404529</v>
      </c>
      <c r="T9419" s="110">
        <v>0.84484059235694586</v>
      </c>
      <c r="U9419" s="110">
        <v>1.3708684963280684</v>
      </c>
    </row>
    <row r="9420" spans="1:21">
      <c r="A9420" s="54">
        <v>9418</v>
      </c>
      <c r="B9420" s="107">
        <v>56197</v>
      </c>
      <c r="C9420" s="107">
        <v>56197</v>
      </c>
      <c r="D9420" s="107">
        <v>437361273.00000012</v>
      </c>
      <c r="E9420" s="108">
        <v>6115950000</v>
      </c>
      <c r="F9420" s="107">
        <v>0</v>
      </c>
      <c r="G9420" s="110">
        <v>0.11595513921391487</v>
      </c>
      <c r="H9420" s="110">
        <v>0.11699771910206394</v>
      </c>
      <c r="I9420" s="110">
        <v>0.13071109806785991</v>
      </c>
      <c r="J9420" s="110">
        <v>0.13275915788742704</v>
      </c>
      <c r="K9420" s="110">
        <v>0.13817199570323385</v>
      </c>
      <c r="L9420" s="110">
        <v>0.28149479547329731</v>
      </c>
      <c r="M9420" s="110">
        <v>0.39858927309557479</v>
      </c>
      <c r="N9420" s="110">
        <v>0.84923836423135279</v>
      </c>
      <c r="O9420" s="110">
        <v>0.85544480590009864</v>
      </c>
      <c r="P9420" s="110">
        <v>0.35591138032595288</v>
      </c>
      <c r="Q9420" s="110">
        <v>0.19017806091555037</v>
      </c>
      <c r="R9420" s="110">
        <v>0.15050487291264128</v>
      </c>
      <c r="S9420" s="110">
        <v>0.52608539133037124</v>
      </c>
      <c r="T9420" s="110">
        <v>0.30966305523574728</v>
      </c>
      <c r="U9420" s="110">
        <v>0.41305097712089639</v>
      </c>
    </row>
    <row r="9421" spans="1:21">
      <c r="A9421" s="54">
        <v>9419</v>
      </c>
      <c r="B9421" s="107">
        <v>56198</v>
      </c>
      <c r="C9421" s="107">
        <v>56198</v>
      </c>
      <c r="D9421" s="107">
        <v>581225969.99999988</v>
      </c>
      <c r="E9421" s="108">
        <v>9172440000</v>
      </c>
      <c r="F9421" s="107">
        <v>0</v>
      </c>
      <c r="G9421" s="110">
        <v>0.30068914360650706</v>
      </c>
      <c r="H9421" s="110">
        <v>0.32260847108284307</v>
      </c>
      <c r="I9421" s="110">
        <v>0.34211981586845269</v>
      </c>
      <c r="J9421" s="110">
        <v>0.32796741298837012</v>
      </c>
      <c r="K9421" s="110">
        <v>0.2960792826674411</v>
      </c>
      <c r="L9421" s="110">
        <v>0.36710154702829118</v>
      </c>
      <c r="M9421" s="110">
        <v>0.34571606016705264</v>
      </c>
      <c r="N9421" s="110">
        <v>0.37849906978994757</v>
      </c>
      <c r="O9421" s="110">
        <v>0.55962633632527514</v>
      </c>
      <c r="P9421" s="110">
        <v>0.46395847404629653</v>
      </c>
      <c r="Q9421" s="110">
        <v>0.38470759750987532</v>
      </c>
      <c r="R9421" s="110">
        <v>0.33806672087219591</v>
      </c>
      <c r="S9421" s="110">
        <v>0.4254435716212811</v>
      </c>
      <c r="T9421" s="110">
        <v>0.36892832766271239</v>
      </c>
      <c r="U9421" s="110">
        <v>0.41460552128394174</v>
      </c>
    </row>
    <row r="9422" spans="1:21">
      <c r="A9422" s="54">
        <v>9420</v>
      </c>
      <c r="B9422" s="107">
        <v>56199</v>
      </c>
      <c r="C9422" s="107">
        <v>56199</v>
      </c>
      <c r="D9422" s="107">
        <v>251443873</v>
      </c>
      <c r="E9422" s="108">
        <v>3059450000</v>
      </c>
      <c r="F9422" s="107">
        <v>0</v>
      </c>
      <c r="G9422" s="110">
        <v>0.28631436673884186</v>
      </c>
      <c r="H9422" s="110">
        <v>0.30170074842494771</v>
      </c>
      <c r="I9422" s="110">
        <v>0.39489279549589446</v>
      </c>
      <c r="J9422" s="110">
        <v>0.68512131163655265</v>
      </c>
      <c r="K9422" s="110">
        <v>0.95964799541776347</v>
      </c>
      <c r="L9422" s="110">
        <v>100</v>
      </c>
      <c r="M9422" s="110">
        <v>100</v>
      </c>
      <c r="N9422" s="110">
        <v>100</v>
      </c>
      <c r="O9422" s="110">
        <v>100</v>
      </c>
      <c r="P9422" s="110">
        <v>100</v>
      </c>
      <c r="Q9422" s="110">
        <v>1.298125073218849</v>
      </c>
      <c r="R9422" s="110">
        <v>0.56549365012655128</v>
      </c>
      <c r="S9422" s="110">
        <v>74.891208533440988</v>
      </c>
      <c r="T9422" s="110">
        <v>42.040941328421617</v>
      </c>
      <c r="U9422" s="110">
        <v>72.123628040243958</v>
      </c>
    </row>
    <row r="9423" spans="1:21">
      <c r="A9423" s="54">
        <v>9421</v>
      </c>
      <c r="B9423" s="107">
        <v>56200</v>
      </c>
      <c r="C9423" s="107">
        <v>56200</v>
      </c>
      <c r="D9423" s="107">
        <v>462988686</v>
      </c>
      <c r="E9423" s="108">
        <v>6115950000</v>
      </c>
      <c r="F9423" s="107">
        <v>0</v>
      </c>
      <c r="G9423" s="110">
        <v>0.11765942511633497</v>
      </c>
      <c r="H9423" s="110">
        <v>0.14694002667595307</v>
      </c>
      <c r="I9423" s="110">
        <v>0.15399526414742112</v>
      </c>
      <c r="J9423" s="110">
        <v>0.21748845371085326</v>
      </c>
      <c r="K9423" s="110">
        <v>0.43770020736517579</v>
      </c>
      <c r="L9423" s="110">
        <v>0.94533176233731397</v>
      </c>
      <c r="M9423" s="110">
        <v>3.252826462936226</v>
      </c>
      <c r="N9423" s="110">
        <v>100</v>
      </c>
      <c r="O9423" s="110">
        <v>100</v>
      </c>
      <c r="P9423" s="110">
        <v>6.5531471480051211</v>
      </c>
      <c r="Q9423" s="110">
        <v>0.44307587915618651</v>
      </c>
      <c r="R9423" s="110">
        <v>0.22290442161339655</v>
      </c>
      <c r="S9423" s="110">
        <v>42.045397024574065</v>
      </c>
      <c r="T9423" s="110">
        <v>17.707589087588666</v>
      </c>
      <c r="U9423" s="110">
        <v>39.849513372401923</v>
      </c>
    </row>
    <row r="9424" spans="1:21">
      <c r="A9424" s="54">
        <v>9422</v>
      </c>
      <c r="B9424" s="107">
        <v>56201</v>
      </c>
      <c r="C9424" s="107">
        <v>56201</v>
      </c>
      <c r="D9424" s="107">
        <v>19926614.000000004</v>
      </c>
      <c r="E9424" s="108">
        <v>3059450000</v>
      </c>
      <c r="F9424" s="107">
        <v>0</v>
      </c>
      <c r="G9424" s="110">
        <v>0.34802788405446949</v>
      </c>
      <c r="H9424" s="110">
        <v>0.311358335735131</v>
      </c>
      <c r="I9424" s="110">
        <v>0.57069627083591279</v>
      </c>
      <c r="J9424" s="110">
        <v>1.5232457137638518</v>
      </c>
      <c r="K9424" s="110">
        <v>2.2570481442213652</v>
      </c>
      <c r="L9424" s="110">
        <v>3.7871499096426167</v>
      </c>
      <c r="M9424" s="110">
        <v>4.7707880596496066</v>
      </c>
      <c r="N9424" s="110">
        <v>8.2623124226092077</v>
      </c>
      <c r="O9424" s="110">
        <v>14.315835217611207</v>
      </c>
      <c r="P9424" s="110">
        <v>21.870187312581223</v>
      </c>
      <c r="Q9424" s="110">
        <v>9.8243555262509066</v>
      </c>
      <c r="R9424" s="110">
        <v>1.2031784572157316</v>
      </c>
      <c r="S9424" s="110">
        <v>11.482907665229519</v>
      </c>
      <c r="T9424" s="110">
        <v>5.7536819378476025</v>
      </c>
      <c r="U9424" s="110">
        <v>11.190164062110018</v>
      </c>
    </row>
    <row r="9425" spans="1:21">
      <c r="A9425" s="54">
        <v>9423</v>
      </c>
      <c r="B9425" s="107">
        <v>56202</v>
      </c>
      <c r="C9425" s="107">
        <v>56202</v>
      </c>
      <c r="D9425" s="107">
        <v>168674</v>
      </c>
      <c r="E9425" s="108">
        <v>3059450000</v>
      </c>
      <c r="F9425" s="107">
        <v>0</v>
      </c>
      <c r="G9425" s="110">
        <v>1.0761593007217387</v>
      </c>
      <c r="H9425" s="110">
        <v>0.92272178238396552</v>
      </c>
      <c r="I9425" s="110">
        <v>1.0981089549241148</v>
      </c>
      <c r="J9425" s="110">
        <v>1.1275841756022271</v>
      </c>
      <c r="K9425" s="110">
        <v>1.2885481006352604</v>
      </c>
      <c r="L9425" s="110">
        <v>1.615876983924402</v>
      </c>
      <c r="M9425" s="110">
        <v>2.6360498579834699</v>
      </c>
      <c r="N9425" s="110">
        <v>5.2446580100794611</v>
      </c>
      <c r="O9425" s="110">
        <v>8.6927080221433091</v>
      </c>
      <c r="P9425" s="110">
        <v>8.44252013114086</v>
      </c>
      <c r="Q9425" s="110">
        <v>9.1418058142470411</v>
      </c>
      <c r="R9425" s="110">
        <v>2.9982883057920775</v>
      </c>
      <c r="S9425" s="110">
        <v>0</v>
      </c>
      <c r="T9425" s="110">
        <v>3.6904191199648277</v>
      </c>
      <c r="U9425" s="110">
        <v>3.6904191199648269</v>
      </c>
    </row>
    <row r="9426" spans="1:21">
      <c r="A9426" s="54">
        <v>9424</v>
      </c>
      <c r="B9426" s="107">
        <v>56203</v>
      </c>
      <c r="C9426" s="107">
        <v>56203</v>
      </c>
      <c r="D9426" s="107">
        <v>456217</v>
      </c>
      <c r="E9426" s="108">
        <v>3059450000</v>
      </c>
      <c r="F9426" s="107">
        <v>0</v>
      </c>
      <c r="G9426" s="110">
        <v>0.12456827191693845</v>
      </c>
      <c r="H9426" s="110">
        <v>0.14554200071275997</v>
      </c>
      <c r="I9426" s="110">
        <v>0.16823861929752432</v>
      </c>
      <c r="J9426" s="110">
        <v>0.15646706009225889</v>
      </c>
      <c r="K9426" s="110">
        <v>0.19923544826013079</v>
      </c>
      <c r="L9426" s="110">
        <v>0.248183039392286</v>
      </c>
      <c r="M9426" s="110">
        <v>0.33986302464651158</v>
      </c>
      <c r="N9426" s="110">
        <v>0.51729003877224689</v>
      </c>
      <c r="O9426" s="110">
        <v>0.74246954276926813</v>
      </c>
      <c r="P9426" s="110">
        <v>0.83696372348869053</v>
      </c>
      <c r="Q9426" s="110">
        <v>0.93380567587543806</v>
      </c>
      <c r="R9426" s="110">
        <v>0.20449963808647084</v>
      </c>
      <c r="S9426" s="110">
        <v>0.38986893671559486</v>
      </c>
      <c r="T9426" s="110">
        <v>0.38476050694254371</v>
      </c>
      <c r="U9426" s="110">
        <v>0.38765750126610815</v>
      </c>
    </row>
    <row r="9427" spans="1:21">
      <c r="A9427" s="54">
        <v>9425</v>
      </c>
      <c r="B9427" s="107">
        <v>56204</v>
      </c>
      <c r="C9427" s="107">
        <v>56204</v>
      </c>
      <c r="D9427" s="107">
        <v>385011.99999999994</v>
      </c>
      <c r="E9427" s="108">
        <v>3059450000</v>
      </c>
      <c r="F9427" s="107">
        <v>0</v>
      </c>
      <c r="G9427" s="110">
        <v>0.21620020350639729</v>
      </c>
      <c r="H9427" s="110">
        <v>0.24993959173097183</v>
      </c>
      <c r="I9427" s="110">
        <v>0.25855103363473975</v>
      </c>
      <c r="J9427" s="110">
        <v>0.23538905913170016</v>
      </c>
      <c r="K9427" s="110">
        <v>0.29440534846593264</v>
      </c>
      <c r="L9427" s="110">
        <v>0.3133272469580593</v>
      </c>
      <c r="M9427" s="110">
        <v>0.37684626996776965</v>
      </c>
      <c r="N9427" s="110">
        <v>0.45437076360651907</v>
      </c>
      <c r="O9427" s="110">
        <v>0.57301926222673505</v>
      </c>
      <c r="P9427" s="110">
        <v>0.6582843258239397</v>
      </c>
      <c r="Q9427" s="110">
        <v>0.6910898957329431</v>
      </c>
      <c r="R9427" s="110">
        <v>0.27569704661066952</v>
      </c>
      <c r="S9427" s="110">
        <v>0.45557640520084264</v>
      </c>
      <c r="T9427" s="110">
        <v>0.38309333728303135</v>
      </c>
      <c r="U9427" s="110">
        <v>0.43442669346192875</v>
      </c>
    </row>
    <row r="9428" spans="1:21">
      <c r="A9428" s="54">
        <v>9426</v>
      </c>
      <c r="B9428" s="107">
        <v>56205</v>
      </c>
      <c r="C9428" s="107">
        <v>56205</v>
      </c>
      <c r="D9428" s="107">
        <v>13473</v>
      </c>
      <c r="E9428" s="108">
        <v>6118910000</v>
      </c>
      <c r="F9428" s="107">
        <v>0</v>
      </c>
      <c r="G9428" s="110">
        <v>0.16168114672401912</v>
      </c>
      <c r="H9428" s="110">
        <v>0.16047866655314133</v>
      </c>
      <c r="I9428" s="110">
        <v>0.10551207065883131</v>
      </c>
      <c r="J9428" s="110">
        <v>0.1</v>
      </c>
      <c r="K9428" s="110">
        <v>0.10369541903228408</v>
      </c>
      <c r="L9428" s="110">
        <v>0.1332314434090193</v>
      </c>
      <c r="M9428" s="110">
        <v>0.11844131483384109</v>
      </c>
      <c r="N9428" s="110">
        <v>0.11347984341728443</v>
      </c>
      <c r="O9428" s="110">
        <v>0.12931859164012388</v>
      </c>
      <c r="P9428" s="110">
        <v>0.12935712768660518</v>
      </c>
      <c r="Q9428" s="110">
        <v>0.19743672958586755</v>
      </c>
      <c r="R9428" s="110">
        <v>0.16079875035085311</v>
      </c>
      <c r="S9428" s="110">
        <v>0</v>
      </c>
      <c r="T9428" s="110">
        <v>0.13445259199098922</v>
      </c>
      <c r="U9428" s="110">
        <v>0.13445259199098922</v>
      </c>
    </row>
    <row r="9429" spans="1:21">
      <c r="A9429" s="54">
        <v>9427</v>
      </c>
      <c r="B9429" s="107">
        <v>56224</v>
      </c>
      <c r="C9429" s="107">
        <v>56224</v>
      </c>
      <c r="D9429" s="107">
        <v>56569.000000000007</v>
      </c>
      <c r="E9429" s="108">
        <v>3059450000</v>
      </c>
      <c r="F9429" s="107">
        <v>0</v>
      </c>
      <c r="G9429" s="110">
        <v>0.68001507540346673</v>
      </c>
      <c r="H9429" s="110">
        <v>0.72363992719172732</v>
      </c>
      <c r="I9429" s="110">
        <v>0.53180162856971924</v>
      </c>
      <c r="J9429" s="110">
        <v>0.50664090422329466</v>
      </c>
      <c r="K9429" s="110">
        <v>0.41268639634001303</v>
      </c>
      <c r="L9429" s="110">
        <v>0.36560398217505036</v>
      </c>
      <c r="M9429" s="110">
        <v>0.2532101977546018</v>
      </c>
      <c r="N9429" s="110">
        <v>0.23899678267450228</v>
      </c>
      <c r="O9429" s="110">
        <v>0.24296494587422868</v>
      </c>
      <c r="P9429" s="110">
        <v>0.3527357410704674</v>
      </c>
      <c r="Q9429" s="110">
        <v>0.48287007747260718</v>
      </c>
      <c r="R9429" s="110">
        <v>0.53878724224321928</v>
      </c>
      <c r="S9429" s="110">
        <v>0</v>
      </c>
      <c r="T9429" s="110">
        <v>0.44416274174940812</v>
      </c>
      <c r="U9429" s="110">
        <v>0.44416274174940806</v>
      </c>
    </row>
    <row r="9430" spans="1:21">
      <c r="A9430" s="54">
        <v>9428</v>
      </c>
      <c r="B9430" s="107">
        <v>56225</v>
      </c>
      <c r="C9430" s="107">
        <v>56225</v>
      </c>
      <c r="D9430" s="107">
        <v>8247.9999999999982</v>
      </c>
      <c r="E9430" s="108">
        <v>3059450000</v>
      </c>
      <c r="F9430" s="107">
        <v>0</v>
      </c>
      <c r="G9430" s="110">
        <v>4.9165710019988307</v>
      </c>
      <c r="H9430" s="110">
        <v>7.058614365168892</v>
      </c>
      <c r="I9430" s="110">
        <v>7.6581771667163645</v>
      </c>
      <c r="J9430" s="110">
        <v>5.7465585458600295</v>
      </c>
      <c r="K9430" s="110">
        <v>1.2463395518089593</v>
      </c>
      <c r="L9430" s="110">
        <v>0.49603667985215599</v>
      </c>
      <c r="M9430" s="110">
        <v>0.3282028701981935</v>
      </c>
      <c r="N9430" s="110">
        <v>0.3207589843909831</v>
      </c>
      <c r="O9430" s="110">
        <v>0.4971965150952341</v>
      </c>
      <c r="P9430" s="110">
        <v>0.69812807236194785</v>
      </c>
      <c r="Q9430" s="110">
        <v>1.4132406313497694</v>
      </c>
      <c r="R9430" s="110">
        <v>2.0497880742259365</v>
      </c>
      <c r="S9430" s="110">
        <v>0</v>
      </c>
      <c r="T9430" s="110">
        <v>2.7024677049189409</v>
      </c>
      <c r="U9430" s="110">
        <v>2.7024677049189418</v>
      </c>
    </row>
    <row r="9431" spans="1:21">
      <c r="A9431" s="54">
        <v>9429</v>
      </c>
      <c r="B9431" s="107">
        <v>56226</v>
      </c>
      <c r="C9431" s="107">
        <v>56226</v>
      </c>
      <c r="D9431" s="107">
        <v>23594.000000000004</v>
      </c>
      <c r="E9431" s="108">
        <v>3059450000</v>
      </c>
      <c r="F9431" s="107">
        <v>0</v>
      </c>
      <c r="G9431" s="110">
        <v>0.97736851747750664</v>
      </c>
      <c r="H9431" s="110">
        <v>1.0631991218816972</v>
      </c>
      <c r="I9431" s="110">
        <v>1.1332189104537504</v>
      </c>
      <c r="J9431" s="110">
        <v>1.1083331459173937</v>
      </c>
      <c r="K9431" s="110">
        <v>0.26503515023809521</v>
      </c>
      <c r="L9431" s="110">
        <v>0.10473466459519183</v>
      </c>
      <c r="M9431" s="110">
        <v>0.1</v>
      </c>
      <c r="N9431" s="110">
        <v>0.1</v>
      </c>
      <c r="O9431" s="110">
        <v>0.11325751740640393</v>
      </c>
      <c r="P9431" s="110">
        <v>0.17183112414555313</v>
      </c>
      <c r="Q9431" s="110">
        <v>0.38222406167073231</v>
      </c>
      <c r="R9431" s="110">
        <v>0.53080190409632233</v>
      </c>
      <c r="S9431" s="110">
        <v>0</v>
      </c>
      <c r="T9431" s="110">
        <v>0.50416700982355389</v>
      </c>
      <c r="U9431" s="110">
        <v>0.50416700982355378</v>
      </c>
    </row>
    <row r="9432" spans="1:21">
      <c r="A9432" s="54">
        <v>9430</v>
      </c>
      <c r="B9432" s="107">
        <v>56227</v>
      </c>
      <c r="C9432" s="107">
        <v>56227</v>
      </c>
      <c r="D9432" s="107">
        <v>21430</v>
      </c>
      <c r="E9432" s="108">
        <v>3059450000</v>
      </c>
      <c r="F9432" s="107">
        <v>0</v>
      </c>
      <c r="G9432" s="110">
        <v>0.5979784715947829</v>
      </c>
      <c r="H9432" s="110">
        <v>0.50626099467359209</v>
      </c>
      <c r="I9432" s="110">
        <v>0.56115139739705444</v>
      </c>
      <c r="J9432" s="110">
        <v>0.60683278335487856</v>
      </c>
      <c r="K9432" s="110">
        <v>0.16275772391328258</v>
      </c>
      <c r="L9432" s="110">
        <v>0.1</v>
      </c>
      <c r="M9432" s="110">
        <v>0.1</v>
      </c>
      <c r="N9432" s="110">
        <v>0.1</v>
      </c>
      <c r="O9432" s="110">
        <v>0.1</v>
      </c>
      <c r="P9432" s="110">
        <v>0.12007624185786915</v>
      </c>
      <c r="Q9432" s="110">
        <v>0.28710841066288062</v>
      </c>
      <c r="R9432" s="110">
        <v>0.38360546269005735</v>
      </c>
      <c r="S9432" s="110">
        <v>0</v>
      </c>
      <c r="T9432" s="110">
        <v>0.30214762384536648</v>
      </c>
      <c r="U9432" s="110">
        <v>0.30214762384536648</v>
      </c>
    </row>
    <row r="9433" spans="1:21">
      <c r="A9433" s="54">
        <v>9431</v>
      </c>
      <c r="B9433" s="107">
        <v>56228</v>
      </c>
      <c r="C9433" s="107">
        <v>56228</v>
      </c>
      <c r="D9433" s="107">
        <v>64771.000000000007</v>
      </c>
      <c r="E9433" s="108">
        <v>6121640000</v>
      </c>
      <c r="F9433" s="107">
        <v>0</v>
      </c>
      <c r="G9433" s="110">
        <v>0.17940137481881185</v>
      </c>
      <c r="H9433" s="110">
        <v>0.12808063204409803</v>
      </c>
      <c r="I9433" s="110">
        <v>0.13967249593286019</v>
      </c>
      <c r="J9433" s="110">
        <v>0.17869600536661309</v>
      </c>
      <c r="K9433" s="110">
        <v>0.17070205124373453</v>
      </c>
      <c r="L9433" s="110">
        <v>0.12203508582647739</v>
      </c>
      <c r="M9433" s="110">
        <v>0.1</v>
      </c>
      <c r="N9433" s="110">
        <v>0.1</v>
      </c>
      <c r="O9433" s="110">
        <v>0.13658896496139306</v>
      </c>
      <c r="P9433" s="110">
        <v>0.20313570414963972</v>
      </c>
      <c r="Q9433" s="110">
        <v>0.29838272512615027</v>
      </c>
      <c r="R9433" s="110">
        <v>0.24132065871245123</v>
      </c>
      <c r="S9433" s="110">
        <v>0</v>
      </c>
      <c r="T9433" s="110">
        <v>0.16650130818185246</v>
      </c>
      <c r="U9433" s="110">
        <v>0.16650130818185244</v>
      </c>
    </row>
    <row r="9434" spans="1:21">
      <c r="A9434" s="54">
        <v>9432</v>
      </c>
      <c r="B9434" s="107">
        <v>56229</v>
      </c>
      <c r="C9434" s="107">
        <v>56229</v>
      </c>
      <c r="D9434" s="107">
        <v>506775.99999999994</v>
      </c>
      <c r="E9434" s="108">
        <v>3059450000</v>
      </c>
      <c r="F9434" s="107">
        <v>0</v>
      </c>
      <c r="G9434" s="110">
        <v>2.5467033476587861</v>
      </c>
      <c r="H9434" s="110">
        <v>1.9809123078895285</v>
      </c>
      <c r="I9434" s="110">
        <v>1.9227399497812381</v>
      </c>
      <c r="J9434" s="110">
        <v>2.0107545601868568</v>
      </c>
      <c r="K9434" s="110">
        <v>2.5491308376269375</v>
      </c>
      <c r="L9434" s="110">
        <v>2.419487134368306</v>
      </c>
      <c r="M9434" s="110">
        <v>1.9559742780598326</v>
      </c>
      <c r="N9434" s="110">
        <v>2.2427965262553733</v>
      </c>
      <c r="O9434" s="110">
        <v>2.5572642802280066</v>
      </c>
      <c r="P9434" s="110">
        <v>2.8349850468213806</v>
      </c>
      <c r="Q9434" s="110">
        <v>2.7709006601253972</v>
      </c>
      <c r="R9434" s="110">
        <v>2.8808801250683311</v>
      </c>
      <c r="S9434" s="110">
        <v>0</v>
      </c>
      <c r="T9434" s="110">
        <v>2.3893774211724979</v>
      </c>
      <c r="U9434" s="110">
        <v>2.3893774211724987</v>
      </c>
    </row>
    <row r="9435" spans="1:21">
      <c r="A9435" s="54">
        <v>9433</v>
      </c>
      <c r="B9435" s="107">
        <v>56230</v>
      </c>
      <c r="C9435" s="107">
        <v>56230</v>
      </c>
      <c r="D9435" s="107">
        <v>63676.000000000007</v>
      </c>
      <c r="E9435" s="108">
        <v>3059450000</v>
      </c>
      <c r="F9435" s="107">
        <v>0</v>
      </c>
      <c r="G9435" s="110">
        <v>0.19743236805192366</v>
      </c>
      <c r="H9435" s="110">
        <v>0.18747210393632124</v>
      </c>
      <c r="I9435" s="110">
        <v>0.19017779400956614</v>
      </c>
      <c r="J9435" s="110">
        <v>0.18333444441910265</v>
      </c>
      <c r="K9435" s="110">
        <v>0.20290644963523427</v>
      </c>
      <c r="L9435" s="110">
        <v>0.17582411098304732</v>
      </c>
      <c r="M9435" s="110">
        <v>0.16530440060213503</v>
      </c>
      <c r="N9435" s="110">
        <v>0.17032450378969433</v>
      </c>
      <c r="O9435" s="110">
        <v>0.17332610251721831</v>
      </c>
      <c r="P9435" s="110">
        <v>0.18851759435243509</v>
      </c>
      <c r="Q9435" s="110">
        <v>0.18662343681013158</v>
      </c>
      <c r="R9435" s="110">
        <v>0.2036492635045109</v>
      </c>
      <c r="S9435" s="110">
        <v>0</v>
      </c>
      <c r="T9435" s="110">
        <v>0.18540771438427672</v>
      </c>
      <c r="U9435" s="110">
        <v>0.18540771438427667</v>
      </c>
    </row>
    <row r="9436" spans="1:21">
      <c r="A9436" s="54">
        <v>9434</v>
      </c>
      <c r="B9436" s="107">
        <v>56231</v>
      </c>
      <c r="C9436" s="107">
        <v>56231</v>
      </c>
      <c r="D9436" s="107">
        <v>250480.00000000003</v>
      </c>
      <c r="E9436" s="108">
        <v>3059450000</v>
      </c>
      <c r="F9436" s="107">
        <v>0</v>
      </c>
      <c r="G9436" s="110">
        <v>0.46924694340744505</v>
      </c>
      <c r="H9436" s="110">
        <v>0.36841018596530484</v>
      </c>
      <c r="I9436" s="110">
        <v>0.44694488517437092</v>
      </c>
      <c r="J9436" s="110">
        <v>0.44000874441864524</v>
      </c>
      <c r="K9436" s="110">
        <v>0.45268146984305702</v>
      </c>
      <c r="L9436" s="110">
        <v>0.3586083714064292</v>
      </c>
      <c r="M9436" s="110">
        <v>0.27148429577701438</v>
      </c>
      <c r="N9436" s="110">
        <v>0.30249380441383483</v>
      </c>
      <c r="O9436" s="110">
        <v>0.31991743264904393</v>
      </c>
      <c r="P9436" s="110">
        <v>0.36171789286472367</v>
      </c>
      <c r="Q9436" s="110">
        <v>0.40845101792725386</v>
      </c>
      <c r="R9436" s="110">
        <v>0.46786966642951394</v>
      </c>
      <c r="S9436" s="110">
        <v>0</v>
      </c>
      <c r="T9436" s="110">
        <v>0.38898622585638637</v>
      </c>
      <c r="U9436" s="110">
        <v>0.38898622585638631</v>
      </c>
    </row>
    <row r="9437" spans="1:21">
      <c r="A9437" s="54">
        <v>9435</v>
      </c>
      <c r="B9437" s="107">
        <v>56232</v>
      </c>
      <c r="C9437" s="107">
        <v>56232</v>
      </c>
      <c r="D9437" s="107">
        <v>307051832.99999988</v>
      </c>
      <c r="E9437" s="108">
        <v>6115950000</v>
      </c>
      <c r="F9437" s="107">
        <v>0</v>
      </c>
      <c r="G9437" s="110">
        <v>45.883899422006948</v>
      </c>
      <c r="H9437" s="110">
        <v>7.5739422616701724</v>
      </c>
      <c r="I9437" s="110">
        <v>4.2383011432608857</v>
      </c>
      <c r="J9437" s="110">
        <v>5.1862101973298804</v>
      </c>
      <c r="K9437" s="110">
        <v>7.2206769027001672</v>
      </c>
      <c r="L9437" s="110">
        <v>18.441291324913003</v>
      </c>
      <c r="M9437" s="110">
        <v>14.39973085709504</v>
      </c>
      <c r="N9437" s="110">
        <v>7.835043135304729</v>
      </c>
      <c r="O9437" s="110">
        <v>7.5088322970431696</v>
      </c>
      <c r="P9437" s="110">
        <v>8.9296456177510422</v>
      </c>
      <c r="Q9437" s="110">
        <v>12.057425914746382</v>
      </c>
      <c r="R9437" s="110">
        <v>19.035246210769124</v>
      </c>
      <c r="S9437" s="110">
        <v>11.429965085592423</v>
      </c>
      <c r="T9437" s="110">
        <v>13.192520440382545</v>
      </c>
      <c r="U9437" s="110">
        <v>11.45022218183345</v>
      </c>
    </row>
    <row r="9438" spans="1:21">
      <c r="A9438" s="54">
        <v>9436</v>
      </c>
      <c r="B9438" s="107">
        <v>56233</v>
      </c>
      <c r="C9438" s="107">
        <v>56233</v>
      </c>
      <c r="D9438" s="107">
        <v>871201718</v>
      </c>
      <c r="E9438" s="108">
        <v>9169480000</v>
      </c>
      <c r="F9438" s="107">
        <v>0</v>
      </c>
      <c r="G9438" s="110">
        <v>6.1353396791661998</v>
      </c>
      <c r="H9438" s="110">
        <v>4.5910314647651402</v>
      </c>
      <c r="I9438" s="110">
        <v>2.391630016821817</v>
      </c>
      <c r="J9438" s="110">
        <v>100</v>
      </c>
      <c r="K9438" s="110">
        <v>100</v>
      </c>
      <c r="L9438" s="110">
        <v>100</v>
      </c>
      <c r="M9438" s="110">
        <v>100</v>
      </c>
      <c r="N9438" s="110">
        <v>5.7609742540448226</v>
      </c>
      <c r="O9438" s="110">
        <v>4.29172542468734</v>
      </c>
      <c r="P9438" s="110">
        <v>2.2835589790234039</v>
      </c>
      <c r="Q9438" s="110">
        <v>1.827532623269958</v>
      </c>
      <c r="R9438" s="110">
        <v>2.2448280025462957</v>
      </c>
      <c r="S9438" s="110">
        <v>58.837876420713698</v>
      </c>
      <c r="T9438" s="110">
        <v>35.793885037027074</v>
      </c>
      <c r="U9438" s="110">
        <v>58.117258744406691</v>
      </c>
    </row>
    <row r="9439" spans="1:21">
      <c r="A9439" s="54">
        <v>9437</v>
      </c>
      <c r="B9439" s="107">
        <v>56323</v>
      </c>
      <c r="C9439" s="107">
        <v>56323</v>
      </c>
      <c r="D9439" s="107">
        <v>47194725</v>
      </c>
      <c r="E9439" s="108">
        <v>6112990000</v>
      </c>
      <c r="F9439" s="107">
        <v>0</v>
      </c>
      <c r="G9439" s="110">
        <v>2.1753694734613855</v>
      </c>
      <c r="H9439" s="110">
        <v>2.4466474998950734</v>
      </c>
      <c r="I9439" s="110">
        <v>1.5534357723705674</v>
      </c>
      <c r="J9439" s="110">
        <v>0.8765232977344849</v>
      </c>
      <c r="K9439" s="110">
        <v>0.80045753220107019</v>
      </c>
      <c r="L9439" s="110">
        <v>0.41889754365305881</v>
      </c>
      <c r="M9439" s="110">
        <v>0.48949929680433202</v>
      </c>
      <c r="N9439" s="110">
        <v>0.91732730264160234</v>
      </c>
      <c r="O9439" s="110">
        <v>1.6362207428517181</v>
      </c>
      <c r="P9439" s="110">
        <v>2.4409285817740449</v>
      </c>
      <c r="Q9439" s="110">
        <v>3.2754650762698851</v>
      </c>
      <c r="R9439" s="110">
        <v>3.8600522701803706</v>
      </c>
      <c r="S9439" s="110">
        <v>1.5592390936798202</v>
      </c>
      <c r="T9439" s="110">
        <v>1.7409020324864661</v>
      </c>
      <c r="U9439" s="110">
        <v>1.5987546101990791</v>
      </c>
    </row>
    <row r="9440" spans="1:21">
      <c r="A9440" s="54">
        <v>9438</v>
      </c>
      <c r="B9440" s="107">
        <v>56324</v>
      </c>
      <c r="C9440" s="107">
        <v>56324</v>
      </c>
      <c r="D9440" s="107">
        <v>22068.999999999996</v>
      </c>
      <c r="E9440" s="108">
        <v>6115950000</v>
      </c>
      <c r="F9440" s="107">
        <v>0</v>
      </c>
      <c r="G9440" s="110">
        <v>1.4137691756343056</v>
      </c>
      <c r="H9440" s="110">
        <v>1.1856278314893502</v>
      </c>
      <c r="I9440" s="110">
        <v>1.0013050714465586</v>
      </c>
      <c r="J9440" s="110">
        <v>0.81837963313292383</v>
      </c>
      <c r="K9440" s="110">
        <v>0.87938703966102627</v>
      </c>
      <c r="L9440" s="110">
        <v>1.9811118163796972</v>
      </c>
      <c r="M9440" s="110">
        <v>2.9456392707544894</v>
      </c>
      <c r="N9440" s="110">
        <v>3.9993500928389021</v>
      </c>
      <c r="O9440" s="110">
        <v>5.5750821549578751</v>
      </c>
      <c r="P9440" s="110">
        <v>4.446425170329297</v>
      </c>
      <c r="Q9440" s="110">
        <v>2.0633899298938529</v>
      </c>
      <c r="R9440" s="110">
        <v>1.6624905285044607</v>
      </c>
      <c r="S9440" s="110">
        <v>0</v>
      </c>
      <c r="T9440" s="110">
        <v>2.3309964762518947</v>
      </c>
      <c r="U9440" s="110">
        <v>2.3309964762518951</v>
      </c>
    </row>
    <row r="9441" spans="1:21">
      <c r="A9441" s="54">
        <v>9439</v>
      </c>
      <c r="B9441" s="107">
        <v>56377</v>
      </c>
      <c r="C9441" s="107">
        <v>56377</v>
      </c>
      <c r="D9441" s="107">
        <v>10197665</v>
      </c>
      <c r="E9441" s="108">
        <v>6109800000</v>
      </c>
      <c r="F9441" s="107">
        <v>0</v>
      </c>
      <c r="G9441" s="110">
        <v>3.4325654034308122</v>
      </c>
      <c r="H9441" s="110">
        <v>4.7520522415661244</v>
      </c>
      <c r="I9441" s="110">
        <v>3.461764605469225</v>
      </c>
      <c r="J9441" s="110">
        <v>0.69667659319906505</v>
      </c>
      <c r="K9441" s="110">
        <v>0.53001241249762865</v>
      </c>
      <c r="L9441" s="110">
        <v>1.1474335411855847</v>
      </c>
      <c r="M9441" s="110">
        <v>2.5636516824480688</v>
      </c>
      <c r="N9441" s="110">
        <v>3.0949893144306646</v>
      </c>
      <c r="O9441" s="110">
        <v>4.6944714167924024</v>
      </c>
      <c r="P9441" s="110">
        <v>4.0774989437095241</v>
      </c>
      <c r="Q9441" s="110">
        <v>4.0124984662235228</v>
      </c>
      <c r="R9441" s="110">
        <v>3.2588367868203267</v>
      </c>
      <c r="S9441" s="110">
        <v>3.3010587101114979</v>
      </c>
      <c r="T9441" s="110">
        <v>2.9768709506477458</v>
      </c>
      <c r="U9441" s="110">
        <v>3.1387501339727937</v>
      </c>
    </row>
    <row r="9442" spans="1:21">
      <c r="A9442" s="54">
        <v>9440</v>
      </c>
      <c r="B9442" s="107">
        <v>56378</v>
      </c>
      <c r="C9442" s="107">
        <v>56378</v>
      </c>
      <c r="D9442" s="107">
        <v>2533187.0000000005</v>
      </c>
      <c r="E9442" s="108">
        <v>3056490000</v>
      </c>
      <c r="F9442" s="107">
        <v>0</v>
      </c>
      <c r="G9442" s="110">
        <v>0.36713524297855715</v>
      </c>
      <c r="H9442" s="110">
        <v>0.43367991554741431</v>
      </c>
      <c r="I9442" s="110">
        <v>0.47932097334380153</v>
      </c>
      <c r="J9442" s="110">
        <v>0.55759344015348489</v>
      </c>
      <c r="K9442" s="110">
        <v>0.76691715193458576</v>
      </c>
      <c r="L9442" s="110">
        <v>1.3987781280068612</v>
      </c>
      <c r="M9442" s="110">
        <v>1.9490820597874545</v>
      </c>
      <c r="N9442" s="110">
        <v>2.7735399183169478</v>
      </c>
      <c r="O9442" s="110">
        <v>3.6118373256635694</v>
      </c>
      <c r="P9442" s="110">
        <v>2.6064023100312719</v>
      </c>
      <c r="Q9442" s="110">
        <v>0.81464214830567461</v>
      </c>
      <c r="R9442" s="110">
        <v>0.43459882482707007</v>
      </c>
      <c r="S9442" s="110">
        <v>2.1682215920685213</v>
      </c>
      <c r="T9442" s="110">
        <v>1.3494606199080579</v>
      </c>
      <c r="U9442" s="110">
        <v>2.1295422745529118</v>
      </c>
    </row>
    <row r="9443" spans="1:21">
      <c r="A9443" s="54">
        <v>9441</v>
      </c>
      <c r="B9443" s="107">
        <v>56379</v>
      </c>
      <c r="C9443" s="107">
        <v>56379</v>
      </c>
      <c r="D9443" s="107">
        <v>46742879.000000015</v>
      </c>
      <c r="E9443" s="108">
        <v>3056490000</v>
      </c>
      <c r="F9443" s="107">
        <v>0</v>
      </c>
      <c r="G9443" s="110">
        <v>0.1</v>
      </c>
      <c r="H9443" s="110">
        <v>0.11065547001941638</v>
      </c>
      <c r="I9443" s="110">
        <v>0.1279235775252876</v>
      </c>
      <c r="J9443" s="110">
        <v>0.14442277062771047</v>
      </c>
      <c r="K9443" s="110">
        <v>0.18556524488758766</v>
      </c>
      <c r="L9443" s="110">
        <v>0.36666303976128289</v>
      </c>
      <c r="M9443" s="110">
        <v>0.48146936874327145</v>
      </c>
      <c r="N9443" s="110">
        <v>0.9500317469133116</v>
      </c>
      <c r="O9443" s="110">
        <v>2.2342416049042613</v>
      </c>
      <c r="P9443" s="110">
        <v>0.63795154101458718</v>
      </c>
      <c r="Q9443" s="110">
        <v>0.14066448275491544</v>
      </c>
      <c r="R9443" s="110">
        <v>0.1</v>
      </c>
      <c r="S9443" s="110">
        <v>1.1782100585973665</v>
      </c>
      <c r="T9443" s="110">
        <v>0.4649657372626359</v>
      </c>
      <c r="U9443" s="110">
        <v>1.0433438951773659</v>
      </c>
    </row>
    <row r="9444" spans="1:21">
      <c r="A9444" s="54">
        <v>9442</v>
      </c>
      <c r="B9444" s="107">
        <v>56380</v>
      </c>
      <c r="C9444" s="107">
        <v>56380</v>
      </c>
      <c r="D9444" s="107">
        <v>21125066.999999993</v>
      </c>
      <c r="E9444" s="108">
        <v>3056490000</v>
      </c>
      <c r="F9444" s="107">
        <v>0</v>
      </c>
      <c r="G9444" s="110">
        <v>0.1</v>
      </c>
      <c r="H9444" s="110">
        <v>0.10468091040497732</v>
      </c>
      <c r="I9444" s="110">
        <v>0.1</v>
      </c>
      <c r="J9444" s="110">
        <v>0.1</v>
      </c>
      <c r="K9444" s="110">
        <v>0.11657501284428411</v>
      </c>
      <c r="L9444" s="110">
        <v>0.20813148878280782</v>
      </c>
      <c r="M9444" s="110">
        <v>0.26317303903288569</v>
      </c>
      <c r="N9444" s="110">
        <v>0.41069244143875111</v>
      </c>
      <c r="O9444" s="110">
        <v>0.42234895517453935</v>
      </c>
      <c r="P9444" s="110">
        <v>0.21535827328839247</v>
      </c>
      <c r="Q9444" s="110">
        <v>0.11633093740991204</v>
      </c>
      <c r="R9444" s="110">
        <v>0.1</v>
      </c>
      <c r="S9444" s="110">
        <v>0.2670310583106914</v>
      </c>
      <c r="T9444" s="110">
        <v>0.18810758819804582</v>
      </c>
      <c r="U9444" s="110">
        <v>0.25162674768192422</v>
      </c>
    </row>
    <row r="9445" spans="1:21">
      <c r="A9445" s="54">
        <v>9443</v>
      </c>
      <c r="B9445" s="107">
        <v>56385</v>
      </c>
      <c r="C9445" s="107">
        <v>56385</v>
      </c>
      <c r="D9445" s="107">
        <v>116233399</v>
      </c>
      <c r="E9445" s="108">
        <v>3056490000</v>
      </c>
      <c r="F9445" s="107">
        <v>0</v>
      </c>
      <c r="G9445" s="110">
        <v>0.14357345712166242</v>
      </c>
      <c r="H9445" s="110">
        <v>0.15076717971535844</v>
      </c>
      <c r="I9445" s="110">
        <v>0.15812790453229814</v>
      </c>
      <c r="J9445" s="110">
        <v>0.24815713683507304</v>
      </c>
      <c r="K9445" s="110">
        <v>0.45369824497624495</v>
      </c>
      <c r="L9445" s="110">
        <v>0.81204820778653786</v>
      </c>
      <c r="M9445" s="110">
        <v>1.3547835727250357</v>
      </c>
      <c r="N9445" s="110">
        <v>6.2993505754959882</v>
      </c>
      <c r="O9445" s="110">
        <v>100</v>
      </c>
      <c r="P9445" s="110">
        <v>100</v>
      </c>
      <c r="Q9445" s="110">
        <v>1.2407429428522092</v>
      </c>
      <c r="R9445" s="110">
        <v>0.26698511062593888</v>
      </c>
      <c r="S9445" s="110">
        <v>53.375862940157702</v>
      </c>
      <c r="T9445" s="110">
        <v>17.594019527722196</v>
      </c>
      <c r="U9445" s="110">
        <v>45.795117257925156</v>
      </c>
    </row>
    <row r="9446" spans="1:21">
      <c r="A9446" s="54">
        <v>9444</v>
      </c>
      <c r="B9446" s="107">
        <v>56386</v>
      </c>
      <c r="C9446" s="107">
        <v>56386</v>
      </c>
      <c r="D9446" s="107">
        <v>126311403.99999999</v>
      </c>
      <c r="E9446" s="108">
        <v>3056490000</v>
      </c>
      <c r="F9446" s="107">
        <v>0</v>
      </c>
      <c r="G9446" s="110">
        <v>0.36600271133955725</v>
      </c>
      <c r="H9446" s="110">
        <v>0.29434989474814555</v>
      </c>
      <c r="I9446" s="110">
        <v>0.37730183455026656</v>
      </c>
      <c r="J9446" s="110">
        <v>0.72481462691638332</v>
      </c>
      <c r="K9446" s="110">
        <v>0.97624063182174214</v>
      </c>
      <c r="L9446" s="110">
        <v>1.3127531872706379</v>
      </c>
      <c r="M9446" s="110">
        <v>1.9641188041909252</v>
      </c>
      <c r="N9446" s="110">
        <v>100</v>
      </c>
      <c r="O9446" s="110">
        <v>100</v>
      </c>
      <c r="P9446" s="110">
        <v>100</v>
      </c>
      <c r="Q9446" s="110">
        <v>9.7988002131858334</v>
      </c>
      <c r="R9446" s="110">
        <v>0.96044942504355846</v>
      </c>
      <c r="S9446" s="110">
        <v>66.860386314276582</v>
      </c>
      <c r="T9446" s="110">
        <v>26.39790261075559</v>
      </c>
      <c r="U9446" s="110">
        <v>60.740393963584559</v>
      </c>
    </row>
    <row r="9447" spans="1:21">
      <c r="A9447" s="54">
        <v>9445</v>
      </c>
      <c r="B9447" s="107">
        <v>56387</v>
      </c>
      <c r="C9447" s="107">
        <v>56387</v>
      </c>
      <c r="D9447" s="107">
        <v>79506453.999999985</v>
      </c>
      <c r="E9447" s="108">
        <v>3056490000</v>
      </c>
      <c r="F9447" s="107">
        <v>0</v>
      </c>
      <c r="G9447" s="110">
        <v>0.25116131917633222</v>
      </c>
      <c r="H9447" s="110">
        <v>0.27058185851285305</v>
      </c>
      <c r="I9447" s="110">
        <v>0.47986159820413504</v>
      </c>
      <c r="J9447" s="110">
        <v>1.0951812157102307</v>
      </c>
      <c r="K9447" s="110">
        <v>2.0092668448347033</v>
      </c>
      <c r="L9447" s="110">
        <v>100</v>
      </c>
      <c r="M9447" s="110">
        <v>100</v>
      </c>
      <c r="N9447" s="110">
        <v>100</v>
      </c>
      <c r="O9447" s="110">
        <v>100</v>
      </c>
      <c r="P9447" s="110">
        <v>87.774436369281887</v>
      </c>
      <c r="Q9447" s="110">
        <v>2.6487596466076813</v>
      </c>
      <c r="R9447" s="110">
        <v>0.68439433595471955</v>
      </c>
      <c r="S9447" s="110">
        <v>77.670259431843874</v>
      </c>
      <c r="T9447" s="110">
        <v>41.267803599023544</v>
      </c>
      <c r="U9447" s="110">
        <v>72.340705872296112</v>
      </c>
    </row>
    <row r="9448" spans="1:21">
      <c r="A9448" s="54">
        <v>9446</v>
      </c>
      <c r="B9448" s="107">
        <v>56388</v>
      </c>
      <c r="C9448" s="107">
        <v>56388</v>
      </c>
      <c r="D9448" s="107">
        <v>95811174</v>
      </c>
      <c r="E9448" s="108">
        <v>3056490000</v>
      </c>
      <c r="F9448" s="107">
        <v>0</v>
      </c>
      <c r="G9448" s="110">
        <v>0.41130655558267232</v>
      </c>
      <c r="H9448" s="110">
        <v>0.37782906975089753</v>
      </c>
      <c r="I9448" s="110">
        <v>0.64359068998991342</v>
      </c>
      <c r="J9448" s="110">
        <v>1.4449983313389838</v>
      </c>
      <c r="K9448" s="110">
        <v>2.1471920064856134</v>
      </c>
      <c r="L9448" s="110">
        <v>2.3390752816303397</v>
      </c>
      <c r="M9448" s="110">
        <v>3.48353220519961</v>
      </c>
      <c r="N9448" s="110">
        <v>13.197452318937195</v>
      </c>
      <c r="O9448" s="110">
        <v>100</v>
      </c>
      <c r="P9448" s="110">
        <v>100</v>
      </c>
      <c r="Q9448" s="110">
        <v>5.0308323748825847</v>
      </c>
      <c r="R9448" s="110">
        <v>0.81377977311495742</v>
      </c>
      <c r="S9448" s="110">
        <v>50.922065280521011</v>
      </c>
      <c r="T9448" s="110">
        <v>19.157465717242733</v>
      </c>
      <c r="U9448" s="110">
        <v>42.855166613164641</v>
      </c>
    </row>
    <row r="9449" spans="1:21">
      <c r="A9449" s="54">
        <v>9447</v>
      </c>
      <c r="B9449" s="107">
        <v>56389</v>
      </c>
      <c r="C9449" s="107">
        <v>56389</v>
      </c>
      <c r="D9449" s="107">
        <v>615080516.00000012</v>
      </c>
      <c r="E9449" s="108">
        <v>6109800000</v>
      </c>
      <c r="F9449" s="107">
        <v>0</v>
      </c>
      <c r="G9449" s="110">
        <v>0.10379897752775351</v>
      </c>
      <c r="H9449" s="110">
        <v>0.1</v>
      </c>
      <c r="I9449" s="110">
        <v>0.17091427523345132</v>
      </c>
      <c r="J9449" s="110">
        <v>0.39461437165347407</v>
      </c>
      <c r="K9449" s="110">
        <v>0.62725555705883695</v>
      </c>
      <c r="L9449" s="110">
        <v>0.59381609609237385</v>
      </c>
      <c r="M9449" s="110">
        <v>0.84899756877440924</v>
      </c>
      <c r="N9449" s="110">
        <v>3.7732331290897565</v>
      </c>
      <c r="O9449" s="110">
        <v>100</v>
      </c>
      <c r="P9449" s="110">
        <v>100</v>
      </c>
      <c r="Q9449" s="110">
        <v>1.4374417897364518</v>
      </c>
      <c r="R9449" s="110">
        <v>0.1955999487276994</v>
      </c>
      <c r="S9449" s="110">
        <v>46.663840596891994</v>
      </c>
      <c r="T9449" s="110">
        <v>17.353805976157851</v>
      </c>
      <c r="U9449" s="110">
        <v>44.779215576902821</v>
      </c>
    </row>
    <row r="9450" spans="1:21">
      <c r="A9450" s="54">
        <v>9448</v>
      </c>
      <c r="B9450" s="107">
        <v>56390</v>
      </c>
      <c r="C9450" s="107">
        <v>56390</v>
      </c>
      <c r="D9450" s="107">
        <v>288498932.99999994</v>
      </c>
      <c r="E9450" s="108">
        <v>3056490000</v>
      </c>
      <c r="F9450" s="107">
        <v>0</v>
      </c>
      <c r="G9450" s="110">
        <v>0.23496865578867795</v>
      </c>
      <c r="H9450" s="110">
        <v>0.22304193897254443</v>
      </c>
      <c r="I9450" s="110">
        <v>0.36589624427470163</v>
      </c>
      <c r="J9450" s="110">
        <v>0.93783289989550345</v>
      </c>
      <c r="K9450" s="110">
        <v>0.99037957890547557</v>
      </c>
      <c r="L9450" s="110">
        <v>0.94089704050989775</v>
      </c>
      <c r="M9450" s="110">
        <v>1.1681437628544986</v>
      </c>
      <c r="N9450" s="110">
        <v>100</v>
      </c>
      <c r="O9450" s="110">
        <v>100</v>
      </c>
      <c r="P9450" s="110">
        <v>100</v>
      </c>
      <c r="Q9450" s="110">
        <v>3.8458511622674334</v>
      </c>
      <c r="R9450" s="110">
        <v>0.36578086423422657</v>
      </c>
      <c r="S9450" s="110">
        <v>39.11667265403981</v>
      </c>
      <c r="T9450" s="110">
        <v>25.75606601230858</v>
      </c>
      <c r="U9450" s="110">
        <v>38.53144012059456</v>
      </c>
    </row>
    <row r="9451" spans="1:21">
      <c r="A9451" s="54">
        <v>9449</v>
      </c>
      <c r="B9451" s="107">
        <v>56391</v>
      </c>
      <c r="C9451" s="107">
        <v>56391</v>
      </c>
      <c r="D9451" s="107">
        <v>155172856</v>
      </c>
      <c r="E9451" s="108">
        <v>3056490000</v>
      </c>
      <c r="F9451" s="107">
        <v>0</v>
      </c>
      <c r="G9451" s="110">
        <v>0.41022462844415841</v>
      </c>
      <c r="H9451" s="110">
        <v>0.57987425266293557</v>
      </c>
      <c r="I9451" s="110">
        <v>0.50898524865132821</v>
      </c>
      <c r="J9451" s="110">
        <v>0.78470488040148867</v>
      </c>
      <c r="K9451" s="110">
        <v>1.3057230239024129</v>
      </c>
      <c r="L9451" s="110">
        <v>6.5466470230921452</v>
      </c>
      <c r="M9451" s="110">
        <v>100</v>
      </c>
      <c r="N9451" s="110">
        <v>100</v>
      </c>
      <c r="O9451" s="110">
        <v>100</v>
      </c>
      <c r="P9451" s="110">
        <v>28.494654394616138</v>
      </c>
      <c r="Q9451" s="110">
        <v>2.1782994456118772</v>
      </c>
      <c r="R9451" s="110">
        <v>0.51085858321798516</v>
      </c>
      <c r="S9451" s="110">
        <v>36.403314760471169</v>
      </c>
      <c r="T9451" s="110">
        <v>28.443330956716707</v>
      </c>
      <c r="U9451" s="110">
        <v>35.994786742562972</v>
      </c>
    </row>
    <row r="9452" spans="1:21">
      <c r="A9452" s="54">
        <v>9450</v>
      </c>
      <c r="B9452" s="107">
        <v>56392</v>
      </c>
      <c r="C9452" s="107">
        <v>56392</v>
      </c>
      <c r="D9452" s="107">
        <v>61584516.000000007</v>
      </c>
      <c r="E9452" s="108">
        <v>3056490000</v>
      </c>
      <c r="F9452" s="107">
        <v>0</v>
      </c>
      <c r="G9452" s="110">
        <v>1.233018373140877</v>
      </c>
      <c r="H9452" s="110">
        <v>1.2947862328109521</v>
      </c>
      <c r="I9452" s="110">
        <v>0.94372490959084843</v>
      </c>
      <c r="J9452" s="110">
        <v>1.4692428126870003</v>
      </c>
      <c r="K9452" s="110">
        <v>1.9488288509873979</v>
      </c>
      <c r="L9452" s="110">
        <v>3.6795116659264755</v>
      </c>
      <c r="M9452" s="110">
        <v>4.5256264163987012</v>
      </c>
      <c r="N9452" s="110">
        <v>11.903466958924497</v>
      </c>
      <c r="O9452" s="110">
        <v>100</v>
      </c>
      <c r="P9452" s="110">
        <v>100</v>
      </c>
      <c r="Q9452" s="110">
        <v>100</v>
      </c>
      <c r="R9452" s="110">
        <v>3.4751271072040733</v>
      </c>
      <c r="S9452" s="110">
        <v>49.917504001184497</v>
      </c>
      <c r="T9452" s="110">
        <v>27.539444443972567</v>
      </c>
      <c r="U9452" s="110">
        <v>48.197870783399466</v>
      </c>
    </row>
    <row r="9453" spans="1:21">
      <c r="A9453" s="54">
        <v>9451</v>
      </c>
      <c r="B9453" s="107">
        <v>56393</v>
      </c>
      <c r="C9453" s="107">
        <v>56393</v>
      </c>
      <c r="D9453" s="107">
        <v>1377272668.9999998</v>
      </c>
      <c r="E9453" s="108">
        <v>18316200000</v>
      </c>
      <c r="F9453" s="107">
        <v>0</v>
      </c>
      <c r="G9453" s="110">
        <v>0.16283103332453283</v>
      </c>
      <c r="H9453" s="110">
        <v>0.16195058508743004</v>
      </c>
      <c r="I9453" s="110">
        <v>0.16373378391480856</v>
      </c>
      <c r="J9453" s="110">
        <v>0.32679627873908429</v>
      </c>
      <c r="K9453" s="110">
        <v>0.60921645299959704</v>
      </c>
      <c r="L9453" s="110">
        <v>0.69982954267584629</v>
      </c>
      <c r="M9453" s="110">
        <v>1.4062754963998192</v>
      </c>
      <c r="N9453" s="110">
        <v>100</v>
      </c>
      <c r="O9453" s="110">
        <v>100</v>
      </c>
      <c r="P9453" s="110">
        <v>100</v>
      </c>
      <c r="Q9453" s="110">
        <v>1.945606832226255</v>
      </c>
      <c r="R9453" s="110">
        <v>0.26928927737725689</v>
      </c>
      <c r="S9453" s="110">
        <v>48.959312628565939</v>
      </c>
      <c r="T9453" s="110">
        <v>25.478794106895382</v>
      </c>
      <c r="U9453" s="110">
        <v>46.948141587788527</v>
      </c>
    </row>
    <row r="9454" spans="1:21">
      <c r="A9454" s="54">
        <v>9452</v>
      </c>
      <c r="B9454" s="107">
        <v>56394</v>
      </c>
      <c r="C9454" s="107">
        <v>56394</v>
      </c>
      <c r="D9454" s="107">
        <v>43148537.000000007</v>
      </c>
      <c r="E9454" s="108">
        <v>3056490000</v>
      </c>
      <c r="F9454" s="107">
        <v>0</v>
      </c>
      <c r="G9454" s="110">
        <v>0.78729093877682343</v>
      </c>
      <c r="H9454" s="110">
        <v>1.0979888316052899</v>
      </c>
      <c r="I9454" s="110">
        <v>0.94927572635800228</v>
      </c>
      <c r="J9454" s="110">
        <v>1.2880175223016399</v>
      </c>
      <c r="K9454" s="110">
        <v>1.7402396937380449</v>
      </c>
      <c r="L9454" s="110">
        <v>4.0102037413492955</v>
      </c>
      <c r="M9454" s="110">
        <v>7.1922314305407742</v>
      </c>
      <c r="N9454" s="110">
        <v>19.406958615888666</v>
      </c>
      <c r="O9454" s="110">
        <v>100</v>
      </c>
      <c r="P9454" s="110">
        <v>57.86663940957736</v>
      </c>
      <c r="Q9454" s="110">
        <v>4.7921713634923062</v>
      </c>
      <c r="R9454" s="110">
        <v>1.1762779090001387</v>
      </c>
      <c r="S9454" s="110">
        <v>21.162215011089021</v>
      </c>
      <c r="T9454" s="110">
        <v>16.692274598552363</v>
      </c>
      <c r="U9454" s="110">
        <v>20.762396310768029</v>
      </c>
    </row>
    <row r="9455" spans="1:21">
      <c r="A9455" s="54">
        <v>9453</v>
      </c>
      <c r="B9455" s="107">
        <v>56395</v>
      </c>
      <c r="C9455" s="107">
        <v>56395</v>
      </c>
      <c r="D9455" s="107">
        <v>68818066.999999985</v>
      </c>
      <c r="E9455" s="108">
        <v>3056490000</v>
      </c>
      <c r="F9455" s="107">
        <v>0</v>
      </c>
      <c r="G9455" s="110">
        <v>0.60353418455715757</v>
      </c>
      <c r="H9455" s="110">
        <v>0.73756142876569675</v>
      </c>
      <c r="I9455" s="110">
        <v>0.77147889613264797</v>
      </c>
      <c r="J9455" s="110">
        <v>1.073032610770968</v>
      </c>
      <c r="K9455" s="110">
        <v>1.5551923284390767</v>
      </c>
      <c r="L9455" s="110">
        <v>2.6237597627117091</v>
      </c>
      <c r="M9455" s="110">
        <v>4.5725067345460539</v>
      </c>
      <c r="N9455" s="110">
        <v>10.01182059896378</v>
      </c>
      <c r="O9455" s="110">
        <v>30.149526414978588</v>
      </c>
      <c r="P9455" s="110">
        <v>100</v>
      </c>
      <c r="Q9455" s="110">
        <v>3.9547852038947959</v>
      </c>
      <c r="R9455" s="110">
        <v>1.1011255221375154</v>
      </c>
      <c r="S9455" s="110">
        <v>20.675697729684444</v>
      </c>
      <c r="T9455" s="110">
        <v>13.096193640491499</v>
      </c>
      <c r="U9455" s="110">
        <v>20.290834350615221</v>
      </c>
    </row>
    <row r="9456" spans="1:21">
      <c r="A9456" s="54">
        <v>9454</v>
      </c>
      <c r="B9456" s="107">
        <v>56396</v>
      </c>
      <c r="C9456" s="107">
        <v>56396</v>
      </c>
      <c r="D9456" s="107">
        <v>7037046</v>
      </c>
      <c r="E9456" s="108">
        <v>3056490000</v>
      </c>
      <c r="F9456" s="107">
        <v>0</v>
      </c>
      <c r="G9456" s="110">
        <v>8.4613119836065316</v>
      </c>
      <c r="H9456" s="110">
        <v>8.6547721601753071</v>
      </c>
      <c r="I9456" s="110">
        <v>10.498752304042448</v>
      </c>
      <c r="J9456" s="110">
        <v>14.018077345096868</v>
      </c>
      <c r="K9456" s="110">
        <v>19.036119439496069</v>
      </c>
      <c r="L9456" s="110">
        <v>24.796072276365816</v>
      </c>
      <c r="M9456" s="110">
        <v>31.077256329802985</v>
      </c>
      <c r="N9456" s="110">
        <v>51.05677216700655</v>
      </c>
      <c r="O9456" s="110">
        <v>100</v>
      </c>
      <c r="P9456" s="110">
        <v>100</v>
      </c>
      <c r="Q9456" s="110">
        <v>100</v>
      </c>
      <c r="R9456" s="110">
        <v>19.917669309274764</v>
      </c>
      <c r="S9456" s="110">
        <v>53.309593077156137</v>
      </c>
      <c r="T9456" s="110">
        <v>40.626400276238947</v>
      </c>
      <c r="U9456" s="110">
        <v>52.085760386270728</v>
      </c>
    </row>
    <row r="9457" spans="1:21">
      <c r="A9457" s="54">
        <v>9455</v>
      </c>
      <c r="B9457" s="107">
        <v>56397</v>
      </c>
      <c r="C9457" s="107">
        <v>56397</v>
      </c>
      <c r="D9457" s="107">
        <v>8510928</v>
      </c>
      <c r="E9457" s="108">
        <v>3056490000</v>
      </c>
      <c r="F9457" s="107">
        <v>0</v>
      </c>
      <c r="G9457" s="110">
        <v>1.0236299757964404</v>
      </c>
      <c r="H9457" s="110">
        <v>1.1102950107231637</v>
      </c>
      <c r="I9457" s="110">
        <v>1.1074010798767808</v>
      </c>
      <c r="J9457" s="110">
        <v>1.5360869341938785</v>
      </c>
      <c r="K9457" s="110">
        <v>2.2375581798424151</v>
      </c>
      <c r="L9457" s="110">
        <v>3.6414106156039838</v>
      </c>
      <c r="M9457" s="110">
        <v>5.9690053371700049</v>
      </c>
      <c r="N9457" s="110">
        <v>9.4880792338548456</v>
      </c>
      <c r="O9457" s="110">
        <v>13.158556581432229</v>
      </c>
      <c r="P9457" s="110">
        <v>13.889950857184722</v>
      </c>
      <c r="Q9457" s="110">
        <v>6.406629503406652</v>
      </c>
      <c r="R9457" s="110">
        <v>1.4622534517726988</v>
      </c>
      <c r="S9457" s="110">
        <v>4.7435069020990488</v>
      </c>
      <c r="T9457" s="110">
        <v>5.0859047300714844</v>
      </c>
      <c r="U9457" s="110">
        <v>4.7758162786118223</v>
      </c>
    </row>
    <row r="9458" spans="1:21">
      <c r="A9458" s="54">
        <v>9456</v>
      </c>
      <c r="B9458" s="107">
        <v>56398</v>
      </c>
      <c r="C9458" s="107">
        <v>56398</v>
      </c>
      <c r="D9458" s="107">
        <v>60193</v>
      </c>
      <c r="E9458" s="108">
        <v>3056490000</v>
      </c>
      <c r="F9458" s="107">
        <v>1</v>
      </c>
      <c r="G9458" s="110">
        <v>-99999</v>
      </c>
      <c r="H9458" s="110">
        <v>-99999</v>
      </c>
      <c r="I9458" s="110">
        <v>-99999</v>
      </c>
      <c r="J9458" s="110">
        <v>-99999</v>
      </c>
      <c r="K9458" s="110">
        <v>-99999</v>
      </c>
      <c r="L9458" s="110">
        <v>-99999</v>
      </c>
      <c r="M9458" s="110">
        <v>-99999</v>
      </c>
      <c r="N9458" s="110">
        <v>-99999</v>
      </c>
      <c r="O9458" s="110">
        <v>-99999</v>
      </c>
      <c r="P9458" s="110">
        <v>-99999</v>
      </c>
      <c r="Q9458" s="110">
        <v>-99999</v>
      </c>
      <c r="R9458" s="110">
        <v>-99999</v>
      </c>
      <c r="S9458" s="110">
        <v>0</v>
      </c>
      <c r="T9458" s="110">
        <v>0</v>
      </c>
      <c r="U9458" s="110">
        <v>0</v>
      </c>
    </row>
    <row r="9459" spans="1:21">
      <c r="A9459" s="54">
        <v>9457</v>
      </c>
      <c r="B9459" s="107">
        <v>56399</v>
      </c>
      <c r="C9459" s="107">
        <v>56399</v>
      </c>
      <c r="D9459" s="107">
        <v>662165</v>
      </c>
      <c r="E9459" s="108">
        <v>3056490000</v>
      </c>
      <c r="F9459" s="107">
        <v>0</v>
      </c>
      <c r="G9459" s="110">
        <v>0.31399400502284674</v>
      </c>
      <c r="H9459" s="110">
        <v>0.26691181144456549</v>
      </c>
      <c r="I9459" s="110">
        <v>0.2867534532611466</v>
      </c>
      <c r="J9459" s="110">
        <v>0.2580757975292739</v>
      </c>
      <c r="K9459" s="110">
        <v>0.29909271311414909</v>
      </c>
      <c r="L9459" s="110">
        <v>0.39883423734574525</v>
      </c>
      <c r="M9459" s="110">
        <v>0.51986855560663126</v>
      </c>
      <c r="N9459" s="110">
        <v>0.72103125176624749</v>
      </c>
      <c r="O9459" s="110">
        <v>1.0355333120884966</v>
      </c>
      <c r="P9459" s="110">
        <v>1.4505305526816501</v>
      </c>
      <c r="Q9459" s="110">
        <v>1.6880585479578376</v>
      </c>
      <c r="R9459" s="110">
        <v>0.69147899202792296</v>
      </c>
      <c r="S9459" s="110">
        <v>0.66167575868425199</v>
      </c>
      <c r="T9459" s="110">
        <v>0.66084693582054277</v>
      </c>
      <c r="U9459" s="110">
        <v>0.66121070590193121</v>
      </c>
    </row>
    <row r="9460" spans="1:21">
      <c r="A9460" s="54">
        <v>9458</v>
      </c>
      <c r="B9460" s="107">
        <v>56400</v>
      </c>
      <c r="C9460" s="107">
        <v>56400</v>
      </c>
      <c r="D9460" s="107">
        <v>46133.999999999993</v>
      </c>
      <c r="E9460" s="108">
        <v>3056490000</v>
      </c>
      <c r="F9460" s="107">
        <v>1</v>
      </c>
      <c r="G9460" s="110">
        <v>-99999</v>
      </c>
      <c r="H9460" s="110">
        <v>-99999</v>
      </c>
      <c r="I9460" s="110">
        <v>-99999</v>
      </c>
      <c r="J9460" s="110">
        <v>-99999</v>
      </c>
      <c r="K9460" s="110">
        <v>-99999</v>
      </c>
      <c r="L9460" s="110">
        <v>-99999</v>
      </c>
      <c r="M9460" s="110">
        <v>-99999</v>
      </c>
      <c r="N9460" s="110">
        <v>-99999</v>
      </c>
      <c r="O9460" s="110">
        <v>-99999</v>
      </c>
      <c r="P9460" s="110">
        <v>-99999</v>
      </c>
      <c r="Q9460" s="110">
        <v>-99999</v>
      </c>
      <c r="R9460" s="110">
        <v>-99999</v>
      </c>
      <c r="S9460" s="110">
        <v>0</v>
      </c>
      <c r="T9460" s="110">
        <v>0</v>
      </c>
      <c r="U9460" s="110">
        <v>0</v>
      </c>
    </row>
    <row r="9461" spans="1:21">
      <c r="A9461" s="54">
        <v>9459</v>
      </c>
      <c r="B9461" s="107">
        <v>56401</v>
      </c>
      <c r="C9461" s="107">
        <v>56401</v>
      </c>
      <c r="D9461" s="107">
        <v>405609.00000000006</v>
      </c>
      <c r="E9461" s="108">
        <v>18350600000</v>
      </c>
      <c r="F9461" s="107">
        <v>0</v>
      </c>
      <c r="G9461" s="110">
        <v>0.14690779693885356</v>
      </c>
      <c r="H9461" s="110">
        <v>0.16443346433448247</v>
      </c>
      <c r="I9461" s="110">
        <v>0.11220761504977972</v>
      </c>
      <c r="J9461" s="110">
        <v>0.10185103512655685</v>
      </c>
      <c r="K9461" s="110">
        <v>0.10529539733980159</v>
      </c>
      <c r="L9461" s="110">
        <v>0.1415247520087819</v>
      </c>
      <c r="M9461" s="110">
        <v>0.14460048122804714</v>
      </c>
      <c r="N9461" s="110">
        <v>0.14243442035040399</v>
      </c>
      <c r="O9461" s="110">
        <v>0.13735089681768442</v>
      </c>
      <c r="P9461" s="110">
        <v>0.13677668696972703</v>
      </c>
      <c r="Q9461" s="110">
        <v>0.16792042784882874</v>
      </c>
      <c r="R9461" s="110">
        <v>0.15449904756364324</v>
      </c>
      <c r="S9461" s="110">
        <v>0.13687206379577835</v>
      </c>
      <c r="T9461" s="110">
        <v>0.13798350179804922</v>
      </c>
      <c r="U9461" s="110">
        <v>0.13780667582593187</v>
      </c>
    </row>
    <row r="9462" spans="1:21">
      <c r="A9462" s="54">
        <v>9460</v>
      </c>
      <c r="B9462" s="107">
        <v>56417</v>
      </c>
      <c r="C9462" s="107">
        <v>56417</v>
      </c>
      <c r="D9462" s="107">
        <v>716065.00000000012</v>
      </c>
      <c r="E9462" s="108">
        <v>12225700000</v>
      </c>
      <c r="F9462" s="107">
        <v>0</v>
      </c>
      <c r="G9462" s="110">
        <v>0.30658045385432875</v>
      </c>
      <c r="H9462" s="110">
        <v>0.25809235167452432</v>
      </c>
      <c r="I9462" s="110">
        <v>0.1974211540616965</v>
      </c>
      <c r="J9462" s="110">
        <v>0.19491494057211436</v>
      </c>
      <c r="K9462" s="110">
        <v>0.23479720563652737</v>
      </c>
      <c r="L9462" s="110">
        <v>0.33824902745189434</v>
      </c>
      <c r="M9462" s="110">
        <v>0.33410353317768299</v>
      </c>
      <c r="N9462" s="110">
        <v>0.38706299076967343</v>
      </c>
      <c r="O9462" s="110">
        <v>0.39030187411037143</v>
      </c>
      <c r="P9462" s="110">
        <v>0.3645133309935113</v>
      </c>
      <c r="Q9462" s="110">
        <v>0.39156334560650813</v>
      </c>
      <c r="R9462" s="110">
        <v>0.34664156511744365</v>
      </c>
      <c r="S9462" s="110">
        <v>0</v>
      </c>
      <c r="T9462" s="110">
        <v>0.31202014775218967</v>
      </c>
      <c r="U9462" s="110">
        <v>0.31202014775218967</v>
      </c>
    </row>
    <row r="9463" spans="1:21">
      <c r="A9463" s="54">
        <v>9461</v>
      </c>
      <c r="B9463" s="107">
        <v>56418</v>
      </c>
      <c r="C9463" s="107">
        <v>56418</v>
      </c>
      <c r="D9463" s="107">
        <v>117165.99999999999</v>
      </c>
      <c r="E9463" s="108">
        <v>3056490000</v>
      </c>
      <c r="F9463" s="107">
        <v>0</v>
      </c>
      <c r="G9463" s="110">
        <v>0.55178743715873679</v>
      </c>
      <c r="H9463" s="110">
        <v>0.65615709668516309</v>
      </c>
      <c r="I9463" s="110">
        <v>0.55201695604431822</v>
      </c>
      <c r="J9463" s="110">
        <v>0.4969307729510829</v>
      </c>
      <c r="K9463" s="110">
        <v>0.43844857441597185</v>
      </c>
      <c r="L9463" s="110">
        <v>0.36502709377828446</v>
      </c>
      <c r="M9463" s="110">
        <v>0.27111789421315047</v>
      </c>
      <c r="N9463" s="110">
        <v>0.25482443721690318</v>
      </c>
      <c r="O9463" s="110">
        <v>0.32059362185567919</v>
      </c>
      <c r="P9463" s="110">
        <v>0.38092523034461229</v>
      </c>
      <c r="Q9463" s="110">
        <v>0.50523156790019441</v>
      </c>
      <c r="R9463" s="110">
        <v>0.47446426000585168</v>
      </c>
      <c r="S9463" s="110">
        <v>0</v>
      </c>
      <c r="T9463" s="110">
        <v>0.43896041188082907</v>
      </c>
      <c r="U9463" s="110">
        <v>0.43896041188082913</v>
      </c>
    </row>
    <row r="9464" spans="1:21">
      <c r="A9464" s="54">
        <v>9462</v>
      </c>
      <c r="B9464" s="107">
        <v>56419</v>
      </c>
      <c r="C9464" s="107">
        <v>56419</v>
      </c>
      <c r="D9464" s="107">
        <v>139230</v>
      </c>
      <c r="E9464" s="108">
        <v>6115950000</v>
      </c>
      <c r="F9464" s="107">
        <v>0</v>
      </c>
      <c r="G9464" s="110">
        <v>0.17676464663842656</v>
      </c>
      <c r="H9464" s="110">
        <v>0.15388719392158479</v>
      </c>
      <c r="I9464" s="110">
        <v>0.13758038881729895</v>
      </c>
      <c r="J9464" s="110">
        <v>0.15138896946754443</v>
      </c>
      <c r="K9464" s="110">
        <v>0.18356901247651924</v>
      </c>
      <c r="L9464" s="110">
        <v>0.21294666199425258</v>
      </c>
      <c r="M9464" s="110">
        <v>0.20069543552196217</v>
      </c>
      <c r="N9464" s="110">
        <v>0.21617302951399872</v>
      </c>
      <c r="O9464" s="110">
        <v>0.23037573579793885</v>
      </c>
      <c r="P9464" s="110">
        <v>0.28022648585778254</v>
      </c>
      <c r="Q9464" s="110">
        <v>0.29564282815717702</v>
      </c>
      <c r="R9464" s="110">
        <v>0.21361470390856083</v>
      </c>
      <c r="S9464" s="110">
        <v>0</v>
      </c>
      <c r="T9464" s="110">
        <v>0.20440542433942055</v>
      </c>
      <c r="U9464" s="110">
        <v>0.20440542433942055</v>
      </c>
    </row>
    <row r="9465" spans="1:21">
      <c r="A9465" s="54">
        <v>9463</v>
      </c>
      <c r="B9465" s="107">
        <v>56420</v>
      </c>
      <c r="C9465" s="107">
        <v>56420</v>
      </c>
      <c r="D9465" s="107">
        <v>23090.000000000004</v>
      </c>
      <c r="E9465" s="108">
        <v>3056490000</v>
      </c>
      <c r="F9465" s="107">
        <v>0</v>
      </c>
      <c r="G9465" s="110">
        <v>0.5958260412861982</v>
      </c>
      <c r="H9465" s="110">
        <v>0.5996559841186484</v>
      </c>
      <c r="I9465" s="110">
        <v>0.55621637499014864</v>
      </c>
      <c r="J9465" s="110">
        <v>0.53000135471211174</v>
      </c>
      <c r="K9465" s="110">
        <v>0.56056850398010616</v>
      </c>
      <c r="L9465" s="110">
        <v>0.45395021661521656</v>
      </c>
      <c r="M9465" s="110">
        <v>0.3641738219351886</v>
      </c>
      <c r="N9465" s="110">
        <v>0.3630225171127332</v>
      </c>
      <c r="O9465" s="110">
        <v>0.3990541745200416</v>
      </c>
      <c r="P9465" s="110">
        <v>0.463936323366544</v>
      </c>
      <c r="Q9465" s="110">
        <v>0.53018093699460989</v>
      </c>
      <c r="R9465" s="110">
        <v>0.58058969280965067</v>
      </c>
      <c r="S9465" s="110">
        <v>0</v>
      </c>
      <c r="T9465" s="110">
        <v>0.49976466187009971</v>
      </c>
      <c r="U9465" s="110">
        <v>0.49976466187009982</v>
      </c>
    </row>
    <row r="9466" spans="1:21">
      <c r="A9466" s="54">
        <v>9464</v>
      </c>
      <c r="B9466" s="107">
        <v>56421</v>
      </c>
      <c r="C9466" s="107">
        <v>56421</v>
      </c>
      <c r="D9466" s="107">
        <v>46741.999999999993</v>
      </c>
      <c r="E9466" s="108">
        <v>3056490000</v>
      </c>
      <c r="F9466" s="107">
        <v>0</v>
      </c>
      <c r="G9466" s="110">
        <v>0.33560673055775714</v>
      </c>
      <c r="H9466" s="110">
        <v>0.30205627623548403</v>
      </c>
      <c r="I9466" s="110">
        <v>0.30576935165710672</v>
      </c>
      <c r="J9466" s="110">
        <v>0.33772061065409337</v>
      </c>
      <c r="K9466" s="110">
        <v>0.33287470341367897</v>
      </c>
      <c r="L9466" s="110">
        <v>0.25240062878417374</v>
      </c>
      <c r="M9466" s="110">
        <v>0.16636205814356878</v>
      </c>
      <c r="N9466" s="110">
        <v>0.17692650924116715</v>
      </c>
      <c r="O9466" s="110">
        <v>0.20036273127006021</v>
      </c>
      <c r="P9466" s="110">
        <v>0.22155697144848924</v>
      </c>
      <c r="Q9466" s="110">
        <v>0.25924366940647908</v>
      </c>
      <c r="R9466" s="110">
        <v>0.32261959653427019</v>
      </c>
      <c r="S9466" s="110">
        <v>0</v>
      </c>
      <c r="T9466" s="110">
        <v>0.26779165311219405</v>
      </c>
      <c r="U9466" s="110">
        <v>0.26779165311219405</v>
      </c>
    </row>
    <row r="9467" spans="1:21">
      <c r="A9467" s="54">
        <v>9465</v>
      </c>
      <c r="B9467" s="107">
        <v>56422</v>
      </c>
      <c r="C9467" s="107">
        <v>56422</v>
      </c>
      <c r="D9467" s="107">
        <v>1713</v>
      </c>
      <c r="E9467" s="108">
        <v>3056490000</v>
      </c>
      <c r="F9467" s="107">
        <v>1</v>
      </c>
      <c r="G9467" s="110">
        <v>-99999</v>
      </c>
      <c r="H9467" s="110">
        <v>-99999</v>
      </c>
      <c r="I9467" s="110">
        <v>-99999</v>
      </c>
      <c r="J9467" s="110">
        <v>-99999</v>
      </c>
      <c r="K9467" s="110">
        <v>-99999</v>
      </c>
      <c r="L9467" s="110">
        <v>-99999</v>
      </c>
      <c r="M9467" s="110">
        <v>-99999</v>
      </c>
      <c r="N9467" s="110">
        <v>-99999</v>
      </c>
      <c r="O9467" s="110">
        <v>-99999</v>
      </c>
      <c r="P9467" s="110">
        <v>-99999</v>
      </c>
      <c r="Q9467" s="110">
        <v>-99999</v>
      </c>
      <c r="R9467" s="110">
        <v>-99999</v>
      </c>
      <c r="S9467" s="110">
        <v>0</v>
      </c>
      <c r="T9467" s="110">
        <v>0</v>
      </c>
      <c r="U9467" s="110">
        <v>0</v>
      </c>
    </row>
    <row r="9468" spans="1:21">
      <c r="A9468" s="54">
        <v>9466</v>
      </c>
      <c r="B9468" s="107">
        <v>56423</v>
      </c>
      <c r="C9468" s="107">
        <v>56423</v>
      </c>
      <c r="D9468" s="107">
        <v>15222</v>
      </c>
      <c r="E9468" s="108">
        <v>3056490000</v>
      </c>
      <c r="F9468" s="107">
        <v>0</v>
      </c>
      <c r="G9468" s="110">
        <v>0.41917901599867025</v>
      </c>
      <c r="H9468" s="110">
        <v>0.35157543444729417</v>
      </c>
      <c r="I9468" s="110">
        <v>0.31653908488863081</v>
      </c>
      <c r="J9468" s="110">
        <v>0.35635436138340931</v>
      </c>
      <c r="K9468" s="110">
        <v>0.4110937677877583</v>
      </c>
      <c r="L9468" s="110">
        <v>0.42864417336510807</v>
      </c>
      <c r="M9468" s="110">
        <v>0.37358132501343522</v>
      </c>
      <c r="N9468" s="110">
        <v>0.43445270235381167</v>
      </c>
      <c r="O9468" s="110">
        <v>0.41430906376247134</v>
      </c>
      <c r="P9468" s="110">
        <v>0.43116286281406857</v>
      </c>
      <c r="Q9468" s="110">
        <v>0.49447532296883595</v>
      </c>
      <c r="R9468" s="110">
        <v>0.48235874617493218</v>
      </c>
      <c r="S9468" s="110">
        <v>0</v>
      </c>
      <c r="T9468" s="110">
        <v>0.40947715507986882</v>
      </c>
      <c r="U9468" s="110">
        <v>0.40947715507986882</v>
      </c>
    </row>
    <row r="9469" spans="1:21">
      <c r="A9469" s="54">
        <v>9467</v>
      </c>
      <c r="B9469" s="107">
        <v>56424</v>
      </c>
      <c r="C9469" s="107">
        <v>56424</v>
      </c>
      <c r="D9469" s="107">
        <v>943.99999999999989</v>
      </c>
      <c r="E9469" s="108">
        <v>3056490000</v>
      </c>
      <c r="F9469" s="107">
        <v>1</v>
      </c>
      <c r="G9469" s="110">
        <v>-99999</v>
      </c>
      <c r="H9469" s="110">
        <v>-99999</v>
      </c>
      <c r="I9469" s="110">
        <v>-99999</v>
      </c>
      <c r="J9469" s="110">
        <v>-99999</v>
      </c>
      <c r="K9469" s="110">
        <v>-99999</v>
      </c>
      <c r="L9469" s="110">
        <v>-99999</v>
      </c>
      <c r="M9469" s="110">
        <v>-99999</v>
      </c>
      <c r="N9469" s="110">
        <v>-99999</v>
      </c>
      <c r="O9469" s="110">
        <v>-99999</v>
      </c>
      <c r="P9469" s="110">
        <v>-99999</v>
      </c>
      <c r="Q9469" s="110">
        <v>-99999</v>
      </c>
      <c r="R9469" s="110">
        <v>-99999</v>
      </c>
      <c r="S9469" s="110">
        <v>0</v>
      </c>
      <c r="T9469" s="110">
        <v>0</v>
      </c>
      <c r="U9469" s="110">
        <v>0</v>
      </c>
    </row>
    <row r="9470" spans="1:21">
      <c r="A9470" s="54">
        <v>9468</v>
      </c>
      <c r="B9470" s="107">
        <v>56425</v>
      </c>
      <c r="C9470" s="107">
        <v>56425</v>
      </c>
      <c r="D9470" s="107">
        <v>417389454.99999982</v>
      </c>
      <c r="E9470" s="108">
        <v>12213200000</v>
      </c>
      <c r="F9470" s="107">
        <v>0</v>
      </c>
      <c r="G9470" s="110">
        <v>4.9520655968708471</v>
      </c>
      <c r="H9470" s="110">
        <v>2.2208986734150908</v>
      </c>
      <c r="I9470" s="110">
        <v>1.309353121011664</v>
      </c>
      <c r="J9470" s="110">
        <v>3.9150998088862559</v>
      </c>
      <c r="K9470" s="110">
        <v>100</v>
      </c>
      <c r="L9470" s="110">
        <v>100</v>
      </c>
      <c r="M9470" s="110">
        <v>27.729428201387254</v>
      </c>
      <c r="N9470" s="110">
        <v>14.617824520317908</v>
      </c>
      <c r="O9470" s="110">
        <v>13.498246673306976</v>
      </c>
      <c r="P9470" s="110">
        <v>8.4671574319118665</v>
      </c>
      <c r="Q9470" s="110">
        <v>6.1815236670525548</v>
      </c>
      <c r="R9470" s="110">
        <v>6.2157289033728613</v>
      </c>
      <c r="S9470" s="110">
        <v>32.123994027455844</v>
      </c>
      <c r="T9470" s="110">
        <v>24.092277216461103</v>
      </c>
      <c r="U9470" s="110">
        <v>31.832376035288288</v>
      </c>
    </row>
    <row r="9471" spans="1:21">
      <c r="A9471" s="54">
        <v>9469</v>
      </c>
      <c r="B9471" s="107">
        <v>56515</v>
      </c>
      <c r="C9471" s="107">
        <v>56515</v>
      </c>
      <c r="D9471" s="107">
        <v>161670015.00000003</v>
      </c>
      <c r="E9471" s="108">
        <v>24416200000</v>
      </c>
      <c r="F9471" s="107">
        <v>0</v>
      </c>
      <c r="G9471" s="110">
        <v>14.33927433866962</v>
      </c>
      <c r="H9471" s="110">
        <v>6.9084942978526103</v>
      </c>
      <c r="I9471" s="110">
        <v>5.4158358036737342</v>
      </c>
      <c r="J9471" s="110">
        <v>2.8620841544006366</v>
      </c>
      <c r="K9471" s="110">
        <v>2.4993304116396429</v>
      </c>
      <c r="L9471" s="110">
        <v>1.644527313219184</v>
      </c>
      <c r="M9471" s="110">
        <v>1.7354647824614307</v>
      </c>
      <c r="N9471" s="110">
        <v>3.0145154818164874</v>
      </c>
      <c r="O9471" s="110">
        <v>5.1060491155637848</v>
      </c>
      <c r="P9471" s="110">
        <v>11.876538998864463</v>
      </c>
      <c r="Q9471" s="110">
        <v>18.668432004608096</v>
      </c>
      <c r="R9471" s="110">
        <v>17.660666555921608</v>
      </c>
      <c r="S9471" s="110">
        <v>8.9047926261791854</v>
      </c>
      <c r="T9471" s="110">
        <v>7.6442677715576082</v>
      </c>
      <c r="U9471" s="110">
        <v>8.2818137309870821</v>
      </c>
    </row>
    <row r="9472" spans="1:21">
      <c r="A9472" s="54">
        <v>9470</v>
      </c>
      <c r="B9472" s="107">
        <v>56516</v>
      </c>
      <c r="C9472" s="107">
        <v>56516</v>
      </c>
      <c r="D9472" s="107">
        <v>321231</v>
      </c>
      <c r="E9472" s="108">
        <v>21392000000</v>
      </c>
      <c r="F9472" s="107">
        <v>0</v>
      </c>
      <c r="G9472" s="110">
        <v>0.67999942988324069</v>
      </c>
      <c r="H9472" s="110">
        <v>0.84077718235997145</v>
      </c>
      <c r="I9472" s="110">
        <v>0.68478820680762953</v>
      </c>
      <c r="J9472" s="110">
        <v>0.32542576741626006</v>
      </c>
      <c r="K9472" s="110">
        <v>0.48593926331721815</v>
      </c>
      <c r="L9472" s="110">
        <v>1.7642362442651986</v>
      </c>
      <c r="M9472" s="110">
        <v>2.6221454271346585</v>
      </c>
      <c r="N9472" s="110">
        <v>3.5886510635391584</v>
      </c>
      <c r="O9472" s="110">
        <v>5.0451685220927445</v>
      </c>
      <c r="P9472" s="110">
        <v>4.2469241016195909</v>
      </c>
      <c r="Q9472" s="110">
        <v>0.76741888840223627</v>
      </c>
      <c r="R9472" s="110">
        <v>0.53271667329612093</v>
      </c>
      <c r="S9472" s="110">
        <v>0</v>
      </c>
      <c r="T9472" s="110">
        <v>1.7986825641778357</v>
      </c>
      <c r="U9472" s="110">
        <v>1.7986825641778357</v>
      </c>
    </row>
    <row r="9473" spans="1:21">
      <c r="A9473" s="54">
        <v>9471</v>
      </c>
      <c r="B9473" s="107">
        <v>56569</v>
      </c>
      <c r="C9473" s="107">
        <v>56569</v>
      </c>
      <c r="D9473" s="107">
        <v>2572731</v>
      </c>
      <c r="E9473" s="108">
        <v>3053310000</v>
      </c>
      <c r="F9473" s="107">
        <v>0</v>
      </c>
      <c r="G9473" s="110">
        <v>2.0690797691223111</v>
      </c>
      <c r="H9473" s="110">
        <v>2.5725126929551516</v>
      </c>
      <c r="I9473" s="110">
        <v>1.9879744232052372</v>
      </c>
      <c r="J9473" s="110">
        <v>0.37416980457413718</v>
      </c>
      <c r="K9473" s="110">
        <v>0.28205643633002431</v>
      </c>
      <c r="L9473" s="110">
        <v>0.60334740461498138</v>
      </c>
      <c r="M9473" s="110">
        <v>1.4333860466693766</v>
      </c>
      <c r="N9473" s="110">
        <v>1.7778664760520824</v>
      </c>
      <c r="O9473" s="110">
        <v>2.8242348135032262</v>
      </c>
      <c r="P9473" s="110">
        <v>2.3218324424206238</v>
      </c>
      <c r="Q9473" s="110">
        <v>2.1792616830780491</v>
      </c>
      <c r="R9473" s="110">
        <v>1.8310814948021097</v>
      </c>
      <c r="S9473" s="110">
        <v>1.6405394291637168</v>
      </c>
      <c r="T9473" s="110">
        <v>1.688066957277276</v>
      </c>
      <c r="U9473" s="110">
        <v>1.6430630667148394</v>
      </c>
    </row>
    <row r="9474" spans="1:21">
      <c r="A9474" s="54">
        <v>9472</v>
      </c>
      <c r="B9474" s="107">
        <v>56570</v>
      </c>
      <c r="C9474" s="107">
        <v>56570</v>
      </c>
      <c r="D9474" s="107">
        <v>15944588</v>
      </c>
      <c r="E9474" s="108">
        <v>3053310000</v>
      </c>
      <c r="F9474" s="107">
        <v>0</v>
      </c>
      <c r="G9474" s="110">
        <v>0.47350223691478821</v>
      </c>
      <c r="H9474" s="110">
        <v>0.52343674860516221</v>
      </c>
      <c r="I9474" s="110">
        <v>0.5045409429966633</v>
      </c>
      <c r="J9474" s="110">
        <v>0.63923829173994628</v>
      </c>
      <c r="K9474" s="110">
        <v>0.91704780300335009</v>
      </c>
      <c r="L9474" s="110">
        <v>1.7035294524708073</v>
      </c>
      <c r="M9474" s="110">
        <v>2.2673641024182549</v>
      </c>
      <c r="N9474" s="110">
        <v>5.8380318001649796</v>
      </c>
      <c r="O9474" s="110">
        <v>8.0846781017879383</v>
      </c>
      <c r="P9474" s="110">
        <v>2.0188730790377005</v>
      </c>
      <c r="Q9474" s="110">
        <v>0.52490349657771274</v>
      </c>
      <c r="R9474" s="110">
        <v>0.40377687139845775</v>
      </c>
      <c r="S9474" s="110">
        <v>4.2722289974018146</v>
      </c>
      <c r="T9474" s="110">
        <v>1.9915769105929799</v>
      </c>
      <c r="U9474" s="110">
        <v>4.1211948641338472</v>
      </c>
    </row>
    <row r="9475" spans="1:21">
      <c r="A9475" s="54">
        <v>9473</v>
      </c>
      <c r="B9475" s="107">
        <v>56571</v>
      </c>
      <c r="C9475" s="107">
        <v>56571</v>
      </c>
      <c r="D9475" s="107">
        <v>82442470</v>
      </c>
      <c r="E9475" s="108">
        <v>3053310000</v>
      </c>
      <c r="F9475" s="107">
        <v>0</v>
      </c>
      <c r="G9475" s="110">
        <v>0.10972821301692662</v>
      </c>
      <c r="H9475" s="110">
        <v>0.12374942639508829</v>
      </c>
      <c r="I9475" s="110">
        <v>0.11348260269585538</v>
      </c>
      <c r="J9475" s="110">
        <v>0.13108786354623381</v>
      </c>
      <c r="K9475" s="110">
        <v>0.16392379773890012</v>
      </c>
      <c r="L9475" s="110">
        <v>0.26184420266796521</v>
      </c>
      <c r="M9475" s="110">
        <v>0.34426296469122142</v>
      </c>
      <c r="N9475" s="110">
        <v>0.63902117706561434</v>
      </c>
      <c r="O9475" s="110">
        <v>1.0973736810836567</v>
      </c>
      <c r="P9475" s="110">
        <v>0.26122775001403603</v>
      </c>
      <c r="Q9475" s="110">
        <v>0.1</v>
      </c>
      <c r="R9475" s="110">
        <v>0.1</v>
      </c>
      <c r="S9475" s="110">
        <v>0.57364751353833965</v>
      </c>
      <c r="T9475" s="110">
        <v>0.28714180657629151</v>
      </c>
      <c r="U9475" s="110">
        <v>0.51563794510741556</v>
      </c>
    </row>
    <row r="9476" spans="1:21">
      <c r="A9476" s="54">
        <v>9474</v>
      </c>
      <c r="B9476" s="107">
        <v>56572</v>
      </c>
      <c r="C9476" s="107">
        <v>56572</v>
      </c>
      <c r="D9476" s="107">
        <v>46546843.999999985</v>
      </c>
      <c r="E9476" s="108">
        <v>3053310000</v>
      </c>
      <c r="F9476" s="107">
        <v>0</v>
      </c>
      <c r="G9476" s="110">
        <v>0.10592705019307064</v>
      </c>
      <c r="H9476" s="110">
        <v>0.12297108931272914</v>
      </c>
      <c r="I9476" s="110">
        <v>0.1</v>
      </c>
      <c r="J9476" s="110">
        <v>0.1</v>
      </c>
      <c r="K9476" s="110">
        <v>0.12668988616662541</v>
      </c>
      <c r="L9476" s="110">
        <v>0.22654134113539756</v>
      </c>
      <c r="M9476" s="110">
        <v>0.36515188789291547</v>
      </c>
      <c r="N9476" s="110">
        <v>0.52112250013309258</v>
      </c>
      <c r="O9476" s="110">
        <v>0.65226257438015389</v>
      </c>
      <c r="P9476" s="110">
        <v>0.29420167655704055</v>
      </c>
      <c r="Q9476" s="110">
        <v>0.11251997377918968</v>
      </c>
      <c r="R9476" s="110">
        <v>0.1</v>
      </c>
      <c r="S9476" s="110">
        <v>0.33610483570808908</v>
      </c>
      <c r="T9476" s="110">
        <v>0.23561566496251787</v>
      </c>
      <c r="U9476" s="110">
        <v>0.31511064819144691</v>
      </c>
    </row>
    <row r="9477" spans="1:21">
      <c r="A9477" s="54">
        <v>9475</v>
      </c>
      <c r="B9477" s="107">
        <v>56573</v>
      </c>
      <c r="C9477" s="107">
        <v>56573</v>
      </c>
      <c r="D9477" s="107">
        <v>42314408</v>
      </c>
      <c r="E9477" s="108">
        <v>3053310000</v>
      </c>
      <c r="F9477" s="107">
        <v>0</v>
      </c>
      <c r="G9477" s="110">
        <v>0.10713057296209104</v>
      </c>
      <c r="H9477" s="110">
        <v>0.1272216050069753</v>
      </c>
      <c r="I9477" s="110">
        <v>0.1</v>
      </c>
      <c r="J9477" s="110">
        <v>0.10842594551958361</v>
      </c>
      <c r="K9477" s="110">
        <v>0.15790463128500645</v>
      </c>
      <c r="L9477" s="110">
        <v>0.30584556867905471</v>
      </c>
      <c r="M9477" s="110">
        <v>0.51857280372561576</v>
      </c>
      <c r="N9477" s="110">
        <v>0.84080445478447297</v>
      </c>
      <c r="O9477" s="110">
        <v>1.4242307149675892</v>
      </c>
      <c r="P9477" s="110">
        <v>0.53094468384982119</v>
      </c>
      <c r="Q9477" s="110">
        <v>0.17151923246115161</v>
      </c>
      <c r="R9477" s="110">
        <v>0.12912428201323561</v>
      </c>
      <c r="S9477" s="110">
        <v>0.42288243104043066</v>
      </c>
      <c r="T9477" s="110">
        <v>0.37681037460454986</v>
      </c>
      <c r="U9477" s="110">
        <v>0.39567697200294694</v>
      </c>
    </row>
    <row r="9478" spans="1:21">
      <c r="A9478" s="54">
        <v>9476</v>
      </c>
      <c r="B9478" s="107">
        <v>56583</v>
      </c>
      <c r="C9478" s="107">
        <v>56583</v>
      </c>
      <c r="D9478" s="107">
        <v>236624377</v>
      </c>
      <c r="E9478" s="108">
        <v>3053310000</v>
      </c>
      <c r="F9478" s="107">
        <v>0</v>
      </c>
      <c r="G9478" s="110">
        <v>0.28351174265177403</v>
      </c>
      <c r="H9478" s="110">
        <v>0.32097435671104452</v>
      </c>
      <c r="I9478" s="110">
        <v>0.29354355503025842</v>
      </c>
      <c r="J9478" s="110">
        <v>0.60056465882527943</v>
      </c>
      <c r="K9478" s="110">
        <v>0.67214968099303984</v>
      </c>
      <c r="L9478" s="110">
        <v>2.8668374250362301</v>
      </c>
      <c r="M9478" s="110">
        <v>100</v>
      </c>
      <c r="N9478" s="110">
        <v>100</v>
      </c>
      <c r="O9478" s="110">
        <v>100</v>
      </c>
      <c r="P9478" s="110">
        <v>100</v>
      </c>
      <c r="Q9478" s="110">
        <v>100</v>
      </c>
      <c r="R9478" s="110">
        <v>0.71341191777954382</v>
      </c>
      <c r="S9478" s="110">
        <v>71.702230671359018</v>
      </c>
      <c r="T9478" s="110">
        <v>42.145916111418934</v>
      </c>
      <c r="U9478" s="110">
        <v>64.208107800960562</v>
      </c>
    </row>
    <row r="9479" spans="1:21">
      <c r="A9479" s="54">
        <v>9477</v>
      </c>
      <c r="B9479" s="107">
        <v>56584</v>
      </c>
      <c r="C9479" s="107">
        <v>56584</v>
      </c>
      <c r="D9479" s="107">
        <v>134708477</v>
      </c>
      <c r="E9479" s="108">
        <v>3053310000</v>
      </c>
      <c r="F9479" s="107">
        <v>0</v>
      </c>
      <c r="G9479" s="110">
        <v>0.37436175387583298</v>
      </c>
      <c r="H9479" s="110">
        <v>0.49970217602981321</v>
      </c>
      <c r="I9479" s="110">
        <v>0.45179333573986269</v>
      </c>
      <c r="J9479" s="110">
        <v>0.62227105744480038</v>
      </c>
      <c r="K9479" s="110">
        <v>0.74020318502806948</v>
      </c>
      <c r="L9479" s="110">
        <v>1.2735275889225774</v>
      </c>
      <c r="M9479" s="110">
        <v>1.7680815253317848</v>
      </c>
      <c r="N9479" s="110">
        <v>100</v>
      </c>
      <c r="O9479" s="110">
        <v>100</v>
      </c>
      <c r="P9479" s="110">
        <v>100</v>
      </c>
      <c r="Q9479" s="110">
        <v>100</v>
      </c>
      <c r="R9479" s="110">
        <v>0.76134049542287185</v>
      </c>
      <c r="S9479" s="110">
        <v>67.977799271741659</v>
      </c>
      <c r="T9479" s="110">
        <v>33.874273426482965</v>
      </c>
      <c r="U9479" s="110">
        <v>65.968382937637031</v>
      </c>
    </row>
    <row r="9480" spans="1:21">
      <c r="A9480" s="54">
        <v>9478</v>
      </c>
      <c r="B9480" s="107">
        <v>56585</v>
      </c>
      <c r="C9480" s="107">
        <v>56585</v>
      </c>
      <c r="D9480" s="107">
        <v>51464820.000000007</v>
      </c>
      <c r="E9480" s="108">
        <v>3053310000</v>
      </c>
      <c r="F9480" s="107">
        <v>0</v>
      </c>
      <c r="G9480" s="110">
        <v>0.75985000246424461</v>
      </c>
      <c r="H9480" s="110">
        <v>0.82154626286065213</v>
      </c>
      <c r="I9480" s="110">
        <v>0.80842144937899985</v>
      </c>
      <c r="J9480" s="110">
        <v>1.1061511763349026</v>
      </c>
      <c r="K9480" s="110">
        <v>1.4399967119997505</v>
      </c>
      <c r="L9480" s="110">
        <v>2.8806331249648491</v>
      </c>
      <c r="M9480" s="110">
        <v>66.840086238672427</v>
      </c>
      <c r="N9480" s="110">
        <v>100</v>
      </c>
      <c r="O9480" s="110">
        <v>100</v>
      </c>
      <c r="P9480" s="110">
        <v>100</v>
      </c>
      <c r="Q9480" s="110">
        <v>100</v>
      </c>
      <c r="R9480" s="110">
        <v>1.6847921971514903</v>
      </c>
      <c r="S9480" s="110">
        <v>56.117143834496886</v>
      </c>
      <c r="T9480" s="110">
        <v>39.695123096985604</v>
      </c>
      <c r="U9480" s="110">
        <v>54.71367853987541</v>
      </c>
    </row>
    <row r="9481" spans="1:21">
      <c r="A9481" s="54">
        <v>9479</v>
      </c>
      <c r="B9481" s="107">
        <v>56586</v>
      </c>
      <c r="C9481" s="107">
        <v>56586</v>
      </c>
      <c r="D9481" s="107">
        <v>3705560</v>
      </c>
      <c r="E9481" s="108">
        <v>3053310000</v>
      </c>
      <c r="F9481" s="107">
        <v>1</v>
      </c>
      <c r="G9481" s="110">
        <v>-99999</v>
      </c>
      <c r="H9481" s="110">
        <v>-99999</v>
      </c>
      <c r="I9481" s="110">
        <v>-99999</v>
      </c>
      <c r="J9481" s="110">
        <v>-99999</v>
      </c>
      <c r="K9481" s="110">
        <v>-99999</v>
      </c>
      <c r="L9481" s="110">
        <v>-99999</v>
      </c>
      <c r="M9481" s="110">
        <v>-99999</v>
      </c>
      <c r="N9481" s="110">
        <v>-99999</v>
      </c>
      <c r="O9481" s="110">
        <v>-99999</v>
      </c>
      <c r="P9481" s="110">
        <v>-99999</v>
      </c>
      <c r="Q9481" s="110">
        <v>-99999</v>
      </c>
      <c r="R9481" s="110">
        <v>-99999</v>
      </c>
      <c r="S9481" s="110">
        <v>0</v>
      </c>
      <c r="T9481" s="110">
        <v>0</v>
      </c>
      <c r="U9481" s="110">
        <v>0</v>
      </c>
    </row>
    <row r="9482" spans="1:21">
      <c r="A9482" s="54">
        <v>9480</v>
      </c>
      <c r="B9482" s="107">
        <v>56587</v>
      </c>
      <c r="C9482" s="107">
        <v>56587</v>
      </c>
      <c r="D9482" s="107">
        <v>48715.999999999993</v>
      </c>
      <c r="E9482" s="108">
        <v>3053310000</v>
      </c>
      <c r="F9482" s="107">
        <v>0</v>
      </c>
      <c r="G9482" s="110">
        <v>2.6597938048669443</v>
      </c>
      <c r="H9482" s="110">
        <v>2.0574720775875188</v>
      </c>
      <c r="I9482" s="110">
        <v>2.2662011289369768</v>
      </c>
      <c r="J9482" s="110">
        <v>2.8622251252758923</v>
      </c>
      <c r="K9482" s="110">
        <v>4.5297486927786563</v>
      </c>
      <c r="L9482" s="110">
        <v>8.6108970514253897</v>
      </c>
      <c r="M9482" s="110">
        <v>12.577487230446367</v>
      </c>
      <c r="N9482" s="110">
        <v>19.147892705796888</v>
      </c>
      <c r="O9482" s="110">
        <v>27.14701237401491</v>
      </c>
      <c r="P9482" s="110">
        <v>33.047224065528397</v>
      </c>
      <c r="Q9482" s="110">
        <v>25.763777273732561</v>
      </c>
      <c r="R9482" s="110">
        <v>6.936803254214416</v>
      </c>
      <c r="S9482" s="110">
        <v>0</v>
      </c>
      <c r="T9482" s="110">
        <v>12.300544565383744</v>
      </c>
      <c r="U9482" s="110">
        <v>12.300544565383744</v>
      </c>
    </row>
    <row r="9483" spans="1:21">
      <c r="A9483" s="54">
        <v>9481</v>
      </c>
      <c r="B9483" s="107">
        <v>56588</v>
      </c>
      <c r="C9483" s="107">
        <v>56588</v>
      </c>
      <c r="D9483" s="107">
        <v>21953.000000000004</v>
      </c>
      <c r="E9483" s="108">
        <v>3053310000</v>
      </c>
      <c r="F9483" s="107">
        <v>1</v>
      </c>
      <c r="G9483" s="110">
        <v>-99999</v>
      </c>
      <c r="H9483" s="110">
        <v>-99999</v>
      </c>
      <c r="I9483" s="110">
        <v>-99999</v>
      </c>
      <c r="J9483" s="110">
        <v>-99999</v>
      </c>
      <c r="K9483" s="110">
        <v>-99999</v>
      </c>
      <c r="L9483" s="110">
        <v>-99999</v>
      </c>
      <c r="M9483" s="110">
        <v>-99999</v>
      </c>
      <c r="N9483" s="110">
        <v>-99999</v>
      </c>
      <c r="O9483" s="110">
        <v>-99999</v>
      </c>
      <c r="P9483" s="110">
        <v>-99999</v>
      </c>
      <c r="Q9483" s="110">
        <v>-99999</v>
      </c>
      <c r="R9483" s="110">
        <v>-99999</v>
      </c>
      <c r="S9483" s="110">
        <v>0</v>
      </c>
      <c r="T9483" s="110">
        <v>0</v>
      </c>
      <c r="U9483" s="110">
        <v>0</v>
      </c>
    </row>
    <row r="9484" spans="1:21">
      <c r="A9484" s="54">
        <v>9482</v>
      </c>
      <c r="B9484" s="107">
        <v>56589</v>
      </c>
      <c r="C9484" s="107">
        <v>56589</v>
      </c>
      <c r="D9484" s="107">
        <v>155743</v>
      </c>
      <c r="E9484" s="108">
        <v>3053310000</v>
      </c>
      <c r="F9484" s="107">
        <v>0</v>
      </c>
      <c r="G9484" s="110">
        <v>2.2072731649601609</v>
      </c>
      <c r="H9484" s="110">
        <v>2.150553514322386</v>
      </c>
      <c r="I9484" s="110">
        <v>2.1275536486910216</v>
      </c>
      <c r="J9484" s="110">
        <v>2.0580682922199824</v>
      </c>
      <c r="K9484" s="110">
        <v>2.1790939579574942</v>
      </c>
      <c r="L9484" s="110">
        <v>2.2800443545593714</v>
      </c>
      <c r="M9484" s="110">
        <v>3.6500879362725889</v>
      </c>
      <c r="N9484" s="110">
        <v>4.8049620895417808</v>
      </c>
      <c r="O9484" s="110">
        <v>8.7097929286280138</v>
      </c>
      <c r="P9484" s="110">
        <v>11.74704391122253</v>
      </c>
      <c r="Q9484" s="110">
        <v>7.9602240827853823</v>
      </c>
      <c r="R9484" s="110">
        <v>2.9127349804278206</v>
      </c>
      <c r="S9484" s="110">
        <v>5.82584214813419</v>
      </c>
      <c r="T9484" s="110">
        <v>4.3989527384657103</v>
      </c>
      <c r="U9484" s="110">
        <v>5.7541325791039597</v>
      </c>
    </row>
    <row r="9485" spans="1:21">
      <c r="A9485" s="54">
        <v>9483</v>
      </c>
      <c r="B9485" s="107">
        <v>56590</v>
      </c>
      <c r="C9485" s="107">
        <v>56590</v>
      </c>
      <c r="D9485" s="107">
        <v>195155</v>
      </c>
      <c r="E9485" s="108">
        <v>3053310000</v>
      </c>
      <c r="F9485" s="107">
        <v>0</v>
      </c>
      <c r="G9485" s="110">
        <v>4.1636377408407608</v>
      </c>
      <c r="H9485" s="110">
        <v>2.4717600429032016</v>
      </c>
      <c r="I9485" s="110">
        <v>2.8115379412173969</v>
      </c>
      <c r="J9485" s="110">
        <v>2.1935832614282389</v>
      </c>
      <c r="K9485" s="110">
        <v>1.3557151312941922</v>
      </c>
      <c r="L9485" s="110">
        <v>1.7955686186949968</v>
      </c>
      <c r="M9485" s="110">
        <v>3.0290208014985396</v>
      </c>
      <c r="N9485" s="110">
        <v>4.6463110094364293</v>
      </c>
      <c r="O9485" s="110">
        <v>7.8925108209713679</v>
      </c>
      <c r="P9485" s="110">
        <v>14.065032570085636</v>
      </c>
      <c r="Q9485" s="110">
        <v>24.245199366331455</v>
      </c>
      <c r="R9485" s="110">
        <v>8.3571937280680473</v>
      </c>
      <c r="S9485" s="110">
        <v>10.638092313932237</v>
      </c>
      <c r="T9485" s="110">
        <v>6.4189225860641885</v>
      </c>
      <c r="U9485" s="110">
        <v>9.6824851240498582</v>
      </c>
    </row>
    <row r="9486" spans="1:21">
      <c r="A9486" s="54">
        <v>9484</v>
      </c>
      <c r="B9486" s="107">
        <v>56591</v>
      </c>
      <c r="C9486" s="107">
        <v>56591</v>
      </c>
      <c r="D9486" s="107">
        <v>450811</v>
      </c>
      <c r="E9486" s="108">
        <v>3053310000</v>
      </c>
      <c r="F9486" s="107">
        <v>0</v>
      </c>
      <c r="G9486" s="110">
        <v>2.9404572907463367</v>
      </c>
      <c r="H9486" s="110">
        <v>1.688548706458459</v>
      </c>
      <c r="I9486" s="110">
        <v>1.9455429763750085</v>
      </c>
      <c r="J9486" s="110">
        <v>1.3463157351711743</v>
      </c>
      <c r="K9486" s="110">
        <v>0.76463121732771711</v>
      </c>
      <c r="L9486" s="110">
        <v>1.0618393122836456</v>
      </c>
      <c r="M9486" s="110">
        <v>1.7586178558248675</v>
      </c>
      <c r="N9486" s="110">
        <v>2.7231871929311393</v>
      </c>
      <c r="O9486" s="110">
        <v>4.4487297145791089</v>
      </c>
      <c r="P9486" s="110">
        <v>7.2918909106924374</v>
      </c>
      <c r="Q9486" s="110">
        <v>9.8056833651338238</v>
      </c>
      <c r="R9486" s="110">
        <v>5.7071014691556137</v>
      </c>
      <c r="S9486" s="110">
        <v>5.2030505941117244</v>
      </c>
      <c r="T9486" s="110">
        <v>3.4568788122232781</v>
      </c>
      <c r="U9486" s="110">
        <v>4.8174225365415904</v>
      </c>
    </row>
    <row r="9487" spans="1:21">
      <c r="A9487" s="54">
        <v>9485</v>
      </c>
      <c r="B9487" s="107">
        <v>56592</v>
      </c>
      <c r="C9487" s="107">
        <v>56592</v>
      </c>
      <c r="D9487" s="107">
        <v>8472</v>
      </c>
      <c r="E9487" s="108">
        <v>3053310000</v>
      </c>
      <c r="F9487" s="107">
        <v>0</v>
      </c>
      <c r="G9487" s="110">
        <v>0.80058515607213465</v>
      </c>
      <c r="H9487" s="110">
        <v>0.6772517955146411</v>
      </c>
      <c r="I9487" s="110">
        <v>0.51801165553347128</v>
      </c>
      <c r="J9487" s="110">
        <v>0.51439893981006146</v>
      </c>
      <c r="K9487" s="110">
        <v>0.58181930123449299</v>
      </c>
      <c r="L9487" s="110">
        <v>0.82220695009808653</v>
      </c>
      <c r="M9487" s="110">
        <v>0.72474496680094325</v>
      </c>
      <c r="N9487" s="110">
        <v>0.70650146693108551</v>
      </c>
      <c r="O9487" s="110">
        <v>0.86380417010185961</v>
      </c>
      <c r="P9487" s="110">
        <v>0.85943151656482175</v>
      </c>
      <c r="Q9487" s="110">
        <v>1.3789140566156419</v>
      </c>
      <c r="R9487" s="110">
        <v>1.0127959305948395</v>
      </c>
      <c r="S9487" s="110">
        <v>0</v>
      </c>
      <c r="T9487" s="110">
        <v>0.7883721588226732</v>
      </c>
      <c r="U9487" s="110">
        <v>0.78837215882267342</v>
      </c>
    </row>
    <row r="9488" spans="1:21">
      <c r="A9488" s="54">
        <v>9486</v>
      </c>
      <c r="B9488" s="107">
        <v>56593</v>
      </c>
      <c r="C9488" s="107">
        <v>56593</v>
      </c>
      <c r="D9488" s="107">
        <v>79210</v>
      </c>
      <c r="E9488" s="108">
        <v>3053310000</v>
      </c>
      <c r="F9488" s="107">
        <v>0</v>
      </c>
      <c r="G9488" s="110">
        <v>0.24836124895857889</v>
      </c>
      <c r="H9488" s="110">
        <v>0.24643770169318538</v>
      </c>
      <c r="I9488" s="110">
        <v>0.19942288914298323</v>
      </c>
      <c r="J9488" s="110">
        <v>0.18461054180130812</v>
      </c>
      <c r="K9488" s="110">
        <v>0.17999136825371961</v>
      </c>
      <c r="L9488" s="110">
        <v>0.21062421817967053</v>
      </c>
      <c r="M9488" s="110">
        <v>0.22011717696535335</v>
      </c>
      <c r="N9488" s="110">
        <v>0.24343842708986332</v>
      </c>
      <c r="O9488" s="110">
        <v>0.25046415797595545</v>
      </c>
      <c r="P9488" s="110">
        <v>0.25568770962486997</v>
      </c>
      <c r="Q9488" s="110">
        <v>0.33733617080610018</v>
      </c>
      <c r="R9488" s="110">
        <v>0.29612350144776478</v>
      </c>
      <c r="S9488" s="110">
        <v>0.22684658349989262</v>
      </c>
      <c r="T9488" s="110">
        <v>0.23938459266161272</v>
      </c>
      <c r="U9488" s="110">
        <v>0.23201785934023345</v>
      </c>
    </row>
    <row r="9489" spans="1:21">
      <c r="A9489" s="54">
        <v>9487</v>
      </c>
      <c r="B9489" s="107">
        <v>56594</v>
      </c>
      <c r="C9489" s="107">
        <v>56594</v>
      </c>
      <c r="D9489" s="107">
        <v>1715524.9999999998</v>
      </c>
      <c r="E9489" s="108">
        <v>33669700000</v>
      </c>
      <c r="F9489" s="107">
        <v>0</v>
      </c>
      <c r="G9489" s="110">
        <v>0.1</v>
      </c>
      <c r="H9489" s="110">
        <v>0.1</v>
      </c>
      <c r="I9489" s="110">
        <v>0.1</v>
      </c>
      <c r="J9489" s="110">
        <v>0.1</v>
      </c>
      <c r="K9489" s="110">
        <v>0.1</v>
      </c>
      <c r="L9489" s="110">
        <v>0.1</v>
      </c>
      <c r="M9489" s="110">
        <v>0.1</v>
      </c>
      <c r="N9489" s="110">
        <v>0.1</v>
      </c>
      <c r="O9489" s="110">
        <v>0.1</v>
      </c>
      <c r="P9489" s="110">
        <v>0.1</v>
      </c>
      <c r="Q9489" s="110">
        <v>0.11530989210427697</v>
      </c>
      <c r="R9489" s="110">
        <v>0.1</v>
      </c>
      <c r="S9489" s="110">
        <v>0.1</v>
      </c>
      <c r="T9489" s="110">
        <v>0.10127582434202308</v>
      </c>
      <c r="U9489" s="110">
        <v>0.10118292813228512</v>
      </c>
    </row>
    <row r="9490" spans="1:21">
      <c r="A9490" s="54">
        <v>9488</v>
      </c>
      <c r="B9490" s="107">
        <v>56610</v>
      </c>
      <c r="C9490" s="107">
        <v>56610</v>
      </c>
      <c r="D9490" s="107">
        <v>146720</v>
      </c>
      <c r="E9490" s="108">
        <v>6106610000</v>
      </c>
      <c r="F9490" s="107">
        <v>0</v>
      </c>
      <c r="G9490" s="110">
        <v>0.39025792296441358</v>
      </c>
      <c r="H9490" s="110">
        <v>0.44118015225457996</v>
      </c>
      <c r="I9490" s="110">
        <v>0.33174740275201647</v>
      </c>
      <c r="J9490" s="110">
        <v>0.3215097136959979</v>
      </c>
      <c r="K9490" s="110">
        <v>0.42117299688573734</v>
      </c>
      <c r="L9490" s="110">
        <v>0.66005103566100387</v>
      </c>
      <c r="M9490" s="110">
        <v>0.61889099894808153</v>
      </c>
      <c r="N9490" s="110">
        <v>0.65054713830274513</v>
      </c>
      <c r="O9490" s="110">
        <v>0.64416416694080736</v>
      </c>
      <c r="P9490" s="110">
        <v>0.49301731659111581</v>
      </c>
      <c r="Q9490" s="110">
        <v>0.47970602337894808</v>
      </c>
      <c r="R9490" s="110">
        <v>0.39257205637552794</v>
      </c>
      <c r="S9490" s="110">
        <v>0</v>
      </c>
      <c r="T9490" s="110">
        <v>0.48706807706258126</v>
      </c>
      <c r="U9490" s="110">
        <v>0.48706807706258132</v>
      </c>
    </row>
    <row r="9491" spans="1:21">
      <c r="A9491" s="54">
        <v>9489</v>
      </c>
      <c r="B9491" s="107">
        <v>56611</v>
      </c>
      <c r="C9491" s="107">
        <v>56611</v>
      </c>
      <c r="D9491" s="107">
        <v>2905.0000000000005</v>
      </c>
      <c r="E9491" s="108">
        <v>3053310000</v>
      </c>
      <c r="F9491" s="107">
        <v>0</v>
      </c>
      <c r="G9491" s="110">
        <v>3.7761538040259937</v>
      </c>
      <c r="H9491" s="110">
        <v>3.3922802633158846</v>
      </c>
      <c r="I9491" s="110">
        <v>2.7003031117088883</v>
      </c>
      <c r="J9491" s="110">
        <v>2.6338552625450715</v>
      </c>
      <c r="K9491" s="110">
        <v>2.7125822766030958</v>
      </c>
      <c r="L9491" s="110">
        <v>2.8649727119375581</v>
      </c>
      <c r="M9491" s="110">
        <v>2.6971284241218463</v>
      </c>
      <c r="N9491" s="110">
        <v>2.6195789036345554</v>
      </c>
      <c r="O9491" s="110">
        <v>2.8647885804424247</v>
      </c>
      <c r="P9491" s="110">
        <v>3.1024472033077135</v>
      </c>
      <c r="Q9491" s="110">
        <v>3.7596836606972404</v>
      </c>
      <c r="R9491" s="110">
        <v>4.0423130704401151</v>
      </c>
      <c r="S9491" s="110">
        <v>0</v>
      </c>
      <c r="T9491" s="110">
        <v>3.0971739393983655</v>
      </c>
      <c r="U9491" s="110">
        <v>3.0971739393983655</v>
      </c>
    </row>
    <row r="9492" spans="1:21">
      <c r="A9492" s="54">
        <v>9490</v>
      </c>
      <c r="B9492" s="107">
        <v>56612</v>
      </c>
      <c r="C9492" s="107">
        <v>56612</v>
      </c>
      <c r="D9492" s="107">
        <v>6221.0000000000009</v>
      </c>
      <c r="E9492" s="108">
        <v>3053310000</v>
      </c>
      <c r="F9492" s="107">
        <v>0</v>
      </c>
      <c r="G9492" s="110">
        <v>0.88131978140673461</v>
      </c>
      <c r="H9492" s="110">
        <v>0.77463611215755079</v>
      </c>
      <c r="I9492" s="110">
        <v>0.75136822944310921</v>
      </c>
      <c r="J9492" s="110">
        <v>0.98121126003617387</v>
      </c>
      <c r="K9492" s="110">
        <v>1.1151690528272709</v>
      </c>
      <c r="L9492" s="110">
        <v>1.1975555789569392</v>
      </c>
      <c r="M9492" s="110">
        <v>1.1635023604438253</v>
      </c>
      <c r="N9492" s="110">
        <v>1.3724691725894969</v>
      </c>
      <c r="O9492" s="110">
        <v>1.2877232819625883</v>
      </c>
      <c r="P9492" s="110">
        <v>1.2708673423247558</v>
      </c>
      <c r="Q9492" s="110">
        <v>1.3199609889864536</v>
      </c>
      <c r="R9492" s="110">
        <v>1.2602843204025544</v>
      </c>
      <c r="S9492" s="110">
        <v>0</v>
      </c>
      <c r="T9492" s="110">
        <v>1.114672290128121</v>
      </c>
      <c r="U9492" s="110">
        <v>1.114672290128121</v>
      </c>
    </row>
    <row r="9493" spans="1:21">
      <c r="A9493" s="54">
        <v>9491</v>
      </c>
      <c r="B9493" s="107">
        <v>56613</v>
      </c>
      <c r="C9493" s="107">
        <v>56613</v>
      </c>
      <c r="D9493" s="107">
        <v>12838.999999999998</v>
      </c>
      <c r="E9493" s="108">
        <v>3053310000</v>
      </c>
      <c r="F9493" s="107">
        <v>0</v>
      </c>
      <c r="G9493" s="110">
        <v>0.44858766869456457</v>
      </c>
      <c r="H9493" s="110">
        <v>0.33443541948039329</v>
      </c>
      <c r="I9493" s="110">
        <v>0.28517733097576237</v>
      </c>
      <c r="J9493" s="110">
        <v>0.35077206331467814</v>
      </c>
      <c r="K9493" s="110">
        <v>0.42505202900585198</v>
      </c>
      <c r="L9493" s="110">
        <v>0.49294321616457554</v>
      </c>
      <c r="M9493" s="110">
        <v>0.45148304310439025</v>
      </c>
      <c r="N9493" s="110">
        <v>0.52222194298174451</v>
      </c>
      <c r="O9493" s="110">
        <v>0.55754746865130733</v>
      </c>
      <c r="P9493" s="110">
        <v>0.54448608310333846</v>
      </c>
      <c r="Q9493" s="110">
        <v>0.5644719039926599</v>
      </c>
      <c r="R9493" s="110">
        <v>0.53441676569195584</v>
      </c>
      <c r="S9493" s="110">
        <v>0</v>
      </c>
      <c r="T9493" s="110">
        <v>0.45929957793010184</v>
      </c>
      <c r="U9493" s="110">
        <v>0.45929957793010201</v>
      </c>
    </row>
    <row r="9494" spans="1:21">
      <c r="A9494" s="54">
        <v>9492</v>
      </c>
      <c r="B9494" s="107">
        <v>56614</v>
      </c>
      <c r="C9494" s="107">
        <v>56614</v>
      </c>
      <c r="D9494" s="107">
        <v>1154</v>
      </c>
      <c r="E9494" s="108">
        <v>3053310000</v>
      </c>
      <c r="F9494" s="107">
        <v>1</v>
      </c>
      <c r="G9494" s="110">
        <v>-99999</v>
      </c>
      <c r="H9494" s="110">
        <v>-99999</v>
      </c>
      <c r="I9494" s="110">
        <v>-99999</v>
      </c>
      <c r="J9494" s="110">
        <v>-99999</v>
      </c>
      <c r="K9494" s="110">
        <v>-99999</v>
      </c>
      <c r="L9494" s="110">
        <v>-99999</v>
      </c>
      <c r="M9494" s="110">
        <v>-99999</v>
      </c>
      <c r="N9494" s="110">
        <v>-99999</v>
      </c>
      <c r="O9494" s="110">
        <v>-99999</v>
      </c>
      <c r="P9494" s="110">
        <v>-99999</v>
      </c>
      <c r="Q9494" s="110">
        <v>-99999</v>
      </c>
      <c r="R9494" s="110">
        <v>-99999</v>
      </c>
      <c r="S9494" s="110">
        <v>0</v>
      </c>
      <c r="T9494" s="110">
        <v>0</v>
      </c>
      <c r="U9494" s="110">
        <v>0</v>
      </c>
    </row>
    <row r="9495" spans="1:21">
      <c r="A9495" s="54">
        <v>9493</v>
      </c>
      <c r="B9495" s="107">
        <v>56615</v>
      </c>
      <c r="C9495" s="107">
        <v>56615</v>
      </c>
      <c r="D9495" s="107">
        <v>528624479.00000018</v>
      </c>
      <c r="E9495" s="108">
        <v>9149680000</v>
      </c>
      <c r="F9495" s="107">
        <v>0</v>
      </c>
      <c r="G9495" s="110">
        <v>8.667511930753264</v>
      </c>
      <c r="H9495" s="110">
        <v>3.1479023429736035</v>
      </c>
      <c r="I9495" s="110">
        <v>1.4869078979378512</v>
      </c>
      <c r="J9495" s="110">
        <v>5.9364926321577256</v>
      </c>
      <c r="K9495" s="110">
        <v>100</v>
      </c>
      <c r="L9495" s="110">
        <v>100</v>
      </c>
      <c r="M9495" s="110">
        <v>16.766850015511633</v>
      </c>
      <c r="N9495" s="110">
        <v>8.55504585358476</v>
      </c>
      <c r="O9495" s="110">
        <v>9.5340352001934452</v>
      </c>
      <c r="P9495" s="110">
        <v>8.1435099752078184</v>
      </c>
      <c r="Q9495" s="110">
        <v>7.6382400209332664</v>
      </c>
      <c r="R9495" s="110">
        <v>7.4944444234164553</v>
      </c>
      <c r="S9495" s="110">
        <v>25.493167075086799</v>
      </c>
      <c r="T9495" s="110">
        <v>23.114245024389149</v>
      </c>
      <c r="U9495" s="110">
        <v>25.444223294962622</v>
      </c>
    </row>
    <row r="9496" spans="1:21">
      <c r="A9496" s="54">
        <v>9494</v>
      </c>
      <c r="B9496" s="107">
        <v>56704</v>
      </c>
      <c r="C9496" s="107">
        <v>56704</v>
      </c>
      <c r="D9496" s="107">
        <v>101889403.99999999</v>
      </c>
      <c r="E9496" s="108">
        <v>6099790000</v>
      </c>
      <c r="F9496" s="107">
        <v>0</v>
      </c>
      <c r="G9496" s="110">
        <v>4.2353868087568944</v>
      </c>
      <c r="H9496" s="110">
        <v>2.5510166880340361</v>
      </c>
      <c r="I9496" s="110">
        <v>1.4976628054022323</v>
      </c>
      <c r="J9496" s="110">
        <v>0.71672029362434797</v>
      </c>
      <c r="K9496" s="110">
        <v>0.43516535709952886</v>
      </c>
      <c r="L9496" s="110">
        <v>0.27627656453344129</v>
      </c>
      <c r="M9496" s="110">
        <v>0.25401101556269201</v>
      </c>
      <c r="N9496" s="110">
        <v>0.48544900532525065</v>
      </c>
      <c r="O9496" s="110">
        <v>1.0011396221934423</v>
      </c>
      <c r="P9496" s="110">
        <v>2.1270687725230513</v>
      </c>
      <c r="Q9496" s="110">
        <v>2.74071146226304</v>
      </c>
      <c r="R9496" s="110">
        <v>2.6397237883439924</v>
      </c>
      <c r="S9496" s="110">
        <v>1.5400722690354194</v>
      </c>
      <c r="T9496" s="110">
        <v>1.5800276819718293</v>
      </c>
      <c r="U9496" s="110">
        <v>1.5556226020198973</v>
      </c>
    </row>
    <row r="9497" spans="1:21">
      <c r="A9497" s="54">
        <v>9495</v>
      </c>
      <c r="B9497" s="107">
        <v>56705</v>
      </c>
      <c r="C9497" s="107">
        <v>56705</v>
      </c>
      <c r="D9497" s="107">
        <v>966846</v>
      </c>
      <c r="E9497" s="108">
        <v>24409400000</v>
      </c>
      <c r="F9497" s="107">
        <v>0</v>
      </c>
      <c r="G9497" s="110">
        <v>0.64412499005272017</v>
      </c>
      <c r="H9497" s="110">
        <v>0.70616588547488257</v>
      </c>
      <c r="I9497" s="110">
        <v>0.55731132213705148</v>
      </c>
      <c r="J9497" s="110">
        <v>0.30329447392574665</v>
      </c>
      <c r="K9497" s="110">
        <v>0.54747996938755084</v>
      </c>
      <c r="L9497" s="110">
        <v>1.7769350543047469</v>
      </c>
      <c r="M9497" s="110">
        <v>2.5594567716701646</v>
      </c>
      <c r="N9497" s="110">
        <v>3.4906861574347205</v>
      </c>
      <c r="O9497" s="110">
        <v>4.4403990604179908</v>
      </c>
      <c r="P9497" s="110">
        <v>3.1153099097054104</v>
      </c>
      <c r="Q9497" s="110">
        <v>0.5853629366185098</v>
      </c>
      <c r="R9497" s="110">
        <v>0.49589484316382898</v>
      </c>
      <c r="S9497" s="110">
        <v>0</v>
      </c>
      <c r="T9497" s="110">
        <v>1.6018684478577769</v>
      </c>
      <c r="U9497" s="110">
        <v>1.6018684478577769</v>
      </c>
    </row>
    <row r="9498" spans="1:21">
      <c r="A9498" s="54">
        <v>9496</v>
      </c>
      <c r="B9498" s="107">
        <v>56757</v>
      </c>
      <c r="C9498" s="107">
        <v>56757</v>
      </c>
      <c r="D9498" s="107">
        <v>104108380.00000003</v>
      </c>
      <c r="E9498" s="108">
        <v>179699000000</v>
      </c>
      <c r="F9498" s="107">
        <v>0</v>
      </c>
      <c r="G9498" s="110">
        <v>2.6381803156579386</v>
      </c>
      <c r="H9498" s="110">
        <v>2.310514732309346</v>
      </c>
      <c r="I9498" s="110">
        <v>1.3901770362782482</v>
      </c>
      <c r="J9498" s="110">
        <v>0.72394956222864359</v>
      </c>
      <c r="K9498" s="110">
        <v>1.0907550625337361</v>
      </c>
      <c r="L9498" s="110">
        <v>2.6425432542479559</v>
      </c>
      <c r="M9498" s="110">
        <v>3.7907697962401739</v>
      </c>
      <c r="N9498" s="110">
        <v>5.0983960952458176</v>
      </c>
      <c r="O9498" s="110">
        <v>6.8884033876300643</v>
      </c>
      <c r="P9498" s="110">
        <v>7.3737688460659392</v>
      </c>
      <c r="Q9498" s="110">
        <v>7.3319817668229952</v>
      </c>
      <c r="R9498" s="110">
        <v>4.4295168708896924</v>
      </c>
      <c r="S9498" s="110">
        <v>2.9367975328042224</v>
      </c>
      <c r="T9498" s="110">
        <v>3.8090797271792116</v>
      </c>
      <c r="U9498" s="110">
        <v>3.1115889563789456</v>
      </c>
    </row>
    <row r="9499" spans="1:21">
      <c r="A9499" s="54">
        <v>9497</v>
      </c>
      <c r="B9499" s="107">
        <v>56758</v>
      </c>
      <c r="C9499" s="107">
        <v>56758</v>
      </c>
      <c r="D9499" s="107">
        <v>38664</v>
      </c>
      <c r="E9499" s="108">
        <v>3049890000</v>
      </c>
      <c r="F9499" s="107">
        <v>0</v>
      </c>
      <c r="G9499" s="110">
        <v>14.825690685731054</v>
      </c>
      <c r="H9499" s="110">
        <v>16.953364168882057</v>
      </c>
      <c r="I9499" s="110">
        <v>7.5837104926793737</v>
      </c>
      <c r="J9499" s="110">
        <v>1.6823855002703079</v>
      </c>
      <c r="K9499" s="110">
        <v>1.8279815352490441</v>
      </c>
      <c r="L9499" s="110">
        <v>3.9667590190686068</v>
      </c>
      <c r="M9499" s="110">
        <v>9.3082417901019312</v>
      </c>
      <c r="N9499" s="110">
        <v>13.189282227670718</v>
      </c>
      <c r="O9499" s="110">
        <v>19.34165695012674</v>
      </c>
      <c r="P9499" s="110">
        <v>17.964288737474888</v>
      </c>
      <c r="Q9499" s="110">
        <v>19.115753233638618</v>
      </c>
      <c r="R9499" s="110">
        <v>15.859839662534869</v>
      </c>
      <c r="S9499" s="110">
        <v>0</v>
      </c>
      <c r="T9499" s="110">
        <v>11.801579500285685</v>
      </c>
      <c r="U9499" s="110">
        <v>11.801579500285682</v>
      </c>
    </row>
    <row r="9500" spans="1:21">
      <c r="A9500" s="54">
        <v>9498</v>
      </c>
      <c r="B9500" s="107">
        <v>56759</v>
      </c>
      <c r="C9500" s="107">
        <v>56759</v>
      </c>
      <c r="D9500" s="107">
        <v>13161969.999999996</v>
      </c>
      <c r="E9500" s="108">
        <v>3049890000</v>
      </c>
      <c r="F9500" s="107">
        <v>0</v>
      </c>
      <c r="G9500" s="110">
        <v>0.40329282475878686</v>
      </c>
      <c r="H9500" s="110">
        <v>0.53465726542294856</v>
      </c>
      <c r="I9500" s="110">
        <v>0.4707654266471793</v>
      </c>
      <c r="J9500" s="110">
        <v>0.53363586200083812</v>
      </c>
      <c r="K9500" s="110">
        <v>0.72856297132873316</v>
      </c>
      <c r="L9500" s="110">
        <v>1.0349135904776512</v>
      </c>
      <c r="M9500" s="110">
        <v>1.1900986034952441</v>
      </c>
      <c r="N9500" s="110">
        <v>2.0533153143793519</v>
      </c>
      <c r="O9500" s="110">
        <v>1.6130719131175792</v>
      </c>
      <c r="P9500" s="110">
        <v>0.52392978428934067</v>
      </c>
      <c r="Q9500" s="110">
        <v>0.31046891842232344</v>
      </c>
      <c r="R9500" s="110">
        <v>0.38257297644420785</v>
      </c>
      <c r="S9500" s="110">
        <v>0.85187566654779912</v>
      </c>
      <c r="T9500" s="110">
        <v>0.81494045423201522</v>
      </c>
      <c r="U9500" s="110">
        <v>0.83633645244635701</v>
      </c>
    </row>
    <row r="9501" spans="1:21">
      <c r="A9501" s="54">
        <v>9499</v>
      </c>
      <c r="B9501" s="107">
        <v>56760</v>
      </c>
      <c r="C9501" s="107">
        <v>56760</v>
      </c>
      <c r="D9501" s="107">
        <v>18950269</v>
      </c>
      <c r="E9501" s="108">
        <v>3049890000</v>
      </c>
      <c r="F9501" s="107">
        <v>0</v>
      </c>
      <c r="G9501" s="110">
        <v>0.25840646098637732</v>
      </c>
      <c r="H9501" s="110">
        <v>0.33419610640536995</v>
      </c>
      <c r="I9501" s="110">
        <v>0.32675784206470115</v>
      </c>
      <c r="J9501" s="110">
        <v>0.30971897361984263</v>
      </c>
      <c r="K9501" s="110">
        <v>0.31934771830197423</v>
      </c>
      <c r="L9501" s="110">
        <v>0.34192505824546582</v>
      </c>
      <c r="M9501" s="110">
        <v>0.32540736252139529</v>
      </c>
      <c r="N9501" s="110">
        <v>0.58549503171843986</v>
      </c>
      <c r="O9501" s="110">
        <v>0.52979747847669378</v>
      </c>
      <c r="P9501" s="110">
        <v>0.23455724529917199</v>
      </c>
      <c r="Q9501" s="110">
        <v>0.1522496823722434</v>
      </c>
      <c r="R9501" s="110">
        <v>0.19262025539036098</v>
      </c>
      <c r="S9501" s="110">
        <v>0.34222037668532995</v>
      </c>
      <c r="T9501" s="110">
        <v>0.32587326795016969</v>
      </c>
      <c r="U9501" s="110">
        <v>0.33101160369635735</v>
      </c>
    </row>
    <row r="9502" spans="1:21">
      <c r="A9502" s="54">
        <v>9500</v>
      </c>
      <c r="B9502" s="107">
        <v>56761</v>
      </c>
      <c r="C9502" s="107">
        <v>56761</v>
      </c>
      <c r="D9502" s="107">
        <v>251097581.99999997</v>
      </c>
      <c r="E9502" s="108">
        <v>9156510000</v>
      </c>
      <c r="F9502" s="107">
        <v>0</v>
      </c>
      <c r="G9502" s="110">
        <v>0.12325646809955638</v>
      </c>
      <c r="H9502" s="110">
        <v>0.14056020231916308</v>
      </c>
      <c r="I9502" s="110">
        <v>0.13015528371355148</v>
      </c>
      <c r="J9502" s="110">
        <v>0.15558776208640146</v>
      </c>
      <c r="K9502" s="110">
        <v>0.22510641575550866</v>
      </c>
      <c r="L9502" s="110">
        <v>0.37264800459723391</v>
      </c>
      <c r="M9502" s="110">
        <v>0.58125800217606938</v>
      </c>
      <c r="N9502" s="110">
        <v>1.5613886257241731</v>
      </c>
      <c r="O9502" s="110">
        <v>1.5697597095400888</v>
      </c>
      <c r="P9502" s="110">
        <v>0.58970358188986505</v>
      </c>
      <c r="Q9502" s="110">
        <v>0.23239455480292578</v>
      </c>
      <c r="R9502" s="110">
        <v>0.16221880771680494</v>
      </c>
      <c r="S9502" s="110">
        <v>0.81626017227156045</v>
      </c>
      <c r="T9502" s="110">
        <v>0.4870031182017785</v>
      </c>
      <c r="U9502" s="110">
        <v>0.75161001500222002</v>
      </c>
    </row>
    <row r="9503" spans="1:21">
      <c r="A9503" s="54">
        <v>9501</v>
      </c>
      <c r="B9503" s="107">
        <v>56762</v>
      </c>
      <c r="C9503" s="107">
        <v>56762</v>
      </c>
      <c r="D9503" s="107">
        <v>212495312</v>
      </c>
      <c r="E9503" s="108">
        <v>9156510000</v>
      </c>
      <c r="F9503" s="107">
        <v>0</v>
      </c>
      <c r="G9503" s="110">
        <v>0.1</v>
      </c>
      <c r="H9503" s="110">
        <v>0.1</v>
      </c>
      <c r="I9503" s="110">
        <v>0.1</v>
      </c>
      <c r="J9503" s="110">
        <v>0.12135871937264074</v>
      </c>
      <c r="K9503" s="110">
        <v>0.16570710258433949</v>
      </c>
      <c r="L9503" s="110">
        <v>0.30562641529276141</v>
      </c>
      <c r="M9503" s="110">
        <v>0.52554639799700031</v>
      </c>
      <c r="N9503" s="110">
        <v>1.0391368605888853</v>
      </c>
      <c r="O9503" s="110">
        <v>3.5003393827958753</v>
      </c>
      <c r="P9503" s="110">
        <v>0.50086597480617556</v>
      </c>
      <c r="Q9503" s="110">
        <v>0.14896317906423281</v>
      </c>
      <c r="R9503" s="110">
        <v>0.1</v>
      </c>
      <c r="S9503" s="110">
        <v>1.3571400113284493</v>
      </c>
      <c r="T9503" s="110">
        <v>0.55896200270849261</v>
      </c>
      <c r="U9503" s="110">
        <v>1.1506916729996564</v>
      </c>
    </row>
    <row r="9504" spans="1:21">
      <c r="A9504" s="54">
        <v>9502</v>
      </c>
      <c r="B9504" s="107">
        <v>56763</v>
      </c>
      <c r="C9504" s="107">
        <v>56763</v>
      </c>
      <c r="D9504" s="107">
        <v>111199900</v>
      </c>
      <c r="E9504" s="108">
        <v>3049890000</v>
      </c>
      <c r="F9504" s="107">
        <v>0</v>
      </c>
      <c r="G9504" s="110">
        <v>0.17342532055729501</v>
      </c>
      <c r="H9504" s="110">
        <v>0.17590262033237899</v>
      </c>
      <c r="I9504" s="110">
        <v>0.18620027452206264</v>
      </c>
      <c r="J9504" s="110">
        <v>0.28776476613575691</v>
      </c>
      <c r="K9504" s="110">
        <v>0.37585440039649448</v>
      </c>
      <c r="L9504" s="110">
        <v>0.58079549629950433</v>
      </c>
      <c r="M9504" s="110">
        <v>0.85903924245724694</v>
      </c>
      <c r="N9504" s="110">
        <v>2.4909868624676657</v>
      </c>
      <c r="O9504" s="110">
        <v>100</v>
      </c>
      <c r="P9504" s="110">
        <v>1.5051425325062233</v>
      </c>
      <c r="Q9504" s="110">
        <v>0.29119717369738118</v>
      </c>
      <c r="R9504" s="110">
        <v>0.1697151545372364</v>
      </c>
      <c r="S9504" s="110">
        <v>35.456468511657754</v>
      </c>
      <c r="T9504" s="110">
        <v>8.9246686536591042</v>
      </c>
      <c r="U9504" s="110">
        <v>31.361768017153551</v>
      </c>
    </row>
    <row r="9505" spans="1:21">
      <c r="A9505" s="54">
        <v>9503</v>
      </c>
      <c r="B9505" s="107">
        <v>56769</v>
      </c>
      <c r="C9505" s="107">
        <v>56769</v>
      </c>
      <c r="D9505" s="107">
        <v>403982115.99999994</v>
      </c>
      <c r="E9505" s="108">
        <v>9149680000</v>
      </c>
      <c r="F9505" s="107">
        <v>0</v>
      </c>
      <c r="G9505" s="110">
        <v>0.10304988259431247</v>
      </c>
      <c r="H9505" s="110">
        <v>0.10629347583508689</v>
      </c>
      <c r="I9505" s="110">
        <v>0.1</v>
      </c>
      <c r="J9505" s="110">
        <v>0.1438057933565112</v>
      </c>
      <c r="K9505" s="110">
        <v>0.23961773892365668</v>
      </c>
      <c r="L9505" s="110">
        <v>0.56886229386638743</v>
      </c>
      <c r="M9505" s="110">
        <v>1.4064094532402103</v>
      </c>
      <c r="N9505" s="110">
        <v>100</v>
      </c>
      <c r="O9505" s="110">
        <v>100</v>
      </c>
      <c r="P9505" s="110">
        <v>100</v>
      </c>
      <c r="Q9505" s="110">
        <v>1.4569509166525838</v>
      </c>
      <c r="R9505" s="110">
        <v>0.19135615464829145</v>
      </c>
      <c r="S9505" s="110">
        <v>50.441231582247788</v>
      </c>
      <c r="T9505" s="110">
        <v>25.359695475759754</v>
      </c>
      <c r="U9505" s="110">
        <v>45.671756364316629</v>
      </c>
    </row>
    <row r="9506" spans="1:21">
      <c r="A9506" s="54">
        <v>9504</v>
      </c>
      <c r="B9506" s="107">
        <v>56770</v>
      </c>
      <c r="C9506" s="107">
        <v>56770</v>
      </c>
      <c r="D9506" s="107">
        <v>101990759</v>
      </c>
      <c r="E9506" s="108">
        <v>3049890000</v>
      </c>
      <c r="F9506" s="107">
        <v>0</v>
      </c>
      <c r="G9506" s="110">
        <v>0.20793376832104776</v>
      </c>
      <c r="H9506" s="110">
        <v>0.22238520639789031</v>
      </c>
      <c r="I9506" s="110">
        <v>0.19978610965217455</v>
      </c>
      <c r="J9506" s="110">
        <v>0.31533699389154185</v>
      </c>
      <c r="K9506" s="110">
        <v>0.48590709467344306</v>
      </c>
      <c r="L9506" s="110">
        <v>1.8050487952113738</v>
      </c>
      <c r="M9506" s="110">
        <v>100</v>
      </c>
      <c r="N9506" s="110">
        <v>100</v>
      </c>
      <c r="O9506" s="110">
        <v>100</v>
      </c>
      <c r="P9506" s="110">
        <v>100</v>
      </c>
      <c r="Q9506" s="110">
        <v>1.3893161487525707</v>
      </c>
      <c r="R9506" s="110">
        <v>0.31309478083008002</v>
      </c>
      <c r="S9506" s="110">
        <v>66.360366487920928</v>
      </c>
      <c r="T9506" s="110">
        <v>33.744900741477508</v>
      </c>
      <c r="U9506" s="110">
        <v>61.559639103905425</v>
      </c>
    </row>
    <row r="9507" spans="1:21">
      <c r="A9507" s="54">
        <v>9505</v>
      </c>
      <c r="B9507" s="107">
        <v>56771</v>
      </c>
      <c r="C9507" s="107">
        <v>56771</v>
      </c>
      <c r="D9507" s="107">
        <v>76763457.999999985</v>
      </c>
      <c r="E9507" s="108">
        <v>3049890000</v>
      </c>
      <c r="F9507" s="107">
        <v>0</v>
      </c>
      <c r="G9507" s="110">
        <v>0.1385695769190658</v>
      </c>
      <c r="H9507" s="110">
        <v>0.14018441187811775</v>
      </c>
      <c r="I9507" s="110">
        <v>0.15665611330810988</v>
      </c>
      <c r="J9507" s="110">
        <v>0.27925631114286381</v>
      </c>
      <c r="K9507" s="110">
        <v>0.50885956207171468</v>
      </c>
      <c r="L9507" s="110">
        <v>1.2903088116424788</v>
      </c>
      <c r="M9507" s="110">
        <v>6.8787145331057866</v>
      </c>
      <c r="N9507" s="110">
        <v>100</v>
      </c>
      <c r="O9507" s="110">
        <v>100</v>
      </c>
      <c r="P9507" s="110">
        <v>100</v>
      </c>
      <c r="Q9507" s="110">
        <v>1.5678152112618167</v>
      </c>
      <c r="R9507" s="110">
        <v>0.27011852085120958</v>
      </c>
      <c r="S9507" s="110">
        <v>56.121705167038208</v>
      </c>
      <c r="T9507" s="110">
        <v>25.935873587681765</v>
      </c>
      <c r="U9507" s="110">
        <v>53.490225590898724</v>
      </c>
    </row>
    <row r="9508" spans="1:21">
      <c r="A9508" s="54">
        <v>9506</v>
      </c>
      <c r="B9508" s="107">
        <v>56772</v>
      </c>
      <c r="C9508" s="107">
        <v>56772</v>
      </c>
      <c r="D9508" s="107">
        <v>71110300</v>
      </c>
      <c r="E9508" s="108">
        <v>3049890000</v>
      </c>
      <c r="F9508" s="107">
        <v>0</v>
      </c>
      <c r="G9508" s="110">
        <v>0.30975366532581439</v>
      </c>
      <c r="H9508" s="110">
        <v>0.27703659662577218</v>
      </c>
      <c r="I9508" s="110">
        <v>0.33066028134291064</v>
      </c>
      <c r="J9508" s="110">
        <v>0.70092797127598527</v>
      </c>
      <c r="K9508" s="110">
        <v>1.5871102123368472</v>
      </c>
      <c r="L9508" s="110">
        <v>1.8295720950949486</v>
      </c>
      <c r="M9508" s="110">
        <v>2.0983996780060412</v>
      </c>
      <c r="N9508" s="110">
        <v>4.2673566264776355</v>
      </c>
      <c r="O9508" s="110">
        <v>100</v>
      </c>
      <c r="P9508" s="110">
        <v>100</v>
      </c>
      <c r="Q9508" s="110">
        <v>69.899736703522066</v>
      </c>
      <c r="R9508" s="110">
        <v>0.81394233486116363</v>
      </c>
      <c r="S9508" s="110">
        <v>51.514556656924277</v>
      </c>
      <c r="T9508" s="110">
        <v>23.509541347072432</v>
      </c>
      <c r="U9508" s="110">
        <v>49.413025616814636</v>
      </c>
    </row>
    <row r="9509" spans="1:21">
      <c r="A9509" s="54">
        <v>9507</v>
      </c>
      <c r="B9509" s="107">
        <v>56773</v>
      </c>
      <c r="C9509" s="107">
        <v>56773</v>
      </c>
      <c r="D9509" s="107">
        <v>944273</v>
      </c>
      <c r="E9509" s="108">
        <v>3049890000</v>
      </c>
      <c r="F9509" s="107">
        <v>0</v>
      </c>
      <c r="G9509" s="110">
        <v>100</v>
      </c>
      <c r="H9509" s="110">
        <v>100</v>
      </c>
      <c r="I9509" s="110">
        <v>55.241559687327907</v>
      </c>
      <c r="J9509" s="110">
        <v>47.041640673082512</v>
      </c>
      <c r="K9509" s="110">
        <v>50.765997701823785</v>
      </c>
      <c r="L9509" s="110">
        <v>86.551663525480123</v>
      </c>
      <c r="M9509" s="110">
        <v>100</v>
      </c>
      <c r="N9509" s="110">
        <v>100</v>
      </c>
      <c r="O9509" s="110">
        <v>100</v>
      </c>
      <c r="P9509" s="110">
        <v>100</v>
      </c>
      <c r="Q9509" s="110">
        <v>100</v>
      </c>
      <c r="R9509" s="110">
        <v>100</v>
      </c>
      <c r="S9509" s="110">
        <v>83.28886109234125</v>
      </c>
      <c r="T9509" s="110">
        <v>86.633405132309534</v>
      </c>
      <c r="U9509" s="110">
        <v>83.581803074070748</v>
      </c>
    </row>
    <row r="9510" spans="1:21">
      <c r="A9510" s="54">
        <v>9508</v>
      </c>
      <c r="B9510" s="107">
        <v>56774</v>
      </c>
      <c r="C9510" s="107">
        <v>56774</v>
      </c>
      <c r="D9510" s="107">
        <v>1285720.9999999998</v>
      </c>
      <c r="E9510" s="108">
        <v>3049890000</v>
      </c>
      <c r="F9510" s="107">
        <v>0</v>
      </c>
      <c r="G9510" s="110">
        <v>4.5638310197681067</v>
      </c>
      <c r="H9510" s="110">
        <v>2.4829160752953832</v>
      </c>
      <c r="I9510" s="110">
        <v>1.4711610062056073</v>
      </c>
      <c r="J9510" s="110">
        <v>1.4186676283561126</v>
      </c>
      <c r="K9510" s="110">
        <v>1.5317658932559859</v>
      </c>
      <c r="L9510" s="110">
        <v>2.792070036110875</v>
      </c>
      <c r="M9510" s="110">
        <v>4.385784603736254</v>
      </c>
      <c r="N9510" s="110">
        <v>6.0180608402726641</v>
      </c>
      <c r="O9510" s="110">
        <v>9.8237739170588334</v>
      </c>
      <c r="P9510" s="110">
        <v>23.133831532595863</v>
      </c>
      <c r="Q9510" s="110">
        <v>25.420037142050909</v>
      </c>
      <c r="R9510" s="110">
        <v>13.807352692389266</v>
      </c>
      <c r="S9510" s="110">
        <v>11.53025783835985</v>
      </c>
      <c r="T9510" s="110">
        <v>8.0707710322579871</v>
      </c>
      <c r="U9510" s="110">
        <v>10.794925078936027</v>
      </c>
    </row>
    <row r="9511" spans="1:21">
      <c r="A9511" s="54">
        <v>9509</v>
      </c>
      <c r="B9511" s="107">
        <v>56775</v>
      </c>
      <c r="C9511" s="107">
        <v>56775</v>
      </c>
      <c r="D9511" s="107">
        <v>1443133</v>
      </c>
      <c r="E9511" s="108">
        <v>3049890000</v>
      </c>
      <c r="F9511" s="107">
        <v>0</v>
      </c>
      <c r="G9511" s="110">
        <v>30.595815649590161</v>
      </c>
      <c r="H9511" s="110">
        <v>17.276140395901638</v>
      </c>
      <c r="I9511" s="110">
        <v>9.7295610789144149</v>
      </c>
      <c r="J9511" s="110">
        <v>7.9141235268645467</v>
      </c>
      <c r="K9511" s="110">
        <v>6.8346357535351299</v>
      </c>
      <c r="L9511" s="110">
        <v>10.095273636919513</v>
      </c>
      <c r="M9511" s="110">
        <v>14.50531335371479</v>
      </c>
      <c r="N9511" s="110">
        <v>19.191338214812525</v>
      </c>
      <c r="O9511" s="110">
        <v>26.913762206427489</v>
      </c>
      <c r="P9511" s="110">
        <v>67.450503817796772</v>
      </c>
      <c r="Q9511" s="110">
        <v>83.015153714660869</v>
      </c>
      <c r="R9511" s="110">
        <v>68.653532141677857</v>
      </c>
      <c r="S9511" s="110">
        <v>38.136866768030934</v>
      </c>
      <c r="T9511" s="110">
        <v>30.181262790901304</v>
      </c>
      <c r="U9511" s="110">
        <v>37.622093463158564</v>
      </c>
    </row>
    <row r="9512" spans="1:21">
      <c r="A9512" s="54">
        <v>9510</v>
      </c>
      <c r="B9512" s="107">
        <v>56776</v>
      </c>
      <c r="C9512" s="107">
        <v>56776</v>
      </c>
      <c r="D9512" s="107">
        <v>1444106</v>
      </c>
      <c r="E9512" s="108">
        <v>3049890000</v>
      </c>
      <c r="F9512" s="107">
        <v>1</v>
      </c>
      <c r="G9512" s="110">
        <v>-99999</v>
      </c>
      <c r="H9512" s="110">
        <v>-99999</v>
      </c>
      <c r="I9512" s="110">
        <v>-99999</v>
      </c>
      <c r="J9512" s="110">
        <v>-99999</v>
      </c>
      <c r="K9512" s="110">
        <v>-99999</v>
      </c>
      <c r="L9512" s="110">
        <v>-99999</v>
      </c>
      <c r="M9512" s="110">
        <v>-99999</v>
      </c>
      <c r="N9512" s="110">
        <v>-99999</v>
      </c>
      <c r="O9512" s="110">
        <v>-99999</v>
      </c>
      <c r="P9512" s="110">
        <v>-99999</v>
      </c>
      <c r="Q9512" s="110">
        <v>-99999</v>
      </c>
      <c r="R9512" s="110">
        <v>-99999</v>
      </c>
      <c r="S9512" s="110">
        <v>0</v>
      </c>
      <c r="T9512" s="110">
        <v>0</v>
      </c>
      <c r="U9512" s="110">
        <v>0</v>
      </c>
    </row>
    <row r="9513" spans="1:21">
      <c r="A9513" s="54">
        <v>9511</v>
      </c>
      <c r="B9513" s="107">
        <v>56777</v>
      </c>
      <c r="C9513" s="107">
        <v>56777</v>
      </c>
      <c r="D9513" s="107">
        <v>932921</v>
      </c>
      <c r="E9513" s="108">
        <v>3049890000</v>
      </c>
      <c r="F9513" s="107">
        <v>0</v>
      </c>
      <c r="G9513" s="110">
        <v>1.5559954821112516</v>
      </c>
      <c r="H9513" s="110">
        <v>1.4907319930350156</v>
      </c>
      <c r="I9513" s="110">
        <v>2.025199586186301</v>
      </c>
      <c r="J9513" s="110">
        <v>1.7505120357026684</v>
      </c>
      <c r="K9513" s="110">
        <v>1.4532151113180958</v>
      </c>
      <c r="L9513" s="110">
        <v>1.9455365551708566</v>
      </c>
      <c r="M9513" s="110">
        <v>3.3662333582977007</v>
      </c>
      <c r="N9513" s="110">
        <v>4.5867566016600039</v>
      </c>
      <c r="O9513" s="110">
        <v>6.1731449014240516</v>
      </c>
      <c r="P9513" s="110">
        <v>10.163774438850645</v>
      </c>
      <c r="Q9513" s="110">
        <v>9.8202339962433118</v>
      </c>
      <c r="R9513" s="110">
        <v>2.2632199153353456</v>
      </c>
      <c r="S9513" s="110">
        <v>3.4753570381652876</v>
      </c>
      <c r="T9513" s="110">
        <v>3.8828794979446037</v>
      </c>
      <c r="U9513" s="110">
        <v>3.5493856335756178</v>
      </c>
    </row>
    <row r="9514" spans="1:21">
      <c r="A9514" s="54">
        <v>9512</v>
      </c>
      <c r="B9514" s="107">
        <v>56778</v>
      </c>
      <c r="C9514" s="107">
        <v>56778</v>
      </c>
      <c r="D9514" s="107">
        <v>133953.99999999994</v>
      </c>
      <c r="E9514" s="108">
        <v>3049890000</v>
      </c>
      <c r="F9514" s="107">
        <v>1</v>
      </c>
      <c r="G9514" s="110">
        <v>-99999</v>
      </c>
      <c r="H9514" s="110">
        <v>-99999</v>
      </c>
      <c r="I9514" s="110">
        <v>-99999</v>
      </c>
      <c r="J9514" s="110">
        <v>-99999</v>
      </c>
      <c r="K9514" s="110">
        <v>-99999</v>
      </c>
      <c r="L9514" s="110">
        <v>-99999</v>
      </c>
      <c r="M9514" s="110">
        <v>-99999</v>
      </c>
      <c r="N9514" s="110">
        <v>-99999</v>
      </c>
      <c r="O9514" s="110">
        <v>-99999</v>
      </c>
      <c r="P9514" s="110">
        <v>-99999</v>
      </c>
      <c r="Q9514" s="110">
        <v>-99999</v>
      </c>
      <c r="R9514" s="110">
        <v>-99999</v>
      </c>
      <c r="S9514" s="110">
        <v>0</v>
      </c>
      <c r="T9514" s="110">
        <v>0</v>
      </c>
      <c r="U9514" s="110">
        <v>0</v>
      </c>
    </row>
    <row r="9515" spans="1:21">
      <c r="A9515" s="54">
        <v>9513</v>
      </c>
      <c r="B9515" s="107">
        <v>56779</v>
      </c>
      <c r="C9515" s="107">
        <v>56779</v>
      </c>
      <c r="D9515" s="107">
        <v>1015632.0000000001</v>
      </c>
      <c r="E9515" s="108">
        <v>3049890000</v>
      </c>
      <c r="F9515" s="107">
        <v>0</v>
      </c>
      <c r="G9515" s="110">
        <v>0.64449770241922777</v>
      </c>
      <c r="H9515" s="110">
        <v>0.39853996500319477</v>
      </c>
      <c r="I9515" s="110">
        <v>0.50506229789878287</v>
      </c>
      <c r="J9515" s="110">
        <v>0.38371228709265337</v>
      </c>
      <c r="K9515" s="110">
        <v>0.24784193393041659</v>
      </c>
      <c r="L9515" s="110">
        <v>0.34097396602750035</v>
      </c>
      <c r="M9515" s="110">
        <v>0.55421688640860756</v>
      </c>
      <c r="N9515" s="110">
        <v>0.89385838389237249</v>
      </c>
      <c r="O9515" s="110">
        <v>1.5398187589202241</v>
      </c>
      <c r="P9515" s="110">
        <v>2.5189786889613259</v>
      </c>
      <c r="Q9515" s="110">
        <v>2.6701343880809469</v>
      </c>
      <c r="R9515" s="110">
        <v>1.1348581549645693</v>
      </c>
      <c r="S9515" s="110">
        <v>0.8447818422011828</v>
      </c>
      <c r="T9515" s="110">
        <v>0.98604111779998505</v>
      </c>
      <c r="U9515" s="110">
        <v>0.88388547823798314</v>
      </c>
    </row>
    <row r="9516" spans="1:21">
      <c r="A9516" s="54">
        <v>9514</v>
      </c>
      <c r="B9516" s="107">
        <v>56780</v>
      </c>
      <c r="C9516" s="107">
        <v>56780</v>
      </c>
      <c r="D9516" s="107">
        <v>105346</v>
      </c>
      <c r="E9516" s="108">
        <v>3049890000</v>
      </c>
      <c r="F9516" s="107">
        <v>0</v>
      </c>
      <c r="G9516" s="110">
        <v>3.5097305922770974</v>
      </c>
      <c r="H9516" s="110">
        <v>2.387004009138662</v>
      </c>
      <c r="I9516" s="110">
        <v>2.3222023403827503</v>
      </c>
      <c r="J9516" s="110">
        <v>2.0044842439576143</v>
      </c>
      <c r="K9516" s="110">
        <v>1.3906388294655969</v>
      </c>
      <c r="L9516" s="110">
        <v>1.6873845935238545</v>
      </c>
      <c r="M9516" s="110">
        <v>2.5365051927367248</v>
      </c>
      <c r="N9516" s="110">
        <v>3.9272869565800055</v>
      </c>
      <c r="O9516" s="110">
        <v>6.2129390772362774</v>
      </c>
      <c r="P9516" s="110">
        <v>10.300541839079646</v>
      </c>
      <c r="Q9516" s="110">
        <v>10.300568333620758</v>
      </c>
      <c r="R9516" s="110">
        <v>5.8423925985901164</v>
      </c>
      <c r="S9516" s="110">
        <v>3.8212768111528206</v>
      </c>
      <c r="T9516" s="110">
        <v>4.368473217215759</v>
      </c>
      <c r="U9516" s="110">
        <v>3.9811878524553257</v>
      </c>
    </row>
    <row r="9517" spans="1:21">
      <c r="A9517" s="54">
        <v>9515</v>
      </c>
      <c r="B9517" s="107">
        <v>56781</v>
      </c>
      <c r="C9517" s="107">
        <v>56781</v>
      </c>
      <c r="D9517" s="107">
        <v>6752.0000000000009</v>
      </c>
      <c r="E9517" s="108">
        <v>3049890000</v>
      </c>
      <c r="F9517" s="107">
        <v>0</v>
      </c>
      <c r="G9517" s="110">
        <v>1.7697897970661667</v>
      </c>
      <c r="H9517" s="110">
        <v>1.6492648705267792</v>
      </c>
      <c r="I9517" s="110">
        <v>1.2850088674139641</v>
      </c>
      <c r="J9517" s="110">
        <v>1.1910044845829049</v>
      </c>
      <c r="K9517" s="110">
        <v>1.1418454201437047</v>
      </c>
      <c r="L9517" s="110">
        <v>1.2699593767569675</v>
      </c>
      <c r="M9517" s="110">
        <v>1.3328746751279235</v>
      </c>
      <c r="N9517" s="110">
        <v>1.3770714910321571</v>
      </c>
      <c r="O9517" s="110">
        <v>1.5925162297354458</v>
      </c>
      <c r="P9517" s="110">
        <v>1.6676321029544483</v>
      </c>
      <c r="Q9517" s="110">
        <v>2.2094071025313915</v>
      </c>
      <c r="R9517" s="110">
        <v>2.0589742783046825</v>
      </c>
      <c r="S9517" s="110">
        <v>0</v>
      </c>
      <c r="T9517" s="110">
        <v>1.5454457246813778</v>
      </c>
      <c r="U9517" s="110">
        <v>1.545445724681378</v>
      </c>
    </row>
    <row r="9518" spans="1:21">
      <c r="A9518" s="54">
        <v>9516</v>
      </c>
      <c r="B9518" s="107">
        <v>56782</v>
      </c>
      <c r="C9518" s="107">
        <v>56782</v>
      </c>
      <c r="D9518" s="107">
        <v>98076.999999999985</v>
      </c>
      <c r="E9518" s="108">
        <v>3049890000</v>
      </c>
      <c r="F9518" s="107">
        <v>0</v>
      </c>
      <c r="G9518" s="110">
        <v>0.21010150550081919</v>
      </c>
      <c r="H9518" s="110">
        <v>0.1755699210123812</v>
      </c>
      <c r="I9518" s="110">
        <v>0.13034199470509597</v>
      </c>
      <c r="J9518" s="110">
        <v>0.12233918742947704</v>
      </c>
      <c r="K9518" s="110">
        <v>0.12745309877073413</v>
      </c>
      <c r="L9518" s="110">
        <v>0.15163714416711266</v>
      </c>
      <c r="M9518" s="110">
        <v>0.15345939156507399</v>
      </c>
      <c r="N9518" s="110">
        <v>0.17225116032244467</v>
      </c>
      <c r="O9518" s="110">
        <v>0.18877328162911161</v>
      </c>
      <c r="P9518" s="110">
        <v>0.19615711739095468</v>
      </c>
      <c r="Q9518" s="110">
        <v>0.26146195689309365</v>
      </c>
      <c r="R9518" s="110">
        <v>0.23273729757882755</v>
      </c>
      <c r="S9518" s="110">
        <v>0</v>
      </c>
      <c r="T9518" s="110">
        <v>0.17685692141376053</v>
      </c>
      <c r="U9518" s="110">
        <v>0.17685692141376055</v>
      </c>
    </row>
    <row r="9519" spans="1:21">
      <c r="A9519" s="54">
        <v>9517</v>
      </c>
      <c r="B9519" s="107">
        <v>56793</v>
      </c>
      <c r="C9519" s="107">
        <v>56793</v>
      </c>
      <c r="D9519" s="107">
        <v>21635</v>
      </c>
      <c r="E9519" s="108">
        <v>6103200000</v>
      </c>
      <c r="F9519" s="107">
        <v>0</v>
      </c>
      <c r="G9519" s="110">
        <v>0.13115827933902577</v>
      </c>
      <c r="H9519" s="110">
        <v>0.13130832685101163</v>
      </c>
      <c r="I9519" s="110">
        <v>0.11129410665099723</v>
      </c>
      <c r="J9519" s="110">
        <v>0.1068555437545575</v>
      </c>
      <c r="K9519" s="110">
        <v>0.1</v>
      </c>
      <c r="L9519" s="110">
        <v>0.1</v>
      </c>
      <c r="M9519" s="110">
        <v>0.1</v>
      </c>
      <c r="N9519" s="110">
        <v>0.1</v>
      </c>
      <c r="O9519" s="110">
        <v>0.10025608099084261</v>
      </c>
      <c r="P9519" s="110">
        <v>0.10042447198810367</v>
      </c>
      <c r="Q9519" s="110">
        <v>0.13533111566847891</v>
      </c>
      <c r="R9519" s="110">
        <v>0.13694268232842816</v>
      </c>
      <c r="S9519" s="110">
        <v>0</v>
      </c>
      <c r="T9519" s="110">
        <v>0.11279755063095377</v>
      </c>
      <c r="U9519" s="110">
        <v>0.1127975506309538</v>
      </c>
    </row>
    <row r="9520" spans="1:21">
      <c r="A9520" s="54">
        <v>9518</v>
      </c>
      <c r="B9520" s="107">
        <v>56794</v>
      </c>
      <c r="C9520" s="107">
        <v>56794</v>
      </c>
      <c r="D9520" s="107">
        <v>917098.00000000012</v>
      </c>
      <c r="E9520" s="108">
        <v>27512800000</v>
      </c>
      <c r="F9520" s="107">
        <v>0</v>
      </c>
      <c r="G9520" s="110">
        <v>0.10940951115525746</v>
      </c>
      <c r="H9520" s="110">
        <v>0.1</v>
      </c>
      <c r="I9520" s="110">
        <v>0.1</v>
      </c>
      <c r="J9520" s="110">
        <v>0.1</v>
      </c>
      <c r="K9520" s="110">
        <v>0.1</v>
      </c>
      <c r="L9520" s="110">
        <v>0.1</v>
      </c>
      <c r="M9520" s="110">
        <v>0.1</v>
      </c>
      <c r="N9520" s="110">
        <v>0.1</v>
      </c>
      <c r="O9520" s="110">
        <v>0.1</v>
      </c>
      <c r="P9520" s="110">
        <v>0.1</v>
      </c>
      <c r="Q9520" s="110">
        <v>0.12523091193885133</v>
      </c>
      <c r="R9520" s="110">
        <v>0.12306442197695827</v>
      </c>
      <c r="S9520" s="110">
        <v>0</v>
      </c>
      <c r="T9520" s="110">
        <v>0.10480873708925559</v>
      </c>
      <c r="U9520" s="110">
        <v>0.10480873708925559</v>
      </c>
    </row>
    <row r="9521" spans="1:21">
      <c r="A9521" s="54">
        <v>9519</v>
      </c>
      <c r="B9521" s="107">
        <v>56795</v>
      </c>
      <c r="C9521" s="107">
        <v>56795</v>
      </c>
      <c r="D9521" s="107">
        <v>23547.999999999996</v>
      </c>
      <c r="E9521" s="108">
        <v>6103200000</v>
      </c>
      <c r="F9521" s="107">
        <v>0</v>
      </c>
      <c r="G9521" s="110">
        <v>0.22126268815961672</v>
      </c>
      <c r="H9521" s="110">
        <v>0.22319153791214572</v>
      </c>
      <c r="I9521" s="110">
        <v>0.1907383008602907</v>
      </c>
      <c r="J9521" s="110">
        <v>0.19256910522028414</v>
      </c>
      <c r="K9521" s="110">
        <v>0.15162892431581368</v>
      </c>
      <c r="L9521" s="110">
        <v>0.13917766348755536</v>
      </c>
      <c r="M9521" s="110">
        <v>0.13127034144468464</v>
      </c>
      <c r="N9521" s="110">
        <v>0.14745677841686555</v>
      </c>
      <c r="O9521" s="110">
        <v>0.14878743359007268</v>
      </c>
      <c r="P9521" s="110">
        <v>0.15408528470076907</v>
      </c>
      <c r="Q9521" s="110">
        <v>0.21455367422404642</v>
      </c>
      <c r="R9521" s="110">
        <v>0.22807829738813587</v>
      </c>
      <c r="S9521" s="110">
        <v>0</v>
      </c>
      <c r="T9521" s="110">
        <v>0.17856666914335673</v>
      </c>
      <c r="U9521" s="110">
        <v>0.17856666914335673</v>
      </c>
    </row>
    <row r="9522" spans="1:21">
      <c r="A9522" s="54">
        <v>9520</v>
      </c>
      <c r="B9522" s="107">
        <v>56796</v>
      </c>
      <c r="C9522" s="107">
        <v>56796</v>
      </c>
      <c r="D9522" s="107">
        <v>1772144.0000000002</v>
      </c>
      <c r="E9522" s="108">
        <v>36682500000</v>
      </c>
      <c r="F9522" s="107">
        <v>0</v>
      </c>
      <c r="G9522" s="110">
        <v>0.1399797864455056</v>
      </c>
      <c r="H9522" s="110">
        <v>0.12276408150055701</v>
      </c>
      <c r="I9522" s="110">
        <v>0.1</v>
      </c>
      <c r="J9522" s="110">
        <v>0.12561386097153016</v>
      </c>
      <c r="K9522" s="110">
        <v>0.125783332946063</v>
      </c>
      <c r="L9522" s="110">
        <v>0.16558945802036751</v>
      </c>
      <c r="M9522" s="110">
        <v>0.1943348845357061</v>
      </c>
      <c r="N9522" s="110">
        <v>0.20362314881400337</v>
      </c>
      <c r="O9522" s="110">
        <v>0.1680974574410169</v>
      </c>
      <c r="P9522" s="110">
        <v>0.14650163557485474</v>
      </c>
      <c r="Q9522" s="110">
        <v>0.20248406355549367</v>
      </c>
      <c r="R9522" s="110">
        <v>0.15380286945869301</v>
      </c>
      <c r="S9522" s="110">
        <v>0</v>
      </c>
      <c r="T9522" s="110">
        <v>0.15404788160531593</v>
      </c>
      <c r="U9522" s="110">
        <v>0.15404788160531591</v>
      </c>
    </row>
    <row r="9523" spans="1:21">
      <c r="A9523" s="54">
        <v>9521</v>
      </c>
      <c r="B9523" s="107">
        <v>56797</v>
      </c>
      <c r="C9523" s="107">
        <v>56797</v>
      </c>
      <c r="D9523" s="107">
        <v>32816.000000000007</v>
      </c>
      <c r="E9523" s="108">
        <v>3049890000</v>
      </c>
      <c r="F9523" s="107">
        <v>0</v>
      </c>
      <c r="G9523" s="110">
        <v>0.25936217084456165</v>
      </c>
      <c r="H9523" s="110">
        <v>0.24537039094378929</v>
      </c>
      <c r="I9523" s="110">
        <v>0.20398439749041991</v>
      </c>
      <c r="J9523" s="110">
        <v>0.19181325185007805</v>
      </c>
      <c r="K9523" s="110">
        <v>0.11395745937768668</v>
      </c>
      <c r="L9523" s="110">
        <v>0.1</v>
      </c>
      <c r="M9523" s="110">
        <v>0.11507268384316442</v>
      </c>
      <c r="N9523" s="110">
        <v>0.14293455096253543</v>
      </c>
      <c r="O9523" s="110">
        <v>0.16875212429792416</v>
      </c>
      <c r="P9523" s="110">
        <v>0.14820899659073264</v>
      </c>
      <c r="Q9523" s="110">
        <v>0.23184756018974823</v>
      </c>
      <c r="R9523" s="110">
        <v>0.22522694684867631</v>
      </c>
      <c r="S9523" s="110">
        <v>0</v>
      </c>
      <c r="T9523" s="110">
        <v>0.17887754443660975</v>
      </c>
      <c r="U9523" s="110">
        <v>0.17887754443660966</v>
      </c>
    </row>
    <row r="9524" spans="1:21">
      <c r="A9524" s="54">
        <v>9522</v>
      </c>
      <c r="B9524" s="107">
        <v>56800</v>
      </c>
      <c r="C9524" s="107">
        <v>56800</v>
      </c>
      <c r="D9524" s="107">
        <v>81535</v>
      </c>
      <c r="E9524" s="108">
        <v>3049890000</v>
      </c>
      <c r="F9524" s="107">
        <v>0</v>
      </c>
      <c r="G9524" s="110">
        <v>0.18609779395406129</v>
      </c>
      <c r="H9524" s="110">
        <v>0.19188530811820678</v>
      </c>
      <c r="I9524" s="110">
        <v>0.15973266965755972</v>
      </c>
      <c r="J9524" s="110">
        <v>0.15617914053467943</v>
      </c>
      <c r="K9524" s="110">
        <v>0.18047729236580132</v>
      </c>
      <c r="L9524" s="110">
        <v>0.26352654862591496</v>
      </c>
      <c r="M9524" s="110">
        <v>0.27398928125223354</v>
      </c>
      <c r="N9524" s="110">
        <v>0.2901238897784737</v>
      </c>
      <c r="O9524" s="110">
        <v>0.25905431997819978</v>
      </c>
      <c r="P9524" s="110">
        <v>0.18730429519435216</v>
      </c>
      <c r="Q9524" s="110">
        <v>0.16653700553032386</v>
      </c>
      <c r="R9524" s="110">
        <v>0.15305971944962404</v>
      </c>
      <c r="S9524" s="110">
        <v>0</v>
      </c>
      <c r="T9524" s="110">
        <v>0.20566393870328589</v>
      </c>
      <c r="U9524" s="110">
        <v>0.20566393870328584</v>
      </c>
    </row>
    <row r="9525" spans="1:21">
      <c r="A9525" s="54">
        <v>9523</v>
      </c>
      <c r="B9525" s="107">
        <v>56801</v>
      </c>
      <c r="C9525" s="107">
        <v>56801</v>
      </c>
      <c r="D9525" s="107">
        <v>109983.99999999999</v>
      </c>
      <c r="E9525" s="108">
        <v>9142400000</v>
      </c>
      <c r="F9525" s="107">
        <v>0</v>
      </c>
      <c r="G9525" s="110">
        <v>0.13677112435781988</v>
      </c>
      <c r="H9525" s="110">
        <v>0.1434263795664969</v>
      </c>
      <c r="I9525" s="110">
        <v>0.12384034079231367</v>
      </c>
      <c r="J9525" s="110">
        <v>0.13652466423998896</v>
      </c>
      <c r="K9525" s="110">
        <v>0.17260153621037147</v>
      </c>
      <c r="L9525" s="110">
        <v>0.23887918100847058</v>
      </c>
      <c r="M9525" s="110">
        <v>0.27588815210553391</v>
      </c>
      <c r="N9525" s="110">
        <v>0.28757465186104592</v>
      </c>
      <c r="O9525" s="110">
        <v>0.2648878197655361</v>
      </c>
      <c r="P9525" s="110">
        <v>0.21228750683818268</v>
      </c>
      <c r="Q9525" s="110">
        <v>0.18323313737820218</v>
      </c>
      <c r="R9525" s="110">
        <v>0.14928529122561923</v>
      </c>
      <c r="S9525" s="110">
        <v>0</v>
      </c>
      <c r="T9525" s="110">
        <v>0.19376664877913177</v>
      </c>
      <c r="U9525" s="110">
        <v>0.19376664877913183</v>
      </c>
    </row>
    <row r="9526" spans="1:21">
      <c r="A9526" s="54">
        <v>9524</v>
      </c>
      <c r="B9526" s="107">
        <v>56802</v>
      </c>
      <c r="C9526" s="107">
        <v>56802</v>
      </c>
      <c r="D9526" s="107">
        <v>8601.9999999999982</v>
      </c>
      <c r="E9526" s="108">
        <v>3049890000</v>
      </c>
      <c r="F9526" s="107">
        <v>0</v>
      </c>
      <c r="G9526" s="110">
        <v>0.8568034540270576</v>
      </c>
      <c r="H9526" s="110">
        <v>0.59442401335757977</v>
      </c>
      <c r="I9526" s="110">
        <v>0.46119153311193756</v>
      </c>
      <c r="J9526" s="110">
        <v>0.58423245732221041</v>
      </c>
      <c r="K9526" s="110">
        <v>0.6147350687054598</v>
      </c>
      <c r="L9526" s="110">
        <v>0.689407385404883</v>
      </c>
      <c r="M9526" s="110">
        <v>0.62481076417260939</v>
      </c>
      <c r="N9526" s="110">
        <v>0.64816553788625231</v>
      </c>
      <c r="O9526" s="110">
        <v>0.68818721402626248</v>
      </c>
      <c r="P9526" s="110">
        <v>0.82423660343496119</v>
      </c>
      <c r="Q9526" s="110">
        <v>0.92466283888391265</v>
      </c>
      <c r="R9526" s="110">
        <v>0.93065992074974591</v>
      </c>
      <c r="S9526" s="110">
        <v>0</v>
      </c>
      <c r="T9526" s="110">
        <v>0.70345973259023931</v>
      </c>
      <c r="U9526" s="110">
        <v>0.70345973259023931</v>
      </c>
    </row>
    <row r="9527" spans="1:21">
      <c r="A9527" s="54">
        <v>9525</v>
      </c>
      <c r="B9527" s="107">
        <v>56803</v>
      </c>
      <c r="C9527" s="107">
        <v>56803</v>
      </c>
      <c r="D9527" s="107">
        <v>4032</v>
      </c>
      <c r="E9527" s="108">
        <v>3049890000</v>
      </c>
      <c r="F9527" s="107">
        <v>0</v>
      </c>
      <c r="G9527" s="110">
        <v>0.62158335227251327</v>
      </c>
      <c r="H9527" s="110">
        <v>0.42198124762874706</v>
      </c>
      <c r="I9527" s="110">
        <v>0.46387919147042544</v>
      </c>
      <c r="J9527" s="110">
        <v>0.65439874094241579</v>
      </c>
      <c r="K9527" s="110">
        <v>0.62164659172066827</v>
      </c>
      <c r="L9527" s="110">
        <v>0.71301358914972368</v>
      </c>
      <c r="M9527" s="110">
        <v>0.61504490679118196</v>
      </c>
      <c r="N9527" s="110">
        <v>0.6606312465722195</v>
      </c>
      <c r="O9527" s="110">
        <v>0.74788546282052559</v>
      </c>
      <c r="P9527" s="110">
        <v>0.87121650105509463</v>
      </c>
      <c r="Q9527" s="110">
        <v>0.95498089046559065</v>
      </c>
      <c r="R9527" s="110">
        <v>0.91528435655637141</v>
      </c>
      <c r="S9527" s="110">
        <v>0</v>
      </c>
      <c r="T9527" s="110">
        <v>0.68846217312045643</v>
      </c>
      <c r="U9527" s="110">
        <v>0.68846217312045654</v>
      </c>
    </row>
    <row r="9528" spans="1:21">
      <c r="A9528" s="54">
        <v>9526</v>
      </c>
      <c r="B9528" s="107">
        <v>56804</v>
      </c>
      <c r="C9528" s="107">
        <v>56804</v>
      </c>
      <c r="D9528" s="107">
        <v>0</v>
      </c>
      <c r="E9528" s="108">
        <v>3049890000</v>
      </c>
      <c r="F9528" s="107">
        <v>1</v>
      </c>
      <c r="G9528" s="110">
        <v>-99999</v>
      </c>
      <c r="H9528" s="110">
        <v>-99999</v>
      </c>
      <c r="I9528" s="110">
        <v>-99999</v>
      </c>
      <c r="J9528" s="110">
        <v>-99999</v>
      </c>
      <c r="K9528" s="110">
        <v>-99999</v>
      </c>
      <c r="L9528" s="110">
        <v>-99999</v>
      </c>
      <c r="M9528" s="110">
        <v>-99999</v>
      </c>
      <c r="N9528" s="110">
        <v>-99999</v>
      </c>
      <c r="O9528" s="110">
        <v>-99999</v>
      </c>
      <c r="P9528" s="110">
        <v>-99999</v>
      </c>
      <c r="Q9528" s="110">
        <v>-99999</v>
      </c>
      <c r="R9528" s="110">
        <v>-99999</v>
      </c>
      <c r="S9528" s="110">
        <v>0</v>
      </c>
      <c r="T9528" s="110">
        <v>0</v>
      </c>
      <c r="U9528" s="110">
        <v>0</v>
      </c>
    </row>
    <row r="9529" spans="1:21">
      <c r="A9529" s="54">
        <v>9527</v>
      </c>
      <c r="B9529" s="107">
        <v>56805</v>
      </c>
      <c r="C9529" s="107">
        <v>56805</v>
      </c>
      <c r="D9529" s="107">
        <v>16288.999999999998</v>
      </c>
      <c r="E9529" s="108">
        <v>3049890000</v>
      </c>
      <c r="F9529" s="107">
        <v>0</v>
      </c>
      <c r="G9529" s="110">
        <v>0.35804535090439926</v>
      </c>
      <c r="H9529" s="110">
        <v>0.23275382247604137</v>
      </c>
      <c r="I9529" s="110">
        <v>0.21999157325925586</v>
      </c>
      <c r="J9529" s="110">
        <v>0.33641430291371521</v>
      </c>
      <c r="K9529" s="110">
        <v>0.35036884716197936</v>
      </c>
      <c r="L9529" s="110">
        <v>0.35362997667783114</v>
      </c>
      <c r="M9529" s="110">
        <v>0.31566281157000509</v>
      </c>
      <c r="N9529" s="110">
        <v>0.3309059762931067</v>
      </c>
      <c r="O9529" s="110">
        <v>0.38735895620413147</v>
      </c>
      <c r="P9529" s="110">
        <v>0.42859274718246776</v>
      </c>
      <c r="Q9529" s="110">
        <v>0.49320288033884341</v>
      </c>
      <c r="R9529" s="110">
        <v>0.4739565615494486</v>
      </c>
      <c r="S9529" s="110">
        <v>0</v>
      </c>
      <c r="T9529" s="110">
        <v>0.35674031721093541</v>
      </c>
      <c r="U9529" s="110">
        <v>0.35674031721093546</v>
      </c>
    </row>
    <row r="9530" spans="1:21">
      <c r="A9530" s="54">
        <v>9528</v>
      </c>
      <c r="B9530" s="107">
        <v>56806</v>
      </c>
      <c r="C9530" s="107">
        <v>56806</v>
      </c>
      <c r="D9530" s="107">
        <v>3919.9999999999995</v>
      </c>
      <c r="E9530" s="108">
        <v>3049890000</v>
      </c>
      <c r="F9530" s="107">
        <v>0</v>
      </c>
      <c r="G9530" s="110">
        <v>1.1681108154603292</v>
      </c>
      <c r="H9530" s="110">
        <v>0.77145675019762039</v>
      </c>
      <c r="I9530" s="110">
        <v>0.534112142177674</v>
      </c>
      <c r="J9530" s="110">
        <v>0.67507005240781814</v>
      </c>
      <c r="K9530" s="110">
        <v>0.80255675338743604</v>
      </c>
      <c r="L9530" s="110">
        <v>1.0591843435369805</v>
      </c>
      <c r="M9530" s="110">
        <v>1.140349495741972</v>
      </c>
      <c r="N9530" s="110">
        <v>1.2748212327726056</v>
      </c>
      <c r="O9530" s="110">
        <v>1.5555411203181</v>
      </c>
      <c r="P9530" s="110">
        <v>1.5993825721271251</v>
      </c>
      <c r="Q9530" s="110">
        <v>1.5333148105428993</v>
      </c>
      <c r="R9530" s="110">
        <v>1.4181822353822364</v>
      </c>
      <c r="S9530" s="110">
        <v>0</v>
      </c>
      <c r="T9530" s="110">
        <v>1.1276735270043996</v>
      </c>
      <c r="U9530" s="110">
        <v>1.1276735270043998</v>
      </c>
    </row>
    <row r="9531" spans="1:21">
      <c r="A9531" s="54">
        <v>9529</v>
      </c>
      <c r="B9531" s="107">
        <v>56807</v>
      </c>
      <c r="C9531" s="107">
        <v>56807</v>
      </c>
      <c r="D9531" s="107">
        <v>50521546.000000022</v>
      </c>
      <c r="E9531" s="108">
        <v>3046250000</v>
      </c>
      <c r="F9531" s="107">
        <v>0</v>
      </c>
      <c r="G9531" s="110">
        <v>100</v>
      </c>
      <c r="H9531" s="110">
        <v>0</v>
      </c>
      <c r="I9531" s="110">
        <v>0</v>
      </c>
      <c r="J9531" s="110">
        <v>0</v>
      </c>
      <c r="K9531" s="110">
        <v>0</v>
      </c>
      <c r="L9531" s="110">
        <v>100</v>
      </c>
      <c r="M9531" s="110">
        <v>48.255266716002005</v>
      </c>
      <c r="N9531" s="110">
        <v>47.700608477887037</v>
      </c>
      <c r="O9531" s="110">
        <v>48.822975736190266</v>
      </c>
      <c r="P9531" s="110">
        <v>47.15855610882015</v>
      </c>
      <c r="Q9531" s="110">
        <v>48.822975736190266</v>
      </c>
      <c r="R9531" s="110">
        <v>47.15855610882015</v>
      </c>
      <c r="S9531" s="110">
        <v>12.006553876929523</v>
      </c>
      <c r="T9531" s="110">
        <v>40.659911573659151</v>
      </c>
      <c r="U9531" s="110">
        <v>18.547347543644296</v>
      </c>
    </row>
    <row r="9532" spans="1:21">
      <c r="A9532" s="54">
        <v>9530</v>
      </c>
      <c r="B9532" s="107">
        <v>56808</v>
      </c>
      <c r="C9532" s="107">
        <v>56808</v>
      </c>
      <c r="D9532" s="107">
        <v>167065034</v>
      </c>
      <c r="E9532" s="108">
        <v>3046250000</v>
      </c>
      <c r="F9532" s="107">
        <v>0</v>
      </c>
      <c r="G9532" s="110">
        <v>23.727575398794588</v>
      </c>
      <c r="H9532" s="110">
        <v>100</v>
      </c>
      <c r="I9532" s="110">
        <v>100</v>
      </c>
      <c r="J9532" s="110">
        <v>100</v>
      </c>
      <c r="K9532" s="110">
        <v>100</v>
      </c>
      <c r="L9532" s="110">
        <v>100</v>
      </c>
      <c r="M9532" s="110">
        <v>34.127887852300923</v>
      </c>
      <c r="N9532" s="110">
        <v>9.7371020102626016</v>
      </c>
      <c r="O9532" s="110">
        <v>8.198247301659217</v>
      </c>
      <c r="P9532" s="110">
        <v>9.2616345887646112</v>
      </c>
      <c r="Q9532" s="110">
        <v>12.149994042044648</v>
      </c>
      <c r="R9532" s="110">
        <v>15.365636892918484</v>
      </c>
      <c r="S9532" s="110">
        <v>96.632391191984823</v>
      </c>
      <c r="T9532" s="110">
        <v>51.047339840562081</v>
      </c>
      <c r="U9532" s="110">
        <v>95.737283398586698</v>
      </c>
    </row>
    <row r="9533" spans="1:21">
      <c r="A9533" s="54">
        <v>9531</v>
      </c>
      <c r="B9533" s="107">
        <v>56896</v>
      </c>
      <c r="C9533" s="107">
        <v>56896</v>
      </c>
      <c r="D9533" s="107">
        <v>184808748.99999997</v>
      </c>
      <c r="E9533" s="108">
        <v>15231300000</v>
      </c>
      <c r="F9533" s="107">
        <v>0</v>
      </c>
      <c r="G9533" s="110">
        <v>6.1495020819154975</v>
      </c>
      <c r="H9533" s="110">
        <v>2.561031253188248</v>
      </c>
      <c r="I9533" s="110">
        <v>1.4294030189388143</v>
      </c>
      <c r="J9533" s="110">
        <v>1.0844442785958495</v>
      </c>
      <c r="K9533" s="110">
        <v>0.83381935229452819</v>
      </c>
      <c r="L9533" s="110">
        <v>0.54314940907075537</v>
      </c>
      <c r="M9533" s="110">
        <v>0.49706678966620599</v>
      </c>
      <c r="N9533" s="110">
        <v>0.9481088429518576</v>
      </c>
      <c r="O9533" s="110">
        <v>1.9187244223791065</v>
      </c>
      <c r="P9533" s="110">
        <v>3.7236702997023516</v>
      </c>
      <c r="Q9533" s="110">
        <v>6.7974288805237633</v>
      </c>
      <c r="R9533" s="110">
        <v>5.7350756000851337</v>
      </c>
      <c r="S9533" s="110">
        <v>1.9444481722395603</v>
      </c>
      <c r="T9533" s="110">
        <v>2.6851186857760094</v>
      </c>
      <c r="U9533" s="110">
        <v>2.4571047245249957</v>
      </c>
    </row>
    <row r="9534" spans="1:21">
      <c r="A9534" s="54">
        <v>9532</v>
      </c>
      <c r="B9534" s="107">
        <v>56897</v>
      </c>
      <c r="C9534" s="107">
        <v>56897</v>
      </c>
      <c r="D9534" s="107">
        <v>3798425</v>
      </c>
      <c r="E9534" s="108">
        <v>15231300000</v>
      </c>
      <c r="F9534" s="107">
        <v>0</v>
      </c>
      <c r="G9534" s="110">
        <v>0.96843849105668611</v>
      </c>
      <c r="H9534" s="110">
        <v>1.0618826550223717</v>
      </c>
      <c r="I9534" s="110">
        <v>0.68030596982323399</v>
      </c>
      <c r="J9534" s="110">
        <v>0.34901903845203197</v>
      </c>
      <c r="K9534" s="110">
        <v>0.85169612671794392</v>
      </c>
      <c r="L9534" s="110">
        <v>2.3827642521520596</v>
      </c>
      <c r="M9534" s="110">
        <v>3.747156789928078</v>
      </c>
      <c r="N9534" s="110">
        <v>5.0657978902286853</v>
      </c>
      <c r="O9534" s="110">
        <v>6.4324208488841865</v>
      </c>
      <c r="P9534" s="110">
        <v>3.755255017930919</v>
      </c>
      <c r="Q9534" s="110">
        <v>0.80028429212755303</v>
      </c>
      <c r="R9534" s="110">
        <v>0.82290061016354166</v>
      </c>
      <c r="S9534" s="110">
        <v>1.680123784067644</v>
      </c>
      <c r="T9534" s="110">
        <v>2.2431601652072746</v>
      </c>
      <c r="U9534" s="110">
        <v>1.7228150429698585</v>
      </c>
    </row>
    <row r="9535" spans="1:21">
      <c r="A9535" s="54">
        <v>9533</v>
      </c>
      <c r="B9535" s="107">
        <v>56936</v>
      </c>
      <c r="C9535" s="107">
        <v>56936</v>
      </c>
      <c r="D9535" s="107">
        <v>19382497</v>
      </c>
      <c r="E9535" s="108">
        <v>82347400000</v>
      </c>
      <c r="F9535" s="107">
        <v>0</v>
      </c>
      <c r="G9535" s="110">
        <v>0.65421165443644813</v>
      </c>
      <c r="H9535" s="110">
        <v>0.48835359036311116</v>
      </c>
      <c r="I9535" s="110">
        <v>0.34560121390648146</v>
      </c>
      <c r="J9535" s="110">
        <v>0.37952387165728502</v>
      </c>
      <c r="K9535" s="110">
        <v>1.1780974747262172</v>
      </c>
      <c r="L9535" s="110">
        <v>2.3121619055607305</v>
      </c>
      <c r="M9535" s="110">
        <v>2.7681145471420048</v>
      </c>
      <c r="N9535" s="110">
        <v>3.3473840292777557</v>
      </c>
      <c r="O9535" s="110">
        <v>4.2227058781041045</v>
      </c>
      <c r="P9535" s="110">
        <v>5.0304472235920468</v>
      </c>
      <c r="Q9535" s="110">
        <v>4.3914830950909058</v>
      </c>
      <c r="R9535" s="110">
        <v>2.1045533473056621</v>
      </c>
      <c r="S9535" s="110">
        <v>0.65811051813254573</v>
      </c>
      <c r="T9535" s="110">
        <v>2.2685531525968958</v>
      </c>
      <c r="U9535" s="110">
        <v>1.5189251213506789</v>
      </c>
    </row>
    <row r="9536" spans="1:21">
      <c r="A9536" s="54">
        <v>9534</v>
      </c>
      <c r="B9536" s="107">
        <v>56949</v>
      </c>
      <c r="C9536" s="107">
        <v>56949</v>
      </c>
      <c r="D9536" s="107">
        <v>30525</v>
      </c>
      <c r="E9536" s="108">
        <v>3046250000</v>
      </c>
      <c r="F9536" s="107">
        <v>0</v>
      </c>
      <c r="G9536" s="110">
        <v>1.5001054932410431</v>
      </c>
      <c r="H9536" s="110">
        <v>1.6325607753274296</v>
      </c>
      <c r="I9536" s="110">
        <v>1.3142328079222767</v>
      </c>
      <c r="J9536" s="110">
        <v>0.91872062552880662</v>
      </c>
      <c r="K9536" s="110">
        <v>0.69689871874306908</v>
      </c>
      <c r="L9536" s="110">
        <v>0.85738414219650771</v>
      </c>
      <c r="M9536" s="110">
        <v>1.453949905257355</v>
      </c>
      <c r="N9536" s="110">
        <v>1.8915646580853114</v>
      </c>
      <c r="O9536" s="110">
        <v>2.6191317831744385</v>
      </c>
      <c r="P9536" s="110">
        <v>2.5522079146047525</v>
      </c>
      <c r="Q9536" s="110">
        <v>2.8717559895218803</v>
      </c>
      <c r="R9536" s="110">
        <v>1.8931130053262191</v>
      </c>
      <c r="S9536" s="110">
        <v>0</v>
      </c>
      <c r="T9536" s="110">
        <v>1.6834688182440907</v>
      </c>
      <c r="U9536" s="110">
        <v>1.6834688182440907</v>
      </c>
    </row>
    <row r="9537" spans="1:21">
      <c r="A9537" s="54">
        <v>9535</v>
      </c>
      <c r="B9537" s="107">
        <v>56950</v>
      </c>
      <c r="C9537" s="107">
        <v>56950</v>
      </c>
      <c r="D9537" s="107">
        <v>199550361</v>
      </c>
      <c r="E9537" s="108">
        <v>9149450000</v>
      </c>
      <c r="F9537" s="107">
        <v>0</v>
      </c>
      <c r="G9537" s="110">
        <v>0.1624702841599793</v>
      </c>
      <c r="H9537" s="110">
        <v>0.13195393995346344</v>
      </c>
      <c r="I9537" s="110">
        <v>0.1693134646532749</v>
      </c>
      <c r="J9537" s="110">
        <v>0.26842181466105408</v>
      </c>
      <c r="K9537" s="110">
        <v>0.4401954755204347</v>
      </c>
      <c r="L9537" s="110">
        <v>0.70371174853302687</v>
      </c>
      <c r="M9537" s="110">
        <v>1.323078994033646</v>
      </c>
      <c r="N9537" s="110">
        <v>4.3487139804198138</v>
      </c>
      <c r="O9537" s="110">
        <v>14.665820304005758</v>
      </c>
      <c r="P9537" s="110">
        <v>2.6190402834437356</v>
      </c>
      <c r="Q9537" s="110">
        <v>0.63365891375394168</v>
      </c>
      <c r="R9537" s="110">
        <v>0.2107426294335745</v>
      </c>
      <c r="S9537" s="110">
        <v>4.7497819861107562</v>
      </c>
      <c r="T9537" s="110">
        <v>2.1397601527143082</v>
      </c>
      <c r="U9537" s="110">
        <v>3.945908461113695</v>
      </c>
    </row>
    <row r="9538" spans="1:21">
      <c r="A9538" s="54">
        <v>9536</v>
      </c>
      <c r="B9538" s="107">
        <v>56951</v>
      </c>
      <c r="C9538" s="107">
        <v>56951</v>
      </c>
      <c r="D9538" s="107">
        <v>34347944</v>
      </c>
      <c r="E9538" s="108">
        <v>3046250000</v>
      </c>
      <c r="F9538" s="107">
        <v>0</v>
      </c>
      <c r="G9538" s="110">
        <v>0.29031780434502819</v>
      </c>
      <c r="H9538" s="110">
        <v>0.25231870011245949</v>
      </c>
      <c r="I9538" s="110">
        <v>0.37050655239076286</v>
      </c>
      <c r="J9538" s="110">
        <v>0.82364478871114455</v>
      </c>
      <c r="K9538" s="110">
        <v>1.4172058192937258</v>
      </c>
      <c r="L9538" s="110">
        <v>1.8565021810285578</v>
      </c>
      <c r="M9538" s="110">
        <v>5.491002326614864</v>
      </c>
      <c r="N9538" s="110">
        <v>100</v>
      </c>
      <c r="O9538" s="110">
        <v>100</v>
      </c>
      <c r="P9538" s="110">
        <v>4.4637799117722663</v>
      </c>
      <c r="Q9538" s="110">
        <v>0.75305194405829345</v>
      </c>
      <c r="R9538" s="110">
        <v>0.40414392754903455</v>
      </c>
      <c r="S9538" s="110">
        <v>41.925605709490178</v>
      </c>
      <c r="T9538" s="110">
        <v>18.010206162989679</v>
      </c>
      <c r="U9538" s="110">
        <v>37.792307318329819</v>
      </c>
    </row>
    <row r="9539" spans="1:21">
      <c r="A9539" s="54">
        <v>9537</v>
      </c>
      <c r="B9539" s="107">
        <v>56952</v>
      </c>
      <c r="C9539" s="107">
        <v>56952</v>
      </c>
      <c r="D9539" s="107">
        <v>22011072.000000004</v>
      </c>
      <c r="E9539" s="108">
        <v>3046250000</v>
      </c>
      <c r="F9539" s="107">
        <v>0</v>
      </c>
      <c r="G9539" s="110">
        <v>0.24295750254477583</v>
      </c>
      <c r="H9539" s="110">
        <v>0.23932710354705528</v>
      </c>
      <c r="I9539" s="110">
        <v>0.26282400700301839</v>
      </c>
      <c r="J9539" s="110">
        <v>0.48949803538455189</v>
      </c>
      <c r="K9539" s="110">
        <v>0.67904985901150139</v>
      </c>
      <c r="L9539" s="110">
        <v>0.98071282531228587</v>
      </c>
      <c r="M9539" s="110">
        <v>1.8629385253367812</v>
      </c>
      <c r="N9539" s="110">
        <v>4.3838271106648925</v>
      </c>
      <c r="O9539" s="110">
        <v>7.9378538552668907</v>
      </c>
      <c r="P9539" s="110">
        <v>3.3335814792535214</v>
      </c>
      <c r="Q9539" s="110">
        <v>0.61282368282097177</v>
      </c>
      <c r="R9539" s="110">
        <v>0.29201606325222335</v>
      </c>
      <c r="S9539" s="110">
        <v>3.4947858420090228</v>
      </c>
      <c r="T9539" s="110">
        <v>1.7764508374498724</v>
      </c>
      <c r="U9539" s="110">
        <v>3.1007577927676464</v>
      </c>
    </row>
    <row r="9540" spans="1:21">
      <c r="A9540" s="54">
        <v>9538</v>
      </c>
      <c r="B9540" s="107">
        <v>56953</v>
      </c>
      <c r="C9540" s="107">
        <v>56953</v>
      </c>
      <c r="D9540" s="107">
        <v>64338603</v>
      </c>
      <c r="E9540" s="108">
        <v>3046250000</v>
      </c>
      <c r="F9540" s="107">
        <v>0</v>
      </c>
      <c r="G9540" s="110">
        <v>0.22493564116690246</v>
      </c>
      <c r="H9540" s="110">
        <v>0.25284292064283032</v>
      </c>
      <c r="I9540" s="110">
        <v>0.21092361200837298</v>
      </c>
      <c r="J9540" s="110">
        <v>0.3764649742944573</v>
      </c>
      <c r="K9540" s="110">
        <v>0.63121779371613218</v>
      </c>
      <c r="L9540" s="110">
        <v>0.85337655361420062</v>
      </c>
      <c r="M9540" s="110">
        <v>1.09403034843312</v>
      </c>
      <c r="N9540" s="110">
        <v>2.0105851183455785</v>
      </c>
      <c r="O9540" s="110">
        <v>15.251699995256276</v>
      </c>
      <c r="P9540" s="110">
        <v>100</v>
      </c>
      <c r="Q9540" s="110">
        <v>1.0869675585162646</v>
      </c>
      <c r="R9540" s="110">
        <v>0.32940458536365075</v>
      </c>
      <c r="S9540" s="110">
        <v>22.829771065530757</v>
      </c>
      <c r="T9540" s="110">
        <v>10.193537425113147</v>
      </c>
      <c r="U9540" s="110">
        <v>20.559507309198199</v>
      </c>
    </row>
    <row r="9541" spans="1:21">
      <c r="A9541" s="54">
        <v>9539</v>
      </c>
      <c r="B9541" s="107">
        <v>56954</v>
      </c>
      <c r="C9541" s="107">
        <v>56954</v>
      </c>
      <c r="D9541" s="107">
        <v>44035323</v>
      </c>
      <c r="E9541" s="108">
        <v>3046250000</v>
      </c>
      <c r="F9541" s="107">
        <v>0</v>
      </c>
      <c r="G9541" s="110">
        <v>0.15908990707986578</v>
      </c>
      <c r="H9541" s="110">
        <v>0.18788019722512214</v>
      </c>
      <c r="I9541" s="110">
        <v>0.15430199758088334</v>
      </c>
      <c r="J9541" s="110">
        <v>0.22615771381255398</v>
      </c>
      <c r="K9541" s="110">
        <v>0.33777562711645781</v>
      </c>
      <c r="L9541" s="110">
        <v>0.71083168328456103</v>
      </c>
      <c r="M9541" s="110">
        <v>1.1164013987180637</v>
      </c>
      <c r="N9541" s="110">
        <v>7.9870382776507176</v>
      </c>
      <c r="O9541" s="110">
        <v>8.4650174111510132</v>
      </c>
      <c r="P9541" s="110">
        <v>6.4843595082275653</v>
      </c>
      <c r="Q9541" s="110">
        <v>0.56809707548242694</v>
      </c>
      <c r="R9541" s="110">
        <v>0.18173696061852732</v>
      </c>
      <c r="S9541" s="110">
        <v>5.1842466944391239</v>
      </c>
      <c r="T9541" s="110">
        <v>2.2148906464956464</v>
      </c>
      <c r="U9541" s="110">
        <v>4.1460803807471294</v>
      </c>
    </row>
    <row r="9542" spans="1:21">
      <c r="A9542" s="54">
        <v>9540</v>
      </c>
      <c r="B9542" s="107">
        <v>56955</v>
      </c>
      <c r="C9542" s="107">
        <v>56955</v>
      </c>
      <c r="D9542" s="107">
        <v>65690242</v>
      </c>
      <c r="E9542" s="108">
        <v>3046250000</v>
      </c>
      <c r="F9542" s="107">
        <v>0</v>
      </c>
      <c r="G9542" s="110">
        <v>0.117879036486181</v>
      </c>
      <c r="H9542" s="110">
        <v>0.14977605088547197</v>
      </c>
      <c r="I9542" s="110">
        <v>0.12868578349342202</v>
      </c>
      <c r="J9542" s="110">
        <v>0.16764337390467812</v>
      </c>
      <c r="K9542" s="110">
        <v>0.25258605175780197</v>
      </c>
      <c r="L9542" s="110">
        <v>0.42840236104470852</v>
      </c>
      <c r="M9542" s="110">
        <v>0.64652061665560012</v>
      </c>
      <c r="N9542" s="110">
        <v>6.1811826085011647</v>
      </c>
      <c r="O9542" s="110">
        <v>2.5987257406366999</v>
      </c>
      <c r="P9542" s="110">
        <v>1.8456760642144439</v>
      </c>
      <c r="Q9542" s="110">
        <v>0.29339981746836546</v>
      </c>
      <c r="R9542" s="110">
        <v>0.13625883693937749</v>
      </c>
      <c r="S9542" s="110">
        <v>2.3770509929322619</v>
      </c>
      <c r="T9542" s="110">
        <v>1.0788946951656597</v>
      </c>
      <c r="U9542" s="110">
        <v>2.1633078658154088</v>
      </c>
    </row>
    <row r="9543" spans="1:21">
      <c r="A9543" s="54">
        <v>9541</v>
      </c>
      <c r="B9543" s="107">
        <v>56956</v>
      </c>
      <c r="C9543" s="107">
        <v>56956</v>
      </c>
      <c r="D9543" s="107">
        <v>78612867</v>
      </c>
      <c r="E9543" s="108">
        <v>3046250000</v>
      </c>
      <c r="F9543" s="107">
        <v>0</v>
      </c>
      <c r="G9543" s="110">
        <v>0.16476731109501777</v>
      </c>
      <c r="H9543" s="110">
        <v>0.18546367197359689</v>
      </c>
      <c r="I9543" s="110">
        <v>0.16528161635551969</v>
      </c>
      <c r="J9543" s="110">
        <v>0.2601934168219896</v>
      </c>
      <c r="K9543" s="110">
        <v>0.41116791214864212</v>
      </c>
      <c r="L9543" s="110">
        <v>0.71341047840090288</v>
      </c>
      <c r="M9543" s="110">
        <v>1.0785980899269458</v>
      </c>
      <c r="N9543" s="110">
        <v>100</v>
      </c>
      <c r="O9543" s="110">
        <v>100</v>
      </c>
      <c r="P9543" s="110">
        <v>10.708548639451333</v>
      </c>
      <c r="Q9543" s="110">
        <v>0.74010798084607998</v>
      </c>
      <c r="R9543" s="110">
        <v>0.18999036185593463</v>
      </c>
      <c r="S9543" s="110">
        <v>44.64910949353029</v>
      </c>
      <c r="T9543" s="110">
        <v>17.884794123239665</v>
      </c>
      <c r="U9543" s="110">
        <v>39.614855921782706</v>
      </c>
    </row>
    <row r="9544" spans="1:21">
      <c r="A9544" s="54">
        <v>9542</v>
      </c>
      <c r="B9544" s="107">
        <v>56957</v>
      </c>
      <c r="C9544" s="107">
        <v>56957</v>
      </c>
      <c r="D9544" s="107">
        <v>102693359.99999999</v>
      </c>
      <c r="E9544" s="108">
        <v>3046250000</v>
      </c>
      <c r="F9544" s="107">
        <v>0</v>
      </c>
      <c r="G9544" s="110">
        <v>0.1</v>
      </c>
      <c r="H9544" s="110">
        <v>0.1</v>
      </c>
      <c r="I9544" s="110">
        <v>0.1</v>
      </c>
      <c r="J9544" s="110">
        <v>0.15347970776955058</v>
      </c>
      <c r="K9544" s="110">
        <v>0.2391594233603023</v>
      </c>
      <c r="L9544" s="110">
        <v>0.4042120574300388</v>
      </c>
      <c r="M9544" s="110">
        <v>0.58710337451982297</v>
      </c>
      <c r="N9544" s="110">
        <v>100</v>
      </c>
      <c r="O9544" s="110">
        <v>100</v>
      </c>
      <c r="P9544" s="110">
        <v>2.2381567716706763</v>
      </c>
      <c r="Q9544" s="110">
        <v>0.50822410880727931</v>
      </c>
      <c r="R9544" s="110">
        <v>0.11234212523425194</v>
      </c>
      <c r="S9544" s="110">
        <v>42.759293737344692</v>
      </c>
      <c r="T9544" s="110">
        <v>17.045223130732658</v>
      </c>
      <c r="U9544" s="110">
        <v>39.245557795370814</v>
      </c>
    </row>
    <row r="9545" spans="1:21">
      <c r="A9545" s="54">
        <v>9543</v>
      </c>
      <c r="B9545" s="107">
        <v>56958</v>
      </c>
      <c r="C9545" s="107">
        <v>56958</v>
      </c>
      <c r="D9545" s="107">
        <v>76624836</v>
      </c>
      <c r="E9545" s="108">
        <v>3046250000</v>
      </c>
      <c r="F9545" s="107">
        <v>0</v>
      </c>
      <c r="G9545" s="110">
        <v>0.1381130855337773</v>
      </c>
      <c r="H9545" s="110">
        <v>0.12683230249315933</v>
      </c>
      <c r="I9545" s="110">
        <v>0.13111767036252625</v>
      </c>
      <c r="J9545" s="110">
        <v>0.25028363401721299</v>
      </c>
      <c r="K9545" s="110">
        <v>0.39087516863149757</v>
      </c>
      <c r="L9545" s="110">
        <v>0.49418548228313186</v>
      </c>
      <c r="M9545" s="110">
        <v>0.70139383723093474</v>
      </c>
      <c r="N9545" s="110">
        <v>7.5591130287018835</v>
      </c>
      <c r="O9545" s="110">
        <v>100</v>
      </c>
      <c r="P9545" s="110">
        <v>2.6626347618911428</v>
      </c>
      <c r="Q9545" s="110">
        <v>0.99109850346123252</v>
      </c>
      <c r="R9545" s="110">
        <v>0.23365926629157582</v>
      </c>
      <c r="S9545" s="110">
        <v>27.157863034954733</v>
      </c>
      <c r="T9545" s="110">
        <v>9.4732755617415059</v>
      </c>
      <c r="U9545" s="110">
        <v>25.527759933657332</v>
      </c>
    </row>
    <row r="9546" spans="1:21">
      <c r="A9546" s="54">
        <v>9544</v>
      </c>
      <c r="B9546" s="107">
        <v>56959</v>
      </c>
      <c r="C9546" s="107">
        <v>56959</v>
      </c>
      <c r="D9546" s="107">
        <v>72281113.999999985</v>
      </c>
      <c r="E9546" s="108">
        <v>3046250000</v>
      </c>
      <c r="F9546" s="107">
        <v>0</v>
      </c>
      <c r="G9546" s="110">
        <v>0.2960424692059675</v>
      </c>
      <c r="H9546" s="110">
        <v>0.29322694168435515</v>
      </c>
      <c r="I9546" s="110">
        <v>0.29033034634187821</v>
      </c>
      <c r="J9546" s="110">
        <v>0.43452617898482254</v>
      </c>
      <c r="K9546" s="110">
        <v>0.69323014422557394</v>
      </c>
      <c r="L9546" s="110">
        <v>0.98664669227303448</v>
      </c>
      <c r="M9546" s="110">
        <v>1.7240718206905488</v>
      </c>
      <c r="N9546" s="110">
        <v>26.016301866169815</v>
      </c>
      <c r="O9546" s="110">
        <v>100</v>
      </c>
      <c r="P9546" s="110">
        <v>29.989074145303448</v>
      </c>
      <c r="Q9546" s="110">
        <v>1.817829100855509</v>
      </c>
      <c r="R9546" s="110">
        <v>0.52932289717908121</v>
      </c>
      <c r="S9546" s="110">
        <v>29.796839394831235</v>
      </c>
      <c r="T9546" s="110">
        <v>13.589216883576169</v>
      </c>
      <c r="U9546" s="110">
        <v>28.448260191394048</v>
      </c>
    </row>
    <row r="9547" spans="1:21">
      <c r="A9547" s="54">
        <v>9545</v>
      </c>
      <c r="B9547" s="107">
        <v>56960</v>
      </c>
      <c r="C9547" s="107">
        <v>56960</v>
      </c>
      <c r="D9547" s="107">
        <v>72034616.000000015</v>
      </c>
      <c r="E9547" s="108">
        <v>3046250000</v>
      </c>
      <c r="F9547" s="107">
        <v>0</v>
      </c>
      <c r="G9547" s="110">
        <v>0.11109527632455644</v>
      </c>
      <c r="H9547" s="110">
        <v>0.12445876132366163</v>
      </c>
      <c r="I9547" s="110">
        <v>0.13272926241915969</v>
      </c>
      <c r="J9547" s="110">
        <v>0.21008932894177054</v>
      </c>
      <c r="K9547" s="110">
        <v>0.39614627737497532</v>
      </c>
      <c r="L9547" s="110">
        <v>0.74847478886154517</v>
      </c>
      <c r="M9547" s="110">
        <v>1.1048670592184764</v>
      </c>
      <c r="N9547" s="110">
        <v>14.487725599947476</v>
      </c>
      <c r="O9547" s="110">
        <v>100</v>
      </c>
      <c r="P9547" s="110">
        <v>100</v>
      </c>
      <c r="Q9547" s="110">
        <v>0.8393531098076461</v>
      </c>
      <c r="R9547" s="110">
        <v>0.24007650587767321</v>
      </c>
      <c r="S9547" s="110">
        <v>34.795276983847891</v>
      </c>
      <c r="T9547" s="110">
        <v>18.199584664174743</v>
      </c>
      <c r="U9547" s="110">
        <v>32.355561280957573</v>
      </c>
    </row>
    <row r="9548" spans="1:21">
      <c r="A9548" s="54">
        <v>9546</v>
      </c>
      <c r="B9548" s="107">
        <v>56961</v>
      </c>
      <c r="C9548" s="107">
        <v>56961</v>
      </c>
      <c r="D9548" s="107">
        <v>13758588.999999994</v>
      </c>
      <c r="E9548" s="108">
        <v>3046250000</v>
      </c>
      <c r="F9548" s="107">
        <v>0</v>
      </c>
      <c r="G9548" s="110">
        <v>1.0069524027797474</v>
      </c>
      <c r="H9548" s="110">
        <v>1.030353039594849</v>
      </c>
      <c r="I9548" s="110">
        <v>1.07419898469603</v>
      </c>
      <c r="J9548" s="110">
        <v>1.522446859251404</v>
      </c>
      <c r="K9548" s="110">
        <v>2.1952173158453983</v>
      </c>
      <c r="L9548" s="110">
        <v>3.2756816327310725</v>
      </c>
      <c r="M9548" s="110">
        <v>2.8855516334039479</v>
      </c>
      <c r="N9548" s="110">
        <v>5.9674575119283331</v>
      </c>
      <c r="O9548" s="110">
        <v>17.247903452725033</v>
      </c>
      <c r="P9548" s="110">
        <v>6.0662088218040457</v>
      </c>
      <c r="Q9548" s="110">
        <v>3.0660075019407742</v>
      </c>
      <c r="R9548" s="110">
        <v>1.6396520642445129</v>
      </c>
      <c r="S9548" s="110">
        <v>3.9340931967916051</v>
      </c>
      <c r="T9548" s="110">
        <v>3.9148026017454289</v>
      </c>
      <c r="U9548" s="110">
        <v>3.9280975374860843</v>
      </c>
    </row>
    <row r="9549" spans="1:21">
      <c r="A9549" s="54">
        <v>9547</v>
      </c>
      <c r="B9549" s="107">
        <v>56962</v>
      </c>
      <c r="C9549" s="107">
        <v>56962</v>
      </c>
      <c r="D9549" s="107">
        <v>27861201</v>
      </c>
      <c r="E9549" s="108">
        <v>3046250000</v>
      </c>
      <c r="F9549" s="107">
        <v>0</v>
      </c>
      <c r="G9549" s="110">
        <v>0.32014325127103505</v>
      </c>
      <c r="H9549" s="110">
        <v>0.31535315680267584</v>
      </c>
      <c r="I9549" s="110">
        <v>0.30467985768544742</v>
      </c>
      <c r="J9549" s="110">
        <v>0.48128082019881108</v>
      </c>
      <c r="K9549" s="110">
        <v>0.84869308625542417</v>
      </c>
      <c r="L9549" s="110">
        <v>1.5815302958069217</v>
      </c>
      <c r="M9549" s="110">
        <v>3.847274840526508</v>
      </c>
      <c r="N9549" s="110">
        <v>100</v>
      </c>
      <c r="O9549" s="110">
        <v>100</v>
      </c>
      <c r="P9549" s="110">
        <v>100</v>
      </c>
      <c r="Q9549" s="110">
        <v>1.3997848882142581</v>
      </c>
      <c r="R9549" s="110">
        <v>0.54689844760275341</v>
      </c>
      <c r="S9549" s="110">
        <v>50.889778790846485</v>
      </c>
      <c r="T9549" s="110">
        <v>25.803803220363651</v>
      </c>
      <c r="U9549" s="110">
        <v>49.752522788212779</v>
      </c>
    </row>
    <row r="9550" spans="1:21">
      <c r="A9550" s="54">
        <v>9548</v>
      </c>
      <c r="B9550" s="107">
        <v>56963</v>
      </c>
      <c r="C9550" s="107">
        <v>56963</v>
      </c>
      <c r="D9550" s="107">
        <v>7025113</v>
      </c>
      <c r="E9550" s="108">
        <v>3046250000</v>
      </c>
      <c r="F9550" s="107">
        <v>0</v>
      </c>
      <c r="G9550" s="110">
        <v>0.91596286171588759</v>
      </c>
      <c r="H9550" s="110">
        <v>0.79164338208694307</v>
      </c>
      <c r="I9550" s="110">
        <v>0.79986816981110487</v>
      </c>
      <c r="J9550" s="110">
        <v>1.2786573832064307</v>
      </c>
      <c r="K9550" s="110">
        <v>2.4955403373716716</v>
      </c>
      <c r="L9550" s="110">
        <v>4.7976443985271713</v>
      </c>
      <c r="M9550" s="110">
        <v>8.6993949644979089</v>
      </c>
      <c r="N9550" s="110">
        <v>100</v>
      </c>
      <c r="O9550" s="110">
        <v>100</v>
      </c>
      <c r="P9550" s="110">
        <v>15.171518371453793</v>
      </c>
      <c r="Q9550" s="110">
        <v>3.9233711773788098</v>
      </c>
      <c r="R9550" s="110">
        <v>1.6070338845378553</v>
      </c>
      <c r="S9550" s="110">
        <v>1.391580989337442</v>
      </c>
      <c r="T9550" s="110">
        <v>20.040052910882299</v>
      </c>
      <c r="U9550" s="110">
        <v>8.8161946999788618</v>
      </c>
    </row>
    <row r="9551" spans="1:21">
      <c r="A9551" s="54">
        <v>9549</v>
      </c>
      <c r="B9551" s="107">
        <v>56964</v>
      </c>
      <c r="C9551" s="107">
        <v>56964</v>
      </c>
      <c r="D9551" s="107">
        <v>32695786.000000007</v>
      </c>
      <c r="E9551" s="108">
        <v>3046250000</v>
      </c>
      <c r="F9551" s="107">
        <v>0</v>
      </c>
      <c r="G9551" s="110">
        <v>1.6534994571584085</v>
      </c>
      <c r="H9551" s="110">
        <v>1.3760703420572231</v>
      </c>
      <c r="I9551" s="110">
        <v>2.2534496838394542</v>
      </c>
      <c r="J9551" s="110">
        <v>4.3957091460467472</v>
      </c>
      <c r="K9551" s="110">
        <v>12.264735657960699</v>
      </c>
      <c r="L9551" s="110">
        <v>100</v>
      </c>
      <c r="M9551" s="110">
        <v>100</v>
      </c>
      <c r="N9551" s="110">
        <v>100</v>
      </c>
      <c r="O9551" s="110">
        <v>100</v>
      </c>
      <c r="P9551" s="110">
        <v>48.846025289847717</v>
      </c>
      <c r="Q9551" s="110">
        <v>5.2056682491412687</v>
      </c>
      <c r="R9551" s="110">
        <v>2.3800497457114052</v>
      </c>
      <c r="S9551" s="110">
        <v>60.516141515511094</v>
      </c>
      <c r="T9551" s="110">
        <v>39.864600630980242</v>
      </c>
      <c r="U9551" s="110">
        <v>60.1639349368116</v>
      </c>
    </row>
    <row r="9552" spans="1:21">
      <c r="A9552" s="54">
        <v>9550</v>
      </c>
      <c r="B9552" s="107">
        <v>56965</v>
      </c>
      <c r="C9552" s="107">
        <v>56965</v>
      </c>
      <c r="D9552" s="107">
        <v>41474916</v>
      </c>
      <c r="E9552" s="108">
        <v>3046250000</v>
      </c>
      <c r="F9552" s="107">
        <v>0</v>
      </c>
      <c r="G9552" s="110">
        <v>0.57740885707593681</v>
      </c>
      <c r="H9552" s="110">
        <v>0.46927650736446519</v>
      </c>
      <c r="I9552" s="110">
        <v>0.65266225329498684</v>
      </c>
      <c r="J9552" s="110">
        <v>1.0246871819993042</v>
      </c>
      <c r="K9552" s="110">
        <v>2.0635814820953513</v>
      </c>
      <c r="L9552" s="110">
        <v>5.5703747468601197</v>
      </c>
      <c r="M9552" s="110">
        <v>22.927525785431676</v>
      </c>
      <c r="N9552" s="110">
        <v>100</v>
      </c>
      <c r="O9552" s="110">
        <v>100</v>
      </c>
      <c r="P9552" s="110">
        <v>100</v>
      </c>
      <c r="Q9552" s="110">
        <v>1.9022291739183466</v>
      </c>
      <c r="R9552" s="110">
        <v>1.0455388837992978</v>
      </c>
      <c r="S9552" s="110">
        <v>36.183610821893211</v>
      </c>
      <c r="T9552" s="110">
        <v>28.019440405986618</v>
      </c>
      <c r="U9552" s="110">
        <v>36.067502993192882</v>
      </c>
    </row>
    <row r="9553" spans="1:21">
      <c r="A9553" s="54">
        <v>9551</v>
      </c>
      <c r="B9553" s="107">
        <v>56966</v>
      </c>
      <c r="C9553" s="107">
        <v>56966</v>
      </c>
      <c r="D9553" s="107">
        <v>51906965</v>
      </c>
      <c r="E9553" s="108">
        <v>3046250000</v>
      </c>
      <c r="F9553" s="107">
        <v>0</v>
      </c>
      <c r="G9553" s="110">
        <v>0.54509252723210344</v>
      </c>
      <c r="H9553" s="110">
        <v>0.47458949688095942</v>
      </c>
      <c r="I9553" s="110">
        <v>0.62690004797368093</v>
      </c>
      <c r="J9553" s="110">
        <v>0.96654535955211496</v>
      </c>
      <c r="K9553" s="110">
        <v>1.8219654248236541</v>
      </c>
      <c r="L9553" s="110">
        <v>4.8413193263623295</v>
      </c>
      <c r="M9553" s="110">
        <v>13.361020945996618</v>
      </c>
      <c r="N9553" s="110">
        <v>100</v>
      </c>
      <c r="O9553" s="110">
        <v>100</v>
      </c>
      <c r="P9553" s="110">
        <v>100</v>
      </c>
      <c r="Q9553" s="110">
        <v>1.7113606238342798</v>
      </c>
      <c r="R9553" s="110">
        <v>0.86724890198920646</v>
      </c>
      <c r="S9553" s="110">
        <v>36.659897606529427</v>
      </c>
      <c r="T9553" s="110">
        <v>27.101336887887076</v>
      </c>
      <c r="U9553" s="110">
        <v>36.448793905991394</v>
      </c>
    </row>
    <row r="9554" spans="1:21">
      <c r="A9554" s="54">
        <v>9552</v>
      </c>
      <c r="B9554" s="107">
        <v>56967</v>
      </c>
      <c r="C9554" s="107">
        <v>56967</v>
      </c>
      <c r="D9554" s="107">
        <v>38386443</v>
      </c>
      <c r="E9554" s="108">
        <v>3046250000</v>
      </c>
      <c r="F9554" s="107">
        <v>0</v>
      </c>
      <c r="G9554" s="110">
        <v>0.73845206903736305</v>
      </c>
      <c r="H9554" s="110">
        <v>0.61589364028081706</v>
      </c>
      <c r="I9554" s="110">
        <v>0.83675153995809615</v>
      </c>
      <c r="J9554" s="110">
        <v>2.1849954613410345</v>
      </c>
      <c r="K9554" s="110">
        <v>4.0447665642387216</v>
      </c>
      <c r="L9554" s="110">
        <v>22.165389275815521</v>
      </c>
      <c r="M9554" s="110">
        <v>100</v>
      </c>
      <c r="N9554" s="110">
        <v>100</v>
      </c>
      <c r="O9554" s="110">
        <v>100</v>
      </c>
      <c r="P9554" s="110">
        <v>100</v>
      </c>
      <c r="Q9554" s="110">
        <v>2.5674068201458655</v>
      </c>
      <c r="R9554" s="110">
        <v>1.0970295111095121</v>
      </c>
      <c r="S9554" s="110">
        <v>55.797466101486179</v>
      </c>
      <c r="T9554" s="110">
        <v>36.187557073493913</v>
      </c>
      <c r="U9554" s="110">
        <v>55.049413359576114</v>
      </c>
    </row>
    <row r="9555" spans="1:21">
      <c r="A9555" s="54">
        <v>9553</v>
      </c>
      <c r="B9555" s="107">
        <v>56968</v>
      </c>
      <c r="C9555" s="107">
        <v>56968</v>
      </c>
      <c r="D9555" s="107">
        <v>2997187</v>
      </c>
      <c r="E9555" s="108">
        <v>3046250000</v>
      </c>
      <c r="F9555" s="107">
        <v>1</v>
      </c>
      <c r="G9555" s="110">
        <v>-99999</v>
      </c>
      <c r="H9555" s="110">
        <v>-99999</v>
      </c>
      <c r="I9555" s="110">
        <v>-99999</v>
      </c>
      <c r="J9555" s="110">
        <v>-99999</v>
      </c>
      <c r="K9555" s="110">
        <v>-99999</v>
      </c>
      <c r="L9555" s="110">
        <v>-99999</v>
      </c>
      <c r="M9555" s="110">
        <v>-99999</v>
      </c>
      <c r="N9555" s="110">
        <v>-99999</v>
      </c>
      <c r="O9555" s="110">
        <v>-99999</v>
      </c>
      <c r="P9555" s="110">
        <v>-99999</v>
      </c>
      <c r="Q9555" s="110">
        <v>-99999</v>
      </c>
      <c r="R9555" s="110">
        <v>-99999</v>
      </c>
      <c r="S9555" s="110">
        <v>0</v>
      </c>
      <c r="T9555" s="110">
        <v>0</v>
      </c>
      <c r="U9555" s="110">
        <v>0</v>
      </c>
    </row>
    <row r="9556" spans="1:21">
      <c r="A9556" s="54">
        <v>9554</v>
      </c>
      <c r="B9556" s="107">
        <v>56969</v>
      </c>
      <c r="C9556" s="107">
        <v>56969</v>
      </c>
      <c r="D9556" s="107">
        <v>43000</v>
      </c>
      <c r="E9556" s="108">
        <v>3046250000</v>
      </c>
      <c r="F9556" s="107">
        <v>1</v>
      </c>
      <c r="G9556" s="110">
        <v>-99999</v>
      </c>
      <c r="H9556" s="110">
        <v>-99999</v>
      </c>
      <c r="I9556" s="110">
        <v>-99999</v>
      </c>
      <c r="J9556" s="110">
        <v>-99999</v>
      </c>
      <c r="K9556" s="110">
        <v>-99999</v>
      </c>
      <c r="L9556" s="110">
        <v>-99999</v>
      </c>
      <c r="M9556" s="110">
        <v>-99999</v>
      </c>
      <c r="N9556" s="110">
        <v>-99999</v>
      </c>
      <c r="O9556" s="110">
        <v>-99999</v>
      </c>
      <c r="P9556" s="110">
        <v>-99999</v>
      </c>
      <c r="Q9556" s="110">
        <v>-99999</v>
      </c>
      <c r="R9556" s="110">
        <v>-99999</v>
      </c>
      <c r="S9556" s="110">
        <v>0</v>
      </c>
      <c r="T9556" s="110">
        <v>0</v>
      </c>
      <c r="U9556" s="110">
        <v>0</v>
      </c>
    </row>
    <row r="9557" spans="1:21">
      <c r="A9557" s="54">
        <v>9555</v>
      </c>
      <c r="B9557" s="107">
        <v>56970</v>
      </c>
      <c r="C9557" s="107">
        <v>56970</v>
      </c>
      <c r="D9557" s="107">
        <v>16480768</v>
      </c>
      <c r="E9557" s="108">
        <v>3046250000</v>
      </c>
      <c r="F9557" s="107">
        <v>0</v>
      </c>
      <c r="G9557" s="110">
        <v>0.27123625606958496</v>
      </c>
      <c r="H9557" s="110">
        <v>0.26848816364364886</v>
      </c>
      <c r="I9557" s="110">
        <v>0.25282906400248412</v>
      </c>
      <c r="J9557" s="110">
        <v>0.35060156242758528</v>
      </c>
      <c r="K9557" s="110">
        <v>0.66718200692363294</v>
      </c>
      <c r="L9557" s="110">
        <v>1.4860653661160605</v>
      </c>
      <c r="M9557" s="110">
        <v>2.4732526513549007</v>
      </c>
      <c r="N9557" s="110">
        <v>3.5207994030684038</v>
      </c>
      <c r="O9557" s="110">
        <v>4.1646004035130844</v>
      </c>
      <c r="P9557" s="110">
        <v>2.6931337141157501</v>
      </c>
      <c r="Q9557" s="110">
        <v>0.91505051913750779</v>
      </c>
      <c r="R9557" s="110">
        <v>0.33914063808554618</v>
      </c>
      <c r="S9557" s="110">
        <v>2.8160680250784336</v>
      </c>
      <c r="T9557" s="110">
        <v>1.4501983123715159</v>
      </c>
      <c r="U9557" s="110">
        <v>2.7367210742863066</v>
      </c>
    </row>
    <row r="9558" spans="1:21">
      <c r="A9558" s="54">
        <v>9556</v>
      </c>
      <c r="B9558" s="107">
        <v>56971</v>
      </c>
      <c r="C9558" s="107">
        <v>56971</v>
      </c>
      <c r="D9558" s="107">
        <v>3972731</v>
      </c>
      <c r="E9558" s="108">
        <v>3046250000</v>
      </c>
      <c r="F9558" s="107">
        <v>0</v>
      </c>
      <c r="G9558" s="110">
        <v>0.23635142937717407</v>
      </c>
      <c r="H9558" s="110">
        <v>0.21341456571320735</v>
      </c>
      <c r="I9558" s="110">
        <v>0.19423799046005313</v>
      </c>
      <c r="J9558" s="110">
        <v>0.32963865931467529</v>
      </c>
      <c r="K9558" s="110">
        <v>0.68139466214312927</v>
      </c>
      <c r="L9558" s="110">
        <v>1.7516597309974238</v>
      </c>
      <c r="M9558" s="110">
        <v>2.7777462768247485</v>
      </c>
      <c r="N9558" s="110">
        <v>3.875563072073378</v>
      </c>
      <c r="O9558" s="110">
        <v>5.0120204560098713</v>
      </c>
      <c r="P9558" s="110">
        <v>4.5384198114360652</v>
      </c>
      <c r="Q9558" s="110">
        <v>1.2536073373230785</v>
      </c>
      <c r="R9558" s="110">
        <v>0.32550206452435632</v>
      </c>
      <c r="S9558" s="110">
        <v>2.6944788832131228</v>
      </c>
      <c r="T9558" s="110">
        <v>1.7657963380164301</v>
      </c>
      <c r="U9558" s="110">
        <v>2.3529598103592511</v>
      </c>
    </row>
    <row r="9559" spans="1:21">
      <c r="A9559" s="54">
        <v>9557</v>
      </c>
      <c r="B9559" s="107">
        <v>56972</v>
      </c>
      <c r="C9559" s="107">
        <v>56972</v>
      </c>
      <c r="D9559" s="107">
        <v>578637</v>
      </c>
      <c r="E9559" s="108">
        <v>3046250000</v>
      </c>
      <c r="F9559" s="107">
        <v>0</v>
      </c>
      <c r="G9559" s="110">
        <v>1.7652613627020177</v>
      </c>
      <c r="H9559" s="110">
        <v>1.4795368596299951</v>
      </c>
      <c r="I9559" s="110">
        <v>1.229980123762944</v>
      </c>
      <c r="J9559" s="110">
        <v>2.0250587701049985</v>
      </c>
      <c r="K9559" s="110">
        <v>4.5596783036954198</v>
      </c>
      <c r="L9559" s="110">
        <v>11.852944524850397</v>
      </c>
      <c r="M9559" s="110">
        <v>18.20154797182532</v>
      </c>
      <c r="N9559" s="110">
        <v>25.585406520198358</v>
      </c>
      <c r="O9559" s="110">
        <v>36.595704916897468</v>
      </c>
      <c r="P9559" s="110">
        <v>45.206459014990998</v>
      </c>
      <c r="Q9559" s="110">
        <v>15.848054818224529</v>
      </c>
      <c r="R9559" s="110">
        <v>2.8678072960071201</v>
      </c>
      <c r="S9559" s="110">
        <v>25.725786833080605</v>
      </c>
      <c r="T9559" s="110">
        <v>13.934786706907467</v>
      </c>
      <c r="U9559" s="110">
        <v>24.05188161035095</v>
      </c>
    </row>
    <row r="9560" spans="1:21">
      <c r="A9560" s="54">
        <v>9558</v>
      </c>
      <c r="B9560" s="107">
        <v>56973</v>
      </c>
      <c r="C9560" s="107">
        <v>56973</v>
      </c>
      <c r="D9560" s="107">
        <v>6900895.9999999991</v>
      </c>
      <c r="E9560" s="108">
        <v>3046250000</v>
      </c>
      <c r="F9560" s="107">
        <v>0</v>
      </c>
      <c r="G9560" s="110">
        <v>1.324945016080652</v>
      </c>
      <c r="H9560" s="110">
        <v>0.86844414479457777</v>
      </c>
      <c r="I9560" s="110">
        <v>0.79528187571774556</v>
      </c>
      <c r="J9560" s="110">
        <v>1.3986846867951324</v>
      </c>
      <c r="K9560" s="110">
        <v>2.9294118807128027</v>
      </c>
      <c r="L9560" s="110">
        <v>6.1839362527693256</v>
      </c>
      <c r="M9560" s="110">
        <v>9.8658714799664491</v>
      </c>
      <c r="N9560" s="110">
        <v>13.658876526962223</v>
      </c>
      <c r="O9560" s="110">
        <v>18.200091117563939</v>
      </c>
      <c r="P9560" s="110">
        <v>16.837203889770514</v>
      </c>
      <c r="Q9560" s="110">
        <v>4.9689171525235105</v>
      </c>
      <c r="R9560" s="110">
        <v>1.1483370018542578</v>
      </c>
      <c r="S9560" s="110">
        <v>8.3124184335002198</v>
      </c>
      <c r="T9560" s="110">
        <v>6.5150000854592607</v>
      </c>
      <c r="U9560" s="110">
        <v>7.9883935359919507</v>
      </c>
    </row>
    <row r="9561" spans="1:21">
      <c r="A9561" s="54">
        <v>9559</v>
      </c>
      <c r="B9561" s="107">
        <v>56974</v>
      </c>
      <c r="C9561" s="107">
        <v>56974</v>
      </c>
      <c r="D9561" s="107">
        <v>5753284</v>
      </c>
      <c r="E9561" s="108">
        <v>3046250000</v>
      </c>
      <c r="F9561" s="107">
        <v>0</v>
      </c>
      <c r="G9561" s="110">
        <v>1.0177689607789511</v>
      </c>
      <c r="H9561" s="110">
        <v>0.70306011445205985</v>
      </c>
      <c r="I9561" s="110">
        <v>0.71817131393548039</v>
      </c>
      <c r="J9561" s="110">
        <v>1.3606983050707364</v>
      </c>
      <c r="K9561" s="110">
        <v>2.6916414278911134</v>
      </c>
      <c r="L9561" s="110">
        <v>5.873627729641683</v>
      </c>
      <c r="M9561" s="110">
        <v>9.1368404570309316</v>
      </c>
      <c r="N9561" s="110">
        <v>12.598521356141635</v>
      </c>
      <c r="O9561" s="110">
        <v>17.629366769652393</v>
      </c>
      <c r="P9561" s="110">
        <v>19.437695481163679</v>
      </c>
      <c r="Q9561" s="110">
        <v>8.2073137028959007</v>
      </c>
      <c r="R9561" s="110">
        <v>1.1583108562045317</v>
      </c>
      <c r="S9561" s="110">
        <v>8.4210982405677743</v>
      </c>
      <c r="T9561" s="110">
        <v>6.7110847062382577</v>
      </c>
      <c r="U9561" s="110">
        <v>8.045360263869437</v>
      </c>
    </row>
    <row r="9562" spans="1:21">
      <c r="A9562" s="54">
        <v>9560</v>
      </c>
      <c r="B9562" s="107">
        <v>56975</v>
      </c>
      <c r="C9562" s="107">
        <v>56975</v>
      </c>
      <c r="D9562" s="107">
        <v>779349</v>
      </c>
      <c r="E9562" s="108">
        <v>3046250000</v>
      </c>
      <c r="F9562" s="107">
        <v>0</v>
      </c>
      <c r="G9562" s="110">
        <v>1.5622121457118867</v>
      </c>
      <c r="H9562" s="110">
        <v>1.0975853421271988</v>
      </c>
      <c r="I9562" s="110">
        <v>1.3624414447142936</v>
      </c>
      <c r="J9562" s="110">
        <v>2.2973783943327786</v>
      </c>
      <c r="K9562" s="110">
        <v>4.0478187146790603</v>
      </c>
      <c r="L9562" s="110">
        <v>8.589017059150688</v>
      </c>
      <c r="M9562" s="110">
        <v>13.215367408831982</v>
      </c>
      <c r="N9562" s="110">
        <v>18.410036876525886</v>
      </c>
      <c r="O9562" s="110">
        <v>25.678350747944993</v>
      </c>
      <c r="P9562" s="110">
        <v>33.572744152327687</v>
      </c>
      <c r="Q9562" s="110">
        <v>18.264251460678668</v>
      </c>
      <c r="R9562" s="110">
        <v>3.3324679302698952</v>
      </c>
      <c r="S9562" s="110">
        <v>0</v>
      </c>
      <c r="T9562" s="110">
        <v>10.952472639774586</v>
      </c>
      <c r="U9562" s="110">
        <v>10.952472639774586</v>
      </c>
    </row>
    <row r="9563" spans="1:21">
      <c r="A9563" s="54">
        <v>9561</v>
      </c>
      <c r="B9563" s="107">
        <v>56976</v>
      </c>
      <c r="C9563" s="107">
        <v>56976</v>
      </c>
      <c r="D9563" s="107">
        <v>591693</v>
      </c>
      <c r="E9563" s="108">
        <v>3046250000</v>
      </c>
      <c r="F9563" s="107">
        <v>0</v>
      </c>
      <c r="G9563" s="110">
        <v>0.65899465378836952</v>
      </c>
      <c r="H9563" s="110">
        <v>0.57154800820393414</v>
      </c>
      <c r="I9563" s="110">
        <v>0.91663050156088399</v>
      </c>
      <c r="J9563" s="110">
        <v>1.5342148796462483</v>
      </c>
      <c r="K9563" s="110">
        <v>3.3036262262365805</v>
      </c>
      <c r="L9563" s="110">
        <v>6.7602182302013389</v>
      </c>
      <c r="M9563" s="110">
        <v>10.082490088899048</v>
      </c>
      <c r="N9563" s="110">
        <v>15.057884326960004</v>
      </c>
      <c r="O9563" s="110">
        <v>20.81220120612457</v>
      </c>
      <c r="P9563" s="110">
        <v>26.982610132898063</v>
      </c>
      <c r="Q9563" s="110">
        <v>8.9960251809860008</v>
      </c>
      <c r="R9563" s="110">
        <v>1.4942927244532167</v>
      </c>
      <c r="S9563" s="110">
        <v>0</v>
      </c>
      <c r="T9563" s="110">
        <v>8.0975613466631877</v>
      </c>
      <c r="U9563" s="110">
        <v>8.0975613466631895</v>
      </c>
    </row>
    <row r="9564" spans="1:21">
      <c r="A9564" s="54">
        <v>9562</v>
      </c>
      <c r="B9564" s="107">
        <v>56977</v>
      </c>
      <c r="C9564" s="107">
        <v>56977</v>
      </c>
      <c r="D9564" s="107">
        <v>865011</v>
      </c>
      <c r="E9564" s="108">
        <v>3046250000</v>
      </c>
      <c r="F9564" s="107">
        <v>0</v>
      </c>
      <c r="G9564" s="110">
        <v>0.39680067169628608</v>
      </c>
      <c r="H9564" s="110">
        <v>0.36102695853891953</v>
      </c>
      <c r="I9564" s="110">
        <v>0.59618435666478986</v>
      </c>
      <c r="J9564" s="110">
        <v>0.98228417131210055</v>
      </c>
      <c r="K9564" s="110">
        <v>2.071593464362032</v>
      </c>
      <c r="L9564" s="110">
        <v>4.3690008920954293</v>
      </c>
      <c r="M9564" s="110">
        <v>6.5762708774036733</v>
      </c>
      <c r="N9564" s="110">
        <v>10.185629644227008</v>
      </c>
      <c r="O9564" s="110">
        <v>14.123975433174607</v>
      </c>
      <c r="P9564" s="110">
        <v>18.508573916755726</v>
      </c>
      <c r="Q9564" s="110">
        <v>5.4390414558426121</v>
      </c>
      <c r="R9564" s="110">
        <v>0.83147178867887905</v>
      </c>
      <c r="S9564" s="110">
        <v>0</v>
      </c>
      <c r="T9564" s="110">
        <v>5.3701544692293384</v>
      </c>
      <c r="U9564" s="110">
        <v>5.3701544692293375</v>
      </c>
    </row>
    <row r="9565" spans="1:21">
      <c r="A9565" s="54">
        <v>9563</v>
      </c>
      <c r="B9565" s="107">
        <v>56978</v>
      </c>
      <c r="C9565" s="107">
        <v>56978</v>
      </c>
      <c r="D9565" s="107">
        <v>34763.000000000007</v>
      </c>
      <c r="E9565" s="108">
        <v>3046250000</v>
      </c>
      <c r="F9565" s="107">
        <v>0</v>
      </c>
      <c r="G9565" s="110">
        <v>2.7865124103717882</v>
      </c>
      <c r="H9565" s="110">
        <v>2.355786178909629</v>
      </c>
      <c r="I9565" s="110">
        <v>3.1571734792417154</v>
      </c>
      <c r="J9565" s="110">
        <v>5.08771402978293</v>
      </c>
      <c r="K9565" s="110">
        <v>8.8863934182880122</v>
      </c>
      <c r="L9565" s="110">
        <v>20.20596733211158</v>
      </c>
      <c r="M9565" s="110">
        <v>26.951380700692471</v>
      </c>
      <c r="N9565" s="110">
        <v>42.960175161285569</v>
      </c>
      <c r="O9565" s="110">
        <v>50.169453372700751</v>
      </c>
      <c r="P9565" s="110">
        <v>68.425418836385177</v>
      </c>
      <c r="Q9565" s="110">
        <v>20.239848015462751</v>
      </c>
      <c r="R9565" s="110">
        <v>3.9523390623580443</v>
      </c>
      <c r="S9565" s="110">
        <v>0</v>
      </c>
      <c r="T9565" s="110">
        <v>21.264846833132534</v>
      </c>
      <c r="U9565" s="110">
        <v>21.26484683313253</v>
      </c>
    </row>
    <row r="9566" spans="1:21">
      <c r="A9566" s="54">
        <v>9564</v>
      </c>
      <c r="B9566" s="107">
        <v>56979</v>
      </c>
      <c r="C9566" s="107">
        <v>56979</v>
      </c>
      <c r="D9566" s="107">
        <v>31801</v>
      </c>
      <c r="E9566" s="108">
        <v>3046250000</v>
      </c>
      <c r="F9566" s="107">
        <v>1</v>
      </c>
      <c r="G9566" s="110">
        <v>-99999</v>
      </c>
      <c r="H9566" s="110">
        <v>-99999</v>
      </c>
      <c r="I9566" s="110">
        <v>-99999</v>
      </c>
      <c r="J9566" s="110">
        <v>-99999</v>
      </c>
      <c r="K9566" s="110">
        <v>-99999</v>
      </c>
      <c r="L9566" s="110">
        <v>-99999</v>
      </c>
      <c r="M9566" s="110">
        <v>-99999</v>
      </c>
      <c r="N9566" s="110">
        <v>-99999</v>
      </c>
      <c r="O9566" s="110">
        <v>-99999</v>
      </c>
      <c r="P9566" s="110">
        <v>-99999</v>
      </c>
      <c r="Q9566" s="110">
        <v>-99999</v>
      </c>
      <c r="R9566" s="110">
        <v>-99999</v>
      </c>
      <c r="S9566" s="110">
        <v>0</v>
      </c>
      <c r="T9566" s="110">
        <v>0</v>
      </c>
      <c r="U9566" s="110">
        <v>0</v>
      </c>
    </row>
    <row r="9567" spans="1:21">
      <c r="A9567" s="54">
        <v>9565</v>
      </c>
      <c r="B9567" s="107">
        <v>56980</v>
      </c>
      <c r="C9567" s="107">
        <v>56980</v>
      </c>
      <c r="D9567" s="107">
        <v>2349366</v>
      </c>
      <c r="E9567" s="108">
        <v>3046250000</v>
      </c>
      <c r="F9567" s="107">
        <v>0</v>
      </c>
      <c r="G9567" s="110">
        <v>100</v>
      </c>
      <c r="H9567" s="110">
        <v>100</v>
      </c>
      <c r="I9567" s="110">
        <v>100</v>
      </c>
      <c r="J9567" s="110">
        <v>95.398309068914529</v>
      </c>
      <c r="K9567" s="110">
        <v>77.814002428872584</v>
      </c>
      <c r="L9567" s="110">
        <v>100</v>
      </c>
      <c r="M9567" s="110">
        <v>100</v>
      </c>
      <c r="N9567" s="110">
        <v>100</v>
      </c>
      <c r="O9567" s="110">
        <v>100</v>
      </c>
      <c r="P9567" s="110">
        <v>100</v>
      </c>
      <c r="Q9567" s="110">
        <v>100</v>
      </c>
      <c r="R9567" s="110">
        <v>100</v>
      </c>
      <c r="S9567" s="110">
        <v>95.494773587235883</v>
      </c>
      <c r="T9567" s="110">
        <v>97.767692624815595</v>
      </c>
      <c r="U9567" s="110">
        <v>95.506142216734474</v>
      </c>
    </row>
    <row r="9568" spans="1:21">
      <c r="A9568" s="54">
        <v>9566</v>
      </c>
      <c r="B9568" s="107">
        <v>56981</v>
      </c>
      <c r="C9568" s="107">
        <v>56981</v>
      </c>
      <c r="D9568" s="107">
        <v>3588215.0000000014</v>
      </c>
      <c r="E9568" s="108">
        <v>3046250000</v>
      </c>
      <c r="F9568" s="107">
        <v>0</v>
      </c>
      <c r="G9568" s="110">
        <v>2.9898796380231798</v>
      </c>
      <c r="H9568" s="110">
        <v>2.4205033173381008</v>
      </c>
      <c r="I9568" s="110">
        <v>3.3049342613918986</v>
      </c>
      <c r="J9568" s="110">
        <v>2.4580660650217219</v>
      </c>
      <c r="K9568" s="110">
        <v>4.0989742775450502</v>
      </c>
      <c r="L9568" s="110">
        <v>7.9554594346109955</v>
      </c>
      <c r="M9568" s="110">
        <v>14.165776042787421</v>
      </c>
      <c r="N9568" s="110">
        <v>23.905318996801064</v>
      </c>
      <c r="O9568" s="110">
        <v>27.372723584297354</v>
      </c>
      <c r="P9568" s="110">
        <v>53.894919681705147</v>
      </c>
      <c r="Q9568" s="110">
        <v>27.042676728758252</v>
      </c>
      <c r="R9568" s="110">
        <v>4.5872053517002405</v>
      </c>
      <c r="S9568" s="110">
        <v>8.0568416059328332</v>
      </c>
      <c r="T9568" s="110">
        <v>14.516369781665036</v>
      </c>
      <c r="U9568" s="110">
        <v>8.1607513286867448</v>
      </c>
    </row>
    <row r="9569" spans="1:21">
      <c r="A9569" s="54">
        <v>9567</v>
      </c>
      <c r="B9569" s="107">
        <v>56982</v>
      </c>
      <c r="C9569" s="107">
        <v>56982</v>
      </c>
      <c r="D9569" s="107">
        <v>2864798.0000000014</v>
      </c>
      <c r="E9569" s="108">
        <v>3046250000</v>
      </c>
      <c r="F9569" s="107">
        <v>0</v>
      </c>
      <c r="G9569" s="110">
        <v>33.014740951282207</v>
      </c>
      <c r="H9569" s="110">
        <v>25.93722523475072</v>
      </c>
      <c r="I9569" s="110">
        <v>16.974624196844019</v>
      </c>
      <c r="J9569" s="110">
        <v>8.378665329247271</v>
      </c>
      <c r="K9569" s="110">
        <v>9.0157703992468541</v>
      </c>
      <c r="L9569" s="110">
        <v>12.462407530187729</v>
      </c>
      <c r="M9569" s="110">
        <v>17.462494188658862</v>
      </c>
      <c r="N9569" s="110">
        <v>22.582270001572006</v>
      </c>
      <c r="O9569" s="110">
        <v>20.165174960617662</v>
      </c>
      <c r="P9569" s="110">
        <v>31.62191194011309</v>
      </c>
      <c r="Q9569" s="110">
        <v>38.428952378366581</v>
      </c>
      <c r="R9569" s="110">
        <v>40.088354288187269</v>
      </c>
      <c r="S9569" s="110">
        <v>17.862076148756614</v>
      </c>
      <c r="T9569" s="110">
        <v>23.011049283256188</v>
      </c>
      <c r="U9569" s="110">
        <v>17.939506708121478</v>
      </c>
    </row>
    <row r="9570" spans="1:21">
      <c r="A9570" s="54">
        <v>9568</v>
      </c>
      <c r="B9570" s="107">
        <v>56983</v>
      </c>
      <c r="C9570" s="107">
        <v>56983</v>
      </c>
      <c r="D9570" s="107">
        <v>3800614.0000000009</v>
      </c>
      <c r="E9570" s="108">
        <v>3046250000</v>
      </c>
      <c r="F9570" s="107">
        <v>0</v>
      </c>
      <c r="G9570" s="110">
        <v>3.7995412879809969</v>
      </c>
      <c r="H9570" s="110">
        <v>2.9939105772963988</v>
      </c>
      <c r="I9570" s="110">
        <v>2.8235405399478646</v>
      </c>
      <c r="J9570" s="110">
        <v>2.8363471445365507</v>
      </c>
      <c r="K9570" s="110">
        <v>3.210418847597285</v>
      </c>
      <c r="L9570" s="110">
        <v>4.3727420885820036</v>
      </c>
      <c r="M9570" s="110">
        <v>7.5667707876663144</v>
      </c>
      <c r="N9570" s="110">
        <v>12.158414846257779</v>
      </c>
      <c r="O9570" s="110">
        <v>13.016826203809758</v>
      </c>
      <c r="P9570" s="110">
        <v>22.76759275359591</v>
      </c>
      <c r="Q9570" s="110">
        <v>19.324029355457558</v>
      </c>
      <c r="R9570" s="110">
        <v>8.0454656839572163</v>
      </c>
      <c r="S9570" s="110">
        <v>8.6335231238434744</v>
      </c>
      <c r="T9570" s="110">
        <v>8.5763000097238038</v>
      </c>
      <c r="U9570" s="110">
        <v>8.5958403228207274</v>
      </c>
    </row>
    <row r="9571" spans="1:21">
      <c r="A9571" s="54">
        <v>9569</v>
      </c>
      <c r="B9571" s="107">
        <v>56984</v>
      </c>
      <c r="C9571" s="107">
        <v>56984</v>
      </c>
      <c r="D9571" s="107">
        <v>2586308</v>
      </c>
      <c r="E9571" s="108">
        <v>3046250000</v>
      </c>
      <c r="F9571" s="107">
        <v>0</v>
      </c>
      <c r="G9571" s="110">
        <v>4.2358467879052126</v>
      </c>
      <c r="H9571" s="110">
        <v>3.8346510049340465</v>
      </c>
      <c r="I9571" s="110">
        <v>4.3069184929672879</v>
      </c>
      <c r="J9571" s="110">
        <v>4.3122060229731023</v>
      </c>
      <c r="K9571" s="110">
        <v>5.0128605879939894</v>
      </c>
      <c r="L9571" s="110">
        <v>5.8409150235292469</v>
      </c>
      <c r="M9571" s="110">
        <v>9.9201894780227065</v>
      </c>
      <c r="N9571" s="110">
        <v>15.915584031220448</v>
      </c>
      <c r="O9571" s="110">
        <v>23.691221543399802</v>
      </c>
      <c r="P9571" s="110">
        <v>39.641439915425515</v>
      </c>
      <c r="Q9571" s="110">
        <v>35.037104598700914</v>
      </c>
      <c r="R9571" s="110">
        <v>7.0229553941882559</v>
      </c>
      <c r="S9571" s="110">
        <v>10.663437513126626</v>
      </c>
      <c r="T9571" s="110">
        <v>13.230991073438377</v>
      </c>
      <c r="U9571" s="110">
        <v>12.784421992884708</v>
      </c>
    </row>
    <row r="9572" spans="1:21">
      <c r="A9572" s="54">
        <v>9570</v>
      </c>
      <c r="B9572" s="107">
        <v>56985</v>
      </c>
      <c r="C9572" s="107">
        <v>56985</v>
      </c>
      <c r="D9572" s="107">
        <v>500392.00000000006</v>
      </c>
      <c r="E9572" s="108">
        <v>3046250000</v>
      </c>
      <c r="F9572" s="107">
        <v>0</v>
      </c>
      <c r="G9572" s="110">
        <v>20.392428258869984</v>
      </c>
      <c r="H9572" s="110">
        <v>12.14474677265197</v>
      </c>
      <c r="I9572" s="110">
        <v>12.108560308925885</v>
      </c>
      <c r="J9572" s="110">
        <v>11.540219272483927</v>
      </c>
      <c r="K9572" s="110">
        <v>13.634704164229367</v>
      </c>
      <c r="L9572" s="110">
        <v>17.158054593133027</v>
      </c>
      <c r="M9572" s="110">
        <v>29.074554254168444</v>
      </c>
      <c r="N9572" s="110">
        <v>44.279070523335811</v>
      </c>
      <c r="O9572" s="110">
        <v>78.061044156821993</v>
      </c>
      <c r="P9572" s="110">
        <v>100</v>
      </c>
      <c r="Q9572" s="110">
        <v>100</v>
      </c>
      <c r="R9572" s="110">
        <v>57.717060596491123</v>
      </c>
      <c r="S9572" s="110">
        <v>47.600628333957658</v>
      </c>
      <c r="T9572" s="110">
        <v>41.342536908425963</v>
      </c>
      <c r="U9572" s="110">
        <v>42.39876304981766</v>
      </c>
    </row>
    <row r="9573" spans="1:21">
      <c r="A9573" s="54">
        <v>9571</v>
      </c>
      <c r="B9573" s="107">
        <v>56986</v>
      </c>
      <c r="C9573" s="107">
        <v>56986</v>
      </c>
      <c r="D9573" s="107">
        <v>246430</v>
      </c>
      <c r="E9573" s="108">
        <v>3046250000</v>
      </c>
      <c r="F9573" s="107">
        <v>0</v>
      </c>
      <c r="G9573" s="110">
        <v>13.262282001213331</v>
      </c>
      <c r="H9573" s="110">
        <v>11.249032361560454</v>
      </c>
      <c r="I9573" s="110">
        <v>12.897344617659394</v>
      </c>
      <c r="J9573" s="110">
        <v>12.313404476626433</v>
      </c>
      <c r="K9573" s="110">
        <v>10.006894562827309</v>
      </c>
      <c r="L9573" s="110">
        <v>12.060421738184932</v>
      </c>
      <c r="M9573" s="110">
        <v>18.896526002250319</v>
      </c>
      <c r="N9573" s="110">
        <v>24.855942264766828</v>
      </c>
      <c r="O9573" s="110">
        <v>40.778010664559432</v>
      </c>
      <c r="P9573" s="110">
        <v>59.636446173670805</v>
      </c>
      <c r="Q9573" s="110">
        <v>62.213501213701257</v>
      </c>
      <c r="R9573" s="110">
        <v>22.45545475205439</v>
      </c>
      <c r="S9573" s="110">
        <v>21.590582387404204</v>
      </c>
      <c r="T9573" s="110">
        <v>25.052105069089574</v>
      </c>
      <c r="U9573" s="110">
        <v>21.738072498826099</v>
      </c>
    </row>
    <row r="9574" spans="1:21">
      <c r="A9574" s="54">
        <v>9572</v>
      </c>
      <c r="B9574" s="107">
        <v>56987</v>
      </c>
      <c r="C9574" s="107">
        <v>56987</v>
      </c>
      <c r="D9574" s="107">
        <v>1035784.9999999999</v>
      </c>
      <c r="E9574" s="108">
        <v>3046250000</v>
      </c>
      <c r="F9574" s="107">
        <v>0</v>
      </c>
      <c r="G9574" s="110">
        <v>13.579081914821352</v>
      </c>
      <c r="H9574" s="110">
        <v>9.2196579386350823</v>
      </c>
      <c r="I9574" s="110">
        <v>11.199522592661475</v>
      </c>
      <c r="J9574" s="110">
        <v>9.5771244822978332</v>
      </c>
      <c r="K9574" s="110">
        <v>6.8576324199078815</v>
      </c>
      <c r="L9574" s="110">
        <v>8.7933334287054414</v>
      </c>
      <c r="M9574" s="110">
        <v>14.314317456819284</v>
      </c>
      <c r="N9574" s="110">
        <v>23.420540948797601</v>
      </c>
      <c r="O9574" s="110">
        <v>33.844524183134901</v>
      </c>
      <c r="P9574" s="110">
        <v>59.110465999921573</v>
      </c>
      <c r="Q9574" s="110">
        <v>72.647303360202315</v>
      </c>
      <c r="R9574" s="110">
        <v>23.131321662535434</v>
      </c>
      <c r="S9574" s="110">
        <v>24.535073461316042</v>
      </c>
      <c r="T9574" s="110">
        <v>23.807902199036679</v>
      </c>
      <c r="U9574" s="110">
        <v>24.50685181534476</v>
      </c>
    </row>
    <row r="9575" spans="1:21">
      <c r="A9575" s="54">
        <v>9573</v>
      </c>
      <c r="B9575" s="107">
        <v>56988</v>
      </c>
      <c r="C9575" s="107">
        <v>56988</v>
      </c>
      <c r="D9575" s="107">
        <v>203535.99999999997</v>
      </c>
      <c r="E9575" s="108">
        <v>3046250000</v>
      </c>
      <c r="F9575" s="107">
        <v>0</v>
      </c>
      <c r="G9575" s="110">
        <v>13.97729838527772</v>
      </c>
      <c r="H9575" s="110">
        <v>9.2610133913491328</v>
      </c>
      <c r="I9575" s="110">
        <v>11.270043069254331</v>
      </c>
      <c r="J9575" s="110">
        <v>9.8496257901981537</v>
      </c>
      <c r="K9575" s="110">
        <v>6.7839140292025863</v>
      </c>
      <c r="L9575" s="110">
        <v>8.5592184064363543</v>
      </c>
      <c r="M9575" s="110">
        <v>14.021583452461721</v>
      </c>
      <c r="N9575" s="110">
        <v>22.826240105861753</v>
      </c>
      <c r="O9575" s="110">
        <v>34.109900764454757</v>
      </c>
      <c r="P9575" s="110">
        <v>62.788689480755274</v>
      </c>
      <c r="Q9575" s="110">
        <v>67.105077881783316</v>
      </c>
      <c r="R9575" s="110">
        <v>23.627052474982062</v>
      </c>
      <c r="S9575" s="110">
        <v>17.530017999533914</v>
      </c>
      <c r="T9575" s="110">
        <v>23.681638102668099</v>
      </c>
      <c r="U9575" s="110">
        <v>18.731381627980387</v>
      </c>
    </row>
    <row r="9576" spans="1:21">
      <c r="A9576" s="54">
        <v>9574</v>
      </c>
      <c r="B9576" s="107">
        <v>56989</v>
      </c>
      <c r="C9576" s="107">
        <v>56989</v>
      </c>
      <c r="D9576" s="107">
        <v>529676</v>
      </c>
      <c r="E9576" s="108">
        <v>3046250000</v>
      </c>
      <c r="F9576" s="107">
        <v>0</v>
      </c>
      <c r="G9576" s="110">
        <v>0.59334695182514108</v>
      </c>
      <c r="H9576" s="110">
        <v>0.50171293623411972</v>
      </c>
      <c r="I9576" s="110">
        <v>0.37556161257791315</v>
      </c>
      <c r="J9576" s="110">
        <v>0.34320847881331318</v>
      </c>
      <c r="K9576" s="110">
        <v>0.33578592492140291</v>
      </c>
      <c r="L9576" s="110">
        <v>0.39931108242065294</v>
      </c>
      <c r="M9576" s="110">
        <v>0.44322890116164521</v>
      </c>
      <c r="N9576" s="110">
        <v>0.55420586287726237</v>
      </c>
      <c r="O9576" s="110">
        <v>0.72642216066017906</v>
      </c>
      <c r="P9576" s="110">
        <v>0.74006792871360338</v>
      </c>
      <c r="Q9576" s="110">
        <v>0.90572955628421947</v>
      </c>
      <c r="R9576" s="110">
        <v>0.7583534832779798</v>
      </c>
      <c r="S9576" s="110">
        <v>0.56180526502561046</v>
      </c>
      <c r="T9576" s="110">
        <v>0.55641123998061937</v>
      </c>
      <c r="U9576" s="110">
        <v>0.56148848280954922</v>
      </c>
    </row>
    <row r="9577" spans="1:21">
      <c r="A9577" s="54">
        <v>9575</v>
      </c>
      <c r="B9577" s="107">
        <v>56990</v>
      </c>
      <c r="C9577" s="107">
        <v>56990</v>
      </c>
      <c r="D9577" s="107">
        <v>368663</v>
      </c>
      <c r="E9577" s="108">
        <v>3046250000</v>
      </c>
      <c r="F9577" s="107">
        <v>0</v>
      </c>
      <c r="G9577" s="110">
        <v>0.33176790932249395</v>
      </c>
      <c r="H9577" s="110">
        <v>0.25759851228265962</v>
      </c>
      <c r="I9577" s="110">
        <v>0.19100367812594651</v>
      </c>
      <c r="J9577" s="110">
        <v>0.18277942006767356</v>
      </c>
      <c r="K9577" s="110">
        <v>0.19399261670080248</v>
      </c>
      <c r="L9577" s="110">
        <v>0.26683476418597329</v>
      </c>
      <c r="M9577" s="110">
        <v>0.32312857728396654</v>
      </c>
      <c r="N9577" s="110">
        <v>0.48579255421938539</v>
      </c>
      <c r="O9577" s="110">
        <v>0.62694128131061955</v>
      </c>
      <c r="P9577" s="110">
        <v>0.60572540122584795</v>
      </c>
      <c r="Q9577" s="110">
        <v>0.74589303457326206</v>
      </c>
      <c r="R9577" s="110">
        <v>0.53674804064897685</v>
      </c>
      <c r="S9577" s="110">
        <v>0.46881353446842194</v>
      </c>
      <c r="T9577" s="110">
        <v>0.39568381582896733</v>
      </c>
      <c r="U9577" s="110">
        <v>0.45998531431058409</v>
      </c>
    </row>
    <row r="9578" spans="1:21">
      <c r="A9578" s="54">
        <v>9576</v>
      </c>
      <c r="B9578" s="107">
        <v>56991</v>
      </c>
      <c r="C9578" s="107">
        <v>56991</v>
      </c>
      <c r="D9578" s="107">
        <v>962946</v>
      </c>
      <c r="E9578" s="108">
        <v>6096150000</v>
      </c>
      <c r="F9578" s="107">
        <v>0</v>
      </c>
      <c r="G9578" s="110">
        <v>0.47880258208499032</v>
      </c>
      <c r="H9578" s="110">
        <v>0.32037473423203833</v>
      </c>
      <c r="I9578" s="110">
        <v>0.21259870925668528</v>
      </c>
      <c r="J9578" s="110">
        <v>0.2099105963717878</v>
      </c>
      <c r="K9578" s="110">
        <v>0.27798797547332754</v>
      </c>
      <c r="L9578" s="110">
        <v>0.39207882285278378</v>
      </c>
      <c r="M9578" s="110">
        <v>0.42206290791189988</v>
      </c>
      <c r="N9578" s="110">
        <v>0.6243499103279615</v>
      </c>
      <c r="O9578" s="110">
        <v>0.73177085849583567</v>
      </c>
      <c r="P9578" s="110">
        <v>0.72110867192645944</v>
      </c>
      <c r="Q9578" s="110">
        <v>0.93049822832892737</v>
      </c>
      <c r="R9578" s="110">
        <v>0.73397610140606806</v>
      </c>
      <c r="S9578" s="110">
        <v>0.52898760724346283</v>
      </c>
      <c r="T9578" s="110">
        <v>0.50462667488906376</v>
      </c>
      <c r="U9578" s="110">
        <v>0.52479038546157064</v>
      </c>
    </row>
    <row r="9579" spans="1:21">
      <c r="A9579" s="54">
        <v>9577</v>
      </c>
      <c r="B9579" s="107">
        <v>56992</v>
      </c>
      <c r="C9579" s="107">
        <v>56992</v>
      </c>
      <c r="D9579" s="107">
        <v>1929119.9999999998</v>
      </c>
      <c r="E9579" s="108">
        <v>9146040000</v>
      </c>
      <c r="F9579" s="107">
        <v>0</v>
      </c>
      <c r="G9579" s="110">
        <v>0.62645144191340285</v>
      </c>
      <c r="H9579" s="110">
        <v>0.35254248896722695</v>
      </c>
      <c r="I9579" s="110">
        <v>0.23677149976897768</v>
      </c>
      <c r="J9579" s="110">
        <v>0.23913825145850459</v>
      </c>
      <c r="K9579" s="110">
        <v>0.35558793542521211</v>
      </c>
      <c r="L9579" s="110">
        <v>0.54239946292016727</v>
      </c>
      <c r="M9579" s="110">
        <v>0.62825998116273862</v>
      </c>
      <c r="N9579" s="110">
        <v>1.0483748594129245</v>
      </c>
      <c r="O9579" s="110">
        <v>1.2423881654802449</v>
      </c>
      <c r="P9579" s="110">
        <v>1.3954442451266127</v>
      </c>
      <c r="Q9579" s="110">
        <v>1.8105685734756995</v>
      </c>
      <c r="R9579" s="110">
        <v>1.2100126743627861</v>
      </c>
      <c r="S9579" s="110">
        <v>0.88898503846500998</v>
      </c>
      <c r="T9579" s="110">
        <v>0.80732829828954156</v>
      </c>
      <c r="U9579" s="110">
        <v>0.87555450430410009</v>
      </c>
    </row>
    <row r="9580" spans="1:21">
      <c r="A9580" s="54">
        <v>9578</v>
      </c>
      <c r="B9580" s="107">
        <v>56993</v>
      </c>
      <c r="C9580" s="107">
        <v>56993</v>
      </c>
      <c r="D9580" s="107">
        <v>277854</v>
      </c>
      <c r="E9580" s="108">
        <v>12202800000</v>
      </c>
      <c r="F9580" s="107">
        <v>0</v>
      </c>
      <c r="G9580" s="110">
        <v>0.32440441762340916</v>
      </c>
      <c r="H9580" s="110">
        <v>0.26895404019866193</v>
      </c>
      <c r="I9580" s="110">
        <v>0.17630085338706439</v>
      </c>
      <c r="J9580" s="110">
        <v>0.15008241312400336</v>
      </c>
      <c r="K9580" s="110">
        <v>0.18819091409633676</v>
      </c>
      <c r="L9580" s="110">
        <v>0.32912010668373015</v>
      </c>
      <c r="M9580" s="110">
        <v>0.41467524042452664</v>
      </c>
      <c r="N9580" s="110">
        <v>0.67042252085028176</v>
      </c>
      <c r="O9580" s="110">
        <v>0.66672300620826364</v>
      </c>
      <c r="P9580" s="110">
        <v>0.61017806915363026</v>
      </c>
      <c r="Q9580" s="110">
        <v>0.61729447817162042</v>
      </c>
      <c r="R9580" s="110">
        <v>0.4460811994192373</v>
      </c>
      <c r="S9580" s="110">
        <v>0.51650788593452324</v>
      </c>
      <c r="T9580" s="110">
        <v>0.40520227161173045</v>
      </c>
      <c r="U9580" s="110">
        <v>0.46017127114880252</v>
      </c>
    </row>
    <row r="9581" spans="1:21">
      <c r="A9581" s="54">
        <v>9579</v>
      </c>
      <c r="B9581" s="107">
        <v>56994</v>
      </c>
      <c r="C9581" s="107">
        <v>56994</v>
      </c>
      <c r="D9581" s="107">
        <v>1959158</v>
      </c>
      <c r="E9581" s="108">
        <v>6096150000</v>
      </c>
      <c r="F9581" s="107">
        <v>0</v>
      </c>
      <c r="G9581" s="110">
        <v>0.35685681076682751</v>
      </c>
      <c r="H9581" s="110">
        <v>0.20710316460108316</v>
      </c>
      <c r="I9581" s="110">
        <v>0.16009095383484565</v>
      </c>
      <c r="J9581" s="110">
        <v>0.15674905290733585</v>
      </c>
      <c r="K9581" s="110">
        <v>0.22399617570623098</v>
      </c>
      <c r="L9581" s="110">
        <v>0.37914976422077984</v>
      </c>
      <c r="M9581" s="110">
        <v>0.50163733670922239</v>
      </c>
      <c r="N9581" s="110">
        <v>0.9118529471054363</v>
      </c>
      <c r="O9581" s="110">
        <v>1.0279164537069296</v>
      </c>
      <c r="P9581" s="110">
        <v>0.97719832318981303</v>
      </c>
      <c r="Q9581" s="110">
        <v>1.0136341710680046</v>
      </c>
      <c r="R9581" s="110">
        <v>0.67416545873446887</v>
      </c>
      <c r="S9581" s="110">
        <v>0.67635709997097726</v>
      </c>
      <c r="T9581" s="110">
        <v>0.54919588437924816</v>
      </c>
      <c r="U9581" s="110">
        <v>0.56309908574729839</v>
      </c>
    </row>
    <row r="9582" spans="1:21">
      <c r="A9582" s="54">
        <v>9580</v>
      </c>
      <c r="B9582" s="107">
        <v>57000</v>
      </c>
      <c r="C9582" s="107">
        <v>57000</v>
      </c>
      <c r="D9582" s="107">
        <v>1007124</v>
      </c>
      <c r="E9582" s="108">
        <v>73345600000</v>
      </c>
      <c r="F9582" s="107">
        <v>0</v>
      </c>
      <c r="G9582" s="110">
        <v>0.1</v>
      </c>
      <c r="H9582" s="110">
        <v>0.1</v>
      </c>
      <c r="I9582" s="110">
        <v>0.1</v>
      </c>
      <c r="J9582" s="110">
        <v>0.1</v>
      </c>
      <c r="K9582" s="110">
        <v>0.1</v>
      </c>
      <c r="L9582" s="110">
        <v>0.11736936040535306</v>
      </c>
      <c r="M9582" s="110">
        <v>0.13700281439653156</v>
      </c>
      <c r="N9582" s="110">
        <v>0.16698230569983691</v>
      </c>
      <c r="O9582" s="110">
        <v>0.16970294863852281</v>
      </c>
      <c r="P9582" s="110">
        <v>0.14749147009989699</v>
      </c>
      <c r="Q9582" s="110">
        <v>0.17977619278499746</v>
      </c>
      <c r="R9582" s="110">
        <v>0.12509003785782719</v>
      </c>
      <c r="S9582" s="110">
        <v>0</v>
      </c>
      <c r="T9582" s="110">
        <v>0.12861792749024717</v>
      </c>
      <c r="U9582" s="110">
        <v>0.12861792749024717</v>
      </c>
    </row>
    <row r="9583" spans="1:21">
      <c r="A9583" s="54">
        <v>9581</v>
      </c>
      <c r="B9583" s="107">
        <v>57001</v>
      </c>
      <c r="C9583" s="107">
        <v>57001</v>
      </c>
      <c r="D9583" s="107">
        <v>78743</v>
      </c>
      <c r="E9583" s="108">
        <v>21359000000</v>
      </c>
      <c r="F9583" s="107">
        <v>0</v>
      </c>
      <c r="G9583" s="110">
        <v>0.14495744803730345</v>
      </c>
      <c r="H9583" s="110">
        <v>0.11139552597343648</v>
      </c>
      <c r="I9583" s="110">
        <v>0.1</v>
      </c>
      <c r="J9583" s="110">
        <v>0.1</v>
      </c>
      <c r="K9583" s="110">
        <v>0.1</v>
      </c>
      <c r="L9583" s="110">
        <v>0.12431570776836845</v>
      </c>
      <c r="M9583" s="110">
        <v>0.16664888115283627</v>
      </c>
      <c r="N9583" s="110">
        <v>0.24697724866192508</v>
      </c>
      <c r="O9583" s="110">
        <v>0.24003671311090871</v>
      </c>
      <c r="P9583" s="110">
        <v>0.20487002673740173</v>
      </c>
      <c r="Q9583" s="110">
        <v>0.27207594308884636</v>
      </c>
      <c r="R9583" s="110">
        <v>0.1955559721058972</v>
      </c>
      <c r="S9583" s="110">
        <v>0</v>
      </c>
      <c r="T9583" s="110">
        <v>0.16723612221974363</v>
      </c>
      <c r="U9583" s="110">
        <v>0.16723612221974365</v>
      </c>
    </row>
    <row r="9584" spans="1:21">
      <c r="A9584" s="54">
        <v>9582</v>
      </c>
      <c r="B9584" s="107">
        <v>57002</v>
      </c>
      <c r="C9584" s="107">
        <v>57002</v>
      </c>
      <c r="D9584" s="107">
        <v>149519</v>
      </c>
      <c r="E9584" s="108">
        <v>12192300000</v>
      </c>
      <c r="F9584" s="107">
        <v>0</v>
      </c>
      <c r="G9584" s="110">
        <v>0.20895578561843284</v>
      </c>
      <c r="H9584" s="110">
        <v>0.18921175921257105</v>
      </c>
      <c r="I9584" s="110">
        <v>0.15024207733047584</v>
      </c>
      <c r="J9584" s="110">
        <v>0.17119888607141931</v>
      </c>
      <c r="K9584" s="110">
        <v>0.19374543916542589</v>
      </c>
      <c r="L9584" s="110">
        <v>0.27140082582868563</v>
      </c>
      <c r="M9584" s="110">
        <v>0.36218390060898492</v>
      </c>
      <c r="N9584" s="110">
        <v>0.39547769091803825</v>
      </c>
      <c r="O9584" s="110">
        <v>0.33235858767303389</v>
      </c>
      <c r="P9584" s="110">
        <v>0.25242549914880136</v>
      </c>
      <c r="Q9584" s="110">
        <v>0.27149973590797999</v>
      </c>
      <c r="R9584" s="110">
        <v>0.2188730160816228</v>
      </c>
      <c r="S9584" s="110">
        <v>0</v>
      </c>
      <c r="T9584" s="110">
        <v>0.25146443363045595</v>
      </c>
      <c r="U9584" s="110">
        <v>0.25146443363045595</v>
      </c>
    </row>
    <row r="9585" spans="1:21">
      <c r="A9585" s="54">
        <v>9583</v>
      </c>
      <c r="B9585" s="107">
        <v>57006</v>
      </c>
      <c r="C9585" s="107">
        <v>57006</v>
      </c>
      <c r="D9585" s="107">
        <v>61627.000000000007</v>
      </c>
      <c r="E9585" s="108">
        <v>6088640000</v>
      </c>
      <c r="F9585" s="107">
        <v>0</v>
      </c>
      <c r="G9585" s="110">
        <v>0.12062454613022924</v>
      </c>
      <c r="H9585" s="110">
        <v>0.13289168807899548</v>
      </c>
      <c r="I9585" s="110">
        <v>0.12414696483548004</v>
      </c>
      <c r="J9585" s="110">
        <v>0.13643670081042672</v>
      </c>
      <c r="K9585" s="110">
        <v>0.16709032361631004</v>
      </c>
      <c r="L9585" s="110">
        <v>0.26245254421306624</v>
      </c>
      <c r="M9585" s="110">
        <v>0.31230523285217271</v>
      </c>
      <c r="N9585" s="110">
        <v>0.31674852122719266</v>
      </c>
      <c r="O9585" s="110">
        <v>0.30447953813752288</v>
      </c>
      <c r="P9585" s="110">
        <v>0.20639021113090902</v>
      </c>
      <c r="Q9585" s="110">
        <v>0.14913226313507696</v>
      </c>
      <c r="R9585" s="110">
        <v>0.12827705883429374</v>
      </c>
      <c r="S9585" s="110">
        <v>0</v>
      </c>
      <c r="T9585" s="110">
        <v>0.19674796608347297</v>
      </c>
      <c r="U9585" s="110">
        <v>0.19674796608347295</v>
      </c>
    </row>
    <row r="9586" spans="1:21">
      <c r="A9586" s="54">
        <v>9584</v>
      </c>
      <c r="B9586" s="107">
        <v>57007</v>
      </c>
      <c r="C9586" s="107">
        <v>57007</v>
      </c>
      <c r="D9586" s="107">
        <v>13069.000000000002</v>
      </c>
      <c r="E9586" s="108">
        <v>3046250000</v>
      </c>
      <c r="F9586" s="107">
        <v>1</v>
      </c>
      <c r="G9586" s="110">
        <v>-99999</v>
      </c>
      <c r="H9586" s="110">
        <v>-99999</v>
      </c>
      <c r="I9586" s="110">
        <v>-99999</v>
      </c>
      <c r="J9586" s="110">
        <v>-99999</v>
      </c>
      <c r="K9586" s="110">
        <v>-99999</v>
      </c>
      <c r="L9586" s="110">
        <v>-99999</v>
      </c>
      <c r="M9586" s="110">
        <v>-99999</v>
      </c>
      <c r="N9586" s="110">
        <v>-99999</v>
      </c>
      <c r="O9586" s="110">
        <v>-99999</v>
      </c>
      <c r="P9586" s="110">
        <v>-99999</v>
      </c>
      <c r="Q9586" s="110">
        <v>-99999</v>
      </c>
      <c r="R9586" s="110">
        <v>-99999</v>
      </c>
      <c r="S9586" s="110">
        <v>0</v>
      </c>
      <c r="T9586" s="110">
        <v>0</v>
      </c>
      <c r="U9586" s="110">
        <v>0</v>
      </c>
    </row>
    <row r="9587" spans="1:21">
      <c r="A9587" s="54">
        <v>9585</v>
      </c>
      <c r="B9587" s="107">
        <v>57008</v>
      </c>
      <c r="C9587" s="107">
        <v>57008</v>
      </c>
      <c r="D9587" s="107">
        <v>2914.9999999999995</v>
      </c>
      <c r="E9587" s="108">
        <v>3046250000</v>
      </c>
      <c r="F9587" s="107">
        <v>1</v>
      </c>
      <c r="G9587" s="110">
        <v>-99999</v>
      </c>
      <c r="H9587" s="110">
        <v>-99999</v>
      </c>
      <c r="I9587" s="110">
        <v>-99999</v>
      </c>
      <c r="J9587" s="110">
        <v>-99999</v>
      </c>
      <c r="K9587" s="110">
        <v>-99999</v>
      </c>
      <c r="L9587" s="110">
        <v>-99999</v>
      </c>
      <c r="M9587" s="110">
        <v>-99999</v>
      </c>
      <c r="N9587" s="110">
        <v>-99999</v>
      </c>
      <c r="O9587" s="110">
        <v>-99999</v>
      </c>
      <c r="P9587" s="110">
        <v>-99999</v>
      </c>
      <c r="Q9587" s="110">
        <v>-99999</v>
      </c>
      <c r="R9587" s="110">
        <v>-99999</v>
      </c>
      <c r="S9587" s="110">
        <v>0</v>
      </c>
      <c r="T9587" s="110">
        <v>0</v>
      </c>
      <c r="U9587" s="110">
        <v>0</v>
      </c>
    </row>
    <row r="9588" spans="1:21">
      <c r="A9588" s="54">
        <v>9586</v>
      </c>
      <c r="B9588" s="107">
        <v>57009</v>
      </c>
      <c r="C9588" s="107">
        <v>57009</v>
      </c>
      <c r="D9588" s="107">
        <v>27624</v>
      </c>
      <c r="E9588" s="108">
        <v>3046250000</v>
      </c>
      <c r="F9588" s="107">
        <v>0</v>
      </c>
      <c r="G9588" s="110">
        <v>0.48557590423997571</v>
      </c>
      <c r="H9588" s="110">
        <v>0.32809630178553828</v>
      </c>
      <c r="I9588" s="110">
        <v>0.25211838348030846</v>
      </c>
      <c r="J9588" s="110">
        <v>0.33654333065696718</v>
      </c>
      <c r="K9588" s="110">
        <v>0.36549157842458169</v>
      </c>
      <c r="L9588" s="110">
        <v>0.37847614491321729</v>
      </c>
      <c r="M9588" s="110">
        <v>0.31852948186523899</v>
      </c>
      <c r="N9588" s="110">
        <v>0.34015052837492366</v>
      </c>
      <c r="O9588" s="110">
        <v>0.38147491733786371</v>
      </c>
      <c r="P9588" s="110">
        <v>0.46720943233462059</v>
      </c>
      <c r="Q9588" s="110">
        <v>0.53673525494055818</v>
      </c>
      <c r="R9588" s="110">
        <v>0.56200434158353541</v>
      </c>
      <c r="S9588" s="110">
        <v>0</v>
      </c>
      <c r="T9588" s="110">
        <v>0.39603379999477745</v>
      </c>
      <c r="U9588" s="110">
        <v>0.3960337999947775</v>
      </c>
    </row>
    <row r="9589" spans="1:21">
      <c r="A9589" s="54">
        <v>9587</v>
      </c>
      <c r="B9589" s="107">
        <v>57010</v>
      </c>
      <c r="C9589" s="107">
        <v>57010</v>
      </c>
      <c r="D9589" s="107">
        <v>14995.999999999998</v>
      </c>
      <c r="E9589" s="108">
        <v>3046250000</v>
      </c>
      <c r="F9589" s="107">
        <v>0</v>
      </c>
      <c r="G9589" s="110">
        <v>0.36734832471775575</v>
      </c>
      <c r="H9589" s="110">
        <v>0.28809935842061163</v>
      </c>
      <c r="I9589" s="110">
        <v>0.2124521369382778</v>
      </c>
      <c r="J9589" s="110">
        <v>0.25640714350182714</v>
      </c>
      <c r="K9589" s="110">
        <v>0.27500842486178878</v>
      </c>
      <c r="L9589" s="110">
        <v>0.2772648510521793</v>
      </c>
      <c r="M9589" s="110">
        <v>0.25388849742954522</v>
      </c>
      <c r="N9589" s="110">
        <v>0.25533166476228991</v>
      </c>
      <c r="O9589" s="110">
        <v>0.29088771735465502</v>
      </c>
      <c r="P9589" s="110">
        <v>0.32648824781734692</v>
      </c>
      <c r="Q9589" s="110">
        <v>0.40068294564265999</v>
      </c>
      <c r="R9589" s="110">
        <v>0.42000048678039831</v>
      </c>
      <c r="S9589" s="110">
        <v>0</v>
      </c>
      <c r="T9589" s="110">
        <v>0.3019883166066113</v>
      </c>
      <c r="U9589" s="110">
        <v>0.30198831660661141</v>
      </c>
    </row>
    <row r="9590" spans="1:21">
      <c r="A9590" s="54">
        <v>9588</v>
      </c>
      <c r="B9590" s="107">
        <v>57011</v>
      </c>
      <c r="C9590" s="107">
        <v>57011</v>
      </c>
      <c r="D9590" s="107">
        <v>16564.000000000004</v>
      </c>
      <c r="E9590" s="108">
        <v>3046250000</v>
      </c>
      <c r="F9590" s="107">
        <v>0</v>
      </c>
      <c r="G9590" s="110">
        <v>0.6041466193789794</v>
      </c>
      <c r="H9590" s="110">
        <v>0.37774768457201019</v>
      </c>
      <c r="I9590" s="110">
        <v>0.34699281016524014</v>
      </c>
      <c r="J9590" s="110">
        <v>0.51749210050695205</v>
      </c>
      <c r="K9590" s="110">
        <v>0.60536878521864113</v>
      </c>
      <c r="L9590" s="110">
        <v>0.88841601104083023</v>
      </c>
      <c r="M9590" s="110">
        <v>0.90356728813744158</v>
      </c>
      <c r="N9590" s="110">
        <v>0.98875262893679983</v>
      </c>
      <c r="O9590" s="110">
        <v>1.1445213913467926</v>
      </c>
      <c r="P9590" s="110">
        <v>1.0863938626536722</v>
      </c>
      <c r="Q9590" s="110">
        <v>0.92988917134358173</v>
      </c>
      <c r="R9590" s="110">
        <v>0.79281698103571097</v>
      </c>
      <c r="S9590" s="110">
        <v>0</v>
      </c>
      <c r="T9590" s="110">
        <v>0.76550877786138771</v>
      </c>
      <c r="U9590" s="110">
        <v>0.76550877786138749</v>
      </c>
    </row>
    <row r="9591" spans="1:21">
      <c r="A9591" s="54">
        <v>9589</v>
      </c>
      <c r="B9591" s="107">
        <v>57012</v>
      </c>
      <c r="C9591" s="107">
        <v>57012</v>
      </c>
      <c r="D9591" s="107">
        <v>13233</v>
      </c>
      <c r="E9591" s="108">
        <v>3046250000</v>
      </c>
      <c r="F9591" s="107">
        <v>0</v>
      </c>
      <c r="G9591" s="110">
        <v>0.54625116876358071</v>
      </c>
      <c r="H9591" s="110">
        <v>0.32462885563865557</v>
      </c>
      <c r="I9591" s="110">
        <v>0.28007616391898371</v>
      </c>
      <c r="J9591" s="110">
        <v>0.39575469684885672</v>
      </c>
      <c r="K9591" s="110">
        <v>0.45876574077506954</v>
      </c>
      <c r="L9591" s="110">
        <v>0.66280293372598231</v>
      </c>
      <c r="M9591" s="110">
        <v>0.72548242799065954</v>
      </c>
      <c r="N9591" s="110">
        <v>0.77282449743283976</v>
      </c>
      <c r="O9591" s="110">
        <v>0.8774422321469354</v>
      </c>
      <c r="P9591" s="110">
        <v>0.85525162083117434</v>
      </c>
      <c r="Q9591" s="110">
        <v>0.7907453565908712</v>
      </c>
      <c r="R9591" s="110">
        <v>0.64836138032075941</v>
      </c>
      <c r="S9591" s="110">
        <v>0</v>
      </c>
      <c r="T9591" s="110">
        <v>0.61153225624869734</v>
      </c>
      <c r="U9591" s="110">
        <v>0.61153225624869734</v>
      </c>
    </row>
    <row r="9592" spans="1:21">
      <c r="A9592" s="54">
        <v>9590</v>
      </c>
      <c r="B9592" s="107">
        <v>57013</v>
      </c>
      <c r="C9592" s="107">
        <v>57013</v>
      </c>
      <c r="D9592" s="107">
        <v>4912</v>
      </c>
      <c r="E9592" s="108">
        <v>3046250000</v>
      </c>
      <c r="F9592" s="107">
        <v>0</v>
      </c>
      <c r="G9592" s="110">
        <v>1.2222556835647183</v>
      </c>
      <c r="H9592" s="110">
        <v>0.79208211623329738</v>
      </c>
      <c r="I9592" s="110">
        <v>0.62122729508151431</v>
      </c>
      <c r="J9592" s="110">
        <v>0.92676121914026377</v>
      </c>
      <c r="K9592" s="110">
        <v>1.0602184470024654</v>
      </c>
      <c r="L9592" s="110">
        <v>1.4896266379199365</v>
      </c>
      <c r="M9592" s="110">
        <v>1.4847174516097197</v>
      </c>
      <c r="N9592" s="110">
        <v>1.4703984066358178</v>
      </c>
      <c r="O9592" s="110">
        <v>1.7634733477143973</v>
      </c>
      <c r="P9592" s="110">
        <v>1.6159100138550238</v>
      </c>
      <c r="Q9592" s="110">
        <v>1.9643136778474974</v>
      </c>
      <c r="R9592" s="110">
        <v>1.6505595182436628</v>
      </c>
      <c r="S9592" s="110">
        <v>0</v>
      </c>
      <c r="T9592" s="110">
        <v>1.3384619845706929</v>
      </c>
      <c r="U9592" s="110">
        <v>1.3384619845706927</v>
      </c>
    </row>
    <row r="9593" spans="1:21">
      <c r="A9593" s="54">
        <v>9591</v>
      </c>
      <c r="B9593" s="107">
        <v>57014</v>
      </c>
      <c r="C9593" s="107">
        <v>57014</v>
      </c>
      <c r="D9593" s="107">
        <v>216413206</v>
      </c>
      <c r="E9593" s="108">
        <v>18245700000</v>
      </c>
      <c r="F9593" s="107">
        <v>0</v>
      </c>
      <c r="G9593" s="110">
        <v>0.65520900767067525</v>
      </c>
      <c r="H9593" s="110">
        <v>0.45769124395707017</v>
      </c>
      <c r="I9593" s="110">
        <v>0.32428090652561725</v>
      </c>
      <c r="J9593" s="110">
        <v>0.62997674230770473</v>
      </c>
      <c r="K9593" s="110">
        <v>4.4328642724891427</v>
      </c>
      <c r="L9593" s="110">
        <v>100</v>
      </c>
      <c r="M9593" s="110">
        <v>7.8138995565712372</v>
      </c>
      <c r="N9593" s="110">
        <v>6.3596689076201223</v>
      </c>
      <c r="O9593" s="110">
        <v>3.7902514733005743</v>
      </c>
      <c r="P9593" s="110">
        <v>1.2237051716378786</v>
      </c>
      <c r="Q9593" s="110">
        <v>1.0356089243916207</v>
      </c>
      <c r="R9593" s="110">
        <v>0.93022328461425308</v>
      </c>
      <c r="S9593" s="110">
        <v>4.2596840541667182</v>
      </c>
      <c r="T9593" s="110">
        <v>10.637781624257158</v>
      </c>
      <c r="U9593" s="110">
        <v>4.6760842501729281</v>
      </c>
    </row>
    <row r="9594" spans="1:21">
      <c r="A9594" s="54">
        <v>9592</v>
      </c>
      <c r="B9594" s="107">
        <v>57101</v>
      </c>
      <c r="C9594" s="107">
        <v>57101</v>
      </c>
      <c r="D9594" s="107">
        <v>60181538.999999978</v>
      </c>
      <c r="E9594" s="108">
        <v>9127160000</v>
      </c>
      <c r="F9594" s="107">
        <v>0</v>
      </c>
      <c r="G9594" s="110">
        <v>2.9306017730173206</v>
      </c>
      <c r="H9594" s="110">
        <v>1.7583185012864635</v>
      </c>
      <c r="I9594" s="110">
        <v>0.98023185060928952</v>
      </c>
      <c r="J9594" s="110">
        <v>0.57215095782333947</v>
      </c>
      <c r="K9594" s="110">
        <v>0.28941089049644897</v>
      </c>
      <c r="L9594" s="110">
        <v>0.18574119262515276</v>
      </c>
      <c r="M9594" s="110">
        <v>0.16658810575851046</v>
      </c>
      <c r="N9594" s="110">
        <v>0.29520767224816663</v>
      </c>
      <c r="O9594" s="110">
        <v>0.69252166477327348</v>
      </c>
      <c r="P9594" s="110">
        <v>1.7024164295110362</v>
      </c>
      <c r="Q9594" s="110">
        <v>2.7471656616547198</v>
      </c>
      <c r="R9594" s="110">
        <v>2.6153682086715051</v>
      </c>
      <c r="S9594" s="110">
        <v>1.0807022477840518</v>
      </c>
      <c r="T9594" s="110">
        <v>1.2446435757062688</v>
      </c>
      <c r="U9594" s="110">
        <v>1.1604693070706418</v>
      </c>
    </row>
    <row r="9595" spans="1:21">
      <c r="A9595" s="54">
        <v>9593</v>
      </c>
      <c r="B9595" s="107">
        <v>57102</v>
      </c>
      <c r="C9595" s="107">
        <v>57102</v>
      </c>
      <c r="D9595" s="107">
        <v>0</v>
      </c>
      <c r="E9595" s="108">
        <v>3042390000</v>
      </c>
      <c r="F9595" s="107">
        <v>1</v>
      </c>
      <c r="G9595" s="110">
        <v>-99999</v>
      </c>
      <c r="H9595" s="110">
        <v>-99999</v>
      </c>
      <c r="I9595" s="110">
        <v>-99999</v>
      </c>
      <c r="J9595" s="110">
        <v>-99999</v>
      </c>
      <c r="K9595" s="110">
        <v>-99999</v>
      </c>
      <c r="L9595" s="110">
        <v>-99999</v>
      </c>
      <c r="M9595" s="110">
        <v>-99999</v>
      </c>
      <c r="N9595" s="110">
        <v>-99999</v>
      </c>
      <c r="O9595" s="110">
        <v>-99999</v>
      </c>
      <c r="P9595" s="110">
        <v>-99999</v>
      </c>
      <c r="Q9595" s="110">
        <v>-99999</v>
      </c>
      <c r="R9595" s="110">
        <v>-99999</v>
      </c>
      <c r="S9595" s="110">
        <v>0</v>
      </c>
      <c r="T9595" s="110">
        <v>0</v>
      </c>
      <c r="U9595" s="110">
        <v>0</v>
      </c>
    </row>
    <row r="9596" spans="1:21">
      <c r="A9596" s="54">
        <v>9594</v>
      </c>
      <c r="B9596" s="107">
        <v>57103</v>
      </c>
      <c r="C9596" s="107">
        <v>57103</v>
      </c>
      <c r="D9596" s="107">
        <v>107061171</v>
      </c>
      <c r="E9596" s="108">
        <v>15211900000</v>
      </c>
      <c r="F9596" s="107">
        <v>0</v>
      </c>
      <c r="G9596" s="110">
        <v>3.078448879554569</v>
      </c>
      <c r="H9596" s="110">
        <v>3.8218014370539399</v>
      </c>
      <c r="I9596" s="110">
        <v>3.120505837199719</v>
      </c>
      <c r="J9596" s="110">
        <v>2.197554855085428</v>
      </c>
      <c r="K9596" s="110">
        <v>3.805200186289353</v>
      </c>
      <c r="L9596" s="110">
        <v>19.787590013678074</v>
      </c>
      <c r="M9596" s="110">
        <v>7.7788500715696989</v>
      </c>
      <c r="N9596" s="110">
        <v>4.2295672887305171</v>
      </c>
      <c r="O9596" s="110">
        <v>3.7329346390352041</v>
      </c>
      <c r="P9596" s="110">
        <v>3.2332651317991172</v>
      </c>
      <c r="Q9596" s="110">
        <v>2.7818645881257988</v>
      </c>
      <c r="R9596" s="110">
        <v>2.6981813636810634</v>
      </c>
      <c r="S9596" s="110">
        <v>8.0349723602369547</v>
      </c>
      <c r="T9596" s="110">
        <v>5.0221470243168742</v>
      </c>
      <c r="U9596" s="110">
        <v>7.7424264489689838</v>
      </c>
    </row>
    <row r="9597" spans="1:21">
      <c r="A9597" s="54">
        <v>9595</v>
      </c>
      <c r="B9597" s="107">
        <v>57155</v>
      </c>
      <c r="C9597" s="107">
        <v>57155</v>
      </c>
      <c r="D9597" s="107">
        <v>652838</v>
      </c>
      <c r="E9597" s="108">
        <v>21271900000</v>
      </c>
      <c r="F9597" s="107">
        <v>0</v>
      </c>
      <c r="G9597" s="110">
        <v>1.0007372046589778</v>
      </c>
      <c r="H9597" s="110">
        <v>0.76686375251631089</v>
      </c>
      <c r="I9597" s="110">
        <v>0.60633967274759659</v>
      </c>
      <c r="J9597" s="110">
        <v>0.41312585677829183</v>
      </c>
      <c r="K9597" s="110">
        <v>0.6640898440809323</v>
      </c>
      <c r="L9597" s="110">
        <v>1.5008534314584938</v>
      </c>
      <c r="M9597" s="110">
        <v>2.6633673249172829</v>
      </c>
      <c r="N9597" s="110">
        <v>3.6021174040391521</v>
      </c>
      <c r="O9597" s="110">
        <v>4.5805135085332509</v>
      </c>
      <c r="P9597" s="110">
        <v>4.7654115265646944</v>
      </c>
      <c r="Q9597" s="110">
        <v>5.6516440035915236</v>
      </c>
      <c r="R9597" s="110">
        <v>2.5422515705290687</v>
      </c>
      <c r="S9597" s="110">
        <v>0.64166023528570559</v>
      </c>
      <c r="T9597" s="110">
        <v>2.3964429250346315</v>
      </c>
      <c r="U9597" s="110">
        <v>1.4460232164653644</v>
      </c>
    </row>
    <row r="9598" spans="1:21">
      <c r="A9598" s="54">
        <v>9596</v>
      </c>
      <c r="B9598" s="107">
        <v>57156</v>
      </c>
      <c r="C9598" s="107">
        <v>57156</v>
      </c>
      <c r="D9598" s="107">
        <v>1998948</v>
      </c>
      <c r="E9598" s="108">
        <v>3042390000</v>
      </c>
      <c r="F9598" s="107">
        <v>0</v>
      </c>
      <c r="G9598" s="110">
        <v>2.2026514963897603</v>
      </c>
      <c r="H9598" s="110">
        <v>1.9446835847911252</v>
      </c>
      <c r="I9598" s="110">
        <v>1.8786590176548801</v>
      </c>
      <c r="J9598" s="110">
        <v>3.2548117677965989</v>
      </c>
      <c r="K9598" s="110">
        <v>5.1691511045764074</v>
      </c>
      <c r="L9598" s="110">
        <v>8.1007451073244923</v>
      </c>
      <c r="M9598" s="110">
        <v>9.2740095109683534</v>
      </c>
      <c r="N9598" s="110">
        <v>17.278449351890607</v>
      </c>
      <c r="O9598" s="110">
        <v>100</v>
      </c>
      <c r="P9598" s="110">
        <v>24.97948676161932</v>
      </c>
      <c r="Q9598" s="110">
        <v>12.388945037814539</v>
      </c>
      <c r="R9598" s="110">
        <v>3.2925199120797868</v>
      </c>
      <c r="S9598" s="110">
        <v>33.175376777108092</v>
      </c>
      <c r="T9598" s="110">
        <v>15.813676054408823</v>
      </c>
      <c r="U9598" s="110">
        <v>32.409635505941431</v>
      </c>
    </row>
    <row r="9599" spans="1:21">
      <c r="A9599" s="54">
        <v>9597</v>
      </c>
      <c r="B9599" s="107">
        <v>57157</v>
      </c>
      <c r="C9599" s="107">
        <v>57157</v>
      </c>
      <c r="D9599" s="107">
        <v>48990640.999999993</v>
      </c>
      <c r="E9599" s="108">
        <v>3042390000</v>
      </c>
      <c r="F9599" s="107">
        <v>0</v>
      </c>
      <c r="G9599" s="110">
        <v>0.78299068118006754</v>
      </c>
      <c r="H9599" s="110">
        <v>0.67043035251525196</v>
      </c>
      <c r="I9599" s="110">
        <v>0.68536280831116225</v>
      </c>
      <c r="J9599" s="110">
        <v>1.4293004552850515</v>
      </c>
      <c r="K9599" s="110">
        <v>2.434883793995251</v>
      </c>
      <c r="L9599" s="110">
        <v>4.0473748590666503</v>
      </c>
      <c r="M9599" s="110">
        <v>18.757222451225019</v>
      </c>
      <c r="N9599" s="110">
        <v>100</v>
      </c>
      <c r="O9599" s="110">
        <v>100</v>
      </c>
      <c r="P9599" s="110">
        <v>19.011791565074464</v>
      </c>
      <c r="Q9599" s="110">
        <v>4.7411784851610888</v>
      </c>
      <c r="R9599" s="110">
        <v>1.3680735131410835</v>
      </c>
      <c r="S9599" s="110">
        <v>47.327366872532188</v>
      </c>
      <c r="T9599" s="110">
        <v>21.160717413746259</v>
      </c>
      <c r="U9599" s="110">
        <v>44.156015794268093</v>
      </c>
    </row>
    <row r="9600" spans="1:21">
      <c r="A9600" s="54">
        <v>9598</v>
      </c>
      <c r="B9600" s="107">
        <v>57158</v>
      </c>
      <c r="C9600" s="107">
        <v>57158</v>
      </c>
      <c r="D9600" s="107">
        <v>527986</v>
      </c>
      <c r="E9600" s="108">
        <v>3042390000</v>
      </c>
      <c r="F9600" s="107">
        <v>0</v>
      </c>
      <c r="G9600" s="110">
        <v>7.7080188827256642</v>
      </c>
      <c r="H9600" s="110">
        <v>7.4236108386819888</v>
      </c>
      <c r="I9600" s="110">
        <v>7.6723465086342495</v>
      </c>
      <c r="J9600" s="110">
        <v>12.758878527966298</v>
      </c>
      <c r="K9600" s="110">
        <v>23.956871216147327</v>
      </c>
      <c r="L9600" s="110">
        <v>37.200725481985636</v>
      </c>
      <c r="M9600" s="110">
        <v>41.313079611305625</v>
      </c>
      <c r="N9600" s="110">
        <v>66.846828157213011</v>
      </c>
      <c r="O9600" s="110">
        <v>100</v>
      </c>
      <c r="P9600" s="110">
        <v>100</v>
      </c>
      <c r="Q9600" s="110">
        <v>68.61803845879831</v>
      </c>
      <c r="R9600" s="110">
        <v>15.065220142881532</v>
      </c>
      <c r="S9600" s="110">
        <v>52.167911452129609</v>
      </c>
      <c r="T9600" s="110">
        <v>40.713634818861635</v>
      </c>
      <c r="U9600" s="110">
        <v>50.3701280822632</v>
      </c>
    </row>
    <row r="9601" spans="1:21">
      <c r="A9601" s="54">
        <v>9599</v>
      </c>
      <c r="B9601" s="107">
        <v>57159</v>
      </c>
      <c r="C9601" s="107">
        <v>57159</v>
      </c>
      <c r="D9601" s="107">
        <v>50058738.999999993</v>
      </c>
      <c r="E9601" s="108">
        <v>3042390000</v>
      </c>
      <c r="F9601" s="107">
        <v>0</v>
      </c>
      <c r="G9601" s="110">
        <v>0.69290305310289213</v>
      </c>
      <c r="H9601" s="110">
        <v>0.71535060526986272</v>
      </c>
      <c r="I9601" s="110">
        <v>0.83335204080293501</v>
      </c>
      <c r="J9601" s="110">
        <v>1.2811013332643564</v>
      </c>
      <c r="K9601" s="110">
        <v>2.1167107902286046</v>
      </c>
      <c r="L9601" s="110">
        <v>4.9780796235291378</v>
      </c>
      <c r="M9601" s="110">
        <v>5.3962049139561055</v>
      </c>
      <c r="N9601" s="110">
        <v>100</v>
      </c>
      <c r="O9601" s="110">
        <v>50.149869714097299</v>
      </c>
      <c r="P9601" s="110">
        <v>5.0858152588499301</v>
      </c>
      <c r="Q9601" s="110">
        <v>2.63621400188722</v>
      </c>
      <c r="R9601" s="110">
        <v>1.3550075129449117</v>
      </c>
      <c r="S9601" s="110">
        <v>19.867727994624055</v>
      </c>
      <c r="T9601" s="110">
        <v>14.603384070661106</v>
      </c>
      <c r="U9601" s="110">
        <v>18.350750256847647</v>
      </c>
    </row>
    <row r="9602" spans="1:21">
      <c r="A9602" s="54">
        <v>9600</v>
      </c>
      <c r="B9602" s="107">
        <v>57160</v>
      </c>
      <c r="C9602" s="107">
        <v>57160</v>
      </c>
      <c r="D9602" s="107">
        <v>4780221.9999999972</v>
      </c>
      <c r="E9602" s="108">
        <v>3042390000</v>
      </c>
      <c r="F9602" s="107">
        <v>0</v>
      </c>
      <c r="G9602" s="110">
        <v>1.2752228847619667</v>
      </c>
      <c r="H9602" s="110">
        <v>1.4274502970943661</v>
      </c>
      <c r="I9602" s="110">
        <v>1.7259825369312456</v>
      </c>
      <c r="J9602" s="110">
        <v>2.5465487004830254</v>
      </c>
      <c r="K9602" s="110">
        <v>4.302931183477896</v>
      </c>
      <c r="L9602" s="110">
        <v>7.009749002584531</v>
      </c>
      <c r="M9602" s="110">
        <v>7.7303659776216467</v>
      </c>
      <c r="N9602" s="110">
        <v>17.360628705466166</v>
      </c>
      <c r="O9602" s="110">
        <v>32.803717949765428</v>
      </c>
      <c r="P9602" s="110">
        <v>9.6117185225921293</v>
      </c>
      <c r="Q9602" s="110">
        <v>3.3869889845935917</v>
      </c>
      <c r="R9602" s="110">
        <v>1.8160830593654635</v>
      </c>
      <c r="S9602" s="110">
        <v>2.9108189633366557</v>
      </c>
      <c r="T9602" s="110">
        <v>7.5831156503947881</v>
      </c>
      <c r="U9602" s="110">
        <v>3.8656630340905029</v>
      </c>
    </row>
    <row r="9603" spans="1:21">
      <c r="A9603" s="54">
        <v>9601</v>
      </c>
      <c r="B9603" s="107">
        <v>57161</v>
      </c>
      <c r="C9603" s="107">
        <v>57161</v>
      </c>
      <c r="D9603" s="107">
        <v>188432610</v>
      </c>
      <c r="E9603" s="108">
        <v>3042390000</v>
      </c>
      <c r="F9603" s="107">
        <v>0</v>
      </c>
      <c r="G9603" s="110">
        <v>0.23217118426534814</v>
      </c>
      <c r="H9603" s="110">
        <v>0.2445841219875747</v>
      </c>
      <c r="I9603" s="110">
        <v>0.32753719538390358</v>
      </c>
      <c r="J9603" s="110">
        <v>0.56703586852288057</v>
      </c>
      <c r="K9603" s="110">
        <v>1.0542079661406991</v>
      </c>
      <c r="L9603" s="110">
        <v>3.8424659456162877</v>
      </c>
      <c r="M9603" s="110">
        <v>100</v>
      </c>
      <c r="N9603" s="110">
        <v>100</v>
      </c>
      <c r="O9603" s="110">
        <v>100</v>
      </c>
      <c r="P9603" s="110">
        <v>2.7573899401331761</v>
      </c>
      <c r="Q9603" s="110">
        <v>0.53063213319804736</v>
      </c>
      <c r="R9603" s="110">
        <v>0.27244704685855936</v>
      </c>
      <c r="S9603" s="110">
        <v>50.36276242854867</v>
      </c>
      <c r="T9603" s="110">
        <v>25.819039283508868</v>
      </c>
      <c r="U9603" s="110">
        <v>48.617395741344936</v>
      </c>
    </row>
    <row r="9604" spans="1:21">
      <c r="A9604" s="54">
        <v>9602</v>
      </c>
      <c r="B9604" s="107">
        <v>57162</v>
      </c>
      <c r="C9604" s="107">
        <v>57162</v>
      </c>
      <c r="D9604" s="107">
        <v>143792694.99999997</v>
      </c>
      <c r="E9604" s="108">
        <v>3042390000</v>
      </c>
      <c r="F9604" s="107">
        <v>0</v>
      </c>
      <c r="G9604" s="110">
        <v>0.30958739330262103</v>
      </c>
      <c r="H9604" s="110">
        <v>0.3257591367760061</v>
      </c>
      <c r="I9604" s="110">
        <v>0.51936954679843594</v>
      </c>
      <c r="J9604" s="110">
        <v>0.79863282408557412</v>
      </c>
      <c r="K9604" s="110">
        <v>1.536851357174595</v>
      </c>
      <c r="L9604" s="110">
        <v>4.933078620587386</v>
      </c>
      <c r="M9604" s="110">
        <v>13.989524868649449</v>
      </c>
      <c r="N9604" s="110">
        <v>100</v>
      </c>
      <c r="O9604" s="110">
        <v>100</v>
      </c>
      <c r="P9604" s="110">
        <v>5.4691482361758537</v>
      </c>
      <c r="Q9604" s="110">
        <v>0.70258385561997427</v>
      </c>
      <c r="R9604" s="110">
        <v>0.33402689049457235</v>
      </c>
      <c r="S9604" s="110">
        <v>36.627039362360016</v>
      </c>
      <c r="T9604" s="110">
        <v>19.076546894138705</v>
      </c>
      <c r="U9604" s="110">
        <v>35.934657155477929</v>
      </c>
    </row>
    <row r="9605" spans="1:21">
      <c r="A9605" s="54">
        <v>9603</v>
      </c>
      <c r="B9605" s="107">
        <v>57163</v>
      </c>
      <c r="C9605" s="107">
        <v>57163</v>
      </c>
      <c r="D9605" s="107">
        <v>30048714.000000004</v>
      </c>
      <c r="E9605" s="108">
        <v>3042390000</v>
      </c>
      <c r="F9605" s="107">
        <v>0</v>
      </c>
      <c r="G9605" s="110">
        <v>0.20822378275334624</v>
      </c>
      <c r="H9605" s="110">
        <v>0.17568219717356426</v>
      </c>
      <c r="I9605" s="110">
        <v>0.25375926671843152</v>
      </c>
      <c r="J9605" s="110">
        <v>0.39864961870822452</v>
      </c>
      <c r="K9605" s="110">
        <v>0.9502189087986298</v>
      </c>
      <c r="L9605" s="110">
        <v>5.9064352421972828</v>
      </c>
      <c r="M9605" s="110">
        <v>100</v>
      </c>
      <c r="N9605" s="110">
        <v>100</v>
      </c>
      <c r="O9605" s="110">
        <v>100</v>
      </c>
      <c r="P9605" s="110">
        <v>15.93060921396018</v>
      </c>
      <c r="Q9605" s="110">
        <v>0.59602150951862365</v>
      </c>
      <c r="R9605" s="110">
        <v>0.29706977459543127</v>
      </c>
      <c r="S9605" s="110">
        <v>50.308685018465312</v>
      </c>
      <c r="T9605" s="110">
        <v>27.059722459535308</v>
      </c>
      <c r="U9605" s="110">
        <v>48.756947261041596</v>
      </c>
    </row>
    <row r="9606" spans="1:21">
      <c r="A9606" s="54">
        <v>9604</v>
      </c>
      <c r="B9606" s="107">
        <v>57164</v>
      </c>
      <c r="C9606" s="107">
        <v>57164</v>
      </c>
      <c r="D9606" s="107">
        <v>97211774.999999985</v>
      </c>
      <c r="E9606" s="108">
        <v>3042390000</v>
      </c>
      <c r="F9606" s="107">
        <v>0</v>
      </c>
      <c r="G9606" s="110">
        <v>0.40645266006087666</v>
      </c>
      <c r="H9606" s="110">
        <v>0.27815920042147635</v>
      </c>
      <c r="I9606" s="110">
        <v>0.53024232401184179</v>
      </c>
      <c r="J9606" s="110">
        <v>1.148394994862391</v>
      </c>
      <c r="K9606" s="110">
        <v>2.5865330229406038</v>
      </c>
      <c r="L9606" s="110">
        <v>100</v>
      </c>
      <c r="M9606" s="110">
        <v>100</v>
      </c>
      <c r="N9606" s="110">
        <v>100</v>
      </c>
      <c r="O9606" s="110">
        <v>100</v>
      </c>
      <c r="P9606" s="110">
        <v>74.136212827987421</v>
      </c>
      <c r="Q9606" s="110">
        <v>1.2129106909282221</v>
      </c>
      <c r="R9606" s="110">
        <v>0.69801994115877775</v>
      </c>
      <c r="S9606" s="110">
        <v>63.194885810154553</v>
      </c>
      <c r="T9606" s="110">
        <v>40.083077138530967</v>
      </c>
      <c r="U9606" s="110">
        <v>62.737238748348588</v>
      </c>
    </row>
    <row r="9607" spans="1:21">
      <c r="A9607" s="54">
        <v>9605</v>
      </c>
      <c r="B9607" s="107">
        <v>57165</v>
      </c>
      <c r="C9607" s="107">
        <v>57165</v>
      </c>
      <c r="D9607" s="107">
        <v>54431354</v>
      </c>
      <c r="E9607" s="108">
        <v>3042390000</v>
      </c>
      <c r="F9607" s="107">
        <v>0</v>
      </c>
      <c r="G9607" s="110">
        <v>0.71117831685345334</v>
      </c>
      <c r="H9607" s="110">
        <v>0.52520500332830444</v>
      </c>
      <c r="I9607" s="110">
        <v>0.71006786798201005</v>
      </c>
      <c r="J9607" s="110">
        <v>1.5336680988944678</v>
      </c>
      <c r="K9607" s="110">
        <v>3.0980011082186505</v>
      </c>
      <c r="L9607" s="110">
        <v>5.3073213844220239</v>
      </c>
      <c r="M9607" s="110">
        <v>12.38977055521736</v>
      </c>
      <c r="N9607" s="110">
        <v>100</v>
      </c>
      <c r="O9607" s="110">
        <v>100</v>
      </c>
      <c r="P9607" s="110">
        <v>100</v>
      </c>
      <c r="Q9607" s="110">
        <v>2.4391213523140363</v>
      </c>
      <c r="R9607" s="110">
        <v>1.2389700817002087</v>
      </c>
      <c r="S9607" s="110">
        <v>48.568851673075095</v>
      </c>
      <c r="T9607" s="110">
        <v>27.329441980744207</v>
      </c>
      <c r="U9607" s="110">
        <v>48.080750728998588</v>
      </c>
    </row>
    <row r="9608" spans="1:21">
      <c r="A9608" s="54">
        <v>9606</v>
      </c>
      <c r="B9608" s="107">
        <v>57166</v>
      </c>
      <c r="C9608" s="107">
        <v>57166</v>
      </c>
      <c r="D9608" s="107">
        <v>59125440.999999993</v>
      </c>
      <c r="E9608" s="108">
        <v>3042390000</v>
      </c>
      <c r="F9608" s="107">
        <v>0</v>
      </c>
      <c r="G9608" s="110">
        <v>0.49446996001112192</v>
      </c>
      <c r="H9608" s="110">
        <v>0.36445012989056647</v>
      </c>
      <c r="I9608" s="110">
        <v>0.49901781352051727</v>
      </c>
      <c r="J9608" s="110">
        <v>1.1309790705840084</v>
      </c>
      <c r="K9608" s="110">
        <v>2.4856128343919717</v>
      </c>
      <c r="L9608" s="110">
        <v>100</v>
      </c>
      <c r="M9608" s="110">
        <v>100</v>
      </c>
      <c r="N9608" s="110">
        <v>100</v>
      </c>
      <c r="O9608" s="110">
        <v>100</v>
      </c>
      <c r="P9608" s="110">
        <v>100</v>
      </c>
      <c r="Q9608" s="110">
        <v>1.7448369963890158</v>
      </c>
      <c r="R9608" s="110">
        <v>0.87271168040797442</v>
      </c>
      <c r="S9608" s="110">
        <v>58.540088497581699</v>
      </c>
      <c r="T9608" s="110">
        <v>42.299339873766264</v>
      </c>
      <c r="U9608" s="110">
        <v>57.894767129984864</v>
      </c>
    </row>
    <row r="9609" spans="1:21">
      <c r="A9609" s="54">
        <v>9607</v>
      </c>
      <c r="B9609" s="107">
        <v>57167</v>
      </c>
      <c r="C9609" s="107">
        <v>57167</v>
      </c>
      <c r="D9609" s="107">
        <v>17894306.999999996</v>
      </c>
      <c r="E9609" s="108">
        <v>3042390000</v>
      </c>
      <c r="F9609" s="107">
        <v>0</v>
      </c>
      <c r="G9609" s="110">
        <v>1.7841990511293118</v>
      </c>
      <c r="H9609" s="110">
        <v>1.3401107073749514</v>
      </c>
      <c r="I9609" s="110">
        <v>1.8482472221820971</v>
      </c>
      <c r="J9609" s="110">
        <v>4.3010642829975971</v>
      </c>
      <c r="K9609" s="110">
        <v>7.2503802081990134</v>
      </c>
      <c r="L9609" s="110">
        <v>12.332699950322214</v>
      </c>
      <c r="M9609" s="110">
        <v>19.56205413262883</v>
      </c>
      <c r="N9609" s="110">
        <v>100</v>
      </c>
      <c r="O9609" s="110">
        <v>100</v>
      </c>
      <c r="P9609" s="110">
        <v>100</v>
      </c>
      <c r="Q9609" s="110">
        <v>9.3003020367731928</v>
      </c>
      <c r="R9609" s="110">
        <v>3.5319083048824442</v>
      </c>
      <c r="S9609" s="110">
        <v>45.998028185714553</v>
      </c>
      <c r="T9609" s="110">
        <v>30.104247158040803</v>
      </c>
      <c r="U9609" s="110">
        <v>45.647471252172345</v>
      </c>
    </row>
    <row r="9610" spans="1:21">
      <c r="A9610" s="54">
        <v>9608</v>
      </c>
      <c r="B9610" s="107">
        <v>57168</v>
      </c>
      <c r="C9610" s="107">
        <v>57168</v>
      </c>
      <c r="D9610" s="107">
        <v>18626608</v>
      </c>
      <c r="E9610" s="108">
        <v>3042390000</v>
      </c>
      <c r="F9610" s="107">
        <v>0</v>
      </c>
      <c r="G9610" s="110">
        <v>0.37722249126956842</v>
      </c>
      <c r="H9610" s="110">
        <v>0.39609839643105338</v>
      </c>
      <c r="I9610" s="110">
        <v>0.4317390000599225</v>
      </c>
      <c r="J9610" s="110">
        <v>0.5345663479396674</v>
      </c>
      <c r="K9610" s="110">
        <v>1.2076472695991149</v>
      </c>
      <c r="L9610" s="110">
        <v>1.9923023371429289</v>
      </c>
      <c r="M9610" s="110">
        <v>3.0086121950926277</v>
      </c>
      <c r="N9610" s="110">
        <v>4.735711152394031</v>
      </c>
      <c r="O9610" s="110">
        <v>6.0241391080507558</v>
      </c>
      <c r="P9610" s="110">
        <v>4.7489131659890438</v>
      </c>
      <c r="Q9610" s="110">
        <v>1.9239884517639603</v>
      </c>
      <c r="R9610" s="110">
        <v>0.53492351779448855</v>
      </c>
      <c r="S9610" s="110">
        <v>3.5964589346212739</v>
      </c>
      <c r="T9610" s="110">
        <v>2.1596552861272635</v>
      </c>
      <c r="U9610" s="110">
        <v>3.5465851322107498</v>
      </c>
    </row>
    <row r="9611" spans="1:21">
      <c r="A9611" s="54">
        <v>9609</v>
      </c>
      <c r="B9611" s="107">
        <v>57169</v>
      </c>
      <c r="C9611" s="107">
        <v>57169</v>
      </c>
      <c r="D9611" s="107">
        <v>23934079.000000007</v>
      </c>
      <c r="E9611" s="108">
        <v>3042390000</v>
      </c>
      <c r="F9611" s="107">
        <v>0</v>
      </c>
      <c r="G9611" s="110">
        <v>0.10004886704891425</v>
      </c>
      <c r="H9611" s="110">
        <v>0.10614520814638763</v>
      </c>
      <c r="I9611" s="110">
        <v>0.10068613491176272</v>
      </c>
      <c r="J9611" s="110">
        <v>0.13041144683592279</v>
      </c>
      <c r="K9611" s="110">
        <v>0.25750843788619593</v>
      </c>
      <c r="L9611" s="110">
        <v>0.51274182274505864</v>
      </c>
      <c r="M9611" s="110">
        <v>0.86941554711993974</v>
      </c>
      <c r="N9611" s="110">
        <v>1.3079697048015828</v>
      </c>
      <c r="O9611" s="110">
        <v>1.2991056614640326</v>
      </c>
      <c r="P9611" s="110">
        <v>0.7745803163908298</v>
      </c>
      <c r="Q9611" s="110">
        <v>0.26230137333390846</v>
      </c>
      <c r="R9611" s="110">
        <v>0.11253246306993971</v>
      </c>
      <c r="S9611" s="110">
        <v>0.80249712699190201</v>
      </c>
      <c r="T9611" s="110">
        <v>0.48612058197953961</v>
      </c>
      <c r="U9611" s="110">
        <v>0.76921259749492821</v>
      </c>
    </row>
    <row r="9612" spans="1:21">
      <c r="A9612" s="54">
        <v>9610</v>
      </c>
      <c r="B9612" s="107">
        <v>57170</v>
      </c>
      <c r="C9612" s="107">
        <v>57170</v>
      </c>
      <c r="D9612" s="107">
        <v>12668303.000000002</v>
      </c>
      <c r="E9612" s="108">
        <v>3042390000</v>
      </c>
      <c r="F9612" s="107">
        <v>0</v>
      </c>
      <c r="G9612" s="110">
        <v>0.1</v>
      </c>
      <c r="H9612" s="110">
        <v>0.1</v>
      </c>
      <c r="I9612" s="110">
        <v>0.1</v>
      </c>
      <c r="J9612" s="110">
        <v>0.11846729198377802</v>
      </c>
      <c r="K9612" s="110">
        <v>0.25494259640113154</v>
      </c>
      <c r="L9612" s="110">
        <v>0.6454751958047632</v>
      </c>
      <c r="M9612" s="110">
        <v>1.125939383076858</v>
      </c>
      <c r="N9612" s="110">
        <v>1.7744187239395455</v>
      </c>
      <c r="O9612" s="110">
        <v>2.4341044865074366</v>
      </c>
      <c r="P9612" s="110">
        <v>1.8627864226923156</v>
      </c>
      <c r="Q9612" s="110">
        <v>0.41476596922526998</v>
      </c>
      <c r="R9612" s="110">
        <v>0.11069293257720436</v>
      </c>
      <c r="S9612" s="110">
        <v>1.5125435297008218</v>
      </c>
      <c r="T9612" s="110">
        <v>0.75346608351735866</v>
      </c>
      <c r="U9612" s="110">
        <v>1.4091903690193142</v>
      </c>
    </row>
    <row r="9613" spans="1:21">
      <c r="A9613" s="54">
        <v>9611</v>
      </c>
      <c r="B9613" s="107">
        <v>57171</v>
      </c>
      <c r="C9613" s="107">
        <v>57171</v>
      </c>
      <c r="D9613" s="107">
        <v>29261588</v>
      </c>
      <c r="E9613" s="108">
        <v>3042390000</v>
      </c>
      <c r="F9613" s="107">
        <v>0</v>
      </c>
      <c r="G9613" s="110">
        <v>0.13391586338848252</v>
      </c>
      <c r="H9613" s="110">
        <v>0.11453353726340539</v>
      </c>
      <c r="I9613" s="110">
        <v>0.1</v>
      </c>
      <c r="J9613" s="110">
        <v>0.1479992804845795</v>
      </c>
      <c r="K9613" s="110">
        <v>0.36156952125908376</v>
      </c>
      <c r="L9613" s="110">
        <v>0.96732235107726805</v>
      </c>
      <c r="M9613" s="110">
        <v>1.3895178741700978</v>
      </c>
      <c r="N9613" s="110">
        <v>2.0038567394906428</v>
      </c>
      <c r="O9613" s="110">
        <v>3.6936452915442826</v>
      </c>
      <c r="P9613" s="110">
        <v>8.3043870641106636</v>
      </c>
      <c r="Q9613" s="110">
        <v>1.3237974613207431</v>
      </c>
      <c r="R9613" s="110">
        <v>0.18447058155174753</v>
      </c>
      <c r="S9613" s="110">
        <v>3.0717906819868706</v>
      </c>
      <c r="T9613" s="110">
        <v>1.560417963805083</v>
      </c>
      <c r="U9613" s="110">
        <v>2.9753783929584996</v>
      </c>
    </row>
    <row r="9614" spans="1:21">
      <c r="A9614" s="54">
        <v>9612</v>
      </c>
      <c r="B9614" s="107">
        <v>57172</v>
      </c>
      <c r="C9614" s="107">
        <v>57172</v>
      </c>
      <c r="D9614" s="107">
        <v>20211516</v>
      </c>
      <c r="E9614" s="108">
        <v>3042390000</v>
      </c>
      <c r="F9614" s="107">
        <v>0</v>
      </c>
      <c r="G9614" s="110">
        <v>0.28619780557252905</v>
      </c>
      <c r="H9614" s="110">
        <v>0.21397899986285296</v>
      </c>
      <c r="I9614" s="110">
        <v>0.17713109418182701</v>
      </c>
      <c r="J9614" s="110">
        <v>0.32785408450000025</v>
      </c>
      <c r="K9614" s="110">
        <v>0.87430259015255596</v>
      </c>
      <c r="L9614" s="110">
        <v>2.4283399948784852</v>
      </c>
      <c r="M9614" s="110">
        <v>4.078244354876932</v>
      </c>
      <c r="N9614" s="110">
        <v>6.9024418671818086</v>
      </c>
      <c r="O9614" s="110">
        <v>13.560290201955024</v>
      </c>
      <c r="P9614" s="110">
        <v>10.314146938100439</v>
      </c>
      <c r="Q9614" s="110">
        <v>1.9374248853677838</v>
      </c>
      <c r="R9614" s="110">
        <v>0.27168786507970227</v>
      </c>
      <c r="S9614" s="110">
        <v>5.8573819627194164</v>
      </c>
      <c r="T9614" s="110">
        <v>3.4476700568091623</v>
      </c>
      <c r="U9614" s="110">
        <v>5.6956170569141138</v>
      </c>
    </row>
    <row r="9615" spans="1:21">
      <c r="A9615" s="54">
        <v>9613</v>
      </c>
      <c r="B9615" s="107">
        <v>57173</v>
      </c>
      <c r="C9615" s="107">
        <v>57173</v>
      </c>
      <c r="D9615" s="107">
        <v>9807268.0000000019</v>
      </c>
      <c r="E9615" s="108">
        <v>3042390000</v>
      </c>
      <c r="F9615" s="107">
        <v>0</v>
      </c>
      <c r="G9615" s="110">
        <v>1.2847893378239563</v>
      </c>
      <c r="H9615" s="110">
        <v>0.86302716844156735</v>
      </c>
      <c r="I9615" s="110">
        <v>0.75001831547101683</v>
      </c>
      <c r="J9615" s="110">
        <v>1.735072546177806</v>
      </c>
      <c r="K9615" s="110">
        <v>4.2296253419090748</v>
      </c>
      <c r="L9615" s="110">
        <v>9.3546958788832235</v>
      </c>
      <c r="M9615" s="110">
        <v>30.74182170513717</v>
      </c>
      <c r="N9615" s="110">
        <v>100</v>
      </c>
      <c r="O9615" s="110">
        <v>100</v>
      </c>
      <c r="P9615" s="110">
        <v>100</v>
      </c>
      <c r="Q9615" s="110">
        <v>9.301142113368547</v>
      </c>
      <c r="R9615" s="110">
        <v>0.97736315767715376</v>
      </c>
      <c r="S9615" s="110">
        <v>50.203742964920792</v>
      </c>
      <c r="T9615" s="110">
        <v>29.936462963740791</v>
      </c>
      <c r="U9615" s="110">
        <v>47.15614357585747</v>
      </c>
    </row>
    <row r="9616" spans="1:21">
      <c r="A9616" s="54">
        <v>9614</v>
      </c>
      <c r="B9616" s="107">
        <v>57174</v>
      </c>
      <c r="C9616" s="107">
        <v>57174</v>
      </c>
      <c r="D9616" s="107">
        <v>2772020</v>
      </c>
      <c r="E9616" s="108">
        <v>3042390000</v>
      </c>
      <c r="F9616" s="107">
        <v>0</v>
      </c>
      <c r="G9616" s="110">
        <v>1.1538424115767669</v>
      </c>
      <c r="H9616" s="110">
        <v>0.77794917222328053</v>
      </c>
      <c r="I9616" s="110">
        <v>0.70896373620073694</v>
      </c>
      <c r="J9616" s="110">
        <v>1.2683875768341988</v>
      </c>
      <c r="K9616" s="110">
        <v>2.6445825128500204</v>
      </c>
      <c r="L9616" s="110">
        <v>5.1108544938649594</v>
      </c>
      <c r="M9616" s="110">
        <v>7.8786427434277737</v>
      </c>
      <c r="N9616" s="110">
        <v>10.158136264172676</v>
      </c>
      <c r="O9616" s="110">
        <v>17.2251120390358</v>
      </c>
      <c r="P9616" s="110">
        <v>15.571668910197548</v>
      </c>
      <c r="Q9616" s="110">
        <v>4.4650900682345194</v>
      </c>
      <c r="R9616" s="110">
        <v>1.0154107205987011</v>
      </c>
      <c r="S9616" s="110">
        <v>7.1481560967115607</v>
      </c>
      <c r="T9616" s="110">
        <v>5.6648867207680809</v>
      </c>
      <c r="U9616" s="110">
        <v>6.5329702808894021</v>
      </c>
    </row>
    <row r="9617" spans="1:21">
      <c r="A9617" s="54">
        <v>9615</v>
      </c>
      <c r="B9617" s="107">
        <v>57175</v>
      </c>
      <c r="C9617" s="107">
        <v>57175</v>
      </c>
      <c r="D9617" s="107">
        <v>183217.00000000003</v>
      </c>
      <c r="E9617" s="108">
        <v>3042390000</v>
      </c>
      <c r="F9617" s="107">
        <v>0</v>
      </c>
      <c r="G9617" s="110">
        <v>2.6784296477402405</v>
      </c>
      <c r="H9617" s="110">
        <v>1.9595300708824315</v>
      </c>
      <c r="I9617" s="110">
        <v>2.1247831688932526</v>
      </c>
      <c r="J9617" s="110">
        <v>3.5653080518327664</v>
      </c>
      <c r="K9617" s="110">
        <v>7.7145840730763293</v>
      </c>
      <c r="L9617" s="110">
        <v>18.393450317659148</v>
      </c>
      <c r="M9617" s="110">
        <v>30.517901263302321</v>
      </c>
      <c r="N9617" s="110">
        <v>43.624352847166435</v>
      </c>
      <c r="O9617" s="110">
        <v>57.08494359778927</v>
      </c>
      <c r="P9617" s="110">
        <v>53.614848240916714</v>
      </c>
      <c r="Q9617" s="110">
        <v>13.312880983491617</v>
      </c>
      <c r="R9617" s="110">
        <v>3.350900210135765</v>
      </c>
      <c r="S9617" s="110">
        <v>0</v>
      </c>
      <c r="T9617" s="110">
        <v>19.828492706073856</v>
      </c>
      <c r="U9617" s="110">
        <v>19.828492706073853</v>
      </c>
    </row>
    <row r="9618" spans="1:21">
      <c r="A9618" s="54">
        <v>9616</v>
      </c>
      <c r="B9618" s="107">
        <v>57176</v>
      </c>
      <c r="C9618" s="107">
        <v>57176</v>
      </c>
      <c r="D9618" s="107">
        <v>31299</v>
      </c>
      <c r="E9618" s="108">
        <v>3042390000</v>
      </c>
      <c r="F9618" s="107">
        <v>1</v>
      </c>
      <c r="G9618" s="110">
        <v>-99999</v>
      </c>
      <c r="H9618" s="110">
        <v>-99999</v>
      </c>
      <c r="I9618" s="110">
        <v>-99999</v>
      </c>
      <c r="J9618" s="110">
        <v>-99999</v>
      </c>
      <c r="K9618" s="110">
        <v>-99999</v>
      </c>
      <c r="L9618" s="110">
        <v>-99999</v>
      </c>
      <c r="M9618" s="110">
        <v>-99999</v>
      </c>
      <c r="N9618" s="110">
        <v>-99999</v>
      </c>
      <c r="O9618" s="110">
        <v>-99999</v>
      </c>
      <c r="P9618" s="110">
        <v>-99999</v>
      </c>
      <c r="Q9618" s="110">
        <v>-99999</v>
      </c>
      <c r="R9618" s="110">
        <v>-99999</v>
      </c>
      <c r="S9618" s="110">
        <v>0</v>
      </c>
      <c r="T9618" s="110">
        <v>0</v>
      </c>
      <c r="U9618" s="110">
        <v>0</v>
      </c>
    </row>
    <row r="9619" spans="1:21">
      <c r="A9619" s="54">
        <v>9617</v>
      </c>
      <c r="B9619" s="107">
        <v>57177</v>
      </c>
      <c r="C9619" s="107">
        <v>57177</v>
      </c>
      <c r="D9619" s="107">
        <v>14052</v>
      </c>
      <c r="E9619" s="108">
        <v>3042390000</v>
      </c>
      <c r="F9619" s="107">
        <v>0</v>
      </c>
      <c r="G9619" s="110">
        <v>5.6335490468606482</v>
      </c>
      <c r="H9619" s="110">
        <v>4.8412592381443496</v>
      </c>
      <c r="I9619" s="110">
        <v>6.6154860874307717</v>
      </c>
      <c r="J9619" s="110">
        <v>9.7669319470139726</v>
      </c>
      <c r="K9619" s="110">
        <v>24.307932001181495</v>
      </c>
      <c r="L9619" s="110">
        <v>57.560560679892511</v>
      </c>
      <c r="M9619" s="110">
        <v>87.804473194620257</v>
      </c>
      <c r="N9619" s="110">
        <v>100</v>
      </c>
      <c r="O9619" s="110">
        <v>100</v>
      </c>
      <c r="P9619" s="110">
        <v>100</v>
      </c>
      <c r="Q9619" s="110">
        <v>40.760806788839282</v>
      </c>
      <c r="R9619" s="110">
        <v>10.50861894728984</v>
      </c>
      <c r="S9619" s="110">
        <v>0</v>
      </c>
      <c r="T9619" s="110">
        <v>45.64996816093943</v>
      </c>
      <c r="U9619" s="110">
        <v>45.649968160939423</v>
      </c>
    </row>
    <row r="9620" spans="1:21">
      <c r="A9620" s="54">
        <v>9618</v>
      </c>
      <c r="B9620" s="107">
        <v>57178</v>
      </c>
      <c r="C9620" s="107">
        <v>57178</v>
      </c>
      <c r="D9620" s="107">
        <v>418858</v>
      </c>
      <c r="E9620" s="108">
        <v>3042390000</v>
      </c>
      <c r="F9620" s="107">
        <v>1</v>
      </c>
      <c r="G9620" s="110">
        <v>-99999</v>
      </c>
      <c r="H9620" s="110">
        <v>-99999</v>
      </c>
      <c r="I9620" s="110">
        <v>-99999</v>
      </c>
      <c r="J9620" s="110">
        <v>-99999</v>
      </c>
      <c r="K9620" s="110">
        <v>-99999</v>
      </c>
      <c r="L9620" s="110">
        <v>-99999</v>
      </c>
      <c r="M9620" s="110">
        <v>-99999</v>
      </c>
      <c r="N9620" s="110">
        <v>-99999</v>
      </c>
      <c r="O9620" s="110">
        <v>-99999</v>
      </c>
      <c r="P9620" s="110">
        <v>-99999</v>
      </c>
      <c r="Q9620" s="110">
        <v>-99999</v>
      </c>
      <c r="R9620" s="110">
        <v>-99999</v>
      </c>
      <c r="S9620" s="110">
        <v>0</v>
      </c>
      <c r="T9620" s="110">
        <v>0</v>
      </c>
      <c r="U9620" s="110">
        <v>0</v>
      </c>
    </row>
    <row r="9621" spans="1:21">
      <c r="A9621" s="54">
        <v>9619</v>
      </c>
      <c r="B9621" s="107">
        <v>57179</v>
      </c>
      <c r="C9621" s="107">
        <v>57179</v>
      </c>
      <c r="D9621" s="107">
        <v>7873668</v>
      </c>
      <c r="E9621" s="108">
        <v>3042390000</v>
      </c>
      <c r="F9621" s="107">
        <v>0</v>
      </c>
      <c r="G9621" s="110">
        <v>0.21311198831631759</v>
      </c>
      <c r="H9621" s="110">
        <v>0.18535455342470564</v>
      </c>
      <c r="I9621" s="110">
        <v>0.26776334030366628</v>
      </c>
      <c r="J9621" s="110">
        <v>0.37820881757396912</v>
      </c>
      <c r="K9621" s="110">
        <v>0.67870918584934059</v>
      </c>
      <c r="L9621" s="110">
        <v>1.3532904812642936</v>
      </c>
      <c r="M9621" s="110">
        <v>2.4250096139640775</v>
      </c>
      <c r="N9621" s="110">
        <v>3.9980027797769235</v>
      </c>
      <c r="O9621" s="110">
        <v>5.8734522942486329</v>
      </c>
      <c r="P9621" s="110">
        <v>6.6715267573915771</v>
      </c>
      <c r="Q9621" s="110">
        <v>1.5680489942854174</v>
      </c>
      <c r="R9621" s="110">
        <v>0.28482126770332084</v>
      </c>
      <c r="S9621" s="110">
        <v>1.5691566295807782</v>
      </c>
      <c r="T9621" s="110">
        <v>1.9914416728418536</v>
      </c>
      <c r="U9621" s="110">
        <v>1.6695485931958447</v>
      </c>
    </row>
    <row r="9622" spans="1:21">
      <c r="A9622" s="54">
        <v>9620</v>
      </c>
      <c r="B9622" s="107">
        <v>57180</v>
      </c>
      <c r="C9622" s="107">
        <v>57180</v>
      </c>
      <c r="D9622" s="107">
        <v>19873699</v>
      </c>
      <c r="E9622" s="108">
        <v>3042390000</v>
      </c>
      <c r="F9622" s="107">
        <v>0</v>
      </c>
      <c r="G9622" s="110">
        <v>0.29672146220909174</v>
      </c>
      <c r="H9622" s="110">
        <v>0.25296743837547264</v>
      </c>
      <c r="I9622" s="110">
        <v>0.3243406850932834</v>
      </c>
      <c r="J9622" s="110">
        <v>0.38601331079577855</v>
      </c>
      <c r="K9622" s="110">
        <v>0.70524871182723958</v>
      </c>
      <c r="L9622" s="110">
        <v>1.5571943280817684</v>
      </c>
      <c r="M9622" s="110">
        <v>2.6633313748440881</v>
      </c>
      <c r="N9622" s="110">
        <v>3.7243309366426716</v>
      </c>
      <c r="O9622" s="110">
        <v>4.6069229800686298</v>
      </c>
      <c r="P9622" s="110">
        <v>6.9834805494346943</v>
      </c>
      <c r="Q9622" s="110">
        <v>2.8518919685529309</v>
      </c>
      <c r="R9622" s="110">
        <v>0.43599369544020095</v>
      </c>
      <c r="S9622" s="110">
        <v>1.3050985630686158</v>
      </c>
      <c r="T9622" s="110">
        <v>2.0657031201138207</v>
      </c>
      <c r="U9622" s="110">
        <v>1.7926040593117696</v>
      </c>
    </row>
    <row r="9623" spans="1:21">
      <c r="A9623" s="54">
        <v>9621</v>
      </c>
      <c r="B9623" s="107">
        <v>57181</v>
      </c>
      <c r="C9623" s="107">
        <v>57181</v>
      </c>
      <c r="D9623" s="107">
        <v>16354852</v>
      </c>
      <c r="E9623" s="108">
        <v>3042390000</v>
      </c>
      <c r="F9623" s="107">
        <v>0</v>
      </c>
      <c r="G9623" s="110">
        <v>0.36927399572120706</v>
      </c>
      <c r="H9623" s="110">
        <v>0.29260728434596256</v>
      </c>
      <c r="I9623" s="110">
        <v>0.37323880895801625</v>
      </c>
      <c r="J9623" s="110">
        <v>0.34815932448648262</v>
      </c>
      <c r="K9623" s="110">
        <v>0.69556486353618385</v>
      </c>
      <c r="L9623" s="110">
        <v>1.5365747394247045</v>
      </c>
      <c r="M9623" s="110">
        <v>2.6021330849668205</v>
      </c>
      <c r="N9623" s="110">
        <v>4.0577755890123619</v>
      </c>
      <c r="O9623" s="110">
        <v>4.2413595208511881</v>
      </c>
      <c r="P9623" s="110">
        <v>7.4276608258844714</v>
      </c>
      <c r="Q9623" s="110">
        <v>3.3146894202171242</v>
      </c>
      <c r="R9623" s="110">
        <v>0.4696445244954523</v>
      </c>
      <c r="S9623" s="110">
        <v>1.5291745594826063</v>
      </c>
      <c r="T9623" s="110">
        <v>2.1440568318249977</v>
      </c>
      <c r="U9623" s="110">
        <v>1.5405470707447593</v>
      </c>
    </row>
    <row r="9624" spans="1:21">
      <c r="A9624" s="54">
        <v>9622</v>
      </c>
      <c r="B9624" s="107">
        <v>57182</v>
      </c>
      <c r="C9624" s="107">
        <v>57182</v>
      </c>
      <c r="D9624" s="107">
        <v>11936441</v>
      </c>
      <c r="E9624" s="108">
        <v>3042390000</v>
      </c>
      <c r="F9624" s="107">
        <v>0</v>
      </c>
      <c r="G9624" s="110">
        <v>1.1935843395621104</v>
      </c>
      <c r="H9624" s="110">
        <v>0.90866475407181768</v>
      </c>
      <c r="I9624" s="110">
        <v>1.0069769361837575</v>
      </c>
      <c r="J9624" s="110">
        <v>0.8515719769198733</v>
      </c>
      <c r="K9624" s="110">
        <v>1.5440158074768375</v>
      </c>
      <c r="L9624" s="110">
        <v>2.9897742300360548</v>
      </c>
      <c r="M9624" s="110">
        <v>5.9639989797435229</v>
      </c>
      <c r="N9624" s="110">
        <v>8.7286267373752189</v>
      </c>
      <c r="O9624" s="110">
        <v>11.859198276924605</v>
      </c>
      <c r="P9624" s="110">
        <v>22.020668513637347</v>
      </c>
      <c r="Q9624" s="110">
        <v>11.181527426028646</v>
      </c>
      <c r="R9624" s="110">
        <v>2.2078594758908041</v>
      </c>
      <c r="S9624" s="110">
        <v>4.5969162757447037</v>
      </c>
      <c r="T9624" s="110">
        <v>5.8713722878208827</v>
      </c>
      <c r="U9624" s="110">
        <v>4.6198293709548741</v>
      </c>
    </row>
    <row r="9625" spans="1:21">
      <c r="A9625" s="54">
        <v>9623</v>
      </c>
      <c r="B9625" s="107">
        <v>57183</v>
      </c>
      <c r="C9625" s="107">
        <v>57183</v>
      </c>
      <c r="D9625" s="107">
        <v>1703405.0000000007</v>
      </c>
      <c r="E9625" s="108">
        <v>3042390000</v>
      </c>
      <c r="F9625" s="107">
        <v>0</v>
      </c>
      <c r="G9625" s="110">
        <v>16.089293853117063</v>
      </c>
      <c r="H9625" s="110">
        <v>11.397834377428232</v>
      </c>
      <c r="I9625" s="110">
        <v>11.54353241586208</v>
      </c>
      <c r="J9625" s="110">
        <v>7.7195047430861514</v>
      </c>
      <c r="K9625" s="110">
        <v>11.628426098929472</v>
      </c>
      <c r="L9625" s="110">
        <v>20.244043360136573</v>
      </c>
      <c r="M9625" s="110">
        <v>35.976458513599546</v>
      </c>
      <c r="N9625" s="110">
        <v>56.433354771273351</v>
      </c>
      <c r="O9625" s="110">
        <v>58.145705622363238</v>
      </c>
      <c r="P9625" s="110">
        <v>100</v>
      </c>
      <c r="Q9625" s="110">
        <v>100</v>
      </c>
      <c r="R9625" s="110">
        <v>37.623393676209844</v>
      </c>
      <c r="S9625" s="110">
        <v>26.375856551265819</v>
      </c>
      <c r="T9625" s="110">
        <v>38.900128952667131</v>
      </c>
      <c r="U9625" s="110">
        <v>26.550632649289305</v>
      </c>
    </row>
    <row r="9626" spans="1:21">
      <c r="A9626" s="54">
        <v>9624</v>
      </c>
      <c r="B9626" s="107">
        <v>57184</v>
      </c>
      <c r="C9626" s="107">
        <v>57184</v>
      </c>
      <c r="D9626" s="107">
        <v>1318653</v>
      </c>
      <c r="E9626" s="108">
        <v>9134890000</v>
      </c>
      <c r="F9626" s="107">
        <v>0</v>
      </c>
      <c r="G9626" s="110">
        <v>0.55082938354040001</v>
      </c>
      <c r="H9626" s="110">
        <v>0.40765008219513538</v>
      </c>
      <c r="I9626" s="110">
        <v>0.27608488144090887</v>
      </c>
      <c r="J9626" s="110">
        <v>0.23419982862224875</v>
      </c>
      <c r="K9626" s="110">
        <v>0.22802968022489603</v>
      </c>
      <c r="L9626" s="110">
        <v>0.29809216688109941</v>
      </c>
      <c r="M9626" s="110">
        <v>0.35838450883561418</v>
      </c>
      <c r="N9626" s="110">
        <v>0.54066648542575879</v>
      </c>
      <c r="O9626" s="110">
        <v>0.60569882809725739</v>
      </c>
      <c r="P9626" s="110">
        <v>0.69508907608562664</v>
      </c>
      <c r="Q9626" s="110">
        <v>0.84198112321642704</v>
      </c>
      <c r="R9626" s="110">
        <v>0.71811467281670205</v>
      </c>
      <c r="S9626" s="110">
        <v>0.47251167841050229</v>
      </c>
      <c r="T9626" s="110">
        <v>0.47956839311517285</v>
      </c>
      <c r="U9626" s="110">
        <v>0.47882937832215589</v>
      </c>
    </row>
    <row r="9627" spans="1:21">
      <c r="A9627" s="54">
        <v>9625</v>
      </c>
      <c r="B9627" s="107">
        <v>57185</v>
      </c>
      <c r="C9627" s="107">
        <v>57185</v>
      </c>
      <c r="D9627" s="107">
        <v>4738478.9999999991</v>
      </c>
      <c r="E9627" s="108">
        <v>3042390000</v>
      </c>
      <c r="F9627" s="107">
        <v>0</v>
      </c>
      <c r="G9627" s="110">
        <v>0.23585162001810095</v>
      </c>
      <c r="H9627" s="110">
        <v>0.17156044156892142</v>
      </c>
      <c r="I9627" s="110">
        <v>0.12529343788147657</v>
      </c>
      <c r="J9627" s="110">
        <v>0.12797145051701203</v>
      </c>
      <c r="K9627" s="110">
        <v>0.1415730493967608</v>
      </c>
      <c r="L9627" s="110">
        <v>0.20557661258044177</v>
      </c>
      <c r="M9627" s="110">
        <v>0.26607215237439219</v>
      </c>
      <c r="N9627" s="110">
        <v>0.47479661562821251</v>
      </c>
      <c r="O9627" s="110">
        <v>0.59494417138433986</v>
      </c>
      <c r="P9627" s="110">
        <v>0.60297145248924577</v>
      </c>
      <c r="Q9627" s="110">
        <v>0.65710514137030662</v>
      </c>
      <c r="R9627" s="110">
        <v>0.40771603114070876</v>
      </c>
      <c r="S9627" s="110">
        <v>0.39234049757951328</v>
      </c>
      <c r="T9627" s="110">
        <v>0.33428601469582658</v>
      </c>
      <c r="U9627" s="110">
        <v>0.39061398623948862</v>
      </c>
    </row>
    <row r="9628" spans="1:21">
      <c r="A9628" s="54">
        <v>9626</v>
      </c>
      <c r="B9628" s="107">
        <v>57190</v>
      </c>
      <c r="C9628" s="107">
        <v>57190</v>
      </c>
      <c r="D9628" s="107">
        <v>7202.0000000000009</v>
      </c>
      <c r="E9628" s="108">
        <v>3042390000</v>
      </c>
      <c r="F9628" s="107">
        <v>0</v>
      </c>
      <c r="G9628" s="110">
        <v>0.68099082436911396</v>
      </c>
      <c r="H9628" s="110">
        <v>0.48929774405601145</v>
      </c>
      <c r="I9628" s="110">
        <v>0.29643496549623483</v>
      </c>
      <c r="J9628" s="110">
        <v>0.16560362479224125</v>
      </c>
      <c r="K9628" s="110">
        <v>0.15771239368539064</v>
      </c>
      <c r="L9628" s="110">
        <v>0.27360454123169681</v>
      </c>
      <c r="M9628" s="110">
        <v>0.36343008771827268</v>
      </c>
      <c r="N9628" s="110">
        <v>0.58799426750803863</v>
      </c>
      <c r="O9628" s="110">
        <v>0.73026711127937727</v>
      </c>
      <c r="P9628" s="110">
        <v>0.76244023503262237</v>
      </c>
      <c r="Q9628" s="110">
        <v>0.93253056807676482</v>
      </c>
      <c r="R9628" s="110">
        <v>0.8438967897400862</v>
      </c>
      <c r="S9628" s="110">
        <v>0</v>
      </c>
      <c r="T9628" s="110">
        <v>0.52368359608215431</v>
      </c>
      <c r="U9628" s="110">
        <v>0.52368359608215409</v>
      </c>
    </row>
    <row r="9629" spans="1:21">
      <c r="A9629" s="54">
        <v>9627</v>
      </c>
      <c r="B9629" s="107">
        <v>57191</v>
      </c>
      <c r="C9629" s="107">
        <v>57191</v>
      </c>
      <c r="D9629" s="107">
        <v>287</v>
      </c>
      <c r="E9629" s="108">
        <v>3042390000</v>
      </c>
      <c r="F9629" s="107">
        <v>0</v>
      </c>
      <c r="G9629" s="110">
        <v>0</v>
      </c>
      <c r="H9629" s="110">
        <v>0</v>
      </c>
      <c r="I9629" s="110">
        <v>0</v>
      </c>
      <c r="J9629" s="110">
        <v>0</v>
      </c>
      <c r="K9629" s="110">
        <v>0</v>
      </c>
      <c r="L9629" s="110">
        <v>0</v>
      </c>
      <c r="M9629" s="110">
        <v>0</v>
      </c>
      <c r="N9629" s="110">
        <v>0</v>
      </c>
      <c r="O9629" s="110">
        <v>0</v>
      </c>
      <c r="P9629" s="110">
        <v>0</v>
      </c>
      <c r="Q9629" s="110">
        <v>0</v>
      </c>
      <c r="R9629" s="110">
        <v>0</v>
      </c>
      <c r="S9629" s="110">
        <v>0</v>
      </c>
      <c r="T9629" s="110">
        <v>0</v>
      </c>
      <c r="U9629" s="110">
        <v>0</v>
      </c>
    </row>
    <row r="9630" spans="1:21">
      <c r="A9630" s="54">
        <v>9628</v>
      </c>
      <c r="B9630" s="107">
        <v>57192</v>
      </c>
      <c r="C9630" s="107">
        <v>57192</v>
      </c>
      <c r="D9630" s="107">
        <v>7644.9999999999991</v>
      </c>
      <c r="E9630" s="108">
        <v>3042390000</v>
      </c>
      <c r="F9630" s="107">
        <v>0</v>
      </c>
      <c r="G9630" s="110">
        <v>7.8837925481226536</v>
      </c>
      <c r="H9630" s="110">
        <v>5.8854157093838104</v>
      </c>
      <c r="I9630" s="110">
        <v>4.019503193238366</v>
      </c>
      <c r="J9630" s="110">
        <v>3.8396421554086335</v>
      </c>
      <c r="K9630" s="110">
        <v>4.3933198175242536</v>
      </c>
      <c r="L9630" s="110">
        <v>6.5472467012082456</v>
      </c>
      <c r="M9630" s="110">
        <v>9.4819604446901327</v>
      </c>
      <c r="N9630" s="110">
        <v>11.403136345551935</v>
      </c>
      <c r="O9630" s="110">
        <v>13.504171797983219</v>
      </c>
      <c r="P9630" s="110">
        <v>16.979381270073585</v>
      </c>
      <c r="Q9630" s="110">
        <v>16.176498568152667</v>
      </c>
      <c r="R9630" s="110">
        <v>12.623209187039823</v>
      </c>
      <c r="S9630" s="110">
        <v>0</v>
      </c>
      <c r="T9630" s="110">
        <v>9.3947731448647769</v>
      </c>
      <c r="U9630" s="110">
        <v>9.3947731448647787</v>
      </c>
    </row>
    <row r="9631" spans="1:21">
      <c r="A9631" s="54">
        <v>9629</v>
      </c>
      <c r="B9631" s="107">
        <v>57193</v>
      </c>
      <c r="C9631" s="107">
        <v>57193</v>
      </c>
      <c r="D9631" s="107">
        <v>32565.999999999996</v>
      </c>
      <c r="E9631" s="108">
        <v>3042390000</v>
      </c>
      <c r="F9631" s="107">
        <v>0</v>
      </c>
      <c r="G9631" s="110">
        <v>0.32622597866332131</v>
      </c>
      <c r="H9631" s="110">
        <v>0.27325253136702088</v>
      </c>
      <c r="I9631" s="110">
        <v>0.19840756712726113</v>
      </c>
      <c r="J9631" s="110">
        <v>0.19446881446331984</v>
      </c>
      <c r="K9631" s="110">
        <v>0.22440241745427145</v>
      </c>
      <c r="L9631" s="110">
        <v>0.34693826986713572</v>
      </c>
      <c r="M9631" s="110">
        <v>0.51192586063769541</v>
      </c>
      <c r="N9631" s="110">
        <v>0.69077783248380942</v>
      </c>
      <c r="O9631" s="110">
        <v>0.70058941107809292</v>
      </c>
      <c r="P9631" s="110">
        <v>0.69954749755130441</v>
      </c>
      <c r="Q9631" s="110">
        <v>0.64637985337986137</v>
      </c>
      <c r="R9631" s="110">
        <v>0.45455118024534052</v>
      </c>
      <c r="S9631" s="110">
        <v>0</v>
      </c>
      <c r="T9631" s="110">
        <v>0.43895560119320293</v>
      </c>
      <c r="U9631" s="110">
        <v>0.43895560119320293</v>
      </c>
    </row>
    <row r="9632" spans="1:21">
      <c r="A9632" s="54">
        <v>9630</v>
      </c>
      <c r="B9632" s="107">
        <v>57196</v>
      </c>
      <c r="C9632" s="107">
        <v>57196</v>
      </c>
      <c r="D9632" s="107">
        <v>109314</v>
      </c>
      <c r="E9632" s="108">
        <v>3042390000</v>
      </c>
      <c r="F9632" s="107">
        <v>0</v>
      </c>
      <c r="G9632" s="110">
        <v>0.11421989906939858</v>
      </c>
      <c r="H9632" s="110">
        <v>0.12647368422808003</v>
      </c>
      <c r="I9632" s="110">
        <v>0.11970027012157976</v>
      </c>
      <c r="J9632" s="110">
        <v>0.1330303892365137</v>
      </c>
      <c r="K9632" s="110">
        <v>0.16219737500217757</v>
      </c>
      <c r="L9632" s="110">
        <v>0.26059790735821364</v>
      </c>
      <c r="M9632" s="110">
        <v>0.40330351266884884</v>
      </c>
      <c r="N9632" s="110">
        <v>0.43228593933946152</v>
      </c>
      <c r="O9632" s="110">
        <v>0.39584081247290703</v>
      </c>
      <c r="P9632" s="110">
        <v>0.35370118246051335</v>
      </c>
      <c r="Q9632" s="110">
        <v>0.19161523472848974</v>
      </c>
      <c r="R9632" s="110">
        <v>0.11827209473167874</v>
      </c>
      <c r="S9632" s="110">
        <v>0</v>
      </c>
      <c r="T9632" s="110">
        <v>0.23426985845148854</v>
      </c>
      <c r="U9632" s="110">
        <v>0.23426985845148857</v>
      </c>
    </row>
    <row r="9633" spans="1:21">
      <c r="A9633" s="54">
        <v>9631</v>
      </c>
      <c r="B9633" s="107">
        <v>57197</v>
      </c>
      <c r="C9633" s="107">
        <v>57197</v>
      </c>
      <c r="D9633" s="107">
        <v>8720.0000000000018</v>
      </c>
      <c r="E9633" s="108">
        <v>3042390000</v>
      </c>
      <c r="F9633" s="107">
        <v>0</v>
      </c>
      <c r="G9633" s="110">
        <v>5.0518935643604799</v>
      </c>
      <c r="H9633" s="110">
        <v>3.9703429435599036</v>
      </c>
      <c r="I9633" s="110">
        <v>3.7050703036125512</v>
      </c>
      <c r="J9633" s="110">
        <v>4.2710866499247704</v>
      </c>
      <c r="K9633" s="110">
        <v>3.9423290098321209</v>
      </c>
      <c r="L9633" s="110">
        <v>4.4263249323993312</v>
      </c>
      <c r="M9633" s="110">
        <v>4.1321271249608067</v>
      </c>
      <c r="N9633" s="110">
        <v>4.5046863632244252</v>
      </c>
      <c r="O9633" s="110">
        <v>5.6594641409572999</v>
      </c>
      <c r="P9633" s="110">
        <v>6.1624177624984311</v>
      </c>
      <c r="Q9633" s="110">
        <v>8.4294641153122658</v>
      </c>
      <c r="R9633" s="110">
        <v>8.2644200305029241</v>
      </c>
      <c r="S9633" s="110">
        <v>0</v>
      </c>
      <c r="T9633" s="110">
        <v>5.2099689117621084</v>
      </c>
      <c r="U9633" s="110">
        <v>5.2099689117621084</v>
      </c>
    </row>
    <row r="9634" spans="1:21">
      <c r="A9634" s="54">
        <v>9632</v>
      </c>
      <c r="B9634" s="107">
        <v>57198</v>
      </c>
      <c r="C9634" s="107">
        <v>57198</v>
      </c>
      <c r="D9634" s="107">
        <v>7920.9999999999991</v>
      </c>
      <c r="E9634" s="108">
        <v>3042390000</v>
      </c>
      <c r="F9634" s="107">
        <v>1</v>
      </c>
      <c r="G9634" s="110">
        <v>-99999</v>
      </c>
      <c r="H9634" s="110">
        <v>-99999</v>
      </c>
      <c r="I9634" s="110">
        <v>-99999</v>
      </c>
      <c r="J9634" s="110">
        <v>-99999</v>
      </c>
      <c r="K9634" s="110">
        <v>-99999</v>
      </c>
      <c r="L9634" s="110">
        <v>-99999</v>
      </c>
      <c r="M9634" s="110">
        <v>-99999</v>
      </c>
      <c r="N9634" s="110">
        <v>-99999</v>
      </c>
      <c r="O9634" s="110">
        <v>-99999</v>
      </c>
      <c r="P9634" s="110">
        <v>-99999</v>
      </c>
      <c r="Q9634" s="110">
        <v>-99999</v>
      </c>
      <c r="R9634" s="110">
        <v>-99999</v>
      </c>
      <c r="S9634" s="110">
        <v>0</v>
      </c>
      <c r="T9634" s="110">
        <v>0</v>
      </c>
      <c r="U9634" s="110">
        <v>0</v>
      </c>
    </row>
    <row r="9635" spans="1:21">
      <c r="A9635" s="54">
        <v>9633</v>
      </c>
      <c r="B9635" s="107">
        <v>57199</v>
      </c>
      <c r="C9635" s="107">
        <v>57199</v>
      </c>
      <c r="D9635" s="107">
        <v>3960</v>
      </c>
      <c r="E9635" s="108">
        <v>3042390000</v>
      </c>
      <c r="F9635" s="107">
        <v>0</v>
      </c>
      <c r="G9635" s="110">
        <v>1.6745254882729244</v>
      </c>
      <c r="H9635" s="110">
        <v>1.1742816738373481</v>
      </c>
      <c r="I9635" s="110">
        <v>1.2003443098391244</v>
      </c>
      <c r="J9635" s="110">
        <v>1.8628014510577016</v>
      </c>
      <c r="K9635" s="110">
        <v>1.8254371196266024</v>
      </c>
      <c r="L9635" s="110">
        <v>1.514885983968469</v>
      </c>
      <c r="M9635" s="110">
        <v>1.4841653726106152</v>
      </c>
      <c r="N9635" s="110">
        <v>1.5550010804647085</v>
      </c>
      <c r="O9635" s="110">
        <v>1.9900424437408146</v>
      </c>
      <c r="P9635" s="110">
        <v>2.0987807734514718</v>
      </c>
      <c r="Q9635" s="110">
        <v>2.8948143977487213</v>
      </c>
      <c r="R9635" s="110">
        <v>2.9435028668140495</v>
      </c>
      <c r="S9635" s="110">
        <v>0</v>
      </c>
      <c r="T9635" s="110">
        <v>1.8515485801193794</v>
      </c>
      <c r="U9635" s="110">
        <v>1.8515485801193792</v>
      </c>
    </row>
    <row r="9636" spans="1:21">
      <c r="A9636" s="54">
        <v>9634</v>
      </c>
      <c r="B9636" s="107">
        <v>57200</v>
      </c>
      <c r="C9636" s="107">
        <v>57200</v>
      </c>
      <c r="D9636" s="107">
        <v>6080.0000000000009</v>
      </c>
      <c r="E9636" s="108">
        <v>3042390000</v>
      </c>
      <c r="F9636" s="107">
        <v>0</v>
      </c>
      <c r="G9636" s="110">
        <v>1.2571501136052408</v>
      </c>
      <c r="H9636" s="110">
        <v>0.98752299063299442</v>
      </c>
      <c r="I9636" s="110">
        <v>0.70517295642238087</v>
      </c>
      <c r="J9636" s="110">
        <v>0.85346933567668448</v>
      </c>
      <c r="K9636" s="110">
        <v>0.88861336887276821</v>
      </c>
      <c r="L9636" s="110">
        <v>0.89238794277311539</v>
      </c>
      <c r="M9636" s="110">
        <v>0.8276884003712327</v>
      </c>
      <c r="N9636" s="110">
        <v>0.82347613374765671</v>
      </c>
      <c r="O9636" s="110">
        <v>0.93810529449885072</v>
      </c>
      <c r="P9636" s="110">
        <v>1.0505987096292169</v>
      </c>
      <c r="Q9636" s="110">
        <v>1.3363472067751216</v>
      </c>
      <c r="R9636" s="110">
        <v>1.4907486505052483</v>
      </c>
      <c r="S9636" s="110">
        <v>0</v>
      </c>
      <c r="T9636" s="110">
        <v>1.0042734252925425</v>
      </c>
      <c r="U9636" s="110">
        <v>1.0042734252925425</v>
      </c>
    </row>
    <row r="9637" spans="1:21">
      <c r="A9637" s="54">
        <v>9635</v>
      </c>
      <c r="B9637" s="107">
        <v>57201</v>
      </c>
      <c r="C9637" s="107">
        <v>57201</v>
      </c>
      <c r="D9637" s="107">
        <v>3447</v>
      </c>
      <c r="E9637" s="108">
        <v>3042390000</v>
      </c>
      <c r="F9637" s="107">
        <v>0</v>
      </c>
      <c r="G9637" s="110">
        <v>2.7452757051214993</v>
      </c>
      <c r="H9637" s="110">
        <v>2.3636185774020158</v>
      </c>
      <c r="I9637" s="110">
        <v>1.7307408758819203</v>
      </c>
      <c r="J9637" s="110">
        <v>1.8197130442262597</v>
      </c>
      <c r="K9637" s="110">
        <v>1.8138827266275555</v>
      </c>
      <c r="L9637" s="110">
        <v>2.0711269961532377</v>
      </c>
      <c r="M9637" s="110">
        <v>2.1600684405904627</v>
      </c>
      <c r="N9637" s="110">
        <v>2.1631646389391563</v>
      </c>
      <c r="O9637" s="110">
        <v>2.6401088609858636</v>
      </c>
      <c r="P9637" s="110">
        <v>2.9399990811667567</v>
      </c>
      <c r="Q9637" s="110">
        <v>3.4422189870846611</v>
      </c>
      <c r="R9637" s="110">
        <v>3.2912404276422556</v>
      </c>
      <c r="S9637" s="110">
        <v>0</v>
      </c>
      <c r="T9637" s="110">
        <v>2.4317631968184705</v>
      </c>
      <c r="U9637" s="110">
        <v>2.4317631968184701</v>
      </c>
    </row>
    <row r="9638" spans="1:21">
      <c r="A9638" s="54">
        <v>9636</v>
      </c>
      <c r="B9638" s="107">
        <v>57202</v>
      </c>
      <c r="C9638" s="107">
        <v>57202</v>
      </c>
      <c r="D9638" s="107">
        <v>23364.999999999996</v>
      </c>
      <c r="E9638" s="108">
        <v>3042390000</v>
      </c>
      <c r="F9638" s="107">
        <v>0</v>
      </c>
      <c r="G9638" s="110">
        <v>0.3621933493493486</v>
      </c>
      <c r="H9638" s="110">
        <v>0.23488019898263118</v>
      </c>
      <c r="I9638" s="110">
        <v>0.19279295533208707</v>
      </c>
      <c r="J9638" s="110">
        <v>0.2843079737236564</v>
      </c>
      <c r="K9638" s="110">
        <v>0.31343153773788124</v>
      </c>
      <c r="L9638" s="110">
        <v>0.42542869726511856</v>
      </c>
      <c r="M9638" s="110">
        <v>0.43531049279728956</v>
      </c>
      <c r="N9638" s="110">
        <v>0.42116919468507269</v>
      </c>
      <c r="O9638" s="110">
        <v>0.50116695316636761</v>
      </c>
      <c r="P9638" s="110">
        <v>0.47050035575907523</v>
      </c>
      <c r="Q9638" s="110">
        <v>0.56296337567847532</v>
      </c>
      <c r="R9638" s="110">
        <v>0.47902294304894583</v>
      </c>
      <c r="S9638" s="110">
        <v>0</v>
      </c>
      <c r="T9638" s="110">
        <v>0.39026400229382913</v>
      </c>
      <c r="U9638" s="110">
        <v>0.39026400229382918</v>
      </c>
    </row>
    <row r="9639" spans="1:21">
      <c r="A9639" s="54">
        <v>9637</v>
      </c>
      <c r="B9639" s="107">
        <v>57203</v>
      </c>
      <c r="C9639" s="107">
        <v>57203</v>
      </c>
      <c r="D9639" s="107">
        <v>2124.9999999999995</v>
      </c>
      <c r="E9639" s="108">
        <v>3042390000</v>
      </c>
      <c r="F9639" s="107">
        <v>0</v>
      </c>
      <c r="G9639" s="110">
        <v>2.6131026659869718</v>
      </c>
      <c r="H9639" s="110">
        <v>1.7176992932798703</v>
      </c>
      <c r="I9639" s="110">
        <v>1.3496686565653304</v>
      </c>
      <c r="J9639" s="110">
        <v>2.0598675701054541</v>
      </c>
      <c r="K9639" s="110">
        <v>2.2760057811927017</v>
      </c>
      <c r="L9639" s="110">
        <v>2.9277080767481114</v>
      </c>
      <c r="M9639" s="110">
        <v>2.8641705926037884</v>
      </c>
      <c r="N9639" s="110">
        <v>2.8490428256842488</v>
      </c>
      <c r="O9639" s="110">
        <v>3.2894372904080882</v>
      </c>
      <c r="P9639" s="110">
        <v>3.2556661237239961</v>
      </c>
      <c r="Q9639" s="110">
        <v>3.9745753939796336</v>
      </c>
      <c r="R9639" s="110">
        <v>3.3419564590995452</v>
      </c>
      <c r="S9639" s="110">
        <v>0</v>
      </c>
      <c r="T9639" s="110">
        <v>2.7099083941148119</v>
      </c>
      <c r="U9639" s="110">
        <v>2.7099083941148128</v>
      </c>
    </row>
    <row r="9640" spans="1:21">
      <c r="A9640" s="54">
        <v>9638</v>
      </c>
      <c r="B9640" s="107">
        <v>57204</v>
      </c>
      <c r="C9640" s="107">
        <v>57204</v>
      </c>
      <c r="D9640" s="107">
        <v>145273910.99999991</v>
      </c>
      <c r="E9640" s="108">
        <v>6076590000</v>
      </c>
      <c r="F9640" s="107">
        <v>0</v>
      </c>
      <c r="G9640" s="110">
        <v>17.103271477900471</v>
      </c>
      <c r="H9640" s="110">
        <v>12.68252360497101</v>
      </c>
      <c r="I9640" s="110">
        <v>15.71024851705379</v>
      </c>
      <c r="J9640" s="110">
        <v>74.436039267443192</v>
      </c>
      <c r="K9640" s="110">
        <v>95.575357353316846</v>
      </c>
      <c r="L9640" s="110">
        <v>12.914419386516295</v>
      </c>
      <c r="M9640" s="110">
        <v>9.704795518512622</v>
      </c>
      <c r="N9640" s="110">
        <v>9.0710112264044298</v>
      </c>
      <c r="O9640" s="110">
        <v>9.8180123765019456</v>
      </c>
      <c r="P9640" s="110">
        <v>5.3011739653568108</v>
      </c>
      <c r="Q9640" s="110">
        <v>4.9555006437449114</v>
      </c>
      <c r="R9640" s="110">
        <v>6.979091868230503</v>
      </c>
      <c r="S9640" s="110">
        <v>50.169147112981406</v>
      </c>
      <c r="T9640" s="110">
        <v>22.854287100496077</v>
      </c>
      <c r="U9640" s="110">
        <v>48.697196136669788</v>
      </c>
    </row>
    <row r="9641" spans="1:21">
      <c r="A9641" s="54">
        <v>9639</v>
      </c>
      <c r="B9641" s="107">
        <v>57290</v>
      </c>
      <c r="C9641" s="107">
        <v>57290</v>
      </c>
      <c r="D9641" s="107">
        <v>46678858</v>
      </c>
      <c r="E9641" s="108">
        <v>3038290000</v>
      </c>
      <c r="F9641" s="107">
        <v>0</v>
      </c>
      <c r="G9641" s="110">
        <v>2.7405544832436717</v>
      </c>
      <c r="H9641" s="110">
        <v>2.2726471736225697</v>
      </c>
      <c r="I9641" s="110">
        <v>1.0919447411861563</v>
      </c>
      <c r="J9641" s="110">
        <v>0.41812712477019837</v>
      </c>
      <c r="K9641" s="110">
        <v>0.18089362508047077</v>
      </c>
      <c r="L9641" s="110">
        <v>0.1228615968294257</v>
      </c>
      <c r="M9641" s="110">
        <v>0.11013921794713478</v>
      </c>
      <c r="N9641" s="110">
        <v>0.18786549329420388</v>
      </c>
      <c r="O9641" s="110">
        <v>0.36786621187308177</v>
      </c>
      <c r="P9641" s="110">
        <v>1.0327197074884109</v>
      </c>
      <c r="Q9641" s="110">
        <v>1.28479206701133</v>
      </c>
      <c r="R9641" s="110">
        <v>1.7046612971937454</v>
      </c>
      <c r="S9641" s="110">
        <v>1.052721269009546</v>
      </c>
      <c r="T9641" s="110">
        <v>0.95958939496169993</v>
      </c>
      <c r="U9641" s="110">
        <v>1.0376837365667699</v>
      </c>
    </row>
    <row r="9642" spans="1:21">
      <c r="A9642" s="54">
        <v>9640</v>
      </c>
      <c r="B9642" s="107">
        <v>57291</v>
      </c>
      <c r="C9642" s="107">
        <v>57291</v>
      </c>
      <c r="D9642" s="107">
        <v>6182746</v>
      </c>
      <c r="E9642" s="108">
        <v>3038290000</v>
      </c>
      <c r="F9642" s="107">
        <v>0</v>
      </c>
      <c r="G9642" s="110">
        <v>9.6030321189891108</v>
      </c>
      <c r="H9642" s="110">
        <v>6.2529668664082712</v>
      </c>
      <c r="I9642" s="110">
        <v>2.4206468073470435</v>
      </c>
      <c r="J9642" s="110">
        <v>1.1576765993283662</v>
      </c>
      <c r="K9642" s="110">
        <v>0.59535393025065775</v>
      </c>
      <c r="L9642" s="110">
        <v>0.43887356797286686</v>
      </c>
      <c r="M9642" s="110">
        <v>0.44817348944236379</v>
      </c>
      <c r="N9642" s="110">
        <v>0.8318795125179449</v>
      </c>
      <c r="O9642" s="110">
        <v>2.0035637688298684</v>
      </c>
      <c r="P9642" s="110">
        <v>4.1608163853327689</v>
      </c>
      <c r="Q9642" s="110">
        <v>4.7378527991702191</v>
      </c>
      <c r="R9642" s="110">
        <v>6.3628760140882008</v>
      </c>
      <c r="S9642" s="110">
        <v>2.8452736148818389</v>
      </c>
      <c r="T9642" s="110">
        <v>3.2511426549731399</v>
      </c>
      <c r="U9642" s="110">
        <v>2.9860374457125056</v>
      </c>
    </row>
    <row r="9643" spans="1:21">
      <c r="A9643" s="54">
        <v>9641</v>
      </c>
      <c r="B9643" s="107">
        <v>57292</v>
      </c>
      <c r="C9643" s="107">
        <v>57292</v>
      </c>
      <c r="D9643" s="107">
        <v>44353322.999999985</v>
      </c>
      <c r="E9643" s="108">
        <v>148124000000</v>
      </c>
      <c r="F9643" s="107">
        <v>0</v>
      </c>
      <c r="G9643" s="110">
        <v>0.5293296700653638</v>
      </c>
      <c r="H9643" s="110">
        <v>0.52290116651122032</v>
      </c>
      <c r="I9643" s="110">
        <v>0.40298351570875479</v>
      </c>
      <c r="J9643" s="110">
        <v>0.39703540909734142</v>
      </c>
      <c r="K9643" s="110">
        <v>1.0462002838848476</v>
      </c>
      <c r="L9643" s="110">
        <v>2.1530632912210366</v>
      </c>
      <c r="M9643" s="110">
        <v>2.9202280530406055</v>
      </c>
      <c r="N9643" s="110">
        <v>4.2764165059380845</v>
      </c>
      <c r="O9643" s="110">
        <v>6.7386517872730005</v>
      </c>
      <c r="P9643" s="110">
        <v>6.2160876451996456</v>
      </c>
      <c r="Q9643" s="110">
        <v>1.861040666882579</v>
      </c>
      <c r="R9643" s="110">
        <v>0.73546602826874574</v>
      </c>
      <c r="S9643" s="110">
        <v>1.3840916324296786</v>
      </c>
      <c r="T9643" s="110">
        <v>2.3166170019242691</v>
      </c>
      <c r="U9643" s="110">
        <v>1.5215186906533578</v>
      </c>
    </row>
    <row r="9644" spans="1:21">
      <c r="A9644" s="54">
        <v>9642</v>
      </c>
      <c r="B9644" s="107">
        <v>57345</v>
      </c>
      <c r="C9644" s="107">
        <v>57345</v>
      </c>
      <c r="D9644" s="107">
        <v>3109104.0000000005</v>
      </c>
      <c r="E9644" s="108">
        <v>18199100000</v>
      </c>
      <c r="F9644" s="107">
        <v>0</v>
      </c>
      <c r="G9644" s="110">
        <v>0.9666061642029149</v>
      </c>
      <c r="H9644" s="110">
        <v>0.78399039043436758</v>
      </c>
      <c r="I9644" s="110">
        <v>0.56827331004037362</v>
      </c>
      <c r="J9644" s="110">
        <v>0.51315792186441034</v>
      </c>
      <c r="K9644" s="110">
        <v>0.85554262472410481</v>
      </c>
      <c r="L9644" s="110">
        <v>1.9084657784834023</v>
      </c>
      <c r="M9644" s="110">
        <v>3.2345612664183223</v>
      </c>
      <c r="N9644" s="110">
        <v>4.3935693969690668</v>
      </c>
      <c r="O9644" s="110">
        <v>6.1468865178124563</v>
      </c>
      <c r="P9644" s="110">
        <v>6.6977653738082541</v>
      </c>
      <c r="Q9644" s="110">
        <v>6.9216242533028112</v>
      </c>
      <c r="R9644" s="110">
        <v>3.4522851971516566</v>
      </c>
      <c r="S9644" s="110">
        <v>3.2065168041543397</v>
      </c>
      <c r="T9644" s="110">
        <v>3.0368940162676785</v>
      </c>
      <c r="U9644" s="110">
        <v>3.194009546961079</v>
      </c>
    </row>
    <row r="9645" spans="1:21">
      <c r="A9645" s="54">
        <v>9643</v>
      </c>
      <c r="B9645" s="107">
        <v>57346</v>
      </c>
      <c r="C9645" s="107">
        <v>57346</v>
      </c>
      <c r="D9645" s="107">
        <v>1467509.9999999998</v>
      </c>
      <c r="E9645" s="108">
        <v>3038290000</v>
      </c>
      <c r="F9645" s="107">
        <v>1</v>
      </c>
      <c r="G9645" s="110">
        <v>-99999</v>
      </c>
      <c r="H9645" s="110">
        <v>-99999</v>
      </c>
      <c r="I9645" s="110">
        <v>-99999</v>
      </c>
      <c r="J9645" s="110">
        <v>-99999</v>
      </c>
      <c r="K9645" s="110">
        <v>-99999</v>
      </c>
      <c r="L9645" s="110">
        <v>-99999</v>
      </c>
      <c r="M9645" s="110">
        <v>-99999</v>
      </c>
      <c r="N9645" s="110">
        <v>-99999</v>
      </c>
      <c r="O9645" s="110">
        <v>-99999</v>
      </c>
      <c r="P9645" s="110">
        <v>-99999</v>
      </c>
      <c r="Q9645" s="110">
        <v>-99999</v>
      </c>
      <c r="R9645" s="110">
        <v>-99999</v>
      </c>
      <c r="S9645" s="110">
        <v>0</v>
      </c>
      <c r="T9645" s="110">
        <v>0</v>
      </c>
      <c r="U9645" s="110">
        <v>0</v>
      </c>
    </row>
    <row r="9646" spans="1:21">
      <c r="A9646" s="54">
        <v>9644</v>
      </c>
      <c r="B9646" s="107">
        <v>57347</v>
      </c>
      <c r="C9646" s="107">
        <v>57347</v>
      </c>
      <c r="D9646" s="107">
        <v>2373849.0000000005</v>
      </c>
      <c r="E9646" s="108">
        <v>3038290000</v>
      </c>
      <c r="F9646" s="107">
        <v>0</v>
      </c>
      <c r="G9646" s="110">
        <v>2.0248149890054057</v>
      </c>
      <c r="H9646" s="110">
        <v>1.8850992109482032</v>
      </c>
      <c r="I9646" s="110">
        <v>2.4883893672320196</v>
      </c>
      <c r="J9646" s="110">
        <v>3.9379385300007343</v>
      </c>
      <c r="K9646" s="110">
        <v>8.3436913052800019</v>
      </c>
      <c r="L9646" s="110">
        <v>16.95165453070312</v>
      </c>
      <c r="M9646" s="110">
        <v>33.117711220451802</v>
      </c>
      <c r="N9646" s="110">
        <v>100</v>
      </c>
      <c r="O9646" s="110">
        <v>100</v>
      </c>
      <c r="P9646" s="110">
        <v>97.461417918030378</v>
      </c>
      <c r="Q9646" s="110">
        <v>6.1425346120121302</v>
      </c>
      <c r="R9646" s="110">
        <v>2.5431179720109864</v>
      </c>
      <c r="S9646" s="110">
        <v>53.316368584267231</v>
      </c>
      <c r="T9646" s="110">
        <v>31.241364137972894</v>
      </c>
      <c r="U9646" s="110">
        <v>52.249521952448326</v>
      </c>
    </row>
    <row r="9647" spans="1:21">
      <c r="A9647" s="54">
        <v>9645</v>
      </c>
      <c r="B9647" s="107">
        <v>57348</v>
      </c>
      <c r="C9647" s="107">
        <v>57348</v>
      </c>
      <c r="D9647" s="107">
        <v>2925940.9999999995</v>
      </c>
      <c r="E9647" s="108">
        <v>3038290000</v>
      </c>
      <c r="F9647" s="107">
        <v>0</v>
      </c>
      <c r="G9647" s="110">
        <v>0.45479198930131692</v>
      </c>
      <c r="H9647" s="110">
        <v>0.4753610748201163</v>
      </c>
      <c r="I9647" s="110">
        <v>0.49484907267494344</v>
      </c>
      <c r="J9647" s="110">
        <v>0.62571113684055768</v>
      </c>
      <c r="K9647" s="110">
        <v>1.1439552792701801</v>
      </c>
      <c r="L9647" s="110">
        <v>3.3829242959131101</v>
      </c>
      <c r="M9647" s="110">
        <v>25.445526102257443</v>
      </c>
      <c r="N9647" s="110">
        <v>100</v>
      </c>
      <c r="O9647" s="110">
        <v>100</v>
      </c>
      <c r="P9647" s="110">
        <v>13.659848402300877</v>
      </c>
      <c r="Q9647" s="110">
        <v>1.6736180696627752</v>
      </c>
      <c r="R9647" s="110">
        <v>0.59993613737028917</v>
      </c>
      <c r="S9647" s="110">
        <v>41.322806198139929</v>
      </c>
      <c r="T9647" s="110">
        <v>20.663043463367632</v>
      </c>
      <c r="U9647" s="110">
        <v>35.700886142937392</v>
      </c>
    </row>
    <row r="9648" spans="1:21">
      <c r="A9648" s="54">
        <v>9646</v>
      </c>
      <c r="B9648" s="107">
        <v>57349</v>
      </c>
      <c r="C9648" s="107">
        <v>57349</v>
      </c>
      <c r="D9648" s="107">
        <v>3985932</v>
      </c>
      <c r="E9648" s="108">
        <v>3038290000</v>
      </c>
      <c r="F9648" s="107">
        <v>0</v>
      </c>
      <c r="G9648" s="110">
        <v>0.41014575278006782</v>
      </c>
      <c r="H9648" s="110">
        <v>0.43714977270773181</v>
      </c>
      <c r="I9648" s="110">
        <v>0.4337506453069277</v>
      </c>
      <c r="J9648" s="110">
        <v>0.58493384979309349</v>
      </c>
      <c r="K9648" s="110">
        <v>1.250252933015652</v>
      </c>
      <c r="L9648" s="110">
        <v>3.0876963591148003</v>
      </c>
      <c r="M9648" s="110">
        <v>5.3435436456311489</v>
      </c>
      <c r="N9648" s="110">
        <v>7.5283901562493423</v>
      </c>
      <c r="O9648" s="110">
        <v>9.9155329631628533</v>
      </c>
      <c r="P9648" s="110">
        <v>7.9930821596218928</v>
      </c>
      <c r="Q9648" s="110">
        <v>2.0615761530951406</v>
      </c>
      <c r="R9648" s="110">
        <v>0.50865288450719437</v>
      </c>
      <c r="S9648" s="110">
        <v>5.3038406778364129</v>
      </c>
      <c r="T9648" s="110">
        <v>3.2962256062488202</v>
      </c>
      <c r="U9648" s="110">
        <v>4.9188374039871103</v>
      </c>
    </row>
    <row r="9649" spans="1:21">
      <c r="A9649" s="54">
        <v>9647</v>
      </c>
      <c r="B9649" s="107">
        <v>57350</v>
      </c>
      <c r="C9649" s="107">
        <v>57350</v>
      </c>
      <c r="D9649" s="107">
        <v>2154896</v>
      </c>
      <c r="E9649" s="108">
        <v>3038290000</v>
      </c>
      <c r="F9649" s="107">
        <v>0</v>
      </c>
      <c r="G9649" s="110">
        <v>7.6935109812377105</v>
      </c>
      <c r="H9649" s="110">
        <v>6.5295928504588865</v>
      </c>
      <c r="I9649" s="110">
        <v>6.5049644945872824</v>
      </c>
      <c r="J9649" s="110">
        <v>9.6597488588853828</v>
      </c>
      <c r="K9649" s="110">
        <v>20.397700336514038</v>
      </c>
      <c r="L9649" s="110">
        <v>36.82509862143165</v>
      </c>
      <c r="M9649" s="110">
        <v>69.681968146563761</v>
      </c>
      <c r="N9649" s="110">
        <v>97.162180936757935</v>
      </c>
      <c r="O9649" s="110">
        <v>100</v>
      </c>
      <c r="P9649" s="110">
        <v>100</v>
      </c>
      <c r="Q9649" s="110">
        <v>100</v>
      </c>
      <c r="R9649" s="110">
        <v>13.669458357490683</v>
      </c>
      <c r="S9649" s="110">
        <v>58.429819233646882</v>
      </c>
      <c r="T9649" s="110">
        <v>47.34368529866061</v>
      </c>
      <c r="U9649" s="110">
        <v>58.129460535349466</v>
      </c>
    </row>
    <row r="9650" spans="1:21">
      <c r="A9650" s="54">
        <v>9648</v>
      </c>
      <c r="B9650" s="107">
        <v>57351</v>
      </c>
      <c r="C9650" s="107">
        <v>57351</v>
      </c>
      <c r="D9650" s="107">
        <v>75653</v>
      </c>
      <c r="E9650" s="108">
        <v>3038290000</v>
      </c>
      <c r="F9650" s="107">
        <v>1</v>
      </c>
      <c r="G9650" s="110">
        <v>-99999</v>
      </c>
      <c r="H9650" s="110">
        <v>-99999</v>
      </c>
      <c r="I9650" s="110">
        <v>-99999</v>
      </c>
      <c r="J9650" s="110">
        <v>-99999</v>
      </c>
      <c r="K9650" s="110">
        <v>-99999</v>
      </c>
      <c r="L9650" s="110">
        <v>-99999</v>
      </c>
      <c r="M9650" s="110">
        <v>-99999</v>
      </c>
      <c r="N9650" s="110">
        <v>-99999</v>
      </c>
      <c r="O9650" s="110">
        <v>-99999</v>
      </c>
      <c r="P9650" s="110">
        <v>-99999</v>
      </c>
      <c r="Q9650" s="110">
        <v>-99999</v>
      </c>
      <c r="R9650" s="110">
        <v>-99999</v>
      </c>
      <c r="S9650" s="110">
        <v>0</v>
      </c>
      <c r="T9650" s="110">
        <v>0</v>
      </c>
      <c r="U9650" s="110">
        <v>0</v>
      </c>
    </row>
    <row r="9651" spans="1:21">
      <c r="A9651" s="54">
        <v>9649</v>
      </c>
      <c r="B9651" s="107">
        <v>57352</v>
      </c>
      <c r="C9651" s="107">
        <v>57352</v>
      </c>
      <c r="D9651" s="107">
        <v>12609038.999999998</v>
      </c>
      <c r="E9651" s="108">
        <v>3038290000</v>
      </c>
      <c r="F9651" s="107">
        <v>0</v>
      </c>
      <c r="G9651" s="110">
        <v>0.48701766745507641</v>
      </c>
      <c r="H9651" s="110">
        <v>0.30528447559166172</v>
      </c>
      <c r="I9651" s="110">
        <v>0.44859104459099997</v>
      </c>
      <c r="J9651" s="110">
        <v>0.97286652963916864</v>
      </c>
      <c r="K9651" s="110">
        <v>1.9571575722799626</v>
      </c>
      <c r="L9651" s="110">
        <v>4.7267579784292026</v>
      </c>
      <c r="M9651" s="110">
        <v>9.9244949977853576</v>
      </c>
      <c r="N9651" s="110">
        <v>100</v>
      </c>
      <c r="O9651" s="110">
        <v>100</v>
      </c>
      <c r="P9651" s="110">
        <v>100</v>
      </c>
      <c r="Q9651" s="110">
        <v>4.0039008460989516</v>
      </c>
      <c r="R9651" s="110">
        <v>1.0351575966820501</v>
      </c>
      <c r="S9651" s="110">
        <v>45.375388239904026</v>
      </c>
      <c r="T9651" s="110">
        <v>26.988435725712701</v>
      </c>
      <c r="U9651" s="110">
        <v>43.397488191620333</v>
      </c>
    </row>
    <row r="9652" spans="1:21">
      <c r="A9652" s="54">
        <v>9650</v>
      </c>
      <c r="B9652" s="107">
        <v>57354</v>
      </c>
      <c r="C9652" s="107">
        <v>57354</v>
      </c>
      <c r="D9652" s="107">
        <v>5638507</v>
      </c>
      <c r="E9652" s="108">
        <v>3038290000</v>
      </c>
      <c r="F9652" s="107">
        <v>0</v>
      </c>
      <c r="G9652" s="110">
        <v>0.28008207412985942</v>
      </c>
      <c r="H9652" s="110">
        <v>0.23908900808143993</v>
      </c>
      <c r="I9652" s="110">
        <v>0.33563204517635209</v>
      </c>
      <c r="J9652" s="110">
        <v>0.45278292198908388</v>
      </c>
      <c r="K9652" s="110">
        <v>0.69924186755453299</v>
      </c>
      <c r="L9652" s="110">
        <v>1.1654053679394967</v>
      </c>
      <c r="M9652" s="110">
        <v>2.121494413967715</v>
      </c>
      <c r="N9652" s="110">
        <v>3.7641589045143928</v>
      </c>
      <c r="O9652" s="110">
        <v>5.6824669246374073</v>
      </c>
      <c r="P9652" s="110">
        <v>6.6824216487033485</v>
      </c>
      <c r="Q9652" s="110">
        <v>2.0453815231357328</v>
      </c>
      <c r="R9652" s="110">
        <v>0.37536559666668851</v>
      </c>
      <c r="S9652" s="110">
        <v>1.4970499254474068</v>
      </c>
      <c r="T9652" s="110">
        <v>1.9869601913746706</v>
      </c>
      <c r="U9652" s="110">
        <v>1.634184227376444</v>
      </c>
    </row>
    <row r="9653" spans="1:21">
      <c r="A9653" s="54">
        <v>9651</v>
      </c>
      <c r="B9653" s="107">
        <v>57355</v>
      </c>
      <c r="C9653" s="107">
        <v>57355</v>
      </c>
      <c r="D9653" s="107">
        <v>5737559.9999999981</v>
      </c>
      <c r="E9653" s="108">
        <v>3038290000</v>
      </c>
      <c r="F9653" s="107">
        <v>0</v>
      </c>
      <c r="G9653" s="110">
        <v>1.3258005688441912</v>
      </c>
      <c r="H9653" s="110">
        <v>0.88879223064885782</v>
      </c>
      <c r="I9653" s="110">
        <v>1.0156427707558302</v>
      </c>
      <c r="J9653" s="110">
        <v>1.2899771737314691</v>
      </c>
      <c r="K9653" s="110">
        <v>2.1670589824908624</v>
      </c>
      <c r="L9653" s="110">
        <v>4.1894199499274958</v>
      </c>
      <c r="M9653" s="110">
        <v>6.5941377233156526</v>
      </c>
      <c r="N9653" s="110">
        <v>9.5673451727832184</v>
      </c>
      <c r="O9653" s="110">
        <v>12.277301413066247</v>
      </c>
      <c r="P9653" s="110">
        <v>18.97117348474336</v>
      </c>
      <c r="Q9653" s="110">
        <v>11.209489426474322</v>
      </c>
      <c r="R9653" s="110">
        <v>2.6621385506641331</v>
      </c>
      <c r="S9653" s="110">
        <v>4.2914072463877186</v>
      </c>
      <c r="T9653" s="110">
        <v>6.0131897872871383</v>
      </c>
      <c r="U9653" s="110">
        <v>4.3659957365596256</v>
      </c>
    </row>
    <row r="9654" spans="1:21">
      <c r="A9654" s="54">
        <v>9652</v>
      </c>
      <c r="B9654" s="107">
        <v>57356</v>
      </c>
      <c r="C9654" s="107">
        <v>57356</v>
      </c>
      <c r="D9654" s="107">
        <v>781267.00000000035</v>
      </c>
      <c r="E9654" s="108">
        <v>3038290000</v>
      </c>
      <c r="F9654" s="107">
        <v>0</v>
      </c>
      <c r="G9654" s="110">
        <v>73.911013074586435</v>
      </c>
      <c r="H9654" s="110">
        <v>44.26754808943695</v>
      </c>
      <c r="I9654" s="110">
        <v>26.518476820945775</v>
      </c>
      <c r="J9654" s="110">
        <v>21.568623649521292</v>
      </c>
      <c r="K9654" s="110">
        <v>26.077414677780123</v>
      </c>
      <c r="L9654" s="110">
        <v>46.13593157253321</v>
      </c>
      <c r="M9654" s="110">
        <v>60.403028295262835</v>
      </c>
      <c r="N9654" s="110">
        <v>67.452448033896985</v>
      </c>
      <c r="O9654" s="110">
        <v>81.059758682411726</v>
      </c>
      <c r="P9654" s="110">
        <v>100</v>
      </c>
      <c r="Q9654" s="110">
        <v>100</v>
      </c>
      <c r="R9654" s="110">
        <v>99.976142013213149</v>
      </c>
      <c r="S9654" s="110">
        <v>40.542213082268013</v>
      </c>
      <c r="T9654" s="110">
        <v>62.280865409132367</v>
      </c>
      <c r="U9654" s="110">
        <v>40.70852232732463</v>
      </c>
    </row>
    <row r="9655" spans="1:21">
      <c r="A9655" s="54">
        <v>9653</v>
      </c>
      <c r="B9655" s="107">
        <v>57357</v>
      </c>
      <c r="C9655" s="107">
        <v>57357</v>
      </c>
      <c r="D9655" s="107">
        <v>462601.00000000006</v>
      </c>
      <c r="E9655" s="108">
        <v>3038290000</v>
      </c>
      <c r="F9655" s="107">
        <v>0</v>
      </c>
      <c r="G9655" s="110">
        <v>2.4969380443741085</v>
      </c>
      <c r="H9655" s="110">
        <v>1.8640445425844541</v>
      </c>
      <c r="I9655" s="110">
        <v>1.3548921377355381</v>
      </c>
      <c r="J9655" s="110">
        <v>1.3605037480621005</v>
      </c>
      <c r="K9655" s="110">
        <v>1.5347722186139323</v>
      </c>
      <c r="L9655" s="110">
        <v>2.1908212691961104</v>
      </c>
      <c r="M9655" s="110">
        <v>2.957647709288874</v>
      </c>
      <c r="N9655" s="110">
        <v>4.9844680671824984</v>
      </c>
      <c r="O9655" s="110">
        <v>6.3774527661717739</v>
      </c>
      <c r="P9655" s="110">
        <v>6.21444754042904</v>
      </c>
      <c r="Q9655" s="110">
        <v>6.6178604226304261</v>
      </c>
      <c r="R9655" s="110">
        <v>4.2893579267740174</v>
      </c>
      <c r="S9655" s="110">
        <v>4.1527490176076922</v>
      </c>
      <c r="T9655" s="110">
        <v>3.5202671994202395</v>
      </c>
      <c r="U9655" s="110">
        <v>4.1496782197416069</v>
      </c>
    </row>
    <row r="9656" spans="1:21">
      <c r="A9656" s="54">
        <v>9654</v>
      </c>
      <c r="B9656" s="107">
        <v>57358</v>
      </c>
      <c r="C9656" s="107">
        <v>57358</v>
      </c>
      <c r="D9656" s="107">
        <v>208577</v>
      </c>
      <c r="E9656" s="108">
        <v>6080680000</v>
      </c>
      <c r="F9656" s="107">
        <v>0</v>
      </c>
      <c r="G9656" s="110">
        <v>0.46188195019188322</v>
      </c>
      <c r="H9656" s="110">
        <v>0.36673710945179783</v>
      </c>
      <c r="I9656" s="110">
        <v>0.25132466227308781</v>
      </c>
      <c r="J9656" s="110">
        <v>0.2098502880881373</v>
      </c>
      <c r="K9656" s="110">
        <v>0.21231001713543995</v>
      </c>
      <c r="L9656" s="110">
        <v>0.26931717675758393</v>
      </c>
      <c r="M9656" s="110">
        <v>0.33713480441864857</v>
      </c>
      <c r="N9656" s="110">
        <v>0.48125648129579146</v>
      </c>
      <c r="O9656" s="110">
        <v>0.59868120152063198</v>
      </c>
      <c r="P9656" s="110">
        <v>0.60346158649403792</v>
      </c>
      <c r="Q9656" s="110">
        <v>0.75761498565673313</v>
      </c>
      <c r="R9656" s="110">
        <v>0.63701406124753124</v>
      </c>
      <c r="S9656" s="110">
        <v>0.46357963793199397</v>
      </c>
      <c r="T9656" s="110">
        <v>0.43221536037760866</v>
      </c>
      <c r="U9656" s="110">
        <v>0.46017369726448598</v>
      </c>
    </row>
    <row r="9657" spans="1:21">
      <c r="A9657" s="54">
        <v>9655</v>
      </c>
      <c r="B9657" s="107">
        <v>57359</v>
      </c>
      <c r="C9657" s="107">
        <v>57359</v>
      </c>
      <c r="D9657" s="107">
        <v>6465</v>
      </c>
      <c r="E9657" s="108">
        <v>3038290000</v>
      </c>
      <c r="F9657" s="107">
        <v>0</v>
      </c>
      <c r="G9657" s="110">
        <v>0.99375783103689963</v>
      </c>
      <c r="H9657" s="110">
        <v>0.75515722170714095</v>
      </c>
      <c r="I9657" s="110">
        <v>0.51931152696003113</v>
      </c>
      <c r="J9657" s="110">
        <v>0.45790142073622814</v>
      </c>
      <c r="K9657" s="110">
        <v>0.44043872106594983</v>
      </c>
      <c r="L9657" s="110">
        <v>0.60168737852948107</v>
      </c>
      <c r="M9657" s="110">
        <v>0.86714302741833582</v>
      </c>
      <c r="N9657" s="110">
        <v>1.5719991697152282</v>
      </c>
      <c r="O9657" s="110">
        <v>1.7974554148149862</v>
      </c>
      <c r="P9657" s="110">
        <v>2.0675777836626561</v>
      </c>
      <c r="Q9657" s="110">
        <v>2.1986962365789267</v>
      </c>
      <c r="R9657" s="110">
        <v>1.4456475659095196</v>
      </c>
      <c r="S9657" s="110">
        <v>0</v>
      </c>
      <c r="T9657" s="110">
        <v>1.1430644415112821</v>
      </c>
      <c r="U9657" s="110">
        <v>1.1430644415112818</v>
      </c>
    </row>
    <row r="9658" spans="1:21">
      <c r="A9658" s="54">
        <v>9656</v>
      </c>
      <c r="B9658" s="107">
        <v>57360</v>
      </c>
      <c r="C9658" s="107">
        <v>57360</v>
      </c>
      <c r="D9658" s="107">
        <v>41084</v>
      </c>
      <c r="E9658" s="108">
        <v>9123070000</v>
      </c>
      <c r="F9658" s="107">
        <v>0</v>
      </c>
      <c r="G9658" s="110">
        <v>0.82133896184043875</v>
      </c>
      <c r="H9658" s="110">
        <v>0.57207323910305241</v>
      </c>
      <c r="I9658" s="110">
        <v>0.34312517342376497</v>
      </c>
      <c r="J9658" s="110">
        <v>0.22468946269179682</v>
      </c>
      <c r="K9658" s="110">
        <v>0.23739636108370318</v>
      </c>
      <c r="L9658" s="110">
        <v>0.38787062029814107</v>
      </c>
      <c r="M9658" s="110">
        <v>0.57027156187715655</v>
      </c>
      <c r="N9658" s="110">
        <v>1.0928337709412275</v>
      </c>
      <c r="O9658" s="110">
        <v>1.3334343671739237</v>
      </c>
      <c r="P9658" s="110">
        <v>1.3790514573235122</v>
      </c>
      <c r="Q9658" s="110">
        <v>1.5619434381293389</v>
      </c>
      <c r="R9658" s="110">
        <v>1.2218871280056147</v>
      </c>
      <c r="S9658" s="110">
        <v>0</v>
      </c>
      <c r="T9658" s="110">
        <v>0.81215962849097278</v>
      </c>
      <c r="U9658" s="110">
        <v>0.81215962849097267</v>
      </c>
    </row>
    <row r="9659" spans="1:21">
      <c r="A9659" s="54">
        <v>9657</v>
      </c>
      <c r="B9659" s="107">
        <v>57361</v>
      </c>
      <c r="C9659" s="107">
        <v>57361</v>
      </c>
      <c r="D9659" s="107">
        <v>8709.9999999999982</v>
      </c>
      <c r="E9659" s="108">
        <v>3038290000</v>
      </c>
      <c r="F9659" s="107">
        <v>0</v>
      </c>
      <c r="G9659" s="110">
        <v>3.1524913400944352</v>
      </c>
      <c r="H9659" s="110">
        <v>1.8277839400206848</v>
      </c>
      <c r="I9659" s="110">
        <v>0.78954213459299161</v>
      </c>
      <c r="J9659" s="110">
        <v>0.26817524466792286</v>
      </c>
      <c r="K9659" s="110">
        <v>0.36268668625203426</v>
      </c>
      <c r="L9659" s="110">
        <v>0.83881516685029078</v>
      </c>
      <c r="M9659" s="110">
        <v>1.3023701185429752</v>
      </c>
      <c r="N9659" s="110">
        <v>2.1432212404083999</v>
      </c>
      <c r="O9659" s="110">
        <v>2.2629189286507163</v>
      </c>
      <c r="P9659" s="110">
        <v>2.5234635921006432</v>
      </c>
      <c r="Q9659" s="110">
        <v>3.2416822313493374</v>
      </c>
      <c r="R9659" s="110">
        <v>3.2634051608488281</v>
      </c>
      <c r="S9659" s="110">
        <v>0</v>
      </c>
      <c r="T9659" s="110">
        <v>1.8313796486982714</v>
      </c>
      <c r="U9659" s="110">
        <v>1.8313796486982721</v>
      </c>
    </row>
    <row r="9660" spans="1:21">
      <c r="A9660" s="54">
        <v>9658</v>
      </c>
      <c r="B9660" s="107">
        <v>57362</v>
      </c>
      <c r="C9660" s="107">
        <v>57362</v>
      </c>
      <c r="D9660" s="107">
        <v>10350</v>
      </c>
      <c r="E9660" s="108">
        <v>3038290000</v>
      </c>
      <c r="F9660" s="107">
        <v>0</v>
      </c>
      <c r="G9660" s="110">
        <v>8.6764544354244908</v>
      </c>
      <c r="H9660" s="110">
        <v>3.8395331467317626</v>
      </c>
      <c r="I9660" s="110">
        <v>2.4827644873654915</v>
      </c>
      <c r="J9660" s="110">
        <v>1.3757284890569832</v>
      </c>
      <c r="K9660" s="110">
        <v>1.7262054678637035</v>
      </c>
      <c r="L9660" s="110">
        <v>4.043473710444931</v>
      </c>
      <c r="M9660" s="110">
        <v>7.6189487674034533</v>
      </c>
      <c r="N9660" s="110">
        <v>13.969770207987427</v>
      </c>
      <c r="O9660" s="110">
        <v>19.314873855527345</v>
      </c>
      <c r="P9660" s="110">
        <v>20.71414754977781</v>
      </c>
      <c r="Q9660" s="110">
        <v>24.273976908730518</v>
      </c>
      <c r="R9660" s="110">
        <v>21.156220481279085</v>
      </c>
      <c r="S9660" s="110">
        <v>0</v>
      </c>
      <c r="T9660" s="110">
        <v>10.76600812563275</v>
      </c>
      <c r="U9660" s="110">
        <v>10.76600812563275</v>
      </c>
    </row>
    <row r="9661" spans="1:21">
      <c r="A9661" s="54">
        <v>9659</v>
      </c>
      <c r="B9661" s="107">
        <v>57363</v>
      </c>
      <c r="C9661" s="107">
        <v>57363</v>
      </c>
      <c r="D9661" s="107">
        <v>1338183</v>
      </c>
      <c r="E9661" s="108">
        <v>12157300000</v>
      </c>
      <c r="F9661" s="107">
        <v>0</v>
      </c>
      <c r="G9661" s="110">
        <v>0.16727578039978427</v>
      </c>
      <c r="H9661" s="110">
        <v>0.16460176512239824</v>
      </c>
      <c r="I9661" s="110">
        <v>0.13055394893366692</v>
      </c>
      <c r="J9661" s="110">
        <v>0.14713140892193025</v>
      </c>
      <c r="K9661" s="110">
        <v>0.21020462902639803</v>
      </c>
      <c r="L9661" s="110">
        <v>0.38678337412824459</v>
      </c>
      <c r="M9661" s="110">
        <v>0.53379827233844412</v>
      </c>
      <c r="N9661" s="110">
        <v>0.58920762583472019</v>
      </c>
      <c r="O9661" s="110">
        <v>0.52753603418192752</v>
      </c>
      <c r="P9661" s="110">
        <v>0.38321494335531608</v>
      </c>
      <c r="Q9661" s="110">
        <v>0.29843139771034488</v>
      </c>
      <c r="R9661" s="110">
        <v>0.23223056873502701</v>
      </c>
      <c r="S9661" s="110">
        <v>0</v>
      </c>
      <c r="T9661" s="110">
        <v>0.31424747905735018</v>
      </c>
      <c r="U9661" s="110">
        <v>0.31424747905735018</v>
      </c>
    </row>
    <row r="9662" spans="1:21">
      <c r="A9662" s="54">
        <v>9660</v>
      </c>
      <c r="B9662" s="107">
        <v>57367</v>
      </c>
      <c r="C9662" s="107">
        <v>57367</v>
      </c>
      <c r="D9662" s="107">
        <v>144666</v>
      </c>
      <c r="E9662" s="108">
        <v>9110560000</v>
      </c>
      <c r="F9662" s="107">
        <v>0</v>
      </c>
      <c r="G9662" s="110">
        <v>0.20052603322738108</v>
      </c>
      <c r="H9662" s="110">
        <v>0.18245289422010291</v>
      </c>
      <c r="I9662" s="110">
        <v>0.15169837724270702</v>
      </c>
      <c r="J9662" s="110">
        <v>0.16333849407771162</v>
      </c>
      <c r="K9662" s="110">
        <v>0.16665128373131086</v>
      </c>
      <c r="L9662" s="110">
        <v>0.20513377820773104</v>
      </c>
      <c r="M9662" s="110">
        <v>0.27376070336121883</v>
      </c>
      <c r="N9662" s="110">
        <v>0.27797781405661964</v>
      </c>
      <c r="O9662" s="110">
        <v>0.27025213623015598</v>
      </c>
      <c r="P9662" s="110">
        <v>0.3212780383008515</v>
      </c>
      <c r="Q9662" s="110">
        <v>0.30953780962011529</v>
      </c>
      <c r="R9662" s="110">
        <v>0.23913008414152484</v>
      </c>
      <c r="S9662" s="110">
        <v>0</v>
      </c>
      <c r="T9662" s="110">
        <v>0.23014478720145251</v>
      </c>
      <c r="U9662" s="110">
        <v>0.23014478720145251</v>
      </c>
    </row>
    <row r="9663" spans="1:21">
      <c r="A9663" s="54">
        <v>9661</v>
      </c>
      <c r="B9663" s="107">
        <v>57368</v>
      </c>
      <c r="C9663" s="107">
        <v>57368</v>
      </c>
      <c r="D9663" s="107">
        <v>37676</v>
      </c>
      <c r="E9663" s="108">
        <v>3038290000</v>
      </c>
      <c r="F9663" s="107">
        <v>0</v>
      </c>
      <c r="G9663" s="110">
        <v>0.35947141790184817</v>
      </c>
      <c r="H9663" s="110">
        <v>0.29259303902122025</v>
      </c>
      <c r="I9663" s="110">
        <v>0.26931417997863694</v>
      </c>
      <c r="J9663" s="110">
        <v>0.2741186187742729</v>
      </c>
      <c r="K9663" s="110">
        <v>0.27898190645620552</v>
      </c>
      <c r="L9663" s="110">
        <v>0.35734493755636704</v>
      </c>
      <c r="M9663" s="110">
        <v>0.701667132745317</v>
      </c>
      <c r="N9663" s="110">
        <v>0.90404957180908718</v>
      </c>
      <c r="O9663" s="110">
        <v>0.73729135878827168</v>
      </c>
      <c r="P9663" s="110">
        <v>0.88221909705436352</v>
      </c>
      <c r="Q9663" s="110">
        <v>0.61190046379846541</v>
      </c>
      <c r="R9663" s="110">
        <v>0.41279501897308912</v>
      </c>
      <c r="S9663" s="110">
        <v>0</v>
      </c>
      <c r="T9663" s="110">
        <v>0.50681222857142882</v>
      </c>
      <c r="U9663" s="110">
        <v>0.50681222857142871</v>
      </c>
    </row>
    <row r="9664" spans="1:21">
      <c r="A9664" s="54">
        <v>9662</v>
      </c>
      <c r="B9664" s="107">
        <v>57369</v>
      </c>
      <c r="C9664" s="107">
        <v>57369</v>
      </c>
      <c r="D9664" s="107">
        <v>31043.000000000004</v>
      </c>
      <c r="E9664" s="108">
        <v>3038290000</v>
      </c>
      <c r="F9664" s="107">
        <v>0</v>
      </c>
      <c r="G9664" s="110">
        <v>1.0257564417826903</v>
      </c>
      <c r="H9664" s="110">
        <v>0.89419361370967343</v>
      </c>
      <c r="I9664" s="110">
        <v>0.60867759285217471</v>
      </c>
      <c r="J9664" s="110">
        <v>0.59943768859217872</v>
      </c>
      <c r="K9664" s="110">
        <v>0.61035494840596483</v>
      </c>
      <c r="L9664" s="110">
        <v>0.60217319237451405</v>
      </c>
      <c r="M9664" s="110">
        <v>0.73061824301316936</v>
      </c>
      <c r="N9664" s="110">
        <v>1.0102717608958398</v>
      </c>
      <c r="O9664" s="110">
        <v>1.0479961823574269</v>
      </c>
      <c r="P9664" s="110">
        <v>1.0630520165762116</v>
      </c>
      <c r="Q9664" s="110">
        <v>1.0248367841034363</v>
      </c>
      <c r="R9664" s="110">
        <v>1.0575403189667476</v>
      </c>
      <c r="S9664" s="110">
        <v>0</v>
      </c>
      <c r="T9664" s="110">
        <v>0.85624239863583573</v>
      </c>
      <c r="U9664" s="110">
        <v>0.85624239863583551</v>
      </c>
    </row>
    <row r="9665" spans="1:21">
      <c r="A9665" s="54">
        <v>9663</v>
      </c>
      <c r="B9665" s="107">
        <v>57370</v>
      </c>
      <c r="C9665" s="107">
        <v>57370</v>
      </c>
      <c r="D9665" s="107">
        <v>11698.000000000002</v>
      </c>
      <c r="E9665" s="108">
        <v>3038290000</v>
      </c>
      <c r="F9665" s="107">
        <v>0</v>
      </c>
      <c r="G9665" s="110">
        <v>1.8702565518071375</v>
      </c>
      <c r="H9665" s="110">
        <v>1.775732821464709</v>
      </c>
      <c r="I9665" s="110">
        <v>1.3428027497391315</v>
      </c>
      <c r="J9665" s="110">
        <v>1.3017365719035143</v>
      </c>
      <c r="K9665" s="110">
        <v>1.1369812508581383</v>
      </c>
      <c r="L9665" s="110">
        <v>1.013718757066091</v>
      </c>
      <c r="M9665" s="110">
        <v>1.2192154932054016</v>
      </c>
      <c r="N9665" s="110">
        <v>1.3951301370693812</v>
      </c>
      <c r="O9665" s="110">
        <v>1.3538854446658679</v>
      </c>
      <c r="P9665" s="110">
        <v>1.2770081473238193</v>
      </c>
      <c r="Q9665" s="110">
        <v>1.4154853179818818</v>
      </c>
      <c r="R9665" s="110">
        <v>1.629443435329502</v>
      </c>
      <c r="S9665" s="110">
        <v>0</v>
      </c>
      <c r="T9665" s="110">
        <v>1.3942830565345481</v>
      </c>
      <c r="U9665" s="110">
        <v>1.3942830565345479</v>
      </c>
    </row>
    <row r="9666" spans="1:21">
      <c r="A9666" s="54">
        <v>9664</v>
      </c>
      <c r="B9666" s="107">
        <v>57371</v>
      </c>
      <c r="C9666" s="107">
        <v>57371</v>
      </c>
      <c r="D9666" s="107">
        <v>499209.99999999994</v>
      </c>
      <c r="E9666" s="108">
        <v>3038290000</v>
      </c>
      <c r="F9666" s="107">
        <v>0</v>
      </c>
      <c r="G9666" s="110">
        <v>0.71710514714955031</v>
      </c>
      <c r="H9666" s="110">
        <v>0.70490461609825472</v>
      </c>
      <c r="I9666" s="110">
        <v>0.57187936762593039</v>
      </c>
      <c r="J9666" s="110">
        <v>0.57778949584715189</v>
      </c>
      <c r="K9666" s="110">
        <v>0.56562165027911016</v>
      </c>
      <c r="L9666" s="110">
        <v>0.53791727214131424</v>
      </c>
      <c r="M9666" s="110">
        <v>0.44635109136583978</v>
      </c>
      <c r="N9666" s="110">
        <v>0.4110847338863709</v>
      </c>
      <c r="O9666" s="110">
        <v>0.50423060421364296</v>
      </c>
      <c r="P9666" s="110">
        <v>0.55101260869130309</v>
      </c>
      <c r="Q9666" s="110">
        <v>0.66705713316405157</v>
      </c>
      <c r="R9666" s="110">
        <v>0.84373240107800795</v>
      </c>
      <c r="S9666" s="110">
        <v>0</v>
      </c>
      <c r="T9666" s="110">
        <v>0.59155717679504405</v>
      </c>
      <c r="U9666" s="110">
        <v>0.59155717679504405</v>
      </c>
    </row>
    <row r="9667" spans="1:21">
      <c r="A9667" s="54">
        <v>9665</v>
      </c>
      <c r="B9667" s="107">
        <v>57372</v>
      </c>
      <c r="C9667" s="107">
        <v>57372</v>
      </c>
      <c r="D9667" s="107">
        <v>1553.0000000000002</v>
      </c>
      <c r="E9667" s="108">
        <v>3038290000</v>
      </c>
      <c r="F9667" s="107">
        <v>1</v>
      </c>
      <c r="G9667" s="110">
        <v>-99999</v>
      </c>
      <c r="H9667" s="110">
        <v>-99999</v>
      </c>
      <c r="I9667" s="110">
        <v>-99999</v>
      </c>
      <c r="J9667" s="110">
        <v>-99999</v>
      </c>
      <c r="K9667" s="110">
        <v>-99999</v>
      </c>
      <c r="L9667" s="110">
        <v>-99999</v>
      </c>
      <c r="M9667" s="110">
        <v>-99999</v>
      </c>
      <c r="N9667" s="110">
        <v>-99999</v>
      </c>
      <c r="O9667" s="110">
        <v>-99999</v>
      </c>
      <c r="P9667" s="110">
        <v>-99999</v>
      </c>
      <c r="Q9667" s="110">
        <v>-99999</v>
      </c>
      <c r="R9667" s="110">
        <v>-99999</v>
      </c>
      <c r="S9667" s="110">
        <v>0</v>
      </c>
      <c r="T9667" s="110">
        <v>0</v>
      </c>
      <c r="U9667" s="110">
        <v>0</v>
      </c>
    </row>
    <row r="9668" spans="1:21">
      <c r="A9668" s="54">
        <v>9666</v>
      </c>
      <c r="B9668" s="107">
        <v>57373</v>
      </c>
      <c r="C9668" s="107">
        <v>57373</v>
      </c>
      <c r="D9668" s="107">
        <v>26375.000000000004</v>
      </c>
      <c r="E9668" s="108">
        <v>3038290000</v>
      </c>
      <c r="F9668" s="107">
        <v>0</v>
      </c>
      <c r="G9668" s="110">
        <v>0.86784844104658954</v>
      </c>
      <c r="H9668" s="110">
        <v>0.53500551533087159</v>
      </c>
      <c r="I9668" s="110">
        <v>0.45112389985784657</v>
      </c>
      <c r="J9668" s="110">
        <v>0.71671284308324779</v>
      </c>
      <c r="K9668" s="110">
        <v>0.92377770071859178</v>
      </c>
      <c r="L9668" s="110">
        <v>1.6846348388312924</v>
      </c>
      <c r="M9668" s="110">
        <v>1.9189490263058684</v>
      </c>
      <c r="N9668" s="110">
        <v>2.0742712401359751</v>
      </c>
      <c r="O9668" s="110">
        <v>2.8814773701309524</v>
      </c>
      <c r="P9668" s="110">
        <v>2.6792543085692428</v>
      </c>
      <c r="Q9668" s="110">
        <v>1.8546526408551722</v>
      </c>
      <c r="R9668" s="110">
        <v>1.1623683168958534</v>
      </c>
      <c r="S9668" s="110">
        <v>0</v>
      </c>
      <c r="T9668" s="110">
        <v>1.4791730118134587</v>
      </c>
      <c r="U9668" s="110">
        <v>1.4791730118134585</v>
      </c>
    </row>
    <row r="9669" spans="1:21">
      <c r="A9669" s="54">
        <v>9667</v>
      </c>
      <c r="B9669" s="107">
        <v>57374</v>
      </c>
      <c r="C9669" s="107">
        <v>57374</v>
      </c>
      <c r="D9669" s="107">
        <v>59758.000000000007</v>
      </c>
      <c r="E9669" s="108">
        <v>3038290000</v>
      </c>
      <c r="F9669" s="107">
        <v>0</v>
      </c>
      <c r="G9669" s="110">
        <v>1.3973682198449953</v>
      </c>
      <c r="H9669" s="110">
        <v>1.020014290319303</v>
      </c>
      <c r="I9669" s="110">
        <v>0.78463602903128837</v>
      </c>
      <c r="J9669" s="110">
        <v>0.96997332473031306</v>
      </c>
      <c r="K9669" s="110">
        <v>0.99082112179839754</v>
      </c>
      <c r="L9669" s="110">
        <v>1.2734977444974198</v>
      </c>
      <c r="M9669" s="110">
        <v>1.3035302689436863</v>
      </c>
      <c r="N9669" s="110">
        <v>1.3086561496981826</v>
      </c>
      <c r="O9669" s="110">
        <v>1.5170968686991602</v>
      </c>
      <c r="P9669" s="110">
        <v>1.6879116923471624</v>
      </c>
      <c r="Q9669" s="110">
        <v>1.7371784021363554</v>
      </c>
      <c r="R9669" s="110">
        <v>1.3978397191763838</v>
      </c>
      <c r="S9669" s="110">
        <v>0</v>
      </c>
      <c r="T9669" s="110">
        <v>1.2823769859352205</v>
      </c>
      <c r="U9669" s="110">
        <v>1.2823769859352203</v>
      </c>
    </row>
    <row r="9670" spans="1:21">
      <c r="A9670" s="54">
        <v>9668</v>
      </c>
      <c r="B9670" s="107">
        <v>57375</v>
      </c>
      <c r="C9670" s="107">
        <v>57375</v>
      </c>
      <c r="D9670" s="107">
        <v>6111.9999999999991</v>
      </c>
      <c r="E9670" s="108">
        <v>3038290000</v>
      </c>
      <c r="F9670" s="107">
        <v>0</v>
      </c>
      <c r="G9670" s="110">
        <v>2.1194092872136521</v>
      </c>
      <c r="H9670" s="110">
        <v>1.461448716593988</v>
      </c>
      <c r="I9670" s="110">
        <v>1.3160874568459531</v>
      </c>
      <c r="J9670" s="110">
        <v>1.9451476267702044</v>
      </c>
      <c r="K9670" s="110">
        <v>1.9478204229389744</v>
      </c>
      <c r="L9670" s="110">
        <v>2.1622562276756185</v>
      </c>
      <c r="M9670" s="110">
        <v>1.8576324839012082</v>
      </c>
      <c r="N9670" s="110">
        <v>1.8353430687466301</v>
      </c>
      <c r="O9670" s="110">
        <v>2.039544170038365</v>
      </c>
      <c r="P9670" s="110">
        <v>2.1609406373401061</v>
      </c>
      <c r="Q9670" s="110">
        <v>2.6036082622366954</v>
      </c>
      <c r="R9670" s="110">
        <v>2.5970002348366203</v>
      </c>
      <c r="S9670" s="110">
        <v>0</v>
      </c>
      <c r="T9670" s="110">
        <v>2.003853216261501</v>
      </c>
      <c r="U9670" s="110">
        <v>2.0038532162615015</v>
      </c>
    </row>
    <row r="9671" spans="1:21">
      <c r="A9671" s="54">
        <v>9669</v>
      </c>
      <c r="B9671" s="107">
        <v>57376</v>
      </c>
      <c r="C9671" s="107">
        <v>57376</v>
      </c>
      <c r="D9671" s="107">
        <v>14713.000000000002</v>
      </c>
      <c r="E9671" s="108">
        <v>3038290000</v>
      </c>
      <c r="F9671" s="107">
        <v>0</v>
      </c>
      <c r="G9671" s="110">
        <v>0.544985121214831</v>
      </c>
      <c r="H9671" s="110">
        <v>0.38202720732661061</v>
      </c>
      <c r="I9671" s="110">
        <v>0.33698716720167587</v>
      </c>
      <c r="J9671" s="110">
        <v>0.4616051270066458</v>
      </c>
      <c r="K9671" s="110">
        <v>0.45873356383304403</v>
      </c>
      <c r="L9671" s="110">
        <v>0.52891609213573576</v>
      </c>
      <c r="M9671" s="110">
        <v>0.47047016185253943</v>
      </c>
      <c r="N9671" s="110">
        <v>0.42368694075661634</v>
      </c>
      <c r="O9671" s="110">
        <v>0.49556477214788625</v>
      </c>
      <c r="P9671" s="110">
        <v>0.5048424436477611</v>
      </c>
      <c r="Q9671" s="110">
        <v>0.61940721014971312</v>
      </c>
      <c r="R9671" s="110">
        <v>0.59038196350053318</v>
      </c>
      <c r="S9671" s="110">
        <v>0</v>
      </c>
      <c r="T9671" s="110">
        <v>0.484800647564466</v>
      </c>
      <c r="U9671" s="110">
        <v>0.48480064756446606</v>
      </c>
    </row>
    <row r="9672" spans="1:21">
      <c r="A9672" s="54">
        <v>9670</v>
      </c>
      <c r="B9672" s="107">
        <v>57377</v>
      </c>
      <c r="C9672" s="107">
        <v>57377</v>
      </c>
      <c r="D9672" s="107">
        <v>33445148.999999996</v>
      </c>
      <c r="E9672" s="108">
        <v>6067950000</v>
      </c>
      <c r="F9672" s="107">
        <v>0</v>
      </c>
      <c r="G9672" s="110">
        <v>1.0935217027857138</v>
      </c>
      <c r="H9672" s="110">
        <v>0.47303692047205648</v>
      </c>
      <c r="I9672" s="110">
        <v>0.28600280401433575</v>
      </c>
      <c r="J9672" s="110">
        <v>0.82793870557619587</v>
      </c>
      <c r="K9672" s="110">
        <v>6.5944662978966351</v>
      </c>
      <c r="L9672" s="110">
        <v>13.311001453309471</v>
      </c>
      <c r="M9672" s="110">
        <v>14.351092567604374</v>
      </c>
      <c r="N9672" s="110">
        <v>18.994112848702439</v>
      </c>
      <c r="O9672" s="110">
        <v>14.150513971224457</v>
      </c>
      <c r="P9672" s="110">
        <v>4.5614699832381351</v>
      </c>
      <c r="Q9672" s="110">
        <v>2.5719769229331462</v>
      </c>
      <c r="R9672" s="110">
        <v>2.6501070285053987</v>
      </c>
      <c r="S9672" s="110">
        <v>2.8353224169205289</v>
      </c>
      <c r="T9672" s="110">
        <v>6.6554367671885304</v>
      </c>
      <c r="U9672" s="110">
        <v>3.315825898316541</v>
      </c>
    </row>
    <row r="9673" spans="1:21">
      <c r="A9673" s="54">
        <v>9671</v>
      </c>
      <c r="B9673" s="107">
        <v>57462</v>
      </c>
      <c r="C9673" s="107">
        <v>57462</v>
      </c>
      <c r="D9673" s="107">
        <v>86130526</v>
      </c>
      <c r="E9673" s="108">
        <v>6072270000</v>
      </c>
      <c r="F9673" s="107">
        <v>0</v>
      </c>
      <c r="G9673" s="110">
        <v>3.2610331408144346</v>
      </c>
      <c r="H9673" s="110">
        <v>2.6843887142704599</v>
      </c>
      <c r="I9673" s="110">
        <v>2.2640907357576538</v>
      </c>
      <c r="J9673" s="110">
        <v>1.2818304852755897</v>
      </c>
      <c r="K9673" s="110">
        <v>0.40921521212862094</v>
      </c>
      <c r="L9673" s="110">
        <v>0.2154058777870631</v>
      </c>
      <c r="M9673" s="110">
        <v>0.18318142780361435</v>
      </c>
      <c r="N9673" s="110">
        <v>0.29101011557316203</v>
      </c>
      <c r="O9673" s="110">
        <v>0.48432419563063295</v>
      </c>
      <c r="P9673" s="110">
        <v>1.1219386819004875</v>
      </c>
      <c r="Q9673" s="110">
        <v>1.673491545501594</v>
      </c>
      <c r="R9673" s="110">
        <v>2.1483473135499507</v>
      </c>
      <c r="S9673" s="110">
        <v>1.6088490338867352</v>
      </c>
      <c r="T9673" s="110">
        <v>1.3348547871661054</v>
      </c>
      <c r="U9673" s="110">
        <v>1.4829927068717828</v>
      </c>
    </row>
    <row r="9674" spans="1:21">
      <c r="A9674" s="54">
        <v>9672</v>
      </c>
      <c r="B9674" s="107">
        <v>57463</v>
      </c>
      <c r="C9674" s="107">
        <v>57463</v>
      </c>
      <c r="D9674" s="107">
        <v>10908</v>
      </c>
      <c r="E9674" s="108">
        <v>3033980000</v>
      </c>
      <c r="F9674" s="107">
        <v>0</v>
      </c>
      <c r="G9674" s="110">
        <v>53.71068902614693</v>
      </c>
      <c r="H9674" s="110">
        <v>37.911823449243805</v>
      </c>
      <c r="I9674" s="110">
        <v>5.3145753087686414</v>
      </c>
      <c r="J9674" s="110">
        <v>2.0473277281698898</v>
      </c>
      <c r="K9674" s="110">
        <v>5.7172078700631337</v>
      </c>
      <c r="L9674" s="110">
        <v>25.262316363672483</v>
      </c>
      <c r="M9674" s="110">
        <v>38.989763746196395</v>
      </c>
      <c r="N9674" s="110">
        <v>54.958975493308756</v>
      </c>
      <c r="O9674" s="110">
        <v>78.572411194676903</v>
      </c>
      <c r="P9674" s="110">
        <v>70.768232963446223</v>
      </c>
      <c r="Q9674" s="110">
        <v>14.681506307077365</v>
      </c>
      <c r="R9674" s="110">
        <v>25.449759657424867</v>
      </c>
      <c r="S9674" s="110">
        <v>0</v>
      </c>
      <c r="T9674" s="110">
        <v>34.448715759016288</v>
      </c>
      <c r="U9674" s="110">
        <v>34.448715759016281</v>
      </c>
    </row>
    <row r="9675" spans="1:21">
      <c r="A9675" s="54">
        <v>9673</v>
      </c>
      <c r="B9675" s="107">
        <v>57516</v>
      </c>
      <c r="C9675" s="107">
        <v>57516</v>
      </c>
      <c r="D9675" s="107">
        <v>49645.999999999993</v>
      </c>
      <c r="E9675" s="108">
        <v>3033980000</v>
      </c>
      <c r="F9675" s="107">
        <v>0</v>
      </c>
      <c r="G9675" s="110">
        <v>9.6615967781062935</v>
      </c>
      <c r="H9675" s="110">
        <v>8.675980959333808</v>
      </c>
      <c r="I9675" s="110">
        <v>5.0789350319815991</v>
      </c>
      <c r="J9675" s="110">
        <v>2.3547184692227114</v>
      </c>
      <c r="K9675" s="110">
        <v>3.2574929315833652</v>
      </c>
      <c r="L9675" s="110">
        <v>6.0796491253310219</v>
      </c>
      <c r="M9675" s="110">
        <v>12.00126982876488</v>
      </c>
      <c r="N9675" s="110">
        <v>15.933837043279201</v>
      </c>
      <c r="O9675" s="110">
        <v>21.708179249089422</v>
      </c>
      <c r="P9675" s="110">
        <v>22.200222059108086</v>
      </c>
      <c r="Q9675" s="110">
        <v>25.771327492958978</v>
      </c>
      <c r="R9675" s="110">
        <v>21.703636021721064</v>
      </c>
      <c r="S9675" s="110">
        <v>0</v>
      </c>
      <c r="T9675" s="110">
        <v>12.868903749206702</v>
      </c>
      <c r="U9675" s="110">
        <v>12.868903749206705</v>
      </c>
    </row>
    <row r="9676" spans="1:21">
      <c r="A9676" s="54">
        <v>9674</v>
      </c>
      <c r="B9676" s="107">
        <v>57517</v>
      </c>
      <c r="C9676" s="107">
        <v>57517</v>
      </c>
      <c r="D9676" s="107">
        <v>59086.999999999993</v>
      </c>
      <c r="E9676" s="108">
        <v>3033980000</v>
      </c>
      <c r="F9676" s="107">
        <v>1</v>
      </c>
      <c r="G9676" s="110">
        <v>-99999</v>
      </c>
      <c r="H9676" s="110">
        <v>-99999</v>
      </c>
      <c r="I9676" s="110">
        <v>-99999</v>
      </c>
      <c r="J9676" s="110">
        <v>-99999</v>
      </c>
      <c r="K9676" s="110">
        <v>-99999</v>
      </c>
      <c r="L9676" s="110">
        <v>-99999</v>
      </c>
      <c r="M9676" s="110">
        <v>-99999</v>
      </c>
      <c r="N9676" s="110">
        <v>-99999</v>
      </c>
      <c r="O9676" s="110">
        <v>-99999</v>
      </c>
      <c r="P9676" s="110">
        <v>-99999</v>
      </c>
      <c r="Q9676" s="110">
        <v>-99999</v>
      </c>
      <c r="R9676" s="110">
        <v>-99999</v>
      </c>
      <c r="S9676" s="110">
        <v>0</v>
      </c>
      <c r="T9676" s="110">
        <v>0</v>
      </c>
      <c r="U9676" s="110">
        <v>0</v>
      </c>
    </row>
    <row r="9677" spans="1:21">
      <c r="A9677" s="54">
        <v>9675</v>
      </c>
      <c r="B9677" s="107">
        <v>57518</v>
      </c>
      <c r="C9677" s="107">
        <v>57518</v>
      </c>
      <c r="D9677" s="107">
        <v>17281561</v>
      </c>
      <c r="E9677" s="108">
        <v>3033980000</v>
      </c>
      <c r="F9677" s="107">
        <v>0</v>
      </c>
      <c r="G9677" s="110">
        <v>0.18968618726089989</v>
      </c>
      <c r="H9677" s="110">
        <v>0.19909981544776922</v>
      </c>
      <c r="I9677" s="110">
        <v>0.20364179728924273</v>
      </c>
      <c r="J9677" s="110">
        <v>0.25595613527347694</v>
      </c>
      <c r="K9677" s="110">
        <v>0.49055319260651742</v>
      </c>
      <c r="L9677" s="110">
        <v>1.2419811359596711</v>
      </c>
      <c r="M9677" s="110">
        <v>2.1005373412603885</v>
      </c>
      <c r="N9677" s="110">
        <v>2.9292594992932646</v>
      </c>
      <c r="O9677" s="110">
        <v>5.1385544202733113</v>
      </c>
      <c r="P9677" s="110">
        <v>4.5487317024503096</v>
      </c>
      <c r="Q9677" s="110">
        <v>0.7415770593703096</v>
      </c>
      <c r="R9677" s="110">
        <v>0.24754244455936225</v>
      </c>
      <c r="S9677" s="110">
        <v>2.2599552562685443</v>
      </c>
      <c r="T9677" s="110">
        <v>1.5239267275870436</v>
      </c>
      <c r="U9677" s="110">
        <v>2.1814420757091688</v>
      </c>
    </row>
    <row r="9678" spans="1:21">
      <c r="A9678" s="54">
        <v>9676</v>
      </c>
      <c r="B9678" s="107">
        <v>57519</v>
      </c>
      <c r="C9678" s="107">
        <v>57519</v>
      </c>
      <c r="D9678" s="107">
        <v>6779824</v>
      </c>
      <c r="E9678" s="108">
        <v>3033980000</v>
      </c>
      <c r="F9678" s="107">
        <v>0</v>
      </c>
      <c r="G9678" s="110">
        <v>0.17804537088914191</v>
      </c>
      <c r="H9678" s="110">
        <v>0.17414008135550721</v>
      </c>
      <c r="I9678" s="110">
        <v>0.17102999836465901</v>
      </c>
      <c r="J9678" s="110">
        <v>0.23170321631375476</v>
      </c>
      <c r="K9678" s="110">
        <v>0.46009761002507671</v>
      </c>
      <c r="L9678" s="110">
        <v>1.1231659023989187</v>
      </c>
      <c r="M9678" s="110">
        <v>1.681684620696082</v>
      </c>
      <c r="N9678" s="110">
        <v>2.6025625698761354</v>
      </c>
      <c r="O9678" s="110">
        <v>4.6011705678367525</v>
      </c>
      <c r="P9678" s="110">
        <v>4.6373667341993201</v>
      </c>
      <c r="Q9678" s="110">
        <v>1.4662845388044097</v>
      </c>
      <c r="R9678" s="110">
        <v>0.24695459490409657</v>
      </c>
      <c r="S9678" s="110">
        <v>2.131727936771985</v>
      </c>
      <c r="T9678" s="110">
        <v>1.4645171504719878</v>
      </c>
      <c r="U9678" s="110">
        <v>1.9467924799026615</v>
      </c>
    </row>
    <row r="9679" spans="1:21">
      <c r="A9679" s="54">
        <v>9677</v>
      </c>
      <c r="B9679" s="107">
        <v>57520</v>
      </c>
      <c r="C9679" s="107">
        <v>57520</v>
      </c>
      <c r="D9679" s="107">
        <v>12500651.000000002</v>
      </c>
      <c r="E9679" s="108">
        <v>3033980000</v>
      </c>
      <c r="F9679" s="107">
        <v>0</v>
      </c>
      <c r="G9679" s="110">
        <v>0.34378325550196825</v>
      </c>
      <c r="H9679" s="110">
        <v>0.26395282739704656</v>
      </c>
      <c r="I9679" s="110">
        <v>0.24899770018165229</v>
      </c>
      <c r="J9679" s="110">
        <v>0.37689711214941879</v>
      </c>
      <c r="K9679" s="110">
        <v>0.89078286055634104</v>
      </c>
      <c r="L9679" s="110">
        <v>1.4766393514586238</v>
      </c>
      <c r="M9679" s="110">
        <v>3.6035198826209816</v>
      </c>
      <c r="N9679" s="110">
        <v>8.9040010482891638</v>
      </c>
      <c r="O9679" s="110">
        <v>20.516177824821785</v>
      </c>
      <c r="P9679" s="110">
        <v>20.025374398804839</v>
      </c>
      <c r="Q9679" s="110">
        <v>4.5855528534193164</v>
      </c>
      <c r="R9679" s="110">
        <v>0.59110001846598226</v>
      </c>
      <c r="S9679" s="110">
        <v>7.8581188387574539</v>
      </c>
      <c r="T9679" s="110">
        <v>5.1522315944722594</v>
      </c>
      <c r="U9679" s="110">
        <v>7.3930209590925173</v>
      </c>
    </row>
    <row r="9680" spans="1:21">
      <c r="A9680" s="54">
        <v>9678</v>
      </c>
      <c r="B9680" s="107">
        <v>57521</v>
      </c>
      <c r="C9680" s="107">
        <v>57521</v>
      </c>
      <c r="D9680" s="107">
        <v>30945720.000000004</v>
      </c>
      <c r="E9680" s="108">
        <v>3033980000</v>
      </c>
      <c r="F9680" s="107">
        <v>0</v>
      </c>
      <c r="G9680" s="110">
        <v>5.3476999987406204</v>
      </c>
      <c r="H9680" s="110">
        <v>3.6775845974077996</v>
      </c>
      <c r="I9680" s="110">
        <v>2.5316901439584867</v>
      </c>
      <c r="J9680" s="110">
        <v>3.1445092769194236</v>
      </c>
      <c r="K9680" s="110">
        <v>6.4535732925359834</v>
      </c>
      <c r="L9680" s="110">
        <v>10.088983359839615</v>
      </c>
      <c r="M9680" s="110">
        <v>23.699755326987525</v>
      </c>
      <c r="N9680" s="110">
        <v>38.628386252585287</v>
      </c>
      <c r="O9680" s="110">
        <v>42.1323724367385</v>
      </c>
      <c r="P9680" s="110">
        <v>63.200068731737694</v>
      </c>
      <c r="Q9680" s="110">
        <v>41.357358649222995</v>
      </c>
      <c r="R9680" s="110">
        <v>5.8453406558699657</v>
      </c>
      <c r="S9680" s="110">
        <v>21.660024325683683</v>
      </c>
      <c r="T9680" s="110">
        <v>20.508943560211993</v>
      </c>
      <c r="U9680" s="110">
        <v>21.64127897728525</v>
      </c>
    </row>
    <row r="9681" spans="1:21">
      <c r="A9681" s="54">
        <v>9679</v>
      </c>
      <c r="B9681" s="107">
        <v>57522</v>
      </c>
      <c r="C9681" s="107">
        <v>57522</v>
      </c>
      <c r="D9681" s="107">
        <v>1290112</v>
      </c>
      <c r="E9681" s="108">
        <v>3033980000</v>
      </c>
      <c r="F9681" s="107">
        <v>0</v>
      </c>
      <c r="G9681" s="110">
        <v>0.19163232975508332</v>
      </c>
      <c r="H9681" s="110">
        <v>0.12172455836365023</v>
      </c>
      <c r="I9681" s="110">
        <v>0.22782315948220541</v>
      </c>
      <c r="J9681" s="110">
        <v>0.61292699057697231</v>
      </c>
      <c r="K9681" s="110">
        <v>1.263966385939689</v>
      </c>
      <c r="L9681" s="110">
        <v>2.4484070892470218</v>
      </c>
      <c r="M9681" s="110">
        <v>3.0893331783713083</v>
      </c>
      <c r="N9681" s="110">
        <v>4.8179899449644807</v>
      </c>
      <c r="O9681" s="110">
        <v>8.5992069214807998</v>
      </c>
      <c r="P9681" s="110">
        <v>11.14688860852398</v>
      </c>
      <c r="Q9681" s="110">
        <v>2.3342842093553955</v>
      </c>
      <c r="R9681" s="110">
        <v>0.29498043157350839</v>
      </c>
      <c r="S9681" s="110">
        <v>0</v>
      </c>
      <c r="T9681" s="110">
        <v>2.9290969839695076</v>
      </c>
      <c r="U9681" s="110">
        <v>2.929096983969508</v>
      </c>
    </row>
    <row r="9682" spans="1:21">
      <c r="A9682" s="54">
        <v>9680</v>
      </c>
      <c r="B9682" s="107">
        <v>57524</v>
      </c>
      <c r="C9682" s="107">
        <v>57524</v>
      </c>
      <c r="D9682" s="107">
        <v>33510423</v>
      </c>
      <c r="E9682" s="108">
        <v>6072270000</v>
      </c>
      <c r="F9682" s="107">
        <v>0</v>
      </c>
      <c r="G9682" s="110">
        <v>0.36175122934000281</v>
      </c>
      <c r="H9682" s="110">
        <v>0.23320120195451505</v>
      </c>
      <c r="I9682" s="110">
        <v>0.33635627538962815</v>
      </c>
      <c r="J9682" s="110">
        <v>0.5741336753939178</v>
      </c>
      <c r="K9682" s="110">
        <v>0.83440309979171634</v>
      </c>
      <c r="L9682" s="110">
        <v>1.5671659569770893</v>
      </c>
      <c r="M9682" s="110">
        <v>3.0416234134163282</v>
      </c>
      <c r="N9682" s="110">
        <v>6.2070027842613023</v>
      </c>
      <c r="O9682" s="110">
        <v>24.075512913074835</v>
      </c>
      <c r="P9682" s="110">
        <v>12.094658278582767</v>
      </c>
      <c r="Q9682" s="110">
        <v>2.8539664680272483</v>
      </c>
      <c r="R9682" s="110">
        <v>0.5815915875444394</v>
      </c>
      <c r="S9682" s="110">
        <v>7.4479190693794939</v>
      </c>
      <c r="T9682" s="110">
        <v>4.3967805736461489</v>
      </c>
      <c r="U9682" s="110">
        <v>7.0328219702089338</v>
      </c>
    </row>
    <row r="9683" spans="1:21">
      <c r="A9683" s="54">
        <v>9681</v>
      </c>
      <c r="B9683" s="107">
        <v>57525</v>
      </c>
      <c r="C9683" s="107">
        <v>57525</v>
      </c>
      <c r="D9683" s="107">
        <v>14193</v>
      </c>
      <c r="E9683" s="108">
        <v>3033980000</v>
      </c>
      <c r="F9683" s="107">
        <v>0</v>
      </c>
      <c r="G9683" s="110">
        <v>2.133758242252481</v>
      </c>
      <c r="H9683" s="110">
        <v>1.9555727262826357</v>
      </c>
      <c r="I9683" s="110">
        <v>1.4727766757782017</v>
      </c>
      <c r="J9683" s="110">
        <v>1.383726668196581</v>
      </c>
      <c r="K9683" s="110">
        <v>1.4364314773630005</v>
      </c>
      <c r="L9683" s="110">
        <v>1.9864059345522402</v>
      </c>
      <c r="M9683" s="110">
        <v>2.6846773791841119</v>
      </c>
      <c r="N9683" s="110">
        <v>3.6834443251155267</v>
      </c>
      <c r="O9683" s="110">
        <v>4.0657997542852682</v>
      </c>
      <c r="P9683" s="110">
        <v>3.853878911424085</v>
      </c>
      <c r="Q9683" s="110">
        <v>3.4906484140636227</v>
      </c>
      <c r="R9683" s="110">
        <v>2.6862994192732255</v>
      </c>
      <c r="S9683" s="110">
        <v>0</v>
      </c>
      <c r="T9683" s="110">
        <v>2.5694516606475819</v>
      </c>
      <c r="U9683" s="110">
        <v>2.5694516606475819</v>
      </c>
    </row>
    <row r="9684" spans="1:21">
      <c r="A9684" s="54">
        <v>9682</v>
      </c>
      <c r="B9684" s="107">
        <v>57529</v>
      </c>
      <c r="C9684" s="107">
        <v>57529</v>
      </c>
      <c r="D9684" s="107">
        <v>59929.000000000007</v>
      </c>
      <c r="E9684" s="108">
        <v>3033980000</v>
      </c>
      <c r="F9684" s="107">
        <v>0</v>
      </c>
      <c r="G9684" s="110">
        <v>0.15475467790968045</v>
      </c>
      <c r="H9684" s="110">
        <v>0.13172918836957934</v>
      </c>
      <c r="I9684" s="110">
        <v>0.10695526587824533</v>
      </c>
      <c r="J9684" s="110">
        <v>0.12997897428851976</v>
      </c>
      <c r="K9684" s="110">
        <v>0.14028240620454427</v>
      </c>
      <c r="L9684" s="110">
        <v>0.1732498153716539</v>
      </c>
      <c r="M9684" s="110">
        <v>0.2652529842978873</v>
      </c>
      <c r="N9684" s="110">
        <v>0.29238495975895867</v>
      </c>
      <c r="O9684" s="110">
        <v>0.26223529466791118</v>
      </c>
      <c r="P9684" s="110">
        <v>0.34824963403552373</v>
      </c>
      <c r="Q9684" s="110">
        <v>0.2956426606875176</v>
      </c>
      <c r="R9684" s="110">
        <v>0.20492933744120453</v>
      </c>
      <c r="S9684" s="110">
        <v>0</v>
      </c>
      <c r="T9684" s="110">
        <v>0.2088037665759355</v>
      </c>
      <c r="U9684" s="110">
        <v>0.20880376657593547</v>
      </c>
    </row>
    <row r="9685" spans="1:21">
      <c r="A9685" s="54">
        <v>9683</v>
      </c>
      <c r="B9685" s="107">
        <v>57530</v>
      </c>
      <c r="C9685" s="107">
        <v>57530</v>
      </c>
      <c r="D9685" s="107">
        <v>75955</v>
      </c>
      <c r="E9685" s="108">
        <v>3033980000</v>
      </c>
      <c r="F9685" s="107">
        <v>0</v>
      </c>
      <c r="G9685" s="110">
        <v>0.52249828169170109</v>
      </c>
      <c r="H9685" s="110">
        <v>0.39056946281173782</v>
      </c>
      <c r="I9685" s="110">
        <v>0.26400022975891319</v>
      </c>
      <c r="J9685" s="110">
        <v>0.30840014304752178</v>
      </c>
      <c r="K9685" s="110">
        <v>0.37347115747861775</v>
      </c>
      <c r="L9685" s="110">
        <v>0.48626999918484654</v>
      </c>
      <c r="M9685" s="110">
        <v>0.65457451436337177</v>
      </c>
      <c r="N9685" s="110">
        <v>0.72489541789339784</v>
      </c>
      <c r="O9685" s="110">
        <v>0.99778116154994567</v>
      </c>
      <c r="P9685" s="110">
        <v>1.2364710052086965</v>
      </c>
      <c r="Q9685" s="110">
        <v>1.1580950302889643</v>
      </c>
      <c r="R9685" s="110">
        <v>0.7732054851902046</v>
      </c>
      <c r="S9685" s="110">
        <v>0</v>
      </c>
      <c r="T9685" s="110">
        <v>0.65751932403899327</v>
      </c>
      <c r="U9685" s="110">
        <v>0.65751932403899327</v>
      </c>
    </row>
    <row r="9686" spans="1:21">
      <c r="A9686" s="54">
        <v>9684</v>
      </c>
      <c r="B9686" s="107">
        <v>57531</v>
      </c>
      <c r="C9686" s="107">
        <v>57531</v>
      </c>
      <c r="D9686" s="107">
        <v>32427</v>
      </c>
      <c r="E9686" s="108">
        <v>3033980000</v>
      </c>
      <c r="F9686" s="107">
        <v>0</v>
      </c>
      <c r="G9686" s="110">
        <v>0.79510278603854001</v>
      </c>
      <c r="H9686" s="110">
        <v>0.76353334743663936</v>
      </c>
      <c r="I9686" s="110">
        <v>0.5813230118502708</v>
      </c>
      <c r="J9686" s="110">
        <v>0.56785309032415854</v>
      </c>
      <c r="K9686" s="110">
        <v>0.52232370005846762</v>
      </c>
      <c r="L9686" s="110">
        <v>0.4309001500220625</v>
      </c>
      <c r="M9686" s="110">
        <v>0.51931054500511242</v>
      </c>
      <c r="N9686" s="110">
        <v>0.61294665237047996</v>
      </c>
      <c r="O9686" s="110">
        <v>0.5892913955739596</v>
      </c>
      <c r="P9686" s="110">
        <v>0.5403481044992029</v>
      </c>
      <c r="Q9686" s="110">
        <v>0.56968979543794462</v>
      </c>
      <c r="R9686" s="110">
        <v>0.69462316672324176</v>
      </c>
      <c r="S9686" s="110">
        <v>0</v>
      </c>
      <c r="T9686" s="110">
        <v>0.59893714544500665</v>
      </c>
      <c r="U9686" s="110">
        <v>0.59893714544500654</v>
      </c>
    </row>
    <row r="9687" spans="1:21">
      <c r="A9687" s="54">
        <v>9685</v>
      </c>
      <c r="B9687" s="107">
        <v>57532</v>
      </c>
      <c r="C9687" s="107">
        <v>57532</v>
      </c>
      <c r="D9687" s="107">
        <v>3987</v>
      </c>
      <c r="E9687" s="108">
        <v>3033980000</v>
      </c>
      <c r="F9687" s="107">
        <v>0</v>
      </c>
      <c r="G9687" s="110">
        <v>6.5340338682377608</v>
      </c>
      <c r="H9687" s="110">
        <v>5.1115929055646072</v>
      </c>
      <c r="I9687" s="110">
        <v>4.193746681221814</v>
      </c>
      <c r="J9687" s="110">
        <v>4.7371149801003716</v>
      </c>
      <c r="K9687" s="110">
        <v>4.3852148914630682</v>
      </c>
      <c r="L9687" s="110">
        <v>5.0337806954410249</v>
      </c>
      <c r="M9687" s="110">
        <v>4.8743305447169112</v>
      </c>
      <c r="N9687" s="110">
        <v>5.6184026905860307</v>
      </c>
      <c r="O9687" s="110">
        <v>6.3713733676662834</v>
      </c>
      <c r="P9687" s="110">
        <v>6.5697718105789358</v>
      </c>
      <c r="Q9687" s="110">
        <v>9.1825077637841357</v>
      </c>
      <c r="R9687" s="110">
        <v>8.7883179261509987</v>
      </c>
      <c r="S9687" s="110">
        <v>0</v>
      </c>
      <c r="T9687" s="110">
        <v>5.950015677125994</v>
      </c>
      <c r="U9687" s="110">
        <v>5.950015677125994</v>
      </c>
    </row>
    <row r="9688" spans="1:21">
      <c r="A9688" s="54">
        <v>9686</v>
      </c>
      <c r="B9688" s="107">
        <v>57533</v>
      </c>
      <c r="C9688" s="107">
        <v>57533</v>
      </c>
      <c r="D9688" s="107">
        <v>16215</v>
      </c>
      <c r="E9688" s="108">
        <v>3033980000</v>
      </c>
      <c r="F9688" s="107">
        <v>0</v>
      </c>
      <c r="G9688" s="110">
        <v>0.80704921382645023</v>
      </c>
      <c r="H9688" s="110">
        <v>0.50965573563636912</v>
      </c>
      <c r="I9688" s="110">
        <v>0.44092014766241033</v>
      </c>
      <c r="J9688" s="110">
        <v>0.71063499939536778</v>
      </c>
      <c r="K9688" s="110">
        <v>0.89736618202545515</v>
      </c>
      <c r="L9688" s="110">
        <v>1.5945026600083936</v>
      </c>
      <c r="M9688" s="110">
        <v>1.8048973744845493</v>
      </c>
      <c r="N9688" s="110">
        <v>1.992882203906996</v>
      </c>
      <c r="O9688" s="110">
        <v>2.9261440113121098</v>
      </c>
      <c r="P9688" s="110">
        <v>2.2647190539630797</v>
      </c>
      <c r="Q9688" s="110">
        <v>1.7169049039682935</v>
      </c>
      <c r="R9688" s="110">
        <v>1.0807241904439155</v>
      </c>
      <c r="S9688" s="110">
        <v>0</v>
      </c>
      <c r="T9688" s="110">
        <v>1.3955333897194491</v>
      </c>
      <c r="U9688" s="110">
        <v>1.3955333897194495</v>
      </c>
    </row>
    <row r="9689" spans="1:21">
      <c r="A9689" s="54">
        <v>9687</v>
      </c>
      <c r="B9689" s="107">
        <v>57534</v>
      </c>
      <c r="C9689" s="107">
        <v>57534</v>
      </c>
      <c r="D9689" s="107">
        <v>29480.000000000004</v>
      </c>
      <c r="E9689" s="108">
        <v>3033980000</v>
      </c>
      <c r="F9689" s="107">
        <v>0</v>
      </c>
      <c r="G9689" s="110">
        <v>0.40624586664720824</v>
      </c>
      <c r="H9689" s="110">
        <v>0.29104779534041814</v>
      </c>
      <c r="I9689" s="110">
        <v>0.30323249346467274</v>
      </c>
      <c r="J9689" s="110">
        <v>0.44919818667544964</v>
      </c>
      <c r="K9689" s="110">
        <v>0.42304508881071567</v>
      </c>
      <c r="L9689" s="110">
        <v>0.42551761730240445</v>
      </c>
      <c r="M9689" s="110">
        <v>0.35392520861061483</v>
      </c>
      <c r="N9689" s="110">
        <v>0.35294622944306014</v>
      </c>
      <c r="O9689" s="110">
        <v>0.3843122087873348</v>
      </c>
      <c r="P9689" s="110">
        <v>0.41785123284420239</v>
      </c>
      <c r="Q9689" s="110">
        <v>0.49157005594053377</v>
      </c>
      <c r="R9689" s="110">
        <v>0.47734608620195951</v>
      </c>
      <c r="S9689" s="110">
        <v>0</v>
      </c>
      <c r="T9689" s="110">
        <v>0.39801983917238121</v>
      </c>
      <c r="U9689" s="110">
        <v>0.39801983917238115</v>
      </c>
    </row>
    <row r="9690" spans="1:21">
      <c r="A9690" s="54">
        <v>9688</v>
      </c>
      <c r="B9690" s="107">
        <v>57535</v>
      </c>
      <c r="C9690" s="107">
        <v>57535</v>
      </c>
      <c r="D9690" s="107">
        <v>14115</v>
      </c>
      <c r="E9690" s="108">
        <v>3033980000</v>
      </c>
      <c r="F9690" s="107">
        <v>0</v>
      </c>
      <c r="G9690" s="110">
        <v>0.80458542034867919</v>
      </c>
      <c r="H9690" s="110">
        <v>0.61066971046212271</v>
      </c>
      <c r="I9690" s="110">
        <v>0.64124400128572956</v>
      </c>
      <c r="J9690" s="110">
        <v>0.85786116237687127</v>
      </c>
      <c r="K9690" s="110">
        <v>0.75376844468894999</v>
      </c>
      <c r="L9690" s="110">
        <v>0.66122891397910855</v>
      </c>
      <c r="M9690" s="110">
        <v>0.44792222814036387</v>
      </c>
      <c r="N9690" s="110">
        <v>0.38032304008298129</v>
      </c>
      <c r="O9690" s="110">
        <v>0.43159253056680913</v>
      </c>
      <c r="P9690" s="110">
        <v>0.47548561253568411</v>
      </c>
      <c r="Q9690" s="110">
        <v>0.61452086947610618</v>
      </c>
      <c r="R9690" s="110">
        <v>0.69630351112198308</v>
      </c>
      <c r="S9690" s="110">
        <v>0</v>
      </c>
      <c r="T9690" s="110">
        <v>0.61462545375544908</v>
      </c>
      <c r="U9690" s="110">
        <v>0.61462545375544908</v>
      </c>
    </row>
    <row r="9691" spans="1:21">
      <c r="A9691" s="54">
        <v>9689</v>
      </c>
      <c r="B9691" s="107">
        <v>57536</v>
      </c>
      <c r="C9691" s="107">
        <v>57536</v>
      </c>
      <c r="D9691" s="107">
        <v>5280</v>
      </c>
      <c r="E9691" s="108">
        <v>3033980000</v>
      </c>
      <c r="F9691" s="107">
        <v>0</v>
      </c>
      <c r="G9691" s="110">
        <v>2.5671484258333868</v>
      </c>
      <c r="H9691" s="110">
        <v>2.0121625938378322</v>
      </c>
      <c r="I9691" s="110">
        <v>1.4282847167408999</v>
      </c>
      <c r="J9691" s="110">
        <v>1.4933479810269377</v>
      </c>
      <c r="K9691" s="110">
        <v>1.5940977795489233</v>
      </c>
      <c r="L9691" s="110">
        <v>2.0068820992881728</v>
      </c>
      <c r="M9691" s="110">
        <v>1.9896188316267049</v>
      </c>
      <c r="N9691" s="110">
        <v>2.0862348892846305</v>
      </c>
      <c r="O9691" s="110">
        <v>2.3875203931671929</v>
      </c>
      <c r="P9691" s="110">
        <v>2.7043212418691653</v>
      </c>
      <c r="Q9691" s="110">
        <v>3.1897158922212379</v>
      </c>
      <c r="R9691" s="110">
        <v>3.0136595107915807</v>
      </c>
      <c r="S9691" s="110">
        <v>0</v>
      </c>
      <c r="T9691" s="110">
        <v>2.2060828629363889</v>
      </c>
      <c r="U9691" s="110">
        <v>2.2060828629363884</v>
      </c>
    </row>
    <row r="9692" spans="1:21">
      <c r="A9692" s="54">
        <v>9690</v>
      </c>
      <c r="B9692" s="107">
        <v>57537</v>
      </c>
      <c r="C9692" s="107">
        <v>57537</v>
      </c>
      <c r="D9692" s="107">
        <v>1410</v>
      </c>
      <c r="E9692" s="108">
        <v>3033980000</v>
      </c>
      <c r="F9692" s="107">
        <v>1</v>
      </c>
      <c r="G9692" s="110">
        <v>-99999</v>
      </c>
      <c r="H9692" s="110">
        <v>-99999</v>
      </c>
      <c r="I9692" s="110">
        <v>-99999</v>
      </c>
      <c r="J9692" s="110">
        <v>-99999</v>
      </c>
      <c r="K9692" s="110">
        <v>-99999</v>
      </c>
      <c r="L9692" s="110">
        <v>-99999</v>
      </c>
      <c r="M9692" s="110">
        <v>-99999</v>
      </c>
      <c r="N9692" s="110">
        <v>-99999</v>
      </c>
      <c r="O9692" s="110">
        <v>-99999</v>
      </c>
      <c r="P9692" s="110">
        <v>-99999</v>
      </c>
      <c r="Q9692" s="110">
        <v>-99999</v>
      </c>
      <c r="R9692" s="110">
        <v>-99999</v>
      </c>
      <c r="S9692" s="110">
        <v>0</v>
      </c>
      <c r="T9692" s="110">
        <v>0</v>
      </c>
      <c r="U9692" s="110">
        <v>0</v>
      </c>
    </row>
    <row r="9693" spans="1:21">
      <c r="A9693" s="54">
        <v>9691</v>
      </c>
      <c r="B9693" s="107">
        <v>57538</v>
      </c>
      <c r="C9693" s="107">
        <v>57538</v>
      </c>
      <c r="D9693" s="107">
        <v>22025492.999999989</v>
      </c>
      <c r="E9693" s="108">
        <v>6058860000</v>
      </c>
      <c r="F9693" s="107">
        <v>0</v>
      </c>
      <c r="G9693" s="110">
        <v>7.2402604756032609</v>
      </c>
      <c r="H9693" s="110">
        <v>2.7757234057752855</v>
      </c>
      <c r="I9693" s="110">
        <v>0.63075641502371849</v>
      </c>
      <c r="J9693" s="110">
        <v>3.1396733703179116</v>
      </c>
      <c r="K9693" s="110">
        <v>44.008074034827558</v>
      </c>
      <c r="L9693" s="110">
        <v>100</v>
      </c>
      <c r="M9693" s="110">
        <v>81.394750740604437</v>
      </c>
      <c r="N9693" s="110">
        <v>49.661678207168869</v>
      </c>
      <c r="O9693" s="110">
        <v>40.719152280704051</v>
      </c>
      <c r="P9693" s="110">
        <v>26.825816224589794</v>
      </c>
      <c r="Q9693" s="110">
        <v>15.890531760139208</v>
      </c>
      <c r="R9693" s="110">
        <v>14.840766402266796</v>
      </c>
      <c r="S9693" s="110">
        <v>40.176260113554925</v>
      </c>
      <c r="T9693" s="110">
        <v>32.260598609751739</v>
      </c>
      <c r="U9693" s="110">
        <v>39.754419245993169</v>
      </c>
    </row>
    <row r="9694" spans="1:21">
      <c r="A9694" s="54">
        <v>9692</v>
      </c>
      <c r="B9694" s="107">
        <v>57622</v>
      </c>
      <c r="C9694" s="107">
        <v>57622</v>
      </c>
      <c r="D9694" s="107">
        <v>2552478471</v>
      </c>
      <c r="E9694" s="108">
        <v>639541000000</v>
      </c>
      <c r="F9694" s="107">
        <v>0</v>
      </c>
      <c r="G9694" s="110">
        <v>1.5382687264102186</v>
      </c>
      <c r="H9694" s="110">
        <v>1.1333714653186466</v>
      </c>
      <c r="I9694" s="110">
        <v>1.1523769524417897</v>
      </c>
      <c r="J9694" s="110">
        <v>1.3616743853765356</v>
      </c>
      <c r="K9694" s="110">
        <v>4.3179636296962203</v>
      </c>
      <c r="L9694" s="110">
        <v>7.2109871663857508</v>
      </c>
      <c r="M9694" s="110">
        <v>5.3317872119215526</v>
      </c>
      <c r="N9694" s="110">
        <v>5.2549243334942721</v>
      </c>
      <c r="O9694" s="110">
        <v>5.0166758307356307</v>
      </c>
      <c r="P9694" s="110">
        <v>4.4739914508255278</v>
      </c>
      <c r="Q9694" s="110">
        <v>3.7247812803657303</v>
      </c>
      <c r="R9694" s="110">
        <v>2.5609557780764849</v>
      </c>
      <c r="S9694" s="110">
        <v>2.978835613121448</v>
      </c>
      <c r="T9694" s="110">
        <v>3.5898131842540302</v>
      </c>
      <c r="U9694" s="110">
        <v>3.1186213979705011</v>
      </c>
    </row>
    <row r="9695" spans="1:21">
      <c r="A9695" s="54">
        <v>9693</v>
      </c>
      <c r="B9695" s="107">
        <v>57623</v>
      </c>
      <c r="C9695" s="107">
        <v>57623</v>
      </c>
      <c r="D9695" s="107">
        <v>39110438.000000015</v>
      </c>
      <c r="E9695" s="108">
        <v>30269800000</v>
      </c>
      <c r="F9695" s="107">
        <v>0</v>
      </c>
      <c r="G9695" s="110">
        <v>2.2516219286096191</v>
      </c>
      <c r="H9695" s="110">
        <v>2.1919685698005198</v>
      </c>
      <c r="I9695" s="110">
        <v>1.0293714740498872</v>
      </c>
      <c r="J9695" s="110">
        <v>0.73266540852486672</v>
      </c>
      <c r="K9695" s="110">
        <v>1.9016277749997876</v>
      </c>
      <c r="L9695" s="110">
        <v>4.2470549282845633</v>
      </c>
      <c r="M9695" s="110">
        <v>4.9466614379158909</v>
      </c>
      <c r="N9695" s="110">
        <v>6.184589102040011</v>
      </c>
      <c r="O9695" s="110">
        <v>8.2870471651012547</v>
      </c>
      <c r="P9695" s="110">
        <v>6.9532431759354738</v>
      </c>
      <c r="Q9695" s="110">
        <v>2.6428979688705496</v>
      </c>
      <c r="R9695" s="110">
        <v>1.8045677363162713</v>
      </c>
      <c r="S9695" s="110">
        <v>2.3574433449773875</v>
      </c>
      <c r="T9695" s="110">
        <v>3.5977763892040584</v>
      </c>
      <c r="U9695" s="110">
        <v>2.3946109941994864</v>
      </c>
    </row>
    <row r="9696" spans="1:21">
      <c r="A9696" s="54">
        <v>9694</v>
      </c>
      <c r="B9696" s="107">
        <v>57676</v>
      </c>
      <c r="C9696" s="107">
        <v>57676</v>
      </c>
      <c r="D9696" s="107">
        <v>6258492</v>
      </c>
      <c r="E9696" s="108">
        <v>9088290000</v>
      </c>
      <c r="F9696" s="107">
        <v>0</v>
      </c>
      <c r="G9696" s="110">
        <v>0.81830487260160067</v>
      </c>
      <c r="H9696" s="110">
        <v>0.81868905075260612</v>
      </c>
      <c r="I9696" s="110">
        <v>0.51041626850243593</v>
      </c>
      <c r="J9696" s="110">
        <v>0.43806502635627015</v>
      </c>
      <c r="K9696" s="110">
        <v>0.81254081194266425</v>
      </c>
      <c r="L9696" s="110">
        <v>1.8826120509718705</v>
      </c>
      <c r="M9696" s="110">
        <v>3.2489546508441105</v>
      </c>
      <c r="N9696" s="110">
        <v>4.4249879855027654</v>
      </c>
      <c r="O9696" s="110">
        <v>6.2411111923766187</v>
      </c>
      <c r="P9696" s="110">
        <v>6.3621621520330542</v>
      </c>
      <c r="Q9696" s="110">
        <v>6.8454430943960602</v>
      </c>
      <c r="R9696" s="110">
        <v>2.9028454248184588</v>
      </c>
      <c r="S9696" s="110">
        <v>2.8633179472428032</v>
      </c>
      <c r="T9696" s="110">
        <v>2.9421777150915429</v>
      </c>
      <c r="U9696" s="110">
        <v>2.8676361818495746</v>
      </c>
    </row>
    <row r="9697" spans="1:21">
      <c r="A9697" s="54">
        <v>9695</v>
      </c>
      <c r="B9697" s="107">
        <v>57677</v>
      </c>
      <c r="C9697" s="107">
        <v>57677</v>
      </c>
      <c r="D9697" s="107">
        <v>13551416.000000006</v>
      </c>
      <c r="E9697" s="108">
        <v>162606000000</v>
      </c>
      <c r="F9697" s="107">
        <v>0</v>
      </c>
      <c r="G9697" s="110">
        <v>0.23015897876648791</v>
      </c>
      <c r="H9697" s="110">
        <v>0.20427180633220279</v>
      </c>
      <c r="I9697" s="110">
        <v>0.16525101585749857</v>
      </c>
      <c r="J9697" s="110">
        <v>0.24486132968679641</v>
      </c>
      <c r="K9697" s="110">
        <v>0.71651503553678786</v>
      </c>
      <c r="L9697" s="110">
        <v>1.3683633437890343</v>
      </c>
      <c r="M9697" s="110">
        <v>1.8017068982196471</v>
      </c>
      <c r="N9697" s="110">
        <v>2.4605432117147061</v>
      </c>
      <c r="O9697" s="110">
        <v>3.4987814320624526</v>
      </c>
      <c r="P9697" s="110">
        <v>4.7180622596595398</v>
      </c>
      <c r="Q9697" s="110">
        <v>4.4704062308150778</v>
      </c>
      <c r="R9697" s="110">
        <v>0.71167189600941572</v>
      </c>
      <c r="S9697" s="110">
        <v>1.0222377037842125</v>
      </c>
      <c r="T9697" s="110">
        <v>1.7158827865374706</v>
      </c>
      <c r="U9697" s="110">
        <v>1.2970449894128164</v>
      </c>
    </row>
    <row r="9698" spans="1:21">
      <c r="A9698" s="54">
        <v>9696</v>
      </c>
      <c r="B9698" s="107">
        <v>57678</v>
      </c>
      <c r="C9698" s="107">
        <v>57678</v>
      </c>
      <c r="D9698" s="107">
        <v>9219102</v>
      </c>
      <c r="E9698" s="108">
        <v>3029430000</v>
      </c>
      <c r="F9698" s="107">
        <v>0</v>
      </c>
      <c r="G9698" s="110">
        <v>2.2983151736430418</v>
      </c>
      <c r="H9698" s="110">
        <v>1.5788052466886913</v>
      </c>
      <c r="I9698" s="110">
        <v>1.1496641671216246</v>
      </c>
      <c r="J9698" s="110">
        <v>1.5177719751566301</v>
      </c>
      <c r="K9698" s="110">
        <v>3.2529535187652949</v>
      </c>
      <c r="L9698" s="110">
        <v>5.4796495087378725</v>
      </c>
      <c r="M9698" s="110">
        <v>49.202272422423292</v>
      </c>
      <c r="N9698" s="110">
        <v>100</v>
      </c>
      <c r="O9698" s="110">
        <v>100</v>
      </c>
      <c r="P9698" s="110">
        <v>100</v>
      </c>
      <c r="Q9698" s="110">
        <v>13.63291641772571</v>
      </c>
      <c r="R9698" s="110">
        <v>3.2341507549520481</v>
      </c>
      <c r="S9698" s="110">
        <v>44.570078829386652</v>
      </c>
      <c r="T9698" s="110">
        <v>31.778874932101186</v>
      </c>
      <c r="U9698" s="110">
        <v>43.679890816403699</v>
      </c>
    </row>
    <row r="9699" spans="1:21">
      <c r="A9699" s="54">
        <v>9697</v>
      </c>
      <c r="B9699" s="107">
        <v>57679</v>
      </c>
      <c r="C9699" s="107">
        <v>57679</v>
      </c>
      <c r="D9699" s="107">
        <v>49401479</v>
      </c>
      <c r="E9699" s="108">
        <v>3029430000</v>
      </c>
      <c r="F9699" s="107">
        <v>0</v>
      </c>
      <c r="G9699" s="110">
        <v>4.0310094094647795</v>
      </c>
      <c r="H9699" s="110">
        <v>2.8981344624294052</v>
      </c>
      <c r="I9699" s="110">
        <v>1.7879486322387721</v>
      </c>
      <c r="J9699" s="110">
        <v>2.2543784524927664</v>
      </c>
      <c r="K9699" s="110">
        <v>5.1445324957927587</v>
      </c>
      <c r="L9699" s="110">
        <v>7.4900851606850356</v>
      </c>
      <c r="M9699" s="110">
        <v>23.634262228665222</v>
      </c>
      <c r="N9699" s="110">
        <v>89.300136268969453</v>
      </c>
      <c r="O9699" s="110">
        <v>57.71918647584058</v>
      </c>
      <c r="P9699" s="110">
        <v>100</v>
      </c>
      <c r="Q9699" s="110">
        <v>33.799465830205129</v>
      </c>
      <c r="R9699" s="110">
        <v>4.0901418530912608</v>
      </c>
      <c r="S9699" s="110">
        <v>34.212405742640442</v>
      </c>
      <c r="T9699" s="110">
        <v>27.679106772489593</v>
      </c>
      <c r="U9699" s="110">
        <v>34.139834337576389</v>
      </c>
    </row>
    <row r="9700" spans="1:21">
      <c r="A9700" s="54">
        <v>9698</v>
      </c>
      <c r="B9700" s="107">
        <v>57680</v>
      </c>
      <c r="C9700" s="107">
        <v>57680</v>
      </c>
      <c r="D9700" s="107">
        <v>31911.999999999996</v>
      </c>
      <c r="E9700" s="108">
        <v>3029430000</v>
      </c>
      <c r="F9700" s="107">
        <v>0</v>
      </c>
      <c r="G9700" s="110">
        <v>3.7671810329366147</v>
      </c>
      <c r="H9700" s="110">
        <v>2.7439805587973622</v>
      </c>
      <c r="I9700" s="110">
        <v>3.2041512589922836</v>
      </c>
      <c r="J9700" s="110">
        <v>6.8731945872466618</v>
      </c>
      <c r="K9700" s="110">
        <v>13.661698908990674</v>
      </c>
      <c r="L9700" s="110">
        <v>20.593274219972749</v>
      </c>
      <c r="M9700" s="110">
        <v>40.939651857871361</v>
      </c>
      <c r="N9700" s="110">
        <v>55.466625097761202</v>
      </c>
      <c r="O9700" s="110">
        <v>60.087851436312192</v>
      </c>
      <c r="P9700" s="110">
        <v>85.246783798136121</v>
      </c>
      <c r="Q9700" s="110">
        <v>48.324590828996449</v>
      </c>
      <c r="R9700" s="110">
        <v>6.2892491177109502</v>
      </c>
      <c r="S9700" s="110">
        <v>0</v>
      </c>
      <c r="T9700" s="110">
        <v>28.933186058643717</v>
      </c>
      <c r="U9700" s="110">
        <v>28.933186058643724</v>
      </c>
    </row>
    <row r="9701" spans="1:21">
      <c r="A9701" s="54">
        <v>9699</v>
      </c>
      <c r="B9701" s="107">
        <v>57681</v>
      </c>
      <c r="C9701" s="107">
        <v>57681</v>
      </c>
      <c r="D9701" s="107">
        <v>97979.000000000015</v>
      </c>
      <c r="E9701" s="108">
        <v>3029430000</v>
      </c>
      <c r="F9701" s="107">
        <v>0</v>
      </c>
      <c r="G9701" s="110">
        <v>1.4953789391984407</v>
      </c>
      <c r="H9701" s="110">
        <v>0.8858960673440146</v>
      </c>
      <c r="I9701" s="110">
        <v>1.5752907835022301</v>
      </c>
      <c r="J9701" s="110">
        <v>4.5991809488309059</v>
      </c>
      <c r="K9701" s="110">
        <v>9.7357330736526855</v>
      </c>
      <c r="L9701" s="110">
        <v>16.613192167341541</v>
      </c>
      <c r="M9701" s="110">
        <v>21.973989467822385</v>
      </c>
      <c r="N9701" s="110">
        <v>30.298932252665089</v>
      </c>
      <c r="O9701" s="110">
        <v>42.455935553090171</v>
      </c>
      <c r="P9701" s="110">
        <v>48.664593734695416</v>
      </c>
      <c r="Q9701" s="110">
        <v>25.72397985064007</v>
      </c>
      <c r="R9701" s="110">
        <v>3.3208910555348456</v>
      </c>
      <c r="S9701" s="110">
        <v>0</v>
      </c>
      <c r="T9701" s="110">
        <v>17.278582824526485</v>
      </c>
      <c r="U9701" s="110">
        <v>17.278582824526481</v>
      </c>
    </row>
    <row r="9702" spans="1:21">
      <c r="A9702" s="54">
        <v>9700</v>
      </c>
      <c r="B9702" s="107">
        <v>57682</v>
      </c>
      <c r="C9702" s="107">
        <v>57682</v>
      </c>
      <c r="D9702" s="107">
        <v>5791969.0000000009</v>
      </c>
      <c r="E9702" s="108">
        <v>3029430000</v>
      </c>
      <c r="F9702" s="107">
        <v>0</v>
      </c>
      <c r="G9702" s="110">
        <v>0.19616444970107899</v>
      </c>
      <c r="H9702" s="110">
        <v>0.12447771960876346</v>
      </c>
      <c r="I9702" s="110">
        <v>0.24700562536305451</v>
      </c>
      <c r="J9702" s="110">
        <v>0.76452155054629023</v>
      </c>
      <c r="K9702" s="110">
        <v>1.6114080154587567</v>
      </c>
      <c r="L9702" s="110">
        <v>3.6499256733874503</v>
      </c>
      <c r="M9702" s="110">
        <v>8.3090566215191917</v>
      </c>
      <c r="N9702" s="110">
        <v>100</v>
      </c>
      <c r="O9702" s="110">
        <v>100</v>
      </c>
      <c r="P9702" s="110">
        <v>22.923017312992187</v>
      </c>
      <c r="Q9702" s="110">
        <v>2.8162325437153006</v>
      </c>
      <c r="R9702" s="110">
        <v>0.35055583604215301</v>
      </c>
      <c r="S9702" s="110">
        <v>40.135651042586119</v>
      </c>
      <c r="T9702" s="110">
        <v>20.082697112361185</v>
      </c>
      <c r="U9702" s="110">
        <v>30.300012261709604</v>
      </c>
    </row>
    <row r="9703" spans="1:21">
      <c r="A9703" s="54">
        <v>9701</v>
      </c>
      <c r="B9703" s="107">
        <v>57683</v>
      </c>
      <c r="C9703" s="107">
        <v>57683</v>
      </c>
      <c r="D9703" s="107">
        <v>22030797.000000004</v>
      </c>
      <c r="E9703" s="108">
        <v>6063410000</v>
      </c>
      <c r="F9703" s="107">
        <v>0</v>
      </c>
      <c r="G9703" s="110">
        <v>0.26105621248058797</v>
      </c>
      <c r="H9703" s="110">
        <v>0.15197823306977068</v>
      </c>
      <c r="I9703" s="110">
        <v>0.24965496278513191</v>
      </c>
      <c r="J9703" s="110">
        <v>0.55826276613421555</v>
      </c>
      <c r="K9703" s="110">
        <v>0.93508480927517712</v>
      </c>
      <c r="L9703" s="110">
        <v>2.1182129002031975</v>
      </c>
      <c r="M9703" s="110">
        <v>3.1012742497172332</v>
      </c>
      <c r="N9703" s="110">
        <v>4.4643372417355707</v>
      </c>
      <c r="O9703" s="110">
        <v>6.1807256478670478</v>
      </c>
      <c r="P9703" s="110">
        <v>6.4642709916214267</v>
      </c>
      <c r="Q9703" s="110">
        <v>2.5709797677308788</v>
      </c>
      <c r="R9703" s="110">
        <v>0.37008019470608178</v>
      </c>
      <c r="S9703" s="110">
        <v>2.4167519024208652</v>
      </c>
      <c r="T9703" s="110">
        <v>2.285493164777193</v>
      </c>
      <c r="U9703" s="110">
        <v>2.3922894774312824</v>
      </c>
    </row>
    <row r="9704" spans="1:21">
      <c r="A9704" s="54">
        <v>9702</v>
      </c>
      <c r="B9704" s="107">
        <v>57684</v>
      </c>
      <c r="C9704" s="107">
        <v>57684</v>
      </c>
      <c r="D9704" s="107">
        <v>66022.000000000015</v>
      </c>
      <c r="E9704" s="108">
        <v>3029430000</v>
      </c>
      <c r="F9704" s="107">
        <v>0</v>
      </c>
      <c r="G9704" s="110">
        <v>2.3258616971876118</v>
      </c>
      <c r="H9704" s="110">
        <v>1.1922423302711274</v>
      </c>
      <c r="I9704" s="110">
        <v>1.1406707575495956</v>
      </c>
      <c r="J9704" s="110">
        <v>1.7105806134934862</v>
      </c>
      <c r="K9704" s="110">
        <v>3.3971273007701899</v>
      </c>
      <c r="L9704" s="110">
        <v>7.5742095087177876</v>
      </c>
      <c r="M9704" s="110">
        <v>13.135934492906715</v>
      </c>
      <c r="N9704" s="110">
        <v>20.032606425008158</v>
      </c>
      <c r="O9704" s="110">
        <v>28.034761708910864</v>
      </c>
      <c r="P9704" s="110">
        <v>32.291082541538174</v>
      </c>
      <c r="Q9704" s="110">
        <v>38.70988081493784</v>
      </c>
      <c r="R9704" s="110">
        <v>9.0249651770836117</v>
      </c>
      <c r="S9704" s="110">
        <v>0</v>
      </c>
      <c r="T9704" s="110">
        <v>13.21416028069793</v>
      </c>
      <c r="U9704" s="110">
        <v>13.214160280697925</v>
      </c>
    </row>
    <row r="9705" spans="1:21">
      <c r="A9705" s="54">
        <v>9703</v>
      </c>
      <c r="B9705" s="107">
        <v>57685</v>
      </c>
      <c r="C9705" s="107">
        <v>57685</v>
      </c>
      <c r="D9705" s="107">
        <v>53236.000000000007</v>
      </c>
      <c r="E9705" s="108">
        <v>6063410000</v>
      </c>
      <c r="F9705" s="107">
        <v>0</v>
      </c>
      <c r="G9705" s="110">
        <v>1.5954641147117785</v>
      </c>
      <c r="H9705" s="110">
        <v>1.5180159129071136</v>
      </c>
      <c r="I9705" s="110">
        <v>1.0655708679709068</v>
      </c>
      <c r="J9705" s="110">
        <v>0.86657353248952218</v>
      </c>
      <c r="K9705" s="110">
        <v>0.74156819189145684</v>
      </c>
      <c r="L9705" s="110">
        <v>0.79410927234589124</v>
      </c>
      <c r="M9705" s="110">
        <v>0.9532595206119604</v>
      </c>
      <c r="N9705" s="110">
        <v>1.0888401176398965</v>
      </c>
      <c r="O9705" s="110">
        <v>1.2714706705671615</v>
      </c>
      <c r="P9705" s="110">
        <v>1.6036563014375609</v>
      </c>
      <c r="Q9705" s="110">
        <v>1.8107764918908891</v>
      </c>
      <c r="R9705" s="110">
        <v>1.7287168836130673</v>
      </c>
      <c r="S9705" s="110">
        <v>0</v>
      </c>
      <c r="T9705" s="110">
        <v>1.2531684898397673</v>
      </c>
      <c r="U9705" s="110">
        <v>1.2531684898397666</v>
      </c>
    </row>
    <row r="9706" spans="1:21">
      <c r="A9706" s="54">
        <v>9704</v>
      </c>
      <c r="B9706" s="107">
        <v>57686</v>
      </c>
      <c r="C9706" s="107">
        <v>57686</v>
      </c>
      <c r="D9706" s="107">
        <v>52959</v>
      </c>
      <c r="E9706" s="108">
        <v>6063410000</v>
      </c>
      <c r="F9706" s="107">
        <v>0</v>
      </c>
      <c r="G9706" s="110">
        <v>0.73969232055589962</v>
      </c>
      <c r="H9706" s="110">
        <v>0.7149934769470534</v>
      </c>
      <c r="I9706" s="110">
        <v>0.50972541876657118</v>
      </c>
      <c r="J9706" s="110">
        <v>0.44928443637052073</v>
      </c>
      <c r="K9706" s="110">
        <v>0.39570342857626584</v>
      </c>
      <c r="L9706" s="110">
        <v>0.36363394334047605</v>
      </c>
      <c r="M9706" s="110">
        <v>0.40624561813264765</v>
      </c>
      <c r="N9706" s="110">
        <v>0.46352547063621302</v>
      </c>
      <c r="O9706" s="110">
        <v>0.47296142329711943</v>
      </c>
      <c r="P9706" s="110">
        <v>0.64225866721526692</v>
      </c>
      <c r="Q9706" s="110">
        <v>0.90897052377248821</v>
      </c>
      <c r="R9706" s="110">
        <v>0.83875510578552059</v>
      </c>
      <c r="S9706" s="110">
        <v>0</v>
      </c>
      <c r="T9706" s="110">
        <v>0.57547915278300354</v>
      </c>
      <c r="U9706" s="110">
        <v>0.57547915278300354</v>
      </c>
    </row>
    <row r="9707" spans="1:21">
      <c r="A9707" s="54">
        <v>9705</v>
      </c>
      <c r="B9707" s="107">
        <v>57687</v>
      </c>
      <c r="C9707" s="107">
        <v>57687</v>
      </c>
      <c r="D9707" s="107">
        <v>12657</v>
      </c>
      <c r="E9707" s="108">
        <v>3029430000</v>
      </c>
      <c r="F9707" s="107">
        <v>0</v>
      </c>
      <c r="G9707" s="110">
        <v>0.66819750300568326</v>
      </c>
      <c r="H9707" s="110">
        <v>0.61063688591325205</v>
      </c>
      <c r="I9707" s="110">
        <v>0.44507379744085124</v>
      </c>
      <c r="J9707" s="110">
        <v>0.397896903637939</v>
      </c>
      <c r="K9707" s="110">
        <v>0.35462486744080252</v>
      </c>
      <c r="L9707" s="110">
        <v>0.35294770241878243</v>
      </c>
      <c r="M9707" s="110">
        <v>0.33276341069170096</v>
      </c>
      <c r="N9707" s="110">
        <v>0.35650865484223337</v>
      </c>
      <c r="O9707" s="110">
        <v>0.40290497906301714</v>
      </c>
      <c r="P9707" s="110">
        <v>0.52534869973664011</v>
      </c>
      <c r="Q9707" s="110">
        <v>0.79034980250101727</v>
      </c>
      <c r="R9707" s="110">
        <v>0.68971422730938325</v>
      </c>
      <c r="S9707" s="110">
        <v>0</v>
      </c>
      <c r="T9707" s="110">
        <v>0.49391395283344192</v>
      </c>
      <c r="U9707" s="110">
        <v>0.49391395283344181</v>
      </c>
    </row>
    <row r="9708" spans="1:21">
      <c r="A9708" s="54">
        <v>9706</v>
      </c>
      <c r="B9708" s="107">
        <v>57688</v>
      </c>
      <c r="C9708" s="107">
        <v>57688</v>
      </c>
      <c r="D9708" s="107">
        <v>15796.000000000002</v>
      </c>
      <c r="E9708" s="108">
        <v>3029430000</v>
      </c>
      <c r="F9708" s="107">
        <v>0</v>
      </c>
      <c r="G9708" s="110">
        <v>0.40759925898512711</v>
      </c>
      <c r="H9708" s="110">
        <v>0.36011135792477772</v>
      </c>
      <c r="I9708" s="110">
        <v>0.27553694795959022</v>
      </c>
      <c r="J9708" s="110">
        <v>0.33244797481919786</v>
      </c>
      <c r="K9708" s="110">
        <v>0.34043323552690474</v>
      </c>
      <c r="L9708" s="110">
        <v>0.35253280177839147</v>
      </c>
      <c r="M9708" s="110">
        <v>0.42217517799405202</v>
      </c>
      <c r="N9708" s="110">
        <v>0.46850627038503045</v>
      </c>
      <c r="O9708" s="110">
        <v>0.49575253062361063</v>
      </c>
      <c r="P9708" s="110">
        <v>0.70374483027375556</v>
      </c>
      <c r="Q9708" s="110">
        <v>0.77676894367998939</v>
      </c>
      <c r="R9708" s="110">
        <v>0.57246679832668856</v>
      </c>
      <c r="S9708" s="110">
        <v>0</v>
      </c>
      <c r="T9708" s="110">
        <v>0.45900634402309298</v>
      </c>
      <c r="U9708" s="110">
        <v>0.45900634402309293</v>
      </c>
    </row>
    <row r="9709" spans="1:21">
      <c r="A9709" s="54">
        <v>9707</v>
      </c>
      <c r="B9709" s="107">
        <v>57689</v>
      </c>
      <c r="C9709" s="107">
        <v>57689</v>
      </c>
      <c r="D9709" s="107">
        <v>39541</v>
      </c>
      <c r="E9709" s="108">
        <v>3029430000</v>
      </c>
      <c r="F9709" s="107">
        <v>0</v>
      </c>
      <c r="G9709" s="110">
        <v>0.35699070205005418</v>
      </c>
      <c r="H9709" s="110">
        <v>0.31117402956383045</v>
      </c>
      <c r="I9709" s="110">
        <v>0.24750987056678606</v>
      </c>
      <c r="J9709" s="110">
        <v>0.27850629255167292</v>
      </c>
      <c r="K9709" s="110">
        <v>0.31029304469916064</v>
      </c>
      <c r="L9709" s="110">
        <v>0.28482990840590106</v>
      </c>
      <c r="M9709" s="110">
        <v>0.33130747579695302</v>
      </c>
      <c r="N9709" s="110">
        <v>0.30415132719857058</v>
      </c>
      <c r="O9709" s="110">
        <v>0.37005121940056057</v>
      </c>
      <c r="P9709" s="110">
        <v>0.51838190528653016</v>
      </c>
      <c r="Q9709" s="110">
        <v>0.62719252279538706</v>
      </c>
      <c r="R9709" s="110">
        <v>0.50771252718293136</v>
      </c>
      <c r="S9709" s="110">
        <v>0</v>
      </c>
      <c r="T9709" s="110">
        <v>0.37067506879152812</v>
      </c>
      <c r="U9709" s="110">
        <v>0.37067506879152817</v>
      </c>
    </row>
    <row r="9710" spans="1:21">
      <c r="A9710" s="54">
        <v>9708</v>
      </c>
      <c r="B9710" s="107">
        <v>57690</v>
      </c>
      <c r="C9710" s="107">
        <v>57690</v>
      </c>
      <c r="D9710" s="107">
        <v>80263</v>
      </c>
      <c r="E9710" s="108">
        <v>3029430000</v>
      </c>
      <c r="F9710" s="107">
        <v>0</v>
      </c>
      <c r="G9710" s="110">
        <v>0.47144339816243308</v>
      </c>
      <c r="H9710" s="110">
        <v>0.43522453656375909</v>
      </c>
      <c r="I9710" s="110">
        <v>0.32772691217265365</v>
      </c>
      <c r="J9710" s="110">
        <v>0.34358265427786261</v>
      </c>
      <c r="K9710" s="110">
        <v>0.29489886137606108</v>
      </c>
      <c r="L9710" s="110">
        <v>0.22759623147530181</v>
      </c>
      <c r="M9710" s="110">
        <v>0.2406060040553073</v>
      </c>
      <c r="N9710" s="110">
        <v>0.22962696983014719</v>
      </c>
      <c r="O9710" s="110">
        <v>0.23545834996609724</v>
      </c>
      <c r="P9710" s="110">
        <v>0.29283148645799462</v>
      </c>
      <c r="Q9710" s="110">
        <v>0.4102448171159177</v>
      </c>
      <c r="R9710" s="110">
        <v>0.48410928249195839</v>
      </c>
      <c r="S9710" s="110">
        <v>0</v>
      </c>
      <c r="T9710" s="110">
        <v>0.33277912532879111</v>
      </c>
      <c r="U9710" s="110">
        <v>0.33277912532879117</v>
      </c>
    </row>
    <row r="9711" spans="1:21">
      <c r="A9711" s="54">
        <v>9709</v>
      </c>
      <c r="B9711" s="107">
        <v>57691</v>
      </c>
      <c r="C9711" s="107">
        <v>57691</v>
      </c>
      <c r="D9711" s="107">
        <v>10801</v>
      </c>
      <c r="E9711" s="108">
        <v>3029430000</v>
      </c>
      <c r="F9711" s="107">
        <v>0</v>
      </c>
      <c r="G9711" s="110">
        <v>2.3597984510763195</v>
      </c>
      <c r="H9711" s="110">
        <v>2.4786869470296473</v>
      </c>
      <c r="I9711" s="110">
        <v>1.919367472256807</v>
      </c>
      <c r="J9711" s="110">
        <v>1.5485572835296852</v>
      </c>
      <c r="K9711" s="110">
        <v>0.98781505394914615</v>
      </c>
      <c r="L9711" s="110">
        <v>0.73157638449836393</v>
      </c>
      <c r="M9711" s="110">
        <v>0.72296486349941547</v>
      </c>
      <c r="N9711" s="110">
        <v>0.72915032890235143</v>
      </c>
      <c r="O9711" s="110">
        <v>0.72005164122481324</v>
      </c>
      <c r="P9711" s="110">
        <v>0.87933821200325835</v>
      </c>
      <c r="Q9711" s="110">
        <v>1.4579054664684583</v>
      </c>
      <c r="R9711" s="110">
        <v>1.9691014204025494</v>
      </c>
      <c r="S9711" s="110">
        <v>0</v>
      </c>
      <c r="T9711" s="110">
        <v>1.3753594604034014</v>
      </c>
      <c r="U9711" s="110">
        <v>1.3753594604034016</v>
      </c>
    </row>
    <row r="9712" spans="1:21">
      <c r="A9712" s="54">
        <v>9710</v>
      </c>
      <c r="B9712" s="107">
        <v>57692</v>
      </c>
      <c r="C9712" s="107">
        <v>57692</v>
      </c>
      <c r="D9712" s="107">
        <v>8189.0000000000009</v>
      </c>
      <c r="E9712" s="108">
        <v>3029430000</v>
      </c>
      <c r="F9712" s="107">
        <v>0</v>
      </c>
      <c r="G9712" s="110">
        <v>1.4534444279941232</v>
      </c>
      <c r="H9712" s="110">
        <v>1.2681887449590172</v>
      </c>
      <c r="I9712" s="110">
        <v>1.0349675158638212</v>
      </c>
      <c r="J9712" s="110">
        <v>1.1547818798951466</v>
      </c>
      <c r="K9712" s="110">
        <v>1.1146246793353076</v>
      </c>
      <c r="L9712" s="110">
        <v>1.3519005797010275</v>
      </c>
      <c r="M9712" s="110">
        <v>1.3219379280448031</v>
      </c>
      <c r="N9712" s="110">
        <v>1.4974146727378448</v>
      </c>
      <c r="O9712" s="110">
        <v>1.6810206639330065</v>
      </c>
      <c r="P9712" s="110">
        <v>1.6098225332323086</v>
      </c>
      <c r="Q9712" s="110">
        <v>2.3523788141613577</v>
      </c>
      <c r="R9712" s="110">
        <v>2.0686248510033831</v>
      </c>
      <c r="S9712" s="110">
        <v>0</v>
      </c>
      <c r="T9712" s="110">
        <v>1.4924256075717626</v>
      </c>
      <c r="U9712" s="110">
        <v>1.4924256075717623</v>
      </c>
    </row>
    <row r="9713" spans="1:21">
      <c r="A9713" s="54">
        <v>9711</v>
      </c>
      <c r="B9713" s="107">
        <v>57693</v>
      </c>
      <c r="C9713" s="107">
        <v>57693</v>
      </c>
      <c r="D9713" s="107">
        <v>4575</v>
      </c>
      <c r="E9713" s="108">
        <v>3029430000</v>
      </c>
      <c r="F9713" s="107">
        <v>0</v>
      </c>
      <c r="G9713" s="110">
        <v>1.2280338606240324</v>
      </c>
      <c r="H9713" s="110">
        <v>1.0530764257724743</v>
      </c>
      <c r="I9713" s="110">
        <v>0.87903792038445705</v>
      </c>
      <c r="J9713" s="110">
        <v>0.91440075370412699</v>
      </c>
      <c r="K9713" s="110">
        <v>0.79249189113995344</v>
      </c>
      <c r="L9713" s="110">
        <v>0.94366951777315866</v>
      </c>
      <c r="M9713" s="110">
        <v>0.8528723365194133</v>
      </c>
      <c r="N9713" s="110">
        <v>0.75622394282912231</v>
      </c>
      <c r="O9713" s="110">
        <v>0.89722402421652292</v>
      </c>
      <c r="P9713" s="110">
        <v>1.0157319424432756</v>
      </c>
      <c r="Q9713" s="110">
        <v>1.2509592685149329</v>
      </c>
      <c r="R9713" s="110">
        <v>1.2015284828526036</v>
      </c>
      <c r="S9713" s="110">
        <v>0</v>
      </c>
      <c r="T9713" s="110">
        <v>0.98210419723117282</v>
      </c>
      <c r="U9713" s="110">
        <v>0.98210419723117282</v>
      </c>
    </row>
    <row r="9714" spans="1:21">
      <c r="A9714" s="54">
        <v>9712</v>
      </c>
      <c r="B9714" s="107">
        <v>57694</v>
      </c>
      <c r="C9714" s="107">
        <v>57694</v>
      </c>
      <c r="D9714" s="107">
        <v>9596</v>
      </c>
      <c r="E9714" s="108">
        <v>3029430000</v>
      </c>
      <c r="F9714" s="107">
        <v>0</v>
      </c>
      <c r="G9714" s="110">
        <v>0.66522276599163987</v>
      </c>
      <c r="H9714" s="110">
        <v>0.59549104664997077</v>
      </c>
      <c r="I9714" s="110">
        <v>0.49596878751332213</v>
      </c>
      <c r="J9714" s="110">
        <v>0.51294579868544932</v>
      </c>
      <c r="K9714" s="110">
        <v>0.44158107323084062</v>
      </c>
      <c r="L9714" s="110">
        <v>0.50460692978051824</v>
      </c>
      <c r="M9714" s="110">
        <v>0.4824750831477479</v>
      </c>
      <c r="N9714" s="110">
        <v>0.4279691090493502</v>
      </c>
      <c r="O9714" s="110">
        <v>0.50389307920047521</v>
      </c>
      <c r="P9714" s="110">
        <v>0.55342459198164917</v>
      </c>
      <c r="Q9714" s="110">
        <v>0.69499707599220861</v>
      </c>
      <c r="R9714" s="110">
        <v>0.67820976099750285</v>
      </c>
      <c r="S9714" s="110">
        <v>0</v>
      </c>
      <c r="T9714" s="110">
        <v>0.54639875851838959</v>
      </c>
      <c r="U9714" s="110">
        <v>0.54639875851838959</v>
      </c>
    </row>
    <row r="9715" spans="1:21">
      <c r="A9715" s="54">
        <v>9713</v>
      </c>
      <c r="B9715" s="107">
        <v>57695</v>
      </c>
      <c r="C9715" s="107">
        <v>57695</v>
      </c>
      <c r="D9715" s="107">
        <v>261</v>
      </c>
      <c r="E9715" s="108">
        <v>3029430000</v>
      </c>
      <c r="F9715" s="107">
        <v>1</v>
      </c>
      <c r="G9715" s="110">
        <v>-99999</v>
      </c>
      <c r="H9715" s="110">
        <v>-99999</v>
      </c>
      <c r="I9715" s="110">
        <v>-99999</v>
      </c>
      <c r="J9715" s="110">
        <v>-99999</v>
      </c>
      <c r="K9715" s="110">
        <v>-99999</v>
      </c>
      <c r="L9715" s="110">
        <v>-99999</v>
      </c>
      <c r="M9715" s="110">
        <v>-99999</v>
      </c>
      <c r="N9715" s="110">
        <v>-99999</v>
      </c>
      <c r="O9715" s="110">
        <v>-99999</v>
      </c>
      <c r="P9715" s="110">
        <v>-99999</v>
      </c>
      <c r="Q9715" s="110">
        <v>-99999</v>
      </c>
      <c r="R9715" s="110">
        <v>-99999</v>
      </c>
      <c r="S9715" s="110">
        <v>0</v>
      </c>
      <c r="T9715" s="110">
        <v>0</v>
      </c>
      <c r="U9715" s="110">
        <v>0</v>
      </c>
    </row>
    <row r="9716" spans="1:21">
      <c r="A9716" s="54">
        <v>9714</v>
      </c>
      <c r="B9716" s="107">
        <v>57696</v>
      </c>
      <c r="C9716" s="107">
        <v>57696</v>
      </c>
      <c r="D9716" s="107">
        <v>222905074.99999991</v>
      </c>
      <c r="E9716" s="108">
        <v>9078760000</v>
      </c>
      <c r="F9716" s="107">
        <v>0</v>
      </c>
      <c r="G9716" s="110">
        <v>1.5421092729000068</v>
      </c>
      <c r="H9716" s="110">
        <v>1.1001412008720801</v>
      </c>
      <c r="I9716" s="110">
        <v>0.80396809227526456</v>
      </c>
      <c r="J9716" s="110">
        <v>1.8245609958032492</v>
      </c>
      <c r="K9716" s="110">
        <v>100</v>
      </c>
      <c r="L9716" s="110">
        <v>15.958205604408986</v>
      </c>
      <c r="M9716" s="110">
        <v>7.7483794862182105</v>
      </c>
      <c r="N9716" s="110">
        <v>8.6756397498683082</v>
      </c>
      <c r="O9716" s="110">
        <v>7.3513504670326997</v>
      </c>
      <c r="P9716" s="110">
        <v>4.0427300498077283</v>
      </c>
      <c r="Q9716" s="110">
        <v>2.5658189885616425</v>
      </c>
      <c r="R9716" s="110">
        <v>2.1724236888087698</v>
      </c>
      <c r="S9716" s="110">
        <v>20.234018226258524</v>
      </c>
      <c r="T9716" s="110">
        <v>12.815443966379744</v>
      </c>
      <c r="U9716" s="110">
        <v>20.008768115653432</v>
      </c>
    </row>
    <row r="9717" spans="1:21">
      <c r="A9717" s="54">
        <v>9715</v>
      </c>
      <c r="B9717" s="107">
        <v>57720</v>
      </c>
      <c r="C9717" s="107">
        <v>53561</v>
      </c>
      <c r="D9717" s="107">
        <v>62278104.999999978</v>
      </c>
      <c r="E9717" s="108">
        <v>305711000000</v>
      </c>
      <c r="F9717" s="107">
        <v>0</v>
      </c>
      <c r="G9717" s="110">
        <v>0.15826681493152234</v>
      </c>
      <c r="H9717" s="110">
        <v>0.14924724594639532</v>
      </c>
      <c r="I9717" s="110">
        <v>0.1421236078289454</v>
      </c>
      <c r="J9717" s="110">
        <v>0.19824724416013423</v>
      </c>
      <c r="K9717" s="110">
        <v>0.34235541503130956</v>
      </c>
      <c r="L9717" s="110">
        <v>0.51715028240429106</v>
      </c>
      <c r="M9717" s="110">
        <v>0.68395499393867698</v>
      </c>
      <c r="N9717" s="110">
        <v>0.84095529764967081</v>
      </c>
      <c r="O9717" s="110">
        <v>0.89760303079315096</v>
      </c>
      <c r="P9717" s="110">
        <v>0.61015599514333951</v>
      </c>
      <c r="Q9717" s="110">
        <v>0.37270380721269442</v>
      </c>
      <c r="R9717" s="110">
        <v>0.24290391320051977</v>
      </c>
      <c r="S9717" s="110">
        <v>0.2225846832238797</v>
      </c>
      <c r="T9717" s="110">
        <v>0.4296389706867208</v>
      </c>
      <c r="U9717" s="110">
        <v>0.36996558878590341</v>
      </c>
    </row>
    <row r="9718" spans="1:21">
      <c r="A9718" s="54">
        <v>9716</v>
      </c>
      <c r="B9718" s="107">
        <v>57721</v>
      </c>
      <c r="C9718" s="107">
        <v>53561</v>
      </c>
      <c r="D9718" s="107">
        <v>3464391</v>
      </c>
      <c r="E9718" s="108">
        <v>24161900000</v>
      </c>
      <c r="F9718" s="107">
        <v>0</v>
      </c>
      <c r="G9718" s="110">
        <v>0.1</v>
      </c>
      <c r="H9718" s="110">
        <v>0.1</v>
      </c>
      <c r="I9718" s="110">
        <v>0.1</v>
      </c>
      <c r="J9718" s="110">
        <v>0.1</v>
      </c>
      <c r="K9718" s="110">
        <v>0.1</v>
      </c>
      <c r="L9718" s="110">
        <v>0.1</v>
      </c>
      <c r="M9718" s="110">
        <v>0.1</v>
      </c>
      <c r="N9718" s="110">
        <v>0.1</v>
      </c>
      <c r="O9718" s="110">
        <v>0.10019188063335677</v>
      </c>
      <c r="P9718" s="110">
        <v>0.1</v>
      </c>
      <c r="Q9718" s="110">
        <v>0.1</v>
      </c>
      <c r="R9718" s="110">
        <v>0.1</v>
      </c>
      <c r="S9718" s="110">
        <v>0.10003855823943812</v>
      </c>
      <c r="T9718" s="110">
        <v>0.10001599005277974</v>
      </c>
      <c r="U9718" s="110">
        <v>0.10001757557558902</v>
      </c>
    </row>
    <row r="9719" spans="1:21">
      <c r="A9719" s="54">
        <v>9717</v>
      </c>
      <c r="B9719" s="107">
        <v>57777</v>
      </c>
      <c r="C9719" s="107">
        <v>57777</v>
      </c>
      <c r="D9719" s="107">
        <v>41127407</v>
      </c>
      <c r="E9719" s="108">
        <v>3024660000</v>
      </c>
      <c r="F9719" s="107">
        <v>0</v>
      </c>
      <c r="G9719" s="110">
        <v>1.5635371235540263</v>
      </c>
      <c r="H9719" s="110">
        <v>1.9339409055498846</v>
      </c>
      <c r="I9719" s="110">
        <v>2.9702223611669627</v>
      </c>
      <c r="J9719" s="110">
        <v>1.7217398618463575</v>
      </c>
      <c r="K9719" s="110">
        <v>0.34409550861823002</v>
      </c>
      <c r="L9719" s="110">
        <v>0.25990706075908465</v>
      </c>
      <c r="M9719" s="110">
        <v>0.2284277997066558</v>
      </c>
      <c r="N9719" s="110">
        <v>0.3738067694102577</v>
      </c>
      <c r="O9719" s="110">
        <v>0.62107107155025398</v>
      </c>
      <c r="P9719" s="110">
        <v>0.83969752237980289</v>
      </c>
      <c r="Q9719" s="110">
        <v>1.2129743797212633</v>
      </c>
      <c r="R9719" s="110">
        <v>1.5165787460356981</v>
      </c>
      <c r="S9719" s="110">
        <v>1.5227172054816267</v>
      </c>
      <c r="T9719" s="110">
        <v>1.1321665925248732</v>
      </c>
      <c r="U9719" s="110">
        <v>1.2243215328261539</v>
      </c>
    </row>
    <row r="9720" spans="1:21">
      <c r="A9720" s="54">
        <v>9718</v>
      </c>
      <c r="B9720" s="107">
        <v>57778</v>
      </c>
      <c r="C9720" s="107">
        <v>57778</v>
      </c>
      <c r="D9720" s="107">
        <v>10002503</v>
      </c>
      <c r="E9720" s="108">
        <v>6054090000</v>
      </c>
      <c r="F9720" s="107">
        <v>0</v>
      </c>
      <c r="G9720" s="110">
        <v>3.3879304768774356</v>
      </c>
      <c r="H9720" s="110">
        <v>3.9339150052975755</v>
      </c>
      <c r="I9720" s="110">
        <v>4.7793791202860847</v>
      </c>
      <c r="J9720" s="110">
        <v>3.1276985296628883</v>
      </c>
      <c r="K9720" s="110">
        <v>0.782237378373287</v>
      </c>
      <c r="L9720" s="110">
        <v>0.57988197167425537</v>
      </c>
      <c r="M9720" s="110">
        <v>0.47408071459050333</v>
      </c>
      <c r="N9720" s="110">
        <v>0.71161507676576141</v>
      </c>
      <c r="O9720" s="110">
        <v>1.3500572111528899</v>
      </c>
      <c r="P9720" s="110">
        <v>1.7662910704425414</v>
      </c>
      <c r="Q9720" s="110">
        <v>3.0951204199382154</v>
      </c>
      <c r="R9720" s="110">
        <v>4.1721073826031407</v>
      </c>
      <c r="S9720" s="110">
        <v>3.0661898718365483</v>
      </c>
      <c r="T9720" s="110">
        <v>2.3466928631387147</v>
      </c>
      <c r="U9720" s="110">
        <v>2.5061175994044591</v>
      </c>
    </row>
    <row r="9721" spans="1:21">
      <c r="A9721" s="54">
        <v>9719</v>
      </c>
      <c r="B9721" s="107">
        <v>57779</v>
      </c>
      <c r="C9721" s="107">
        <v>57779</v>
      </c>
      <c r="D9721" s="107">
        <v>27717298</v>
      </c>
      <c r="E9721" s="108">
        <v>21115900000</v>
      </c>
      <c r="F9721" s="107">
        <v>0</v>
      </c>
      <c r="G9721" s="110">
        <v>0.69566581840676633</v>
      </c>
      <c r="H9721" s="110">
        <v>0.79909425854708904</v>
      </c>
      <c r="I9721" s="110">
        <v>0.38908928625917294</v>
      </c>
      <c r="J9721" s="110">
        <v>0.46785471549055796</v>
      </c>
      <c r="K9721" s="110">
        <v>1.4963246299763087</v>
      </c>
      <c r="L9721" s="110">
        <v>3.6216687985541474</v>
      </c>
      <c r="M9721" s="110">
        <v>4.7387636474341823</v>
      </c>
      <c r="N9721" s="110">
        <v>6.4095790779217099</v>
      </c>
      <c r="O9721" s="110">
        <v>7.7205858259138314</v>
      </c>
      <c r="P9721" s="110">
        <v>4.0408965920285649</v>
      </c>
      <c r="Q9721" s="110">
        <v>0.80167165097088988</v>
      </c>
      <c r="R9721" s="110">
        <v>0.59237352405274046</v>
      </c>
      <c r="S9721" s="110">
        <v>2.7087247938332975</v>
      </c>
      <c r="T9721" s="110">
        <v>2.64779731879633</v>
      </c>
      <c r="U9721" s="110">
        <v>2.7016734393027071</v>
      </c>
    </row>
    <row r="9722" spans="1:21">
      <c r="A9722" s="54">
        <v>9720</v>
      </c>
      <c r="B9722" s="107">
        <v>57833</v>
      </c>
      <c r="C9722" s="107">
        <v>57833</v>
      </c>
      <c r="D9722" s="107">
        <v>26403.999999999996</v>
      </c>
      <c r="E9722" s="108">
        <v>3024660000</v>
      </c>
      <c r="F9722" s="107">
        <v>0</v>
      </c>
      <c r="G9722" s="110">
        <v>22.792572574104408</v>
      </c>
      <c r="H9722" s="110">
        <v>29.14037345744509</v>
      </c>
      <c r="I9722" s="110">
        <v>19.518940655112416</v>
      </c>
      <c r="J9722" s="110">
        <v>10.371126544097608</v>
      </c>
      <c r="K9722" s="110">
        <v>12.046798838977864</v>
      </c>
      <c r="L9722" s="110">
        <v>21.099189874898787</v>
      </c>
      <c r="M9722" s="110">
        <v>39.617494860969337</v>
      </c>
      <c r="N9722" s="110">
        <v>50.002663416757407</v>
      </c>
      <c r="O9722" s="110">
        <v>65.608590215617994</v>
      </c>
      <c r="P9722" s="110">
        <v>72.336960803541928</v>
      </c>
      <c r="Q9722" s="110">
        <v>70.700999857088632</v>
      </c>
      <c r="R9722" s="110">
        <v>54.589864380419662</v>
      </c>
      <c r="S9722" s="110">
        <v>0</v>
      </c>
      <c r="T9722" s="110">
        <v>38.985464623252589</v>
      </c>
      <c r="U9722" s="110">
        <v>38.985464623252597</v>
      </c>
    </row>
    <row r="9723" spans="1:21">
      <c r="A9723" s="54">
        <v>9721</v>
      </c>
      <c r="B9723" s="107">
        <v>57834</v>
      </c>
      <c r="C9723" s="107">
        <v>57834</v>
      </c>
      <c r="D9723" s="107">
        <v>89060.000000000015</v>
      </c>
      <c r="E9723" s="108">
        <v>3024660000</v>
      </c>
      <c r="F9723" s="107">
        <v>0</v>
      </c>
      <c r="G9723" s="110">
        <v>2.827197051507905</v>
      </c>
      <c r="H9723" s="110">
        <v>1.9669452430978356</v>
      </c>
      <c r="I9723" s="110">
        <v>2.3251266177329568</v>
      </c>
      <c r="J9723" s="110">
        <v>5.4230561295454676</v>
      </c>
      <c r="K9723" s="110">
        <v>12.7214419223811</v>
      </c>
      <c r="L9723" s="110">
        <v>15.303887726523143</v>
      </c>
      <c r="M9723" s="110">
        <v>30.883758022581468</v>
      </c>
      <c r="N9723" s="110">
        <v>41.95408955484249</v>
      </c>
      <c r="O9723" s="110">
        <v>43.673529082104771</v>
      </c>
      <c r="P9723" s="110">
        <v>64.516912296444573</v>
      </c>
      <c r="Q9723" s="110">
        <v>43.481282656466234</v>
      </c>
      <c r="R9723" s="110">
        <v>5.0115522108931891</v>
      </c>
      <c r="S9723" s="110">
        <v>0</v>
      </c>
      <c r="T9723" s="110">
        <v>22.507398209510097</v>
      </c>
      <c r="U9723" s="110">
        <v>22.50739820951009</v>
      </c>
    </row>
    <row r="9724" spans="1:21">
      <c r="A9724" s="54">
        <v>9722</v>
      </c>
      <c r="B9724" s="107">
        <v>57835</v>
      </c>
      <c r="C9724" s="107">
        <v>57835</v>
      </c>
      <c r="D9724" s="107">
        <v>526341</v>
      </c>
      <c r="E9724" s="108">
        <v>3024660000</v>
      </c>
      <c r="F9724" s="107">
        <v>0</v>
      </c>
      <c r="G9724" s="110">
        <v>2.7980148121779753</v>
      </c>
      <c r="H9724" s="110">
        <v>1.9593688771609796</v>
      </c>
      <c r="I9724" s="110">
        <v>2.3140271128249879</v>
      </c>
      <c r="J9724" s="110">
        <v>5.2285400598549634</v>
      </c>
      <c r="K9724" s="110">
        <v>9.7146065970493236</v>
      </c>
      <c r="L9724" s="110">
        <v>16.758229445372574</v>
      </c>
      <c r="M9724" s="110">
        <v>24.908624530885305</v>
      </c>
      <c r="N9724" s="110">
        <v>33.936427306698967</v>
      </c>
      <c r="O9724" s="110">
        <v>47.573624674452212</v>
      </c>
      <c r="P9724" s="110">
        <v>57.253433278486725</v>
      </c>
      <c r="Q9724" s="110">
        <v>41.855675598851825</v>
      </c>
      <c r="R9724" s="110">
        <v>5.7646452834718831</v>
      </c>
      <c r="S9724" s="110">
        <v>0</v>
      </c>
      <c r="T9724" s="110">
        <v>20.838768131440645</v>
      </c>
      <c r="U9724" s="110">
        <v>20.838768131440645</v>
      </c>
    </row>
    <row r="9725" spans="1:21">
      <c r="A9725" s="54">
        <v>9723</v>
      </c>
      <c r="B9725" s="107">
        <v>57836</v>
      </c>
      <c r="C9725" s="107">
        <v>57836</v>
      </c>
      <c r="D9725" s="107">
        <v>1056319.0000000002</v>
      </c>
      <c r="E9725" s="108">
        <v>3024660000</v>
      </c>
      <c r="F9725" s="107">
        <v>0</v>
      </c>
      <c r="G9725" s="110">
        <v>0.94799230876386953</v>
      </c>
      <c r="H9725" s="110">
        <v>0.56583248156973132</v>
      </c>
      <c r="I9725" s="110">
        <v>0.70762827932720607</v>
      </c>
      <c r="J9725" s="110">
        <v>1.7413658512656587</v>
      </c>
      <c r="K9725" s="110">
        <v>3.1440770176924842</v>
      </c>
      <c r="L9725" s="110">
        <v>5.1106307561708926</v>
      </c>
      <c r="M9725" s="110">
        <v>6.0680663990150592</v>
      </c>
      <c r="N9725" s="110">
        <v>7.7476803882943681</v>
      </c>
      <c r="O9725" s="110">
        <v>11.711701405215898</v>
      </c>
      <c r="P9725" s="110">
        <v>13.291145444802172</v>
      </c>
      <c r="Q9725" s="110">
        <v>11.588497077191212</v>
      </c>
      <c r="R9725" s="110">
        <v>3.0255522819710308</v>
      </c>
      <c r="S9725" s="110">
        <v>0</v>
      </c>
      <c r="T9725" s="110">
        <v>5.4708474742732989</v>
      </c>
      <c r="U9725" s="110">
        <v>5.470847474273298</v>
      </c>
    </row>
    <row r="9726" spans="1:21">
      <c r="A9726" s="54">
        <v>9724</v>
      </c>
      <c r="B9726" s="107">
        <v>57837</v>
      </c>
      <c r="C9726" s="107">
        <v>57837</v>
      </c>
      <c r="D9726" s="107">
        <v>183922.00000000003</v>
      </c>
      <c r="E9726" s="108">
        <v>3024660000</v>
      </c>
      <c r="F9726" s="107">
        <v>0</v>
      </c>
      <c r="G9726" s="110">
        <v>1.3591069812633516</v>
      </c>
      <c r="H9726" s="110">
        <v>0.54969857868152894</v>
      </c>
      <c r="I9726" s="110">
        <v>0.5479587948877287</v>
      </c>
      <c r="J9726" s="110">
        <v>0.79508741838812469</v>
      </c>
      <c r="K9726" s="110">
        <v>1.6373897932968802</v>
      </c>
      <c r="L9726" s="110">
        <v>3.2328829073008891</v>
      </c>
      <c r="M9726" s="110">
        <v>5.0018700338060427</v>
      </c>
      <c r="N9726" s="110">
        <v>6.7928462476791305</v>
      </c>
      <c r="O9726" s="110">
        <v>9.4899597739088666</v>
      </c>
      <c r="P9726" s="110">
        <v>12.388877131146964</v>
      </c>
      <c r="Q9726" s="110">
        <v>15.641156714506902</v>
      </c>
      <c r="R9726" s="110">
        <v>3.7107277699185541</v>
      </c>
      <c r="S9726" s="110">
        <v>0</v>
      </c>
      <c r="T9726" s="110">
        <v>5.0956301787320806</v>
      </c>
      <c r="U9726" s="110">
        <v>5.0956301787320797</v>
      </c>
    </row>
    <row r="9727" spans="1:21">
      <c r="A9727" s="54">
        <v>9725</v>
      </c>
      <c r="B9727" s="107">
        <v>57838</v>
      </c>
      <c r="C9727" s="107">
        <v>57838</v>
      </c>
      <c r="D9727" s="107">
        <v>27585</v>
      </c>
      <c r="E9727" s="108">
        <v>3024660000</v>
      </c>
      <c r="F9727" s="107">
        <v>0</v>
      </c>
      <c r="G9727" s="110">
        <v>7.8991916699214739</v>
      </c>
      <c r="H9727" s="110">
        <v>3.5185215187161236</v>
      </c>
      <c r="I9727" s="110">
        <v>3.0162803239649021</v>
      </c>
      <c r="J9727" s="110">
        <v>3.9773557437919425</v>
      </c>
      <c r="K9727" s="110">
        <v>8.0739574396221272</v>
      </c>
      <c r="L9727" s="110">
        <v>16.7952808992362</v>
      </c>
      <c r="M9727" s="110">
        <v>26.51570495861295</v>
      </c>
      <c r="N9727" s="110">
        <v>35.893210370805335</v>
      </c>
      <c r="O9727" s="110">
        <v>50.006560079714234</v>
      </c>
      <c r="P9727" s="110">
        <v>65.823331478729273</v>
      </c>
      <c r="Q9727" s="110">
        <v>84.298695265517637</v>
      </c>
      <c r="R9727" s="110">
        <v>21.528425029093274</v>
      </c>
      <c r="S9727" s="110">
        <v>0</v>
      </c>
      <c r="T9727" s="110">
        <v>27.278876231477124</v>
      </c>
      <c r="U9727" s="110">
        <v>27.278876231477124</v>
      </c>
    </row>
    <row r="9728" spans="1:21">
      <c r="A9728" s="54">
        <v>9726</v>
      </c>
      <c r="B9728" s="107">
        <v>57839</v>
      </c>
      <c r="C9728" s="107">
        <v>57839</v>
      </c>
      <c r="D9728" s="107">
        <v>1800.9999999999998</v>
      </c>
      <c r="E9728" s="108">
        <v>3024660000</v>
      </c>
      <c r="F9728" s="107">
        <v>1</v>
      </c>
      <c r="G9728" s="110">
        <v>-99999</v>
      </c>
      <c r="H9728" s="110">
        <v>-99999</v>
      </c>
      <c r="I9728" s="110">
        <v>-99999</v>
      </c>
      <c r="J9728" s="110">
        <v>-99999</v>
      </c>
      <c r="K9728" s="110">
        <v>-99999</v>
      </c>
      <c r="L9728" s="110">
        <v>-99999</v>
      </c>
      <c r="M9728" s="110">
        <v>-99999</v>
      </c>
      <c r="N9728" s="110">
        <v>-99999</v>
      </c>
      <c r="O9728" s="110">
        <v>-99999</v>
      </c>
      <c r="P9728" s="110">
        <v>-99999</v>
      </c>
      <c r="Q9728" s="110">
        <v>-99999</v>
      </c>
      <c r="R9728" s="110">
        <v>-99999</v>
      </c>
      <c r="S9728" s="110">
        <v>0</v>
      </c>
      <c r="T9728" s="110">
        <v>0</v>
      </c>
      <c r="U9728" s="110">
        <v>0</v>
      </c>
    </row>
    <row r="9729" spans="1:21">
      <c r="A9729" s="54">
        <v>9727</v>
      </c>
      <c r="B9729" s="107">
        <v>57840</v>
      </c>
      <c r="C9729" s="107">
        <v>57840</v>
      </c>
      <c r="D9729" s="107">
        <v>25578</v>
      </c>
      <c r="E9729" s="108">
        <v>3024660000</v>
      </c>
      <c r="F9729" s="107">
        <v>0</v>
      </c>
      <c r="G9729" s="110">
        <v>1.4429694660309615</v>
      </c>
      <c r="H9729" s="110">
        <v>1.5325776036934473</v>
      </c>
      <c r="I9729" s="110">
        <v>1.0444540857486631</v>
      </c>
      <c r="J9729" s="110">
        <v>0.99462164918132423</v>
      </c>
      <c r="K9729" s="110">
        <v>0.77395862117934588</v>
      </c>
      <c r="L9729" s="110">
        <v>0.5973311006249401</v>
      </c>
      <c r="M9729" s="110">
        <v>0.56756573775169905</v>
      </c>
      <c r="N9729" s="110">
        <v>0.56478946495294868</v>
      </c>
      <c r="O9729" s="110">
        <v>0.60541581608781725</v>
      </c>
      <c r="P9729" s="110">
        <v>0.72760833612022335</v>
      </c>
      <c r="Q9729" s="110">
        <v>1.1030390806108865</v>
      </c>
      <c r="R9729" s="110">
        <v>1.3396589326651083</v>
      </c>
      <c r="S9729" s="110">
        <v>0</v>
      </c>
      <c r="T9729" s="110">
        <v>0.94116582455394704</v>
      </c>
      <c r="U9729" s="110">
        <v>0.94116582455394715</v>
      </c>
    </row>
    <row r="9730" spans="1:21">
      <c r="A9730" s="54">
        <v>9728</v>
      </c>
      <c r="B9730" s="107">
        <v>57841</v>
      </c>
      <c r="C9730" s="107">
        <v>57841</v>
      </c>
      <c r="D9730" s="107">
        <v>13744.000000000002</v>
      </c>
      <c r="E9730" s="108">
        <v>3024660000</v>
      </c>
      <c r="F9730" s="107">
        <v>0</v>
      </c>
      <c r="G9730" s="110">
        <v>5.3474033208049958</v>
      </c>
      <c r="H9730" s="110">
        <v>6.027964044184392</v>
      </c>
      <c r="I9730" s="110">
        <v>3.2060713961950835</v>
      </c>
      <c r="J9730" s="110">
        <v>2.5143049538625344</v>
      </c>
      <c r="K9730" s="110">
        <v>1.8346122911265146</v>
      </c>
      <c r="L9730" s="110">
        <v>1.5133447813774792</v>
      </c>
      <c r="M9730" s="110">
        <v>1.668059778700147</v>
      </c>
      <c r="N9730" s="110">
        <v>1.9692771115731369</v>
      </c>
      <c r="O9730" s="110">
        <v>2.1190445546919854</v>
      </c>
      <c r="P9730" s="110">
        <v>2.3740148003332591</v>
      </c>
      <c r="Q9730" s="110">
        <v>3.56655732671239</v>
      </c>
      <c r="R9730" s="110">
        <v>4.8097167609995353</v>
      </c>
      <c r="S9730" s="110">
        <v>0</v>
      </c>
      <c r="T9730" s="110">
        <v>3.0791975933801212</v>
      </c>
      <c r="U9730" s="110">
        <v>3.0791975933801203</v>
      </c>
    </row>
    <row r="9731" spans="1:21">
      <c r="A9731" s="54">
        <v>9729</v>
      </c>
      <c r="B9731" s="107">
        <v>57842</v>
      </c>
      <c r="C9731" s="107">
        <v>57842</v>
      </c>
      <c r="D9731" s="107">
        <v>77693</v>
      </c>
      <c r="E9731" s="108">
        <v>3024660000</v>
      </c>
      <c r="F9731" s="107">
        <v>0</v>
      </c>
      <c r="G9731" s="110">
        <v>7.5776621805419682</v>
      </c>
      <c r="H9731" s="110">
        <v>6.3542032573705036</v>
      </c>
      <c r="I9731" s="110">
        <v>5.0552466410893393</v>
      </c>
      <c r="J9731" s="110">
        <v>4.7616800248655089</v>
      </c>
      <c r="K9731" s="110">
        <v>4.715425711735584</v>
      </c>
      <c r="L9731" s="110">
        <v>5.3903152575452902</v>
      </c>
      <c r="M9731" s="110">
        <v>5.1382426162387826</v>
      </c>
      <c r="N9731" s="110">
        <v>5.1543005686308421</v>
      </c>
      <c r="O9731" s="110">
        <v>6.032000193020453</v>
      </c>
      <c r="P9731" s="110">
        <v>6.5353301284851852</v>
      </c>
      <c r="Q9731" s="110">
        <v>10.02495135736908</v>
      </c>
      <c r="R9731" s="110">
        <v>9.9919165526972087</v>
      </c>
      <c r="S9731" s="110">
        <v>0</v>
      </c>
      <c r="T9731" s="110">
        <v>6.3942728741324792</v>
      </c>
      <c r="U9731" s="110">
        <v>6.3942728741324792</v>
      </c>
    </row>
    <row r="9732" spans="1:21">
      <c r="A9732" s="54">
        <v>9730</v>
      </c>
      <c r="B9732" s="107">
        <v>57843</v>
      </c>
      <c r="C9732" s="107">
        <v>57843</v>
      </c>
      <c r="D9732" s="107">
        <v>16779</v>
      </c>
      <c r="E9732" s="108">
        <v>3024660000</v>
      </c>
      <c r="F9732" s="107">
        <v>0</v>
      </c>
      <c r="G9732" s="110">
        <v>0.4713763923365456</v>
      </c>
      <c r="H9732" s="110">
        <v>0.34093278916202235</v>
      </c>
      <c r="I9732" s="110">
        <v>0.30191207885371746</v>
      </c>
      <c r="J9732" s="110">
        <v>0.33073096662737977</v>
      </c>
      <c r="K9732" s="110">
        <v>0.28170200054947059</v>
      </c>
      <c r="L9732" s="110">
        <v>0.36334006169859212</v>
      </c>
      <c r="M9732" s="110">
        <v>0.28915486415763397</v>
      </c>
      <c r="N9732" s="110">
        <v>0.28737129209834389</v>
      </c>
      <c r="O9732" s="110">
        <v>0.39025662338435901</v>
      </c>
      <c r="P9732" s="110">
        <v>0.44464176796084565</v>
      </c>
      <c r="Q9732" s="110">
        <v>0.60978022836718526</v>
      </c>
      <c r="R9732" s="110">
        <v>0.52948031520482319</v>
      </c>
      <c r="S9732" s="110">
        <v>0</v>
      </c>
      <c r="T9732" s="110">
        <v>0.38672328170007658</v>
      </c>
      <c r="U9732" s="110">
        <v>0.38672328170007664</v>
      </c>
    </row>
    <row r="9733" spans="1:21">
      <c r="A9733" s="54">
        <v>9731</v>
      </c>
      <c r="B9733" s="107">
        <v>57844</v>
      </c>
      <c r="C9733" s="107">
        <v>57844</v>
      </c>
      <c r="D9733" s="107">
        <v>11806.999999999998</v>
      </c>
      <c r="E9733" s="108">
        <v>3024660000</v>
      </c>
      <c r="F9733" s="107">
        <v>0</v>
      </c>
      <c r="G9733" s="110">
        <v>0.60103448765949807</v>
      </c>
      <c r="H9733" s="110">
        <v>0.48508464643180299</v>
      </c>
      <c r="I9733" s="110">
        <v>0.43921902523659634</v>
      </c>
      <c r="J9733" s="110">
        <v>0.45631977597488854</v>
      </c>
      <c r="K9733" s="110">
        <v>0.41106204953287312</v>
      </c>
      <c r="L9733" s="110">
        <v>0.55920663554854144</v>
      </c>
      <c r="M9733" s="110">
        <v>0.43633331260979619</v>
      </c>
      <c r="N9733" s="110">
        <v>0.4077373962383079</v>
      </c>
      <c r="O9733" s="110">
        <v>0.49146509344838402</v>
      </c>
      <c r="P9733" s="110">
        <v>0.54330434226180846</v>
      </c>
      <c r="Q9733" s="110">
        <v>0.72893788032794993</v>
      </c>
      <c r="R9733" s="110">
        <v>0.63220462868324778</v>
      </c>
      <c r="S9733" s="110">
        <v>0</v>
      </c>
      <c r="T9733" s="110">
        <v>0.51599243949614115</v>
      </c>
      <c r="U9733" s="110">
        <v>0.51599243949614138</v>
      </c>
    </row>
    <row r="9734" spans="1:21">
      <c r="A9734" s="54">
        <v>9732</v>
      </c>
      <c r="B9734" s="107">
        <v>57845</v>
      </c>
      <c r="C9734" s="107">
        <v>57845</v>
      </c>
      <c r="D9734" s="107">
        <v>4312.9999999999991</v>
      </c>
      <c r="E9734" s="108">
        <v>3024660000</v>
      </c>
      <c r="F9734" s="107">
        <v>0</v>
      </c>
      <c r="G9734" s="110">
        <v>1.0052993462327231</v>
      </c>
      <c r="H9734" s="110">
        <v>0.90999491726909731</v>
      </c>
      <c r="I9734" s="110">
        <v>0.70383575787899</v>
      </c>
      <c r="J9734" s="110">
        <v>0.72758429870079544</v>
      </c>
      <c r="K9734" s="110">
        <v>0.71695509756845688</v>
      </c>
      <c r="L9734" s="110">
        <v>0.82710573246765973</v>
      </c>
      <c r="M9734" s="110">
        <v>0.78072180410112479</v>
      </c>
      <c r="N9734" s="110">
        <v>0.75540420721097645</v>
      </c>
      <c r="O9734" s="110">
        <v>0.82951221633074801</v>
      </c>
      <c r="P9734" s="110">
        <v>0.88582145523087541</v>
      </c>
      <c r="Q9734" s="110">
        <v>1.1137028348682807</v>
      </c>
      <c r="R9734" s="110">
        <v>1.0538550845606225</v>
      </c>
      <c r="S9734" s="110">
        <v>0</v>
      </c>
      <c r="T9734" s="110">
        <v>0.85914939603502927</v>
      </c>
      <c r="U9734" s="110">
        <v>0.85914939603502938</v>
      </c>
    </row>
    <row r="9735" spans="1:21">
      <c r="A9735" s="54">
        <v>9733</v>
      </c>
      <c r="B9735" s="107">
        <v>57846</v>
      </c>
      <c r="C9735" s="107">
        <v>57846</v>
      </c>
      <c r="D9735" s="107">
        <v>802.99999999999989</v>
      </c>
      <c r="E9735" s="108">
        <v>3024660000</v>
      </c>
      <c r="F9735" s="107">
        <v>0</v>
      </c>
      <c r="G9735" s="110">
        <v>4.8234571926300349</v>
      </c>
      <c r="H9735" s="110">
        <v>4.1674518149626252</v>
      </c>
      <c r="I9735" s="110">
        <v>3.1646332844512552</v>
      </c>
      <c r="J9735" s="110">
        <v>3.4026569844783578</v>
      </c>
      <c r="K9735" s="110">
        <v>3.4403038015984881</v>
      </c>
      <c r="L9735" s="110">
        <v>4.0303945010166702</v>
      </c>
      <c r="M9735" s="110">
        <v>3.9338823221144401</v>
      </c>
      <c r="N9735" s="110">
        <v>3.7768126105236632</v>
      </c>
      <c r="O9735" s="110">
        <v>4.3866661556091957</v>
      </c>
      <c r="P9735" s="110">
        <v>4.918083073054019</v>
      </c>
      <c r="Q9735" s="110">
        <v>5.3164140205106527</v>
      </c>
      <c r="R9735" s="110">
        <v>5.2069066572767486</v>
      </c>
      <c r="S9735" s="110">
        <v>0</v>
      </c>
      <c r="T9735" s="110">
        <v>4.2139718681855127</v>
      </c>
      <c r="U9735" s="110">
        <v>4.2139718681855145</v>
      </c>
    </row>
    <row r="9736" spans="1:21">
      <c r="A9736" s="54">
        <v>9734</v>
      </c>
      <c r="B9736" s="107">
        <v>57847</v>
      </c>
      <c r="C9736" s="107">
        <v>57847</v>
      </c>
      <c r="D9736" s="107">
        <v>310621663</v>
      </c>
      <c r="E9736" s="108">
        <v>9064000000</v>
      </c>
      <c r="F9736" s="107">
        <v>0</v>
      </c>
      <c r="G9736" s="110">
        <v>1.15165233789289</v>
      </c>
      <c r="H9736" s="110">
        <v>1.2320373888289342</v>
      </c>
      <c r="I9736" s="110">
        <v>0.95669214299808747</v>
      </c>
      <c r="J9736" s="110">
        <v>1.5274505358984212</v>
      </c>
      <c r="K9736" s="110">
        <v>3.230372327668972</v>
      </c>
      <c r="L9736" s="110">
        <v>2.7235542674074669</v>
      </c>
      <c r="M9736" s="110">
        <v>2.6942335172084086</v>
      </c>
      <c r="N9736" s="110">
        <v>3.2232561189862809</v>
      </c>
      <c r="O9736" s="110">
        <v>3.0239211217554787</v>
      </c>
      <c r="P9736" s="110">
        <v>1.6806969921217616</v>
      </c>
      <c r="Q9736" s="110">
        <v>1.3297593470419551</v>
      </c>
      <c r="R9736" s="110">
        <v>1.0227184836035141</v>
      </c>
      <c r="S9736" s="110">
        <v>1.5243908612164281</v>
      </c>
      <c r="T9736" s="110">
        <v>1.9830287151176806</v>
      </c>
      <c r="U9736" s="110">
        <v>1.5348978243411859</v>
      </c>
    </row>
    <row r="9737" spans="1:21">
      <c r="A9737" s="54">
        <v>9735</v>
      </c>
      <c r="B9737" s="107">
        <v>57928</v>
      </c>
      <c r="C9737" s="107">
        <v>57928</v>
      </c>
      <c r="D9737" s="107">
        <v>28434648.999999989</v>
      </c>
      <c r="E9737" s="108">
        <v>18171100000</v>
      </c>
      <c r="F9737" s="107">
        <v>0</v>
      </c>
      <c r="G9737" s="110">
        <v>4.7197428959871104</v>
      </c>
      <c r="H9737" s="110">
        <v>5.6379806999604023</v>
      </c>
      <c r="I9737" s="110">
        <v>6.3705832032383514</v>
      </c>
      <c r="J9737" s="110">
        <v>6.457452849608412</v>
      </c>
      <c r="K9737" s="110">
        <v>2.5024242927913409</v>
      </c>
      <c r="L9737" s="110">
        <v>2.1648379763336458</v>
      </c>
      <c r="M9737" s="110">
        <v>1.796976527458813</v>
      </c>
      <c r="N9737" s="110">
        <v>2.7702164707580357</v>
      </c>
      <c r="O9737" s="110">
        <v>4.2646713632064266</v>
      </c>
      <c r="P9737" s="110">
        <v>5.1395393183550011</v>
      </c>
      <c r="Q9737" s="110">
        <v>4.8341714250066268</v>
      </c>
      <c r="R9737" s="110">
        <v>4.9721376763627605</v>
      </c>
      <c r="S9737" s="110">
        <v>4.1137982108160189</v>
      </c>
      <c r="T9737" s="110">
        <v>4.3025612249222434</v>
      </c>
      <c r="U9737" s="110">
        <v>4.2378857967627193</v>
      </c>
    </row>
    <row r="9738" spans="1:21">
      <c r="A9738" s="54">
        <v>9736</v>
      </c>
      <c r="B9738" s="107">
        <v>57929</v>
      </c>
      <c r="C9738" s="107">
        <v>57929</v>
      </c>
      <c r="D9738" s="107">
        <v>46555484.000000015</v>
      </c>
      <c r="E9738" s="108">
        <v>9053790000</v>
      </c>
      <c r="F9738" s="107">
        <v>0</v>
      </c>
      <c r="G9738" s="110">
        <v>1.613809032332199</v>
      </c>
      <c r="H9738" s="110">
        <v>1.8548406667679336</v>
      </c>
      <c r="I9738" s="110">
        <v>0.48126016780183845</v>
      </c>
      <c r="J9738" s="110">
        <v>0.5768333218263817</v>
      </c>
      <c r="K9738" s="110">
        <v>2.3141157848476093</v>
      </c>
      <c r="L9738" s="110">
        <v>7.2730764561560424</v>
      </c>
      <c r="M9738" s="110">
        <v>8.9856562095814709</v>
      </c>
      <c r="N9738" s="110">
        <v>9.2805183691795943</v>
      </c>
      <c r="O9738" s="110">
        <v>11.559364239498073</v>
      </c>
      <c r="P9738" s="110">
        <v>5.5981910754760102</v>
      </c>
      <c r="Q9738" s="110">
        <v>1.1300588668879243</v>
      </c>
      <c r="R9738" s="110">
        <v>1.0881525320574756</v>
      </c>
      <c r="S9738" s="110">
        <v>3.8651565214535428</v>
      </c>
      <c r="T9738" s="110">
        <v>4.3129897268677126</v>
      </c>
      <c r="U9738" s="110">
        <v>3.8685428479022481</v>
      </c>
    </row>
    <row r="9739" spans="1:21">
      <c r="A9739" s="54">
        <v>9737</v>
      </c>
      <c r="B9739" s="107">
        <v>57983</v>
      </c>
      <c r="C9739" s="107">
        <v>57983</v>
      </c>
      <c r="D9739" s="107">
        <v>369171.99999999994</v>
      </c>
      <c r="E9739" s="108">
        <v>9059000000</v>
      </c>
      <c r="F9739" s="107">
        <v>0</v>
      </c>
      <c r="G9739" s="110">
        <v>0.77562589735903387</v>
      </c>
      <c r="H9739" s="110">
        <v>0.6163989843036819</v>
      </c>
      <c r="I9739" s="110">
        <v>0.43279703103574962</v>
      </c>
      <c r="J9739" s="110">
        <v>0.50948257870793834</v>
      </c>
      <c r="K9739" s="110">
        <v>0.75083923766146399</v>
      </c>
      <c r="L9739" s="110">
        <v>1.3122337172105807</v>
      </c>
      <c r="M9739" s="110">
        <v>1.7996714283844009</v>
      </c>
      <c r="N9739" s="110">
        <v>2.5333415715426013</v>
      </c>
      <c r="O9739" s="110">
        <v>3.8020415145680979</v>
      </c>
      <c r="P9739" s="110">
        <v>5.0074765357583981</v>
      </c>
      <c r="Q9739" s="110">
        <v>5.4702877534042615</v>
      </c>
      <c r="R9739" s="110">
        <v>1.3956206243421794</v>
      </c>
      <c r="S9739" s="110">
        <v>0</v>
      </c>
      <c r="T9739" s="110">
        <v>2.033818072856532</v>
      </c>
      <c r="U9739" s="110">
        <v>2.0338180728565325</v>
      </c>
    </row>
    <row r="9740" spans="1:21">
      <c r="A9740" s="54">
        <v>9738</v>
      </c>
      <c r="B9740" s="107">
        <v>57984</v>
      </c>
      <c r="C9740" s="107">
        <v>57984</v>
      </c>
      <c r="D9740" s="107">
        <v>339781</v>
      </c>
      <c r="E9740" s="108">
        <v>3019670000</v>
      </c>
      <c r="F9740" s="107">
        <v>0</v>
      </c>
      <c r="G9740" s="110">
        <v>5.8126975900956444</v>
      </c>
      <c r="H9740" s="110">
        <v>5.7800344726557089</v>
      </c>
      <c r="I9740" s="110">
        <v>5.4456588269834114</v>
      </c>
      <c r="J9740" s="110">
        <v>4.9129949858409097</v>
      </c>
      <c r="K9740" s="110">
        <v>4.9106489104847286</v>
      </c>
      <c r="L9740" s="110">
        <v>5.6067202817563171</v>
      </c>
      <c r="M9740" s="110">
        <v>6.0396888518594203</v>
      </c>
      <c r="N9740" s="110">
        <v>8.7380332991822431</v>
      </c>
      <c r="O9740" s="110">
        <v>23.905558333087178</v>
      </c>
      <c r="P9740" s="110">
        <v>19.197236240319949</v>
      </c>
      <c r="Q9740" s="110">
        <v>24.409668400924076</v>
      </c>
      <c r="R9740" s="110">
        <v>13.808635285544415</v>
      </c>
      <c r="S9740" s="110">
        <v>0</v>
      </c>
      <c r="T9740" s="110">
        <v>10.713964623227833</v>
      </c>
      <c r="U9740" s="110">
        <v>10.713964623227833</v>
      </c>
    </row>
    <row r="9741" spans="1:21">
      <c r="A9741" s="54">
        <v>9739</v>
      </c>
      <c r="B9741" s="107">
        <v>57985</v>
      </c>
      <c r="C9741" s="107">
        <v>57985</v>
      </c>
      <c r="D9741" s="107">
        <v>125.00000000000001</v>
      </c>
      <c r="E9741" s="108">
        <v>3019670000</v>
      </c>
      <c r="F9741" s="107">
        <v>0</v>
      </c>
      <c r="G9741" s="110">
        <v>1.1069211098730907</v>
      </c>
      <c r="H9741" s="110">
        <v>0.8527999089125291</v>
      </c>
      <c r="I9741" s="110">
        <v>0.9180822015804152</v>
      </c>
      <c r="J9741" s="110">
        <v>1.4859044219438231</v>
      </c>
      <c r="K9741" s="110">
        <v>3.6306368898588812</v>
      </c>
      <c r="L9741" s="110">
        <v>6.8420188736068281</v>
      </c>
      <c r="M9741" s="110">
        <v>8.9734331300445547</v>
      </c>
      <c r="N9741" s="110">
        <v>12.184306122074718</v>
      </c>
      <c r="O9741" s="110">
        <v>16.997610524018278</v>
      </c>
      <c r="P9741" s="110">
        <v>19.107698943086479</v>
      </c>
      <c r="Q9741" s="110">
        <v>20.16435633045187</v>
      </c>
      <c r="R9741" s="110">
        <v>1.952702850478534</v>
      </c>
      <c r="S9741" s="110">
        <v>0</v>
      </c>
      <c r="T9741" s="110">
        <v>7.8513726088275</v>
      </c>
      <c r="U9741" s="110">
        <v>7.8513726088274982</v>
      </c>
    </row>
    <row r="9742" spans="1:21">
      <c r="A9742" s="54">
        <v>9740</v>
      </c>
      <c r="B9742" s="107">
        <v>57986</v>
      </c>
      <c r="C9742" s="107">
        <v>57986</v>
      </c>
      <c r="D9742" s="107">
        <v>0</v>
      </c>
      <c r="E9742" s="108">
        <v>3019670000</v>
      </c>
      <c r="F9742" s="107">
        <v>0</v>
      </c>
      <c r="G9742" s="110">
        <v>1.4015681228221342</v>
      </c>
      <c r="H9742" s="110">
        <v>0.99035644405008572</v>
      </c>
      <c r="I9742" s="110">
        <v>1.0248997452028616</v>
      </c>
      <c r="J9742" s="110">
        <v>1.6299202451710673</v>
      </c>
      <c r="K9742" s="110">
        <v>3.3345544622808427</v>
      </c>
      <c r="L9742" s="110">
        <v>7.0634316574437577</v>
      </c>
      <c r="M9742" s="110">
        <v>9.46122952459808</v>
      </c>
      <c r="N9742" s="110">
        <v>12.855445616547643</v>
      </c>
      <c r="O9742" s="110">
        <v>17.916811217710318</v>
      </c>
      <c r="P9742" s="110">
        <v>22.109626662234611</v>
      </c>
      <c r="Q9742" s="110">
        <v>24.12749749609608</v>
      </c>
      <c r="R9742" s="110">
        <v>2.6983146595051988</v>
      </c>
      <c r="S9742" s="110">
        <v>0</v>
      </c>
      <c r="T9742" s="110">
        <v>0</v>
      </c>
      <c r="U9742" s="110">
        <v>0</v>
      </c>
    </row>
    <row r="9743" spans="1:21">
      <c r="A9743" s="54">
        <v>9741</v>
      </c>
      <c r="B9743" s="107">
        <v>57987</v>
      </c>
      <c r="C9743" s="107">
        <v>57987</v>
      </c>
      <c r="D9743" s="107">
        <v>0</v>
      </c>
      <c r="E9743" s="108">
        <v>3019670000</v>
      </c>
      <c r="F9743" s="107">
        <v>0</v>
      </c>
      <c r="G9743" s="110">
        <v>0.91254272344615039</v>
      </c>
      <c r="H9743" s="110">
        <v>0.73625346266514768</v>
      </c>
      <c r="I9743" s="110">
        <v>0.70685291544301276</v>
      </c>
      <c r="J9743" s="110">
        <v>1.0366821888408879</v>
      </c>
      <c r="K9743" s="110">
        <v>2.2652496296584426</v>
      </c>
      <c r="L9743" s="110">
        <v>4.406322404986339</v>
      </c>
      <c r="M9743" s="110">
        <v>6.0425126282245092</v>
      </c>
      <c r="N9743" s="110">
        <v>8.2274851945904928</v>
      </c>
      <c r="O9743" s="110">
        <v>11.477912459408184</v>
      </c>
      <c r="P9743" s="110">
        <v>14.969912304155695</v>
      </c>
      <c r="Q9743" s="110">
        <v>16.624452559029038</v>
      </c>
      <c r="R9743" s="110">
        <v>1.9371201051510702</v>
      </c>
      <c r="S9743" s="110">
        <v>0</v>
      </c>
      <c r="T9743" s="110">
        <v>0</v>
      </c>
      <c r="U9743" s="110">
        <v>0</v>
      </c>
    </row>
    <row r="9744" spans="1:21">
      <c r="A9744" s="54">
        <v>9742</v>
      </c>
      <c r="B9744" s="107">
        <v>57988</v>
      </c>
      <c r="C9744" s="107">
        <v>57988</v>
      </c>
      <c r="D9744" s="107">
        <v>0</v>
      </c>
      <c r="E9744" s="108">
        <v>3019670000</v>
      </c>
      <c r="F9744" s="107">
        <v>0</v>
      </c>
      <c r="G9744" s="110">
        <v>4.5310525358467295</v>
      </c>
      <c r="H9744" s="110">
        <v>4.1153887527963642</v>
      </c>
      <c r="I9744" s="110">
        <v>3.3639239490516366</v>
      </c>
      <c r="J9744" s="110">
        <v>4.3428659145892059</v>
      </c>
      <c r="K9744" s="110">
        <v>8.5660908258579571</v>
      </c>
      <c r="L9744" s="110">
        <v>18.202400872987816</v>
      </c>
      <c r="M9744" s="110">
        <v>25.022765190360378</v>
      </c>
      <c r="N9744" s="110">
        <v>34.16729731972795</v>
      </c>
      <c r="O9744" s="110">
        <v>47.612761507396748</v>
      </c>
      <c r="P9744" s="110">
        <v>61.953793852179828</v>
      </c>
      <c r="Q9744" s="110">
        <v>68.562091726167779</v>
      </c>
      <c r="R9744" s="110">
        <v>11.270227384430191</v>
      </c>
      <c r="S9744" s="110">
        <v>0</v>
      </c>
      <c r="T9744" s="110">
        <v>0</v>
      </c>
      <c r="U9744" s="110">
        <v>0</v>
      </c>
    </row>
    <row r="9745" spans="1:21">
      <c r="A9745" s="54">
        <v>9743</v>
      </c>
      <c r="B9745" s="107">
        <v>57989</v>
      </c>
      <c r="C9745" s="107">
        <v>57989</v>
      </c>
      <c r="D9745" s="107">
        <v>46.999999999999993</v>
      </c>
      <c r="E9745" s="108">
        <v>3019670000</v>
      </c>
      <c r="F9745" s="107">
        <v>0</v>
      </c>
      <c r="G9745" s="110">
        <v>0.45637766086768727</v>
      </c>
      <c r="H9745" s="110">
        <v>0.41973967138013063</v>
      </c>
      <c r="I9745" s="110">
        <v>0.35562935788158601</v>
      </c>
      <c r="J9745" s="110">
        <v>0.46505072432891842</v>
      </c>
      <c r="K9745" s="110">
        <v>0.98235528888716195</v>
      </c>
      <c r="L9745" s="110">
        <v>1.831869591999574</v>
      </c>
      <c r="M9745" s="110">
        <v>2.9167205029036056</v>
      </c>
      <c r="N9745" s="110">
        <v>3.9677301285640869</v>
      </c>
      <c r="O9745" s="110">
        <v>5.5441274896162351</v>
      </c>
      <c r="P9745" s="110">
        <v>7.2476085213875585</v>
      </c>
      <c r="Q9745" s="110">
        <v>8.7761119249223736</v>
      </c>
      <c r="R9745" s="110">
        <v>1.0369578708876688</v>
      </c>
      <c r="S9745" s="110">
        <v>0</v>
      </c>
      <c r="T9745" s="110">
        <v>2.8333565611355489</v>
      </c>
      <c r="U9745" s="110">
        <v>2.8333565611355489</v>
      </c>
    </row>
    <row r="9746" spans="1:21">
      <c r="A9746" s="54">
        <v>9744</v>
      </c>
      <c r="B9746" s="107">
        <v>57990</v>
      </c>
      <c r="C9746" s="107">
        <v>57990</v>
      </c>
      <c r="D9746" s="107">
        <v>30.999999999999996</v>
      </c>
      <c r="E9746" s="108">
        <v>3019670000</v>
      </c>
      <c r="F9746" s="107">
        <v>0</v>
      </c>
      <c r="G9746" s="110">
        <v>1.2122060930266518</v>
      </c>
      <c r="H9746" s="110">
        <v>1.0234718110402663</v>
      </c>
      <c r="I9746" s="110">
        <v>0.78629584412539577</v>
      </c>
      <c r="J9746" s="110">
        <v>0.96880781856382558</v>
      </c>
      <c r="K9746" s="110">
        <v>2.4848872963651099</v>
      </c>
      <c r="L9746" s="110">
        <v>4.0493399766704874</v>
      </c>
      <c r="M9746" s="110">
        <v>6.7973274905737702</v>
      </c>
      <c r="N9746" s="110">
        <v>9.2735405709992005</v>
      </c>
      <c r="O9746" s="110">
        <v>13.051213823906236</v>
      </c>
      <c r="P9746" s="110">
        <v>17.226727794368699</v>
      </c>
      <c r="Q9746" s="110">
        <v>21.844246965739959</v>
      </c>
      <c r="R9746" s="110">
        <v>3.0693134675684881</v>
      </c>
      <c r="S9746" s="110">
        <v>0</v>
      </c>
      <c r="T9746" s="110">
        <v>6.8156149127456755</v>
      </c>
      <c r="U9746" s="110">
        <v>6.8156149127456755</v>
      </c>
    </row>
    <row r="9747" spans="1:21">
      <c r="A9747" s="54">
        <v>9745</v>
      </c>
      <c r="B9747" s="107">
        <v>57991</v>
      </c>
      <c r="C9747" s="107">
        <v>57991</v>
      </c>
      <c r="D9747" s="107">
        <v>30.999999999999996</v>
      </c>
      <c r="E9747" s="108">
        <v>3019670000</v>
      </c>
      <c r="F9747" s="107">
        <v>0</v>
      </c>
      <c r="G9747" s="110">
        <v>4.409334980477122</v>
      </c>
      <c r="H9747" s="110">
        <v>2.6153872447677831</v>
      </c>
      <c r="I9747" s="110">
        <v>2.0847020712994708</v>
      </c>
      <c r="J9747" s="110">
        <v>2.5797959345887658</v>
      </c>
      <c r="K9747" s="110">
        <v>4.9213294761311257</v>
      </c>
      <c r="L9747" s="110">
        <v>10.169944656553328</v>
      </c>
      <c r="M9747" s="110">
        <v>16.970885302373127</v>
      </c>
      <c r="N9747" s="110">
        <v>23.059095276318644</v>
      </c>
      <c r="O9747" s="110">
        <v>32.038493748405344</v>
      </c>
      <c r="P9747" s="110">
        <v>41.46917940821821</v>
      </c>
      <c r="Q9747" s="110">
        <v>51.089820115589234</v>
      </c>
      <c r="R9747" s="110">
        <v>14.616258262698526</v>
      </c>
      <c r="S9747" s="110">
        <v>0</v>
      </c>
      <c r="T9747" s="110">
        <v>17.168685539785056</v>
      </c>
      <c r="U9747" s="110">
        <v>17.168685539785059</v>
      </c>
    </row>
    <row r="9748" spans="1:21">
      <c r="A9748" s="54">
        <v>9746</v>
      </c>
      <c r="B9748" s="107">
        <v>57992</v>
      </c>
      <c r="C9748" s="107">
        <v>57992</v>
      </c>
      <c r="D9748" s="107">
        <v>46978.999999999993</v>
      </c>
      <c r="E9748" s="108">
        <v>3019670000</v>
      </c>
      <c r="F9748" s="107">
        <v>0</v>
      </c>
      <c r="G9748" s="110">
        <v>0.22228861717729839</v>
      </c>
      <c r="H9748" s="110">
        <v>0.11728424085571065</v>
      </c>
      <c r="I9748" s="110">
        <v>0.11993256261566757</v>
      </c>
      <c r="J9748" s="110">
        <v>0.21482920470580943</v>
      </c>
      <c r="K9748" s="110">
        <v>0.47280020476567353</v>
      </c>
      <c r="L9748" s="110">
        <v>0.9625199222596037</v>
      </c>
      <c r="M9748" s="110">
        <v>1.3589103537576805</v>
      </c>
      <c r="N9748" s="110">
        <v>1.8513914854683309</v>
      </c>
      <c r="O9748" s="110">
        <v>2.5955462814313628</v>
      </c>
      <c r="P9748" s="110">
        <v>3.4113629795520741</v>
      </c>
      <c r="Q9748" s="110">
        <v>4.206634368331267</v>
      </c>
      <c r="R9748" s="110">
        <v>0.80454127665446462</v>
      </c>
      <c r="S9748" s="110">
        <v>0</v>
      </c>
      <c r="T9748" s="110">
        <v>1.3615034581312451</v>
      </c>
      <c r="U9748" s="110">
        <v>1.3615034581312453</v>
      </c>
    </row>
    <row r="9749" spans="1:21">
      <c r="A9749" s="54">
        <v>9747</v>
      </c>
      <c r="B9749" s="107">
        <v>57993</v>
      </c>
      <c r="C9749" s="107">
        <v>57993</v>
      </c>
      <c r="D9749" s="107">
        <v>41526</v>
      </c>
      <c r="E9749" s="108">
        <v>3019670000</v>
      </c>
      <c r="F9749" s="107">
        <v>0</v>
      </c>
      <c r="G9749" s="110">
        <v>0.24824201775911933</v>
      </c>
      <c r="H9749" s="110">
        <v>0.14788804517069828</v>
      </c>
      <c r="I9749" s="110">
        <v>0.14453963660079566</v>
      </c>
      <c r="J9749" s="110">
        <v>0.23794969145622086</v>
      </c>
      <c r="K9749" s="110">
        <v>0.51048546631807667</v>
      </c>
      <c r="L9749" s="110">
        <v>1.0612667024773479</v>
      </c>
      <c r="M9749" s="110">
        <v>1.5355515480758668</v>
      </c>
      <c r="N9749" s="110">
        <v>2.091166428067937</v>
      </c>
      <c r="O9749" s="110">
        <v>2.9354521173792252</v>
      </c>
      <c r="P9749" s="110">
        <v>3.8547063317983934</v>
      </c>
      <c r="Q9749" s="110">
        <v>4.6240426563755621</v>
      </c>
      <c r="R9749" s="110">
        <v>0.91285123544866886</v>
      </c>
      <c r="S9749" s="110">
        <v>0</v>
      </c>
      <c r="T9749" s="110">
        <v>1.5253451564106593</v>
      </c>
      <c r="U9749" s="110">
        <v>1.5253451564106593</v>
      </c>
    </row>
    <row r="9750" spans="1:21">
      <c r="A9750" s="54">
        <v>9748</v>
      </c>
      <c r="B9750" s="107">
        <v>57994</v>
      </c>
      <c r="C9750" s="107">
        <v>57994</v>
      </c>
      <c r="D9750" s="107">
        <v>12343.000000000002</v>
      </c>
      <c r="E9750" s="108">
        <v>3019670000</v>
      </c>
      <c r="F9750" s="107">
        <v>0</v>
      </c>
      <c r="G9750" s="110">
        <v>1.709079340272851</v>
      </c>
      <c r="H9750" s="110">
        <v>1.3993788341448237</v>
      </c>
      <c r="I9750" s="110">
        <v>0.99105730073029108</v>
      </c>
      <c r="J9750" s="110">
        <v>0.84277281784820213</v>
      </c>
      <c r="K9750" s="110">
        <v>0.83566966181374247</v>
      </c>
      <c r="L9750" s="110">
        <v>0.94972855585135563</v>
      </c>
      <c r="M9750" s="110">
        <v>0.87383097955771649</v>
      </c>
      <c r="N9750" s="110">
        <v>0.88882247502695488</v>
      </c>
      <c r="O9750" s="110">
        <v>1.0735939793587683</v>
      </c>
      <c r="P9750" s="110">
        <v>1.2330990114529332</v>
      </c>
      <c r="Q9750" s="110">
        <v>1.930216347326527</v>
      </c>
      <c r="R9750" s="110">
        <v>2.1099474824490927</v>
      </c>
      <c r="S9750" s="110">
        <v>0</v>
      </c>
      <c r="T9750" s="110">
        <v>1.2364330654861049</v>
      </c>
      <c r="U9750" s="110">
        <v>1.2364330654861047</v>
      </c>
    </row>
    <row r="9751" spans="1:21">
      <c r="A9751" s="54">
        <v>9749</v>
      </c>
      <c r="B9751" s="107">
        <v>57995</v>
      </c>
      <c r="C9751" s="107">
        <v>57995</v>
      </c>
      <c r="D9751" s="107">
        <v>6240.9999999999991</v>
      </c>
      <c r="E9751" s="108">
        <v>3019670000</v>
      </c>
      <c r="F9751" s="107">
        <v>0</v>
      </c>
      <c r="G9751" s="110">
        <v>2.6952642855087587</v>
      </c>
      <c r="H9751" s="110">
        <v>2.2801830189860191</v>
      </c>
      <c r="I9751" s="110">
        <v>1.757049033833181</v>
      </c>
      <c r="J9751" s="110">
        <v>1.545955928793741</v>
      </c>
      <c r="K9751" s="110">
        <v>1.5750772448602335</v>
      </c>
      <c r="L9751" s="110">
        <v>1.7785403853806632</v>
      </c>
      <c r="M9751" s="110">
        <v>1.5797078875480328</v>
      </c>
      <c r="N9751" s="110">
        <v>1.5865316797188667</v>
      </c>
      <c r="O9751" s="110">
        <v>1.8544836141538652</v>
      </c>
      <c r="P9751" s="110">
        <v>2.1365565639346946</v>
      </c>
      <c r="Q9751" s="110">
        <v>3.0701739961335499</v>
      </c>
      <c r="R9751" s="110">
        <v>3.3229144262471384</v>
      </c>
      <c r="S9751" s="110">
        <v>0</v>
      </c>
      <c r="T9751" s="110">
        <v>2.0985365054248954</v>
      </c>
      <c r="U9751" s="110">
        <v>2.0985365054248959</v>
      </c>
    </row>
    <row r="9752" spans="1:21">
      <c r="A9752" s="54">
        <v>9750</v>
      </c>
      <c r="B9752" s="107">
        <v>57996</v>
      </c>
      <c r="C9752" s="107">
        <v>57996</v>
      </c>
      <c r="D9752" s="107">
        <v>61457378</v>
      </c>
      <c r="E9752" s="108">
        <v>6034120000</v>
      </c>
      <c r="F9752" s="107">
        <v>0</v>
      </c>
      <c r="G9752" s="110">
        <v>8.5493690439087668</v>
      </c>
      <c r="H9752" s="110">
        <v>2.6503198525401208</v>
      </c>
      <c r="I9752" s="110">
        <v>1.0506725994256516</v>
      </c>
      <c r="J9752" s="110">
        <v>2.1965750808455704</v>
      </c>
      <c r="K9752" s="110">
        <v>100</v>
      </c>
      <c r="L9752" s="110">
        <v>20.308832444056883</v>
      </c>
      <c r="M9752" s="110">
        <v>15.301963123543729</v>
      </c>
      <c r="N9752" s="110">
        <v>20.959187243745902</v>
      </c>
      <c r="O9752" s="110">
        <v>23.382109776792422</v>
      </c>
      <c r="P9752" s="110">
        <v>22.052397318489493</v>
      </c>
      <c r="Q9752" s="110">
        <v>19.172181918115999</v>
      </c>
      <c r="R9752" s="110">
        <v>13.703871237531104</v>
      </c>
      <c r="S9752" s="110">
        <v>17.849539349327085</v>
      </c>
      <c r="T9752" s="110">
        <v>20.7772899699163</v>
      </c>
      <c r="U9752" s="110">
        <v>18.623288386625312</v>
      </c>
    </row>
    <row r="9753" spans="1:21">
      <c r="A9753" s="54">
        <v>9751</v>
      </c>
      <c r="B9753" s="107">
        <v>58075</v>
      </c>
      <c r="C9753" s="107">
        <v>58075</v>
      </c>
      <c r="D9753" s="107">
        <v>60199411</v>
      </c>
      <c r="E9753" s="108">
        <v>39299700000</v>
      </c>
      <c r="F9753" s="107">
        <v>0</v>
      </c>
      <c r="G9753" s="110">
        <v>2.9087520000427962</v>
      </c>
      <c r="H9753" s="110">
        <v>2.3085534293646761</v>
      </c>
      <c r="I9753" s="110">
        <v>3.763834017125733</v>
      </c>
      <c r="J9753" s="110">
        <v>4.6041086801030238</v>
      </c>
      <c r="K9753" s="110">
        <v>3.0253301569158215</v>
      </c>
      <c r="L9753" s="110">
        <v>2.6447127023151782</v>
      </c>
      <c r="M9753" s="110">
        <v>2.9517420337193379</v>
      </c>
      <c r="N9753" s="110">
        <v>4.0422850202184168</v>
      </c>
      <c r="O9753" s="110">
        <v>6.4782992721833308</v>
      </c>
      <c r="P9753" s="110">
        <v>7.4348106467066621</v>
      </c>
      <c r="Q9753" s="110">
        <v>6.7757489186601942</v>
      </c>
      <c r="R9753" s="110">
        <v>4.7249227877476816</v>
      </c>
      <c r="S9753" s="110">
        <v>3.8141503545904745</v>
      </c>
      <c r="T9753" s="110">
        <v>4.3052583054252374</v>
      </c>
      <c r="U9753" s="110">
        <v>4.1575702329850452</v>
      </c>
    </row>
    <row r="9754" spans="1:21">
      <c r="A9754" s="54">
        <v>9752</v>
      </c>
      <c r="B9754" s="107">
        <v>58076</v>
      </c>
      <c r="C9754" s="107">
        <v>58076</v>
      </c>
      <c r="D9754" s="107">
        <v>17237364</v>
      </c>
      <c r="E9754" s="108">
        <v>9058780000</v>
      </c>
      <c r="F9754" s="107">
        <v>0</v>
      </c>
      <c r="G9754" s="110">
        <v>3.5847540712904511</v>
      </c>
      <c r="H9754" s="110">
        <v>3.0440163206953694</v>
      </c>
      <c r="I9754" s="110">
        <v>3.5829880571671708</v>
      </c>
      <c r="J9754" s="110">
        <v>2.5750603715854523</v>
      </c>
      <c r="K9754" s="110">
        <v>0.81167063949334384</v>
      </c>
      <c r="L9754" s="110">
        <v>0.84549553510994779</v>
      </c>
      <c r="M9754" s="110">
        <v>0.77640508851340384</v>
      </c>
      <c r="N9754" s="110">
        <v>1.1939953482390011</v>
      </c>
      <c r="O9754" s="110">
        <v>1.9806259411744291</v>
      </c>
      <c r="P9754" s="110">
        <v>2.7474831370142301</v>
      </c>
      <c r="Q9754" s="110">
        <v>3.1267758152017793</v>
      </c>
      <c r="R9754" s="110">
        <v>4.3682591483808331</v>
      </c>
      <c r="S9754" s="110">
        <v>2.4871258816375881</v>
      </c>
      <c r="T9754" s="110">
        <v>2.3864607894887846</v>
      </c>
      <c r="U9754" s="110">
        <v>2.4073570828027893</v>
      </c>
    </row>
    <row r="9755" spans="1:21">
      <c r="A9755" s="54">
        <v>9753</v>
      </c>
      <c r="B9755" s="107">
        <v>58077</v>
      </c>
      <c r="C9755" s="107">
        <v>58077</v>
      </c>
      <c r="D9755" s="107">
        <v>1028121.0000000003</v>
      </c>
      <c r="E9755" s="108">
        <v>9037900000</v>
      </c>
      <c r="F9755" s="107">
        <v>0</v>
      </c>
      <c r="G9755" s="110">
        <v>1.4977430124433946</v>
      </c>
      <c r="H9755" s="110">
        <v>1.6188999567594244</v>
      </c>
      <c r="I9755" s="110">
        <v>0.38066136929722777</v>
      </c>
      <c r="J9755" s="110">
        <v>0.45072217983657292</v>
      </c>
      <c r="K9755" s="110">
        <v>2.1045264928344509</v>
      </c>
      <c r="L9755" s="110">
        <v>5.3138318188269116</v>
      </c>
      <c r="M9755" s="110">
        <v>7.01466971597144</v>
      </c>
      <c r="N9755" s="110">
        <v>9.519211974458905</v>
      </c>
      <c r="O9755" s="110">
        <v>13.261657042033125</v>
      </c>
      <c r="P9755" s="110">
        <v>5.3572144030146012</v>
      </c>
      <c r="Q9755" s="110">
        <v>1.1214515240740297</v>
      </c>
      <c r="R9755" s="110">
        <v>1.0060982222163886</v>
      </c>
      <c r="S9755" s="110">
        <v>2.991320516893087</v>
      </c>
      <c r="T9755" s="110">
        <v>4.0538906426472066</v>
      </c>
      <c r="U9755" s="110">
        <v>3.3907957297201601</v>
      </c>
    </row>
    <row r="9756" spans="1:21">
      <c r="A9756" s="54">
        <v>9754</v>
      </c>
      <c r="B9756" s="107">
        <v>58130</v>
      </c>
      <c r="C9756" s="107">
        <v>58130</v>
      </c>
      <c r="D9756" s="107">
        <v>2462840</v>
      </c>
      <c r="E9756" s="108">
        <v>27045500000</v>
      </c>
      <c r="F9756" s="107">
        <v>0</v>
      </c>
      <c r="G9756" s="110">
        <v>0.24623194199548706</v>
      </c>
      <c r="H9756" s="110">
        <v>0.20994434673166312</v>
      </c>
      <c r="I9756" s="110">
        <v>0.17066566326917934</v>
      </c>
      <c r="J9756" s="110">
        <v>0.327637326996154</v>
      </c>
      <c r="K9756" s="110">
        <v>0.94655542605034715</v>
      </c>
      <c r="L9756" s="110">
        <v>1.4488996413099389</v>
      </c>
      <c r="M9756" s="110">
        <v>1.93763400049399</v>
      </c>
      <c r="N9756" s="110">
        <v>2.6414098736947489</v>
      </c>
      <c r="O9756" s="110">
        <v>3.7022948655132328</v>
      </c>
      <c r="P9756" s="110">
        <v>4.8238410639163813</v>
      </c>
      <c r="Q9756" s="110">
        <v>4.6182374380070454</v>
      </c>
      <c r="R9756" s="110">
        <v>0.56916691165766253</v>
      </c>
      <c r="S9756" s="110">
        <v>0.83652877901884015</v>
      </c>
      <c r="T9756" s="110">
        <v>1.8035432083029861</v>
      </c>
      <c r="U9756" s="110">
        <v>1.2040903809090124</v>
      </c>
    </row>
    <row r="9757" spans="1:21">
      <c r="A9757" s="54">
        <v>9755</v>
      </c>
      <c r="B9757" s="107">
        <v>58131</v>
      </c>
      <c r="C9757" s="107">
        <v>58131</v>
      </c>
      <c r="D9757" s="107">
        <v>1378220</v>
      </c>
      <c r="E9757" s="108">
        <v>3014450000</v>
      </c>
      <c r="F9757" s="107">
        <v>0</v>
      </c>
      <c r="G9757" s="110">
        <v>0.5580819173769026</v>
      </c>
      <c r="H9757" s="110">
        <v>0.58589889307415877</v>
      </c>
      <c r="I9757" s="110">
        <v>0.56233456283811722</v>
      </c>
      <c r="J9757" s="110">
        <v>0.50904909773135276</v>
      </c>
      <c r="K9757" s="110">
        <v>0.52044918236972648</v>
      </c>
      <c r="L9757" s="110">
        <v>0.58921959656584688</v>
      </c>
      <c r="M9757" s="110">
        <v>0.64199789024999532</v>
      </c>
      <c r="N9757" s="110">
        <v>1.0373099504442611</v>
      </c>
      <c r="O9757" s="110">
        <v>2.8662068275332921</v>
      </c>
      <c r="P9757" s="110">
        <v>2.2256826482523624</v>
      </c>
      <c r="Q9757" s="110">
        <v>2.5130416084081233</v>
      </c>
      <c r="R9757" s="110">
        <v>1.3511587929210749</v>
      </c>
      <c r="S9757" s="110">
        <v>0.53829363812169306</v>
      </c>
      <c r="T9757" s="110">
        <v>1.1633692473137678</v>
      </c>
      <c r="U9757" s="110">
        <v>1.1627020924175091</v>
      </c>
    </row>
    <row r="9758" spans="1:21">
      <c r="A9758" s="54">
        <v>9756</v>
      </c>
      <c r="B9758" s="107">
        <v>58132</v>
      </c>
      <c r="C9758" s="107">
        <v>58132</v>
      </c>
      <c r="D9758" s="107">
        <v>30.999999999999996</v>
      </c>
      <c r="E9758" s="108">
        <v>3014450000</v>
      </c>
      <c r="F9758" s="107">
        <v>0</v>
      </c>
      <c r="G9758" s="110">
        <v>0.44031785747329394</v>
      </c>
      <c r="H9758" s="110">
        <v>0.32690748482121451</v>
      </c>
      <c r="I9758" s="110">
        <v>0.35700796099785148</v>
      </c>
      <c r="J9758" s="110">
        <v>0.62141201132590307</v>
      </c>
      <c r="K9758" s="110">
        <v>1.3420754416156013</v>
      </c>
      <c r="L9758" s="110">
        <v>2.6991789965624617</v>
      </c>
      <c r="M9758" s="110">
        <v>3.5359895707637059</v>
      </c>
      <c r="N9758" s="110">
        <v>4.8034523743224327</v>
      </c>
      <c r="O9758" s="110">
        <v>6.7047535753932328</v>
      </c>
      <c r="P9758" s="110">
        <v>8.1129903059125805</v>
      </c>
      <c r="Q9758" s="110">
        <v>8.8210622442566482</v>
      </c>
      <c r="R9758" s="110">
        <v>0.85706333924842926</v>
      </c>
      <c r="S9758" s="110">
        <v>0</v>
      </c>
      <c r="T9758" s="110">
        <v>3.2185175968911124</v>
      </c>
      <c r="U9758" s="110">
        <v>3.2185175968911142</v>
      </c>
    </row>
    <row r="9759" spans="1:21">
      <c r="A9759" s="54">
        <v>9757</v>
      </c>
      <c r="B9759" s="107">
        <v>58133</v>
      </c>
      <c r="C9759" s="107">
        <v>58133</v>
      </c>
      <c r="D9759" s="107">
        <v>7659</v>
      </c>
      <c r="E9759" s="108">
        <v>3014450000</v>
      </c>
      <c r="F9759" s="107">
        <v>0</v>
      </c>
      <c r="G9759" s="110">
        <v>0.22105641329751113</v>
      </c>
      <c r="H9759" s="110">
        <v>0.15826205596327519</v>
      </c>
      <c r="I9759" s="110">
        <v>0.18220436525568817</v>
      </c>
      <c r="J9759" s="110">
        <v>0.31032205595788842</v>
      </c>
      <c r="K9759" s="110">
        <v>0.65261700352309882</v>
      </c>
      <c r="L9759" s="110">
        <v>1.3069286789065269</v>
      </c>
      <c r="M9759" s="110">
        <v>1.7176808159885324</v>
      </c>
      <c r="N9759" s="110">
        <v>2.3343743149530374</v>
      </c>
      <c r="O9759" s="110">
        <v>2.7169355653733356</v>
      </c>
      <c r="P9759" s="110">
        <v>3.9398759036423732</v>
      </c>
      <c r="Q9759" s="110">
        <v>4.1293553081074474</v>
      </c>
      <c r="R9759" s="110">
        <v>0.45342505438394198</v>
      </c>
      <c r="S9759" s="110">
        <v>0</v>
      </c>
      <c r="T9759" s="110">
        <v>1.5102531279460549</v>
      </c>
      <c r="U9759" s="110">
        <v>1.5102531279460547</v>
      </c>
    </row>
    <row r="9760" spans="1:21">
      <c r="A9760" s="54">
        <v>9758</v>
      </c>
      <c r="B9760" s="107">
        <v>58134</v>
      </c>
      <c r="C9760" s="107">
        <v>58134</v>
      </c>
      <c r="D9760" s="107">
        <v>0</v>
      </c>
      <c r="E9760" s="108">
        <v>3014450000</v>
      </c>
      <c r="F9760" s="107">
        <v>0</v>
      </c>
      <c r="G9760" s="110">
        <v>0.425332861545343</v>
      </c>
      <c r="H9760" s="110">
        <v>0.29696867422398965</v>
      </c>
      <c r="I9760" s="110">
        <v>0.31258611249440088</v>
      </c>
      <c r="J9760" s="110">
        <v>0.53241367429226172</v>
      </c>
      <c r="K9760" s="110">
        <v>1.1263844941067915</v>
      </c>
      <c r="L9760" s="110">
        <v>2.1003638049848821</v>
      </c>
      <c r="M9760" s="110">
        <v>2.825923005440711</v>
      </c>
      <c r="N9760" s="110">
        <v>3.8422822899573741</v>
      </c>
      <c r="O9760" s="110">
        <v>4.2092697937425809</v>
      </c>
      <c r="P9760" s="110">
        <v>7.0030501842284254</v>
      </c>
      <c r="Q9760" s="110">
        <v>6.8027618891899069</v>
      </c>
      <c r="R9760" s="110">
        <v>1.1619526939205409</v>
      </c>
      <c r="S9760" s="110">
        <v>0</v>
      </c>
      <c r="T9760" s="110">
        <v>0</v>
      </c>
      <c r="U9760" s="110">
        <v>0</v>
      </c>
    </row>
    <row r="9761" spans="1:21">
      <c r="A9761" s="54">
        <v>9759</v>
      </c>
      <c r="B9761" s="107">
        <v>58135</v>
      </c>
      <c r="C9761" s="107">
        <v>58135</v>
      </c>
      <c r="D9761" s="107">
        <v>0</v>
      </c>
      <c r="E9761" s="108">
        <v>3014450000</v>
      </c>
      <c r="F9761" s="107">
        <v>0</v>
      </c>
      <c r="G9761" s="110">
        <v>9.6808847513117424</v>
      </c>
      <c r="H9761" s="110">
        <v>8.2280731546913266</v>
      </c>
      <c r="I9761" s="110">
        <v>6.2946525314323125</v>
      </c>
      <c r="J9761" s="110">
        <v>8.0974871088138514</v>
      </c>
      <c r="K9761" s="110">
        <v>16.533303559461672</v>
      </c>
      <c r="L9761" s="110">
        <v>29.175357946274595</v>
      </c>
      <c r="M9761" s="110">
        <v>50.824644944386648</v>
      </c>
      <c r="N9761" s="110">
        <v>69.368772153825006</v>
      </c>
      <c r="O9761" s="110">
        <v>96.854512063831152</v>
      </c>
      <c r="P9761" s="110">
        <v>100</v>
      </c>
      <c r="Q9761" s="110">
        <v>100</v>
      </c>
      <c r="R9761" s="110">
        <v>28.613673378651825</v>
      </c>
      <c r="S9761" s="110">
        <v>0</v>
      </c>
      <c r="T9761" s="110">
        <v>0</v>
      </c>
      <c r="U9761" s="110">
        <v>0</v>
      </c>
    </row>
    <row r="9762" spans="1:21">
      <c r="A9762" s="54">
        <v>9760</v>
      </c>
      <c r="B9762" s="107">
        <v>58136</v>
      </c>
      <c r="C9762" s="107">
        <v>58136</v>
      </c>
      <c r="D9762" s="107">
        <v>2610</v>
      </c>
      <c r="E9762" s="108">
        <v>6023460000</v>
      </c>
      <c r="F9762" s="107">
        <v>0</v>
      </c>
      <c r="G9762" s="110">
        <v>0.16513558886937291</v>
      </c>
      <c r="H9762" s="110">
        <v>0.11923920968609165</v>
      </c>
      <c r="I9762" s="110">
        <v>0.11183489169783765</v>
      </c>
      <c r="J9762" s="110">
        <v>0.21894959621380308</v>
      </c>
      <c r="K9762" s="110">
        <v>0.59456357271635307</v>
      </c>
      <c r="L9762" s="110">
        <v>1.1779100979435191</v>
      </c>
      <c r="M9762" s="110">
        <v>1.5433816633804784</v>
      </c>
      <c r="N9762" s="110">
        <v>2.0982539705076526</v>
      </c>
      <c r="O9762" s="110">
        <v>2.9327561214658076</v>
      </c>
      <c r="P9762" s="110">
        <v>3.8358942829167804</v>
      </c>
      <c r="Q9762" s="110">
        <v>3.6822529814985723</v>
      </c>
      <c r="R9762" s="110">
        <v>0.50499155232774251</v>
      </c>
      <c r="S9762" s="110">
        <v>0</v>
      </c>
      <c r="T9762" s="110">
        <v>1.4154302941020009</v>
      </c>
      <c r="U9762" s="110">
        <v>1.4154302941020009</v>
      </c>
    </row>
    <row r="9763" spans="1:21">
      <c r="A9763" s="54">
        <v>9761</v>
      </c>
      <c r="B9763" s="107">
        <v>58137</v>
      </c>
      <c r="C9763" s="107">
        <v>58137</v>
      </c>
      <c r="D9763" s="107">
        <v>172.00000000000003</v>
      </c>
      <c r="E9763" s="108">
        <v>3014450000</v>
      </c>
      <c r="F9763" s="107">
        <v>0</v>
      </c>
      <c r="G9763" s="110">
        <v>0.36303317817419029</v>
      </c>
      <c r="H9763" s="110">
        <v>0.27243504036848315</v>
      </c>
      <c r="I9763" s="110">
        <v>0.24262266994602627</v>
      </c>
      <c r="J9763" s="110">
        <v>0.36428283934549766</v>
      </c>
      <c r="K9763" s="110">
        <v>1.0496302934381621</v>
      </c>
      <c r="L9763" s="110">
        <v>2.3143774298390665</v>
      </c>
      <c r="M9763" s="110">
        <v>3.0428507050284828</v>
      </c>
      <c r="N9763" s="110">
        <v>4.1330830429815224</v>
      </c>
      <c r="O9763" s="110">
        <v>5.7709827311782478</v>
      </c>
      <c r="P9763" s="110">
        <v>7.5323391591434063</v>
      </c>
      <c r="Q9763" s="110">
        <v>8.1948794147920392</v>
      </c>
      <c r="R9763" s="110">
        <v>0.83471509181119063</v>
      </c>
      <c r="S9763" s="110">
        <v>0</v>
      </c>
      <c r="T9763" s="110">
        <v>2.8429359663371927</v>
      </c>
      <c r="U9763" s="110">
        <v>2.8429359663371927</v>
      </c>
    </row>
    <row r="9764" spans="1:21">
      <c r="A9764" s="54">
        <v>9762</v>
      </c>
      <c r="B9764" s="107">
        <v>58138</v>
      </c>
      <c r="C9764" s="107">
        <v>58138</v>
      </c>
      <c r="D9764" s="107">
        <v>766.00000000000011</v>
      </c>
      <c r="E9764" s="108">
        <v>6023460000</v>
      </c>
      <c r="F9764" s="107">
        <v>0</v>
      </c>
      <c r="G9764" s="110">
        <v>0.31267891447704893</v>
      </c>
      <c r="H9764" s="110">
        <v>0.24102319597547223</v>
      </c>
      <c r="I9764" s="110">
        <v>0.17991106514409655</v>
      </c>
      <c r="J9764" s="110">
        <v>0.33556436956607533</v>
      </c>
      <c r="K9764" s="110">
        <v>0.9539957286786791</v>
      </c>
      <c r="L9764" s="110">
        <v>1.9228258571237526</v>
      </c>
      <c r="M9764" s="110">
        <v>2.5192962138834982</v>
      </c>
      <c r="N9764" s="110">
        <v>3.4253847169232468</v>
      </c>
      <c r="O9764" s="110">
        <v>4.7875447070369486</v>
      </c>
      <c r="P9764" s="110">
        <v>6.2601858606959659</v>
      </c>
      <c r="Q9764" s="110">
        <v>7.028552800302367</v>
      </c>
      <c r="R9764" s="110">
        <v>0.71498006130960168</v>
      </c>
      <c r="S9764" s="110">
        <v>0</v>
      </c>
      <c r="T9764" s="110">
        <v>2.390161957593063</v>
      </c>
      <c r="U9764" s="110">
        <v>2.3901619575930626</v>
      </c>
    </row>
    <row r="9765" spans="1:21">
      <c r="A9765" s="54">
        <v>9763</v>
      </c>
      <c r="B9765" s="107">
        <v>58139</v>
      </c>
      <c r="C9765" s="107">
        <v>58139</v>
      </c>
      <c r="D9765" s="107">
        <v>16</v>
      </c>
      <c r="E9765" s="108">
        <v>3014450000</v>
      </c>
      <c r="F9765" s="107">
        <v>0</v>
      </c>
      <c r="G9765" s="110">
        <v>4.4548166890414471</v>
      </c>
      <c r="H9765" s="110">
        <v>3.7486365235111281</v>
      </c>
      <c r="I9765" s="110">
        <v>2.4122599339206068</v>
      </c>
      <c r="J9765" s="110">
        <v>3.6580452255030069</v>
      </c>
      <c r="K9765" s="110">
        <v>9.1829216775918425</v>
      </c>
      <c r="L9765" s="110">
        <v>19.370902412766231</v>
      </c>
      <c r="M9765" s="110">
        <v>25.925702724156825</v>
      </c>
      <c r="N9765" s="110">
        <v>35.28033772771856</v>
      </c>
      <c r="O9765" s="110">
        <v>49.122384108928728</v>
      </c>
      <c r="P9765" s="110">
        <v>63.767566948857791</v>
      </c>
      <c r="Q9765" s="110">
        <v>72.812934052892786</v>
      </c>
      <c r="R9765" s="110">
        <v>9.555638755366811</v>
      </c>
      <c r="S9765" s="110">
        <v>0</v>
      </c>
      <c r="T9765" s="110">
        <v>24.941012231687981</v>
      </c>
      <c r="U9765" s="110">
        <v>24.941012231687978</v>
      </c>
    </row>
    <row r="9766" spans="1:21">
      <c r="A9766" s="54">
        <v>9764</v>
      </c>
      <c r="B9766" s="107">
        <v>58140</v>
      </c>
      <c r="C9766" s="107">
        <v>58140</v>
      </c>
      <c r="D9766" s="107">
        <v>16</v>
      </c>
      <c r="E9766" s="108">
        <v>3014450000</v>
      </c>
      <c r="F9766" s="107">
        <v>0</v>
      </c>
      <c r="G9766" s="110">
        <v>6.1046994373516297</v>
      </c>
      <c r="H9766" s="110">
        <v>4.091085187792828</v>
      </c>
      <c r="I9766" s="110">
        <v>4.2266687026620424</v>
      </c>
      <c r="J9766" s="110">
        <v>7.2325203132294984</v>
      </c>
      <c r="K9766" s="110">
        <v>19.857928811445689</v>
      </c>
      <c r="L9766" s="110">
        <v>50.080869652517556</v>
      </c>
      <c r="M9766" s="110">
        <v>69.840668563034711</v>
      </c>
      <c r="N9766" s="110">
        <v>95.94932970809441</v>
      </c>
      <c r="O9766" s="110">
        <v>100</v>
      </c>
      <c r="P9766" s="110">
        <v>100</v>
      </c>
      <c r="Q9766" s="110">
        <v>100</v>
      </c>
      <c r="R9766" s="110">
        <v>28.341204899993922</v>
      </c>
      <c r="S9766" s="110">
        <v>0</v>
      </c>
      <c r="T9766" s="110">
        <v>48.810414606343528</v>
      </c>
      <c r="U9766" s="110">
        <v>48.810414606343514</v>
      </c>
    </row>
    <row r="9767" spans="1:21">
      <c r="A9767" s="54">
        <v>9765</v>
      </c>
      <c r="B9767" s="107">
        <v>58141</v>
      </c>
      <c r="C9767" s="107">
        <v>58141</v>
      </c>
      <c r="D9767" s="107">
        <v>0</v>
      </c>
      <c r="E9767" s="108">
        <v>3014450000</v>
      </c>
      <c r="F9767" s="107">
        <v>0</v>
      </c>
      <c r="G9767" s="110">
        <v>10.376554050242609</v>
      </c>
      <c r="H9767" s="110">
        <v>7.2248967479001411</v>
      </c>
      <c r="I9767" s="110">
        <v>5.7179494729969935</v>
      </c>
      <c r="J9767" s="110">
        <v>5.8666248750148045</v>
      </c>
      <c r="K9767" s="110">
        <v>9.6677563850373716</v>
      </c>
      <c r="L9767" s="110">
        <v>20.401230903921498</v>
      </c>
      <c r="M9767" s="110">
        <v>45.227217087075338</v>
      </c>
      <c r="N9767" s="110">
        <v>63.767566948857791</v>
      </c>
      <c r="O9767" s="110">
        <v>90.057704199702641</v>
      </c>
      <c r="P9767" s="110">
        <v>100</v>
      </c>
      <c r="Q9767" s="110">
        <v>100</v>
      </c>
      <c r="R9767" s="110">
        <v>28.717586635616591</v>
      </c>
      <c r="S9767" s="110">
        <v>0</v>
      </c>
      <c r="T9767" s="110">
        <v>0</v>
      </c>
      <c r="U9767" s="110">
        <v>0</v>
      </c>
    </row>
    <row r="9768" spans="1:21">
      <c r="A9768" s="54">
        <v>9766</v>
      </c>
      <c r="B9768" s="107">
        <v>58142</v>
      </c>
      <c r="C9768" s="107">
        <v>58142</v>
      </c>
      <c r="D9768" s="107">
        <v>55660.999999999993</v>
      </c>
      <c r="E9768" s="108">
        <v>6028900000</v>
      </c>
      <c r="F9768" s="107">
        <v>0</v>
      </c>
      <c r="G9768" s="110">
        <v>0.16751077370070888</v>
      </c>
      <c r="H9768" s="110">
        <v>0.148480444848824</v>
      </c>
      <c r="I9768" s="110">
        <v>0.15573428411094423</v>
      </c>
      <c r="J9768" s="110">
        <v>0.36530258021678541</v>
      </c>
      <c r="K9768" s="110">
        <v>0.63953733346689701</v>
      </c>
      <c r="L9768" s="110">
        <v>1.0267066257619011</v>
      </c>
      <c r="M9768" s="110">
        <v>1.3891118328675849</v>
      </c>
      <c r="N9768" s="110">
        <v>1.9002504796198423</v>
      </c>
      <c r="O9768" s="110">
        <v>2.6784707223496227</v>
      </c>
      <c r="P9768" s="110">
        <v>3.5356274743921148</v>
      </c>
      <c r="Q9768" s="110">
        <v>4.2777337115814822</v>
      </c>
      <c r="R9768" s="110">
        <v>0.75961290326457609</v>
      </c>
      <c r="S9768" s="110">
        <v>0</v>
      </c>
      <c r="T9768" s="110">
        <v>1.420339930515107</v>
      </c>
      <c r="U9768" s="110">
        <v>1.4203399305151072</v>
      </c>
    </row>
    <row r="9769" spans="1:21">
      <c r="A9769" s="54">
        <v>9767</v>
      </c>
      <c r="B9769" s="107">
        <v>58144</v>
      </c>
      <c r="C9769" s="107">
        <v>58144</v>
      </c>
      <c r="D9769" s="107">
        <v>41573</v>
      </c>
      <c r="E9769" s="108">
        <v>3014450000</v>
      </c>
      <c r="F9769" s="107">
        <v>0</v>
      </c>
      <c r="G9769" s="110">
        <v>0.20080442970756499</v>
      </c>
      <c r="H9769" s="110">
        <v>0.13097464188459804</v>
      </c>
      <c r="I9769" s="110">
        <v>0.12502492842483798</v>
      </c>
      <c r="J9769" s="110">
        <v>0.24230561939566628</v>
      </c>
      <c r="K9769" s="110">
        <v>0.49733784850207186</v>
      </c>
      <c r="L9769" s="110">
        <v>1.0648817441166998</v>
      </c>
      <c r="M9769" s="110">
        <v>1.3984306039319079</v>
      </c>
      <c r="N9769" s="110">
        <v>1.9024512700391183</v>
      </c>
      <c r="O9769" s="110">
        <v>2.6621491712086347</v>
      </c>
      <c r="P9769" s="110">
        <v>3.4837388119328474</v>
      </c>
      <c r="Q9769" s="110">
        <v>3.940298244281641</v>
      </c>
      <c r="R9769" s="110">
        <v>1.0137093327167315</v>
      </c>
      <c r="S9769" s="110">
        <v>0</v>
      </c>
      <c r="T9769" s="110">
        <v>1.3885088871785267</v>
      </c>
      <c r="U9769" s="110">
        <v>1.3885088871785267</v>
      </c>
    </row>
    <row r="9770" spans="1:21">
      <c r="A9770" s="54">
        <v>9768</v>
      </c>
      <c r="B9770" s="107">
        <v>58145</v>
      </c>
      <c r="C9770" s="107">
        <v>58145</v>
      </c>
      <c r="D9770" s="107">
        <v>2430</v>
      </c>
      <c r="E9770" s="108">
        <v>3014450000</v>
      </c>
      <c r="F9770" s="107">
        <v>0</v>
      </c>
      <c r="G9770" s="110">
        <v>3.4367991560017077</v>
      </c>
      <c r="H9770" s="110">
        <v>2.0229710894120401</v>
      </c>
      <c r="I9770" s="110">
        <v>1.72750770297259</v>
      </c>
      <c r="J9770" s="110">
        <v>2.9117588556917582</v>
      </c>
      <c r="K9770" s="110">
        <v>5.4913184329195106</v>
      </c>
      <c r="L9770" s="110">
        <v>11.104885547700354</v>
      </c>
      <c r="M9770" s="110">
        <v>15.746285703628986</v>
      </c>
      <c r="N9770" s="110">
        <v>21.478197235912354</v>
      </c>
      <c r="O9770" s="110">
        <v>30.107267679665981</v>
      </c>
      <c r="P9770" s="110">
        <v>39.639298373614288</v>
      </c>
      <c r="Q9770" s="110">
        <v>43.921144905363803</v>
      </c>
      <c r="R9770" s="110">
        <v>15.961719949148151</v>
      </c>
      <c r="S9770" s="110">
        <v>0</v>
      </c>
      <c r="T9770" s="110">
        <v>16.12909621933596</v>
      </c>
      <c r="U9770" s="110">
        <v>16.129096219335963</v>
      </c>
    </row>
    <row r="9771" spans="1:21">
      <c r="A9771" s="54">
        <v>9769</v>
      </c>
      <c r="B9771" s="107">
        <v>58146</v>
      </c>
      <c r="C9771" s="107">
        <v>58146</v>
      </c>
      <c r="D9771" s="107">
        <v>3490.9999999999995</v>
      </c>
      <c r="E9771" s="108">
        <v>3014450000</v>
      </c>
      <c r="F9771" s="107">
        <v>1</v>
      </c>
      <c r="G9771" s="110">
        <v>-99999</v>
      </c>
      <c r="H9771" s="110">
        <v>-99999</v>
      </c>
      <c r="I9771" s="110">
        <v>-99999</v>
      </c>
      <c r="J9771" s="110">
        <v>-99999</v>
      </c>
      <c r="K9771" s="110">
        <v>-99999</v>
      </c>
      <c r="L9771" s="110">
        <v>-99999</v>
      </c>
      <c r="M9771" s="110">
        <v>-99999</v>
      </c>
      <c r="N9771" s="110">
        <v>-99999</v>
      </c>
      <c r="O9771" s="110">
        <v>-99999</v>
      </c>
      <c r="P9771" s="110">
        <v>-99999</v>
      </c>
      <c r="Q9771" s="110">
        <v>-99999</v>
      </c>
      <c r="R9771" s="110">
        <v>-99999</v>
      </c>
      <c r="S9771" s="110">
        <v>0</v>
      </c>
      <c r="T9771" s="110">
        <v>0</v>
      </c>
      <c r="U9771" s="110">
        <v>0</v>
      </c>
    </row>
    <row r="9772" spans="1:21">
      <c r="A9772" s="54">
        <v>9770</v>
      </c>
      <c r="B9772" s="107">
        <v>58147</v>
      </c>
      <c r="C9772" s="107">
        <v>58147</v>
      </c>
      <c r="D9772" s="107">
        <v>9407</v>
      </c>
      <c r="E9772" s="108">
        <v>3014450000</v>
      </c>
      <c r="F9772" s="107">
        <v>1</v>
      </c>
      <c r="G9772" s="110">
        <v>-99999</v>
      </c>
      <c r="H9772" s="110">
        <v>-99999</v>
      </c>
      <c r="I9772" s="110">
        <v>-99999</v>
      </c>
      <c r="J9772" s="110">
        <v>-99999</v>
      </c>
      <c r="K9772" s="110">
        <v>-99999</v>
      </c>
      <c r="L9772" s="110">
        <v>-99999</v>
      </c>
      <c r="M9772" s="110">
        <v>-99999</v>
      </c>
      <c r="N9772" s="110">
        <v>-99999</v>
      </c>
      <c r="O9772" s="110">
        <v>-99999</v>
      </c>
      <c r="P9772" s="110">
        <v>-99999</v>
      </c>
      <c r="Q9772" s="110">
        <v>-99999</v>
      </c>
      <c r="R9772" s="110">
        <v>-99999</v>
      </c>
      <c r="S9772" s="110">
        <v>0</v>
      </c>
      <c r="T9772" s="110">
        <v>0</v>
      </c>
      <c r="U9772" s="110">
        <v>0</v>
      </c>
    </row>
    <row r="9773" spans="1:21">
      <c r="A9773" s="54">
        <v>9771</v>
      </c>
      <c r="B9773" s="107">
        <v>58148</v>
      </c>
      <c r="C9773" s="107">
        <v>58148</v>
      </c>
      <c r="D9773" s="107">
        <v>4518</v>
      </c>
      <c r="E9773" s="108">
        <v>3014450000</v>
      </c>
      <c r="F9773" s="107">
        <v>0</v>
      </c>
      <c r="G9773" s="110">
        <v>1.3188563736142285</v>
      </c>
      <c r="H9773" s="110">
        <v>1.1506989878705092</v>
      </c>
      <c r="I9773" s="110">
        <v>0.84189583285022207</v>
      </c>
      <c r="J9773" s="110">
        <v>0.83444359380191124</v>
      </c>
      <c r="K9773" s="110">
        <v>0.81191836867915679</v>
      </c>
      <c r="L9773" s="110">
        <v>0.95021037526456598</v>
      </c>
      <c r="M9773" s="110">
        <v>0.90251607535081446</v>
      </c>
      <c r="N9773" s="110">
        <v>0.93603662960234435</v>
      </c>
      <c r="O9773" s="110">
        <v>1.0684823076824679</v>
      </c>
      <c r="P9773" s="110">
        <v>1.1518049963451513</v>
      </c>
      <c r="Q9773" s="110">
        <v>1.3299458221418508</v>
      </c>
      <c r="R9773" s="110">
        <v>1.3334409509144414</v>
      </c>
      <c r="S9773" s="110">
        <v>0</v>
      </c>
      <c r="T9773" s="110">
        <v>1.0525208595098052</v>
      </c>
      <c r="U9773" s="110">
        <v>1.0525208595098055</v>
      </c>
    </row>
    <row r="9774" spans="1:21">
      <c r="A9774" s="54">
        <v>9772</v>
      </c>
      <c r="B9774" s="107">
        <v>58149</v>
      </c>
      <c r="C9774" s="107">
        <v>58149</v>
      </c>
      <c r="D9774" s="107">
        <v>117.99999999999999</v>
      </c>
      <c r="E9774" s="108">
        <v>3014450000</v>
      </c>
      <c r="F9774" s="107">
        <v>1</v>
      </c>
      <c r="G9774" s="110">
        <v>-99999</v>
      </c>
      <c r="H9774" s="110">
        <v>-99999</v>
      </c>
      <c r="I9774" s="110">
        <v>-99999</v>
      </c>
      <c r="J9774" s="110">
        <v>-99999</v>
      </c>
      <c r="K9774" s="110">
        <v>-99999</v>
      </c>
      <c r="L9774" s="110">
        <v>-99999</v>
      </c>
      <c r="M9774" s="110">
        <v>-99999</v>
      </c>
      <c r="N9774" s="110">
        <v>-99999</v>
      </c>
      <c r="O9774" s="110">
        <v>-99999</v>
      </c>
      <c r="P9774" s="110">
        <v>-99999</v>
      </c>
      <c r="Q9774" s="110">
        <v>-99999</v>
      </c>
      <c r="R9774" s="110">
        <v>-99999</v>
      </c>
      <c r="S9774" s="110">
        <v>0</v>
      </c>
      <c r="T9774" s="110">
        <v>0</v>
      </c>
      <c r="U9774" s="110">
        <v>0</v>
      </c>
    </row>
    <row r="9775" spans="1:21">
      <c r="A9775" s="54">
        <v>9773</v>
      </c>
      <c r="B9775" s="107">
        <v>58150</v>
      </c>
      <c r="C9775" s="107">
        <v>58150</v>
      </c>
      <c r="D9775" s="107">
        <v>1959.9999999999998</v>
      </c>
      <c r="E9775" s="108">
        <v>3014450000</v>
      </c>
      <c r="F9775" s="107">
        <v>0</v>
      </c>
      <c r="G9775" s="110">
        <v>2.1655056534207069</v>
      </c>
      <c r="H9775" s="110">
        <v>2.0500729047255324</v>
      </c>
      <c r="I9775" s="110">
        <v>1.7611164445448912</v>
      </c>
      <c r="J9775" s="110">
        <v>1.9831261720820457</v>
      </c>
      <c r="K9775" s="110">
        <v>2.0635789328773297</v>
      </c>
      <c r="L9775" s="110">
        <v>2.4428093745452619</v>
      </c>
      <c r="M9775" s="110">
        <v>2.4489406402113665</v>
      </c>
      <c r="N9775" s="110">
        <v>2.5145031098809021</v>
      </c>
      <c r="O9775" s="110">
        <v>3.0547815095608297</v>
      </c>
      <c r="P9775" s="110">
        <v>2.7771184369515893</v>
      </c>
      <c r="Q9775" s="110">
        <v>2.7978479698015106</v>
      </c>
      <c r="R9775" s="110">
        <v>2.7424469974316223</v>
      </c>
      <c r="S9775" s="110">
        <v>0</v>
      </c>
      <c r="T9775" s="110">
        <v>2.4001540121694656</v>
      </c>
      <c r="U9775" s="110">
        <v>2.400154012169466</v>
      </c>
    </row>
    <row r="9776" spans="1:21">
      <c r="A9776" s="54">
        <v>9774</v>
      </c>
      <c r="B9776" s="107">
        <v>58151</v>
      </c>
      <c r="C9776" s="107">
        <v>58151</v>
      </c>
      <c r="D9776" s="107">
        <v>180932555.00000003</v>
      </c>
      <c r="E9776" s="108">
        <v>9037900000</v>
      </c>
      <c r="F9776" s="107">
        <v>0</v>
      </c>
      <c r="G9776" s="110">
        <v>0.80338607445765386</v>
      </c>
      <c r="H9776" s="110">
        <v>0.77167350377867105</v>
      </c>
      <c r="I9776" s="110">
        <v>0.56193508809649717</v>
      </c>
      <c r="J9776" s="110">
        <v>1.0827296112682558</v>
      </c>
      <c r="K9776" s="110">
        <v>2.9538095940288582</v>
      </c>
      <c r="L9776" s="110">
        <v>4.1875656672262096</v>
      </c>
      <c r="M9776" s="110">
        <v>4.7081885489640687</v>
      </c>
      <c r="N9776" s="110">
        <v>3.8748094893501488</v>
      </c>
      <c r="O9776" s="110">
        <v>3.0258694555812444</v>
      </c>
      <c r="P9776" s="110">
        <v>1.7177284062737317</v>
      </c>
      <c r="Q9776" s="110">
        <v>1.4990210692506332</v>
      </c>
      <c r="R9776" s="110">
        <v>1.0736644367165455</v>
      </c>
      <c r="S9776" s="110">
        <v>2.2283912241343895</v>
      </c>
      <c r="T9776" s="110">
        <v>2.1883650787493765</v>
      </c>
      <c r="U9776" s="110">
        <v>2.2065722853330847</v>
      </c>
    </row>
    <row r="9777" spans="1:21">
      <c r="A9777" s="54">
        <v>9775</v>
      </c>
      <c r="B9777" s="107">
        <v>58152</v>
      </c>
      <c r="C9777" s="107">
        <v>58152</v>
      </c>
      <c r="D9777" s="107">
        <v>82685771</v>
      </c>
      <c r="E9777" s="108">
        <v>3009010000</v>
      </c>
      <c r="F9777" s="107">
        <v>0</v>
      </c>
      <c r="G9777" s="110">
        <v>61.921756903634993</v>
      </c>
      <c r="H9777" s="110">
        <v>100</v>
      </c>
      <c r="I9777" s="110">
        <v>11.806510112702984</v>
      </c>
      <c r="J9777" s="110">
        <v>100</v>
      </c>
      <c r="K9777" s="110">
        <v>100</v>
      </c>
      <c r="L9777" s="110">
        <v>100</v>
      </c>
      <c r="M9777" s="110">
        <v>32.951931794479492</v>
      </c>
      <c r="N9777" s="110">
        <v>30.500143605376405</v>
      </c>
      <c r="O9777" s="110">
        <v>28.949285596790634</v>
      </c>
      <c r="P9777" s="110">
        <v>29.217511851998651</v>
      </c>
      <c r="Q9777" s="110">
        <v>22.205944530120977</v>
      </c>
      <c r="R9777" s="110">
        <v>11.756387824796933</v>
      </c>
      <c r="S9777" s="110">
        <v>77.350189275546271</v>
      </c>
      <c r="T9777" s="110">
        <v>52.442456018325089</v>
      </c>
      <c r="U9777" s="110">
        <v>71.617798934813919</v>
      </c>
    </row>
    <row r="9778" spans="1:21">
      <c r="A9778" s="54">
        <v>9776</v>
      </c>
      <c r="B9778" s="107">
        <v>58175</v>
      </c>
      <c r="C9778" s="107">
        <v>53561</v>
      </c>
      <c r="D9778" s="107">
        <v>108554224</v>
      </c>
      <c r="E9778" s="108">
        <v>221319000000</v>
      </c>
      <c r="F9778" s="107">
        <v>0</v>
      </c>
      <c r="G9778" s="110">
        <v>0.21773187792579132</v>
      </c>
      <c r="H9778" s="110">
        <v>0.20579074302934339</v>
      </c>
      <c r="I9778" s="110">
        <v>0.19031985234567356</v>
      </c>
      <c r="J9778" s="110">
        <v>0.28631854860956213</v>
      </c>
      <c r="K9778" s="110">
        <v>0.50987982626544881</v>
      </c>
      <c r="L9778" s="110">
        <v>0.73475038716973728</v>
      </c>
      <c r="M9778" s="110">
        <v>1.0124808517566535</v>
      </c>
      <c r="N9778" s="110">
        <v>1.4179269026453878</v>
      </c>
      <c r="O9778" s="110">
        <v>1.5197165852276653</v>
      </c>
      <c r="P9778" s="110">
        <v>1.3655181162808416</v>
      </c>
      <c r="Q9778" s="110">
        <v>0.80353288157726832</v>
      </c>
      <c r="R9778" s="110">
        <v>0.37875394531355899</v>
      </c>
      <c r="S9778" s="110">
        <v>0.35363817182229507</v>
      </c>
      <c r="T9778" s="110">
        <v>0.72022670984557768</v>
      </c>
      <c r="U9778" s="110">
        <v>0.54230952653185038</v>
      </c>
    </row>
    <row r="9779" spans="1:21">
      <c r="A9779" s="54">
        <v>9777</v>
      </c>
      <c r="B9779" s="107">
        <v>58176</v>
      </c>
      <c r="C9779" s="107">
        <v>53561</v>
      </c>
      <c r="D9779" s="107">
        <v>80639284</v>
      </c>
      <c r="E9779" s="108">
        <v>368250000000</v>
      </c>
      <c r="F9779" s="107">
        <v>0</v>
      </c>
      <c r="G9779" s="110">
        <v>0.66214295493261754</v>
      </c>
      <c r="H9779" s="110">
        <v>0.5189215387847893</v>
      </c>
      <c r="I9779" s="110">
        <v>0.39973185606805717</v>
      </c>
      <c r="J9779" s="110">
        <v>0.53029145260813959</v>
      </c>
      <c r="K9779" s="110">
        <v>0.88286077526791185</v>
      </c>
      <c r="L9779" s="110">
        <v>1.5121719093271977</v>
      </c>
      <c r="M9779" s="110">
        <v>2.0122647408025447</v>
      </c>
      <c r="N9779" s="110">
        <v>2.9944607055043893</v>
      </c>
      <c r="O9779" s="110">
        <v>3.1863106800145284</v>
      </c>
      <c r="P9779" s="110">
        <v>3.0215619552269111</v>
      </c>
      <c r="Q9779" s="110">
        <v>2.3093936589222372</v>
      </c>
      <c r="R9779" s="110">
        <v>1.2578005280436095</v>
      </c>
      <c r="S9779" s="110">
        <v>0.96612872265991057</v>
      </c>
      <c r="T9779" s="110">
        <v>1.6073260629585777</v>
      </c>
      <c r="U9779" s="110">
        <v>1.5558500623779317</v>
      </c>
    </row>
    <row r="9780" spans="1:21">
      <c r="A9780" s="54">
        <v>9778</v>
      </c>
      <c r="B9780" s="107">
        <v>58230</v>
      </c>
      <c r="C9780" s="107">
        <v>58230</v>
      </c>
      <c r="D9780" s="107">
        <v>12930119.000000004</v>
      </c>
      <c r="E9780" s="108">
        <v>9037900000</v>
      </c>
      <c r="F9780" s="107">
        <v>0</v>
      </c>
      <c r="G9780" s="110">
        <v>2.5979429191051668</v>
      </c>
      <c r="H9780" s="110">
        <v>2.2140554958456562</v>
      </c>
      <c r="I9780" s="110">
        <v>2.5922122160162822</v>
      </c>
      <c r="J9780" s="110">
        <v>2.819669081206162</v>
      </c>
      <c r="K9780" s="110">
        <v>1.3722444750504461</v>
      </c>
      <c r="L9780" s="110">
        <v>1.0584644284218008</v>
      </c>
      <c r="M9780" s="110">
        <v>0.98128768994057103</v>
      </c>
      <c r="N9780" s="110">
        <v>1.1525505972333892</v>
      </c>
      <c r="O9780" s="110">
        <v>1.6476536716029957</v>
      </c>
      <c r="P9780" s="110">
        <v>2.3297953096644743</v>
      </c>
      <c r="Q9780" s="110">
        <v>2.7393805526423818</v>
      </c>
      <c r="R9780" s="110">
        <v>2.3396397394652304</v>
      </c>
      <c r="S9780" s="110">
        <v>1.971882461130668</v>
      </c>
      <c r="T9780" s="110">
        <v>1.9870746813495463</v>
      </c>
      <c r="U9780" s="110">
        <v>1.984202516916898</v>
      </c>
    </row>
    <row r="9781" spans="1:21">
      <c r="A9781" s="54">
        <v>9779</v>
      </c>
      <c r="B9781" s="107">
        <v>58231</v>
      </c>
      <c r="C9781" s="107">
        <v>58231</v>
      </c>
      <c r="D9781" s="107">
        <v>4844898.0000000009</v>
      </c>
      <c r="E9781" s="108">
        <v>18025500000</v>
      </c>
      <c r="F9781" s="107">
        <v>0</v>
      </c>
      <c r="G9781" s="110">
        <v>0.73607785105020951</v>
      </c>
      <c r="H9781" s="110">
        <v>0.75881707755149785</v>
      </c>
      <c r="I9781" s="110">
        <v>0.25481652993788134</v>
      </c>
      <c r="J9781" s="110">
        <v>0.33394639450572106</v>
      </c>
      <c r="K9781" s="110">
        <v>1.7661844892530569</v>
      </c>
      <c r="L9781" s="110">
        <v>4.5513611916787813</v>
      </c>
      <c r="M9781" s="110">
        <v>5.9337942619330395</v>
      </c>
      <c r="N9781" s="110">
        <v>7.6748387840929135</v>
      </c>
      <c r="O9781" s="110">
        <v>9.547448373075035</v>
      </c>
      <c r="P9781" s="110">
        <v>3.4786629485449727</v>
      </c>
      <c r="Q9781" s="110">
        <v>0.68552796187465392</v>
      </c>
      <c r="R9781" s="110">
        <v>0.53243925781765544</v>
      </c>
      <c r="S9781" s="110">
        <v>2.4975495807866035</v>
      </c>
      <c r="T9781" s="110">
        <v>3.021159593442952</v>
      </c>
      <c r="U9781" s="110">
        <v>2.7024710779838328</v>
      </c>
    </row>
    <row r="9782" spans="1:21">
      <c r="A9782" s="54">
        <v>9780</v>
      </c>
      <c r="B9782" s="107">
        <v>58284</v>
      </c>
      <c r="C9782" s="107">
        <v>58284</v>
      </c>
      <c r="D9782" s="107">
        <v>167348</v>
      </c>
      <c r="E9782" s="108">
        <v>3009010000</v>
      </c>
      <c r="F9782" s="107">
        <v>0</v>
      </c>
      <c r="G9782" s="110">
        <v>0.47035837986424589</v>
      </c>
      <c r="H9782" s="110">
        <v>0.29737033394184137</v>
      </c>
      <c r="I9782" s="110">
        <v>0.20799567268217742</v>
      </c>
      <c r="J9782" s="110">
        <v>0.28596569811842576</v>
      </c>
      <c r="K9782" s="110">
        <v>0.55492474287417271</v>
      </c>
      <c r="L9782" s="110">
        <v>0.88478773675756772</v>
      </c>
      <c r="M9782" s="110">
        <v>1.6410009272837827</v>
      </c>
      <c r="N9782" s="110">
        <v>2.1647762549402669</v>
      </c>
      <c r="O9782" s="110">
        <v>2.7619056167328457</v>
      </c>
      <c r="P9782" s="110">
        <v>3.2720468680993684</v>
      </c>
      <c r="Q9782" s="110">
        <v>3.0497484904527026</v>
      </c>
      <c r="R9782" s="110">
        <v>2.0906234180471177</v>
      </c>
      <c r="S9782" s="110">
        <v>0</v>
      </c>
      <c r="T9782" s="110">
        <v>1.4734586783162094</v>
      </c>
      <c r="U9782" s="110">
        <v>1.4734586783162094</v>
      </c>
    </row>
    <row r="9783" spans="1:21">
      <c r="A9783" s="54">
        <v>9781</v>
      </c>
      <c r="B9783" s="107">
        <v>58285</v>
      </c>
      <c r="C9783" s="107">
        <v>58285</v>
      </c>
      <c r="D9783" s="107">
        <v>212630</v>
      </c>
      <c r="E9783" s="108">
        <v>3009010000</v>
      </c>
      <c r="F9783" s="107">
        <v>0</v>
      </c>
      <c r="G9783" s="110">
        <v>5.5213327856503511</v>
      </c>
      <c r="H9783" s="110">
        <v>4.2367310889474048</v>
      </c>
      <c r="I9783" s="110">
        <v>4.5213294762853282</v>
      </c>
      <c r="J9783" s="110">
        <v>5.149544280438926</v>
      </c>
      <c r="K9783" s="110">
        <v>8.024738906775303</v>
      </c>
      <c r="L9783" s="110">
        <v>12.287281650660082</v>
      </c>
      <c r="M9783" s="110">
        <v>15.199531570730048</v>
      </c>
      <c r="N9783" s="110">
        <v>23.310313598639979</v>
      </c>
      <c r="O9783" s="110">
        <v>51.194411887552796</v>
      </c>
      <c r="P9783" s="110">
        <v>56.865184243619318</v>
      </c>
      <c r="Q9783" s="110">
        <v>79.866519029179287</v>
      </c>
      <c r="R9783" s="110">
        <v>32.095730723715704</v>
      </c>
      <c r="S9783" s="110">
        <v>5.9491336426754833</v>
      </c>
      <c r="T9783" s="110">
        <v>24.856054103516211</v>
      </c>
      <c r="U9783" s="110">
        <v>19.926721259293071</v>
      </c>
    </row>
    <row r="9784" spans="1:21">
      <c r="A9784" s="54">
        <v>9782</v>
      </c>
      <c r="B9784" s="107">
        <v>58286</v>
      </c>
      <c r="C9784" s="107">
        <v>58286</v>
      </c>
      <c r="D9784" s="107">
        <v>865249.00000000012</v>
      </c>
      <c r="E9784" s="108">
        <v>3009010000</v>
      </c>
      <c r="F9784" s="107">
        <v>0</v>
      </c>
      <c r="G9784" s="110">
        <v>2.3975394496881752</v>
      </c>
      <c r="H9784" s="110">
        <v>2.1144788856820793</v>
      </c>
      <c r="I9784" s="110">
        <v>2.5345506162541032</v>
      </c>
      <c r="J9784" s="110">
        <v>2.9420287498992082</v>
      </c>
      <c r="K9784" s="110">
        <v>5.1213497827445558</v>
      </c>
      <c r="L9784" s="110">
        <v>8.4448453278486308</v>
      </c>
      <c r="M9784" s="110">
        <v>11.738403826874245</v>
      </c>
      <c r="N9784" s="110">
        <v>19.687744120135132</v>
      </c>
      <c r="O9784" s="110">
        <v>38.164895942721074</v>
      </c>
      <c r="P9784" s="110">
        <v>42.049726085145842</v>
      </c>
      <c r="Q9784" s="110">
        <v>57.789153346717342</v>
      </c>
      <c r="R9784" s="110">
        <v>17.237470617178072</v>
      </c>
      <c r="S9784" s="110">
        <v>3.5641924386339623</v>
      </c>
      <c r="T9784" s="110">
        <v>17.518515562574038</v>
      </c>
      <c r="U9784" s="110">
        <v>17.358272494324932</v>
      </c>
    </row>
    <row r="9785" spans="1:21">
      <c r="A9785" s="54">
        <v>9783</v>
      </c>
      <c r="B9785" s="107">
        <v>58287</v>
      </c>
      <c r="C9785" s="107">
        <v>58287</v>
      </c>
      <c r="D9785" s="107">
        <v>228026</v>
      </c>
      <c r="E9785" s="108">
        <v>3009010000</v>
      </c>
      <c r="F9785" s="107">
        <v>0</v>
      </c>
      <c r="G9785" s="110">
        <v>3.2440107276045698</v>
      </c>
      <c r="H9785" s="110">
        <v>2.895274039967505</v>
      </c>
      <c r="I9785" s="110">
        <v>3.5694261326859067</v>
      </c>
      <c r="J9785" s="110">
        <v>4.3892588658313789</v>
      </c>
      <c r="K9785" s="110">
        <v>7.7142502974385936</v>
      </c>
      <c r="L9785" s="110">
        <v>13.235675914865583</v>
      </c>
      <c r="M9785" s="110">
        <v>16.813280419679472</v>
      </c>
      <c r="N9785" s="110">
        <v>26.64449090411637</v>
      </c>
      <c r="O9785" s="110">
        <v>54.797879972503303</v>
      </c>
      <c r="P9785" s="110">
        <v>63.294750259142766</v>
      </c>
      <c r="Q9785" s="110">
        <v>55.997885244505945</v>
      </c>
      <c r="R9785" s="110">
        <v>14.367133051072861</v>
      </c>
      <c r="S9785" s="110">
        <v>5.2714667461430995</v>
      </c>
      <c r="T9785" s="110">
        <v>22.246942985784518</v>
      </c>
      <c r="U9785" s="110">
        <v>20.910351104128384</v>
      </c>
    </row>
    <row r="9786" spans="1:21">
      <c r="A9786" s="54">
        <v>9784</v>
      </c>
      <c r="B9786" s="107">
        <v>58288</v>
      </c>
      <c r="C9786" s="107">
        <v>58288</v>
      </c>
      <c r="D9786" s="107">
        <v>7128304.9999999991</v>
      </c>
      <c r="E9786" s="108">
        <v>3009010000</v>
      </c>
      <c r="F9786" s="107">
        <v>0</v>
      </c>
      <c r="G9786" s="110">
        <v>1.9673313885992059</v>
      </c>
      <c r="H9786" s="110">
        <v>1.5742875182859162</v>
      </c>
      <c r="I9786" s="110">
        <v>2.2637110694191716</v>
      </c>
      <c r="J9786" s="110">
        <v>6.2398494411829919</v>
      </c>
      <c r="K9786" s="110">
        <v>19.139261178353919</v>
      </c>
      <c r="L9786" s="110">
        <v>23.886410545282924</v>
      </c>
      <c r="M9786" s="110">
        <v>45.34041249661837</v>
      </c>
      <c r="N9786" s="110">
        <v>100</v>
      </c>
      <c r="O9786" s="110">
        <v>100</v>
      </c>
      <c r="P9786" s="110">
        <v>100</v>
      </c>
      <c r="Q9786" s="110">
        <v>100</v>
      </c>
      <c r="R9786" s="110">
        <v>8.490335821879972</v>
      </c>
      <c r="S9786" s="110">
        <v>67.746114883818919</v>
      </c>
      <c r="T9786" s="110">
        <v>42.408466621635206</v>
      </c>
      <c r="U9786" s="110">
        <v>67.701463099492969</v>
      </c>
    </row>
    <row r="9787" spans="1:21">
      <c r="A9787" s="54">
        <v>9785</v>
      </c>
      <c r="B9787" s="107">
        <v>58289</v>
      </c>
      <c r="C9787" s="107">
        <v>58289</v>
      </c>
      <c r="D9787" s="107">
        <v>51557610</v>
      </c>
      <c r="E9787" s="108">
        <v>3009010000</v>
      </c>
      <c r="F9787" s="107">
        <v>0</v>
      </c>
      <c r="G9787" s="110">
        <v>0.29911709497350403</v>
      </c>
      <c r="H9787" s="110">
        <v>0.24220485662023852</v>
      </c>
      <c r="I9787" s="110">
        <v>0.42082130339337737</v>
      </c>
      <c r="J9787" s="110">
        <v>1.1385288479154596</v>
      </c>
      <c r="K9787" s="110">
        <v>3.9208841768688059</v>
      </c>
      <c r="L9787" s="110">
        <v>100</v>
      </c>
      <c r="M9787" s="110">
        <v>100</v>
      </c>
      <c r="N9787" s="110">
        <v>100</v>
      </c>
      <c r="O9787" s="110">
        <v>100</v>
      </c>
      <c r="P9787" s="110">
        <v>4.9800186734707941</v>
      </c>
      <c r="Q9787" s="110">
        <v>4.9483259884812307</v>
      </c>
      <c r="R9787" s="110">
        <v>0.92084201553483902</v>
      </c>
      <c r="S9787" s="110">
        <v>62.419587731629782</v>
      </c>
      <c r="T9787" s="110">
        <v>34.739228579771527</v>
      </c>
      <c r="U9787" s="110">
        <v>61.748209119540775</v>
      </c>
    </row>
    <row r="9788" spans="1:21">
      <c r="A9788" s="54">
        <v>9786</v>
      </c>
      <c r="B9788" s="107">
        <v>58290</v>
      </c>
      <c r="C9788" s="107">
        <v>58290</v>
      </c>
      <c r="D9788" s="107">
        <v>10387</v>
      </c>
      <c r="E9788" s="108">
        <v>3009010000</v>
      </c>
      <c r="F9788" s="107">
        <v>0</v>
      </c>
      <c r="G9788" s="110">
        <v>5.6579990563904614</v>
      </c>
      <c r="H9788" s="110">
        <v>4.7417239055579978</v>
      </c>
      <c r="I9788" s="110">
        <v>6.4000317195236365</v>
      </c>
      <c r="J9788" s="110">
        <v>14.108451160539435</v>
      </c>
      <c r="K9788" s="110">
        <v>39.887083288842533</v>
      </c>
      <c r="L9788" s="110">
        <v>78.830955172609507</v>
      </c>
      <c r="M9788" s="110">
        <v>100</v>
      </c>
      <c r="N9788" s="110">
        <v>100</v>
      </c>
      <c r="O9788" s="110">
        <v>100</v>
      </c>
      <c r="P9788" s="110">
        <v>100</v>
      </c>
      <c r="Q9788" s="110">
        <v>100</v>
      </c>
      <c r="R9788" s="110">
        <v>16.0326201359312</v>
      </c>
      <c r="S9788" s="110">
        <v>0</v>
      </c>
      <c r="T9788" s="110">
        <v>55.471572036616237</v>
      </c>
      <c r="U9788" s="110">
        <v>55.471572036616244</v>
      </c>
    </row>
    <row r="9789" spans="1:21">
      <c r="A9789" s="54">
        <v>9787</v>
      </c>
      <c r="B9789" s="107">
        <v>58291</v>
      </c>
      <c r="C9789" s="107">
        <v>58291</v>
      </c>
      <c r="D9789" s="107">
        <v>4422852.0000000009</v>
      </c>
      <c r="E9789" s="108">
        <v>3009010000</v>
      </c>
      <c r="F9789" s="107">
        <v>0</v>
      </c>
      <c r="G9789" s="110">
        <v>1.1336711403583228</v>
      </c>
      <c r="H9789" s="110">
        <v>0.94434731241877035</v>
      </c>
      <c r="I9789" s="110">
        <v>0.96429657298518257</v>
      </c>
      <c r="J9789" s="110">
        <v>2.2469734739051876</v>
      </c>
      <c r="K9789" s="110">
        <v>5.8469441548878285</v>
      </c>
      <c r="L9789" s="110">
        <v>9.8578048217323175</v>
      </c>
      <c r="M9789" s="110">
        <v>13.412509679395857</v>
      </c>
      <c r="N9789" s="110">
        <v>19.064398151602706</v>
      </c>
      <c r="O9789" s="110">
        <v>27.845290618284114</v>
      </c>
      <c r="P9789" s="110">
        <v>31.170793368891839</v>
      </c>
      <c r="Q9789" s="110">
        <v>39.500024508516312</v>
      </c>
      <c r="R9789" s="110">
        <v>3.8065412587077758</v>
      </c>
      <c r="S9789" s="110">
        <v>10.991769075996107</v>
      </c>
      <c r="T9789" s="110">
        <v>12.982799588473851</v>
      </c>
      <c r="U9789" s="110">
        <v>12.811104711844578</v>
      </c>
    </row>
    <row r="9790" spans="1:21">
      <c r="A9790" s="54">
        <v>9788</v>
      </c>
      <c r="B9790" s="107">
        <v>58292</v>
      </c>
      <c r="C9790" s="107">
        <v>58292</v>
      </c>
      <c r="D9790" s="107">
        <v>61745140</v>
      </c>
      <c r="E9790" s="108">
        <v>9009790000</v>
      </c>
      <c r="F9790" s="107">
        <v>0</v>
      </c>
      <c r="G9790" s="110">
        <v>0.18207564818909872</v>
      </c>
      <c r="H9790" s="110">
        <v>0.15199143383745814</v>
      </c>
      <c r="I9790" s="110">
        <v>0.15285455155558014</v>
      </c>
      <c r="J9790" s="110">
        <v>0.36595649720240248</v>
      </c>
      <c r="K9790" s="110">
        <v>1.0317699210155404</v>
      </c>
      <c r="L9790" s="110">
        <v>1.7575517028476009</v>
      </c>
      <c r="M9790" s="110">
        <v>2.4264797415877202</v>
      </c>
      <c r="N9790" s="110">
        <v>3.343550703772165</v>
      </c>
      <c r="O9790" s="110">
        <v>4.3506853176879234</v>
      </c>
      <c r="P9790" s="110">
        <v>4.9718871269015423</v>
      </c>
      <c r="Q9790" s="110">
        <v>4.3661038729954589</v>
      </c>
      <c r="R9790" s="110">
        <v>0.70622552005659034</v>
      </c>
      <c r="S9790" s="110">
        <v>2.0677752923612349</v>
      </c>
      <c r="T9790" s="110">
        <v>1.9839276698040902</v>
      </c>
      <c r="U9790" s="110">
        <v>2.0667980396384653</v>
      </c>
    </row>
    <row r="9791" spans="1:21">
      <c r="A9791" s="54">
        <v>9789</v>
      </c>
      <c r="B9791" s="107">
        <v>58293</v>
      </c>
      <c r="C9791" s="107">
        <v>58293</v>
      </c>
      <c r="D9791" s="107">
        <v>16232434</v>
      </c>
      <c r="E9791" s="108">
        <v>9009790000</v>
      </c>
      <c r="F9791" s="107">
        <v>0</v>
      </c>
      <c r="G9791" s="110">
        <v>0.18848345662051572</v>
      </c>
      <c r="H9791" s="110">
        <v>0.15636907153901233</v>
      </c>
      <c r="I9791" s="110">
        <v>0.136282049348496</v>
      </c>
      <c r="J9791" s="110">
        <v>0.30822926124521077</v>
      </c>
      <c r="K9791" s="110">
        <v>0.85952973181708359</v>
      </c>
      <c r="L9791" s="110">
        <v>1.6539749480455084</v>
      </c>
      <c r="M9791" s="110">
        <v>2.1319418389928737</v>
      </c>
      <c r="N9791" s="110">
        <v>2.8609795891910905</v>
      </c>
      <c r="O9791" s="110">
        <v>3.9807118262926799</v>
      </c>
      <c r="P9791" s="110">
        <v>4.6010442338011019</v>
      </c>
      <c r="Q9791" s="110">
        <v>4.0975355834946399</v>
      </c>
      <c r="R9791" s="110">
        <v>0.57699916440217625</v>
      </c>
      <c r="S9791" s="110">
        <v>1.8793358119788575</v>
      </c>
      <c r="T9791" s="110">
        <v>1.7960067295658659</v>
      </c>
      <c r="U9791" s="110">
        <v>1.8788755070835641</v>
      </c>
    </row>
    <row r="9792" spans="1:21">
      <c r="A9792" s="54">
        <v>9790</v>
      </c>
      <c r="B9792" s="107">
        <v>58294</v>
      </c>
      <c r="C9792" s="107">
        <v>58294</v>
      </c>
      <c r="D9792" s="107">
        <v>394344</v>
      </c>
      <c r="E9792" s="108">
        <v>15010600000</v>
      </c>
      <c r="F9792" s="107">
        <v>0</v>
      </c>
      <c r="G9792" s="110">
        <v>0.14645748170423917</v>
      </c>
      <c r="H9792" s="110">
        <v>0.11574141367716571</v>
      </c>
      <c r="I9792" s="110">
        <v>0.11033024245150749</v>
      </c>
      <c r="J9792" s="110">
        <v>0.28740375931409134</v>
      </c>
      <c r="K9792" s="110">
        <v>0.757119683124853</v>
      </c>
      <c r="L9792" s="110">
        <v>1.3646426306439039</v>
      </c>
      <c r="M9792" s="110">
        <v>1.7785150802160141</v>
      </c>
      <c r="N9792" s="110">
        <v>2.4112880952053986</v>
      </c>
      <c r="O9792" s="110">
        <v>3.3552931808812554</v>
      </c>
      <c r="P9792" s="110">
        <v>3.8405845968337387</v>
      </c>
      <c r="Q9792" s="110">
        <v>3.0199453839430581</v>
      </c>
      <c r="R9792" s="110">
        <v>0.43102332842429797</v>
      </c>
      <c r="S9792" s="110">
        <v>0</v>
      </c>
      <c r="T9792" s="110">
        <v>1.4681954063682936</v>
      </c>
      <c r="U9792" s="110">
        <v>1.4681954063682934</v>
      </c>
    </row>
    <row r="9793" spans="1:21">
      <c r="A9793" s="54">
        <v>9791</v>
      </c>
      <c r="B9793" s="107">
        <v>58295</v>
      </c>
      <c r="C9793" s="107">
        <v>58295</v>
      </c>
      <c r="D9793" s="107">
        <v>14893.000000000002</v>
      </c>
      <c r="E9793" s="108">
        <v>9009790000</v>
      </c>
      <c r="F9793" s="107">
        <v>0</v>
      </c>
      <c r="G9793" s="110">
        <v>0.13287362607061254</v>
      </c>
      <c r="H9793" s="110">
        <v>0.1</v>
      </c>
      <c r="I9793" s="110">
        <v>0.1</v>
      </c>
      <c r="J9793" s="110">
        <v>0.2709088015900224</v>
      </c>
      <c r="K9793" s="110">
        <v>0.72809218289776245</v>
      </c>
      <c r="L9793" s="110">
        <v>1.2676265784223177</v>
      </c>
      <c r="M9793" s="110">
        <v>1.6609059664011172</v>
      </c>
      <c r="N9793" s="110">
        <v>2.2601043370309379</v>
      </c>
      <c r="O9793" s="110">
        <v>3.1595383632484602</v>
      </c>
      <c r="P9793" s="110">
        <v>3.4340165231316919</v>
      </c>
      <c r="Q9793" s="110">
        <v>2.0682970661023368</v>
      </c>
      <c r="R9793" s="110">
        <v>0.39024247985976285</v>
      </c>
      <c r="S9793" s="110">
        <v>0</v>
      </c>
      <c r="T9793" s="110">
        <v>1.2977171603962521</v>
      </c>
      <c r="U9793" s="110">
        <v>1.2977171603962516</v>
      </c>
    </row>
    <row r="9794" spans="1:21">
      <c r="A9794" s="54">
        <v>9792</v>
      </c>
      <c r="B9794" s="107">
        <v>58298</v>
      </c>
      <c r="C9794" s="107">
        <v>58298</v>
      </c>
      <c r="D9794" s="107">
        <v>4377</v>
      </c>
      <c r="E9794" s="108">
        <v>12013100000</v>
      </c>
      <c r="F9794" s="107">
        <v>0</v>
      </c>
      <c r="G9794" s="110">
        <v>0.20668043686256923</v>
      </c>
      <c r="H9794" s="110">
        <v>0.15748629929402663</v>
      </c>
      <c r="I9794" s="110">
        <v>0.12005787904277829</v>
      </c>
      <c r="J9794" s="110">
        <v>0.26894298030449793</v>
      </c>
      <c r="K9794" s="110">
        <v>0.72097463560102415</v>
      </c>
      <c r="L9794" s="110">
        <v>1.4986291484539755</v>
      </c>
      <c r="M9794" s="110">
        <v>1.9656806324937131</v>
      </c>
      <c r="N9794" s="110">
        <v>2.6802538081848675</v>
      </c>
      <c r="O9794" s="110">
        <v>3.7629057649169497</v>
      </c>
      <c r="P9794" s="110">
        <v>4.6713156964440152</v>
      </c>
      <c r="Q9794" s="110">
        <v>4.413342785816214</v>
      </c>
      <c r="R9794" s="110">
        <v>0.48197738643631566</v>
      </c>
      <c r="S9794" s="110">
        <v>0</v>
      </c>
      <c r="T9794" s="110">
        <v>1.745687287820912</v>
      </c>
      <c r="U9794" s="110">
        <v>1.745687287820912</v>
      </c>
    </row>
    <row r="9795" spans="1:21">
      <c r="A9795" s="54">
        <v>9793</v>
      </c>
      <c r="B9795" s="107">
        <v>58299</v>
      </c>
      <c r="C9795" s="107">
        <v>58299</v>
      </c>
      <c r="D9795" s="107">
        <v>8941</v>
      </c>
      <c r="E9795" s="108">
        <v>6012340000</v>
      </c>
      <c r="F9795" s="107">
        <v>0</v>
      </c>
      <c r="G9795" s="110">
        <v>0.21659316445901303</v>
      </c>
      <c r="H9795" s="110">
        <v>0.17470442891888302</v>
      </c>
      <c r="I9795" s="110">
        <v>0.1382019208569096</v>
      </c>
      <c r="J9795" s="110">
        <v>0.26277482274481057</v>
      </c>
      <c r="K9795" s="110">
        <v>0.74955784394826119</v>
      </c>
      <c r="L9795" s="110">
        <v>1.5367172011050234</v>
      </c>
      <c r="M9795" s="110">
        <v>2.018209807286067</v>
      </c>
      <c r="N9795" s="110">
        <v>2.7563274605901786</v>
      </c>
      <c r="O9795" s="110">
        <v>3.8855325815416388</v>
      </c>
      <c r="P9795" s="110">
        <v>5.1423296596495325</v>
      </c>
      <c r="Q9795" s="110">
        <v>5.9269229499113827</v>
      </c>
      <c r="R9795" s="110">
        <v>0.61470030937843134</v>
      </c>
      <c r="S9795" s="110">
        <v>0</v>
      </c>
      <c r="T9795" s="110">
        <v>1.951881012532511</v>
      </c>
      <c r="U9795" s="110">
        <v>1.951881012532511</v>
      </c>
    </row>
    <row r="9796" spans="1:21">
      <c r="A9796" s="54">
        <v>9794</v>
      </c>
      <c r="B9796" s="107">
        <v>58300</v>
      </c>
      <c r="C9796" s="107">
        <v>58300</v>
      </c>
      <c r="D9796" s="107">
        <v>1970.0000000000002</v>
      </c>
      <c r="E9796" s="108">
        <v>12007200000</v>
      </c>
      <c r="F9796" s="107">
        <v>0</v>
      </c>
      <c r="G9796" s="110">
        <v>0.24409033956764298</v>
      </c>
      <c r="H9796" s="110">
        <v>0.17325278180063305</v>
      </c>
      <c r="I9796" s="110">
        <v>0.16479308263427728</v>
      </c>
      <c r="J9796" s="110">
        <v>0.29285202331831872</v>
      </c>
      <c r="K9796" s="110">
        <v>0.81922237382316976</v>
      </c>
      <c r="L9796" s="110">
        <v>1.6955089444622544</v>
      </c>
      <c r="M9796" s="110">
        <v>2.2273301390683353</v>
      </c>
      <c r="N9796" s="110">
        <v>3.0440658204172344</v>
      </c>
      <c r="O9796" s="110">
        <v>4.2933312578987008</v>
      </c>
      <c r="P9796" s="110">
        <v>5.6702635132824284</v>
      </c>
      <c r="Q9796" s="110">
        <v>6.1683126273306703</v>
      </c>
      <c r="R9796" s="110">
        <v>0.80129799452403971</v>
      </c>
      <c r="S9796" s="110">
        <v>0</v>
      </c>
      <c r="T9796" s="110">
        <v>2.1328600748439754</v>
      </c>
      <c r="U9796" s="110">
        <v>2.132860074843975</v>
      </c>
    </row>
    <row r="9797" spans="1:21">
      <c r="A9797" s="54">
        <v>9795</v>
      </c>
      <c r="B9797" s="107">
        <v>58301</v>
      </c>
      <c r="C9797" s="107">
        <v>58301</v>
      </c>
      <c r="D9797" s="107">
        <v>1313</v>
      </c>
      <c r="E9797" s="108">
        <v>3009010000</v>
      </c>
      <c r="F9797" s="107">
        <v>0</v>
      </c>
      <c r="G9797" s="110">
        <v>0.28988807601555011</v>
      </c>
      <c r="H9797" s="110">
        <v>0.2180691525792853</v>
      </c>
      <c r="I9797" s="110">
        <v>0.21746180784151387</v>
      </c>
      <c r="J9797" s="110">
        <v>0.34471968255831403</v>
      </c>
      <c r="K9797" s="110">
        <v>0.7832071978075188</v>
      </c>
      <c r="L9797" s="110">
        <v>1.8260960069292984</v>
      </c>
      <c r="M9797" s="110">
        <v>2.4141462404916898</v>
      </c>
      <c r="N9797" s="110">
        <v>3.2793762530839112</v>
      </c>
      <c r="O9797" s="110">
        <v>4.5770660075423057</v>
      </c>
      <c r="P9797" s="110">
        <v>5.9755398197593124</v>
      </c>
      <c r="Q9797" s="110">
        <v>7.7065584968094321</v>
      </c>
      <c r="R9797" s="110">
        <v>1.100996810035126</v>
      </c>
      <c r="S9797" s="110">
        <v>0</v>
      </c>
      <c r="T9797" s="110">
        <v>2.3944271292877715</v>
      </c>
      <c r="U9797" s="110">
        <v>2.3944271292877715</v>
      </c>
    </row>
    <row r="9798" spans="1:21">
      <c r="A9798" s="54">
        <v>9796</v>
      </c>
      <c r="B9798" s="107">
        <v>58302</v>
      </c>
      <c r="C9798" s="107">
        <v>58302</v>
      </c>
      <c r="D9798" s="107">
        <v>1172</v>
      </c>
      <c r="E9798" s="108">
        <v>3009010000</v>
      </c>
      <c r="F9798" s="107">
        <v>0</v>
      </c>
      <c r="G9798" s="110">
        <v>0.86612806700679912</v>
      </c>
      <c r="H9798" s="110">
        <v>0.55926167733398224</v>
      </c>
      <c r="I9798" s="110">
        <v>0.42441143813336185</v>
      </c>
      <c r="J9798" s="110">
        <v>0.41388319835020904</v>
      </c>
      <c r="K9798" s="110">
        <v>0.72586264569939274</v>
      </c>
      <c r="L9798" s="110">
        <v>2.0179837782689622</v>
      </c>
      <c r="M9798" s="110">
        <v>2.9730231689199598</v>
      </c>
      <c r="N9798" s="110">
        <v>4.0458155510806249</v>
      </c>
      <c r="O9798" s="110">
        <v>5.649421604678734</v>
      </c>
      <c r="P9798" s="110">
        <v>7.3779105111807555</v>
      </c>
      <c r="Q9798" s="110">
        <v>9.5330014020389271</v>
      </c>
      <c r="R9798" s="110">
        <v>2.5696896436817824</v>
      </c>
      <c r="S9798" s="110">
        <v>0</v>
      </c>
      <c r="T9798" s="110">
        <v>3.0963660571977911</v>
      </c>
      <c r="U9798" s="110">
        <v>3.0963660571977911</v>
      </c>
    </row>
    <row r="9799" spans="1:21">
      <c r="A9799" s="54">
        <v>9797</v>
      </c>
      <c r="B9799" s="107">
        <v>58303</v>
      </c>
      <c r="C9799" s="107">
        <v>58303</v>
      </c>
      <c r="D9799" s="107">
        <v>933388.00000000012</v>
      </c>
      <c r="E9799" s="108">
        <v>3009010000</v>
      </c>
      <c r="F9799" s="107">
        <v>0</v>
      </c>
      <c r="G9799" s="110">
        <v>0.63517170193188044</v>
      </c>
      <c r="H9799" s="110">
        <v>0.42603023481379865</v>
      </c>
      <c r="I9799" s="110">
        <v>0.31210277872690301</v>
      </c>
      <c r="J9799" s="110">
        <v>0.28715073492031024</v>
      </c>
      <c r="K9799" s="110">
        <v>0.52253726330691797</v>
      </c>
      <c r="L9799" s="110">
        <v>1.1108689092713175</v>
      </c>
      <c r="M9799" s="110">
        <v>2.220596053911577</v>
      </c>
      <c r="N9799" s="110">
        <v>3.0301746868383272</v>
      </c>
      <c r="O9799" s="110">
        <v>4.2434992922928458</v>
      </c>
      <c r="P9799" s="110">
        <v>5.5604464435434373</v>
      </c>
      <c r="Q9799" s="110">
        <v>6.9690509893415085</v>
      </c>
      <c r="R9799" s="110">
        <v>1.8105682401850625</v>
      </c>
      <c r="S9799" s="110">
        <v>0</v>
      </c>
      <c r="T9799" s="110">
        <v>2.2606831107569905</v>
      </c>
      <c r="U9799" s="110">
        <v>2.26068311075699</v>
      </c>
    </row>
    <row r="9800" spans="1:21">
      <c r="A9800" s="54">
        <v>9798</v>
      </c>
      <c r="B9800" s="107">
        <v>58304</v>
      </c>
      <c r="C9800" s="107">
        <v>58304</v>
      </c>
      <c r="D9800" s="107">
        <v>199423.99999999997</v>
      </c>
      <c r="E9800" s="108">
        <v>12030400000</v>
      </c>
      <c r="F9800" s="107">
        <v>0</v>
      </c>
      <c r="G9800" s="110">
        <v>0.14753636355889391</v>
      </c>
      <c r="H9800" s="110">
        <v>0.10369734702352869</v>
      </c>
      <c r="I9800" s="110">
        <v>0.1</v>
      </c>
      <c r="J9800" s="110">
        <v>0.26092768902783325</v>
      </c>
      <c r="K9800" s="110">
        <v>0.55634659937810627</v>
      </c>
      <c r="L9800" s="110">
        <v>1.0445695235644026</v>
      </c>
      <c r="M9800" s="110">
        <v>1.3687510833516117</v>
      </c>
      <c r="N9800" s="110">
        <v>1.8620339407750872</v>
      </c>
      <c r="O9800" s="110">
        <v>2.6051308100399582</v>
      </c>
      <c r="P9800" s="110">
        <v>3.4089432195404941</v>
      </c>
      <c r="Q9800" s="110">
        <v>3.2108658234720791</v>
      </c>
      <c r="R9800" s="110">
        <v>0.80065351385770256</v>
      </c>
      <c r="S9800" s="110">
        <v>0</v>
      </c>
      <c r="T9800" s="110">
        <v>1.2891213261324748</v>
      </c>
      <c r="U9800" s="110">
        <v>1.2891213261324748</v>
      </c>
    </row>
    <row r="9801" spans="1:21">
      <c r="A9801" s="54">
        <v>9799</v>
      </c>
      <c r="B9801" s="107">
        <v>58307</v>
      </c>
      <c r="C9801" s="107">
        <v>58307</v>
      </c>
      <c r="D9801" s="107">
        <v>16203</v>
      </c>
      <c r="E9801" s="108">
        <v>3009010000</v>
      </c>
      <c r="F9801" s="107">
        <v>0</v>
      </c>
      <c r="G9801" s="110">
        <v>0.8427679603410414</v>
      </c>
      <c r="H9801" s="110">
        <v>0.43024237920535796</v>
      </c>
      <c r="I9801" s="110">
        <v>0.32093105844051772</v>
      </c>
      <c r="J9801" s="110">
        <v>0.56651188679752496</v>
      </c>
      <c r="K9801" s="110">
        <v>1.1354620767974171</v>
      </c>
      <c r="L9801" s="110">
        <v>1.9587980315768752</v>
      </c>
      <c r="M9801" s="110">
        <v>3.6116478558192857</v>
      </c>
      <c r="N9801" s="110">
        <v>4.9459704589224041</v>
      </c>
      <c r="O9801" s="110">
        <v>7.0312526867150753</v>
      </c>
      <c r="P9801" s="110">
        <v>9.2993929300909492</v>
      </c>
      <c r="Q9801" s="110">
        <v>9.5206144325223256</v>
      </c>
      <c r="R9801" s="110">
        <v>2.9943317162055978</v>
      </c>
      <c r="S9801" s="110">
        <v>0</v>
      </c>
      <c r="T9801" s="110">
        <v>3.5548269561195309</v>
      </c>
      <c r="U9801" s="110">
        <v>3.5548269561195305</v>
      </c>
    </row>
    <row r="9802" spans="1:21">
      <c r="A9802" s="54">
        <v>9800</v>
      </c>
      <c r="B9802" s="107">
        <v>58308</v>
      </c>
      <c r="C9802" s="107">
        <v>58308</v>
      </c>
      <c r="D9802" s="107">
        <v>131530804.99999997</v>
      </c>
      <c r="E9802" s="108">
        <v>9015680000</v>
      </c>
      <c r="F9802" s="107">
        <v>0</v>
      </c>
      <c r="G9802" s="110">
        <v>1.1772268660182421</v>
      </c>
      <c r="H9802" s="110">
        <v>1.0208371266613094</v>
      </c>
      <c r="I9802" s="110">
        <v>0.67554030668635234</v>
      </c>
      <c r="J9802" s="110">
        <v>1.6220966314593042</v>
      </c>
      <c r="K9802" s="110">
        <v>12.330404506180273</v>
      </c>
      <c r="L9802" s="110">
        <v>9.9599417838175626</v>
      </c>
      <c r="M9802" s="110">
        <v>9.7105420802460287</v>
      </c>
      <c r="N9802" s="110">
        <v>11.834542657249017</v>
      </c>
      <c r="O9802" s="110">
        <v>14.182250530201815</v>
      </c>
      <c r="P9802" s="110">
        <v>10.06387812223112</v>
      </c>
      <c r="Q9802" s="110">
        <v>5.0154772345895031</v>
      </c>
      <c r="R9802" s="110">
        <v>2.193964463388689</v>
      </c>
      <c r="S9802" s="110">
        <v>3.5940712508483328</v>
      </c>
      <c r="T9802" s="110">
        <v>6.6488918590607682</v>
      </c>
      <c r="U9802" s="110">
        <v>3.7085726957125029</v>
      </c>
    </row>
    <row r="9803" spans="1:21">
      <c r="A9803" s="54">
        <v>9801</v>
      </c>
      <c r="B9803" s="107">
        <v>58384</v>
      </c>
      <c r="C9803" s="107">
        <v>58384</v>
      </c>
      <c r="D9803" s="107">
        <v>148700023.99999997</v>
      </c>
      <c r="E9803" s="108">
        <v>60144500000</v>
      </c>
      <c r="F9803" s="107">
        <v>0</v>
      </c>
      <c r="G9803" s="110">
        <v>4.8974047406709911</v>
      </c>
      <c r="H9803" s="110">
        <v>2.0170708263155426</v>
      </c>
      <c r="I9803" s="110">
        <v>3.4211207999156739</v>
      </c>
      <c r="J9803" s="110">
        <v>3.6465417631376305</v>
      </c>
      <c r="K9803" s="110">
        <v>4.9694352320665338</v>
      </c>
      <c r="L9803" s="110">
        <v>5.9545280232152802</v>
      </c>
      <c r="M9803" s="110">
        <v>6.655082221423311</v>
      </c>
      <c r="N9803" s="110">
        <v>6.7694182216682606</v>
      </c>
      <c r="O9803" s="110">
        <v>6.4952076010077304</v>
      </c>
      <c r="P9803" s="110">
        <v>5.580980356393753</v>
      </c>
      <c r="Q9803" s="110">
        <v>5.3439519493120429</v>
      </c>
      <c r="R9803" s="110">
        <v>3.6016672307525588</v>
      </c>
      <c r="S9803" s="110">
        <v>4.0903782100431529</v>
      </c>
      <c r="T9803" s="110">
        <v>4.9460340804899419</v>
      </c>
      <c r="U9803" s="110">
        <v>4.5901546969408278</v>
      </c>
    </row>
    <row r="9804" spans="1:21">
      <c r="A9804" s="54">
        <v>9802</v>
      </c>
      <c r="B9804" s="107">
        <v>58385</v>
      </c>
      <c r="C9804" s="107">
        <v>58385</v>
      </c>
      <c r="D9804" s="107">
        <v>100479953</v>
      </c>
      <c r="E9804" s="108">
        <v>9021350000</v>
      </c>
      <c r="F9804" s="107">
        <v>0</v>
      </c>
      <c r="G9804" s="110">
        <v>1.4576860090973642</v>
      </c>
      <c r="H9804" s="110">
        <v>1.8257624008839677</v>
      </c>
      <c r="I9804" s="110">
        <v>1.8061779801027777</v>
      </c>
      <c r="J9804" s="110">
        <v>0.92940826052304926</v>
      </c>
      <c r="K9804" s="110">
        <v>0.33617171269777596</v>
      </c>
      <c r="L9804" s="110">
        <v>0.33568936932604948</v>
      </c>
      <c r="M9804" s="110">
        <v>0.37212871894595978</v>
      </c>
      <c r="N9804" s="110">
        <v>0.49454787495620789</v>
      </c>
      <c r="O9804" s="110">
        <v>0.69460771137926769</v>
      </c>
      <c r="P9804" s="110">
        <v>0.98103441556656767</v>
      </c>
      <c r="Q9804" s="110">
        <v>0.94067904565768512</v>
      </c>
      <c r="R9804" s="110">
        <v>0.86437555718801862</v>
      </c>
      <c r="S9804" s="110">
        <v>1.2574036981681256</v>
      </c>
      <c r="T9804" s="110">
        <v>0.91985575469372416</v>
      </c>
      <c r="U9804" s="110">
        <v>0.93731593414019998</v>
      </c>
    </row>
    <row r="9805" spans="1:21">
      <c r="A9805" s="54">
        <v>9803</v>
      </c>
      <c r="B9805" s="107">
        <v>58386</v>
      </c>
      <c r="C9805" s="107">
        <v>58386</v>
      </c>
      <c r="D9805" s="107">
        <v>10759890.999999996</v>
      </c>
      <c r="E9805" s="108">
        <v>26958000000</v>
      </c>
      <c r="F9805" s="107">
        <v>0</v>
      </c>
      <c r="G9805" s="110">
        <v>1.2248728750495077</v>
      </c>
      <c r="H9805" s="110">
        <v>0.92182403144932479</v>
      </c>
      <c r="I9805" s="110">
        <v>0.24954894999165766</v>
      </c>
      <c r="J9805" s="110">
        <v>0.36359914676156591</v>
      </c>
      <c r="K9805" s="110">
        <v>2.1680486105304042</v>
      </c>
      <c r="L9805" s="110">
        <v>4.9031127952173899</v>
      </c>
      <c r="M9805" s="110">
        <v>6.0487014063405518</v>
      </c>
      <c r="N9805" s="110">
        <v>7.726110880367167</v>
      </c>
      <c r="O9805" s="110">
        <v>10.561743776238723</v>
      </c>
      <c r="P9805" s="110">
        <v>6.6495363463896844</v>
      </c>
      <c r="Q9805" s="110">
        <v>1.1796610525259281</v>
      </c>
      <c r="R9805" s="110">
        <v>0.92772093558747848</v>
      </c>
      <c r="S9805" s="110">
        <v>2.5081457827535103</v>
      </c>
      <c r="T9805" s="110">
        <v>3.5770400672041158</v>
      </c>
      <c r="U9805" s="110">
        <v>2.7209580355054896</v>
      </c>
    </row>
    <row r="9806" spans="1:21">
      <c r="A9806" s="54">
        <v>9804</v>
      </c>
      <c r="B9806" s="107">
        <v>58441</v>
      </c>
      <c r="C9806" s="107">
        <v>58441</v>
      </c>
      <c r="D9806" s="107">
        <v>1678068.0000000007</v>
      </c>
      <c r="E9806" s="108">
        <v>15010800000</v>
      </c>
      <c r="F9806" s="107">
        <v>0</v>
      </c>
      <c r="G9806" s="110">
        <v>0.40314247351421573</v>
      </c>
      <c r="H9806" s="110">
        <v>0.29295894141171303</v>
      </c>
      <c r="I9806" s="110">
        <v>0.21427792430026074</v>
      </c>
      <c r="J9806" s="110">
        <v>0.40752778769553616</v>
      </c>
      <c r="K9806" s="110">
        <v>1.0902289729223935</v>
      </c>
      <c r="L9806" s="110">
        <v>1.6474039173685067</v>
      </c>
      <c r="M9806" s="110">
        <v>2.5429569094777094</v>
      </c>
      <c r="N9806" s="110">
        <v>3.4309993428502308</v>
      </c>
      <c r="O9806" s="110">
        <v>4.6730901012924928</v>
      </c>
      <c r="P9806" s="110">
        <v>5.9501403291596677</v>
      </c>
      <c r="Q9806" s="110">
        <v>5.3001069278279838</v>
      </c>
      <c r="R9806" s="110">
        <v>1.2258642465599088</v>
      </c>
      <c r="S9806" s="110">
        <v>0.72957722442379702</v>
      </c>
      <c r="T9806" s="110">
        <v>2.2648914895317183</v>
      </c>
      <c r="U9806" s="110">
        <v>1.4970989473809853</v>
      </c>
    </row>
    <row r="9807" spans="1:21">
      <c r="A9807" s="54">
        <v>9805</v>
      </c>
      <c r="B9807" s="107">
        <v>58442</v>
      </c>
      <c r="C9807" s="107">
        <v>58442</v>
      </c>
      <c r="D9807" s="107">
        <v>0</v>
      </c>
      <c r="E9807" s="108">
        <v>3003340000</v>
      </c>
      <c r="F9807" s="107">
        <v>0</v>
      </c>
      <c r="G9807" s="110">
        <v>1.0601966281424964</v>
      </c>
      <c r="H9807" s="110">
        <v>0.92074102251883794</v>
      </c>
      <c r="I9807" s="110">
        <v>1.3066988622735485</v>
      </c>
      <c r="J9807" s="110">
        <v>1.8558891396825994</v>
      </c>
      <c r="K9807" s="110">
        <v>3.5648633051420218</v>
      </c>
      <c r="L9807" s="110">
        <v>6.0468679028002175</v>
      </c>
      <c r="M9807" s="110">
        <v>10.344106318004533</v>
      </c>
      <c r="N9807" s="110">
        <v>15.910511019825265</v>
      </c>
      <c r="O9807" s="110">
        <v>24.009253948863062</v>
      </c>
      <c r="P9807" s="110">
        <v>25.612167069763668</v>
      </c>
      <c r="Q9807" s="110">
        <v>35.812704612874917</v>
      </c>
      <c r="R9807" s="110">
        <v>8.4231176127353606</v>
      </c>
      <c r="S9807" s="110">
        <v>0</v>
      </c>
      <c r="T9807" s="110">
        <v>0</v>
      </c>
      <c r="U9807" s="110">
        <v>0</v>
      </c>
    </row>
    <row r="9808" spans="1:21">
      <c r="A9808" s="54">
        <v>9806</v>
      </c>
      <c r="B9808" s="107">
        <v>58443</v>
      </c>
      <c r="C9808" s="107">
        <v>58443</v>
      </c>
      <c r="D9808" s="107">
        <v>21740403.000000004</v>
      </c>
      <c r="E9808" s="108">
        <v>3003340000</v>
      </c>
      <c r="F9808" s="107">
        <v>0</v>
      </c>
      <c r="G9808" s="110">
        <v>0.70769746001226164</v>
      </c>
      <c r="H9808" s="110">
        <v>0.59574627181336703</v>
      </c>
      <c r="I9808" s="110">
        <v>0.8129478110538737</v>
      </c>
      <c r="J9808" s="110">
        <v>2.0793595865113739</v>
      </c>
      <c r="K9808" s="110">
        <v>6.3122071162894153</v>
      </c>
      <c r="L9808" s="110">
        <v>10.788553401011688</v>
      </c>
      <c r="M9808" s="110">
        <v>57.280062827433611</v>
      </c>
      <c r="N9808" s="110">
        <v>100</v>
      </c>
      <c r="O9808" s="110">
        <v>100</v>
      </c>
      <c r="P9808" s="110">
        <v>100</v>
      </c>
      <c r="Q9808" s="110">
        <v>24.635413894503746</v>
      </c>
      <c r="R9808" s="110">
        <v>3.2558422508537848</v>
      </c>
      <c r="S9808" s="110">
        <v>61.928541280390085</v>
      </c>
      <c r="T9808" s="110">
        <v>33.872319218290265</v>
      </c>
      <c r="U9808" s="110">
        <v>61.824673238528568</v>
      </c>
    </row>
    <row r="9809" spans="1:21">
      <c r="A9809" s="54">
        <v>9807</v>
      </c>
      <c r="B9809" s="107">
        <v>58445</v>
      </c>
      <c r="C9809" s="107">
        <v>58445</v>
      </c>
      <c r="D9809" s="107">
        <v>50006964.999999985</v>
      </c>
      <c r="E9809" s="108">
        <v>6006680000</v>
      </c>
      <c r="F9809" s="107">
        <v>0</v>
      </c>
      <c r="G9809" s="110">
        <v>0.23294851036855257</v>
      </c>
      <c r="H9809" s="110">
        <v>0.20497604003275105</v>
      </c>
      <c r="I9809" s="110">
        <v>0.2731433370509796</v>
      </c>
      <c r="J9809" s="110">
        <v>0.59705367596136238</v>
      </c>
      <c r="K9809" s="110">
        <v>1.6482336092360323</v>
      </c>
      <c r="L9809" s="110">
        <v>3.9093429693779029</v>
      </c>
      <c r="M9809" s="110">
        <v>6.8671048839951503</v>
      </c>
      <c r="N9809" s="110">
        <v>14.132278244352539</v>
      </c>
      <c r="O9809" s="110">
        <v>18.077969359774773</v>
      </c>
      <c r="P9809" s="110">
        <v>7.681400373688219</v>
      </c>
      <c r="Q9809" s="110">
        <v>6.3364766887116533</v>
      </c>
      <c r="R9809" s="110">
        <v>0.81740005767410617</v>
      </c>
      <c r="S9809" s="110">
        <v>7.5760170082495346</v>
      </c>
      <c r="T9809" s="110">
        <v>5.0648606458520016</v>
      </c>
      <c r="U9809" s="110">
        <v>7.5424250270862521</v>
      </c>
    </row>
    <row r="9810" spans="1:21">
      <c r="A9810" s="54">
        <v>9808</v>
      </c>
      <c r="B9810" s="107">
        <v>58446</v>
      </c>
      <c r="C9810" s="107">
        <v>58446</v>
      </c>
      <c r="D9810" s="107">
        <v>4511299</v>
      </c>
      <c r="E9810" s="108">
        <v>6006680000</v>
      </c>
      <c r="F9810" s="107">
        <v>0</v>
      </c>
      <c r="G9810" s="110">
        <v>0.21793289600863783</v>
      </c>
      <c r="H9810" s="110">
        <v>0.19208822582358653</v>
      </c>
      <c r="I9810" s="110">
        <v>0.19513435874145318</v>
      </c>
      <c r="J9810" s="110">
        <v>0.50638256065443876</v>
      </c>
      <c r="K9810" s="110">
        <v>1.3706147849723993</v>
      </c>
      <c r="L9810" s="110">
        <v>2.2023665306363926</v>
      </c>
      <c r="M9810" s="110">
        <v>2.9022744293266709</v>
      </c>
      <c r="N9810" s="110">
        <v>3.959485339378491</v>
      </c>
      <c r="O9810" s="110">
        <v>5.357957338721298</v>
      </c>
      <c r="P9810" s="110">
        <v>5.8402459477142576</v>
      </c>
      <c r="Q9810" s="110">
        <v>5.5308396763364591</v>
      </c>
      <c r="R9810" s="110">
        <v>0.60900036246577549</v>
      </c>
      <c r="S9810" s="110">
        <v>2.257643973597824</v>
      </c>
      <c r="T9810" s="110">
        <v>2.4070268708983216</v>
      </c>
      <c r="U9810" s="110">
        <v>2.2683820410260949</v>
      </c>
    </row>
    <row r="9811" spans="1:21">
      <c r="A9811" s="54">
        <v>9809</v>
      </c>
      <c r="B9811" s="107">
        <v>58459</v>
      </c>
      <c r="C9811" s="107">
        <v>58459</v>
      </c>
      <c r="D9811" s="107">
        <v>485.00000000000006</v>
      </c>
      <c r="E9811" s="108">
        <v>3003340000</v>
      </c>
      <c r="F9811" s="107">
        <v>0</v>
      </c>
      <c r="G9811" s="110">
        <v>1.5467624321467146</v>
      </c>
      <c r="H9811" s="110">
        <v>0.95102483030677287</v>
      </c>
      <c r="I9811" s="110">
        <v>0.68060017111713</v>
      </c>
      <c r="J9811" s="110">
        <v>0.61268283747944574</v>
      </c>
      <c r="K9811" s="110">
        <v>1.076834665617217</v>
      </c>
      <c r="L9811" s="110">
        <v>2.6391213157883171</v>
      </c>
      <c r="M9811" s="110">
        <v>5.0712444634856437</v>
      </c>
      <c r="N9811" s="110">
        <v>6.944154766951355</v>
      </c>
      <c r="O9811" s="110">
        <v>9.7139031070459136</v>
      </c>
      <c r="P9811" s="110">
        <v>9.9658388908763467</v>
      </c>
      <c r="Q9811" s="110">
        <v>13.98797689455815</v>
      </c>
      <c r="R9811" s="110">
        <v>4.9099955096174455</v>
      </c>
      <c r="S9811" s="110">
        <v>0</v>
      </c>
      <c r="T9811" s="110">
        <v>4.8416783237492043</v>
      </c>
      <c r="U9811" s="110">
        <v>4.8416783237492043</v>
      </c>
    </row>
    <row r="9812" spans="1:21">
      <c r="A9812" s="54">
        <v>9810</v>
      </c>
      <c r="B9812" s="107">
        <v>58460</v>
      </c>
      <c r="C9812" s="107">
        <v>58460</v>
      </c>
      <c r="D9812" s="107">
        <v>1243315</v>
      </c>
      <c r="E9812" s="108">
        <v>6006680000</v>
      </c>
      <c r="F9812" s="107">
        <v>0</v>
      </c>
      <c r="G9812" s="110">
        <v>0.14044378205993188</v>
      </c>
      <c r="H9812" s="110">
        <v>0.1</v>
      </c>
      <c r="I9812" s="110">
        <v>0.10035025261821243</v>
      </c>
      <c r="J9812" s="110">
        <v>0.34245878425780552</v>
      </c>
      <c r="K9812" s="110">
        <v>0.81932833483636147</v>
      </c>
      <c r="L9812" s="110">
        <v>1.24884350617481</v>
      </c>
      <c r="M9812" s="110">
        <v>1.6365999210096609</v>
      </c>
      <c r="N9812" s="110">
        <v>2.2270622388068229</v>
      </c>
      <c r="O9812" s="110">
        <v>3.1155467131752608</v>
      </c>
      <c r="P9812" s="110">
        <v>4.0774723875724366</v>
      </c>
      <c r="Q9812" s="110">
        <v>3.6149029464715854</v>
      </c>
      <c r="R9812" s="110">
        <v>0.8026330301743827</v>
      </c>
      <c r="S9812" s="110">
        <v>0</v>
      </c>
      <c r="T9812" s="110">
        <v>1.5188034914297726</v>
      </c>
      <c r="U9812" s="110">
        <v>1.5188034914297723</v>
      </c>
    </row>
    <row r="9813" spans="1:21">
      <c r="A9813" s="54">
        <v>9811</v>
      </c>
      <c r="B9813" s="107">
        <v>58463</v>
      </c>
      <c r="C9813" s="107">
        <v>58463</v>
      </c>
      <c r="D9813" s="107">
        <v>49342.999999999993</v>
      </c>
      <c r="E9813" s="108">
        <v>3003340000</v>
      </c>
      <c r="F9813" s="107">
        <v>0</v>
      </c>
      <c r="G9813" s="110">
        <v>0.34662391994515651</v>
      </c>
      <c r="H9813" s="110">
        <v>0.19941299408255986</v>
      </c>
      <c r="I9813" s="110">
        <v>0.12353886393916921</v>
      </c>
      <c r="J9813" s="110">
        <v>0.19738263210688853</v>
      </c>
      <c r="K9813" s="110">
        <v>0.41097091039381828</v>
      </c>
      <c r="L9813" s="110">
        <v>0.78748118706613834</v>
      </c>
      <c r="M9813" s="110">
        <v>1.5549923946061637</v>
      </c>
      <c r="N9813" s="110">
        <v>2.1184094380696581</v>
      </c>
      <c r="O9813" s="110">
        <v>2.9838798050523181</v>
      </c>
      <c r="P9813" s="110">
        <v>2.9864751999526686</v>
      </c>
      <c r="Q9813" s="110">
        <v>2.7884222715418803</v>
      </c>
      <c r="R9813" s="110">
        <v>0.94422053991845756</v>
      </c>
      <c r="S9813" s="110">
        <v>0</v>
      </c>
      <c r="T9813" s="110">
        <v>1.2868175130562396</v>
      </c>
      <c r="U9813" s="110">
        <v>1.28681751305624</v>
      </c>
    </row>
    <row r="9814" spans="1:21">
      <c r="A9814" s="54">
        <v>9812</v>
      </c>
      <c r="B9814" s="107">
        <v>58464</v>
      </c>
      <c r="C9814" s="107">
        <v>58464</v>
      </c>
      <c r="D9814" s="107">
        <v>334608680.00000018</v>
      </c>
      <c r="E9814" s="108">
        <v>12007200000</v>
      </c>
      <c r="F9814" s="107">
        <v>0</v>
      </c>
      <c r="G9814" s="110">
        <v>0.95886010148869294</v>
      </c>
      <c r="H9814" s="110">
        <v>0.96857326635421237</v>
      </c>
      <c r="I9814" s="110">
        <v>0.7415491618425557</v>
      </c>
      <c r="J9814" s="110">
        <v>1.3467831519415274</v>
      </c>
      <c r="K9814" s="110">
        <v>5.2853052626360997</v>
      </c>
      <c r="L9814" s="110">
        <v>2.3104602344612575</v>
      </c>
      <c r="M9814" s="110">
        <v>2.8737432629211668</v>
      </c>
      <c r="N9814" s="110">
        <v>3.6396612642489825</v>
      </c>
      <c r="O9814" s="110">
        <v>3.2580272508833352</v>
      </c>
      <c r="P9814" s="110">
        <v>2.0588195165953769</v>
      </c>
      <c r="Q9814" s="110">
        <v>1.6993980364008356</v>
      </c>
      <c r="R9814" s="110">
        <v>1.1375404438392256</v>
      </c>
      <c r="S9814" s="110">
        <v>1.7310380420436804</v>
      </c>
      <c r="T9814" s="110">
        <v>2.1898934128011054</v>
      </c>
      <c r="U9814" s="110">
        <v>1.7442177803536698</v>
      </c>
    </row>
    <row r="9815" spans="1:21">
      <c r="A9815" s="54">
        <v>9813</v>
      </c>
      <c r="B9815" s="107">
        <v>58539</v>
      </c>
      <c r="C9815" s="107">
        <v>58539</v>
      </c>
      <c r="D9815" s="107">
        <v>26321487.999999993</v>
      </c>
      <c r="E9815" s="108">
        <v>11989800000</v>
      </c>
      <c r="F9815" s="107">
        <v>0</v>
      </c>
      <c r="G9815" s="110">
        <v>0.67795600171217152</v>
      </c>
      <c r="H9815" s="110">
        <v>0.53168102367700476</v>
      </c>
      <c r="I9815" s="110">
        <v>0.61231382643741128</v>
      </c>
      <c r="J9815" s="110">
        <v>0.69581845552434674</v>
      </c>
      <c r="K9815" s="110">
        <v>0.71816645489350162</v>
      </c>
      <c r="L9815" s="110">
        <v>0.60336550838546676</v>
      </c>
      <c r="M9815" s="110">
        <v>0.62233118900381179</v>
      </c>
      <c r="N9815" s="110">
        <v>0.84637940318602856</v>
      </c>
      <c r="O9815" s="110">
        <v>1.2490342343666021</v>
      </c>
      <c r="P9815" s="110">
        <v>1.4360790358892934</v>
      </c>
      <c r="Q9815" s="110">
        <v>1.0240852519675914</v>
      </c>
      <c r="R9815" s="110">
        <v>0.54852335064941482</v>
      </c>
      <c r="S9815" s="110">
        <v>0.65816287326192946</v>
      </c>
      <c r="T9815" s="110">
        <v>0.79714447797438714</v>
      </c>
      <c r="U9815" s="110">
        <v>0.77596369076842375</v>
      </c>
    </row>
    <row r="9816" spans="1:21">
      <c r="A9816" s="54">
        <v>9814</v>
      </c>
      <c r="B9816" s="107">
        <v>58540</v>
      </c>
      <c r="C9816" s="107">
        <v>58540</v>
      </c>
      <c r="D9816" s="107">
        <v>388940.00000000006</v>
      </c>
      <c r="E9816" s="108">
        <v>5988780000</v>
      </c>
      <c r="F9816" s="107">
        <v>0</v>
      </c>
      <c r="G9816" s="110">
        <v>5.2947796095614184</v>
      </c>
      <c r="H9816" s="110">
        <v>2.7085786063370785</v>
      </c>
      <c r="I9816" s="110">
        <v>0.46920109286050393</v>
      </c>
      <c r="J9816" s="110">
        <v>0.56361244046186043</v>
      </c>
      <c r="K9816" s="110">
        <v>2.7049639138008765</v>
      </c>
      <c r="L9816" s="110">
        <v>7.1955258406130351</v>
      </c>
      <c r="M9816" s="110">
        <v>9.5129282859743913</v>
      </c>
      <c r="N9816" s="110">
        <v>12.933238793610856</v>
      </c>
      <c r="O9816" s="110">
        <v>18.06529368982018</v>
      </c>
      <c r="P9816" s="110">
        <v>19.669758819161629</v>
      </c>
      <c r="Q9816" s="110">
        <v>5.1742757059518016</v>
      </c>
      <c r="R9816" s="110">
        <v>3.1176341975012254</v>
      </c>
      <c r="S9816" s="110">
        <v>0</v>
      </c>
      <c r="T9816" s="110">
        <v>7.2841492496379052</v>
      </c>
      <c r="U9816" s="110">
        <v>7.2841492496379043</v>
      </c>
    </row>
    <row r="9817" spans="1:21">
      <c r="A9817" s="54">
        <v>9815</v>
      </c>
      <c r="B9817" s="107">
        <v>58596</v>
      </c>
      <c r="C9817" s="107">
        <v>58596</v>
      </c>
      <c r="D9817" s="107">
        <v>5259863</v>
      </c>
      <c r="E9817" s="108">
        <v>65678600000</v>
      </c>
      <c r="F9817" s="107">
        <v>0</v>
      </c>
      <c r="G9817" s="110">
        <v>0.22486230728382262</v>
      </c>
      <c r="H9817" s="110">
        <v>0.20838297463492117</v>
      </c>
      <c r="I9817" s="110">
        <v>0.19722928973905951</v>
      </c>
      <c r="J9817" s="110">
        <v>0.47323585834382692</v>
      </c>
      <c r="K9817" s="110">
        <v>1.4637071190886293</v>
      </c>
      <c r="L9817" s="110">
        <v>2.2150695259942568</v>
      </c>
      <c r="M9817" s="110">
        <v>2.9139610957561195</v>
      </c>
      <c r="N9817" s="110">
        <v>3.9346244497860985</v>
      </c>
      <c r="O9817" s="110">
        <v>5.2653887203380743</v>
      </c>
      <c r="P9817" s="110">
        <v>7.51598814222851</v>
      </c>
      <c r="Q9817" s="110">
        <v>6.0598397266998907</v>
      </c>
      <c r="R9817" s="110">
        <v>0.89589392319763683</v>
      </c>
      <c r="S9817" s="110">
        <v>0.88746388895880013</v>
      </c>
      <c r="T9817" s="110">
        <v>2.6140152610909042</v>
      </c>
      <c r="U9817" s="110">
        <v>2.320822789635725</v>
      </c>
    </row>
    <row r="9818" spans="1:21">
      <c r="A9818" s="54">
        <v>9816</v>
      </c>
      <c r="B9818" s="107">
        <v>58597</v>
      </c>
      <c r="C9818" s="107">
        <v>58597</v>
      </c>
      <c r="D9818" s="107">
        <v>1609790</v>
      </c>
      <c r="E9818" s="108">
        <v>2997450000</v>
      </c>
      <c r="F9818" s="107">
        <v>0</v>
      </c>
      <c r="G9818" s="110">
        <v>1.7893085989537212</v>
      </c>
      <c r="H9818" s="110">
        <v>1.5282686306765796</v>
      </c>
      <c r="I9818" s="110">
        <v>1.5828897985077057</v>
      </c>
      <c r="J9818" s="110">
        <v>3.0912113177469784</v>
      </c>
      <c r="K9818" s="110">
        <v>7.1896720011832373</v>
      </c>
      <c r="L9818" s="110">
        <v>12.321772143174483</v>
      </c>
      <c r="M9818" s="110">
        <v>17.584610772956502</v>
      </c>
      <c r="N9818" s="110">
        <v>26.582760510949875</v>
      </c>
      <c r="O9818" s="110">
        <v>29.266510599800327</v>
      </c>
      <c r="P9818" s="110">
        <v>48.782727939237176</v>
      </c>
      <c r="Q9818" s="110">
        <v>22.991698203433124</v>
      </c>
      <c r="R9818" s="110">
        <v>5.1065227647595552</v>
      </c>
      <c r="S9818" s="110">
        <v>27.760706921557542</v>
      </c>
      <c r="T9818" s="110">
        <v>14.81816277344827</v>
      </c>
      <c r="U9818" s="110">
        <v>21.851367297166405</v>
      </c>
    </row>
    <row r="9819" spans="1:21">
      <c r="A9819" s="54">
        <v>9817</v>
      </c>
      <c r="B9819" s="107">
        <v>58598</v>
      </c>
      <c r="C9819" s="107">
        <v>58598</v>
      </c>
      <c r="D9819" s="107">
        <v>160493255.00000003</v>
      </c>
      <c r="E9819" s="108">
        <v>8986230000</v>
      </c>
      <c r="F9819" s="107">
        <v>0</v>
      </c>
      <c r="G9819" s="110">
        <v>0.10841548566263905</v>
      </c>
      <c r="H9819" s="110">
        <v>0.12237489426892945</v>
      </c>
      <c r="I9819" s="110">
        <v>0.11652829838961275</v>
      </c>
      <c r="J9819" s="110">
        <v>0.20486000495893142</v>
      </c>
      <c r="K9819" s="110">
        <v>0.38885290661046906</v>
      </c>
      <c r="L9819" s="110">
        <v>0.88892126835860297</v>
      </c>
      <c r="M9819" s="110">
        <v>1.3366319726975469</v>
      </c>
      <c r="N9819" s="110">
        <v>1.4809891029239803</v>
      </c>
      <c r="O9819" s="110">
        <v>1.6100770584379505</v>
      </c>
      <c r="P9819" s="110">
        <v>1.4313285365319859</v>
      </c>
      <c r="Q9819" s="110">
        <v>1.0021086127173602</v>
      </c>
      <c r="R9819" s="110">
        <v>0.26564662010453993</v>
      </c>
      <c r="S9819" s="110">
        <v>1.0389685334568315</v>
      </c>
      <c r="T9819" s="110">
        <v>0.74639456347187905</v>
      </c>
      <c r="U9819" s="110">
        <v>1.0363078615098129</v>
      </c>
    </row>
    <row r="9820" spans="1:21">
      <c r="A9820" s="54">
        <v>9818</v>
      </c>
      <c r="B9820" s="107">
        <v>58600</v>
      </c>
      <c r="C9820" s="107">
        <v>58600</v>
      </c>
      <c r="D9820" s="107">
        <v>6128984</v>
      </c>
      <c r="E9820" s="108">
        <v>2997450000</v>
      </c>
      <c r="F9820" s="107">
        <v>0</v>
      </c>
      <c r="G9820" s="110">
        <v>0.17599061240842606</v>
      </c>
      <c r="H9820" s="110">
        <v>0.24663115006691078</v>
      </c>
      <c r="I9820" s="110">
        <v>0.1651869901116832</v>
      </c>
      <c r="J9820" s="110">
        <v>0.17790623439353059</v>
      </c>
      <c r="K9820" s="110">
        <v>0.32725419723768828</v>
      </c>
      <c r="L9820" s="110">
        <v>0.66963007249275752</v>
      </c>
      <c r="M9820" s="110">
        <v>0.65751992939298809</v>
      </c>
      <c r="N9820" s="110">
        <v>0.50518553328515847</v>
      </c>
      <c r="O9820" s="110">
        <v>1.1605969710671979</v>
      </c>
      <c r="P9820" s="110">
        <v>1.4266899470403256</v>
      </c>
      <c r="Q9820" s="110">
        <v>0.72983979948864119</v>
      </c>
      <c r="R9820" s="110">
        <v>0.23199330978481886</v>
      </c>
      <c r="S9820" s="110">
        <v>0.69068807937081134</v>
      </c>
      <c r="T9820" s="110">
        <v>0.53953539556417729</v>
      </c>
      <c r="U9820" s="110">
        <v>0.67724470362385236</v>
      </c>
    </row>
    <row r="9821" spans="1:21">
      <c r="A9821" s="54">
        <v>9819</v>
      </c>
      <c r="B9821" s="107">
        <v>58601</v>
      </c>
      <c r="C9821" s="107">
        <v>58601</v>
      </c>
      <c r="D9821" s="107">
        <v>116225503</v>
      </c>
      <c r="E9821" s="108">
        <v>62674100000</v>
      </c>
      <c r="F9821" s="107">
        <v>0</v>
      </c>
      <c r="G9821" s="110">
        <v>0.38053750255997976</v>
      </c>
      <c r="H9821" s="110">
        <v>0.28677256131781903</v>
      </c>
      <c r="I9821" s="110">
        <v>0.2897238609635524</v>
      </c>
      <c r="J9821" s="110">
        <v>0.66917092209440909</v>
      </c>
      <c r="K9821" s="110">
        <v>1.6473563752052915</v>
      </c>
      <c r="L9821" s="110">
        <v>2.5776752652507713</v>
      </c>
      <c r="M9821" s="110">
        <v>2.6456166523152689</v>
      </c>
      <c r="N9821" s="110">
        <v>4.4813300101238278</v>
      </c>
      <c r="O9821" s="110">
        <v>5.8134856905292898</v>
      </c>
      <c r="P9821" s="110">
        <v>6.7508313442489252</v>
      </c>
      <c r="Q9821" s="110">
        <v>6.4889508298134499</v>
      </c>
      <c r="R9821" s="110">
        <v>1.4305585906097948</v>
      </c>
      <c r="S9821" s="110">
        <v>2.4538957273300301</v>
      </c>
      <c r="T9821" s="110">
        <v>2.788500800419365</v>
      </c>
      <c r="U9821" s="110">
        <v>2.4654564502710175</v>
      </c>
    </row>
    <row r="9822" spans="1:21">
      <c r="A9822" s="54">
        <v>9820</v>
      </c>
      <c r="B9822" s="107">
        <v>58612</v>
      </c>
      <c r="C9822" s="107">
        <v>58612</v>
      </c>
      <c r="D9822" s="107">
        <v>3469.9999999999995</v>
      </c>
      <c r="E9822" s="108">
        <v>6000790000</v>
      </c>
      <c r="F9822" s="107">
        <v>0</v>
      </c>
      <c r="G9822" s="110">
        <v>0.21501254262313291</v>
      </c>
      <c r="H9822" s="110">
        <v>0.15209186087392382</v>
      </c>
      <c r="I9822" s="110">
        <v>0.13979561442500735</v>
      </c>
      <c r="J9822" s="110">
        <v>0.21336562296891157</v>
      </c>
      <c r="K9822" s="110">
        <v>0.54052351096457141</v>
      </c>
      <c r="L9822" s="110">
        <v>1.2948957936249832</v>
      </c>
      <c r="M9822" s="110">
        <v>1.7035442069570679</v>
      </c>
      <c r="N9822" s="110">
        <v>2.3182191300889237</v>
      </c>
      <c r="O9822" s="110">
        <v>3.2450650763518496</v>
      </c>
      <c r="P9822" s="110">
        <v>4.252469168554847</v>
      </c>
      <c r="Q9822" s="110">
        <v>5.2804065149095214</v>
      </c>
      <c r="R9822" s="110">
        <v>0.76040889087555008</v>
      </c>
      <c r="S9822" s="110">
        <v>0</v>
      </c>
      <c r="T9822" s="110">
        <v>1.6763164944348574</v>
      </c>
      <c r="U9822" s="110">
        <v>1.6763164944348576</v>
      </c>
    </row>
    <row r="9823" spans="1:21">
      <c r="A9823" s="54">
        <v>9821</v>
      </c>
      <c r="B9823" s="107">
        <v>58613</v>
      </c>
      <c r="C9823" s="107">
        <v>58613</v>
      </c>
      <c r="D9823" s="107">
        <v>2298</v>
      </c>
      <c r="E9823" s="108">
        <v>6000790000</v>
      </c>
      <c r="F9823" s="107">
        <v>0</v>
      </c>
      <c r="G9823" s="110">
        <v>0.52694249935013782</v>
      </c>
      <c r="H9823" s="110">
        <v>0.32159843666533888</v>
      </c>
      <c r="I9823" s="110">
        <v>0.23813522464456047</v>
      </c>
      <c r="J9823" s="110">
        <v>0.25211316235394315</v>
      </c>
      <c r="K9823" s="110">
        <v>0.57191489539275997</v>
      </c>
      <c r="L9823" s="110">
        <v>1.2008079102587566</v>
      </c>
      <c r="M9823" s="110">
        <v>2.1006797218363777</v>
      </c>
      <c r="N9823" s="110">
        <v>2.9666743868288505</v>
      </c>
      <c r="O9823" s="110">
        <v>4.1531029975338241</v>
      </c>
      <c r="P9823" s="110">
        <v>4.4899442328685</v>
      </c>
      <c r="Q9823" s="110">
        <v>6.4109329886152349</v>
      </c>
      <c r="R9823" s="110">
        <v>1.8813045160151012</v>
      </c>
      <c r="S9823" s="110">
        <v>0</v>
      </c>
      <c r="T9823" s="110">
        <v>2.0928459143636156</v>
      </c>
      <c r="U9823" s="110">
        <v>2.0928459143636156</v>
      </c>
    </row>
    <row r="9824" spans="1:21">
      <c r="A9824" s="54">
        <v>9822</v>
      </c>
      <c r="B9824" s="107">
        <v>58614</v>
      </c>
      <c r="C9824" s="107">
        <v>58614</v>
      </c>
      <c r="D9824" s="107">
        <v>360126.99999999994</v>
      </c>
      <c r="E9824" s="108">
        <v>20963800000</v>
      </c>
      <c r="F9824" s="107">
        <v>0</v>
      </c>
      <c r="G9824" s="110">
        <v>0.17110085805078626</v>
      </c>
      <c r="H9824" s="110">
        <v>0.11361655574112646</v>
      </c>
      <c r="I9824" s="110">
        <v>0.10834534044142015</v>
      </c>
      <c r="J9824" s="110">
        <v>0.30249761640882322</v>
      </c>
      <c r="K9824" s="110">
        <v>0.67721069061288441</v>
      </c>
      <c r="L9824" s="110">
        <v>1.2535073685909444</v>
      </c>
      <c r="M9824" s="110">
        <v>1.6828705602797038</v>
      </c>
      <c r="N9824" s="110">
        <v>2.2864383208399528</v>
      </c>
      <c r="O9824" s="110">
        <v>3.1927318603404506</v>
      </c>
      <c r="P9824" s="110">
        <v>3.5134258447693476</v>
      </c>
      <c r="Q9824" s="110">
        <v>2.9710673278794486</v>
      </c>
      <c r="R9824" s="110">
        <v>0.79657385597807784</v>
      </c>
      <c r="S9824" s="110">
        <v>0</v>
      </c>
      <c r="T9824" s="110">
        <v>1.4224488499944139</v>
      </c>
      <c r="U9824" s="110">
        <v>1.4224488499944139</v>
      </c>
    </row>
    <row r="9825" spans="1:21">
      <c r="A9825" s="54">
        <v>9823</v>
      </c>
      <c r="B9825" s="107">
        <v>58618</v>
      </c>
      <c r="C9825" s="107">
        <v>58618</v>
      </c>
      <c r="D9825" s="107">
        <v>2613</v>
      </c>
      <c r="E9825" s="108">
        <v>2997450000</v>
      </c>
      <c r="F9825" s="107">
        <v>0</v>
      </c>
      <c r="G9825" s="110">
        <v>13.823534027277731</v>
      </c>
      <c r="H9825" s="110">
        <v>6.438776335001327</v>
      </c>
      <c r="I9825" s="110">
        <v>3.5205379357339788</v>
      </c>
      <c r="J9825" s="110">
        <v>5.0409537889130247</v>
      </c>
      <c r="K9825" s="110">
        <v>10.427680412615853</v>
      </c>
      <c r="L9825" s="110">
        <v>18.905167376137531</v>
      </c>
      <c r="M9825" s="110">
        <v>30.114099938479651</v>
      </c>
      <c r="N9825" s="110">
        <v>40.834719516578417</v>
      </c>
      <c r="O9825" s="110">
        <v>56.714888217470026</v>
      </c>
      <c r="P9825" s="110">
        <v>58.755053150073557</v>
      </c>
      <c r="Q9825" s="110">
        <v>69.024452001525717</v>
      </c>
      <c r="R9825" s="110">
        <v>37.844997389294711</v>
      </c>
      <c r="S9825" s="110">
        <v>0</v>
      </c>
      <c r="T9825" s="110">
        <v>29.287071674091791</v>
      </c>
      <c r="U9825" s="110">
        <v>29.287071674091791</v>
      </c>
    </row>
    <row r="9826" spans="1:21">
      <c r="A9826" s="54">
        <v>9824</v>
      </c>
      <c r="B9826" s="107">
        <v>58619</v>
      </c>
      <c r="C9826" s="107">
        <v>58619</v>
      </c>
      <c r="D9826" s="107">
        <v>241801.00000000003</v>
      </c>
      <c r="E9826" s="108">
        <v>2991330000</v>
      </c>
      <c r="F9826" s="107">
        <v>0</v>
      </c>
      <c r="G9826" s="110">
        <v>0.62604901334618446</v>
      </c>
      <c r="H9826" s="110">
        <v>0.65466350669672779</v>
      </c>
      <c r="I9826" s="110">
        <v>0.65090380643977941</v>
      </c>
      <c r="J9826" s="110">
        <v>0.81293195205812541</v>
      </c>
      <c r="K9826" s="110">
        <v>0.96641916399149685</v>
      </c>
      <c r="L9826" s="110">
        <v>1.6721357556280048</v>
      </c>
      <c r="M9826" s="110">
        <v>1.7860870791013734</v>
      </c>
      <c r="N9826" s="110">
        <v>2.0883995293079369</v>
      </c>
      <c r="O9826" s="110">
        <v>2.0116425026575895</v>
      </c>
      <c r="P9826" s="110">
        <v>1.5982532254845996</v>
      </c>
      <c r="Q9826" s="110">
        <v>1.5657014406658725</v>
      </c>
      <c r="R9826" s="110">
        <v>0.90651616751956965</v>
      </c>
      <c r="S9826" s="110">
        <v>0</v>
      </c>
      <c r="T9826" s="110">
        <v>1.2783085952414386</v>
      </c>
      <c r="U9826" s="110">
        <v>1.2783085952414379</v>
      </c>
    </row>
    <row r="9827" spans="1:21">
      <c r="A9827" s="54">
        <v>9825</v>
      </c>
      <c r="B9827" s="107">
        <v>58620</v>
      </c>
      <c r="C9827" s="107">
        <v>58620</v>
      </c>
      <c r="D9827" s="107">
        <v>380792.00000000006</v>
      </c>
      <c r="E9827" s="108">
        <v>2991330000</v>
      </c>
      <c r="F9827" s="107">
        <v>0</v>
      </c>
      <c r="G9827" s="110">
        <v>0.26095013159966229</v>
      </c>
      <c r="H9827" s="110">
        <v>0.27224675321292496</v>
      </c>
      <c r="I9827" s="110">
        <v>0.28448715046532946</v>
      </c>
      <c r="J9827" s="110">
        <v>0.38775878320800966</v>
      </c>
      <c r="K9827" s="110">
        <v>0.42476448542838996</v>
      </c>
      <c r="L9827" s="110">
        <v>0.78858146958847064</v>
      </c>
      <c r="M9827" s="110">
        <v>0.78854903874001336</v>
      </c>
      <c r="N9827" s="110">
        <v>0.94530396204783607</v>
      </c>
      <c r="O9827" s="110">
        <v>0.94134951601487438</v>
      </c>
      <c r="P9827" s="110">
        <v>0.69339627097030632</v>
      </c>
      <c r="Q9827" s="110">
        <v>0.66514726768767263</v>
      </c>
      <c r="R9827" s="110">
        <v>0.36924525491998034</v>
      </c>
      <c r="S9827" s="110">
        <v>0</v>
      </c>
      <c r="T9827" s="110">
        <v>0.5684816736569559</v>
      </c>
      <c r="U9827" s="110">
        <v>0.56848167365695579</v>
      </c>
    </row>
    <row r="9828" spans="1:21">
      <c r="A9828" s="54">
        <v>9826</v>
      </c>
      <c r="B9828" s="107">
        <v>58621</v>
      </c>
      <c r="C9828" s="107">
        <v>58621</v>
      </c>
      <c r="D9828" s="107">
        <v>370341.99999999994</v>
      </c>
      <c r="E9828" s="108">
        <v>2991330000</v>
      </c>
      <c r="F9828" s="107">
        <v>0</v>
      </c>
      <c r="G9828" s="110">
        <v>0.38327542277253257</v>
      </c>
      <c r="H9828" s="110">
        <v>0.40799897652139938</v>
      </c>
      <c r="I9828" s="110">
        <v>0.43124061942873532</v>
      </c>
      <c r="J9828" s="110">
        <v>0.63185179629497112</v>
      </c>
      <c r="K9828" s="110">
        <v>0.66143237680206235</v>
      </c>
      <c r="L9828" s="110">
        <v>1.2785601585794628</v>
      </c>
      <c r="M9828" s="110">
        <v>1.3235958716907525</v>
      </c>
      <c r="N9828" s="110">
        <v>1.5914281962773031</v>
      </c>
      <c r="O9828" s="110">
        <v>1.5398961966331699</v>
      </c>
      <c r="P9828" s="110">
        <v>1.1257144291943317</v>
      </c>
      <c r="Q9828" s="110">
        <v>1.0509316422567865</v>
      </c>
      <c r="R9828" s="110">
        <v>0.55931597695964808</v>
      </c>
      <c r="S9828" s="110">
        <v>0</v>
      </c>
      <c r="T9828" s="110">
        <v>0.91543680528426297</v>
      </c>
      <c r="U9828" s="110">
        <v>0.91543680528426308</v>
      </c>
    </row>
    <row r="9829" spans="1:21">
      <c r="A9829" s="54">
        <v>9827</v>
      </c>
      <c r="B9829" s="107">
        <v>58622</v>
      </c>
      <c r="C9829" s="107">
        <v>58622</v>
      </c>
      <c r="D9829" s="107">
        <v>321813998.00000018</v>
      </c>
      <c r="E9829" s="108">
        <v>8980110000</v>
      </c>
      <c r="F9829" s="107">
        <v>0</v>
      </c>
      <c r="G9829" s="110">
        <v>14.03403247524424</v>
      </c>
      <c r="H9829" s="110">
        <v>4.1090666252993149</v>
      </c>
      <c r="I9829" s="110">
        <v>4.2757655733615936</v>
      </c>
      <c r="J9829" s="110">
        <v>100</v>
      </c>
      <c r="K9829" s="110">
        <v>100</v>
      </c>
      <c r="L9829" s="110">
        <v>100</v>
      </c>
      <c r="M9829" s="110">
        <v>21.12469896915437</v>
      </c>
      <c r="N9829" s="110">
        <v>17.481969997202377</v>
      </c>
      <c r="O9829" s="110">
        <v>18.007959726833743</v>
      </c>
      <c r="P9829" s="110">
        <v>12.321105154985586</v>
      </c>
      <c r="Q9829" s="110">
        <v>10.847243068642403</v>
      </c>
      <c r="R9829" s="110">
        <v>9.0842781890141122</v>
      </c>
      <c r="S9829" s="110">
        <v>41.906493743053616</v>
      </c>
      <c r="T9829" s="110">
        <v>34.273843314978144</v>
      </c>
      <c r="U9829" s="110">
        <v>41.795115021372681</v>
      </c>
    </row>
    <row r="9830" spans="1:21">
      <c r="A9830" s="54">
        <v>9828</v>
      </c>
      <c r="B9830" s="107">
        <v>58697</v>
      </c>
      <c r="C9830" s="107">
        <v>58697</v>
      </c>
      <c r="D9830" s="107">
        <v>14348463</v>
      </c>
      <c r="E9830" s="108">
        <v>8974000000</v>
      </c>
      <c r="F9830" s="107">
        <v>0</v>
      </c>
      <c r="G9830" s="110">
        <v>0.88851864451731388</v>
      </c>
      <c r="H9830" s="110">
        <v>0.72999780540124892</v>
      </c>
      <c r="I9830" s="110">
        <v>0.85380796397822811</v>
      </c>
      <c r="J9830" s="110">
        <v>1.1198641478714837</v>
      </c>
      <c r="K9830" s="110">
        <v>0.99781500974796222</v>
      </c>
      <c r="L9830" s="110">
        <v>0.86304260517818276</v>
      </c>
      <c r="M9830" s="110">
        <v>0.71849252920262441</v>
      </c>
      <c r="N9830" s="110">
        <v>0.80780646218704022</v>
      </c>
      <c r="O9830" s="110">
        <v>1.0753230887212537</v>
      </c>
      <c r="P9830" s="110">
        <v>1.3587024421616101</v>
      </c>
      <c r="Q9830" s="110">
        <v>1.1130506147848303</v>
      </c>
      <c r="R9830" s="110">
        <v>0.6553015536283241</v>
      </c>
      <c r="S9830" s="110">
        <v>0.89515394212068899</v>
      </c>
      <c r="T9830" s="110">
        <v>0.9318102389483417</v>
      </c>
      <c r="U9830" s="110">
        <v>0.91921703067096316</v>
      </c>
    </row>
    <row r="9831" spans="1:21">
      <c r="A9831" s="54">
        <v>9829</v>
      </c>
      <c r="B9831" s="107">
        <v>58698</v>
      </c>
      <c r="C9831" s="107">
        <v>58698</v>
      </c>
      <c r="D9831" s="107">
        <v>1473584.9999999995</v>
      </c>
      <c r="E9831" s="108">
        <v>2991330000</v>
      </c>
      <c r="F9831" s="107">
        <v>0</v>
      </c>
      <c r="G9831" s="110">
        <v>4.5406740737271232</v>
      </c>
      <c r="H9831" s="110">
        <v>1.9742228172985232</v>
      </c>
      <c r="I9831" s="110">
        <v>0.36901420608987767</v>
      </c>
      <c r="J9831" s="110">
        <v>0.53307361825502264</v>
      </c>
      <c r="K9831" s="110">
        <v>5.092598021006574</v>
      </c>
      <c r="L9831" s="110">
        <v>12.695123308761199</v>
      </c>
      <c r="M9831" s="110">
        <v>18.64196972604001</v>
      </c>
      <c r="N9831" s="110">
        <v>25.533424699952029</v>
      </c>
      <c r="O9831" s="110">
        <v>34.889850874249539</v>
      </c>
      <c r="P9831" s="110">
        <v>37.458226001715232</v>
      </c>
      <c r="Q9831" s="110">
        <v>2.8920381106617485</v>
      </c>
      <c r="R9831" s="110">
        <v>1.6700276138090724</v>
      </c>
      <c r="S9831" s="110">
        <v>10.987656010911264</v>
      </c>
      <c r="T9831" s="110">
        <v>12.190853589297165</v>
      </c>
      <c r="U9831" s="110">
        <v>11.238792585168527</v>
      </c>
    </row>
    <row r="9832" spans="1:21">
      <c r="A9832" s="54">
        <v>9830</v>
      </c>
      <c r="B9832" s="107">
        <v>58754</v>
      </c>
      <c r="C9832" s="107">
        <v>58754</v>
      </c>
      <c r="D9832" s="107">
        <v>461700.99999999994</v>
      </c>
      <c r="E9832" s="108">
        <v>5982660000</v>
      </c>
      <c r="F9832" s="107">
        <v>0</v>
      </c>
      <c r="G9832" s="110">
        <v>0.65517686491942739</v>
      </c>
      <c r="H9832" s="110">
        <v>0.48781514895675004</v>
      </c>
      <c r="I9832" s="110">
        <v>0.43352495554386661</v>
      </c>
      <c r="J9832" s="110">
        <v>0.80000662532016964</v>
      </c>
      <c r="K9832" s="110">
        <v>1.4714807385779409</v>
      </c>
      <c r="L9832" s="110">
        <v>2.0760054532826477</v>
      </c>
      <c r="M9832" s="110">
        <v>4.4237240361619046</v>
      </c>
      <c r="N9832" s="110">
        <v>6.161336680632493</v>
      </c>
      <c r="O9832" s="110">
        <v>8.7788336538396088</v>
      </c>
      <c r="P9832" s="110">
        <v>11.757388050852288</v>
      </c>
      <c r="Q9832" s="110">
        <v>9.0667219825362206</v>
      </c>
      <c r="R9832" s="110">
        <v>2.8843589543167685</v>
      </c>
      <c r="S9832" s="110">
        <v>0</v>
      </c>
      <c r="T9832" s="110">
        <v>4.0830310954116742</v>
      </c>
      <c r="U9832" s="110">
        <v>4.0830310954116742</v>
      </c>
    </row>
    <row r="9833" spans="1:21">
      <c r="A9833" s="54">
        <v>9831</v>
      </c>
      <c r="B9833" s="107">
        <v>58755</v>
      </c>
      <c r="C9833" s="107">
        <v>58755</v>
      </c>
      <c r="D9833" s="107">
        <v>13438479</v>
      </c>
      <c r="E9833" s="108">
        <v>2991330000</v>
      </c>
      <c r="F9833" s="107">
        <v>0</v>
      </c>
      <c r="G9833" s="110">
        <v>1.5847585949751966</v>
      </c>
      <c r="H9833" s="110">
        <v>1.2345631678499625</v>
      </c>
      <c r="I9833" s="110">
        <v>1.2966285107883919</v>
      </c>
      <c r="J9833" s="110">
        <v>2.7669634227026192</v>
      </c>
      <c r="K9833" s="110">
        <v>5.4764371019514746</v>
      </c>
      <c r="L9833" s="110">
        <v>8.2287008955187755</v>
      </c>
      <c r="M9833" s="110">
        <v>10.695155591560514</v>
      </c>
      <c r="N9833" s="110">
        <v>60.444561479734951</v>
      </c>
      <c r="O9833" s="110">
        <v>100</v>
      </c>
      <c r="P9833" s="110">
        <v>100</v>
      </c>
      <c r="Q9833" s="110">
        <v>100</v>
      </c>
      <c r="R9833" s="110">
        <v>6.472432982368896</v>
      </c>
      <c r="S9833" s="110">
        <v>72.864700470738811</v>
      </c>
      <c r="T9833" s="110">
        <v>33.183350145620899</v>
      </c>
      <c r="U9833" s="110">
        <v>72.708446328052389</v>
      </c>
    </row>
    <row r="9834" spans="1:21">
      <c r="A9834" s="54">
        <v>9832</v>
      </c>
      <c r="B9834" s="107">
        <v>58756</v>
      </c>
      <c r="C9834" s="107">
        <v>58756</v>
      </c>
      <c r="D9834" s="107">
        <v>63241993.999999993</v>
      </c>
      <c r="E9834" s="108">
        <v>5982660000</v>
      </c>
      <c r="F9834" s="107">
        <v>0</v>
      </c>
      <c r="G9834" s="110">
        <v>0.1</v>
      </c>
      <c r="H9834" s="110">
        <v>0.1</v>
      </c>
      <c r="I9834" s="110">
        <v>0.1</v>
      </c>
      <c r="J9834" s="110">
        <v>0.20253062949884523</v>
      </c>
      <c r="K9834" s="110">
        <v>0.46650580878647496</v>
      </c>
      <c r="L9834" s="110">
        <v>0.9367910121864661</v>
      </c>
      <c r="M9834" s="110">
        <v>1.3313082594290575</v>
      </c>
      <c r="N9834" s="110">
        <v>2.2720420283855631</v>
      </c>
      <c r="O9834" s="110">
        <v>2.9569646593633321</v>
      </c>
      <c r="P9834" s="110">
        <v>6.4427310424003386</v>
      </c>
      <c r="Q9834" s="110">
        <v>0.88116311735525044</v>
      </c>
      <c r="R9834" s="110">
        <v>0.177029433643657</v>
      </c>
      <c r="S9834" s="110">
        <v>2.5993800905134901</v>
      </c>
      <c r="T9834" s="110">
        <v>1.3305888325874156</v>
      </c>
      <c r="U9834" s="110">
        <v>2.5755727877812582</v>
      </c>
    </row>
    <row r="9835" spans="1:21">
      <c r="A9835" s="54">
        <v>9833</v>
      </c>
      <c r="B9835" s="107">
        <v>58760</v>
      </c>
      <c r="C9835" s="107">
        <v>58760</v>
      </c>
      <c r="D9835" s="107">
        <v>12443789</v>
      </c>
      <c r="E9835" s="108">
        <v>5982660000</v>
      </c>
      <c r="F9835" s="107">
        <v>0</v>
      </c>
      <c r="G9835" s="110">
        <v>0.21998354377948662</v>
      </c>
      <c r="H9835" s="110">
        <v>0.28048472920264755</v>
      </c>
      <c r="I9835" s="110">
        <v>0.17619917771153348</v>
      </c>
      <c r="J9835" s="110">
        <v>0.20723306375002395</v>
      </c>
      <c r="K9835" s="110">
        <v>0.29226925425169004</v>
      </c>
      <c r="L9835" s="110">
        <v>0.45879013235617799</v>
      </c>
      <c r="M9835" s="110">
        <v>0.3924912842383344</v>
      </c>
      <c r="N9835" s="110">
        <v>0.39802578573419128</v>
      </c>
      <c r="O9835" s="110">
        <v>0.79216929850656703</v>
      </c>
      <c r="P9835" s="110">
        <v>1.0031794412836985</v>
      </c>
      <c r="Q9835" s="110">
        <v>0.58802944886791941</v>
      </c>
      <c r="R9835" s="110">
        <v>0.29564898557054592</v>
      </c>
      <c r="S9835" s="110">
        <v>0.56838515935493583</v>
      </c>
      <c r="T9835" s="110">
        <v>0.4253753454377347</v>
      </c>
      <c r="U9835" s="110">
        <v>0.55692842407874854</v>
      </c>
    </row>
    <row r="9836" spans="1:21">
      <c r="A9836" s="54">
        <v>9834</v>
      </c>
      <c r="B9836" s="107">
        <v>58761</v>
      </c>
      <c r="C9836" s="107">
        <v>58761</v>
      </c>
      <c r="D9836" s="107">
        <v>122.00000000000001</v>
      </c>
      <c r="E9836" s="108">
        <v>2991330000</v>
      </c>
      <c r="F9836" s="107">
        <v>0</v>
      </c>
      <c r="G9836" s="110">
        <v>13.665472067414859</v>
      </c>
      <c r="H9836" s="110">
        <v>8.0966496532944809</v>
      </c>
      <c r="I9836" s="110">
        <v>8.1992832404489171</v>
      </c>
      <c r="J9836" s="110">
        <v>16.15283803959349</v>
      </c>
      <c r="K9836" s="110">
        <v>27.834788199581496</v>
      </c>
      <c r="L9836" s="110">
        <v>55.935856829772376</v>
      </c>
      <c r="M9836" s="110">
        <v>50.185826714375928</v>
      </c>
      <c r="N9836" s="110">
        <v>100</v>
      </c>
      <c r="O9836" s="110">
        <v>100</v>
      </c>
      <c r="P9836" s="110">
        <v>100</v>
      </c>
      <c r="Q9836" s="110">
        <v>100</v>
      </c>
      <c r="R9836" s="110">
        <v>32.180606627241197</v>
      </c>
      <c r="S9836" s="110">
        <v>0</v>
      </c>
      <c r="T9836" s="110">
        <v>51.020943447643567</v>
      </c>
      <c r="U9836" s="110">
        <v>51.020943447643553</v>
      </c>
    </row>
    <row r="9837" spans="1:21">
      <c r="A9837" s="54">
        <v>9835</v>
      </c>
      <c r="B9837" s="107">
        <v>58762</v>
      </c>
      <c r="C9837" s="107">
        <v>58762</v>
      </c>
      <c r="D9837" s="107">
        <v>537530.00000000012</v>
      </c>
      <c r="E9837" s="108">
        <v>29734900000</v>
      </c>
      <c r="F9837" s="107">
        <v>0</v>
      </c>
      <c r="G9837" s="110">
        <v>0.44952491937112371</v>
      </c>
      <c r="H9837" s="110">
        <v>0.32123981679796493</v>
      </c>
      <c r="I9837" s="110">
        <v>0.33639354434785168</v>
      </c>
      <c r="J9837" s="110">
        <v>0.88976115125013511</v>
      </c>
      <c r="K9837" s="110">
        <v>2.2569171283026925</v>
      </c>
      <c r="L9837" s="110">
        <v>3.331097703241833</v>
      </c>
      <c r="M9837" s="110">
        <v>3.8601927277763388</v>
      </c>
      <c r="N9837" s="110">
        <v>6.557501339437577</v>
      </c>
      <c r="O9837" s="110">
        <v>9.3522437951336013</v>
      </c>
      <c r="P9837" s="110">
        <v>8.8555821408619817</v>
      </c>
      <c r="Q9837" s="110">
        <v>7.8226569260167134</v>
      </c>
      <c r="R9837" s="110">
        <v>0.86411412606175175</v>
      </c>
      <c r="S9837" s="110">
        <v>0</v>
      </c>
      <c r="T9837" s="110">
        <v>3.7414354432166306</v>
      </c>
      <c r="U9837" s="110">
        <v>3.7414354432166292</v>
      </c>
    </row>
    <row r="9838" spans="1:21">
      <c r="A9838" s="54">
        <v>9836</v>
      </c>
      <c r="B9838" s="107">
        <v>58763</v>
      </c>
      <c r="C9838" s="107">
        <v>58763</v>
      </c>
      <c r="D9838" s="107">
        <v>62142</v>
      </c>
      <c r="E9838" s="108">
        <v>5976330000</v>
      </c>
      <c r="F9838" s="107">
        <v>0</v>
      </c>
      <c r="G9838" s="110">
        <v>0.48407718153204443</v>
      </c>
      <c r="H9838" s="110">
        <v>0.30547743557639906</v>
      </c>
      <c r="I9838" s="110">
        <v>0.33815736126385904</v>
      </c>
      <c r="J9838" s="110">
        <v>0.7314449348405252</v>
      </c>
      <c r="K9838" s="110">
        <v>1.537353894530723</v>
      </c>
      <c r="L9838" s="110">
        <v>3.1704227836718464</v>
      </c>
      <c r="M9838" s="110">
        <v>3.1946277049272052</v>
      </c>
      <c r="N9838" s="110">
        <v>5.6413842215003482</v>
      </c>
      <c r="O9838" s="110">
        <v>7.8830806627317003</v>
      </c>
      <c r="P9838" s="110">
        <v>7.7460733714428454</v>
      </c>
      <c r="Q9838" s="110">
        <v>7.4598538607452403</v>
      </c>
      <c r="R9838" s="110">
        <v>0.89452640219874135</v>
      </c>
      <c r="S9838" s="110">
        <v>0</v>
      </c>
      <c r="T9838" s="110">
        <v>3.2822066512467902</v>
      </c>
      <c r="U9838" s="110">
        <v>3.2822066512467893</v>
      </c>
    </row>
    <row r="9839" spans="1:21">
      <c r="A9839" s="54">
        <v>9837</v>
      </c>
      <c r="B9839" s="107">
        <v>58764</v>
      </c>
      <c r="C9839" s="107">
        <v>58764</v>
      </c>
      <c r="D9839" s="107">
        <v>119577</v>
      </c>
      <c r="E9839" s="108">
        <v>5976330000</v>
      </c>
      <c r="F9839" s="107">
        <v>0</v>
      </c>
      <c r="G9839" s="110">
        <v>0.21283664093064211</v>
      </c>
      <c r="H9839" s="110">
        <v>0.15102263778282082</v>
      </c>
      <c r="I9839" s="110">
        <v>0.17567694758701738</v>
      </c>
      <c r="J9839" s="110">
        <v>0.42701742469935672</v>
      </c>
      <c r="K9839" s="110">
        <v>1.1786617740183416</v>
      </c>
      <c r="L9839" s="110">
        <v>1.8107864716566038</v>
      </c>
      <c r="M9839" s="110">
        <v>2.3730114488574068</v>
      </c>
      <c r="N9839" s="110">
        <v>3.2276116444711169</v>
      </c>
      <c r="O9839" s="110">
        <v>4.5153989435842092</v>
      </c>
      <c r="P9839" s="110">
        <v>5.0758765183245806</v>
      </c>
      <c r="Q9839" s="110">
        <v>5.5135584261831383</v>
      </c>
      <c r="R9839" s="110">
        <v>0.89242649456038892</v>
      </c>
      <c r="S9839" s="110">
        <v>0</v>
      </c>
      <c r="T9839" s="110">
        <v>2.1294904477213019</v>
      </c>
      <c r="U9839" s="110">
        <v>2.1294904477213019</v>
      </c>
    </row>
    <row r="9840" spans="1:21">
      <c r="A9840" s="54">
        <v>9838</v>
      </c>
      <c r="B9840" s="107">
        <v>58776</v>
      </c>
      <c r="C9840" s="107">
        <v>58776</v>
      </c>
      <c r="D9840" s="107">
        <v>141</v>
      </c>
      <c r="E9840" s="108">
        <v>2991330000</v>
      </c>
      <c r="F9840" s="107">
        <v>0</v>
      </c>
      <c r="G9840" s="110">
        <v>0.55162416915451284</v>
      </c>
      <c r="H9840" s="110">
        <v>0.28499636909918569</v>
      </c>
      <c r="I9840" s="110">
        <v>0.21532051749783876</v>
      </c>
      <c r="J9840" s="110">
        <v>0.28873076030641193</v>
      </c>
      <c r="K9840" s="110">
        <v>0.73222145658138471</v>
      </c>
      <c r="L9840" s="110">
        <v>1.6945386974184919</v>
      </c>
      <c r="M9840" s="110">
        <v>2.5687938616441923</v>
      </c>
      <c r="N9840" s="110">
        <v>3.4925733477137006</v>
      </c>
      <c r="O9840" s="110">
        <v>4.8768963404886856</v>
      </c>
      <c r="P9840" s="110">
        <v>5.7958429393900373</v>
      </c>
      <c r="Q9840" s="110">
        <v>6.0844981815876285</v>
      </c>
      <c r="R9840" s="110">
        <v>1.5884825951419683</v>
      </c>
      <c r="S9840" s="110">
        <v>0</v>
      </c>
      <c r="T9840" s="110">
        <v>2.3478766030020033</v>
      </c>
      <c r="U9840" s="110">
        <v>2.3478766030020028</v>
      </c>
    </row>
    <row r="9841" spans="1:21">
      <c r="A9841" s="54">
        <v>9839</v>
      </c>
      <c r="B9841" s="107">
        <v>58777</v>
      </c>
      <c r="C9841" s="107">
        <v>58777</v>
      </c>
      <c r="D9841" s="107">
        <v>135308.00000000003</v>
      </c>
      <c r="E9841" s="108">
        <v>2991330000</v>
      </c>
      <c r="F9841" s="107">
        <v>0</v>
      </c>
      <c r="G9841" s="110">
        <v>3.065580639331638</v>
      </c>
      <c r="H9841" s="110">
        <v>1.9027569604110504</v>
      </c>
      <c r="I9841" s="110">
        <v>1.3193261402850123</v>
      </c>
      <c r="J9841" s="110">
        <v>1.5249551361194846</v>
      </c>
      <c r="K9841" s="110">
        <v>3.8814632287344772</v>
      </c>
      <c r="L9841" s="110">
        <v>10.786402098587835</v>
      </c>
      <c r="M9841" s="110">
        <v>14.379444538152244</v>
      </c>
      <c r="N9841" s="110">
        <v>19.47961081315653</v>
      </c>
      <c r="O9841" s="110">
        <v>27.167563880748975</v>
      </c>
      <c r="P9841" s="110">
        <v>27.482579203503125</v>
      </c>
      <c r="Q9841" s="110">
        <v>32.470987660173364</v>
      </c>
      <c r="R9841" s="110">
        <v>8.1482870423291498</v>
      </c>
      <c r="S9841" s="110">
        <v>0</v>
      </c>
      <c r="T9841" s="110">
        <v>12.634079778461073</v>
      </c>
      <c r="U9841" s="110">
        <v>12.634079778461071</v>
      </c>
    </row>
    <row r="9842" spans="1:21">
      <c r="A9842" s="54">
        <v>9840</v>
      </c>
      <c r="B9842" s="107">
        <v>58778</v>
      </c>
      <c r="C9842" s="107">
        <v>58778</v>
      </c>
      <c r="D9842" s="107">
        <v>625</v>
      </c>
      <c r="E9842" s="108">
        <v>2991330000</v>
      </c>
      <c r="F9842" s="107">
        <v>0</v>
      </c>
      <c r="G9842" s="110">
        <v>1.9469916799969333</v>
      </c>
      <c r="H9842" s="110">
        <v>1.3884142217002302</v>
      </c>
      <c r="I9842" s="110">
        <v>0.8040912750813628</v>
      </c>
      <c r="J9842" s="110">
        <v>0.66677595139034085</v>
      </c>
      <c r="K9842" s="110">
        <v>1.8640962057070296</v>
      </c>
      <c r="L9842" s="110">
        <v>5.0837507261880557</v>
      </c>
      <c r="M9842" s="110">
        <v>6.7290861659715091</v>
      </c>
      <c r="N9842" s="110">
        <v>9.1452750945070616</v>
      </c>
      <c r="O9842" s="110">
        <v>12.766712349976027</v>
      </c>
      <c r="P9842" s="110">
        <v>11.663018992509446</v>
      </c>
      <c r="Q9842" s="110">
        <v>13.653083642713991</v>
      </c>
      <c r="R9842" s="110">
        <v>5.1308520941389517</v>
      </c>
      <c r="S9842" s="110">
        <v>0</v>
      </c>
      <c r="T9842" s="110">
        <v>5.9035123666567459</v>
      </c>
      <c r="U9842" s="110">
        <v>5.9035123666567451</v>
      </c>
    </row>
    <row r="9843" spans="1:21">
      <c r="A9843" s="54">
        <v>9841</v>
      </c>
      <c r="B9843" s="107">
        <v>58779</v>
      </c>
      <c r="C9843" s="107">
        <v>58779</v>
      </c>
      <c r="D9843" s="107">
        <v>12667.999999999998</v>
      </c>
      <c r="E9843" s="108">
        <v>2991330000</v>
      </c>
      <c r="F9843" s="107">
        <v>0</v>
      </c>
      <c r="G9843" s="110">
        <v>0.10972558850675822</v>
      </c>
      <c r="H9843" s="110">
        <v>0.1</v>
      </c>
      <c r="I9843" s="110">
        <v>0.1</v>
      </c>
      <c r="J9843" s="110">
        <v>0.29464142584028674</v>
      </c>
      <c r="K9843" s="110">
        <v>0.71328916618258831</v>
      </c>
      <c r="L9843" s="110">
        <v>1.2042844169168414</v>
      </c>
      <c r="M9843" s="110">
        <v>1.4588345815121813</v>
      </c>
      <c r="N9843" s="110">
        <v>1.7665900525879825</v>
      </c>
      <c r="O9843" s="110">
        <v>2.2660530398983334</v>
      </c>
      <c r="P9843" s="110">
        <v>2.1707797953738832</v>
      </c>
      <c r="Q9843" s="110">
        <v>1.4875623758543657</v>
      </c>
      <c r="R9843" s="110">
        <v>0.66494056014984093</v>
      </c>
      <c r="S9843" s="110">
        <v>0</v>
      </c>
      <c r="T9843" s="110">
        <v>1.0280584169019218</v>
      </c>
      <c r="U9843" s="110">
        <v>1.028058416901922</v>
      </c>
    </row>
    <row r="9844" spans="1:21">
      <c r="A9844" s="54">
        <v>9842</v>
      </c>
      <c r="B9844" s="107">
        <v>58783</v>
      </c>
      <c r="C9844" s="107">
        <v>58783</v>
      </c>
      <c r="D9844" s="107">
        <v>8073</v>
      </c>
      <c r="E9844" s="108">
        <v>2991330000</v>
      </c>
      <c r="F9844" s="107">
        <v>0</v>
      </c>
      <c r="G9844" s="110">
        <v>1.9431311186879392</v>
      </c>
      <c r="H9844" s="110">
        <v>1.0984190248281256</v>
      </c>
      <c r="I9844" s="110">
        <v>0.88771284409714335</v>
      </c>
      <c r="J9844" s="110">
        <v>1.8669341796112073</v>
      </c>
      <c r="K9844" s="110">
        <v>5.1432071093875935</v>
      </c>
      <c r="L9844" s="110">
        <v>9.94905903836022</v>
      </c>
      <c r="M9844" s="110">
        <v>13.145595426168859</v>
      </c>
      <c r="N9844" s="110">
        <v>17.889089473715302</v>
      </c>
      <c r="O9844" s="110">
        <v>24.848381598246004</v>
      </c>
      <c r="P9844" s="110">
        <v>24.825596211190387</v>
      </c>
      <c r="Q9844" s="110">
        <v>31.976703157605428</v>
      </c>
      <c r="R9844" s="110">
        <v>8.4607662601167064</v>
      </c>
      <c r="S9844" s="110">
        <v>0</v>
      </c>
      <c r="T9844" s="110">
        <v>11.836216286834576</v>
      </c>
      <c r="U9844" s="110">
        <v>11.836216286834576</v>
      </c>
    </row>
    <row r="9845" spans="1:21">
      <c r="A9845" s="54">
        <v>9843</v>
      </c>
      <c r="B9845" s="107">
        <v>58784</v>
      </c>
      <c r="C9845" s="107">
        <v>58784</v>
      </c>
      <c r="D9845" s="107">
        <v>43119</v>
      </c>
      <c r="E9845" s="108">
        <v>2991330000</v>
      </c>
      <c r="F9845" s="107">
        <v>0</v>
      </c>
      <c r="G9845" s="110">
        <v>1.9029346163754253</v>
      </c>
      <c r="H9845" s="110">
        <v>1.8501692890474872</v>
      </c>
      <c r="I9845" s="110">
        <v>1.627406618230844</v>
      </c>
      <c r="J9845" s="110">
        <v>1.8653992962791117</v>
      </c>
      <c r="K9845" s="110">
        <v>2.2053226930618623</v>
      </c>
      <c r="L9845" s="110">
        <v>2.5587571234235895</v>
      </c>
      <c r="M9845" s="110">
        <v>3.1552115960422635</v>
      </c>
      <c r="N9845" s="110">
        <v>3.3211906571718588</v>
      </c>
      <c r="O9845" s="110">
        <v>3.85153372759624</v>
      </c>
      <c r="P9845" s="110">
        <v>3.2132402113243699</v>
      </c>
      <c r="Q9845" s="110">
        <v>2.9726231756071342</v>
      </c>
      <c r="R9845" s="110">
        <v>2.6434487548411165</v>
      </c>
      <c r="S9845" s="110">
        <v>0</v>
      </c>
      <c r="T9845" s="110">
        <v>2.5972698132501084</v>
      </c>
      <c r="U9845" s="110">
        <v>2.5972698132501089</v>
      </c>
    </row>
    <row r="9846" spans="1:21">
      <c r="A9846" s="54">
        <v>9844</v>
      </c>
      <c r="B9846" s="107">
        <v>58785</v>
      </c>
      <c r="C9846" s="107">
        <v>58785</v>
      </c>
      <c r="D9846" s="107">
        <v>48775.000000000007</v>
      </c>
      <c r="E9846" s="108">
        <v>2984990000</v>
      </c>
      <c r="F9846" s="107">
        <v>0</v>
      </c>
      <c r="G9846" s="110">
        <v>0.74526526373837965</v>
      </c>
      <c r="H9846" s="110">
        <v>0.86849985615548608</v>
      </c>
      <c r="I9846" s="110">
        <v>0.8358307019951553</v>
      </c>
      <c r="J9846" s="110">
        <v>1.1202418308927655</v>
      </c>
      <c r="K9846" s="110">
        <v>1.2806131698288794</v>
      </c>
      <c r="L9846" s="110">
        <v>2.3475947626652629</v>
      </c>
      <c r="M9846" s="110">
        <v>2.8792807235970188</v>
      </c>
      <c r="N9846" s="110">
        <v>3.0035437658402722</v>
      </c>
      <c r="O9846" s="110">
        <v>2.4697617468162036</v>
      </c>
      <c r="P9846" s="110">
        <v>2.0715783761062831</v>
      </c>
      <c r="Q9846" s="110">
        <v>1.8529413413674403</v>
      </c>
      <c r="R9846" s="110">
        <v>1.0426750605113848</v>
      </c>
      <c r="S9846" s="110">
        <v>0</v>
      </c>
      <c r="T9846" s="110">
        <v>1.7098188832928776</v>
      </c>
      <c r="U9846" s="110">
        <v>1.7098188832928776</v>
      </c>
    </row>
    <row r="9847" spans="1:21">
      <c r="A9847" s="54">
        <v>9845</v>
      </c>
      <c r="B9847" s="107">
        <v>58786</v>
      </c>
      <c r="C9847" s="107">
        <v>58786</v>
      </c>
      <c r="D9847" s="107">
        <v>7584.9999999999991</v>
      </c>
      <c r="E9847" s="108">
        <v>2984990000</v>
      </c>
      <c r="F9847" s="107">
        <v>1</v>
      </c>
      <c r="G9847" s="110">
        <v>-99999</v>
      </c>
      <c r="H9847" s="110">
        <v>-99999</v>
      </c>
      <c r="I9847" s="110">
        <v>-99999</v>
      </c>
      <c r="J9847" s="110">
        <v>-99999</v>
      </c>
      <c r="K9847" s="110">
        <v>-99999</v>
      </c>
      <c r="L9847" s="110">
        <v>-99999</v>
      </c>
      <c r="M9847" s="110">
        <v>-99999</v>
      </c>
      <c r="N9847" s="110">
        <v>-99999</v>
      </c>
      <c r="O9847" s="110">
        <v>-99999</v>
      </c>
      <c r="P9847" s="110">
        <v>-99999</v>
      </c>
      <c r="Q9847" s="110">
        <v>-99999</v>
      </c>
      <c r="R9847" s="110">
        <v>-99999</v>
      </c>
      <c r="S9847" s="110">
        <v>0</v>
      </c>
      <c r="T9847" s="110">
        <v>0</v>
      </c>
      <c r="U9847" s="110">
        <v>0</v>
      </c>
    </row>
    <row r="9848" spans="1:21">
      <c r="A9848" s="54">
        <v>9846</v>
      </c>
      <c r="B9848" s="107">
        <v>58787</v>
      </c>
      <c r="C9848" s="107">
        <v>58787</v>
      </c>
      <c r="D9848" s="107">
        <v>227389.99999999997</v>
      </c>
      <c r="E9848" s="108">
        <v>2984990000</v>
      </c>
      <c r="F9848" s="107">
        <v>0</v>
      </c>
      <c r="G9848" s="110">
        <v>1.6881086909732059</v>
      </c>
      <c r="H9848" s="110">
        <v>2.2100458236158946</v>
      </c>
      <c r="I9848" s="110">
        <v>2.0845375610339789</v>
      </c>
      <c r="J9848" s="110">
        <v>2.6814765801095466</v>
      </c>
      <c r="K9848" s="110">
        <v>3.3435148969408659</v>
      </c>
      <c r="L9848" s="110">
        <v>5.901202347332771</v>
      </c>
      <c r="M9848" s="110">
        <v>7.0261340228093374</v>
      </c>
      <c r="N9848" s="110">
        <v>8.4254176783570713</v>
      </c>
      <c r="O9848" s="110">
        <v>6.4318488589787961</v>
      </c>
      <c r="P9848" s="110">
        <v>5.6335128939962038</v>
      </c>
      <c r="Q9848" s="110">
        <v>5.0290883176806522</v>
      </c>
      <c r="R9848" s="110">
        <v>2.5555028516477347</v>
      </c>
      <c r="S9848" s="110">
        <v>0</v>
      </c>
      <c r="T9848" s="110">
        <v>4.4175325436230048</v>
      </c>
      <c r="U9848" s="110">
        <v>4.4175325436230057</v>
      </c>
    </row>
    <row r="9849" spans="1:21">
      <c r="A9849" s="54">
        <v>9847</v>
      </c>
      <c r="B9849" s="107">
        <v>58788</v>
      </c>
      <c r="C9849" s="107">
        <v>58788</v>
      </c>
      <c r="D9849" s="107">
        <v>8403688.0000000037</v>
      </c>
      <c r="E9849" s="108">
        <v>2984990000</v>
      </c>
      <c r="F9849" s="107">
        <v>0</v>
      </c>
      <c r="G9849" s="110">
        <v>0</v>
      </c>
      <c r="H9849" s="110">
        <v>0</v>
      </c>
      <c r="I9849" s="110">
        <v>0</v>
      </c>
      <c r="J9849" s="110">
        <v>0</v>
      </c>
      <c r="K9849" s="110">
        <v>0</v>
      </c>
      <c r="L9849" s="110">
        <v>0</v>
      </c>
      <c r="M9849" s="110">
        <v>0</v>
      </c>
      <c r="N9849" s="110">
        <v>0</v>
      </c>
      <c r="O9849" s="110">
        <v>0</v>
      </c>
      <c r="P9849" s="110">
        <v>0</v>
      </c>
      <c r="Q9849" s="110">
        <v>0</v>
      </c>
      <c r="R9849" s="110">
        <v>0</v>
      </c>
      <c r="S9849" s="110">
        <v>0</v>
      </c>
      <c r="T9849" s="110">
        <v>0</v>
      </c>
      <c r="U9849" s="110">
        <v>0</v>
      </c>
    </row>
    <row r="9850" spans="1:21">
      <c r="A9850" s="54">
        <v>9848</v>
      </c>
      <c r="B9850" s="107">
        <v>58863</v>
      </c>
      <c r="C9850" s="107">
        <v>58863</v>
      </c>
      <c r="D9850" s="107">
        <v>328273906.00000006</v>
      </c>
      <c r="E9850" s="108">
        <v>56726200000</v>
      </c>
      <c r="F9850" s="107">
        <v>0</v>
      </c>
      <c r="G9850" s="110">
        <v>2.0313731301572178</v>
      </c>
      <c r="H9850" s="110">
        <v>1.8817178777582535</v>
      </c>
      <c r="I9850" s="110">
        <v>2.5188380781786641</v>
      </c>
      <c r="J9850" s="110">
        <v>3.7996550498260984</v>
      </c>
      <c r="K9850" s="110">
        <v>5.9297283558672129</v>
      </c>
      <c r="L9850" s="110">
        <v>6.5890501173474547</v>
      </c>
      <c r="M9850" s="110">
        <v>6.6270463318476898</v>
      </c>
      <c r="N9850" s="110">
        <v>7.5115201599226813</v>
      </c>
      <c r="O9850" s="110">
        <v>9.0459449504531761</v>
      </c>
      <c r="P9850" s="110">
        <v>7.8985704763189561</v>
      </c>
      <c r="Q9850" s="110">
        <v>3.6544197527036699</v>
      </c>
      <c r="R9850" s="110">
        <v>1.5782846444659204</v>
      </c>
      <c r="S9850" s="110">
        <v>2.218646152904292</v>
      </c>
      <c r="T9850" s="110">
        <v>4.9221790770705827</v>
      </c>
      <c r="U9850" s="110">
        <v>2.7492688602776738</v>
      </c>
    </row>
    <row r="9851" spans="1:21">
      <c r="A9851" s="54">
        <v>9849</v>
      </c>
      <c r="B9851" s="107">
        <v>58864</v>
      </c>
      <c r="C9851" s="107">
        <v>58864</v>
      </c>
      <c r="D9851" s="107">
        <v>12666351</v>
      </c>
      <c r="E9851" s="108">
        <v>11933400000</v>
      </c>
      <c r="F9851" s="107">
        <v>0</v>
      </c>
      <c r="G9851" s="110">
        <v>1.4899209355405205</v>
      </c>
      <c r="H9851" s="110">
        <v>0.9491067645225969</v>
      </c>
      <c r="I9851" s="110">
        <v>0.39933093720069796</v>
      </c>
      <c r="J9851" s="110">
        <v>0.63000247244493013</v>
      </c>
      <c r="K9851" s="110">
        <v>3.6303439432883406</v>
      </c>
      <c r="L9851" s="110">
        <v>7.9409522480244812</v>
      </c>
      <c r="M9851" s="110">
        <v>10.111163782596837</v>
      </c>
      <c r="N9851" s="110">
        <v>13.50002883026454</v>
      </c>
      <c r="O9851" s="110">
        <v>18.841834218716212</v>
      </c>
      <c r="P9851" s="110">
        <v>15.938435957836552</v>
      </c>
      <c r="Q9851" s="110">
        <v>3.6082237602848086</v>
      </c>
      <c r="R9851" s="110">
        <v>1.5797741803601459</v>
      </c>
      <c r="S9851" s="110">
        <v>2.0176060113778251</v>
      </c>
      <c r="T9851" s="110">
        <v>6.551593169256722</v>
      </c>
      <c r="U9851" s="110">
        <v>2.7268460652079085</v>
      </c>
    </row>
    <row r="9852" spans="1:21">
      <c r="A9852" s="54">
        <v>9850</v>
      </c>
      <c r="B9852" s="107">
        <v>58921</v>
      </c>
      <c r="C9852" s="107">
        <v>58921</v>
      </c>
      <c r="D9852" s="107">
        <v>1493085.9999999998</v>
      </c>
      <c r="E9852" s="108">
        <v>14918400000</v>
      </c>
      <c r="F9852" s="107">
        <v>0</v>
      </c>
      <c r="G9852" s="110">
        <v>0.24692872361479437</v>
      </c>
      <c r="H9852" s="110">
        <v>0.22885453564755356</v>
      </c>
      <c r="I9852" s="110">
        <v>0.20805545620752738</v>
      </c>
      <c r="J9852" s="110">
        <v>0.43351735516278667</v>
      </c>
      <c r="K9852" s="110">
        <v>1.4031119467581175</v>
      </c>
      <c r="L9852" s="110">
        <v>2.3356557004916918</v>
      </c>
      <c r="M9852" s="110">
        <v>3.0640923114425194</v>
      </c>
      <c r="N9852" s="110">
        <v>3.3575275615837841</v>
      </c>
      <c r="O9852" s="110">
        <v>5.7645689672402929</v>
      </c>
      <c r="P9852" s="110">
        <v>6.2521888309084765</v>
      </c>
      <c r="Q9852" s="110">
        <v>5.7116118546526451</v>
      </c>
      <c r="R9852" s="110">
        <v>0.85701664153706625</v>
      </c>
      <c r="S9852" s="110">
        <v>0</v>
      </c>
      <c r="T9852" s="110">
        <v>2.4885941571039378</v>
      </c>
      <c r="U9852" s="110">
        <v>2.4885941571039383</v>
      </c>
    </row>
    <row r="9853" spans="1:21">
      <c r="A9853" s="54">
        <v>9851</v>
      </c>
      <c r="B9853" s="107">
        <v>58922</v>
      </c>
      <c r="C9853" s="107">
        <v>58922</v>
      </c>
      <c r="D9853" s="107">
        <v>23019096</v>
      </c>
      <c r="E9853" s="108">
        <v>5969990000</v>
      </c>
      <c r="F9853" s="107">
        <v>0</v>
      </c>
      <c r="G9853" s="110">
        <v>0.19104183076407888</v>
      </c>
      <c r="H9853" s="110">
        <v>0.15146057816631237</v>
      </c>
      <c r="I9853" s="110">
        <v>0.17321733754681581</v>
      </c>
      <c r="J9853" s="110">
        <v>0.3752612980324429</v>
      </c>
      <c r="K9853" s="110">
        <v>0.95784701588109755</v>
      </c>
      <c r="L9853" s="110">
        <v>1.9515878196471026</v>
      </c>
      <c r="M9853" s="110">
        <v>2.8103618636374676</v>
      </c>
      <c r="N9853" s="110">
        <v>4.3290608956344014</v>
      </c>
      <c r="O9853" s="110">
        <v>5.9318597640449902</v>
      </c>
      <c r="P9853" s="110">
        <v>4.541306109357377</v>
      </c>
      <c r="Q9853" s="110">
        <v>3.2564836041520473</v>
      </c>
      <c r="R9853" s="110">
        <v>0.67938577225075081</v>
      </c>
      <c r="S9853" s="110">
        <v>3.0484143023837258</v>
      </c>
      <c r="T9853" s="110">
        <v>2.1124061574262405</v>
      </c>
      <c r="U9853" s="110">
        <v>3.0334547027312579</v>
      </c>
    </row>
    <row r="9854" spans="1:21">
      <c r="A9854" s="54">
        <v>9852</v>
      </c>
      <c r="B9854" s="107">
        <v>58927</v>
      </c>
      <c r="C9854" s="107">
        <v>58927</v>
      </c>
      <c r="D9854" s="107">
        <v>18451587</v>
      </c>
      <c r="E9854" s="108">
        <v>8954980000</v>
      </c>
      <c r="F9854" s="107">
        <v>0</v>
      </c>
      <c r="G9854" s="110">
        <v>0.12380273657934468</v>
      </c>
      <c r="H9854" s="110">
        <v>0.1386718803277468</v>
      </c>
      <c r="I9854" s="110">
        <v>0.10251634136941463</v>
      </c>
      <c r="J9854" s="110">
        <v>0.14331254628192544</v>
      </c>
      <c r="K9854" s="110">
        <v>0.1836045789985204</v>
      </c>
      <c r="L9854" s="110">
        <v>0.26059850042955907</v>
      </c>
      <c r="M9854" s="110">
        <v>0.23875156771859807</v>
      </c>
      <c r="N9854" s="110">
        <v>0.2474228793511544</v>
      </c>
      <c r="O9854" s="110">
        <v>0.45348912116587503</v>
      </c>
      <c r="P9854" s="110">
        <v>0.55357854324864331</v>
      </c>
      <c r="Q9854" s="110">
        <v>0.33425337648183107</v>
      </c>
      <c r="R9854" s="110">
        <v>0.2043049279226494</v>
      </c>
      <c r="S9854" s="110">
        <v>0.2674346437413207</v>
      </c>
      <c r="T9854" s="110">
        <v>0.24869224998960518</v>
      </c>
      <c r="U9854" s="110">
        <v>0.26437983740362958</v>
      </c>
    </row>
    <row r="9855" spans="1:21">
      <c r="A9855" s="54">
        <v>9853</v>
      </c>
      <c r="B9855" s="107">
        <v>58928</v>
      </c>
      <c r="C9855" s="107">
        <v>58928</v>
      </c>
      <c r="D9855" s="107">
        <v>4396.9999999999991</v>
      </c>
      <c r="E9855" s="108">
        <v>2984990000</v>
      </c>
      <c r="F9855" s="107">
        <v>0</v>
      </c>
      <c r="G9855" s="110">
        <v>2.042644918225891</v>
      </c>
      <c r="H9855" s="110">
        <v>1.2792957823022317</v>
      </c>
      <c r="I9855" s="110">
        <v>1.2909515883187632</v>
      </c>
      <c r="J9855" s="110">
        <v>3.516672292754583</v>
      </c>
      <c r="K9855" s="110">
        <v>8.185372000913727</v>
      </c>
      <c r="L9855" s="110">
        <v>13.554991677347013</v>
      </c>
      <c r="M9855" s="110">
        <v>12.510398965471737</v>
      </c>
      <c r="N9855" s="110">
        <v>23.210602187238035</v>
      </c>
      <c r="O9855" s="110">
        <v>33.223018817026983</v>
      </c>
      <c r="P9855" s="110">
        <v>37.458694606845931</v>
      </c>
      <c r="Q9855" s="110">
        <v>41.528646641200226</v>
      </c>
      <c r="R9855" s="110">
        <v>5.8578230430030427</v>
      </c>
      <c r="S9855" s="110">
        <v>0</v>
      </c>
      <c r="T9855" s="110">
        <v>15.304926043387347</v>
      </c>
      <c r="U9855" s="110">
        <v>15.304926043387351</v>
      </c>
    </row>
    <row r="9856" spans="1:21">
      <c r="A9856" s="54">
        <v>9854</v>
      </c>
      <c r="B9856" s="107">
        <v>58929</v>
      </c>
      <c r="C9856" s="107">
        <v>58929</v>
      </c>
      <c r="D9856" s="107">
        <v>37451</v>
      </c>
      <c r="E9856" s="108">
        <v>2984990000</v>
      </c>
      <c r="F9856" s="107">
        <v>0</v>
      </c>
      <c r="G9856" s="110">
        <v>0.30434894083690239</v>
      </c>
      <c r="H9856" s="110">
        <v>0.20713723598857489</v>
      </c>
      <c r="I9856" s="110">
        <v>0.22812810317826171</v>
      </c>
      <c r="J9856" s="110">
        <v>0.52580900850829904</v>
      </c>
      <c r="K9856" s="110">
        <v>0.98731743152982487</v>
      </c>
      <c r="L9856" s="110">
        <v>2.1107118775065419</v>
      </c>
      <c r="M9856" s="110">
        <v>2.0069595024484856</v>
      </c>
      <c r="N9856" s="110">
        <v>3.7375896169155358</v>
      </c>
      <c r="O9856" s="110">
        <v>5.2362831614783714</v>
      </c>
      <c r="P9856" s="110">
        <v>5.537477422551417</v>
      </c>
      <c r="Q9856" s="110">
        <v>5.5453300437611874</v>
      </c>
      <c r="R9856" s="110">
        <v>0.58099883648668371</v>
      </c>
      <c r="S9856" s="110">
        <v>0</v>
      </c>
      <c r="T9856" s="110">
        <v>2.2506742650991738</v>
      </c>
      <c r="U9856" s="110">
        <v>2.2506742650991738</v>
      </c>
    </row>
    <row r="9857" spans="1:21">
      <c r="A9857" s="54">
        <v>9855</v>
      </c>
      <c r="B9857" s="107">
        <v>58932</v>
      </c>
      <c r="C9857" s="107">
        <v>58932</v>
      </c>
      <c r="D9857" s="107">
        <v>131970.99999999997</v>
      </c>
      <c r="E9857" s="108">
        <v>8941860000</v>
      </c>
      <c r="F9857" s="107">
        <v>0</v>
      </c>
      <c r="G9857" s="110">
        <v>0.4953332908909594</v>
      </c>
      <c r="H9857" s="110">
        <v>0.33221607394561953</v>
      </c>
      <c r="I9857" s="110">
        <v>0.35578444794277797</v>
      </c>
      <c r="J9857" s="110">
        <v>0.83877180957213127</v>
      </c>
      <c r="K9857" s="110">
        <v>1.8228424507129231</v>
      </c>
      <c r="L9857" s="110">
        <v>3.6003991230289221</v>
      </c>
      <c r="M9857" s="110">
        <v>2.6865958466094839</v>
      </c>
      <c r="N9857" s="110">
        <v>6.402624070337005</v>
      </c>
      <c r="O9857" s="110">
        <v>8.953132850377175</v>
      </c>
      <c r="P9857" s="110">
        <v>8.6010068947713343</v>
      </c>
      <c r="Q9857" s="110">
        <v>9.5698705033369507</v>
      </c>
      <c r="R9857" s="110">
        <v>0.67598302324991544</v>
      </c>
      <c r="S9857" s="110">
        <v>0</v>
      </c>
      <c r="T9857" s="110">
        <v>3.6945466987312661</v>
      </c>
      <c r="U9857" s="110">
        <v>3.6945466987312674</v>
      </c>
    </row>
    <row r="9858" spans="1:21">
      <c r="A9858" s="54">
        <v>9856</v>
      </c>
      <c r="B9858" s="107">
        <v>58933</v>
      </c>
      <c r="C9858" s="107">
        <v>58933</v>
      </c>
      <c r="D9858" s="107">
        <v>9712</v>
      </c>
      <c r="E9858" s="108">
        <v>2984990000</v>
      </c>
      <c r="F9858" s="107">
        <v>0</v>
      </c>
      <c r="G9858" s="110">
        <v>1.7874315972475854</v>
      </c>
      <c r="H9858" s="110">
        <v>1.1800025779107564</v>
      </c>
      <c r="I9858" s="110">
        <v>1.4800389022367268</v>
      </c>
      <c r="J9858" s="110">
        <v>3.0910286525589514</v>
      </c>
      <c r="K9858" s="110">
        <v>6.5800606265199297</v>
      </c>
      <c r="L9858" s="110">
        <v>13.375593265600035</v>
      </c>
      <c r="M9858" s="110">
        <v>17.67904501192352</v>
      </c>
      <c r="N9858" s="110">
        <v>24.031798775073348</v>
      </c>
      <c r="O9858" s="110">
        <v>33.438983164000085</v>
      </c>
      <c r="P9858" s="110">
        <v>35.46352053420928</v>
      </c>
      <c r="Q9858" s="110">
        <v>40.761051934178504</v>
      </c>
      <c r="R9858" s="110">
        <v>8.7138105200169456</v>
      </c>
      <c r="S9858" s="110">
        <v>0</v>
      </c>
      <c r="T9858" s="110">
        <v>15.631863796789638</v>
      </c>
      <c r="U9858" s="110">
        <v>15.631863796789641</v>
      </c>
    </row>
    <row r="9859" spans="1:21">
      <c r="A9859" s="54">
        <v>9857</v>
      </c>
      <c r="B9859" s="107">
        <v>58934</v>
      </c>
      <c r="C9859" s="107">
        <v>58934</v>
      </c>
      <c r="D9859" s="107">
        <v>88220.000000000015</v>
      </c>
      <c r="E9859" s="108">
        <v>2984990000</v>
      </c>
      <c r="F9859" s="107">
        <v>0</v>
      </c>
      <c r="G9859" s="110">
        <v>0.16568801427709232</v>
      </c>
      <c r="H9859" s="110">
        <v>0.11570760524245841</v>
      </c>
      <c r="I9859" s="110">
        <v>0.16108449377900549</v>
      </c>
      <c r="J9859" s="110">
        <v>0.37067499990506736</v>
      </c>
      <c r="K9859" s="110">
        <v>1.0007217501425991</v>
      </c>
      <c r="L9859" s="110">
        <v>1.6567031627849942</v>
      </c>
      <c r="M9859" s="110">
        <v>2.3405649264441717</v>
      </c>
      <c r="N9859" s="110">
        <v>3.190410719601525</v>
      </c>
      <c r="O9859" s="110">
        <v>4.4834592097068402</v>
      </c>
      <c r="P9859" s="110">
        <v>5.0016235219969714</v>
      </c>
      <c r="Q9859" s="110">
        <v>5.3143074815217748</v>
      </c>
      <c r="R9859" s="110">
        <v>0.96808156419672742</v>
      </c>
      <c r="S9859" s="110">
        <v>0</v>
      </c>
      <c r="T9859" s="110">
        <v>2.0640856207999354</v>
      </c>
      <c r="U9859" s="110">
        <v>2.0640856207999354</v>
      </c>
    </row>
    <row r="9860" spans="1:21">
      <c r="A9860" s="54">
        <v>9858</v>
      </c>
      <c r="B9860" s="107">
        <v>58946</v>
      </c>
      <c r="C9860" s="107">
        <v>58946</v>
      </c>
      <c r="D9860" s="107">
        <v>438</v>
      </c>
      <c r="E9860" s="108">
        <v>5976330000</v>
      </c>
      <c r="F9860" s="107">
        <v>0</v>
      </c>
      <c r="G9860" s="110">
        <v>0.70537260964366044</v>
      </c>
      <c r="H9860" s="110">
        <v>0.34309505724691541</v>
      </c>
      <c r="I9860" s="110">
        <v>0.2765777100485205</v>
      </c>
      <c r="J9860" s="110">
        <v>0.42923625933349335</v>
      </c>
      <c r="K9860" s="110">
        <v>1.1580808040733255</v>
      </c>
      <c r="L9860" s="110">
        <v>2.7961657551361006</v>
      </c>
      <c r="M9860" s="110">
        <v>3.9590584676069618</v>
      </c>
      <c r="N9860" s="110">
        <v>5.3789942577096337</v>
      </c>
      <c r="O9860" s="110">
        <v>7.5107432734956658</v>
      </c>
      <c r="P9860" s="110">
        <v>9.8042193291195865</v>
      </c>
      <c r="Q9860" s="110">
        <v>9.8058722110691168</v>
      </c>
      <c r="R9860" s="110">
        <v>2.9948513817019453</v>
      </c>
      <c r="S9860" s="110">
        <v>0</v>
      </c>
      <c r="T9860" s="110">
        <v>3.7635222596820768</v>
      </c>
      <c r="U9860" s="110">
        <v>3.7635222596820768</v>
      </c>
    </row>
    <row r="9861" spans="1:21">
      <c r="A9861" s="54">
        <v>9859</v>
      </c>
      <c r="B9861" s="107">
        <v>58947</v>
      </c>
      <c r="C9861" s="107">
        <v>58947</v>
      </c>
      <c r="D9861" s="107">
        <v>250.00000000000003</v>
      </c>
      <c r="E9861" s="108">
        <v>2984990000</v>
      </c>
      <c r="F9861" s="107">
        <v>0</v>
      </c>
      <c r="G9861" s="110">
        <v>4.9316665774544752</v>
      </c>
      <c r="H9861" s="110">
        <v>3.2435247546832975</v>
      </c>
      <c r="I9861" s="110">
        <v>2.1667858394769803</v>
      </c>
      <c r="J9861" s="110">
        <v>2.4804239267868069</v>
      </c>
      <c r="K9861" s="110">
        <v>6.6252303095355636</v>
      </c>
      <c r="L9861" s="110">
        <v>16.970571771674976</v>
      </c>
      <c r="M9861" s="110">
        <v>22.946843672100464</v>
      </c>
      <c r="N9861" s="110">
        <v>31.471986895755748</v>
      </c>
      <c r="O9861" s="110">
        <v>44.390619071306155</v>
      </c>
      <c r="P9861" s="110">
        <v>38.831092086837074</v>
      </c>
      <c r="Q9861" s="110">
        <v>51.147936204010193</v>
      </c>
      <c r="R9861" s="110">
        <v>14.121828520807949</v>
      </c>
      <c r="S9861" s="110">
        <v>0</v>
      </c>
      <c r="T9861" s="110">
        <v>19.944042469202476</v>
      </c>
      <c r="U9861" s="110">
        <v>19.944042469202468</v>
      </c>
    </row>
    <row r="9862" spans="1:21">
      <c r="A9862" s="54">
        <v>9860</v>
      </c>
      <c r="B9862" s="107">
        <v>58948</v>
      </c>
      <c r="C9862" s="107">
        <v>58948</v>
      </c>
      <c r="D9862" s="107">
        <v>304481</v>
      </c>
      <c r="E9862" s="108">
        <v>2984990000</v>
      </c>
      <c r="F9862" s="107">
        <v>0</v>
      </c>
      <c r="G9862" s="110">
        <v>1.4338486911827399</v>
      </c>
      <c r="H9862" s="110">
        <v>1.0123750678967631</v>
      </c>
      <c r="I9862" s="110">
        <v>0.63570387105708048</v>
      </c>
      <c r="J9862" s="110">
        <v>0.59227856648618171</v>
      </c>
      <c r="K9862" s="110">
        <v>1.5872949028138452</v>
      </c>
      <c r="L9862" s="110">
        <v>4.7747533427247753</v>
      </c>
      <c r="M9862" s="110">
        <v>6.4686273922593571</v>
      </c>
      <c r="N9862" s="110">
        <v>8.5244836441750174</v>
      </c>
      <c r="O9862" s="110">
        <v>11.282405473553027</v>
      </c>
      <c r="P9862" s="110">
        <v>8.7045276468421076</v>
      </c>
      <c r="Q9862" s="110">
        <v>10.564037232864358</v>
      </c>
      <c r="R9862" s="110">
        <v>3.6275327074596917</v>
      </c>
      <c r="S9862" s="110">
        <v>0</v>
      </c>
      <c r="T9862" s="110">
        <v>4.9339890449429129</v>
      </c>
      <c r="U9862" s="110">
        <v>4.933989044942912</v>
      </c>
    </row>
    <row r="9863" spans="1:21">
      <c r="A9863" s="54">
        <v>9861</v>
      </c>
      <c r="B9863" s="107">
        <v>58949</v>
      </c>
      <c r="C9863" s="107">
        <v>58949</v>
      </c>
      <c r="D9863" s="107">
        <v>194770.00000000003</v>
      </c>
      <c r="E9863" s="108">
        <v>11940000000</v>
      </c>
      <c r="F9863" s="107">
        <v>0</v>
      </c>
      <c r="G9863" s="110">
        <v>0.19505693529702511</v>
      </c>
      <c r="H9863" s="110">
        <v>0.11947565918488105</v>
      </c>
      <c r="I9863" s="110">
        <v>0.12601607922875627</v>
      </c>
      <c r="J9863" s="110">
        <v>0.35423296880518473</v>
      </c>
      <c r="K9863" s="110">
        <v>0.80941812643182465</v>
      </c>
      <c r="L9863" s="110">
        <v>1.5109471240215782</v>
      </c>
      <c r="M9863" s="110">
        <v>1.9799068991298729</v>
      </c>
      <c r="N9863" s="110">
        <v>2.6947858054937011</v>
      </c>
      <c r="O9863" s="110">
        <v>3.7741257393306884</v>
      </c>
      <c r="P9863" s="110">
        <v>4.304405687459095</v>
      </c>
      <c r="Q9863" s="110">
        <v>2.4920607890120499</v>
      </c>
      <c r="R9863" s="110">
        <v>0.78042207680818232</v>
      </c>
      <c r="S9863" s="110">
        <v>0</v>
      </c>
      <c r="T9863" s="110">
        <v>1.5950711575169034</v>
      </c>
      <c r="U9863" s="110">
        <v>1.595071157516903</v>
      </c>
    </row>
    <row r="9864" spans="1:21">
      <c r="A9864" s="54">
        <v>9862</v>
      </c>
      <c r="B9864" s="107">
        <v>58953</v>
      </c>
      <c r="C9864" s="107">
        <v>58953</v>
      </c>
      <c r="D9864" s="107">
        <v>145612</v>
      </c>
      <c r="E9864" s="108">
        <v>8935080000</v>
      </c>
      <c r="F9864" s="107">
        <v>0</v>
      </c>
      <c r="G9864" s="110">
        <v>0.35028981880572241</v>
      </c>
      <c r="H9864" s="110">
        <v>0.20949109121462758</v>
      </c>
      <c r="I9864" s="110">
        <v>0.21531297475991137</v>
      </c>
      <c r="J9864" s="110">
        <v>0.46256306646596285</v>
      </c>
      <c r="K9864" s="110">
        <v>0.98528383157002897</v>
      </c>
      <c r="L9864" s="110">
        <v>1.8326701076542085</v>
      </c>
      <c r="M9864" s="110">
        <v>2.3633149778570033</v>
      </c>
      <c r="N9864" s="110">
        <v>3.5616795583419507</v>
      </c>
      <c r="O9864" s="110">
        <v>4.9788923668968614</v>
      </c>
      <c r="P9864" s="110">
        <v>4.6370280035090321</v>
      </c>
      <c r="Q9864" s="110">
        <v>5.3040180519432711</v>
      </c>
      <c r="R9864" s="110">
        <v>1.2140075870866613</v>
      </c>
      <c r="S9864" s="110">
        <v>0</v>
      </c>
      <c r="T9864" s="110">
        <v>2.1762126196754368</v>
      </c>
      <c r="U9864" s="110">
        <v>2.1762126196754368</v>
      </c>
    </row>
    <row r="9865" spans="1:21">
      <c r="A9865" s="54">
        <v>9863</v>
      </c>
      <c r="B9865" s="107">
        <v>58954</v>
      </c>
      <c r="C9865" s="107">
        <v>58954</v>
      </c>
      <c r="D9865" s="107">
        <v>21333482</v>
      </c>
      <c r="E9865" s="108">
        <v>17836000000</v>
      </c>
      <c r="F9865" s="107">
        <v>0</v>
      </c>
      <c r="G9865" s="110">
        <v>0.33466597011254223</v>
      </c>
      <c r="H9865" s="110">
        <v>0.21856786774017942</v>
      </c>
      <c r="I9865" s="110">
        <v>0.19852343052722027</v>
      </c>
      <c r="J9865" s="110">
        <v>0.44585046901690617</v>
      </c>
      <c r="K9865" s="110">
        <v>0.97771984532517731</v>
      </c>
      <c r="L9865" s="110">
        <v>1.4571863623872103</v>
      </c>
      <c r="M9865" s="110">
        <v>2.7148205595915536</v>
      </c>
      <c r="N9865" s="110">
        <v>3.6972391094090193</v>
      </c>
      <c r="O9865" s="110">
        <v>5.1773321884931542</v>
      </c>
      <c r="P9865" s="110">
        <v>5.4565681171712823</v>
      </c>
      <c r="Q9865" s="110">
        <v>5.2911309356690737</v>
      </c>
      <c r="R9865" s="110">
        <v>1.4057322704238815</v>
      </c>
      <c r="S9865" s="110">
        <v>2.9619428609426928</v>
      </c>
      <c r="T9865" s="110">
        <v>2.2812780938222668</v>
      </c>
      <c r="U9865" s="110">
        <v>2.9517650898663144</v>
      </c>
    </row>
    <row r="9866" spans="1:21">
      <c r="A9866" s="54">
        <v>9864</v>
      </c>
      <c r="B9866" s="107">
        <v>58955</v>
      </c>
      <c r="C9866" s="107">
        <v>58955</v>
      </c>
      <c r="D9866" s="107">
        <v>6345.9999999999991</v>
      </c>
      <c r="E9866" s="108">
        <v>2984990000</v>
      </c>
      <c r="F9866" s="107">
        <v>0</v>
      </c>
      <c r="G9866" s="110">
        <v>3.4620275014507951</v>
      </c>
      <c r="H9866" s="110">
        <v>2.0412094685293161</v>
      </c>
      <c r="I9866" s="110">
        <v>1.8337380515891522</v>
      </c>
      <c r="J9866" s="110">
        <v>3.0557707675893946</v>
      </c>
      <c r="K9866" s="110">
        <v>6.1554897863758784</v>
      </c>
      <c r="L9866" s="110">
        <v>13.664039734433951</v>
      </c>
      <c r="M9866" s="110">
        <v>18.025254890089112</v>
      </c>
      <c r="N9866" s="110">
        <v>24.556144343019952</v>
      </c>
      <c r="O9866" s="110">
        <v>34.756388916274382</v>
      </c>
      <c r="P9866" s="110">
        <v>44.784807245237161</v>
      </c>
      <c r="Q9866" s="110">
        <v>29.894224523742249</v>
      </c>
      <c r="R9866" s="110">
        <v>10.340743799701672</v>
      </c>
      <c r="S9866" s="110">
        <v>0</v>
      </c>
      <c r="T9866" s="110">
        <v>16.047486585669418</v>
      </c>
      <c r="U9866" s="110">
        <v>16.047486585669422</v>
      </c>
    </row>
    <row r="9867" spans="1:21">
      <c r="A9867" s="54">
        <v>9865</v>
      </c>
      <c r="B9867" s="107">
        <v>58956</v>
      </c>
      <c r="C9867" s="107">
        <v>58956</v>
      </c>
      <c r="D9867" s="107">
        <v>27407.000000000004</v>
      </c>
      <c r="E9867" s="108">
        <v>2984990000</v>
      </c>
      <c r="F9867" s="107">
        <v>0</v>
      </c>
      <c r="G9867" s="110">
        <v>2.201419293972211</v>
      </c>
      <c r="H9867" s="110">
        <v>2.0850247215903366</v>
      </c>
      <c r="I9867" s="110">
        <v>1.837127773270697</v>
      </c>
      <c r="J9867" s="110">
        <v>2.0272443928323387</v>
      </c>
      <c r="K9867" s="110">
        <v>2.406369722226593</v>
      </c>
      <c r="L9867" s="110">
        <v>2.7309530005888423</v>
      </c>
      <c r="M9867" s="110">
        <v>3.5139206481356702</v>
      </c>
      <c r="N9867" s="110">
        <v>3.7936309883957291</v>
      </c>
      <c r="O9867" s="110">
        <v>4.4341051505439477</v>
      </c>
      <c r="P9867" s="110">
        <v>3.7639448824265376</v>
      </c>
      <c r="Q9867" s="110">
        <v>3.5263809975157785</v>
      </c>
      <c r="R9867" s="110">
        <v>3.1015824180477791</v>
      </c>
      <c r="S9867" s="110">
        <v>0</v>
      </c>
      <c r="T9867" s="110">
        <v>2.951808665795538</v>
      </c>
      <c r="U9867" s="110">
        <v>2.9518086657955376</v>
      </c>
    </row>
    <row r="9868" spans="1:21">
      <c r="A9868" s="54">
        <v>9866</v>
      </c>
      <c r="B9868" s="107">
        <v>58957</v>
      </c>
      <c r="C9868" s="107">
        <v>58957</v>
      </c>
      <c r="D9868" s="107">
        <v>22656.999999999996</v>
      </c>
      <c r="E9868" s="108">
        <v>2984990000</v>
      </c>
      <c r="F9868" s="107">
        <v>0</v>
      </c>
      <c r="G9868" s="110">
        <v>3.0271793351669158</v>
      </c>
      <c r="H9868" s="110">
        <v>2.66014110955813</v>
      </c>
      <c r="I9868" s="110">
        <v>2.0134409132964808</v>
      </c>
      <c r="J9868" s="110">
        <v>2.0326283623714532</v>
      </c>
      <c r="K9868" s="110">
        <v>2.1794885769379593</v>
      </c>
      <c r="L9868" s="110">
        <v>2.5354711892541344</v>
      </c>
      <c r="M9868" s="110">
        <v>3.0335034652866906</v>
      </c>
      <c r="N9868" s="110">
        <v>3.5369028815803372</v>
      </c>
      <c r="O9868" s="110">
        <v>4.3954009799815346</v>
      </c>
      <c r="P9868" s="110">
        <v>3.6870398069665145</v>
      </c>
      <c r="Q9868" s="110">
        <v>3.8309706250313975</v>
      </c>
      <c r="R9868" s="110">
        <v>3.5565265712723262</v>
      </c>
      <c r="S9868" s="110">
        <v>0</v>
      </c>
      <c r="T9868" s="110">
        <v>3.0407244847253234</v>
      </c>
      <c r="U9868" s="110">
        <v>3.040724484725323</v>
      </c>
    </row>
    <row r="9869" spans="1:21">
      <c r="A9869" s="54">
        <v>9867</v>
      </c>
      <c r="B9869" s="107">
        <v>58958</v>
      </c>
      <c r="C9869" s="107">
        <v>58958</v>
      </c>
      <c r="D9869" s="107">
        <v>207960709.00000009</v>
      </c>
      <c r="E9869" s="108">
        <v>8954760000</v>
      </c>
      <c r="F9869" s="107">
        <v>0</v>
      </c>
      <c r="G9869" s="110">
        <v>100</v>
      </c>
      <c r="H9869" s="110">
        <v>28.683124965519632</v>
      </c>
      <c r="I9869" s="110">
        <v>82.926103498136783</v>
      </c>
      <c r="J9869" s="110">
        <v>100</v>
      </c>
      <c r="K9869" s="110">
        <v>100</v>
      </c>
      <c r="L9869" s="110">
        <v>62.240510751990904</v>
      </c>
      <c r="M9869" s="110">
        <v>32.583290611442443</v>
      </c>
      <c r="N9869" s="110">
        <v>36.437236378483433</v>
      </c>
      <c r="O9869" s="110">
        <v>47.46766460569426</v>
      </c>
      <c r="P9869" s="110">
        <v>60.995923720548042</v>
      </c>
      <c r="Q9869" s="110">
        <v>89.964382348104053</v>
      </c>
      <c r="R9869" s="110">
        <v>80.257634706546057</v>
      </c>
      <c r="S9869" s="110">
        <v>79.205292972804173</v>
      </c>
      <c r="T9869" s="110">
        <v>68.462989298872131</v>
      </c>
      <c r="U9869" s="110">
        <v>78.845336784553439</v>
      </c>
    </row>
    <row r="9870" spans="1:21">
      <c r="A9870" s="54">
        <v>9868</v>
      </c>
      <c r="B9870" s="107">
        <v>59031</v>
      </c>
      <c r="C9870" s="107">
        <v>59031</v>
      </c>
      <c r="D9870" s="107">
        <v>29664239.000000004</v>
      </c>
      <c r="E9870" s="108">
        <v>8928520000</v>
      </c>
      <c r="F9870" s="107">
        <v>0</v>
      </c>
      <c r="G9870" s="110">
        <v>0.78586877673530431</v>
      </c>
      <c r="H9870" s="110">
        <v>0.77776792660928606</v>
      </c>
      <c r="I9870" s="110">
        <v>0.84608209800239131</v>
      </c>
      <c r="J9870" s="110">
        <v>1.0907150001015802</v>
      </c>
      <c r="K9870" s="110">
        <v>1.4545750445255439</v>
      </c>
      <c r="L9870" s="110">
        <v>1.2855843707574384</v>
      </c>
      <c r="M9870" s="110">
        <v>1.3509113471078897</v>
      </c>
      <c r="N9870" s="110">
        <v>1.9664602356800904</v>
      </c>
      <c r="O9870" s="110">
        <v>2.6080292366308964</v>
      </c>
      <c r="P9870" s="110">
        <v>2.9513681568030221</v>
      </c>
      <c r="Q9870" s="110">
        <v>1.1719366483620979</v>
      </c>
      <c r="R9870" s="110">
        <v>0.48294719838406608</v>
      </c>
      <c r="S9870" s="110">
        <v>1.0339962251975772</v>
      </c>
      <c r="T9870" s="110">
        <v>1.3976871699749676</v>
      </c>
      <c r="U9870" s="110">
        <v>1.3730497345165327</v>
      </c>
    </row>
    <row r="9871" spans="1:21">
      <c r="A9871" s="54">
        <v>9869</v>
      </c>
      <c r="B9871" s="107">
        <v>59032</v>
      </c>
      <c r="C9871" s="107">
        <v>59032</v>
      </c>
      <c r="D9871" s="107">
        <v>560883.99999999988</v>
      </c>
      <c r="E9871" s="108">
        <v>5956870000</v>
      </c>
      <c r="F9871" s="107">
        <v>0</v>
      </c>
      <c r="G9871" s="110">
        <v>7.2450482198522383</v>
      </c>
      <c r="H9871" s="110">
        <v>3.3201485985996055</v>
      </c>
      <c r="I9871" s="110">
        <v>1.9382450998835603</v>
      </c>
      <c r="J9871" s="110">
        <v>4.124546119191943</v>
      </c>
      <c r="K9871" s="110">
        <v>25.639412078728927</v>
      </c>
      <c r="L9871" s="110">
        <v>74.998242121909783</v>
      </c>
      <c r="M9871" s="110">
        <v>100</v>
      </c>
      <c r="N9871" s="110">
        <v>100</v>
      </c>
      <c r="O9871" s="110">
        <v>100</v>
      </c>
      <c r="P9871" s="110">
        <v>100</v>
      </c>
      <c r="Q9871" s="110">
        <v>38.80547475855839</v>
      </c>
      <c r="R9871" s="110">
        <v>10.437902843811029</v>
      </c>
      <c r="S9871" s="110">
        <v>0</v>
      </c>
      <c r="T9871" s="110">
        <v>47.209084986711282</v>
      </c>
      <c r="U9871" s="110">
        <v>47.209084986711311</v>
      </c>
    </row>
    <row r="9872" spans="1:21">
      <c r="A9872" s="54">
        <v>9870</v>
      </c>
      <c r="B9872" s="107">
        <v>59089</v>
      </c>
      <c r="C9872" s="107">
        <v>59089</v>
      </c>
      <c r="D9872" s="107">
        <v>1429049.9999999995</v>
      </c>
      <c r="E9872" s="108">
        <v>2978430000</v>
      </c>
      <c r="F9872" s="107">
        <v>0</v>
      </c>
      <c r="G9872" s="110">
        <v>2.2567420957071715</v>
      </c>
      <c r="H9872" s="110">
        <v>0.60594974984813998</v>
      </c>
      <c r="I9872" s="110">
        <v>0.65230948908141329</v>
      </c>
      <c r="J9872" s="110">
        <v>0.55710972311398166</v>
      </c>
      <c r="K9872" s="110">
        <v>1.2786268860708074</v>
      </c>
      <c r="L9872" s="110">
        <v>1.8823761169000168</v>
      </c>
      <c r="M9872" s="110">
        <v>2.4629106018522355</v>
      </c>
      <c r="N9872" s="110">
        <v>3.7899875910079532</v>
      </c>
      <c r="O9872" s="110">
        <v>4.9908495878636101</v>
      </c>
      <c r="P9872" s="110">
        <v>5.0720355584723027</v>
      </c>
      <c r="Q9872" s="110">
        <v>5.9460525160217603</v>
      </c>
      <c r="R9872" s="110">
        <v>4.1163610127829813</v>
      </c>
      <c r="S9872" s="110">
        <v>1.0151837111992159</v>
      </c>
      <c r="T9872" s="110">
        <v>2.8009425773935313</v>
      </c>
      <c r="U9872" s="110">
        <v>2.0516073916765265</v>
      </c>
    </row>
    <row r="9873" spans="1:21">
      <c r="A9873" s="54">
        <v>9871</v>
      </c>
      <c r="B9873" s="107">
        <v>59090</v>
      </c>
      <c r="C9873" s="107">
        <v>59090</v>
      </c>
      <c r="D9873" s="107">
        <v>3324043.9999999991</v>
      </c>
      <c r="E9873" s="108">
        <v>2978430000</v>
      </c>
      <c r="F9873" s="107">
        <v>0</v>
      </c>
      <c r="G9873" s="110">
        <v>0.70815950649139692</v>
      </c>
      <c r="H9873" s="110">
        <v>0.49227404268028058</v>
      </c>
      <c r="I9873" s="110">
        <v>0.70243406525535901</v>
      </c>
      <c r="J9873" s="110">
        <v>1.560693045563136</v>
      </c>
      <c r="K9873" s="110">
        <v>3.9332911159003836</v>
      </c>
      <c r="L9873" s="110">
        <v>6.5417539422035711</v>
      </c>
      <c r="M9873" s="110">
        <v>9.2376071597393405</v>
      </c>
      <c r="N9873" s="110">
        <v>14.295781598821462</v>
      </c>
      <c r="O9873" s="110">
        <v>19.449476741066736</v>
      </c>
      <c r="P9873" s="110">
        <v>19.449783414522756</v>
      </c>
      <c r="Q9873" s="110">
        <v>14.851563953082747</v>
      </c>
      <c r="R9873" s="110">
        <v>3.1455172346012432</v>
      </c>
      <c r="S9873" s="110">
        <v>9.0108826741400136</v>
      </c>
      <c r="T9873" s="110">
        <v>7.864027984994034</v>
      </c>
      <c r="U9873" s="110">
        <v>9.0003161558539215</v>
      </c>
    </row>
    <row r="9874" spans="1:21">
      <c r="A9874" s="54">
        <v>9872</v>
      </c>
      <c r="B9874" s="107">
        <v>59091</v>
      </c>
      <c r="C9874" s="107">
        <v>59091</v>
      </c>
      <c r="D9874" s="107">
        <v>79518580</v>
      </c>
      <c r="E9874" s="108">
        <v>11913500000</v>
      </c>
      <c r="F9874" s="107">
        <v>0</v>
      </c>
      <c r="G9874" s="110">
        <v>0.1</v>
      </c>
      <c r="H9874" s="110">
        <v>0.1</v>
      </c>
      <c r="I9874" s="110">
        <v>0.11159654544821135</v>
      </c>
      <c r="J9874" s="110">
        <v>0.25548189690483292</v>
      </c>
      <c r="K9874" s="110">
        <v>0.74586830148159344</v>
      </c>
      <c r="L9874" s="110">
        <v>1.8399406538227612</v>
      </c>
      <c r="M9874" s="110">
        <v>2.6859918160736318</v>
      </c>
      <c r="N9874" s="110">
        <v>3.7327310971077088</v>
      </c>
      <c r="O9874" s="110">
        <v>4.7240491181655928</v>
      </c>
      <c r="P9874" s="110">
        <v>3.9849257675300152</v>
      </c>
      <c r="Q9874" s="110">
        <v>1.667474079273745</v>
      </c>
      <c r="R9874" s="110">
        <v>0.23326684406260856</v>
      </c>
      <c r="S9874" s="110">
        <v>2.3068624256168082</v>
      </c>
      <c r="T9874" s="110">
        <v>1.6817771766558918</v>
      </c>
      <c r="U9874" s="110">
        <v>2.2923182511290059</v>
      </c>
    </row>
    <row r="9875" spans="1:21">
      <c r="A9875" s="54">
        <v>9873</v>
      </c>
      <c r="B9875" s="107">
        <v>59096</v>
      </c>
      <c r="C9875" s="107">
        <v>59096</v>
      </c>
      <c r="D9875" s="107">
        <v>11542419</v>
      </c>
      <c r="E9875" s="108">
        <v>5956870000</v>
      </c>
      <c r="F9875" s="107">
        <v>0</v>
      </c>
      <c r="G9875" s="110">
        <v>0.18454357353975667</v>
      </c>
      <c r="H9875" s="110">
        <v>0.15808222190009297</v>
      </c>
      <c r="I9875" s="110">
        <v>0.13886933414022373</v>
      </c>
      <c r="J9875" s="110">
        <v>0.16174307003805</v>
      </c>
      <c r="K9875" s="110">
        <v>0.23970673577941451</v>
      </c>
      <c r="L9875" s="110">
        <v>0.3006773837384431</v>
      </c>
      <c r="M9875" s="110">
        <v>0.23551091491318848</v>
      </c>
      <c r="N9875" s="110">
        <v>0.2502770349805219</v>
      </c>
      <c r="O9875" s="110">
        <v>0.45673543686990137</v>
      </c>
      <c r="P9875" s="110">
        <v>0.66855614488627013</v>
      </c>
      <c r="Q9875" s="110">
        <v>0.48248125779851048</v>
      </c>
      <c r="R9875" s="110">
        <v>0.34552301655640921</v>
      </c>
      <c r="S9875" s="110">
        <v>0.39673525281315131</v>
      </c>
      <c r="T9875" s="110">
        <v>0.30189217709506522</v>
      </c>
      <c r="U9875" s="110">
        <v>0.37554251434393965</v>
      </c>
    </row>
    <row r="9876" spans="1:21">
      <c r="A9876" s="54">
        <v>9874</v>
      </c>
      <c r="B9876" s="107">
        <v>59097</v>
      </c>
      <c r="C9876" s="107">
        <v>59097</v>
      </c>
      <c r="D9876" s="107">
        <v>25739.000000000004</v>
      </c>
      <c r="E9876" s="108">
        <v>2978430000</v>
      </c>
      <c r="F9876" s="107">
        <v>0</v>
      </c>
      <c r="G9876" s="110">
        <v>0.26024852094676548</v>
      </c>
      <c r="H9876" s="110">
        <v>0.17732853974080112</v>
      </c>
      <c r="I9876" s="110">
        <v>0.18832083518672216</v>
      </c>
      <c r="J9876" s="110">
        <v>0.62131990640367385</v>
      </c>
      <c r="K9876" s="110">
        <v>1.4663584393645315</v>
      </c>
      <c r="L9876" s="110">
        <v>2.3513820644262595</v>
      </c>
      <c r="M9876" s="110">
        <v>2.0803716517865252</v>
      </c>
      <c r="N9876" s="110">
        <v>3.9286993754193595</v>
      </c>
      <c r="O9876" s="110">
        <v>5.8248072278683827</v>
      </c>
      <c r="P9876" s="110">
        <v>7.5700366435265094</v>
      </c>
      <c r="Q9876" s="110">
        <v>7.384095943781146</v>
      </c>
      <c r="R9876" s="110">
        <v>0.84498646676906874</v>
      </c>
      <c r="S9876" s="110">
        <v>0</v>
      </c>
      <c r="T9876" s="110">
        <v>2.7248296346016456</v>
      </c>
      <c r="U9876" s="110">
        <v>2.7248296346016452</v>
      </c>
    </row>
    <row r="9877" spans="1:21">
      <c r="A9877" s="54">
        <v>9875</v>
      </c>
      <c r="B9877" s="107">
        <v>59098</v>
      </c>
      <c r="C9877" s="107">
        <v>59098</v>
      </c>
      <c r="D9877" s="107">
        <v>54889.000000000007</v>
      </c>
      <c r="E9877" s="108">
        <v>2978430000</v>
      </c>
      <c r="F9877" s="107">
        <v>0</v>
      </c>
      <c r="G9877" s="110">
        <v>0.13868588637781865</v>
      </c>
      <c r="H9877" s="110">
        <v>0.1</v>
      </c>
      <c r="I9877" s="110">
        <v>0.10164052020463356</v>
      </c>
      <c r="J9877" s="110">
        <v>0.35245292282405061</v>
      </c>
      <c r="K9877" s="110">
        <v>0.83256428941132166</v>
      </c>
      <c r="L9877" s="110">
        <v>1.3931060615714876</v>
      </c>
      <c r="M9877" s="110">
        <v>1.2834211415628289</v>
      </c>
      <c r="N9877" s="110">
        <v>2.3609686459520045</v>
      </c>
      <c r="O9877" s="110">
        <v>3.4386107753670454</v>
      </c>
      <c r="P9877" s="110">
        <v>3.9447593749484375</v>
      </c>
      <c r="Q9877" s="110">
        <v>3.7253460781800225</v>
      </c>
      <c r="R9877" s="110">
        <v>0.41281797181093405</v>
      </c>
      <c r="S9877" s="110">
        <v>0</v>
      </c>
      <c r="T9877" s="110">
        <v>1.5070311390175488</v>
      </c>
      <c r="U9877" s="110">
        <v>1.5070311390175484</v>
      </c>
    </row>
    <row r="9878" spans="1:21">
      <c r="A9878" s="54">
        <v>9876</v>
      </c>
      <c r="B9878" s="107">
        <v>59103</v>
      </c>
      <c r="C9878" s="107">
        <v>59103</v>
      </c>
      <c r="D9878" s="107">
        <v>85352</v>
      </c>
      <c r="E9878" s="108">
        <v>5950090000</v>
      </c>
      <c r="F9878" s="107">
        <v>0</v>
      </c>
      <c r="G9878" s="110">
        <v>0.93790115971434707</v>
      </c>
      <c r="H9878" s="110">
        <v>0.49318851983093798</v>
      </c>
      <c r="I9878" s="110">
        <v>0.52862602178084805</v>
      </c>
      <c r="J9878" s="110">
        <v>1.7524727289133954</v>
      </c>
      <c r="K9878" s="110">
        <v>6.010112691968641</v>
      </c>
      <c r="L9878" s="110">
        <v>8.8938343601044743</v>
      </c>
      <c r="M9878" s="110">
        <v>11.556433077993741</v>
      </c>
      <c r="N9878" s="110">
        <v>15.994212745620587</v>
      </c>
      <c r="O9878" s="110">
        <v>22.379533220356699</v>
      </c>
      <c r="P9878" s="110">
        <v>21.951561924963595</v>
      </c>
      <c r="Q9878" s="110">
        <v>16.907561305631507</v>
      </c>
      <c r="R9878" s="110">
        <v>1.4658953780769111</v>
      </c>
      <c r="S9878" s="110">
        <v>0</v>
      </c>
      <c r="T9878" s="110">
        <v>9.0726110945796403</v>
      </c>
      <c r="U9878" s="110">
        <v>9.0726110945796403</v>
      </c>
    </row>
    <row r="9879" spans="1:21">
      <c r="A9879" s="54">
        <v>9877</v>
      </c>
      <c r="B9879" s="107">
        <v>59104</v>
      </c>
      <c r="C9879" s="107">
        <v>59104</v>
      </c>
      <c r="D9879" s="107">
        <v>21849.999999999996</v>
      </c>
      <c r="E9879" s="108">
        <v>2978430000</v>
      </c>
      <c r="F9879" s="107">
        <v>0</v>
      </c>
      <c r="G9879" s="110">
        <v>1.0855768828244949</v>
      </c>
      <c r="H9879" s="110">
        <v>0.60336372510120817</v>
      </c>
      <c r="I9879" s="110">
        <v>0.66408965749570292</v>
      </c>
      <c r="J9879" s="110">
        <v>1.8010535706071726</v>
      </c>
      <c r="K9879" s="110">
        <v>5.2368932742159249</v>
      </c>
      <c r="L9879" s="110">
        <v>7.4973405661218644</v>
      </c>
      <c r="M9879" s="110">
        <v>9.8103498897126524</v>
      </c>
      <c r="N9879" s="110">
        <v>13.312207069990535</v>
      </c>
      <c r="O9879" s="110">
        <v>18.5785747020747</v>
      </c>
      <c r="P9879" s="110">
        <v>19.077306846699631</v>
      </c>
      <c r="Q9879" s="110">
        <v>20.333619105507097</v>
      </c>
      <c r="R9879" s="110">
        <v>2.9916395453831326</v>
      </c>
      <c r="S9879" s="110">
        <v>0</v>
      </c>
      <c r="T9879" s="110">
        <v>8.4160012363111765</v>
      </c>
      <c r="U9879" s="110">
        <v>8.4160012363111782</v>
      </c>
    </row>
    <row r="9880" spans="1:21">
      <c r="A9880" s="54">
        <v>9878</v>
      </c>
      <c r="B9880" s="107">
        <v>59105</v>
      </c>
      <c r="C9880" s="107">
        <v>59105</v>
      </c>
      <c r="D9880" s="107">
        <v>18613</v>
      </c>
      <c r="E9880" s="108">
        <v>2978430000</v>
      </c>
      <c r="F9880" s="107">
        <v>0</v>
      </c>
      <c r="G9880" s="110">
        <v>1.3765175272019252</v>
      </c>
      <c r="H9880" s="110">
        <v>0.87879249652021019</v>
      </c>
      <c r="I9880" s="110">
        <v>1.0246631806342916</v>
      </c>
      <c r="J9880" s="110">
        <v>3.5859235707280299</v>
      </c>
      <c r="K9880" s="110">
        <v>10.269246520808149</v>
      </c>
      <c r="L9880" s="110">
        <v>16.822391023769132</v>
      </c>
      <c r="M9880" s="110">
        <v>22.05196040724519</v>
      </c>
      <c r="N9880" s="110">
        <v>29.923014121925622</v>
      </c>
      <c r="O9880" s="110">
        <v>41.7444517997234</v>
      </c>
      <c r="P9880" s="110">
        <v>38.135358402829702</v>
      </c>
      <c r="Q9880" s="110">
        <v>41.865084998793094</v>
      </c>
      <c r="R9880" s="110">
        <v>4.2245134841478702</v>
      </c>
      <c r="S9880" s="110">
        <v>0</v>
      </c>
      <c r="T9880" s="110">
        <v>17.658493127860549</v>
      </c>
      <c r="U9880" s="110">
        <v>17.658493127860552</v>
      </c>
    </row>
    <row r="9881" spans="1:21">
      <c r="A9881" s="54">
        <v>9879</v>
      </c>
      <c r="B9881" s="107">
        <v>59106</v>
      </c>
      <c r="C9881" s="107">
        <v>59106</v>
      </c>
      <c r="D9881" s="107">
        <v>306658</v>
      </c>
      <c r="E9881" s="108">
        <v>8935300000</v>
      </c>
      <c r="F9881" s="107">
        <v>0</v>
      </c>
      <c r="G9881" s="110">
        <v>0.31112082892532961</v>
      </c>
      <c r="H9881" s="110">
        <v>0.18061880168014252</v>
      </c>
      <c r="I9881" s="110">
        <v>0.23294885384600453</v>
      </c>
      <c r="J9881" s="110">
        <v>0.55946725905824002</v>
      </c>
      <c r="K9881" s="110">
        <v>1.2962450752690207</v>
      </c>
      <c r="L9881" s="110">
        <v>2.3194039419138366</v>
      </c>
      <c r="M9881" s="110">
        <v>2.9827534139566705</v>
      </c>
      <c r="N9881" s="110">
        <v>3.9555130200663537</v>
      </c>
      <c r="O9881" s="110">
        <v>4.6563038227032507</v>
      </c>
      <c r="P9881" s="110">
        <v>5.7437621408468926</v>
      </c>
      <c r="Q9881" s="110">
        <v>5.0569709918965007</v>
      </c>
      <c r="R9881" s="110">
        <v>1.403560077080964</v>
      </c>
      <c r="S9881" s="110">
        <v>0</v>
      </c>
      <c r="T9881" s="110">
        <v>2.3915556856036004</v>
      </c>
      <c r="U9881" s="110">
        <v>2.3915556856036004</v>
      </c>
    </row>
    <row r="9882" spans="1:21">
      <c r="A9882" s="54">
        <v>9880</v>
      </c>
      <c r="B9882" s="107">
        <v>59117</v>
      </c>
      <c r="C9882" s="107">
        <v>59117</v>
      </c>
      <c r="D9882" s="107">
        <v>6253506.9999999991</v>
      </c>
      <c r="E9882" s="108">
        <v>80341900000</v>
      </c>
      <c r="F9882" s="107">
        <v>0</v>
      </c>
      <c r="G9882" s="110">
        <v>0.7876173417584782</v>
      </c>
      <c r="H9882" s="110">
        <v>0.47060072274045228</v>
      </c>
      <c r="I9882" s="110">
        <v>0.48158716831494786</v>
      </c>
      <c r="J9882" s="110">
        <v>1.1833475025685443</v>
      </c>
      <c r="K9882" s="110">
        <v>3.6662352698034204</v>
      </c>
      <c r="L9882" s="110">
        <v>5.9994846581750503</v>
      </c>
      <c r="M9882" s="110">
        <v>4.9456887505775198</v>
      </c>
      <c r="N9882" s="110">
        <v>10.594424393858361</v>
      </c>
      <c r="O9882" s="110">
        <v>14.109123783247449</v>
      </c>
      <c r="P9882" s="110">
        <v>13.242373255252991</v>
      </c>
      <c r="Q9882" s="110">
        <v>13.554652472642667</v>
      </c>
      <c r="R9882" s="110">
        <v>3.2306435553829753</v>
      </c>
      <c r="S9882" s="110">
        <v>6.5133888535165054</v>
      </c>
      <c r="T9882" s="110">
        <v>6.0221482395269037</v>
      </c>
      <c r="U9882" s="110">
        <v>6.3997429961011454</v>
      </c>
    </row>
    <row r="9883" spans="1:21">
      <c r="A9883" s="54">
        <v>9881</v>
      </c>
      <c r="B9883" s="107">
        <v>59118</v>
      </c>
      <c r="C9883" s="107">
        <v>59118</v>
      </c>
      <c r="D9883" s="107">
        <v>94070.000000000015</v>
      </c>
      <c r="E9883" s="108">
        <v>20765900000</v>
      </c>
      <c r="F9883" s="107">
        <v>0</v>
      </c>
      <c r="G9883" s="110">
        <v>0.42120336759540622</v>
      </c>
      <c r="H9883" s="110">
        <v>0.3066976907034375</v>
      </c>
      <c r="I9883" s="110">
        <v>0.40645994429728582</v>
      </c>
      <c r="J9883" s="110">
        <v>1.5030615553320736</v>
      </c>
      <c r="K9883" s="110">
        <v>4.7115529375283192</v>
      </c>
      <c r="L9883" s="110">
        <v>7.6595286135208376</v>
      </c>
      <c r="M9883" s="110">
        <v>5.5624376628386214</v>
      </c>
      <c r="N9883" s="110">
        <v>13.529194641507857</v>
      </c>
      <c r="O9883" s="110">
        <v>18.912757709037209</v>
      </c>
      <c r="P9883" s="110">
        <v>13.774679800368254</v>
      </c>
      <c r="Q9883" s="110">
        <v>14.478265056588942</v>
      </c>
      <c r="R9883" s="110">
        <v>2.6805870343152058</v>
      </c>
      <c r="S9883" s="110">
        <v>0</v>
      </c>
      <c r="T9883" s="110">
        <v>6.9955355011361213</v>
      </c>
      <c r="U9883" s="110">
        <v>6.9955355011361204</v>
      </c>
    </row>
    <row r="9884" spans="1:21">
      <c r="A9884" s="54">
        <v>9882</v>
      </c>
      <c r="B9884" s="107">
        <v>59119</v>
      </c>
      <c r="C9884" s="107">
        <v>59119</v>
      </c>
      <c r="D9884" s="107">
        <v>288048</v>
      </c>
      <c r="E9884" s="108">
        <v>11913700000</v>
      </c>
      <c r="F9884" s="107">
        <v>0</v>
      </c>
      <c r="G9884" s="110">
        <v>0.20288189049274766</v>
      </c>
      <c r="H9884" s="110">
        <v>0.13218468891143501</v>
      </c>
      <c r="I9884" s="110">
        <v>0.13895821682685541</v>
      </c>
      <c r="J9884" s="110">
        <v>0.38169908212083753</v>
      </c>
      <c r="K9884" s="110">
        <v>0.84545906286072803</v>
      </c>
      <c r="L9884" s="110">
        <v>1.5052088306641667</v>
      </c>
      <c r="M9884" s="110">
        <v>2.158575632459812</v>
      </c>
      <c r="N9884" s="110">
        <v>2.9408382034539939</v>
      </c>
      <c r="O9884" s="110">
        <v>4.1194723821729742</v>
      </c>
      <c r="P9884" s="110">
        <v>4.0619479717685909</v>
      </c>
      <c r="Q9884" s="110">
        <v>4.3955575053465168</v>
      </c>
      <c r="R9884" s="110">
        <v>1.2307650084881654</v>
      </c>
      <c r="S9884" s="110">
        <v>0</v>
      </c>
      <c r="T9884" s="110">
        <v>1.8427957062972355</v>
      </c>
      <c r="U9884" s="110">
        <v>1.8427957062972351</v>
      </c>
    </row>
    <row r="9885" spans="1:21">
      <c r="A9885" s="54">
        <v>9883</v>
      </c>
      <c r="B9885" s="107">
        <v>59125</v>
      </c>
      <c r="C9885" s="107">
        <v>59125</v>
      </c>
      <c r="D9885" s="107">
        <v>51666</v>
      </c>
      <c r="E9885" s="108">
        <v>2978430000</v>
      </c>
      <c r="F9885" s="107">
        <v>0</v>
      </c>
      <c r="G9885" s="110">
        <v>0.32604991039753106</v>
      </c>
      <c r="H9885" s="110">
        <v>0.20022801792936065</v>
      </c>
      <c r="I9885" s="110">
        <v>0.14857308679296069</v>
      </c>
      <c r="J9885" s="110">
        <v>0.29982803278461223</v>
      </c>
      <c r="K9885" s="110">
        <v>0.70210890811815274</v>
      </c>
      <c r="L9885" s="110">
        <v>1.5192262153042093</v>
      </c>
      <c r="M9885" s="110">
        <v>2.161726539655362</v>
      </c>
      <c r="N9885" s="110">
        <v>2.9423935568768056</v>
      </c>
      <c r="O9885" s="110">
        <v>4.115173138877398</v>
      </c>
      <c r="P9885" s="110">
        <v>5.3755579059045733</v>
      </c>
      <c r="Q9885" s="110">
        <v>3.8766921326448296</v>
      </c>
      <c r="R9885" s="110">
        <v>1.0759406216460958</v>
      </c>
      <c r="S9885" s="110">
        <v>0</v>
      </c>
      <c r="T9885" s="110">
        <v>1.895291505577658</v>
      </c>
      <c r="U9885" s="110">
        <v>1.8952915055776576</v>
      </c>
    </row>
    <row r="9886" spans="1:21">
      <c r="A9886" s="54">
        <v>9884</v>
      </c>
      <c r="B9886" s="107">
        <v>59126</v>
      </c>
      <c r="C9886" s="107">
        <v>59126</v>
      </c>
      <c r="D9886" s="107">
        <v>10486</v>
      </c>
      <c r="E9886" s="108">
        <v>2978430000</v>
      </c>
      <c r="F9886" s="107">
        <v>0</v>
      </c>
      <c r="G9886" s="110">
        <v>2.2783875798819819</v>
      </c>
      <c r="H9886" s="110">
        <v>1.2911066009905863</v>
      </c>
      <c r="I9886" s="110">
        <v>0.67566328325531033</v>
      </c>
      <c r="J9886" s="110">
        <v>1.1681829733562139</v>
      </c>
      <c r="K9886" s="110">
        <v>2.2059776665709658</v>
      </c>
      <c r="L9886" s="110">
        <v>4.238060299387584</v>
      </c>
      <c r="M9886" s="110">
        <v>6.6256650393484708</v>
      </c>
      <c r="N9886" s="110">
        <v>10.711617515662923</v>
      </c>
      <c r="O9886" s="110">
        <v>15.072662388310235</v>
      </c>
      <c r="P9886" s="110">
        <v>19.851079805251469</v>
      </c>
      <c r="Q9886" s="110">
        <v>15.688116851816892</v>
      </c>
      <c r="R9886" s="110">
        <v>7.0443705238945764</v>
      </c>
      <c r="S9886" s="110">
        <v>0</v>
      </c>
      <c r="T9886" s="110">
        <v>7.2375742106439338</v>
      </c>
      <c r="U9886" s="110">
        <v>7.2375742106439329</v>
      </c>
    </row>
    <row r="9887" spans="1:21">
      <c r="A9887" s="54">
        <v>9885</v>
      </c>
      <c r="B9887" s="107">
        <v>59127</v>
      </c>
      <c r="C9887" s="107">
        <v>59127</v>
      </c>
      <c r="D9887" s="107">
        <v>117327.99999999999</v>
      </c>
      <c r="E9887" s="108">
        <v>2978430000</v>
      </c>
      <c r="F9887" s="107">
        <v>0</v>
      </c>
      <c r="G9887" s="110">
        <v>0.54219334044022915</v>
      </c>
      <c r="H9887" s="110">
        <v>0.57433810311480338</v>
      </c>
      <c r="I9887" s="110">
        <v>0.59696306329640758</v>
      </c>
      <c r="J9887" s="110">
        <v>0.52207208195226296</v>
      </c>
      <c r="K9887" s="110">
        <v>0.45158803004274128</v>
      </c>
      <c r="L9887" s="110">
        <v>0.5776886728879248</v>
      </c>
      <c r="M9887" s="110">
        <v>0.83303754106927819</v>
      </c>
      <c r="N9887" s="110">
        <v>0.96856856332260044</v>
      </c>
      <c r="O9887" s="110">
        <v>1.2425167844997027</v>
      </c>
      <c r="P9887" s="110">
        <v>1.3197637509719189</v>
      </c>
      <c r="Q9887" s="110">
        <v>0.65390292078166146</v>
      </c>
      <c r="R9887" s="110">
        <v>0.68362595653097968</v>
      </c>
      <c r="S9887" s="110">
        <v>0</v>
      </c>
      <c r="T9887" s="110">
        <v>0.74718823407587587</v>
      </c>
      <c r="U9887" s="110">
        <v>0.7471882340758762</v>
      </c>
    </row>
    <row r="9888" spans="1:21">
      <c r="A9888" s="54">
        <v>9886</v>
      </c>
      <c r="B9888" s="107">
        <v>59128</v>
      </c>
      <c r="C9888" s="107">
        <v>59128</v>
      </c>
      <c r="D9888" s="107">
        <v>182499752</v>
      </c>
      <c r="E9888" s="108">
        <v>14898500000</v>
      </c>
      <c r="F9888" s="107">
        <v>0</v>
      </c>
      <c r="G9888" s="110">
        <v>8.7052017627485441</v>
      </c>
      <c r="H9888" s="110">
        <v>4.5022543133004316</v>
      </c>
      <c r="I9888" s="110">
        <v>4.569147602805276</v>
      </c>
      <c r="J9888" s="110">
        <v>79.708586710464402</v>
      </c>
      <c r="K9888" s="110">
        <v>100</v>
      </c>
      <c r="L9888" s="110">
        <v>87.407687109846322</v>
      </c>
      <c r="M9888" s="110">
        <v>29.962172453745247</v>
      </c>
      <c r="N9888" s="110">
        <v>28.697393107960323</v>
      </c>
      <c r="O9888" s="110">
        <v>39.819305927938927</v>
      </c>
      <c r="P9888" s="110">
        <v>51.829275355031484</v>
      </c>
      <c r="Q9888" s="110">
        <v>73.324916130873774</v>
      </c>
      <c r="R9888" s="110">
        <v>17.810149192206289</v>
      </c>
      <c r="S9888" s="110">
        <v>46.302140996894373</v>
      </c>
      <c r="T9888" s="110">
        <v>43.861340805576752</v>
      </c>
      <c r="U9888" s="110">
        <v>46.23453019137412</v>
      </c>
    </row>
    <row r="9889" spans="1:21">
      <c r="A9889" s="54">
        <v>9887</v>
      </c>
      <c r="B9889" s="107">
        <v>59201</v>
      </c>
      <c r="C9889" s="107">
        <v>59201</v>
      </c>
      <c r="D9889" s="107">
        <v>6577283.0000000009</v>
      </c>
      <c r="E9889" s="108">
        <v>5943300000</v>
      </c>
      <c r="F9889" s="107">
        <v>0</v>
      </c>
      <c r="G9889" s="110">
        <v>1.3676084086686848</v>
      </c>
      <c r="H9889" s="110">
        <v>1.2845675500645941</v>
      </c>
      <c r="I9889" s="110">
        <v>1.1561407920123117</v>
      </c>
      <c r="J9889" s="110">
        <v>1.1965777240808582</v>
      </c>
      <c r="K9889" s="110">
        <v>1.1635491425799178</v>
      </c>
      <c r="L9889" s="110">
        <v>0.87979341309240811</v>
      </c>
      <c r="M9889" s="110">
        <v>1.0088933280618504</v>
      </c>
      <c r="N9889" s="110">
        <v>1.475445676032467</v>
      </c>
      <c r="O9889" s="110">
        <v>1.9131236325725935</v>
      </c>
      <c r="P9889" s="110">
        <v>2.1133704947658232</v>
      </c>
      <c r="Q9889" s="110">
        <v>1.120637449018657</v>
      </c>
      <c r="R9889" s="110">
        <v>0.70006080568385953</v>
      </c>
      <c r="S9889" s="110">
        <v>1.2531930213050775</v>
      </c>
      <c r="T9889" s="110">
        <v>1.2816473680528355</v>
      </c>
      <c r="U9889" s="110">
        <v>1.2667199653688566</v>
      </c>
    </row>
    <row r="9890" spans="1:21">
      <c r="A9890" s="54">
        <v>9888</v>
      </c>
      <c r="B9890" s="107">
        <v>59202</v>
      </c>
      <c r="C9890" s="107">
        <v>59202</v>
      </c>
      <c r="D9890" s="107">
        <v>29408528</v>
      </c>
      <c r="E9890" s="108">
        <v>17822700000</v>
      </c>
      <c r="F9890" s="107">
        <v>0</v>
      </c>
      <c r="G9890" s="110">
        <v>1.3280000596986541</v>
      </c>
      <c r="H9890" s="110">
        <v>1.064041552314283</v>
      </c>
      <c r="I9890" s="110">
        <v>0.47877926307261226</v>
      </c>
      <c r="J9890" s="110">
        <v>0.86255419215561013</v>
      </c>
      <c r="K9890" s="110">
        <v>6.183558001026527</v>
      </c>
      <c r="L9890" s="110">
        <v>13.54748132792421</v>
      </c>
      <c r="M9890" s="110">
        <v>16.314888067375456</v>
      </c>
      <c r="N9890" s="110">
        <v>21.061611085923882</v>
      </c>
      <c r="O9890" s="110">
        <v>29.288089976716705</v>
      </c>
      <c r="P9890" s="110">
        <v>25.649680440372247</v>
      </c>
      <c r="Q9890" s="110">
        <v>5.3093055817599399</v>
      </c>
      <c r="R9890" s="110">
        <v>3.1549724646860202</v>
      </c>
      <c r="S9890" s="110">
        <v>2.7934682456413791</v>
      </c>
      <c r="T9890" s="110">
        <v>10.353580167752179</v>
      </c>
      <c r="U9890" s="110">
        <v>3.5927028202084319</v>
      </c>
    </row>
    <row r="9891" spans="1:21">
      <c r="A9891" s="54">
        <v>9889</v>
      </c>
      <c r="B9891" s="107">
        <v>59249</v>
      </c>
      <c r="C9891" s="107">
        <v>59249</v>
      </c>
      <c r="D9891" s="107">
        <v>12993844.999999996</v>
      </c>
      <c r="E9891" s="108">
        <v>8900950000</v>
      </c>
      <c r="F9891" s="107">
        <v>0</v>
      </c>
      <c r="G9891" s="110">
        <v>0.21765294274272423</v>
      </c>
      <c r="H9891" s="110">
        <v>0.24088767696043528</v>
      </c>
      <c r="I9891" s="110">
        <v>0.29854910338277618</v>
      </c>
      <c r="J9891" s="110">
        <v>0.90158529462145931</v>
      </c>
      <c r="K9891" s="110">
        <v>2.2202649970875545</v>
      </c>
      <c r="L9891" s="110">
        <v>3.7474963182235506</v>
      </c>
      <c r="M9891" s="110">
        <v>4.8639728437233538</v>
      </c>
      <c r="N9891" s="110">
        <v>6.2945432926306397</v>
      </c>
      <c r="O9891" s="110">
        <v>6.9289268340497427</v>
      </c>
      <c r="P9891" s="110">
        <v>7.2702971590781038</v>
      </c>
      <c r="Q9891" s="110">
        <v>6.2466237910812312</v>
      </c>
      <c r="R9891" s="110">
        <v>0.50378425883544642</v>
      </c>
      <c r="S9891" s="110">
        <v>1.0619379280687151</v>
      </c>
      <c r="T9891" s="110">
        <v>3.3112153760347511</v>
      </c>
      <c r="U9891" s="110">
        <v>2.655195067976694</v>
      </c>
    </row>
    <row r="9892" spans="1:21">
      <c r="A9892" s="54">
        <v>9890</v>
      </c>
      <c r="B9892" s="107">
        <v>59259</v>
      </c>
      <c r="C9892" s="107">
        <v>59259</v>
      </c>
      <c r="D9892" s="107">
        <v>1980087.9999999995</v>
      </c>
      <c r="E9892" s="108">
        <v>14878600000</v>
      </c>
      <c r="F9892" s="107">
        <v>0</v>
      </c>
      <c r="G9892" s="110">
        <v>0.25498675442188101</v>
      </c>
      <c r="H9892" s="110">
        <v>0.21175524175859514</v>
      </c>
      <c r="I9892" s="110">
        <v>0.20836400064753036</v>
      </c>
      <c r="J9892" s="110">
        <v>0.37210237582194977</v>
      </c>
      <c r="K9892" s="110">
        <v>1.3115763846352664</v>
      </c>
      <c r="L9892" s="110">
        <v>1.8835724574663004</v>
      </c>
      <c r="M9892" s="110">
        <v>2.7622210891666974</v>
      </c>
      <c r="N9892" s="110">
        <v>3.4393866314790804</v>
      </c>
      <c r="O9892" s="110">
        <v>5.3528305339596161</v>
      </c>
      <c r="P9892" s="110">
        <v>5.9496649416263274</v>
      </c>
      <c r="Q9892" s="110">
        <v>5.1089349618907578</v>
      </c>
      <c r="R9892" s="110">
        <v>0.9515219153448562</v>
      </c>
      <c r="S9892" s="110">
        <v>0.76331955223521719</v>
      </c>
      <c r="T9892" s="110">
        <v>2.3172431073515711</v>
      </c>
      <c r="U9892" s="110">
        <v>2.0442873763945437</v>
      </c>
    </row>
    <row r="9893" spans="1:21">
      <c r="A9893" s="54">
        <v>9891</v>
      </c>
      <c r="B9893" s="107">
        <v>59260</v>
      </c>
      <c r="C9893" s="107">
        <v>59260</v>
      </c>
      <c r="D9893" s="107">
        <v>245263508.00000006</v>
      </c>
      <c r="E9893" s="108">
        <v>5936300000</v>
      </c>
      <c r="F9893" s="107">
        <v>0</v>
      </c>
      <c r="G9893" s="110">
        <v>0.12129966105478902</v>
      </c>
      <c r="H9893" s="110">
        <v>0.11801702642459892</v>
      </c>
      <c r="I9893" s="110">
        <v>0.22270793196232649</v>
      </c>
      <c r="J9893" s="110">
        <v>0.66111634510597528</v>
      </c>
      <c r="K9893" s="110">
        <v>2.2942040776164832</v>
      </c>
      <c r="L9893" s="110">
        <v>26.853946123019998</v>
      </c>
      <c r="M9893" s="110">
        <v>100</v>
      </c>
      <c r="N9893" s="110">
        <v>100</v>
      </c>
      <c r="O9893" s="110">
        <v>100</v>
      </c>
      <c r="P9893" s="110">
        <v>100</v>
      </c>
      <c r="Q9893" s="110">
        <v>4.6429536847400135</v>
      </c>
      <c r="R9893" s="110">
        <v>0.67084331366033245</v>
      </c>
      <c r="S9893" s="110">
        <v>55.006760490270871</v>
      </c>
      <c r="T9893" s="110">
        <v>36.298757346965374</v>
      </c>
      <c r="U9893" s="110">
        <v>54.975663590011763</v>
      </c>
    </row>
    <row r="9894" spans="1:21">
      <c r="A9894" s="54">
        <v>9892</v>
      </c>
      <c r="B9894" s="107">
        <v>59261</v>
      </c>
      <c r="C9894" s="107">
        <v>59261</v>
      </c>
      <c r="D9894" s="107">
        <v>401399067.99999994</v>
      </c>
      <c r="E9894" s="108">
        <v>47358300000</v>
      </c>
      <c r="F9894" s="107">
        <v>0</v>
      </c>
      <c r="G9894" s="110">
        <v>0.1</v>
      </c>
      <c r="H9894" s="110">
        <v>0.1</v>
      </c>
      <c r="I9894" s="110">
        <v>0.10517637763901685</v>
      </c>
      <c r="J9894" s="110">
        <v>0.22439730936232122</v>
      </c>
      <c r="K9894" s="110">
        <v>0.4665733739728109</v>
      </c>
      <c r="L9894" s="110">
        <v>0.81254458662615048</v>
      </c>
      <c r="M9894" s="110">
        <v>0.85954599789129049</v>
      </c>
      <c r="N9894" s="110">
        <v>1.6561667917005525</v>
      </c>
      <c r="O9894" s="110">
        <v>3.522512707200677</v>
      </c>
      <c r="P9894" s="110">
        <v>2.6316781745159421</v>
      </c>
      <c r="Q9894" s="110">
        <v>1.8261134258153024</v>
      </c>
      <c r="R9894" s="110">
        <v>0.27698075133060213</v>
      </c>
      <c r="S9894" s="110">
        <v>1.1721641178751818</v>
      </c>
      <c r="T9894" s="110">
        <v>1.0484741246712221</v>
      </c>
      <c r="U9894" s="110">
        <v>1.1698236497115833</v>
      </c>
    </row>
    <row r="9895" spans="1:21">
      <c r="A9895" s="54">
        <v>9893</v>
      </c>
      <c r="B9895" s="107">
        <v>59266</v>
      </c>
      <c r="C9895" s="107">
        <v>59266</v>
      </c>
      <c r="D9895" s="107">
        <v>9649519</v>
      </c>
      <c r="E9895" s="108">
        <v>8921740000</v>
      </c>
      <c r="F9895" s="107">
        <v>0</v>
      </c>
      <c r="G9895" s="110">
        <v>0.11607442544598962</v>
      </c>
      <c r="H9895" s="110">
        <v>0.1</v>
      </c>
      <c r="I9895" s="110">
        <v>0.1</v>
      </c>
      <c r="J9895" s="110">
        <v>0.11127488307896273</v>
      </c>
      <c r="K9895" s="110">
        <v>0.16671028690506817</v>
      </c>
      <c r="L9895" s="110">
        <v>0.20025514534715314</v>
      </c>
      <c r="M9895" s="110">
        <v>0.16125830998204976</v>
      </c>
      <c r="N9895" s="110">
        <v>0.18166283428189098</v>
      </c>
      <c r="O9895" s="110">
        <v>0.33056964580496012</v>
      </c>
      <c r="P9895" s="110">
        <v>0.46052830392632965</v>
      </c>
      <c r="Q9895" s="110">
        <v>0.33724560385655711</v>
      </c>
      <c r="R9895" s="110">
        <v>0.22050771154884019</v>
      </c>
      <c r="S9895" s="110">
        <v>0.10903508107498293</v>
      </c>
      <c r="T9895" s="110">
        <v>0.20717392918148347</v>
      </c>
      <c r="U9895" s="110">
        <v>0.12940590763096327</v>
      </c>
    </row>
    <row r="9896" spans="1:21">
      <c r="A9896" s="54">
        <v>9894</v>
      </c>
      <c r="B9896" s="107">
        <v>59267</v>
      </c>
      <c r="C9896" s="107">
        <v>59267</v>
      </c>
      <c r="D9896" s="107">
        <v>1185926</v>
      </c>
      <c r="E9896" s="108">
        <v>2971650000</v>
      </c>
      <c r="F9896" s="107">
        <v>0</v>
      </c>
      <c r="G9896" s="110">
        <v>0.11372024306846724</v>
      </c>
      <c r="H9896" s="110">
        <v>0.1</v>
      </c>
      <c r="I9896" s="110">
        <v>0.1</v>
      </c>
      <c r="J9896" s="110">
        <v>0.11348553840480873</v>
      </c>
      <c r="K9896" s="110">
        <v>0.18439549841459346</v>
      </c>
      <c r="L9896" s="110">
        <v>0.20870095601762265</v>
      </c>
      <c r="M9896" s="110">
        <v>0.14969317988055525</v>
      </c>
      <c r="N9896" s="110">
        <v>0.17472476179550664</v>
      </c>
      <c r="O9896" s="110">
        <v>0.29052950085394158</v>
      </c>
      <c r="P9896" s="110">
        <v>0.37424115394677199</v>
      </c>
      <c r="Q9896" s="110">
        <v>0.28700678935077673</v>
      </c>
      <c r="R9896" s="110">
        <v>0.22161750179222595</v>
      </c>
      <c r="S9896" s="110">
        <v>0.10908306504536421</v>
      </c>
      <c r="T9896" s="110">
        <v>0.19317626029377255</v>
      </c>
      <c r="U9896" s="110">
        <v>0.1685330057137483</v>
      </c>
    </row>
    <row r="9897" spans="1:21">
      <c r="A9897" s="54">
        <v>9895</v>
      </c>
      <c r="B9897" s="107">
        <v>59268</v>
      </c>
      <c r="C9897" s="107">
        <v>59268</v>
      </c>
      <c r="D9897" s="107">
        <v>16948.999999999996</v>
      </c>
      <c r="E9897" s="108">
        <v>2971650000</v>
      </c>
      <c r="F9897" s="107">
        <v>0</v>
      </c>
      <c r="G9897" s="110">
        <v>0.44894583996488785</v>
      </c>
      <c r="H9897" s="110">
        <v>0.34741810559869729</v>
      </c>
      <c r="I9897" s="110">
        <v>0.36492430025414468</v>
      </c>
      <c r="J9897" s="110">
        <v>1.0712224482918056</v>
      </c>
      <c r="K9897" s="110">
        <v>2.0798265058570382</v>
      </c>
      <c r="L9897" s="110">
        <v>4.2142826492755932</v>
      </c>
      <c r="M9897" s="110">
        <v>5.1271363789613007</v>
      </c>
      <c r="N9897" s="110">
        <v>8.194988294128299</v>
      </c>
      <c r="O9897" s="110">
        <v>11.851066209892798</v>
      </c>
      <c r="P9897" s="110">
        <v>15.522715557129521</v>
      </c>
      <c r="Q9897" s="110">
        <v>19.659624553202509</v>
      </c>
      <c r="R9897" s="110">
        <v>2.6155365763833878</v>
      </c>
      <c r="S9897" s="110">
        <v>0</v>
      </c>
      <c r="T9897" s="110">
        <v>5.9581406182449994</v>
      </c>
      <c r="U9897" s="110">
        <v>5.9581406182450003</v>
      </c>
    </row>
    <row r="9898" spans="1:21">
      <c r="A9898" s="54">
        <v>9896</v>
      </c>
      <c r="B9898" s="107">
        <v>59269</v>
      </c>
      <c r="C9898" s="107">
        <v>59269</v>
      </c>
      <c r="D9898" s="107">
        <v>155138</v>
      </c>
      <c r="E9898" s="108">
        <v>8907950000</v>
      </c>
      <c r="F9898" s="107">
        <v>0</v>
      </c>
      <c r="G9898" s="110">
        <v>0.18448576074876569</v>
      </c>
      <c r="H9898" s="110">
        <v>0.13944129479715564</v>
      </c>
      <c r="I9898" s="110">
        <v>0.15125563769877412</v>
      </c>
      <c r="J9898" s="110">
        <v>0.50925748427454309</v>
      </c>
      <c r="K9898" s="110">
        <v>1.2591730441725053</v>
      </c>
      <c r="L9898" s="110">
        <v>1.6935557428332053</v>
      </c>
      <c r="M9898" s="110">
        <v>1.8971042811133043</v>
      </c>
      <c r="N9898" s="110">
        <v>3.266604695801254</v>
      </c>
      <c r="O9898" s="110">
        <v>4.6887552912841581</v>
      </c>
      <c r="P9898" s="110">
        <v>5.4613154203585719</v>
      </c>
      <c r="Q9898" s="110">
        <v>5.2456475602300383</v>
      </c>
      <c r="R9898" s="110">
        <v>0.57526441084416247</v>
      </c>
      <c r="S9898" s="110">
        <v>0</v>
      </c>
      <c r="T9898" s="110">
        <v>2.0893217186797037</v>
      </c>
      <c r="U9898" s="110">
        <v>2.0893217186797033</v>
      </c>
    </row>
    <row r="9899" spans="1:21">
      <c r="A9899" s="54">
        <v>9897</v>
      </c>
      <c r="B9899" s="107">
        <v>59275</v>
      </c>
      <c r="C9899" s="107">
        <v>59275</v>
      </c>
      <c r="D9899" s="107">
        <v>136498704</v>
      </c>
      <c r="E9899" s="108">
        <v>82575500000</v>
      </c>
      <c r="F9899" s="107">
        <v>0</v>
      </c>
      <c r="G9899" s="110">
        <v>0.87155877917126334</v>
      </c>
      <c r="H9899" s="110">
        <v>0.34818659434514015</v>
      </c>
      <c r="I9899" s="110">
        <v>0.419161596701141</v>
      </c>
      <c r="J9899" s="110">
        <v>2.3296460776399792</v>
      </c>
      <c r="K9899" s="110">
        <v>100</v>
      </c>
      <c r="L9899" s="110">
        <v>11.019442360624316</v>
      </c>
      <c r="M9899" s="110">
        <v>9.2104671805539304</v>
      </c>
      <c r="N9899" s="110">
        <v>7.2710824135673215</v>
      </c>
      <c r="O9899" s="110">
        <v>5.0698482362198138</v>
      </c>
      <c r="P9899" s="110">
        <v>3.5290876211628053</v>
      </c>
      <c r="Q9899" s="110">
        <v>3.302885154523139</v>
      </c>
      <c r="R9899" s="110">
        <v>1.3662979159403357</v>
      </c>
      <c r="S9899" s="110">
        <v>15.033144084387567</v>
      </c>
      <c r="T9899" s="110">
        <v>12.061471994204098</v>
      </c>
      <c r="U9899" s="110">
        <v>14.984770594427754</v>
      </c>
    </row>
    <row r="9900" spans="1:21">
      <c r="A9900" s="54">
        <v>9898</v>
      </c>
      <c r="B9900" s="107">
        <v>59277</v>
      </c>
      <c r="C9900" s="107">
        <v>59277</v>
      </c>
      <c r="D9900" s="107">
        <v>279480</v>
      </c>
      <c r="E9900" s="108">
        <v>5936300000</v>
      </c>
      <c r="F9900" s="107">
        <v>0</v>
      </c>
      <c r="G9900" s="110">
        <v>0.32373983615489194</v>
      </c>
      <c r="H9900" s="110">
        <v>0.20713931001314684</v>
      </c>
      <c r="I9900" s="110">
        <v>0.24105374907157523</v>
      </c>
      <c r="J9900" s="110">
        <v>0.78380140651457375</v>
      </c>
      <c r="K9900" s="110">
        <v>2.2307598855375934</v>
      </c>
      <c r="L9900" s="110">
        <v>3.1108922310483362</v>
      </c>
      <c r="M9900" s="110">
        <v>4.2102641786682584</v>
      </c>
      <c r="N9900" s="110">
        <v>5.9150677860881586</v>
      </c>
      <c r="O9900" s="110">
        <v>8.2757681739394329</v>
      </c>
      <c r="P9900" s="110">
        <v>8.1787713768030059</v>
      </c>
      <c r="Q9900" s="110">
        <v>6.6227680393500483</v>
      </c>
      <c r="R9900" s="110">
        <v>0.72204139310769977</v>
      </c>
      <c r="S9900" s="110">
        <v>0</v>
      </c>
      <c r="T9900" s="110">
        <v>3.4018389471913935</v>
      </c>
      <c r="U9900" s="110">
        <v>3.4018389471913939</v>
      </c>
    </row>
    <row r="9901" spans="1:21">
      <c r="A9901" s="54">
        <v>9899</v>
      </c>
      <c r="B9901" s="107">
        <v>59278</v>
      </c>
      <c r="C9901" s="107">
        <v>59278</v>
      </c>
      <c r="D9901" s="107">
        <v>3699484.0000000005</v>
      </c>
      <c r="E9901" s="108">
        <v>76820200000</v>
      </c>
      <c r="F9901" s="107">
        <v>0</v>
      </c>
      <c r="G9901" s="110">
        <v>1.1524492993654991</v>
      </c>
      <c r="H9901" s="110">
        <v>0.4154926485076712</v>
      </c>
      <c r="I9901" s="110">
        <v>0.4789392592318083</v>
      </c>
      <c r="J9901" s="110">
        <v>1.3462509185670033</v>
      </c>
      <c r="K9901" s="110">
        <v>4.104373662295858</v>
      </c>
      <c r="L9901" s="110">
        <v>7.0358255382351587</v>
      </c>
      <c r="M9901" s="110">
        <v>8.9989976421748299</v>
      </c>
      <c r="N9901" s="110">
        <v>13.534735962234079</v>
      </c>
      <c r="O9901" s="110">
        <v>18.123844127672005</v>
      </c>
      <c r="P9901" s="110">
        <v>16.549747504032414</v>
      </c>
      <c r="Q9901" s="110">
        <v>16.768417254964547</v>
      </c>
      <c r="R9901" s="110">
        <v>3.5395969483801215</v>
      </c>
      <c r="S9901" s="110">
        <v>0</v>
      </c>
      <c r="T9901" s="110">
        <v>7.6707225638050822</v>
      </c>
      <c r="U9901" s="110">
        <v>7.6707225638050813</v>
      </c>
    </row>
    <row r="9902" spans="1:21">
      <c r="A9902" s="54">
        <v>9900</v>
      </c>
      <c r="B9902" s="107">
        <v>59290</v>
      </c>
      <c r="C9902" s="107">
        <v>59290</v>
      </c>
      <c r="D9902" s="107">
        <v>10267</v>
      </c>
      <c r="E9902" s="108">
        <v>2971650000</v>
      </c>
      <c r="F9902" s="107">
        <v>0</v>
      </c>
      <c r="G9902" s="110">
        <v>0.41588668994877648</v>
      </c>
      <c r="H9902" s="110">
        <v>0.32731452320038967</v>
      </c>
      <c r="I9902" s="110">
        <v>0.37171281032957304</v>
      </c>
      <c r="J9902" s="110">
        <v>0.87500381957725459</v>
      </c>
      <c r="K9902" s="110">
        <v>1.705683390851467</v>
      </c>
      <c r="L9902" s="110">
        <v>3.5486712984742108</v>
      </c>
      <c r="M9902" s="110">
        <v>4.6487175812539512</v>
      </c>
      <c r="N9902" s="110">
        <v>6.3097322588830727</v>
      </c>
      <c r="O9902" s="110">
        <v>8.8007048202160441</v>
      </c>
      <c r="P9902" s="110">
        <v>11.358432588411098</v>
      </c>
      <c r="Q9902" s="110">
        <v>12.357543951825551</v>
      </c>
      <c r="R9902" s="110">
        <v>1.6209831978213902</v>
      </c>
      <c r="S9902" s="110">
        <v>0</v>
      </c>
      <c r="T9902" s="110">
        <v>4.3616989108993982</v>
      </c>
      <c r="U9902" s="110">
        <v>4.3616989108993982</v>
      </c>
    </row>
    <row r="9903" spans="1:21">
      <c r="A9903" s="54">
        <v>9901</v>
      </c>
      <c r="B9903" s="107">
        <v>59291</v>
      </c>
      <c r="C9903" s="107">
        <v>59291</v>
      </c>
      <c r="D9903" s="107">
        <v>18302</v>
      </c>
      <c r="E9903" s="108">
        <v>5936300000</v>
      </c>
      <c r="F9903" s="107">
        <v>0</v>
      </c>
      <c r="G9903" s="110">
        <v>0.49767457000100168</v>
      </c>
      <c r="H9903" s="110">
        <v>0.40011835796921985</v>
      </c>
      <c r="I9903" s="110">
        <v>0.46986405841165785</v>
      </c>
      <c r="J9903" s="110">
        <v>1.2632549460461531</v>
      </c>
      <c r="K9903" s="110">
        <v>4.2451735564743105</v>
      </c>
      <c r="L9903" s="110">
        <v>7.8485173016326462</v>
      </c>
      <c r="M9903" s="110">
        <v>8.4290347508412857</v>
      </c>
      <c r="N9903" s="110">
        <v>14.177966738433165</v>
      </c>
      <c r="O9903" s="110">
        <v>19.918995634488365</v>
      </c>
      <c r="P9903" s="110">
        <v>18.235870545172038</v>
      </c>
      <c r="Q9903" s="110">
        <v>16.515125272337684</v>
      </c>
      <c r="R9903" s="110">
        <v>1.6743733962308849</v>
      </c>
      <c r="S9903" s="110">
        <v>0</v>
      </c>
      <c r="T9903" s="110">
        <v>7.8063307606698684</v>
      </c>
      <c r="U9903" s="110">
        <v>7.8063307606698675</v>
      </c>
    </row>
    <row r="9904" spans="1:21">
      <c r="A9904" s="54">
        <v>9902</v>
      </c>
      <c r="B9904" s="107">
        <v>59292</v>
      </c>
      <c r="C9904" s="107">
        <v>59292</v>
      </c>
      <c r="D9904" s="107">
        <v>213996775</v>
      </c>
      <c r="E9904" s="108">
        <v>67970300000</v>
      </c>
      <c r="F9904" s="107">
        <v>0</v>
      </c>
      <c r="G9904" s="110">
        <v>0.43037873334565502</v>
      </c>
      <c r="H9904" s="110">
        <v>0.28663143901273641</v>
      </c>
      <c r="I9904" s="110">
        <v>0.34504217566920803</v>
      </c>
      <c r="J9904" s="110">
        <v>1.0407372833366968</v>
      </c>
      <c r="K9904" s="110">
        <v>1.8124098299819769</v>
      </c>
      <c r="L9904" s="110">
        <v>2.8028183067320689</v>
      </c>
      <c r="M9904" s="110">
        <v>4.5226844154379284</v>
      </c>
      <c r="N9904" s="110">
        <v>5.9986446359545402</v>
      </c>
      <c r="O9904" s="110">
        <v>9.0461644938644366</v>
      </c>
      <c r="P9904" s="110">
        <v>8.5534146410084109</v>
      </c>
      <c r="Q9904" s="110">
        <v>7.5323102342764736</v>
      </c>
      <c r="R9904" s="110">
        <v>2.386254684610432</v>
      </c>
      <c r="S9904" s="110">
        <v>4.6758323661294225</v>
      </c>
      <c r="T9904" s="110">
        <v>3.7297909061025472</v>
      </c>
      <c r="U9904" s="110">
        <v>4.6599009514225784</v>
      </c>
    </row>
    <row r="9905" spans="1:21">
      <c r="A9905" s="54">
        <v>9903</v>
      </c>
      <c r="B9905" s="107">
        <v>59299</v>
      </c>
      <c r="C9905" s="107">
        <v>59299</v>
      </c>
      <c r="D9905" s="107">
        <v>229144.99999999997</v>
      </c>
      <c r="E9905" s="108">
        <v>2971650000</v>
      </c>
      <c r="F9905" s="107">
        <v>0</v>
      </c>
      <c r="G9905" s="110">
        <v>0.3649723872861656</v>
      </c>
      <c r="H9905" s="110">
        <v>0.23985236854792985</v>
      </c>
      <c r="I9905" s="110">
        <v>0.15307483418722864</v>
      </c>
      <c r="J9905" s="110">
        <v>0.30766293290949276</v>
      </c>
      <c r="K9905" s="110">
        <v>0.72134081842998454</v>
      </c>
      <c r="L9905" s="110">
        <v>1.5197439038574063</v>
      </c>
      <c r="M9905" s="110">
        <v>2.9318610262414153</v>
      </c>
      <c r="N9905" s="110">
        <v>4.0209345575444502</v>
      </c>
      <c r="O9905" s="110">
        <v>5.6273619923538796</v>
      </c>
      <c r="P9905" s="110">
        <v>6.7291136971684136</v>
      </c>
      <c r="Q9905" s="110">
        <v>3.7515498107934833</v>
      </c>
      <c r="R9905" s="110">
        <v>1.1433171433545029</v>
      </c>
      <c r="S9905" s="110">
        <v>3.9059502275724296</v>
      </c>
      <c r="T9905" s="110">
        <v>2.2925654560561957</v>
      </c>
      <c r="U9905" s="110">
        <v>3.6861547600194737</v>
      </c>
    </row>
    <row r="9906" spans="1:21">
      <c r="A9906" s="54">
        <v>9904</v>
      </c>
      <c r="B9906" s="107">
        <v>59300</v>
      </c>
      <c r="C9906" s="107">
        <v>59300</v>
      </c>
      <c r="D9906" s="107">
        <v>331002</v>
      </c>
      <c r="E9906" s="108">
        <v>2971650000</v>
      </c>
      <c r="F9906" s="107">
        <v>0</v>
      </c>
      <c r="G9906" s="110">
        <v>0.27709683790277617</v>
      </c>
      <c r="H9906" s="110">
        <v>0.27991610868559219</v>
      </c>
      <c r="I9906" s="110">
        <v>0.25214178326664566</v>
      </c>
      <c r="J9906" s="110">
        <v>0.23836362898470737</v>
      </c>
      <c r="K9906" s="110">
        <v>0.24606146019670228</v>
      </c>
      <c r="L9906" s="110">
        <v>0.2809294431886265</v>
      </c>
      <c r="M9906" s="110">
        <v>0.42558985137357386</v>
      </c>
      <c r="N9906" s="110">
        <v>0.47281598522440721</v>
      </c>
      <c r="O9906" s="110">
        <v>0.67489507611961363</v>
      </c>
      <c r="P9906" s="110">
        <v>0.54285534954595371</v>
      </c>
      <c r="Q9906" s="110">
        <v>0.39085463131041337</v>
      </c>
      <c r="R9906" s="110">
        <v>0.38814806026582799</v>
      </c>
      <c r="S9906" s="110">
        <v>0</v>
      </c>
      <c r="T9906" s="110">
        <v>0.37247235133873668</v>
      </c>
      <c r="U9906" s="110">
        <v>0.37247235133873663</v>
      </c>
    </row>
    <row r="9907" spans="1:21">
      <c r="A9907" s="54">
        <v>9905</v>
      </c>
      <c r="B9907" s="107">
        <v>59301</v>
      </c>
      <c r="C9907" s="107">
        <v>59301</v>
      </c>
      <c r="D9907" s="107">
        <v>151521</v>
      </c>
      <c r="E9907" s="108">
        <v>2971650000</v>
      </c>
      <c r="F9907" s="107">
        <v>0</v>
      </c>
      <c r="G9907" s="110">
        <v>0.81244829130588991</v>
      </c>
      <c r="H9907" s="110">
        <v>0.73849620428164731</v>
      </c>
      <c r="I9907" s="110">
        <v>0.68313464458908557</v>
      </c>
      <c r="J9907" s="110">
        <v>0.62840514873745068</v>
      </c>
      <c r="K9907" s="110">
        <v>0.63496547240703227</v>
      </c>
      <c r="L9907" s="110">
        <v>0.65894983678940355</v>
      </c>
      <c r="M9907" s="110">
        <v>0.95975262138186168</v>
      </c>
      <c r="N9907" s="110">
        <v>1.1891553613695509</v>
      </c>
      <c r="O9907" s="110">
        <v>1.7399891438052706</v>
      </c>
      <c r="P9907" s="110">
        <v>1.464884033435967</v>
      </c>
      <c r="Q9907" s="110">
        <v>1.2400664638727112</v>
      </c>
      <c r="R9907" s="110">
        <v>1.1390822444046389</v>
      </c>
      <c r="S9907" s="110">
        <v>0</v>
      </c>
      <c r="T9907" s="110">
        <v>0.99077745553170915</v>
      </c>
      <c r="U9907" s="110">
        <v>0.99077745553170915</v>
      </c>
    </row>
    <row r="9908" spans="1:21">
      <c r="A9908" s="54">
        <v>9906</v>
      </c>
      <c r="B9908" s="107">
        <v>59302</v>
      </c>
      <c r="C9908" s="107">
        <v>59302</v>
      </c>
      <c r="D9908" s="107">
        <v>69241.999999999985</v>
      </c>
      <c r="E9908" s="108">
        <v>2971650000</v>
      </c>
      <c r="F9908" s="107">
        <v>0</v>
      </c>
      <c r="G9908" s="110">
        <v>0.89170182200829162</v>
      </c>
      <c r="H9908" s="110">
        <v>0.84825576799642144</v>
      </c>
      <c r="I9908" s="110">
        <v>0.74534228819471782</v>
      </c>
      <c r="J9908" s="110">
        <v>0.84175030903095593</v>
      </c>
      <c r="K9908" s="110">
        <v>1.0930387828047525</v>
      </c>
      <c r="L9908" s="110">
        <v>1.1875407722174198</v>
      </c>
      <c r="M9908" s="110">
        <v>1.6343120792054258</v>
      </c>
      <c r="N9908" s="110">
        <v>1.743994067931038</v>
      </c>
      <c r="O9908" s="110">
        <v>1.900685845942343</v>
      </c>
      <c r="P9908" s="110">
        <v>1.7407510909547026</v>
      </c>
      <c r="Q9908" s="110">
        <v>1.5889980832244128</v>
      </c>
      <c r="R9908" s="110">
        <v>1.3986265585223112</v>
      </c>
      <c r="S9908" s="110">
        <v>0</v>
      </c>
      <c r="T9908" s="110">
        <v>1.3012497890027326</v>
      </c>
      <c r="U9908" s="110">
        <v>1.3012497890027328</v>
      </c>
    </row>
    <row r="9909" spans="1:21">
      <c r="A9909" s="54">
        <v>9907</v>
      </c>
      <c r="B9909" s="107">
        <v>59303</v>
      </c>
      <c r="C9909" s="107">
        <v>59303</v>
      </c>
      <c r="D9909" s="107">
        <v>25926</v>
      </c>
      <c r="E9909" s="108">
        <v>2971650000</v>
      </c>
      <c r="F9909" s="107">
        <v>1</v>
      </c>
      <c r="G9909" s="110">
        <v>-99999</v>
      </c>
      <c r="H9909" s="110">
        <v>-99999</v>
      </c>
      <c r="I9909" s="110">
        <v>-99999</v>
      </c>
      <c r="J9909" s="110">
        <v>-99999</v>
      </c>
      <c r="K9909" s="110">
        <v>-99999</v>
      </c>
      <c r="L9909" s="110">
        <v>-99999</v>
      </c>
      <c r="M9909" s="110">
        <v>-99999</v>
      </c>
      <c r="N9909" s="110">
        <v>-99999</v>
      </c>
      <c r="O9909" s="110">
        <v>-99999</v>
      </c>
      <c r="P9909" s="110">
        <v>-99999</v>
      </c>
      <c r="Q9909" s="110">
        <v>-99999</v>
      </c>
      <c r="R9909" s="110">
        <v>-99999</v>
      </c>
      <c r="S9909" s="110">
        <v>0</v>
      </c>
      <c r="T9909" s="110">
        <v>0</v>
      </c>
      <c r="U9909" s="110">
        <v>0</v>
      </c>
    </row>
    <row r="9910" spans="1:21">
      <c r="A9910" s="54">
        <v>9908</v>
      </c>
      <c r="B9910" s="107">
        <v>59304</v>
      </c>
      <c r="C9910" s="107">
        <v>59304</v>
      </c>
      <c r="D9910" s="107">
        <v>83916980</v>
      </c>
      <c r="E9910" s="108">
        <v>14864800000</v>
      </c>
      <c r="F9910" s="107">
        <v>0</v>
      </c>
      <c r="G9910" s="110">
        <v>1.3540604323588921</v>
      </c>
      <c r="H9910" s="110">
        <v>0.81864916290102108</v>
      </c>
      <c r="I9910" s="110">
        <v>0.83262593860342038</v>
      </c>
      <c r="J9910" s="110">
        <v>2.1487295512553222</v>
      </c>
      <c r="K9910" s="110">
        <v>7.1340948553540597</v>
      </c>
      <c r="L9910" s="110">
        <v>9.2899011226518375</v>
      </c>
      <c r="M9910" s="110">
        <v>9.922030340509755</v>
      </c>
      <c r="N9910" s="110">
        <v>10.373266404369499</v>
      </c>
      <c r="O9910" s="110">
        <v>14.356870567012464</v>
      </c>
      <c r="P9910" s="110">
        <v>15.454182099303839</v>
      </c>
      <c r="Q9910" s="110">
        <v>15.464587749759264</v>
      </c>
      <c r="R9910" s="110">
        <v>5.1597360980625355</v>
      </c>
      <c r="S9910" s="110">
        <v>2.2766482662816672</v>
      </c>
      <c r="T9910" s="110">
        <v>7.6923945268451588</v>
      </c>
      <c r="U9910" s="110">
        <v>2.4958417052122663</v>
      </c>
    </row>
    <row r="9911" spans="1:21">
      <c r="A9911" s="54">
        <v>9909</v>
      </c>
      <c r="B9911" s="107">
        <v>59305</v>
      </c>
      <c r="C9911" s="107">
        <v>59305</v>
      </c>
      <c r="D9911" s="107">
        <v>15153732.999999994</v>
      </c>
      <c r="E9911" s="108">
        <v>2964650000</v>
      </c>
      <c r="F9911" s="107">
        <v>0</v>
      </c>
      <c r="G9911" s="110">
        <v>10.119501222794044</v>
      </c>
      <c r="H9911" s="110">
        <v>11.463801015419573</v>
      </c>
      <c r="I9911" s="110">
        <v>37.065369892262716</v>
      </c>
      <c r="J9911" s="110">
        <v>100</v>
      </c>
      <c r="K9911" s="110">
        <v>100</v>
      </c>
      <c r="L9911" s="110">
        <v>100</v>
      </c>
      <c r="M9911" s="110">
        <v>100</v>
      </c>
      <c r="N9911" s="110">
        <v>100</v>
      </c>
      <c r="O9911" s="110">
        <v>100</v>
      </c>
      <c r="P9911" s="110">
        <v>100</v>
      </c>
      <c r="Q9911" s="110">
        <v>100</v>
      </c>
      <c r="R9911" s="110">
        <v>20.60582248302563</v>
      </c>
      <c r="S9911" s="110">
        <v>50.996076456761756</v>
      </c>
      <c r="T9911" s="110">
        <v>73.271207884458491</v>
      </c>
      <c r="U9911" s="110">
        <v>52.290439621537892</v>
      </c>
    </row>
    <row r="9912" spans="1:21">
      <c r="A9912" s="54">
        <v>9910</v>
      </c>
      <c r="B9912" s="107">
        <v>59376</v>
      </c>
      <c r="C9912" s="107">
        <v>59376</v>
      </c>
      <c r="D9912" s="107">
        <v>237749183.99999991</v>
      </c>
      <c r="E9912" s="108">
        <v>103456000000</v>
      </c>
      <c r="F9912" s="107">
        <v>0</v>
      </c>
      <c r="G9912" s="110">
        <v>0.62751970639914156</v>
      </c>
      <c r="H9912" s="110">
        <v>0.97120951253483112</v>
      </c>
      <c r="I9912" s="110">
        <v>1.1957487438562346</v>
      </c>
      <c r="J9912" s="110">
        <v>1.8185964840300415</v>
      </c>
      <c r="K9912" s="110">
        <v>4.599593681864258</v>
      </c>
      <c r="L9912" s="110">
        <v>5.6817934261106746</v>
      </c>
      <c r="M9912" s="110">
        <v>6.7673323483324674</v>
      </c>
      <c r="N9912" s="110">
        <v>9.5054888525937447</v>
      </c>
      <c r="O9912" s="110">
        <v>10.724177244480369</v>
      </c>
      <c r="P9912" s="110">
        <v>9.2312059690014827</v>
      </c>
      <c r="Q9912" s="110">
        <v>1.7748494240900805</v>
      </c>
      <c r="R9912" s="110">
        <v>0.65479586338740525</v>
      </c>
      <c r="S9912" s="110">
        <v>1.4894142049793637</v>
      </c>
      <c r="T9912" s="110">
        <v>4.4626926047233937</v>
      </c>
      <c r="U9912" s="110">
        <v>2.3868039802239869</v>
      </c>
    </row>
    <row r="9913" spans="1:21">
      <c r="A9913" s="54">
        <v>9911</v>
      </c>
      <c r="B9913" s="107">
        <v>59377</v>
      </c>
      <c r="C9913" s="107">
        <v>59377</v>
      </c>
      <c r="D9913" s="107">
        <v>5636463.9999999991</v>
      </c>
      <c r="E9913" s="108">
        <v>29573500000</v>
      </c>
      <c r="F9913" s="107">
        <v>0</v>
      </c>
      <c r="G9913" s="110">
        <v>1.6396705013487767</v>
      </c>
      <c r="H9913" s="110">
        <v>1.7608463736339139</v>
      </c>
      <c r="I9913" s="110">
        <v>1.0839727659516889</v>
      </c>
      <c r="J9913" s="110">
        <v>2.0850376356647669</v>
      </c>
      <c r="K9913" s="110">
        <v>15.184913086016257</v>
      </c>
      <c r="L9913" s="110">
        <v>27.221696863604798</v>
      </c>
      <c r="M9913" s="110">
        <v>35.112523728487638</v>
      </c>
      <c r="N9913" s="110">
        <v>45.241206199754757</v>
      </c>
      <c r="O9913" s="110">
        <v>61.455878432344456</v>
      </c>
      <c r="P9913" s="110">
        <v>52.807526389215589</v>
      </c>
      <c r="Q9913" s="110">
        <v>23.420122665520093</v>
      </c>
      <c r="R9913" s="110">
        <v>7.4470018786998402</v>
      </c>
      <c r="S9913" s="110">
        <v>0</v>
      </c>
      <c r="T9913" s="110">
        <v>22.871699710020213</v>
      </c>
      <c r="U9913" s="110">
        <v>22.871699710020216</v>
      </c>
    </row>
    <row r="9914" spans="1:21">
      <c r="A9914" s="54">
        <v>9912</v>
      </c>
      <c r="B9914" s="107">
        <v>59434</v>
      </c>
      <c r="C9914" s="107">
        <v>59434</v>
      </c>
      <c r="D9914" s="107">
        <v>955723.00000000012</v>
      </c>
      <c r="E9914" s="108">
        <v>8900950000</v>
      </c>
      <c r="F9914" s="107">
        <v>0</v>
      </c>
      <c r="G9914" s="110">
        <v>0.26882524304221461</v>
      </c>
      <c r="H9914" s="110">
        <v>0.20696194295793097</v>
      </c>
      <c r="I9914" s="110">
        <v>0.19454137748982725</v>
      </c>
      <c r="J9914" s="110">
        <v>0.36712500360755429</v>
      </c>
      <c r="K9914" s="110">
        <v>1.1247011354735403</v>
      </c>
      <c r="L9914" s="110">
        <v>1.8258470315694015</v>
      </c>
      <c r="M9914" s="110">
        <v>2.4001227656348614</v>
      </c>
      <c r="N9914" s="110">
        <v>2.9626336846599552</v>
      </c>
      <c r="O9914" s="110">
        <v>4.3874014899432572</v>
      </c>
      <c r="P9914" s="110">
        <v>4.5099846262819785</v>
      </c>
      <c r="Q9914" s="110">
        <v>5.0423310591153916</v>
      </c>
      <c r="R9914" s="110">
        <v>1.1674814365150332</v>
      </c>
      <c r="S9914" s="110">
        <v>0</v>
      </c>
      <c r="T9914" s="110">
        <v>2.0381630663575785</v>
      </c>
      <c r="U9914" s="110">
        <v>2.0381630663575785</v>
      </c>
    </row>
    <row r="9915" spans="1:21">
      <c r="A9915" s="54">
        <v>9913</v>
      </c>
      <c r="B9915" s="107">
        <v>59435</v>
      </c>
      <c r="C9915" s="107">
        <v>59435</v>
      </c>
      <c r="D9915" s="107">
        <v>16475084.000000004</v>
      </c>
      <c r="E9915" s="108">
        <v>5922070000</v>
      </c>
      <c r="F9915" s="107">
        <v>0</v>
      </c>
      <c r="G9915" s="110">
        <v>0.15479648064583812</v>
      </c>
      <c r="H9915" s="110">
        <v>0.17102922116590305</v>
      </c>
      <c r="I9915" s="110">
        <v>0.27602044538329129</v>
      </c>
      <c r="J9915" s="110">
        <v>0.612456659311583</v>
      </c>
      <c r="K9915" s="110">
        <v>1.4591597781365402</v>
      </c>
      <c r="L9915" s="110">
        <v>2.1783718923037125</v>
      </c>
      <c r="M9915" s="110">
        <v>2.9773275010399249</v>
      </c>
      <c r="N9915" s="110">
        <v>4.4272484496132707</v>
      </c>
      <c r="O9915" s="110">
        <v>5.5560413133947231</v>
      </c>
      <c r="P9915" s="110">
        <v>5.783114130525429</v>
      </c>
      <c r="Q9915" s="110">
        <v>5.1536352161463963</v>
      </c>
      <c r="R9915" s="110">
        <v>0.96505818340963911</v>
      </c>
      <c r="S9915" s="110">
        <v>2.7472925221096598</v>
      </c>
      <c r="T9915" s="110">
        <v>2.4761882725896878</v>
      </c>
      <c r="U9915" s="110">
        <v>2.7448032136211333</v>
      </c>
    </row>
    <row r="9916" spans="1:21">
      <c r="A9916" s="54">
        <v>9914</v>
      </c>
      <c r="B9916" s="107">
        <v>59436</v>
      </c>
      <c r="C9916" s="107">
        <v>59436</v>
      </c>
      <c r="D9916" s="107">
        <v>139378579</v>
      </c>
      <c r="E9916" s="108">
        <v>29451100000</v>
      </c>
      <c r="F9916" s="107">
        <v>0</v>
      </c>
      <c r="G9916" s="110">
        <v>0.1</v>
      </c>
      <c r="H9916" s="110">
        <v>0.1</v>
      </c>
      <c r="I9916" s="110">
        <v>0.12979142596133209</v>
      </c>
      <c r="J9916" s="110">
        <v>0.39885110137126756</v>
      </c>
      <c r="K9916" s="110">
        <v>1.0669631995122446</v>
      </c>
      <c r="L9916" s="110">
        <v>1.5595772252312294</v>
      </c>
      <c r="M9916" s="110">
        <v>2.1646210289772223</v>
      </c>
      <c r="N9916" s="110">
        <v>3.6206331055912249</v>
      </c>
      <c r="O9916" s="110">
        <v>5.4526492479544766</v>
      </c>
      <c r="P9916" s="110">
        <v>4.7640766159419892</v>
      </c>
      <c r="Q9916" s="110">
        <v>3.9387620890690198</v>
      </c>
      <c r="R9916" s="110">
        <v>0.44687306108504049</v>
      </c>
      <c r="S9916" s="110">
        <v>2.2830013907096531</v>
      </c>
      <c r="T9916" s="110">
        <v>1.9785665083912536</v>
      </c>
      <c r="U9916" s="110">
        <v>2.2781846850754883</v>
      </c>
    </row>
    <row r="9917" spans="1:21">
      <c r="A9917" s="54">
        <v>9915</v>
      </c>
      <c r="B9917" s="107">
        <v>59437</v>
      </c>
      <c r="C9917" s="107">
        <v>59437</v>
      </c>
      <c r="D9917" s="107">
        <v>541771225.99999988</v>
      </c>
      <c r="E9917" s="108">
        <v>46943700000</v>
      </c>
      <c r="F9917" s="107">
        <v>0</v>
      </c>
      <c r="G9917" s="110">
        <v>0.1</v>
      </c>
      <c r="H9917" s="110">
        <v>0.1</v>
      </c>
      <c r="I9917" s="110">
        <v>0.13632178303917575</v>
      </c>
      <c r="J9917" s="110">
        <v>0.46027203435404557</v>
      </c>
      <c r="K9917" s="110">
        <v>1.4761779616497757</v>
      </c>
      <c r="L9917" s="110">
        <v>2.6014131099678668</v>
      </c>
      <c r="M9917" s="110">
        <v>3.5598174257942099</v>
      </c>
      <c r="N9917" s="110">
        <v>5.5002167378554541</v>
      </c>
      <c r="O9917" s="110">
        <v>5.2829415015103862</v>
      </c>
      <c r="P9917" s="110">
        <v>3.2377895221271671</v>
      </c>
      <c r="Q9917" s="110">
        <v>2.8024454997248882</v>
      </c>
      <c r="R9917" s="110">
        <v>0.37781051658196457</v>
      </c>
      <c r="S9917" s="110">
        <v>2.4960103677258467</v>
      </c>
      <c r="T9917" s="110">
        <v>2.1362671743837445</v>
      </c>
      <c r="U9917" s="110">
        <v>2.456629654263252</v>
      </c>
    </row>
    <row r="9918" spans="1:21">
      <c r="A9918" s="54">
        <v>9916</v>
      </c>
      <c r="B9918" s="107">
        <v>59444</v>
      </c>
      <c r="C9918" s="107">
        <v>59444</v>
      </c>
      <c r="D9918" s="107">
        <v>2203759.0000000005</v>
      </c>
      <c r="E9918" s="108">
        <v>5929290000</v>
      </c>
      <c r="F9918" s="107">
        <v>0</v>
      </c>
      <c r="G9918" s="110">
        <v>0.20167382812275444</v>
      </c>
      <c r="H9918" s="110">
        <v>0.14027710305408278</v>
      </c>
      <c r="I9918" s="110">
        <v>0.12272331060119057</v>
      </c>
      <c r="J9918" s="110">
        <v>0.143475615949302</v>
      </c>
      <c r="K9918" s="110">
        <v>0.18734784795772266</v>
      </c>
      <c r="L9918" s="110">
        <v>0.22997336714073729</v>
      </c>
      <c r="M9918" s="110">
        <v>0.19985393904508142</v>
      </c>
      <c r="N9918" s="110">
        <v>0.27161658584050491</v>
      </c>
      <c r="O9918" s="110">
        <v>0.54940521884513605</v>
      </c>
      <c r="P9918" s="110">
        <v>0.79572638691769182</v>
      </c>
      <c r="Q9918" s="110">
        <v>0.68030941653205024</v>
      </c>
      <c r="R9918" s="110">
        <v>0.43931052811833604</v>
      </c>
      <c r="S9918" s="110">
        <v>0.14497619076112037</v>
      </c>
      <c r="T9918" s="110">
        <v>0.33014109567704913</v>
      </c>
      <c r="U9918" s="110">
        <v>0.22319070349065656</v>
      </c>
    </row>
    <row r="9919" spans="1:21">
      <c r="A9919" s="54">
        <v>9917</v>
      </c>
      <c r="B9919" s="107">
        <v>59445</v>
      </c>
      <c r="C9919" s="107">
        <v>59445</v>
      </c>
      <c r="D9919" s="107">
        <v>1510394</v>
      </c>
      <c r="E9919" s="108">
        <v>2964650000</v>
      </c>
      <c r="F9919" s="107">
        <v>0</v>
      </c>
      <c r="G9919" s="110">
        <v>0.21947183366288492</v>
      </c>
      <c r="H9919" s="110">
        <v>0.16201127384565783</v>
      </c>
      <c r="I9919" s="110">
        <v>0.14798752407708168</v>
      </c>
      <c r="J9919" s="110">
        <v>0.16503477089078961</v>
      </c>
      <c r="K9919" s="110">
        <v>0.2288690984811188</v>
      </c>
      <c r="L9919" s="110">
        <v>0.26323837375790238</v>
      </c>
      <c r="M9919" s="110">
        <v>0.20751568578573196</v>
      </c>
      <c r="N9919" s="110">
        <v>0.26269024715794997</v>
      </c>
      <c r="O9919" s="110">
        <v>0.49437986961339914</v>
      </c>
      <c r="P9919" s="110">
        <v>0.68477101148393749</v>
      </c>
      <c r="Q9919" s="110">
        <v>0.53325097052176174</v>
      </c>
      <c r="R9919" s="110">
        <v>0.43245625653994207</v>
      </c>
      <c r="S9919" s="110">
        <v>0.17720219761073902</v>
      </c>
      <c r="T9919" s="110">
        <v>0.31680640965151313</v>
      </c>
      <c r="U9919" s="110">
        <v>0.20391131427116699</v>
      </c>
    </row>
    <row r="9920" spans="1:21">
      <c r="A9920" s="54">
        <v>9918</v>
      </c>
      <c r="B9920" s="107">
        <v>59446</v>
      </c>
      <c r="C9920" s="107">
        <v>59446</v>
      </c>
      <c r="D9920" s="107">
        <v>6066.9999999999991</v>
      </c>
      <c r="E9920" s="108">
        <v>2964650000</v>
      </c>
      <c r="F9920" s="107">
        <v>0</v>
      </c>
      <c r="G9920" s="110">
        <v>1.142715108617431</v>
      </c>
      <c r="H9920" s="110">
        <v>0.87404462708823061</v>
      </c>
      <c r="I9920" s="110">
        <v>0.96464948727794841</v>
      </c>
      <c r="J9920" s="110">
        <v>2.4714623905250868</v>
      </c>
      <c r="K9920" s="110">
        <v>4.9461015296912647</v>
      </c>
      <c r="L9920" s="110">
        <v>11.015618486282831</v>
      </c>
      <c r="M9920" s="110">
        <v>17.901032878227248</v>
      </c>
      <c r="N9920" s="110">
        <v>24.928845809531861</v>
      </c>
      <c r="O9920" s="110">
        <v>34.934887726160568</v>
      </c>
      <c r="P9920" s="110">
        <v>45.478299787659473</v>
      </c>
      <c r="Q9920" s="110">
        <v>55.741616043102795</v>
      </c>
      <c r="R9920" s="110">
        <v>6.1163698361400911</v>
      </c>
      <c r="S9920" s="110">
        <v>0</v>
      </c>
      <c r="T9920" s="110">
        <v>17.209636975858736</v>
      </c>
      <c r="U9920" s="110">
        <v>17.209636975858739</v>
      </c>
    </row>
    <row r="9921" spans="1:21">
      <c r="A9921" s="54">
        <v>9919</v>
      </c>
      <c r="B9921" s="107">
        <v>59447</v>
      </c>
      <c r="C9921" s="107">
        <v>59447</v>
      </c>
      <c r="D9921" s="107">
        <v>106316.00000000001</v>
      </c>
      <c r="E9921" s="108">
        <v>5929290000</v>
      </c>
      <c r="F9921" s="107">
        <v>0</v>
      </c>
      <c r="G9921" s="110">
        <v>0.14918583114848549</v>
      </c>
      <c r="H9921" s="110">
        <v>0.13169559350931104</v>
      </c>
      <c r="I9921" s="110">
        <v>0.14413228480164131</v>
      </c>
      <c r="J9921" s="110">
        <v>0.43013214384022375</v>
      </c>
      <c r="K9921" s="110">
        <v>0.78147065400890769</v>
      </c>
      <c r="L9921" s="110">
        <v>1.7895190056911847</v>
      </c>
      <c r="M9921" s="110">
        <v>2.4142394636418625</v>
      </c>
      <c r="N9921" s="110">
        <v>3.3569788036958443</v>
      </c>
      <c r="O9921" s="110">
        <v>4.7077528834671547</v>
      </c>
      <c r="P9921" s="110">
        <v>6.1491636901298063</v>
      </c>
      <c r="Q9921" s="110">
        <v>6.79640605003343</v>
      </c>
      <c r="R9921" s="110">
        <v>0.57496521513186294</v>
      </c>
      <c r="S9921" s="110">
        <v>0</v>
      </c>
      <c r="T9921" s="110">
        <v>2.2854701349249757</v>
      </c>
      <c r="U9921" s="110">
        <v>2.2854701349249753</v>
      </c>
    </row>
    <row r="9922" spans="1:21">
      <c r="A9922" s="54">
        <v>9920</v>
      </c>
      <c r="B9922" s="107">
        <v>59471</v>
      </c>
      <c r="C9922" s="107">
        <v>59471</v>
      </c>
      <c r="D9922" s="107">
        <v>512774.00000000006</v>
      </c>
      <c r="E9922" s="108">
        <v>29536100000</v>
      </c>
      <c r="F9922" s="107">
        <v>0</v>
      </c>
      <c r="G9922" s="110">
        <v>0.3961434682006203</v>
      </c>
      <c r="H9922" s="110">
        <v>0.30261275923212172</v>
      </c>
      <c r="I9922" s="110">
        <v>0.3682761464827623</v>
      </c>
      <c r="J9922" s="110">
        <v>1.3587430715398876</v>
      </c>
      <c r="K9922" s="110">
        <v>3.5786543386421257</v>
      </c>
      <c r="L9922" s="110">
        <v>5.8752855321586299</v>
      </c>
      <c r="M9922" s="110">
        <v>4.6185027402852672</v>
      </c>
      <c r="N9922" s="110">
        <v>10.446911312429886</v>
      </c>
      <c r="O9922" s="110">
        <v>14.225645414838212</v>
      </c>
      <c r="P9922" s="110">
        <v>9.2540280043969236</v>
      </c>
      <c r="Q9922" s="110">
        <v>11.264642503130531</v>
      </c>
      <c r="R9922" s="110">
        <v>1.377506347767816</v>
      </c>
      <c r="S9922" s="110">
        <v>0</v>
      </c>
      <c r="T9922" s="110">
        <v>5.2555793032587319</v>
      </c>
      <c r="U9922" s="110">
        <v>5.255579303258731</v>
      </c>
    </row>
    <row r="9923" spans="1:21">
      <c r="A9923" s="54">
        <v>9921</v>
      </c>
      <c r="B9923" s="107">
        <v>59472</v>
      </c>
      <c r="C9923" s="107">
        <v>59472</v>
      </c>
      <c r="D9923" s="107">
        <v>1290</v>
      </c>
      <c r="E9923" s="108">
        <v>2964650000</v>
      </c>
      <c r="F9923" s="107">
        <v>0</v>
      </c>
      <c r="G9923" s="110">
        <v>7.8148292930401757</v>
      </c>
      <c r="H9923" s="110">
        <v>3.8774846489083119</v>
      </c>
      <c r="I9923" s="110">
        <v>2.5711662912547095</v>
      </c>
      <c r="J9923" s="110">
        <v>5.837242390228031</v>
      </c>
      <c r="K9923" s="110">
        <v>18.09488920634454</v>
      </c>
      <c r="L9923" s="110">
        <v>30.028787826292096</v>
      </c>
      <c r="M9923" s="110">
        <v>49.734956619256437</v>
      </c>
      <c r="N9923" s="110">
        <v>63.904873580742048</v>
      </c>
      <c r="O9923" s="110">
        <v>83.446033270721031</v>
      </c>
      <c r="P9923" s="110">
        <v>100</v>
      </c>
      <c r="Q9923" s="110">
        <v>89.750611732124597</v>
      </c>
      <c r="R9923" s="110">
        <v>30.29162041075239</v>
      </c>
      <c r="S9923" s="110">
        <v>0</v>
      </c>
      <c r="T9923" s="110">
        <v>40.44604127247203</v>
      </c>
      <c r="U9923" s="110">
        <v>40.44604127247203</v>
      </c>
    </row>
    <row r="9924" spans="1:21">
      <c r="A9924" s="54">
        <v>9922</v>
      </c>
      <c r="B9924" s="107">
        <v>59473</v>
      </c>
      <c r="C9924" s="107">
        <v>59473</v>
      </c>
      <c r="D9924" s="107">
        <v>311542</v>
      </c>
      <c r="E9924" s="108">
        <v>5929290000</v>
      </c>
      <c r="F9924" s="107">
        <v>0</v>
      </c>
      <c r="G9924" s="110">
        <v>0.4047052883637251</v>
      </c>
      <c r="H9924" s="110">
        <v>0.19016332294549543</v>
      </c>
      <c r="I9924" s="110">
        <v>0.23768666708316549</v>
      </c>
      <c r="J9924" s="110">
        <v>0.74917811374076893</v>
      </c>
      <c r="K9924" s="110">
        <v>1.4910407443258684</v>
      </c>
      <c r="L9924" s="110">
        <v>2.812983152744176</v>
      </c>
      <c r="M9924" s="110">
        <v>3.687903826483077</v>
      </c>
      <c r="N9924" s="110">
        <v>5.0044900879152312</v>
      </c>
      <c r="O9924" s="110">
        <v>6.9896563231757556</v>
      </c>
      <c r="P9924" s="110">
        <v>5.2013831562570614</v>
      </c>
      <c r="Q9924" s="110">
        <v>7.3500066629065568</v>
      </c>
      <c r="R9924" s="110">
        <v>3.9412514991360834</v>
      </c>
      <c r="S9924" s="110">
        <v>0</v>
      </c>
      <c r="T9924" s="110">
        <v>3.1717040704230808</v>
      </c>
      <c r="U9924" s="110">
        <v>3.1717040704230799</v>
      </c>
    </row>
    <row r="9925" spans="1:21">
      <c r="A9925" s="54">
        <v>9923</v>
      </c>
      <c r="B9925" s="107">
        <v>59481</v>
      </c>
      <c r="C9925" s="107">
        <v>59481</v>
      </c>
      <c r="D9925" s="107">
        <v>106597</v>
      </c>
      <c r="E9925" s="108">
        <v>2964650000</v>
      </c>
      <c r="F9925" s="107">
        <v>0</v>
      </c>
      <c r="G9925" s="110">
        <v>0.33094703634674938</v>
      </c>
      <c r="H9925" s="110">
        <v>0.21095344105126546</v>
      </c>
      <c r="I9925" s="110">
        <v>0.12501626659680054</v>
      </c>
      <c r="J9925" s="110">
        <v>0.22916929633708122</v>
      </c>
      <c r="K9925" s="110">
        <v>0.50796361043616933</v>
      </c>
      <c r="L9925" s="110">
        <v>1.0680346425743639</v>
      </c>
      <c r="M9925" s="110">
        <v>1.9062169170350489</v>
      </c>
      <c r="N9925" s="110">
        <v>2.2551932000526054</v>
      </c>
      <c r="O9925" s="110">
        <v>3.8116157137626439</v>
      </c>
      <c r="P9925" s="110">
        <v>4.1296070063479471</v>
      </c>
      <c r="Q9925" s="110">
        <v>3.1462001617083408</v>
      </c>
      <c r="R9925" s="110">
        <v>0.98570002158419656</v>
      </c>
      <c r="S9925" s="110">
        <v>1.4588984445972477</v>
      </c>
      <c r="T9925" s="110">
        <v>1.5588847761527678</v>
      </c>
      <c r="U9925" s="110">
        <v>1.5532643731519264</v>
      </c>
    </row>
    <row r="9926" spans="1:21">
      <c r="A9926" s="54">
        <v>9924</v>
      </c>
      <c r="B9926" s="107">
        <v>59482</v>
      </c>
      <c r="C9926" s="107">
        <v>59482</v>
      </c>
      <c r="D9926" s="107">
        <v>64140</v>
      </c>
      <c r="E9926" s="108">
        <v>2964650000</v>
      </c>
      <c r="F9926" s="107">
        <v>0</v>
      </c>
      <c r="G9926" s="110">
        <v>1.9539120048439875</v>
      </c>
      <c r="H9926" s="110">
        <v>1.8806534692348107</v>
      </c>
      <c r="I9926" s="110">
        <v>1.4990309937165349</v>
      </c>
      <c r="J9926" s="110">
        <v>1.5102479538719971</v>
      </c>
      <c r="K9926" s="110">
        <v>1.7912987005743268</v>
      </c>
      <c r="L9926" s="110">
        <v>1.8627239435540799</v>
      </c>
      <c r="M9926" s="110">
        <v>2.6065914092001909</v>
      </c>
      <c r="N9926" s="110">
        <v>3.0671158003194514</v>
      </c>
      <c r="O9926" s="110">
        <v>4.2941439666621557</v>
      </c>
      <c r="P9926" s="110">
        <v>3.417048684972011</v>
      </c>
      <c r="Q9926" s="110">
        <v>2.9262323118246747</v>
      </c>
      <c r="R9926" s="110">
        <v>2.6460350371913468</v>
      </c>
      <c r="S9926" s="110">
        <v>0</v>
      </c>
      <c r="T9926" s="110">
        <v>2.4545861896637975</v>
      </c>
      <c r="U9926" s="110">
        <v>2.4545861896637975</v>
      </c>
    </row>
    <row r="9927" spans="1:21">
      <c r="A9927" s="54">
        <v>9925</v>
      </c>
      <c r="B9927" s="107">
        <v>59483</v>
      </c>
      <c r="C9927" s="107">
        <v>59483</v>
      </c>
      <c r="D9927" s="107">
        <v>85863</v>
      </c>
      <c r="E9927" s="108">
        <v>2964650000</v>
      </c>
      <c r="F9927" s="107">
        <v>0</v>
      </c>
      <c r="G9927" s="110">
        <v>2.699181289604315</v>
      </c>
      <c r="H9927" s="110">
        <v>1.9023098327439647</v>
      </c>
      <c r="I9927" s="110">
        <v>1.5037224596221341</v>
      </c>
      <c r="J9927" s="110">
        <v>1.3664635546836981</v>
      </c>
      <c r="K9927" s="110">
        <v>1.5685746676499117</v>
      </c>
      <c r="L9927" s="110">
        <v>1.415054230913076</v>
      </c>
      <c r="M9927" s="110">
        <v>1.6936195394521689</v>
      </c>
      <c r="N9927" s="110">
        <v>2.1863175395376704</v>
      </c>
      <c r="O9927" s="110">
        <v>3.4534170284782304</v>
      </c>
      <c r="P9927" s="110">
        <v>3.2876920342210831</v>
      </c>
      <c r="Q9927" s="110">
        <v>3.161356688870685</v>
      </c>
      <c r="R9927" s="110">
        <v>2.8547557030241553</v>
      </c>
      <c r="S9927" s="110">
        <v>0</v>
      </c>
      <c r="T9927" s="110">
        <v>2.2577053807334249</v>
      </c>
      <c r="U9927" s="110">
        <v>2.257705380733424</v>
      </c>
    </row>
    <row r="9928" spans="1:21">
      <c r="A9928" s="54">
        <v>9926</v>
      </c>
      <c r="B9928" s="107">
        <v>59484</v>
      </c>
      <c r="C9928" s="107">
        <v>59484</v>
      </c>
      <c r="D9928" s="107">
        <v>59473.999999999993</v>
      </c>
      <c r="E9928" s="108">
        <v>2964650000</v>
      </c>
      <c r="F9928" s="107">
        <v>1</v>
      </c>
      <c r="G9928" s="110">
        <v>-99999</v>
      </c>
      <c r="H9928" s="110">
        <v>-99999</v>
      </c>
      <c r="I9928" s="110">
        <v>-99999</v>
      </c>
      <c r="J9928" s="110">
        <v>-99999</v>
      </c>
      <c r="K9928" s="110">
        <v>-99999</v>
      </c>
      <c r="L9928" s="110">
        <v>-99999</v>
      </c>
      <c r="M9928" s="110">
        <v>-99999</v>
      </c>
      <c r="N9928" s="110">
        <v>-99999</v>
      </c>
      <c r="O9928" s="110">
        <v>-99999</v>
      </c>
      <c r="P9928" s="110">
        <v>-99999</v>
      </c>
      <c r="Q9928" s="110">
        <v>-99999</v>
      </c>
      <c r="R9928" s="110">
        <v>-99999</v>
      </c>
      <c r="S9928" s="110">
        <v>0</v>
      </c>
      <c r="T9928" s="110">
        <v>0</v>
      </c>
      <c r="U9928" s="110">
        <v>0</v>
      </c>
    </row>
    <row r="9929" spans="1:21">
      <c r="A9929" s="54">
        <v>9927</v>
      </c>
      <c r="B9929" s="107">
        <v>59485</v>
      </c>
      <c r="C9929" s="107">
        <v>59485</v>
      </c>
      <c r="D9929" s="107">
        <v>5245648.9999999972</v>
      </c>
      <c r="E9929" s="108">
        <v>5922070000</v>
      </c>
      <c r="F9929" s="107">
        <v>0</v>
      </c>
      <c r="G9929" s="110">
        <v>3.2798886326996675</v>
      </c>
      <c r="H9929" s="110">
        <v>2.9273701085879655</v>
      </c>
      <c r="I9929" s="110">
        <v>3.2834953559608273</v>
      </c>
      <c r="J9929" s="110">
        <v>9.4454838241500294</v>
      </c>
      <c r="K9929" s="110">
        <v>31.886689586989025</v>
      </c>
      <c r="L9929" s="110">
        <v>66.632038698179741</v>
      </c>
      <c r="M9929" s="110">
        <v>100</v>
      </c>
      <c r="N9929" s="110">
        <v>96.355790120945727</v>
      </c>
      <c r="O9929" s="110">
        <v>100</v>
      </c>
      <c r="P9929" s="110">
        <v>66.285215636641027</v>
      </c>
      <c r="Q9929" s="110">
        <v>26.224373190716616</v>
      </c>
      <c r="R9929" s="110">
        <v>7.4640315838861948</v>
      </c>
      <c r="S9929" s="110">
        <v>8.9495010591484618</v>
      </c>
      <c r="T9929" s="110">
        <v>42.815364728229731</v>
      </c>
      <c r="U9929" s="110">
        <v>12.957380382710845</v>
      </c>
    </row>
    <row r="9930" spans="1:21">
      <c r="A9930" s="54">
        <v>9928</v>
      </c>
      <c r="B9930" s="107">
        <v>59486</v>
      </c>
      <c r="C9930" s="107">
        <v>59486</v>
      </c>
      <c r="D9930" s="107">
        <v>108790355.00000004</v>
      </c>
      <c r="E9930" s="108">
        <v>17815500000</v>
      </c>
      <c r="F9930" s="107">
        <v>0</v>
      </c>
      <c r="G9930" s="110">
        <v>1.1501835544549126</v>
      </c>
      <c r="H9930" s="110">
        <v>0.74134754129968328</v>
      </c>
      <c r="I9930" s="110">
        <v>0.78200515704110896</v>
      </c>
      <c r="J9930" s="110">
        <v>1.7081082005341015</v>
      </c>
      <c r="K9930" s="110">
        <v>6.2780324928208824</v>
      </c>
      <c r="L9930" s="110">
        <v>14.031113781538897</v>
      </c>
      <c r="M9930" s="110">
        <v>15.48409399909775</v>
      </c>
      <c r="N9930" s="110">
        <v>11.874570775425637</v>
      </c>
      <c r="O9930" s="110">
        <v>15.778519836323275</v>
      </c>
      <c r="P9930" s="110">
        <v>20.496976461797523</v>
      </c>
      <c r="Q9930" s="110">
        <v>20.204881779734489</v>
      </c>
      <c r="R9930" s="110">
        <v>7.2134925470788867</v>
      </c>
      <c r="S9930" s="110">
        <v>3.5533236204003984</v>
      </c>
      <c r="T9930" s="110">
        <v>9.6452771772622619</v>
      </c>
      <c r="U9930" s="110">
        <v>3.8333481798594007</v>
      </c>
    </row>
    <row r="9931" spans="1:21">
      <c r="A9931" s="54">
        <v>9929</v>
      </c>
      <c r="B9931" s="107">
        <v>59555</v>
      </c>
      <c r="C9931" s="107">
        <v>59555</v>
      </c>
      <c r="D9931" s="107">
        <v>7518066.0000000028</v>
      </c>
      <c r="E9931" s="108">
        <v>5914840000</v>
      </c>
      <c r="F9931" s="107">
        <v>0</v>
      </c>
      <c r="G9931" s="110">
        <v>2.6575430662774568</v>
      </c>
      <c r="H9931" s="110">
        <v>2.7361185493903091</v>
      </c>
      <c r="I9931" s="110">
        <v>3.135506768089678</v>
      </c>
      <c r="J9931" s="110">
        <v>3.0540366430100665</v>
      </c>
      <c r="K9931" s="110">
        <v>2.3386728758215036</v>
      </c>
      <c r="L9931" s="110">
        <v>1.6778031569733995</v>
      </c>
      <c r="M9931" s="110">
        <v>1.806381001629876</v>
      </c>
      <c r="N9931" s="110">
        <v>2.2056542361861404</v>
      </c>
      <c r="O9931" s="110">
        <v>2.6780070784331578</v>
      </c>
      <c r="P9931" s="110">
        <v>2.9595654785826957</v>
      </c>
      <c r="Q9931" s="110">
        <v>2.5027908404794812</v>
      </c>
      <c r="R9931" s="110">
        <v>1.6859930677588604</v>
      </c>
      <c r="S9931" s="110">
        <v>2.6984869772955489</v>
      </c>
      <c r="T9931" s="110">
        <v>2.4531727302193858</v>
      </c>
      <c r="U9931" s="110">
        <v>2.6082099080503935</v>
      </c>
    </row>
    <row r="9932" spans="1:21">
      <c r="A9932" s="54">
        <v>9930</v>
      </c>
      <c r="B9932" s="107">
        <v>59556</v>
      </c>
      <c r="C9932" s="107">
        <v>59556</v>
      </c>
      <c r="D9932" s="107">
        <v>77216</v>
      </c>
      <c r="E9932" s="108">
        <v>2957420000</v>
      </c>
      <c r="F9932" s="107">
        <v>0</v>
      </c>
      <c r="G9932" s="110">
        <v>9.6963934145498794</v>
      </c>
      <c r="H9932" s="110">
        <v>9.3131037535311911</v>
      </c>
      <c r="I9932" s="110">
        <v>8.5320806726719347</v>
      </c>
      <c r="J9932" s="110">
        <v>15.446861477544914</v>
      </c>
      <c r="K9932" s="110">
        <v>61.30171549864211</v>
      </c>
      <c r="L9932" s="110">
        <v>100</v>
      </c>
      <c r="M9932" s="110">
        <v>100</v>
      </c>
      <c r="N9932" s="110">
        <v>100</v>
      </c>
      <c r="O9932" s="110">
        <v>100</v>
      </c>
      <c r="P9932" s="110">
        <v>87.147705078086673</v>
      </c>
      <c r="Q9932" s="110">
        <v>60.429532096855645</v>
      </c>
      <c r="R9932" s="110">
        <v>53.78974195782969</v>
      </c>
      <c r="S9932" s="110">
        <v>0</v>
      </c>
      <c r="T9932" s="110">
        <v>58.804761162476005</v>
      </c>
      <c r="U9932" s="110">
        <v>58.804761162476019</v>
      </c>
    </row>
    <row r="9933" spans="1:21">
      <c r="A9933" s="54">
        <v>9931</v>
      </c>
      <c r="B9933" s="107">
        <v>59612</v>
      </c>
      <c r="C9933" s="107">
        <v>59612</v>
      </c>
      <c r="D9933" s="107">
        <v>3553781</v>
      </c>
      <c r="E9933" s="108">
        <v>11865400000</v>
      </c>
      <c r="F9933" s="107">
        <v>0</v>
      </c>
      <c r="G9933" s="110">
        <v>0.21275938807781802</v>
      </c>
      <c r="H9933" s="110">
        <v>0.19559636097939698</v>
      </c>
      <c r="I9933" s="110">
        <v>0.18639799844269919</v>
      </c>
      <c r="J9933" s="110">
        <v>0.39743414847932956</v>
      </c>
      <c r="K9933" s="110">
        <v>1.2054923118782357</v>
      </c>
      <c r="L9933" s="110">
        <v>1.932790191765668</v>
      </c>
      <c r="M9933" s="110">
        <v>2.4839176270697023</v>
      </c>
      <c r="N9933" s="110">
        <v>2.5802283799479473</v>
      </c>
      <c r="O9933" s="110">
        <v>4.947179955056324</v>
      </c>
      <c r="P9933" s="110">
        <v>5.0836537687644663</v>
      </c>
      <c r="Q9933" s="110">
        <v>4.6106675489237308</v>
      </c>
      <c r="R9933" s="110">
        <v>0.73127692622465756</v>
      </c>
      <c r="S9933" s="110">
        <v>0.64194237097653117</v>
      </c>
      <c r="T9933" s="110">
        <v>2.0472828838008312</v>
      </c>
      <c r="U9933" s="110">
        <v>1.8184568877519036</v>
      </c>
    </row>
    <row r="9934" spans="1:21">
      <c r="A9934" s="54">
        <v>9932</v>
      </c>
      <c r="B9934" s="107">
        <v>59613</v>
      </c>
      <c r="C9934" s="107">
        <v>59613</v>
      </c>
      <c r="D9934" s="107">
        <v>15834</v>
      </c>
      <c r="E9934" s="108">
        <v>2957420000</v>
      </c>
      <c r="F9934" s="107">
        <v>0</v>
      </c>
      <c r="G9934" s="110">
        <v>16.97787107812297</v>
      </c>
      <c r="H9934" s="110">
        <v>9.9404115638751076</v>
      </c>
      <c r="I9934" s="110">
        <v>6.2221603194418238</v>
      </c>
      <c r="J9934" s="110">
        <v>8.5963155407322898</v>
      </c>
      <c r="K9934" s="110">
        <v>21.02614275242362</v>
      </c>
      <c r="L9934" s="110">
        <v>23.440871858722957</v>
      </c>
      <c r="M9934" s="110">
        <v>38.588358844160695</v>
      </c>
      <c r="N9934" s="110">
        <v>51.648564190729033</v>
      </c>
      <c r="O9934" s="110">
        <v>69.459045938230659</v>
      </c>
      <c r="P9934" s="110">
        <v>51.520049769544137</v>
      </c>
      <c r="Q9934" s="110">
        <v>92.188726294424939</v>
      </c>
      <c r="R9934" s="110">
        <v>62.607915628040907</v>
      </c>
      <c r="S9934" s="110">
        <v>0</v>
      </c>
      <c r="T9934" s="110">
        <v>37.684702814870768</v>
      </c>
      <c r="U9934" s="110">
        <v>37.684702814870761</v>
      </c>
    </row>
    <row r="9935" spans="1:21">
      <c r="A9935" s="54">
        <v>9933</v>
      </c>
      <c r="B9935" s="107">
        <v>59614</v>
      </c>
      <c r="C9935" s="107">
        <v>59614</v>
      </c>
      <c r="D9935" s="107">
        <v>8418</v>
      </c>
      <c r="E9935" s="108">
        <v>2957420000</v>
      </c>
      <c r="F9935" s="107">
        <v>0</v>
      </c>
      <c r="G9935" s="110">
        <v>16.304527251224581</v>
      </c>
      <c r="H9935" s="110">
        <v>4.6393926536000558</v>
      </c>
      <c r="I9935" s="110">
        <v>4.356925147374926</v>
      </c>
      <c r="J9935" s="110">
        <v>7.7066482921708133</v>
      </c>
      <c r="K9935" s="110">
        <v>16.01202000696296</v>
      </c>
      <c r="L9935" s="110">
        <v>22.889910419044782</v>
      </c>
      <c r="M9935" s="110">
        <v>29.797516521833444</v>
      </c>
      <c r="N9935" s="110">
        <v>41.446751376048148</v>
      </c>
      <c r="O9935" s="110">
        <v>65.188012126426401</v>
      </c>
      <c r="P9935" s="110">
        <v>91.353869986467089</v>
      </c>
      <c r="Q9935" s="110">
        <v>100</v>
      </c>
      <c r="R9935" s="110">
        <v>100</v>
      </c>
      <c r="S9935" s="110">
        <v>0</v>
      </c>
      <c r="T9935" s="110">
        <v>41.641297815096102</v>
      </c>
      <c r="U9935" s="110">
        <v>41.641297815096095</v>
      </c>
    </row>
    <row r="9936" spans="1:21">
      <c r="A9936" s="54">
        <v>9934</v>
      </c>
      <c r="B9936" s="107">
        <v>59615</v>
      </c>
      <c r="C9936" s="107">
        <v>59615</v>
      </c>
      <c r="D9936" s="107">
        <v>79148</v>
      </c>
      <c r="E9936" s="108">
        <v>2957420000</v>
      </c>
      <c r="F9936" s="107">
        <v>0</v>
      </c>
      <c r="G9936" s="110">
        <v>0.181361989961279</v>
      </c>
      <c r="H9936" s="110">
        <v>0.17946513631767094</v>
      </c>
      <c r="I9936" s="110">
        <v>0.28342268336164678</v>
      </c>
      <c r="J9936" s="110">
        <v>0.64934377410748589</v>
      </c>
      <c r="K9936" s="110">
        <v>1.4003902585530006</v>
      </c>
      <c r="L9936" s="110">
        <v>2.0020564851872473</v>
      </c>
      <c r="M9936" s="110">
        <v>2.6713555700774547</v>
      </c>
      <c r="N9936" s="110">
        <v>3.6270602005678945</v>
      </c>
      <c r="O9936" s="110">
        <v>4.9013850009620628</v>
      </c>
      <c r="P9936" s="110">
        <v>6.5446918191295129</v>
      </c>
      <c r="Q9936" s="110">
        <v>8.0811232307864689</v>
      </c>
      <c r="R9936" s="110">
        <v>1.7356524010513521</v>
      </c>
      <c r="S9936" s="110">
        <v>0</v>
      </c>
      <c r="T9936" s="110">
        <v>2.6881090458385901</v>
      </c>
      <c r="U9936" s="110">
        <v>2.6881090458385897</v>
      </c>
    </row>
    <row r="9937" spans="1:21">
      <c r="A9937" s="54">
        <v>9935</v>
      </c>
      <c r="B9937" s="107">
        <v>59625</v>
      </c>
      <c r="C9937" s="107">
        <v>59625</v>
      </c>
      <c r="D9937" s="107">
        <v>1233521</v>
      </c>
      <c r="E9937" s="108">
        <v>5914840000</v>
      </c>
      <c r="F9937" s="107">
        <v>0</v>
      </c>
      <c r="G9937" s="110">
        <v>0.14873262085832567</v>
      </c>
      <c r="H9937" s="110">
        <v>0.10073126844307477</v>
      </c>
      <c r="I9937" s="110">
        <v>0.1</v>
      </c>
      <c r="J9937" s="110">
        <v>0.1</v>
      </c>
      <c r="K9937" s="110">
        <v>0.10411827901782543</v>
      </c>
      <c r="L9937" s="110">
        <v>0.12814169862091812</v>
      </c>
      <c r="M9937" s="110">
        <v>0.11214899363063162</v>
      </c>
      <c r="N9937" s="110">
        <v>0.1891792838599394</v>
      </c>
      <c r="O9937" s="110">
        <v>0.42177315600336235</v>
      </c>
      <c r="P9937" s="110">
        <v>0.556904636008138</v>
      </c>
      <c r="Q9937" s="110">
        <v>0.63991303573482206</v>
      </c>
      <c r="R9937" s="110">
        <v>0.3519267971679893</v>
      </c>
      <c r="S9937" s="110">
        <v>0.10097450272670074</v>
      </c>
      <c r="T9937" s="110">
        <v>0.24613081411208557</v>
      </c>
      <c r="U9937" s="110">
        <v>0.22610111396031976</v>
      </c>
    </row>
    <row r="9938" spans="1:21">
      <c r="A9938" s="54">
        <v>9936</v>
      </c>
      <c r="B9938" s="107">
        <v>59626</v>
      </c>
      <c r="C9938" s="107">
        <v>59626</v>
      </c>
      <c r="D9938" s="107">
        <v>11922</v>
      </c>
      <c r="E9938" s="108">
        <v>2957420000</v>
      </c>
      <c r="F9938" s="107">
        <v>0</v>
      </c>
      <c r="G9938" s="110">
        <v>21.556172773359737</v>
      </c>
      <c r="H9938" s="110">
        <v>13.416079558244869</v>
      </c>
      <c r="I9938" s="110">
        <v>14.719944067741814</v>
      </c>
      <c r="J9938" s="110">
        <v>25.386561983394984</v>
      </c>
      <c r="K9938" s="110">
        <v>39.452148954076577</v>
      </c>
      <c r="L9938" s="110">
        <v>90.210425408820868</v>
      </c>
      <c r="M9938" s="110">
        <v>100</v>
      </c>
      <c r="N9938" s="110">
        <v>100</v>
      </c>
      <c r="O9938" s="110">
        <v>100</v>
      </c>
      <c r="P9938" s="110">
        <v>100</v>
      </c>
      <c r="Q9938" s="110">
        <v>100</v>
      </c>
      <c r="R9938" s="110">
        <v>88.429289174212641</v>
      </c>
      <c r="S9938" s="110">
        <v>66.84257793594648</v>
      </c>
      <c r="T9938" s="110">
        <v>66.097551826654282</v>
      </c>
      <c r="U9938" s="110">
        <v>66.677037408894378</v>
      </c>
    </row>
    <row r="9939" spans="1:21">
      <c r="A9939" s="54">
        <v>9937</v>
      </c>
      <c r="B9939" s="107">
        <v>59627</v>
      </c>
      <c r="C9939" s="107">
        <v>59627</v>
      </c>
      <c r="D9939" s="107">
        <v>325000.99999999994</v>
      </c>
      <c r="E9939" s="108">
        <v>2957420000</v>
      </c>
      <c r="F9939" s="107">
        <v>0</v>
      </c>
      <c r="G9939" s="110">
        <v>0.58730881498408416</v>
      </c>
      <c r="H9939" s="110">
        <v>0.44443030321781907</v>
      </c>
      <c r="I9939" s="110">
        <v>0.57292717368544932</v>
      </c>
      <c r="J9939" s="110">
        <v>1.1823833734004685</v>
      </c>
      <c r="K9939" s="110">
        <v>1.8750906062997585</v>
      </c>
      <c r="L9939" s="110">
        <v>3.3493167309627081</v>
      </c>
      <c r="M9939" s="110">
        <v>5.2248532423377485</v>
      </c>
      <c r="N9939" s="110">
        <v>9.9529112420721759</v>
      </c>
      <c r="O9939" s="110">
        <v>13.979661591918171</v>
      </c>
      <c r="P9939" s="110">
        <v>18.214007553303873</v>
      </c>
      <c r="Q9939" s="110">
        <v>16.637244349791501</v>
      </c>
      <c r="R9939" s="110">
        <v>2.3242868560991714</v>
      </c>
      <c r="S9939" s="110">
        <v>6.1052205212059292</v>
      </c>
      <c r="T9939" s="110">
        <v>6.1953684865060774</v>
      </c>
      <c r="U9939" s="110">
        <v>6.1134497569145116</v>
      </c>
    </row>
    <row r="9940" spans="1:21">
      <c r="A9940" s="54">
        <v>9938</v>
      </c>
      <c r="B9940" s="107">
        <v>59628</v>
      </c>
      <c r="C9940" s="107">
        <v>59628</v>
      </c>
      <c r="D9940" s="107">
        <v>946487.00000000035</v>
      </c>
      <c r="E9940" s="108">
        <v>17729600000</v>
      </c>
      <c r="F9940" s="107">
        <v>0</v>
      </c>
      <c r="G9940" s="110">
        <v>0.26151261455921981</v>
      </c>
      <c r="H9940" s="110">
        <v>0.18971325470950387</v>
      </c>
      <c r="I9940" s="110">
        <v>0.24685852987182022</v>
      </c>
      <c r="J9940" s="110">
        <v>0.69767718907466114</v>
      </c>
      <c r="K9940" s="110">
        <v>1.5633651600753864</v>
      </c>
      <c r="L9940" s="110">
        <v>2.9792037586776319</v>
      </c>
      <c r="M9940" s="110">
        <v>4.0968233438410735</v>
      </c>
      <c r="N9940" s="110">
        <v>5.6228012572608108</v>
      </c>
      <c r="O9940" s="110">
        <v>7.8777903068132886</v>
      </c>
      <c r="P9940" s="110">
        <v>9.9724283939252789</v>
      </c>
      <c r="Q9940" s="110">
        <v>9.2584704198278835</v>
      </c>
      <c r="R9940" s="110">
        <v>0.63088017631999405</v>
      </c>
      <c r="S9940" s="110">
        <v>3.6302812251370908</v>
      </c>
      <c r="T9940" s="110">
        <v>3.6164603670797129</v>
      </c>
      <c r="U9940" s="110">
        <v>3.6224441726046694</v>
      </c>
    </row>
    <row r="9941" spans="1:21">
      <c r="A9941" s="54">
        <v>9939</v>
      </c>
      <c r="B9941" s="107">
        <v>59654</v>
      </c>
      <c r="C9941" s="107">
        <v>59654</v>
      </c>
      <c r="D9941" s="107">
        <v>81491</v>
      </c>
      <c r="E9941" s="108">
        <v>14742000000</v>
      </c>
      <c r="F9941" s="107">
        <v>0</v>
      </c>
      <c r="G9941" s="110">
        <v>0.31821404247962426</v>
      </c>
      <c r="H9941" s="110">
        <v>0.29735388910245703</v>
      </c>
      <c r="I9941" s="110">
        <v>0.28756499856227946</v>
      </c>
      <c r="J9941" s="110">
        <v>1.2339815764098632</v>
      </c>
      <c r="K9941" s="110">
        <v>2.5890004660055079</v>
      </c>
      <c r="L9941" s="110">
        <v>5.6013978732055101</v>
      </c>
      <c r="M9941" s="110">
        <v>4.2105207185832381</v>
      </c>
      <c r="N9941" s="110">
        <v>10.496107418517319</v>
      </c>
      <c r="O9941" s="110">
        <v>14.035822553189336</v>
      </c>
      <c r="P9941" s="110">
        <v>9.1680832359208964</v>
      </c>
      <c r="Q9941" s="110">
        <v>9.9834205438565551</v>
      </c>
      <c r="R9941" s="110">
        <v>1.2253910166856776</v>
      </c>
      <c r="S9941" s="110">
        <v>0</v>
      </c>
      <c r="T9941" s="110">
        <v>4.9539048610431884</v>
      </c>
      <c r="U9941" s="110">
        <v>4.9539048610431893</v>
      </c>
    </row>
    <row r="9942" spans="1:21">
      <c r="A9942" s="54">
        <v>9940</v>
      </c>
      <c r="B9942" s="107">
        <v>59655</v>
      </c>
      <c r="C9942" s="107">
        <v>59655</v>
      </c>
      <c r="D9942" s="107">
        <v>4961</v>
      </c>
      <c r="E9942" s="108">
        <v>2957420000</v>
      </c>
      <c r="F9942" s="107">
        <v>0</v>
      </c>
      <c r="G9942" s="110">
        <v>1.3828991799240806</v>
      </c>
      <c r="H9942" s="110">
        <v>1.0241328090469795</v>
      </c>
      <c r="I9942" s="110">
        <v>0.80780721218863494</v>
      </c>
      <c r="J9942" s="110">
        <v>2.0558558292781162</v>
      </c>
      <c r="K9942" s="110">
        <v>3.7486447610162186</v>
      </c>
      <c r="L9942" s="110">
        <v>8.0772623712726883</v>
      </c>
      <c r="M9942" s="110">
        <v>7.1186929505879055</v>
      </c>
      <c r="N9942" s="110">
        <v>11.948216105548093</v>
      </c>
      <c r="O9942" s="110">
        <v>15.169196049664217</v>
      </c>
      <c r="P9942" s="110">
        <v>12.458119799741812</v>
      </c>
      <c r="Q9942" s="110">
        <v>16.286353844745889</v>
      </c>
      <c r="R9942" s="110">
        <v>5.0510737560689245</v>
      </c>
      <c r="S9942" s="110">
        <v>0</v>
      </c>
      <c r="T9942" s="110">
        <v>7.0940212224236303</v>
      </c>
      <c r="U9942" s="110">
        <v>7.0940212224236303</v>
      </c>
    </row>
    <row r="9943" spans="1:21">
      <c r="A9943" s="54">
        <v>9941</v>
      </c>
      <c r="B9943" s="107">
        <v>59656</v>
      </c>
      <c r="C9943" s="107">
        <v>59656</v>
      </c>
      <c r="D9943" s="107">
        <v>4186745.0000000005</v>
      </c>
      <c r="E9943" s="108">
        <v>2957420000</v>
      </c>
      <c r="F9943" s="107">
        <v>0</v>
      </c>
      <c r="G9943" s="110">
        <v>10.92124881656806</v>
      </c>
      <c r="H9943" s="110">
        <v>7.1496871134551157</v>
      </c>
      <c r="I9943" s="110">
        <v>6.7315767559431201</v>
      </c>
      <c r="J9943" s="110">
        <v>12.640616731191345</v>
      </c>
      <c r="K9943" s="110">
        <v>27.77661634013333</v>
      </c>
      <c r="L9943" s="110">
        <v>42.63205275428809</v>
      </c>
      <c r="M9943" s="110">
        <v>54.686476168683512</v>
      </c>
      <c r="N9943" s="110">
        <v>99.71842203070139</v>
      </c>
      <c r="O9943" s="110">
        <v>100</v>
      </c>
      <c r="P9943" s="110">
        <v>100</v>
      </c>
      <c r="Q9943" s="110">
        <v>100</v>
      </c>
      <c r="R9943" s="110">
        <v>100</v>
      </c>
      <c r="S9943" s="110">
        <v>66.9658487595472</v>
      </c>
      <c r="T9943" s="110">
        <v>55.188058059246998</v>
      </c>
      <c r="U9943" s="110">
        <v>66.957381286603919</v>
      </c>
    </row>
    <row r="9944" spans="1:21">
      <c r="A9944" s="54">
        <v>9942</v>
      </c>
      <c r="B9944" s="107">
        <v>59657</v>
      </c>
      <c r="C9944" s="107">
        <v>59657</v>
      </c>
      <c r="D9944" s="107">
        <v>2173670</v>
      </c>
      <c r="E9944" s="108">
        <v>2957420000</v>
      </c>
      <c r="F9944" s="107">
        <v>0</v>
      </c>
      <c r="G9944" s="110">
        <v>9.5927106447400412</v>
      </c>
      <c r="H9944" s="110">
        <v>6.8929657327473342</v>
      </c>
      <c r="I9944" s="110">
        <v>6.8601029640572397</v>
      </c>
      <c r="J9944" s="110">
        <v>14.339912228411407</v>
      </c>
      <c r="K9944" s="110">
        <v>32.244576390069007</v>
      </c>
      <c r="L9944" s="110">
        <v>47.023139341609713</v>
      </c>
      <c r="M9944" s="110">
        <v>59.215117487705939</v>
      </c>
      <c r="N9944" s="110">
        <v>100</v>
      </c>
      <c r="O9944" s="110">
        <v>100</v>
      </c>
      <c r="P9944" s="110">
        <v>100</v>
      </c>
      <c r="Q9944" s="110">
        <v>100</v>
      </c>
      <c r="R9944" s="110">
        <v>100</v>
      </c>
      <c r="S9944" s="110">
        <v>66.702720488791272</v>
      </c>
      <c r="T9944" s="110">
        <v>56.347377065778382</v>
      </c>
      <c r="U9944" s="110">
        <v>66.6866848964696</v>
      </c>
    </row>
    <row r="9945" spans="1:21">
      <c r="A9945" s="54">
        <v>9943</v>
      </c>
      <c r="B9945" s="107">
        <v>59658</v>
      </c>
      <c r="C9945" s="107">
        <v>59658</v>
      </c>
      <c r="D9945" s="107">
        <v>1440014.0000000002</v>
      </c>
      <c r="E9945" s="108">
        <v>23606800000</v>
      </c>
      <c r="F9945" s="107">
        <v>0</v>
      </c>
      <c r="G9945" s="110">
        <v>0.33733481588978453</v>
      </c>
      <c r="H9945" s="110">
        <v>0.18926879017551526</v>
      </c>
      <c r="I9945" s="110">
        <v>0.2489598261446351</v>
      </c>
      <c r="J9945" s="110">
        <v>0.78670460265116038</v>
      </c>
      <c r="K9945" s="110">
        <v>1.5434924693619545</v>
      </c>
      <c r="L9945" s="110">
        <v>2.3054643956044867</v>
      </c>
      <c r="M9945" s="110">
        <v>3.3141060997792242</v>
      </c>
      <c r="N9945" s="110">
        <v>4.5047517606561867</v>
      </c>
      <c r="O9945" s="110">
        <v>6.3164531419461509</v>
      </c>
      <c r="P9945" s="110">
        <v>6.3958896468954451</v>
      </c>
      <c r="Q9945" s="110">
        <v>6.6763095411304398</v>
      </c>
      <c r="R9945" s="110">
        <v>2.189856477856992</v>
      </c>
      <c r="S9945" s="110">
        <v>0</v>
      </c>
      <c r="T9945" s="110">
        <v>2.9007159640076647</v>
      </c>
      <c r="U9945" s="110">
        <v>2.9007159640076638</v>
      </c>
    </row>
    <row r="9946" spans="1:21">
      <c r="A9946" s="54">
        <v>9944</v>
      </c>
      <c r="B9946" s="107">
        <v>59666</v>
      </c>
      <c r="C9946" s="107">
        <v>59666</v>
      </c>
      <c r="D9946" s="107">
        <v>1426813</v>
      </c>
      <c r="E9946" s="108">
        <v>2957420000</v>
      </c>
      <c r="F9946" s="107">
        <v>0</v>
      </c>
      <c r="G9946" s="110">
        <v>0.16313309882649094</v>
      </c>
      <c r="H9946" s="110">
        <v>0.10997511862401575</v>
      </c>
      <c r="I9946" s="110">
        <v>0.1</v>
      </c>
      <c r="J9946" s="110">
        <v>0.14660026446079275</v>
      </c>
      <c r="K9946" s="110">
        <v>0.30373810681959185</v>
      </c>
      <c r="L9946" s="110">
        <v>0.7049518825499097</v>
      </c>
      <c r="M9946" s="110">
        <v>1.0834530011007191</v>
      </c>
      <c r="N9946" s="110">
        <v>1.6660071845262798</v>
      </c>
      <c r="O9946" s="110">
        <v>2.4894577797768274</v>
      </c>
      <c r="P9946" s="110">
        <v>2.5740468431195112</v>
      </c>
      <c r="Q9946" s="110">
        <v>1.267434566770772</v>
      </c>
      <c r="R9946" s="110">
        <v>0.52688286894059921</v>
      </c>
      <c r="S9946" s="110">
        <v>1.2622375895027698</v>
      </c>
      <c r="T9946" s="110">
        <v>0.92797339295962589</v>
      </c>
      <c r="U9946" s="110">
        <v>1.1271642701879718</v>
      </c>
    </row>
    <row r="9947" spans="1:21">
      <c r="A9947" s="54">
        <v>9945</v>
      </c>
      <c r="B9947" s="107">
        <v>59667</v>
      </c>
      <c r="C9947" s="107">
        <v>59667</v>
      </c>
      <c r="D9947" s="107">
        <v>144584</v>
      </c>
      <c r="E9947" s="108">
        <v>2957420000</v>
      </c>
      <c r="F9947" s="107">
        <v>0</v>
      </c>
      <c r="G9947" s="110">
        <v>2.0653947153606298</v>
      </c>
      <c r="H9947" s="110">
        <v>1.2672639952599194</v>
      </c>
      <c r="I9947" s="110">
        <v>0.92509255219836772</v>
      </c>
      <c r="J9947" s="110">
        <v>0.9734361028101437</v>
      </c>
      <c r="K9947" s="110">
        <v>1.033689134723367</v>
      </c>
      <c r="L9947" s="110">
        <v>1.0507858517193989</v>
      </c>
      <c r="M9947" s="110">
        <v>1.3028613354306069</v>
      </c>
      <c r="N9947" s="110">
        <v>1.6426074819733261</v>
      </c>
      <c r="O9947" s="110">
        <v>2.4621933863591594</v>
      </c>
      <c r="P9947" s="110">
        <v>2.8510410618039859</v>
      </c>
      <c r="Q9947" s="110">
        <v>2.3446604877566606</v>
      </c>
      <c r="R9947" s="110">
        <v>2.1649789118397313</v>
      </c>
      <c r="S9947" s="110">
        <v>0</v>
      </c>
      <c r="T9947" s="110">
        <v>1.6736670847696082</v>
      </c>
      <c r="U9947" s="110">
        <v>1.673667084769608</v>
      </c>
    </row>
    <row r="9948" spans="1:21">
      <c r="A9948" s="54">
        <v>9946</v>
      </c>
      <c r="B9948" s="107">
        <v>59668</v>
      </c>
      <c r="C9948" s="107">
        <v>59668</v>
      </c>
      <c r="D9948" s="107">
        <v>145159</v>
      </c>
      <c r="E9948" s="108">
        <v>2957420000</v>
      </c>
      <c r="F9948" s="107">
        <v>0</v>
      </c>
      <c r="G9948" s="110">
        <v>3.4099595253345014</v>
      </c>
      <c r="H9948" s="110">
        <v>1.8818021794142261</v>
      </c>
      <c r="I9948" s="110">
        <v>1.313751877476719</v>
      </c>
      <c r="J9948" s="110">
        <v>1.3572771391496681</v>
      </c>
      <c r="K9948" s="110">
        <v>1.3919711915565269</v>
      </c>
      <c r="L9948" s="110">
        <v>1.3600262085976866</v>
      </c>
      <c r="M9948" s="110">
        <v>1.5074167583791638</v>
      </c>
      <c r="N9948" s="110">
        <v>1.9212183613605787</v>
      </c>
      <c r="O9948" s="110">
        <v>2.7762883823111455</v>
      </c>
      <c r="P9948" s="110">
        <v>3.5384954978835799</v>
      </c>
      <c r="Q9948" s="110">
        <v>3.4606777109669218</v>
      </c>
      <c r="R9948" s="110">
        <v>3.6275112920515933</v>
      </c>
      <c r="S9948" s="110">
        <v>0</v>
      </c>
      <c r="T9948" s="110">
        <v>2.2955330103735259</v>
      </c>
      <c r="U9948" s="110">
        <v>2.2955330103735259</v>
      </c>
    </row>
    <row r="9949" spans="1:21">
      <c r="A9949" s="54">
        <v>9947</v>
      </c>
      <c r="B9949" s="107">
        <v>59669</v>
      </c>
      <c r="C9949" s="107">
        <v>59669</v>
      </c>
      <c r="D9949" s="107">
        <v>93078.999999999985</v>
      </c>
      <c r="E9949" s="108">
        <v>2957420000</v>
      </c>
      <c r="F9949" s="107">
        <v>0</v>
      </c>
      <c r="G9949" s="110">
        <v>0.93178124796242434</v>
      </c>
      <c r="H9949" s="110">
        <v>0.76633725039496081</v>
      </c>
      <c r="I9949" s="110">
        <v>0.60277400717471596</v>
      </c>
      <c r="J9949" s="110">
        <v>0.69268660355065437</v>
      </c>
      <c r="K9949" s="110">
        <v>0.9027031344887082</v>
      </c>
      <c r="L9949" s="110">
        <v>0.89963248854922251</v>
      </c>
      <c r="M9949" s="110">
        <v>1.2185516146221593</v>
      </c>
      <c r="N9949" s="110">
        <v>1.1718240165537561</v>
      </c>
      <c r="O9949" s="110">
        <v>1.717874347931734</v>
      </c>
      <c r="P9949" s="110">
        <v>1.9087661421618984</v>
      </c>
      <c r="Q9949" s="110">
        <v>2.1931846274444622</v>
      </c>
      <c r="R9949" s="110">
        <v>1.7953325804377673</v>
      </c>
      <c r="S9949" s="110">
        <v>0</v>
      </c>
      <c r="T9949" s="110">
        <v>1.2334540051060385</v>
      </c>
      <c r="U9949" s="110">
        <v>1.2334540051060388</v>
      </c>
    </row>
    <row r="9950" spans="1:21">
      <c r="A9950" s="54">
        <v>9948</v>
      </c>
      <c r="B9950" s="107">
        <v>59670</v>
      </c>
      <c r="C9950" s="107">
        <v>59670</v>
      </c>
      <c r="D9950" s="107">
        <v>955472.00000000023</v>
      </c>
      <c r="E9950" s="108">
        <v>2957420000</v>
      </c>
      <c r="F9950" s="107">
        <v>0</v>
      </c>
      <c r="G9950" s="110">
        <v>1.5582457081482342</v>
      </c>
      <c r="H9950" s="110">
        <v>1.2221965277151428</v>
      </c>
      <c r="I9950" s="110">
        <v>0.71991291394377332</v>
      </c>
      <c r="J9950" s="110">
        <v>0.68745817895961292</v>
      </c>
      <c r="K9950" s="110">
        <v>0.87982071895249847</v>
      </c>
      <c r="L9950" s="110">
        <v>1.3249989282653922</v>
      </c>
      <c r="M9950" s="110">
        <v>1.9294902283559123</v>
      </c>
      <c r="N9950" s="110">
        <v>2.1039320695051282</v>
      </c>
      <c r="O9950" s="110">
        <v>2.9094895009306407</v>
      </c>
      <c r="P9950" s="110">
        <v>3.1672426937057416</v>
      </c>
      <c r="Q9950" s="110">
        <v>2.7037866628689691</v>
      </c>
      <c r="R9950" s="110">
        <v>2.1665011543572765</v>
      </c>
      <c r="S9950" s="110">
        <v>1.710247754827795</v>
      </c>
      <c r="T9950" s="110">
        <v>1.7810896071423601</v>
      </c>
      <c r="U9950" s="110">
        <v>1.7298817176789008</v>
      </c>
    </row>
    <row r="9951" spans="1:21">
      <c r="A9951" s="54">
        <v>9949</v>
      </c>
      <c r="B9951" s="107">
        <v>59671</v>
      </c>
      <c r="C9951" s="107">
        <v>59671</v>
      </c>
      <c r="D9951" s="107">
        <v>678388</v>
      </c>
      <c r="E9951" s="108">
        <v>2957420000</v>
      </c>
      <c r="F9951" s="107">
        <v>0</v>
      </c>
      <c r="G9951" s="110">
        <v>0.52435557170998193</v>
      </c>
      <c r="H9951" s="110">
        <v>0.51602777688288559</v>
      </c>
      <c r="I9951" s="110">
        <v>0.38081063817151556</v>
      </c>
      <c r="J9951" s="110">
        <v>0.39973196721838428</v>
      </c>
      <c r="K9951" s="110">
        <v>0.5322699493808708</v>
      </c>
      <c r="L9951" s="110">
        <v>0.76100412431875242</v>
      </c>
      <c r="M9951" s="110">
        <v>1.1146815599668045</v>
      </c>
      <c r="N9951" s="110">
        <v>1.123595022349706</v>
      </c>
      <c r="O9951" s="110">
        <v>1.3624834085711173</v>
      </c>
      <c r="P9951" s="110">
        <v>1.2761670043117679</v>
      </c>
      <c r="Q9951" s="110">
        <v>0.95444204223649798</v>
      </c>
      <c r="R9951" s="110">
        <v>0.7461273511594535</v>
      </c>
      <c r="S9951" s="110">
        <v>1.09948604103861</v>
      </c>
      <c r="T9951" s="110">
        <v>0.80764136802314468</v>
      </c>
      <c r="U9951" s="110">
        <v>0.96074379555935696</v>
      </c>
    </row>
    <row r="9952" spans="1:21">
      <c r="A9952" s="54">
        <v>9950</v>
      </c>
      <c r="B9952" s="107">
        <v>59672</v>
      </c>
      <c r="C9952" s="107">
        <v>59672</v>
      </c>
      <c r="D9952" s="107">
        <v>91410</v>
      </c>
      <c r="E9952" s="108">
        <v>2949840000</v>
      </c>
      <c r="F9952" s="107">
        <v>1</v>
      </c>
      <c r="G9952" s="110">
        <v>-99999</v>
      </c>
      <c r="H9952" s="110">
        <v>-99999</v>
      </c>
      <c r="I9952" s="110">
        <v>-99999</v>
      </c>
      <c r="J9952" s="110">
        <v>-99999</v>
      </c>
      <c r="K9952" s="110">
        <v>-99999</v>
      </c>
      <c r="L9952" s="110">
        <v>-99999</v>
      </c>
      <c r="M9952" s="110">
        <v>-99999</v>
      </c>
      <c r="N9952" s="110">
        <v>-99999</v>
      </c>
      <c r="O9952" s="110">
        <v>-99999</v>
      </c>
      <c r="P9952" s="110">
        <v>-99999</v>
      </c>
      <c r="Q9952" s="110">
        <v>-99999</v>
      </c>
      <c r="R9952" s="110">
        <v>-99999</v>
      </c>
      <c r="S9952" s="110">
        <v>0</v>
      </c>
      <c r="T9952" s="110">
        <v>0</v>
      </c>
      <c r="U9952" s="110">
        <v>0</v>
      </c>
    </row>
    <row r="9953" spans="1:21">
      <c r="A9953" s="54">
        <v>9951</v>
      </c>
      <c r="B9953" s="107">
        <v>59673</v>
      </c>
      <c r="C9953" s="107">
        <v>59673</v>
      </c>
      <c r="D9953" s="107">
        <v>219356149</v>
      </c>
      <c r="E9953" s="108">
        <v>26666700000</v>
      </c>
      <c r="F9953" s="107">
        <v>0</v>
      </c>
      <c r="G9953" s="110">
        <v>1.3740105648638112</v>
      </c>
      <c r="H9953" s="110">
        <v>0.83176526121438255</v>
      </c>
      <c r="I9953" s="110">
        <v>0.96765906443334737</v>
      </c>
      <c r="J9953" s="110">
        <v>3.1063578701116814</v>
      </c>
      <c r="K9953" s="110">
        <v>24.67050552608622</v>
      </c>
      <c r="L9953" s="110">
        <v>18.652769802722002</v>
      </c>
      <c r="M9953" s="110">
        <v>14.662433172903814</v>
      </c>
      <c r="N9953" s="110">
        <v>11.471907338694226</v>
      </c>
      <c r="O9953" s="110">
        <v>14.128189712984303</v>
      </c>
      <c r="P9953" s="110">
        <v>12.648337584858496</v>
      </c>
      <c r="Q9953" s="110">
        <v>10.37010462901376</v>
      </c>
      <c r="R9953" s="110">
        <v>5.6323510301279294</v>
      </c>
      <c r="S9953" s="110">
        <v>6.9042154364556039</v>
      </c>
      <c r="T9953" s="110">
        <v>9.8763659631678316</v>
      </c>
      <c r="U9953" s="110">
        <v>6.9969453967856783</v>
      </c>
    </row>
    <row r="9954" spans="1:21">
      <c r="A9954" s="54">
        <v>9952</v>
      </c>
      <c r="B9954" s="107">
        <v>59674</v>
      </c>
      <c r="C9954" s="107">
        <v>59674</v>
      </c>
      <c r="D9954" s="107">
        <v>163940278</v>
      </c>
      <c r="E9954" s="108">
        <v>8864820000</v>
      </c>
      <c r="F9954" s="107">
        <v>0</v>
      </c>
      <c r="G9954" s="110">
        <v>100</v>
      </c>
      <c r="H9954" s="110">
        <v>67.102577601068447</v>
      </c>
      <c r="I9954" s="110">
        <v>100</v>
      </c>
      <c r="J9954" s="110">
        <v>100</v>
      </c>
      <c r="K9954" s="110">
        <v>100</v>
      </c>
      <c r="L9954" s="110">
        <v>100</v>
      </c>
      <c r="M9954" s="110">
        <v>100</v>
      </c>
      <c r="N9954" s="110">
        <v>100</v>
      </c>
      <c r="O9954" s="110">
        <v>100</v>
      </c>
      <c r="P9954" s="110">
        <v>100</v>
      </c>
      <c r="Q9954" s="110">
        <v>100</v>
      </c>
      <c r="R9954" s="110">
        <v>100</v>
      </c>
      <c r="S9954" s="110">
        <v>92.622765282570342</v>
      </c>
      <c r="T9954" s="110">
        <v>97.258548133422366</v>
      </c>
      <c r="U9954" s="110">
        <v>93.10845404831818</v>
      </c>
    </row>
    <row r="9955" spans="1:21">
      <c r="A9955" s="54">
        <v>9953</v>
      </c>
      <c r="B9955" s="107">
        <v>59740</v>
      </c>
      <c r="C9955" s="107">
        <v>59740</v>
      </c>
      <c r="D9955" s="107">
        <v>10763838</v>
      </c>
      <c r="E9955" s="108">
        <v>5899950000</v>
      </c>
      <c r="F9955" s="107">
        <v>0</v>
      </c>
      <c r="G9955" s="110">
        <v>1.0454529394000038</v>
      </c>
      <c r="H9955" s="110">
        <v>1.1531381594545571</v>
      </c>
      <c r="I9955" s="110">
        <v>1.3583709058990361</v>
      </c>
      <c r="J9955" s="110">
        <v>1.4734645830448154</v>
      </c>
      <c r="K9955" s="110">
        <v>1.6868065082047055</v>
      </c>
      <c r="L9955" s="110">
        <v>1.6230953581081717</v>
      </c>
      <c r="M9955" s="110">
        <v>2.1390177239228487</v>
      </c>
      <c r="N9955" s="110">
        <v>2.7732011659908107</v>
      </c>
      <c r="O9955" s="110">
        <v>3.2353041443305934</v>
      </c>
      <c r="P9955" s="110">
        <v>2.1973983972763214</v>
      </c>
      <c r="Q9955" s="110">
        <v>0.87268974199185356</v>
      </c>
      <c r="R9955" s="110">
        <v>0.74343652877358113</v>
      </c>
      <c r="S9955" s="110">
        <v>1.3080690903025907</v>
      </c>
      <c r="T9955" s="110">
        <v>1.6917813463664413</v>
      </c>
      <c r="U9955" s="110">
        <v>1.5167104581117643</v>
      </c>
    </row>
    <row r="9956" spans="1:21">
      <c r="A9956" s="54">
        <v>9954</v>
      </c>
      <c r="B9956" s="107">
        <v>59741</v>
      </c>
      <c r="C9956" s="107">
        <v>59741</v>
      </c>
      <c r="D9956" s="107">
        <v>82140</v>
      </c>
      <c r="E9956" s="108">
        <v>2949970000</v>
      </c>
      <c r="F9956" s="107">
        <v>0</v>
      </c>
      <c r="G9956" s="110">
        <v>10.456358624356264</v>
      </c>
      <c r="H9956" s="110">
        <v>7.3173698066476138</v>
      </c>
      <c r="I9956" s="110">
        <v>6.5016982056021204</v>
      </c>
      <c r="J9956" s="110">
        <v>13.299390906127453</v>
      </c>
      <c r="K9956" s="110">
        <v>52.040766949453179</v>
      </c>
      <c r="L9956" s="110">
        <v>100</v>
      </c>
      <c r="M9956" s="110">
        <v>100</v>
      </c>
      <c r="N9956" s="110">
        <v>100</v>
      </c>
      <c r="O9956" s="110">
        <v>100</v>
      </c>
      <c r="P9956" s="110">
        <v>66.912483812178237</v>
      </c>
      <c r="Q9956" s="110">
        <v>47.944411112675731</v>
      </c>
      <c r="R9956" s="110">
        <v>28.061571988049998</v>
      </c>
      <c r="S9956" s="110">
        <v>0</v>
      </c>
      <c r="T9956" s="110">
        <v>52.711170950424219</v>
      </c>
      <c r="U9956" s="110">
        <v>52.711170950424226</v>
      </c>
    </row>
    <row r="9957" spans="1:21">
      <c r="A9957" s="54">
        <v>9955</v>
      </c>
      <c r="B9957" s="107">
        <v>59796</v>
      </c>
      <c r="C9957" s="107">
        <v>59796</v>
      </c>
      <c r="D9957" s="107">
        <v>1324425</v>
      </c>
      <c r="E9957" s="108">
        <v>17780000000</v>
      </c>
      <c r="F9957" s="107">
        <v>0</v>
      </c>
      <c r="G9957" s="110">
        <v>0.20288435594953214</v>
      </c>
      <c r="H9957" s="110">
        <v>0.2145560516057633</v>
      </c>
      <c r="I9957" s="110">
        <v>0.22253570294643865</v>
      </c>
      <c r="J9957" s="110">
        <v>0.47081950596164229</v>
      </c>
      <c r="K9957" s="110">
        <v>1.3326811397448117</v>
      </c>
      <c r="L9957" s="110">
        <v>2.1235758405563119</v>
      </c>
      <c r="M9957" s="110">
        <v>2.7508278870418539</v>
      </c>
      <c r="N9957" s="110">
        <v>3.3930198396159938</v>
      </c>
      <c r="O9957" s="110">
        <v>5.4464452220647033</v>
      </c>
      <c r="P9957" s="110">
        <v>6.7474581597947347</v>
      </c>
      <c r="Q9957" s="110">
        <v>4.9807432556305553</v>
      </c>
      <c r="R9957" s="110">
        <v>0.72833611548618138</v>
      </c>
      <c r="S9957" s="110">
        <v>0.72152451799584649</v>
      </c>
      <c r="T9957" s="110">
        <v>2.384490256366544</v>
      </c>
      <c r="U9957" s="110">
        <v>2.3260025299501401</v>
      </c>
    </row>
    <row r="9958" spans="1:21">
      <c r="A9958" s="54">
        <v>9956</v>
      </c>
      <c r="B9958" s="107">
        <v>59797</v>
      </c>
      <c r="C9958" s="107">
        <v>59797</v>
      </c>
      <c r="D9958" s="107">
        <v>737051</v>
      </c>
      <c r="E9958" s="108">
        <v>5907390000</v>
      </c>
      <c r="F9958" s="107">
        <v>0</v>
      </c>
      <c r="G9958" s="110">
        <v>0.77724919841861717</v>
      </c>
      <c r="H9958" s="110">
        <v>0.55718447284578632</v>
      </c>
      <c r="I9958" s="110">
        <v>0.44653036812414804</v>
      </c>
      <c r="J9958" s="110">
        <v>0.9168921104929566</v>
      </c>
      <c r="K9958" s="110">
        <v>2.5556128628771746</v>
      </c>
      <c r="L9958" s="110">
        <v>3.883630185974686</v>
      </c>
      <c r="M9958" s="110">
        <v>5.3821656247375405</v>
      </c>
      <c r="N9958" s="110">
        <v>7.7452408338878254</v>
      </c>
      <c r="O9958" s="110">
        <v>10.931017502048746</v>
      </c>
      <c r="P9958" s="110">
        <v>9.6216209398096257</v>
      </c>
      <c r="Q9958" s="110">
        <v>10.926501015934779</v>
      </c>
      <c r="R9958" s="110">
        <v>4.111083581416402</v>
      </c>
      <c r="S9958" s="110">
        <v>1.164260578542371</v>
      </c>
      <c r="T9958" s="110">
        <v>4.82122739138069</v>
      </c>
      <c r="U9958" s="110">
        <v>3.4481189666098762</v>
      </c>
    </row>
    <row r="9959" spans="1:21">
      <c r="A9959" s="54">
        <v>9957</v>
      </c>
      <c r="B9959" s="107">
        <v>59798</v>
      </c>
      <c r="C9959" s="107">
        <v>59798</v>
      </c>
      <c r="D9959" s="107">
        <v>39626708</v>
      </c>
      <c r="E9959" s="108">
        <v>11792200000</v>
      </c>
      <c r="F9959" s="107">
        <v>0</v>
      </c>
      <c r="G9959" s="110">
        <v>0.10385259588625602</v>
      </c>
      <c r="H9959" s="110">
        <v>0.1140805389403501</v>
      </c>
      <c r="I9959" s="110">
        <v>0.17913751357264435</v>
      </c>
      <c r="J9959" s="110">
        <v>0.50590889079156953</v>
      </c>
      <c r="K9959" s="110">
        <v>1.2167035429111099</v>
      </c>
      <c r="L9959" s="110">
        <v>1.8851332237692973</v>
      </c>
      <c r="M9959" s="110">
        <v>2.5809476189421456</v>
      </c>
      <c r="N9959" s="110">
        <v>3.8681183460704842</v>
      </c>
      <c r="O9959" s="110">
        <v>4.9633330093091441</v>
      </c>
      <c r="P9959" s="110">
        <v>5.0023646058725566</v>
      </c>
      <c r="Q9959" s="110">
        <v>5.0194929772212928</v>
      </c>
      <c r="R9959" s="110">
        <v>0.75807763735125777</v>
      </c>
      <c r="S9959" s="110">
        <v>2.3684148697934284</v>
      </c>
      <c r="T9959" s="110">
        <v>2.1830958750531755</v>
      </c>
      <c r="U9959" s="110">
        <v>2.3666706220475326</v>
      </c>
    </row>
    <row r="9960" spans="1:21">
      <c r="A9960" s="54">
        <v>9958</v>
      </c>
      <c r="B9960" s="107">
        <v>59809</v>
      </c>
      <c r="C9960" s="107">
        <v>59809</v>
      </c>
      <c r="D9960" s="107">
        <v>1829936.0000000007</v>
      </c>
      <c r="E9960" s="108">
        <v>5899950000</v>
      </c>
      <c r="F9960" s="107">
        <v>0</v>
      </c>
      <c r="G9960" s="110">
        <v>0.16397901392204686</v>
      </c>
      <c r="H9960" s="110">
        <v>0.10851067769268551</v>
      </c>
      <c r="I9960" s="110">
        <v>0.1</v>
      </c>
      <c r="J9960" s="110">
        <v>0.1</v>
      </c>
      <c r="K9960" s="110">
        <v>0.10564846706390336</v>
      </c>
      <c r="L9960" s="110">
        <v>0.13306579970008914</v>
      </c>
      <c r="M9960" s="110">
        <v>0.1247023013082824</v>
      </c>
      <c r="N9960" s="110">
        <v>0.20066750875575526</v>
      </c>
      <c r="O9960" s="110">
        <v>0.44803114538212147</v>
      </c>
      <c r="P9960" s="110">
        <v>0.52549684804743113</v>
      </c>
      <c r="Q9960" s="110">
        <v>0.8251131346225139</v>
      </c>
      <c r="R9960" s="110">
        <v>0.37117325968503523</v>
      </c>
      <c r="S9960" s="110">
        <v>0.11417578653922059</v>
      </c>
      <c r="T9960" s="110">
        <v>0.26719901301498866</v>
      </c>
      <c r="U9960" s="110">
        <v>0.21647756530588322</v>
      </c>
    </row>
    <row r="9961" spans="1:21">
      <c r="A9961" s="54">
        <v>9959</v>
      </c>
      <c r="B9961" s="107">
        <v>59810</v>
      </c>
      <c r="C9961" s="107">
        <v>59810</v>
      </c>
      <c r="D9961" s="107">
        <v>186952.99999999997</v>
      </c>
      <c r="E9961" s="108">
        <v>2949970000</v>
      </c>
      <c r="F9961" s="107">
        <v>0</v>
      </c>
      <c r="G9961" s="110">
        <v>0.79236365502395356</v>
      </c>
      <c r="H9961" s="110">
        <v>0.50580074280917131</v>
      </c>
      <c r="I9961" s="110">
        <v>0.61772406497525123</v>
      </c>
      <c r="J9961" s="110">
        <v>1.4052911315476271</v>
      </c>
      <c r="K9961" s="110">
        <v>2.2448397322516471</v>
      </c>
      <c r="L9961" s="110">
        <v>5.3211577948835673</v>
      </c>
      <c r="M9961" s="110">
        <v>5.9953887459268751</v>
      </c>
      <c r="N9961" s="110">
        <v>15.504588047515391</v>
      </c>
      <c r="O9961" s="110">
        <v>22.401277714135951</v>
      </c>
      <c r="P9961" s="110">
        <v>29.420126075519686</v>
      </c>
      <c r="Q9961" s="110">
        <v>28.429517125722782</v>
      </c>
      <c r="R9961" s="110">
        <v>3.1266376138828158</v>
      </c>
      <c r="S9961" s="110">
        <v>9.4038121843935176</v>
      </c>
      <c r="T9961" s="110">
        <v>9.6470593703495595</v>
      </c>
      <c r="U9961" s="110">
        <v>9.4600151094311347</v>
      </c>
    </row>
    <row r="9962" spans="1:21">
      <c r="A9962" s="54">
        <v>9960</v>
      </c>
      <c r="B9962" s="107">
        <v>59811</v>
      </c>
      <c r="C9962" s="107">
        <v>59811</v>
      </c>
      <c r="D9962" s="107">
        <v>103037.00000000001</v>
      </c>
      <c r="E9962" s="108">
        <v>2949970000</v>
      </c>
      <c r="F9962" s="107">
        <v>0</v>
      </c>
      <c r="G9962" s="110">
        <v>2.2356415342211782</v>
      </c>
      <c r="H9962" s="110">
        <v>1.4615904938594668</v>
      </c>
      <c r="I9962" s="110">
        <v>1.6375149628864762</v>
      </c>
      <c r="J9962" s="110">
        <v>3.742868057861017</v>
      </c>
      <c r="K9962" s="110">
        <v>6.6055577331988848</v>
      </c>
      <c r="L9962" s="110">
        <v>13.748058344024557</v>
      </c>
      <c r="M9962" s="110">
        <v>17.565017140002158</v>
      </c>
      <c r="N9962" s="110">
        <v>41.77535573717244</v>
      </c>
      <c r="O9962" s="110">
        <v>58.412634039476586</v>
      </c>
      <c r="P9962" s="110">
        <v>76.113432233257384</v>
      </c>
      <c r="Q9962" s="110">
        <v>91.961166100668009</v>
      </c>
      <c r="R9962" s="110">
        <v>11.010976108032635</v>
      </c>
      <c r="S9962" s="110">
        <v>28.777244232199493</v>
      </c>
      <c r="T9962" s="110">
        <v>27.189151040388399</v>
      </c>
      <c r="U9962" s="110">
        <v>28.609367536981207</v>
      </c>
    </row>
    <row r="9963" spans="1:21">
      <c r="A9963" s="54">
        <v>9961</v>
      </c>
      <c r="B9963" s="107">
        <v>59812</v>
      </c>
      <c r="C9963" s="107">
        <v>59812</v>
      </c>
      <c r="D9963" s="107">
        <v>568495.00000000012</v>
      </c>
      <c r="E9963" s="108">
        <v>8849920000</v>
      </c>
      <c r="F9963" s="107">
        <v>0</v>
      </c>
      <c r="G9963" s="110">
        <v>0.23665113294718743</v>
      </c>
      <c r="H9963" s="110">
        <v>0.17242590381153913</v>
      </c>
      <c r="I9963" s="110">
        <v>0.2464721273883044</v>
      </c>
      <c r="J9963" s="110">
        <v>0.71634237140252488</v>
      </c>
      <c r="K9963" s="110">
        <v>1.5573628971404287</v>
      </c>
      <c r="L9963" s="110">
        <v>2.8044954758268958</v>
      </c>
      <c r="M9963" s="110">
        <v>4.2484496974463486</v>
      </c>
      <c r="N9963" s="110">
        <v>5.8622878969662642</v>
      </c>
      <c r="O9963" s="110">
        <v>8.2027359429179612</v>
      </c>
      <c r="P9963" s="110">
        <v>10.714878500622842</v>
      </c>
      <c r="Q9963" s="110">
        <v>10.281065212858346</v>
      </c>
      <c r="R9963" s="110">
        <v>0.55400272098611858</v>
      </c>
      <c r="S9963" s="110">
        <v>4.0813652070794593</v>
      </c>
      <c r="T9963" s="110">
        <v>3.7997641566928966</v>
      </c>
      <c r="U9963" s="110">
        <v>3.8968121127729591</v>
      </c>
    </row>
    <row r="9964" spans="1:21">
      <c r="A9964" s="54">
        <v>9962</v>
      </c>
      <c r="B9964" s="107">
        <v>59840</v>
      </c>
      <c r="C9964" s="107">
        <v>59840</v>
      </c>
      <c r="D9964" s="107">
        <v>14803.999999999998</v>
      </c>
      <c r="E9964" s="108">
        <v>2949970000</v>
      </c>
      <c r="F9964" s="107">
        <v>0</v>
      </c>
      <c r="G9964" s="110">
        <v>0.25439239010457221</v>
      </c>
      <c r="H9964" s="110">
        <v>0.25993242449766768</v>
      </c>
      <c r="I9964" s="110">
        <v>0.23325589972291008</v>
      </c>
      <c r="J9964" s="110">
        <v>0.81065049862707705</v>
      </c>
      <c r="K9964" s="110">
        <v>1.1328040661624192</v>
      </c>
      <c r="L9964" s="110">
        <v>2.737594837817432</v>
      </c>
      <c r="M9964" s="110">
        <v>2.1382225176461773</v>
      </c>
      <c r="N9964" s="110">
        <v>5.0896520034397037</v>
      </c>
      <c r="O9964" s="110">
        <v>7.1053557638203086</v>
      </c>
      <c r="P9964" s="110">
        <v>5.1862379018117846</v>
      </c>
      <c r="Q9964" s="110">
        <v>5.4807195045784658</v>
      </c>
      <c r="R9964" s="110">
        <v>0.97560003445148202</v>
      </c>
      <c r="S9964" s="110">
        <v>0</v>
      </c>
      <c r="T9964" s="110">
        <v>2.6170348202233336</v>
      </c>
      <c r="U9964" s="110">
        <v>2.617034820223334</v>
      </c>
    </row>
    <row r="9965" spans="1:21">
      <c r="A9965" s="54">
        <v>9963</v>
      </c>
      <c r="B9965" s="107">
        <v>59841</v>
      </c>
      <c r="C9965" s="107">
        <v>59841</v>
      </c>
      <c r="D9965" s="107">
        <v>335175</v>
      </c>
      <c r="E9965" s="108">
        <v>8834590000</v>
      </c>
      <c r="F9965" s="107">
        <v>0</v>
      </c>
      <c r="G9965" s="110">
        <v>0.28435233652077979</v>
      </c>
      <c r="H9965" s="110">
        <v>0.29414776424128475</v>
      </c>
      <c r="I9965" s="110">
        <v>0.27509204393013448</v>
      </c>
      <c r="J9965" s="110">
        <v>1.033570451137827</v>
      </c>
      <c r="K9965" s="110">
        <v>1.6408591761097471</v>
      </c>
      <c r="L9965" s="110">
        <v>3.817399453050788</v>
      </c>
      <c r="M9965" s="110">
        <v>3.2340916798062693</v>
      </c>
      <c r="N9965" s="110">
        <v>6.2328332926292536</v>
      </c>
      <c r="O9965" s="110">
        <v>9.7232674371346608</v>
      </c>
      <c r="P9965" s="110">
        <v>6.2996568342020538</v>
      </c>
      <c r="Q9965" s="110">
        <v>7.2176854946507865</v>
      </c>
      <c r="R9965" s="110">
        <v>1.1931025914979974</v>
      </c>
      <c r="S9965" s="110">
        <v>0</v>
      </c>
      <c r="T9965" s="110">
        <v>3.4371715462426322</v>
      </c>
      <c r="U9965" s="110">
        <v>3.4371715462426318</v>
      </c>
    </row>
    <row r="9966" spans="1:21">
      <c r="A9966" s="54">
        <v>9964</v>
      </c>
      <c r="B9966" s="107">
        <v>59842</v>
      </c>
      <c r="C9966" s="107">
        <v>59842</v>
      </c>
      <c r="D9966" s="107">
        <v>607178</v>
      </c>
      <c r="E9966" s="108">
        <v>5892280000</v>
      </c>
      <c r="F9966" s="107">
        <v>0</v>
      </c>
      <c r="G9966" s="110">
        <v>0.46526880481010263</v>
      </c>
      <c r="H9966" s="110">
        <v>0.37097778465219466</v>
      </c>
      <c r="I9966" s="110">
        <v>0.39386196229489118</v>
      </c>
      <c r="J9966" s="110">
        <v>1.1690588341965311</v>
      </c>
      <c r="K9966" s="110">
        <v>2.2129855727658829</v>
      </c>
      <c r="L9966" s="110">
        <v>3.9582609794527621</v>
      </c>
      <c r="M9966" s="110">
        <v>3.9194335127059938</v>
      </c>
      <c r="N9966" s="110">
        <v>7.6917114023112694</v>
      </c>
      <c r="O9966" s="110">
        <v>10.697152330420119</v>
      </c>
      <c r="P9966" s="110">
        <v>9.1842227508938219</v>
      </c>
      <c r="Q9966" s="110">
        <v>11.86510754085425</v>
      </c>
      <c r="R9966" s="110">
        <v>3.2494990789937233</v>
      </c>
      <c r="S9966" s="110">
        <v>6.5357099380262804</v>
      </c>
      <c r="T9966" s="110">
        <v>4.5981283795292951</v>
      </c>
      <c r="U9966" s="110">
        <v>5.6857886057175859</v>
      </c>
    </row>
    <row r="9967" spans="1:21">
      <c r="A9967" s="54">
        <v>9965</v>
      </c>
      <c r="B9967" s="107">
        <v>59843</v>
      </c>
      <c r="C9967" s="107">
        <v>59843</v>
      </c>
      <c r="D9967" s="107">
        <v>3376956</v>
      </c>
      <c r="E9967" s="108">
        <v>2949970000</v>
      </c>
      <c r="F9967" s="107">
        <v>0</v>
      </c>
      <c r="G9967" s="110">
        <v>0.93366847615547</v>
      </c>
      <c r="H9967" s="110">
        <v>0.79187964963861868</v>
      </c>
      <c r="I9967" s="110">
        <v>0.86397704437622047</v>
      </c>
      <c r="J9967" s="110">
        <v>2.232880660261483</v>
      </c>
      <c r="K9967" s="110">
        <v>5.2439632072880675</v>
      </c>
      <c r="L9967" s="110">
        <v>7.3739558359983803</v>
      </c>
      <c r="M9967" s="110">
        <v>9.102706260361348</v>
      </c>
      <c r="N9967" s="110">
        <v>16.403221313942812</v>
      </c>
      <c r="O9967" s="110">
        <v>22.782251824920575</v>
      </c>
      <c r="P9967" s="110">
        <v>22.018349740642339</v>
      </c>
      <c r="Q9967" s="110">
        <v>27.000687753451121</v>
      </c>
      <c r="R9967" s="110">
        <v>16.8488041007909</v>
      </c>
      <c r="S9967" s="110">
        <v>14.516400858892011</v>
      </c>
      <c r="T9967" s="110">
        <v>10.966362155652277</v>
      </c>
      <c r="U9967" s="110">
        <v>14.497902992463723</v>
      </c>
    </row>
    <row r="9968" spans="1:21">
      <c r="A9968" s="54">
        <v>9966</v>
      </c>
      <c r="B9968" s="107">
        <v>59844</v>
      </c>
      <c r="C9968" s="107">
        <v>59844</v>
      </c>
      <c r="D9968" s="107">
        <v>7647423.9999999972</v>
      </c>
      <c r="E9968" s="108">
        <v>49792200000</v>
      </c>
      <c r="F9968" s="107">
        <v>0</v>
      </c>
      <c r="G9968" s="110">
        <v>0.37252905094204308</v>
      </c>
      <c r="H9968" s="110">
        <v>0.32321116393595523</v>
      </c>
      <c r="I9968" s="110">
        <v>0.53653655449873594</v>
      </c>
      <c r="J9968" s="110">
        <v>1.7559915628543696</v>
      </c>
      <c r="K9968" s="110">
        <v>2.942310169967707</v>
      </c>
      <c r="L9968" s="110">
        <v>3.9312393352749089</v>
      </c>
      <c r="M9968" s="110">
        <v>5.9365777446285311</v>
      </c>
      <c r="N9968" s="110">
        <v>7.7295741879100746</v>
      </c>
      <c r="O9968" s="110">
        <v>14.182471496401106</v>
      </c>
      <c r="P9968" s="110">
        <v>12.506877590895181</v>
      </c>
      <c r="Q9968" s="110">
        <v>10.511260699100825</v>
      </c>
      <c r="R9968" s="110">
        <v>3.1553417066131546</v>
      </c>
      <c r="S9968" s="110">
        <v>5.3837520061060227</v>
      </c>
      <c r="T9968" s="110">
        <v>5.323660105251883</v>
      </c>
      <c r="U9968" s="110">
        <v>5.3451409082937529</v>
      </c>
    </row>
    <row r="9969" spans="1:21">
      <c r="A9969" s="54">
        <v>9967</v>
      </c>
      <c r="B9969" s="107">
        <v>59853</v>
      </c>
      <c r="C9969" s="107">
        <v>59853</v>
      </c>
      <c r="D9969" s="107">
        <v>8552446.9999999981</v>
      </c>
      <c r="E9969" s="108">
        <v>2949970000</v>
      </c>
      <c r="F9969" s="107">
        <v>0</v>
      </c>
      <c r="G9969" s="110">
        <v>0.68307606318154546</v>
      </c>
      <c r="H9969" s="110">
        <v>0.39939468723698496</v>
      </c>
      <c r="I9969" s="110">
        <v>0.30123823894309903</v>
      </c>
      <c r="J9969" s="110">
        <v>0.58265659114005119</v>
      </c>
      <c r="K9969" s="110">
        <v>1.1445908786659538</v>
      </c>
      <c r="L9969" s="110">
        <v>2.1938431265390963</v>
      </c>
      <c r="M9969" s="110">
        <v>4.2788457317169177</v>
      </c>
      <c r="N9969" s="110">
        <v>5.9801100465446018</v>
      </c>
      <c r="O9969" s="110">
        <v>8.2825941615823506</v>
      </c>
      <c r="P9969" s="110">
        <v>8.8722750918886621</v>
      </c>
      <c r="Q9969" s="110">
        <v>7.0582016138810548</v>
      </c>
      <c r="R9969" s="110">
        <v>3.1588132038171488</v>
      </c>
      <c r="S9969" s="110">
        <v>5.3757429448700949</v>
      </c>
      <c r="T9969" s="110">
        <v>3.5779699529281217</v>
      </c>
      <c r="U9969" s="110">
        <v>4.6903509083546782</v>
      </c>
    </row>
    <row r="9970" spans="1:21">
      <c r="A9970" s="54">
        <v>9968</v>
      </c>
      <c r="B9970" s="107">
        <v>59854</v>
      </c>
      <c r="C9970" s="107">
        <v>59854</v>
      </c>
      <c r="D9970" s="107">
        <v>10087</v>
      </c>
      <c r="E9970" s="108">
        <v>2949970000</v>
      </c>
      <c r="F9970" s="107">
        <v>1</v>
      </c>
      <c r="G9970" s="110">
        <v>-99999</v>
      </c>
      <c r="H9970" s="110">
        <v>-99999</v>
      </c>
      <c r="I9970" s="110">
        <v>-99999</v>
      </c>
      <c r="J9970" s="110">
        <v>-99999</v>
      </c>
      <c r="K9970" s="110">
        <v>-99999</v>
      </c>
      <c r="L9970" s="110">
        <v>-99999</v>
      </c>
      <c r="M9970" s="110">
        <v>-99999</v>
      </c>
      <c r="N9970" s="110">
        <v>-99999</v>
      </c>
      <c r="O9970" s="110">
        <v>-99999</v>
      </c>
      <c r="P9970" s="110">
        <v>-99999</v>
      </c>
      <c r="Q9970" s="110">
        <v>-99999</v>
      </c>
      <c r="R9970" s="110">
        <v>-99999</v>
      </c>
      <c r="S9970" s="110">
        <v>0</v>
      </c>
      <c r="T9970" s="110">
        <v>0</v>
      </c>
      <c r="U9970" s="110">
        <v>0</v>
      </c>
    </row>
    <row r="9971" spans="1:21">
      <c r="A9971" s="54">
        <v>9969</v>
      </c>
      <c r="B9971" s="107">
        <v>59855</v>
      </c>
      <c r="C9971" s="107">
        <v>59855</v>
      </c>
      <c r="D9971" s="107">
        <v>13228.000000000002</v>
      </c>
      <c r="E9971" s="108">
        <v>2949970000</v>
      </c>
      <c r="F9971" s="107">
        <v>0</v>
      </c>
      <c r="G9971" s="110">
        <v>37.722552487822107</v>
      </c>
      <c r="H9971" s="110">
        <v>33.969655370442368</v>
      </c>
      <c r="I9971" s="110">
        <v>20.285765927932015</v>
      </c>
      <c r="J9971" s="110">
        <v>16.737235444911839</v>
      </c>
      <c r="K9971" s="110">
        <v>15.518160033273583</v>
      </c>
      <c r="L9971" s="110">
        <v>15.492998968083418</v>
      </c>
      <c r="M9971" s="110">
        <v>14.650252780209195</v>
      </c>
      <c r="N9971" s="110">
        <v>16.635710413644485</v>
      </c>
      <c r="O9971" s="110">
        <v>22.147602969807391</v>
      </c>
      <c r="P9971" s="110">
        <v>27.284499476112529</v>
      </c>
      <c r="Q9971" s="110">
        <v>32.355159399669006</v>
      </c>
      <c r="R9971" s="110">
        <v>37.767934030549647</v>
      </c>
      <c r="S9971" s="110">
        <v>0</v>
      </c>
      <c r="T9971" s="110">
        <v>24.213960608538134</v>
      </c>
      <c r="U9971" s="110">
        <v>24.213960608538127</v>
      </c>
    </row>
    <row r="9972" spans="1:21">
      <c r="A9972" s="54">
        <v>9970</v>
      </c>
      <c r="B9972" s="107">
        <v>59856</v>
      </c>
      <c r="C9972" s="107">
        <v>59856</v>
      </c>
      <c r="D9972" s="107">
        <v>66793.999999999985</v>
      </c>
      <c r="E9972" s="108">
        <v>2949970000</v>
      </c>
      <c r="F9972" s="107">
        <v>0</v>
      </c>
      <c r="G9972" s="110">
        <v>1.344096216549133</v>
      </c>
      <c r="H9972" s="110">
        <v>1.1606600096569035</v>
      </c>
      <c r="I9972" s="110">
        <v>0.91862293623138758</v>
      </c>
      <c r="J9972" s="110">
        <v>1.1041122139257522</v>
      </c>
      <c r="K9972" s="110">
        <v>1.4711894648592523</v>
      </c>
      <c r="L9972" s="110">
        <v>1.4252518491854851</v>
      </c>
      <c r="M9972" s="110">
        <v>1.9589118617678081</v>
      </c>
      <c r="N9972" s="110">
        <v>1.8428704936322651</v>
      </c>
      <c r="O9972" s="110">
        <v>2.5811571634997037</v>
      </c>
      <c r="P9972" s="110">
        <v>3.1410835906241243</v>
      </c>
      <c r="Q9972" s="110">
        <v>2.6557296399074524</v>
      </c>
      <c r="R9972" s="110">
        <v>2.2535779422563662</v>
      </c>
      <c r="S9972" s="110">
        <v>0</v>
      </c>
      <c r="T9972" s="110">
        <v>1.8214386151746362</v>
      </c>
      <c r="U9972" s="110">
        <v>1.8214386151746365</v>
      </c>
    </row>
    <row r="9973" spans="1:21">
      <c r="A9973" s="54">
        <v>9971</v>
      </c>
      <c r="B9973" s="107">
        <v>59857</v>
      </c>
      <c r="C9973" s="107">
        <v>59857</v>
      </c>
      <c r="D9973" s="107">
        <v>829970.00000000035</v>
      </c>
      <c r="E9973" s="108">
        <v>2949970000</v>
      </c>
      <c r="F9973" s="107">
        <v>0</v>
      </c>
      <c r="G9973" s="110">
        <v>0.23483371331766448</v>
      </c>
      <c r="H9973" s="110">
        <v>0.23251250413130636</v>
      </c>
      <c r="I9973" s="110">
        <v>0.13746240484526323</v>
      </c>
      <c r="J9973" s="110">
        <v>0.19664901750218522</v>
      </c>
      <c r="K9973" s="110">
        <v>0.33155107522182231</v>
      </c>
      <c r="L9973" s="110">
        <v>0.48661274490268563</v>
      </c>
      <c r="M9973" s="110">
        <v>0.7771369608567007</v>
      </c>
      <c r="N9973" s="110">
        <v>0.77247552248330065</v>
      </c>
      <c r="O9973" s="110">
        <v>0.94477717864917976</v>
      </c>
      <c r="P9973" s="110">
        <v>0.78584362413975106</v>
      </c>
      <c r="Q9973" s="110">
        <v>0.5302264949837302</v>
      </c>
      <c r="R9973" s="110">
        <v>0.39377363450102743</v>
      </c>
      <c r="S9973" s="110">
        <v>0.49178074981910691</v>
      </c>
      <c r="T9973" s="110">
        <v>0.48532123962788476</v>
      </c>
      <c r="U9973" s="110">
        <v>0.48778768650571142</v>
      </c>
    </row>
    <row r="9974" spans="1:21">
      <c r="A9974" s="54">
        <v>9972</v>
      </c>
      <c r="B9974" s="107">
        <v>59858</v>
      </c>
      <c r="C9974" s="107">
        <v>59858</v>
      </c>
      <c r="D9974" s="107">
        <v>808225.00000000035</v>
      </c>
      <c r="E9974" s="108">
        <v>2949970000</v>
      </c>
      <c r="F9974" s="107">
        <v>0</v>
      </c>
      <c r="G9974" s="110">
        <v>0.23719221025134407</v>
      </c>
      <c r="H9974" s="110">
        <v>0.22363008738567011</v>
      </c>
      <c r="I9974" s="110">
        <v>0.13902793458593854</v>
      </c>
      <c r="J9974" s="110">
        <v>0.18630363259636235</v>
      </c>
      <c r="K9974" s="110">
        <v>0.31539924165789579</v>
      </c>
      <c r="L9974" s="110">
        <v>0.47216898459274204</v>
      </c>
      <c r="M9974" s="110">
        <v>0.74355455456644548</v>
      </c>
      <c r="N9974" s="110">
        <v>0.73655772631080929</v>
      </c>
      <c r="O9974" s="110">
        <v>1.0003923563564172</v>
      </c>
      <c r="P9974" s="110">
        <v>0.8090820733241737</v>
      </c>
      <c r="Q9974" s="110">
        <v>0.53058355056477013</v>
      </c>
      <c r="R9974" s="110">
        <v>0.39416374922403974</v>
      </c>
      <c r="S9974" s="110">
        <v>0.49462900484709216</v>
      </c>
      <c r="T9974" s="110">
        <v>0.48233800845138397</v>
      </c>
      <c r="U9974" s="110">
        <v>0.48603080484319727</v>
      </c>
    </row>
    <row r="9975" spans="1:21">
      <c r="A9975" s="54">
        <v>9973</v>
      </c>
      <c r="B9975" s="107">
        <v>59859</v>
      </c>
      <c r="C9975" s="107">
        <v>59859</v>
      </c>
      <c r="D9975" s="107">
        <v>270604.00000000006</v>
      </c>
      <c r="E9975" s="108">
        <v>2949970000</v>
      </c>
      <c r="F9975" s="107">
        <v>0</v>
      </c>
      <c r="G9975" s="110">
        <v>0.50488660528825413</v>
      </c>
      <c r="H9975" s="110">
        <v>0.50092860656033633</v>
      </c>
      <c r="I9975" s="110">
        <v>0.37114989915270152</v>
      </c>
      <c r="J9975" s="110">
        <v>0.39609100838225547</v>
      </c>
      <c r="K9975" s="110">
        <v>0.55090105370774989</v>
      </c>
      <c r="L9975" s="110">
        <v>0.80821623558082456</v>
      </c>
      <c r="M9975" s="110">
        <v>1.2118490903547767</v>
      </c>
      <c r="N9975" s="110">
        <v>1.175367613456515</v>
      </c>
      <c r="O9975" s="110">
        <v>1.2672803907410548</v>
      </c>
      <c r="P9975" s="110">
        <v>1.1358559323357726</v>
      </c>
      <c r="Q9975" s="110">
        <v>0.93431904415069289</v>
      </c>
      <c r="R9975" s="110">
        <v>0.72273809843905401</v>
      </c>
      <c r="S9975" s="110">
        <v>0</v>
      </c>
      <c r="T9975" s="110">
        <v>0.79829863151249902</v>
      </c>
      <c r="U9975" s="110">
        <v>0.7982986315124988</v>
      </c>
    </row>
    <row r="9976" spans="1:21">
      <c r="A9976" s="54">
        <v>9974</v>
      </c>
      <c r="B9976" s="107">
        <v>59860</v>
      </c>
      <c r="C9976" s="107">
        <v>59860</v>
      </c>
      <c r="D9976" s="107">
        <v>12748.999999999998</v>
      </c>
      <c r="E9976" s="108">
        <v>2942310000</v>
      </c>
      <c r="F9976" s="107">
        <v>1</v>
      </c>
      <c r="G9976" s="110">
        <v>-99999</v>
      </c>
      <c r="H9976" s="110">
        <v>-99999</v>
      </c>
      <c r="I9976" s="110">
        <v>-99999</v>
      </c>
      <c r="J9976" s="110">
        <v>-99999</v>
      </c>
      <c r="K9976" s="110">
        <v>-99999</v>
      </c>
      <c r="L9976" s="110">
        <v>-99999</v>
      </c>
      <c r="M9976" s="110">
        <v>-99999</v>
      </c>
      <c r="N9976" s="110">
        <v>-99999</v>
      </c>
      <c r="O9976" s="110">
        <v>-99999</v>
      </c>
      <c r="P9976" s="110">
        <v>-99999</v>
      </c>
      <c r="Q9976" s="110">
        <v>-99999</v>
      </c>
      <c r="R9976" s="110">
        <v>-99999</v>
      </c>
      <c r="S9976" s="110">
        <v>0</v>
      </c>
      <c r="T9976" s="110">
        <v>0</v>
      </c>
      <c r="U9976" s="110">
        <v>0</v>
      </c>
    </row>
    <row r="9977" spans="1:21">
      <c r="A9977" s="54">
        <v>9975</v>
      </c>
      <c r="B9977" s="107">
        <v>59861</v>
      </c>
      <c r="C9977" s="107">
        <v>59861</v>
      </c>
      <c r="D9977" s="107">
        <v>173611850.00000009</v>
      </c>
      <c r="E9977" s="108">
        <v>17699600000</v>
      </c>
      <c r="F9977" s="107">
        <v>0</v>
      </c>
      <c r="G9977" s="110">
        <v>20.39502008040672</v>
      </c>
      <c r="H9977" s="110">
        <v>19.008194951660066</v>
      </c>
      <c r="I9977" s="110">
        <v>13.653415513218386</v>
      </c>
      <c r="J9977" s="110">
        <v>100</v>
      </c>
      <c r="K9977" s="110">
        <v>100</v>
      </c>
      <c r="L9977" s="110">
        <v>87.788359566533671</v>
      </c>
      <c r="M9977" s="110">
        <v>46.150385605924548</v>
      </c>
      <c r="N9977" s="110">
        <v>43.824945041805613</v>
      </c>
      <c r="O9977" s="110">
        <v>46.953414132203413</v>
      </c>
      <c r="P9977" s="110">
        <v>60.060292196878621</v>
      </c>
      <c r="Q9977" s="110">
        <v>94.207966335019719</v>
      </c>
      <c r="R9977" s="110">
        <v>100</v>
      </c>
      <c r="S9977" s="110">
        <v>48.528694470807174</v>
      </c>
      <c r="T9977" s="110">
        <v>61.003499451970896</v>
      </c>
      <c r="U9977" s="110">
        <v>48.816904304273727</v>
      </c>
    </row>
    <row r="9978" spans="1:21">
      <c r="A9978" s="54">
        <v>9976</v>
      </c>
      <c r="B9978" s="107">
        <v>59926</v>
      </c>
      <c r="C9978" s="107">
        <v>59926</v>
      </c>
      <c r="D9978" s="107">
        <v>16067483.999999994</v>
      </c>
      <c r="E9978" s="108">
        <v>8834590000</v>
      </c>
      <c r="F9978" s="107">
        <v>0</v>
      </c>
      <c r="G9978" s="110">
        <v>0.66925307279362611</v>
      </c>
      <c r="H9978" s="110">
        <v>1.0351606918274598</v>
      </c>
      <c r="I9978" s="110">
        <v>0.9468840802101427</v>
      </c>
      <c r="J9978" s="110">
        <v>1.039131204198386</v>
      </c>
      <c r="K9978" s="110">
        <v>1.4378594218263518</v>
      </c>
      <c r="L9978" s="110">
        <v>1.6053234727783354</v>
      </c>
      <c r="M9978" s="110">
        <v>1.9218681792168613</v>
      </c>
      <c r="N9978" s="110">
        <v>2.923133518660634</v>
      </c>
      <c r="O9978" s="110">
        <v>2.8417090813642765</v>
      </c>
      <c r="P9978" s="110">
        <v>1.6568075067150261</v>
      </c>
      <c r="Q9978" s="110">
        <v>0.51020568454518012</v>
      </c>
      <c r="R9978" s="110">
        <v>0.44409625423243065</v>
      </c>
      <c r="S9978" s="110">
        <v>1.3714351542433869</v>
      </c>
      <c r="T9978" s="110">
        <v>1.4192860140307257</v>
      </c>
      <c r="U9978" s="110">
        <v>1.4020460862894224</v>
      </c>
    </row>
    <row r="9979" spans="1:21">
      <c r="A9979" s="54">
        <v>9977</v>
      </c>
      <c r="B9979" s="107">
        <v>59927</v>
      </c>
      <c r="C9979" s="107">
        <v>59927</v>
      </c>
      <c r="D9979" s="107">
        <v>82657273.000000015</v>
      </c>
      <c r="E9979" s="108">
        <v>115637000000</v>
      </c>
      <c r="F9979" s="107">
        <v>0</v>
      </c>
      <c r="G9979" s="110">
        <v>3.4540159089910079</v>
      </c>
      <c r="H9979" s="110">
        <v>2.6950818141211932</v>
      </c>
      <c r="I9979" s="110">
        <v>2.3318672293361904</v>
      </c>
      <c r="J9979" s="110">
        <v>2.5663749102675464</v>
      </c>
      <c r="K9979" s="110">
        <v>4.6362009277193996</v>
      </c>
      <c r="L9979" s="110">
        <v>8.4605013282020352</v>
      </c>
      <c r="M9979" s="110">
        <v>9.9749448415680071</v>
      </c>
      <c r="N9979" s="110">
        <v>11.990455424128809</v>
      </c>
      <c r="O9979" s="110">
        <v>11.105103801609909</v>
      </c>
      <c r="P9979" s="110">
        <v>8.7126148054545798</v>
      </c>
      <c r="Q9979" s="110">
        <v>6.7259411823546449</v>
      </c>
      <c r="R9979" s="110">
        <v>5.1893390928223182</v>
      </c>
      <c r="S9979" s="110">
        <v>3.9091769408477433</v>
      </c>
      <c r="T9979" s="110">
        <v>6.4868701055479709</v>
      </c>
      <c r="U9979" s="110">
        <v>4.9297602169704771</v>
      </c>
    </row>
    <row r="9980" spans="1:21">
      <c r="A9980" s="54">
        <v>9978</v>
      </c>
      <c r="B9980" s="107">
        <v>59979</v>
      </c>
      <c r="C9980" s="107">
        <v>59979</v>
      </c>
      <c r="D9980" s="107">
        <v>722152.99999999988</v>
      </c>
      <c r="E9980" s="108">
        <v>8842250000</v>
      </c>
      <c r="F9980" s="107">
        <v>0</v>
      </c>
      <c r="G9980" s="110">
        <v>0.26386890882744041</v>
      </c>
      <c r="H9980" s="110">
        <v>0.24137387774669522</v>
      </c>
      <c r="I9980" s="110">
        <v>0.23913327756297975</v>
      </c>
      <c r="J9980" s="110">
        <v>0.39803105791946974</v>
      </c>
      <c r="K9980" s="110">
        <v>0.61500823084034295</v>
      </c>
      <c r="L9980" s="110">
        <v>1.2644940590189724</v>
      </c>
      <c r="M9980" s="110">
        <v>0.91967613124149072</v>
      </c>
      <c r="N9980" s="110">
        <v>2.1125953381740636</v>
      </c>
      <c r="O9980" s="110">
        <v>3.7523931003249791</v>
      </c>
      <c r="P9980" s="110">
        <v>4.2636055590660611</v>
      </c>
      <c r="Q9980" s="110">
        <v>4.4074901451247959</v>
      </c>
      <c r="R9980" s="110">
        <v>1.2971965725897039</v>
      </c>
      <c r="S9980" s="110">
        <v>0</v>
      </c>
      <c r="T9980" s="110">
        <v>1.6479055215364165</v>
      </c>
      <c r="U9980" s="110">
        <v>1.6479055215364165</v>
      </c>
    </row>
    <row r="9981" spans="1:21">
      <c r="A9981" s="54">
        <v>9979</v>
      </c>
      <c r="B9981" s="107">
        <v>59980</v>
      </c>
      <c r="C9981" s="107">
        <v>59980</v>
      </c>
      <c r="D9981" s="107">
        <v>184641</v>
      </c>
      <c r="E9981" s="108">
        <v>2942310000</v>
      </c>
      <c r="F9981" s="107">
        <v>0</v>
      </c>
      <c r="G9981" s="110">
        <v>0.94568000125669793</v>
      </c>
      <c r="H9981" s="110">
        <v>0.86843563340925911</v>
      </c>
      <c r="I9981" s="110">
        <v>0.71214993061587706</v>
      </c>
      <c r="J9981" s="110">
        <v>1.0213053720439162</v>
      </c>
      <c r="K9981" s="110">
        <v>1.2370707236452869</v>
      </c>
      <c r="L9981" s="110">
        <v>2.2749218905894995</v>
      </c>
      <c r="M9981" s="110">
        <v>2.023128445705983</v>
      </c>
      <c r="N9981" s="110">
        <v>3.8198927800585629</v>
      </c>
      <c r="O9981" s="110">
        <v>6.9535768544988334</v>
      </c>
      <c r="P9981" s="110">
        <v>9.0843391670887108</v>
      </c>
      <c r="Q9981" s="110">
        <v>9.9395826964180447</v>
      </c>
      <c r="R9981" s="110">
        <v>6.2999342215775789</v>
      </c>
      <c r="S9981" s="110">
        <v>0.93246711781043534</v>
      </c>
      <c r="T9981" s="110">
        <v>3.7650014764090209</v>
      </c>
      <c r="U9981" s="110">
        <v>2.2389481058666632</v>
      </c>
    </row>
    <row r="9982" spans="1:21">
      <c r="A9982" s="54">
        <v>9980</v>
      </c>
      <c r="B9982" s="107">
        <v>59981</v>
      </c>
      <c r="C9982" s="107">
        <v>59981</v>
      </c>
      <c r="D9982" s="107">
        <v>860283.99999999988</v>
      </c>
      <c r="E9982" s="108">
        <v>17721700000</v>
      </c>
      <c r="F9982" s="107">
        <v>0</v>
      </c>
      <c r="G9982" s="110">
        <v>0.25791924534160121</v>
      </c>
      <c r="H9982" s="110">
        <v>0.23555888408612727</v>
      </c>
      <c r="I9982" s="110">
        <v>0.23970513096230053</v>
      </c>
      <c r="J9982" s="110">
        <v>0.45303741837786071</v>
      </c>
      <c r="K9982" s="110">
        <v>0.82734874422864402</v>
      </c>
      <c r="L9982" s="110">
        <v>1.6901902020704827</v>
      </c>
      <c r="M9982" s="110">
        <v>2.156920217229445</v>
      </c>
      <c r="N9982" s="110">
        <v>3.2896202274940753</v>
      </c>
      <c r="O9982" s="110">
        <v>4.9179391111684776</v>
      </c>
      <c r="P9982" s="110">
        <v>6.298920271263369</v>
      </c>
      <c r="Q9982" s="110">
        <v>4.4378873214088079</v>
      </c>
      <c r="R9982" s="110">
        <v>1.0359500757491698</v>
      </c>
      <c r="S9982" s="110">
        <v>0.51045099357242862</v>
      </c>
      <c r="T9982" s="110">
        <v>2.1534164041150299</v>
      </c>
      <c r="U9982" s="110">
        <v>2.1435924226486414</v>
      </c>
    </row>
    <row r="9983" spans="1:21">
      <c r="A9983" s="54">
        <v>9981</v>
      </c>
      <c r="B9983" s="107">
        <v>59982</v>
      </c>
      <c r="C9983" s="107">
        <v>59982</v>
      </c>
      <c r="D9983" s="107">
        <v>22904983.000000004</v>
      </c>
      <c r="E9983" s="108">
        <v>5884610000</v>
      </c>
      <c r="F9983" s="107">
        <v>0</v>
      </c>
      <c r="G9983" s="110">
        <v>0.13108212117685208</v>
      </c>
      <c r="H9983" s="110">
        <v>0.11972845605348012</v>
      </c>
      <c r="I9983" s="110">
        <v>0.23138406112298382</v>
      </c>
      <c r="J9983" s="110">
        <v>0.62276985834971832</v>
      </c>
      <c r="K9983" s="110">
        <v>1.2225682932708506</v>
      </c>
      <c r="L9983" s="110">
        <v>1.831633647987041</v>
      </c>
      <c r="M9983" s="110">
        <v>2.5568329879791039</v>
      </c>
      <c r="N9983" s="110">
        <v>3.9647349903608711</v>
      </c>
      <c r="O9983" s="110">
        <v>5.247214393578794</v>
      </c>
      <c r="P9983" s="110">
        <v>4.4823053874610466</v>
      </c>
      <c r="Q9983" s="110">
        <v>5.8326698215866228</v>
      </c>
      <c r="R9983" s="110">
        <v>1.1114759313366898</v>
      </c>
      <c r="S9983" s="110">
        <v>2.3309896426715646</v>
      </c>
      <c r="T9983" s="110">
        <v>2.2795333291886712</v>
      </c>
      <c r="U9983" s="110">
        <v>2.330485022215842</v>
      </c>
    </row>
    <row r="9984" spans="1:21">
      <c r="A9984" s="54">
        <v>9982</v>
      </c>
      <c r="B9984" s="107">
        <v>59993</v>
      </c>
      <c r="C9984" s="107">
        <v>59993</v>
      </c>
      <c r="D9984" s="107">
        <v>72452620.999999985</v>
      </c>
      <c r="E9984" s="108">
        <v>17653600000</v>
      </c>
      <c r="F9984" s="107">
        <v>0</v>
      </c>
      <c r="G9984" s="110">
        <v>0.13411301856509464</v>
      </c>
      <c r="H9984" s="110">
        <v>0.1</v>
      </c>
      <c r="I9984" s="110">
        <v>0.1</v>
      </c>
      <c r="J9984" s="110">
        <v>0.10047498231951388</v>
      </c>
      <c r="K9984" s="110">
        <v>0.12332784678593388</v>
      </c>
      <c r="L9984" s="110">
        <v>0.15753472246756495</v>
      </c>
      <c r="M9984" s="110">
        <v>0.14867829457436205</v>
      </c>
      <c r="N9984" s="110">
        <v>0.22927671644511496</v>
      </c>
      <c r="O9984" s="110">
        <v>0.47068107554417132</v>
      </c>
      <c r="P9984" s="110">
        <v>0.59570665367772879</v>
      </c>
      <c r="Q9984" s="110">
        <v>0.85825965967808693</v>
      </c>
      <c r="R9984" s="110">
        <v>0.31578383883403238</v>
      </c>
      <c r="S9984" s="110">
        <v>0.18915974416548462</v>
      </c>
      <c r="T9984" s="110">
        <v>0.27781973407430027</v>
      </c>
      <c r="U9984" s="110">
        <v>0.19986861957427743</v>
      </c>
    </row>
    <row r="9985" spans="1:21">
      <c r="A9985" s="54">
        <v>9983</v>
      </c>
      <c r="B9985" s="107">
        <v>59994</v>
      </c>
      <c r="C9985" s="107">
        <v>59994</v>
      </c>
      <c r="D9985" s="107">
        <v>74752</v>
      </c>
      <c r="E9985" s="108">
        <v>2942310000</v>
      </c>
      <c r="F9985" s="107">
        <v>0</v>
      </c>
      <c r="G9985" s="110">
        <v>0.64204141354357502</v>
      </c>
      <c r="H9985" s="110">
        <v>0.42279041713397336</v>
      </c>
      <c r="I9985" s="110">
        <v>0.55021545375512204</v>
      </c>
      <c r="J9985" s="110">
        <v>1.6804360818163147</v>
      </c>
      <c r="K9985" s="110">
        <v>3.1969537993275483</v>
      </c>
      <c r="L9985" s="110">
        <v>5.8291925402215989</v>
      </c>
      <c r="M9985" s="110">
        <v>8.1880593958574224</v>
      </c>
      <c r="N9985" s="110">
        <v>14.944221071901787</v>
      </c>
      <c r="O9985" s="110">
        <v>21.117173920059781</v>
      </c>
      <c r="P9985" s="110">
        <v>27.452337377068073</v>
      </c>
      <c r="Q9985" s="110">
        <v>30.107054237078081</v>
      </c>
      <c r="R9985" s="110">
        <v>3.9517286198219361</v>
      </c>
      <c r="S9985" s="110">
        <v>9.7954209143152742</v>
      </c>
      <c r="T9985" s="110">
        <v>9.8401836939654341</v>
      </c>
      <c r="U9985" s="110">
        <v>9.814116584577711</v>
      </c>
    </row>
    <row r="9986" spans="1:21">
      <c r="A9986" s="54">
        <v>9984</v>
      </c>
      <c r="B9986" s="107">
        <v>59996</v>
      </c>
      <c r="C9986" s="107">
        <v>59996</v>
      </c>
      <c r="D9986" s="107">
        <v>3181053.9999999991</v>
      </c>
      <c r="E9986" s="108">
        <v>108331000000</v>
      </c>
      <c r="F9986" s="107">
        <v>0</v>
      </c>
      <c r="G9986" s="110">
        <v>0.62495094037288379</v>
      </c>
      <c r="H9986" s="110">
        <v>0.37945763259979165</v>
      </c>
      <c r="I9986" s="110">
        <v>0.47234711051893841</v>
      </c>
      <c r="J9986" s="110">
        <v>1.7561978710484996</v>
      </c>
      <c r="K9986" s="110">
        <v>3.6483389591600202</v>
      </c>
      <c r="L9986" s="110">
        <v>4.953556512571299</v>
      </c>
      <c r="M9986" s="110">
        <v>9.8767679440757732</v>
      </c>
      <c r="N9986" s="110">
        <v>15.057746879121499</v>
      </c>
      <c r="O9986" s="110">
        <v>21.345846715925727</v>
      </c>
      <c r="P9986" s="110">
        <v>23.430284881760809</v>
      </c>
      <c r="Q9986" s="110">
        <v>18.540009210575857</v>
      </c>
      <c r="R9986" s="110">
        <v>2.2273648776431441</v>
      </c>
      <c r="S9986" s="110">
        <v>11.094789057256397</v>
      </c>
      <c r="T9986" s="110">
        <v>8.5260724612811867</v>
      </c>
      <c r="U9986" s="110">
        <v>8.6337475831298338</v>
      </c>
    </row>
    <row r="9987" spans="1:21">
      <c r="A9987" s="54">
        <v>9985</v>
      </c>
      <c r="B9987" s="107">
        <v>59997</v>
      </c>
      <c r="C9987" s="107">
        <v>59997</v>
      </c>
      <c r="D9987" s="107">
        <v>830584</v>
      </c>
      <c r="E9987" s="108">
        <v>14703600000</v>
      </c>
      <c r="F9987" s="107">
        <v>0</v>
      </c>
      <c r="G9987" s="110">
        <v>0.37114538336870273</v>
      </c>
      <c r="H9987" s="110">
        <v>0.2561386514368143</v>
      </c>
      <c r="I9987" s="110">
        <v>0.35058079893327798</v>
      </c>
      <c r="J9987" s="110">
        <v>1.2502503543385501</v>
      </c>
      <c r="K9987" s="110">
        <v>2.9492579486891941</v>
      </c>
      <c r="L9987" s="110">
        <v>4.7357691407110076</v>
      </c>
      <c r="M9987" s="110">
        <v>7.6799858245682469</v>
      </c>
      <c r="N9987" s="110">
        <v>10.962641762061574</v>
      </c>
      <c r="O9987" s="110">
        <v>15.417902576692509</v>
      </c>
      <c r="P9987" s="110">
        <v>20.164021570000912</v>
      </c>
      <c r="Q9987" s="110">
        <v>18.385782140218321</v>
      </c>
      <c r="R9987" s="110">
        <v>1.2216913997809666</v>
      </c>
      <c r="S9987" s="110">
        <v>10.816988686515501</v>
      </c>
      <c r="T9987" s="110">
        <v>6.9787639625666733</v>
      </c>
      <c r="U9987" s="110">
        <v>7.7518442635880884</v>
      </c>
    </row>
    <row r="9988" spans="1:21">
      <c r="A9988" s="54">
        <v>9986</v>
      </c>
      <c r="B9988" s="107">
        <v>60028</v>
      </c>
      <c r="C9988" s="107">
        <v>60028</v>
      </c>
      <c r="D9988" s="107">
        <v>1460824.9999999998</v>
      </c>
      <c r="E9988" s="108">
        <v>2942310000</v>
      </c>
      <c r="F9988" s="107">
        <v>0</v>
      </c>
      <c r="G9988" s="110">
        <v>0.67505707279316718</v>
      </c>
      <c r="H9988" s="110">
        <v>0.55130991759019454</v>
      </c>
      <c r="I9988" s="110">
        <v>0.63497716634716861</v>
      </c>
      <c r="J9988" s="110">
        <v>2.0550692089050711</v>
      </c>
      <c r="K9988" s="110">
        <v>3.8754858731349406</v>
      </c>
      <c r="L9988" s="110">
        <v>5.9313367320982149</v>
      </c>
      <c r="M9988" s="110">
        <v>5.9107960950162957</v>
      </c>
      <c r="N9988" s="110">
        <v>12.644649485272142</v>
      </c>
      <c r="O9988" s="110">
        <v>17.580499503645914</v>
      </c>
      <c r="P9988" s="110">
        <v>18.763464965608605</v>
      </c>
      <c r="Q9988" s="110">
        <v>21.320864228893036</v>
      </c>
      <c r="R9988" s="110">
        <v>3.0028721694542262</v>
      </c>
      <c r="S9988" s="110">
        <v>7.0004052466297377</v>
      </c>
      <c r="T9988" s="110">
        <v>7.7455318682299144</v>
      </c>
      <c r="U9988" s="110">
        <v>7.0511829614007064</v>
      </c>
    </row>
    <row r="9989" spans="1:21">
      <c r="A9989" s="54">
        <v>9987</v>
      </c>
      <c r="B9989" s="107">
        <v>60029</v>
      </c>
      <c r="C9989" s="107">
        <v>60029</v>
      </c>
      <c r="D9989" s="107">
        <v>4146441</v>
      </c>
      <c r="E9989" s="108">
        <v>58387900000</v>
      </c>
      <c r="F9989" s="107">
        <v>0</v>
      </c>
      <c r="G9989" s="110">
        <v>1.2044432892962473</v>
      </c>
      <c r="H9989" s="110">
        <v>1.2043065213264168</v>
      </c>
      <c r="I9989" s="110">
        <v>1.3480630870144856</v>
      </c>
      <c r="J9989" s="110">
        <v>4.0532593329571078</v>
      </c>
      <c r="K9989" s="110">
        <v>7.4429573862516643</v>
      </c>
      <c r="L9989" s="110">
        <v>9.1196190653670506</v>
      </c>
      <c r="M9989" s="110">
        <v>17.060396677790877</v>
      </c>
      <c r="N9989" s="110">
        <v>22.143908445692418</v>
      </c>
      <c r="O9989" s="110">
        <v>34.201392274470621</v>
      </c>
      <c r="P9989" s="110">
        <v>34.585670605602999</v>
      </c>
      <c r="Q9989" s="110">
        <v>39.425808310367749</v>
      </c>
      <c r="R9989" s="110">
        <v>13.66273610363767</v>
      </c>
      <c r="S9989" s="110">
        <v>0</v>
      </c>
      <c r="T9989" s="110">
        <v>15.454380091647943</v>
      </c>
      <c r="U9989" s="110">
        <v>15.454380091647943</v>
      </c>
    </row>
    <row r="9990" spans="1:21">
      <c r="A9990" s="54">
        <v>9988</v>
      </c>
      <c r="B9990" s="107">
        <v>60039</v>
      </c>
      <c r="C9990" s="107">
        <v>60039</v>
      </c>
      <c r="D9990" s="107">
        <v>36262090.999999993</v>
      </c>
      <c r="E9990" s="108">
        <v>2942310000</v>
      </c>
      <c r="F9990" s="107">
        <v>0</v>
      </c>
      <c r="G9990" s="110">
        <v>0.12235194839857189</v>
      </c>
      <c r="H9990" s="110">
        <v>0.1</v>
      </c>
      <c r="I9990" s="110">
        <v>0.1</v>
      </c>
      <c r="J9990" s="110">
        <v>0.1</v>
      </c>
      <c r="K9990" s="110">
        <v>0.16095912717313987</v>
      </c>
      <c r="L9990" s="110">
        <v>0.26043698448098085</v>
      </c>
      <c r="M9990" s="110">
        <v>0.35201248517110151</v>
      </c>
      <c r="N9990" s="110">
        <v>0.39406106591991663</v>
      </c>
      <c r="O9990" s="110">
        <v>0.66330398312687866</v>
      </c>
      <c r="P9990" s="110">
        <v>0.88425695789182679</v>
      </c>
      <c r="Q9990" s="110">
        <v>0.74082571734875557</v>
      </c>
      <c r="R9990" s="110">
        <v>0.40461754833738273</v>
      </c>
      <c r="S9990" s="110">
        <v>0.29957399901050075</v>
      </c>
      <c r="T9990" s="110">
        <v>0.35690215148737958</v>
      </c>
      <c r="U9990" s="110">
        <v>0.30173858901741163</v>
      </c>
    </row>
    <row r="9991" spans="1:21">
      <c r="A9991" s="54">
        <v>9989</v>
      </c>
      <c r="B9991" s="107">
        <v>60040</v>
      </c>
      <c r="C9991" s="107">
        <v>60040</v>
      </c>
      <c r="D9991" s="107">
        <v>972193.99999999988</v>
      </c>
      <c r="E9991" s="108">
        <v>2942310000</v>
      </c>
      <c r="F9991" s="107">
        <v>0</v>
      </c>
      <c r="G9991" s="110">
        <v>3.329207523383229</v>
      </c>
      <c r="H9991" s="110">
        <v>2.0246256626079746</v>
      </c>
      <c r="I9991" s="110">
        <v>1.6255135596866328</v>
      </c>
      <c r="J9991" s="110">
        <v>2.3140265939030695</v>
      </c>
      <c r="K9991" s="110">
        <v>2.8951283441675932</v>
      </c>
      <c r="L9991" s="110">
        <v>5.2894752440905597</v>
      </c>
      <c r="M9991" s="110">
        <v>9.9338370964861227</v>
      </c>
      <c r="N9991" s="110">
        <v>11.461608907251515</v>
      </c>
      <c r="O9991" s="110">
        <v>17.354505228461313</v>
      </c>
      <c r="P9991" s="110">
        <v>29.930747408740203</v>
      </c>
      <c r="Q9991" s="110">
        <v>22.852786480656469</v>
      </c>
      <c r="R9991" s="110">
        <v>15.14306887355125</v>
      </c>
      <c r="S9991" s="110">
        <v>10.761509963953362</v>
      </c>
      <c r="T9991" s="110">
        <v>10.346210910248828</v>
      </c>
      <c r="U9991" s="110">
        <v>10.754478628207643</v>
      </c>
    </row>
    <row r="9992" spans="1:21">
      <c r="A9992" s="54">
        <v>9990</v>
      </c>
      <c r="B9992" s="107">
        <v>60041</v>
      </c>
      <c r="C9992" s="107">
        <v>60041</v>
      </c>
      <c r="D9992" s="107">
        <v>1105159</v>
      </c>
      <c r="E9992" s="108">
        <v>2942310000</v>
      </c>
      <c r="F9992" s="107">
        <v>0</v>
      </c>
      <c r="G9992" s="110">
        <v>3.4141945608726583</v>
      </c>
      <c r="H9992" s="110">
        <v>2.1963092979408358</v>
      </c>
      <c r="I9992" s="110">
        <v>1.7348039171834762</v>
      </c>
      <c r="J9992" s="110">
        <v>1.8249711552452492</v>
      </c>
      <c r="K9992" s="110">
        <v>2.3767998042507914</v>
      </c>
      <c r="L9992" s="110">
        <v>3.5622274216275782</v>
      </c>
      <c r="M9992" s="110">
        <v>5.8429289524568881</v>
      </c>
      <c r="N9992" s="110">
        <v>7.688412778239778</v>
      </c>
      <c r="O9992" s="110">
        <v>10.325825219191852</v>
      </c>
      <c r="P9992" s="110">
        <v>12.435854330320804</v>
      </c>
      <c r="Q9992" s="110">
        <v>12.353078884651053</v>
      </c>
      <c r="R9992" s="110">
        <v>9.43669968291929</v>
      </c>
      <c r="S9992" s="110">
        <v>9.6678106612788159</v>
      </c>
      <c r="T9992" s="110">
        <v>6.0993421670750223</v>
      </c>
      <c r="U9992" s="110">
        <v>9.0104286577191992</v>
      </c>
    </row>
    <row r="9993" spans="1:21">
      <c r="A9993" s="54">
        <v>9991</v>
      </c>
      <c r="B9993" s="107">
        <v>60042</v>
      </c>
      <c r="C9993" s="107">
        <v>60042</v>
      </c>
      <c r="D9993" s="107">
        <v>600187.99999999988</v>
      </c>
      <c r="E9993" s="108">
        <v>2942310000</v>
      </c>
      <c r="F9993" s="107">
        <v>0</v>
      </c>
      <c r="G9993" s="110">
        <v>0.75355139509192282</v>
      </c>
      <c r="H9993" s="110">
        <v>0.72259047570508872</v>
      </c>
      <c r="I9993" s="110">
        <v>0.61648014254556571</v>
      </c>
      <c r="J9993" s="110">
        <v>0.6347961587496137</v>
      </c>
      <c r="K9993" s="110">
        <v>0.88330201839306244</v>
      </c>
      <c r="L9993" s="110">
        <v>1.4188298597241342</v>
      </c>
      <c r="M9993" s="110">
        <v>2.3916118073591441</v>
      </c>
      <c r="N9993" s="110">
        <v>2.3327190732585521</v>
      </c>
      <c r="O9993" s="110">
        <v>2.6793781704985475</v>
      </c>
      <c r="P9993" s="110">
        <v>2.5339178189169216</v>
      </c>
      <c r="Q9993" s="110">
        <v>2.0777321395414288</v>
      </c>
      <c r="R9993" s="110">
        <v>1.4015479610073824</v>
      </c>
      <c r="S9993" s="110">
        <v>1.506070303649925</v>
      </c>
      <c r="T9993" s="110">
        <v>1.5372047517326137</v>
      </c>
      <c r="U9993" s="110">
        <v>1.5152999171573067</v>
      </c>
    </row>
    <row r="9994" spans="1:21">
      <c r="A9994" s="54">
        <v>9992</v>
      </c>
      <c r="B9994" s="107">
        <v>60043</v>
      </c>
      <c r="C9994" s="107">
        <v>60043</v>
      </c>
      <c r="D9994" s="107">
        <v>26154.999999999996</v>
      </c>
      <c r="E9994" s="108">
        <v>2942310000</v>
      </c>
      <c r="F9994" s="107">
        <v>1</v>
      </c>
      <c r="G9994" s="110">
        <v>-99999</v>
      </c>
      <c r="H9994" s="110">
        <v>-99999</v>
      </c>
      <c r="I9994" s="110">
        <v>-99999</v>
      </c>
      <c r="J9994" s="110">
        <v>-99999</v>
      </c>
      <c r="K9994" s="110">
        <v>-99999</v>
      </c>
      <c r="L9994" s="110">
        <v>-99999</v>
      </c>
      <c r="M9994" s="110">
        <v>-99999</v>
      </c>
      <c r="N9994" s="110">
        <v>-99999</v>
      </c>
      <c r="O9994" s="110">
        <v>-99999</v>
      </c>
      <c r="P9994" s="110">
        <v>-99999</v>
      </c>
      <c r="Q9994" s="110">
        <v>-99999</v>
      </c>
      <c r="R9994" s="110">
        <v>-99999</v>
      </c>
      <c r="S9994" s="110">
        <v>0</v>
      </c>
      <c r="T9994" s="110">
        <v>0</v>
      </c>
      <c r="U9994" s="110">
        <v>0</v>
      </c>
    </row>
    <row r="9995" spans="1:21">
      <c r="A9995" s="54">
        <v>9993</v>
      </c>
      <c r="B9995" s="107">
        <v>60044</v>
      </c>
      <c r="C9995" s="107">
        <v>60044</v>
      </c>
      <c r="D9995" s="107">
        <v>41599943.999999993</v>
      </c>
      <c r="E9995" s="108">
        <v>8819030000</v>
      </c>
      <c r="F9995" s="107">
        <v>0</v>
      </c>
      <c r="G9995" s="110">
        <v>100</v>
      </c>
      <c r="H9995" s="110">
        <v>100</v>
      </c>
      <c r="I9995" s="110">
        <v>100</v>
      </c>
      <c r="J9995" s="110">
        <v>100</v>
      </c>
      <c r="K9995" s="110">
        <v>100</v>
      </c>
      <c r="L9995" s="110">
        <v>100</v>
      </c>
      <c r="M9995" s="110">
        <v>100</v>
      </c>
      <c r="N9995" s="110">
        <v>100</v>
      </c>
      <c r="O9995" s="110">
        <v>100</v>
      </c>
      <c r="P9995" s="110">
        <v>100</v>
      </c>
      <c r="Q9995" s="110">
        <v>100</v>
      </c>
      <c r="R9995" s="110">
        <v>100</v>
      </c>
      <c r="S9995" s="110">
        <v>100</v>
      </c>
      <c r="T9995" s="110">
        <v>100</v>
      </c>
      <c r="U9995" s="110">
        <v>100.00000000000004</v>
      </c>
    </row>
    <row r="9996" spans="1:21">
      <c r="A9996" s="54">
        <v>9994</v>
      </c>
      <c r="B9996" s="107">
        <v>60045</v>
      </c>
      <c r="C9996" s="107">
        <v>60045</v>
      </c>
      <c r="D9996" s="107">
        <v>71420790</v>
      </c>
      <c r="E9996" s="108">
        <v>5876720000</v>
      </c>
      <c r="F9996" s="107">
        <v>0</v>
      </c>
      <c r="G9996" s="110">
        <v>100</v>
      </c>
      <c r="H9996" s="110">
        <v>100</v>
      </c>
      <c r="I9996" s="110">
        <v>100</v>
      </c>
      <c r="J9996" s="110">
        <v>100</v>
      </c>
      <c r="K9996" s="110">
        <v>100</v>
      </c>
      <c r="L9996" s="110">
        <v>100</v>
      </c>
      <c r="M9996" s="110">
        <v>100</v>
      </c>
      <c r="N9996" s="110">
        <v>100</v>
      </c>
      <c r="O9996" s="110">
        <v>100</v>
      </c>
      <c r="P9996" s="110">
        <v>100</v>
      </c>
      <c r="Q9996" s="110">
        <v>100</v>
      </c>
      <c r="R9996" s="110">
        <v>100</v>
      </c>
      <c r="S9996" s="110">
        <v>100</v>
      </c>
      <c r="T9996" s="110">
        <v>100</v>
      </c>
      <c r="U9996" s="110">
        <v>100</v>
      </c>
    </row>
    <row r="9997" spans="1:21">
      <c r="A9997" s="54">
        <v>9995</v>
      </c>
      <c r="B9997" s="107">
        <v>60108</v>
      </c>
      <c r="C9997" s="107">
        <v>60108</v>
      </c>
      <c r="D9997" s="107">
        <v>23146355</v>
      </c>
      <c r="E9997" s="108">
        <v>8811140000</v>
      </c>
      <c r="F9997" s="107">
        <v>0</v>
      </c>
      <c r="G9997" s="110">
        <v>0.4309163689210147</v>
      </c>
      <c r="H9997" s="110">
        <v>0.74714311497755248</v>
      </c>
      <c r="I9997" s="110">
        <v>0.61629988819575676</v>
      </c>
      <c r="J9997" s="110">
        <v>0.58596925497338814</v>
      </c>
      <c r="K9997" s="110">
        <v>0.77279096383124291</v>
      </c>
      <c r="L9997" s="110">
        <v>0.95671866518546511</v>
      </c>
      <c r="M9997" s="110">
        <v>0.96362589540430754</v>
      </c>
      <c r="N9997" s="110">
        <v>1.4390568401497132</v>
      </c>
      <c r="O9997" s="110">
        <v>1.3213066563964349</v>
      </c>
      <c r="P9997" s="110">
        <v>0.70135359644276296</v>
      </c>
      <c r="Q9997" s="110">
        <v>0.32022380917592974</v>
      </c>
      <c r="R9997" s="110">
        <v>0.30199818297594944</v>
      </c>
      <c r="S9997" s="110">
        <v>0.66324217267274843</v>
      </c>
      <c r="T9997" s="110">
        <v>0.76311693638579337</v>
      </c>
      <c r="U9997" s="110">
        <v>0.71782310534557914</v>
      </c>
    </row>
    <row r="9998" spans="1:21">
      <c r="A9998" s="54">
        <v>9996</v>
      </c>
      <c r="B9998" s="107">
        <v>60109</v>
      </c>
      <c r="C9998" s="107">
        <v>60109</v>
      </c>
      <c r="D9998" s="107">
        <v>76688</v>
      </c>
      <c r="E9998" s="108">
        <v>5868840000</v>
      </c>
      <c r="F9998" s="107">
        <v>0</v>
      </c>
      <c r="G9998" s="110">
        <v>2.3720880118438656</v>
      </c>
      <c r="H9998" s="110">
        <v>2.0221864638856641</v>
      </c>
      <c r="I9998" s="110">
        <v>1.8542001066030589</v>
      </c>
      <c r="J9998" s="110">
        <v>4.7322880855883183</v>
      </c>
      <c r="K9998" s="110">
        <v>19.659543601103774</v>
      </c>
      <c r="L9998" s="110">
        <v>82.251515530224381</v>
      </c>
      <c r="M9998" s="110">
        <v>100</v>
      </c>
      <c r="N9998" s="110">
        <v>100</v>
      </c>
      <c r="O9998" s="110">
        <v>100</v>
      </c>
      <c r="P9998" s="110">
        <v>37.818610594635679</v>
      </c>
      <c r="Q9998" s="110">
        <v>34.059679486046903</v>
      </c>
      <c r="R9998" s="110">
        <v>7.60862318587502</v>
      </c>
      <c r="S9998" s="110">
        <v>0</v>
      </c>
      <c r="T9998" s="110">
        <v>41.031561255483886</v>
      </c>
      <c r="U9998" s="110">
        <v>41.031561255483894</v>
      </c>
    </row>
    <row r="9999" spans="1:21">
      <c r="A9999" s="54">
        <v>9997</v>
      </c>
      <c r="B9999" s="107">
        <v>60159</v>
      </c>
      <c r="C9999" s="107">
        <v>60159</v>
      </c>
      <c r="D9999" s="107">
        <v>4986346.9999999991</v>
      </c>
      <c r="E9999" s="108">
        <v>17645700000</v>
      </c>
      <c r="F9999" s="107">
        <v>0</v>
      </c>
      <c r="G9999" s="110">
        <v>0.32433342696441564</v>
      </c>
      <c r="H9999" s="110">
        <v>0.29910385613879142</v>
      </c>
      <c r="I9999" s="110">
        <v>0.27698314214016667</v>
      </c>
      <c r="J9999" s="110">
        <v>0.43425163638172265</v>
      </c>
      <c r="K9999" s="110">
        <v>0.76548496216607653</v>
      </c>
      <c r="L9999" s="110">
        <v>1.2907982320103162</v>
      </c>
      <c r="M9999" s="110">
        <v>1.1377892713964384</v>
      </c>
      <c r="N9999" s="110">
        <v>2.0554024241828204</v>
      </c>
      <c r="O9999" s="110">
        <v>3.180011072027602</v>
      </c>
      <c r="P9999" s="110">
        <v>3.4935113800733939</v>
      </c>
      <c r="Q9999" s="110">
        <v>3.7029202192432868</v>
      </c>
      <c r="R9999" s="110">
        <v>1.2998368568431811</v>
      </c>
      <c r="S9999" s="110">
        <v>0.43795330898250689</v>
      </c>
      <c r="T9999" s="110">
        <v>1.5217022066306842</v>
      </c>
      <c r="U9999" s="110">
        <v>0.88475953507866723</v>
      </c>
    </row>
    <row r="10000" spans="1:21">
      <c r="A10000" s="54">
        <v>9998</v>
      </c>
      <c r="B10000" s="107">
        <v>60160</v>
      </c>
      <c r="C10000" s="107">
        <v>60160</v>
      </c>
      <c r="D10000" s="107">
        <v>3955564</v>
      </c>
      <c r="E10000" s="108">
        <v>26592900000</v>
      </c>
      <c r="F10000" s="107">
        <v>0</v>
      </c>
      <c r="G10000" s="110">
        <v>0.16648541290464403</v>
      </c>
      <c r="H10000" s="110">
        <v>0.18060516679229244</v>
      </c>
      <c r="I10000" s="110">
        <v>0.20180676184880603</v>
      </c>
      <c r="J10000" s="110">
        <v>0.3719675038769264</v>
      </c>
      <c r="K10000" s="110">
        <v>0.88948583709686013</v>
      </c>
      <c r="L10000" s="110">
        <v>1.6387629094709888</v>
      </c>
      <c r="M10000" s="110">
        <v>1.9668453183965822</v>
      </c>
      <c r="N10000" s="110">
        <v>3.0089125819553924</v>
      </c>
      <c r="O10000" s="110">
        <v>4.4390011383608998</v>
      </c>
      <c r="P10000" s="110">
        <v>5.0065031290962105</v>
      </c>
      <c r="Q10000" s="110">
        <v>3.3682947996008092</v>
      </c>
      <c r="R10000" s="110">
        <v>0.48264472268922554</v>
      </c>
      <c r="S10000" s="110">
        <v>0.41479707373997271</v>
      </c>
      <c r="T10000" s="110">
        <v>1.8101096068408031</v>
      </c>
      <c r="U10000" s="110">
        <v>1.4388150300361289</v>
      </c>
    </row>
    <row r="10001" spans="1:21">
      <c r="A10001" s="54">
        <v>9999</v>
      </c>
      <c r="B10001" s="107">
        <v>60161</v>
      </c>
      <c r="C10001" s="107">
        <v>60161</v>
      </c>
      <c r="D10001" s="107">
        <v>10206</v>
      </c>
      <c r="E10001" s="108">
        <v>2934420000</v>
      </c>
      <c r="F10001" s="107">
        <v>0</v>
      </c>
      <c r="G10001" s="110">
        <v>18.129325422563834</v>
      </c>
      <c r="H10001" s="110">
        <v>10.856915414653248</v>
      </c>
      <c r="I10001" s="110">
        <v>8.5234888180710584</v>
      </c>
      <c r="J10001" s="110">
        <v>10.806410937422244</v>
      </c>
      <c r="K10001" s="110">
        <v>16.325789941990461</v>
      </c>
      <c r="L10001" s="110">
        <v>39.328470669547528</v>
      </c>
      <c r="M10001" s="110">
        <v>28.201336108742044</v>
      </c>
      <c r="N10001" s="110">
        <v>52.945318631715324</v>
      </c>
      <c r="O10001" s="110">
        <v>97.494787089931592</v>
      </c>
      <c r="P10001" s="110">
        <v>100</v>
      </c>
      <c r="Q10001" s="110">
        <v>100</v>
      </c>
      <c r="R10001" s="110">
        <v>100</v>
      </c>
      <c r="S10001" s="110">
        <v>0</v>
      </c>
      <c r="T10001" s="110">
        <v>48.550986919553111</v>
      </c>
      <c r="U10001" s="110">
        <v>48.550986919553111</v>
      </c>
    </row>
    <row r="10002" spans="1:21">
      <c r="A10002" s="54">
        <v>10000</v>
      </c>
      <c r="B10002" s="107">
        <v>60162</v>
      </c>
      <c r="C10002" s="107">
        <v>60162</v>
      </c>
      <c r="D10002" s="107">
        <v>25862387</v>
      </c>
      <c r="E10002" s="108">
        <v>11729600000</v>
      </c>
      <c r="F10002" s="107">
        <v>0</v>
      </c>
      <c r="G10002" s="110">
        <v>0.1</v>
      </c>
      <c r="H10002" s="110">
        <v>0.1</v>
      </c>
      <c r="I10002" s="110">
        <v>0.18475510227892589</v>
      </c>
      <c r="J10002" s="110">
        <v>0.51981479497309757</v>
      </c>
      <c r="K10002" s="110">
        <v>1.0638297936135261</v>
      </c>
      <c r="L10002" s="110">
        <v>1.6320845456366468</v>
      </c>
      <c r="M10002" s="110">
        <v>2.2039354200346568</v>
      </c>
      <c r="N10002" s="110">
        <v>3.1981853673483465</v>
      </c>
      <c r="O10002" s="110">
        <v>4.348353893649163</v>
      </c>
      <c r="P10002" s="110">
        <v>3.9833432766032573</v>
      </c>
      <c r="Q10002" s="110">
        <v>5.0048339361485237</v>
      </c>
      <c r="R10002" s="110">
        <v>0.76974348673389326</v>
      </c>
      <c r="S10002" s="110">
        <v>1.9734689038654922</v>
      </c>
      <c r="T10002" s="110">
        <v>1.9257399680850031</v>
      </c>
      <c r="U10002" s="110">
        <v>1.9725962868453113</v>
      </c>
    </row>
    <row r="10003" spans="1:21">
      <c r="A10003" s="54">
        <v>10001</v>
      </c>
      <c r="B10003" s="107">
        <v>60172</v>
      </c>
      <c r="C10003" s="107">
        <v>60172</v>
      </c>
      <c r="D10003" s="107">
        <v>3130387</v>
      </c>
      <c r="E10003" s="108">
        <v>2934420000</v>
      </c>
      <c r="F10003" s="107">
        <v>0</v>
      </c>
      <c r="G10003" s="110">
        <v>0.1</v>
      </c>
      <c r="H10003" s="110">
        <v>0.1</v>
      </c>
      <c r="I10003" s="110">
        <v>0.1</v>
      </c>
      <c r="J10003" s="110">
        <v>0.1</v>
      </c>
      <c r="K10003" s="110">
        <v>0.1</v>
      </c>
      <c r="L10003" s="110">
        <v>0.10357944336043698</v>
      </c>
      <c r="M10003" s="110">
        <v>0.1</v>
      </c>
      <c r="N10003" s="110">
        <v>0.14647295250471223</v>
      </c>
      <c r="O10003" s="110">
        <v>0.30592434885897213</v>
      </c>
      <c r="P10003" s="110">
        <v>0.46328899531209239</v>
      </c>
      <c r="Q10003" s="110">
        <v>0.68444578020295288</v>
      </c>
      <c r="R10003" s="110">
        <v>0.19220025934739865</v>
      </c>
      <c r="S10003" s="110">
        <v>9.9999999999999992E-2</v>
      </c>
      <c r="T10003" s="110">
        <v>0.20799264829888045</v>
      </c>
      <c r="U10003" s="110">
        <v>0.15508403445635743</v>
      </c>
    </row>
    <row r="10004" spans="1:21">
      <c r="A10004" s="54">
        <v>10002</v>
      </c>
      <c r="B10004" s="107">
        <v>60173</v>
      </c>
      <c r="C10004" s="107">
        <v>60173</v>
      </c>
      <c r="D10004" s="107">
        <v>706702.00000000012</v>
      </c>
      <c r="E10004" s="108">
        <v>5868840000</v>
      </c>
      <c r="F10004" s="107">
        <v>0</v>
      </c>
      <c r="G10004" s="110">
        <v>0.59997308379133851</v>
      </c>
      <c r="H10004" s="110">
        <v>0.38928621386433387</v>
      </c>
      <c r="I10004" s="110">
        <v>0.52865918313936888</v>
      </c>
      <c r="J10004" s="110">
        <v>1.8127805515174495</v>
      </c>
      <c r="K10004" s="110">
        <v>2.5383285734256797</v>
      </c>
      <c r="L10004" s="110">
        <v>4.2678684576175172</v>
      </c>
      <c r="M10004" s="110">
        <v>7.686101589355772</v>
      </c>
      <c r="N10004" s="110">
        <v>13.855972179840107</v>
      </c>
      <c r="O10004" s="110">
        <v>19.624189550939416</v>
      </c>
      <c r="P10004" s="110">
        <v>25.657556634160802</v>
      </c>
      <c r="Q10004" s="110">
        <v>27.440210385245532</v>
      </c>
      <c r="R10004" s="110">
        <v>3.3480304435278874</v>
      </c>
      <c r="S10004" s="110">
        <v>10.118878783583952</v>
      </c>
      <c r="T10004" s="110">
        <v>8.9790797372021007</v>
      </c>
      <c r="U10004" s="110">
        <v>9.0982381566571693</v>
      </c>
    </row>
    <row r="10005" spans="1:21">
      <c r="A10005" s="54">
        <v>10003</v>
      </c>
      <c r="B10005" s="107">
        <v>60195</v>
      </c>
      <c r="C10005" s="107">
        <v>60195</v>
      </c>
      <c r="D10005" s="107">
        <v>60187406.000000007</v>
      </c>
      <c r="E10005" s="108">
        <v>281464000000</v>
      </c>
      <c r="F10005" s="107">
        <v>0</v>
      </c>
      <c r="G10005" s="110">
        <v>1.0059545805834826</v>
      </c>
      <c r="H10005" s="110">
        <v>0.52688549368072879</v>
      </c>
      <c r="I10005" s="110">
        <v>0.75526056673256958</v>
      </c>
      <c r="J10005" s="110">
        <v>2.043813003621398</v>
      </c>
      <c r="K10005" s="110">
        <v>3.3228932504537383</v>
      </c>
      <c r="L10005" s="110">
        <v>6.5409592688903375</v>
      </c>
      <c r="M10005" s="110">
        <v>7.5094077900795302</v>
      </c>
      <c r="N10005" s="110">
        <v>11.444298932227182</v>
      </c>
      <c r="O10005" s="110">
        <v>16.918849691793895</v>
      </c>
      <c r="P10005" s="110">
        <v>14.584982082383737</v>
      </c>
      <c r="Q10005" s="110">
        <v>12.566742132561611</v>
      </c>
      <c r="R10005" s="110">
        <v>3.6442052404847898</v>
      </c>
      <c r="S10005" s="110">
        <v>7.0796748825284412</v>
      </c>
      <c r="T10005" s="110">
        <v>6.7386876694577502</v>
      </c>
      <c r="U10005" s="110">
        <v>7.0405732660674003</v>
      </c>
    </row>
    <row r="10006" spans="1:21">
      <c r="A10006" s="54">
        <v>10004</v>
      </c>
      <c r="B10006" s="107">
        <v>60208</v>
      </c>
      <c r="C10006" s="107">
        <v>60208</v>
      </c>
      <c r="D10006" s="107">
        <v>13883030.999999996</v>
      </c>
      <c r="E10006" s="108">
        <v>87488000000</v>
      </c>
      <c r="F10006" s="107">
        <v>0</v>
      </c>
      <c r="G10006" s="110">
        <v>0.54082664220233578</v>
      </c>
      <c r="H10006" s="110">
        <v>0.68751666885444962</v>
      </c>
      <c r="I10006" s="110">
        <v>0.6817149485078644</v>
      </c>
      <c r="J10006" s="110">
        <v>2.7989336884878941</v>
      </c>
      <c r="K10006" s="110">
        <v>5.9715496638257086</v>
      </c>
      <c r="L10006" s="110">
        <v>9.1807536893821933</v>
      </c>
      <c r="M10006" s="110">
        <v>9.3171711243923063</v>
      </c>
      <c r="N10006" s="110">
        <v>20.574482286152456</v>
      </c>
      <c r="O10006" s="110">
        <v>30.587379146443869</v>
      </c>
      <c r="P10006" s="110">
        <v>13.730946520189764</v>
      </c>
      <c r="Q10006" s="110">
        <v>14.374646335187659</v>
      </c>
      <c r="R10006" s="110">
        <v>2.0413587843730028</v>
      </c>
      <c r="S10006" s="110">
        <v>11.923050822093776</v>
      </c>
      <c r="T10006" s="110">
        <v>9.2072732914999591</v>
      </c>
      <c r="U10006" s="110">
        <v>10.338308871597613</v>
      </c>
    </row>
    <row r="10007" spans="1:21">
      <c r="A10007" s="54">
        <v>10005</v>
      </c>
      <c r="B10007" s="107">
        <v>60209</v>
      </c>
      <c r="C10007" s="107">
        <v>60209</v>
      </c>
      <c r="D10007" s="107">
        <v>3117334</v>
      </c>
      <c r="E10007" s="108">
        <v>5860730000</v>
      </c>
      <c r="F10007" s="107">
        <v>0</v>
      </c>
      <c r="G10007" s="110">
        <v>0.57060297026970364</v>
      </c>
      <c r="H10007" s="110">
        <v>0.89141782816202719</v>
      </c>
      <c r="I10007" s="110">
        <v>1.0282631370457327</v>
      </c>
      <c r="J10007" s="110">
        <v>3.2018058792026571</v>
      </c>
      <c r="K10007" s="110">
        <v>6.110475653220842</v>
      </c>
      <c r="L10007" s="110">
        <v>9.0706854700812638</v>
      </c>
      <c r="M10007" s="110">
        <v>12.192994185981274</v>
      </c>
      <c r="N10007" s="110">
        <v>18.112890334841293</v>
      </c>
      <c r="O10007" s="110">
        <v>24.657696298637521</v>
      </c>
      <c r="P10007" s="110">
        <v>25.608703694584992</v>
      </c>
      <c r="Q10007" s="110">
        <v>25.706162565697735</v>
      </c>
      <c r="R10007" s="110">
        <v>1.8905241349638708</v>
      </c>
      <c r="S10007" s="110">
        <v>12.274796127301164</v>
      </c>
      <c r="T10007" s="110">
        <v>10.753518512724076</v>
      </c>
      <c r="U10007" s="110">
        <v>12.070163022304222</v>
      </c>
    </row>
    <row r="10008" spans="1:21">
      <c r="A10008" s="54">
        <v>10006</v>
      </c>
      <c r="B10008" s="107">
        <v>60210</v>
      </c>
      <c r="C10008" s="107">
        <v>60210</v>
      </c>
      <c r="D10008" s="107">
        <v>30828924.000000004</v>
      </c>
      <c r="E10008" s="108">
        <v>106890000000</v>
      </c>
      <c r="F10008" s="107">
        <v>0</v>
      </c>
      <c r="G10008" s="110">
        <v>1.8048091642628539</v>
      </c>
      <c r="H10008" s="110">
        <v>2.4899862321401289</v>
      </c>
      <c r="I10008" s="110">
        <v>2.5773149630266783</v>
      </c>
      <c r="J10008" s="110">
        <v>6.1828899435374778</v>
      </c>
      <c r="K10008" s="110">
        <v>9.3763948911615458</v>
      </c>
      <c r="L10008" s="110">
        <v>12.351970456009294</v>
      </c>
      <c r="M10008" s="110">
        <v>16.420009713187618</v>
      </c>
      <c r="N10008" s="110">
        <v>26.106497344474572</v>
      </c>
      <c r="O10008" s="110">
        <v>45.712029449839235</v>
      </c>
      <c r="P10008" s="110">
        <v>44.762275525563417</v>
      </c>
      <c r="Q10008" s="110">
        <v>49.032383262808565</v>
      </c>
      <c r="R10008" s="110">
        <v>21.083007143417355</v>
      </c>
      <c r="S10008" s="110">
        <v>22.199933225575361</v>
      </c>
      <c r="T10008" s="110">
        <v>19.824964007452394</v>
      </c>
      <c r="U10008" s="110">
        <v>21.318226060117595</v>
      </c>
    </row>
    <row r="10009" spans="1:21">
      <c r="A10009" s="54">
        <v>10007</v>
      </c>
      <c r="B10009" s="107">
        <v>60221</v>
      </c>
      <c r="C10009" s="107">
        <v>60221</v>
      </c>
      <c r="D10009" s="107">
        <v>38129454</v>
      </c>
      <c r="E10009" s="108">
        <v>5868840000</v>
      </c>
      <c r="F10009" s="107">
        <v>0</v>
      </c>
      <c r="G10009" s="110">
        <v>0.18528309114710773</v>
      </c>
      <c r="H10009" s="110">
        <v>0.11594335730151142</v>
      </c>
      <c r="I10009" s="110">
        <v>0.1</v>
      </c>
      <c r="J10009" s="110">
        <v>0.14454702219372431</v>
      </c>
      <c r="K10009" s="110">
        <v>0.19826800960487698</v>
      </c>
      <c r="L10009" s="110">
        <v>0.37317533453124563</v>
      </c>
      <c r="M10009" s="110">
        <v>0.52959918922133509</v>
      </c>
      <c r="N10009" s="110">
        <v>0.69305929340164574</v>
      </c>
      <c r="O10009" s="110">
        <v>1.0882367620845033</v>
      </c>
      <c r="P10009" s="110">
        <v>1.5887506159590818</v>
      </c>
      <c r="Q10009" s="110">
        <v>1.1288690188453996</v>
      </c>
      <c r="R10009" s="110">
        <v>0.71416015565970181</v>
      </c>
      <c r="S10009" s="110">
        <v>0.62656978545721886</v>
      </c>
      <c r="T10009" s="110">
        <v>0.57165765416251113</v>
      </c>
      <c r="U10009" s="110">
        <v>0.62457058369728791</v>
      </c>
    </row>
    <row r="10010" spans="1:21">
      <c r="A10010" s="54">
        <v>10008</v>
      </c>
      <c r="B10010" s="107">
        <v>60222</v>
      </c>
      <c r="C10010" s="107">
        <v>60222</v>
      </c>
      <c r="D10010" s="107">
        <v>171953</v>
      </c>
      <c r="E10010" s="108">
        <v>2934420000</v>
      </c>
      <c r="F10010" s="107">
        <v>0</v>
      </c>
      <c r="G10010" s="110">
        <v>1.5414968568607206</v>
      </c>
      <c r="H10010" s="110">
        <v>0.97292985822095024</v>
      </c>
      <c r="I10010" s="110">
        <v>0.73989433297994056</v>
      </c>
      <c r="J10010" s="110">
        <v>0.89038884703367382</v>
      </c>
      <c r="K10010" s="110">
        <v>0.9982021936418719</v>
      </c>
      <c r="L10010" s="110">
        <v>1.0129047662136652</v>
      </c>
      <c r="M10010" s="110">
        <v>1.651328213312119</v>
      </c>
      <c r="N10010" s="110">
        <v>2.2314353706293226</v>
      </c>
      <c r="O10010" s="110">
        <v>2.9168368881033087</v>
      </c>
      <c r="P10010" s="110">
        <v>4.9690405938826201</v>
      </c>
      <c r="Q10010" s="110">
        <v>3.2786036875560014</v>
      </c>
      <c r="R10010" s="110">
        <v>2.4033238443500675</v>
      </c>
      <c r="S10010" s="110">
        <v>0</v>
      </c>
      <c r="T10010" s="110">
        <v>1.9671987877320216</v>
      </c>
      <c r="U10010" s="110">
        <v>1.9671987877320216</v>
      </c>
    </row>
    <row r="10011" spans="1:21">
      <c r="A10011" s="54">
        <v>10009</v>
      </c>
      <c r="B10011" s="107">
        <v>60223</v>
      </c>
      <c r="C10011" s="107">
        <v>60223</v>
      </c>
      <c r="D10011" s="107">
        <v>16156.000000000002</v>
      </c>
      <c r="E10011" s="108">
        <v>2934420000</v>
      </c>
      <c r="F10011" s="107">
        <v>1</v>
      </c>
      <c r="G10011" s="110">
        <v>-99999</v>
      </c>
      <c r="H10011" s="110">
        <v>-99999</v>
      </c>
      <c r="I10011" s="110">
        <v>-99999</v>
      </c>
      <c r="J10011" s="110">
        <v>-99999</v>
      </c>
      <c r="K10011" s="110">
        <v>-99999</v>
      </c>
      <c r="L10011" s="110">
        <v>-99999</v>
      </c>
      <c r="M10011" s="110">
        <v>-99999</v>
      </c>
      <c r="N10011" s="110">
        <v>-99999</v>
      </c>
      <c r="O10011" s="110">
        <v>-99999</v>
      </c>
      <c r="P10011" s="110">
        <v>-99999</v>
      </c>
      <c r="Q10011" s="110">
        <v>-99999</v>
      </c>
      <c r="R10011" s="110">
        <v>-99999</v>
      </c>
      <c r="S10011" s="110">
        <v>0</v>
      </c>
      <c r="T10011" s="110">
        <v>0</v>
      </c>
      <c r="U10011" s="110">
        <v>0</v>
      </c>
    </row>
    <row r="10012" spans="1:21">
      <c r="A10012" s="54">
        <v>10010</v>
      </c>
      <c r="B10012" s="107">
        <v>60224</v>
      </c>
      <c r="C10012" s="107">
        <v>60224</v>
      </c>
      <c r="D10012" s="107">
        <v>2985550.0000000005</v>
      </c>
      <c r="E10012" s="108">
        <v>2934420000</v>
      </c>
      <c r="F10012" s="107">
        <v>0</v>
      </c>
      <c r="G10012" s="110">
        <v>1.2144238363479702</v>
      </c>
      <c r="H10012" s="110">
        <v>0.98429468997197711</v>
      </c>
      <c r="I10012" s="110">
        <v>0.81200813397926197</v>
      </c>
      <c r="J10012" s="110">
        <v>1.0786207494225848</v>
      </c>
      <c r="K10012" s="110">
        <v>1.5935035264822013</v>
      </c>
      <c r="L10012" s="110">
        <v>2.7596601983230848</v>
      </c>
      <c r="M10012" s="110">
        <v>3.940262932840648</v>
      </c>
      <c r="N10012" s="110">
        <v>4.6945103115633033</v>
      </c>
      <c r="O10012" s="110">
        <v>4.8275642379067705</v>
      </c>
      <c r="P10012" s="110">
        <v>6.3821378120780681</v>
      </c>
      <c r="Q10012" s="110">
        <v>7.4655530914735087</v>
      </c>
      <c r="R10012" s="110">
        <v>3.1034124295224044</v>
      </c>
      <c r="S10012" s="110">
        <v>4.3392334816706084</v>
      </c>
      <c r="T10012" s="110">
        <v>3.2379959958259819</v>
      </c>
      <c r="U10012" s="110">
        <v>4.1471462818863545</v>
      </c>
    </row>
    <row r="10013" spans="1:21">
      <c r="A10013" s="54">
        <v>10011</v>
      </c>
      <c r="B10013" s="107">
        <v>60227</v>
      </c>
      <c r="C10013" s="107">
        <v>60227</v>
      </c>
      <c r="D10013" s="107">
        <v>347998</v>
      </c>
      <c r="E10013" s="108">
        <v>2934420000</v>
      </c>
      <c r="F10013" s="107">
        <v>0</v>
      </c>
      <c r="G10013" s="110">
        <v>0.76459905192400157</v>
      </c>
      <c r="H10013" s="110">
        <v>0.88004772511139484</v>
      </c>
      <c r="I10013" s="110">
        <v>0.65478693890212147</v>
      </c>
      <c r="J10013" s="110">
        <v>0.53267311843499465</v>
      </c>
      <c r="K10013" s="110">
        <v>0.66490176168578952</v>
      </c>
      <c r="L10013" s="110">
        <v>0.96264899152289773</v>
      </c>
      <c r="M10013" s="110">
        <v>1.641565190168758</v>
      </c>
      <c r="N10013" s="110">
        <v>1.3998258165483732</v>
      </c>
      <c r="O10013" s="110">
        <v>1.5224967846856035</v>
      </c>
      <c r="P10013" s="110">
        <v>1.452243506943572</v>
      </c>
      <c r="Q10013" s="110">
        <v>1.4201624492856859</v>
      </c>
      <c r="R10013" s="110">
        <v>1.1680896540362073</v>
      </c>
      <c r="S10013" s="110">
        <v>0</v>
      </c>
      <c r="T10013" s="110">
        <v>1.08867008243745</v>
      </c>
      <c r="U10013" s="110">
        <v>1.08867008243745</v>
      </c>
    </row>
    <row r="10014" spans="1:21">
      <c r="A10014" s="54">
        <v>10012</v>
      </c>
      <c r="B10014" s="107">
        <v>60228</v>
      </c>
      <c r="C10014" s="107">
        <v>60228</v>
      </c>
      <c r="D10014" s="107">
        <v>45205425.000000022</v>
      </c>
      <c r="E10014" s="108">
        <v>5860730000</v>
      </c>
      <c r="F10014" s="107">
        <v>0</v>
      </c>
      <c r="G10014" s="110">
        <v>100</v>
      </c>
      <c r="H10014" s="110">
        <v>100</v>
      </c>
      <c r="I10014" s="110">
        <v>100</v>
      </c>
      <c r="J10014" s="110">
        <v>100</v>
      </c>
      <c r="K10014" s="110">
        <v>100</v>
      </c>
      <c r="L10014" s="110">
        <v>100</v>
      </c>
      <c r="M10014" s="110">
        <v>100</v>
      </c>
      <c r="N10014" s="110">
        <v>100</v>
      </c>
      <c r="O10014" s="110">
        <v>100</v>
      </c>
      <c r="P10014" s="110">
        <v>100</v>
      </c>
      <c r="Q10014" s="110">
        <v>100</v>
      </c>
      <c r="R10014" s="110">
        <v>100</v>
      </c>
      <c r="S10014" s="110">
        <v>100</v>
      </c>
      <c r="T10014" s="110">
        <v>100</v>
      </c>
      <c r="U10014" s="110">
        <v>99.999999999999915</v>
      </c>
    </row>
    <row r="10015" spans="1:21">
      <c r="A10015" s="54">
        <v>10013</v>
      </c>
      <c r="B10015" s="107">
        <v>60229</v>
      </c>
      <c r="C10015" s="107">
        <v>60229</v>
      </c>
      <c r="D10015" s="107">
        <v>69784359.000000015</v>
      </c>
      <c r="E10015" s="108">
        <v>8787040000</v>
      </c>
      <c r="F10015" s="107">
        <v>0</v>
      </c>
      <c r="G10015" s="110">
        <v>100</v>
      </c>
      <c r="H10015" s="110">
        <v>100</v>
      </c>
      <c r="I10015" s="110">
        <v>100</v>
      </c>
      <c r="J10015" s="110">
        <v>100</v>
      </c>
      <c r="K10015" s="110">
        <v>100</v>
      </c>
      <c r="L10015" s="110">
        <v>100</v>
      </c>
      <c r="M10015" s="110">
        <v>100</v>
      </c>
      <c r="N10015" s="110">
        <v>100</v>
      </c>
      <c r="O10015" s="110">
        <v>100</v>
      </c>
      <c r="P10015" s="110">
        <v>100</v>
      </c>
      <c r="Q10015" s="110">
        <v>100</v>
      </c>
      <c r="R10015" s="110">
        <v>100</v>
      </c>
      <c r="S10015" s="110">
        <v>100</v>
      </c>
      <c r="T10015" s="110">
        <v>100</v>
      </c>
      <c r="U10015" s="110">
        <v>100</v>
      </c>
    </row>
    <row r="10016" spans="1:21">
      <c r="A10016" s="54">
        <v>10014</v>
      </c>
      <c r="B10016" s="107">
        <v>60290</v>
      </c>
      <c r="C10016" s="107">
        <v>60290</v>
      </c>
      <c r="D10016" s="107">
        <v>82929350</v>
      </c>
      <c r="E10016" s="108">
        <v>23474900000</v>
      </c>
      <c r="F10016" s="107">
        <v>0</v>
      </c>
      <c r="G10016" s="110">
        <v>0.41164275542573758</v>
      </c>
      <c r="H10016" s="110">
        <v>0.81502551142552748</v>
      </c>
      <c r="I10016" s="110">
        <v>0.84493366510887558</v>
      </c>
      <c r="J10016" s="110">
        <v>1.326444449371794</v>
      </c>
      <c r="K10016" s="110">
        <v>2.8717959140468445</v>
      </c>
      <c r="L10016" s="110">
        <v>3.9873047613059827</v>
      </c>
      <c r="M10016" s="110">
        <v>4.6210782776425399</v>
      </c>
      <c r="N10016" s="110">
        <v>6.0192569780778173</v>
      </c>
      <c r="O10016" s="110">
        <v>6.055863299394205</v>
      </c>
      <c r="P10016" s="110">
        <v>2.7611524756868109</v>
      </c>
      <c r="Q10016" s="110">
        <v>0.53903727746499963</v>
      </c>
      <c r="R10016" s="110">
        <v>0.35359837651910703</v>
      </c>
      <c r="S10016" s="110">
        <v>1.1996971992924939</v>
      </c>
      <c r="T10016" s="110">
        <v>2.550594478455853</v>
      </c>
      <c r="U10016" s="110">
        <v>1.7443743083998957</v>
      </c>
    </row>
    <row r="10017" spans="1:21">
      <c r="A10017" s="54">
        <v>10015</v>
      </c>
      <c r="B10017" s="107">
        <v>60291</v>
      </c>
      <c r="C10017" s="107">
        <v>60291</v>
      </c>
      <c r="D10017" s="107">
        <v>0</v>
      </c>
      <c r="E10017" s="108">
        <v>2926310000</v>
      </c>
      <c r="F10017" s="107">
        <v>1</v>
      </c>
      <c r="G10017" s="110">
        <v>-99999</v>
      </c>
      <c r="H10017" s="110">
        <v>-99999</v>
      </c>
      <c r="I10017" s="110">
        <v>-99999</v>
      </c>
      <c r="J10017" s="110">
        <v>-99999</v>
      </c>
      <c r="K10017" s="110">
        <v>-99999</v>
      </c>
      <c r="L10017" s="110">
        <v>-99999</v>
      </c>
      <c r="M10017" s="110">
        <v>-99999</v>
      </c>
      <c r="N10017" s="110">
        <v>-99999</v>
      </c>
      <c r="O10017" s="110">
        <v>-99999</v>
      </c>
      <c r="P10017" s="110">
        <v>-99999</v>
      </c>
      <c r="Q10017" s="110">
        <v>-99999</v>
      </c>
      <c r="R10017" s="110">
        <v>-99999</v>
      </c>
      <c r="S10017" s="110">
        <v>0</v>
      </c>
      <c r="T10017" s="110">
        <v>0</v>
      </c>
      <c r="U10017" s="110">
        <v>0</v>
      </c>
    </row>
    <row r="10018" spans="1:21">
      <c r="A10018" s="54">
        <v>10016</v>
      </c>
      <c r="B10018" s="107">
        <v>60292</v>
      </c>
      <c r="C10018" s="107">
        <v>60292</v>
      </c>
      <c r="D10018" s="107">
        <v>47442</v>
      </c>
      <c r="E10018" s="108">
        <v>5852620000</v>
      </c>
      <c r="F10018" s="107">
        <v>0</v>
      </c>
      <c r="G10018" s="110">
        <v>4.3241870745252298</v>
      </c>
      <c r="H10018" s="110">
        <v>3.0132033741532953</v>
      </c>
      <c r="I10018" s="110">
        <v>2.8276834047416726</v>
      </c>
      <c r="J10018" s="110">
        <v>6.8118340519010188</v>
      </c>
      <c r="K10018" s="110">
        <v>23.826385349911064</v>
      </c>
      <c r="L10018" s="110">
        <v>99.160351632966794</v>
      </c>
      <c r="M10018" s="110">
        <v>100</v>
      </c>
      <c r="N10018" s="110">
        <v>100</v>
      </c>
      <c r="O10018" s="110">
        <v>100</v>
      </c>
      <c r="P10018" s="110">
        <v>100</v>
      </c>
      <c r="Q10018" s="110">
        <v>48.810410687053484</v>
      </c>
      <c r="R10018" s="110">
        <v>22.261325663550398</v>
      </c>
      <c r="S10018" s="110">
        <v>0</v>
      </c>
      <c r="T10018" s="110">
        <v>50.919615103233582</v>
      </c>
      <c r="U10018" s="110">
        <v>50.919615103233582</v>
      </c>
    </row>
    <row r="10019" spans="1:21">
      <c r="A10019" s="54">
        <v>10017</v>
      </c>
      <c r="B10019" s="107">
        <v>60342</v>
      </c>
      <c r="C10019" s="107">
        <v>60342</v>
      </c>
      <c r="D10019" s="107">
        <v>391779.99999999994</v>
      </c>
      <c r="E10019" s="108">
        <v>2926310000</v>
      </c>
      <c r="F10019" s="107">
        <v>0</v>
      </c>
      <c r="G10019" s="110">
        <v>0.76814999849889787</v>
      </c>
      <c r="H10019" s="110">
        <v>0.67733719434434569</v>
      </c>
      <c r="I10019" s="110">
        <v>0.57360903646415573</v>
      </c>
      <c r="J10019" s="110">
        <v>0.90603094628890612</v>
      </c>
      <c r="K10019" s="110">
        <v>1.8150964475329858</v>
      </c>
      <c r="L10019" s="110">
        <v>2.7688954646568309</v>
      </c>
      <c r="M10019" s="110">
        <v>1.6522920667970249</v>
      </c>
      <c r="N10019" s="110">
        <v>3.759634915746378</v>
      </c>
      <c r="O10019" s="110">
        <v>5.606036729343951</v>
      </c>
      <c r="P10019" s="110">
        <v>6.7346592175547118</v>
      </c>
      <c r="Q10019" s="110">
        <v>6.9557685048662359</v>
      </c>
      <c r="R10019" s="110">
        <v>3.8850139815269231</v>
      </c>
      <c r="S10019" s="110">
        <v>0</v>
      </c>
      <c r="T10019" s="110">
        <v>3.0085437086351123</v>
      </c>
      <c r="U10019" s="110">
        <v>3.0085437086351128</v>
      </c>
    </row>
    <row r="10020" spans="1:21">
      <c r="A10020" s="54">
        <v>10018</v>
      </c>
      <c r="B10020" s="107">
        <v>60343</v>
      </c>
      <c r="C10020" s="107">
        <v>60343</v>
      </c>
      <c r="D10020" s="107">
        <v>36014921.000000007</v>
      </c>
      <c r="E10020" s="108">
        <v>2926310000</v>
      </c>
      <c r="F10020" s="107">
        <v>0</v>
      </c>
      <c r="G10020" s="110">
        <v>0.12750902250317334</v>
      </c>
      <c r="H10020" s="110">
        <v>0.1100568659335347</v>
      </c>
      <c r="I10020" s="110">
        <v>0.2526289027482399</v>
      </c>
      <c r="J10020" s="110">
        <v>0.87123837479491262</v>
      </c>
      <c r="K10020" s="110">
        <v>1.6667858471617534</v>
      </c>
      <c r="L10020" s="110">
        <v>3.5895523303453727</v>
      </c>
      <c r="M10020" s="110">
        <v>7.4487234752938472</v>
      </c>
      <c r="N10020" s="110">
        <v>87.042718618124169</v>
      </c>
      <c r="O10020" s="110">
        <v>14.098339663246536</v>
      </c>
      <c r="P10020" s="110">
        <v>4.5788527208664513</v>
      </c>
      <c r="Q10020" s="110">
        <v>4.7481450912426926</v>
      </c>
      <c r="R10020" s="110">
        <v>0.97164532250393831</v>
      </c>
      <c r="S10020" s="110">
        <v>22.215172402681937</v>
      </c>
      <c r="T10020" s="110">
        <v>10.458849686230385</v>
      </c>
      <c r="U10020" s="110">
        <v>22.139658224564268</v>
      </c>
    </row>
    <row r="10021" spans="1:21">
      <c r="A10021" s="54">
        <v>10019</v>
      </c>
      <c r="B10021" s="107">
        <v>60353</v>
      </c>
      <c r="C10021" s="107">
        <v>60353</v>
      </c>
      <c r="D10021" s="107">
        <v>7014628.0000000028</v>
      </c>
      <c r="E10021" s="108">
        <v>5860730000</v>
      </c>
      <c r="F10021" s="107">
        <v>0</v>
      </c>
      <c r="G10021" s="110">
        <v>0.10502804677665373</v>
      </c>
      <c r="H10021" s="110">
        <v>0.1</v>
      </c>
      <c r="I10021" s="110">
        <v>0.1</v>
      </c>
      <c r="J10021" s="110">
        <v>0.1</v>
      </c>
      <c r="K10021" s="110">
        <v>0.11036715068884327</v>
      </c>
      <c r="L10021" s="110">
        <v>0.12424017712057979</v>
      </c>
      <c r="M10021" s="110">
        <v>0.11458987422081361</v>
      </c>
      <c r="N10021" s="110">
        <v>0.16175070411614689</v>
      </c>
      <c r="O10021" s="110">
        <v>0.30895543727512093</v>
      </c>
      <c r="P10021" s="110">
        <v>0.47830590003917928</v>
      </c>
      <c r="Q10021" s="110">
        <v>0.64156380456032858</v>
      </c>
      <c r="R10021" s="110">
        <v>0.20205094195105622</v>
      </c>
      <c r="S10021" s="110">
        <v>0.10149621164353187</v>
      </c>
      <c r="T10021" s="110">
        <v>0.21223766972906019</v>
      </c>
      <c r="U10021" s="110">
        <v>0.17947137869420784</v>
      </c>
    </row>
    <row r="10022" spans="1:21">
      <c r="A10022" s="54">
        <v>10020</v>
      </c>
      <c r="B10022" s="107">
        <v>60354</v>
      </c>
      <c r="C10022" s="107">
        <v>60354</v>
      </c>
      <c r="D10022" s="107">
        <v>1828482</v>
      </c>
      <c r="E10022" s="108">
        <v>2926310000</v>
      </c>
      <c r="F10022" s="107">
        <v>0</v>
      </c>
      <c r="G10022" s="110">
        <v>54.237659863815196</v>
      </c>
      <c r="H10022" s="110">
        <v>19.110584851344282</v>
      </c>
      <c r="I10022" s="110">
        <v>16.848977176628981</v>
      </c>
      <c r="J10022" s="110">
        <v>33.697979348974961</v>
      </c>
      <c r="K10022" s="110">
        <v>68.909809565144499</v>
      </c>
      <c r="L10022" s="110">
        <v>100</v>
      </c>
      <c r="M10022" s="110">
        <v>100</v>
      </c>
      <c r="N10022" s="110">
        <v>100</v>
      </c>
      <c r="O10022" s="110">
        <v>100</v>
      </c>
      <c r="P10022" s="110">
        <v>100</v>
      </c>
      <c r="Q10022" s="110">
        <v>100</v>
      </c>
      <c r="R10022" s="110">
        <v>100</v>
      </c>
      <c r="S10022" s="110">
        <v>83.744946899638308</v>
      </c>
      <c r="T10022" s="110">
        <v>74.400417567158982</v>
      </c>
      <c r="U10022" s="110">
        <v>83.732748042052279</v>
      </c>
    </row>
    <row r="10023" spans="1:21">
      <c r="A10023" s="54">
        <v>10021</v>
      </c>
      <c r="B10023" s="107">
        <v>60355</v>
      </c>
      <c r="C10023" s="107">
        <v>60355</v>
      </c>
      <c r="D10023" s="107">
        <v>207162.99999999997</v>
      </c>
      <c r="E10023" s="108">
        <v>5852620000</v>
      </c>
      <c r="F10023" s="107">
        <v>0</v>
      </c>
      <c r="G10023" s="110">
        <v>0.56575795331912482</v>
      </c>
      <c r="H10023" s="110">
        <v>0.36459520058786932</v>
      </c>
      <c r="I10023" s="110">
        <v>0.49521026924412842</v>
      </c>
      <c r="J10023" s="110">
        <v>1.7621048396215604</v>
      </c>
      <c r="K10023" s="110">
        <v>2.3607714831228539</v>
      </c>
      <c r="L10023" s="110">
        <v>3.1622224316985101</v>
      </c>
      <c r="M10023" s="110">
        <v>6.5881348454148387</v>
      </c>
      <c r="N10023" s="110">
        <v>14.18703502586434</v>
      </c>
      <c r="O10023" s="110">
        <v>21.070596417906341</v>
      </c>
      <c r="P10023" s="110">
        <v>27.684422515749173</v>
      </c>
      <c r="Q10023" s="110">
        <v>25.409640326597337</v>
      </c>
      <c r="R10023" s="110">
        <v>2.0534441480278254</v>
      </c>
      <c r="S10023" s="110">
        <v>10.346167684857242</v>
      </c>
      <c r="T10023" s="110">
        <v>8.8086612880961592</v>
      </c>
      <c r="U10023" s="110">
        <v>9.7050718325157597</v>
      </c>
    </row>
    <row r="10024" spans="1:21">
      <c r="A10024" s="54">
        <v>10022</v>
      </c>
      <c r="B10024" s="107">
        <v>60381</v>
      </c>
      <c r="C10024" s="107">
        <v>60381</v>
      </c>
      <c r="D10024" s="107">
        <v>4958145</v>
      </c>
      <c r="E10024" s="108">
        <v>81723900000</v>
      </c>
      <c r="F10024" s="107">
        <v>0</v>
      </c>
      <c r="G10024" s="110">
        <v>1.4333571975946511</v>
      </c>
      <c r="H10024" s="110">
        <v>1.0478940990944845</v>
      </c>
      <c r="I10024" s="110">
        <v>1.4235443978493103</v>
      </c>
      <c r="J10024" s="110">
        <v>3.5385522689185271</v>
      </c>
      <c r="K10024" s="110">
        <v>6.3992791453909845</v>
      </c>
      <c r="L10024" s="110">
        <v>13.616476366900054</v>
      </c>
      <c r="M10024" s="110">
        <v>10.735747471905741</v>
      </c>
      <c r="N10024" s="110">
        <v>25.614961715991271</v>
      </c>
      <c r="O10024" s="110">
        <v>23.771266160433171</v>
      </c>
      <c r="P10024" s="110">
        <v>24.200686564355902</v>
      </c>
      <c r="Q10024" s="110">
        <v>24.070481507696229</v>
      </c>
      <c r="R10024" s="110">
        <v>4.5711069318620199</v>
      </c>
      <c r="S10024" s="110">
        <v>0</v>
      </c>
      <c r="T10024" s="110">
        <v>11.701946152332697</v>
      </c>
      <c r="U10024" s="110">
        <v>11.701946152332695</v>
      </c>
    </row>
    <row r="10025" spans="1:21">
      <c r="A10025" s="54">
        <v>10023</v>
      </c>
      <c r="B10025" s="107">
        <v>60403</v>
      </c>
      <c r="C10025" s="107">
        <v>60403</v>
      </c>
      <c r="D10025" s="107">
        <v>2910887.9999999995</v>
      </c>
      <c r="E10025" s="108">
        <v>2926310000</v>
      </c>
      <c r="F10025" s="107">
        <v>0</v>
      </c>
      <c r="G10025" s="110">
        <v>0.48354181418949554</v>
      </c>
      <c r="H10025" s="110">
        <v>0.2788699051630511</v>
      </c>
      <c r="I10025" s="110">
        <v>0.33975854112309883</v>
      </c>
      <c r="J10025" s="110">
        <v>0.55257764621873551</v>
      </c>
      <c r="K10025" s="110">
        <v>1.1291872897343733</v>
      </c>
      <c r="L10025" s="110">
        <v>2.4073096579787445</v>
      </c>
      <c r="M10025" s="110">
        <v>4.6352958113446823</v>
      </c>
      <c r="N10025" s="110">
        <v>7.5047652423845364</v>
      </c>
      <c r="O10025" s="110">
        <v>7.6187114063065975</v>
      </c>
      <c r="P10025" s="110">
        <v>11.544513719271878</v>
      </c>
      <c r="Q10025" s="110">
        <v>4.2707986701649547</v>
      </c>
      <c r="R10025" s="110">
        <v>2.7162324916395502</v>
      </c>
      <c r="S10025" s="110">
        <v>4.5606701686763991</v>
      </c>
      <c r="T10025" s="110">
        <v>3.6234635162933082</v>
      </c>
      <c r="U10025" s="110">
        <v>4.5158615315095076</v>
      </c>
    </row>
    <row r="10026" spans="1:21">
      <c r="A10026" s="54">
        <v>10024</v>
      </c>
      <c r="B10026" s="107">
        <v>60404</v>
      </c>
      <c r="C10026" s="107">
        <v>60404</v>
      </c>
      <c r="D10026" s="107">
        <v>3463570</v>
      </c>
      <c r="E10026" s="108">
        <v>5860730000</v>
      </c>
      <c r="F10026" s="107">
        <v>0</v>
      </c>
      <c r="G10026" s="110">
        <v>0.227479453888697</v>
      </c>
      <c r="H10026" s="110">
        <v>0.21630073205330277</v>
      </c>
      <c r="I10026" s="110">
        <v>0.1887712226721481</v>
      </c>
      <c r="J10026" s="110">
        <v>0.22209020606967506</v>
      </c>
      <c r="K10026" s="110">
        <v>0.35404149698358006</v>
      </c>
      <c r="L10026" s="110">
        <v>0.58263531840231408</v>
      </c>
      <c r="M10026" s="110">
        <v>1.0692757321136031</v>
      </c>
      <c r="N10026" s="110">
        <v>0.99594815959880911</v>
      </c>
      <c r="O10026" s="110">
        <v>1.092140435746451</v>
      </c>
      <c r="P10026" s="110">
        <v>1.3276395883357734</v>
      </c>
      <c r="Q10026" s="110">
        <v>1.1924290035623264</v>
      </c>
      <c r="R10026" s="110">
        <v>0.49483460388725675</v>
      </c>
      <c r="S10026" s="110">
        <v>0.99902463354907889</v>
      </c>
      <c r="T10026" s="110">
        <v>0.66363216277616133</v>
      </c>
      <c r="U10026" s="110">
        <v>0.86490163408877063</v>
      </c>
    </row>
    <row r="10027" spans="1:21">
      <c r="A10027" s="54">
        <v>10025</v>
      </c>
      <c r="B10027" s="107">
        <v>60405</v>
      </c>
      <c r="C10027" s="107">
        <v>60405</v>
      </c>
      <c r="D10027" s="107">
        <v>625593</v>
      </c>
      <c r="E10027" s="108">
        <v>2926310000</v>
      </c>
      <c r="F10027" s="107">
        <v>0</v>
      </c>
      <c r="G10027" s="110">
        <v>0.31129097369773479</v>
      </c>
      <c r="H10027" s="110">
        <v>0.25904659854185391</v>
      </c>
      <c r="I10027" s="110">
        <v>0.19518834075061942</v>
      </c>
      <c r="J10027" s="110">
        <v>0.23885512268337311</v>
      </c>
      <c r="K10027" s="110">
        <v>0.40907100963772675</v>
      </c>
      <c r="L10027" s="110">
        <v>0.56869465575136846</v>
      </c>
      <c r="M10027" s="110">
        <v>0.97896602288135037</v>
      </c>
      <c r="N10027" s="110">
        <v>0.79140417096662807</v>
      </c>
      <c r="O10027" s="110">
        <v>1.0818620302535678</v>
      </c>
      <c r="P10027" s="110">
        <v>1.1037732144906081</v>
      </c>
      <c r="Q10027" s="110">
        <v>0.80974010791732542</v>
      </c>
      <c r="R10027" s="110">
        <v>0.51588401254038263</v>
      </c>
      <c r="S10027" s="110">
        <v>0.5708328587269822</v>
      </c>
      <c r="T10027" s="110">
        <v>0.60531468834271152</v>
      </c>
      <c r="U10027" s="110">
        <v>0.59419935501262766</v>
      </c>
    </row>
    <row r="10028" spans="1:21">
      <c r="A10028" s="54">
        <v>10026</v>
      </c>
      <c r="B10028" s="107">
        <v>60406</v>
      </c>
      <c r="C10028" s="107">
        <v>60406</v>
      </c>
      <c r="D10028" s="107">
        <v>1256115</v>
      </c>
      <c r="E10028" s="108">
        <v>2926310000</v>
      </c>
      <c r="F10028" s="107">
        <v>0</v>
      </c>
      <c r="G10028" s="110">
        <v>0.38285621070986259</v>
      </c>
      <c r="H10028" s="110">
        <v>0.44537328728030562</v>
      </c>
      <c r="I10028" s="110">
        <v>0.33930271025119552</v>
      </c>
      <c r="J10028" s="110">
        <v>0.26962557895862027</v>
      </c>
      <c r="K10028" s="110">
        <v>0.34058562180146734</v>
      </c>
      <c r="L10028" s="110">
        <v>0.49526243083763211</v>
      </c>
      <c r="M10028" s="110">
        <v>0.85211556855321036</v>
      </c>
      <c r="N10028" s="110">
        <v>0.671604195519382</v>
      </c>
      <c r="O10028" s="110">
        <v>0.73118079067876163</v>
      </c>
      <c r="P10028" s="110">
        <v>0.67993110629485887</v>
      </c>
      <c r="Q10028" s="110">
        <v>0.6580056591517558</v>
      </c>
      <c r="R10028" s="110">
        <v>0.55274782678209666</v>
      </c>
      <c r="S10028" s="110">
        <v>0.54116381122772572</v>
      </c>
      <c r="T10028" s="110">
        <v>0.5348825822349289</v>
      </c>
      <c r="U10028" s="110">
        <v>0.53680475736912125</v>
      </c>
    </row>
    <row r="10029" spans="1:21">
      <c r="A10029" s="54">
        <v>10027</v>
      </c>
      <c r="B10029" s="107">
        <v>60407</v>
      </c>
      <c r="C10029" s="107">
        <v>60407</v>
      </c>
      <c r="D10029" s="107">
        <v>1309506</v>
      </c>
      <c r="E10029" s="108">
        <v>5860730000</v>
      </c>
      <c r="F10029" s="107">
        <v>0</v>
      </c>
      <c r="G10029" s="110">
        <v>0.25530033063708218</v>
      </c>
      <c r="H10029" s="110">
        <v>0.27225629579457605</v>
      </c>
      <c r="I10029" s="110">
        <v>0.21793404873458896</v>
      </c>
      <c r="J10029" s="110">
        <v>0.1950794049929363</v>
      </c>
      <c r="K10029" s="110">
        <v>0.2567159056684844</v>
      </c>
      <c r="L10029" s="110">
        <v>0.38400713311587842</v>
      </c>
      <c r="M10029" s="110">
        <v>0.6509933659246766</v>
      </c>
      <c r="N10029" s="110">
        <v>0.552486420345493</v>
      </c>
      <c r="O10029" s="110">
        <v>0.58761969717405216</v>
      </c>
      <c r="P10029" s="110">
        <v>0.54388263065824127</v>
      </c>
      <c r="Q10029" s="110">
        <v>0.53399675323147122</v>
      </c>
      <c r="R10029" s="110">
        <v>0.41293501548784667</v>
      </c>
      <c r="S10029" s="110">
        <v>0.4112375744172484</v>
      </c>
      <c r="T10029" s="110">
        <v>0.40526725014711057</v>
      </c>
      <c r="U10029" s="110">
        <v>0.40537877319623888</v>
      </c>
    </row>
    <row r="10030" spans="1:21">
      <c r="A10030" s="54">
        <v>10028</v>
      </c>
      <c r="B10030" s="107">
        <v>60408</v>
      </c>
      <c r="C10030" s="107">
        <v>60408</v>
      </c>
      <c r="D10030" s="107">
        <v>19739</v>
      </c>
      <c r="E10030" s="108">
        <v>2926310000</v>
      </c>
      <c r="F10030" s="107">
        <v>0</v>
      </c>
      <c r="G10030" s="110">
        <v>8.046634860132194</v>
      </c>
      <c r="H10030" s="110">
        <v>7.3786455631399797</v>
      </c>
      <c r="I10030" s="110">
        <v>4.7221844681582681</v>
      </c>
      <c r="J10030" s="110">
        <v>4.9824623522299838</v>
      </c>
      <c r="K10030" s="110">
        <v>7.0377435046189749</v>
      </c>
      <c r="L10030" s="110">
        <v>10.853644999569967</v>
      </c>
      <c r="M10030" s="110">
        <v>17.188538161136304</v>
      </c>
      <c r="N10030" s="110">
        <v>17.796353118916091</v>
      </c>
      <c r="O10030" s="110">
        <v>20.757024734765395</v>
      </c>
      <c r="P10030" s="110">
        <v>18.40451913218639</v>
      </c>
      <c r="Q10030" s="110">
        <v>15.709441589056681</v>
      </c>
      <c r="R10030" s="110">
        <v>12.32360592830072</v>
      </c>
      <c r="S10030" s="110">
        <v>0</v>
      </c>
      <c r="T10030" s="110">
        <v>12.10006653435091</v>
      </c>
      <c r="U10030" s="110">
        <v>12.100066534350914</v>
      </c>
    </row>
    <row r="10031" spans="1:21">
      <c r="A10031" s="54">
        <v>10029</v>
      </c>
      <c r="B10031" s="107">
        <v>60409</v>
      </c>
      <c r="C10031" s="107">
        <v>60409</v>
      </c>
      <c r="D10031" s="107">
        <v>4387.9999999999991</v>
      </c>
      <c r="E10031" s="108">
        <v>2917980000</v>
      </c>
      <c r="F10031" s="107">
        <v>0</v>
      </c>
      <c r="G10031" s="110">
        <v>12.677331326999315</v>
      </c>
      <c r="H10031" s="110">
        <v>9.2187390955599575</v>
      </c>
      <c r="I10031" s="110">
        <v>5.4710709563770417</v>
      </c>
      <c r="J10031" s="110">
        <v>4.4855825442748278</v>
      </c>
      <c r="K10031" s="110">
        <v>5.922748116500725</v>
      </c>
      <c r="L10031" s="110">
        <v>9.2960253675573306</v>
      </c>
      <c r="M10031" s="110">
        <v>12.393400557540778</v>
      </c>
      <c r="N10031" s="110">
        <v>16.164048708480596</v>
      </c>
      <c r="O10031" s="110">
        <v>11.879443239172495</v>
      </c>
      <c r="P10031" s="110">
        <v>11.177355374642632</v>
      </c>
      <c r="Q10031" s="110">
        <v>17.18881599272143</v>
      </c>
      <c r="R10031" s="110">
        <v>15.779256036024352</v>
      </c>
      <c r="S10031" s="110">
        <v>0</v>
      </c>
      <c r="T10031" s="110">
        <v>10.971151442987624</v>
      </c>
      <c r="U10031" s="110">
        <v>10.971151442987626</v>
      </c>
    </row>
    <row r="10032" spans="1:21">
      <c r="A10032" s="54">
        <v>10030</v>
      </c>
      <c r="B10032" s="107">
        <v>60410</v>
      </c>
      <c r="C10032" s="107">
        <v>60410</v>
      </c>
      <c r="D10032" s="107">
        <v>47777412.000000015</v>
      </c>
      <c r="E10032" s="108">
        <v>8753950000</v>
      </c>
      <c r="F10032" s="107">
        <v>0</v>
      </c>
      <c r="G10032" s="110">
        <v>100</v>
      </c>
      <c r="H10032" s="110">
        <v>100</v>
      </c>
      <c r="I10032" s="110">
        <v>100</v>
      </c>
      <c r="J10032" s="110">
        <v>100</v>
      </c>
      <c r="K10032" s="110">
        <v>100</v>
      </c>
      <c r="L10032" s="110">
        <v>100</v>
      </c>
      <c r="M10032" s="110">
        <v>100</v>
      </c>
      <c r="N10032" s="110">
        <v>100</v>
      </c>
      <c r="O10032" s="110">
        <v>100</v>
      </c>
      <c r="P10032" s="110">
        <v>100</v>
      </c>
      <c r="Q10032" s="110">
        <v>100</v>
      </c>
      <c r="R10032" s="110">
        <v>100</v>
      </c>
      <c r="S10032" s="110">
        <v>100</v>
      </c>
      <c r="T10032" s="110">
        <v>100</v>
      </c>
      <c r="U10032" s="110">
        <v>99.999999999999986</v>
      </c>
    </row>
    <row r="10033" spans="1:21">
      <c r="A10033" s="54">
        <v>10031</v>
      </c>
      <c r="B10033" s="107">
        <v>60471</v>
      </c>
      <c r="C10033" s="107">
        <v>60471</v>
      </c>
      <c r="D10033" s="107">
        <v>120486073</v>
      </c>
      <c r="E10033" s="108">
        <v>17524600000</v>
      </c>
      <c r="F10033" s="107">
        <v>0</v>
      </c>
      <c r="G10033" s="110">
        <v>0.27329711448879812</v>
      </c>
      <c r="H10033" s="110">
        <v>0.66853830075088094</v>
      </c>
      <c r="I10033" s="110">
        <v>0.55277640689125374</v>
      </c>
      <c r="J10033" s="110">
        <v>0.97312449484106212</v>
      </c>
      <c r="K10033" s="110">
        <v>2.2887817872775602</v>
      </c>
      <c r="L10033" s="110">
        <v>2.7699505018374366</v>
      </c>
      <c r="M10033" s="110">
        <v>3.389196606961919</v>
      </c>
      <c r="N10033" s="110">
        <v>4.153390915014918</v>
      </c>
      <c r="O10033" s="110">
        <v>4.0729600245815067</v>
      </c>
      <c r="P10033" s="110">
        <v>1.9264500293020159</v>
      </c>
      <c r="Q10033" s="110">
        <v>0.39069947167607644</v>
      </c>
      <c r="R10033" s="110">
        <v>0.25036421420953153</v>
      </c>
      <c r="S10033" s="110">
        <v>0.87190832413222741</v>
      </c>
      <c r="T10033" s="110">
        <v>1.80912748898608</v>
      </c>
      <c r="U10033" s="110">
        <v>1.0624389702427688</v>
      </c>
    </row>
    <row r="10034" spans="1:21">
      <c r="A10034" s="54">
        <v>10032</v>
      </c>
      <c r="B10034" s="107">
        <v>60472</v>
      </c>
      <c r="C10034" s="107">
        <v>60472</v>
      </c>
      <c r="D10034" s="107">
        <v>88463.000000000015</v>
      </c>
      <c r="E10034" s="108">
        <v>5844290000</v>
      </c>
      <c r="F10034" s="107">
        <v>0</v>
      </c>
      <c r="G10034" s="110">
        <v>5.2544802303905511</v>
      </c>
      <c r="H10034" s="110">
        <v>3.8672893388669412</v>
      </c>
      <c r="I10034" s="110">
        <v>4.9395635017311026</v>
      </c>
      <c r="J10034" s="110">
        <v>10.542904942944318</v>
      </c>
      <c r="K10034" s="110">
        <v>40.716906976205046</v>
      </c>
      <c r="L10034" s="110">
        <v>96.38182209596971</v>
      </c>
      <c r="M10034" s="110">
        <v>100</v>
      </c>
      <c r="N10034" s="110">
        <v>100</v>
      </c>
      <c r="O10034" s="110">
        <v>100</v>
      </c>
      <c r="P10034" s="110">
        <v>100</v>
      </c>
      <c r="Q10034" s="110">
        <v>100</v>
      </c>
      <c r="R10034" s="110">
        <v>52.081479226670496</v>
      </c>
      <c r="S10034" s="110">
        <v>0</v>
      </c>
      <c r="T10034" s="110">
        <v>59.482037192731518</v>
      </c>
      <c r="U10034" s="110">
        <v>59.482037192731518</v>
      </c>
    </row>
    <row r="10035" spans="1:21">
      <c r="A10035" s="54">
        <v>10033</v>
      </c>
      <c r="B10035" s="107">
        <v>60480</v>
      </c>
      <c r="C10035" s="107">
        <v>60480</v>
      </c>
      <c r="D10035" s="107">
        <v>28667115</v>
      </c>
      <c r="E10035" s="108">
        <v>161241000000</v>
      </c>
      <c r="F10035" s="107">
        <v>0</v>
      </c>
      <c r="G10035" s="110">
        <v>12.815212332596298</v>
      </c>
      <c r="H10035" s="110">
        <v>5.2468161982041677</v>
      </c>
      <c r="I10035" s="110">
        <v>4.3076708743874583</v>
      </c>
      <c r="J10035" s="110">
        <v>6.0467674112317429</v>
      </c>
      <c r="K10035" s="110">
        <v>13.073686759142857</v>
      </c>
      <c r="L10035" s="110">
        <v>15.83698835977532</v>
      </c>
      <c r="M10035" s="110">
        <v>18.996819757097644</v>
      </c>
      <c r="N10035" s="110">
        <v>22.997327306112854</v>
      </c>
      <c r="O10035" s="110">
        <v>30.333534431533689</v>
      </c>
      <c r="P10035" s="110">
        <v>32.515934822415979</v>
      </c>
      <c r="Q10035" s="110">
        <v>32.081151952406088</v>
      </c>
      <c r="R10035" s="110">
        <v>26.854511875005766</v>
      </c>
      <c r="S10035" s="110">
        <v>7.1167825586947346</v>
      </c>
      <c r="T10035" s="110">
        <v>18.425535173325819</v>
      </c>
      <c r="U10035" s="110">
        <v>18.048570243832305</v>
      </c>
    </row>
    <row r="10036" spans="1:21">
      <c r="A10036" s="54">
        <v>10034</v>
      </c>
      <c r="B10036" s="107">
        <v>60519</v>
      </c>
      <c r="C10036" s="107">
        <v>60519</v>
      </c>
      <c r="D10036" s="107">
        <v>190153.99999999997</v>
      </c>
      <c r="E10036" s="108">
        <v>8762280000</v>
      </c>
      <c r="F10036" s="107">
        <v>0</v>
      </c>
      <c r="G10036" s="110">
        <v>0.24738589663343594</v>
      </c>
      <c r="H10036" s="110">
        <v>0.26658987009520302</v>
      </c>
      <c r="I10036" s="110">
        <v>0.23385637081082569</v>
      </c>
      <c r="J10036" s="110">
        <v>0.44757724093137691</v>
      </c>
      <c r="K10036" s="110">
        <v>0.79158355761980714</v>
      </c>
      <c r="L10036" s="110">
        <v>1.296768563517894</v>
      </c>
      <c r="M10036" s="110">
        <v>1.2033475534103433</v>
      </c>
      <c r="N10036" s="110">
        <v>2.21695499925878</v>
      </c>
      <c r="O10036" s="110">
        <v>2.5645833132033986</v>
      </c>
      <c r="P10036" s="110">
        <v>2.8223431178761693</v>
      </c>
      <c r="Q10036" s="110">
        <v>2.1474209710125445</v>
      </c>
      <c r="R10036" s="110">
        <v>0.80622051811216189</v>
      </c>
      <c r="S10036" s="110">
        <v>0</v>
      </c>
      <c r="T10036" s="110">
        <v>1.2537193310401618</v>
      </c>
      <c r="U10036" s="110">
        <v>1.2537193310401618</v>
      </c>
    </row>
    <row r="10037" spans="1:21">
      <c r="A10037" s="54">
        <v>10035</v>
      </c>
      <c r="B10037" s="107">
        <v>60520</v>
      </c>
      <c r="C10037" s="107">
        <v>60520</v>
      </c>
      <c r="D10037" s="107">
        <v>1029961467.0000002</v>
      </c>
      <c r="E10037" s="108">
        <v>1382390000000</v>
      </c>
      <c r="F10037" s="107">
        <v>0</v>
      </c>
      <c r="G10037" s="110">
        <v>2.0450438356080856</v>
      </c>
      <c r="H10037" s="110">
        <v>1.9780615199182832</v>
      </c>
      <c r="I10037" s="110">
        <v>2.4209067631410504</v>
      </c>
      <c r="J10037" s="110">
        <v>4.8253707834778758</v>
      </c>
      <c r="K10037" s="110">
        <v>12.282051963350769</v>
      </c>
      <c r="L10037" s="110">
        <v>14.853894537517732</v>
      </c>
      <c r="M10037" s="110">
        <v>12.122477011778765</v>
      </c>
      <c r="N10037" s="110">
        <v>10.724513813935557</v>
      </c>
      <c r="O10037" s="110">
        <v>9.7064995337056246</v>
      </c>
      <c r="P10037" s="110">
        <v>7.2530873073792916</v>
      </c>
      <c r="Q10037" s="110">
        <v>5.7534763386112919</v>
      </c>
      <c r="R10037" s="110">
        <v>3.6133224480928079</v>
      </c>
      <c r="S10037" s="110">
        <v>5.457981379782928</v>
      </c>
      <c r="T10037" s="110">
        <v>7.2982254880430935</v>
      </c>
      <c r="U10037" s="110">
        <v>5.8141325113538711</v>
      </c>
    </row>
    <row r="10038" spans="1:21">
      <c r="A10038" s="54">
        <v>10036</v>
      </c>
      <c r="B10038" s="107">
        <v>60521</v>
      </c>
      <c r="C10038" s="107">
        <v>60521</v>
      </c>
      <c r="D10038" s="107">
        <v>3804145.0000000014</v>
      </c>
      <c r="E10038" s="108">
        <v>5835970000</v>
      </c>
      <c r="F10038" s="107">
        <v>0</v>
      </c>
      <c r="G10038" s="110">
        <v>0.29510417047881748</v>
      </c>
      <c r="H10038" s="110">
        <v>0.20852646270008665</v>
      </c>
      <c r="I10038" s="110">
        <v>0.41928560170989609</v>
      </c>
      <c r="J10038" s="110">
        <v>1.349305215596196</v>
      </c>
      <c r="K10038" s="110">
        <v>2.3625868691144216</v>
      </c>
      <c r="L10038" s="110">
        <v>3.6932625197467033</v>
      </c>
      <c r="M10038" s="110">
        <v>4.5449993845586194</v>
      </c>
      <c r="N10038" s="110">
        <v>6.1107656135597468</v>
      </c>
      <c r="O10038" s="110">
        <v>8.9730296613218083</v>
      </c>
      <c r="P10038" s="110">
        <v>8.8817823043389605</v>
      </c>
      <c r="Q10038" s="110">
        <v>14.400614722888786</v>
      </c>
      <c r="R10038" s="110">
        <v>3.3116542533730757</v>
      </c>
      <c r="S10038" s="110">
        <v>2.649180993307894</v>
      </c>
      <c r="T10038" s="110">
        <v>4.5459097316155939</v>
      </c>
      <c r="U10038" s="110">
        <v>2.7466513844343545</v>
      </c>
    </row>
    <row r="10039" spans="1:21">
      <c r="A10039" s="54">
        <v>10037</v>
      </c>
      <c r="B10039" s="107">
        <v>60531</v>
      </c>
      <c r="C10039" s="107">
        <v>60531</v>
      </c>
      <c r="D10039" s="107">
        <v>8909100.0000000019</v>
      </c>
      <c r="E10039" s="108">
        <v>8762280000</v>
      </c>
      <c r="F10039" s="107">
        <v>0</v>
      </c>
      <c r="G10039" s="110">
        <v>0.15877242435139757</v>
      </c>
      <c r="H10039" s="110">
        <v>0.11124924139725596</v>
      </c>
      <c r="I10039" s="110">
        <v>0.1</v>
      </c>
      <c r="J10039" s="110">
        <v>0.1376478757812889</v>
      </c>
      <c r="K10039" s="110">
        <v>0.17341152827711423</v>
      </c>
      <c r="L10039" s="110">
        <v>0.20155244380464421</v>
      </c>
      <c r="M10039" s="110">
        <v>0.18904049404510578</v>
      </c>
      <c r="N10039" s="110">
        <v>0.25657381400764501</v>
      </c>
      <c r="O10039" s="110">
        <v>0.43703491440074616</v>
      </c>
      <c r="P10039" s="110">
        <v>0.58789224906074322</v>
      </c>
      <c r="Q10039" s="110">
        <v>0.79548430100435885</v>
      </c>
      <c r="R10039" s="110">
        <v>0.28788823778710482</v>
      </c>
      <c r="S10039" s="110">
        <v>0.16165436172767272</v>
      </c>
      <c r="T10039" s="110">
        <v>0.28637896032645038</v>
      </c>
      <c r="U10039" s="110">
        <v>0.18462190986056917</v>
      </c>
    </row>
    <row r="10040" spans="1:21">
      <c r="A10040" s="54">
        <v>10038</v>
      </c>
      <c r="B10040" s="107">
        <v>60532</v>
      </c>
      <c r="C10040" s="107">
        <v>60532</v>
      </c>
      <c r="D10040" s="107">
        <v>163063</v>
      </c>
      <c r="E10040" s="108">
        <v>5835970000</v>
      </c>
      <c r="F10040" s="107">
        <v>0</v>
      </c>
      <c r="G10040" s="110">
        <v>0.73032055017149256</v>
      </c>
      <c r="H10040" s="110">
        <v>0.38848675267786442</v>
      </c>
      <c r="I10040" s="110">
        <v>0.48436368298172372</v>
      </c>
      <c r="J10040" s="110">
        <v>1.4298637555779792</v>
      </c>
      <c r="K10040" s="110">
        <v>2.0636071789346531</v>
      </c>
      <c r="L10040" s="110">
        <v>2.8059090674235851</v>
      </c>
      <c r="M10040" s="110">
        <v>4.0692243138526862</v>
      </c>
      <c r="N10040" s="110">
        <v>14.571334231657175</v>
      </c>
      <c r="O10040" s="110">
        <v>22.766664712508593</v>
      </c>
      <c r="P10040" s="110">
        <v>30.182678671891534</v>
      </c>
      <c r="Q10040" s="110">
        <v>13.23949217551346</v>
      </c>
      <c r="R10040" s="110">
        <v>1.7053283680660887</v>
      </c>
      <c r="S10040" s="110">
        <v>12.39815273444083</v>
      </c>
      <c r="T10040" s="110">
        <v>7.8697727884380697</v>
      </c>
      <c r="U10040" s="110">
        <v>9.9913461334325007</v>
      </c>
    </row>
    <row r="10041" spans="1:21">
      <c r="A10041" s="54">
        <v>10039</v>
      </c>
      <c r="B10041" s="107">
        <v>60581</v>
      </c>
      <c r="C10041" s="107">
        <v>60581</v>
      </c>
      <c r="D10041" s="107">
        <v>397322646</v>
      </c>
      <c r="E10041" s="108">
        <v>11705000000</v>
      </c>
      <c r="F10041" s="107">
        <v>0</v>
      </c>
      <c r="G10041" s="110">
        <v>0.26224183710904631</v>
      </c>
      <c r="H10041" s="110">
        <v>0.16809115743283659</v>
      </c>
      <c r="I10041" s="110">
        <v>0.20678925275554894</v>
      </c>
      <c r="J10041" s="110">
        <v>0.47482514395224201</v>
      </c>
      <c r="K10041" s="110">
        <v>0.94910610680132401</v>
      </c>
      <c r="L10041" s="110">
        <v>1.6277817153448286</v>
      </c>
      <c r="M10041" s="110">
        <v>2.8936832940725412</v>
      </c>
      <c r="N10041" s="110">
        <v>3.4542199271217084</v>
      </c>
      <c r="O10041" s="110">
        <v>5.4818544923988624</v>
      </c>
      <c r="P10041" s="110">
        <v>6.8640457927152925</v>
      </c>
      <c r="Q10041" s="110">
        <v>3.1871256199706615</v>
      </c>
      <c r="R10041" s="110">
        <v>1.8594828941750963</v>
      </c>
      <c r="S10041" s="110">
        <v>3.4658852754929921</v>
      </c>
      <c r="T10041" s="110">
        <v>2.2857706028208322</v>
      </c>
      <c r="U10041" s="110">
        <v>3.4596246769713703</v>
      </c>
    </row>
    <row r="10042" spans="1:21">
      <c r="A10042" s="54">
        <v>10040</v>
      </c>
      <c r="B10042" s="107">
        <v>60582</v>
      </c>
      <c r="C10042" s="107">
        <v>60582</v>
      </c>
      <c r="D10042" s="107">
        <v>139818</v>
      </c>
      <c r="E10042" s="108">
        <v>2917980000</v>
      </c>
      <c r="F10042" s="107">
        <v>0</v>
      </c>
      <c r="G10042" s="110">
        <v>1.345172798381769</v>
      </c>
      <c r="H10042" s="110">
        <v>1.0437769517946434</v>
      </c>
      <c r="I10042" s="110">
        <v>0.78810447251382953</v>
      </c>
      <c r="J10042" s="110">
        <v>0.89154241070431739</v>
      </c>
      <c r="K10042" s="110">
        <v>1.2667826923420655</v>
      </c>
      <c r="L10042" s="110">
        <v>1.8670853603402009</v>
      </c>
      <c r="M10042" s="110">
        <v>2.8877992823442118</v>
      </c>
      <c r="N10042" s="110">
        <v>3.0567820470064992</v>
      </c>
      <c r="O10042" s="110">
        <v>3.236640376081795</v>
      </c>
      <c r="P10042" s="110">
        <v>7.4601191194076177</v>
      </c>
      <c r="Q10042" s="110">
        <v>5.6368137978085704</v>
      </c>
      <c r="R10042" s="110">
        <v>3.1538611487032928</v>
      </c>
      <c r="S10042" s="110">
        <v>0</v>
      </c>
      <c r="T10042" s="110">
        <v>2.7195400381190677</v>
      </c>
      <c r="U10042" s="110">
        <v>2.7195400381190677</v>
      </c>
    </row>
    <row r="10043" spans="1:21">
      <c r="A10043" s="54">
        <v>10041</v>
      </c>
      <c r="B10043" s="107">
        <v>60583</v>
      </c>
      <c r="C10043" s="107">
        <v>60583</v>
      </c>
      <c r="D10043" s="107">
        <v>38618</v>
      </c>
      <c r="E10043" s="108">
        <v>2917980000</v>
      </c>
      <c r="F10043" s="107">
        <v>1</v>
      </c>
      <c r="G10043" s="110">
        <v>-99999</v>
      </c>
      <c r="H10043" s="110">
        <v>-99999</v>
      </c>
      <c r="I10043" s="110">
        <v>-99999</v>
      </c>
      <c r="J10043" s="110">
        <v>-99999</v>
      </c>
      <c r="K10043" s="110">
        <v>-99999</v>
      </c>
      <c r="L10043" s="110">
        <v>-99999</v>
      </c>
      <c r="M10043" s="110">
        <v>-99999</v>
      </c>
      <c r="N10043" s="110">
        <v>-99999</v>
      </c>
      <c r="O10043" s="110">
        <v>-99999</v>
      </c>
      <c r="P10043" s="110">
        <v>-99999</v>
      </c>
      <c r="Q10043" s="110">
        <v>-99999</v>
      </c>
      <c r="R10043" s="110">
        <v>-99999</v>
      </c>
      <c r="S10043" s="110">
        <v>0</v>
      </c>
      <c r="T10043" s="110">
        <v>0</v>
      </c>
      <c r="U10043" s="110">
        <v>0</v>
      </c>
    </row>
    <row r="10044" spans="1:21">
      <c r="A10044" s="54">
        <v>10042</v>
      </c>
      <c r="B10044" s="107">
        <v>60584</v>
      </c>
      <c r="C10044" s="107">
        <v>60584</v>
      </c>
      <c r="D10044" s="107">
        <v>158671</v>
      </c>
      <c r="E10044" s="108">
        <v>8728310000</v>
      </c>
      <c r="F10044" s="107">
        <v>0</v>
      </c>
      <c r="G10044" s="110">
        <v>100</v>
      </c>
      <c r="H10044" s="110">
        <v>30.294439655780572</v>
      </c>
      <c r="I10044" s="110">
        <v>56.721345667324471</v>
      </c>
      <c r="J10044" s="110">
        <v>100</v>
      </c>
      <c r="K10044" s="110">
        <v>100</v>
      </c>
      <c r="L10044" s="110">
        <v>100</v>
      </c>
      <c r="M10044" s="110">
        <v>100</v>
      </c>
      <c r="N10044" s="110">
        <v>100</v>
      </c>
      <c r="O10044" s="110">
        <v>100</v>
      </c>
      <c r="P10044" s="110">
        <v>100</v>
      </c>
      <c r="Q10044" s="110">
        <v>100</v>
      </c>
      <c r="R10044" s="110">
        <v>100</v>
      </c>
      <c r="S10044" s="110">
        <v>100</v>
      </c>
      <c r="T10044" s="110">
        <v>90.58464877692542</v>
      </c>
      <c r="U10044" s="110">
        <v>97.402205436437768</v>
      </c>
    </row>
    <row r="10045" spans="1:21">
      <c r="A10045" s="54">
        <v>10043</v>
      </c>
      <c r="B10045" s="107">
        <v>60588</v>
      </c>
      <c r="C10045" s="107">
        <v>60588</v>
      </c>
      <c r="D10045" s="107">
        <v>227290462.00000009</v>
      </c>
      <c r="E10045" s="108">
        <v>155939000000</v>
      </c>
      <c r="F10045" s="107">
        <v>0</v>
      </c>
      <c r="G10045" s="110">
        <v>4.1808540106049188</v>
      </c>
      <c r="H10045" s="110">
        <v>3.75574997461421</v>
      </c>
      <c r="I10045" s="110">
        <v>2.6754015668014155</v>
      </c>
      <c r="J10045" s="110">
        <v>2.3907631269234884</v>
      </c>
      <c r="K10045" s="110">
        <v>3.0154301065190814</v>
      </c>
      <c r="L10045" s="110">
        <v>2.9950523085020295</v>
      </c>
      <c r="M10045" s="110">
        <v>3.5106510116761807</v>
      </c>
      <c r="N10045" s="110">
        <v>3.483644740893141</v>
      </c>
      <c r="O10045" s="110">
        <v>4.2268621746229531</v>
      </c>
      <c r="P10045" s="110">
        <v>4.679411460614034</v>
      </c>
      <c r="Q10045" s="110">
        <v>4.8888618613259922</v>
      </c>
      <c r="R10045" s="110">
        <v>5.0256646957099251</v>
      </c>
      <c r="S10045" s="110">
        <v>3.2579223060501152</v>
      </c>
      <c r="T10045" s="110">
        <v>3.7356955865672812</v>
      </c>
      <c r="U10045" s="110">
        <v>3.3778426428059736</v>
      </c>
    </row>
    <row r="10046" spans="1:21">
      <c r="A10046" s="54">
        <v>10044</v>
      </c>
      <c r="B10046" s="107">
        <v>60645</v>
      </c>
      <c r="C10046" s="107">
        <v>60645</v>
      </c>
      <c r="D10046" s="107">
        <v>41977745.000000015</v>
      </c>
      <c r="E10046" s="108">
        <v>2909440000</v>
      </c>
      <c r="F10046" s="107">
        <v>0</v>
      </c>
      <c r="G10046" s="110">
        <v>0.92260114355371659</v>
      </c>
      <c r="H10046" s="110">
        <v>1.7529631223697484</v>
      </c>
      <c r="I10046" s="110">
        <v>1.4014378597695167</v>
      </c>
      <c r="J10046" s="110">
        <v>1.4475675399903638</v>
      </c>
      <c r="K10046" s="110">
        <v>2.0779219202545098</v>
      </c>
      <c r="L10046" s="110">
        <v>2.2790995377900223</v>
      </c>
      <c r="M10046" s="110">
        <v>2.6456150801170115</v>
      </c>
      <c r="N10046" s="110">
        <v>2.9280543180175482</v>
      </c>
      <c r="O10046" s="110">
        <v>3.5892791559918438</v>
      </c>
      <c r="P10046" s="110">
        <v>2.9208936918924833</v>
      </c>
      <c r="Q10046" s="110">
        <v>0.74886158241504674</v>
      </c>
      <c r="R10046" s="110">
        <v>0.75205862728997575</v>
      </c>
      <c r="S10046" s="110">
        <v>1.5886629949112006</v>
      </c>
      <c r="T10046" s="110">
        <v>1.9555294649543156</v>
      </c>
      <c r="U10046" s="110">
        <v>1.6014118963074062</v>
      </c>
    </row>
    <row r="10047" spans="1:21">
      <c r="A10047" s="54">
        <v>10045</v>
      </c>
      <c r="B10047" s="107">
        <v>60646</v>
      </c>
      <c r="C10047" s="107">
        <v>60646</v>
      </c>
      <c r="D10047" s="107">
        <v>646202</v>
      </c>
      <c r="E10047" s="108">
        <v>17532400000</v>
      </c>
      <c r="F10047" s="107">
        <v>0</v>
      </c>
      <c r="G10047" s="110">
        <v>1.8221089190452735</v>
      </c>
      <c r="H10047" s="110">
        <v>1.6539326673616848</v>
      </c>
      <c r="I10047" s="110">
        <v>2.8699479837910822</v>
      </c>
      <c r="J10047" s="110">
        <v>6.6457631347505757</v>
      </c>
      <c r="K10047" s="110">
        <v>34.599170654656724</v>
      </c>
      <c r="L10047" s="110">
        <v>80.581454771094442</v>
      </c>
      <c r="M10047" s="110">
        <v>100</v>
      </c>
      <c r="N10047" s="110">
        <v>100</v>
      </c>
      <c r="O10047" s="110">
        <v>100</v>
      </c>
      <c r="P10047" s="110">
        <v>100</v>
      </c>
      <c r="Q10047" s="110">
        <v>51.561812500703716</v>
      </c>
      <c r="R10047" s="110">
        <v>8.7921277209776445</v>
      </c>
      <c r="S10047" s="110">
        <v>0</v>
      </c>
      <c r="T10047" s="110">
        <v>49.043859862698433</v>
      </c>
      <c r="U10047" s="110">
        <v>49.043859862698419</v>
      </c>
    </row>
    <row r="10048" spans="1:21">
      <c r="A10048" s="54">
        <v>10046</v>
      </c>
      <c r="B10048" s="107">
        <v>60691</v>
      </c>
      <c r="C10048" s="107">
        <v>60691</v>
      </c>
      <c r="D10048" s="107">
        <v>102936</v>
      </c>
      <c r="E10048" s="108">
        <v>2909440000</v>
      </c>
      <c r="F10048" s="107">
        <v>0</v>
      </c>
      <c r="G10048" s="110">
        <v>0.13754149706621924</v>
      </c>
      <c r="H10048" s="110">
        <v>0.14013883094580384</v>
      </c>
      <c r="I10048" s="110">
        <v>0.1241721360716278</v>
      </c>
      <c r="J10048" s="110">
        <v>0.25237268494645304</v>
      </c>
      <c r="K10048" s="110">
        <v>0.50307441396670449</v>
      </c>
      <c r="L10048" s="110">
        <v>1.0322552417570341</v>
      </c>
      <c r="M10048" s="110">
        <v>0.93405337502645103</v>
      </c>
      <c r="N10048" s="110">
        <v>1.7858719877911968</v>
      </c>
      <c r="O10048" s="110">
        <v>1.8190086929367699</v>
      </c>
      <c r="P10048" s="110">
        <v>2.0446477253321458</v>
      </c>
      <c r="Q10048" s="110">
        <v>1.0313829052378034</v>
      </c>
      <c r="R10048" s="110">
        <v>0.29440523023331755</v>
      </c>
      <c r="S10048" s="110">
        <v>0</v>
      </c>
      <c r="T10048" s="110">
        <v>0.84157706010929401</v>
      </c>
      <c r="U10048" s="110">
        <v>0.84157706010929401</v>
      </c>
    </row>
    <row r="10049" spans="1:21">
      <c r="A10049" s="54">
        <v>10047</v>
      </c>
      <c r="B10049" s="107">
        <v>60692</v>
      </c>
      <c r="C10049" s="107">
        <v>60692</v>
      </c>
      <c r="D10049" s="107">
        <v>18183</v>
      </c>
      <c r="E10049" s="108">
        <v>2909440000</v>
      </c>
      <c r="F10049" s="107">
        <v>0</v>
      </c>
      <c r="G10049" s="110">
        <v>1.336983097702853</v>
      </c>
      <c r="H10049" s="110">
        <v>1.4490134028805954</v>
      </c>
      <c r="I10049" s="110">
        <v>1.1657655793229531</v>
      </c>
      <c r="J10049" s="110">
        <v>2.0850022986869901</v>
      </c>
      <c r="K10049" s="110">
        <v>3.8690742232808972</v>
      </c>
      <c r="L10049" s="110">
        <v>7.4922928702082174</v>
      </c>
      <c r="M10049" s="110">
        <v>8.8352743827184348</v>
      </c>
      <c r="N10049" s="110">
        <v>15.361690693777792</v>
      </c>
      <c r="O10049" s="110">
        <v>15.407646657584268</v>
      </c>
      <c r="P10049" s="110">
        <v>23.732715176468911</v>
      </c>
      <c r="Q10049" s="110">
        <v>16.866492202604171</v>
      </c>
      <c r="R10049" s="110">
        <v>4.662484848281089</v>
      </c>
      <c r="S10049" s="110">
        <v>0</v>
      </c>
      <c r="T10049" s="110">
        <v>8.5220362861264292</v>
      </c>
      <c r="U10049" s="110">
        <v>8.5220362861264309</v>
      </c>
    </row>
    <row r="10050" spans="1:21">
      <c r="A10050" s="54">
        <v>10048</v>
      </c>
      <c r="B10050" s="107">
        <v>60693</v>
      </c>
      <c r="C10050" s="107">
        <v>60693</v>
      </c>
      <c r="D10050" s="107">
        <v>46410794.999999978</v>
      </c>
      <c r="E10050" s="108">
        <v>20408600000</v>
      </c>
      <c r="F10050" s="107">
        <v>0</v>
      </c>
      <c r="G10050" s="110">
        <v>0.1188210198545782</v>
      </c>
      <c r="H10050" s="110">
        <v>0.12347464139587251</v>
      </c>
      <c r="I10050" s="110">
        <v>0.20163626370696291</v>
      </c>
      <c r="J10050" s="110">
        <v>0.63254943623602999</v>
      </c>
      <c r="K10050" s="110">
        <v>1.5066055234047053</v>
      </c>
      <c r="L10050" s="110">
        <v>2.136397174298867</v>
      </c>
      <c r="M10050" s="110">
        <v>2.7745487787120697</v>
      </c>
      <c r="N10050" s="110">
        <v>3.823771085769883</v>
      </c>
      <c r="O10050" s="110">
        <v>5.3666843554241597</v>
      </c>
      <c r="P10050" s="110">
        <v>5.7477981939300937</v>
      </c>
      <c r="Q10050" s="110">
        <v>5.4139407597498703</v>
      </c>
      <c r="R10050" s="110">
        <v>0.75802726418064725</v>
      </c>
      <c r="S10050" s="110">
        <v>0.77679873401881372</v>
      </c>
      <c r="T10050" s="110">
        <v>2.3836878747219785</v>
      </c>
      <c r="U10050" s="110">
        <v>0.84667806766687281</v>
      </c>
    </row>
    <row r="10051" spans="1:21">
      <c r="A10051" s="54">
        <v>10049</v>
      </c>
      <c r="B10051" s="107">
        <v>60703</v>
      </c>
      <c r="C10051" s="107">
        <v>60703</v>
      </c>
      <c r="D10051" s="107">
        <v>5519112.9999999972</v>
      </c>
      <c r="E10051" s="108">
        <v>5818880000</v>
      </c>
      <c r="F10051" s="107">
        <v>0</v>
      </c>
      <c r="G10051" s="110">
        <v>0.39667977026364104</v>
      </c>
      <c r="H10051" s="110">
        <v>0.25435860626650086</v>
      </c>
      <c r="I10051" s="110">
        <v>0.246083418651209</v>
      </c>
      <c r="J10051" s="110">
        <v>0.37690414134636196</v>
      </c>
      <c r="K10051" s="110">
        <v>0.44153289077569152</v>
      </c>
      <c r="L10051" s="110">
        <v>0.62129399001276564</v>
      </c>
      <c r="M10051" s="110">
        <v>0.59466866297731391</v>
      </c>
      <c r="N10051" s="110">
        <v>0.76311812649259769</v>
      </c>
      <c r="O10051" s="110">
        <v>1.2457291309341219</v>
      </c>
      <c r="P10051" s="110">
        <v>1.3109800633967135</v>
      </c>
      <c r="Q10051" s="110">
        <v>1.7897040909162776</v>
      </c>
      <c r="R10051" s="110">
        <v>0.74026099680472657</v>
      </c>
      <c r="S10051" s="110">
        <v>0.33112162566857722</v>
      </c>
      <c r="T10051" s="110">
        <v>0.73177615740316015</v>
      </c>
      <c r="U10051" s="110">
        <v>0.41542250604460162</v>
      </c>
    </row>
    <row r="10052" spans="1:21">
      <c r="A10052" s="54">
        <v>10050</v>
      </c>
      <c r="B10052" s="107">
        <v>60704</v>
      </c>
      <c r="C10052" s="107">
        <v>60704</v>
      </c>
      <c r="D10052" s="107">
        <v>297874</v>
      </c>
      <c r="E10052" s="108">
        <v>17465200000</v>
      </c>
      <c r="F10052" s="107">
        <v>0</v>
      </c>
      <c r="G10052" s="110">
        <v>0.72693027704949531</v>
      </c>
      <c r="H10052" s="110">
        <v>0.40363754568721977</v>
      </c>
      <c r="I10052" s="110">
        <v>0.48381885941081515</v>
      </c>
      <c r="J10052" s="110">
        <v>1.391260630884362</v>
      </c>
      <c r="K10052" s="110">
        <v>2.2634343418437166</v>
      </c>
      <c r="L10052" s="110">
        <v>2.9987532620816855</v>
      </c>
      <c r="M10052" s="110">
        <v>7.0796002906964421</v>
      </c>
      <c r="N10052" s="110">
        <v>14.224982645260248</v>
      </c>
      <c r="O10052" s="110">
        <v>21.137852789288164</v>
      </c>
      <c r="P10052" s="110">
        <v>27.386901449153552</v>
      </c>
      <c r="Q10052" s="110">
        <v>15.014125107478787</v>
      </c>
      <c r="R10052" s="110">
        <v>1.5862824657142252</v>
      </c>
      <c r="S10052" s="110">
        <v>12.729100389179139</v>
      </c>
      <c r="T10052" s="110">
        <v>7.8914649720457257</v>
      </c>
      <c r="U10052" s="110">
        <v>8.0651738167977314</v>
      </c>
    </row>
    <row r="10053" spans="1:21">
      <c r="A10053" s="54">
        <v>10051</v>
      </c>
      <c r="B10053" s="107">
        <v>60755</v>
      </c>
      <c r="C10053" s="107">
        <v>60755</v>
      </c>
      <c r="D10053" s="107">
        <v>12080820.999999998</v>
      </c>
      <c r="E10053" s="108">
        <v>2909440000</v>
      </c>
      <c r="F10053" s="107">
        <v>0</v>
      </c>
      <c r="G10053" s="110">
        <v>0.40052756154893049</v>
      </c>
      <c r="H10053" s="110">
        <v>0.22242406429925865</v>
      </c>
      <c r="I10053" s="110">
        <v>0.47561981836404871</v>
      </c>
      <c r="J10053" s="110">
        <v>0.69967470736073956</v>
      </c>
      <c r="K10053" s="110">
        <v>1.4973353460546226</v>
      </c>
      <c r="L10053" s="110">
        <v>2.2375319609446187</v>
      </c>
      <c r="M10053" s="110">
        <v>4.7004910786552641</v>
      </c>
      <c r="N10053" s="110">
        <v>3.0895919582542852</v>
      </c>
      <c r="O10053" s="110">
        <v>8.0787944310312589</v>
      </c>
      <c r="P10053" s="110">
        <v>7.9322895847764974</v>
      </c>
      <c r="Q10053" s="110">
        <v>6.0434041710742736</v>
      </c>
      <c r="R10053" s="110">
        <v>3.856537592156279</v>
      </c>
      <c r="S10053" s="110">
        <v>3.240975823478371</v>
      </c>
      <c r="T10053" s="110">
        <v>3.2695185228766732</v>
      </c>
      <c r="U10053" s="110">
        <v>3.2522375465267519</v>
      </c>
    </row>
    <row r="10054" spans="1:21">
      <c r="A10054" s="54">
        <v>10052</v>
      </c>
      <c r="B10054" s="107">
        <v>60756</v>
      </c>
      <c r="C10054" s="107">
        <v>60756</v>
      </c>
      <c r="D10054" s="107">
        <v>20071380</v>
      </c>
      <c r="E10054" s="108">
        <v>5810110000</v>
      </c>
      <c r="F10054" s="107">
        <v>0</v>
      </c>
      <c r="G10054" s="110">
        <v>0.56031693521550252</v>
      </c>
      <c r="H10054" s="110">
        <v>0.38474296819383996</v>
      </c>
      <c r="I10054" s="110">
        <v>0.86244963424138033</v>
      </c>
      <c r="J10054" s="110">
        <v>1.4557246586532571</v>
      </c>
      <c r="K10054" s="110">
        <v>2.701401653370723</v>
      </c>
      <c r="L10054" s="110">
        <v>4.0554032800074067</v>
      </c>
      <c r="M10054" s="110">
        <v>7.1390714851855215</v>
      </c>
      <c r="N10054" s="110">
        <v>8.0076287203735657</v>
      </c>
      <c r="O10054" s="110">
        <v>11.052887786660671</v>
      </c>
      <c r="P10054" s="110">
        <v>20.951311644312828</v>
      </c>
      <c r="Q10054" s="110">
        <v>13.163938057218928</v>
      </c>
      <c r="R10054" s="110">
        <v>6.6224044061395659</v>
      </c>
      <c r="S10054" s="110">
        <v>8.7310820428725666</v>
      </c>
      <c r="T10054" s="110">
        <v>6.4131067691310983</v>
      </c>
      <c r="U10054" s="110">
        <v>8.6678373120675118</v>
      </c>
    </row>
    <row r="10055" spans="1:21">
      <c r="A10055" s="54">
        <v>10053</v>
      </c>
      <c r="B10055" s="107">
        <v>60757</v>
      </c>
      <c r="C10055" s="107">
        <v>60757</v>
      </c>
      <c r="D10055" s="107">
        <v>38518</v>
      </c>
      <c r="E10055" s="108">
        <v>2909440000</v>
      </c>
      <c r="F10055" s="107">
        <v>0</v>
      </c>
      <c r="G10055" s="110">
        <v>2.6085864126095109</v>
      </c>
      <c r="H10055" s="110">
        <v>2.3272187501922104</v>
      </c>
      <c r="I10055" s="110">
        <v>1.6307958580695991</v>
      </c>
      <c r="J10055" s="110">
        <v>2.1819357299489974</v>
      </c>
      <c r="K10055" s="110">
        <v>2.9793448090718821</v>
      </c>
      <c r="L10055" s="110">
        <v>3.2660050593256242</v>
      </c>
      <c r="M10055" s="110">
        <v>4.4402006283832849</v>
      </c>
      <c r="N10055" s="110">
        <v>4.2991629066672337</v>
      </c>
      <c r="O10055" s="110">
        <v>5.4323473307138288</v>
      </c>
      <c r="P10055" s="110">
        <v>8.1928414157185756</v>
      </c>
      <c r="Q10055" s="110">
        <v>6.0202255560422522</v>
      </c>
      <c r="R10055" s="110">
        <v>4.7681671544646456</v>
      </c>
      <c r="S10055" s="110">
        <v>0</v>
      </c>
      <c r="T10055" s="110">
        <v>4.0122359676006374</v>
      </c>
      <c r="U10055" s="110">
        <v>4.0122359676006374</v>
      </c>
    </row>
    <row r="10056" spans="1:21">
      <c r="A10056" s="54">
        <v>10054</v>
      </c>
      <c r="B10056" s="107">
        <v>60758</v>
      </c>
      <c r="C10056" s="107">
        <v>60758</v>
      </c>
      <c r="D10056" s="107">
        <v>69277.999999999985</v>
      </c>
      <c r="E10056" s="108">
        <v>2909440000</v>
      </c>
      <c r="F10056" s="107">
        <v>0</v>
      </c>
      <c r="G10056" s="110">
        <v>3.3997455638925702</v>
      </c>
      <c r="H10056" s="110">
        <v>2.8343937062506299</v>
      </c>
      <c r="I10056" s="110">
        <v>1.7701643536398057</v>
      </c>
      <c r="J10056" s="110">
        <v>1.8302461256632641</v>
      </c>
      <c r="K10056" s="110">
        <v>2.5962143075550963</v>
      </c>
      <c r="L10056" s="110">
        <v>3.7149856749515715</v>
      </c>
      <c r="M10056" s="110">
        <v>6.1044296854450852</v>
      </c>
      <c r="N10056" s="110">
        <v>6.1422888845252617</v>
      </c>
      <c r="O10056" s="110">
        <v>7.2203272189513781</v>
      </c>
      <c r="P10056" s="110">
        <v>7.4323951213743324</v>
      </c>
      <c r="Q10056" s="110">
        <v>6.8685459340495525</v>
      </c>
      <c r="R10056" s="110">
        <v>5.2050069173519518</v>
      </c>
      <c r="S10056" s="110">
        <v>0</v>
      </c>
      <c r="T10056" s="110">
        <v>4.5932286244708749</v>
      </c>
      <c r="U10056" s="110">
        <v>4.5932286244708758</v>
      </c>
    </row>
    <row r="10057" spans="1:21">
      <c r="A10057" s="54">
        <v>10055</v>
      </c>
      <c r="B10057" s="107">
        <v>60759</v>
      </c>
      <c r="C10057" s="107">
        <v>60759</v>
      </c>
      <c r="D10057" s="107">
        <v>2919</v>
      </c>
      <c r="E10057" s="108">
        <v>2900670000</v>
      </c>
      <c r="F10057" s="107">
        <v>0</v>
      </c>
      <c r="G10057" s="110">
        <v>100</v>
      </c>
      <c r="H10057" s="110">
        <v>100</v>
      </c>
      <c r="I10057" s="110">
        <v>100</v>
      </c>
      <c r="J10057" s="110">
        <v>100</v>
      </c>
      <c r="K10057" s="110">
        <v>100</v>
      </c>
      <c r="L10057" s="110">
        <v>100</v>
      </c>
      <c r="M10057" s="110">
        <v>100</v>
      </c>
      <c r="N10057" s="110">
        <v>100</v>
      </c>
      <c r="O10057" s="110">
        <v>100</v>
      </c>
      <c r="P10057" s="110">
        <v>100</v>
      </c>
      <c r="Q10057" s="110">
        <v>100</v>
      </c>
      <c r="R10057" s="110">
        <v>100</v>
      </c>
      <c r="S10057" s="110">
        <v>100</v>
      </c>
      <c r="T10057" s="110">
        <v>100</v>
      </c>
      <c r="U10057" s="110">
        <v>100</v>
      </c>
    </row>
    <row r="10058" spans="1:21">
      <c r="A10058" s="54">
        <v>10056</v>
      </c>
      <c r="B10058" s="107">
        <v>60783</v>
      </c>
      <c r="C10058" s="107">
        <v>60783</v>
      </c>
      <c r="D10058" s="107">
        <v>11322849.000000002</v>
      </c>
      <c r="E10058" s="108">
        <v>61139200000</v>
      </c>
      <c r="F10058" s="107">
        <v>0</v>
      </c>
      <c r="G10058" s="110">
        <v>2.6586377102513539</v>
      </c>
      <c r="H10058" s="110">
        <v>2.365294373715177</v>
      </c>
      <c r="I10058" s="110">
        <v>1.8608733907290784</v>
      </c>
      <c r="J10058" s="110">
        <v>2.3221212965242843</v>
      </c>
      <c r="K10058" s="110">
        <v>2.683902151862144</v>
      </c>
      <c r="L10058" s="110">
        <v>3.7475726862514804</v>
      </c>
      <c r="M10058" s="110">
        <v>4.1158654737949112</v>
      </c>
      <c r="N10058" s="110">
        <v>5.2989052396077376</v>
      </c>
      <c r="O10058" s="110">
        <v>5.4746741541862001</v>
      </c>
      <c r="P10058" s="110">
        <v>5.6587516289144153</v>
      </c>
      <c r="Q10058" s="110">
        <v>4.8456550006646975</v>
      </c>
      <c r="R10058" s="110">
        <v>3.3472960742117426</v>
      </c>
      <c r="S10058" s="110">
        <v>2.3216088431643076</v>
      </c>
      <c r="T10058" s="110">
        <v>3.6982957650594348</v>
      </c>
      <c r="U10058" s="110">
        <v>3.6865267161231934</v>
      </c>
    </row>
    <row r="10059" spans="1:21">
      <c r="A10059" s="54">
        <v>10057</v>
      </c>
      <c r="B10059" s="107">
        <v>60819</v>
      </c>
      <c r="C10059" s="107">
        <v>60819</v>
      </c>
      <c r="D10059" s="107">
        <v>36190664</v>
      </c>
      <c r="E10059" s="108">
        <v>2900670000</v>
      </c>
      <c r="F10059" s="107">
        <v>0</v>
      </c>
      <c r="G10059" s="110">
        <v>0.36519482083757393</v>
      </c>
      <c r="H10059" s="110">
        <v>0.79769472202401626</v>
      </c>
      <c r="I10059" s="110">
        <v>0.70822072457354512</v>
      </c>
      <c r="J10059" s="110">
        <v>0.87648360632150368</v>
      </c>
      <c r="K10059" s="110">
        <v>1.6074518246017862</v>
      </c>
      <c r="L10059" s="110">
        <v>1.7690367038465151</v>
      </c>
      <c r="M10059" s="110">
        <v>2.2941801308742185</v>
      </c>
      <c r="N10059" s="110">
        <v>2.3901857131561517</v>
      </c>
      <c r="O10059" s="110">
        <v>2.95241102484073</v>
      </c>
      <c r="P10059" s="110">
        <v>1.671829600012017</v>
      </c>
      <c r="Q10059" s="110">
        <v>0.4820056692674155</v>
      </c>
      <c r="R10059" s="110">
        <v>0.31283166914889821</v>
      </c>
      <c r="S10059" s="110">
        <v>1.0810284736308076</v>
      </c>
      <c r="T10059" s="110">
        <v>1.352293850792031</v>
      </c>
      <c r="U10059" s="110">
        <v>1.1169420688925473</v>
      </c>
    </row>
    <row r="10060" spans="1:21">
      <c r="A10060" s="54">
        <v>10058</v>
      </c>
      <c r="B10060" s="107">
        <v>60820</v>
      </c>
      <c r="C10060" s="107">
        <v>60820</v>
      </c>
      <c r="D10060" s="107">
        <v>427298021.00000012</v>
      </c>
      <c r="E10060" s="108">
        <v>84271400000</v>
      </c>
      <c r="F10060" s="107">
        <v>0</v>
      </c>
      <c r="G10060" s="110">
        <v>0.18679335182377177</v>
      </c>
      <c r="H10060" s="110">
        <v>0.40186043586492276</v>
      </c>
      <c r="I10060" s="110">
        <v>0.46488537686882359</v>
      </c>
      <c r="J10060" s="110">
        <v>0.84051718206291715</v>
      </c>
      <c r="K10060" s="110">
        <v>2.1826687022272422</v>
      </c>
      <c r="L10060" s="110">
        <v>3.1440140759914441</v>
      </c>
      <c r="M10060" s="110">
        <v>4.2851454209975861</v>
      </c>
      <c r="N10060" s="110">
        <v>5.3164586504006417</v>
      </c>
      <c r="O10060" s="110">
        <v>7.3131568394091202</v>
      </c>
      <c r="P10060" s="110">
        <v>5.0438901688463957</v>
      </c>
      <c r="Q10060" s="110">
        <v>0.59467578185694969</v>
      </c>
      <c r="R10060" s="110">
        <v>0.22445174656585087</v>
      </c>
      <c r="S10060" s="110">
        <v>0.81421261018852786</v>
      </c>
      <c r="T10060" s="110">
        <v>2.4998764777429723</v>
      </c>
      <c r="U10060" s="110">
        <v>1.3792686004745931</v>
      </c>
    </row>
    <row r="10061" spans="1:21">
      <c r="A10061" s="54">
        <v>10059</v>
      </c>
      <c r="B10061" s="107">
        <v>60821</v>
      </c>
      <c r="C10061" s="107">
        <v>60821</v>
      </c>
      <c r="D10061" s="107">
        <v>1060327</v>
      </c>
      <c r="E10061" s="108">
        <v>20365600000</v>
      </c>
      <c r="F10061" s="107">
        <v>0</v>
      </c>
      <c r="G10061" s="110">
        <v>2.8975052332711262</v>
      </c>
      <c r="H10061" s="110">
        <v>1.6529598216245081</v>
      </c>
      <c r="I10061" s="110">
        <v>3.3755754316442275</v>
      </c>
      <c r="J10061" s="110">
        <v>7.451657890088625</v>
      </c>
      <c r="K10061" s="110">
        <v>39.542548301102173</v>
      </c>
      <c r="L10061" s="110">
        <v>78.283257084265131</v>
      </c>
      <c r="M10061" s="110">
        <v>100</v>
      </c>
      <c r="N10061" s="110">
        <v>100</v>
      </c>
      <c r="O10061" s="110">
        <v>100</v>
      </c>
      <c r="P10061" s="110">
        <v>100</v>
      </c>
      <c r="Q10061" s="110">
        <v>49.70982402218867</v>
      </c>
      <c r="R10061" s="110">
        <v>14.396468732709813</v>
      </c>
      <c r="S10061" s="110">
        <v>8.6915047548981228</v>
      </c>
      <c r="T10061" s="110">
        <v>49.775816376407846</v>
      </c>
      <c r="U10061" s="110">
        <v>33.389703834371566</v>
      </c>
    </row>
    <row r="10062" spans="1:21">
      <c r="A10062" s="54">
        <v>10060</v>
      </c>
      <c r="B10062" s="107">
        <v>60822</v>
      </c>
      <c r="C10062" s="107">
        <v>60822</v>
      </c>
      <c r="D10062" s="107">
        <v>36866</v>
      </c>
      <c r="E10062" s="108">
        <v>2900670000</v>
      </c>
      <c r="F10062" s="107">
        <v>0</v>
      </c>
      <c r="G10062" s="110">
        <v>2.0298063868702885</v>
      </c>
      <c r="H10062" s="110">
        <v>1.2251113247073997</v>
      </c>
      <c r="I10062" s="110">
        <v>2.0944649778927267</v>
      </c>
      <c r="J10062" s="110">
        <v>3.5161564503480065</v>
      </c>
      <c r="K10062" s="110">
        <v>13.483120497864117</v>
      </c>
      <c r="L10062" s="110">
        <v>87.040243407950427</v>
      </c>
      <c r="M10062" s="110">
        <v>100</v>
      </c>
      <c r="N10062" s="110">
        <v>100</v>
      </c>
      <c r="O10062" s="110">
        <v>100</v>
      </c>
      <c r="P10062" s="110">
        <v>100</v>
      </c>
      <c r="Q10062" s="110">
        <v>22.445742740438487</v>
      </c>
      <c r="R10062" s="110">
        <v>6.4062061777850143</v>
      </c>
      <c r="S10062" s="110">
        <v>0</v>
      </c>
      <c r="T10062" s="110">
        <v>44.853404330321375</v>
      </c>
      <c r="U10062" s="110">
        <v>44.853404330321368</v>
      </c>
    </row>
    <row r="10063" spans="1:21">
      <c r="A10063" s="54">
        <v>10061</v>
      </c>
      <c r="B10063" s="107">
        <v>60865</v>
      </c>
      <c r="C10063" s="107">
        <v>60865</v>
      </c>
      <c r="D10063" s="107">
        <v>54737952.999999978</v>
      </c>
      <c r="E10063" s="108">
        <v>64000200000</v>
      </c>
      <c r="F10063" s="107">
        <v>0</v>
      </c>
      <c r="G10063" s="110">
        <v>0.14753280580538372</v>
      </c>
      <c r="H10063" s="110">
        <v>0.13256653108717817</v>
      </c>
      <c r="I10063" s="110">
        <v>0.1873269240918361</v>
      </c>
      <c r="J10063" s="110">
        <v>0.50850455749099666</v>
      </c>
      <c r="K10063" s="110">
        <v>1.3045155343215349</v>
      </c>
      <c r="L10063" s="110">
        <v>1.9724660486402499</v>
      </c>
      <c r="M10063" s="110">
        <v>1.8807142298236843</v>
      </c>
      <c r="N10063" s="110">
        <v>2.9325420553763273</v>
      </c>
      <c r="O10063" s="110">
        <v>3.8386507314824589</v>
      </c>
      <c r="P10063" s="110">
        <v>3.5158664838114175</v>
      </c>
      <c r="Q10063" s="110">
        <v>1.9721947132468185</v>
      </c>
      <c r="R10063" s="110">
        <v>0.2942381012204528</v>
      </c>
      <c r="S10063" s="110">
        <v>0.4883108372210338</v>
      </c>
      <c r="T10063" s="110">
        <v>1.5572598930331951</v>
      </c>
      <c r="U10063" s="110">
        <v>0.62720354305328663</v>
      </c>
    </row>
    <row r="10064" spans="1:21">
      <c r="A10064" s="54">
        <v>10062</v>
      </c>
      <c r="B10064" s="107">
        <v>60866</v>
      </c>
      <c r="C10064" s="107">
        <v>60866</v>
      </c>
      <c r="D10064" s="107">
        <v>68913</v>
      </c>
      <c r="E10064" s="108">
        <v>2900670000</v>
      </c>
      <c r="F10064" s="107">
        <v>0</v>
      </c>
      <c r="G10064" s="110">
        <v>1.0391130581732562</v>
      </c>
      <c r="H10064" s="110">
        <v>0.97201661356211155</v>
      </c>
      <c r="I10064" s="110">
        <v>0.78201843327552323</v>
      </c>
      <c r="J10064" s="110">
        <v>1.5486446965675027</v>
      </c>
      <c r="K10064" s="110">
        <v>3.4518684633358565</v>
      </c>
      <c r="L10064" s="110">
        <v>8.4983313751403795</v>
      </c>
      <c r="M10064" s="110">
        <v>8.7006434814991263</v>
      </c>
      <c r="N10064" s="110">
        <v>15.183494213825181</v>
      </c>
      <c r="O10064" s="110">
        <v>17.64592196762171</v>
      </c>
      <c r="P10064" s="110">
        <v>23.000045750687079</v>
      </c>
      <c r="Q10064" s="110">
        <v>13.753481482567231</v>
      </c>
      <c r="R10064" s="110">
        <v>2.8201871993759688</v>
      </c>
      <c r="S10064" s="110">
        <v>0</v>
      </c>
      <c r="T10064" s="110">
        <v>8.1163138946359101</v>
      </c>
      <c r="U10064" s="110">
        <v>8.1163138946359101</v>
      </c>
    </row>
    <row r="10065" spans="1:21">
      <c r="A10065" s="54">
        <v>10063</v>
      </c>
      <c r="B10065" s="107">
        <v>60867</v>
      </c>
      <c r="C10065" s="107">
        <v>60867</v>
      </c>
      <c r="D10065" s="107">
        <v>307578263</v>
      </c>
      <c r="E10065" s="108">
        <v>49273800000</v>
      </c>
      <c r="F10065" s="107">
        <v>0</v>
      </c>
      <c r="G10065" s="110">
        <v>0.12928799409398181</v>
      </c>
      <c r="H10065" s="110">
        <v>0.15184235426625528</v>
      </c>
      <c r="I10065" s="110">
        <v>0.19327379402667011</v>
      </c>
      <c r="J10065" s="110">
        <v>0.42683306656330861</v>
      </c>
      <c r="K10065" s="110">
        <v>0.91500009240456659</v>
      </c>
      <c r="L10065" s="110">
        <v>1.5261910757409725</v>
      </c>
      <c r="M10065" s="110">
        <v>1.8871389110107271</v>
      </c>
      <c r="N10065" s="110">
        <v>2.5488463688112497</v>
      </c>
      <c r="O10065" s="110">
        <v>3.1247726914814238</v>
      </c>
      <c r="P10065" s="110">
        <v>1.4302320582724366</v>
      </c>
      <c r="Q10065" s="110">
        <v>0.70145380915507938</v>
      </c>
      <c r="R10065" s="110">
        <v>0.31021290120596701</v>
      </c>
      <c r="S10065" s="110">
        <v>0.40410750010870772</v>
      </c>
      <c r="T10065" s="110">
        <v>1.1120904264193865</v>
      </c>
      <c r="U10065" s="110">
        <v>0.4468859331640313</v>
      </c>
    </row>
    <row r="10066" spans="1:21">
      <c r="A10066" s="54">
        <v>10064</v>
      </c>
      <c r="B10066" s="107">
        <v>60876</v>
      </c>
      <c r="C10066" s="107">
        <v>60876</v>
      </c>
      <c r="D10066" s="107">
        <v>62681859.999999978</v>
      </c>
      <c r="E10066" s="108">
        <v>20356400000</v>
      </c>
      <c r="F10066" s="107">
        <v>0</v>
      </c>
      <c r="G10066" s="110">
        <v>0.14879055280551043</v>
      </c>
      <c r="H10066" s="110">
        <v>0.13655251050362369</v>
      </c>
      <c r="I10066" s="110">
        <v>0.15387537125946765</v>
      </c>
      <c r="J10066" s="110">
        <v>0.32492853239894087</v>
      </c>
      <c r="K10066" s="110">
        <v>0.53934330475218994</v>
      </c>
      <c r="L10066" s="110">
        <v>0.97170766624236959</v>
      </c>
      <c r="M10066" s="110">
        <v>0.95931111032509087</v>
      </c>
      <c r="N10066" s="110">
        <v>1.3541496893692078</v>
      </c>
      <c r="O10066" s="110">
        <v>2.267791117230693</v>
      </c>
      <c r="P10066" s="110">
        <v>1.8894166314504599</v>
      </c>
      <c r="Q10066" s="110">
        <v>1.4597686272529578</v>
      </c>
      <c r="R10066" s="110">
        <v>0.3701859379242447</v>
      </c>
      <c r="S10066" s="110">
        <v>0.28244201989153078</v>
      </c>
      <c r="T10066" s="110">
        <v>0.88131842095956303</v>
      </c>
      <c r="U10066" s="110">
        <v>0.47671887742869268</v>
      </c>
    </row>
    <row r="10067" spans="1:21">
      <c r="A10067" s="54">
        <v>10065</v>
      </c>
      <c r="B10067" s="107">
        <v>60877</v>
      </c>
      <c r="C10067" s="107">
        <v>60877</v>
      </c>
      <c r="D10067" s="107">
        <v>772.99999999999989</v>
      </c>
      <c r="E10067" s="108">
        <v>2900670000</v>
      </c>
      <c r="F10067" s="107">
        <v>0</v>
      </c>
      <c r="G10067" s="110">
        <v>56.451815407249377</v>
      </c>
      <c r="H10067" s="110">
        <v>45.895784882172507</v>
      </c>
      <c r="I10067" s="110">
        <v>19.601324794183814</v>
      </c>
      <c r="J10067" s="110">
        <v>26.135138554292187</v>
      </c>
      <c r="K10067" s="110">
        <v>42.110231254392687</v>
      </c>
      <c r="L10067" s="110">
        <v>69.181040621281568</v>
      </c>
      <c r="M10067" s="110">
        <v>93.618036108283462</v>
      </c>
      <c r="N10067" s="110">
        <v>100</v>
      </c>
      <c r="O10067" s="110">
        <v>100</v>
      </c>
      <c r="P10067" s="110">
        <v>100</v>
      </c>
      <c r="Q10067" s="110">
        <v>100</v>
      </c>
      <c r="R10067" s="110">
        <v>100</v>
      </c>
      <c r="S10067" s="110">
        <v>0</v>
      </c>
      <c r="T10067" s="110">
        <v>71.082780968487967</v>
      </c>
      <c r="U10067" s="110">
        <v>71.082780968487967</v>
      </c>
    </row>
    <row r="10068" spans="1:21">
      <c r="A10068" s="54">
        <v>10066</v>
      </c>
      <c r="B10068" s="107">
        <v>60878</v>
      </c>
      <c r="C10068" s="107">
        <v>60878</v>
      </c>
      <c r="D10068" s="107">
        <v>62973.999999999985</v>
      </c>
      <c r="E10068" s="108">
        <v>5792370000</v>
      </c>
      <c r="F10068" s="107">
        <v>0</v>
      </c>
      <c r="G10068" s="110">
        <v>1.5129300691070342</v>
      </c>
      <c r="H10068" s="110">
        <v>0.9185875149704037</v>
      </c>
      <c r="I10068" s="110">
        <v>0.61922055244772123</v>
      </c>
      <c r="J10068" s="110">
        <v>1.6876703023900461</v>
      </c>
      <c r="K10068" s="110">
        <v>2.9556151388799123</v>
      </c>
      <c r="L10068" s="110">
        <v>4.8567663404352102</v>
      </c>
      <c r="M10068" s="110">
        <v>4.9735104297366037</v>
      </c>
      <c r="N10068" s="110">
        <v>9.5627212224440239</v>
      </c>
      <c r="O10068" s="110">
        <v>24.567179500849981</v>
      </c>
      <c r="P10068" s="110">
        <v>51.575353058358303</v>
      </c>
      <c r="Q10068" s="110">
        <v>24.780864491332558</v>
      </c>
      <c r="R10068" s="110">
        <v>3.39257619023499</v>
      </c>
      <c r="S10068" s="110">
        <v>19.208413437524396</v>
      </c>
      <c r="T10068" s="110">
        <v>10.950249567598897</v>
      </c>
      <c r="U10068" s="110">
        <v>15.20207487891142</v>
      </c>
    </row>
    <row r="10069" spans="1:21">
      <c r="A10069" s="54">
        <v>10067</v>
      </c>
      <c r="B10069" s="107">
        <v>60879</v>
      </c>
      <c r="C10069" s="107">
        <v>60879</v>
      </c>
      <c r="D10069" s="107">
        <v>1945305</v>
      </c>
      <c r="E10069" s="108">
        <v>5792370000</v>
      </c>
      <c r="F10069" s="107">
        <v>0</v>
      </c>
      <c r="G10069" s="110">
        <v>1.3515757805989241</v>
      </c>
      <c r="H10069" s="110">
        <v>0.75550606418583155</v>
      </c>
      <c r="I10069" s="110">
        <v>0.50406502223711158</v>
      </c>
      <c r="J10069" s="110">
        <v>1.475705502147902</v>
      </c>
      <c r="K10069" s="110">
        <v>2.4636566837942282</v>
      </c>
      <c r="L10069" s="110">
        <v>4.4023081123302275</v>
      </c>
      <c r="M10069" s="110">
        <v>4.0405633625425921</v>
      </c>
      <c r="N10069" s="110">
        <v>11.728180454057471</v>
      </c>
      <c r="O10069" s="110">
        <v>30.003344994228861</v>
      </c>
      <c r="P10069" s="110">
        <v>41.751503643395523</v>
      </c>
      <c r="Q10069" s="110">
        <v>17.658319947929549</v>
      </c>
      <c r="R10069" s="110">
        <v>2.4180694637072238</v>
      </c>
      <c r="S10069" s="110">
        <v>17.049353145844286</v>
      </c>
      <c r="T10069" s="110">
        <v>9.8793999192629549</v>
      </c>
      <c r="U10069" s="110">
        <v>16.887496097210732</v>
      </c>
    </row>
    <row r="10070" spans="1:21">
      <c r="A10070" s="54">
        <v>10068</v>
      </c>
      <c r="B10070" s="107">
        <v>60880</v>
      </c>
      <c r="C10070" s="107">
        <v>60880</v>
      </c>
      <c r="D10070" s="107">
        <v>3173160.0000000005</v>
      </c>
      <c r="E10070" s="108">
        <v>359051000000</v>
      </c>
      <c r="F10070" s="107">
        <v>0</v>
      </c>
      <c r="G10070" s="110">
        <v>1.8234298611480848</v>
      </c>
      <c r="H10070" s="110">
        <v>0.95882632444003213</v>
      </c>
      <c r="I10070" s="110">
        <v>0.67593966537113437</v>
      </c>
      <c r="J10070" s="110">
        <v>1.3767422507450122</v>
      </c>
      <c r="K10070" s="110">
        <v>2.597886877565097</v>
      </c>
      <c r="L10070" s="110">
        <v>4.8654569570235813</v>
      </c>
      <c r="M10070" s="110">
        <v>5.9730568967716424</v>
      </c>
      <c r="N10070" s="110">
        <v>10.287943349612576</v>
      </c>
      <c r="O10070" s="110">
        <v>18.341342352459215</v>
      </c>
      <c r="P10070" s="110">
        <v>25.329839029504242</v>
      </c>
      <c r="Q10070" s="110">
        <v>17.481564691353508</v>
      </c>
      <c r="R10070" s="110">
        <v>2.9923487767239907</v>
      </c>
      <c r="S10070" s="110">
        <v>11.91671018785728</v>
      </c>
      <c r="T10070" s="110">
        <v>7.7253647527265095</v>
      </c>
      <c r="U10070" s="110">
        <v>7.745370714594328</v>
      </c>
    </row>
    <row r="10071" spans="1:21">
      <c r="A10071" s="54">
        <v>10069</v>
      </c>
      <c r="B10071" s="107">
        <v>60933</v>
      </c>
      <c r="C10071" s="107">
        <v>60933</v>
      </c>
      <c r="D10071" s="107">
        <v>1313514701</v>
      </c>
      <c r="E10071" s="108">
        <v>132321000000</v>
      </c>
      <c r="F10071" s="107">
        <v>0</v>
      </c>
      <c r="G10071" s="110">
        <v>1.7963199018210798</v>
      </c>
      <c r="H10071" s="110">
        <v>1.1060272813810423</v>
      </c>
      <c r="I10071" s="110">
        <v>1.9621709857059035</v>
      </c>
      <c r="J10071" s="110">
        <v>3.761778429601069</v>
      </c>
      <c r="K10071" s="110">
        <v>4.6832518524171922</v>
      </c>
      <c r="L10071" s="110">
        <v>7.1759073562014501</v>
      </c>
      <c r="M10071" s="110">
        <v>10.796720188193373</v>
      </c>
      <c r="N10071" s="110">
        <v>15.604829145649845</v>
      </c>
      <c r="O10071" s="110">
        <v>44.844840521364617</v>
      </c>
      <c r="P10071" s="110">
        <v>41.982444657922692</v>
      </c>
      <c r="Q10071" s="110">
        <v>25.263246954228975</v>
      </c>
      <c r="R10071" s="110">
        <v>11.721077729746149</v>
      </c>
      <c r="S10071" s="110">
        <v>18.564572674232039</v>
      </c>
      <c r="T10071" s="110">
        <v>14.224884583686118</v>
      </c>
      <c r="U10071" s="110">
        <v>18.484319590080396</v>
      </c>
    </row>
    <row r="10072" spans="1:21">
      <c r="A10072" s="54">
        <v>10070</v>
      </c>
      <c r="B10072" s="107">
        <v>60934</v>
      </c>
      <c r="C10072" s="107">
        <v>60934</v>
      </c>
      <c r="D10072" s="107">
        <v>99780388</v>
      </c>
      <c r="E10072" s="108">
        <v>11547900000</v>
      </c>
      <c r="F10072" s="107">
        <v>0</v>
      </c>
      <c r="G10072" s="110">
        <v>0.50039650501813249</v>
      </c>
      <c r="H10072" s="110">
        <v>0.3469765856117224</v>
      </c>
      <c r="I10072" s="110">
        <v>0.81197833102285022</v>
      </c>
      <c r="J10072" s="110">
        <v>1.1397277021752996</v>
      </c>
      <c r="K10072" s="110">
        <v>1.6133094527261786</v>
      </c>
      <c r="L10072" s="110">
        <v>2.2692714418328372</v>
      </c>
      <c r="M10072" s="110">
        <v>3.9684834905498012</v>
      </c>
      <c r="N10072" s="110">
        <v>5.2320800405467409</v>
      </c>
      <c r="O10072" s="110">
        <v>7.0986181014704677</v>
      </c>
      <c r="P10072" s="110">
        <v>7.6325853718799905</v>
      </c>
      <c r="Q10072" s="110">
        <v>5.7901190732526651</v>
      </c>
      <c r="R10072" s="110">
        <v>2.114316752177944</v>
      </c>
      <c r="S10072" s="110">
        <v>2.9760845358500121</v>
      </c>
      <c r="T10072" s="110">
        <v>3.2098219040220521</v>
      </c>
      <c r="U10072" s="110">
        <v>2.9816331203422322</v>
      </c>
    </row>
    <row r="10073" spans="1:21">
      <c r="A10073" s="54">
        <v>10071</v>
      </c>
      <c r="B10073" s="107">
        <v>60935</v>
      </c>
      <c r="C10073" s="107">
        <v>60935</v>
      </c>
      <c r="D10073" s="107">
        <v>46702.999999999993</v>
      </c>
      <c r="E10073" s="108">
        <v>2900670000</v>
      </c>
      <c r="F10073" s="107">
        <v>0</v>
      </c>
      <c r="G10073" s="110">
        <v>2.5077432893398912</v>
      </c>
      <c r="H10073" s="110">
        <v>2.2529511378541875</v>
      </c>
      <c r="I10073" s="110">
        <v>1.578307649275555</v>
      </c>
      <c r="J10073" s="110">
        <v>2.160325351819401</v>
      </c>
      <c r="K10073" s="110">
        <v>2.981118378930709</v>
      </c>
      <c r="L10073" s="110">
        <v>3.1803671659765977</v>
      </c>
      <c r="M10073" s="110">
        <v>4.1962339582640569</v>
      </c>
      <c r="N10073" s="110">
        <v>4.163444842268853</v>
      </c>
      <c r="O10073" s="110">
        <v>5.5532250392947216</v>
      </c>
      <c r="P10073" s="110">
        <v>7.7592103428585864</v>
      </c>
      <c r="Q10073" s="110">
        <v>5.7139769153808189</v>
      </c>
      <c r="R10073" s="110">
        <v>4.3431691794376812</v>
      </c>
      <c r="S10073" s="110">
        <v>0</v>
      </c>
      <c r="T10073" s="110">
        <v>3.8658394375584213</v>
      </c>
      <c r="U10073" s="110">
        <v>3.8658394375584217</v>
      </c>
    </row>
    <row r="10074" spans="1:21">
      <c r="A10074" s="54">
        <v>10072</v>
      </c>
      <c r="B10074" s="107">
        <v>60936</v>
      </c>
      <c r="C10074" s="107">
        <v>60936</v>
      </c>
      <c r="D10074" s="107">
        <v>6019281</v>
      </c>
      <c r="E10074" s="108">
        <v>5792370000</v>
      </c>
      <c r="F10074" s="107">
        <v>0</v>
      </c>
      <c r="G10074" s="110">
        <v>100</v>
      </c>
      <c r="H10074" s="110">
        <v>36.719208192055305</v>
      </c>
      <c r="I10074" s="110">
        <v>36.186878342482629</v>
      </c>
      <c r="J10074" s="110">
        <v>100</v>
      </c>
      <c r="K10074" s="110">
        <v>100</v>
      </c>
      <c r="L10074" s="110">
        <v>100</v>
      </c>
      <c r="M10074" s="110">
        <v>100</v>
      </c>
      <c r="N10074" s="110">
        <v>100</v>
      </c>
      <c r="O10074" s="110">
        <v>100</v>
      </c>
      <c r="P10074" s="110">
        <v>100</v>
      </c>
      <c r="Q10074" s="110">
        <v>100</v>
      </c>
      <c r="R10074" s="110">
        <v>100</v>
      </c>
      <c r="S10074" s="110">
        <v>64.143048805791096</v>
      </c>
      <c r="T10074" s="110">
        <v>89.40884054454483</v>
      </c>
      <c r="U10074" s="110">
        <v>89.144361735253966</v>
      </c>
    </row>
    <row r="10075" spans="1:21">
      <c r="A10075" s="54">
        <v>10073</v>
      </c>
      <c r="B10075" s="107">
        <v>60939</v>
      </c>
      <c r="C10075" s="107">
        <v>60939</v>
      </c>
      <c r="D10075" s="107">
        <v>619265.00000000012</v>
      </c>
      <c r="E10075" s="108">
        <v>2891690000</v>
      </c>
      <c r="F10075" s="107">
        <v>0</v>
      </c>
      <c r="G10075" s="110">
        <v>0</v>
      </c>
      <c r="H10075" s="110">
        <v>0</v>
      </c>
      <c r="I10075" s="110">
        <v>0</v>
      </c>
      <c r="J10075" s="110">
        <v>0</v>
      </c>
      <c r="K10075" s="110">
        <v>0</v>
      </c>
      <c r="L10075" s="110">
        <v>0</v>
      </c>
      <c r="M10075" s="110">
        <v>0</v>
      </c>
      <c r="N10075" s="110">
        <v>0</v>
      </c>
      <c r="O10075" s="110">
        <v>0</v>
      </c>
      <c r="P10075" s="110">
        <v>0</v>
      </c>
      <c r="Q10075" s="110">
        <v>0</v>
      </c>
      <c r="R10075" s="110">
        <v>0</v>
      </c>
      <c r="S10075" s="110">
        <v>0</v>
      </c>
      <c r="T10075" s="110">
        <v>0</v>
      </c>
      <c r="U10075" s="110">
        <v>0</v>
      </c>
    </row>
    <row r="10076" spans="1:21">
      <c r="A10076" s="54">
        <v>10074</v>
      </c>
      <c r="B10076" s="107">
        <v>60941</v>
      </c>
      <c r="C10076" s="107">
        <v>60941</v>
      </c>
      <c r="D10076" s="107">
        <v>9974208.9999999981</v>
      </c>
      <c r="E10076" s="108">
        <v>40332800000</v>
      </c>
      <c r="F10076" s="107">
        <v>0</v>
      </c>
      <c r="G10076" s="110">
        <v>8.5224530616609773</v>
      </c>
      <c r="H10076" s="110">
        <v>5.997238723680673</v>
      </c>
      <c r="I10076" s="110">
        <v>5.1518064995224195</v>
      </c>
      <c r="J10076" s="110">
        <v>7.9096036103942362</v>
      </c>
      <c r="K10076" s="110">
        <v>16.855825789558462</v>
      </c>
      <c r="L10076" s="110">
        <v>25.77978676161208</v>
      </c>
      <c r="M10076" s="110">
        <v>35.975449434069233</v>
      </c>
      <c r="N10076" s="110">
        <v>38.191007631495069</v>
      </c>
      <c r="O10076" s="110">
        <v>45.617615929958362</v>
      </c>
      <c r="P10076" s="110">
        <v>45.495823373833048</v>
      </c>
      <c r="Q10076" s="110">
        <v>39.979301555362348</v>
      </c>
      <c r="R10076" s="110">
        <v>25.450568295120618</v>
      </c>
      <c r="S10076" s="110">
        <v>21.119662783010067</v>
      </c>
      <c r="T10076" s="110">
        <v>25.077206722188961</v>
      </c>
      <c r="U10076" s="110">
        <v>21.545863161651102</v>
      </c>
    </row>
    <row r="10077" spans="1:21">
      <c r="A10077" s="54">
        <v>10075</v>
      </c>
      <c r="B10077" s="107">
        <v>60996</v>
      </c>
      <c r="C10077" s="107">
        <v>60996</v>
      </c>
      <c r="D10077" s="107">
        <v>72954319</v>
      </c>
      <c r="E10077" s="108">
        <v>5783390000</v>
      </c>
      <c r="F10077" s="107">
        <v>0</v>
      </c>
      <c r="G10077" s="110">
        <v>0.30043895157259315</v>
      </c>
      <c r="H10077" s="110">
        <v>0.75019043847805655</v>
      </c>
      <c r="I10077" s="110">
        <v>0.55249759033201251</v>
      </c>
      <c r="J10077" s="110">
        <v>0.7327790885359905</v>
      </c>
      <c r="K10077" s="110">
        <v>1.484896453760862</v>
      </c>
      <c r="L10077" s="110">
        <v>1.8411538560203602</v>
      </c>
      <c r="M10077" s="110">
        <v>2.167396827469855</v>
      </c>
      <c r="N10077" s="110">
        <v>2.1481182456933428</v>
      </c>
      <c r="O10077" s="110">
        <v>2.3315030861500263</v>
      </c>
      <c r="P10077" s="110">
        <v>1.1274924590442219</v>
      </c>
      <c r="Q10077" s="110">
        <v>0.32285170733126045</v>
      </c>
      <c r="R10077" s="110">
        <v>0.2637587629115325</v>
      </c>
      <c r="S10077" s="110">
        <v>0.70249372200851845</v>
      </c>
      <c r="T10077" s="110">
        <v>1.1685897889416761</v>
      </c>
      <c r="U10077" s="110">
        <v>1.0137651834669206</v>
      </c>
    </row>
    <row r="10078" spans="1:21">
      <c r="A10078" s="54">
        <v>10076</v>
      </c>
      <c r="B10078" s="107">
        <v>60997</v>
      </c>
      <c r="C10078" s="107">
        <v>60997</v>
      </c>
      <c r="D10078" s="107">
        <v>143410</v>
      </c>
      <c r="E10078" s="108">
        <v>8684060000</v>
      </c>
      <c r="F10078" s="107">
        <v>0</v>
      </c>
      <c r="G10078" s="110">
        <v>1.5689689298062846</v>
      </c>
      <c r="H10078" s="110">
        <v>0.78614240946423719</v>
      </c>
      <c r="I10078" s="110">
        <v>1.458051744251446</v>
      </c>
      <c r="J10078" s="110">
        <v>2.2996137900957931</v>
      </c>
      <c r="K10078" s="110">
        <v>17.427653779713268</v>
      </c>
      <c r="L10078" s="110">
        <v>42.52273932455271</v>
      </c>
      <c r="M10078" s="110">
        <v>59.388154696544092</v>
      </c>
      <c r="N10078" s="110">
        <v>82.72809976877933</v>
      </c>
      <c r="O10078" s="110">
        <v>96.492443715018339</v>
      </c>
      <c r="P10078" s="110">
        <v>56.606466016484589</v>
      </c>
      <c r="Q10078" s="110">
        <v>16.662367273535821</v>
      </c>
      <c r="R10078" s="110">
        <v>3.5355687336488222</v>
      </c>
      <c r="S10078" s="110">
        <v>0</v>
      </c>
      <c r="T10078" s="110">
        <v>31.78968918182456</v>
      </c>
      <c r="U10078" s="110">
        <v>31.789689181824567</v>
      </c>
    </row>
    <row r="10079" spans="1:21">
      <c r="A10079" s="54">
        <v>10077</v>
      </c>
      <c r="B10079" s="107">
        <v>61040</v>
      </c>
      <c r="C10079" s="107">
        <v>61040</v>
      </c>
      <c r="D10079" s="107">
        <v>273802.99999999994</v>
      </c>
      <c r="E10079" s="108">
        <v>5783390000</v>
      </c>
      <c r="F10079" s="107">
        <v>0</v>
      </c>
      <c r="G10079" s="110">
        <v>0.27823964025838394</v>
      </c>
      <c r="H10079" s="110">
        <v>0.24467944899428751</v>
      </c>
      <c r="I10079" s="110">
        <v>0.2070127194876589</v>
      </c>
      <c r="J10079" s="110">
        <v>0.39223544082434586</v>
      </c>
      <c r="K10079" s="110">
        <v>0.80991022752698982</v>
      </c>
      <c r="L10079" s="110">
        <v>1.4254814413649581</v>
      </c>
      <c r="M10079" s="110">
        <v>1.488178161186497</v>
      </c>
      <c r="N10079" s="110">
        <v>2.4625280539215293</v>
      </c>
      <c r="O10079" s="110">
        <v>2.8992787064391203</v>
      </c>
      <c r="P10079" s="110">
        <v>3.7906659522177626</v>
      </c>
      <c r="Q10079" s="110">
        <v>3.8235036150111323</v>
      </c>
      <c r="R10079" s="110">
        <v>0.9047274129875349</v>
      </c>
      <c r="S10079" s="110">
        <v>0.392567850412326</v>
      </c>
      <c r="T10079" s="110">
        <v>1.5605367350183499</v>
      </c>
      <c r="U10079" s="110">
        <v>1.4924045413428704</v>
      </c>
    </row>
    <row r="10080" spans="1:21">
      <c r="A10080" s="54">
        <v>10078</v>
      </c>
      <c r="B10080" s="107">
        <v>61041</v>
      </c>
      <c r="C10080" s="107">
        <v>61041</v>
      </c>
      <c r="D10080" s="107">
        <v>124785851.99999996</v>
      </c>
      <c r="E10080" s="108">
        <v>20195600000</v>
      </c>
      <c r="F10080" s="107">
        <v>0</v>
      </c>
      <c r="G10080" s="110">
        <v>0.34058106293055695</v>
      </c>
      <c r="H10080" s="110">
        <v>0.29136057632857537</v>
      </c>
      <c r="I10080" s="110">
        <v>0.53186112761938775</v>
      </c>
      <c r="J10080" s="110">
        <v>1.6803828817537352</v>
      </c>
      <c r="K10080" s="110">
        <v>2.3875236010620697</v>
      </c>
      <c r="L10080" s="110">
        <v>3.1916342604177301</v>
      </c>
      <c r="M10080" s="110">
        <v>4.1789416696864974</v>
      </c>
      <c r="N10080" s="110">
        <v>5.6883952536937752</v>
      </c>
      <c r="O10080" s="110">
        <v>7.7185262410317499</v>
      </c>
      <c r="P10080" s="110">
        <v>7.4268912702207013</v>
      </c>
      <c r="Q10080" s="110">
        <v>9.1372725558827153</v>
      </c>
      <c r="R10080" s="110">
        <v>4.490533983115867</v>
      </c>
      <c r="S10080" s="110">
        <v>1.1938121443723624</v>
      </c>
      <c r="T10080" s="110">
        <v>3.921992040311947</v>
      </c>
      <c r="U10080" s="110">
        <v>1.2327001554977386</v>
      </c>
    </row>
    <row r="10081" spans="1:21">
      <c r="A10081" s="54">
        <v>10079</v>
      </c>
      <c r="B10081" s="107">
        <v>61050</v>
      </c>
      <c r="C10081" s="107">
        <v>61050</v>
      </c>
      <c r="D10081" s="107">
        <v>3600980</v>
      </c>
      <c r="E10081" s="108">
        <v>5783390000</v>
      </c>
      <c r="F10081" s="107">
        <v>0</v>
      </c>
      <c r="G10081" s="110">
        <v>0.30040604095361823</v>
      </c>
      <c r="H10081" s="110">
        <v>0.19276154842747112</v>
      </c>
      <c r="I10081" s="110">
        <v>0.18251061171999708</v>
      </c>
      <c r="J10081" s="110">
        <v>0.29063048845426687</v>
      </c>
      <c r="K10081" s="110">
        <v>0.33143734566114441</v>
      </c>
      <c r="L10081" s="110">
        <v>0.51522853209930519</v>
      </c>
      <c r="M10081" s="110">
        <v>0.48239783115511148</v>
      </c>
      <c r="N10081" s="110">
        <v>0.61005461316537524</v>
      </c>
      <c r="O10081" s="110">
        <v>0.84990320779504003</v>
      </c>
      <c r="P10081" s="110">
        <v>1.0191619947672583</v>
      </c>
      <c r="Q10081" s="110">
        <v>1.3136335453789854</v>
      </c>
      <c r="R10081" s="110">
        <v>0.58938794946580408</v>
      </c>
      <c r="S10081" s="110">
        <v>0.25094972153183404</v>
      </c>
      <c r="T10081" s="110">
        <v>0.55645947575361487</v>
      </c>
      <c r="U10081" s="110">
        <v>0.47194801752123189</v>
      </c>
    </row>
    <row r="10082" spans="1:21">
      <c r="A10082" s="54">
        <v>10080</v>
      </c>
      <c r="B10082" s="107">
        <v>61051</v>
      </c>
      <c r="C10082" s="107">
        <v>61051</v>
      </c>
      <c r="D10082" s="107">
        <v>40021471</v>
      </c>
      <c r="E10082" s="108">
        <v>2891690000</v>
      </c>
      <c r="F10082" s="107">
        <v>0</v>
      </c>
      <c r="G10082" s="110">
        <v>1.5845154502983949</v>
      </c>
      <c r="H10082" s="110">
        <v>0.65829439522187005</v>
      </c>
      <c r="I10082" s="110">
        <v>0.61950280260552781</v>
      </c>
      <c r="J10082" s="110">
        <v>0.86140634681055051</v>
      </c>
      <c r="K10082" s="110">
        <v>1.2177537607216355</v>
      </c>
      <c r="L10082" s="110">
        <v>1.9599387455841304</v>
      </c>
      <c r="M10082" s="110">
        <v>2.5382126412019912</v>
      </c>
      <c r="N10082" s="110">
        <v>3.0172400791876384</v>
      </c>
      <c r="O10082" s="110">
        <v>4.5533593414865221</v>
      </c>
      <c r="P10082" s="110">
        <v>7.4129499547110287</v>
      </c>
      <c r="Q10082" s="110">
        <v>10.289671771270248</v>
      </c>
      <c r="R10082" s="110">
        <v>6.6391759082027724</v>
      </c>
      <c r="S10082" s="110">
        <v>0.776887483145418</v>
      </c>
      <c r="T10082" s="110">
        <v>3.4460017664418587</v>
      </c>
      <c r="U10082" s="110">
        <v>3.337113642606079</v>
      </c>
    </row>
    <row r="10083" spans="1:21">
      <c r="A10083" s="54">
        <v>10081</v>
      </c>
      <c r="B10083" s="107">
        <v>61052</v>
      </c>
      <c r="C10083" s="107">
        <v>61052</v>
      </c>
      <c r="D10083" s="107">
        <v>184231.99999999997</v>
      </c>
      <c r="E10083" s="108">
        <v>14374200000</v>
      </c>
      <c r="F10083" s="107">
        <v>0</v>
      </c>
      <c r="G10083" s="110">
        <v>1.4852317976294906</v>
      </c>
      <c r="H10083" s="110">
        <v>0.9795161178234052</v>
      </c>
      <c r="I10083" s="110">
        <v>0.91877289660865868</v>
      </c>
      <c r="J10083" s="110">
        <v>2.0485546964168351</v>
      </c>
      <c r="K10083" s="110">
        <v>6.5582945539181265</v>
      </c>
      <c r="L10083" s="110">
        <v>5.1603621472440881</v>
      </c>
      <c r="M10083" s="110">
        <v>6.4984718738000318</v>
      </c>
      <c r="N10083" s="110">
        <v>23.667502425023553</v>
      </c>
      <c r="O10083" s="110">
        <v>51.812853476970488</v>
      </c>
      <c r="P10083" s="110">
        <v>79.666640200409859</v>
      </c>
      <c r="Q10083" s="110">
        <v>100</v>
      </c>
      <c r="R10083" s="110">
        <v>3.6759108807104095</v>
      </c>
      <c r="S10083" s="110">
        <v>0</v>
      </c>
      <c r="T10083" s="110">
        <v>23.539342588879581</v>
      </c>
      <c r="U10083" s="110">
        <v>23.539342588879578</v>
      </c>
    </row>
    <row r="10084" spans="1:21">
      <c r="A10084" s="54">
        <v>10082</v>
      </c>
      <c r="B10084" s="107">
        <v>61053</v>
      </c>
      <c r="C10084" s="107">
        <v>61053</v>
      </c>
      <c r="D10084" s="107">
        <v>2121102</v>
      </c>
      <c r="E10084" s="108">
        <v>8647270000</v>
      </c>
      <c r="F10084" s="107">
        <v>0</v>
      </c>
      <c r="G10084" s="110">
        <v>2.0497703804450573</v>
      </c>
      <c r="H10084" s="110">
        <v>1.327059603058766</v>
      </c>
      <c r="I10084" s="110">
        <v>0.98150626876387259</v>
      </c>
      <c r="J10084" s="110">
        <v>2.5980624293027761</v>
      </c>
      <c r="K10084" s="110">
        <v>5.4054077995334335</v>
      </c>
      <c r="L10084" s="110">
        <v>6.4838135322023627</v>
      </c>
      <c r="M10084" s="110">
        <v>9.4340902826571647</v>
      </c>
      <c r="N10084" s="110">
        <v>25.691672803531699</v>
      </c>
      <c r="O10084" s="110">
        <v>72.006406639851548</v>
      </c>
      <c r="P10084" s="110">
        <v>100</v>
      </c>
      <c r="Q10084" s="110">
        <v>100</v>
      </c>
      <c r="R10084" s="110">
        <v>11.604188397261835</v>
      </c>
      <c r="S10084" s="110">
        <v>0</v>
      </c>
      <c r="T10084" s="110">
        <v>28.131831511384046</v>
      </c>
      <c r="U10084" s="110">
        <v>28.131831511384039</v>
      </c>
    </row>
    <row r="10085" spans="1:21">
      <c r="A10085" s="54">
        <v>10083</v>
      </c>
      <c r="B10085" s="107">
        <v>61054</v>
      </c>
      <c r="C10085" s="107">
        <v>61054</v>
      </c>
      <c r="D10085" s="107">
        <v>441798</v>
      </c>
      <c r="E10085" s="108">
        <v>63116100000</v>
      </c>
      <c r="F10085" s="107">
        <v>0</v>
      </c>
      <c r="G10085" s="110">
        <v>3.4381662226165668</v>
      </c>
      <c r="H10085" s="110">
        <v>2.036455241126768</v>
      </c>
      <c r="I10085" s="110">
        <v>1.3190244542635496</v>
      </c>
      <c r="J10085" s="110">
        <v>3.1096517287485099</v>
      </c>
      <c r="K10085" s="110">
        <v>6.5609884713595887</v>
      </c>
      <c r="L10085" s="110">
        <v>10.414111806200028</v>
      </c>
      <c r="M10085" s="110">
        <v>10.424018027285136</v>
      </c>
      <c r="N10085" s="110">
        <v>18.404345416168333</v>
      </c>
      <c r="O10085" s="110">
        <v>53.699079771599052</v>
      </c>
      <c r="P10085" s="110">
        <v>83.615094244607619</v>
      </c>
      <c r="Q10085" s="110">
        <v>99.992886972160633</v>
      </c>
      <c r="R10085" s="110">
        <v>9.2155132332703715</v>
      </c>
      <c r="S10085" s="110">
        <v>46.939388207125141</v>
      </c>
      <c r="T10085" s="110">
        <v>25.185777965783846</v>
      </c>
      <c r="U10085" s="110">
        <v>25.196708982840459</v>
      </c>
    </row>
    <row r="10086" spans="1:21">
      <c r="A10086" s="54">
        <v>10084</v>
      </c>
      <c r="B10086" s="107">
        <v>61070</v>
      </c>
      <c r="C10086" s="107">
        <v>61070</v>
      </c>
      <c r="D10086" s="107">
        <v>2171612.0000000005</v>
      </c>
      <c r="E10086" s="108">
        <v>101497000000</v>
      </c>
      <c r="F10086" s="107">
        <v>0</v>
      </c>
      <c r="G10086" s="110">
        <v>1.1656923456030022</v>
      </c>
      <c r="H10086" s="110">
        <v>0.40875624313055786</v>
      </c>
      <c r="I10086" s="110">
        <v>0.51560841321533668</v>
      </c>
      <c r="J10086" s="110">
        <v>1.4213997945899302</v>
      </c>
      <c r="K10086" s="110">
        <v>3.3847183150545206</v>
      </c>
      <c r="L10086" s="110">
        <v>7.5206300239063406</v>
      </c>
      <c r="M10086" s="110">
        <v>7.8963767338340656</v>
      </c>
      <c r="N10086" s="110">
        <v>15.884438927929988</v>
      </c>
      <c r="O10086" s="110">
        <v>17.350496163873238</v>
      </c>
      <c r="P10086" s="110">
        <v>16.791292772596705</v>
      </c>
      <c r="Q10086" s="110">
        <v>12.131440260111418</v>
      </c>
      <c r="R10086" s="110">
        <v>3.3262771299669374</v>
      </c>
      <c r="S10086" s="110">
        <v>0</v>
      </c>
      <c r="T10086" s="110">
        <v>7.3164272603176697</v>
      </c>
      <c r="U10086" s="110">
        <v>7.3164272603176679</v>
      </c>
    </row>
    <row r="10087" spans="1:21">
      <c r="A10087" s="54">
        <v>10085</v>
      </c>
      <c r="B10087" s="107">
        <v>61087</v>
      </c>
      <c r="C10087" s="107">
        <v>61087</v>
      </c>
      <c r="D10087" s="107">
        <v>587802</v>
      </c>
      <c r="E10087" s="108">
        <v>37517300000</v>
      </c>
      <c r="F10087" s="107">
        <v>0</v>
      </c>
      <c r="G10087" s="110">
        <v>0.82624684394528181</v>
      </c>
      <c r="H10087" s="110">
        <v>1.0487969246307038</v>
      </c>
      <c r="I10087" s="110">
        <v>1.7502304742914938</v>
      </c>
      <c r="J10087" s="110">
        <v>4.4446170284388717</v>
      </c>
      <c r="K10087" s="110">
        <v>4.8429565264668764</v>
      </c>
      <c r="L10087" s="110">
        <v>14.716803491927962</v>
      </c>
      <c r="M10087" s="110">
        <v>11.468868229895811</v>
      </c>
      <c r="N10087" s="110">
        <v>32.679583441725143</v>
      </c>
      <c r="O10087" s="110">
        <v>16.09635976573248</v>
      </c>
      <c r="P10087" s="110">
        <v>26.163670902273026</v>
      </c>
      <c r="Q10087" s="110">
        <v>23.156352087466207</v>
      </c>
      <c r="R10087" s="110">
        <v>2.7736775011346881</v>
      </c>
      <c r="S10087" s="110">
        <v>0</v>
      </c>
      <c r="T10087" s="110">
        <v>11.664013601494048</v>
      </c>
      <c r="U10087" s="110">
        <v>11.664013601494045</v>
      </c>
    </row>
    <row r="10088" spans="1:21">
      <c r="A10088" s="54">
        <v>10086</v>
      </c>
      <c r="B10088" s="107">
        <v>61113</v>
      </c>
      <c r="C10088" s="107">
        <v>61113</v>
      </c>
      <c r="D10088" s="107">
        <v>49654313</v>
      </c>
      <c r="E10088" s="108">
        <v>2891690000</v>
      </c>
      <c r="F10088" s="107">
        <v>0</v>
      </c>
      <c r="G10088" s="110">
        <v>0.51731981971345142</v>
      </c>
      <c r="H10088" s="110">
        <v>0.33238777967007976</v>
      </c>
      <c r="I10088" s="110">
        <v>0.45079480500690577</v>
      </c>
      <c r="J10088" s="110">
        <v>0.67194343039099225</v>
      </c>
      <c r="K10088" s="110">
        <v>0.95969076856304958</v>
      </c>
      <c r="L10088" s="110">
        <v>1.7899823003349404</v>
      </c>
      <c r="M10088" s="110">
        <v>2.8219209815402921</v>
      </c>
      <c r="N10088" s="110">
        <v>5.5104593874440706</v>
      </c>
      <c r="O10088" s="110">
        <v>100</v>
      </c>
      <c r="P10088" s="110">
        <v>100</v>
      </c>
      <c r="Q10088" s="110">
        <v>10.637298473284419</v>
      </c>
      <c r="R10088" s="110">
        <v>2.4130160527599913</v>
      </c>
      <c r="S10088" s="110">
        <v>41.752743223350542</v>
      </c>
      <c r="T10088" s="110">
        <v>18.842067816559016</v>
      </c>
      <c r="U10088" s="110">
        <v>41.477804393605346</v>
      </c>
    </row>
    <row r="10089" spans="1:21">
      <c r="A10089" s="54">
        <v>10087</v>
      </c>
      <c r="B10089" s="107">
        <v>61114</v>
      </c>
      <c r="C10089" s="107">
        <v>61114</v>
      </c>
      <c r="D10089" s="107">
        <v>78645</v>
      </c>
      <c r="E10089" s="108">
        <v>2891690000</v>
      </c>
      <c r="F10089" s="107">
        <v>0</v>
      </c>
      <c r="G10089" s="110">
        <v>5.840334423685464</v>
      </c>
      <c r="H10089" s="110">
        <v>2.4978160541030343</v>
      </c>
      <c r="I10089" s="110">
        <v>1.3685747981260059</v>
      </c>
      <c r="J10089" s="110">
        <v>1.4344527161292713</v>
      </c>
      <c r="K10089" s="110">
        <v>2.1435664880117176</v>
      </c>
      <c r="L10089" s="110">
        <v>2.3202280538163986</v>
      </c>
      <c r="M10089" s="110">
        <v>2.2412684579359374</v>
      </c>
      <c r="N10089" s="110">
        <v>3.2936290107261574</v>
      </c>
      <c r="O10089" s="110">
        <v>4.5961375730835998</v>
      </c>
      <c r="P10089" s="110">
        <v>6.7107688206813254</v>
      </c>
      <c r="Q10089" s="110">
        <v>10.600248363619555</v>
      </c>
      <c r="R10089" s="110">
        <v>14.194596694628046</v>
      </c>
      <c r="S10089" s="110">
        <v>0</v>
      </c>
      <c r="T10089" s="110">
        <v>4.770135121212209</v>
      </c>
      <c r="U10089" s="110">
        <v>4.770135121212209</v>
      </c>
    </row>
    <row r="10090" spans="1:21">
      <c r="A10090" s="54">
        <v>10088</v>
      </c>
      <c r="B10090" s="107">
        <v>61115</v>
      </c>
      <c r="C10090" s="107">
        <v>61115</v>
      </c>
      <c r="D10090" s="107">
        <v>16701</v>
      </c>
      <c r="E10090" s="108">
        <v>2891690000</v>
      </c>
      <c r="F10090" s="107">
        <v>0</v>
      </c>
      <c r="G10090" s="110">
        <v>3.4492544322684968</v>
      </c>
      <c r="H10090" s="110">
        <v>2.6371625967959909</v>
      </c>
      <c r="I10090" s="110">
        <v>1.8715347461132839</v>
      </c>
      <c r="J10090" s="110">
        <v>2.9177212162383901</v>
      </c>
      <c r="K10090" s="110">
        <v>4.298033638503064</v>
      </c>
      <c r="L10090" s="110">
        <v>4.753415972360604</v>
      </c>
      <c r="M10090" s="110">
        <v>5.1380616423217198</v>
      </c>
      <c r="N10090" s="110">
        <v>9.4892939100618587</v>
      </c>
      <c r="O10090" s="110">
        <v>17.317288899937171</v>
      </c>
      <c r="P10090" s="110">
        <v>22.080604608478033</v>
      </c>
      <c r="Q10090" s="110">
        <v>20.111170811310785</v>
      </c>
      <c r="R10090" s="110">
        <v>11.536863000093112</v>
      </c>
      <c r="S10090" s="110">
        <v>0</v>
      </c>
      <c r="T10090" s="110">
        <v>8.8000337895402101</v>
      </c>
      <c r="U10090" s="110">
        <v>8.8000337895402083</v>
      </c>
    </row>
    <row r="10091" spans="1:21">
      <c r="A10091" s="54">
        <v>10089</v>
      </c>
      <c r="B10091" s="107">
        <v>61116</v>
      </c>
      <c r="C10091" s="107">
        <v>61116</v>
      </c>
      <c r="D10091" s="107">
        <v>1256</v>
      </c>
      <c r="E10091" s="108">
        <v>2891690000</v>
      </c>
      <c r="F10091" s="107">
        <v>1</v>
      </c>
      <c r="G10091" s="110">
        <v>-99999</v>
      </c>
      <c r="H10091" s="110">
        <v>-99999</v>
      </c>
      <c r="I10091" s="110">
        <v>-99999</v>
      </c>
      <c r="J10091" s="110">
        <v>-99999</v>
      </c>
      <c r="K10091" s="110">
        <v>-99999</v>
      </c>
      <c r="L10091" s="110">
        <v>-99999</v>
      </c>
      <c r="M10091" s="110">
        <v>-99999</v>
      </c>
      <c r="N10091" s="110">
        <v>-99999</v>
      </c>
      <c r="O10091" s="110">
        <v>-99999</v>
      </c>
      <c r="P10091" s="110">
        <v>-99999</v>
      </c>
      <c r="Q10091" s="110">
        <v>-99999</v>
      </c>
      <c r="R10091" s="110">
        <v>-99999</v>
      </c>
      <c r="S10091" s="110">
        <v>0</v>
      </c>
      <c r="T10091" s="110">
        <v>0</v>
      </c>
      <c r="U10091" s="110">
        <v>0</v>
      </c>
    </row>
    <row r="10092" spans="1:21">
      <c r="A10092" s="54">
        <v>10090</v>
      </c>
      <c r="B10092" s="107">
        <v>61117</v>
      </c>
      <c r="C10092" s="107">
        <v>61117</v>
      </c>
      <c r="D10092" s="107">
        <v>22176.999999999996</v>
      </c>
      <c r="E10092" s="108">
        <v>2891690000</v>
      </c>
      <c r="F10092" s="107">
        <v>0</v>
      </c>
      <c r="G10092" s="110">
        <v>14.416665142225074</v>
      </c>
      <c r="H10092" s="110">
        <v>11.034224251837372</v>
      </c>
      <c r="I10092" s="110">
        <v>6.8460515431107805</v>
      </c>
      <c r="J10092" s="110">
        <v>8.7293568751087616</v>
      </c>
      <c r="K10092" s="110">
        <v>12.988660181373451</v>
      </c>
      <c r="L10092" s="110">
        <v>13.963747176815373</v>
      </c>
      <c r="M10092" s="110">
        <v>17.193789093680689</v>
      </c>
      <c r="N10092" s="110">
        <v>18.177473882712835</v>
      </c>
      <c r="O10092" s="110">
        <v>24.727614827300329</v>
      </c>
      <c r="P10092" s="110">
        <v>44.034518037186288</v>
      </c>
      <c r="Q10092" s="110">
        <v>36.513691892493945</v>
      </c>
      <c r="R10092" s="110">
        <v>26.603578549234044</v>
      </c>
      <c r="S10092" s="110">
        <v>0</v>
      </c>
      <c r="T10092" s="110">
        <v>19.602447621089912</v>
      </c>
      <c r="U10092" s="110">
        <v>19.602447621089915</v>
      </c>
    </row>
    <row r="10093" spans="1:21">
      <c r="A10093" s="54">
        <v>10091</v>
      </c>
      <c r="B10093" s="107">
        <v>61118</v>
      </c>
      <c r="C10093" s="107">
        <v>61118</v>
      </c>
      <c r="D10093" s="107">
        <v>0</v>
      </c>
      <c r="E10093" s="108">
        <v>2891690000</v>
      </c>
      <c r="F10093" s="107">
        <v>1</v>
      </c>
      <c r="G10093" s="110">
        <v>-99999</v>
      </c>
      <c r="H10093" s="110">
        <v>-99999</v>
      </c>
      <c r="I10093" s="110">
        <v>-99999</v>
      </c>
      <c r="J10093" s="110">
        <v>-99999</v>
      </c>
      <c r="K10093" s="110">
        <v>-99999</v>
      </c>
      <c r="L10093" s="110">
        <v>-99999</v>
      </c>
      <c r="M10093" s="110">
        <v>-99999</v>
      </c>
      <c r="N10093" s="110">
        <v>-99999</v>
      </c>
      <c r="O10093" s="110">
        <v>-99999</v>
      </c>
      <c r="P10093" s="110">
        <v>-99999</v>
      </c>
      <c r="Q10093" s="110">
        <v>-99999</v>
      </c>
      <c r="R10093" s="110">
        <v>-99999</v>
      </c>
      <c r="S10093" s="110">
        <v>0</v>
      </c>
      <c r="T10093" s="110">
        <v>0</v>
      </c>
      <c r="U10093" s="110">
        <v>0</v>
      </c>
    </row>
    <row r="10094" spans="1:21">
      <c r="A10094" s="54">
        <v>10092</v>
      </c>
      <c r="B10094" s="107">
        <v>61119</v>
      </c>
      <c r="C10094" s="107">
        <v>61119</v>
      </c>
      <c r="D10094" s="107">
        <v>104593.00000000004</v>
      </c>
      <c r="E10094" s="108">
        <v>2882490000</v>
      </c>
      <c r="F10094" s="107">
        <v>0</v>
      </c>
      <c r="G10094" s="110">
        <v>0</v>
      </c>
      <c r="H10094" s="110">
        <v>0</v>
      </c>
      <c r="I10094" s="110">
        <v>0</v>
      </c>
      <c r="J10094" s="110">
        <v>0</v>
      </c>
      <c r="K10094" s="110">
        <v>0</v>
      </c>
      <c r="L10094" s="110">
        <v>0</v>
      </c>
      <c r="M10094" s="110">
        <v>0</v>
      </c>
      <c r="N10094" s="110">
        <v>0</v>
      </c>
      <c r="O10094" s="110">
        <v>0</v>
      </c>
      <c r="P10094" s="110">
        <v>0</v>
      </c>
      <c r="Q10094" s="110">
        <v>0</v>
      </c>
      <c r="R10094" s="110">
        <v>0</v>
      </c>
      <c r="S10094" s="110">
        <v>0</v>
      </c>
      <c r="T10094" s="110">
        <v>0</v>
      </c>
      <c r="U10094" s="110">
        <v>0</v>
      </c>
    </row>
    <row r="10095" spans="1:21">
      <c r="A10095" s="54">
        <v>10093</v>
      </c>
      <c r="B10095" s="107">
        <v>61120</v>
      </c>
      <c r="C10095" s="107">
        <v>61120</v>
      </c>
      <c r="D10095" s="107">
        <v>3492332.9999999986</v>
      </c>
      <c r="E10095" s="108">
        <v>14449000000</v>
      </c>
      <c r="F10095" s="107">
        <v>0</v>
      </c>
      <c r="G10095" s="110">
        <v>100</v>
      </c>
      <c r="H10095" s="110">
        <v>100</v>
      </c>
      <c r="I10095" s="110">
        <v>100</v>
      </c>
      <c r="J10095" s="110">
        <v>100</v>
      </c>
      <c r="K10095" s="110">
        <v>100</v>
      </c>
      <c r="L10095" s="110">
        <v>100</v>
      </c>
      <c r="M10095" s="110">
        <v>100</v>
      </c>
      <c r="N10095" s="110">
        <v>100</v>
      </c>
      <c r="O10095" s="110">
        <v>100</v>
      </c>
      <c r="P10095" s="110">
        <v>100</v>
      </c>
      <c r="Q10095" s="110">
        <v>100</v>
      </c>
      <c r="R10095" s="110">
        <v>100</v>
      </c>
      <c r="S10095" s="110">
        <v>100</v>
      </c>
      <c r="T10095" s="110">
        <v>100</v>
      </c>
      <c r="U10095" s="110">
        <v>100.00000000000007</v>
      </c>
    </row>
    <row r="10096" spans="1:21">
      <c r="A10096" s="54">
        <v>10094</v>
      </c>
      <c r="B10096" s="107">
        <v>61122</v>
      </c>
      <c r="C10096" s="107">
        <v>61122</v>
      </c>
      <c r="D10096" s="107">
        <v>1325515.9999999998</v>
      </c>
      <c r="E10096" s="108">
        <v>2882490000</v>
      </c>
      <c r="F10096" s="107">
        <v>0</v>
      </c>
      <c r="G10096" s="110">
        <v>0</v>
      </c>
      <c r="H10096" s="110">
        <v>0</v>
      </c>
      <c r="I10096" s="110">
        <v>0</v>
      </c>
      <c r="J10096" s="110">
        <v>0</v>
      </c>
      <c r="K10096" s="110">
        <v>0</v>
      </c>
      <c r="L10096" s="110">
        <v>0</v>
      </c>
      <c r="M10096" s="110">
        <v>0</v>
      </c>
      <c r="N10096" s="110">
        <v>0</v>
      </c>
      <c r="O10096" s="110">
        <v>0</v>
      </c>
      <c r="P10096" s="110">
        <v>0</v>
      </c>
      <c r="Q10096" s="110">
        <v>0</v>
      </c>
      <c r="R10096" s="110">
        <v>0</v>
      </c>
      <c r="S10096" s="110">
        <v>0</v>
      </c>
      <c r="T10096" s="110">
        <v>0</v>
      </c>
      <c r="U10096" s="110">
        <v>0</v>
      </c>
    </row>
    <row r="10097" spans="1:21">
      <c r="A10097" s="54">
        <v>10095</v>
      </c>
      <c r="B10097" s="107">
        <v>61123</v>
      </c>
      <c r="C10097" s="107">
        <v>61123</v>
      </c>
      <c r="D10097" s="107">
        <v>798704</v>
      </c>
      <c r="E10097" s="108">
        <v>2882490000</v>
      </c>
      <c r="F10097" s="107">
        <v>0</v>
      </c>
      <c r="G10097" s="110">
        <v>0</v>
      </c>
      <c r="H10097" s="110">
        <v>0</v>
      </c>
      <c r="I10097" s="110">
        <v>0</v>
      </c>
      <c r="J10097" s="110">
        <v>0</v>
      </c>
      <c r="K10097" s="110">
        <v>0</v>
      </c>
      <c r="L10097" s="110">
        <v>0</v>
      </c>
      <c r="M10097" s="110">
        <v>0</v>
      </c>
      <c r="N10097" s="110">
        <v>0</v>
      </c>
      <c r="O10097" s="110">
        <v>0</v>
      </c>
      <c r="P10097" s="110">
        <v>0</v>
      </c>
      <c r="Q10097" s="110">
        <v>0</v>
      </c>
      <c r="R10097" s="110">
        <v>0</v>
      </c>
      <c r="S10097" s="110">
        <v>0</v>
      </c>
      <c r="T10097" s="110">
        <v>0</v>
      </c>
      <c r="U10097" s="110">
        <v>0</v>
      </c>
    </row>
    <row r="10098" spans="1:21">
      <c r="A10098" s="54">
        <v>10096</v>
      </c>
      <c r="B10098" s="107">
        <v>61124</v>
      </c>
      <c r="C10098" s="107">
        <v>61124</v>
      </c>
      <c r="D10098" s="107">
        <v>511235</v>
      </c>
      <c r="E10098" s="108">
        <v>2882490000</v>
      </c>
      <c r="F10098" s="107">
        <v>0</v>
      </c>
      <c r="G10098" s="110">
        <v>0</v>
      </c>
      <c r="H10098" s="110">
        <v>0</v>
      </c>
      <c r="I10098" s="110">
        <v>0</v>
      </c>
      <c r="J10098" s="110">
        <v>0</v>
      </c>
      <c r="K10098" s="110">
        <v>0</v>
      </c>
      <c r="L10098" s="110">
        <v>0</v>
      </c>
      <c r="M10098" s="110">
        <v>0</v>
      </c>
      <c r="N10098" s="110">
        <v>0</v>
      </c>
      <c r="O10098" s="110">
        <v>0</v>
      </c>
      <c r="P10098" s="110">
        <v>0</v>
      </c>
      <c r="Q10098" s="110">
        <v>0</v>
      </c>
      <c r="R10098" s="110">
        <v>0</v>
      </c>
      <c r="S10098" s="110">
        <v>0</v>
      </c>
      <c r="T10098" s="110">
        <v>0</v>
      </c>
      <c r="U10098" s="110">
        <v>0</v>
      </c>
    </row>
    <row r="10099" spans="1:21">
      <c r="A10099" s="54">
        <v>10097</v>
      </c>
      <c r="B10099" s="107">
        <v>61178</v>
      </c>
      <c r="C10099" s="107">
        <v>61178</v>
      </c>
      <c r="D10099" s="107">
        <v>32413640</v>
      </c>
      <c r="E10099" s="108">
        <v>5764990000</v>
      </c>
      <c r="F10099" s="107">
        <v>0</v>
      </c>
      <c r="G10099" s="110">
        <v>0.2573568742595958</v>
      </c>
      <c r="H10099" s="110">
        <v>0.65729014388230189</v>
      </c>
      <c r="I10099" s="110">
        <v>0.49022101645234661</v>
      </c>
      <c r="J10099" s="110">
        <v>0.54758473717420131</v>
      </c>
      <c r="K10099" s="110">
        <v>1.1929509338479427</v>
      </c>
      <c r="L10099" s="110">
        <v>1.659035767177816</v>
      </c>
      <c r="M10099" s="110">
        <v>1.949594658153359</v>
      </c>
      <c r="N10099" s="110">
        <v>2.1694221604093955</v>
      </c>
      <c r="O10099" s="110">
        <v>2.445929461764885</v>
      </c>
      <c r="P10099" s="110">
        <v>1.3700915064358286</v>
      </c>
      <c r="Q10099" s="110">
        <v>0.36327797254886746</v>
      </c>
      <c r="R10099" s="110">
        <v>0.25359985779626915</v>
      </c>
      <c r="S10099" s="110">
        <v>0.64868434389751994</v>
      </c>
      <c r="T10099" s="110">
        <v>1.1130295908252341</v>
      </c>
      <c r="U10099" s="110">
        <v>0.89246293397064158</v>
      </c>
    </row>
    <row r="10100" spans="1:21">
      <c r="A10100" s="54">
        <v>10098</v>
      </c>
      <c r="B10100" s="107">
        <v>61179</v>
      </c>
      <c r="C10100" s="107">
        <v>61179</v>
      </c>
      <c r="D10100" s="107">
        <v>2258940.9999999995</v>
      </c>
      <c r="E10100" s="108">
        <v>2882490000</v>
      </c>
      <c r="F10100" s="107">
        <v>1</v>
      </c>
      <c r="G10100" s="110">
        <v>-99999</v>
      </c>
      <c r="H10100" s="110">
        <v>-99999</v>
      </c>
      <c r="I10100" s="110">
        <v>-99999</v>
      </c>
      <c r="J10100" s="110">
        <v>-99999</v>
      </c>
      <c r="K10100" s="110">
        <v>-99999</v>
      </c>
      <c r="L10100" s="110">
        <v>-99999</v>
      </c>
      <c r="M10100" s="110">
        <v>-99999</v>
      </c>
      <c r="N10100" s="110">
        <v>-99999</v>
      </c>
      <c r="O10100" s="110">
        <v>-99999</v>
      </c>
      <c r="P10100" s="110">
        <v>-99999</v>
      </c>
      <c r="Q10100" s="110">
        <v>-99999</v>
      </c>
      <c r="R10100" s="110">
        <v>-99999</v>
      </c>
      <c r="S10100" s="110">
        <v>0</v>
      </c>
      <c r="T10100" s="110">
        <v>0</v>
      </c>
      <c r="U10100" s="110">
        <v>0</v>
      </c>
    </row>
    <row r="10101" spans="1:21">
      <c r="A10101" s="54">
        <v>10099</v>
      </c>
      <c r="B10101" s="107">
        <v>61180</v>
      </c>
      <c r="C10101" s="107">
        <v>61180</v>
      </c>
      <c r="D10101" s="107">
        <v>795489.00000000035</v>
      </c>
      <c r="E10101" s="108">
        <v>20250400000</v>
      </c>
      <c r="F10101" s="107">
        <v>0</v>
      </c>
      <c r="G10101" s="110">
        <v>3.9528950297821384</v>
      </c>
      <c r="H10101" s="110">
        <v>1.414941428492319</v>
      </c>
      <c r="I10101" s="110">
        <v>2.7946648362177378</v>
      </c>
      <c r="J10101" s="110">
        <v>5.7461803183560489</v>
      </c>
      <c r="K10101" s="110">
        <v>23.856930526939291</v>
      </c>
      <c r="L10101" s="110">
        <v>34.780867208773898</v>
      </c>
      <c r="M10101" s="110">
        <v>83.394226236938707</v>
      </c>
      <c r="N10101" s="110">
        <v>100</v>
      </c>
      <c r="O10101" s="110">
        <v>100</v>
      </c>
      <c r="P10101" s="110">
        <v>97.786830655173119</v>
      </c>
      <c r="Q10101" s="110">
        <v>37.413926415157441</v>
      </c>
      <c r="R10101" s="110">
        <v>9.7053387012675287</v>
      </c>
      <c r="S10101" s="110">
        <v>11.472116986616138</v>
      </c>
      <c r="T10101" s="110">
        <v>41.737233446424852</v>
      </c>
      <c r="U10101" s="110">
        <v>34.348448092623507</v>
      </c>
    </row>
    <row r="10102" spans="1:21">
      <c r="A10102" s="54">
        <v>10100</v>
      </c>
      <c r="B10102" s="107">
        <v>61205</v>
      </c>
      <c r="C10102" s="107">
        <v>61205</v>
      </c>
      <c r="D10102" s="107">
        <v>46146818</v>
      </c>
      <c r="E10102" s="108">
        <v>703994000000</v>
      </c>
      <c r="F10102" s="107">
        <v>0</v>
      </c>
      <c r="G10102" s="110">
        <v>32.890504687732054</v>
      </c>
      <c r="H10102" s="110">
        <v>23.883597896232992</v>
      </c>
      <c r="I10102" s="110">
        <v>10.603061406808029</v>
      </c>
      <c r="J10102" s="110">
        <v>16.443127553691792</v>
      </c>
      <c r="K10102" s="110">
        <v>29.015628661983758</v>
      </c>
      <c r="L10102" s="110">
        <v>39.146608153487662</v>
      </c>
      <c r="M10102" s="110">
        <v>42.170754003480567</v>
      </c>
      <c r="N10102" s="110">
        <v>46.525168088374883</v>
      </c>
      <c r="O10102" s="110">
        <v>54.505298908689326</v>
      </c>
      <c r="P10102" s="110">
        <v>48.639492126520885</v>
      </c>
      <c r="Q10102" s="110">
        <v>49.583708729003881</v>
      </c>
      <c r="R10102" s="110">
        <v>39.762255865080419</v>
      </c>
      <c r="S10102" s="110">
        <v>20.432286072523368</v>
      </c>
      <c r="T10102" s="110">
        <v>36.097433840090524</v>
      </c>
      <c r="U10102" s="110">
        <v>31.338127483904017</v>
      </c>
    </row>
    <row r="10103" spans="1:21">
      <c r="A10103" s="54">
        <v>10101</v>
      </c>
      <c r="B10103" s="107">
        <v>61223</v>
      </c>
      <c r="C10103" s="107">
        <v>61223</v>
      </c>
      <c r="D10103" s="107">
        <v>360998.00000000006</v>
      </c>
      <c r="E10103" s="108">
        <v>8647480000</v>
      </c>
      <c r="F10103" s="107">
        <v>0</v>
      </c>
      <c r="G10103" s="110">
        <v>0.9699315139852922</v>
      </c>
      <c r="H10103" s="110">
        <v>0.39491511035820692</v>
      </c>
      <c r="I10103" s="110">
        <v>0.37122590328327909</v>
      </c>
      <c r="J10103" s="110">
        <v>0.54810265287001814</v>
      </c>
      <c r="K10103" s="110">
        <v>1.1030812343964176</v>
      </c>
      <c r="L10103" s="110">
        <v>1.7797225089316291</v>
      </c>
      <c r="M10103" s="110">
        <v>1.7552541213508521</v>
      </c>
      <c r="N10103" s="110">
        <v>3.069937683063602</v>
      </c>
      <c r="O10103" s="110">
        <v>3.7556865302940023</v>
      </c>
      <c r="P10103" s="110">
        <v>5.2746832482228081</v>
      </c>
      <c r="Q10103" s="110">
        <v>6.3066126468852195</v>
      </c>
      <c r="R10103" s="110">
        <v>3.2500326049355563</v>
      </c>
      <c r="S10103" s="110">
        <v>0</v>
      </c>
      <c r="T10103" s="110">
        <v>2.3815988132147399</v>
      </c>
      <c r="U10103" s="110">
        <v>2.3815988132147399</v>
      </c>
    </row>
    <row r="10104" spans="1:21">
      <c r="A10104" s="54">
        <v>10102</v>
      </c>
      <c r="B10104" s="107">
        <v>61224</v>
      </c>
      <c r="C10104" s="107">
        <v>61224</v>
      </c>
      <c r="D10104" s="107">
        <v>409036538</v>
      </c>
      <c r="E10104" s="108">
        <v>112761000000</v>
      </c>
      <c r="F10104" s="107">
        <v>0</v>
      </c>
      <c r="G10104" s="110">
        <v>0.82153016921041178</v>
      </c>
      <c r="H10104" s="110">
        <v>0.58334523398875993</v>
      </c>
      <c r="I10104" s="110">
        <v>0.77789316525096341</v>
      </c>
      <c r="J10104" s="110">
        <v>2.8122883037436517</v>
      </c>
      <c r="K10104" s="110">
        <v>7.5888178490123854</v>
      </c>
      <c r="L10104" s="110">
        <v>10.914865434800694</v>
      </c>
      <c r="M10104" s="110">
        <v>11.088515446126859</v>
      </c>
      <c r="N10104" s="110">
        <v>16.033373045566318</v>
      </c>
      <c r="O10104" s="110">
        <v>22.124121560647882</v>
      </c>
      <c r="P10104" s="110">
        <v>19.833391450190842</v>
      </c>
      <c r="Q10104" s="110">
        <v>16.479471884100075</v>
      </c>
      <c r="R10104" s="110">
        <v>1.6560346960369798</v>
      </c>
      <c r="S10104" s="110">
        <v>2.0136060827385909</v>
      </c>
      <c r="T10104" s="110">
        <v>9.2261373532229864</v>
      </c>
      <c r="U10104" s="110">
        <v>2.4214273952301046</v>
      </c>
    </row>
    <row r="10105" spans="1:21">
      <c r="A10105" s="54">
        <v>10103</v>
      </c>
      <c r="B10105" s="107">
        <v>61225</v>
      </c>
      <c r="C10105" s="107">
        <v>61225</v>
      </c>
      <c r="D10105" s="107">
        <v>14180798</v>
      </c>
      <c r="E10105" s="108">
        <v>5755570000</v>
      </c>
      <c r="F10105" s="107">
        <v>0</v>
      </c>
      <c r="G10105" s="110">
        <v>0.8992373963760838</v>
      </c>
      <c r="H10105" s="110">
        <v>0.79224111438254063</v>
      </c>
      <c r="I10105" s="110">
        <v>1.4796418674869163</v>
      </c>
      <c r="J10105" s="110">
        <v>6.5403097806493946</v>
      </c>
      <c r="K10105" s="110">
        <v>12.062257348123268</v>
      </c>
      <c r="L10105" s="110">
        <v>13.555826448010796</v>
      </c>
      <c r="M10105" s="110">
        <v>17.270067737865894</v>
      </c>
      <c r="N10105" s="110">
        <v>23.307518300245775</v>
      </c>
      <c r="O10105" s="110">
        <v>32.506609801195808</v>
      </c>
      <c r="P10105" s="110">
        <v>35.787805332091992</v>
      </c>
      <c r="Q10105" s="110">
        <v>39.232703944418304</v>
      </c>
      <c r="R10105" s="110">
        <v>30.917430794365416</v>
      </c>
      <c r="S10105" s="110">
        <v>4.3439818809157833</v>
      </c>
      <c r="T10105" s="110">
        <v>17.862637488767685</v>
      </c>
      <c r="U10105" s="110">
        <v>4.5849617129759839</v>
      </c>
    </row>
    <row r="10106" spans="1:21">
      <c r="A10106" s="54">
        <v>10104</v>
      </c>
      <c r="B10106" s="107">
        <v>61235</v>
      </c>
      <c r="C10106" s="107">
        <v>61235</v>
      </c>
      <c r="D10106" s="107">
        <v>2924291</v>
      </c>
      <c r="E10106" s="108">
        <v>5764990000</v>
      </c>
      <c r="F10106" s="107">
        <v>0</v>
      </c>
      <c r="G10106" s="110">
        <v>0.312765720493346</v>
      </c>
      <c r="H10106" s="110">
        <v>0.20526184242296755</v>
      </c>
      <c r="I10106" s="110">
        <v>0.19131624202731884</v>
      </c>
      <c r="J10106" s="110">
        <v>0.30980455341886387</v>
      </c>
      <c r="K10106" s="110">
        <v>0.35227740666904905</v>
      </c>
      <c r="L10106" s="110">
        <v>0.50863239872902599</v>
      </c>
      <c r="M10106" s="110">
        <v>0.44433103120422446</v>
      </c>
      <c r="N10106" s="110">
        <v>0.59515197127905406</v>
      </c>
      <c r="O10106" s="110">
        <v>0.97419563161485978</v>
      </c>
      <c r="P10106" s="110">
        <v>1.4314571734937496</v>
      </c>
      <c r="Q10106" s="110">
        <v>1.357307346224059</v>
      </c>
      <c r="R10106" s="110">
        <v>0.68707865214638242</v>
      </c>
      <c r="S10106" s="110">
        <v>0.26604541684160371</v>
      </c>
      <c r="T10106" s="110">
        <v>0.61413166414357512</v>
      </c>
      <c r="U10106" s="110">
        <v>0.46423842989851266</v>
      </c>
    </row>
    <row r="10107" spans="1:21">
      <c r="A10107" s="54">
        <v>10105</v>
      </c>
      <c r="B10107" s="107">
        <v>61236</v>
      </c>
      <c r="C10107" s="107">
        <v>61236</v>
      </c>
      <c r="D10107" s="107">
        <v>638327.00000000012</v>
      </c>
      <c r="E10107" s="108">
        <v>2882490000</v>
      </c>
      <c r="F10107" s="107">
        <v>0</v>
      </c>
      <c r="G10107" s="110">
        <v>2.268912145538891</v>
      </c>
      <c r="H10107" s="110">
        <v>1.2228364829849729</v>
      </c>
      <c r="I10107" s="110">
        <v>1.13608822613896</v>
      </c>
      <c r="J10107" s="110">
        <v>1.64107834979294</v>
      </c>
      <c r="K10107" s="110">
        <v>2.792612267032383</v>
      </c>
      <c r="L10107" s="110">
        <v>4.1216528538425159</v>
      </c>
      <c r="M10107" s="110">
        <v>4.9793575948016819</v>
      </c>
      <c r="N10107" s="110">
        <v>6.4107060751333496</v>
      </c>
      <c r="O10107" s="110">
        <v>10.169275860321454</v>
      </c>
      <c r="P10107" s="110">
        <v>16.755414491059081</v>
      </c>
      <c r="Q10107" s="110">
        <v>23.36192489634173</v>
      </c>
      <c r="R10107" s="110">
        <v>7.6460114289606027</v>
      </c>
      <c r="S10107" s="110">
        <v>1.5117209607241771</v>
      </c>
      <c r="T10107" s="110">
        <v>6.8754892226623809</v>
      </c>
      <c r="U10107" s="110">
        <v>5.2162281604241141</v>
      </c>
    </row>
    <row r="10108" spans="1:21">
      <c r="A10108" s="54">
        <v>10106</v>
      </c>
      <c r="B10108" s="107">
        <v>61237</v>
      </c>
      <c r="C10108" s="107">
        <v>61237</v>
      </c>
      <c r="D10108" s="107">
        <v>1504450.9999999993</v>
      </c>
      <c r="E10108" s="108">
        <v>2882490000</v>
      </c>
      <c r="F10108" s="107">
        <v>0</v>
      </c>
      <c r="G10108" s="110">
        <v>0.86539642935929395</v>
      </c>
      <c r="H10108" s="110">
        <v>0.45101590573580158</v>
      </c>
      <c r="I10108" s="110">
        <v>0.43137172828235371</v>
      </c>
      <c r="J10108" s="110">
        <v>0.6319172518538031</v>
      </c>
      <c r="K10108" s="110">
        <v>1.1173423714298543</v>
      </c>
      <c r="L10108" s="110">
        <v>1.6511039747726159</v>
      </c>
      <c r="M10108" s="110">
        <v>1.9468849646703204</v>
      </c>
      <c r="N10108" s="110">
        <v>2.5890717392915956</v>
      </c>
      <c r="O10108" s="110">
        <v>4.0418508429518845</v>
      </c>
      <c r="P10108" s="110">
        <v>7.7238374780687371</v>
      </c>
      <c r="Q10108" s="110">
        <v>9.3496378882134845</v>
      </c>
      <c r="R10108" s="110">
        <v>3.1792601963529448</v>
      </c>
      <c r="S10108" s="110">
        <v>0.57976117660431847</v>
      </c>
      <c r="T10108" s="110">
        <v>2.8315575642485573</v>
      </c>
      <c r="U10108" s="110">
        <v>1.4046384954366484</v>
      </c>
    </row>
    <row r="10109" spans="1:21">
      <c r="A10109" s="54">
        <v>10107</v>
      </c>
      <c r="B10109" s="107">
        <v>61238</v>
      </c>
      <c r="C10109" s="107">
        <v>61238</v>
      </c>
      <c r="D10109" s="107">
        <v>55171.999999999993</v>
      </c>
      <c r="E10109" s="108">
        <v>2882490000</v>
      </c>
      <c r="F10109" s="107">
        <v>0</v>
      </c>
      <c r="G10109" s="110">
        <v>100</v>
      </c>
      <c r="H10109" s="110">
        <v>60.225152694720421</v>
      </c>
      <c r="I10109" s="110">
        <v>76.335017665205299</v>
      </c>
      <c r="J10109" s="110">
        <v>100</v>
      </c>
      <c r="K10109" s="110">
        <v>100</v>
      </c>
      <c r="L10109" s="110">
        <v>92.830221986932443</v>
      </c>
      <c r="M10109" s="110">
        <v>100</v>
      </c>
      <c r="N10109" s="110">
        <v>100</v>
      </c>
      <c r="O10109" s="110">
        <v>100</v>
      </c>
      <c r="P10109" s="110">
        <v>100</v>
      </c>
      <c r="Q10109" s="110">
        <v>100</v>
      </c>
      <c r="R10109" s="110">
        <v>100</v>
      </c>
      <c r="S10109" s="110">
        <v>0</v>
      </c>
      <c r="T10109" s="110">
        <v>94.115866028904847</v>
      </c>
      <c r="U10109" s="110">
        <v>94.115866028904875</v>
      </c>
    </row>
    <row r="10110" spans="1:21">
      <c r="A10110" s="54">
        <v>10108</v>
      </c>
      <c r="B10110" s="107">
        <v>61239</v>
      </c>
      <c r="C10110" s="107">
        <v>61239</v>
      </c>
      <c r="D10110" s="107">
        <v>1097683.0000000002</v>
      </c>
      <c r="E10110" s="108">
        <v>56997100000</v>
      </c>
      <c r="F10110" s="107">
        <v>0</v>
      </c>
      <c r="G10110" s="110">
        <v>23.29128198541385</v>
      </c>
      <c r="H10110" s="110">
        <v>9.5813255688775296</v>
      </c>
      <c r="I10110" s="110">
        <v>7.5776816738901944</v>
      </c>
      <c r="J10110" s="110">
        <v>14.332192707015089</v>
      </c>
      <c r="K10110" s="110">
        <v>26.299091304782785</v>
      </c>
      <c r="L10110" s="110">
        <v>27.762589282331341</v>
      </c>
      <c r="M10110" s="110">
        <v>43.980374770519774</v>
      </c>
      <c r="N10110" s="110">
        <v>96.21573316541982</v>
      </c>
      <c r="O10110" s="110">
        <v>100</v>
      </c>
      <c r="P10110" s="110">
        <v>100</v>
      </c>
      <c r="Q10110" s="110">
        <v>100</v>
      </c>
      <c r="R10110" s="110">
        <v>64.671387370712694</v>
      </c>
      <c r="S10110" s="110">
        <v>67.858717048683758</v>
      </c>
      <c r="T10110" s="110">
        <v>51.142638152413589</v>
      </c>
      <c r="U10110" s="110">
        <v>52.21697922718112</v>
      </c>
    </row>
    <row r="10111" spans="1:21">
      <c r="A10111" s="54">
        <v>10109</v>
      </c>
      <c r="B10111" s="107">
        <v>61240</v>
      </c>
      <c r="C10111" s="107">
        <v>61240</v>
      </c>
      <c r="D10111" s="107">
        <v>2779069</v>
      </c>
      <c r="E10111" s="108">
        <v>2882490000</v>
      </c>
      <c r="F10111" s="107">
        <v>0</v>
      </c>
      <c r="G10111" s="110">
        <v>4.9088131246160289</v>
      </c>
      <c r="H10111" s="110">
        <v>2.9006206134361823</v>
      </c>
      <c r="I10111" s="110">
        <v>2.3148998396110616</v>
      </c>
      <c r="J10111" s="110">
        <v>5.8628364709682295</v>
      </c>
      <c r="K10111" s="110">
        <v>16.574718775323522</v>
      </c>
      <c r="L10111" s="110">
        <v>6.9293717356084521</v>
      </c>
      <c r="M10111" s="110">
        <v>13.483256519923504</v>
      </c>
      <c r="N10111" s="110">
        <v>64.754719960729048</v>
      </c>
      <c r="O10111" s="110">
        <v>100</v>
      </c>
      <c r="P10111" s="110">
        <v>100</v>
      </c>
      <c r="Q10111" s="110">
        <v>100</v>
      </c>
      <c r="R10111" s="110">
        <v>34.955167948762451</v>
      </c>
      <c r="S10111" s="110">
        <v>0</v>
      </c>
      <c r="T10111" s="110">
        <v>37.723700415748205</v>
      </c>
      <c r="U10111" s="110">
        <v>37.723700415748205</v>
      </c>
    </row>
    <row r="10112" spans="1:21">
      <c r="A10112" s="54">
        <v>10110</v>
      </c>
      <c r="B10112" s="107">
        <v>61241</v>
      </c>
      <c r="C10112" s="107">
        <v>61241</v>
      </c>
      <c r="D10112" s="107">
        <v>956152.00000000012</v>
      </c>
      <c r="E10112" s="108">
        <v>5755570000</v>
      </c>
      <c r="F10112" s="107">
        <v>0</v>
      </c>
      <c r="G10112" s="110">
        <v>2.4862369105659354</v>
      </c>
      <c r="H10112" s="110">
        <v>2.1005976869574208</v>
      </c>
      <c r="I10112" s="110">
        <v>1.5233332658440371</v>
      </c>
      <c r="J10112" s="110">
        <v>3.824388764326121</v>
      </c>
      <c r="K10112" s="110">
        <v>9.8052282347631703</v>
      </c>
      <c r="L10112" s="110">
        <v>4.5838530715623529</v>
      </c>
      <c r="M10112" s="110">
        <v>8.3581930647796874</v>
      </c>
      <c r="N10112" s="110">
        <v>22.673793561138421</v>
      </c>
      <c r="O10112" s="110">
        <v>49.189587808556979</v>
      </c>
      <c r="P10112" s="110">
        <v>68.539344284143041</v>
      </c>
      <c r="Q10112" s="110">
        <v>100</v>
      </c>
      <c r="R10112" s="110">
        <v>8.3950588190624522</v>
      </c>
      <c r="S10112" s="110">
        <v>0</v>
      </c>
      <c r="T10112" s="110">
        <v>23.456634622641634</v>
      </c>
      <c r="U10112" s="110">
        <v>23.456634622641634</v>
      </c>
    </row>
    <row r="10113" spans="1:21">
      <c r="A10113" s="54">
        <v>10111</v>
      </c>
      <c r="B10113" s="107">
        <v>61242</v>
      </c>
      <c r="C10113" s="107">
        <v>61242</v>
      </c>
      <c r="D10113" s="107">
        <v>68574</v>
      </c>
      <c r="E10113" s="108">
        <v>5755570000</v>
      </c>
      <c r="F10113" s="107">
        <v>0</v>
      </c>
      <c r="G10113" s="110">
        <v>5.69062296336707</v>
      </c>
      <c r="H10113" s="110">
        <v>3.0122554691148542</v>
      </c>
      <c r="I10113" s="110">
        <v>2.1671621415143418</v>
      </c>
      <c r="J10113" s="110">
        <v>4.9461434668676914</v>
      </c>
      <c r="K10113" s="110">
        <v>16.199041469785374</v>
      </c>
      <c r="L10113" s="110">
        <v>12.092686572287594</v>
      </c>
      <c r="M10113" s="110">
        <v>21.133949085877383</v>
      </c>
      <c r="N10113" s="110">
        <v>44.943570154889017</v>
      </c>
      <c r="O10113" s="110">
        <v>92.029056209561659</v>
      </c>
      <c r="P10113" s="110">
        <v>100</v>
      </c>
      <c r="Q10113" s="110">
        <v>100</v>
      </c>
      <c r="R10113" s="110">
        <v>7.4618478586211436</v>
      </c>
      <c r="S10113" s="110">
        <v>0</v>
      </c>
      <c r="T10113" s="110">
        <v>34.139694615990507</v>
      </c>
      <c r="U10113" s="110">
        <v>34.139694615990507</v>
      </c>
    </row>
    <row r="10114" spans="1:21">
      <c r="A10114" s="54">
        <v>10112</v>
      </c>
      <c r="B10114" s="107">
        <v>61304</v>
      </c>
      <c r="C10114" s="107">
        <v>61304</v>
      </c>
      <c r="D10114" s="107">
        <v>119131910</v>
      </c>
      <c r="E10114" s="108">
        <v>2882490000</v>
      </c>
      <c r="F10114" s="107">
        <v>0</v>
      </c>
      <c r="G10114" s="110">
        <v>0.26721945360182153</v>
      </c>
      <c r="H10114" s="110">
        <v>0.18394252406373826</v>
      </c>
      <c r="I10114" s="110">
        <v>0.33801540674405217</v>
      </c>
      <c r="J10114" s="110">
        <v>0.52958086200724319</v>
      </c>
      <c r="K10114" s="110">
        <v>0.98394529076702875</v>
      </c>
      <c r="L10114" s="110">
        <v>1.7690534120640651</v>
      </c>
      <c r="M10114" s="110">
        <v>3.0626980247527946</v>
      </c>
      <c r="N10114" s="110">
        <v>6.0278687775688642</v>
      </c>
      <c r="O10114" s="110">
        <v>21.597581426059293</v>
      </c>
      <c r="P10114" s="110">
        <v>45.392497800618159</v>
      </c>
      <c r="Q10114" s="110">
        <v>3.5141446045264386</v>
      </c>
      <c r="R10114" s="110">
        <v>1.0965094367770927</v>
      </c>
      <c r="S10114" s="110">
        <v>7.7534418854999494</v>
      </c>
      <c r="T10114" s="110">
        <v>7.0635880849625501</v>
      </c>
      <c r="U10114" s="110">
        <v>7.7496743817279503</v>
      </c>
    </row>
    <row r="10115" spans="1:21">
      <c r="A10115" s="54">
        <v>10113</v>
      </c>
      <c r="B10115" s="107">
        <v>61305</v>
      </c>
      <c r="C10115" s="107">
        <v>61305</v>
      </c>
      <c r="D10115" s="107">
        <v>52156.999999999993</v>
      </c>
      <c r="E10115" s="108">
        <v>2882490000</v>
      </c>
      <c r="F10115" s="107">
        <v>0</v>
      </c>
      <c r="G10115" s="110">
        <v>2.9453084242598462</v>
      </c>
      <c r="H10115" s="110">
        <v>2.5468187890569931</v>
      </c>
      <c r="I10115" s="110">
        <v>1.7068092003711703</v>
      </c>
      <c r="J10115" s="110">
        <v>2.2988161134810383</v>
      </c>
      <c r="K10115" s="110">
        <v>3.8319901176440103</v>
      </c>
      <c r="L10115" s="110">
        <v>3.7175294560384295</v>
      </c>
      <c r="M10115" s="110">
        <v>3.6712627604879402</v>
      </c>
      <c r="N10115" s="110">
        <v>7.0170900394706637</v>
      </c>
      <c r="O10115" s="110">
        <v>12.026765431259273</v>
      </c>
      <c r="P10115" s="110">
        <v>17.875695925326365</v>
      </c>
      <c r="Q10115" s="110">
        <v>21.535782634219061</v>
      </c>
      <c r="R10115" s="110">
        <v>9.9502298978691712</v>
      </c>
      <c r="S10115" s="110">
        <v>0</v>
      </c>
      <c r="T10115" s="110">
        <v>7.4270082324569957</v>
      </c>
      <c r="U10115" s="110">
        <v>7.4270082324569975</v>
      </c>
    </row>
    <row r="10116" spans="1:21">
      <c r="A10116" s="54">
        <v>10114</v>
      </c>
      <c r="B10116" s="107">
        <v>61306</v>
      </c>
      <c r="C10116" s="107">
        <v>61306</v>
      </c>
      <c r="D10116" s="107">
        <v>191176.00000000003</v>
      </c>
      <c r="E10116" s="108">
        <v>2882490000</v>
      </c>
      <c r="F10116" s="107">
        <v>0</v>
      </c>
      <c r="G10116" s="110">
        <v>0.27929523639382692</v>
      </c>
      <c r="H10116" s="110">
        <v>0.2331864716108257</v>
      </c>
      <c r="I10116" s="110">
        <v>0.17267755076410207</v>
      </c>
      <c r="J10116" s="110">
        <v>0.27681665595453336</v>
      </c>
      <c r="K10116" s="110">
        <v>0.38288164240594569</v>
      </c>
      <c r="L10116" s="110">
        <v>0.42589716535891808</v>
      </c>
      <c r="M10116" s="110">
        <v>0.49081968085177557</v>
      </c>
      <c r="N10116" s="110">
        <v>0.75621175741559421</v>
      </c>
      <c r="O10116" s="110">
        <v>1.0753668570782513</v>
      </c>
      <c r="P10116" s="110">
        <v>1.384868995398379</v>
      </c>
      <c r="Q10116" s="110">
        <v>0.98738005705152665</v>
      </c>
      <c r="R10116" s="110">
        <v>0.63108247974837761</v>
      </c>
      <c r="S10116" s="110">
        <v>0</v>
      </c>
      <c r="T10116" s="110">
        <v>0.59137371250267134</v>
      </c>
      <c r="U10116" s="110">
        <v>0.59137371250267134</v>
      </c>
    </row>
    <row r="10117" spans="1:21">
      <c r="A10117" s="54">
        <v>10115</v>
      </c>
      <c r="B10117" s="107">
        <v>61307</v>
      </c>
      <c r="C10117" s="107">
        <v>61307</v>
      </c>
      <c r="D10117" s="107">
        <v>63381</v>
      </c>
      <c r="E10117" s="108">
        <v>2882490000</v>
      </c>
      <c r="F10117" s="107">
        <v>0</v>
      </c>
      <c r="G10117" s="110">
        <v>0.62102765503803181</v>
      </c>
      <c r="H10117" s="110">
        <v>0.51624381280334231</v>
      </c>
      <c r="I10117" s="110">
        <v>0.36835554362727774</v>
      </c>
      <c r="J10117" s="110">
        <v>0.54418643330671246</v>
      </c>
      <c r="K10117" s="110">
        <v>0.71571942425070167</v>
      </c>
      <c r="L10117" s="110">
        <v>0.83484428207533912</v>
      </c>
      <c r="M10117" s="110">
        <v>1.0312882645979828</v>
      </c>
      <c r="N10117" s="110">
        <v>1.541320284793648</v>
      </c>
      <c r="O10117" s="110">
        <v>2.0611196087330859</v>
      </c>
      <c r="P10117" s="110">
        <v>2.3730958839031273</v>
      </c>
      <c r="Q10117" s="110">
        <v>1.7176499235865403</v>
      </c>
      <c r="R10117" s="110">
        <v>1.3616612579896246</v>
      </c>
      <c r="S10117" s="110">
        <v>0</v>
      </c>
      <c r="T10117" s="110">
        <v>1.1405426978921178</v>
      </c>
      <c r="U10117" s="110">
        <v>1.1405426978921178</v>
      </c>
    </row>
    <row r="10118" spans="1:21">
      <c r="A10118" s="54">
        <v>10116</v>
      </c>
      <c r="B10118" s="107">
        <v>61308</v>
      </c>
      <c r="C10118" s="107">
        <v>61308</v>
      </c>
      <c r="D10118" s="107">
        <v>58765.999999999993</v>
      </c>
      <c r="E10118" s="108">
        <v>2882490000</v>
      </c>
      <c r="F10118" s="107">
        <v>0</v>
      </c>
      <c r="G10118" s="110">
        <v>5.0498507867960951</v>
      </c>
      <c r="H10118" s="110">
        <v>2.3446218190248098</v>
      </c>
      <c r="I10118" s="110">
        <v>1.38785472959101</v>
      </c>
      <c r="J10118" s="110">
        <v>1.9118645909334064</v>
      </c>
      <c r="K10118" s="110">
        <v>2.5321584464233977</v>
      </c>
      <c r="L10118" s="110">
        <v>2.2239890583369593</v>
      </c>
      <c r="M10118" s="110">
        <v>1.830094783340489</v>
      </c>
      <c r="N10118" s="110">
        <v>3.9495104644808596</v>
      </c>
      <c r="O10118" s="110">
        <v>4.2074238588766999</v>
      </c>
      <c r="P10118" s="110">
        <v>10.227427630778271</v>
      </c>
      <c r="Q10118" s="110">
        <v>14.21486864994467</v>
      </c>
      <c r="R10118" s="110">
        <v>9.1218089822531976</v>
      </c>
      <c r="S10118" s="110">
        <v>0</v>
      </c>
      <c r="T10118" s="110">
        <v>4.9167894833983228</v>
      </c>
      <c r="U10118" s="110">
        <v>4.9167894833983228</v>
      </c>
    </row>
    <row r="10119" spans="1:21">
      <c r="A10119" s="54">
        <v>10117</v>
      </c>
      <c r="B10119" s="107">
        <v>61309</v>
      </c>
      <c r="C10119" s="107">
        <v>61309</v>
      </c>
      <c r="D10119" s="107">
        <v>430542</v>
      </c>
      <c r="E10119" s="108">
        <v>2873080000</v>
      </c>
      <c r="F10119" s="107">
        <v>0</v>
      </c>
      <c r="G10119" s="110">
        <v>14.242527771223681</v>
      </c>
      <c r="H10119" s="110">
        <v>6.98853136513344</v>
      </c>
      <c r="I10119" s="110">
        <v>4.1841626671239593</v>
      </c>
      <c r="J10119" s="110">
        <v>5.3724993636226959</v>
      </c>
      <c r="K10119" s="110">
        <v>7.8082955090242985</v>
      </c>
      <c r="L10119" s="110">
        <v>10.629576795749806</v>
      </c>
      <c r="M10119" s="110">
        <v>10.440166451186599</v>
      </c>
      <c r="N10119" s="110">
        <v>10.575033884088176</v>
      </c>
      <c r="O10119" s="110">
        <v>17.646216557791835</v>
      </c>
      <c r="P10119" s="110">
        <v>21.266932489642883</v>
      </c>
      <c r="Q10119" s="110">
        <v>20.701512591545644</v>
      </c>
      <c r="R10119" s="110">
        <v>22.4570122928586</v>
      </c>
      <c r="S10119" s="110">
        <v>0</v>
      </c>
      <c r="T10119" s="110">
        <v>12.692705644915968</v>
      </c>
      <c r="U10119" s="110">
        <v>12.692705644915971</v>
      </c>
    </row>
    <row r="10120" spans="1:21">
      <c r="A10120" s="54">
        <v>10118</v>
      </c>
      <c r="B10120" s="107">
        <v>61310</v>
      </c>
      <c r="C10120" s="107">
        <v>61310</v>
      </c>
      <c r="D10120" s="107">
        <v>55028.999999999978</v>
      </c>
      <c r="E10120" s="108">
        <v>2873080000</v>
      </c>
      <c r="F10120" s="107">
        <v>0</v>
      </c>
      <c r="G10120" s="110">
        <v>0</v>
      </c>
      <c r="H10120" s="110">
        <v>0</v>
      </c>
      <c r="I10120" s="110">
        <v>0</v>
      </c>
      <c r="J10120" s="110">
        <v>0</v>
      </c>
      <c r="K10120" s="110">
        <v>0</v>
      </c>
      <c r="L10120" s="110">
        <v>0</v>
      </c>
      <c r="M10120" s="110">
        <v>0</v>
      </c>
      <c r="N10120" s="110">
        <v>0</v>
      </c>
      <c r="O10120" s="110">
        <v>0</v>
      </c>
      <c r="P10120" s="110">
        <v>0</v>
      </c>
      <c r="Q10120" s="110">
        <v>0</v>
      </c>
      <c r="R10120" s="110">
        <v>0</v>
      </c>
      <c r="S10120" s="110">
        <v>0</v>
      </c>
      <c r="T10120" s="110">
        <v>0</v>
      </c>
      <c r="U10120" s="110">
        <v>0</v>
      </c>
    </row>
    <row r="10121" spans="1:21">
      <c r="A10121" s="54">
        <v>10119</v>
      </c>
      <c r="B10121" s="107">
        <v>61311</v>
      </c>
      <c r="C10121" s="107">
        <v>61311</v>
      </c>
      <c r="D10121" s="107">
        <v>89242.000000000044</v>
      </c>
      <c r="E10121" s="108">
        <v>5746160000</v>
      </c>
      <c r="F10121" s="107">
        <v>0</v>
      </c>
      <c r="G10121" s="110">
        <v>0</v>
      </c>
      <c r="H10121" s="110">
        <v>0</v>
      </c>
      <c r="I10121" s="110">
        <v>0</v>
      </c>
      <c r="J10121" s="110">
        <v>0</v>
      </c>
      <c r="K10121" s="110">
        <v>0</v>
      </c>
      <c r="L10121" s="110">
        <v>0</v>
      </c>
      <c r="M10121" s="110">
        <v>0</v>
      </c>
      <c r="N10121" s="110">
        <v>0</v>
      </c>
      <c r="O10121" s="110">
        <v>0</v>
      </c>
      <c r="P10121" s="110">
        <v>0</v>
      </c>
      <c r="Q10121" s="110">
        <v>0</v>
      </c>
      <c r="R10121" s="110">
        <v>0</v>
      </c>
      <c r="S10121" s="110">
        <v>0</v>
      </c>
      <c r="T10121" s="110">
        <v>0</v>
      </c>
      <c r="U10121" s="110">
        <v>0</v>
      </c>
    </row>
    <row r="10122" spans="1:21">
      <c r="A10122" s="54">
        <v>10120</v>
      </c>
      <c r="B10122" s="107">
        <v>61314</v>
      </c>
      <c r="C10122" s="107">
        <v>61314</v>
      </c>
      <c r="D10122" s="107">
        <v>1967112</v>
      </c>
      <c r="E10122" s="108">
        <v>2873080000</v>
      </c>
      <c r="F10122" s="107">
        <v>0</v>
      </c>
      <c r="G10122" s="110">
        <v>0</v>
      </c>
      <c r="H10122" s="110">
        <v>0</v>
      </c>
      <c r="I10122" s="110">
        <v>0</v>
      </c>
      <c r="J10122" s="110">
        <v>0</v>
      </c>
      <c r="K10122" s="110">
        <v>0</v>
      </c>
      <c r="L10122" s="110">
        <v>0</v>
      </c>
      <c r="M10122" s="110">
        <v>0</v>
      </c>
      <c r="N10122" s="110">
        <v>0</v>
      </c>
      <c r="O10122" s="110">
        <v>0</v>
      </c>
      <c r="P10122" s="110">
        <v>0</v>
      </c>
      <c r="Q10122" s="110">
        <v>0</v>
      </c>
      <c r="R10122" s="110">
        <v>0</v>
      </c>
      <c r="S10122" s="110">
        <v>0</v>
      </c>
      <c r="T10122" s="110">
        <v>0</v>
      </c>
      <c r="U10122" s="110">
        <v>0</v>
      </c>
    </row>
    <row r="10123" spans="1:21">
      <c r="A10123" s="54">
        <v>10121</v>
      </c>
      <c r="B10123" s="107">
        <v>61369</v>
      </c>
      <c r="C10123" s="107">
        <v>61369</v>
      </c>
      <c r="D10123" s="107">
        <v>40411884</v>
      </c>
      <c r="E10123" s="108">
        <v>11511100000</v>
      </c>
      <c r="F10123" s="107">
        <v>0</v>
      </c>
      <c r="G10123" s="110">
        <v>0.21139896944294334</v>
      </c>
      <c r="H10123" s="110">
        <v>0.50706462483150472</v>
      </c>
      <c r="I10123" s="110">
        <v>0.47179624226991734</v>
      </c>
      <c r="J10123" s="110">
        <v>0.79864821957463294</v>
      </c>
      <c r="K10123" s="110">
        <v>1.7135693094291067</v>
      </c>
      <c r="L10123" s="110">
        <v>2.5862821737958859</v>
      </c>
      <c r="M10123" s="110">
        <v>3.7728541207465143</v>
      </c>
      <c r="N10123" s="110">
        <v>4.7902974215015179</v>
      </c>
      <c r="O10123" s="110">
        <v>5.8160030820169215</v>
      </c>
      <c r="P10123" s="110">
        <v>2.7966389422856142</v>
      </c>
      <c r="Q10123" s="110">
        <v>0.48216381743773379</v>
      </c>
      <c r="R10123" s="110">
        <v>0.25747231154289918</v>
      </c>
      <c r="S10123" s="110">
        <v>1.2347847018923515</v>
      </c>
      <c r="T10123" s="110">
        <v>2.0170157695729323</v>
      </c>
      <c r="U10123" s="110">
        <v>1.6084139183205277</v>
      </c>
    </row>
    <row r="10124" spans="1:21">
      <c r="A10124" s="54">
        <v>10122</v>
      </c>
      <c r="B10124" s="107">
        <v>61370</v>
      </c>
      <c r="C10124" s="107">
        <v>61370</v>
      </c>
      <c r="D10124" s="107">
        <v>3111681</v>
      </c>
      <c r="E10124" s="108">
        <v>40399800000</v>
      </c>
      <c r="F10124" s="107">
        <v>0</v>
      </c>
      <c r="G10124" s="110">
        <v>100</v>
      </c>
      <c r="H10124" s="110">
        <v>100</v>
      </c>
      <c r="I10124" s="110">
        <v>100</v>
      </c>
      <c r="J10124" s="110">
        <v>100</v>
      </c>
      <c r="K10124" s="110">
        <v>100</v>
      </c>
      <c r="L10124" s="110">
        <v>100</v>
      </c>
      <c r="M10124" s="110">
        <v>100</v>
      </c>
      <c r="N10124" s="110">
        <v>100</v>
      </c>
      <c r="O10124" s="110">
        <v>100</v>
      </c>
      <c r="P10124" s="110">
        <v>100</v>
      </c>
      <c r="Q10124" s="110">
        <v>100</v>
      </c>
      <c r="R10124" s="110">
        <v>100</v>
      </c>
      <c r="S10124" s="110">
        <v>100</v>
      </c>
      <c r="T10124" s="110">
        <v>100</v>
      </c>
      <c r="U10124" s="110">
        <v>100</v>
      </c>
    </row>
    <row r="10125" spans="1:21">
      <c r="A10125" s="54">
        <v>10123</v>
      </c>
      <c r="B10125" s="107">
        <v>61413</v>
      </c>
      <c r="C10125" s="107">
        <v>61413</v>
      </c>
      <c r="D10125" s="107">
        <v>258724.00000000003</v>
      </c>
      <c r="E10125" s="108">
        <v>5736530000</v>
      </c>
      <c r="F10125" s="107">
        <v>0</v>
      </c>
      <c r="G10125" s="110">
        <v>0.81959083218763462</v>
      </c>
      <c r="H10125" s="110">
        <v>0.45495607618589157</v>
      </c>
      <c r="I10125" s="110">
        <v>0.61968382215577167</v>
      </c>
      <c r="J10125" s="110">
        <v>1.6091573568976976</v>
      </c>
      <c r="K10125" s="110">
        <v>2.9477148764942762</v>
      </c>
      <c r="L10125" s="110">
        <v>3.6253528121723715</v>
      </c>
      <c r="M10125" s="110">
        <v>3.6298123228616324</v>
      </c>
      <c r="N10125" s="110">
        <v>4.8588860329313901</v>
      </c>
      <c r="O10125" s="110">
        <v>7.431457084202977</v>
      </c>
      <c r="P10125" s="110">
        <v>6.5815424332141035</v>
      </c>
      <c r="Q10125" s="110">
        <v>7.2454144592415872</v>
      </c>
      <c r="R10125" s="110">
        <v>1.3481619620245791</v>
      </c>
      <c r="S10125" s="110">
        <v>0</v>
      </c>
      <c r="T10125" s="110">
        <v>3.4309775058808256</v>
      </c>
      <c r="U10125" s="110">
        <v>3.4309775058808256</v>
      </c>
    </row>
    <row r="10126" spans="1:21">
      <c r="A10126" s="54">
        <v>10124</v>
      </c>
      <c r="B10126" s="107">
        <v>61414</v>
      </c>
      <c r="C10126" s="107">
        <v>61414</v>
      </c>
      <c r="D10126" s="107">
        <v>388238581.99999982</v>
      </c>
      <c r="E10126" s="108">
        <v>60140100000</v>
      </c>
      <c r="F10126" s="107">
        <v>0</v>
      </c>
      <c r="G10126" s="110">
        <v>0.34474277312405255</v>
      </c>
      <c r="H10126" s="110">
        <v>0.39575740668862652</v>
      </c>
      <c r="I10126" s="110">
        <v>0.55205518062469461</v>
      </c>
      <c r="J10126" s="110">
        <v>1.6972595760923952</v>
      </c>
      <c r="K10126" s="110">
        <v>2.7179893033728173</v>
      </c>
      <c r="L10126" s="110">
        <v>4.1479906409106899</v>
      </c>
      <c r="M10126" s="110">
        <v>4.2990923070900386</v>
      </c>
      <c r="N10126" s="110">
        <v>5.9659531735369891</v>
      </c>
      <c r="O10126" s="110">
        <v>7.603577022756089</v>
      </c>
      <c r="P10126" s="110">
        <v>8.265897539575624</v>
      </c>
      <c r="Q10126" s="110">
        <v>6.3538871017812451</v>
      </c>
      <c r="R10126" s="110">
        <v>1.502262251549348</v>
      </c>
      <c r="S10126" s="110">
        <v>0.97501188483446366</v>
      </c>
      <c r="T10126" s="110">
        <v>3.6538720230918842</v>
      </c>
      <c r="U10126" s="110">
        <v>1.1104645982035168</v>
      </c>
    </row>
    <row r="10127" spans="1:21">
      <c r="A10127" s="54">
        <v>10125</v>
      </c>
      <c r="B10127" s="107">
        <v>61423</v>
      </c>
      <c r="C10127" s="107">
        <v>61423</v>
      </c>
      <c r="D10127" s="107">
        <v>13687639.999999994</v>
      </c>
      <c r="E10127" s="108">
        <v>11511100000</v>
      </c>
      <c r="F10127" s="107">
        <v>0</v>
      </c>
      <c r="G10127" s="110">
        <v>0.18521610566262764</v>
      </c>
      <c r="H10127" s="110">
        <v>0.15409825695379847</v>
      </c>
      <c r="I10127" s="110">
        <v>0.15685496313219383</v>
      </c>
      <c r="J10127" s="110">
        <v>0.29588997369258452</v>
      </c>
      <c r="K10127" s="110">
        <v>0.39131091316547073</v>
      </c>
      <c r="L10127" s="110">
        <v>0.67275919761369085</v>
      </c>
      <c r="M10127" s="110">
        <v>0.60232335566338324</v>
      </c>
      <c r="N10127" s="110">
        <v>0.84865410065866642</v>
      </c>
      <c r="O10127" s="110">
        <v>1.1739452021809904</v>
      </c>
      <c r="P10127" s="110">
        <v>1.4294695627573502</v>
      </c>
      <c r="Q10127" s="110">
        <v>1.0790921051480278</v>
      </c>
      <c r="R10127" s="110">
        <v>0.48370938943074615</v>
      </c>
      <c r="S10127" s="110">
        <v>0.23418352755236102</v>
      </c>
      <c r="T10127" s="110">
        <v>0.62277692717162747</v>
      </c>
      <c r="U10127" s="110">
        <v>0.43895449739312697</v>
      </c>
    </row>
    <row r="10128" spans="1:21">
      <c r="A10128" s="54">
        <v>10126</v>
      </c>
      <c r="B10128" s="107">
        <v>61424</v>
      </c>
      <c r="C10128" s="107">
        <v>61424</v>
      </c>
      <c r="D10128" s="107">
        <v>2199614.9999999995</v>
      </c>
      <c r="E10128" s="108">
        <v>2873080000</v>
      </c>
      <c r="F10128" s="107">
        <v>0</v>
      </c>
      <c r="G10128" s="110">
        <v>8.6486393719757295</v>
      </c>
      <c r="H10128" s="110">
        <v>4.771839666785767</v>
      </c>
      <c r="I10128" s="110">
        <v>4.192572896510832</v>
      </c>
      <c r="J10128" s="110">
        <v>5.9372794441646386</v>
      </c>
      <c r="K10128" s="110">
        <v>9.8028463501845291</v>
      </c>
      <c r="L10128" s="110">
        <v>13.914237996785502</v>
      </c>
      <c r="M10128" s="110">
        <v>16.132502475290959</v>
      </c>
      <c r="N10128" s="110">
        <v>19.467225106833112</v>
      </c>
      <c r="O10128" s="110">
        <v>30.808816310868639</v>
      </c>
      <c r="P10128" s="110">
        <v>56.603063526609496</v>
      </c>
      <c r="Q10128" s="110">
        <v>88.045330279411942</v>
      </c>
      <c r="R10128" s="110">
        <v>29.151076244980892</v>
      </c>
      <c r="S10128" s="110">
        <v>5.5137433287046358</v>
      </c>
      <c r="T10128" s="110">
        <v>23.956285805866838</v>
      </c>
      <c r="U10128" s="110">
        <v>16.040467859076763</v>
      </c>
    </row>
    <row r="10129" spans="1:21">
      <c r="A10129" s="54">
        <v>10127</v>
      </c>
      <c r="B10129" s="107">
        <v>61425</v>
      </c>
      <c r="C10129" s="107">
        <v>61425</v>
      </c>
      <c r="D10129" s="107">
        <v>1467063.9999999995</v>
      </c>
      <c r="E10129" s="108">
        <v>2873080000</v>
      </c>
      <c r="F10129" s="107">
        <v>0</v>
      </c>
      <c r="G10129" s="110">
        <v>0.71149128733613398</v>
      </c>
      <c r="H10129" s="110">
        <v>0.46370559359381358</v>
      </c>
      <c r="I10129" s="110">
        <v>0.48827560761460209</v>
      </c>
      <c r="J10129" s="110">
        <v>0.64044524703843531</v>
      </c>
      <c r="K10129" s="110">
        <v>0.82689369942129054</v>
      </c>
      <c r="L10129" s="110">
        <v>1.278724984716165</v>
      </c>
      <c r="M10129" s="110">
        <v>1.4409586654821727</v>
      </c>
      <c r="N10129" s="110">
        <v>1.7742906048146316</v>
      </c>
      <c r="O10129" s="110">
        <v>3.4977527504494357</v>
      </c>
      <c r="P10129" s="110">
        <v>6.6873764916793181</v>
      </c>
      <c r="Q10129" s="110">
        <v>8.6604803865706899</v>
      </c>
      <c r="R10129" s="110">
        <v>1.4289861766316014</v>
      </c>
      <c r="S10129" s="110">
        <v>0.56499763319311991</v>
      </c>
      <c r="T10129" s="110">
        <v>2.3249484579456907</v>
      </c>
      <c r="U10129" s="110">
        <v>1.5144274885588558</v>
      </c>
    </row>
    <row r="10130" spans="1:21">
      <c r="A10130" s="54">
        <v>10128</v>
      </c>
      <c r="B10130" s="107">
        <v>61426</v>
      </c>
      <c r="C10130" s="107">
        <v>61426</v>
      </c>
      <c r="D10130" s="107">
        <v>119502</v>
      </c>
      <c r="E10130" s="108">
        <v>11463400000</v>
      </c>
      <c r="F10130" s="107">
        <v>0</v>
      </c>
      <c r="G10130" s="110">
        <v>2.5486961139397195</v>
      </c>
      <c r="H10130" s="110">
        <v>1.0651705048885391</v>
      </c>
      <c r="I10130" s="110">
        <v>0.91976519426610748</v>
      </c>
      <c r="J10130" s="110">
        <v>2.5112804733850878</v>
      </c>
      <c r="K10130" s="110">
        <v>3.1870319098256625</v>
      </c>
      <c r="L10130" s="110">
        <v>2.2653192173819727</v>
      </c>
      <c r="M10130" s="110">
        <v>6.4654928248785319</v>
      </c>
      <c r="N10130" s="110">
        <v>24.716946077573489</v>
      </c>
      <c r="O10130" s="110">
        <v>60.575867184909399</v>
      </c>
      <c r="P10130" s="110">
        <v>81.590690442886512</v>
      </c>
      <c r="Q10130" s="110">
        <v>92.258130641829567</v>
      </c>
      <c r="R10130" s="110">
        <v>10.153476263203599</v>
      </c>
      <c r="S10130" s="110">
        <v>0</v>
      </c>
      <c r="T10130" s="110">
        <v>24.02148890408068</v>
      </c>
      <c r="U10130" s="110">
        <v>24.021488904080684</v>
      </c>
    </row>
    <row r="10131" spans="1:21">
      <c r="A10131" s="54">
        <v>10129</v>
      </c>
      <c r="B10131" s="107">
        <v>61452</v>
      </c>
      <c r="C10131" s="107">
        <v>61452</v>
      </c>
      <c r="D10131" s="107">
        <v>216400.00000000003</v>
      </c>
      <c r="E10131" s="108">
        <v>25875900000</v>
      </c>
      <c r="F10131" s="107">
        <v>0</v>
      </c>
      <c r="G10131" s="110">
        <v>0.825218617424478</v>
      </c>
      <c r="H10131" s="110">
        <v>0.44889377144732323</v>
      </c>
      <c r="I10131" s="110">
        <v>0.87743846351871846</v>
      </c>
      <c r="J10131" s="110">
        <v>1.7944937994923229</v>
      </c>
      <c r="K10131" s="110">
        <v>4.4622648321493106</v>
      </c>
      <c r="L10131" s="110">
        <v>7.9194689531211919</v>
      </c>
      <c r="M10131" s="110">
        <v>7.0282805334826355</v>
      </c>
      <c r="N10131" s="110">
        <v>17.955892124529857</v>
      </c>
      <c r="O10131" s="110">
        <v>16.122946964003749</v>
      </c>
      <c r="P10131" s="110">
        <v>11.547611304919355</v>
      </c>
      <c r="Q10131" s="110">
        <v>15.057278230432463</v>
      </c>
      <c r="R10131" s="110">
        <v>3.6447191784975326</v>
      </c>
      <c r="S10131" s="110">
        <v>0</v>
      </c>
      <c r="T10131" s="110">
        <v>7.3070422310849112</v>
      </c>
      <c r="U10131" s="110">
        <v>7.3070422310849104</v>
      </c>
    </row>
    <row r="10132" spans="1:21">
      <c r="A10132" s="54">
        <v>10130</v>
      </c>
      <c r="B10132" s="107">
        <v>61493</v>
      </c>
      <c r="C10132" s="107">
        <v>61493</v>
      </c>
      <c r="D10132" s="107">
        <v>569009714</v>
      </c>
      <c r="E10132" s="108">
        <v>5746160000</v>
      </c>
      <c r="F10132" s="107">
        <v>0</v>
      </c>
      <c r="G10132" s="110">
        <v>0.34620142535815523</v>
      </c>
      <c r="H10132" s="110">
        <v>0.20846532980292418</v>
      </c>
      <c r="I10132" s="110">
        <v>0.37034759708947218</v>
      </c>
      <c r="J10132" s="110">
        <v>0.57579625838451787</v>
      </c>
      <c r="K10132" s="110">
        <v>0.92025660865799219</v>
      </c>
      <c r="L10132" s="110">
        <v>1.5747219124237948</v>
      </c>
      <c r="M10132" s="110">
        <v>2.7203693667290145</v>
      </c>
      <c r="N10132" s="110">
        <v>6.8733126821565032</v>
      </c>
      <c r="O10132" s="110">
        <v>100</v>
      </c>
      <c r="P10132" s="110">
        <v>100</v>
      </c>
      <c r="Q10132" s="110">
        <v>4.6874499158571483</v>
      </c>
      <c r="R10132" s="110">
        <v>1.0929134482953433</v>
      </c>
      <c r="S10132" s="110">
        <v>39.610479259394538</v>
      </c>
      <c r="T10132" s="110">
        <v>18.280819545396238</v>
      </c>
      <c r="U10132" s="110">
        <v>39.469954288032298</v>
      </c>
    </row>
    <row r="10133" spans="1:21">
      <c r="A10133" s="54">
        <v>10131</v>
      </c>
      <c r="B10133" s="107">
        <v>61494</v>
      </c>
      <c r="C10133" s="107">
        <v>61494</v>
      </c>
      <c r="D10133" s="107">
        <v>225207</v>
      </c>
      <c r="E10133" s="108">
        <v>2873080000</v>
      </c>
      <c r="F10133" s="107">
        <v>0</v>
      </c>
      <c r="G10133" s="110">
        <v>2.480705048196532</v>
      </c>
      <c r="H10133" s="110">
        <v>2.1226022642672051</v>
      </c>
      <c r="I10133" s="110">
        <v>1.2428918541688769</v>
      </c>
      <c r="J10133" s="110">
        <v>1.9401948166428171</v>
      </c>
      <c r="K10133" s="110">
        <v>2.6977180074830738</v>
      </c>
      <c r="L10133" s="110">
        <v>2.7582002561851637</v>
      </c>
      <c r="M10133" s="110">
        <v>2.903779984845579</v>
      </c>
      <c r="N10133" s="110">
        <v>5.4602357146401719</v>
      </c>
      <c r="O10133" s="110">
        <v>10.153409467406513</v>
      </c>
      <c r="P10133" s="110">
        <v>14.366790534726485</v>
      </c>
      <c r="Q10133" s="110">
        <v>11.437233125581606</v>
      </c>
      <c r="R10133" s="110">
        <v>8.0019620784070238</v>
      </c>
      <c r="S10133" s="110">
        <v>0</v>
      </c>
      <c r="T10133" s="110">
        <v>5.4638102627125873</v>
      </c>
      <c r="U10133" s="110">
        <v>5.4638102627125873</v>
      </c>
    </row>
    <row r="10134" spans="1:21">
      <c r="A10134" s="54">
        <v>10132</v>
      </c>
      <c r="B10134" s="107">
        <v>61495</v>
      </c>
      <c r="C10134" s="107">
        <v>61495</v>
      </c>
      <c r="D10134" s="107">
        <v>205444.99999999997</v>
      </c>
      <c r="E10134" s="108">
        <v>2873080000</v>
      </c>
      <c r="F10134" s="107">
        <v>0</v>
      </c>
      <c r="G10134" s="110">
        <v>0.30810339657141095</v>
      </c>
      <c r="H10134" s="110">
        <v>0.26523641948845667</v>
      </c>
      <c r="I10134" s="110">
        <v>0.17347023905645867</v>
      </c>
      <c r="J10134" s="110">
        <v>0.25465774744603742</v>
      </c>
      <c r="K10134" s="110">
        <v>0.31336669844929027</v>
      </c>
      <c r="L10134" s="110">
        <v>0.33184348360742177</v>
      </c>
      <c r="M10134" s="110">
        <v>0.36000257984585482</v>
      </c>
      <c r="N10134" s="110">
        <v>0.51563044825514914</v>
      </c>
      <c r="O10134" s="110">
        <v>0.75862030963898297</v>
      </c>
      <c r="P10134" s="110">
        <v>1.235419012133524</v>
      </c>
      <c r="Q10134" s="110">
        <v>1.0288053133943731</v>
      </c>
      <c r="R10134" s="110">
        <v>0.86717221422298341</v>
      </c>
      <c r="S10134" s="110">
        <v>0</v>
      </c>
      <c r="T10134" s="110">
        <v>0.53436065517582854</v>
      </c>
      <c r="U10134" s="110">
        <v>0.53436065517582865</v>
      </c>
    </row>
    <row r="10135" spans="1:21">
      <c r="A10135" s="54">
        <v>10133</v>
      </c>
      <c r="B10135" s="107">
        <v>61496</v>
      </c>
      <c r="C10135" s="107">
        <v>61496</v>
      </c>
      <c r="D10135" s="107">
        <v>78682</v>
      </c>
      <c r="E10135" s="108">
        <v>2873080000</v>
      </c>
      <c r="F10135" s="107">
        <v>0</v>
      </c>
      <c r="G10135" s="110">
        <v>0.91043683756433036</v>
      </c>
      <c r="H10135" s="110">
        <v>0.7745974271989039</v>
      </c>
      <c r="I10135" s="110">
        <v>0.57387680153848375</v>
      </c>
      <c r="J10135" s="110">
        <v>0.75003608333269867</v>
      </c>
      <c r="K10135" s="110">
        <v>1.0799141373691321</v>
      </c>
      <c r="L10135" s="110">
        <v>1.2904754074163394</v>
      </c>
      <c r="M10135" s="110">
        <v>1.3380959233373486</v>
      </c>
      <c r="N10135" s="110">
        <v>1.922141850417471</v>
      </c>
      <c r="O10135" s="110">
        <v>2.7035796038996169</v>
      </c>
      <c r="P10135" s="110">
        <v>3.3395340832524978</v>
      </c>
      <c r="Q10135" s="110">
        <v>2.6654414202421979</v>
      </c>
      <c r="R10135" s="110">
        <v>1.9323458845487362</v>
      </c>
      <c r="S10135" s="110">
        <v>0</v>
      </c>
      <c r="T10135" s="110">
        <v>1.6067062883431469</v>
      </c>
      <c r="U10135" s="110">
        <v>1.6067062883431462</v>
      </c>
    </row>
    <row r="10136" spans="1:21">
      <c r="A10136" s="54">
        <v>10134</v>
      </c>
      <c r="B10136" s="107">
        <v>61497</v>
      </c>
      <c r="C10136" s="107">
        <v>61497</v>
      </c>
      <c r="D10136" s="107">
        <v>1404</v>
      </c>
      <c r="E10136" s="108">
        <v>2873080000</v>
      </c>
      <c r="F10136" s="107">
        <v>1</v>
      </c>
      <c r="G10136" s="110">
        <v>-99999</v>
      </c>
      <c r="H10136" s="110">
        <v>-99999</v>
      </c>
      <c r="I10136" s="110">
        <v>-99999</v>
      </c>
      <c r="J10136" s="110">
        <v>-99999</v>
      </c>
      <c r="K10136" s="110">
        <v>-99999</v>
      </c>
      <c r="L10136" s="110">
        <v>-99999</v>
      </c>
      <c r="M10136" s="110">
        <v>-99999</v>
      </c>
      <c r="N10136" s="110">
        <v>-99999</v>
      </c>
      <c r="O10136" s="110">
        <v>-99999</v>
      </c>
      <c r="P10136" s="110">
        <v>-99999</v>
      </c>
      <c r="Q10136" s="110">
        <v>-99999</v>
      </c>
      <c r="R10136" s="110">
        <v>-99999</v>
      </c>
      <c r="S10136" s="110">
        <v>0</v>
      </c>
      <c r="T10136" s="110">
        <v>0</v>
      </c>
      <c r="U10136" s="110">
        <v>0</v>
      </c>
    </row>
    <row r="10137" spans="1:21">
      <c r="A10137" s="54">
        <v>10135</v>
      </c>
      <c r="B10137" s="107">
        <v>61498</v>
      </c>
      <c r="C10137" s="107">
        <v>61498</v>
      </c>
      <c r="D10137" s="107">
        <v>32186.000000000004</v>
      </c>
      <c r="E10137" s="108">
        <v>2873080000</v>
      </c>
      <c r="F10137" s="107">
        <v>0</v>
      </c>
      <c r="G10137" s="110">
        <v>6.8683304479060157</v>
      </c>
      <c r="H10137" s="110">
        <v>3.1968198225782052</v>
      </c>
      <c r="I10137" s="110">
        <v>1.9066413782362344</v>
      </c>
      <c r="J10137" s="110">
        <v>2.5508964975807582</v>
      </c>
      <c r="K10137" s="110">
        <v>3.433727518444615</v>
      </c>
      <c r="L10137" s="110">
        <v>2.9290895239999033</v>
      </c>
      <c r="M10137" s="110">
        <v>2.5186702317810408</v>
      </c>
      <c r="N10137" s="110">
        <v>4.986568229185993</v>
      </c>
      <c r="O10137" s="110">
        <v>5.84146330002089</v>
      </c>
      <c r="P10137" s="110">
        <v>12.483677343750617</v>
      </c>
      <c r="Q10137" s="110">
        <v>18.346768134257736</v>
      </c>
      <c r="R10137" s="110">
        <v>10.952117996099894</v>
      </c>
      <c r="S10137" s="110">
        <v>0</v>
      </c>
      <c r="T10137" s="110">
        <v>6.3345642019868267</v>
      </c>
      <c r="U10137" s="110">
        <v>6.3345642019868249</v>
      </c>
    </row>
    <row r="10138" spans="1:21">
      <c r="A10138" s="54">
        <v>10136</v>
      </c>
      <c r="B10138" s="107">
        <v>61499</v>
      </c>
      <c r="C10138" s="107">
        <v>61499</v>
      </c>
      <c r="D10138" s="107">
        <v>14784</v>
      </c>
      <c r="E10138" s="108">
        <v>2873080000</v>
      </c>
      <c r="F10138" s="107">
        <v>0</v>
      </c>
      <c r="G10138" s="110">
        <v>26.47475967432543</v>
      </c>
      <c r="H10138" s="110">
        <v>16.995400760347469</v>
      </c>
      <c r="I10138" s="110">
        <v>7.2148271013344214</v>
      </c>
      <c r="J10138" s="110">
        <v>8.8357187545646809</v>
      </c>
      <c r="K10138" s="110">
        <v>14.902695065408007</v>
      </c>
      <c r="L10138" s="110">
        <v>13.903252857313678</v>
      </c>
      <c r="M10138" s="110">
        <v>12.086351186752255</v>
      </c>
      <c r="N10138" s="110">
        <v>16.105867071144733</v>
      </c>
      <c r="O10138" s="110">
        <v>25.382906440975649</v>
      </c>
      <c r="P10138" s="110">
        <v>55.470799461488504</v>
      </c>
      <c r="Q10138" s="110">
        <v>65.682961757599486</v>
      </c>
      <c r="R10138" s="110">
        <v>64.460385821274343</v>
      </c>
      <c r="S10138" s="110">
        <v>0</v>
      </c>
      <c r="T10138" s="110">
        <v>27.292993829377384</v>
      </c>
      <c r="U10138" s="110">
        <v>27.292993829377387</v>
      </c>
    </row>
    <row r="10139" spans="1:21">
      <c r="A10139" s="54">
        <v>10137</v>
      </c>
      <c r="B10139" s="107">
        <v>61500</v>
      </c>
      <c r="C10139" s="107">
        <v>61500</v>
      </c>
      <c r="D10139" s="107">
        <v>4261.0000000000009</v>
      </c>
      <c r="E10139" s="108">
        <v>2873080000</v>
      </c>
      <c r="F10139" s="107">
        <v>1</v>
      </c>
      <c r="G10139" s="110">
        <v>-99999</v>
      </c>
      <c r="H10139" s="110">
        <v>-99999</v>
      </c>
      <c r="I10139" s="110">
        <v>-99999</v>
      </c>
      <c r="J10139" s="110">
        <v>-99999</v>
      </c>
      <c r="K10139" s="110">
        <v>-99999</v>
      </c>
      <c r="L10139" s="110">
        <v>-99999</v>
      </c>
      <c r="M10139" s="110">
        <v>-99999</v>
      </c>
      <c r="N10139" s="110">
        <v>-99999</v>
      </c>
      <c r="O10139" s="110">
        <v>-99999</v>
      </c>
      <c r="P10139" s="110">
        <v>-99999</v>
      </c>
      <c r="Q10139" s="110">
        <v>-99999</v>
      </c>
      <c r="R10139" s="110">
        <v>-99999</v>
      </c>
      <c r="S10139" s="110">
        <v>0</v>
      </c>
      <c r="T10139" s="110">
        <v>0</v>
      </c>
      <c r="U10139" s="110">
        <v>0</v>
      </c>
    </row>
    <row r="10140" spans="1:21">
      <c r="A10140" s="54">
        <v>10138</v>
      </c>
      <c r="B10140" s="107">
        <v>61501</v>
      </c>
      <c r="C10140" s="107">
        <v>61501</v>
      </c>
      <c r="D10140" s="107">
        <v>15952971.999999994</v>
      </c>
      <c r="E10140" s="108">
        <v>25741300000</v>
      </c>
      <c r="F10140" s="107">
        <v>0</v>
      </c>
      <c r="G10140" s="110">
        <v>100</v>
      </c>
      <c r="H10140" s="110">
        <v>100</v>
      </c>
      <c r="I10140" s="110">
        <v>100</v>
      </c>
      <c r="J10140" s="110">
        <v>100</v>
      </c>
      <c r="K10140" s="110">
        <v>100</v>
      </c>
      <c r="L10140" s="110">
        <v>100</v>
      </c>
      <c r="M10140" s="110">
        <v>100</v>
      </c>
      <c r="N10140" s="110">
        <v>100</v>
      </c>
      <c r="O10140" s="110">
        <v>100</v>
      </c>
      <c r="P10140" s="110">
        <v>100</v>
      </c>
      <c r="Q10140" s="110">
        <v>56.519071677196997</v>
      </c>
      <c r="R10140" s="110">
        <v>100</v>
      </c>
      <c r="S10140" s="110">
        <v>97.035677273681372</v>
      </c>
      <c r="T10140" s="110">
        <v>96.376589306433075</v>
      </c>
      <c r="U10140" s="110">
        <v>96.885173468638385</v>
      </c>
    </row>
    <row r="10141" spans="1:21">
      <c r="A10141" s="54">
        <v>10139</v>
      </c>
      <c r="B10141" s="107">
        <v>61505</v>
      </c>
      <c r="C10141" s="107">
        <v>61505</v>
      </c>
      <c r="D10141" s="107">
        <v>229821</v>
      </c>
      <c r="E10141" s="108">
        <v>2863450000</v>
      </c>
      <c r="F10141" s="107">
        <v>0</v>
      </c>
      <c r="G10141" s="110">
        <v>0</v>
      </c>
      <c r="H10141" s="110">
        <v>0</v>
      </c>
      <c r="I10141" s="110">
        <v>0</v>
      </c>
      <c r="J10141" s="110">
        <v>0</v>
      </c>
      <c r="K10141" s="110">
        <v>0</v>
      </c>
      <c r="L10141" s="110">
        <v>0</v>
      </c>
      <c r="M10141" s="110">
        <v>0</v>
      </c>
      <c r="N10141" s="110">
        <v>0</v>
      </c>
      <c r="O10141" s="110">
        <v>0</v>
      </c>
      <c r="P10141" s="110">
        <v>0</v>
      </c>
      <c r="Q10141" s="110">
        <v>0</v>
      </c>
      <c r="R10141" s="110">
        <v>0</v>
      </c>
      <c r="S10141" s="110">
        <v>0</v>
      </c>
      <c r="T10141" s="110">
        <v>0</v>
      </c>
      <c r="U10141" s="110">
        <v>0</v>
      </c>
    </row>
    <row r="10142" spans="1:21">
      <c r="A10142" s="54">
        <v>10140</v>
      </c>
      <c r="B10142" s="107">
        <v>61506</v>
      </c>
      <c r="C10142" s="107">
        <v>61506</v>
      </c>
      <c r="D10142" s="107">
        <v>1385305.0000000002</v>
      </c>
      <c r="E10142" s="108">
        <v>2863450000</v>
      </c>
      <c r="F10142" s="107">
        <v>0</v>
      </c>
      <c r="G10142" s="110">
        <v>100</v>
      </c>
      <c r="H10142" s="110">
        <v>22.601442571434767</v>
      </c>
      <c r="I10142" s="110">
        <v>12.811193711094218</v>
      </c>
      <c r="J10142" s="110">
        <v>84.069293286952217</v>
      </c>
      <c r="K10142" s="110">
        <v>100</v>
      </c>
      <c r="L10142" s="110">
        <v>100</v>
      </c>
      <c r="M10142" s="110">
        <v>100</v>
      </c>
      <c r="N10142" s="110">
        <v>100</v>
      </c>
      <c r="O10142" s="110">
        <v>0</v>
      </c>
      <c r="P10142" s="110">
        <v>100</v>
      </c>
      <c r="Q10142" s="110">
        <v>23.262004496588812</v>
      </c>
      <c r="R10142" s="110">
        <v>100</v>
      </c>
      <c r="S10142" s="110">
        <v>68.976781337719714</v>
      </c>
      <c r="T10142" s="110">
        <v>70.228661172172494</v>
      </c>
      <c r="U10142" s="110">
        <v>69.002323100465816</v>
      </c>
    </row>
    <row r="10143" spans="1:21">
      <c r="A10143" s="54">
        <v>10141</v>
      </c>
      <c r="B10143" s="107">
        <v>61559</v>
      </c>
      <c r="C10143" s="107">
        <v>61559</v>
      </c>
      <c r="D10143" s="107">
        <v>363015174.99999994</v>
      </c>
      <c r="E10143" s="108">
        <v>57127900000</v>
      </c>
      <c r="F10143" s="107">
        <v>0</v>
      </c>
      <c r="G10143" s="110">
        <v>0.21297376348418609</v>
      </c>
      <c r="H10143" s="110">
        <v>0.34457467016608195</v>
      </c>
      <c r="I10143" s="110">
        <v>0.37312998605209369</v>
      </c>
      <c r="J10143" s="110">
        <v>0.58112136705244399</v>
      </c>
      <c r="K10143" s="110">
        <v>1.0157380682764012</v>
      </c>
      <c r="L10143" s="110">
        <v>1.2815836154987745</v>
      </c>
      <c r="M10143" s="110">
        <v>1.8608092227359405</v>
      </c>
      <c r="N10143" s="110">
        <v>2.2283484335399573</v>
      </c>
      <c r="O10143" s="110">
        <v>1.7821702335301299</v>
      </c>
      <c r="P10143" s="110">
        <v>1.6085047366335399</v>
      </c>
      <c r="Q10143" s="110">
        <v>0.71798534229540267</v>
      </c>
      <c r="R10143" s="110">
        <v>0.31141007631460865</v>
      </c>
      <c r="S10143" s="110">
        <v>0.53280987797311363</v>
      </c>
      <c r="T10143" s="110">
        <v>1.0265291262982967</v>
      </c>
      <c r="U10143" s="110">
        <v>0.85108323109519535</v>
      </c>
    </row>
    <row r="10144" spans="1:21">
      <c r="A10144" s="54">
        <v>10142</v>
      </c>
      <c r="B10144" s="107">
        <v>61560</v>
      </c>
      <c r="C10144" s="107">
        <v>61560</v>
      </c>
      <c r="D10144" s="107">
        <v>25086</v>
      </c>
      <c r="E10144" s="108">
        <v>5726900000</v>
      </c>
      <c r="F10144" s="107">
        <v>0</v>
      </c>
      <c r="G10144" s="110">
        <v>10.348414499301438</v>
      </c>
      <c r="H10144" s="110">
        <v>8.8314123738095489</v>
      </c>
      <c r="I10144" s="110">
        <v>9.8195968420684139</v>
      </c>
      <c r="J10144" s="110">
        <v>15.432469889560744</v>
      </c>
      <c r="K10144" s="110">
        <v>39.011255168828924</v>
      </c>
      <c r="L10144" s="110">
        <v>73.191689243510083</v>
      </c>
      <c r="M10144" s="110">
        <v>100</v>
      </c>
      <c r="N10144" s="110">
        <v>100</v>
      </c>
      <c r="O10144" s="110">
        <v>100</v>
      </c>
      <c r="P10144" s="110">
        <v>100</v>
      </c>
      <c r="Q10144" s="110">
        <v>100</v>
      </c>
      <c r="R10144" s="110">
        <v>23.264937775258545</v>
      </c>
      <c r="S10144" s="110">
        <v>0</v>
      </c>
      <c r="T10144" s="110">
        <v>56.658314649361472</v>
      </c>
      <c r="U10144" s="110">
        <v>56.658314649361479</v>
      </c>
    </row>
    <row r="10145" spans="1:21">
      <c r="A10145" s="54">
        <v>10143</v>
      </c>
      <c r="B10145" s="107">
        <v>61603</v>
      </c>
      <c r="C10145" s="107">
        <v>61603</v>
      </c>
      <c r="D10145" s="107">
        <v>1390358</v>
      </c>
      <c r="E10145" s="108">
        <v>14257700000</v>
      </c>
      <c r="F10145" s="107">
        <v>0</v>
      </c>
      <c r="G10145" s="110">
        <v>0.83775350835718487</v>
      </c>
      <c r="H10145" s="110">
        <v>0.36824350981894477</v>
      </c>
      <c r="I10145" s="110">
        <v>0.51285538593170554</v>
      </c>
      <c r="J10145" s="110">
        <v>0.9539979712318627</v>
      </c>
      <c r="K10145" s="110">
        <v>1.6703186788459414</v>
      </c>
      <c r="L10145" s="110">
        <v>2.5257221885652124</v>
      </c>
      <c r="M10145" s="110">
        <v>2.1102022178287334</v>
      </c>
      <c r="N10145" s="110">
        <v>2.6766739168264579</v>
      </c>
      <c r="O10145" s="110">
        <v>3.75538934504053</v>
      </c>
      <c r="P10145" s="110">
        <v>3.7742545455550669</v>
      </c>
      <c r="Q10145" s="110">
        <v>3.17017341683948</v>
      </c>
      <c r="R10145" s="110">
        <v>1.0826828811464098</v>
      </c>
      <c r="S10145" s="110">
        <v>0</v>
      </c>
      <c r="T10145" s="110">
        <v>1.9531889638322941</v>
      </c>
      <c r="U10145" s="110">
        <v>1.9531889638322939</v>
      </c>
    </row>
    <row r="10146" spans="1:21">
      <c r="A10146" s="54">
        <v>10144</v>
      </c>
      <c r="B10146" s="107">
        <v>61604</v>
      </c>
      <c r="C10146" s="107">
        <v>61604</v>
      </c>
      <c r="D10146" s="107">
        <v>14181111.000000006</v>
      </c>
      <c r="E10146" s="108">
        <v>2863450000</v>
      </c>
      <c r="F10146" s="107">
        <v>0</v>
      </c>
      <c r="G10146" s="110">
        <v>2.7986975199610948</v>
      </c>
      <c r="H10146" s="110">
        <v>4.6201672103791092</v>
      </c>
      <c r="I10146" s="110">
        <v>7.4447591729939946</v>
      </c>
      <c r="J10146" s="110">
        <v>29.328151421011899</v>
      </c>
      <c r="K10146" s="110">
        <v>21.666025305237042</v>
      </c>
      <c r="L10146" s="110">
        <v>16.439811882619271</v>
      </c>
      <c r="M10146" s="110">
        <v>19.942920317504981</v>
      </c>
      <c r="N10146" s="110">
        <v>26.392677337820096</v>
      </c>
      <c r="O10146" s="110">
        <v>36.388421868729814</v>
      </c>
      <c r="P10146" s="110">
        <v>47.340279000772981</v>
      </c>
      <c r="Q10146" s="110">
        <v>58.961468654311908</v>
      </c>
      <c r="R10146" s="110">
        <v>30.787564540560712</v>
      </c>
      <c r="S10146" s="110">
        <v>12.132242987110406</v>
      </c>
      <c r="T10146" s="110">
        <v>25.175912019325239</v>
      </c>
      <c r="U10146" s="110">
        <v>12.246520674632167</v>
      </c>
    </row>
    <row r="10147" spans="1:21">
      <c r="A10147" s="54">
        <v>10145</v>
      </c>
      <c r="B10147" s="107">
        <v>61614</v>
      </c>
      <c r="C10147" s="107">
        <v>61614</v>
      </c>
      <c r="D10147" s="107">
        <v>8139417</v>
      </c>
      <c r="E10147" s="108">
        <v>5726900000</v>
      </c>
      <c r="F10147" s="107">
        <v>0</v>
      </c>
      <c r="G10147" s="110">
        <v>0.29050500988079969</v>
      </c>
      <c r="H10147" s="110">
        <v>0.22442500098893228</v>
      </c>
      <c r="I10147" s="110">
        <v>0.21083726956955973</v>
      </c>
      <c r="J10147" s="110">
        <v>0.35456601544359878</v>
      </c>
      <c r="K10147" s="110">
        <v>0.46437558576759808</v>
      </c>
      <c r="L10147" s="110">
        <v>0.74130544643996565</v>
      </c>
      <c r="M10147" s="110">
        <v>0.64212675423360699</v>
      </c>
      <c r="N10147" s="110">
        <v>0.93696202046943855</v>
      </c>
      <c r="O10147" s="110">
        <v>1.3858918581338624</v>
      </c>
      <c r="P10147" s="110">
        <v>1.9466880596466232</v>
      </c>
      <c r="Q10147" s="110">
        <v>2.1106745330674275</v>
      </c>
      <c r="R10147" s="110">
        <v>0.8597592734306706</v>
      </c>
      <c r="S10147" s="110">
        <v>0.27933932356172142</v>
      </c>
      <c r="T10147" s="110">
        <v>0.84734306892267364</v>
      </c>
      <c r="U10147" s="110">
        <v>0.48428940484847666</v>
      </c>
    </row>
    <row r="10148" spans="1:21">
      <c r="A10148" s="54">
        <v>10146</v>
      </c>
      <c r="B10148" s="107">
        <v>61615</v>
      </c>
      <c r="C10148" s="107">
        <v>61615</v>
      </c>
      <c r="D10148" s="107">
        <v>1087.9999999999998</v>
      </c>
      <c r="E10148" s="108">
        <v>2863450000</v>
      </c>
      <c r="F10148" s="107">
        <v>1</v>
      </c>
      <c r="G10148" s="110">
        <v>-99999</v>
      </c>
      <c r="H10148" s="110">
        <v>-99999</v>
      </c>
      <c r="I10148" s="110">
        <v>-99999</v>
      </c>
      <c r="J10148" s="110">
        <v>-99999</v>
      </c>
      <c r="K10148" s="110">
        <v>-99999</v>
      </c>
      <c r="L10148" s="110">
        <v>-99999</v>
      </c>
      <c r="M10148" s="110">
        <v>-99999</v>
      </c>
      <c r="N10148" s="110">
        <v>-99999</v>
      </c>
      <c r="O10148" s="110">
        <v>-99999</v>
      </c>
      <c r="P10148" s="110">
        <v>-99999</v>
      </c>
      <c r="Q10148" s="110">
        <v>-99999</v>
      </c>
      <c r="R10148" s="110">
        <v>-99999</v>
      </c>
      <c r="S10148" s="110">
        <v>0</v>
      </c>
      <c r="T10148" s="110">
        <v>0</v>
      </c>
      <c r="U10148" s="110">
        <v>0</v>
      </c>
    </row>
    <row r="10149" spans="1:21">
      <c r="A10149" s="54">
        <v>10147</v>
      </c>
      <c r="B10149" s="107">
        <v>61616</v>
      </c>
      <c r="C10149" s="107">
        <v>61616</v>
      </c>
      <c r="D10149" s="107">
        <v>168862</v>
      </c>
      <c r="E10149" s="108">
        <v>2863450000</v>
      </c>
      <c r="F10149" s="107">
        <v>0</v>
      </c>
      <c r="G10149" s="110">
        <v>100</v>
      </c>
      <c r="H10149" s="110">
        <v>36.11886288840158</v>
      </c>
      <c r="I10149" s="110">
        <v>46.306124774153155</v>
      </c>
      <c r="J10149" s="110">
        <v>100</v>
      </c>
      <c r="K10149" s="110">
        <v>32.918715499837354</v>
      </c>
      <c r="L10149" s="110">
        <v>22.214362054454941</v>
      </c>
      <c r="M10149" s="110">
        <v>71.91696347106884</v>
      </c>
      <c r="N10149" s="110">
        <v>100</v>
      </c>
      <c r="O10149" s="110">
        <v>100</v>
      </c>
      <c r="P10149" s="110">
        <v>100</v>
      </c>
      <c r="Q10149" s="110">
        <v>100</v>
      </c>
      <c r="R10149" s="110">
        <v>100</v>
      </c>
      <c r="S10149" s="110">
        <v>0</v>
      </c>
      <c r="T10149" s="110">
        <v>75.789585723992985</v>
      </c>
      <c r="U10149" s="110">
        <v>75.789585723993</v>
      </c>
    </row>
    <row r="10150" spans="1:21">
      <c r="A10150" s="54">
        <v>10148</v>
      </c>
      <c r="B10150" s="107">
        <v>61617</v>
      </c>
      <c r="C10150" s="107">
        <v>61617</v>
      </c>
      <c r="D10150" s="107">
        <v>1289209</v>
      </c>
      <c r="E10150" s="108">
        <v>79346900000</v>
      </c>
      <c r="F10150" s="107">
        <v>0</v>
      </c>
      <c r="G10150" s="110">
        <v>12.706156185473018</v>
      </c>
      <c r="H10150" s="110">
        <v>5.5346735227956527</v>
      </c>
      <c r="I10150" s="110">
        <v>4.4961565402201185</v>
      </c>
      <c r="J10150" s="110">
        <v>9.2996369739019951</v>
      </c>
      <c r="K10150" s="110">
        <v>13.105209472947948</v>
      </c>
      <c r="L10150" s="110">
        <v>8.9383684545140198</v>
      </c>
      <c r="M10150" s="110">
        <v>18.998610313278792</v>
      </c>
      <c r="N10150" s="110">
        <v>43.711023017518059</v>
      </c>
      <c r="O10150" s="110">
        <v>100</v>
      </c>
      <c r="P10150" s="110">
        <v>100</v>
      </c>
      <c r="Q10150" s="110">
        <v>100</v>
      </c>
      <c r="R10150" s="110">
        <v>62.599035805965855</v>
      </c>
      <c r="S10150" s="110">
        <v>62.544947668155402</v>
      </c>
      <c r="T10150" s="110">
        <v>39.949072523884617</v>
      </c>
      <c r="U10150" s="110">
        <v>42.701010765203328</v>
      </c>
    </row>
    <row r="10151" spans="1:21">
      <c r="A10151" s="54">
        <v>10149</v>
      </c>
      <c r="B10151" s="107">
        <v>61618</v>
      </c>
      <c r="C10151" s="107">
        <v>61618</v>
      </c>
      <c r="D10151" s="107">
        <v>230620.99999999997</v>
      </c>
      <c r="E10151" s="108">
        <v>8570650000</v>
      </c>
      <c r="F10151" s="107">
        <v>0</v>
      </c>
      <c r="G10151" s="110">
        <v>3.2792799363764606</v>
      </c>
      <c r="H10151" s="110">
        <v>1.1134352589258227</v>
      </c>
      <c r="I10151" s="110">
        <v>1.0027283708174284</v>
      </c>
      <c r="J10151" s="110">
        <v>2.4722951002034388</v>
      </c>
      <c r="K10151" s="110">
        <v>3.1127904340555568</v>
      </c>
      <c r="L10151" s="110">
        <v>1.8192506427206632</v>
      </c>
      <c r="M10151" s="110">
        <v>4.4642851106425212</v>
      </c>
      <c r="N10151" s="110">
        <v>16.548897812577234</v>
      </c>
      <c r="O10151" s="110">
        <v>51.892401888233962</v>
      </c>
      <c r="P10151" s="110">
        <v>70.762674084032696</v>
      </c>
      <c r="Q10151" s="110">
        <v>63.179270925777857</v>
      </c>
      <c r="R10151" s="110">
        <v>10.877723996127969</v>
      </c>
      <c r="S10151" s="110">
        <v>0</v>
      </c>
      <c r="T10151" s="110">
        <v>19.210419463374301</v>
      </c>
      <c r="U10151" s="110">
        <v>19.210419463374304</v>
      </c>
    </row>
    <row r="10152" spans="1:21">
      <c r="A10152" s="54">
        <v>10150</v>
      </c>
      <c r="B10152" s="107">
        <v>61686</v>
      </c>
      <c r="C10152" s="107">
        <v>61686</v>
      </c>
      <c r="D10152" s="107">
        <v>95524375.999999985</v>
      </c>
      <c r="E10152" s="108">
        <v>2863450000</v>
      </c>
      <c r="F10152" s="107">
        <v>0</v>
      </c>
      <c r="G10152" s="110">
        <v>0.25925740326929231</v>
      </c>
      <c r="H10152" s="110">
        <v>0.21721021557714196</v>
      </c>
      <c r="I10152" s="110">
        <v>0.27262759951566301</v>
      </c>
      <c r="J10152" s="110">
        <v>0.61415202997124163</v>
      </c>
      <c r="K10152" s="110">
        <v>0.82796232393545344</v>
      </c>
      <c r="L10152" s="110">
        <v>1.4490319205659716</v>
      </c>
      <c r="M10152" s="110">
        <v>2.3234565900957946</v>
      </c>
      <c r="N10152" s="110">
        <v>3.3216226475629571</v>
      </c>
      <c r="O10152" s="110">
        <v>5.7324561317750433</v>
      </c>
      <c r="P10152" s="110">
        <v>22.765798056698692</v>
      </c>
      <c r="Q10152" s="110">
        <v>1.8206778599154259</v>
      </c>
      <c r="R10152" s="110">
        <v>0.86433470277408886</v>
      </c>
      <c r="S10152" s="110">
        <v>3.5339263562192138</v>
      </c>
      <c r="T10152" s="110">
        <v>3.3723822901380642</v>
      </c>
      <c r="U10152" s="110">
        <v>3.5317953794748882</v>
      </c>
    </row>
    <row r="10153" spans="1:21">
      <c r="A10153" s="54">
        <v>10151</v>
      </c>
      <c r="B10153" s="107">
        <v>61687</v>
      </c>
      <c r="C10153" s="107">
        <v>61687</v>
      </c>
      <c r="D10153" s="107">
        <v>24476.000000000004</v>
      </c>
      <c r="E10153" s="108">
        <v>2863450000</v>
      </c>
      <c r="F10153" s="107">
        <v>0</v>
      </c>
      <c r="G10153" s="110">
        <v>8.5396462289777837</v>
      </c>
      <c r="H10153" s="110">
        <v>6.8832674946973578</v>
      </c>
      <c r="I10153" s="110">
        <v>4.4902667224648871</v>
      </c>
      <c r="J10153" s="110">
        <v>5.5801255527923059</v>
      </c>
      <c r="K10153" s="110">
        <v>7.3942056702875245</v>
      </c>
      <c r="L10153" s="110">
        <v>8.4310571589792502</v>
      </c>
      <c r="M10153" s="110">
        <v>6.6765748161084275</v>
      </c>
      <c r="N10153" s="110">
        <v>9.8900882685479559</v>
      </c>
      <c r="O10153" s="110">
        <v>16.39268277386455</v>
      </c>
      <c r="P10153" s="110">
        <v>24.937430668542007</v>
      </c>
      <c r="Q10153" s="110">
        <v>21.562863850542772</v>
      </c>
      <c r="R10153" s="110">
        <v>24.102391043153329</v>
      </c>
      <c r="S10153" s="110">
        <v>0</v>
      </c>
      <c r="T10153" s="110">
        <v>12.073383354079844</v>
      </c>
      <c r="U10153" s="110">
        <v>12.073383354079844</v>
      </c>
    </row>
    <row r="10154" spans="1:21">
      <c r="A10154" s="54">
        <v>10152</v>
      </c>
      <c r="B10154" s="107">
        <v>61688</v>
      </c>
      <c r="C10154" s="107">
        <v>61688</v>
      </c>
      <c r="D10154" s="107">
        <v>137168.00000000003</v>
      </c>
      <c r="E10154" s="108">
        <v>2863450000</v>
      </c>
      <c r="F10154" s="107">
        <v>0</v>
      </c>
      <c r="G10154" s="110">
        <v>0.97816908338832842</v>
      </c>
      <c r="H10154" s="110">
        <v>0.79704846719969968</v>
      </c>
      <c r="I10154" s="110">
        <v>0.51739366627337946</v>
      </c>
      <c r="J10154" s="110">
        <v>0.64074771423597576</v>
      </c>
      <c r="K10154" s="110">
        <v>0.86464384383334869</v>
      </c>
      <c r="L10154" s="110">
        <v>0.83048579009229273</v>
      </c>
      <c r="M10154" s="110">
        <v>0.679725097353714</v>
      </c>
      <c r="N10154" s="110">
        <v>0.91563463654279587</v>
      </c>
      <c r="O10154" s="110">
        <v>1.5951205161331736</v>
      </c>
      <c r="P10154" s="110">
        <v>2.702147446886658</v>
      </c>
      <c r="Q10154" s="110">
        <v>2.4124868382038565</v>
      </c>
      <c r="R10154" s="110">
        <v>2.4647183247019204</v>
      </c>
      <c r="S10154" s="110">
        <v>0</v>
      </c>
      <c r="T10154" s="110">
        <v>1.2831934520704285</v>
      </c>
      <c r="U10154" s="110">
        <v>1.283193452070428</v>
      </c>
    </row>
    <row r="10155" spans="1:21">
      <c r="A10155" s="54">
        <v>10153</v>
      </c>
      <c r="B10155" s="107">
        <v>61689</v>
      </c>
      <c r="C10155" s="107">
        <v>61689</v>
      </c>
      <c r="D10155" s="107">
        <v>164172</v>
      </c>
      <c r="E10155" s="108">
        <v>2863450000</v>
      </c>
      <c r="F10155" s="107">
        <v>0</v>
      </c>
      <c r="G10155" s="110">
        <v>0.56122355626517373</v>
      </c>
      <c r="H10155" s="110">
        <v>0.45952664612152017</v>
      </c>
      <c r="I10155" s="110">
        <v>0.33845714747395922</v>
      </c>
      <c r="J10155" s="110">
        <v>0.47602358179785392</v>
      </c>
      <c r="K10155" s="110">
        <v>0.72565992563817971</v>
      </c>
      <c r="L10155" s="110">
        <v>0.65535324943468132</v>
      </c>
      <c r="M10155" s="110">
        <v>0.66999037688006224</v>
      </c>
      <c r="N10155" s="110">
        <v>0.88531272872050015</v>
      </c>
      <c r="O10155" s="110">
        <v>1.5465044062384641</v>
      </c>
      <c r="P10155" s="110">
        <v>1.9024798499885061</v>
      </c>
      <c r="Q10155" s="110">
        <v>1.4484624053313973</v>
      </c>
      <c r="R10155" s="110">
        <v>1.09164105460298</v>
      </c>
      <c r="S10155" s="110">
        <v>0</v>
      </c>
      <c r="T10155" s="110">
        <v>0.89671957737443986</v>
      </c>
      <c r="U10155" s="110">
        <v>0.89671957737443997</v>
      </c>
    </row>
    <row r="10156" spans="1:21">
      <c r="A10156" s="54">
        <v>10154</v>
      </c>
      <c r="B10156" s="107">
        <v>61690</v>
      </c>
      <c r="C10156" s="107">
        <v>61690</v>
      </c>
      <c r="D10156" s="107">
        <v>15228</v>
      </c>
      <c r="E10156" s="108">
        <v>2863450000</v>
      </c>
      <c r="F10156" s="107">
        <v>0</v>
      </c>
      <c r="G10156" s="110">
        <v>3.3043511194206525</v>
      </c>
      <c r="H10156" s="110">
        <v>2.6361141393698286</v>
      </c>
      <c r="I10156" s="110">
        <v>1.6414566393601819</v>
      </c>
      <c r="J10156" s="110">
        <v>1.9637060491740226</v>
      </c>
      <c r="K10156" s="110">
        <v>2.9031716071700786</v>
      </c>
      <c r="L10156" s="110">
        <v>2.1687482639596616</v>
      </c>
      <c r="M10156" s="110">
        <v>2.3203671357394904</v>
      </c>
      <c r="N10156" s="110">
        <v>2.9631128555842317</v>
      </c>
      <c r="O10156" s="110">
        <v>6.6070283910517285</v>
      </c>
      <c r="P10156" s="110">
        <v>12.538233873796219</v>
      </c>
      <c r="Q10156" s="110">
        <v>9.5186220711779566</v>
      </c>
      <c r="R10156" s="110">
        <v>6.024956954803705</v>
      </c>
      <c r="S10156" s="110">
        <v>0</v>
      </c>
      <c r="T10156" s="110">
        <v>4.5491557583839803</v>
      </c>
      <c r="U10156" s="110">
        <v>4.5491557583839795</v>
      </c>
    </row>
    <row r="10157" spans="1:21">
      <c r="A10157" s="54">
        <v>10155</v>
      </c>
      <c r="B10157" s="107">
        <v>61691</v>
      </c>
      <c r="C10157" s="107">
        <v>61691</v>
      </c>
      <c r="D10157" s="107">
        <v>13552.000000000002</v>
      </c>
      <c r="E10157" s="108">
        <v>2863450000</v>
      </c>
      <c r="F10157" s="107">
        <v>0</v>
      </c>
      <c r="G10157" s="110">
        <v>29.568912747273341</v>
      </c>
      <c r="H10157" s="110">
        <v>20.148487094380293</v>
      </c>
      <c r="I10157" s="110">
        <v>8.9159954255251623</v>
      </c>
      <c r="J10157" s="110">
        <v>10.222867645580335</v>
      </c>
      <c r="K10157" s="110">
        <v>16.681871761145366</v>
      </c>
      <c r="L10157" s="110">
        <v>15.196897333349259</v>
      </c>
      <c r="M10157" s="110">
        <v>12.953057273999454</v>
      </c>
      <c r="N10157" s="110">
        <v>16.528135823487915</v>
      </c>
      <c r="O10157" s="110">
        <v>27.008919895344853</v>
      </c>
      <c r="P10157" s="110">
        <v>54.241862166475578</v>
      </c>
      <c r="Q10157" s="110">
        <v>69.36928767268796</v>
      </c>
      <c r="R10157" s="110">
        <v>66.406416558943789</v>
      </c>
      <c r="S10157" s="110">
        <v>0</v>
      </c>
      <c r="T10157" s="110">
        <v>28.936892616516104</v>
      </c>
      <c r="U10157" s="110">
        <v>28.936892616516101</v>
      </c>
    </row>
    <row r="10158" spans="1:21">
      <c r="A10158" s="54">
        <v>10156</v>
      </c>
      <c r="B10158" s="107">
        <v>61692</v>
      </c>
      <c r="C10158" s="107">
        <v>61692</v>
      </c>
      <c r="D10158" s="107">
        <v>10911</v>
      </c>
      <c r="E10158" s="108">
        <v>2863450000</v>
      </c>
      <c r="F10158" s="107">
        <v>0</v>
      </c>
      <c r="G10158" s="110">
        <v>18.746762846907398</v>
      </c>
      <c r="H10158" s="110">
        <v>12.810623714462059</v>
      </c>
      <c r="I10158" s="110">
        <v>5.5559534554247225</v>
      </c>
      <c r="J10158" s="110">
        <v>6.21251444260366</v>
      </c>
      <c r="K10158" s="110">
        <v>10.090333347448105</v>
      </c>
      <c r="L10158" s="110">
        <v>9.3205354855166291</v>
      </c>
      <c r="M10158" s="110">
        <v>8.2118706168355065</v>
      </c>
      <c r="N10158" s="110">
        <v>10.249053454463128</v>
      </c>
      <c r="O10158" s="110">
        <v>16.940741220282057</v>
      </c>
      <c r="P10158" s="110">
        <v>35.223972141057999</v>
      </c>
      <c r="Q10158" s="110">
        <v>42.111421682424769</v>
      </c>
      <c r="R10158" s="110">
        <v>40.152599032030039</v>
      </c>
      <c r="S10158" s="110">
        <v>0</v>
      </c>
      <c r="T10158" s="110">
        <v>17.968865119954671</v>
      </c>
      <c r="U10158" s="110">
        <v>17.968865119954675</v>
      </c>
    </row>
    <row r="10159" spans="1:21">
      <c r="A10159" s="54">
        <v>10157</v>
      </c>
      <c r="B10159" s="107">
        <v>61693</v>
      </c>
      <c r="C10159" s="107">
        <v>61693</v>
      </c>
      <c r="D10159" s="107">
        <v>702940.00000000012</v>
      </c>
      <c r="E10159" s="108">
        <v>2853600000</v>
      </c>
      <c r="F10159" s="107">
        <v>0</v>
      </c>
      <c r="G10159" s="110">
        <v>0</v>
      </c>
      <c r="H10159" s="110">
        <v>0</v>
      </c>
      <c r="I10159" s="110">
        <v>0</v>
      </c>
      <c r="J10159" s="110">
        <v>0</v>
      </c>
      <c r="K10159" s="110">
        <v>0</v>
      </c>
      <c r="L10159" s="110">
        <v>0</v>
      </c>
      <c r="M10159" s="110">
        <v>0</v>
      </c>
      <c r="N10159" s="110">
        <v>0</v>
      </c>
      <c r="O10159" s="110">
        <v>0</v>
      </c>
      <c r="P10159" s="110">
        <v>0</v>
      </c>
      <c r="Q10159" s="110">
        <v>0</v>
      </c>
      <c r="R10159" s="110">
        <v>0</v>
      </c>
      <c r="S10159" s="110">
        <v>0</v>
      </c>
      <c r="T10159" s="110">
        <v>0</v>
      </c>
      <c r="U10159" s="110">
        <v>0</v>
      </c>
    </row>
    <row r="10160" spans="1:21">
      <c r="A10160" s="54">
        <v>10158</v>
      </c>
      <c r="B10160" s="107">
        <v>61698</v>
      </c>
      <c r="C10160" s="107">
        <v>61698</v>
      </c>
      <c r="D10160" s="107">
        <v>2482551</v>
      </c>
      <c r="E10160" s="108">
        <v>2853600000</v>
      </c>
      <c r="F10160" s="107">
        <v>0</v>
      </c>
      <c r="G10160" s="110">
        <v>100</v>
      </c>
      <c r="H10160" s="110">
        <v>100</v>
      </c>
      <c r="I10160" s="110">
        <v>100</v>
      </c>
      <c r="J10160" s="110">
        <v>77.128398402734859</v>
      </c>
      <c r="K10160" s="110">
        <v>89.568409967961998</v>
      </c>
      <c r="L10160" s="110">
        <v>100</v>
      </c>
      <c r="M10160" s="110">
        <v>100</v>
      </c>
      <c r="N10160" s="110">
        <v>100</v>
      </c>
      <c r="O10160" s="110">
        <v>100</v>
      </c>
      <c r="P10160" s="110">
        <v>100</v>
      </c>
      <c r="Q10160" s="110">
        <v>100</v>
      </c>
      <c r="R10160" s="110">
        <v>100</v>
      </c>
      <c r="S10160" s="110">
        <v>99.430885558027057</v>
      </c>
      <c r="T10160" s="110">
        <v>97.224734030891412</v>
      </c>
      <c r="U10160" s="110">
        <v>99.414801644145896</v>
      </c>
    </row>
    <row r="10161" spans="1:21">
      <c r="A10161" s="54">
        <v>10159</v>
      </c>
      <c r="B10161" s="107">
        <v>61702</v>
      </c>
      <c r="C10161" s="107">
        <v>61702</v>
      </c>
      <c r="D10161" s="107">
        <v>1638775.9999999995</v>
      </c>
      <c r="E10161" s="108">
        <v>5697140000</v>
      </c>
      <c r="F10161" s="107">
        <v>0</v>
      </c>
      <c r="G10161" s="110">
        <v>3.1483465113842977</v>
      </c>
      <c r="H10161" s="110">
        <v>5.6913550663570032</v>
      </c>
      <c r="I10161" s="110">
        <v>6.2414965050189339</v>
      </c>
      <c r="J10161" s="110">
        <v>21.739749195468342</v>
      </c>
      <c r="K10161" s="110">
        <v>46.641820959808456</v>
      </c>
      <c r="L10161" s="110">
        <v>70.173693885953796</v>
      </c>
      <c r="M10161" s="110">
        <v>90.246766604124602</v>
      </c>
      <c r="N10161" s="110">
        <v>100</v>
      </c>
      <c r="O10161" s="110">
        <v>100</v>
      </c>
      <c r="P10161" s="110">
        <v>100</v>
      </c>
      <c r="Q10161" s="110">
        <v>49.162859546256996</v>
      </c>
      <c r="R10161" s="110">
        <v>12.654815051352607</v>
      </c>
      <c r="S10161" s="110">
        <v>16.564395817412482</v>
      </c>
      <c r="T10161" s="110">
        <v>50.475075277143752</v>
      </c>
      <c r="U10161" s="110">
        <v>47.441113452961687</v>
      </c>
    </row>
    <row r="10162" spans="1:21">
      <c r="A10162" s="54">
        <v>10160</v>
      </c>
      <c r="B10162" s="107">
        <v>61750</v>
      </c>
      <c r="C10162" s="107">
        <v>61750</v>
      </c>
      <c r="D10162" s="107">
        <v>14096551.000000004</v>
      </c>
      <c r="E10162" s="108">
        <v>2853600000</v>
      </c>
      <c r="F10162" s="107">
        <v>0</v>
      </c>
      <c r="G10162" s="110">
        <v>0.34993388210111237</v>
      </c>
      <c r="H10162" s="110">
        <v>0.66452533481376597</v>
      </c>
      <c r="I10162" s="110">
        <v>0.83258302536923945</v>
      </c>
      <c r="J10162" s="110">
        <v>1.1799629744539486</v>
      </c>
      <c r="K10162" s="110">
        <v>1.9966254339540401</v>
      </c>
      <c r="L10162" s="110">
        <v>2.6995063248747209</v>
      </c>
      <c r="M10162" s="110">
        <v>3.1123510875943188</v>
      </c>
      <c r="N10162" s="110">
        <v>4.6991553794096701</v>
      </c>
      <c r="O10162" s="110">
        <v>3.1701159701544097</v>
      </c>
      <c r="P10162" s="110">
        <v>2.5720660135481057</v>
      </c>
      <c r="Q10162" s="110">
        <v>1.0330552390283845</v>
      </c>
      <c r="R10162" s="110">
        <v>0.57517200467248153</v>
      </c>
      <c r="S10162" s="110">
        <v>0.82110671564158144</v>
      </c>
      <c r="T10162" s="110">
        <v>1.90708772249785</v>
      </c>
      <c r="U10162" s="110">
        <v>1.6884824203188729</v>
      </c>
    </row>
    <row r="10163" spans="1:21">
      <c r="A10163" s="54">
        <v>10161</v>
      </c>
      <c r="B10163" s="107">
        <v>61751</v>
      </c>
      <c r="C10163" s="107">
        <v>61751</v>
      </c>
      <c r="D10163" s="107">
        <v>4209353.0000000009</v>
      </c>
      <c r="E10163" s="108">
        <v>2853600000</v>
      </c>
      <c r="F10163" s="107">
        <v>0</v>
      </c>
      <c r="G10163" s="110">
        <v>6.0185962700112734</v>
      </c>
      <c r="H10163" s="110">
        <v>8.1565155489504608</v>
      </c>
      <c r="I10163" s="110">
        <v>8.1043277107473184</v>
      </c>
      <c r="J10163" s="110">
        <v>9.8677183038696317</v>
      </c>
      <c r="K10163" s="110">
        <v>13.682371631295844</v>
      </c>
      <c r="L10163" s="110">
        <v>14.279321624748038</v>
      </c>
      <c r="M10163" s="110">
        <v>19.534105145158794</v>
      </c>
      <c r="N10163" s="110">
        <v>16.079873551457752</v>
      </c>
      <c r="O10163" s="110">
        <v>19.111322582755466</v>
      </c>
      <c r="P10163" s="110">
        <v>19.85811421915254</v>
      </c>
      <c r="Q10163" s="110">
        <v>16.037192709545813</v>
      </c>
      <c r="R10163" s="110">
        <v>8.2325521124830399</v>
      </c>
      <c r="S10163" s="110">
        <v>11.843906117341401</v>
      </c>
      <c r="T10163" s="110">
        <v>13.246834284181331</v>
      </c>
      <c r="U10163" s="110">
        <v>12.071933649968791</v>
      </c>
    </row>
    <row r="10164" spans="1:21">
      <c r="A10164" s="54">
        <v>10162</v>
      </c>
      <c r="B10164" s="107">
        <v>61752</v>
      </c>
      <c r="C10164" s="107">
        <v>61752</v>
      </c>
      <c r="D10164" s="107">
        <v>933710.99999999965</v>
      </c>
      <c r="E10164" s="108">
        <v>20053300000</v>
      </c>
      <c r="F10164" s="107">
        <v>0</v>
      </c>
      <c r="G10164" s="110">
        <v>2.7114657078356279</v>
      </c>
      <c r="H10164" s="110">
        <v>2.1654114177406418</v>
      </c>
      <c r="I10164" s="110">
        <v>3.0453059284131316</v>
      </c>
      <c r="J10164" s="110">
        <v>6.4353662523756272</v>
      </c>
      <c r="K10164" s="110">
        <v>36.322885186882012</v>
      </c>
      <c r="L10164" s="110">
        <v>45.530221978109267</v>
      </c>
      <c r="M10164" s="110">
        <v>100</v>
      </c>
      <c r="N10164" s="110">
        <v>100</v>
      </c>
      <c r="O10164" s="110">
        <v>100</v>
      </c>
      <c r="P10164" s="110">
        <v>100</v>
      </c>
      <c r="Q10164" s="110">
        <v>28.450178562611583</v>
      </c>
      <c r="R10164" s="110">
        <v>16.752141630597709</v>
      </c>
      <c r="S10164" s="110">
        <v>13.147876535802727</v>
      </c>
      <c r="T10164" s="110">
        <v>45.117748055380467</v>
      </c>
      <c r="U10164" s="110">
        <v>31.02439495557401</v>
      </c>
    </row>
    <row r="10165" spans="1:21">
      <c r="A10165" s="54">
        <v>10163</v>
      </c>
      <c r="B10165" s="107">
        <v>61795</v>
      </c>
      <c r="C10165" s="107">
        <v>61795</v>
      </c>
      <c r="D10165" s="107">
        <v>3382.0000000000005</v>
      </c>
      <c r="E10165" s="108">
        <v>2853600000</v>
      </c>
      <c r="F10165" s="107">
        <v>0</v>
      </c>
      <c r="G10165" s="110">
        <v>13.780584536973192</v>
      </c>
      <c r="H10165" s="110">
        <v>7.278604938925552</v>
      </c>
      <c r="I10165" s="110">
        <v>6.2122324696132347</v>
      </c>
      <c r="J10165" s="110">
        <v>7.4403712951180623</v>
      </c>
      <c r="K10165" s="110">
        <v>8.5295836789630144</v>
      </c>
      <c r="L10165" s="110">
        <v>12.661784953782982</v>
      </c>
      <c r="M10165" s="110">
        <v>10.9779800428368</v>
      </c>
      <c r="N10165" s="110">
        <v>11.418577934608138</v>
      </c>
      <c r="O10165" s="110">
        <v>17.360422142450101</v>
      </c>
      <c r="P10165" s="110">
        <v>20.053011038426146</v>
      </c>
      <c r="Q10165" s="110">
        <v>27.617332782345969</v>
      </c>
      <c r="R10165" s="110">
        <v>19.445292606443264</v>
      </c>
      <c r="S10165" s="110">
        <v>0</v>
      </c>
      <c r="T10165" s="110">
        <v>13.564648201707206</v>
      </c>
      <c r="U10165" s="110">
        <v>13.564648201707202</v>
      </c>
    </row>
    <row r="10166" spans="1:21">
      <c r="A10166" s="54">
        <v>10164</v>
      </c>
      <c r="B10166" s="107">
        <v>61796</v>
      </c>
      <c r="C10166" s="107">
        <v>61796</v>
      </c>
      <c r="D10166" s="107">
        <v>4503938.9999999991</v>
      </c>
      <c r="E10166" s="108">
        <v>2853600000</v>
      </c>
      <c r="F10166" s="107">
        <v>0</v>
      </c>
      <c r="G10166" s="110">
        <v>2.3766033943789964</v>
      </c>
      <c r="H10166" s="110">
        <v>3.2659028046607039</v>
      </c>
      <c r="I10166" s="110">
        <v>3.4395939806302858</v>
      </c>
      <c r="J10166" s="110">
        <v>8.2851213273545685</v>
      </c>
      <c r="K10166" s="110">
        <v>16.250462019877087</v>
      </c>
      <c r="L10166" s="110">
        <v>19.2432924651382</v>
      </c>
      <c r="M10166" s="110">
        <v>22.573882585073221</v>
      </c>
      <c r="N10166" s="110">
        <v>28.291327352652019</v>
      </c>
      <c r="O10166" s="110">
        <v>38.259685634350554</v>
      </c>
      <c r="P10166" s="110">
        <v>49.964457139769131</v>
      </c>
      <c r="Q10166" s="110">
        <v>58.587788978909977</v>
      </c>
      <c r="R10166" s="110">
        <v>38.730197651729135</v>
      </c>
      <c r="S10166" s="110">
        <v>9.7247591704769842</v>
      </c>
      <c r="T10166" s="110">
        <v>24.105692944543659</v>
      </c>
      <c r="U10166" s="110">
        <v>10.193585876828912</v>
      </c>
    </row>
    <row r="10167" spans="1:21">
      <c r="A10167" s="54">
        <v>10165</v>
      </c>
      <c r="B10167" s="107">
        <v>61805</v>
      </c>
      <c r="C10167" s="107">
        <v>61805</v>
      </c>
      <c r="D10167" s="107">
        <v>6699391</v>
      </c>
      <c r="E10167" s="108">
        <v>5707200000</v>
      </c>
      <c r="F10167" s="107">
        <v>0</v>
      </c>
      <c r="G10167" s="110">
        <v>0.23887841952204394</v>
      </c>
      <c r="H10167" s="110">
        <v>0.1693074794819146</v>
      </c>
      <c r="I10167" s="110">
        <v>0.14194110756774586</v>
      </c>
      <c r="J10167" s="110">
        <v>0.23049424934125598</v>
      </c>
      <c r="K10167" s="110">
        <v>0.27633225121502569</v>
      </c>
      <c r="L10167" s="110">
        <v>0.428872870330823</v>
      </c>
      <c r="M10167" s="110">
        <v>0.42817551757162953</v>
      </c>
      <c r="N10167" s="110">
        <v>0.59307436867655428</v>
      </c>
      <c r="O10167" s="110">
        <v>0.77652966572088211</v>
      </c>
      <c r="P10167" s="110">
        <v>0.85294685852420271</v>
      </c>
      <c r="Q10167" s="110">
        <v>0.94949652141304441</v>
      </c>
      <c r="R10167" s="110">
        <v>0.61510196542514362</v>
      </c>
      <c r="S10167" s="110">
        <v>0.20104597507592967</v>
      </c>
      <c r="T10167" s="110">
        <v>0.47509593956585544</v>
      </c>
      <c r="U10167" s="110">
        <v>0.3398217844490824</v>
      </c>
    </row>
    <row r="10168" spans="1:21">
      <c r="A10168" s="54">
        <v>10166</v>
      </c>
      <c r="B10168" s="107">
        <v>61806</v>
      </c>
      <c r="C10168" s="107">
        <v>61806</v>
      </c>
      <c r="D10168" s="107">
        <v>726598.99999999988</v>
      </c>
      <c r="E10168" s="108">
        <v>2853600000</v>
      </c>
      <c r="F10168" s="107">
        <v>0</v>
      </c>
      <c r="G10168" s="110">
        <v>6.8493271361738843</v>
      </c>
      <c r="H10168" s="110">
        <v>5.5645799543378196</v>
      </c>
      <c r="I10168" s="110">
        <v>4.0907247128276261</v>
      </c>
      <c r="J10168" s="110">
        <v>4.049091722214226</v>
      </c>
      <c r="K10168" s="110">
        <v>4.3026943184551385</v>
      </c>
      <c r="L10168" s="110">
        <v>5.0030929160938147</v>
      </c>
      <c r="M10168" s="110">
        <v>5.5159846414984637</v>
      </c>
      <c r="N10168" s="110">
        <v>6.5630647105356532</v>
      </c>
      <c r="O10168" s="110">
        <v>8.8922749316571004</v>
      </c>
      <c r="P10168" s="110">
        <v>11.41583879081209</v>
      </c>
      <c r="Q10168" s="110">
        <v>13.032504616782759</v>
      </c>
      <c r="R10168" s="110">
        <v>10.360789932377273</v>
      </c>
      <c r="S10168" s="110">
        <v>5.0521800847634939</v>
      </c>
      <c r="T10168" s="110">
        <v>7.1366640319804873</v>
      </c>
      <c r="U10168" s="110">
        <v>6.8732200128269572</v>
      </c>
    </row>
    <row r="10169" spans="1:21">
      <c r="A10169" s="54">
        <v>10167</v>
      </c>
      <c r="B10169" s="107">
        <v>61807</v>
      </c>
      <c r="C10169" s="107">
        <v>61807</v>
      </c>
      <c r="D10169" s="107">
        <v>16825.999999999996</v>
      </c>
      <c r="E10169" s="108">
        <v>2853600000</v>
      </c>
      <c r="F10169" s="107">
        <v>0</v>
      </c>
      <c r="G10169" s="110">
        <v>47.234692749884687</v>
      </c>
      <c r="H10169" s="110">
        <v>11.797544451355323</v>
      </c>
      <c r="I10169" s="110">
        <v>5.5096830208544096</v>
      </c>
      <c r="J10169" s="110">
        <v>10.679653992386626</v>
      </c>
      <c r="K10169" s="110">
        <v>6.3717687656691284</v>
      </c>
      <c r="L10169" s="110">
        <v>4.2121215016383609</v>
      </c>
      <c r="M10169" s="110">
        <v>9.8667785499814329</v>
      </c>
      <c r="N10169" s="110">
        <v>29.598050375360067</v>
      </c>
      <c r="O10169" s="110">
        <v>100</v>
      </c>
      <c r="P10169" s="110">
        <v>100</v>
      </c>
      <c r="Q10169" s="110">
        <v>100</v>
      </c>
      <c r="R10169" s="110">
        <v>35.180251890431741</v>
      </c>
      <c r="S10169" s="110">
        <v>0</v>
      </c>
      <c r="T10169" s="110">
        <v>38.370878774796815</v>
      </c>
      <c r="U10169" s="110">
        <v>38.370878774796829</v>
      </c>
    </row>
    <row r="10170" spans="1:21">
      <c r="A10170" s="54">
        <v>10168</v>
      </c>
      <c r="B10170" s="107">
        <v>61808</v>
      </c>
      <c r="C10170" s="107">
        <v>61808</v>
      </c>
      <c r="D10170" s="107">
        <v>66384</v>
      </c>
      <c r="E10170" s="108">
        <v>5697140000</v>
      </c>
      <c r="F10170" s="107">
        <v>0</v>
      </c>
      <c r="G10170" s="110">
        <v>20.97872464605917</v>
      </c>
      <c r="H10170" s="110">
        <v>4.6099452335359841</v>
      </c>
      <c r="I10170" s="110">
        <v>2.6518576939089762</v>
      </c>
      <c r="J10170" s="110">
        <v>8.0473461416853223</v>
      </c>
      <c r="K10170" s="110">
        <v>3.7623267129493865</v>
      </c>
      <c r="L10170" s="110">
        <v>3.3349939583367463</v>
      </c>
      <c r="M10170" s="110">
        <v>10.075428196318848</v>
      </c>
      <c r="N10170" s="110">
        <v>27.067413529472816</v>
      </c>
      <c r="O10170" s="110">
        <v>89.829632175233229</v>
      </c>
      <c r="P10170" s="110">
        <v>100</v>
      </c>
      <c r="Q10170" s="110">
        <v>100</v>
      </c>
      <c r="R10170" s="110">
        <v>30.475590725935394</v>
      </c>
      <c r="S10170" s="110">
        <v>0</v>
      </c>
      <c r="T10170" s="110">
        <v>33.402771584452985</v>
      </c>
      <c r="U10170" s="110">
        <v>33.402771584452992</v>
      </c>
    </row>
    <row r="10171" spans="1:21">
      <c r="A10171" s="54">
        <v>10169</v>
      </c>
      <c r="B10171" s="107">
        <v>61809</v>
      </c>
      <c r="C10171" s="107">
        <v>61809</v>
      </c>
      <c r="D10171" s="107">
        <v>112251.99999999999</v>
      </c>
      <c r="E10171" s="108">
        <v>8530410000</v>
      </c>
      <c r="F10171" s="107">
        <v>0</v>
      </c>
      <c r="G10171" s="110">
        <v>4.6671343299691745</v>
      </c>
      <c r="H10171" s="110">
        <v>1.7166355868240581</v>
      </c>
      <c r="I10171" s="110">
        <v>1.2293810957951963</v>
      </c>
      <c r="J10171" s="110">
        <v>3.6348185252697571</v>
      </c>
      <c r="K10171" s="110">
        <v>2.9686871282103815</v>
      </c>
      <c r="L10171" s="110">
        <v>1.8193795641736705</v>
      </c>
      <c r="M10171" s="110">
        <v>5.6218871629720111</v>
      </c>
      <c r="N10171" s="110">
        <v>14.918126634115227</v>
      </c>
      <c r="O10171" s="110">
        <v>49.367493339519235</v>
      </c>
      <c r="P10171" s="110">
        <v>69.255348457817391</v>
      </c>
      <c r="Q10171" s="110">
        <v>40.523272523325062</v>
      </c>
      <c r="R10171" s="110">
        <v>32.031338068314582</v>
      </c>
      <c r="S10171" s="110">
        <v>0</v>
      </c>
      <c r="T10171" s="110">
        <v>18.979458534692146</v>
      </c>
      <c r="U10171" s="110">
        <v>18.979458534692149</v>
      </c>
    </row>
    <row r="10172" spans="1:21">
      <c r="A10172" s="54">
        <v>10170</v>
      </c>
      <c r="B10172" s="107">
        <v>61826</v>
      </c>
      <c r="C10172" s="107">
        <v>61826</v>
      </c>
      <c r="D10172" s="107">
        <v>160736</v>
      </c>
      <c r="E10172" s="108">
        <v>17091400000</v>
      </c>
      <c r="F10172" s="107">
        <v>0</v>
      </c>
      <c r="G10172" s="110">
        <v>3.1536626162346986</v>
      </c>
      <c r="H10172" s="110">
        <v>1.2087105840956129</v>
      </c>
      <c r="I10172" s="110">
        <v>0.607707346566976</v>
      </c>
      <c r="J10172" s="110">
        <v>1.3856135107099428</v>
      </c>
      <c r="K10172" s="110">
        <v>3.164593974789891</v>
      </c>
      <c r="L10172" s="110">
        <v>5.6787859671547123</v>
      </c>
      <c r="M10172" s="110">
        <v>5.0224872911519691</v>
      </c>
      <c r="N10172" s="110">
        <v>8.5395370197675078</v>
      </c>
      <c r="O10172" s="110">
        <v>30.497260787144349</v>
      </c>
      <c r="P10172" s="110">
        <v>60.793144452138399</v>
      </c>
      <c r="Q10172" s="110">
        <v>55.048276726388593</v>
      </c>
      <c r="R10172" s="110">
        <v>2.5525327811528737</v>
      </c>
      <c r="S10172" s="110">
        <v>0</v>
      </c>
      <c r="T10172" s="110">
        <v>14.804359421441296</v>
      </c>
      <c r="U10172" s="110">
        <v>14.804359421441292</v>
      </c>
    </row>
    <row r="10173" spans="1:21">
      <c r="A10173" s="54">
        <v>10171</v>
      </c>
      <c r="B10173" s="107">
        <v>61837</v>
      </c>
      <c r="C10173" s="107">
        <v>61837</v>
      </c>
      <c r="D10173" s="107">
        <v>526623</v>
      </c>
      <c r="E10173" s="108">
        <v>79677400000</v>
      </c>
      <c r="F10173" s="107">
        <v>0</v>
      </c>
      <c r="G10173" s="110">
        <v>3.3167701164883447</v>
      </c>
      <c r="H10173" s="110">
        <v>1.4104744331687937</v>
      </c>
      <c r="I10173" s="110">
        <v>1.4121946065503279</v>
      </c>
      <c r="J10173" s="110">
        <v>2.2567692064722937</v>
      </c>
      <c r="K10173" s="110">
        <v>3.7544903063250383</v>
      </c>
      <c r="L10173" s="110">
        <v>5.2656306177653658</v>
      </c>
      <c r="M10173" s="110">
        <v>5.2684790537888597</v>
      </c>
      <c r="N10173" s="110">
        <v>9.0861223763947905</v>
      </c>
      <c r="O10173" s="110">
        <v>15.844242053030587</v>
      </c>
      <c r="P10173" s="110">
        <v>16.386746460010315</v>
      </c>
      <c r="Q10173" s="110">
        <v>16.519981459356991</v>
      </c>
      <c r="R10173" s="110">
        <v>5.3357733341541627</v>
      </c>
      <c r="S10173" s="110">
        <v>0</v>
      </c>
      <c r="T10173" s="110">
        <v>7.1548061686254885</v>
      </c>
      <c r="U10173" s="110">
        <v>7.1548061686254885</v>
      </c>
    </row>
    <row r="10174" spans="1:21">
      <c r="A10174" s="54">
        <v>10172</v>
      </c>
      <c r="B10174" s="107">
        <v>61879</v>
      </c>
      <c r="C10174" s="107">
        <v>61879</v>
      </c>
      <c r="D10174" s="107">
        <v>918492.00000000012</v>
      </c>
      <c r="E10174" s="108">
        <v>5697140000</v>
      </c>
      <c r="F10174" s="107">
        <v>0</v>
      </c>
      <c r="G10174" s="110">
        <v>1.3934490030571163</v>
      </c>
      <c r="H10174" s="110">
        <v>2.142795780823072</v>
      </c>
      <c r="I10174" s="110">
        <v>2.2099741247221121</v>
      </c>
      <c r="J10174" s="110">
        <v>5.6223146632303207</v>
      </c>
      <c r="K10174" s="110">
        <v>3.6497684122743497</v>
      </c>
      <c r="L10174" s="110">
        <v>8.3452677766858177</v>
      </c>
      <c r="M10174" s="110">
        <v>12.818835565066969</v>
      </c>
      <c r="N10174" s="110">
        <v>20.957079262277631</v>
      </c>
      <c r="O10174" s="110">
        <v>22.531500151198721</v>
      </c>
      <c r="P10174" s="110">
        <v>34.979578266701274</v>
      </c>
      <c r="Q10174" s="110">
        <v>13.255624846431466</v>
      </c>
      <c r="R10174" s="110">
        <v>5.1286581184661006</v>
      </c>
      <c r="S10174" s="110">
        <v>13.140770470329441</v>
      </c>
      <c r="T10174" s="110">
        <v>11.086237164244579</v>
      </c>
      <c r="U10174" s="110">
        <v>11.161138249669655</v>
      </c>
    </row>
    <row r="10175" spans="1:21">
      <c r="A10175" s="54">
        <v>10173</v>
      </c>
      <c r="B10175" s="107">
        <v>61880</v>
      </c>
      <c r="C10175" s="107">
        <v>61880</v>
      </c>
      <c r="D10175" s="107">
        <v>845520</v>
      </c>
      <c r="E10175" s="108">
        <v>5697140000</v>
      </c>
      <c r="F10175" s="107">
        <v>0</v>
      </c>
      <c r="G10175" s="110">
        <v>1.1583801498338322</v>
      </c>
      <c r="H10175" s="110">
        <v>1.0333365963756584</v>
      </c>
      <c r="I10175" s="110">
        <v>1.0250030259816405</v>
      </c>
      <c r="J10175" s="110">
        <v>1.913174027029265</v>
      </c>
      <c r="K10175" s="110">
        <v>1.1605035651716566</v>
      </c>
      <c r="L10175" s="110">
        <v>2.3738959695727471</v>
      </c>
      <c r="M10175" s="110">
        <v>4.1337251914127258</v>
      </c>
      <c r="N10175" s="110">
        <v>6.7851823930166466</v>
      </c>
      <c r="O10175" s="110">
        <v>5.9695609554028755</v>
      </c>
      <c r="P10175" s="110">
        <v>12.656419258753022</v>
      </c>
      <c r="Q10175" s="110">
        <v>7.7951993957254944</v>
      </c>
      <c r="R10175" s="110">
        <v>3.2919788025275465</v>
      </c>
      <c r="S10175" s="110">
        <v>0</v>
      </c>
      <c r="T10175" s="110">
        <v>4.1080299442335928</v>
      </c>
      <c r="U10175" s="110">
        <v>4.1080299442335928</v>
      </c>
    </row>
    <row r="10176" spans="1:21">
      <c r="A10176" s="54">
        <v>10174</v>
      </c>
      <c r="B10176" s="107">
        <v>61881</v>
      </c>
      <c r="C10176" s="107">
        <v>61881</v>
      </c>
      <c r="D10176" s="107">
        <v>39265</v>
      </c>
      <c r="E10176" s="108">
        <v>2853600000</v>
      </c>
      <c r="F10176" s="107">
        <v>0</v>
      </c>
      <c r="G10176" s="110">
        <v>5.4240190002792401</v>
      </c>
      <c r="H10176" s="110">
        <v>3.6619281254994123</v>
      </c>
      <c r="I10176" s="110">
        <v>3.1129931019205461</v>
      </c>
      <c r="J10176" s="110">
        <v>4.9659046097160129</v>
      </c>
      <c r="K10176" s="110">
        <v>3.8990049626720902</v>
      </c>
      <c r="L10176" s="110">
        <v>5.7108692238170571</v>
      </c>
      <c r="M10176" s="110">
        <v>10.586890671643362</v>
      </c>
      <c r="N10176" s="110">
        <v>14.642747009419578</v>
      </c>
      <c r="O10176" s="110">
        <v>21.278026786805036</v>
      </c>
      <c r="P10176" s="110">
        <v>29.141675303558696</v>
      </c>
      <c r="Q10176" s="110">
        <v>25.484954831615273</v>
      </c>
      <c r="R10176" s="110">
        <v>15.984103663709773</v>
      </c>
      <c r="S10176" s="110">
        <v>0</v>
      </c>
      <c r="T10176" s="110">
        <v>11.991093107554674</v>
      </c>
      <c r="U10176" s="110">
        <v>11.991093107554674</v>
      </c>
    </row>
    <row r="10177" spans="1:21">
      <c r="A10177" s="54">
        <v>10175</v>
      </c>
      <c r="B10177" s="107">
        <v>61882</v>
      </c>
      <c r="C10177" s="107">
        <v>61882</v>
      </c>
      <c r="D10177" s="107">
        <v>965784</v>
      </c>
      <c r="E10177" s="108">
        <v>2853600000</v>
      </c>
      <c r="F10177" s="107">
        <v>0</v>
      </c>
      <c r="G10177" s="110">
        <v>5.2027819096447177</v>
      </c>
      <c r="H10177" s="110">
        <v>4.4069017405764672</v>
      </c>
      <c r="I10177" s="110">
        <v>2.9877245877122722</v>
      </c>
      <c r="J10177" s="110">
        <v>2.7219148565493505</v>
      </c>
      <c r="K10177" s="110">
        <v>2.7505083827824088</v>
      </c>
      <c r="L10177" s="110">
        <v>2.8219638040002204</v>
      </c>
      <c r="M10177" s="110">
        <v>2.9041863970588397</v>
      </c>
      <c r="N10177" s="110">
        <v>3.1429749764814763</v>
      </c>
      <c r="O10177" s="110">
        <v>3.912115617271517</v>
      </c>
      <c r="P10177" s="110">
        <v>4.3775711751490194</v>
      </c>
      <c r="Q10177" s="110">
        <v>5.5675774911882652</v>
      </c>
      <c r="R10177" s="110">
        <v>5.8482916294411993</v>
      </c>
      <c r="S10177" s="110">
        <v>0</v>
      </c>
      <c r="T10177" s="110">
        <v>3.8870427139879795</v>
      </c>
      <c r="U10177" s="110">
        <v>3.8870427139879795</v>
      </c>
    </row>
    <row r="10178" spans="1:21">
      <c r="A10178" s="54">
        <v>10176</v>
      </c>
      <c r="B10178" s="107">
        <v>61883</v>
      </c>
      <c r="C10178" s="107">
        <v>61883</v>
      </c>
      <c r="D10178" s="107">
        <v>120114.99999999999</v>
      </c>
      <c r="E10178" s="108">
        <v>2853600000</v>
      </c>
      <c r="F10178" s="107">
        <v>0</v>
      </c>
      <c r="G10178" s="110">
        <v>0.51560352922070729</v>
      </c>
      <c r="H10178" s="110">
        <v>0.37331262922242542</v>
      </c>
      <c r="I10178" s="110">
        <v>0.22550127086595237</v>
      </c>
      <c r="J10178" s="110">
        <v>0.23151065416122132</v>
      </c>
      <c r="K10178" s="110">
        <v>0.32087644934389342</v>
      </c>
      <c r="L10178" s="110">
        <v>0.25241198280926685</v>
      </c>
      <c r="M10178" s="110">
        <v>0.2748115208752005</v>
      </c>
      <c r="N10178" s="110">
        <v>0.35087812224441239</v>
      </c>
      <c r="O10178" s="110">
        <v>0.5650601468262918</v>
      </c>
      <c r="P10178" s="110">
        <v>0.70188970645166071</v>
      </c>
      <c r="Q10178" s="110">
        <v>0.76325871752144925</v>
      </c>
      <c r="R10178" s="110">
        <v>0.66347550450715742</v>
      </c>
      <c r="S10178" s="110">
        <v>0</v>
      </c>
      <c r="T10178" s="110">
        <v>0.43654918617080324</v>
      </c>
      <c r="U10178" s="110">
        <v>0.4365491861708034</v>
      </c>
    </row>
    <row r="10179" spans="1:21">
      <c r="A10179" s="54">
        <v>10177</v>
      </c>
      <c r="B10179" s="107">
        <v>61884</v>
      </c>
      <c r="C10179" s="107">
        <v>61884</v>
      </c>
      <c r="D10179" s="107">
        <v>326874</v>
      </c>
      <c r="E10179" s="108">
        <v>2853600000</v>
      </c>
      <c r="F10179" s="107">
        <v>1</v>
      </c>
      <c r="G10179" s="110">
        <v>-99999</v>
      </c>
      <c r="H10179" s="110">
        <v>-99999</v>
      </c>
      <c r="I10179" s="110">
        <v>-99999</v>
      </c>
      <c r="J10179" s="110">
        <v>-99999</v>
      </c>
      <c r="K10179" s="110">
        <v>-99999</v>
      </c>
      <c r="L10179" s="110">
        <v>-99999</v>
      </c>
      <c r="M10179" s="110">
        <v>-99999</v>
      </c>
      <c r="N10179" s="110">
        <v>-99999</v>
      </c>
      <c r="O10179" s="110">
        <v>-99999</v>
      </c>
      <c r="P10179" s="110">
        <v>-99999</v>
      </c>
      <c r="Q10179" s="110">
        <v>-99999</v>
      </c>
      <c r="R10179" s="110">
        <v>-99999</v>
      </c>
      <c r="S10179" s="110">
        <v>0</v>
      </c>
      <c r="T10179" s="110">
        <v>0</v>
      </c>
      <c r="U10179" s="110">
        <v>0</v>
      </c>
    </row>
    <row r="10180" spans="1:21">
      <c r="A10180" s="54">
        <v>10178</v>
      </c>
      <c r="B10180" s="107">
        <v>61885</v>
      </c>
      <c r="C10180" s="107">
        <v>61885</v>
      </c>
      <c r="D10180" s="107">
        <v>28250.000000000004</v>
      </c>
      <c r="E10180" s="108">
        <v>2843540000</v>
      </c>
      <c r="F10180" s="107">
        <v>0</v>
      </c>
      <c r="G10180" s="110">
        <v>0</v>
      </c>
      <c r="H10180" s="110">
        <v>0</v>
      </c>
      <c r="I10180" s="110">
        <v>0</v>
      </c>
      <c r="J10180" s="110">
        <v>0</v>
      </c>
      <c r="K10180" s="110">
        <v>100</v>
      </c>
      <c r="L10180" s="110">
        <v>100</v>
      </c>
      <c r="M10180" s="110">
        <v>100</v>
      </c>
      <c r="N10180" s="110">
        <v>0</v>
      </c>
      <c r="O10180" s="110">
        <v>0</v>
      </c>
      <c r="P10180" s="110">
        <v>0</v>
      </c>
      <c r="Q10180" s="110">
        <v>0</v>
      </c>
      <c r="R10180" s="110">
        <v>0</v>
      </c>
      <c r="S10180" s="110">
        <v>10.16260162601626</v>
      </c>
      <c r="T10180" s="110">
        <v>25</v>
      </c>
      <c r="U10180" s="110">
        <v>24.870796460176987</v>
      </c>
    </row>
    <row r="10181" spans="1:21">
      <c r="A10181" s="54">
        <v>10179</v>
      </c>
      <c r="B10181" s="107">
        <v>61886</v>
      </c>
      <c r="C10181" s="107">
        <v>61886</v>
      </c>
      <c r="D10181" s="107">
        <v>99575.000000000015</v>
      </c>
      <c r="E10181" s="108">
        <v>2843540000</v>
      </c>
      <c r="F10181" s="107">
        <v>0</v>
      </c>
      <c r="G10181" s="110">
        <v>0</v>
      </c>
      <c r="H10181" s="110">
        <v>0</v>
      </c>
      <c r="I10181" s="110">
        <v>0</v>
      </c>
      <c r="J10181" s="110">
        <v>0</v>
      </c>
      <c r="K10181" s="110">
        <v>0</v>
      </c>
      <c r="L10181" s="110">
        <v>0</v>
      </c>
      <c r="M10181" s="110">
        <v>0</v>
      </c>
      <c r="N10181" s="110">
        <v>0</v>
      </c>
      <c r="O10181" s="110">
        <v>0</v>
      </c>
      <c r="P10181" s="110">
        <v>0</v>
      </c>
      <c r="Q10181" s="110">
        <v>0</v>
      </c>
      <c r="R10181" s="110">
        <v>0</v>
      </c>
      <c r="S10181" s="110">
        <v>0</v>
      </c>
      <c r="T10181" s="110">
        <v>0</v>
      </c>
      <c r="U10181" s="110">
        <v>0</v>
      </c>
    </row>
    <row r="10182" spans="1:21">
      <c r="A10182" s="54">
        <v>10180</v>
      </c>
      <c r="B10182" s="107">
        <v>61890</v>
      </c>
      <c r="C10182" s="107">
        <v>61890</v>
      </c>
      <c r="D10182" s="107">
        <v>391420.99999999994</v>
      </c>
      <c r="E10182" s="108">
        <v>2843540000</v>
      </c>
      <c r="F10182" s="107">
        <v>0</v>
      </c>
      <c r="G10182" s="110">
        <v>41.609001139751953</v>
      </c>
      <c r="H10182" s="110">
        <v>100</v>
      </c>
      <c r="I10182" s="110">
        <v>11.536027415458332</v>
      </c>
      <c r="J10182" s="110">
        <v>43.621127821745489</v>
      </c>
      <c r="K10182" s="110">
        <v>97.816829351802994</v>
      </c>
      <c r="L10182" s="110">
        <v>100</v>
      </c>
      <c r="M10182" s="110">
        <v>100</v>
      </c>
      <c r="N10182" s="110">
        <v>100</v>
      </c>
      <c r="O10182" s="110">
        <v>100</v>
      </c>
      <c r="P10182" s="110">
        <v>0</v>
      </c>
      <c r="Q10182" s="110">
        <v>0</v>
      </c>
      <c r="R10182" s="110">
        <v>98.821377706910909</v>
      </c>
      <c r="S10182" s="110">
        <v>60.164128853755876</v>
      </c>
      <c r="T10182" s="110">
        <v>66.117030286305805</v>
      </c>
      <c r="U10182" s="110">
        <v>60.529389873746005</v>
      </c>
    </row>
    <row r="10183" spans="1:21">
      <c r="A10183" s="54">
        <v>10181</v>
      </c>
      <c r="B10183" s="107">
        <v>61892</v>
      </c>
      <c r="C10183" s="107">
        <v>61892</v>
      </c>
      <c r="D10183" s="107">
        <v>107465</v>
      </c>
      <c r="E10183" s="108">
        <v>2843540000</v>
      </c>
      <c r="F10183" s="107">
        <v>0</v>
      </c>
      <c r="G10183" s="110">
        <v>0.74987918590155023</v>
      </c>
      <c r="H10183" s="110">
        <v>0.72526735679452325</v>
      </c>
      <c r="I10183" s="110">
        <v>0.83727019389865498</v>
      </c>
      <c r="J10183" s="110">
        <v>15.759239853601184</v>
      </c>
      <c r="K10183" s="110">
        <v>63.711960896952341</v>
      </c>
      <c r="L10183" s="110">
        <v>95.883471744791436</v>
      </c>
      <c r="M10183" s="110">
        <v>100</v>
      </c>
      <c r="N10183" s="110">
        <v>100</v>
      </c>
      <c r="O10183" s="110">
        <v>0</v>
      </c>
      <c r="P10183" s="110">
        <v>34.647994212133575</v>
      </c>
      <c r="Q10183" s="110">
        <v>11.955545662540919</v>
      </c>
      <c r="R10183" s="110">
        <v>2.3072174842744322</v>
      </c>
      <c r="S10183" s="110">
        <v>2.6181645019916018</v>
      </c>
      <c r="T10183" s="110">
        <v>35.548153882574056</v>
      </c>
      <c r="U10183" s="110">
        <v>35.195458421009349</v>
      </c>
    </row>
    <row r="10184" spans="1:21">
      <c r="A10184" s="54">
        <v>10182</v>
      </c>
      <c r="B10184" s="107">
        <v>61937</v>
      </c>
      <c r="C10184" s="107">
        <v>61937</v>
      </c>
      <c r="D10184" s="107">
        <v>15413583</v>
      </c>
      <c r="E10184" s="108">
        <v>2843540000</v>
      </c>
      <c r="F10184" s="107">
        <v>0</v>
      </c>
      <c r="G10184" s="110">
        <v>0.79358339957482826</v>
      </c>
      <c r="H10184" s="110">
        <v>0.56715733157314674</v>
      </c>
      <c r="I10184" s="110">
        <v>0.30240657664079407</v>
      </c>
      <c r="J10184" s="110">
        <v>0.36298347488183547</v>
      </c>
      <c r="K10184" s="110">
        <v>0.45044180829452524</v>
      </c>
      <c r="L10184" s="110">
        <v>0.4768131308041893</v>
      </c>
      <c r="M10184" s="110">
        <v>0.44939066192900085</v>
      </c>
      <c r="N10184" s="110">
        <v>0.4342156108238881</v>
      </c>
      <c r="O10184" s="110">
        <v>0.40281355826604748</v>
      </c>
      <c r="P10184" s="110">
        <v>0.38178330798658239</v>
      </c>
      <c r="Q10184" s="110">
        <v>0.40317235516986616</v>
      </c>
      <c r="R10184" s="110">
        <v>0.48297553261377912</v>
      </c>
      <c r="S10184" s="110">
        <v>0.43877208559131009</v>
      </c>
      <c r="T10184" s="110">
        <v>0.4589780623798736</v>
      </c>
      <c r="U10184" s="110">
        <v>0.45846262299063362</v>
      </c>
    </row>
    <row r="10185" spans="1:21">
      <c r="A10185" s="54">
        <v>10183</v>
      </c>
      <c r="B10185" s="107">
        <v>61938</v>
      </c>
      <c r="C10185" s="107">
        <v>61938</v>
      </c>
      <c r="D10185" s="107">
        <v>90191350</v>
      </c>
      <c r="E10185" s="108">
        <v>2843540000</v>
      </c>
      <c r="F10185" s="107">
        <v>0</v>
      </c>
      <c r="G10185" s="110">
        <v>0.33205311121966946</v>
      </c>
      <c r="H10185" s="110">
        <v>0.38408435682949366</v>
      </c>
      <c r="I10185" s="110">
        <v>0.47838288589435513</v>
      </c>
      <c r="J10185" s="110">
        <v>0.68359582468725821</v>
      </c>
      <c r="K10185" s="110">
        <v>1.3811231780556634</v>
      </c>
      <c r="L10185" s="110">
        <v>1.9570709332012637</v>
      </c>
      <c r="M10185" s="110">
        <v>4.2844707054243276</v>
      </c>
      <c r="N10185" s="110">
        <v>10.220844458200844</v>
      </c>
      <c r="O10185" s="110">
        <v>3.73628800544842</v>
      </c>
      <c r="P10185" s="110">
        <v>2.9391421178435699</v>
      </c>
      <c r="Q10185" s="110">
        <v>1.3613660816332995</v>
      </c>
      <c r="R10185" s="110">
        <v>0.53348630831352706</v>
      </c>
      <c r="S10185" s="110">
        <v>0.52474218305846332</v>
      </c>
      <c r="T10185" s="110">
        <v>2.3576589972293074</v>
      </c>
      <c r="U10185" s="110">
        <v>2.3054891817168062</v>
      </c>
    </row>
    <row r="10186" spans="1:21">
      <c r="A10186" s="54">
        <v>10184</v>
      </c>
      <c r="B10186" s="107">
        <v>61939</v>
      </c>
      <c r="C10186" s="107">
        <v>61939</v>
      </c>
      <c r="D10186" s="107">
        <v>252504214.99999997</v>
      </c>
      <c r="E10186" s="108">
        <v>2843540000</v>
      </c>
      <c r="F10186" s="107">
        <v>0</v>
      </c>
      <c r="G10186" s="110">
        <v>0.3100975768239782</v>
      </c>
      <c r="H10186" s="110">
        <v>0.4449266081031526</v>
      </c>
      <c r="I10186" s="110">
        <v>0.54955383906441269</v>
      </c>
      <c r="J10186" s="110">
        <v>0.91682998709117836</v>
      </c>
      <c r="K10186" s="110">
        <v>1.8422724934599817</v>
      </c>
      <c r="L10186" s="110">
        <v>1.4858975407674107</v>
      </c>
      <c r="M10186" s="110">
        <v>2.356777953631243</v>
      </c>
      <c r="N10186" s="110">
        <v>3.3494750270053113</v>
      </c>
      <c r="O10186" s="110">
        <v>1.1138054682714309</v>
      </c>
      <c r="P10186" s="110">
        <v>1.2644331229287125</v>
      </c>
      <c r="Q10186" s="110">
        <v>0.74163133137911463</v>
      </c>
      <c r="R10186" s="110">
        <v>0.39463775271802987</v>
      </c>
      <c r="S10186" s="110">
        <v>0.66925564820374228</v>
      </c>
      <c r="T10186" s="110">
        <v>1.2308615584369964</v>
      </c>
      <c r="U10186" s="110">
        <v>1.2289437674323684</v>
      </c>
    </row>
    <row r="10187" spans="1:21">
      <c r="A10187" s="54">
        <v>10185</v>
      </c>
      <c r="B10187" s="107">
        <v>61940</v>
      </c>
      <c r="C10187" s="107">
        <v>61940</v>
      </c>
      <c r="D10187" s="107">
        <v>29716775</v>
      </c>
      <c r="E10187" s="108">
        <v>2843540000</v>
      </c>
      <c r="F10187" s="107">
        <v>0</v>
      </c>
      <c r="G10187" s="110">
        <v>0.21223251527277739</v>
      </c>
      <c r="H10187" s="110">
        <v>0.30761558136432304</v>
      </c>
      <c r="I10187" s="110">
        <v>0.34323754950234242</v>
      </c>
      <c r="J10187" s="110">
        <v>0.45137709016706273</v>
      </c>
      <c r="K10187" s="110">
        <v>0.74523485219715901</v>
      </c>
      <c r="L10187" s="110">
        <v>0.88823676326306988</v>
      </c>
      <c r="M10187" s="110">
        <v>1.2771428945323606</v>
      </c>
      <c r="N10187" s="110">
        <v>1.994295918723795</v>
      </c>
      <c r="O10187" s="110">
        <v>1.4512470848431234</v>
      </c>
      <c r="P10187" s="110">
        <v>1.6442016628267906</v>
      </c>
      <c r="Q10187" s="110">
        <v>0.83714753767387107</v>
      </c>
      <c r="R10187" s="110">
        <v>0.34873771299596418</v>
      </c>
      <c r="S10187" s="110">
        <v>0.34747508225938822</v>
      </c>
      <c r="T10187" s="110">
        <v>0.87505893028021997</v>
      </c>
      <c r="U10187" s="110">
        <v>0.8509165446894742</v>
      </c>
    </row>
    <row r="10188" spans="1:21">
      <c r="A10188" s="54">
        <v>10186</v>
      </c>
      <c r="B10188" s="107">
        <v>61941</v>
      </c>
      <c r="C10188" s="107">
        <v>61941</v>
      </c>
      <c r="D10188" s="107">
        <v>15593385.000000004</v>
      </c>
      <c r="E10188" s="108">
        <v>2843540000</v>
      </c>
      <c r="F10188" s="107">
        <v>0</v>
      </c>
      <c r="G10188" s="110">
        <v>0.47064170909530917</v>
      </c>
      <c r="H10188" s="110">
        <v>0.44532030878756595</v>
      </c>
      <c r="I10188" s="110">
        <v>0.41859397597096726</v>
      </c>
      <c r="J10188" s="110">
        <v>0.48055584649452504</v>
      </c>
      <c r="K10188" s="110">
        <v>0.56289420237401921</v>
      </c>
      <c r="L10188" s="110">
        <v>0.76533510287597384</v>
      </c>
      <c r="M10188" s="110">
        <v>0.91699276199012936</v>
      </c>
      <c r="N10188" s="110">
        <v>1.0313138580050831</v>
      </c>
      <c r="O10188" s="110">
        <v>1.0096735808852044</v>
      </c>
      <c r="P10188" s="110">
        <v>1.0849409048573455</v>
      </c>
      <c r="Q10188" s="110">
        <v>1.0356321836209785</v>
      </c>
      <c r="R10188" s="110">
        <v>0.73889116396555543</v>
      </c>
      <c r="S10188" s="110">
        <v>0.45286148851801478</v>
      </c>
      <c r="T10188" s="110">
        <v>0.74673213324355459</v>
      </c>
      <c r="U10188" s="110">
        <v>0.71417618566871155</v>
      </c>
    </row>
    <row r="10189" spans="1:21">
      <c r="A10189" s="54">
        <v>10187</v>
      </c>
      <c r="B10189" s="107">
        <v>61942</v>
      </c>
      <c r="C10189" s="107">
        <v>61942</v>
      </c>
      <c r="D10189" s="107">
        <v>2044858</v>
      </c>
      <c r="E10189" s="108">
        <v>2843540000</v>
      </c>
      <c r="F10189" s="107">
        <v>1</v>
      </c>
      <c r="G10189" s="110">
        <v>-99999</v>
      </c>
      <c r="H10189" s="110">
        <v>-99999</v>
      </c>
      <c r="I10189" s="110">
        <v>-99999</v>
      </c>
      <c r="J10189" s="110">
        <v>-99999</v>
      </c>
      <c r="K10189" s="110">
        <v>-99999</v>
      </c>
      <c r="L10189" s="110">
        <v>-99999</v>
      </c>
      <c r="M10189" s="110">
        <v>-99999</v>
      </c>
      <c r="N10189" s="110">
        <v>-99999</v>
      </c>
      <c r="O10189" s="110">
        <v>-99999</v>
      </c>
      <c r="P10189" s="110">
        <v>-99999</v>
      </c>
      <c r="Q10189" s="110">
        <v>-99999</v>
      </c>
      <c r="R10189" s="110">
        <v>-99999</v>
      </c>
      <c r="S10189" s="110">
        <v>0</v>
      </c>
      <c r="T10189" s="110">
        <v>0</v>
      </c>
      <c r="U10189" s="110">
        <v>0</v>
      </c>
    </row>
    <row r="10190" spans="1:21">
      <c r="A10190" s="54">
        <v>10188</v>
      </c>
      <c r="B10190" s="107">
        <v>61943</v>
      </c>
      <c r="C10190" s="107">
        <v>61943</v>
      </c>
      <c r="D10190" s="107">
        <v>2355618</v>
      </c>
      <c r="E10190" s="108">
        <v>34242400000</v>
      </c>
      <c r="F10190" s="107">
        <v>0</v>
      </c>
      <c r="G10190" s="110">
        <v>3.6437306270659651</v>
      </c>
      <c r="H10190" s="110">
        <v>2.7745542725090973</v>
      </c>
      <c r="I10190" s="110">
        <v>3.8524439301670079</v>
      </c>
      <c r="J10190" s="110">
        <v>7.7946210459759904</v>
      </c>
      <c r="K10190" s="110">
        <v>30.40489197810934</v>
      </c>
      <c r="L10190" s="110">
        <v>60.3743383726422</v>
      </c>
      <c r="M10190" s="110">
        <v>100</v>
      </c>
      <c r="N10190" s="110">
        <v>100</v>
      </c>
      <c r="O10190" s="110">
        <v>100</v>
      </c>
      <c r="P10190" s="110">
        <v>100</v>
      </c>
      <c r="Q10190" s="110">
        <v>49.447650765284401</v>
      </c>
      <c r="R10190" s="110">
        <v>29.053450749569709</v>
      </c>
      <c r="S10190" s="110">
        <v>8.1290970360374377</v>
      </c>
      <c r="T10190" s="110">
        <v>48.945473478443638</v>
      </c>
      <c r="U10190" s="110">
        <v>32.338744772515255</v>
      </c>
    </row>
    <row r="10191" spans="1:21">
      <c r="A10191" s="54">
        <v>10189</v>
      </c>
      <c r="B10191" s="107">
        <v>61986</v>
      </c>
      <c r="C10191" s="107">
        <v>61986</v>
      </c>
      <c r="D10191" s="107">
        <v>14424</v>
      </c>
      <c r="E10191" s="108">
        <v>2843540000</v>
      </c>
      <c r="F10191" s="107">
        <v>0</v>
      </c>
      <c r="G10191" s="110">
        <v>3.9415057386190999</v>
      </c>
      <c r="H10191" s="110">
        <v>3.5091148110470614</v>
      </c>
      <c r="I10191" s="110">
        <v>3.5207776758244287</v>
      </c>
      <c r="J10191" s="110">
        <v>5.3993198889988179</v>
      </c>
      <c r="K10191" s="110">
        <v>8.3639601990304833</v>
      </c>
      <c r="L10191" s="110">
        <v>11.243722115811639</v>
      </c>
      <c r="M10191" s="110">
        <v>16.875191012748918</v>
      </c>
      <c r="N10191" s="110">
        <v>23.854677843918829</v>
      </c>
      <c r="O10191" s="110">
        <v>39.686380164179511</v>
      </c>
      <c r="P10191" s="110">
        <v>16.40956535668667</v>
      </c>
      <c r="Q10191" s="110">
        <v>13.707185220903019</v>
      </c>
      <c r="R10191" s="110">
        <v>5.7716541397802272</v>
      </c>
      <c r="S10191" s="110">
        <v>0</v>
      </c>
      <c r="T10191" s="110">
        <v>12.690254513962392</v>
      </c>
      <c r="U10191" s="110">
        <v>12.69025451396239</v>
      </c>
    </row>
    <row r="10192" spans="1:21">
      <c r="A10192" s="54">
        <v>10190</v>
      </c>
      <c r="B10192" s="107">
        <v>61987</v>
      </c>
      <c r="C10192" s="107">
        <v>61987</v>
      </c>
      <c r="D10192" s="107">
        <v>16428681.999999994</v>
      </c>
      <c r="E10192" s="108">
        <v>5687080000</v>
      </c>
      <c r="F10192" s="107">
        <v>0</v>
      </c>
      <c r="G10192" s="110">
        <v>2.2727956189240643</v>
      </c>
      <c r="H10192" s="110">
        <v>3.9538162946180551</v>
      </c>
      <c r="I10192" s="110">
        <v>5.9389659737615696</v>
      </c>
      <c r="J10192" s="110">
        <v>16.003054695141419</v>
      </c>
      <c r="K10192" s="110">
        <v>19.07323123682681</v>
      </c>
      <c r="L10192" s="110">
        <v>22.598698919584884</v>
      </c>
      <c r="M10192" s="110">
        <v>32.800494444017048</v>
      </c>
      <c r="N10192" s="110">
        <v>44.679797134299797</v>
      </c>
      <c r="O10192" s="110">
        <v>56.499454643844295</v>
      </c>
      <c r="P10192" s="110">
        <v>79.710597153653211</v>
      </c>
      <c r="Q10192" s="110">
        <v>93.018739067519064</v>
      </c>
      <c r="R10192" s="110">
        <v>20.967533443270185</v>
      </c>
      <c r="S10192" s="110">
        <v>8.6780774322957264</v>
      </c>
      <c r="T10192" s="110">
        <v>33.126431552121694</v>
      </c>
      <c r="U10192" s="110">
        <v>10.053778972898291</v>
      </c>
    </row>
    <row r="10193" spans="1:21">
      <c r="A10193" s="54">
        <v>10191</v>
      </c>
      <c r="B10193" s="107">
        <v>61996</v>
      </c>
      <c r="C10193" s="107">
        <v>61996</v>
      </c>
      <c r="D10193" s="107">
        <v>8988768</v>
      </c>
      <c r="E10193" s="108">
        <v>5687080000</v>
      </c>
      <c r="F10193" s="107">
        <v>0</v>
      </c>
      <c r="G10193" s="110">
        <v>0.18657070848770035</v>
      </c>
      <c r="H10193" s="110">
        <v>0.13704748819649359</v>
      </c>
      <c r="I10193" s="110">
        <v>0.1130980199198172</v>
      </c>
      <c r="J10193" s="110">
        <v>0.16867690374204442</v>
      </c>
      <c r="K10193" s="110">
        <v>0.18507919474159124</v>
      </c>
      <c r="L10193" s="110">
        <v>0.26647966069228346</v>
      </c>
      <c r="M10193" s="110">
        <v>0.23851918554473048</v>
      </c>
      <c r="N10193" s="110">
        <v>0.39152511831068082</v>
      </c>
      <c r="O10193" s="110">
        <v>0.70941207162859965</v>
      </c>
      <c r="P10193" s="110">
        <v>0.67528597206821417</v>
      </c>
      <c r="Q10193" s="110">
        <v>0.89853473429115205</v>
      </c>
      <c r="R10193" s="110">
        <v>0.43584205521676389</v>
      </c>
      <c r="S10193" s="110">
        <v>0.15495366672992761</v>
      </c>
      <c r="T10193" s="110">
        <v>0.36717259273667263</v>
      </c>
      <c r="U10193" s="110">
        <v>0.23046277419798597</v>
      </c>
    </row>
    <row r="10194" spans="1:21">
      <c r="A10194" s="54">
        <v>10192</v>
      </c>
      <c r="B10194" s="107">
        <v>61997</v>
      </c>
      <c r="C10194" s="107">
        <v>61997</v>
      </c>
      <c r="D10194" s="107">
        <v>24809.000000000004</v>
      </c>
      <c r="E10194" s="108">
        <v>2843540000</v>
      </c>
      <c r="F10194" s="107">
        <v>0</v>
      </c>
      <c r="G10194" s="110">
        <v>28.73675024309772</v>
      </c>
      <c r="H10194" s="110">
        <v>8.3198266945003798</v>
      </c>
      <c r="I10194" s="110">
        <v>4.9789905986105945</v>
      </c>
      <c r="J10194" s="110">
        <v>11.150587360043094</v>
      </c>
      <c r="K10194" s="110">
        <v>5.078945282006079</v>
      </c>
      <c r="L10194" s="110">
        <v>3.9455200568792557</v>
      </c>
      <c r="M10194" s="110">
        <v>6.9100600785631352</v>
      </c>
      <c r="N10194" s="110">
        <v>18.331690545596985</v>
      </c>
      <c r="O10194" s="110">
        <v>68.435596149734238</v>
      </c>
      <c r="P10194" s="110">
        <v>100</v>
      </c>
      <c r="Q10194" s="110">
        <v>100</v>
      </c>
      <c r="R10194" s="110">
        <v>21.568547879290357</v>
      </c>
      <c r="S10194" s="110">
        <v>0</v>
      </c>
      <c r="T10194" s="110">
        <v>31.454709574026822</v>
      </c>
      <c r="U10194" s="110">
        <v>31.454709574026811</v>
      </c>
    </row>
    <row r="10195" spans="1:21">
      <c r="A10195" s="54">
        <v>10193</v>
      </c>
      <c r="B10195" s="107">
        <v>62071</v>
      </c>
      <c r="C10195" s="107">
        <v>62071</v>
      </c>
      <c r="D10195" s="107">
        <v>689376</v>
      </c>
      <c r="E10195" s="108">
        <v>2843540000</v>
      </c>
      <c r="F10195" s="107">
        <v>0</v>
      </c>
      <c r="G10195" s="110">
        <v>1.0628853868583468</v>
      </c>
      <c r="H10195" s="110">
        <v>0.72215871251066532</v>
      </c>
      <c r="I10195" s="110">
        <v>0.60446104840208636</v>
      </c>
      <c r="J10195" s="110">
        <v>0.89441705270215055</v>
      </c>
      <c r="K10195" s="110">
        <v>0.7759578791318219</v>
      </c>
      <c r="L10195" s="110">
        <v>1.1734924809147143</v>
      </c>
      <c r="M10195" s="110">
        <v>2.1004051118247498</v>
      </c>
      <c r="N10195" s="110">
        <v>2.5193918835287832</v>
      </c>
      <c r="O10195" s="110">
        <v>3.8575961471116496</v>
      </c>
      <c r="P10195" s="110">
        <v>5.1091367479648921</v>
      </c>
      <c r="Q10195" s="110">
        <v>4.3007002195299089</v>
      </c>
      <c r="R10195" s="110">
        <v>2.4788779000538437</v>
      </c>
      <c r="S10195" s="110">
        <v>2.6264991199764829</v>
      </c>
      <c r="T10195" s="110">
        <v>2.133290047544468</v>
      </c>
      <c r="U10195" s="110">
        <v>2.4121009553263546</v>
      </c>
    </row>
    <row r="10196" spans="1:21">
      <c r="A10196" s="54">
        <v>10194</v>
      </c>
      <c r="B10196" s="107">
        <v>62072</v>
      </c>
      <c r="C10196" s="107">
        <v>62072</v>
      </c>
      <c r="D10196" s="107">
        <v>1108.0000000000002</v>
      </c>
      <c r="E10196" s="108">
        <v>2843540000</v>
      </c>
      <c r="F10196" s="107">
        <v>1</v>
      </c>
      <c r="G10196" s="110">
        <v>-99999</v>
      </c>
      <c r="H10196" s="110">
        <v>-99999</v>
      </c>
      <c r="I10196" s="110">
        <v>-99999</v>
      </c>
      <c r="J10196" s="110">
        <v>-99999</v>
      </c>
      <c r="K10196" s="110">
        <v>-99999</v>
      </c>
      <c r="L10196" s="110">
        <v>-99999</v>
      </c>
      <c r="M10196" s="110">
        <v>-99999</v>
      </c>
      <c r="N10196" s="110">
        <v>-99999</v>
      </c>
      <c r="O10196" s="110">
        <v>-99999</v>
      </c>
      <c r="P10196" s="110">
        <v>-99999</v>
      </c>
      <c r="Q10196" s="110">
        <v>-99999</v>
      </c>
      <c r="R10196" s="110">
        <v>-99999</v>
      </c>
      <c r="S10196" s="110">
        <v>0</v>
      </c>
      <c r="T10196" s="110">
        <v>0</v>
      </c>
      <c r="U10196" s="110">
        <v>0</v>
      </c>
    </row>
    <row r="10197" spans="1:21">
      <c r="A10197" s="54">
        <v>10195</v>
      </c>
      <c r="B10197" s="107">
        <v>62073</v>
      </c>
      <c r="C10197" s="107">
        <v>62073</v>
      </c>
      <c r="D10197" s="107">
        <v>57678</v>
      </c>
      <c r="E10197" s="108">
        <v>2833270000</v>
      </c>
      <c r="F10197" s="107">
        <v>0</v>
      </c>
      <c r="G10197" s="110">
        <v>100</v>
      </c>
      <c r="H10197" s="110">
        <v>100</v>
      </c>
      <c r="I10197" s="110">
        <v>100</v>
      </c>
      <c r="J10197" s="110">
        <v>100</v>
      </c>
      <c r="K10197" s="110">
        <v>100</v>
      </c>
      <c r="L10197" s="110">
        <v>100</v>
      </c>
      <c r="M10197" s="110">
        <v>100</v>
      </c>
      <c r="N10197" s="110">
        <v>100</v>
      </c>
      <c r="O10197" s="110">
        <v>100</v>
      </c>
      <c r="P10197" s="110">
        <v>100</v>
      </c>
      <c r="Q10197" s="110">
        <v>100</v>
      </c>
      <c r="R10197" s="110">
        <v>100</v>
      </c>
      <c r="S10197" s="110">
        <v>0</v>
      </c>
      <c r="T10197" s="110">
        <v>100</v>
      </c>
      <c r="U10197" s="110">
        <v>100</v>
      </c>
    </row>
    <row r="10198" spans="1:21">
      <c r="A10198" s="54">
        <v>10196</v>
      </c>
      <c r="B10198" s="107">
        <v>62074</v>
      </c>
      <c r="C10198" s="107">
        <v>62074</v>
      </c>
      <c r="D10198" s="107">
        <v>2502078</v>
      </c>
      <c r="E10198" s="108">
        <v>2833270000</v>
      </c>
      <c r="F10198" s="107">
        <v>0</v>
      </c>
      <c r="G10198" s="110">
        <v>0</v>
      </c>
      <c r="H10198" s="110">
        <v>0</v>
      </c>
      <c r="I10198" s="110">
        <v>0</v>
      </c>
      <c r="J10198" s="110">
        <v>0</v>
      </c>
      <c r="K10198" s="110">
        <v>0</v>
      </c>
      <c r="L10198" s="110">
        <v>49.868307856999785</v>
      </c>
      <c r="M10198" s="110">
        <v>0</v>
      </c>
      <c r="N10198" s="110">
        <v>100</v>
      </c>
      <c r="O10198" s="110">
        <v>100</v>
      </c>
      <c r="P10198" s="110">
        <v>100</v>
      </c>
      <c r="Q10198" s="110">
        <v>0</v>
      </c>
      <c r="R10198" s="110">
        <v>0</v>
      </c>
      <c r="S10198" s="110">
        <v>0</v>
      </c>
      <c r="T10198" s="110">
        <v>29.155692321416648</v>
      </c>
      <c r="U10198" s="110">
        <v>29.152382985488963</v>
      </c>
    </row>
    <row r="10199" spans="1:21">
      <c r="A10199" s="54">
        <v>10197</v>
      </c>
      <c r="B10199" s="107">
        <v>62080</v>
      </c>
      <c r="C10199" s="107">
        <v>62080</v>
      </c>
      <c r="D10199" s="107">
        <v>2220448</v>
      </c>
      <c r="E10199" s="108">
        <v>5676810000</v>
      </c>
      <c r="F10199" s="107">
        <v>0</v>
      </c>
      <c r="G10199" s="110">
        <v>2.1837887805752447</v>
      </c>
      <c r="H10199" s="110">
        <v>1.5138403935016815</v>
      </c>
      <c r="I10199" s="110">
        <v>1.0993041981865943</v>
      </c>
      <c r="J10199" s="110">
        <v>4.1202432169511285</v>
      </c>
      <c r="K10199" s="110">
        <v>9.6349401359160662</v>
      </c>
      <c r="L10199" s="110">
        <v>15.240444993782427</v>
      </c>
      <c r="M10199" s="110">
        <v>20.291823287226091</v>
      </c>
      <c r="N10199" s="110">
        <v>27.829822903590802</v>
      </c>
      <c r="O10199" s="110">
        <v>39.928793005405922</v>
      </c>
      <c r="P10199" s="110">
        <v>41.756261956754301</v>
      </c>
      <c r="Q10199" s="110">
        <v>14.975259157870941</v>
      </c>
      <c r="R10199" s="110">
        <v>6.7037648717537248</v>
      </c>
      <c r="S10199" s="110">
        <v>9.4444651203935255</v>
      </c>
      <c r="T10199" s="110">
        <v>15.439857241792909</v>
      </c>
      <c r="U10199" s="110">
        <v>9.5591025103698968</v>
      </c>
    </row>
    <row r="10200" spans="1:21">
      <c r="A10200" s="54">
        <v>10198</v>
      </c>
      <c r="B10200" s="107">
        <v>62125</v>
      </c>
      <c r="C10200" s="107">
        <v>62125</v>
      </c>
      <c r="D10200" s="107">
        <v>1843484</v>
      </c>
      <c r="E10200" s="108">
        <v>2833270000</v>
      </c>
      <c r="F10200" s="107">
        <v>0</v>
      </c>
      <c r="G10200" s="110">
        <v>0.62455019670402157</v>
      </c>
      <c r="H10200" s="110">
        <v>0.50136665606805686</v>
      </c>
      <c r="I10200" s="110">
        <v>0.49524238688622924</v>
      </c>
      <c r="J10200" s="110">
        <v>0.711180678336785</v>
      </c>
      <c r="K10200" s="110">
        <v>1.3349014382356532</v>
      </c>
      <c r="L10200" s="110">
        <v>1.9196912149708514</v>
      </c>
      <c r="M10200" s="110">
        <v>2.9140123767773409</v>
      </c>
      <c r="N10200" s="110">
        <v>4.0800418929421749</v>
      </c>
      <c r="O10200" s="110">
        <v>1.9500517591869158</v>
      </c>
      <c r="P10200" s="110">
        <v>1.242881067762535</v>
      </c>
      <c r="Q10200" s="110">
        <v>0.97673044910970352</v>
      </c>
      <c r="R10200" s="110">
        <v>0.75786767286726164</v>
      </c>
      <c r="S10200" s="110">
        <v>0.65602812654821541</v>
      </c>
      <c r="T10200" s="110">
        <v>1.4590431491539608</v>
      </c>
      <c r="U10200" s="110">
        <v>1.3965803655433771</v>
      </c>
    </row>
    <row r="10201" spans="1:21">
      <c r="A10201" s="54">
        <v>10199</v>
      </c>
      <c r="B10201" s="107">
        <v>62126</v>
      </c>
      <c r="C10201" s="107">
        <v>62126</v>
      </c>
      <c r="D10201" s="107">
        <v>1618913.0000000002</v>
      </c>
      <c r="E10201" s="108">
        <v>2833270000</v>
      </c>
      <c r="F10201" s="107">
        <v>0</v>
      </c>
      <c r="G10201" s="110">
        <v>3.7762677905758935</v>
      </c>
      <c r="H10201" s="110">
        <v>3.81018796618606</v>
      </c>
      <c r="I10201" s="110">
        <v>3.9836106667651232</v>
      </c>
      <c r="J10201" s="110">
        <v>4.223299931290021</v>
      </c>
      <c r="K10201" s="110">
        <v>6.9275901078833675</v>
      </c>
      <c r="L10201" s="110">
        <v>10.024941328031934</v>
      </c>
      <c r="M10201" s="110">
        <v>16.564802432979047</v>
      </c>
      <c r="N10201" s="110">
        <v>29.49828563676634</v>
      </c>
      <c r="O10201" s="110">
        <v>19.65786904023868</v>
      </c>
      <c r="P10201" s="110">
        <v>15.629832705331477</v>
      </c>
      <c r="Q10201" s="110">
        <v>11.997721727884212</v>
      </c>
      <c r="R10201" s="110">
        <v>5.2400496933383254</v>
      </c>
      <c r="S10201" s="110">
        <v>0</v>
      </c>
      <c r="T10201" s="110">
        <v>10.944538252272542</v>
      </c>
      <c r="U10201" s="110">
        <v>10.944538252272539</v>
      </c>
    </row>
    <row r="10202" spans="1:21">
      <c r="A10202" s="54">
        <v>10200</v>
      </c>
      <c r="B10202" s="107">
        <v>62127</v>
      </c>
      <c r="C10202" s="107">
        <v>62127</v>
      </c>
      <c r="D10202" s="107">
        <v>306848</v>
      </c>
      <c r="E10202" s="108">
        <v>2833270000</v>
      </c>
      <c r="F10202" s="107">
        <v>0</v>
      </c>
      <c r="G10202" s="110">
        <v>22.771210380477203</v>
      </c>
      <c r="H10202" s="110">
        <v>20.76234916991076</v>
      </c>
      <c r="I10202" s="110">
        <v>24.631224828449206</v>
      </c>
      <c r="J10202" s="110">
        <v>28.968145256944506</v>
      </c>
      <c r="K10202" s="110">
        <v>38.693715062679793</v>
      </c>
      <c r="L10202" s="110">
        <v>47.161471186702165</v>
      </c>
      <c r="M10202" s="110">
        <v>60.744191836291606</v>
      </c>
      <c r="N10202" s="110">
        <v>100</v>
      </c>
      <c r="O10202" s="110">
        <v>100</v>
      </c>
      <c r="P10202" s="110">
        <v>100</v>
      </c>
      <c r="Q10202" s="110">
        <v>100</v>
      </c>
      <c r="R10202" s="110">
        <v>47.674251512661783</v>
      </c>
      <c r="S10202" s="110">
        <v>24.525533990384677</v>
      </c>
      <c r="T10202" s="110">
        <v>57.617213269509762</v>
      </c>
      <c r="U10202" s="110">
        <v>56.861335505706855</v>
      </c>
    </row>
    <row r="10203" spans="1:21">
      <c r="A10203" s="54">
        <v>10201</v>
      </c>
      <c r="B10203" s="107">
        <v>62128</v>
      </c>
      <c r="C10203" s="107">
        <v>62128</v>
      </c>
      <c r="D10203" s="107">
        <v>323592</v>
      </c>
      <c r="E10203" s="108">
        <v>16999400000</v>
      </c>
      <c r="F10203" s="107">
        <v>0</v>
      </c>
      <c r="G10203" s="110">
        <v>100</v>
      </c>
      <c r="H10203" s="110">
        <v>100</v>
      </c>
      <c r="I10203" s="110">
        <v>100</v>
      </c>
      <c r="J10203" s="110">
        <v>100</v>
      </c>
      <c r="K10203" s="110">
        <v>100</v>
      </c>
      <c r="L10203" s="110">
        <v>100</v>
      </c>
      <c r="M10203" s="110">
        <v>100</v>
      </c>
      <c r="N10203" s="110">
        <v>100</v>
      </c>
      <c r="O10203" s="110">
        <v>0</v>
      </c>
      <c r="P10203" s="110">
        <v>0</v>
      </c>
      <c r="Q10203" s="110">
        <v>100</v>
      </c>
      <c r="R10203" s="110">
        <v>100</v>
      </c>
      <c r="S10203" s="110">
        <v>0</v>
      </c>
      <c r="T10203" s="110">
        <v>83.333333333333329</v>
      </c>
      <c r="U10203" s="110">
        <v>83.333333333333329</v>
      </c>
    </row>
    <row r="10204" spans="1:21">
      <c r="A10204" s="54">
        <v>10202</v>
      </c>
      <c r="B10204" s="107">
        <v>62170</v>
      </c>
      <c r="C10204" s="107">
        <v>62170</v>
      </c>
      <c r="D10204" s="107">
        <v>931508.00000000035</v>
      </c>
      <c r="E10204" s="108">
        <v>8499800000</v>
      </c>
      <c r="F10204" s="107">
        <v>0</v>
      </c>
      <c r="G10204" s="110">
        <v>0.71433321605336264</v>
      </c>
      <c r="H10204" s="110">
        <v>0.37796484686816045</v>
      </c>
      <c r="I10204" s="110">
        <v>0.51514815418941895</v>
      </c>
      <c r="J10204" s="110">
        <v>1.0661542280604852</v>
      </c>
      <c r="K10204" s="110">
        <v>1.3674092445848436</v>
      </c>
      <c r="L10204" s="110">
        <v>1.1029041404854332</v>
      </c>
      <c r="M10204" s="110">
        <v>1.6110915322180979</v>
      </c>
      <c r="N10204" s="110">
        <v>1.9050124734976632</v>
      </c>
      <c r="O10204" s="110">
        <v>2.5595495697680763</v>
      </c>
      <c r="P10204" s="110">
        <v>2.2913682912379683</v>
      </c>
      <c r="Q10204" s="110">
        <v>1.7003002052517648</v>
      </c>
      <c r="R10204" s="110">
        <v>0.65325269850883971</v>
      </c>
      <c r="S10204" s="110">
        <v>0.71743257895743839</v>
      </c>
      <c r="T10204" s="110">
        <v>1.3220407167270096</v>
      </c>
      <c r="U10204" s="110">
        <v>1.0452545917959102</v>
      </c>
    </row>
    <row r="10205" spans="1:21">
      <c r="A10205" s="54">
        <v>10203</v>
      </c>
      <c r="B10205" s="107">
        <v>62171</v>
      </c>
      <c r="C10205" s="107">
        <v>62171</v>
      </c>
      <c r="D10205" s="107">
        <v>49906794.000000022</v>
      </c>
      <c r="E10205" s="108">
        <v>8520350000</v>
      </c>
      <c r="F10205" s="107">
        <v>0</v>
      </c>
      <c r="G10205" s="110">
        <v>0.62141125833094646</v>
      </c>
      <c r="H10205" s="110">
        <v>0.81140577515623125</v>
      </c>
      <c r="I10205" s="110">
        <v>1.2015591668304844</v>
      </c>
      <c r="J10205" s="110">
        <v>3.126191418415456</v>
      </c>
      <c r="K10205" s="110">
        <v>3.8924547935471625</v>
      </c>
      <c r="L10205" s="110">
        <v>5.5267129287056598</v>
      </c>
      <c r="M10205" s="110">
        <v>8.1810821453528071</v>
      </c>
      <c r="N10205" s="110">
        <v>11.769784655807664</v>
      </c>
      <c r="O10205" s="110">
        <v>14.709544377159084</v>
      </c>
      <c r="P10205" s="110">
        <v>15.211166951987352</v>
      </c>
      <c r="Q10205" s="110">
        <v>9.6038491891718998</v>
      </c>
      <c r="R10205" s="110">
        <v>2.2376872032225963</v>
      </c>
      <c r="S10205" s="110">
        <v>1.3866672742425481</v>
      </c>
      <c r="T10205" s="110">
        <v>6.4077374886406107</v>
      </c>
      <c r="U10205" s="110">
        <v>1.65867705607774</v>
      </c>
    </row>
    <row r="10206" spans="1:21">
      <c r="A10206" s="54">
        <v>10204</v>
      </c>
      <c r="B10206" s="107">
        <v>62179</v>
      </c>
      <c r="C10206" s="107">
        <v>62179</v>
      </c>
      <c r="D10206" s="107">
        <v>29363394.999999989</v>
      </c>
      <c r="E10206" s="108">
        <v>17019700000</v>
      </c>
      <c r="F10206" s="107">
        <v>0</v>
      </c>
      <c r="G10206" s="110">
        <v>0.35055206702343178</v>
      </c>
      <c r="H10206" s="110">
        <v>0.30817386496041632</v>
      </c>
      <c r="I10206" s="110">
        <v>0.30604689200177332</v>
      </c>
      <c r="J10206" s="110">
        <v>0.55213305685973568</v>
      </c>
      <c r="K10206" s="110">
        <v>0.56489678496296614</v>
      </c>
      <c r="L10206" s="110">
        <v>1.0034174674224432</v>
      </c>
      <c r="M10206" s="110">
        <v>0.81675121257112926</v>
      </c>
      <c r="N10206" s="110">
        <v>1.7161883402304745</v>
      </c>
      <c r="O10206" s="110">
        <v>2.600948090354442</v>
      </c>
      <c r="P10206" s="110">
        <v>2.3397527302225809</v>
      </c>
      <c r="Q10206" s="110">
        <v>3.1768067899720198</v>
      </c>
      <c r="R10206" s="110">
        <v>1.1039140490789108</v>
      </c>
      <c r="S10206" s="110">
        <v>0.47845229811100087</v>
      </c>
      <c r="T10206" s="110">
        <v>1.2366317788050269</v>
      </c>
      <c r="U10206" s="110">
        <v>0.56573608801946118</v>
      </c>
    </row>
    <row r="10207" spans="1:21">
      <c r="A10207" s="54">
        <v>10205</v>
      </c>
      <c r="B10207" s="107">
        <v>62180</v>
      </c>
      <c r="C10207" s="107">
        <v>62180</v>
      </c>
      <c r="D10207" s="107">
        <v>18102</v>
      </c>
      <c r="E10207" s="108">
        <v>2833270000</v>
      </c>
      <c r="F10207" s="107">
        <v>0</v>
      </c>
      <c r="G10207" s="110">
        <v>32.502940595292564</v>
      </c>
      <c r="H10207" s="110">
        <v>15.395784649963913</v>
      </c>
      <c r="I10207" s="110">
        <v>5.9729551497120026</v>
      </c>
      <c r="J10207" s="110">
        <v>20.243536821341582</v>
      </c>
      <c r="K10207" s="110">
        <v>8.7166298268141329</v>
      </c>
      <c r="L10207" s="110">
        <v>4.3499648161678479</v>
      </c>
      <c r="M10207" s="110">
        <v>6.0000552273433252</v>
      </c>
      <c r="N10207" s="110">
        <v>16.568092160418406</v>
      </c>
      <c r="O10207" s="110">
        <v>65.239563134329245</v>
      </c>
      <c r="P10207" s="110">
        <v>67.953720229208287</v>
      </c>
      <c r="Q10207" s="110">
        <v>100</v>
      </c>
      <c r="R10207" s="110">
        <v>37.989679314820968</v>
      </c>
      <c r="S10207" s="110">
        <v>0</v>
      </c>
      <c r="T10207" s="110">
        <v>31.744410160451022</v>
      </c>
      <c r="U10207" s="110">
        <v>31.744410160451022</v>
      </c>
    </row>
    <row r="10208" spans="1:21">
      <c r="A10208" s="54">
        <v>10206</v>
      </c>
      <c r="B10208" s="107">
        <v>62198</v>
      </c>
      <c r="C10208" s="107">
        <v>62198</v>
      </c>
      <c r="D10208" s="107">
        <v>393826.00000000006</v>
      </c>
      <c r="E10208" s="108">
        <v>95560900000</v>
      </c>
      <c r="F10208" s="107">
        <v>0</v>
      </c>
      <c r="G10208" s="110">
        <v>3.447031868271234</v>
      </c>
      <c r="H10208" s="110">
        <v>1.3451686289235034</v>
      </c>
      <c r="I10208" s="110">
        <v>1.3735737142298692</v>
      </c>
      <c r="J10208" s="110">
        <v>2.0593146084332132</v>
      </c>
      <c r="K10208" s="110">
        <v>3.7489422278752844</v>
      </c>
      <c r="L10208" s="110">
        <v>4.8502524711072983</v>
      </c>
      <c r="M10208" s="110">
        <v>5.6791643155852931</v>
      </c>
      <c r="N10208" s="110">
        <v>12.182892622524033</v>
      </c>
      <c r="O10208" s="110">
        <v>23.809651187515271</v>
      </c>
      <c r="P10208" s="110">
        <v>53.856636305433966</v>
      </c>
      <c r="Q10208" s="110">
        <v>53.991371968855475</v>
      </c>
      <c r="R10208" s="110">
        <v>5.718595011888989</v>
      </c>
      <c r="S10208" s="110">
        <v>24.586590223880307</v>
      </c>
      <c r="T10208" s="110">
        <v>14.33854957755362</v>
      </c>
      <c r="U10208" s="110">
        <v>17.58798924804109</v>
      </c>
    </row>
    <row r="10209" spans="1:21">
      <c r="A10209" s="54">
        <v>10207</v>
      </c>
      <c r="B10209" s="107">
        <v>62210</v>
      </c>
      <c r="C10209" s="107">
        <v>62210</v>
      </c>
      <c r="D10209" s="107">
        <v>60640.000000000007</v>
      </c>
      <c r="E10209" s="108">
        <v>16968100000</v>
      </c>
      <c r="F10209" s="107">
        <v>0</v>
      </c>
      <c r="G10209" s="110">
        <v>3.942254584426927</v>
      </c>
      <c r="H10209" s="110">
        <v>2.1749797227162735</v>
      </c>
      <c r="I10209" s="110">
        <v>1.6330094515874385</v>
      </c>
      <c r="J10209" s="110">
        <v>2.9896418359513293</v>
      </c>
      <c r="K10209" s="110">
        <v>5.4936298317092289</v>
      </c>
      <c r="L10209" s="110">
        <v>6.5539461442693305</v>
      </c>
      <c r="M10209" s="110">
        <v>7.9857084798005085</v>
      </c>
      <c r="N10209" s="110">
        <v>15.298458749926208</v>
      </c>
      <c r="O10209" s="110">
        <v>22.385749681774911</v>
      </c>
      <c r="P10209" s="110">
        <v>22.490049168846827</v>
      </c>
      <c r="Q10209" s="110">
        <v>12.492947729032332</v>
      </c>
      <c r="R10209" s="110">
        <v>2.5523351128969742</v>
      </c>
      <c r="S10209" s="110">
        <v>0</v>
      </c>
      <c r="T10209" s="110">
        <v>8.8327258744115245</v>
      </c>
      <c r="U10209" s="110">
        <v>8.8327258744115227</v>
      </c>
    </row>
    <row r="10210" spans="1:21">
      <c r="A10210" s="54">
        <v>10208</v>
      </c>
      <c r="B10210" s="107">
        <v>62254</v>
      </c>
      <c r="C10210" s="107">
        <v>62254</v>
      </c>
      <c r="D10210" s="107">
        <v>874357554</v>
      </c>
      <c r="E10210" s="108">
        <v>137991000000</v>
      </c>
      <c r="F10210" s="107">
        <v>0</v>
      </c>
      <c r="G10210" s="110">
        <v>3.9502069894246858</v>
      </c>
      <c r="H10210" s="110">
        <v>4.5180197507911934</v>
      </c>
      <c r="I10210" s="110">
        <v>4.7189743947716529</v>
      </c>
      <c r="J10210" s="110">
        <v>8.3639806527617289</v>
      </c>
      <c r="K10210" s="110">
        <v>4.7379298909341276</v>
      </c>
      <c r="L10210" s="110">
        <v>7.9661695926398863</v>
      </c>
      <c r="M10210" s="110">
        <v>13.166528504185523</v>
      </c>
      <c r="N10210" s="110">
        <v>19.17391694648159</v>
      </c>
      <c r="O10210" s="110">
        <v>23.953996650226706</v>
      </c>
      <c r="P10210" s="110">
        <v>39.01577517968807</v>
      </c>
      <c r="Q10210" s="110">
        <v>25.920729755149264</v>
      </c>
      <c r="R10210" s="110">
        <v>16.663308574840094</v>
      </c>
      <c r="S10210" s="110">
        <v>15.904123913887183</v>
      </c>
      <c r="T10210" s="110">
        <v>14.345794740157878</v>
      </c>
      <c r="U10210" s="110">
        <v>15.790323552843379</v>
      </c>
    </row>
    <row r="10211" spans="1:21">
      <c r="A10211" s="54">
        <v>10209</v>
      </c>
      <c r="B10211" s="107">
        <v>62255</v>
      </c>
      <c r="C10211" s="107">
        <v>62255</v>
      </c>
      <c r="D10211" s="107">
        <v>7270928</v>
      </c>
      <c r="E10211" s="108">
        <v>22634000000</v>
      </c>
      <c r="F10211" s="107">
        <v>0</v>
      </c>
      <c r="G10211" s="110">
        <v>100</v>
      </c>
      <c r="H10211" s="110">
        <v>100</v>
      </c>
      <c r="I10211" s="110">
        <v>100</v>
      </c>
      <c r="J10211" s="110">
        <v>100</v>
      </c>
      <c r="K10211" s="110">
        <v>100</v>
      </c>
      <c r="L10211" s="110">
        <v>100</v>
      </c>
      <c r="M10211" s="110">
        <v>100</v>
      </c>
      <c r="N10211" s="110">
        <v>100</v>
      </c>
      <c r="O10211" s="110">
        <v>100</v>
      </c>
      <c r="P10211" s="110">
        <v>100</v>
      </c>
      <c r="Q10211" s="110">
        <v>100</v>
      </c>
      <c r="R10211" s="110">
        <v>100</v>
      </c>
      <c r="S10211" s="110">
        <v>100</v>
      </c>
      <c r="T10211" s="110">
        <v>100</v>
      </c>
      <c r="U10211" s="110">
        <v>100</v>
      </c>
    </row>
    <row r="10212" spans="1:21">
      <c r="A10212" s="54">
        <v>10210</v>
      </c>
      <c r="B10212" s="107">
        <v>62258</v>
      </c>
      <c r="C10212" s="107">
        <v>62258</v>
      </c>
      <c r="D10212" s="107">
        <v>194213.99999999994</v>
      </c>
      <c r="E10212" s="108">
        <v>5656040000</v>
      </c>
      <c r="F10212" s="107">
        <v>0</v>
      </c>
      <c r="G10212" s="110">
        <v>100</v>
      </c>
      <c r="H10212" s="110">
        <v>100</v>
      </c>
      <c r="I10212" s="110">
        <v>100</v>
      </c>
      <c r="J10212" s="110">
        <v>100</v>
      </c>
      <c r="K10212" s="110">
        <v>100</v>
      </c>
      <c r="L10212" s="110">
        <v>100</v>
      </c>
      <c r="M10212" s="110">
        <v>100</v>
      </c>
      <c r="N10212" s="110">
        <v>100</v>
      </c>
      <c r="O10212" s="110">
        <v>100</v>
      </c>
      <c r="P10212" s="110">
        <v>13.828624812937624</v>
      </c>
      <c r="Q10212" s="110">
        <v>100</v>
      </c>
      <c r="R10212" s="110">
        <v>100</v>
      </c>
      <c r="S10212" s="110">
        <v>100</v>
      </c>
      <c r="T10212" s="110">
        <v>92.819052067744792</v>
      </c>
      <c r="U10212" s="110">
        <v>93.436487729029423</v>
      </c>
    </row>
    <row r="10213" spans="1:21">
      <c r="A10213" s="54">
        <v>10211</v>
      </c>
      <c r="B10213" s="107">
        <v>62259</v>
      </c>
      <c r="C10213" s="107">
        <v>62259</v>
      </c>
      <c r="D10213" s="107">
        <v>10730379</v>
      </c>
      <c r="E10213" s="108">
        <v>14144900000</v>
      </c>
      <c r="F10213" s="107">
        <v>0</v>
      </c>
      <c r="G10213" s="110">
        <v>100</v>
      </c>
      <c r="H10213" s="110">
        <v>100</v>
      </c>
      <c r="I10213" s="110">
        <v>82.32226088944185</v>
      </c>
      <c r="J10213" s="110">
        <v>70.578654701668071</v>
      </c>
      <c r="K10213" s="110">
        <v>84.297693835915609</v>
      </c>
      <c r="L10213" s="110">
        <v>100</v>
      </c>
      <c r="M10213" s="110">
        <v>100</v>
      </c>
      <c r="N10213" s="110">
        <v>100</v>
      </c>
      <c r="O10213" s="110">
        <v>100</v>
      </c>
      <c r="P10213" s="110">
        <v>98.880276533329933</v>
      </c>
      <c r="Q10213" s="110">
        <v>100</v>
      </c>
      <c r="R10213" s="110">
        <v>100</v>
      </c>
      <c r="S10213" s="110">
        <v>88.055709178309698</v>
      </c>
      <c r="T10213" s="110">
        <v>94.67324049669628</v>
      </c>
      <c r="U10213" s="110">
        <v>88.110497072082509</v>
      </c>
    </row>
    <row r="10214" spans="1:21">
      <c r="A10214" s="54">
        <v>10212</v>
      </c>
      <c r="B10214" s="107">
        <v>62260</v>
      </c>
      <c r="C10214" s="107">
        <v>62260</v>
      </c>
      <c r="D10214" s="107">
        <v>14233.999999999998</v>
      </c>
      <c r="E10214" s="108">
        <v>2822780000</v>
      </c>
      <c r="F10214" s="107">
        <v>0</v>
      </c>
      <c r="G10214" s="110">
        <v>0</v>
      </c>
      <c r="H10214" s="110">
        <v>68.669934656962724</v>
      </c>
      <c r="I10214" s="110">
        <v>5.728465958497277</v>
      </c>
      <c r="J10214" s="110">
        <v>0</v>
      </c>
      <c r="K10214" s="110">
        <v>0</v>
      </c>
      <c r="L10214" s="110">
        <v>0</v>
      </c>
      <c r="M10214" s="110">
        <v>0</v>
      </c>
      <c r="N10214" s="110">
        <v>0</v>
      </c>
      <c r="O10214" s="110">
        <v>0</v>
      </c>
      <c r="P10214" s="110">
        <v>0</v>
      </c>
      <c r="Q10214" s="110">
        <v>15.930059382055019</v>
      </c>
      <c r="R10214" s="110">
        <v>18.011812874446875</v>
      </c>
      <c r="S10214" s="110">
        <v>0</v>
      </c>
      <c r="T10214" s="110">
        <v>9.0283560726634917</v>
      </c>
      <c r="U10214" s="110">
        <v>9.0283560726634935</v>
      </c>
    </row>
    <row r="10215" spans="1:21">
      <c r="A10215" s="54">
        <v>10213</v>
      </c>
      <c r="B10215" s="107">
        <v>62262</v>
      </c>
      <c r="C10215" s="107">
        <v>62262</v>
      </c>
      <c r="D10215" s="107">
        <v>276550.99999999994</v>
      </c>
      <c r="E10215" s="108">
        <v>8468120000</v>
      </c>
      <c r="F10215" s="107">
        <v>0</v>
      </c>
      <c r="G10215" s="110">
        <v>0.45809670464229796</v>
      </c>
      <c r="H10215" s="110">
        <v>0.51607322717767323</v>
      </c>
      <c r="I10215" s="110">
        <v>0.45054498178124636</v>
      </c>
      <c r="J10215" s="110">
        <v>1.1340858028227112</v>
      </c>
      <c r="K10215" s="110">
        <v>3.5849360577201534</v>
      </c>
      <c r="L10215" s="110">
        <v>5.5049815172403802</v>
      </c>
      <c r="M10215" s="110">
        <v>6.8602784782866024</v>
      </c>
      <c r="N10215" s="110">
        <v>8.9069211606750169</v>
      </c>
      <c r="O10215" s="110">
        <v>12.179311955721582</v>
      </c>
      <c r="P10215" s="110">
        <v>11.442144053827308</v>
      </c>
      <c r="Q10215" s="110">
        <v>8.0536844773501244</v>
      </c>
      <c r="R10215" s="110">
        <v>1.3651722780684694</v>
      </c>
      <c r="S10215" s="110">
        <v>0</v>
      </c>
      <c r="T10215" s="110">
        <v>5.0380192246094637</v>
      </c>
      <c r="U10215" s="110">
        <v>5.0380192246094655</v>
      </c>
    </row>
    <row r="10216" spans="1:21">
      <c r="A10216" s="54">
        <v>10214</v>
      </c>
      <c r="B10216" s="107">
        <v>62263</v>
      </c>
      <c r="C10216" s="107">
        <v>62263</v>
      </c>
      <c r="D10216" s="107">
        <v>1028764</v>
      </c>
      <c r="E10216" s="108">
        <v>16967700000</v>
      </c>
      <c r="F10216" s="107">
        <v>0</v>
      </c>
      <c r="G10216" s="110">
        <v>1.4315396517592365</v>
      </c>
      <c r="H10216" s="110">
        <v>1.6256439929733557</v>
      </c>
      <c r="I10216" s="110">
        <v>1.4277728609919049</v>
      </c>
      <c r="J10216" s="110">
        <v>3.4162730197826288</v>
      </c>
      <c r="K10216" s="110">
        <v>6.5071964486426612</v>
      </c>
      <c r="L10216" s="110">
        <v>7.9499783549617353</v>
      </c>
      <c r="M10216" s="110">
        <v>9.1742090129958864</v>
      </c>
      <c r="N10216" s="110">
        <v>11.321068206918767</v>
      </c>
      <c r="O10216" s="110">
        <v>14.844962643526268</v>
      </c>
      <c r="P10216" s="110">
        <v>14.165590666172662</v>
      </c>
      <c r="Q10216" s="110">
        <v>10.523158567950043</v>
      </c>
      <c r="R10216" s="110">
        <v>2.5476466826522843</v>
      </c>
      <c r="S10216" s="110">
        <v>2.3835963217667677</v>
      </c>
      <c r="T10216" s="110">
        <v>7.0779200091106196</v>
      </c>
      <c r="U10216" s="110">
        <v>6.5706342244511733</v>
      </c>
    </row>
    <row r="10217" spans="1:21">
      <c r="A10217" s="54">
        <v>10215</v>
      </c>
      <c r="B10217" s="107">
        <v>62303</v>
      </c>
      <c r="C10217" s="107">
        <v>62303</v>
      </c>
      <c r="D10217" s="107">
        <v>103451773</v>
      </c>
      <c r="E10217" s="108">
        <v>2822780000</v>
      </c>
      <c r="F10217" s="107">
        <v>0</v>
      </c>
      <c r="G10217" s="110">
        <v>0.15772077291653716</v>
      </c>
      <c r="H10217" s="110">
        <v>0.15778419254841264</v>
      </c>
      <c r="I10217" s="110">
        <v>0.1616999697579625</v>
      </c>
      <c r="J10217" s="110">
        <v>0.20175507253703925</v>
      </c>
      <c r="K10217" s="110">
        <v>0.27477148296093501</v>
      </c>
      <c r="L10217" s="110">
        <v>0.33812877732796537</v>
      </c>
      <c r="M10217" s="110">
        <v>0.44382419773792342</v>
      </c>
      <c r="N10217" s="110">
        <v>0.56647574341898776</v>
      </c>
      <c r="O10217" s="110">
        <v>0.41002395467433039</v>
      </c>
      <c r="P10217" s="110">
        <v>0.313371036725827</v>
      </c>
      <c r="Q10217" s="110">
        <v>0.28419219708331384</v>
      </c>
      <c r="R10217" s="110">
        <v>0.21691619503579829</v>
      </c>
      <c r="S10217" s="110">
        <v>0.18353172091372436</v>
      </c>
      <c r="T10217" s="110">
        <v>0.29388863272708604</v>
      </c>
      <c r="U10217" s="110">
        <v>0.29253424753433815</v>
      </c>
    </row>
    <row r="10218" spans="1:21">
      <c r="A10218" s="54">
        <v>10216</v>
      </c>
      <c r="B10218" s="107">
        <v>62304</v>
      </c>
      <c r="C10218" s="107">
        <v>62304</v>
      </c>
      <c r="D10218" s="107">
        <v>2756602.9999999995</v>
      </c>
      <c r="E10218" s="108">
        <v>2822780000</v>
      </c>
      <c r="F10218" s="107">
        <v>0</v>
      </c>
      <c r="G10218" s="110">
        <v>1.0491628310222116</v>
      </c>
      <c r="H10218" s="110">
        <v>1.2804510355669729</v>
      </c>
      <c r="I10218" s="110">
        <v>1.0373549409537457</v>
      </c>
      <c r="J10218" s="110">
        <v>0.97389169868071745</v>
      </c>
      <c r="K10218" s="110">
        <v>0.88740832516456458</v>
      </c>
      <c r="L10218" s="110">
        <v>0.87702601708238992</v>
      </c>
      <c r="M10218" s="110">
        <v>0.98721628260984662</v>
      </c>
      <c r="N10218" s="110">
        <v>1.0142594190498784</v>
      </c>
      <c r="O10218" s="110">
        <v>0.86062206744592429</v>
      </c>
      <c r="P10218" s="110">
        <v>0.83032209756871167</v>
      </c>
      <c r="Q10218" s="110">
        <v>0.90189113712453306</v>
      </c>
      <c r="R10218" s="110">
        <v>0.87841344992321613</v>
      </c>
      <c r="S10218" s="110">
        <v>1.0726359013260143</v>
      </c>
      <c r="T10218" s="110">
        <v>0.96483494184939256</v>
      </c>
      <c r="U10218" s="110">
        <v>1.0006056123569942</v>
      </c>
    </row>
    <row r="10219" spans="1:21">
      <c r="A10219" s="54">
        <v>10217</v>
      </c>
      <c r="B10219" s="107">
        <v>62305</v>
      </c>
      <c r="C10219" s="107">
        <v>62305</v>
      </c>
      <c r="D10219" s="107">
        <v>5010920</v>
      </c>
      <c r="E10219" s="108">
        <v>2822780000</v>
      </c>
      <c r="F10219" s="107">
        <v>0</v>
      </c>
      <c r="G10219" s="110">
        <v>0.96114128992576031</v>
      </c>
      <c r="H10219" s="110">
        <v>0.90908517283756729</v>
      </c>
      <c r="I10219" s="110">
        <v>0.99718128407976825</v>
      </c>
      <c r="J10219" s="110">
        <v>1.2076106137259792</v>
      </c>
      <c r="K10219" s="110">
        <v>1.6043675533917048</v>
      </c>
      <c r="L10219" s="110">
        <v>2.0359004422620615</v>
      </c>
      <c r="M10219" s="110">
        <v>3.3129889073442027</v>
      </c>
      <c r="N10219" s="110">
        <v>4.9239684859351023</v>
      </c>
      <c r="O10219" s="110">
        <v>3.8801568925262964</v>
      </c>
      <c r="P10219" s="110">
        <v>2.8562890328211261</v>
      </c>
      <c r="Q10219" s="110">
        <v>2.7078720777230849</v>
      </c>
      <c r="R10219" s="110">
        <v>1.6003469309718705</v>
      </c>
      <c r="S10219" s="110">
        <v>1.0668417845882341</v>
      </c>
      <c r="T10219" s="110">
        <v>2.2497423902953773</v>
      </c>
      <c r="U10219" s="110">
        <v>2.2328904498254403</v>
      </c>
    </row>
    <row r="10220" spans="1:21">
      <c r="A10220" s="54">
        <v>10218</v>
      </c>
      <c r="B10220" s="107">
        <v>62306</v>
      </c>
      <c r="C10220" s="107">
        <v>62306</v>
      </c>
      <c r="D10220" s="107">
        <v>23006.000000000004</v>
      </c>
      <c r="E10220" s="108">
        <v>2822780000</v>
      </c>
      <c r="F10220" s="107">
        <v>0</v>
      </c>
      <c r="G10220" s="110">
        <v>100</v>
      </c>
      <c r="H10220" s="110">
        <v>20.790529701718206</v>
      </c>
      <c r="I10220" s="110">
        <v>25.721940275053463</v>
      </c>
      <c r="J10220" s="110">
        <v>39.807859185607967</v>
      </c>
      <c r="K10220" s="110">
        <v>61.715253193304946</v>
      </c>
      <c r="L10220" s="110">
        <v>100</v>
      </c>
      <c r="M10220" s="110">
        <v>100</v>
      </c>
      <c r="N10220" s="110">
        <v>100</v>
      </c>
      <c r="O10220" s="110">
        <v>100</v>
      </c>
      <c r="P10220" s="110">
        <v>100</v>
      </c>
      <c r="Q10220" s="110">
        <v>100</v>
      </c>
      <c r="R10220" s="110">
        <v>100</v>
      </c>
      <c r="S10220" s="110">
        <v>0</v>
      </c>
      <c r="T10220" s="110">
        <v>79.002965196307045</v>
      </c>
      <c r="U10220" s="110">
        <v>79.002965196307059</v>
      </c>
    </row>
    <row r="10221" spans="1:21">
      <c r="A10221" s="54">
        <v>10219</v>
      </c>
      <c r="B10221" s="107">
        <v>62348</v>
      </c>
      <c r="C10221" s="107">
        <v>62348</v>
      </c>
      <c r="D10221" s="107">
        <v>1463916</v>
      </c>
      <c r="E10221" s="108">
        <v>5645550000</v>
      </c>
      <c r="F10221" s="107">
        <v>0</v>
      </c>
      <c r="G10221" s="110">
        <v>1.5171444127168294</v>
      </c>
      <c r="H10221" s="110">
        <v>0.67771873966157692</v>
      </c>
      <c r="I10221" s="110">
        <v>0.92918836809001515</v>
      </c>
      <c r="J10221" s="110">
        <v>1.4009054986666734</v>
      </c>
      <c r="K10221" s="110">
        <v>1.6918421019902543</v>
      </c>
      <c r="L10221" s="110">
        <v>1.4409903432136471</v>
      </c>
      <c r="M10221" s="110">
        <v>1.8934470176530509</v>
      </c>
      <c r="N10221" s="110">
        <v>2.2634226719413526</v>
      </c>
      <c r="O10221" s="110">
        <v>2.5978595410640297</v>
      </c>
      <c r="P10221" s="110">
        <v>3.0014094235490307</v>
      </c>
      <c r="Q10221" s="110">
        <v>3.010747657500755</v>
      </c>
      <c r="R10221" s="110">
        <v>1.1863779529754042</v>
      </c>
      <c r="S10221" s="110">
        <v>1.1170088456536429</v>
      </c>
      <c r="T10221" s="110">
        <v>1.8009211440852184</v>
      </c>
      <c r="U10221" s="110">
        <v>1.5795058479079369</v>
      </c>
    </row>
    <row r="10222" spans="1:21">
      <c r="A10222" s="54">
        <v>10220</v>
      </c>
      <c r="B10222" s="107">
        <v>62349</v>
      </c>
      <c r="C10222" s="107">
        <v>62349</v>
      </c>
      <c r="D10222" s="107">
        <v>125285492</v>
      </c>
      <c r="E10222" s="108">
        <v>39643700000</v>
      </c>
      <c r="F10222" s="107">
        <v>0</v>
      </c>
      <c r="G10222" s="110">
        <v>0.30096089045154639</v>
      </c>
      <c r="H10222" s="110">
        <v>0.4183366035055443</v>
      </c>
      <c r="I10222" s="110">
        <v>0.59408978794461509</v>
      </c>
      <c r="J10222" s="110">
        <v>1.5664258866618042</v>
      </c>
      <c r="K10222" s="110">
        <v>2.2267053157496175</v>
      </c>
      <c r="L10222" s="110">
        <v>3.5408986681820505</v>
      </c>
      <c r="M10222" s="110">
        <v>3.0640750039754168</v>
      </c>
      <c r="N10222" s="110">
        <v>6.166876774021163</v>
      </c>
      <c r="O10222" s="110">
        <v>6.5310837655650404</v>
      </c>
      <c r="P10222" s="110">
        <v>7.3583933823221228</v>
      </c>
      <c r="Q10222" s="110">
        <v>4.5986576310907132</v>
      </c>
      <c r="R10222" s="110">
        <v>0.68200775465259122</v>
      </c>
      <c r="S10222" s="110">
        <v>0.69582713184957701</v>
      </c>
      <c r="T10222" s="110">
        <v>3.0873759553435183</v>
      </c>
      <c r="U10222" s="110">
        <v>0.7864727088060085</v>
      </c>
    </row>
    <row r="10223" spans="1:21">
      <c r="A10223" s="54">
        <v>10221</v>
      </c>
      <c r="B10223" s="107">
        <v>62357</v>
      </c>
      <c r="C10223" s="107">
        <v>62357</v>
      </c>
      <c r="D10223" s="107">
        <v>11407933</v>
      </c>
      <c r="E10223" s="108">
        <v>5645550000</v>
      </c>
      <c r="F10223" s="107">
        <v>0</v>
      </c>
      <c r="G10223" s="110">
        <v>0.39060850951687814</v>
      </c>
      <c r="H10223" s="110">
        <v>0.30106915653405353</v>
      </c>
      <c r="I10223" s="110">
        <v>0.27853901970520833</v>
      </c>
      <c r="J10223" s="110">
        <v>0.43462578076551694</v>
      </c>
      <c r="K10223" s="110">
        <v>0.46455419303594292</v>
      </c>
      <c r="L10223" s="110">
        <v>0.67752143157086475</v>
      </c>
      <c r="M10223" s="110">
        <v>0.59125825951624622</v>
      </c>
      <c r="N10223" s="110">
        <v>1.1649453212557028</v>
      </c>
      <c r="O10223" s="110">
        <v>1.7852115429273014</v>
      </c>
      <c r="P10223" s="110">
        <v>1.6706098897643711</v>
      </c>
      <c r="Q10223" s="110">
        <v>2.1134149218994263</v>
      </c>
      <c r="R10223" s="110">
        <v>0.73655642895684637</v>
      </c>
      <c r="S10223" s="110">
        <v>0.3579235926723629</v>
      </c>
      <c r="T10223" s="110">
        <v>0.88407620462069669</v>
      </c>
      <c r="U10223" s="110">
        <v>0.40625847484057848</v>
      </c>
    </row>
    <row r="10224" spans="1:21">
      <c r="A10224" s="54">
        <v>10222</v>
      </c>
      <c r="B10224" s="107">
        <v>62358</v>
      </c>
      <c r="C10224" s="107">
        <v>62358</v>
      </c>
      <c r="D10224" s="107">
        <v>335</v>
      </c>
      <c r="E10224" s="108">
        <v>2822780000</v>
      </c>
      <c r="F10224" s="107">
        <v>1</v>
      </c>
      <c r="G10224" s="110">
        <v>-99999</v>
      </c>
      <c r="H10224" s="110">
        <v>-99999</v>
      </c>
      <c r="I10224" s="110">
        <v>-99999</v>
      </c>
      <c r="J10224" s="110">
        <v>-99999</v>
      </c>
      <c r="K10224" s="110">
        <v>-99999</v>
      </c>
      <c r="L10224" s="110">
        <v>-99999</v>
      </c>
      <c r="M10224" s="110">
        <v>-99999</v>
      </c>
      <c r="N10224" s="110">
        <v>-99999</v>
      </c>
      <c r="O10224" s="110">
        <v>-99999</v>
      </c>
      <c r="P10224" s="110">
        <v>-99999</v>
      </c>
      <c r="Q10224" s="110">
        <v>-99999</v>
      </c>
      <c r="R10224" s="110">
        <v>-99999</v>
      </c>
      <c r="S10224" s="110">
        <v>0</v>
      </c>
      <c r="T10224" s="110">
        <v>0</v>
      </c>
      <c r="U10224" s="110">
        <v>0</v>
      </c>
    </row>
    <row r="10225" spans="1:21">
      <c r="A10225" s="54">
        <v>10223</v>
      </c>
      <c r="B10225" s="107">
        <v>62434</v>
      </c>
      <c r="C10225" s="107">
        <v>62434</v>
      </c>
      <c r="D10225" s="107">
        <v>8253028</v>
      </c>
      <c r="E10225" s="108">
        <v>5634850000</v>
      </c>
      <c r="F10225" s="107">
        <v>0</v>
      </c>
      <c r="G10225" s="110">
        <v>1.6204038087364165</v>
      </c>
      <c r="H10225" s="110">
        <v>0.95446121641351478</v>
      </c>
      <c r="I10225" s="110">
        <v>1.3433163323689417</v>
      </c>
      <c r="J10225" s="110">
        <v>2.0910477810866039</v>
      </c>
      <c r="K10225" s="110">
        <v>1.5605576118739948</v>
      </c>
      <c r="L10225" s="110">
        <v>3.3749241303992172</v>
      </c>
      <c r="M10225" s="110">
        <v>4.6107374898740288</v>
      </c>
      <c r="N10225" s="110">
        <v>5.9630574635132048</v>
      </c>
      <c r="O10225" s="110">
        <v>8.0686554625847879</v>
      </c>
      <c r="P10225" s="110">
        <v>10.588468694192544</v>
      </c>
      <c r="Q10225" s="110">
        <v>6.5839627367906814</v>
      </c>
      <c r="R10225" s="110">
        <v>4.3246794864109308</v>
      </c>
      <c r="S10225" s="110">
        <v>4.8443232509595004</v>
      </c>
      <c r="T10225" s="110">
        <v>4.2570226845204049</v>
      </c>
      <c r="U10225" s="110">
        <v>4.6384495892891255</v>
      </c>
    </row>
    <row r="10226" spans="1:21">
      <c r="A10226" s="54">
        <v>10224</v>
      </c>
      <c r="B10226" s="107">
        <v>62435</v>
      </c>
      <c r="C10226" s="107">
        <v>62435</v>
      </c>
      <c r="D10226" s="107">
        <v>482.00000000000006</v>
      </c>
      <c r="E10226" s="108">
        <v>2812070000</v>
      </c>
      <c r="F10226" s="107">
        <v>1</v>
      </c>
      <c r="G10226" s="110">
        <v>-99999</v>
      </c>
      <c r="H10226" s="110">
        <v>-99999</v>
      </c>
      <c r="I10226" s="110">
        <v>-99999</v>
      </c>
      <c r="J10226" s="110">
        <v>-99999</v>
      </c>
      <c r="K10226" s="110">
        <v>-99999</v>
      </c>
      <c r="L10226" s="110">
        <v>-99999</v>
      </c>
      <c r="M10226" s="110">
        <v>-99999</v>
      </c>
      <c r="N10226" s="110">
        <v>-99999</v>
      </c>
      <c r="O10226" s="110">
        <v>-99999</v>
      </c>
      <c r="P10226" s="110">
        <v>-99999</v>
      </c>
      <c r="Q10226" s="110">
        <v>-99999</v>
      </c>
      <c r="R10226" s="110">
        <v>-99999</v>
      </c>
      <c r="S10226" s="110">
        <v>0</v>
      </c>
      <c r="T10226" s="110">
        <v>0</v>
      </c>
      <c r="U10226" s="110">
        <v>0</v>
      </c>
    </row>
    <row r="10227" spans="1:21">
      <c r="A10227" s="54">
        <v>10225</v>
      </c>
      <c r="B10227" s="107">
        <v>62437</v>
      </c>
      <c r="C10227" s="107">
        <v>62437</v>
      </c>
      <c r="D10227" s="107">
        <v>57200.000000000007</v>
      </c>
      <c r="E10227" s="108">
        <v>8425310000</v>
      </c>
      <c r="F10227" s="107">
        <v>0</v>
      </c>
      <c r="G10227" s="110">
        <v>100</v>
      </c>
      <c r="H10227" s="110">
        <v>100</v>
      </c>
      <c r="I10227" s="110">
        <v>100</v>
      </c>
      <c r="J10227" s="110">
        <v>100</v>
      </c>
      <c r="K10227" s="110">
        <v>100</v>
      </c>
      <c r="L10227" s="110">
        <v>100</v>
      </c>
      <c r="M10227" s="110">
        <v>100</v>
      </c>
      <c r="N10227" s="110">
        <v>100</v>
      </c>
      <c r="O10227" s="110">
        <v>100</v>
      </c>
      <c r="P10227" s="110">
        <v>100</v>
      </c>
      <c r="Q10227" s="110">
        <v>100</v>
      </c>
      <c r="R10227" s="110">
        <v>100</v>
      </c>
      <c r="S10227" s="110">
        <v>100</v>
      </c>
      <c r="T10227" s="110">
        <v>100</v>
      </c>
      <c r="U10227" s="110">
        <v>99.999999999999972</v>
      </c>
    </row>
    <row r="10228" spans="1:21">
      <c r="A10228" s="54">
        <v>10226</v>
      </c>
      <c r="B10228" s="107">
        <v>62439</v>
      </c>
      <c r="C10228" s="107">
        <v>62439</v>
      </c>
      <c r="D10228" s="107">
        <v>7668</v>
      </c>
      <c r="E10228" s="108">
        <v>2812070000</v>
      </c>
      <c r="F10228" s="107">
        <v>0</v>
      </c>
      <c r="G10228" s="110">
        <v>0</v>
      </c>
      <c r="H10228" s="110">
        <v>0</v>
      </c>
      <c r="I10228" s="110">
        <v>0</v>
      </c>
      <c r="J10228" s="110">
        <v>0</v>
      </c>
      <c r="K10228" s="110">
        <v>0</v>
      </c>
      <c r="L10228" s="110">
        <v>0</v>
      </c>
      <c r="M10228" s="110">
        <v>0</v>
      </c>
      <c r="N10228" s="110">
        <v>0</v>
      </c>
      <c r="O10228" s="110">
        <v>0</v>
      </c>
      <c r="P10228" s="110">
        <v>0</v>
      </c>
      <c r="Q10228" s="110">
        <v>0</v>
      </c>
      <c r="R10228" s="110">
        <v>0</v>
      </c>
      <c r="S10228" s="110">
        <v>0</v>
      </c>
      <c r="T10228" s="110">
        <v>0</v>
      </c>
      <c r="U10228" s="110">
        <v>0</v>
      </c>
    </row>
    <row r="10229" spans="1:21">
      <c r="A10229" s="54">
        <v>10227</v>
      </c>
      <c r="B10229" s="107">
        <v>62441</v>
      </c>
      <c r="C10229" s="107">
        <v>62441</v>
      </c>
      <c r="D10229" s="107">
        <v>7230.9999999999991</v>
      </c>
      <c r="E10229" s="108">
        <v>2812070000</v>
      </c>
      <c r="F10229" s="107">
        <v>0</v>
      </c>
      <c r="G10229" s="110">
        <v>0</v>
      </c>
      <c r="H10229" s="110">
        <v>0</v>
      </c>
      <c r="I10229" s="110">
        <v>0</v>
      </c>
      <c r="J10229" s="110">
        <v>0</v>
      </c>
      <c r="K10229" s="110">
        <v>0</v>
      </c>
      <c r="L10229" s="110">
        <v>0</v>
      </c>
      <c r="M10229" s="110">
        <v>0</v>
      </c>
      <c r="N10229" s="110">
        <v>0</v>
      </c>
      <c r="O10229" s="110">
        <v>0</v>
      </c>
      <c r="P10229" s="110">
        <v>0</v>
      </c>
      <c r="Q10229" s="110">
        <v>0</v>
      </c>
      <c r="R10229" s="110">
        <v>0</v>
      </c>
      <c r="S10229" s="110">
        <v>0</v>
      </c>
      <c r="T10229" s="110">
        <v>0</v>
      </c>
      <c r="U10229" s="110">
        <v>0</v>
      </c>
    </row>
    <row r="10230" spans="1:21">
      <c r="A10230" s="54">
        <v>10228</v>
      </c>
      <c r="B10230" s="107">
        <v>62442</v>
      </c>
      <c r="C10230" s="107">
        <v>62442</v>
      </c>
      <c r="D10230" s="107">
        <v>813584</v>
      </c>
      <c r="E10230" s="108">
        <v>5634850000</v>
      </c>
      <c r="F10230" s="107">
        <v>0</v>
      </c>
      <c r="G10230" s="110">
        <v>1.3792411169978991</v>
      </c>
      <c r="H10230" s="110">
        <v>1.2581856495238981</v>
      </c>
      <c r="I10230" s="110">
        <v>1.0068653723092444</v>
      </c>
      <c r="J10230" s="110">
        <v>3.3170966595587172</v>
      </c>
      <c r="K10230" s="110">
        <v>6.9405223906639302</v>
      </c>
      <c r="L10230" s="110">
        <v>10.108562394714415</v>
      </c>
      <c r="M10230" s="110">
        <v>13.543476155390273</v>
      </c>
      <c r="N10230" s="110">
        <v>19.219935615611437</v>
      </c>
      <c r="O10230" s="110">
        <v>29.298921524023424</v>
      </c>
      <c r="P10230" s="110">
        <v>28.196823974977416</v>
      </c>
      <c r="Q10230" s="110">
        <v>14.215689638097748</v>
      </c>
      <c r="R10230" s="110">
        <v>3.2591526313612502</v>
      </c>
      <c r="S10230" s="110">
        <v>6.7060766208720102</v>
      </c>
      <c r="T10230" s="110">
        <v>10.978706093602471</v>
      </c>
      <c r="U10230" s="110">
        <v>6.8838070079563387</v>
      </c>
    </row>
    <row r="10231" spans="1:21">
      <c r="A10231" s="54">
        <v>10229</v>
      </c>
      <c r="B10231" s="107">
        <v>62483</v>
      </c>
      <c r="C10231" s="107">
        <v>62483</v>
      </c>
      <c r="D10231" s="107">
        <v>5901830.9999999991</v>
      </c>
      <c r="E10231" s="108">
        <v>2812070000</v>
      </c>
      <c r="F10231" s="107">
        <v>0</v>
      </c>
      <c r="G10231" s="110">
        <v>0.44098412408679905</v>
      </c>
      <c r="H10231" s="110">
        <v>0.35810614691072284</v>
      </c>
      <c r="I10231" s="110">
        <v>0.35922773359896293</v>
      </c>
      <c r="J10231" s="110">
        <v>0.43027776514606686</v>
      </c>
      <c r="K10231" s="110">
        <v>0.5767152940328838</v>
      </c>
      <c r="L10231" s="110">
        <v>0.65562190593765779</v>
      </c>
      <c r="M10231" s="110">
        <v>0.85304946788475466</v>
      </c>
      <c r="N10231" s="110">
        <v>1.2055968533376831</v>
      </c>
      <c r="O10231" s="110">
        <v>0.98489301246088712</v>
      </c>
      <c r="P10231" s="110">
        <v>0.86394367680588013</v>
      </c>
      <c r="Q10231" s="110">
        <v>1.0144595983900537</v>
      </c>
      <c r="R10231" s="110">
        <v>0.73152357887710329</v>
      </c>
      <c r="S10231" s="110">
        <v>0.40221705708643846</v>
      </c>
      <c r="T10231" s="110">
        <v>0.70619992978912116</v>
      </c>
      <c r="U10231" s="110">
        <v>0.70554404555573746</v>
      </c>
    </row>
    <row r="10232" spans="1:21">
      <c r="A10232" s="54">
        <v>10230</v>
      </c>
      <c r="B10232" s="107">
        <v>62484</v>
      </c>
      <c r="C10232" s="107">
        <v>62484</v>
      </c>
      <c r="D10232" s="107">
        <v>102380.00000000001</v>
      </c>
      <c r="E10232" s="108">
        <v>11259000000</v>
      </c>
      <c r="F10232" s="107">
        <v>0</v>
      </c>
      <c r="G10232" s="110">
        <v>6.0771909168194886</v>
      </c>
      <c r="H10232" s="110">
        <v>3.492945710331131</v>
      </c>
      <c r="I10232" s="110">
        <v>4.0757375216874294</v>
      </c>
      <c r="J10232" s="110">
        <v>7.8759564856220869</v>
      </c>
      <c r="K10232" s="110">
        <v>41.028278203062435</v>
      </c>
      <c r="L10232" s="110">
        <v>100</v>
      </c>
      <c r="M10232" s="110">
        <v>88.961735632433772</v>
      </c>
      <c r="N10232" s="110">
        <v>100</v>
      </c>
      <c r="O10232" s="110">
        <v>100</v>
      </c>
      <c r="P10232" s="110">
        <v>100</v>
      </c>
      <c r="Q10232" s="110">
        <v>46.087478932367347</v>
      </c>
      <c r="R10232" s="110">
        <v>44.851382073724281</v>
      </c>
      <c r="S10232" s="110">
        <v>0</v>
      </c>
      <c r="T10232" s="110">
        <v>53.537558789670669</v>
      </c>
      <c r="U10232" s="110">
        <v>53.537558789670655</v>
      </c>
    </row>
    <row r="10233" spans="1:21">
      <c r="A10233" s="54">
        <v>10231</v>
      </c>
      <c r="B10233" s="107">
        <v>62525</v>
      </c>
      <c r="C10233" s="107">
        <v>62525</v>
      </c>
      <c r="D10233" s="107">
        <v>989217</v>
      </c>
      <c r="E10233" s="108">
        <v>2812070000</v>
      </c>
      <c r="F10233" s="107">
        <v>0</v>
      </c>
      <c r="G10233" s="110">
        <v>1.4883162175933544</v>
      </c>
      <c r="H10233" s="110">
        <v>1.0249420617185154</v>
      </c>
      <c r="I10233" s="110">
        <v>0.91318626165073846</v>
      </c>
      <c r="J10233" s="110">
        <v>1.0272640954888772</v>
      </c>
      <c r="K10233" s="110">
        <v>1.1078397469177466</v>
      </c>
      <c r="L10233" s="110">
        <v>1.190807282619184</v>
      </c>
      <c r="M10233" s="110">
        <v>1.300463997819906</v>
      </c>
      <c r="N10233" s="110">
        <v>1.5419070031438229</v>
      </c>
      <c r="O10233" s="110">
        <v>1.4713143022206128</v>
      </c>
      <c r="P10233" s="110">
        <v>1.8059728161471569</v>
      </c>
      <c r="Q10233" s="110">
        <v>1.9556839065570883</v>
      </c>
      <c r="R10233" s="110">
        <v>1.7087422653494657</v>
      </c>
      <c r="S10233" s="110">
        <v>1.0560371032879909</v>
      </c>
      <c r="T10233" s="110">
        <v>1.3780366631022056</v>
      </c>
      <c r="U10233" s="110">
        <v>1.2159426829131426</v>
      </c>
    </row>
    <row r="10234" spans="1:21">
      <c r="A10234" s="54">
        <v>10232</v>
      </c>
      <c r="B10234" s="107">
        <v>62526</v>
      </c>
      <c r="C10234" s="107">
        <v>62526</v>
      </c>
      <c r="D10234" s="107">
        <v>163130</v>
      </c>
      <c r="E10234" s="108">
        <v>2812070000</v>
      </c>
      <c r="F10234" s="107">
        <v>0</v>
      </c>
      <c r="G10234" s="110">
        <v>8.0581409571131832</v>
      </c>
      <c r="H10234" s="110">
        <v>8.9484708496835204</v>
      </c>
      <c r="I10234" s="110">
        <v>14.571494663392091</v>
      </c>
      <c r="J10234" s="110">
        <v>22.321511426693434</v>
      </c>
      <c r="K10234" s="110">
        <v>35.541771432640324</v>
      </c>
      <c r="L10234" s="110">
        <v>40.970834677509821</v>
      </c>
      <c r="M10234" s="110">
        <v>37.675540830276191</v>
      </c>
      <c r="N10234" s="110">
        <v>78.819362233210725</v>
      </c>
      <c r="O10234" s="110">
        <v>75.407927880745646</v>
      </c>
      <c r="P10234" s="110">
        <v>100</v>
      </c>
      <c r="Q10234" s="110">
        <v>100</v>
      </c>
      <c r="R10234" s="110">
        <v>100</v>
      </c>
      <c r="S10234" s="110">
        <v>0</v>
      </c>
      <c r="T10234" s="110">
        <v>51.859587912605413</v>
      </c>
      <c r="U10234" s="110">
        <v>51.859587912605399</v>
      </c>
    </row>
    <row r="10235" spans="1:21">
      <c r="A10235" s="54">
        <v>10233</v>
      </c>
      <c r="B10235" s="107">
        <v>62533</v>
      </c>
      <c r="C10235" s="107">
        <v>62533</v>
      </c>
      <c r="D10235" s="107">
        <v>24603591</v>
      </c>
      <c r="E10235" s="108">
        <v>5613230000</v>
      </c>
      <c r="F10235" s="107">
        <v>0</v>
      </c>
      <c r="G10235" s="110">
        <v>0.26876180858035098</v>
      </c>
      <c r="H10235" s="110">
        <v>0.21104756484593401</v>
      </c>
      <c r="I10235" s="110">
        <v>0.23334675705323421</v>
      </c>
      <c r="J10235" s="110">
        <v>0.35158416507599743</v>
      </c>
      <c r="K10235" s="110">
        <v>0.38595903672841875</v>
      </c>
      <c r="L10235" s="110">
        <v>0.48775819159639344</v>
      </c>
      <c r="M10235" s="110">
        <v>0.3511281550668453</v>
      </c>
      <c r="N10235" s="110">
        <v>0.66035863359662683</v>
      </c>
      <c r="O10235" s="110">
        <v>0.78415494275979736</v>
      </c>
      <c r="P10235" s="110">
        <v>0.94116575240329026</v>
      </c>
      <c r="Q10235" s="110">
        <v>0.88788046338144344</v>
      </c>
      <c r="R10235" s="110">
        <v>0.44152967093228357</v>
      </c>
      <c r="S10235" s="110">
        <v>0.29338162178680183</v>
      </c>
      <c r="T10235" s="110">
        <v>0.50038959516838455</v>
      </c>
      <c r="U10235" s="110">
        <v>0.30375229291779376</v>
      </c>
    </row>
    <row r="10236" spans="1:21">
      <c r="A10236" s="54">
        <v>10234</v>
      </c>
      <c r="B10236" s="107">
        <v>62534</v>
      </c>
      <c r="C10236" s="107">
        <v>62534</v>
      </c>
      <c r="D10236" s="107">
        <v>5904.9999999999991</v>
      </c>
      <c r="E10236" s="108">
        <v>2812070000</v>
      </c>
      <c r="F10236" s="107">
        <v>0</v>
      </c>
      <c r="G10236" s="110">
        <v>100</v>
      </c>
      <c r="H10236" s="110">
        <v>100</v>
      </c>
      <c r="I10236" s="110">
        <v>68.542430594432972</v>
      </c>
      <c r="J10236" s="110">
        <v>100</v>
      </c>
      <c r="K10236" s="110">
        <v>100</v>
      </c>
      <c r="L10236" s="110">
        <v>22.481544011148817</v>
      </c>
      <c r="M10236" s="110">
        <v>19.077882019635872</v>
      </c>
      <c r="N10236" s="110">
        <v>35.242088575937196</v>
      </c>
      <c r="O10236" s="110">
        <v>90.649634668166613</v>
      </c>
      <c r="P10236" s="110">
        <v>100</v>
      </c>
      <c r="Q10236" s="110">
        <v>100</v>
      </c>
      <c r="R10236" s="110">
        <v>100</v>
      </c>
      <c r="S10236" s="110">
        <v>0</v>
      </c>
      <c r="T10236" s="110">
        <v>77.999464989110123</v>
      </c>
      <c r="U10236" s="110">
        <v>77.999464989110123</v>
      </c>
    </row>
    <row r="10237" spans="1:21">
      <c r="A10237" s="54">
        <v>10235</v>
      </c>
      <c r="B10237" s="107">
        <v>62565</v>
      </c>
      <c r="C10237" s="107">
        <v>62565</v>
      </c>
      <c r="D10237" s="107">
        <v>777505.99999999988</v>
      </c>
      <c r="E10237" s="108">
        <v>75792300000</v>
      </c>
      <c r="F10237" s="107">
        <v>0</v>
      </c>
      <c r="G10237" s="110">
        <v>4.3203003101840638</v>
      </c>
      <c r="H10237" s="110">
        <v>1.9696275789278701</v>
      </c>
      <c r="I10237" s="110">
        <v>1.5036767989465678</v>
      </c>
      <c r="J10237" s="110">
        <v>1.9281932497071153</v>
      </c>
      <c r="K10237" s="110">
        <v>4.0075299365811459</v>
      </c>
      <c r="L10237" s="110">
        <v>4.2290337805197247</v>
      </c>
      <c r="M10237" s="110">
        <v>5.7866886782725047</v>
      </c>
      <c r="N10237" s="110">
        <v>10.506082471793338</v>
      </c>
      <c r="O10237" s="110">
        <v>15.150813149457887</v>
      </c>
      <c r="P10237" s="110">
        <v>16.858895035790816</v>
      </c>
      <c r="Q10237" s="110">
        <v>7.860535960331215</v>
      </c>
      <c r="R10237" s="110">
        <v>3.5899809335088047</v>
      </c>
      <c r="S10237" s="110">
        <v>0</v>
      </c>
      <c r="T10237" s="110">
        <v>6.4759464903350876</v>
      </c>
      <c r="U10237" s="110">
        <v>6.4759464903350885</v>
      </c>
    </row>
    <row r="10238" spans="1:21">
      <c r="A10238" s="54">
        <v>10236</v>
      </c>
      <c r="B10238" s="107">
        <v>62611</v>
      </c>
      <c r="C10238" s="107">
        <v>62611</v>
      </c>
      <c r="D10238" s="107">
        <v>3268349</v>
      </c>
      <c r="E10238" s="108">
        <v>2812070000</v>
      </c>
      <c r="F10238" s="107">
        <v>0</v>
      </c>
      <c r="G10238" s="110">
        <v>0.91488294333276865</v>
      </c>
      <c r="H10238" s="110">
        <v>0.62721909527949415</v>
      </c>
      <c r="I10238" s="110">
        <v>0.73762892283127823</v>
      </c>
      <c r="J10238" s="110">
        <v>1.1129320710863762</v>
      </c>
      <c r="K10238" s="110">
        <v>0.87264827883491913</v>
      </c>
      <c r="L10238" s="110">
        <v>1.4323823741321982</v>
      </c>
      <c r="M10238" s="110">
        <v>1.9431479104661689</v>
      </c>
      <c r="N10238" s="110">
        <v>2.8503257860945492</v>
      </c>
      <c r="O10238" s="110">
        <v>3.5857638016454572</v>
      </c>
      <c r="P10238" s="110">
        <v>4.571732684485653</v>
      </c>
      <c r="Q10238" s="110">
        <v>3.5490323025889117</v>
      </c>
      <c r="R10238" s="110">
        <v>2.5394775969078816</v>
      </c>
      <c r="S10238" s="110">
        <v>2.3267448112414608</v>
      </c>
      <c r="T10238" s="110">
        <v>2.0614311473071383</v>
      </c>
      <c r="U10238" s="110">
        <v>2.2747728330342176</v>
      </c>
    </row>
    <row r="10239" spans="1:21">
      <c r="A10239" s="54">
        <v>10237</v>
      </c>
      <c r="B10239" s="107">
        <v>62612</v>
      </c>
      <c r="C10239" s="107">
        <v>62612</v>
      </c>
      <c r="D10239" s="107">
        <v>100105.00000000003</v>
      </c>
      <c r="E10239" s="108">
        <v>5602320000</v>
      </c>
      <c r="F10239" s="107">
        <v>0</v>
      </c>
      <c r="G10239" s="110">
        <v>100</v>
      </c>
      <c r="H10239" s="110">
        <v>100</v>
      </c>
      <c r="I10239" s="110">
        <v>100</v>
      </c>
      <c r="J10239" s="110">
        <v>100</v>
      </c>
      <c r="K10239" s="110">
        <v>100</v>
      </c>
      <c r="L10239" s="110">
        <v>29.99994095495116</v>
      </c>
      <c r="M10239" s="110">
        <v>63.38801286035919</v>
      </c>
      <c r="N10239" s="110">
        <v>57.993947757188138</v>
      </c>
      <c r="O10239" s="110">
        <v>100</v>
      </c>
      <c r="P10239" s="110">
        <v>100</v>
      </c>
      <c r="Q10239" s="110">
        <v>100</v>
      </c>
      <c r="R10239" s="110">
        <v>100</v>
      </c>
      <c r="S10239" s="110">
        <v>100</v>
      </c>
      <c r="T10239" s="110">
        <v>87.615158464374872</v>
      </c>
      <c r="U10239" s="110">
        <v>88.499869535962247</v>
      </c>
    </row>
    <row r="10240" spans="1:21">
      <c r="A10240" s="54">
        <v>10238</v>
      </c>
      <c r="B10240" s="107">
        <v>62614</v>
      </c>
      <c r="C10240" s="107">
        <v>62614</v>
      </c>
      <c r="D10240" s="107">
        <v>87053</v>
      </c>
      <c r="E10240" s="108">
        <v>2801160000</v>
      </c>
      <c r="F10240" s="107">
        <v>0</v>
      </c>
      <c r="G10240" s="110">
        <v>100</v>
      </c>
      <c r="H10240" s="110">
        <v>100</v>
      </c>
      <c r="I10240" s="110">
        <v>100</v>
      </c>
      <c r="J10240" s="110">
        <v>100</v>
      </c>
      <c r="K10240" s="110">
        <v>81.365950625237431</v>
      </c>
      <c r="L10240" s="110">
        <v>11.854809208833908</v>
      </c>
      <c r="M10240" s="110">
        <v>100</v>
      </c>
      <c r="N10240" s="110">
        <v>86.141478777248935</v>
      </c>
      <c r="O10240" s="110">
        <v>100</v>
      </c>
      <c r="P10240" s="110">
        <v>100</v>
      </c>
      <c r="Q10240" s="110">
        <v>100</v>
      </c>
      <c r="R10240" s="110">
        <v>100</v>
      </c>
      <c r="S10240" s="110">
        <v>98.289505330213487</v>
      </c>
      <c r="T10240" s="110">
        <v>89.946853217610013</v>
      </c>
      <c r="U10240" s="110">
        <v>91.069167197492391</v>
      </c>
    </row>
    <row r="10241" spans="1:21">
      <c r="A10241" s="54">
        <v>10239</v>
      </c>
      <c r="B10241" s="107">
        <v>62616</v>
      </c>
      <c r="C10241" s="107">
        <v>62616</v>
      </c>
      <c r="D10241" s="107">
        <v>19849</v>
      </c>
      <c r="E10241" s="108">
        <v>2801160000</v>
      </c>
      <c r="F10241" s="107">
        <v>0</v>
      </c>
      <c r="G10241" s="110">
        <v>0</v>
      </c>
      <c r="H10241" s="110">
        <v>0</v>
      </c>
      <c r="I10241" s="110">
        <v>0</v>
      </c>
      <c r="J10241" s="110">
        <v>0</v>
      </c>
      <c r="K10241" s="110">
        <v>0</v>
      </c>
      <c r="L10241" s="110">
        <v>0</v>
      </c>
      <c r="M10241" s="110">
        <v>0</v>
      </c>
      <c r="N10241" s="110">
        <v>0</v>
      </c>
      <c r="O10241" s="110">
        <v>0</v>
      </c>
      <c r="P10241" s="110">
        <v>0</v>
      </c>
      <c r="Q10241" s="110">
        <v>0</v>
      </c>
      <c r="R10241" s="110">
        <v>0</v>
      </c>
      <c r="S10241" s="110">
        <v>0</v>
      </c>
      <c r="T10241" s="110">
        <v>0</v>
      </c>
      <c r="U10241" s="110">
        <v>0</v>
      </c>
    </row>
    <row r="10242" spans="1:21">
      <c r="A10242" s="54">
        <v>10240</v>
      </c>
      <c r="B10242" s="107">
        <v>62617</v>
      </c>
      <c r="C10242" s="107">
        <v>62617</v>
      </c>
      <c r="D10242" s="107">
        <v>12637.000000000002</v>
      </c>
      <c r="E10242" s="108">
        <v>2801160000</v>
      </c>
      <c r="F10242" s="107">
        <v>0</v>
      </c>
      <c r="G10242" s="110">
        <v>0</v>
      </c>
      <c r="H10242" s="110">
        <v>0</v>
      </c>
      <c r="I10242" s="110">
        <v>0</v>
      </c>
      <c r="J10242" s="110">
        <v>0</v>
      </c>
      <c r="K10242" s="110">
        <v>0</v>
      </c>
      <c r="L10242" s="110">
        <v>0</v>
      </c>
      <c r="M10242" s="110">
        <v>0</v>
      </c>
      <c r="N10242" s="110">
        <v>0</v>
      </c>
      <c r="O10242" s="110">
        <v>0</v>
      </c>
      <c r="P10242" s="110">
        <v>0</v>
      </c>
      <c r="Q10242" s="110">
        <v>0</v>
      </c>
      <c r="R10242" s="110">
        <v>0</v>
      </c>
      <c r="S10242" s="110">
        <v>0</v>
      </c>
      <c r="T10242" s="110">
        <v>0</v>
      </c>
      <c r="U10242" s="110">
        <v>0</v>
      </c>
    </row>
    <row r="10243" spans="1:21">
      <c r="A10243" s="54">
        <v>10241</v>
      </c>
      <c r="B10243" s="107">
        <v>62618</v>
      </c>
      <c r="C10243" s="107">
        <v>62618</v>
      </c>
      <c r="D10243" s="107">
        <v>16327.999999999998</v>
      </c>
      <c r="E10243" s="108">
        <v>5591190000</v>
      </c>
      <c r="F10243" s="107">
        <v>0</v>
      </c>
      <c r="G10243" s="110">
        <v>2.5681880917873507</v>
      </c>
      <c r="H10243" s="110">
        <v>2.3629482238321278</v>
      </c>
      <c r="I10243" s="110">
        <v>2.0470325219333829</v>
      </c>
      <c r="J10243" s="110">
        <v>2.9359867591962714</v>
      </c>
      <c r="K10243" s="110">
        <v>4.8411681030273455</v>
      </c>
      <c r="L10243" s="110">
        <v>6.6467672204775035</v>
      </c>
      <c r="M10243" s="110">
        <v>11.71059034133723</v>
      </c>
      <c r="N10243" s="110">
        <v>14.206714472476555</v>
      </c>
      <c r="O10243" s="110">
        <v>15.46373634796524</v>
      </c>
      <c r="P10243" s="110">
        <v>17.014433912009906</v>
      </c>
      <c r="Q10243" s="110">
        <v>11.542379875121801</v>
      </c>
      <c r="R10243" s="110">
        <v>7.212749492556866</v>
      </c>
      <c r="S10243" s="110">
        <v>0</v>
      </c>
      <c r="T10243" s="110">
        <v>8.2127246134767979</v>
      </c>
      <c r="U10243" s="110">
        <v>8.2127246134767997</v>
      </c>
    </row>
    <row r="10244" spans="1:21">
      <c r="A10244" s="54">
        <v>10242</v>
      </c>
      <c r="B10244" s="107">
        <v>62619</v>
      </c>
      <c r="C10244" s="107">
        <v>62619</v>
      </c>
      <c r="D10244" s="107">
        <v>18862</v>
      </c>
      <c r="E10244" s="108">
        <v>2801160000</v>
      </c>
      <c r="F10244" s="107">
        <v>0</v>
      </c>
      <c r="G10244" s="110">
        <v>0</v>
      </c>
      <c r="H10244" s="110">
        <v>0</v>
      </c>
      <c r="I10244" s="110">
        <v>0</v>
      </c>
      <c r="J10244" s="110">
        <v>0</v>
      </c>
      <c r="K10244" s="110">
        <v>0</v>
      </c>
      <c r="L10244" s="110">
        <v>0</v>
      </c>
      <c r="M10244" s="110">
        <v>0</v>
      </c>
      <c r="N10244" s="110">
        <v>0</v>
      </c>
      <c r="O10244" s="110">
        <v>0</v>
      </c>
      <c r="P10244" s="110">
        <v>0</v>
      </c>
      <c r="Q10244" s="110">
        <v>0</v>
      </c>
      <c r="R10244" s="110">
        <v>0</v>
      </c>
      <c r="S10244" s="110">
        <v>0</v>
      </c>
      <c r="T10244" s="110">
        <v>0</v>
      </c>
      <c r="U10244" s="110">
        <v>0</v>
      </c>
    </row>
    <row r="10245" spans="1:21">
      <c r="A10245" s="54">
        <v>10243</v>
      </c>
      <c r="B10245" s="107">
        <v>62620</v>
      </c>
      <c r="C10245" s="107">
        <v>62620</v>
      </c>
      <c r="D10245" s="107">
        <v>25985.000000000004</v>
      </c>
      <c r="E10245" s="108">
        <v>2801160000</v>
      </c>
      <c r="F10245" s="107">
        <v>0</v>
      </c>
      <c r="G10245" s="110">
        <v>0</v>
      </c>
      <c r="H10245" s="110">
        <v>0</v>
      </c>
      <c r="I10245" s="110">
        <v>0</v>
      </c>
      <c r="J10245" s="110">
        <v>0</v>
      </c>
      <c r="K10245" s="110">
        <v>0</v>
      </c>
      <c r="L10245" s="110">
        <v>0</v>
      </c>
      <c r="M10245" s="110">
        <v>0</v>
      </c>
      <c r="N10245" s="110">
        <v>0</v>
      </c>
      <c r="O10245" s="110">
        <v>0</v>
      </c>
      <c r="P10245" s="110">
        <v>0</v>
      </c>
      <c r="Q10245" s="110">
        <v>0</v>
      </c>
      <c r="R10245" s="110">
        <v>0</v>
      </c>
      <c r="S10245" s="110">
        <v>0</v>
      </c>
      <c r="T10245" s="110">
        <v>0</v>
      </c>
      <c r="U10245" s="110">
        <v>0</v>
      </c>
    </row>
    <row r="10246" spans="1:21">
      <c r="A10246" s="54">
        <v>10244</v>
      </c>
      <c r="B10246" s="107">
        <v>62658</v>
      </c>
      <c r="C10246" s="107">
        <v>62658</v>
      </c>
      <c r="D10246" s="107">
        <v>2706228</v>
      </c>
      <c r="E10246" s="108">
        <v>2801160000</v>
      </c>
      <c r="F10246" s="107">
        <v>0</v>
      </c>
      <c r="G10246" s="110">
        <v>0.38049175110696604</v>
      </c>
      <c r="H10246" s="110">
        <v>0.28914606971848394</v>
      </c>
      <c r="I10246" s="110">
        <v>0.2619195505932651</v>
      </c>
      <c r="J10246" s="110">
        <v>0.37663828115734166</v>
      </c>
      <c r="K10246" s="110">
        <v>0.45657973365495302</v>
      </c>
      <c r="L10246" s="110">
        <v>0.49999335466216155</v>
      </c>
      <c r="M10246" s="110">
        <v>0.59463656043225821</v>
      </c>
      <c r="N10246" s="110">
        <v>1.0073230174589416</v>
      </c>
      <c r="O10246" s="110">
        <v>0.78553250619439252</v>
      </c>
      <c r="P10246" s="110">
        <v>0.75833466780551073</v>
      </c>
      <c r="Q10246" s="110">
        <v>0.95194880320189623</v>
      </c>
      <c r="R10246" s="110">
        <v>0.75418270910026342</v>
      </c>
      <c r="S10246" s="110">
        <v>0.38779782335640711</v>
      </c>
      <c r="T10246" s="110">
        <v>0.59306058375720283</v>
      </c>
      <c r="U10246" s="110">
        <v>0.5593475367622911</v>
      </c>
    </row>
    <row r="10247" spans="1:21">
      <c r="A10247" s="54">
        <v>10245</v>
      </c>
      <c r="B10247" s="107">
        <v>62659</v>
      </c>
      <c r="C10247" s="107">
        <v>62659</v>
      </c>
      <c r="D10247" s="107">
        <v>73820179</v>
      </c>
      <c r="E10247" s="108">
        <v>22408900000</v>
      </c>
      <c r="F10247" s="107">
        <v>0</v>
      </c>
      <c r="G10247" s="110">
        <v>0.2721144668055927</v>
      </c>
      <c r="H10247" s="110">
        <v>0.27469853512919601</v>
      </c>
      <c r="I10247" s="110">
        <v>0.29152199826528613</v>
      </c>
      <c r="J10247" s="110">
        <v>0.45092806572197891</v>
      </c>
      <c r="K10247" s="110">
        <v>0.46354724147280563</v>
      </c>
      <c r="L10247" s="110">
        <v>0.49627480860286277</v>
      </c>
      <c r="M10247" s="110">
        <v>0.55331331547480733</v>
      </c>
      <c r="N10247" s="110">
        <v>0.80704531742779873</v>
      </c>
      <c r="O10247" s="110">
        <v>0.56762346855862766</v>
      </c>
      <c r="P10247" s="110">
        <v>0.50805659717989915</v>
      </c>
      <c r="Q10247" s="110">
        <v>0.59160878223496882</v>
      </c>
      <c r="R10247" s="110">
        <v>0.45691060935042921</v>
      </c>
      <c r="S10247" s="110">
        <v>0.35845415560423088</v>
      </c>
      <c r="T10247" s="110">
        <v>0.47780360051868787</v>
      </c>
      <c r="U10247" s="110">
        <v>0.47322055737822799</v>
      </c>
    </row>
    <row r="10248" spans="1:21">
      <c r="A10248" s="54">
        <v>10246</v>
      </c>
      <c r="B10248" s="107">
        <v>62660</v>
      </c>
      <c r="C10248" s="107">
        <v>62660</v>
      </c>
      <c r="D10248" s="107">
        <v>151738</v>
      </c>
      <c r="E10248" s="108">
        <v>14016700000</v>
      </c>
      <c r="F10248" s="107">
        <v>0</v>
      </c>
      <c r="G10248" s="110">
        <v>12.006132262583517</v>
      </c>
      <c r="H10248" s="110">
        <v>4.8925369409635993</v>
      </c>
      <c r="I10248" s="110">
        <v>4.5580597135221987</v>
      </c>
      <c r="J10248" s="110">
        <v>7.3764885106942026</v>
      </c>
      <c r="K10248" s="110">
        <v>21.989728854927691</v>
      </c>
      <c r="L10248" s="110">
        <v>56.828926271298762</v>
      </c>
      <c r="M10248" s="110">
        <v>54.418084289883289</v>
      </c>
      <c r="N10248" s="110">
        <v>100</v>
      </c>
      <c r="O10248" s="110">
        <v>100</v>
      </c>
      <c r="P10248" s="110">
        <v>100</v>
      </c>
      <c r="Q10248" s="110">
        <v>100</v>
      </c>
      <c r="R10248" s="110">
        <v>65.918692916811679</v>
      </c>
      <c r="S10248" s="110">
        <v>0</v>
      </c>
      <c r="T10248" s="110">
        <v>52.332387480057072</v>
      </c>
      <c r="U10248" s="110">
        <v>52.332387480057093</v>
      </c>
    </row>
    <row r="10249" spans="1:21">
      <c r="A10249" s="54">
        <v>10247</v>
      </c>
      <c r="B10249" s="107">
        <v>62699</v>
      </c>
      <c r="C10249" s="107">
        <v>62699</v>
      </c>
      <c r="D10249" s="107">
        <v>1818222</v>
      </c>
      <c r="E10249" s="108">
        <v>2801160000</v>
      </c>
      <c r="F10249" s="107">
        <v>0</v>
      </c>
      <c r="G10249" s="110">
        <v>1.3922862066019528</v>
      </c>
      <c r="H10249" s="110">
        <v>1.3690588940835322</v>
      </c>
      <c r="I10249" s="110">
        <v>1.0577607885956335</v>
      </c>
      <c r="J10249" s="110">
        <v>1.0365563363628096</v>
      </c>
      <c r="K10249" s="110">
        <v>1.0747249148554108</v>
      </c>
      <c r="L10249" s="110">
        <v>1.1004370521637874</v>
      </c>
      <c r="M10249" s="110">
        <v>1.6087146537727091</v>
      </c>
      <c r="N10249" s="110">
        <v>2.0114737000223624</v>
      </c>
      <c r="O10249" s="110">
        <v>1.3809263633052633</v>
      </c>
      <c r="P10249" s="110">
        <v>2.7562020898587849</v>
      </c>
      <c r="Q10249" s="110">
        <v>2.1108423220604937</v>
      </c>
      <c r="R10249" s="110">
        <v>1.5304176649756658</v>
      </c>
      <c r="S10249" s="110">
        <v>1.1776977133888675</v>
      </c>
      <c r="T10249" s="110">
        <v>1.5357834155548673</v>
      </c>
      <c r="U10249" s="110">
        <v>1.3582855806104315</v>
      </c>
    </row>
    <row r="10250" spans="1:21">
      <c r="A10250" s="54">
        <v>10248</v>
      </c>
      <c r="B10250" s="107">
        <v>62700</v>
      </c>
      <c r="C10250" s="107">
        <v>62700</v>
      </c>
      <c r="D10250" s="107">
        <v>1699082</v>
      </c>
      <c r="E10250" s="108">
        <v>11248100000</v>
      </c>
      <c r="F10250" s="107">
        <v>0</v>
      </c>
      <c r="G10250" s="110">
        <v>1.7985605923889991</v>
      </c>
      <c r="H10250" s="110">
        <v>1.6599726641894246</v>
      </c>
      <c r="I10250" s="110">
        <v>1.1962601098659267</v>
      </c>
      <c r="J10250" s="110">
        <v>1.3099107919996669</v>
      </c>
      <c r="K10250" s="110">
        <v>1.2552237786644251</v>
      </c>
      <c r="L10250" s="110">
        <v>1.4018839087567114</v>
      </c>
      <c r="M10250" s="110">
        <v>1.4665538257031654</v>
      </c>
      <c r="N10250" s="110">
        <v>1.5502943395636981</v>
      </c>
      <c r="O10250" s="110">
        <v>1.4810536252743178</v>
      </c>
      <c r="P10250" s="110">
        <v>1.6152969646128152</v>
      </c>
      <c r="Q10250" s="110">
        <v>1.9594754515627164</v>
      </c>
      <c r="R10250" s="110">
        <v>1.8009912791489366</v>
      </c>
      <c r="S10250" s="110">
        <v>1.3390959646503982</v>
      </c>
      <c r="T10250" s="110">
        <v>1.5412897776442336</v>
      </c>
      <c r="U10250" s="110">
        <v>1.4511970864125905</v>
      </c>
    </row>
    <row r="10251" spans="1:21">
      <c r="A10251" s="54">
        <v>10249</v>
      </c>
      <c r="B10251" s="107">
        <v>62701</v>
      </c>
      <c r="C10251" s="107">
        <v>62701</v>
      </c>
      <c r="D10251" s="107">
        <v>21483</v>
      </c>
      <c r="E10251" s="108">
        <v>2801160000</v>
      </c>
      <c r="F10251" s="107">
        <v>0</v>
      </c>
      <c r="G10251" s="110">
        <v>15.710079111438114</v>
      </c>
      <c r="H10251" s="110">
        <v>10.344207688176521</v>
      </c>
      <c r="I10251" s="110">
        <v>10.33719894853497</v>
      </c>
      <c r="J10251" s="110">
        <v>13.871281549547453</v>
      </c>
      <c r="K10251" s="110">
        <v>15.290838145103157</v>
      </c>
      <c r="L10251" s="110">
        <v>13.836064973588268</v>
      </c>
      <c r="M10251" s="110">
        <v>13.996347184963783</v>
      </c>
      <c r="N10251" s="110">
        <v>21.81751707827674</v>
      </c>
      <c r="O10251" s="110">
        <v>19.127752981030799</v>
      </c>
      <c r="P10251" s="110">
        <v>24.579580466876418</v>
      </c>
      <c r="Q10251" s="110">
        <v>23.408061070496611</v>
      </c>
      <c r="R10251" s="110">
        <v>22.121655760912034</v>
      </c>
      <c r="S10251" s="110">
        <v>0</v>
      </c>
      <c r="T10251" s="110">
        <v>17.036715413245407</v>
      </c>
      <c r="U10251" s="110">
        <v>17.036715413245407</v>
      </c>
    </row>
    <row r="10252" spans="1:21">
      <c r="A10252" s="54">
        <v>10250</v>
      </c>
      <c r="B10252" s="107">
        <v>62702</v>
      </c>
      <c r="C10252" s="107">
        <v>62702</v>
      </c>
      <c r="D10252" s="107">
        <v>44923.999999999993</v>
      </c>
      <c r="E10252" s="108">
        <v>2801160000</v>
      </c>
      <c r="F10252" s="107">
        <v>0</v>
      </c>
      <c r="G10252" s="110">
        <v>25.888005622956932</v>
      </c>
      <c r="H10252" s="110">
        <v>30.454055717778335</v>
      </c>
      <c r="I10252" s="110">
        <v>49.660027656250264</v>
      </c>
      <c r="J10252" s="110">
        <v>100</v>
      </c>
      <c r="K10252" s="110">
        <v>100</v>
      </c>
      <c r="L10252" s="110">
        <v>100</v>
      </c>
      <c r="M10252" s="110">
        <v>100</v>
      </c>
      <c r="N10252" s="110">
        <v>100</v>
      </c>
      <c r="O10252" s="110">
        <v>100</v>
      </c>
      <c r="P10252" s="110">
        <v>100</v>
      </c>
      <c r="Q10252" s="110">
        <v>100</v>
      </c>
      <c r="R10252" s="110">
        <v>100</v>
      </c>
      <c r="S10252" s="110">
        <v>0</v>
      </c>
      <c r="T10252" s="110">
        <v>83.833507416415458</v>
      </c>
      <c r="U10252" s="110">
        <v>83.833507416415443</v>
      </c>
    </row>
    <row r="10253" spans="1:21">
      <c r="A10253" s="54">
        <v>10251</v>
      </c>
      <c r="B10253" s="107">
        <v>62709</v>
      </c>
      <c r="C10253" s="107">
        <v>62709</v>
      </c>
      <c r="D10253" s="107">
        <v>12679179.999999994</v>
      </c>
      <c r="E10253" s="108">
        <v>2801160000</v>
      </c>
      <c r="F10253" s="107">
        <v>0</v>
      </c>
      <c r="G10253" s="110">
        <v>1.6019339945621851</v>
      </c>
      <c r="H10253" s="110">
        <v>1.1725857559991504</v>
      </c>
      <c r="I10253" s="110">
        <v>1.1057561308384565</v>
      </c>
      <c r="J10253" s="110">
        <v>1.4496309057445442</v>
      </c>
      <c r="K10253" s="110">
        <v>1.4018142151911894</v>
      </c>
      <c r="L10253" s="110">
        <v>1.5139524798019413</v>
      </c>
      <c r="M10253" s="110">
        <v>1.1461008901907377</v>
      </c>
      <c r="N10253" s="110">
        <v>2.1384734435491328</v>
      </c>
      <c r="O10253" s="110">
        <v>2.7202023651712892</v>
      </c>
      <c r="P10253" s="110">
        <v>3.4731636704819695</v>
      </c>
      <c r="Q10253" s="110">
        <v>4.3433451902572511</v>
      </c>
      <c r="R10253" s="110">
        <v>2.5687342326376252</v>
      </c>
      <c r="S10253" s="110">
        <v>1.2919875638060541</v>
      </c>
      <c r="T10253" s="110">
        <v>2.0529744395354559</v>
      </c>
      <c r="U10253" s="110">
        <v>1.3175415712501919</v>
      </c>
    </row>
    <row r="10254" spans="1:21">
      <c r="A10254" s="54">
        <v>10252</v>
      </c>
      <c r="B10254" s="107">
        <v>62710</v>
      </c>
      <c r="C10254" s="107">
        <v>62710</v>
      </c>
      <c r="D10254" s="107">
        <v>370053.99999999994</v>
      </c>
      <c r="E10254" s="108">
        <v>28195000000</v>
      </c>
      <c r="F10254" s="107">
        <v>0</v>
      </c>
      <c r="G10254" s="110">
        <v>11.485749350835771</v>
      </c>
      <c r="H10254" s="110">
        <v>4.2817378372516419</v>
      </c>
      <c r="I10254" s="110">
        <v>1.7309443666875306</v>
      </c>
      <c r="J10254" s="110">
        <v>6.3371091408132711</v>
      </c>
      <c r="K10254" s="110">
        <v>6.3689364173731668</v>
      </c>
      <c r="L10254" s="110">
        <v>2.4764325410781405</v>
      </c>
      <c r="M10254" s="110">
        <v>3.6668513031860637</v>
      </c>
      <c r="N10254" s="110">
        <v>8.932773872454236</v>
      </c>
      <c r="O10254" s="110">
        <v>49.117273849394664</v>
      </c>
      <c r="P10254" s="110">
        <v>48.518181356234876</v>
      </c>
      <c r="Q10254" s="110">
        <v>75.15478003873271</v>
      </c>
      <c r="R10254" s="110">
        <v>49.714338092443981</v>
      </c>
      <c r="S10254" s="110">
        <v>0</v>
      </c>
      <c r="T10254" s="110">
        <v>22.315425680540503</v>
      </c>
      <c r="U10254" s="110">
        <v>22.315425680540507</v>
      </c>
    </row>
    <row r="10255" spans="1:21">
      <c r="A10255" s="54">
        <v>10253</v>
      </c>
      <c r="B10255" s="107">
        <v>62711</v>
      </c>
      <c r="C10255" s="107">
        <v>62711</v>
      </c>
      <c r="D10255" s="107">
        <v>46381700</v>
      </c>
      <c r="E10255" s="108">
        <v>81231300000</v>
      </c>
      <c r="F10255" s="107">
        <v>0</v>
      </c>
      <c r="G10255" s="110">
        <v>46.474558386472758</v>
      </c>
      <c r="H10255" s="110">
        <v>20.290304127348062</v>
      </c>
      <c r="I10255" s="110">
        <v>10.223141937107364</v>
      </c>
      <c r="J10255" s="110">
        <v>16.23709756333017</v>
      </c>
      <c r="K10255" s="110">
        <v>21.947187946472059</v>
      </c>
      <c r="L10255" s="110">
        <v>12.108695242544343</v>
      </c>
      <c r="M10255" s="110">
        <v>18.937584121891938</v>
      </c>
      <c r="N10255" s="110">
        <v>54.695892564364947</v>
      </c>
      <c r="O10255" s="110">
        <v>100</v>
      </c>
      <c r="P10255" s="110">
        <v>100</v>
      </c>
      <c r="Q10255" s="110">
        <v>100</v>
      </c>
      <c r="R10255" s="110">
        <v>100</v>
      </c>
      <c r="S10255" s="110">
        <v>59.943706624612162</v>
      </c>
      <c r="T10255" s="110">
        <v>50.076205157460969</v>
      </c>
      <c r="U10255" s="110">
        <v>59.692528773440472</v>
      </c>
    </row>
    <row r="10256" spans="1:21">
      <c r="A10256" s="54">
        <v>10254</v>
      </c>
      <c r="B10256" s="107">
        <v>62788</v>
      </c>
      <c r="C10256" s="107">
        <v>62788</v>
      </c>
      <c r="D10256" s="107">
        <v>705187436</v>
      </c>
      <c r="E10256" s="108">
        <v>36166500000</v>
      </c>
      <c r="F10256" s="107">
        <v>0</v>
      </c>
      <c r="G10256" s="110">
        <v>7.9075868844467925</v>
      </c>
      <c r="H10256" s="110">
        <v>7.854911094525316</v>
      </c>
      <c r="I10256" s="110">
        <v>5.8792971947735264</v>
      </c>
      <c r="J10256" s="110">
        <v>11.337217929107737</v>
      </c>
      <c r="K10256" s="110">
        <v>3.124553437018831</v>
      </c>
      <c r="L10256" s="110">
        <v>7.4046007642124172</v>
      </c>
      <c r="M10256" s="110">
        <v>12.006000637643703</v>
      </c>
      <c r="N10256" s="110">
        <v>19.175593447815988</v>
      </c>
      <c r="O10256" s="110">
        <v>28.590254302050656</v>
      </c>
      <c r="P10256" s="110">
        <v>37.535567845436702</v>
      </c>
      <c r="Q10256" s="110">
        <v>30.466163201742518</v>
      </c>
      <c r="R10256" s="110">
        <v>17.745731818189789</v>
      </c>
      <c r="S10256" s="110">
        <v>18.316015288781276</v>
      </c>
      <c r="T10256" s="110">
        <v>15.752289879746998</v>
      </c>
      <c r="U10256" s="110">
        <v>18.263237614273883</v>
      </c>
    </row>
    <row r="10257" spans="1:21">
      <c r="A10257" s="54">
        <v>10255</v>
      </c>
      <c r="B10257" s="107">
        <v>62789</v>
      </c>
      <c r="C10257" s="107">
        <v>62789</v>
      </c>
      <c r="D10257" s="107">
        <v>33482.000000000007</v>
      </c>
      <c r="E10257" s="108">
        <v>2801160000</v>
      </c>
      <c r="F10257" s="107">
        <v>0</v>
      </c>
      <c r="G10257" s="110">
        <v>11.951310561350891</v>
      </c>
      <c r="H10257" s="110">
        <v>5.8551879738524573</v>
      </c>
      <c r="I10257" s="110">
        <v>4.3051253207622233</v>
      </c>
      <c r="J10257" s="110">
        <v>6.1391158489714517</v>
      </c>
      <c r="K10257" s="110">
        <v>4.1156880092863899</v>
      </c>
      <c r="L10257" s="110">
        <v>3.8353192632289663</v>
      </c>
      <c r="M10257" s="110">
        <v>4.9075073070782782</v>
      </c>
      <c r="N10257" s="110">
        <v>7.6415880961661449</v>
      </c>
      <c r="O10257" s="110">
        <v>13.104481307606289</v>
      </c>
      <c r="P10257" s="110">
        <v>15.65179062129037</v>
      </c>
      <c r="Q10257" s="110">
        <v>16.084552320484228</v>
      </c>
      <c r="R10257" s="110">
        <v>18.761306952391347</v>
      </c>
      <c r="S10257" s="110">
        <v>0</v>
      </c>
      <c r="T10257" s="110">
        <v>9.3627477985390879</v>
      </c>
      <c r="U10257" s="110">
        <v>9.3627477985390843</v>
      </c>
    </row>
    <row r="10258" spans="1:21">
      <c r="A10258" s="54">
        <v>10256</v>
      </c>
      <c r="B10258" s="107">
        <v>62790</v>
      </c>
      <c r="C10258" s="107">
        <v>62790</v>
      </c>
      <c r="D10258" s="107">
        <v>1120771.0000000002</v>
      </c>
      <c r="E10258" s="108">
        <v>11160100000</v>
      </c>
      <c r="F10258" s="107">
        <v>0</v>
      </c>
      <c r="G10258" s="110">
        <v>100</v>
      </c>
      <c r="H10258" s="110">
        <v>100</v>
      </c>
      <c r="I10258" s="110">
        <v>100</v>
      </c>
      <c r="J10258" s="110">
        <v>100</v>
      </c>
      <c r="K10258" s="110">
        <v>24.872926187847757</v>
      </c>
      <c r="L10258" s="110">
        <v>7.7834339556994436</v>
      </c>
      <c r="M10258" s="110">
        <v>17.044932502189877</v>
      </c>
      <c r="N10258" s="110">
        <v>29.329843904920391</v>
      </c>
      <c r="O10258" s="110">
        <v>100</v>
      </c>
      <c r="P10258" s="110">
        <v>100</v>
      </c>
      <c r="Q10258" s="110">
        <v>100</v>
      </c>
      <c r="R10258" s="110">
        <v>100</v>
      </c>
      <c r="S10258" s="110">
        <v>99.81092772372989</v>
      </c>
      <c r="T10258" s="110">
        <v>73.252594712554796</v>
      </c>
      <c r="U10258" s="110">
        <v>74.260074462033558</v>
      </c>
    </row>
    <row r="10259" spans="1:21">
      <c r="A10259" s="54">
        <v>10257</v>
      </c>
      <c r="B10259" s="107">
        <v>62794</v>
      </c>
      <c r="C10259" s="107">
        <v>62794</v>
      </c>
      <c r="D10259" s="107">
        <v>41238</v>
      </c>
      <c r="E10259" s="108">
        <v>2790030000</v>
      </c>
      <c r="F10259" s="107">
        <v>0</v>
      </c>
      <c r="G10259" s="110">
        <v>0</v>
      </c>
      <c r="H10259" s="110">
        <v>0</v>
      </c>
      <c r="I10259" s="110">
        <v>0</v>
      </c>
      <c r="J10259" s="110">
        <v>0</v>
      </c>
      <c r="K10259" s="110">
        <v>0</v>
      </c>
      <c r="L10259" s="110">
        <v>0</v>
      </c>
      <c r="M10259" s="110">
        <v>0</v>
      </c>
      <c r="N10259" s="110">
        <v>0</v>
      </c>
      <c r="O10259" s="110">
        <v>0</v>
      </c>
      <c r="P10259" s="110">
        <v>0</v>
      </c>
      <c r="Q10259" s="110">
        <v>0</v>
      </c>
      <c r="R10259" s="110">
        <v>0</v>
      </c>
      <c r="S10259" s="110">
        <v>0</v>
      </c>
      <c r="T10259" s="110">
        <v>0</v>
      </c>
      <c r="U10259" s="110">
        <v>0</v>
      </c>
    </row>
    <row r="10260" spans="1:21">
      <c r="A10260" s="54">
        <v>10258</v>
      </c>
      <c r="B10260" s="107">
        <v>62795</v>
      </c>
      <c r="C10260" s="107">
        <v>62795</v>
      </c>
      <c r="D10260" s="107">
        <v>7281.9999999999991</v>
      </c>
      <c r="E10260" s="108">
        <v>2790030000</v>
      </c>
      <c r="F10260" s="107">
        <v>0</v>
      </c>
      <c r="G10260" s="110">
        <v>0</v>
      </c>
      <c r="H10260" s="110">
        <v>0</v>
      </c>
      <c r="I10260" s="110">
        <v>0</v>
      </c>
      <c r="J10260" s="110">
        <v>0</v>
      </c>
      <c r="K10260" s="110">
        <v>0</v>
      </c>
      <c r="L10260" s="110">
        <v>0</v>
      </c>
      <c r="M10260" s="110">
        <v>0</v>
      </c>
      <c r="N10260" s="110">
        <v>0</v>
      </c>
      <c r="O10260" s="110">
        <v>0</v>
      </c>
      <c r="P10260" s="110">
        <v>0</v>
      </c>
      <c r="Q10260" s="110">
        <v>0</v>
      </c>
      <c r="R10260" s="110">
        <v>0</v>
      </c>
      <c r="S10260" s="110">
        <v>0</v>
      </c>
      <c r="T10260" s="110">
        <v>0</v>
      </c>
      <c r="U10260" s="110">
        <v>0</v>
      </c>
    </row>
    <row r="10261" spans="1:21">
      <c r="A10261" s="54">
        <v>10259</v>
      </c>
      <c r="B10261" s="107">
        <v>62797</v>
      </c>
      <c r="C10261" s="107">
        <v>62797</v>
      </c>
      <c r="D10261" s="107">
        <v>85092</v>
      </c>
      <c r="E10261" s="108">
        <v>8358770000</v>
      </c>
      <c r="F10261" s="107">
        <v>0</v>
      </c>
      <c r="G10261" s="110">
        <v>0.25396947482705479</v>
      </c>
      <c r="H10261" s="110">
        <v>0.33484614089742237</v>
      </c>
      <c r="I10261" s="110">
        <v>0.34782003532695221</v>
      </c>
      <c r="J10261" s="110">
        <v>0.79086217296132255</v>
      </c>
      <c r="K10261" s="110">
        <v>2.0124475334120704</v>
      </c>
      <c r="L10261" s="110">
        <v>2.9336295257827545</v>
      </c>
      <c r="M10261" s="110">
        <v>3.7811396371312114</v>
      </c>
      <c r="N10261" s="110">
        <v>5.0677484738617897</v>
      </c>
      <c r="O10261" s="110">
        <v>7.0464621454266831</v>
      </c>
      <c r="P10261" s="110">
        <v>6.2954202945286593</v>
      </c>
      <c r="Q10261" s="110">
        <v>3.2584318078675008</v>
      </c>
      <c r="R10261" s="110">
        <v>0.86625173577578918</v>
      </c>
      <c r="S10261" s="110">
        <v>0</v>
      </c>
      <c r="T10261" s="110">
        <v>2.7490857481499344</v>
      </c>
      <c r="U10261" s="110">
        <v>2.749085748149934</v>
      </c>
    </row>
    <row r="10262" spans="1:21">
      <c r="A10262" s="54">
        <v>10260</v>
      </c>
      <c r="B10262" s="107">
        <v>62834</v>
      </c>
      <c r="C10262" s="107">
        <v>62834</v>
      </c>
      <c r="D10262" s="107">
        <v>1493270</v>
      </c>
      <c r="E10262" s="108">
        <v>2790030000</v>
      </c>
      <c r="F10262" s="107">
        <v>0</v>
      </c>
      <c r="G10262" s="110">
        <v>0.1380694657323478</v>
      </c>
      <c r="H10262" s="110">
        <v>0.15074743156296888</v>
      </c>
      <c r="I10262" s="110">
        <v>0.16167876834278433</v>
      </c>
      <c r="J10262" s="110">
        <v>0.25912321987402243</v>
      </c>
      <c r="K10262" s="110">
        <v>0.30955308920037117</v>
      </c>
      <c r="L10262" s="110">
        <v>0.35137405886256717</v>
      </c>
      <c r="M10262" s="110">
        <v>0.3276573347266728</v>
      </c>
      <c r="N10262" s="110">
        <v>0.48663708433167946</v>
      </c>
      <c r="O10262" s="110">
        <v>0.35709822376308875</v>
      </c>
      <c r="P10262" s="110">
        <v>0.3087567124553357</v>
      </c>
      <c r="Q10262" s="110">
        <v>0.29721866326155877</v>
      </c>
      <c r="R10262" s="110">
        <v>0.22320650414989426</v>
      </c>
      <c r="S10262" s="110">
        <v>0.2244401586601473</v>
      </c>
      <c r="T10262" s="110">
        <v>0.28092671302194094</v>
      </c>
      <c r="U10262" s="110">
        <v>0.27392886692739293</v>
      </c>
    </row>
    <row r="10263" spans="1:21">
      <c r="A10263" s="54">
        <v>10261</v>
      </c>
      <c r="B10263" s="107">
        <v>62835</v>
      </c>
      <c r="C10263" s="107">
        <v>62835</v>
      </c>
      <c r="D10263" s="107">
        <v>214261.00000000003</v>
      </c>
      <c r="E10263" s="108">
        <v>2790030000</v>
      </c>
      <c r="F10263" s="107">
        <v>0</v>
      </c>
      <c r="G10263" s="110">
        <v>0.17457585890260188</v>
      </c>
      <c r="H10263" s="110">
        <v>0.1761160104902848</v>
      </c>
      <c r="I10263" s="110">
        <v>0.18946053999407972</v>
      </c>
      <c r="J10263" s="110">
        <v>0.27163435144903392</v>
      </c>
      <c r="K10263" s="110">
        <v>0.34313723062605372</v>
      </c>
      <c r="L10263" s="110">
        <v>0.44670152475636477</v>
      </c>
      <c r="M10263" s="110">
        <v>0.44856877651259053</v>
      </c>
      <c r="N10263" s="110">
        <v>0.75774984643538856</v>
      </c>
      <c r="O10263" s="110">
        <v>0.52009946347705438</v>
      </c>
      <c r="P10263" s="110">
        <v>0.48564099006095429</v>
      </c>
      <c r="Q10263" s="110">
        <v>0.44921668505434198</v>
      </c>
      <c r="R10263" s="110">
        <v>0.31371048157788622</v>
      </c>
      <c r="S10263" s="110">
        <v>0.23992321426352059</v>
      </c>
      <c r="T10263" s="110">
        <v>0.38138431327805294</v>
      </c>
      <c r="U10263" s="110">
        <v>0.37063118079174084</v>
      </c>
    </row>
    <row r="10264" spans="1:21">
      <c r="A10264" s="54">
        <v>10262</v>
      </c>
      <c r="B10264" s="107">
        <v>62836</v>
      </c>
      <c r="C10264" s="107">
        <v>62836</v>
      </c>
      <c r="D10264" s="107">
        <v>230497.99999999997</v>
      </c>
      <c r="E10264" s="108">
        <v>2790030000</v>
      </c>
      <c r="F10264" s="107">
        <v>0</v>
      </c>
      <c r="G10264" s="110">
        <v>3.4632147845699066</v>
      </c>
      <c r="H10264" s="110">
        <v>2.7951286442683312</v>
      </c>
      <c r="I10264" s="110">
        <v>2.1375715075441435</v>
      </c>
      <c r="J10264" s="110">
        <v>2.1993673683893622</v>
      </c>
      <c r="K10264" s="110">
        <v>2.4191709366642966</v>
      </c>
      <c r="L10264" s="110">
        <v>2.9790925328826199</v>
      </c>
      <c r="M10264" s="110">
        <v>3.4851430205124312</v>
      </c>
      <c r="N10264" s="110">
        <v>5.0608170689122147</v>
      </c>
      <c r="O10264" s="110">
        <v>5.1253137733291005</v>
      </c>
      <c r="P10264" s="110">
        <v>5.2360372847878622</v>
      </c>
      <c r="Q10264" s="110">
        <v>5.4904295416401983</v>
      </c>
      <c r="R10264" s="110">
        <v>4.86760495447162</v>
      </c>
      <c r="S10264" s="110">
        <v>0</v>
      </c>
      <c r="T10264" s="110">
        <v>3.7715742848310065</v>
      </c>
      <c r="U10264" s="110">
        <v>3.7715742848310079</v>
      </c>
    </row>
    <row r="10265" spans="1:21">
      <c r="A10265" s="54">
        <v>10263</v>
      </c>
      <c r="B10265" s="107">
        <v>62837</v>
      </c>
      <c r="C10265" s="107">
        <v>62837</v>
      </c>
      <c r="D10265" s="107">
        <v>91962.999999999985</v>
      </c>
      <c r="E10265" s="108">
        <v>11160100000</v>
      </c>
      <c r="F10265" s="107">
        <v>0</v>
      </c>
      <c r="G10265" s="110">
        <v>8.234127417527306</v>
      </c>
      <c r="H10265" s="110">
        <v>6.0064876991825757</v>
      </c>
      <c r="I10265" s="110">
        <v>4.1541862917986387</v>
      </c>
      <c r="J10265" s="110">
        <v>4.7375789768317587</v>
      </c>
      <c r="K10265" s="110">
        <v>16.054710588006298</v>
      </c>
      <c r="L10265" s="110">
        <v>42.705640510369427</v>
      </c>
      <c r="M10265" s="110">
        <v>41.051352118968701</v>
      </c>
      <c r="N10265" s="110">
        <v>89.046483239770723</v>
      </c>
      <c r="O10265" s="110">
        <v>100</v>
      </c>
      <c r="P10265" s="110">
        <v>100</v>
      </c>
      <c r="Q10265" s="110">
        <v>36.428264387024761</v>
      </c>
      <c r="R10265" s="110">
        <v>22.318630488147885</v>
      </c>
      <c r="S10265" s="110">
        <v>0</v>
      </c>
      <c r="T10265" s="110">
        <v>39.228121809802339</v>
      </c>
      <c r="U10265" s="110">
        <v>39.228121809802339</v>
      </c>
    </row>
    <row r="10266" spans="1:21">
      <c r="A10266" s="54">
        <v>10264</v>
      </c>
      <c r="B10266" s="107">
        <v>62874</v>
      </c>
      <c r="C10266" s="107">
        <v>62874</v>
      </c>
      <c r="D10266" s="107">
        <v>2222873.0000000005</v>
      </c>
      <c r="E10266" s="108">
        <v>2790030000</v>
      </c>
      <c r="F10266" s="107">
        <v>0</v>
      </c>
      <c r="G10266" s="110">
        <v>1.8065573232850622</v>
      </c>
      <c r="H10266" s="110">
        <v>1.770703823143027</v>
      </c>
      <c r="I10266" s="110">
        <v>1.2084110643917676</v>
      </c>
      <c r="J10266" s="110">
        <v>1.3448406802005164</v>
      </c>
      <c r="K10266" s="110">
        <v>1.542663396797916</v>
      </c>
      <c r="L10266" s="110">
        <v>2.1168163774891813</v>
      </c>
      <c r="M10266" s="110">
        <v>1.7118271993020868</v>
      </c>
      <c r="N10266" s="110">
        <v>2.1668911716817241</v>
      </c>
      <c r="O10266" s="110">
        <v>2.1731248667078731</v>
      </c>
      <c r="P10266" s="110">
        <v>2.7859766044002168</v>
      </c>
      <c r="Q10266" s="110">
        <v>2.2420230607949292</v>
      </c>
      <c r="R10266" s="110">
        <v>1.9750596547737338</v>
      </c>
      <c r="S10266" s="110">
        <v>1.4834953713290377</v>
      </c>
      <c r="T10266" s="110">
        <v>1.9037412685806696</v>
      </c>
      <c r="U10266" s="110">
        <v>1.5371449140534199</v>
      </c>
    </row>
    <row r="10267" spans="1:21">
      <c r="A10267" s="54">
        <v>10265</v>
      </c>
      <c r="B10267" s="107">
        <v>62875</v>
      </c>
      <c r="C10267" s="107">
        <v>62875</v>
      </c>
      <c r="D10267" s="107">
        <v>2319542187</v>
      </c>
      <c r="E10267" s="108">
        <v>421735000000</v>
      </c>
      <c r="F10267" s="107">
        <v>0</v>
      </c>
      <c r="G10267" s="110">
        <v>24.857912137031665</v>
      </c>
      <c r="H10267" s="110">
        <v>5.4499796614268901</v>
      </c>
      <c r="I10267" s="110">
        <v>5.9421026811668112</v>
      </c>
      <c r="J10267" s="110">
        <v>14.838167193697323</v>
      </c>
      <c r="K10267" s="110">
        <v>21.082291420955666</v>
      </c>
      <c r="L10267" s="110">
        <v>25.05291814388378</v>
      </c>
      <c r="M10267" s="110">
        <v>25.151435672125068</v>
      </c>
      <c r="N10267" s="110">
        <v>30.422512219684826</v>
      </c>
      <c r="O10267" s="110">
        <v>27.494267758058001</v>
      </c>
      <c r="P10267" s="110">
        <v>25.612989030903393</v>
      </c>
      <c r="Q10267" s="110">
        <v>24.125302589033478</v>
      </c>
      <c r="R10267" s="110">
        <v>24.395109211742238</v>
      </c>
      <c r="S10267" s="110">
        <v>12.630583904467661</v>
      </c>
      <c r="T10267" s="110">
        <v>21.202082309975765</v>
      </c>
      <c r="U10267" s="110">
        <v>13.859145914448176</v>
      </c>
    </row>
    <row r="10268" spans="1:21">
      <c r="A10268" s="54">
        <v>10266</v>
      </c>
      <c r="B10268" s="107">
        <v>62876</v>
      </c>
      <c r="C10268" s="107">
        <v>62876</v>
      </c>
      <c r="D10268" s="107">
        <v>1648330.9999999998</v>
      </c>
      <c r="E10268" s="108">
        <v>11215300000</v>
      </c>
      <c r="F10268" s="107">
        <v>0</v>
      </c>
      <c r="G10268" s="110">
        <v>0.83778521464790978</v>
      </c>
      <c r="H10268" s="110">
        <v>1.3976038279994034</v>
      </c>
      <c r="I10268" s="110">
        <v>1.8282739608964342</v>
      </c>
      <c r="J10268" s="110">
        <v>4.5888959402246199</v>
      </c>
      <c r="K10268" s="110">
        <v>7.7810339532889667</v>
      </c>
      <c r="L10268" s="110">
        <v>10.895267367758873</v>
      </c>
      <c r="M10268" s="110">
        <v>7.0843985467714878</v>
      </c>
      <c r="N10268" s="110">
        <v>19.295436994336796</v>
      </c>
      <c r="O10268" s="110">
        <v>16.430071763266593</v>
      </c>
      <c r="P10268" s="110">
        <v>23.222397524790569</v>
      </c>
      <c r="Q10268" s="110">
        <v>29.640831171449488</v>
      </c>
      <c r="R10268" s="110">
        <v>5.0369580292300453</v>
      </c>
      <c r="S10268" s="110">
        <v>2.4484866134077086</v>
      </c>
      <c r="T10268" s="110">
        <v>10.669912857888432</v>
      </c>
      <c r="U10268" s="110">
        <v>9.157578943756354</v>
      </c>
    </row>
    <row r="10269" spans="1:21">
      <c r="A10269" s="54">
        <v>10267</v>
      </c>
      <c r="B10269" s="107">
        <v>62877</v>
      </c>
      <c r="C10269" s="107">
        <v>62877</v>
      </c>
      <c r="D10269" s="107">
        <v>2171841</v>
      </c>
      <c r="E10269" s="108">
        <v>11204400000</v>
      </c>
      <c r="F10269" s="107">
        <v>0</v>
      </c>
      <c r="G10269" s="110">
        <v>0.26556206628715889</v>
      </c>
      <c r="H10269" s="110">
        <v>0.33688096776581794</v>
      </c>
      <c r="I10269" s="110">
        <v>0.40416551557516345</v>
      </c>
      <c r="J10269" s="110">
        <v>0.98235225788146219</v>
      </c>
      <c r="K10269" s="110">
        <v>1.5154194203225508</v>
      </c>
      <c r="L10269" s="110">
        <v>2.0282176546517396</v>
      </c>
      <c r="M10269" s="110">
        <v>1.373288876544084</v>
      </c>
      <c r="N10269" s="110">
        <v>3.1356578873034873</v>
      </c>
      <c r="O10269" s="110">
        <v>2.9843786097201681</v>
      </c>
      <c r="P10269" s="110">
        <v>5.9374758818148763</v>
      </c>
      <c r="Q10269" s="110">
        <v>4.5834171013051019</v>
      </c>
      <c r="R10269" s="110">
        <v>0.65351575742935475</v>
      </c>
      <c r="S10269" s="110">
        <v>0</v>
      </c>
      <c r="T10269" s="110">
        <v>2.0166943330500806</v>
      </c>
      <c r="U10269" s="110">
        <v>2.0166943330500802</v>
      </c>
    </row>
    <row r="10270" spans="1:21">
      <c r="A10270" s="54">
        <v>10268</v>
      </c>
      <c r="B10270" s="107">
        <v>62879</v>
      </c>
      <c r="C10270" s="107">
        <v>62879</v>
      </c>
      <c r="D10270" s="107">
        <v>1448115.9999999998</v>
      </c>
      <c r="E10270" s="108">
        <v>5580070000</v>
      </c>
      <c r="F10270" s="107">
        <v>0</v>
      </c>
      <c r="G10270" s="110">
        <v>0.28684707566367534</v>
      </c>
      <c r="H10270" s="110">
        <v>0.23647851356329644</v>
      </c>
      <c r="I10270" s="110">
        <v>0.27548965290217253</v>
      </c>
      <c r="J10270" s="110">
        <v>0.54657649352118087</v>
      </c>
      <c r="K10270" s="110">
        <v>0.63528690930040399</v>
      </c>
      <c r="L10270" s="110">
        <v>0.67907001886163776</v>
      </c>
      <c r="M10270" s="110">
        <v>0.53182436581341841</v>
      </c>
      <c r="N10270" s="110">
        <v>1.1211354018145683</v>
      </c>
      <c r="O10270" s="110">
        <v>1.0968121108396194</v>
      </c>
      <c r="P10270" s="110">
        <v>1.8630462536696819</v>
      </c>
      <c r="Q10270" s="110">
        <v>1.63261434534384</v>
      </c>
      <c r="R10270" s="110">
        <v>0.61926216633369691</v>
      </c>
      <c r="S10270" s="110">
        <v>0</v>
      </c>
      <c r="T10270" s="110">
        <v>0.79370360896893277</v>
      </c>
      <c r="U10270" s="110">
        <v>0.79370360896893277</v>
      </c>
    </row>
    <row r="10271" spans="1:21">
      <c r="A10271" s="54">
        <v>10269</v>
      </c>
      <c r="B10271" s="107">
        <v>62880</v>
      </c>
      <c r="C10271" s="107">
        <v>62880</v>
      </c>
      <c r="D10271" s="107">
        <v>29027505.999999989</v>
      </c>
      <c r="E10271" s="108">
        <v>16828600000</v>
      </c>
      <c r="F10271" s="107">
        <v>0</v>
      </c>
      <c r="G10271" s="110">
        <v>1.0868510974945482</v>
      </c>
      <c r="H10271" s="110">
        <v>0.90523419407851924</v>
      </c>
      <c r="I10271" s="110">
        <v>1.0486423270991869</v>
      </c>
      <c r="J10271" s="110">
        <v>2.3027211109265209</v>
      </c>
      <c r="K10271" s="110">
        <v>2.5363332810238672</v>
      </c>
      <c r="L10271" s="110">
        <v>2.833630278363771</v>
      </c>
      <c r="M10271" s="110">
        <v>2.0564089160522094</v>
      </c>
      <c r="N10271" s="110">
        <v>4.9399949285708891</v>
      </c>
      <c r="O10271" s="110">
        <v>4.3760861347848676</v>
      </c>
      <c r="P10271" s="110">
        <v>7.4937233095914033</v>
      </c>
      <c r="Q10271" s="110">
        <v>8.1576745546349443</v>
      </c>
      <c r="R10271" s="110">
        <v>2.6970758764665388</v>
      </c>
      <c r="S10271" s="110">
        <v>1.4819251604524184</v>
      </c>
      <c r="T10271" s="110">
        <v>3.3695313340906057</v>
      </c>
      <c r="U10271" s="110">
        <v>1.6771619612635893</v>
      </c>
    </row>
    <row r="10272" spans="1:21">
      <c r="A10272" s="54">
        <v>10270</v>
      </c>
      <c r="B10272" s="107">
        <v>62881</v>
      </c>
      <c r="C10272" s="107">
        <v>62881</v>
      </c>
      <c r="D10272" s="107">
        <v>4735562</v>
      </c>
      <c r="E10272" s="108">
        <v>2790030000</v>
      </c>
      <c r="F10272" s="107">
        <v>0</v>
      </c>
      <c r="G10272" s="110">
        <v>3.8977903071383944</v>
      </c>
      <c r="H10272" s="110">
        <v>1.9268017282674637</v>
      </c>
      <c r="I10272" s="110">
        <v>1.3922763214596541</v>
      </c>
      <c r="J10272" s="110">
        <v>2.1368301985091991</v>
      </c>
      <c r="K10272" s="110">
        <v>2.1960926301472616</v>
      </c>
      <c r="L10272" s="110">
        <v>1.9504564514785074</v>
      </c>
      <c r="M10272" s="110">
        <v>1.4704917595239682</v>
      </c>
      <c r="N10272" s="110">
        <v>2.4781830662506255</v>
      </c>
      <c r="O10272" s="110">
        <v>2.884428040149138</v>
      </c>
      <c r="P10272" s="110">
        <v>4.2907500997040904</v>
      </c>
      <c r="Q10272" s="110">
        <v>6.1134062371202953</v>
      </c>
      <c r="R10272" s="110">
        <v>6.226155526936445</v>
      </c>
      <c r="S10272" s="110">
        <v>3.4460363538522372</v>
      </c>
      <c r="T10272" s="110">
        <v>3.0803051972237534</v>
      </c>
      <c r="U10272" s="110">
        <v>3.3838450309271875</v>
      </c>
    </row>
    <row r="10273" spans="1:21">
      <c r="A10273" s="54">
        <v>10271</v>
      </c>
      <c r="B10273" s="107">
        <v>62882</v>
      </c>
      <c r="C10273" s="107">
        <v>62882</v>
      </c>
      <c r="D10273" s="107">
        <v>60439.999999999993</v>
      </c>
      <c r="E10273" s="108">
        <v>5580070000</v>
      </c>
      <c r="F10273" s="107">
        <v>0</v>
      </c>
      <c r="G10273" s="110">
        <v>29.251811786479909</v>
      </c>
      <c r="H10273" s="110">
        <v>24.347657828261109</v>
      </c>
      <c r="I10273" s="110">
        <v>4.911055784456078</v>
      </c>
      <c r="J10273" s="110">
        <v>13.536717805262358</v>
      </c>
      <c r="K10273" s="110">
        <v>12.754941427736545</v>
      </c>
      <c r="L10273" s="110">
        <v>4.1539985801961317</v>
      </c>
      <c r="M10273" s="110">
        <v>3.5158346407745289</v>
      </c>
      <c r="N10273" s="110">
        <v>8.8096090134605287</v>
      </c>
      <c r="O10273" s="110">
        <v>46.73401025150136</v>
      </c>
      <c r="P10273" s="110">
        <v>39.053792718627761</v>
      </c>
      <c r="Q10273" s="110">
        <v>84.315013734547847</v>
      </c>
      <c r="R10273" s="110">
        <v>32.46978667004953</v>
      </c>
      <c r="S10273" s="110">
        <v>0</v>
      </c>
      <c r="T10273" s="110">
        <v>25.321185853446138</v>
      </c>
      <c r="U10273" s="110">
        <v>25.321185853446146</v>
      </c>
    </row>
    <row r="10274" spans="1:21">
      <c r="A10274" s="54">
        <v>10272</v>
      </c>
      <c r="B10274" s="107">
        <v>62960</v>
      </c>
      <c r="C10274" s="107">
        <v>62960</v>
      </c>
      <c r="D10274" s="107">
        <v>383979525</v>
      </c>
      <c r="E10274" s="108">
        <v>19427200000</v>
      </c>
      <c r="F10274" s="107">
        <v>0</v>
      </c>
      <c r="G10274" s="110">
        <v>1.6827085573612028</v>
      </c>
      <c r="H10274" s="110">
        <v>0.71253422511650522</v>
      </c>
      <c r="I10274" s="110">
        <v>0.86228759682699674</v>
      </c>
      <c r="J10274" s="110">
        <v>1.0207406935776941</v>
      </c>
      <c r="K10274" s="110">
        <v>0.8581491728975813</v>
      </c>
      <c r="L10274" s="110">
        <v>1.0387005504985065</v>
      </c>
      <c r="M10274" s="110">
        <v>1.271033498972308</v>
      </c>
      <c r="N10274" s="110">
        <v>1.9359341360765139</v>
      </c>
      <c r="O10274" s="110">
        <v>3.1469691929763766</v>
      </c>
      <c r="P10274" s="110">
        <v>4.7812244173669018</v>
      </c>
      <c r="Q10274" s="110">
        <v>4.189436802498105</v>
      </c>
      <c r="R10274" s="110">
        <v>2.827726500282234</v>
      </c>
      <c r="S10274" s="110">
        <v>2.2912159252742978</v>
      </c>
      <c r="T10274" s="110">
        <v>2.0272871120375773</v>
      </c>
      <c r="U10274" s="110">
        <v>2.2827831727443204</v>
      </c>
    </row>
    <row r="10275" spans="1:21">
      <c r="A10275" s="54">
        <v>10273</v>
      </c>
      <c r="B10275" s="107">
        <v>62961</v>
      </c>
      <c r="C10275" s="107">
        <v>62961</v>
      </c>
      <c r="D10275" s="107">
        <v>104373</v>
      </c>
      <c r="E10275" s="108">
        <v>2790030000</v>
      </c>
      <c r="F10275" s="107">
        <v>0</v>
      </c>
      <c r="G10275" s="110">
        <v>3.3977451657459929</v>
      </c>
      <c r="H10275" s="110">
        <v>1.1118637290944031</v>
      </c>
      <c r="I10275" s="110">
        <v>0.952625745678918</v>
      </c>
      <c r="J10275" s="110">
        <v>1.51662440409091</v>
      </c>
      <c r="K10275" s="110">
        <v>0.86911561967963336</v>
      </c>
      <c r="L10275" s="110">
        <v>0.83047850525313782</v>
      </c>
      <c r="M10275" s="110">
        <v>1.1708778008945986</v>
      </c>
      <c r="N10275" s="110">
        <v>1.739850529555854</v>
      </c>
      <c r="O10275" s="110">
        <v>2.8151743177844906</v>
      </c>
      <c r="P10275" s="110">
        <v>3.7325541977090064</v>
      </c>
      <c r="Q10275" s="110">
        <v>4.0230725424201763</v>
      </c>
      <c r="R10275" s="110">
        <v>5.4511840278076651</v>
      </c>
      <c r="S10275" s="110">
        <v>0</v>
      </c>
      <c r="T10275" s="110">
        <v>2.3009305488095659</v>
      </c>
      <c r="U10275" s="110">
        <v>2.3009305488095655</v>
      </c>
    </row>
    <row r="10276" spans="1:21">
      <c r="A10276" s="54">
        <v>10274</v>
      </c>
      <c r="B10276" s="107">
        <v>62962</v>
      </c>
      <c r="C10276" s="107">
        <v>62962</v>
      </c>
      <c r="D10276" s="107">
        <v>1956678.0000000002</v>
      </c>
      <c r="E10276" s="108">
        <v>11114800000</v>
      </c>
      <c r="F10276" s="107">
        <v>0</v>
      </c>
      <c r="G10276" s="110">
        <v>100</v>
      </c>
      <c r="H10276" s="110">
        <v>100</v>
      </c>
      <c r="I10276" s="110">
        <v>100</v>
      </c>
      <c r="J10276" s="110">
        <v>100</v>
      </c>
      <c r="K10276" s="110">
        <v>35.009927463554064</v>
      </c>
      <c r="L10276" s="110">
        <v>6.3773648632056972</v>
      </c>
      <c r="M10276" s="110">
        <v>13.747765024751375</v>
      </c>
      <c r="N10276" s="110">
        <v>11.991591726129231</v>
      </c>
      <c r="O10276" s="110">
        <v>48.271290789960894</v>
      </c>
      <c r="P10276" s="110">
        <v>100</v>
      </c>
      <c r="Q10276" s="110">
        <v>100</v>
      </c>
      <c r="R10276" s="110">
        <v>100</v>
      </c>
      <c r="S10276" s="110">
        <v>99.523424551834481</v>
      </c>
      <c r="T10276" s="110">
        <v>67.949828322300107</v>
      </c>
      <c r="U10276" s="110">
        <v>91.827380842998451</v>
      </c>
    </row>
    <row r="10277" spans="1:21">
      <c r="A10277" s="54">
        <v>10275</v>
      </c>
      <c r="B10277" s="107">
        <v>62966</v>
      </c>
      <c r="C10277" s="107">
        <v>62966</v>
      </c>
      <c r="D10277" s="107">
        <v>416119.00000000012</v>
      </c>
      <c r="E10277" s="108">
        <v>2778700000</v>
      </c>
      <c r="F10277" s="107">
        <v>0</v>
      </c>
      <c r="G10277" s="110">
        <v>0</v>
      </c>
      <c r="H10277" s="110">
        <v>0</v>
      </c>
      <c r="I10277" s="110">
        <v>0</v>
      </c>
      <c r="J10277" s="110">
        <v>0</v>
      </c>
      <c r="K10277" s="110">
        <v>0</v>
      </c>
      <c r="L10277" s="110">
        <v>0</v>
      </c>
      <c r="M10277" s="110">
        <v>0</v>
      </c>
      <c r="N10277" s="110">
        <v>0</v>
      </c>
      <c r="O10277" s="110">
        <v>0</v>
      </c>
      <c r="P10277" s="110">
        <v>0</v>
      </c>
      <c r="Q10277" s="110">
        <v>0</v>
      </c>
      <c r="R10277" s="110">
        <v>0</v>
      </c>
      <c r="S10277" s="110">
        <v>0</v>
      </c>
      <c r="T10277" s="110">
        <v>0</v>
      </c>
      <c r="U10277" s="110">
        <v>0</v>
      </c>
    </row>
    <row r="10278" spans="1:21">
      <c r="A10278" s="54">
        <v>10276</v>
      </c>
      <c r="B10278" s="107">
        <v>62967</v>
      </c>
      <c r="C10278" s="107">
        <v>62967</v>
      </c>
      <c r="D10278" s="107">
        <v>29196.999999999993</v>
      </c>
      <c r="E10278" s="108">
        <v>2778700000</v>
      </c>
      <c r="F10278" s="107">
        <v>0</v>
      </c>
      <c r="G10278" s="110">
        <v>0</v>
      </c>
      <c r="H10278" s="110">
        <v>0</v>
      </c>
      <c r="I10278" s="110">
        <v>0</v>
      </c>
      <c r="J10278" s="110">
        <v>0</v>
      </c>
      <c r="K10278" s="110">
        <v>0</v>
      </c>
      <c r="L10278" s="110">
        <v>0</v>
      </c>
      <c r="M10278" s="110">
        <v>45.829253821612134</v>
      </c>
      <c r="N10278" s="110">
        <v>100</v>
      </c>
      <c r="O10278" s="110">
        <v>100</v>
      </c>
      <c r="P10278" s="110">
        <v>100</v>
      </c>
      <c r="Q10278" s="110">
        <v>0</v>
      </c>
      <c r="R10278" s="110">
        <v>0</v>
      </c>
      <c r="S10278" s="110">
        <v>0</v>
      </c>
      <c r="T10278" s="110">
        <v>28.819104485134346</v>
      </c>
      <c r="U10278" s="110">
        <v>15.674465843200789</v>
      </c>
    </row>
    <row r="10279" spans="1:21">
      <c r="A10279" s="54">
        <v>10277</v>
      </c>
      <c r="B10279" s="107">
        <v>63006</v>
      </c>
      <c r="C10279" s="107">
        <v>63006</v>
      </c>
      <c r="D10279" s="107">
        <v>5961473</v>
      </c>
      <c r="E10279" s="108">
        <v>2778700000</v>
      </c>
      <c r="F10279" s="107">
        <v>0</v>
      </c>
      <c r="G10279" s="110">
        <v>0.12977033245977204</v>
      </c>
      <c r="H10279" s="110">
        <v>0.15158900536273892</v>
      </c>
      <c r="I10279" s="110">
        <v>0.16864340782119691</v>
      </c>
      <c r="J10279" s="110">
        <v>0.27421216808249815</v>
      </c>
      <c r="K10279" s="110">
        <v>0.32108052716940327</v>
      </c>
      <c r="L10279" s="110">
        <v>0.40760314616845095</v>
      </c>
      <c r="M10279" s="110">
        <v>0.35831145083948501</v>
      </c>
      <c r="N10279" s="110">
        <v>0.47630617233690759</v>
      </c>
      <c r="O10279" s="110">
        <v>0.33086359228104389</v>
      </c>
      <c r="P10279" s="110">
        <v>0.31531485767032952</v>
      </c>
      <c r="Q10279" s="110">
        <v>0.31322218385677009</v>
      </c>
      <c r="R10279" s="110">
        <v>0.24510405615498015</v>
      </c>
      <c r="S10279" s="110">
        <v>0.23121020532530287</v>
      </c>
      <c r="T10279" s="110">
        <v>0.2910017416836313</v>
      </c>
      <c r="U10279" s="110">
        <v>0.28696507507241881</v>
      </c>
    </row>
    <row r="10280" spans="1:21">
      <c r="A10280" s="54">
        <v>10278</v>
      </c>
      <c r="B10280" s="107">
        <v>63007</v>
      </c>
      <c r="C10280" s="107">
        <v>63007</v>
      </c>
      <c r="D10280" s="107">
        <v>577467</v>
      </c>
      <c r="E10280" s="108">
        <v>2778700000</v>
      </c>
      <c r="F10280" s="107">
        <v>0</v>
      </c>
      <c r="G10280" s="110">
        <v>2.5977087091580797</v>
      </c>
      <c r="H10280" s="110">
        <v>2.5237556743240974</v>
      </c>
      <c r="I10280" s="110">
        <v>2.6439764399689181</v>
      </c>
      <c r="J10280" s="110">
        <v>3.6251498706486038</v>
      </c>
      <c r="K10280" s="110">
        <v>4.6424970740697802</v>
      </c>
      <c r="L10280" s="110">
        <v>5.6255930764563873</v>
      </c>
      <c r="M10280" s="110">
        <v>5.627059041713661</v>
      </c>
      <c r="N10280" s="110">
        <v>7.286429747639624</v>
      </c>
      <c r="O10280" s="110">
        <v>6.5286962652892067</v>
      </c>
      <c r="P10280" s="110">
        <v>6.0009449525314409</v>
      </c>
      <c r="Q10280" s="110">
        <v>6.1819920513341797</v>
      </c>
      <c r="R10280" s="110">
        <v>4.8710159415375109</v>
      </c>
      <c r="S10280" s="110">
        <v>3.2879086041188224</v>
      </c>
      <c r="T10280" s="110">
        <v>4.8462349037226238</v>
      </c>
      <c r="U10280" s="110">
        <v>4.8408566841618352</v>
      </c>
    </row>
    <row r="10281" spans="1:21">
      <c r="A10281" s="54">
        <v>10279</v>
      </c>
      <c r="B10281" s="107">
        <v>63008</v>
      </c>
      <c r="C10281" s="107">
        <v>63008</v>
      </c>
      <c r="D10281" s="107">
        <v>102285.99999999999</v>
      </c>
      <c r="E10281" s="108">
        <v>11114800000</v>
      </c>
      <c r="F10281" s="107">
        <v>0</v>
      </c>
      <c r="G10281" s="110">
        <v>14.110321489927438</v>
      </c>
      <c r="H10281" s="110">
        <v>7.996313121138976</v>
      </c>
      <c r="I10281" s="110">
        <v>6.457876852587872</v>
      </c>
      <c r="J10281" s="110">
        <v>5.7555597524605275</v>
      </c>
      <c r="K10281" s="110">
        <v>15.641758115414827</v>
      </c>
      <c r="L10281" s="110">
        <v>38.312566369664133</v>
      </c>
      <c r="M10281" s="110">
        <v>35.034446713182362</v>
      </c>
      <c r="N10281" s="110">
        <v>94.26988391030082</v>
      </c>
      <c r="O10281" s="110">
        <v>100</v>
      </c>
      <c r="P10281" s="110">
        <v>100</v>
      </c>
      <c r="Q10281" s="110">
        <v>51.425545336712027</v>
      </c>
      <c r="R10281" s="110">
        <v>36.465891756335687</v>
      </c>
      <c r="S10281" s="110">
        <v>0</v>
      </c>
      <c r="T10281" s="110">
        <v>42.122513618143721</v>
      </c>
      <c r="U10281" s="110">
        <v>42.122513618143742</v>
      </c>
    </row>
    <row r="10282" spans="1:21">
      <c r="A10282" s="54">
        <v>10280</v>
      </c>
      <c r="B10282" s="107">
        <v>63044</v>
      </c>
      <c r="C10282" s="107">
        <v>63044</v>
      </c>
      <c r="D10282" s="107">
        <v>216276294</v>
      </c>
      <c r="E10282" s="108">
        <v>47417600000</v>
      </c>
      <c r="F10282" s="107">
        <v>0</v>
      </c>
      <c r="G10282" s="110">
        <v>2.6003430185997427</v>
      </c>
      <c r="H10282" s="110">
        <v>0.98115427481584494</v>
      </c>
      <c r="I10282" s="110">
        <v>1.498807673224948</v>
      </c>
      <c r="J10282" s="110">
        <v>2.8097419000332189</v>
      </c>
      <c r="K10282" s="110">
        <v>4.4114825314690203</v>
      </c>
      <c r="L10282" s="110">
        <v>5.2530643526427765</v>
      </c>
      <c r="M10282" s="110">
        <v>4.2958708925886313</v>
      </c>
      <c r="N10282" s="110">
        <v>5.8540580474793291</v>
      </c>
      <c r="O10282" s="110">
        <v>5.2946286257968023</v>
      </c>
      <c r="P10282" s="110">
        <v>5.2503531959579064</v>
      </c>
      <c r="Q10282" s="110">
        <v>4.9782710982347851</v>
      </c>
      <c r="R10282" s="110">
        <v>3.2129663274282092</v>
      </c>
      <c r="S10282" s="110">
        <v>2.3942843427179823</v>
      </c>
      <c r="T10282" s="110">
        <v>3.8700618281892685</v>
      </c>
      <c r="U10282" s="110">
        <v>2.6113968685136109</v>
      </c>
    </row>
    <row r="10283" spans="1:21">
      <c r="A10283" s="54">
        <v>10281</v>
      </c>
      <c r="B10283" s="107">
        <v>63045</v>
      </c>
      <c r="C10283" s="107">
        <v>63045</v>
      </c>
      <c r="D10283" s="107">
        <v>81815</v>
      </c>
      <c r="E10283" s="108">
        <v>2778700000</v>
      </c>
      <c r="F10283" s="107">
        <v>0</v>
      </c>
      <c r="G10283" s="110">
        <v>3.82275982328107</v>
      </c>
      <c r="H10283" s="110">
        <v>3.1428900757903966</v>
      </c>
      <c r="I10283" s="110">
        <v>2.9596846378878441</v>
      </c>
      <c r="J10283" s="110">
        <v>4.5025863058989106</v>
      </c>
      <c r="K10283" s="110">
        <v>5.5534687248334924</v>
      </c>
      <c r="L10283" s="110">
        <v>6.0650710348645047</v>
      </c>
      <c r="M10283" s="110">
        <v>5.234071030175663</v>
      </c>
      <c r="N10283" s="110">
        <v>7.778624092250217</v>
      </c>
      <c r="O10283" s="110">
        <v>9.4160527577374875</v>
      </c>
      <c r="P10283" s="110">
        <v>14.452625114514174</v>
      </c>
      <c r="Q10283" s="110">
        <v>14.618756151653253</v>
      </c>
      <c r="R10283" s="110">
        <v>7.5195940618688182</v>
      </c>
      <c r="S10283" s="110">
        <v>0</v>
      </c>
      <c r="T10283" s="110">
        <v>7.0888486508963195</v>
      </c>
      <c r="U10283" s="110">
        <v>7.0888486508963195</v>
      </c>
    </row>
    <row r="10284" spans="1:21">
      <c r="A10284" s="54">
        <v>10282</v>
      </c>
      <c r="B10284" s="107">
        <v>63046</v>
      </c>
      <c r="C10284" s="107">
        <v>63046</v>
      </c>
      <c r="D10284" s="107">
        <v>24087.999999999996</v>
      </c>
      <c r="E10284" s="108">
        <v>2778700000</v>
      </c>
      <c r="F10284" s="107">
        <v>0</v>
      </c>
      <c r="G10284" s="110">
        <v>18.90799850252273</v>
      </c>
      <c r="H10284" s="110">
        <v>13.901510467150386</v>
      </c>
      <c r="I10284" s="110">
        <v>12.083819298657065</v>
      </c>
      <c r="J10284" s="110">
        <v>16.62438840943171</v>
      </c>
      <c r="K10284" s="110">
        <v>20.651187909048435</v>
      </c>
      <c r="L10284" s="110">
        <v>21.576470256797432</v>
      </c>
      <c r="M10284" s="110">
        <v>18.400605667277485</v>
      </c>
      <c r="N10284" s="110">
        <v>26.980281163346607</v>
      </c>
      <c r="O10284" s="110">
        <v>32.47828291865855</v>
      </c>
      <c r="P10284" s="110">
        <v>44.638556426689235</v>
      </c>
      <c r="Q10284" s="110">
        <v>51.996782579798264</v>
      </c>
      <c r="R10284" s="110">
        <v>34.943018863632524</v>
      </c>
      <c r="S10284" s="110">
        <v>0</v>
      </c>
      <c r="T10284" s="110">
        <v>26.098575205250867</v>
      </c>
      <c r="U10284" s="110">
        <v>26.098575205250871</v>
      </c>
    </row>
    <row r="10285" spans="1:21">
      <c r="A10285" s="54">
        <v>10283</v>
      </c>
      <c r="B10285" s="107">
        <v>63047</v>
      </c>
      <c r="C10285" s="107">
        <v>63047</v>
      </c>
      <c r="D10285" s="107">
        <v>973.99999999999989</v>
      </c>
      <c r="E10285" s="108">
        <v>2778700000</v>
      </c>
      <c r="F10285" s="107">
        <v>0</v>
      </c>
      <c r="G10285" s="110">
        <v>100</v>
      </c>
      <c r="H10285" s="110">
        <v>100</v>
      </c>
      <c r="I10285" s="110">
        <v>100</v>
      </c>
      <c r="J10285" s="110">
        <v>100</v>
      </c>
      <c r="K10285" s="110">
        <v>100</v>
      </c>
      <c r="L10285" s="110">
        <v>82.289382650023896</v>
      </c>
      <c r="M10285" s="110">
        <v>60.084078527129137</v>
      </c>
      <c r="N10285" s="110">
        <v>100</v>
      </c>
      <c r="O10285" s="110">
        <v>100</v>
      </c>
      <c r="P10285" s="110">
        <v>100</v>
      </c>
      <c r="Q10285" s="110">
        <v>100</v>
      </c>
      <c r="R10285" s="110">
        <v>100</v>
      </c>
      <c r="S10285" s="110">
        <v>0</v>
      </c>
      <c r="T10285" s="110">
        <v>95.197788431429402</v>
      </c>
      <c r="U10285" s="110">
        <v>95.197788431429444</v>
      </c>
    </row>
    <row r="10286" spans="1:21">
      <c r="A10286" s="54">
        <v>10284</v>
      </c>
      <c r="B10286" s="107">
        <v>63048</v>
      </c>
      <c r="C10286" s="107">
        <v>63048</v>
      </c>
      <c r="D10286" s="107">
        <v>1895.0000000000002</v>
      </c>
      <c r="E10286" s="108">
        <v>2778700000</v>
      </c>
      <c r="F10286" s="107">
        <v>0</v>
      </c>
      <c r="G10286" s="110">
        <v>100</v>
      </c>
      <c r="H10286" s="110">
        <v>100</v>
      </c>
      <c r="I10286" s="110">
        <v>60.957713760142717</v>
      </c>
      <c r="J10286" s="110">
        <v>63.48266577025236</v>
      </c>
      <c r="K10286" s="110">
        <v>100</v>
      </c>
      <c r="L10286" s="110">
        <v>39.763292842858476</v>
      </c>
      <c r="M10286" s="110">
        <v>36.468838909119931</v>
      </c>
      <c r="N10286" s="110">
        <v>77.922179783298418</v>
      </c>
      <c r="O10286" s="110">
        <v>100</v>
      </c>
      <c r="P10286" s="110">
        <v>100</v>
      </c>
      <c r="Q10286" s="110">
        <v>100</v>
      </c>
      <c r="R10286" s="110">
        <v>100</v>
      </c>
      <c r="S10286" s="110">
        <v>0</v>
      </c>
      <c r="T10286" s="110">
        <v>81.549557588805996</v>
      </c>
      <c r="U10286" s="110">
        <v>81.549557588805968</v>
      </c>
    </row>
    <row r="10287" spans="1:21">
      <c r="A10287" s="54">
        <v>10285</v>
      </c>
      <c r="B10287" s="107">
        <v>63049</v>
      </c>
      <c r="C10287" s="107">
        <v>63049</v>
      </c>
      <c r="D10287" s="107">
        <v>199837.99999999997</v>
      </c>
      <c r="E10287" s="108">
        <v>2778700000</v>
      </c>
      <c r="F10287" s="107">
        <v>0</v>
      </c>
      <c r="G10287" s="110">
        <v>100</v>
      </c>
      <c r="H10287" s="110">
        <v>100</v>
      </c>
      <c r="I10287" s="110">
        <v>26.690180850852268</v>
      </c>
      <c r="J10287" s="110">
        <v>29.043052587907724</v>
      </c>
      <c r="K10287" s="110">
        <v>55.101431890381264</v>
      </c>
      <c r="L10287" s="110">
        <v>22.399204041525326</v>
      </c>
      <c r="M10287" s="110">
        <v>20.253961920908402</v>
      </c>
      <c r="N10287" s="110">
        <v>43.631494669217169</v>
      </c>
      <c r="O10287" s="110">
        <v>100</v>
      </c>
      <c r="P10287" s="110">
        <v>100</v>
      </c>
      <c r="Q10287" s="110">
        <v>100</v>
      </c>
      <c r="R10287" s="110">
        <v>100</v>
      </c>
      <c r="S10287" s="110">
        <v>0</v>
      </c>
      <c r="T10287" s="110">
        <v>66.426610496732678</v>
      </c>
      <c r="U10287" s="110">
        <v>66.426610496732678</v>
      </c>
    </row>
    <row r="10288" spans="1:21">
      <c r="A10288" s="54">
        <v>10286</v>
      </c>
      <c r="B10288" s="107">
        <v>63050</v>
      </c>
      <c r="C10288" s="107">
        <v>63050</v>
      </c>
      <c r="D10288" s="107">
        <v>314822</v>
      </c>
      <c r="E10288" s="108">
        <v>30519100000</v>
      </c>
      <c r="F10288" s="107">
        <v>0</v>
      </c>
      <c r="G10288" s="110">
        <v>17.422876866424478</v>
      </c>
      <c r="H10288" s="110">
        <v>9.1256402112522643</v>
      </c>
      <c r="I10288" s="110">
        <v>2.3961951930440213</v>
      </c>
      <c r="J10288" s="110">
        <v>7.2336344947335789</v>
      </c>
      <c r="K10288" s="110">
        <v>15.029699656884002</v>
      </c>
      <c r="L10288" s="110">
        <v>3.9342138977860657</v>
      </c>
      <c r="M10288" s="110">
        <v>4.6111113601150935</v>
      </c>
      <c r="N10288" s="110">
        <v>14.672124610920882</v>
      </c>
      <c r="O10288" s="110">
        <v>66.576721774054576</v>
      </c>
      <c r="P10288" s="110">
        <v>68.25193213043508</v>
      </c>
      <c r="Q10288" s="110">
        <v>57.251258631863251</v>
      </c>
      <c r="R10288" s="110">
        <v>59.983051836053043</v>
      </c>
      <c r="S10288" s="110">
        <v>0</v>
      </c>
      <c r="T10288" s="110">
        <v>27.207371721963863</v>
      </c>
      <c r="U10288" s="110">
        <v>27.207371721963863</v>
      </c>
    </row>
    <row r="10289" spans="1:21">
      <c r="A10289" s="54">
        <v>10287</v>
      </c>
      <c r="B10289" s="107">
        <v>63063</v>
      </c>
      <c r="C10289" s="107">
        <v>63063</v>
      </c>
      <c r="D10289" s="107">
        <v>81687</v>
      </c>
      <c r="E10289" s="108">
        <v>19473300000</v>
      </c>
      <c r="F10289" s="107">
        <v>0</v>
      </c>
      <c r="G10289" s="110">
        <v>4.6896822506918534</v>
      </c>
      <c r="H10289" s="110">
        <v>2.6894539987341042</v>
      </c>
      <c r="I10289" s="110">
        <v>4.057285147123487</v>
      </c>
      <c r="J10289" s="110">
        <v>3.8821165328559952</v>
      </c>
      <c r="K10289" s="110">
        <v>5.1750192196593785</v>
      </c>
      <c r="L10289" s="110">
        <v>9.1115465759863419</v>
      </c>
      <c r="M10289" s="110">
        <v>15.616833764390659</v>
      </c>
      <c r="N10289" s="110">
        <v>28.980224737460649</v>
      </c>
      <c r="O10289" s="110">
        <v>51.711304229578175</v>
      </c>
      <c r="P10289" s="110">
        <v>94.210400191560637</v>
      </c>
      <c r="Q10289" s="110">
        <v>100</v>
      </c>
      <c r="R10289" s="110">
        <v>25.340140145901465</v>
      </c>
      <c r="S10289" s="110">
        <v>48.863186981285281</v>
      </c>
      <c r="T10289" s="110">
        <v>28.788667232828558</v>
      </c>
      <c r="U10289" s="110">
        <v>29.02901000847206</v>
      </c>
    </row>
    <row r="10290" spans="1:21">
      <c r="A10290" s="54">
        <v>10288</v>
      </c>
      <c r="B10290" s="107">
        <v>63128</v>
      </c>
      <c r="C10290" s="107">
        <v>63128</v>
      </c>
      <c r="D10290" s="107">
        <v>74434</v>
      </c>
      <c r="E10290" s="108">
        <v>2778700000</v>
      </c>
      <c r="F10290" s="107">
        <v>0</v>
      </c>
      <c r="G10290" s="110">
        <v>9.5026089709129149</v>
      </c>
      <c r="H10290" s="110">
        <v>4.9514239474869965</v>
      </c>
      <c r="I10290" s="110">
        <v>3.6683682762913601</v>
      </c>
      <c r="J10290" s="110">
        <v>4.6732302205394625</v>
      </c>
      <c r="K10290" s="110">
        <v>3.3043592184015358</v>
      </c>
      <c r="L10290" s="110">
        <v>3.1161807426765962</v>
      </c>
      <c r="M10290" s="110">
        <v>3.5279021678396982</v>
      </c>
      <c r="N10290" s="110">
        <v>4.5324767991668793</v>
      </c>
      <c r="O10290" s="110">
        <v>6.3898809468978826</v>
      </c>
      <c r="P10290" s="110">
        <v>7.9559945253261706</v>
      </c>
      <c r="Q10290" s="110">
        <v>9.5640544849409945</v>
      </c>
      <c r="R10290" s="110">
        <v>10.025034905517268</v>
      </c>
      <c r="S10290" s="110">
        <v>0</v>
      </c>
      <c r="T10290" s="110">
        <v>5.934292933833146</v>
      </c>
      <c r="U10290" s="110">
        <v>5.934292933833146</v>
      </c>
    </row>
    <row r="10291" spans="1:21">
      <c r="A10291" s="54">
        <v>10289</v>
      </c>
      <c r="B10291" s="107">
        <v>63129</v>
      </c>
      <c r="C10291" s="107">
        <v>63129</v>
      </c>
      <c r="D10291" s="107">
        <v>1295529</v>
      </c>
      <c r="E10291" s="108">
        <v>11068600000</v>
      </c>
      <c r="F10291" s="107">
        <v>0</v>
      </c>
      <c r="G10291" s="110">
        <v>100</v>
      </c>
      <c r="H10291" s="110">
        <v>100</v>
      </c>
      <c r="I10291" s="110">
        <v>100</v>
      </c>
      <c r="J10291" s="110">
        <v>100</v>
      </c>
      <c r="K10291" s="110">
        <v>40.287205555461824</v>
      </c>
      <c r="L10291" s="110">
        <v>7.9538573593439388</v>
      </c>
      <c r="M10291" s="110">
        <v>11.876527417999979</v>
      </c>
      <c r="N10291" s="110">
        <v>10.877446304056221</v>
      </c>
      <c r="O10291" s="110">
        <v>31.116773308785724</v>
      </c>
      <c r="P10291" s="110">
        <v>76.073969672967479</v>
      </c>
      <c r="Q10291" s="110">
        <v>100</v>
      </c>
      <c r="R10291" s="110">
        <v>100</v>
      </c>
      <c r="S10291" s="110">
        <v>99.552470169423628</v>
      </c>
      <c r="T10291" s="110">
        <v>64.848814968217923</v>
      </c>
      <c r="U10291" s="110">
        <v>68.9460851064824</v>
      </c>
    </row>
    <row r="10292" spans="1:21">
      <c r="A10292" s="54">
        <v>10290</v>
      </c>
      <c r="B10292" s="107">
        <v>63133</v>
      </c>
      <c r="C10292" s="107">
        <v>63133</v>
      </c>
      <c r="D10292" s="107">
        <v>513804.99999999983</v>
      </c>
      <c r="E10292" s="108">
        <v>2767150000</v>
      </c>
      <c r="F10292" s="107">
        <v>0</v>
      </c>
      <c r="G10292" s="110">
        <v>0</v>
      </c>
      <c r="H10292" s="110">
        <v>0</v>
      </c>
      <c r="I10292" s="110">
        <v>0</v>
      </c>
      <c r="J10292" s="110">
        <v>0</v>
      </c>
      <c r="K10292" s="110">
        <v>0</v>
      </c>
      <c r="L10292" s="110">
        <v>0</v>
      </c>
      <c r="M10292" s="110">
        <v>0</v>
      </c>
      <c r="N10292" s="110">
        <v>0</v>
      </c>
      <c r="O10292" s="110">
        <v>0</v>
      </c>
      <c r="P10292" s="110">
        <v>0</v>
      </c>
      <c r="Q10292" s="110">
        <v>0</v>
      </c>
      <c r="R10292" s="110">
        <v>0</v>
      </c>
      <c r="S10292" s="110">
        <v>0</v>
      </c>
      <c r="T10292" s="110">
        <v>0</v>
      </c>
      <c r="U10292" s="110">
        <v>0</v>
      </c>
    </row>
    <row r="10293" spans="1:21">
      <c r="A10293" s="54">
        <v>10291</v>
      </c>
      <c r="B10293" s="107">
        <v>63134</v>
      </c>
      <c r="C10293" s="107">
        <v>63134</v>
      </c>
      <c r="D10293" s="107">
        <v>484235.99999999983</v>
      </c>
      <c r="E10293" s="108">
        <v>5545850000</v>
      </c>
      <c r="F10293" s="107">
        <v>0</v>
      </c>
      <c r="G10293" s="110">
        <v>10.314127156294395</v>
      </c>
      <c r="H10293" s="110">
        <v>8.254543911915869</v>
      </c>
      <c r="I10293" s="110">
        <v>6.4324657748520568</v>
      </c>
      <c r="J10293" s="110">
        <v>7.7439873037146656</v>
      </c>
      <c r="K10293" s="110">
        <v>8.9346302878322259</v>
      </c>
      <c r="L10293" s="110">
        <v>10.954516198322162</v>
      </c>
      <c r="M10293" s="110">
        <v>12.324230689115566</v>
      </c>
      <c r="N10293" s="110">
        <v>14.195263673946648</v>
      </c>
      <c r="O10293" s="110">
        <v>16.762515958159817</v>
      </c>
      <c r="P10293" s="110">
        <v>19.079753305149442</v>
      </c>
      <c r="Q10293" s="110">
        <v>19.516846303582369</v>
      </c>
      <c r="R10293" s="110">
        <v>16.880020042095996</v>
      </c>
      <c r="S10293" s="110">
        <v>9.5140422555291337</v>
      </c>
      <c r="T10293" s="110">
        <v>12.616075050415098</v>
      </c>
      <c r="U10293" s="110">
        <v>9.6155971293867726</v>
      </c>
    </row>
    <row r="10294" spans="1:21">
      <c r="A10294" s="54">
        <v>10292</v>
      </c>
      <c r="B10294" s="107">
        <v>63135</v>
      </c>
      <c r="C10294" s="107">
        <v>63135</v>
      </c>
      <c r="D10294" s="107">
        <v>10963.999999999998</v>
      </c>
      <c r="E10294" s="108">
        <v>2767150000</v>
      </c>
      <c r="F10294" s="107">
        <v>0</v>
      </c>
      <c r="G10294" s="110">
        <v>0</v>
      </c>
      <c r="H10294" s="110">
        <v>0</v>
      </c>
      <c r="I10294" s="110">
        <v>0</v>
      </c>
      <c r="J10294" s="110">
        <v>0</v>
      </c>
      <c r="K10294" s="110">
        <v>0</v>
      </c>
      <c r="L10294" s="110">
        <v>0</v>
      </c>
      <c r="M10294" s="110">
        <v>0</v>
      </c>
      <c r="N10294" s="110">
        <v>0</v>
      </c>
      <c r="O10294" s="110">
        <v>0</v>
      </c>
      <c r="P10294" s="110">
        <v>0</v>
      </c>
      <c r="Q10294" s="110">
        <v>0</v>
      </c>
      <c r="R10294" s="110">
        <v>0</v>
      </c>
      <c r="S10294" s="110">
        <v>0</v>
      </c>
      <c r="T10294" s="110">
        <v>0</v>
      </c>
      <c r="U10294" s="110">
        <v>0</v>
      </c>
    </row>
    <row r="10295" spans="1:21">
      <c r="A10295" s="54">
        <v>10293</v>
      </c>
      <c r="B10295" s="107">
        <v>63136</v>
      </c>
      <c r="C10295" s="107">
        <v>63136</v>
      </c>
      <c r="D10295" s="107">
        <v>261789.00000000009</v>
      </c>
      <c r="E10295" s="108">
        <v>5545850000</v>
      </c>
      <c r="F10295" s="107">
        <v>0</v>
      </c>
      <c r="G10295" s="110">
        <v>0.30188434148425142</v>
      </c>
      <c r="H10295" s="110">
        <v>0.43751297275611867</v>
      </c>
      <c r="I10295" s="110">
        <v>0.47291160334010485</v>
      </c>
      <c r="J10295" s="110">
        <v>1.2569336500864368</v>
      </c>
      <c r="K10295" s="110">
        <v>4.2742047515851347</v>
      </c>
      <c r="L10295" s="110">
        <v>9.901793498978769</v>
      </c>
      <c r="M10295" s="110">
        <v>12.621271391728865</v>
      </c>
      <c r="N10295" s="110">
        <v>11.461912668154467</v>
      </c>
      <c r="O10295" s="110">
        <v>10.610638071461064</v>
      </c>
      <c r="P10295" s="110">
        <v>3.941579899926416</v>
      </c>
      <c r="Q10295" s="110">
        <v>1.8301713124267289</v>
      </c>
      <c r="R10295" s="110">
        <v>0.71093383211068062</v>
      </c>
      <c r="S10295" s="110">
        <v>0.56574657463121769</v>
      </c>
      <c r="T10295" s="110">
        <v>4.8184789995032533</v>
      </c>
      <c r="U10295" s="110">
        <v>1.2330864858335335</v>
      </c>
    </row>
    <row r="10296" spans="1:21">
      <c r="A10296" s="54">
        <v>10294</v>
      </c>
      <c r="B10296" s="107">
        <v>63173</v>
      </c>
      <c r="C10296" s="107">
        <v>63173</v>
      </c>
      <c r="D10296" s="107">
        <v>21143308</v>
      </c>
      <c r="E10296" s="108">
        <v>2767150000</v>
      </c>
      <c r="F10296" s="107">
        <v>0</v>
      </c>
      <c r="G10296" s="110">
        <v>0.23297698749867496</v>
      </c>
      <c r="H10296" s="110">
        <v>0.25553685155255385</v>
      </c>
      <c r="I10296" s="110">
        <v>0.28504471991485608</v>
      </c>
      <c r="J10296" s="110">
        <v>0.44713183727649503</v>
      </c>
      <c r="K10296" s="110">
        <v>0.47169923617300941</v>
      </c>
      <c r="L10296" s="110">
        <v>0.54854250272426541</v>
      </c>
      <c r="M10296" s="110">
        <v>0.45939997400781341</v>
      </c>
      <c r="N10296" s="110">
        <v>0.56380566734410786</v>
      </c>
      <c r="O10296" s="110">
        <v>0.4441958494935494</v>
      </c>
      <c r="P10296" s="110">
        <v>0.39802196611225926</v>
      </c>
      <c r="Q10296" s="110">
        <v>0.47056381629856248</v>
      </c>
      <c r="R10296" s="110">
        <v>0.41803118395403366</v>
      </c>
      <c r="S10296" s="110">
        <v>0.3616655073487795</v>
      </c>
      <c r="T10296" s="110">
        <v>0.41624588269584839</v>
      </c>
      <c r="U10296" s="110">
        <v>0.40571143771656337</v>
      </c>
    </row>
    <row r="10297" spans="1:21">
      <c r="A10297" s="54">
        <v>10295</v>
      </c>
      <c r="B10297" s="107">
        <v>63174</v>
      </c>
      <c r="C10297" s="107">
        <v>63174</v>
      </c>
      <c r="D10297" s="107">
        <v>145792</v>
      </c>
      <c r="E10297" s="108">
        <v>11056800000</v>
      </c>
      <c r="F10297" s="107">
        <v>0</v>
      </c>
      <c r="G10297" s="110">
        <v>20.0207980508345</v>
      </c>
      <c r="H10297" s="110">
        <v>9.7810955601355705</v>
      </c>
      <c r="I10297" s="110">
        <v>11.183600734889458</v>
      </c>
      <c r="J10297" s="110">
        <v>7.1057490408820838</v>
      </c>
      <c r="K10297" s="110">
        <v>15.512757037076756</v>
      </c>
      <c r="L10297" s="110">
        <v>31.054486380093323</v>
      </c>
      <c r="M10297" s="110">
        <v>28.500798364491484</v>
      </c>
      <c r="N10297" s="110">
        <v>58.290847120436553</v>
      </c>
      <c r="O10297" s="110">
        <v>100</v>
      </c>
      <c r="P10297" s="110">
        <v>100</v>
      </c>
      <c r="Q10297" s="110">
        <v>52.918476315248689</v>
      </c>
      <c r="R10297" s="110">
        <v>34.036480688616194</v>
      </c>
      <c r="S10297" s="110">
        <v>0</v>
      </c>
      <c r="T10297" s="110">
        <v>39.033757441058718</v>
      </c>
      <c r="U10297" s="110">
        <v>39.033757441058725</v>
      </c>
    </row>
    <row r="10298" spans="1:21">
      <c r="A10298" s="54">
        <v>10296</v>
      </c>
      <c r="B10298" s="107">
        <v>63209</v>
      </c>
      <c r="C10298" s="107">
        <v>63209</v>
      </c>
      <c r="D10298" s="107">
        <v>154834796.99999997</v>
      </c>
      <c r="E10298" s="108">
        <v>41353200000</v>
      </c>
      <c r="F10298" s="107">
        <v>0</v>
      </c>
      <c r="G10298" s="110">
        <v>0.96781120107639795</v>
      </c>
      <c r="H10298" s="110">
        <v>0.53925173718498742</v>
      </c>
      <c r="I10298" s="110">
        <v>0.96840528238851675</v>
      </c>
      <c r="J10298" s="110">
        <v>2.101850200555579</v>
      </c>
      <c r="K10298" s="110">
        <v>3.3781979325347202</v>
      </c>
      <c r="L10298" s="110">
        <v>4.160413608570332</v>
      </c>
      <c r="M10298" s="110">
        <v>4.1824831011457437</v>
      </c>
      <c r="N10298" s="110">
        <v>4.7891302579820128</v>
      </c>
      <c r="O10298" s="110">
        <v>4.4599680978444276</v>
      </c>
      <c r="P10298" s="110">
        <v>3.7499030142066765</v>
      </c>
      <c r="Q10298" s="110">
        <v>2.1687242181475117</v>
      </c>
      <c r="R10298" s="110">
        <v>1.1194215016382789</v>
      </c>
      <c r="S10298" s="110">
        <v>1.4795907303068598</v>
      </c>
      <c r="T10298" s="110">
        <v>2.7154633461062652</v>
      </c>
      <c r="U10298" s="110">
        <v>1.7613544116595579</v>
      </c>
    </row>
    <row r="10299" spans="1:21">
      <c r="A10299" s="54">
        <v>10297</v>
      </c>
      <c r="B10299" s="107">
        <v>63210</v>
      </c>
      <c r="C10299" s="107">
        <v>63210</v>
      </c>
      <c r="D10299" s="107">
        <v>2532</v>
      </c>
      <c r="E10299" s="108">
        <v>2767150000</v>
      </c>
      <c r="F10299" s="107">
        <v>0</v>
      </c>
      <c r="G10299" s="110">
        <v>100</v>
      </c>
      <c r="H10299" s="110">
        <v>100</v>
      </c>
      <c r="I10299" s="110">
        <v>39.903007430832446</v>
      </c>
      <c r="J10299" s="110">
        <v>26.149030575331764</v>
      </c>
      <c r="K10299" s="110">
        <v>73.827706087716265</v>
      </c>
      <c r="L10299" s="110">
        <v>16.497361482986506</v>
      </c>
      <c r="M10299" s="110">
        <v>8.7018631557275921</v>
      </c>
      <c r="N10299" s="110">
        <v>14.243888854995419</v>
      </c>
      <c r="O10299" s="110">
        <v>58.578850444373494</v>
      </c>
      <c r="P10299" s="110">
        <v>96.508450147003742</v>
      </c>
      <c r="Q10299" s="110">
        <v>100</v>
      </c>
      <c r="R10299" s="110">
        <v>100</v>
      </c>
      <c r="S10299" s="110">
        <v>0</v>
      </c>
      <c r="T10299" s="110">
        <v>61.200846514913934</v>
      </c>
      <c r="U10299" s="110">
        <v>61.200846514913941</v>
      </c>
    </row>
    <row r="10300" spans="1:21">
      <c r="A10300" s="54">
        <v>10298</v>
      </c>
      <c r="B10300" s="107">
        <v>63211</v>
      </c>
      <c r="C10300" s="107">
        <v>63211</v>
      </c>
      <c r="D10300" s="107">
        <v>4234.9999999999991</v>
      </c>
      <c r="E10300" s="108">
        <v>2767150000</v>
      </c>
      <c r="F10300" s="107">
        <v>0</v>
      </c>
      <c r="G10300" s="110">
        <v>100</v>
      </c>
      <c r="H10300" s="110">
        <v>100</v>
      </c>
      <c r="I10300" s="110">
        <v>17.185172753435857</v>
      </c>
      <c r="J10300" s="110">
        <v>19.863588286636642</v>
      </c>
      <c r="K10300" s="110">
        <v>24.356986117940075</v>
      </c>
      <c r="L10300" s="110">
        <v>7.128840282665629</v>
      </c>
      <c r="M10300" s="110">
        <v>8.9926782954999638</v>
      </c>
      <c r="N10300" s="110">
        <v>18.695327936305894</v>
      </c>
      <c r="O10300" s="110">
        <v>100</v>
      </c>
      <c r="P10300" s="110">
        <v>94.622668281196226</v>
      </c>
      <c r="Q10300" s="110">
        <v>100</v>
      </c>
      <c r="R10300" s="110">
        <v>100</v>
      </c>
      <c r="S10300" s="110">
        <v>0</v>
      </c>
      <c r="T10300" s="110">
        <v>57.570438496140035</v>
      </c>
      <c r="U10300" s="110">
        <v>57.570438496140049</v>
      </c>
    </row>
    <row r="10301" spans="1:21">
      <c r="A10301" s="54">
        <v>10299</v>
      </c>
      <c r="B10301" s="107">
        <v>63212</v>
      </c>
      <c r="C10301" s="107">
        <v>63212</v>
      </c>
      <c r="D10301" s="107">
        <v>83561</v>
      </c>
      <c r="E10301" s="108">
        <v>11045100000</v>
      </c>
      <c r="F10301" s="107">
        <v>0</v>
      </c>
      <c r="G10301" s="110">
        <v>44.426437849318461</v>
      </c>
      <c r="H10301" s="110">
        <v>23.919696777261954</v>
      </c>
      <c r="I10301" s="110">
        <v>3.6432975972425763</v>
      </c>
      <c r="J10301" s="110">
        <v>9.0573313757739982</v>
      </c>
      <c r="K10301" s="110">
        <v>8.3710398252607341</v>
      </c>
      <c r="L10301" s="110">
        <v>3.691406543953593</v>
      </c>
      <c r="M10301" s="110">
        <v>4.6236169644953087</v>
      </c>
      <c r="N10301" s="110">
        <v>15.14674262180008</v>
      </c>
      <c r="O10301" s="110">
        <v>53.63564265996709</v>
      </c>
      <c r="P10301" s="110">
        <v>22.490040496670634</v>
      </c>
      <c r="Q10301" s="110">
        <v>46.192291465432781</v>
      </c>
      <c r="R10301" s="110">
        <v>73.133156155363096</v>
      </c>
      <c r="S10301" s="110">
        <v>0</v>
      </c>
      <c r="T10301" s="110">
        <v>25.694225027711695</v>
      </c>
      <c r="U10301" s="110">
        <v>25.694225027711692</v>
      </c>
    </row>
    <row r="10302" spans="1:21">
      <c r="A10302" s="54">
        <v>10300</v>
      </c>
      <c r="B10302" s="107">
        <v>63229</v>
      </c>
      <c r="C10302" s="107">
        <v>63229</v>
      </c>
      <c r="D10302" s="107">
        <v>99879</v>
      </c>
      <c r="E10302" s="108">
        <v>71718000000</v>
      </c>
      <c r="F10302" s="107">
        <v>0</v>
      </c>
      <c r="G10302" s="110">
        <v>9.9894593374158198</v>
      </c>
      <c r="H10302" s="110">
        <v>3.0700894804177179</v>
      </c>
      <c r="I10302" s="110">
        <v>4.2231189764717127</v>
      </c>
      <c r="J10302" s="110">
        <v>3.8446503537129484</v>
      </c>
      <c r="K10302" s="110">
        <v>5.9999328342972724</v>
      </c>
      <c r="L10302" s="110">
        <v>7.2336395104693541</v>
      </c>
      <c r="M10302" s="110">
        <v>8.5262055552710461</v>
      </c>
      <c r="N10302" s="110">
        <v>11.597005492001983</v>
      </c>
      <c r="O10302" s="110">
        <v>22.274148894834685</v>
      </c>
      <c r="P10302" s="110">
        <v>33.149894194260675</v>
      </c>
      <c r="Q10302" s="110">
        <v>31.684518428330716</v>
      </c>
      <c r="R10302" s="110">
        <v>31.046901546300155</v>
      </c>
      <c r="S10302" s="110">
        <v>18.97247885355657</v>
      </c>
      <c r="T10302" s="110">
        <v>14.386630383648672</v>
      </c>
      <c r="U10302" s="110">
        <v>14.540626076117272</v>
      </c>
    </row>
    <row r="10303" spans="1:21">
      <c r="A10303" s="54">
        <v>10301</v>
      </c>
      <c r="B10303" s="107">
        <v>63290</v>
      </c>
      <c r="C10303" s="107">
        <v>63290</v>
      </c>
      <c r="D10303" s="107">
        <v>735240.00000000012</v>
      </c>
      <c r="E10303" s="108">
        <v>2767150000</v>
      </c>
      <c r="F10303" s="107">
        <v>0</v>
      </c>
      <c r="G10303" s="110">
        <v>6.6017261199436303</v>
      </c>
      <c r="H10303" s="110">
        <v>5.9077474833905743</v>
      </c>
      <c r="I10303" s="110">
        <v>3.8427850242422887</v>
      </c>
      <c r="J10303" s="110">
        <v>3.742485447263912</v>
      </c>
      <c r="K10303" s="110">
        <v>3.1712011211068285</v>
      </c>
      <c r="L10303" s="110">
        <v>3.0726180631256992</v>
      </c>
      <c r="M10303" s="110">
        <v>2.9349559275798938</v>
      </c>
      <c r="N10303" s="110">
        <v>3.9355941150313791</v>
      </c>
      <c r="O10303" s="110">
        <v>4.4195868110725121</v>
      </c>
      <c r="P10303" s="110">
        <v>4.9989703048550815</v>
      </c>
      <c r="Q10303" s="110">
        <v>5.6745804773529152</v>
      </c>
      <c r="R10303" s="110">
        <v>6.0758833475235816</v>
      </c>
      <c r="S10303" s="110">
        <v>4.6182008098104612</v>
      </c>
      <c r="T10303" s="110">
        <v>4.5315111868740248</v>
      </c>
      <c r="U10303" s="110">
        <v>4.54670191500397</v>
      </c>
    </row>
    <row r="10304" spans="1:21">
      <c r="A10304" s="54">
        <v>10302</v>
      </c>
      <c r="B10304" s="107">
        <v>63291</v>
      </c>
      <c r="C10304" s="107">
        <v>63291</v>
      </c>
      <c r="D10304" s="107">
        <v>128457.99999999999</v>
      </c>
      <c r="E10304" s="108">
        <v>8266180000</v>
      </c>
      <c r="F10304" s="107">
        <v>0</v>
      </c>
      <c r="G10304" s="110">
        <v>100</v>
      </c>
      <c r="H10304" s="110">
        <v>100</v>
      </c>
      <c r="I10304" s="110">
        <v>100</v>
      </c>
      <c r="J10304" s="110">
        <v>100</v>
      </c>
      <c r="K10304" s="110">
        <v>91.4934751671817</v>
      </c>
      <c r="L10304" s="110">
        <v>5.6902727963460045</v>
      </c>
      <c r="M10304" s="110">
        <v>9.5334578181174425</v>
      </c>
      <c r="N10304" s="110">
        <v>7.5461180560697434</v>
      </c>
      <c r="O10304" s="110">
        <v>47.71943699664552</v>
      </c>
      <c r="P10304" s="110">
        <v>100</v>
      </c>
      <c r="Q10304" s="110">
        <v>100</v>
      </c>
      <c r="R10304" s="110">
        <v>100</v>
      </c>
      <c r="S10304" s="110">
        <v>0</v>
      </c>
      <c r="T10304" s="110">
        <v>71.831896736196697</v>
      </c>
      <c r="U10304" s="110">
        <v>71.831896736196725</v>
      </c>
    </row>
    <row r="10305" spans="1:21">
      <c r="A10305" s="54">
        <v>10303</v>
      </c>
      <c r="B10305" s="107">
        <v>63294</v>
      </c>
      <c r="C10305" s="107">
        <v>63294</v>
      </c>
      <c r="D10305" s="107">
        <v>197103</v>
      </c>
      <c r="E10305" s="108">
        <v>2755400000</v>
      </c>
      <c r="F10305" s="107">
        <v>0</v>
      </c>
      <c r="G10305" s="110">
        <v>0</v>
      </c>
      <c r="H10305" s="110">
        <v>0</v>
      </c>
      <c r="I10305" s="110">
        <v>0</v>
      </c>
      <c r="J10305" s="110">
        <v>0</v>
      </c>
      <c r="K10305" s="110">
        <v>0</v>
      </c>
      <c r="L10305" s="110">
        <v>0</v>
      </c>
      <c r="M10305" s="110">
        <v>0</v>
      </c>
      <c r="N10305" s="110">
        <v>0</v>
      </c>
      <c r="O10305" s="110">
        <v>0</v>
      </c>
      <c r="P10305" s="110">
        <v>0</v>
      </c>
      <c r="Q10305" s="110">
        <v>0</v>
      </c>
      <c r="R10305" s="110">
        <v>0</v>
      </c>
      <c r="S10305" s="110">
        <v>0</v>
      </c>
      <c r="T10305" s="110">
        <v>0</v>
      </c>
      <c r="U10305" s="110">
        <v>0</v>
      </c>
    </row>
    <row r="10306" spans="1:21">
      <c r="A10306" s="54">
        <v>10304</v>
      </c>
      <c r="B10306" s="107">
        <v>63295</v>
      </c>
      <c r="C10306" s="107">
        <v>63295</v>
      </c>
      <c r="D10306" s="107">
        <v>22554</v>
      </c>
      <c r="E10306" s="108">
        <v>2755400000</v>
      </c>
      <c r="F10306" s="107">
        <v>0</v>
      </c>
      <c r="G10306" s="110">
        <v>0</v>
      </c>
      <c r="H10306" s="110">
        <v>0</v>
      </c>
      <c r="I10306" s="110">
        <v>0</v>
      </c>
      <c r="J10306" s="110">
        <v>0</v>
      </c>
      <c r="K10306" s="110">
        <v>0</v>
      </c>
      <c r="L10306" s="110">
        <v>0</v>
      </c>
      <c r="M10306" s="110">
        <v>0</v>
      </c>
      <c r="N10306" s="110">
        <v>0</v>
      </c>
      <c r="O10306" s="110">
        <v>0</v>
      </c>
      <c r="P10306" s="110">
        <v>0</v>
      </c>
      <c r="Q10306" s="110">
        <v>0</v>
      </c>
      <c r="R10306" s="110">
        <v>0</v>
      </c>
      <c r="S10306" s="110">
        <v>0</v>
      </c>
      <c r="T10306" s="110">
        <v>0</v>
      </c>
      <c r="U10306" s="110">
        <v>0</v>
      </c>
    </row>
    <row r="10307" spans="1:21">
      <c r="A10307" s="54">
        <v>10305</v>
      </c>
      <c r="B10307" s="107">
        <v>63296</v>
      </c>
      <c r="C10307" s="107">
        <v>63296</v>
      </c>
      <c r="D10307" s="107">
        <v>15049.000000000002</v>
      </c>
      <c r="E10307" s="108">
        <v>2755400000</v>
      </c>
      <c r="F10307" s="107">
        <v>0</v>
      </c>
      <c r="G10307" s="110">
        <v>0</v>
      </c>
      <c r="H10307" s="110">
        <v>0</v>
      </c>
      <c r="I10307" s="110">
        <v>0</v>
      </c>
      <c r="J10307" s="110">
        <v>0</v>
      </c>
      <c r="K10307" s="110">
        <v>0</v>
      </c>
      <c r="L10307" s="110">
        <v>0</v>
      </c>
      <c r="M10307" s="110">
        <v>0</v>
      </c>
      <c r="N10307" s="110">
        <v>0</v>
      </c>
      <c r="O10307" s="110">
        <v>0</v>
      </c>
      <c r="P10307" s="110">
        <v>0</v>
      </c>
      <c r="Q10307" s="110">
        <v>0</v>
      </c>
      <c r="R10307" s="110">
        <v>0</v>
      </c>
      <c r="S10307" s="110">
        <v>0</v>
      </c>
      <c r="T10307" s="110">
        <v>0</v>
      </c>
      <c r="U10307" s="110">
        <v>0</v>
      </c>
    </row>
    <row r="10308" spans="1:21">
      <c r="A10308" s="54">
        <v>10306</v>
      </c>
      <c r="B10308" s="107">
        <v>63297</v>
      </c>
      <c r="C10308" s="107">
        <v>63297</v>
      </c>
      <c r="D10308" s="107">
        <v>11647.999999999998</v>
      </c>
      <c r="E10308" s="108">
        <v>2755400000</v>
      </c>
      <c r="F10308" s="107">
        <v>0</v>
      </c>
      <c r="G10308" s="110">
        <v>0</v>
      </c>
      <c r="H10308" s="110">
        <v>0</v>
      </c>
      <c r="I10308" s="110">
        <v>55.760604716812004</v>
      </c>
      <c r="J10308" s="110">
        <v>0</v>
      </c>
      <c r="K10308" s="110">
        <v>0</v>
      </c>
      <c r="L10308" s="110">
        <v>0</v>
      </c>
      <c r="M10308" s="110">
        <v>0</v>
      </c>
      <c r="N10308" s="110">
        <v>0</v>
      </c>
      <c r="O10308" s="110">
        <v>0</v>
      </c>
      <c r="P10308" s="110">
        <v>0</v>
      </c>
      <c r="Q10308" s="110">
        <v>0</v>
      </c>
      <c r="R10308" s="110">
        <v>0</v>
      </c>
      <c r="S10308" s="110">
        <v>0</v>
      </c>
      <c r="T10308" s="110">
        <v>4.6467170597343337</v>
      </c>
      <c r="U10308" s="110">
        <v>4.6467170597343337</v>
      </c>
    </row>
    <row r="10309" spans="1:21">
      <c r="A10309" s="54">
        <v>10307</v>
      </c>
      <c r="B10309" s="107">
        <v>63298</v>
      </c>
      <c r="C10309" s="107">
        <v>63298</v>
      </c>
      <c r="D10309" s="107">
        <v>18957</v>
      </c>
      <c r="E10309" s="108">
        <v>2755400000</v>
      </c>
      <c r="F10309" s="107">
        <v>0</v>
      </c>
      <c r="G10309" s="110">
        <v>1.2769938890533583</v>
      </c>
      <c r="H10309" s="110">
        <v>2.7505851372992942</v>
      </c>
      <c r="I10309" s="110">
        <v>3.7596289833071674</v>
      </c>
      <c r="J10309" s="110">
        <v>19.036357177733564</v>
      </c>
      <c r="K10309" s="110">
        <v>100</v>
      </c>
      <c r="L10309" s="110">
        <v>100</v>
      </c>
      <c r="M10309" s="110">
        <v>64.496116998369985</v>
      </c>
      <c r="N10309" s="110">
        <v>22.741419957799508</v>
      </c>
      <c r="O10309" s="110">
        <v>67.683616604142159</v>
      </c>
      <c r="P10309" s="110">
        <v>24.534346890990772</v>
      </c>
      <c r="Q10309" s="110">
        <v>20.748022429306936</v>
      </c>
      <c r="R10309" s="110">
        <v>8.22678575064832</v>
      </c>
      <c r="S10309" s="110">
        <v>0</v>
      </c>
      <c r="T10309" s="110">
        <v>36.271156151554258</v>
      </c>
      <c r="U10309" s="110">
        <v>36.271156151554251</v>
      </c>
    </row>
    <row r="10310" spans="1:21">
      <c r="A10310" s="54">
        <v>10308</v>
      </c>
      <c r="B10310" s="107">
        <v>63316</v>
      </c>
      <c r="C10310" s="107">
        <v>65481</v>
      </c>
      <c r="D10310" s="107">
        <v>1140724544.0000002</v>
      </c>
      <c r="E10310" s="108">
        <v>1026490000000</v>
      </c>
      <c r="F10310" s="107">
        <v>0</v>
      </c>
      <c r="G10310" s="110">
        <v>1.556704019737525</v>
      </c>
      <c r="H10310" s="110">
        <v>1.5186415391024695</v>
      </c>
      <c r="I10310" s="110">
        <v>1.2807342684322001</v>
      </c>
      <c r="J10310" s="110">
        <v>1.2736067544984229</v>
      </c>
      <c r="K10310" s="110">
        <v>1.4405169726053166</v>
      </c>
      <c r="L10310" s="110">
        <v>1.8227766476047227</v>
      </c>
      <c r="M10310" s="110">
        <v>2.0597677154064855</v>
      </c>
      <c r="N10310" s="110">
        <v>2.3518820003617096</v>
      </c>
      <c r="O10310" s="110">
        <v>2.5442145334247508</v>
      </c>
      <c r="P10310" s="110">
        <v>2.3529576668346435</v>
      </c>
      <c r="Q10310" s="110">
        <v>1.9957012103595402</v>
      </c>
      <c r="R10310" s="110">
        <v>1.6138603172475061</v>
      </c>
      <c r="S10310" s="110">
        <v>1.495194720140983</v>
      </c>
      <c r="T10310" s="110">
        <v>1.8176136371346079</v>
      </c>
      <c r="U10310" s="110">
        <v>1.6637034665842572</v>
      </c>
    </row>
    <row r="10311" spans="1:21">
      <c r="A10311" s="54">
        <v>10309</v>
      </c>
      <c r="B10311" s="107">
        <v>63335</v>
      </c>
      <c r="C10311" s="107">
        <v>63335</v>
      </c>
      <c r="D10311" s="107">
        <v>61708115.999999978</v>
      </c>
      <c r="E10311" s="108">
        <v>16508400000</v>
      </c>
      <c r="F10311" s="107">
        <v>0</v>
      </c>
      <c r="G10311" s="110">
        <v>0.22591952645858493</v>
      </c>
      <c r="H10311" s="110">
        <v>0.2353335419890113</v>
      </c>
      <c r="I10311" s="110">
        <v>0.31368517120323275</v>
      </c>
      <c r="J10311" s="110">
        <v>0.39587323861514978</v>
      </c>
      <c r="K10311" s="110">
        <v>0.29695119315805241</v>
      </c>
      <c r="L10311" s="110">
        <v>0.33111310285503393</v>
      </c>
      <c r="M10311" s="110">
        <v>0.27072827870414617</v>
      </c>
      <c r="N10311" s="110">
        <v>0.3470527585896423</v>
      </c>
      <c r="O10311" s="110">
        <v>0.27324790725635545</v>
      </c>
      <c r="P10311" s="110">
        <v>0.24493739819835744</v>
      </c>
      <c r="Q10311" s="110">
        <v>0.32374668359856773</v>
      </c>
      <c r="R10311" s="110">
        <v>0.29454107738261937</v>
      </c>
      <c r="S10311" s="110">
        <v>0.31527064639961416</v>
      </c>
      <c r="T10311" s="110">
        <v>0.29609415650072951</v>
      </c>
      <c r="U10311" s="110">
        <v>0.30250946747193957</v>
      </c>
    </row>
    <row r="10312" spans="1:21">
      <c r="A10312" s="54">
        <v>10310</v>
      </c>
      <c r="B10312" s="107">
        <v>63336</v>
      </c>
      <c r="C10312" s="107">
        <v>63336</v>
      </c>
      <c r="D10312" s="107">
        <v>89831.000000000015</v>
      </c>
      <c r="E10312" s="108">
        <v>5510790000</v>
      </c>
      <c r="F10312" s="107">
        <v>0</v>
      </c>
      <c r="G10312" s="110">
        <v>44.935444201703426</v>
      </c>
      <c r="H10312" s="110">
        <v>33.665326478646648</v>
      </c>
      <c r="I10312" s="110">
        <v>37.176135215229706</v>
      </c>
      <c r="J10312" s="110">
        <v>17.136153491265361</v>
      </c>
      <c r="K10312" s="110">
        <v>23.986258900597011</v>
      </c>
      <c r="L10312" s="110">
        <v>36.287699487918289</v>
      </c>
      <c r="M10312" s="110">
        <v>27.815411675713822</v>
      </c>
      <c r="N10312" s="110">
        <v>89.092058722107808</v>
      </c>
      <c r="O10312" s="110">
        <v>100</v>
      </c>
      <c r="P10312" s="110">
        <v>100</v>
      </c>
      <c r="Q10312" s="110">
        <v>100</v>
      </c>
      <c r="R10312" s="110">
        <v>62.509189464561743</v>
      </c>
      <c r="S10312" s="110">
        <v>0</v>
      </c>
      <c r="T10312" s="110">
        <v>56.050306469811979</v>
      </c>
      <c r="U10312" s="110">
        <v>56.050306469811986</v>
      </c>
    </row>
    <row r="10313" spans="1:21">
      <c r="A10313" s="54">
        <v>10311</v>
      </c>
      <c r="B10313" s="107">
        <v>63371</v>
      </c>
      <c r="C10313" s="107">
        <v>63371</v>
      </c>
      <c r="D10313" s="107">
        <v>356783.00000000006</v>
      </c>
      <c r="E10313" s="108">
        <v>2755400000</v>
      </c>
      <c r="F10313" s="107">
        <v>0</v>
      </c>
      <c r="G10313" s="110">
        <v>1.1863488436683551</v>
      </c>
      <c r="H10313" s="110">
        <v>1.0272072727669723</v>
      </c>
      <c r="I10313" s="110">
        <v>0.78986454831483865</v>
      </c>
      <c r="J10313" s="110">
        <v>0.92238067491621034</v>
      </c>
      <c r="K10313" s="110">
        <v>0.94062449194868036</v>
      </c>
      <c r="L10313" s="110">
        <v>1.3853694374741583</v>
      </c>
      <c r="M10313" s="110">
        <v>2.0637445759887445</v>
      </c>
      <c r="N10313" s="110">
        <v>1.5022602619332617</v>
      </c>
      <c r="O10313" s="110">
        <v>1.7010363784809572</v>
      </c>
      <c r="P10313" s="110">
        <v>1.9178343168790384</v>
      </c>
      <c r="Q10313" s="110">
        <v>1.6160686844784617</v>
      </c>
      <c r="R10313" s="110">
        <v>1.3195586111003135</v>
      </c>
      <c r="S10313" s="110">
        <v>0</v>
      </c>
      <c r="T10313" s="110">
        <v>1.3643581748291662</v>
      </c>
      <c r="U10313" s="110">
        <v>1.364358174829166</v>
      </c>
    </row>
    <row r="10314" spans="1:21">
      <c r="A10314" s="54">
        <v>10312</v>
      </c>
      <c r="B10314" s="107">
        <v>63372</v>
      </c>
      <c r="C10314" s="107">
        <v>63372</v>
      </c>
      <c r="D10314" s="107">
        <v>138.99999999999997</v>
      </c>
      <c r="E10314" s="108">
        <v>2755400000</v>
      </c>
      <c r="F10314" s="107">
        <v>0</v>
      </c>
      <c r="G10314" s="110">
        <v>100</v>
      </c>
      <c r="H10314" s="110">
        <v>100</v>
      </c>
      <c r="I10314" s="110">
        <v>100</v>
      </c>
      <c r="J10314" s="110">
        <v>100</v>
      </c>
      <c r="K10314" s="110">
        <v>100</v>
      </c>
      <c r="L10314" s="110">
        <v>77.713383486625872</v>
      </c>
      <c r="M10314" s="110">
        <v>69.639265721781612</v>
      </c>
      <c r="N10314" s="110">
        <v>100</v>
      </c>
      <c r="O10314" s="110">
        <v>100</v>
      </c>
      <c r="P10314" s="110">
        <v>100</v>
      </c>
      <c r="Q10314" s="110">
        <v>100</v>
      </c>
      <c r="R10314" s="110">
        <v>100</v>
      </c>
      <c r="S10314" s="110">
        <v>0</v>
      </c>
      <c r="T10314" s="110">
        <v>95.612720767367293</v>
      </c>
      <c r="U10314" s="110">
        <v>95.612720767367335</v>
      </c>
    </row>
    <row r="10315" spans="1:21">
      <c r="A10315" s="54">
        <v>10313</v>
      </c>
      <c r="B10315" s="107">
        <v>63373</v>
      </c>
      <c r="C10315" s="107">
        <v>63373</v>
      </c>
      <c r="D10315" s="107">
        <v>24957.999999999996</v>
      </c>
      <c r="E10315" s="108">
        <v>5510790000</v>
      </c>
      <c r="F10315" s="107">
        <v>0</v>
      </c>
      <c r="G10315" s="110">
        <v>75.209177105266974</v>
      </c>
      <c r="H10315" s="110">
        <v>32.985998554000474</v>
      </c>
      <c r="I10315" s="110">
        <v>5.2217289829367779</v>
      </c>
      <c r="J10315" s="110">
        <v>6.4669104726189497</v>
      </c>
      <c r="K10315" s="110">
        <v>3.5383200770627683</v>
      </c>
      <c r="L10315" s="110">
        <v>1.6227727225323627</v>
      </c>
      <c r="M10315" s="110">
        <v>2.3495973479751222</v>
      </c>
      <c r="N10315" s="110">
        <v>7.4806610988571522</v>
      </c>
      <c r="O10315" s="110">
        <v>28.724354922167013</v>
      </c>
      <c r="P10315" s="110">
        <v>23.955941572116757</v>
      </c>
      <c r="Q10315" s="110">
        <v>47.811090771425043</v>
      </c>
      <c r="R10315" s="110">
        <v>87.144657384571858</v>
      </c>
      <c r="S10315" s="110">
        <v>0</v>
      </c>
      <c r="T10315" s="110">
        <v>26.875934250960938</v>
      </c>
      <c r="U10315" s="110">
        <v>26.875934250960942</v>
      </c>
    </row>
    <row r="10316" spans="1:21">
      <c r="A10316" s="54">
        <v>10314</v>
      </c>
      <c r="B10316" s="107">
        <v>63452</v>
      </c>
      <c r="C10316" s="107">
        <v>63452</v>
      </c>
      <c r="D10316" s="107">
        <v>4649439</v>
      </c>
      <c r="E10316" s="108">
        <v>2755400000</v>
      </c>
      <c r="F10316" s="107">
        <v>0</v>
      </c>
      <c r="G10316" s="110">
        <v>3.9115826229195538</v>
      </c>
      <c r="H10316" s="110">
        <v>2.1181198340852858</v>
      </c>
      <c r="I10316" s="110">
        <v>1.88661987492172</v>
      </c>
      <c r="J10316" s="110">
        <v>1.8796783814653921</v>
      </c>
      <c r="K10316" s="110">
        <v>1.9416994034104418</v>
      </c>
      <c r="L10316" s="110">
        <v>2.0284772929285153</v>
      </c>
      <c r="M10316" s="110">
        <v>2.5401421437742915</v>
      </c>
      <c r="N10316" s="110">
        <v>3.7334273989145501</v>
      </c>
      <c r="O10316" s="110">
        <v>4.2244940213932578</v>
      </c>
      <c r="P10316" s="110">
        <v>5.4535849747203153</v>
      </c>
      <c r="Q10316" s="110">
        <v>5.4919807700345622</v>
      </c>
      <c r="R10316" s="110">
        <v>4.9085962441348023</v>
      </c>
      <c r="S10316" s="110">
        <v>3.9654094458021518</v>
      </c>
      <c r="T10316" s="110">
        <v>3.3432002468918909</v>
      </c>
      <c r="U10316" s="110">
        <v>3.6355891449493689</v>
      </c>
    </row>
    <row r="10317" spans="1:21">
      <c r="A10317" s="54">
        <v>10315</v>
      </c>
      <c r="B10317" s="107">
        <v>63453</v>
      </c>
      <c r="C10317" s="107">
        <v>63453</v>
      </c>
      <c r="D10317" s="107">
        <v>120642633</v>
      </c>
      <c r="E10317" s="108">
        <v>21886400000</v>
      </c>
      <c r="F10317" s="107">
        <v>0</v>
      </c>
      <c r="G10317" s="110">
        <v>100</v>
      </c>
      <c r="H10317" s="110">
        <v>100</v>
      </c>
      <c r="I10317" s="110">
        <v>100</v>
      </c>
      <c r="J10317" s="110">
        <v>100</v>
      </c>
      <c r="K10317" s="110">
        <v>100</v>
      </c>
      <c r="L10317" s="110">
        <v>6.6588587685688356</v>
      </c>
      <c r="M10317" s="110">
        <v>6.9778457397869849</v>
      </c>
      <c r="N10317" s="110">
        <v>6.0705374654835484</v>
      </c>
      <c r="O10317" s="110">
        <v>16.606030707723573</v>
      </c>
      <c r="P10317" s="110">
        <v>33.664949553131855</v>
      </c>
      <c r="Q10317" s="110">
        <v>92.852504934647186</v>
      </c>
      <c r="R10317" s="110">
        <v>100</v>
      </c>
      <c r="S10317" s="110">
        <v>97.473804935936414</v>
      </c>
      <c r="T10317" s="110">
        <v>63.569227264111824</v>
      </c>
      <c r="U10317" s="110">
        <v>96.435600515882712</v>
      </c>
    </row>
    <row r="10318" spans="1:21">
      <c r="A10318" s="54">
        <v>10316</v>
      </c>
      <c r="B10318" s="107">
        <v>63478</v>
      </c>
      <c r="C10318" s="107">
        <v>65481</v>
      </c>
      <c r="D10318" s="107">
        <v>4246818139.9999986</v>
      </c>
      <c r="E10318" s="108">
        <v>961047000000</v>
      </c>
      <c r="F10318" s="107">
        <v>0</v>
      </c>
      <c r="G10318" s="110">
        <v>0.6072406620509726</v>
      </c>
      <c r="H10318" s="110">
        <v>0.60187855083353492</v>
      </c>
      <c r="I10318" s="110">
        <v>0.55987684167393492</v>
      </c>
      <c r="J10318" s="110">
        <v>0.61813573588507476</v>
      </c>
      <c r="K10318" s="110">
        <v>0.6340784258298171</v>
      </c>
      <c r="L10318" s="110">
        <v>0.68171396354183078</v>
      </c>
      <c r="M10318" s="110">
        <v>0.82838863908294413</v>
      </c>
      <c r="N10318" s="110">
        <v>0.91025084393469469</v>
      </c>
      <c r="O10318" s="110">
        <v>0.84925393124847581</v>
      </c>
      <c r="P10318" s="110">
        <v>0.66046200414807055</v>
      </c>
      <c r="Q10318" s="110">
        <v>0.67985459029950424</v>
      </c>
      <c r="R10318" s="110">
        <v>0.66806988896200492</v>
      </c>
      <c r="S10318" s="110">
        <v>0.60977960530502862</v>
      </c>
      <c r="T10318" s="110">
        <v>0.69160033979090496</v>
      </c>
      <c r="U10318" s="110">
        <v>0.65969512795442076</v>
      </c>
    </row>
    <row r="10319" spans="1:21">
      <c r="A10319" s="54">
        <v>10317</v>
      </c>
      <c r="B10319" s="107">
        <v>63497</v>
      </c>
      <c r="C10319" s="107">
        <v>63497</v>
      </c>
      <c r="D10319" s="107">
        <v>15463667</v>
      </c>
      <c r="E10319" s="108">
        <v>5474690000</v>
      </c>
      <c r="F10319" s="107">
        <v>0</v>
      </c>
      <c r="G10319" s="110">
        <v>0.3278374843158014</v>
      </c>
      <c r="H10319" s="110">
        <v>0.30853027677710676</v>
      </c>
      <c r="I10319" s="110">
        <v>0.39281676331198845</v>
      </c>
      <c r="J10319" s="110">
        <v>0.56622626203623161</v>
      </c>
      <c r="K10319" s="110">
        <v>0.4926364045180408</v>
      </c>
      <c r="L10319" s="110">
        <v>0.60559669592360121</v>
      </c>
      <c r="M10319" s="110">
        <v>0.39790275001984515</v>
      </c>
      <c r="N10319" s="110">
        <v>0.47959462212174636</v>
      </c>
      <c r="O10319" s="110">
        <v>0.4044820556638799</v>
      </c>
      <c r="P10319" s="110">
        <v>0.37903404104439797</v>
      </c>
      <c r="Q10319" s="110">
        <v>0.49864263644842866</v>
      </c>
      <c r="R10319" s="110">
        <v>0.44238332149982962</v>
      </c>
      <c r="S10319" s="110">
        <v>0.42967208432165382</v>
      </c>
      <c r="T10319" s="110">
        <v>0.44130694280674149</v>
      </c>
      <c r="U10319" s="110">
        <v>0.43890720006364048</v>
      </c>
    </row>
    <row r="10320" spans="1:21">
      <c r="A10320" s="54">
        <v>10318</v>
      </c>
      <c r="B10320" s="107">
        <v>63498</v>
      </c>
      <c r="C10320" s="107">
        <v>63498</v>
      </c>
      <c r="D10320" s="107">
        <v>1525174.0000000002</v>
      </c>
      <c r="E10320" s="108">
        <v>2743430000</v>
      </c>
      <c r="F10320" s="107">
        <v>1</v>
      </c>
      <c r="G10320" s="110">
        <v>-99999</v>
      </c>
      <c r="H10320" s="110">
        <v>-99999</v>
      </c>
      <c r="I10320" s="110">
        <v>-99999</v>
      </c>
      <c r="J10320" s="110">
        <v>-99999</v>
      </c>
      <c r="K10320" s="110">
        <v>-99999</v>
      </c>
      <c r="L10320" s="110">
        <v>-99999</v>
      </c>
      <c r="M10320" s="110">
        <v>-99999</v>
      </c>
      <c r="N10320" s="110">
        <v>-99999</v>
      </c>
      <c r="O10320" s="110">
        <v>-99999</v>
      </c>
      <c r="P10320" s="110">
        <v>-99999</v>
      </c>
      <c r="Q10320" s="110">
        <v>-99999</v>
      </c>
      <c r="R10320" s="110">
        <v>-99999</v>
      </c>
      <c r="S10320" s="110">
        <v>0</v>
      </c>
      <c r="T10320" s="110">
        <v>0</v>
      </c>
      <c r="U10320" s="110">
        <v>0</v>
      </c>
    </row>
    <row r="10321" spans="1:21">
      <c r="A10321" s="54">
        <v>10319</v>
      </c>
      <c r="B10321" s="107">
        <v>63499</v>
      </c>
      <c r="C10321" s="107">
        <v>63499</v>
      </c>
      <c r="D10321" s="107">
        <v>94761</v>
      </c>
      <c r="E10321" s="108">
        <v>10973700000</v>
      </c>
      <c r="F10321" s="107">
        <v>0</v>
      </c>
      <c r="G10321" s="110">
        <v>34.280203302721695</v>
      </c>
      <c r="H10321" s="110">
        <v>15.701707845476248</v>
      </c>
      <c r="I10321" s="110">
        <v>17.86419085742158</v>
      </c>
      <c r="J10321" s="110">
        <v>12.603972222566554</v>
      </c>
      <c r="K10321" s="110">
        <v>24.68808353622336</v>
      </c>
      <c r="L10321" s="110">
        <v>50.859419484622968</v>
      </c>
      <c r="M10321" s="110">
        <v>48.330086092109354</v>
      </c>
      <c r="N10321" s="110">
        <v>100</v>
      </c>
      <c r="O10321" s="110">
        <v>100</v>
      </c>
      <c r="P10321" s="110">
        <v>100</v>
      </c>
      <c r="Q10321" s="110">
        <v>100</v>
      </c>
      <c r="R10321" s="110">
        <v>55.530837893686261</v>
      </c>
      <c r="S10321" s="110">
        <v>0</v>
      </c>
      <c r="T10321" s="110">
        <v>54.988208436235659</v>
      </c>
      <c r="U10321" s="110">
        <v>54.988208436235681</v>
      </c>
    </row>
    <row r="10322" spans="1:21">
      <c r="A10322" s="54">
        <v>10320</v>
      </c>
      <c r="B10322" s="107">
        <v>63534</v>
      </c>
      <c r="C10322" s="107">
        <v>63534</v>
      </c>
      <c r="D10322" s="107">
        <v>1342962</v>
      </c>
      <c r="E10322" s="108">
        <v>2743430000</v>
      </c>
      <c r="F10322" s="107">
        <v>0</v>
      </c>
      <c r="G10322" s="110">
        <v>8.7131388694928233</v>
      </c>
      <c r="H10322" s="110">
        <v>7.9300161745249937</v>
      </c>
      <c r="I10322" s="110">
        <v>5.2272944204967242</v>
      </c>
      <c r="J10322" s="110">
        <v>5.2385985792114411</v>
      </c>
      <c r="K10322" s="110">
        <v>4.7071209028687155</v>
      </c>
      <c r="L10322" s="110">
        <v>5.7344091491855416</v>
      </c>
      <c r="M10322" s="110">
        <v>4.4648214122790311</v>
      </c>
      <c r="N10322" s="110">
        <v>4.7490686039314429</v>
      </c>
      <c r="O10322" s="110">
        <v>5.6949032253258247</v>
      </c>
      <c r="P10322" s="110">
        <v>7.5888480408599435</v>
      </c>
      <c r="Q10322" s="110">
        <v>7.3275606066692562</v>
      </c>
      <c r="R10322" s="110">
        <v>7.8087406390399465</v>
      </c>
      <c r="S10322" s="110">
        <v>0</v>
      </c>
      <c r="T10322" s="110">
        <v>6.2653767186571399</v>
      </c>
      <c r="U10322" s="110">
        <v>6.2653767186571407</v>
      </c>
    </row>
    <row r="10323" spans="1:21">
      <c r="A10323" s="54">
        <v>10321</v>
      </c>
      <c r="B10323" s="107">
        <v>63535</v>
      </c>
      <c r="C10323" s="107">
        <v>63535</v>
      </c>
      <c r="D10323" s="107">
        <v>14235</v>
      </c>
      <c r="E10323" s="108">
        <v>2743430000</v>
      </c>
      <c r="F10323" s="107">
        <v>0</v>
      </c>
      <c r="G10323" s="110">
        <v>100</v>
      </c>
      <c r="H10323" s="110">
        <v>100</v>
      </c>
      <c r="I10323" s="110">
        <v>100</v>
      </c>
      <c r="J10323" s="110">
        <v>100</v>
      </c>
      <c r="K10323" s="110">
        <v>100</v>
      </c>
      <c r="L10323" s="110">
        <v>29.993982677396936</v>
      </c>
      <c r="M10323" s="110">
        <v>12.106414776817811</v>
      </c>
      <c r="N10323" s="110">
        <v>11.647942042183503</v>
      </c>
      <c r="O10323" s="110">
        <v>30.790742078177853</v>
      </c>
      <c r="P10323" s="110">
        <v>72.534179310840642</v>
      </c>
      <c r="Q10323" s="110">
        <v>100</v>
      </c>
      <c r="R10323" s="110">
        <v>100</v>
      </c>
      <c r="S10323" s="110">
        <v>87.196362693558314</v>
      </c>
      <c r="T10323" s="110">
        <v>71.422771740451395</v>
      </c>
      <c r="U10323" s="110">
        <v>83.004476878623052</v>
      </c>
    </row>
    <row r="10324" spans="1:21">
      <c r="A10324" s="54">
        <v>10322</v>
      </c>
      <c r="B10324" s="107">
        <v>63614</v>
      </c>
      <c r="C10324" s="107">
        <v>63614</v>
      </c>
      <c r="D10324" s="107">
        <v>378983586</v>
      </c>
      <c r="E10324" s="108">
        <v>16448200000</v>
      </c>
      <c r="F10324" s="107">
        <v>0</v>
      </c>
      <c r="G10324" s="110">
        <v>4.751423998480365</v>
      </c>
      <c r="H10324" s="110">
        <v>3.2710652179398463</v>
      </c>
      <c r="I10324" s="110">
        <v>4.434973131226978</v>
      </c>
      <c r="J10324" s="110">
        <v>2.2467794047489225</v>
      </c>
      <c r="K10324" s="110">
        <v>1.5213523451915278</v>
      </c>
      <c r="L10324" s="110">
        <v>2.2513026138182721</v>
      </c>
      <c r="M10324" s="110">
        <v>2.9353425815703553</v>
      </c>
      <c r="N10324" s="110">
        <v>6.662806021500125</v>
      </c>
      <c r="O10324" s="110">
        <v>10.571212452097072</v>
      </c>
      <c r="P10324" s="110">
        <v>9.4695329614551191</v>
      </c>
      <c r="Q10324" s="110">
        <v>6.8556123876071853</v>
      </c>
      <c r="R10324" s="110">
        <v>4.3733875513327991</v>
      </c>
      <c r="S10324" s="110">
        <v>6.152298850762036</v>
      </c>
      <c r="T10324" s="110">
        <v>4.9453992222473806</v>
      </c>
      <c r="U10324" s="110">
        <v>5.9682936325706457</v>
      </c>
    </row>
    <row r="10325" spans="1:21">
      <c r="A10325" s="54">
        <v>10323</v>
      </c>
      <c r="B10325" s="107">
        <v>63615</v>
      </c>
      <c r="C10325" s="107">
        <v>63615</v>
      </c>
      <c r="D10325" s="107">
        <v>687855</v>
      </c>
      <c r="E10325" s="108">
        <v>8181390000</v>
      </c>
      <c r="F10325" s="107">
        <v>0</v>
      </c>
      <c r="G10325" s="110">
        <v>100</v>
      </c>
      <c r="H10325" s="110">
        <v>100</v>
      </c>
      <c r="I10325" s="110">
        <v>100</v>
      </c>
      <c r="J10325" s="110">
        <v>100</v>
      </c>
      <c r="K10325" s="110">
        <v>100</v>
      </c>
      <c r="L10325" s="110">
        <v>10.03740525098466</v>
      </c>
      <c r="M10325" s="110">
        <v>8.2829497751063279</v>
      </c>
      <c r="N10325" s="110">
        <v>8.2366066494885715</v>
      </c>
      <c r="O10325" s="110">
        <v>27.095730312065548</v>
      </c>
      <c r="P10325" s="110">
        <v>100</v>
      </c>
      <c r="Q10325" s="110">
        <v>100</v>
      </c>
      <c r="R10325" s="110">
        <v>100</v>
      </c>
      <c r="S10325" s="110">
        <v>25.521958526324788</v>
      </c>
      <c r="T10325" s="110">
        <v>71.137724332303762</v>
      </c>
      <c r="U10325" s="110">
        <v>31.261803955673848</v>
      </c>
    </row>
    <row r="10326" spans="1:21">
      <c r="A10326" s="54">
        <v>10324</v>
      </c>
      <c r="B10326" s="107">
        <v>63620</v>
      </c>
      <c r="C10326" s="107">
        <v>63620</v>
      </c>
      <c r="D10326" s="107">
        <v>16390.000000000004</v>
      </c>
      <c r="E10326" s="108">
        <v>5474690000</v>
      </c>
      <c r="F10326" s="107">
        <v>0</v>
      </c>
      <c r="G10326" s="110">
        <v>9.0711146744646065</v>
      </c>
      <c r="H10326" s="110">
        <v>14.847659464906632</v>
      </c>
      <c r="I10326" s="110">
        <v>18.770993643277123</v>
      </c>
      <c r="J10326" s="110">
        <v>36.884155041651859</v>
      </c>
      <c r="K10326" s="110">
        <v>40.532670875135572</v>
      </c>
      <c r="L10326" s="110">
        <v>44.981087454322136</v>
      </c>
      <c r="M10326" s="110">
        <v>43.259059162198326</v>
      </c>
      <c r="N10326" s="110">
        <v>39.711841550314027</v>
      </c>
      <c r="O10326" s="110">
        <v>37.818844817283846</v>
      </c>
      <c r="P10326" s="110">
        <v>24.018664635625516</v>
      </c>
      <c r="Q10326" s="110">
        <v>27.249851220644732</v>
      </c>
      <c r="R10326" s="110">
        <v>15.678505277768116</v>
      </c>
      <c r="S10326" s="110">
        <v>0</v>
      </c>
      <c r="T10326" s="110">
        <v>29.402037318132709</v>
      </c>
      <c r="U10326" s="110">
        <v>29.402037318132699</v>
      </c>
    </row>
    <row r="10327" spans="1:21">
      <c r="A10327" s="54">
        <v>10325</v>
      </c>
      <c r="B10327" s="107">
        <v>63660</v>
      </c>
      <c r="C10327" s="107">
        <v>63660</v>
      </c>
      <c r="D10327" s="107">
        <v>19898948</v>
      </c>
      <c r="E10327" s="108">
        <v>2731260000</v>
      </c>
      <c r="F10327" s="107">
        <v>0</v>
      </c>
      <c r="G10327" s="110">
        <v>0.24915913158819053</v>
      </c>
      <c r="H10327" s="110">
        <v>0.25064582323255891</v>
      </c>
      <c r="I10327" s="110">
        <v>0.32179369381190126</v>
      </c>
      <c r="J10327" s="110">
        <v>0.52840236816483455</v>
      </c>
      <c r="K10327" s="110">
        <v>0.51011699486990003</v>
      </c>
      <c r="L10327" s="110">
        <v>0.6992059600156133</v>
      </c>
      <c r="M10327" s="110">
        <v>0.44783352281319988</v>
      </c>
      <c r="N10327" s="110">
        <v>0.53640604622425747</v>
      </c>
      <c r="O10327" s="110">
        <v>0.46467080175689035</v>
      </c>
      <c r="P10327" s="110">
        <v>0.40202712927633055</v>
      </c>
      <c r="Q10327" s="110">
        <v>0.52683671580696456</v>
      </c>
      <c r="R10327" s="110">
        <v>0.36124395767018092</v>
      </c>
      <c r="S10327" s="110">
        <v>0.38622814238445602</v>
      </c>
      <c r="T10327" s="110">
        <v>0.44152851210256855</v>
      </c>
      <c r="U10327" s="110">
        <v>0.43856137925520466</v>
      </c>
    </row>
    <row r="10328" spans="1:21">
      <c r="A10328" s="54">
        <v>10326</v>
      </c>
      <c r="B10328" s="107">
        <v>63661</v>
      </c>
      <c r="C10328" s="107">
        <v>63661</v>
      </c>
      <c r="D10328" s="107">
        <v>1113616</v>
      </c>
      <c r="E10328" s="108">
        <v>2731260000</v>
      </c>
      <c r="F10328" s="107">
        <v>1</v>
      </c>
      <c r="G10328" s="110">
        <v>-99999</v>
      </c>
      <c r="H10328" s="110">
        <v>-99999</v>
      </c>
      <c r="I10328" s="110">
        <v>-99999</v>
      </c>
      <c r="J10328" s="110">
        <v>-99999</v>
      </c>
      <c r="K10328" s="110">
        <v>-99999</v>
      </c>
      <c r="L10328" s="110">
        <v>-99999</v>
      </c>
      <c r="M10328" s="110">
        <v>-99999</v>
      </c>
      <c r="N10328" s="110">
        <v>-99999</v>
      </c>
      <c r="O10328" s="110">
        <v>-99999</v>
      </c>
      <c r="P10328" s="110">
        <v>-99999</v>
      </c>
      <c r="Q10328" s="110">
        <v>-99999</v>
      </c>
      <c r="R10328" s="110">
        <v>-99999</v>
      </c>
      <c r="S10328" s="110">
        <v>0</v>
      </c>
      <c r="T10328" s="110">
        <v>0</v>
      </c>
      <c r="U10328" s="110">
        <v>0</v>
      </c>
    </row>
    <row r="10329" spans="1:21">
      <c r="A10329" s="54">
        <v>10327</v>
      </c>
      <c r="B10329" s="107">
        <v>63662</v>
      </c>
      <c r="C10329" s="107">
        <v>63662</v>
      </c>
      <c r="D10329" s="107">
        <v>83393</v>
      </c>
      <c r="E10329" s="108">
        <v>8193770000</v>
      </c>
      <c r="F10329" s="107">
        <v>0</v>
      </c>
      <c r="G10329" s="110">
        <v>93.106291221197012</v>
      </c>
      <c r="H10329" s="110">
        <v>30.841957541600948</v>
      </c>
      <c r="I10329" s="110">
        <v>22.532822921553414</v>
      </c>
      <c r="J10329" s="110">
        <v>15.04015661758593</v>
      </c>
      <c r="K10329" s="110">
        <v>22.196723324592391</v>
      </c>
      <c r="L10329" s="110">
        <v>26.04518440620587</v>
      </c>
      <c r="M10329" s="110">
        <v>25.877219766712802</v>
      </c>
      <c r="N10329" s="110">
        <v>56.107022028179955</v>
      </c>
      <c r="O10329" s="110">
        <v>100</v>
      </c>
      <c r="P10329" s="110">
        <v>58.178300727471189</v>
      </c>
      <c r="Q10329" s="110">
        <v>100</v>
      </c>
      <c r="R10329" s="110">
        <v>89.874366137044575</v>
      </c>
      <c r="S10329" s="110">
        <v>0</v>
      </c>
      <c r="T10329" s="110">
        <v>53.316670391012003</v>
      </c>
      <c r="U10329" s="110">
        <v>53.316670391012018</v>
      </c>
    </row>
    <row r="10330" spans="1:21">
      <c r="A10330" s="54">
        <v>10328</v>
      </c>
      <c r="B10330" s="107">
        <v>63671</v>
      </c>
      <c r="C10330" s="107">
        <v>63983</v>
      </c>
      <c r="D10330" s="107">
        <v>57879189</v>
      </c>
      <c r="E10330" s="108">
        <v>323824000000</v>
      </c>
      <c r="F10330" s="107">
        <v>0</v>
      </c>
      <c r="G10330" s="110">
        <v>26.174691330643483</v>
      </c>
      <c r="H10330" s="110">
        <v>13.567724013274926</v>
      </c>
      <c r="I10330" s="110">
        <v>11.967362033568483</v>
      </c>
      <c r="J10330" s="110">
        <v>16.118513554235275</v>
      </c>
      <c r="K10330" s="110">
        <v>36.969965586075688</v>
      </c>
      <c r="L10330" s="110">
        <v>71.770731761297696</v>
      </c>
      <c r="M10330" s="110">
        <v>100</v>
      </c>
      <c r="N10330" s="110">
        <v>100</v>
      </c>
      <c r="O10330" s="110">
        <v>100</v>
      </c>
      <c r="P10330" s="110">
        <v>100</v>
      </c>
      <c r="Q10330" s="110">
        <v>70.836246037849321</v>
      </c>
      <c r="R10330" s="110">
        <v>54.053616093894952</v>
      </c>
      <c r="S10330" s="110">
        <v>19.552738452128519</v>
      </c>
      <c r="T10330" s="110">
        <v>58.454904200903314</v>
      </c>
      <c r="U10330" s="110">
        <v>46.942060284794593</v>
      </c>
    </row>
    <row r="10331" spans="1:21">
      <c r="A10331" s="54">
        <v>10329</v>
      </c>
      <c r="B10331" s="107">
        <v>63696</v>
      </c>
      <c r="C10331" s="107">
        <v>63696</v>
      </c>
      <c r="D10331" s="107">
        <v>15060828</v>
      </c>
      <c r="E10331" s="108">
        <v>8193770000</v>
      </c>
      <c r="F10331" s="107">
        <v>0</v>
      </c>
      <c r="G10331" s="110">
        <v>2.7887360305089564</v>
      </c>
      <c r="H10331" s="110">
        <v>1.6481818019649384</v>
      </c>
      <c r="I10331" s="110">
        <v>2.3089484728650351</v>
      </c>
      <c r="J10331" s="110">
        <v>2.8313889986669079</v>
      </c>
      <c r="K10331" s="110">
        <v>2.5186128845968017</v>
      </c>
      <c r="L10331" s="110">
        <v>3.6359247129102825</v>
      </c>
      <c r="M10331" s="110">
        <v>3.8840518252467962</v>
      </c>
      <c r="N10331" s="110">
        <v>4.2254316268544843</v>
      </c>
      <c r="O10331" s="110">
        <v>4.3794822164676024</v>
      </c>
      <c r="P10331" s="110">
        <v>3.7492249026839208</v>
      </c>
      <c r="Q10331" s="110">
        <v>3.7265428241839582</v>
      </c>
      <c r="R10331" s="110">
        <v>3.2715550426994349</v>
      </c>
      <c r="S10331" s="110">
        <v>3.1888153539176947</v>
      </c>
      <c r="T10331" s="110">
        <v>3.2473401116374263</v>
      </c>
      <c r="U10331" s="110">
        <v>3.21575302871031</v>
      </c>
    </row>
    <row r="10332" spans="1:21">
      <c r="A10332" s="54">
        <v>10330</v>
      </c>
      <c r="B10332" s="107">
        <v>63697</v>
      </c>
      <c r="C10332" s="107">
        <v>63697</v>
      </c>
      <c r="D10332" s="107">
        <v>2435940</v>
      </c>
      <c r="E10332" s="108">
        <v>77181900000</v>
      </c>
      <c r="F10332" s="107">
        <v>0</v>
      </c>
      <c r="G10332" s="110">
        <v>39.054728200870947</v>
      </c>
      <c r="H10332" s="110">
        <v>24.364746304870351</v>
      </c>
      <c r="I10332" s="110">
        <v>15.06350700474667</v>
      </c>
      <c r="J10332" s="110">
        <v>17.933397328407455</v>
      </c>
      <c r="K10332" s="110">
        <v>23.254322957364522</v>
      </c>
      <c r="L10332" s="110">
        <v>12.775127866965835</v>
      </c>
      <c r="M10332" s="110">
        <v>16.225041234648362</v>
      </c>
      <c r="N10332" s="110">
        <v>37.293634184886812</v>
      </c>
      <c r="O10332" s="110">
        <v>100</v>
      </c>
      <c r="P10332" s="110">
        <v>100</v>
      </c>
      <c r="Q10332" s="110">
        <v>100</v>
      </c>
      <c r="R10332" s="110">
        <v>90.665587412339477</v>
      </c>
      <c r="S10332" s="110">
        <v>59.30998544079776</v>
      </c>
      <c r="T10332" s="110">
        <v>48.052507707925038</v>
      </c>
      <c r="U10332" s="110">
        <v>49.986614051260482</v>
      </c>
    </row>
    <row r="10333" spans="1:21">
      <c r="A10333" s="54">
        <v>10331</v>
      </c>
      <c r="B10333" s="107">
        <v>63743</v>
      </c>
      <c r="C10333" s="107">
        <v>63903</v>
      </c>
      <c r="D10333" s="107">
        <v>4066944.9999999995</v>
      </c>
      <c r="E10333" s="108">
        <v>239486000000</v>
      </c>
      <c r="F10333" s="107">
        <v>0</v>
      </c>
      <c r="G10333" s="110">
        <v>3.8296634740241746</v>
      </c>
      <c r="H10333" s="110">
        <v>2.8923652562321256</v>
      </c>
      <c r="I10333" s="110">
        <v>2.6585260918190921</v>
      </c>
      <c r="J10333" s="110">
        <v>3.0846443852373033</v>
      </c>
      <c r="K10333" s="110">
        <v>6.9837266749837612</v>
      </c>
      <c r="L10333" s="110">
        <v>8.4269042040711835</v>
      </c>
      <c r="M10333" s="110">
        <v>11.068828452656062</v>
      </c>
      <c r="N10333" s="110">
        <v>18.94050443689958</v>
      </c>
      <c r="O10333" s="110">
        <v>37.174828167448425</v>
      </c>
      <c r="P10333" s="110">
        <v>31.385013668411585</v>
      </c>
      <c r="Q10333" s="110">
        <v>17.939171843690648</v>
      </c>
      <c r="R10333" s="110">
        <v>10.091765295977092</v>
      </c>
      <c r="S10333" s="110">
        <v>13.17155381265232</v>
      </c>
      <c r="T10333" s="110">
        <v>12.872995162620922</v>
      </c>
      <c r="U10333" s="110">
        <v>12.88272697015706</v>
      </c>
    </row>
    <row r="10334" spans="1:21">
      <c r="A10334" s="54">
        <v>10332</v>
      </c>
      <c r="B10334" s="107">
        <v>63744</v>
      </c>
      <c r="C10334" s="107">
        <v>63903</v>
      </c>
      <c r="D10334" s="107">
        <v>18076863.000000004</v>
      </c>
      <c r="E10334" s="108">
        <v>450046000000</v>
      </c>
      <c r="F10334" s="107">
        <v>0</v>
      </c>
      <c r="G10334" s="110">
        <v>2.2482636277499504</v>
      </c>
      <c r="H10334" s="110">
        <v>2.2781032939433978</v>
      </c>
      <c r="I10334" s="110">
        <v>2.7882104587080407</v>
      </c>
      <c r="J10334" s="110">
        <v>5.533780650867719</v>
      </c>
      <c r="K10334" s="110">
        <v>6.1261770520969101</v>
      </c>
      <c r="L10334" s="110">
        <v>9.6143128549102013</v>
      </c>
      <c r="M10334" s="110">
        <v>10.560818338174743</v>
      </c>
      <c r="N10334" s="110">
        <v>17.310116135296042</v>
      </c>
      <c r="O10334" s="110">
        <v>35.4699841755791</v>
      </c>
      <c r="P10334" s="110">
        <v>39.366219507067477</v>
      </c>
      <c r="Q10334" s="110">
        <v>26.224446381378979</v>
      </c>
      <c r="R10334" s="110">
        <v>8.4447566021793961</v>
      </c>
      <c r="S10334" s="110">
        <v>16.411408862074399</v>
      </c>
      <c r="T10334" s="110">
        <v>13.830432423162662</v>
      </c>
      <c r="U10334" s="110">
        <v>14.389573930952915</v>
      </c>
    </row>
    <row r="10335" spans="1:21">
      <c r="A10335" s="54">
        <v>10333</v>
      </c>
      <c r="B10335" s="107">
        <v>63775</v>
      </c>
      <c r="C10335" s="107">
        <v>63775</v>
      </c>
      <c r="D10335" s="107">
        <v>61058235</v>
      </c>
      <c r="E10335" s="108">
        <v>5450130000</v>
      </c>
      <c r="F10335" s="107">
        <v>0</v>
      </c>
      <c r="G10335" s="110">
        <v>1.279872492565691</v>
      </c>
      <c r="H10335" s="110">
        <v>0.8667399713387508</v>
      </c>
      <c r="I10335" s="110">
        <v>1.1902368003527315</v>
      </c>
      <c r="J10335" s="110">
        <v>0.66747296206788265</v>
      </c>
      <c r="K10335" s="110">
        <v>0.55706809138005819</v>
      </c>
      <c r="L10335" s="110">
        <v>0.79072245949141207</v>
      </c>
      <c r="M10335" s="110">
        <v>0.78978155051979293</v>
      </c>
      <c r="N10335" s="110">
        <v>1.5135554255102104</v>
      </c>
      <c r="O10335" s="110">
        <v>1.9212968670722819</v>
      </c>
      <c r="P10335" s="110">
        <v>2.744062717963712</v>
      </c>
      <c r="Q10335" s="110">
        <v>2.0633016751940092</v>
      </c>
      <c r="R10335" s="110">
        <v>1.4866473194033489</v>
      </c>
      <c r="S10335" s="110">
        <v>1.7059743074147489</v>
      </c>
      <c r="T10335" s="110">
        <v>1.3225631944049903</v>
      </c>
      <c r="U10335" s="110">
        <v>1.602087551577472</v>
      </c>
    </row>
    <row r="10336" spans="1:21">
      <c r="A10336" s="54">
        <v>10334</v>
      </c>
      <c r="B10336" s="107">
        <v>63776</v>
      </c>
      <c r="C10336" s="107">
        <v>63776</v>
      </c>
      <c r="D10336" s="107">
        <v>28434132.999999989</v>
      </c>
      <c r="E10336" s="108">
        <v>5437750000</v>
      </c>
      <c r="F10336" s="107">
        <v>0</v>
      </c>
      <c r="G10336" s="110">
        <v>100</v>
      </c>
      <c r="H10336" s="110">
        <v>100</v>
      </c>
      <c r="I10336" s="110">
        <v>100</v>
      </c>
      <c r="J10336" s="110">
        <v>100</v>
      </c>
      <c r="K10336" s="110">
        <v>100</v>
      </c>
      <c r="L10336" s="110">
        <v>8.560038167684878</v>
      </c>
      <c r="M10336" s="110">
        <v>9.7819425652298602</v>
      </c>
      <c r="N10336" s="110">
        <v>12.839468989021867</v>
      </c>
      <c r="O10336" s="110">
        <v>27.340324350425345</v>
      </c>
      <c r="P10336" s="110">
        <v>73.966975071967894</v>
      </c>
      <c r="Q10336" s="110">
        <v>100</v>
      </c>
      <c r="R10336" s="110">
        <v>100</v>
      </c>
      <c r="S10336" s="110">
        <v>99.546444896734641</v>
      </c>
      <c r="T10336" s="110">
        <v>69.37406242869416</v>
      </c>
      <c r="U10336" s="110">
        <v>97.961965039932608</v>
      </c>
    </row>
    <row r="10337" spans="1:21">
      <c r="A10337" s="54">
        <v>10335</v>
      </c>
      <c r="B10337" s="107">
        <v>63786</v>
      </c>
      <c r="C10337" s="107">
        <v>63786</v>
      </c>
      <c r="D10337" s="107">
        <v>59224446.999999978</v>
      </c>
      <c r="E10337" s="108">
        <v>21897500000</v>
      </c>
      <c r="F10337" s="107">
        <v>0</v>
      </c>
      <c r="G10337" s="110">
        <v>0.88614574451488182</v>
      </c>
      <c r="H10337" s="110">
        <v>1.4211741902529433</v>
      </c>
      <c r="I10337" s="110">
        <v>1.3064649954127734</v>
      </c>
      <c r="J10337" s="110">
        <v>2.5453688335767408</v>
      </c>
      <c r="K10337" s="110">
        <v>5.6335017810391008</v>
      </c>
      <c r="L10337" s="110">
        <v>10.281972468655164</v>
      </c>
      <c r="M10337" s="110">
        <v>11.079932416293671</v>
      </c>
      <c r="N10337" s="110">
        <v>11.283596897301978</v>
      </c>
      <c r="O10337" s="110">
        <v>14.367370163756071</v>
      </c>
      <c r="P10337" s="110">
        <v>7.5512313291051356</v>
      </c>
      <c r="Q10337" s="110">
        <v>4.498029374746138</v>
      </c>
      <c r="R10337" s="110">
        <v>2.4611556288526057</v>
      </c>
      <c r="S10337" s="110">
        <v>2.254608300482964</v>
      </c>
      <c r="T10337" s="110">
        <v>6.1096619852922673</v>
      </c>
      <c r="U10337" s="110">
        <v>2.3771379892158131</v>
      </c>
    </row>
    <row r="10338" spans="1:21">
      <c r="A10338" s="54">
        <v>10336</v>
      </c>
      <c r="B10338" s="107">
        <v>63821</v>
      </c>
      <c r="C10338" s="107">
        <v>63821</v>
      </c>
      <c r="D10338" s="107">
        <v>21271862</v>
      </c>
      <c r="E10338" s="108">
        <v>5437750000</v>
      </c>
      <c r="F10338" s="107">
        <v>0</v>
      </c>
      <c r="G10338" s="110">
        <v>0.63385508632101795</v>
      </c>
      <c r="H10338" s="110">
        <v>0.59636090498923489</v>
      </c>
      <c r="I10338" s="110">
        <v>0.56251962963519364</v>
      </c>
      <c r="J10338" s="110">
        <v>0.7078263934723068</v>
      </c>
      <c r="K10338" s="110">
        <v>0.6960646522617322</v>
      </c>
      <c r="L10338" s="110">
        <v>0.6807329292434634</v>
      </c>
      <c r="M10338" s="110">
        <v>0.47095319765001131</v>
      </c>
      <c r="N10338" s="110">
        <v>0.49027304998512</v>
      </c>
      <c r="O10338" s="110">
        <v>0.56480913547858502</v>
      </c>
      <c r="P10338" s="110">
        <v>0.52386049869342621</v>
      </c>
      <c r="Q10338" s="110">
        <v>0.64234806988202076</v>
      </c>
      <c r="R10338" s="110">
        <v>0.72436855264219657</v>
      </c>
      <c r="S10338" s="110">
        <v>0.6269048189234393</v>
      </c>
      <c r="T10338" s="110">
        <v>0.60783100835452586</v>
      </c>
      <c r="U10338" s="110">
        <v>0.61141104737872798</v>
      </c>
    </row>
    <row r="10339" spans="1:21">
      <c r="A10339" s="54">
        <v>10337</v>
      </c>
      <c r="B10339" s="107">
        <v>63822</v>
      </c>
      <c r="C10339" s="107">
        <v>63822</v>
      </c>
      <c r="D10339" s="107">
        <v>41525</v>
      </c>
      <c r="E10339" s="108">
        <v>2718880000</v>
      </c>
      <c r="F10339" s="107">
        <v>0</v>
      </c>
      <c r="G10339" s="110">
        <v>100</v>
      </c>
      <c r="H10339" s="110">
        <v>100</v>
      </c>
      <c r="I10339" s="110">
        <v>100</v>
      </c>
      <c r="J10339" s="110">
        <v>100</v>
      </c>
      <c r="K10339" s="110">
        <v>100</v>
      </c>
      <c r="L10339" s="110">
        <v>100</v>
      </c>
      <c r="M10339" s="110">
        <v>100</v>
      </c>
      <c r="N10339" s="110">
        <v>100</v>
      </c>
      <c r="O10339" s="110">
        <v>100</v>
      </c>
      <c r="P10339" s="110">
        <v>100</v>
      </c>
      <c r="Q10339" s="110">
        <v>100</v>
      </c>
      <c r="R10339" s="110">
        <v>100</v>
      </c>
      <c r="S10339" s="110">
        <v>0</v>
      </c>
      <c r="T10339" s="110">
        <v>100</v>
      </c>
      <c r="U10339" s="110">
        <v>99.999999999999972</v>
      </c>
    </row>
    <row r="10340" spans="1:21">
      <c r="A10340" s="54">
        <v>10338</v>
      </c>
      <c r="B10340" s="107">
        <v>63823</v>
      </c>
      <c r="C10340" s="107">
        <v>63823</v>
      </c>
      <c r="D10340" s="107">
        <v>19859</v>
      </c>
      <c r="E10340" s="108">
        <v>2718880000</v>
      </c>
      <c r="F10340" s="107">
        <v>0</v>
      </c>
      <c r="G10340" s="110">
        <v>100</v>
      </c>
      <c r="H10340" s="110">
        <v>40.932106395163686</v>
      </c>
      <c r="I10340" s="110">
        <v>100</v>
      </c>
      <c r="J10340" s="110">
        <v>23.34092747296565</v>
      </c>
      <c r="K10340" s="110">
        <v>28.584627727977733</v>
      </c>
      <c r="L10340" s="110">
        <v>30.385954982083085</v>
      </c>
      <c r="M10340" s="110">
        <v>22.308120814637576</v>
      </c>
      <c r="N10340" s="110">
        <v>69.809446440665468</v>
      </c>
      <c r="O10340" s="110">
        <v>41.618097141388994</v>
      </c>
      <c r="P10340" s="110">
        <v>32.75543317616858</v>
      </c>
      <c r="Q10340" s="110">
        <v>100</v>
      </c>
      <c r="R10340" s="110">
        <v>100</v>
      </c>
      <c r="S10340" s="110">
        <v>0</v>
      </c>
      <c r="T10340" s="110">
        <v>57.477892845920898</v>
      </c>
      <c r="U10340" s="110">
        <v>57.477892845920898</v>
      </c>
    </row>
    <row r="10341" spans="1:21">
      <c r="A10341" s="54">
        <v>10339</v>
      </c>
      <c r="B10341" s="107">
        <v>63856</v>
      </c>
      <c r="C10341" s="107">
        <v>63856</v>
      </c>
      <c r="D10341" s="107">
        <v>23367818.000000004</v>
      </c>
      <c r="E10341" s="108">
        <v>16338000000</v>
      </c>
      <c r="F10341" s="107">
        <v>0</v>
      </c>
      <c r="G10341" s="110">
        <v>1.4764854126494609</v>
      </c>
      <c r="H10341" s="110">
        <v>1.0488828881908845</v>
      </c>
      <c r="I10341" s="110">
        <v>1.2972111081020439</v>
      </c>
      <c r="J10341" s="110">
        <v>1.9289294521223412</v>
      </c>
      <c r="K10341" s="110">
        <v>2.1324492337295275</v>
      </c>
      <c r="L10341" s="110">
        <v>2.2958275327716966</v>
      </c>
      <c r="M10341" s="110">
        <v>3.0711002861878618</v>
      </c>
      <c r="N10341" s="110">
        <v>2.9727525402423178</v>
      </c>
      <c r="O10341" s="110">
        <v>2.5446712102905469</v>
      </c>
      <c r="P10341" s="110">
        <v>1.9724737965592634</v>
      </c>
      <c r="Q10341" s="110">
        <v>2.4361628686509795</v>
      </c>
      <c r="R10341" s="110">
        <v>1.9584578060665636</v>
      </c>
      <c r="S10341" s="110">
        <v>1.4624424164568421</v>
      </c>
      <c r="T10341" s="110">
        <v>2.0946170112969571</v>
      </c>
      <c r="U10341" s="110">
        <v>1.9401504874126194</v>
      </c>
    </row>
    <row r="10342" spans="1:21">
      <c r="A10342" s="54">
        <v>10340</v>
      </c>
      <c r="B10342" s="107">
        <v>63857</v>
      </c>
      <c r="C10342" s="107">
        <v>63857</v>
      </c>
      <c r="D10342" s="107">
        <v>339647</v>
      </c>
      <c r="E10342" s="108">
        <v>5437750000</v>
      </c>
      <c r="F10342" s="107">
        <v>0</v>
      </c>
      <c r="G10342" s="110">
        <v>17.604778360214031</v>
      </c>
      <c r="H10342" s="110">
        <v>30.689322143545901</v>
      </c>
      <c r="I10342" s="110">
        <v>13.634829503846179</v>
      </c>
      <c r="J10342" s="110">
        <v>30.239248302960501</v>
      </c>
      <c r="K10342" s="110">
        <v>4.7111214591287798</v>
      </c>
      <c r="L10342" s="110">
        <v>1.1966730115510802</v>
      </c>
      <c r="M10342" s="110">
        <v>0.70754319633835672</v>
      </c>
      <c r="N10342" s="110">
        <v>0.94375913884828999</v>
      </c>
      <c r="O10342" s="110">
        <v>3.1030708763648009</v>
      </c>
      <c r="P10342" s="110">
        <v>9.2870304373758223</v>
      </c>
      <c r="Q10342" s="110">
        <v>11.326287545924748</v>
      </c>
      <c r="R10342" s="110">
        <v>20.227368131796709</v>
      </c>
      <c r="S10342" s="110">
        <v>16.627070223631481</v>
      </c>
      <c r="T10342" s="110">
        <v>11.972586008991266</v>
      </c>
      <c r="U10342" s="110">
        <v>14.205058883589327</v>
      </c>
    </row>
    <row r="10343" spans="1:21">
      <c r="A10343" s="54">
        <v>10341</v>
      </c>
      <c r="B10343" s="107">
        <v>63903</v>
      </c>
      <c r="C10343" s="107">
        <v>63903</v>
      </c>
      <c r="D10343" s="107">
        <v>518216.00000000006</v>
      </c>
      <c r="E10343" s="108">
        <v>94534300000</v>
      </c>
      <c r="F10343" s="107">
        <v>0</v>
      </c>
      <c r="G10343" s="110">
        <v>0.34258905542309781</v>
      </c>
      <c r="H10343" s="110">
        <v>0.32516867784371789</v>
      </c>
      <c r="I10343" s="110">
        <v>0.34293226477866934</v>
      </c>
      <c r="J10343" s="110">
        <v>0.56733260149389075</v>
      </c>
      <c r="K10343" s="110">
        <v>0.81918920852077648</v>
      </c>
      <c r="L10343" s="110">
        <v>1.0230028300952529</v>
      </c>
      <c r="M10343" s="110">
        <v>1.20077125347763</v>
      </c>
      <c r="N10343" s="110">
        <v>1.7591880113076328</v>
      </c>
      <c r="O10343" s="110">
        <v>2.9876764111291103</v>
      </c>
      <c r="P10343" s="110">
        <v>3.3432031131526965</v>
      </c>
      <c r="Q10343" s="110">
        <v>2.6955523259082241</v>
      </c>
      <c r="R10343" s="110">
        <v>1.1649192598818556</v>
      </c>
      <c r="S10343" s="110">
        <v>0</v>
      </c>
      <c r="T10343" s="110">
        <v>1.3809604177510462</v>
      </c>
      <c r="U10343" s="110">
        <v>1.3809604177510459</v>
      </c>
    </row>
    <row r="10344" spans="1:21">
      <c r="A10344" s="54">
        <v>10342</v>
      </c>
      <c r="B10344" s="107">
        <v>63904</v>
      </c>
      <c r="C10344" s="107">
        <v>63903</v>
      </c>
      <c r="D10344" s="107">
        <v>17671966</v>
      </c>
      <c r="E10344" s="108">
        <v>284292000000</v>
      </c>
      <c r="F10344" s="107">
        <v>0</v>
      </c>
      <c r="G10344" s="110">
        <v>100</v>
      </c>
      <c r="H10344" s="110">
        <v>48.961910383056505</v>
      </c>
      <c r="I10344" s="110">
        <v>31.686230103460812</v>
      </c>
      <c r="J10344" s="110">
        <v>35.337615411064654</v>
      </c>
      <c r="K10344" s="110">
        <v>28.663373353089199</v>
      </c>
      <c r="L10344" s="110">
        <v>34.119617268625348</v>
      </c>
      <c r="M10344" s="110">
        <v>35.969183724932805</v>
      </c>
      <c r="N10344" s="110">
        <v>45.741362534972886</v>
      </c>
      <c r="O10344" s="110">
        <v>68.202021323093206</v>
      </c>
      <c r="P10344" s="110">
        <v>81.759965713324391</v>
      </c>
      <c r="Q10344" s="110">
        <v>100</v>
      </c>
      <c r="R10344" s="110">
        <v>100</v>
      </c>
      <c r="S10344" s="110">
        <v>58.995970050896602</v>
      </c>
      <c r="T10344" s="110">
        <v>59.20343998463499</v>
      </c>
      <c r="U10344" s="110">
        <v>59.157841992387702</v>
      </c>
    </row>
    <row r="10345" spans="1:21">
      <c r="A10345" s="54">
        <v>10343</v>
      </c>
      <c r="B10345" s="107">
        <v>63936</v>
      </c>
      <c r="C10345" s="107">
        <v>63936</v>
      </c>
      <c r="D10345" s="107">
        <v>32591632</v>
      </c>
      <c r="E10345" s="108">
        <v>5437750000</v>
      </c>
      <c r="F10345" s="107">
        <v>0</v>
      </c>
      <c r="G10345" s="110">
        <v>0.82940669100405096</v>
      </c>
      <c r="H10345" s="110">
        <v>0.62503976922442595</v>
      </c>
      <c r="I10345" s="110">
        <v>0.62613622415673331</v>
      </c>
      <c r="J10345" s="110">
        <v>0.46708297551824363</v>
      </c>
      <c r="K10345" s="110">
        <v>0.47658937046860694</v>
      </c>
      <c r="L10345" s="110">
        <v>0.63700640296851829</v>
      </c>
      <c r="M10345" s="110">
        <v>0.80587166591891635</v>
      </c>
      <c r="N10345" s="110">
        <v>1.3218061013694924</v>
      </c>
      <c r="O10345" s="110">
        <v>1.6104316558480625</v>
      </c>
      <c r="P10345" s="110">
        <v>1.9854794991058502</v>
      </c>
      <c r="Q10345" s="110">
        <v>1.3541418266410785</v>
      </c>
      <c r="R10345" s="110">
        <v>0.9937649835416259</v>
      </c>
      <c r="S10345" s="110">
        <v>1.2615365165652459</v>
      </c>
      <c r="T10345" s="110">
        <v>0.97772976381380028</v>
      </c>
      <c r="U10345" s="110">
        <v>1.1938553044784626</v>
      </c>
    </row>
    <row r="10346" spans="1:21">
      <c r="A10346" s="54">
        <v>10344</v>
      </c>
      <c r="B10346" s="107">
        <v>63937</v>
      </c>
      <c r="C10346" s="107">
        <v>63937</v>
      </c>
      <c r="D10346" s="107">
        <v>63545958</v>
      </c>
      <c r="E10346" s="108">
        <v>13518700000</v>
      </c>
      <c r="F10346" s="107">
        <v>0</v>
      </c>
      <c r="G10346" s="110">
        <v>100</v>
      </c>
      <c r="H10346" s="110">
        <v>100</v>
      </c>
      <c r="I10346" s="110">
        <v>100</v>
      </c>
      <c r="J10346" s="110">
        <v>100</v>
      </c>
      <c r="K10346" s="110">
        <v>80.847776985503117</v>
      </c>
      <c r="L10346" s="110">
        <v>5.864080557262267</v>
      </c>
      <c r="M10346" s="110">
        <v>3.199061792459438</v>
      </c>
      <c r="N10346" s="110">
        <v>2.5657548071237821</v>
      </c>
      <c r="O10346" s="110">
        <v>4.9357060713032279</v>
      </c>
      <c r="P10346" s="110">
        <v>9.1166500971289217</v>
      </c>
      <c r="Q10346" s="110">
        <v>17.419732912229442</v>
      </c>
      <c r="R10346" s="110">
        <v>100</v>
      </c>
      <c r="S10346" s="110">
        <v>94.686329024090057</v>
      </c>
      <c r="T10346" s="110">
        <v>51.995730268584175</v>
      </c>
      <c r="U10346" s="110">
        <v>94.29900358824888</v>
      </c>
    </row>
    <row r="10347" spans="1:21">
      <c r="A10347" s="54">
        <v>10345</v>
      </c>
      <c r="B10347" s="107">
        <v>63981</v>
      </c>
      <c r="C10347" s="107">
        <v>63981</v>
      </c>
      <c r="D10347" s="107">
        <v>24923009</v>
      </c>
      <c r="E10347" s="108">
        <v>2706290000</v>
      </c>
      <c r="F10347" s="107">
        <v>0</v>
      </c>
      <c r="G10347" s="110">
        <v>0.913407754104544</v>
      </c>
      <c r="H10347" s="110">
        <v>0.69042550868612917</v>
      </c>
      <c r="I10347" s="110">
        <v>0.90003763957320682</v>
      </c>
      <c r="J10347" s="110">
        <v>1.6257980580394005</v>
      </c>
      <c r="K10347" s="110">
        <v>0.6801774926642532</v>
      </c>
      <c r="L10347" s="110">
        <v>0.67797591742557195</v>
      </c>
      <c r="M10347" s="110">
        <v>0.41067188355565809</v>
      </c>
      <c r="N10347" s="110">
        <v>0.45640975792819255</v>
      </c>
      <c r="O10347" s="110">
        <v>0.51516292627335536</v>
      </c>
      <c r="P10347" s="110">
        <v>0.49622220685412533</v>
      </c>
      <c r="Q10347" s="110">
        <v>0.95241215187724826</v>
      </c>
      <c r="R10347" s="110">
        <v>1.1292064857141053</v>
      </c>
      <c r="S10347" s="110">
        <v>1.0156616923632444</v>
      </c>
      <c r="T10347" s="110">
        <v>0.78732564855798248</v>
      </c>
      <c r="U10347" s="110">
        <v>0.89287740292704432</v>
      </c>
    </row>
    <row r="10348" spans="1:21">
      <c r="A10348" s="54">
        <v>10346</v>
      </c>
      <c r="B10348" s="107">
        <v>63982</v>
      </c>
      <c r="C10348" s="107">
        <v>63982</v>
      </c>
      <c r="D10348" s="107">
        <v>2013744.0000000007</v>
      </c>
      <c r="E10348" s="108">
        <v>2706290000</v>
      </c>
      <c r="F10348" s="107">
        <v>0</v>
      </c>
      <c r="G10348" s="110">
        <v>4.9831295066019514</v>
      </c>
      <c r="H10348" s="110">
        <v>5.516162618439628</v>
      </c>
      <c r="I10348" s="110">
        <v>5.501071448777318</v>
      </c>
      <c r="J10348" s="110">
        <v>7.0723361174409396</v>
      </c>
      <c r="K10348" s="110">
        <v>6.0418774707891654</v>
      </c>
      <c r="L10348" s="110">
        <v>5.2673429298093311</v>
      </c>
      <c r="M10348" s="110">
        <v>4.2603514858728735</v>
      </c>
      <c r="N10348" s="110">
        <v>3.6801096400447149</v>
      </c>
      <c r="O10348" s="110">
        <v>3.7538497093519161</v>
      </c>
      <c r="P10348" s="110">
        <v>3.5871795115899436</v>
      </c>
      <c r="Q10348" s="110">
        <v>4.1418160047215062</v>
      </c>
      <c r="R10348" s="110">
        <v>5.0295867367944203</v>
      </c>
      <c r="S10348" s="110">
        <v>5.9236468765149706</v>
      </c>
      <c r="T10348" s="110">
        <v>4.9029010983528094</v>
      </c>
      <c r="U10348" s="110">
        <v>5.6558971746230728</v>
      </c>
    </row>
    <row r="10349" spans="1:21">
      <c r="A10349" s="54">
        <v>10347</v>
      </c>
      <c r="B10349" s="107">
        <v>63983</v>
      </c>
      <c r="C10349" s="107">
        <v>63983</v>
      </c>
      <c r="D10349" s="107">
        <v>90515298.000000045</v>
      </c>
      <c r="E10349" s="108">
        <v>178377000000</v>
      </c>
      <c r="F10349" s="107">
        <v>0</v>
      </c>
      <c r="G10349" s="110">
        <v>7.6706753046459513</v>
      </c>
      <c r="H10349" s="110">
        <v>6.6202560609352092</v>
      </c>
      <c r="I10349" s="110">
        <v>3.8466640208649743</v>
      </c>
      <c r="J10349" s="110">
        <v>4.8425238985881922</v>
      </c>
      <c r="K10349" s="110">
        <v>9.1263273963865803</v>
      </c>
      <c r="L10349" s="110">
        <v>19.359234404031969</v>
      </c>
      <c r="M10349" s="110">
        <v>16.887101146493151</v>
      </c>
      <c r="N10349" s="110">
        <v>21.487868519588623</v>
      </c>
      <c r="O10349" s="110">
        <v>17.125270063857389</v>
      </c>
      <c r="P10349" s="110">
        <v>12.86899751139345</v>
      </c>
      <c r="Q10349" s="110">
        <v>9.9304678558532302</v>
      </c>
      <c r="R10349" s="110">
        <v>8.4820091831444149</v>
      </c>
      <c r="S10349" s="110">
        <v>6.0252061744882814</v>
      </c>
      <c r="T10349" s="110">
        <v>11.520616280481926</v>
      </c>
      <c r="U10349" s="110">
        <v>6.411377871515775</v>
      </c>
    </row>
    <row r="10350" spans="1:21">
      <c r="A10350" s="54">
        <v>10348</v>
      </c>
      <c r="B10350" s="107">
        <v>63984</v>
      </c>
      <c r="C10350" s="107">
        <v>63984</v>
      </c>
      <c r="D10350" s="107">
        <v>2852385.9999999986</v>
      </c>
      <c r="E10350" s="108">
        <v>2706290000</v>
      </c>
      <c r="F10350" s="107">
        <v>0</v>
      </c>
      <c r="G10350" s="110">
        <v>100</v>
      </c>
      <c r="H10350" s="110">
        <v>100</v>
      </c>
      <c r="I10350" s="110">
        <v>100</v>
      </c>
      <c r="J10350" s="110">
        <v>100</v>
      </c>
      <c r="K10350" s="110">
        <v>100</v>
      </c>
      <c r="L10350" s="110">
        <v>100</v>
      </c>
      <c r="M10350" s="110">
        <v>97.794692262089129</v>
      </c>
      <c r="N10350" s="110">
        <v>100</v>
      </c>
      <c r="O10350" s="110">
        <v>100</v>
      </c>
      <c r="P10350" s="110">
        <v>100</v>
      </c>
      <c r="Q10350" s="110">
        <v>100</v>
      </c>
      <c r="R10350" s="110">
        <v>100</v>
      </c>
      <c r="S10350" s="110">
        <v>100</v>
      </c>
      <c r="T10350" s="110">
        <v>99.816224355174086</v>
      </c>
      <c r="U10350" s="110">
        <v>99.993368800473661</v>
      </c>
    </row>
    <row r="10351" spans="1:21">
      <c r="A10351" s="54">
        <v>10349</v>
      </c>
      <c r="B10351" s="107">
        <v>63992</v>
      </c>
      <c r="C10351" s="107">
        <v>63983</v>
      </c>
      <c r="D10351" s="107">
        <v>1799500953.0000007</v>
      </c>
      <c r="E10351" s="108">
        <v>452768000000</v>
      </c>
      <c r="F10351" s="107">
        <v>0</v>
      </c>
      <c r="G10351" s="110">
        <v>20.308159900063892</v>
      </c>
      <c r="H10351" s="110">
        <v>21.680906097666291</v>
      </c>
      <c r="I10351" s="110">
        <v>12.469509778761735</v>
      </c>
      <c r="J10351" s="110">
        <v>20.364488255894607</v>
      </c>
      <c r="K10351" s="110">
        <v>36.129203060045143</v>
      </c>
      <c r="L10351" s="110">
        <v>47.75682607413583</v>
      </c>
      <c r="M10351" s="110">
        <v>45.025083015368509</v>
      </c>
      <c r="N10351" s="110">
        <v>37.816541451168412</v>
      </c>
      <c r="O10351" s="110">
        <v>27.968188400735237</v>
      </c>
      <c r="P10351" s="110">
        <v>21.521126364226511</v>
      </c>
      <c r="Q10351" s="110">
        <v>19.433369775105678</v>
      </c>
      <c r="R10351" s="110">
        <v>17.529416846356916</v>
      </c>
      <c r="S10351" s="110">
        <v>20.115342834689333</v>
      </c>
      <c r="T10351" s="110">
        <v>27.333568251627398</v>
      </c>
      <c r="U10351" s="110">
        <v>21.519753822737083</v>
      </c>
    </row>
    <row r="10352" spans="1:21">
      <c r="A10352" s="54">
        <v>10350</v>
      </c>
      <c r="B10352" s="107">
        <v>64015</v>
      </c>
      <c r="C10352" s="107">
        <v>64015</v>
      </c>
      <c r="D10352" s="107">
        <v>15369480.000000002</v>
      </c>
      <c r="E10352" s="108">
        <v>8118870000</v>
      </c>
      <c r="F10352" s="107">
        <v>0</v>
      </c>
      <c r="G10352" s="110">
        <v>0.96293441907439703</v>
      </c>
      <c r="H10352" s="110">
        <v>0.63071706917242465</v>
      </c>
      <c r="I10352" s="110">
        <v>0.87880222841702338</v>
      </c>
      <c r="J10352" s="110">
        <v>1.6601681982899239</v>
      </c>
      <c r="K10352" s="110">
        <v>1.8348425529927652</v>
      </c>
      <c r="L10352" s="110">
        <v>2.2315700062952075</v>
      </c>
      <c r="M10352" s="110">
        <v>1.9684113571070316</v>
      </c>
      <c r="N10352" s="110">
        <v>2.2842447592960524</v>
      </c>
      <c r="O10352" s="110">
        <v>1.2152152552305511</v>
      </c>
      <c r="P10352" s="110">
        <v>1.05176940785916</v>
      </c>
      <c r="Q10352" s="110">
        <v>1.0565756421095656</v>
      </c>
      <c r="R10352" s="110">
        <v>0.99477697151807254</v>
      </c>
      <c r="S10352" s="110">
        <v>0.99749139703963863</v>
      </c>
      <c r="T10352" s="110">
        <v>1.3975023222801812</v>
      </c>
      <c r="U10352" s="110">
        <v>1.2903131528667868</v>
      </c>
    </row>
    <row r="10353" spans="1:21">
      <c r="A10353" s="54">
        <v>10351</v>
      </c>
      <c r="B10353" s="107">
        <v>64016</v>
      </c>
      <c r="C10353" s="107">
        <v>64016</v>
      </c>
      <c r="D10353" s="107">
        <v>12719986.000000002</v>
      </c>
      <c r="E10353" s="108">
        <v>19019100000</v>
      </c>
      <c r="F10353" s="107">
        <v>0</v>
      </c>
      <c r="G10353" s="110">
        <v>17.526139098917703</v>
      </c>
      <c r="H10353" s="110">
        <v>13.082241151409782</v>
      </c>
      <c r="I10353" s="110">
        <v>7.4328327043550102</v>
      </c>
      <c r="J10353" s="110">
        <v>10.217509326408514</v>
      </c>
      <c r="K10353" s="110">
        <v>3.4420470966255055</v>
      </c>
      <c r="L10353" s="110">
        <v>1.1957195970562473</v>
      </c>
      <c r="M10353" s="110">
        <v>0.83642095758668844</v>
      </c>
      <c r="N10353" s="110">
        <v>1.3325773368876037</v>
      </c>
      <c r="O10353" s="110">
        <v>7.4304328060233882</v>
      </c>
      <c r="P10353" s="110">
        <v>17.518587317598499</v>
      </c>
      <c r="Q10353" s="110">
        <v>24.529332122119158</v>
      </c>
      <c r="R10353" s="110">
        <v>30.504418670803553</v>
      </c>
      <c r="S10353" s="110">
        <v>17.91879729536852</v>
      </c>
      <c r="T10353" s="110">
        <v>11.25402151548264</v>
      </c>
      <c r="U10353" s="110">
        <v>17.03851672359766</v>
      </c>
    </row>
    <row r="10354" spans="1:21">
      <c r="A10354" s="54">
        <v>10352</v>
      </c>
      <c r="B10354" s="107">
        <v>64026</v>
      </c>
      <c r="C10354" s="107">
        <v>64026</v>
      </c>
      <c r="D10354" s="107">
        <v>11011.999999999998</v>
      </c>
      <c r="E10354" s="108">
        <v>13467300000</v>
      </c>
      <c r="F10354" s="107">
        <v>0</v>
      </c>
      <c r="G10354" s="110">
        <v>14.798626330017761</v>
      </c>
      <c r="H10354" s="110">
        <v>16.748559102545052</v>
      </c>
      <c r="I10354" s="110">
        <v>8.5285477655957465</v>
      </c>
      <c r="J10354" s="110">
        <v>7.1185153978936926</v>
      </c>
      <c r="K10354" s="110">
        <v>6.6522535173421851</v>
      </c>
      <c r="L10354" s="110">
        <v>6.2628231310841773</v>
      </c>
      <c r="M10354" s="110">
        <v>5.4677759029100885</v>
      </c>
      <c r="N10354" s="110">
        <v>5.3862297731606317</v>
      </c>
      <c r="O10354" s="110">
        <v>7.2812640316080701</v>
      </c>
      <c r="P10354" s="110">
        <v>9.0128960177699451</v>
      </c>
      <c r="Q10354" s="110">
        <v>12.799031205641231</v>
      </c>
      <c r="R10354" s="110">
        <v>13.174554116708519</v>
      </c>
      <c r="S10354" s="110">
        <v>0</v>
      </c>
      <c r="T10354" s="110">
        <v>9.4359230243564252</v>
      </c>
      <c r="U10354" s="110">
        <v>9.4359230243564252</v>
      </c>
    </row>
    <row r="10355" spans="1:21">
      <c r="A10355" s="54">
        <v>10353</v>
      </c>
      <c r="B10355" s="107">
        <v>64094</v>
      </c>
      <c r="C10355" s="107">
        <v>64094</v>
      </c>
      <c r="D10355" s="107">
        <v>52392515.999999993</v>
      </c>
      <c r="E10355" s="108">
        <v>8118870000</v>
      </c>
      <c r="F10355" s="107">
        <v>0</v>
      </c>
      <c r="G10355" s="110">
        <v>1.1946219356029308</v>
      </c>
      <c r="H10355" s="110">
        <v>0.85399179512659629</v>
      </c>
      <c r="I10355" s="110">
        <v>0.7780602806589495</v>
      </c>
      <c r="J10355" s="110">
        <v>0.54302032934683286</v>
      </c>
      <c r="K10355" s="110">
        <v>0.52372396193228454</v>
      </c>
      <c r="L10355" s="110">
        <v>0.62904286467817516</v>
      </c>
      <c r="M10355" s="110">
        <v>0.69430571641956551</v>
      </c>
      <c r="N10355" s="110">
        <v>1.2810617575071663</v>
      </c>
      <c r="O10355" s="110">
        <v>1.6052705528995472</v>
      </c>
      <c r="P10355" s="110">
        <v>2.6150679469075926</v>
      </c>
      <c r="Q10355" s="110">
        <v>2.4252524220688474</v>
      </c>
      <c r="R10355" s="110">
        <v>1.9539832961941259</v>
      </c>
      <c r="S10355" s="110">
        <v>1.8271470820242202</v>
      </c>
      <c r="T10355" s="110">
        <v>1.2581169049452179</v>
      </c>
      <c r="U10355" s="110">
        <v>1.7539118317931308</v>
      </c>
    </row>
    <row r="10356" spans="1:21">
      <c r="A10356" s="54">
        <v>10354</v>
      </c>
      <c r="B10356" s="107">
        <v>64095</v>
      </c>
      <c r="C10356" s="107">
        <v>64095</v>
      </c>
      <c r="D10356" s="107">
        <v>461254</v>
      </c>
      <c r="E10356" s="108">
        <v>5387000000</v>
      </c>
      <c r="F10356" s="107">
        <v>0</v>
      </c>
      <c r="G10356" s="110">
        <v>100</v>
      </c>
      <c r="H10356" s="110">
        <v>100</v>
      </c>
      <c r="I10356" s="110">
        <v>100</v>
      </c>
      <c r="J10356" s="110">
        <v>100</v>
      </c>
      <c r="K10356" s="110">
        <v>100</v>
      </c>
      <c r="L10356" s="110">
        <v>6.3637680670632966</v>
      </c>
      <c r="M10356" s="110">
        <v>3.0196709288088317</v>
      </c>
      <c r="N10356" s="110">
        <v>3.9953797287799615</v>
      </c>
      <c r="O10356" s="110">
        <v>12.494591564904569</v>
      </c>
      <c r="P10356" s="110">
        <v>30.843057246776912</v>
      </c>
      <c r="Q10356" s="110">
        <v>100</v>
      </c>
      <c r="R10356" s="110">
        <v>100</v>
      </c>
      <c r="S10356" s="110">
        <v>56.750962498306876</v>
      </c>
      <c r="T10356" s="110">
        <v>63.059705628027793</v>
      </c>
      <c r="U10356" s="110">
        <v>59.226676478943425</v>
      </c>
    </row>
    <row r="10357" spans="1:21">
      <c r="A10357" s="54">
        <v>10355</v>
      </c>
      <c r="B10357" s="107">
        <v>64105</v>
      </c>
      <c r="C10357" s="107">
        <v>64105</v>
      </c>
      <c r="D10357" s="107">
        <v>121271554</v>
      </c>
      <c r="E10357" s="108">
        <v>29930100000</v>
      </c>
      <c r="F10357" s="107">
        <v>0</v>
      </c>
      <c r="G10357" s="110">
        <v>58.17410860024971</v>
      </c>
      <c r="H10357" s="110">
        <v>100</v>
      </c>
      <c r="I10357" s="110">
        <v>100</v>
      </c>
      <c r="J10357" s="110">
        <v>100</v>
      </c>
      <c r="K10357" s="110">
        <v>100</v>
      </c>
      <c r="L10357" s="110">
        <v>100</v>
      </c>
      <c r="M10357" s="110">
        <v>100</v>
      </c>
      <c r="N10357" s="110">
        <v>100</v>
      </c>
      <c r="O10357" s="110">
        <v>100</v>
      </c>
      <c r="P10357" s="110">
        <v>100</v>
      </c>
      <c r="Q10357" s="110">
        <v>100</v>
      </c>
      <c r="R10357" s="110">
        <v>100</v>
      </c>
      <c r="S10357" s="110">
        <v>91.767439929237796</v>
      </c>
      <c r="T10357" s="110">
        <v>96.51450905002082</v>
      </c>
      <c r="U10357" s="110">
        <v>92.00357965507186</v>
      </c>
    </row>
    <row r="10358" spans="1:21">
      <c r="A10358" s="54">
        <v>10356</v>
      </c>
      <c r="B10358" s="107">
        <v>64106</v>
      </c>
      <c r="C10358" s="107">
        <v>64106</v>
      </c>
      <c r="D10358" s="107">
        <v>100854378.99999996</v>
      </c>
      <c r="E10358" s="108">
        <v>10825000000</v>
      </c>
      <c r="F10358" s="107">
        <v>0</v>
      </c>
      <c r="G10358" s="110">
        <v>11.254722553931746</v>
      </c>
      <c r="H10358" s="110">
        <v>16.514068266984072</v>
      </c>
      <c r="I10358" s="110">
        <v>15.777330040562759</v>
      </c>
      <c r="J10358" s="110">
        <v>33.669459326618664</v>
      </c>
      <c r="K10358" s="110">
        <v>64.583012288566067</v>
      </c>
      <c r="L10358" s="110">
        <v>38.795851870426318</v>
      </c>
      <c r="M10358" s="110">
        <v>26.298214714321162</v>
      </c>
      <c r="N10358" s="110">
        <v>29.695623450660257</v>
      </c>
      <c r="O10358" s="110">
        <v>33.920510837260579</v>
      </c>
      <c r="P10358" s="110">
        <v>32.260390666372778</v>
      </c>
      <c r="Q10358" s="110">
        <v>16.867379073746353</v>
      </c>
      <c r="R10358" s="110">
        <v>22.997735820737962</v>
      </c>
      <c r="S10358" s="110">
        <v>22.335161822349789</v>
      </c>
      <c r="T10358" s="110">
        <v>28.552858242515722</v>
      </c>
      <c r="U10358" s="110">
        <v>22.758362405457678</v>
      </c>
    </row>
    <row r="10359" spans="1:21">
      <c r="A10359" s="54">
        <v>10357</v>
      </c>
      <c r="B10359" s="107">
        <v>64109</v>
      </c>
      <c r="C10359" s="107">
        <v>64109</v>
      </c>
      <c r="D10359" s="107">
        <v>66433915.999999978</v>
      </c>
      <c r="E10359" s="108">
        <v>24317600000</v>
      </c>
      <c r="F10359" s="107">
        <v>0</v>
      </c>
      <c r="G10359" s="110">
        <v>2.2351474668426969</v>
      </c>
      <c r="H10359" s="110">
        <v>2.1511982662007085</v>
      </c>
      <c r="I10359" s="110">
        <v>1.6653135557091545</v>
      </c>
      <c r="J10359" s="110">
        <v>1.8093285715235385</v>
      </c>
      <c r="K10359" s="110">
        <v>2.517115967466879</v>
      </c>
      <c r="L10359" s="110">
        <v>4.2073439558533625</v>
      </c>
      <c r="M10359" s="110">
        <v>4.5365512460856667</v>
      </c>
      <c r="N10359" s="110">
        <v>7.5134228428605052</v>
      </c>
      <c r="O10359" s="110">
        <v>7.5037039901629656</v>
      </c>
      <c r="P10359" s="110">
        <v>6.6264927506351032</v>
      </c>
      <c r="Q10359" s="110">
        <v>4.301899928212805</v>
      </c>
      <c r="R10359" s="110">
        <v>2.8188974323822489</v>
      </c>
      <c r="S10359" s="110">
        <v>2.1531222577891369</v>
      </c>
      <c r="T10359" s="110">
        <v>3.9905346644946369</v>
      </c>
      <c r="U10359" s="110">
        <v>2.2776564333345255</v>
      </c>
    </row>
    <row r="10360" spans="1:21">
      <c r="A10360" s="54">
        <v>10358</v>
      </c>
      <c r="B10360" s="107">
        <v>64138</v>
      </c>
      <c r="C10360" s="107">
        <v>64138</v>
      </c>
      <c r="D10360" s="107">
        <v>43606021</v>
      </c>
      <c r="E10360" s="108">
        <v>5399790000</v>
      </c>
      <c r="F10360" s="107">
        <v>0</v>
      </c>
      <c r="G10360" s="110">
        <v>0.53217095436053419</v>
      </c>
      <c r="H10360" s="110">
        <v>0.52125689025900113</v>
      </c>
      <c r="I10360" s="110">
        <v>0.5498966301685303</v>
      </c>
      <c r="J10360" s="110">
        <v>0.68243464115805186</v>
      </c>
      <c r="K10360" s="110">
        <v>0.53930122289231786</v>
      </c>
      <c r="L10360" s="110">
        <v>0.52770933989469748</v>
      </c>
      <c r="M10360" s="110">
        <v>0.37963638963954055</v>
      </c>
      <c r="N10360" s="110">
        <v>0.35035183402405146</v>
      </c>
      <c r="O10360" s="110">
        <v>0.34035897411356525</v>
      </c>
      <c r="P10360" s="110">
        <v>0.32745709571760784</v>
      </c>
      <c r="Q10360" s="110">
        <v>0.46363245596873043</v>
      </c>
      <c r="R10360" s="110">
        <v>0.55510497770378076</v>
      </c>
      <c r="S10360" s="110">
        <v>0.57262077715023685</v>
      </c>
      <c r="T10360" s="110">
        <v>0.48077595049170085</v>
      </c>
      <c r="U10360" s="110">
        <v>0.55647123932195797</v>
      </c>
    </row>
    <row r="10361" spans="1:21">
      <c r="A10361" s="54">
        <v>10359</v>
      </c>
      <c r="B10361" s="107">
        <v>64139</v>
      </c>
      <c r="C10361" s="107">
        <v>64139</v>
      </c>
      <c r="D10361" s="107">
        <v>185332.00000000003</v>
      </c>
      <c r="E10361" s="108">
        <v>5387000000</v>
      </c>
      <c r="F10361" s="107">
        <v>0</v>
      </c>
      <c r="G10361" s="110">
        <v>100</v>
      </c>
      <c r="H10361" s="110">
        <v>100</v>
      </c>
      <c r="I10361" s="110">
        <v>100</v>
      </c>
      <c r="J10361" s="110">
        <v>83.802959675740652</v>
      </c>
      <c r="K10361" s="110">
        <v>33.959439093620503</v>
      </c>
      <c r="L10361" s="110">
        <v>19.404145832315091</v>
      </c>
      <c r="M10361" s="110">
        <v>24.750907151727684</v>
      </c>
      <c r="N10361" s="110">
        <v>67.282884404958978</v>
      </c>
      <c r="O10361" s="110">
        <v>94.533030373325985</v>
      </c>
      <c r="P10361" s="110">
        <v>100</v>
      </c>
      <c r="Q10361" s="110">
        <v>100</v>
      </c>
      <c r="R10361" s="110">
        <v>100</v>
      </c>
      <c r="S10361" s="110">
        <v>0</v>
      </c>
      <c r="T10361" s="110">
        <v>76.977780544307407</v>
      </c>
      <c r="U10361" s="110">
        <v>76.977780544307407</v>
      </c>
    </row>
    <row r="10362" spans="1:21">
      <c r="A10362" s="54">
        <v>10360</v>
      </c>
      <c r="B10362" s="107">
        <v>64168</v>
      </c>
      <c r="C10362" s="107">
        <v>64168</v>
      </c>
      <c r="D10362" s="107">
        <v>189954724</v>
      </c>
      <c r="E10362" s="108">
        <v>35218300000</v>
      </c>
      <c r="F10362" s="107">
        <v>0</v>
      </c>
      <c r="G10362" s="110">
        <v>2.2180509156508306</v>
      </c>
      <c r="H10362" s="110">
        <v>1.4775040120529808</v>
      </c>
      <c r="I10362" s="110">
        <v>2.1471257331305464</v>
      </c>
      <c r="J10362" s="110">
        <v>8.1053373505220598</v>
      </c>
      <c r="K10362" s="110">
        <v>20.52460320010368</v>
      </c>
      <c r="L10362" s="110">
        <v>16.536950387937736</v>
      </c>
      <c r="M10362" s="110">
        <v>12.14097202804172</v>
      </c>
      <c r="N10362" s="110">
        <v>11.055409256460168</v>
      </c>
      <c r="O10362" s="110">
        <v>5.038763197609752</v>
      </c>
      <c r="P10362" s="110">
        <v>3.180571983201848</v>
      </c>
      <c r="Q10362" s="110">
        <v>2.8228239161164144</v>
      </c>
      <c r="R10362" s="110">
        <v>2.2582815621482131</v>
      </c>
      <c r="S10362" s="110">
        <v>5.5091375513326417</v>
      </c>
      <c r="T10362" s="110">
        <v>7.2921994619146622</v>
      </c>
      <c r="U10362" s="110">
        <v>6.0777016969816726</v>
      </c>
    </row>
    <row r="10363" spans="1:21">
      <c r="A10363" s="54">
        <v>10361</v>
      </c>
      <c r="B10363" s="107">
        <v>64169</v>
      </c>
      <c r="C10363" s="107">
        <v>64169</v>
      </c>
      <c r="D10363" s="107">
        <v>565338.99999999988</v>
      </c>
      <c r="E10363" s="108">
        <v>2693500000</v>
      </c>
      <c r="F10363" s="107">
        <v>0</v>
      </c>
      <c r="G10363" s="110">
        <v>7.3374401411202097</v>
      </c>
      <c r="H10363" s="110">
        <v>5.4780497585373622</v>
      </c>
      <c r="I10363" s="110">
        <v>5.7795178556141558</v>
      </c>
      <c r="J10363" s="110">
        <v>9.8219762152994985</v>
      </c>
      <c r="K10363" s="110">
        <v>13.452866882305457</v>
      </c>
      <c r="L10363" s="110">
        <v>16.754615044526616</v>
      </c>
      <c r="M10363" s="110">
        <v>14.889149023359696</v>
      </c>
      <c r="N10363" s="110">
        <v>15.278410982435632</v>
      </c>
      <c r="O10363" s="110">
        <v>9.4726345295063332</v>
      </c>
      <c r="P10363" s="110">
        <v>7.1167043015943499</v>
      </c>
      <c r="Q10363" s="110">
        <v>6.7395911453549582</v>
      </c>
      <c r="R10363" s="110">
        <v>6.5623869194294704</v>
      </c>
      <c r="S10363" s="110">
        <v>0</v>
      </c>
      <c r="T10363" s="110">
        <v>9.8902785665903128</v>
      </c>
      <c r="U10363" s="110">
        <v>9.8902785665903146</v>
      </c>
    </row>
    <row r="10364" spans="1:21">
      <c r="A10364" s="54">
        <v>10362</v>
      </c>
      <c r="B10364" s="107">
        <v>64170</v>
      </c>
      <c r="C10364" s="107">
        <v>64170</v>
      </c>
      <c r="D10364" s="107">
        <v>17734396</v>
      </c>
      <c r="E10364" s="108">
        <v>8080490000</v>
      </c>
      <c r="F10364" s="107">
        <v>0</v>
      </c>
      <c r="G10364" s="110">
        <v>17.967332302774881</v>
      </c>
      <c r="H10364" s="110">
        <v>24.878587932332842</v>
      </c>
      <c r="I10364" s="110">
        <v>31.433644500504958</v>
      </c>
      <c r="J10364" s="110">
        <v>45.987728953451033</v>
      </c>
      <c r="K10364" s="110">
        <v>4.303368434089955</v>
      </c>
      <c r="L10364" s="110">
        <v>0.96150755444781355</v>
      </c>
      <c r="M10364" s="110">
        <v>0.56675135766148266</v>
      </c>
      <c r="N10364" s="110">
        <v>0.79275776986710023</v>
      </c>
      <c r="O10364" s="110">
        <v>3.6569059696628017</v>
      </c>
      <c r="P10364" s="110">
        <v>11.074212566409788</v>
      </c>
      <c r="Q10364" s="110">
        <v>16.474582641865606</v>
      </c>
      <c r="R10364" s="110">
        <v>21.493061092895694</v>
      </c>
      <c r="S10364" s="110">
        <v>21.290077565306316</v>
      </c>
      <c r="T10364" s="110">
        <v>14.96587008966366</v>
      </c>
      <c r="U10364" s="110">
        <v>21.052439382022765</v>
      </c>
    </row>
    <row r="10365" spans="1:21">
      <c r="A10365" s="54">
        <v>10363</v>
      </c>
      <c r="B10365" s="107">
        <v>64173</v>
      </c>
      <c r="C10365" s="107">
        <v>64173</v>
      </c>
      <c r="D10365" s="107">
        <v>2475509</v>
      </c>
      <c r="E10365" s="108">
        <v>70735400000</v>
      </c>
      <c r="F10365" s="107">
        <v>0</v>
      </c>
      <c r="G10365" s="110">
        <v>14.818776992206548</v>
      </c>
      <c r="H10365" s="110">
        <v>8.2728366741185155</v>
      </c>
      <c r="I10365" s="110">
        <v>4.3060659080582679</v>
      </c>
      <c r="J10365" s="110">
        <v>4.5525377296729896</v>
      </c>
      <c r="K10365" s="110">
        <v>7.0748950413905378</v>
      </c>
      <c r="L10365" s="110">
        <v>4.8668255734131174</v>
      </c>
      <c r="M10365" s="110">
        <v>4.9154715692923254</v>
      </c>
      <c r="N10365" s="110">
        <v>8.0286845723609677</v>
      </c>
      <c r="O10365" s="110">
        <v>26.517713678684323</v>
      </c>
      <c r="P10365" s="110">
        <v>47.524134870479628</v>
      </c>
      <c r="Q10365" s="110">
        <v>69.327906607493787</v>
      </c>
      <c r="R10365" s="110">
        <v>28.170207862025983</v>
      </c>
      <c r="S10365" s="110">
        <v>29.248698423291142</v>
      </c>
      <c r="T10365" s="110">
        <v>19.031338089933083</v>
      </c>
      <c r="U10365" s="110">
        <v>24.611614482022585</v>
      </c>
    </row>
    <row r="10366" spans="1:21">
      <c r="A10366" s="54">
        <v>10364</v>
      </c>
      <c r="B10366" s="107">
        <v>64220</v>
      </c>
      <c r="C10366" s="107">
        <v>64220</v>
      </c>
      <c r="D10366" s="107">
        <v>2956139.9999999995</v>
      </c>
      <c r="E10366" s="108">
        <v>122465000000</v>
      </c>
      <c r="F10366" s="107">
        <v>0</v>
      </c>
      <c r="G10366" s="110">
        <v>11.877414830775123</v>
      </c>
      <c r="H10366" s="110">
        <v>16.363823568759344</v>
      </c>
      <c r="I10366" s="110">
        <v>10.339656398902992</v>
      </c>
      <c r="J10366" s="110">
        <v>15.781976092476201</v>
      </c>
      <c r="K10366" s="110">
        <v>20.182633714800062</v>
      </c>
      <c r="L10366" s="110">
        <v>24.059537020661697</v>
      </c>
      <c r="M10366" s="110">
        <v>19.18598213668265</v>
      </c>
      <c r="N10366" s="110">
        <v>25.165889352120296</v>
      </c>
      <c r="O10366" s="110">
        <v>27.734601248744287</v>
      </c>
      <c r="P10366" s="110">
        <v>30.182668784923173</v>
      </c>
      <c r="Q10366" s="110">
        <v>35.30140293760526</v>
      </c>
      <c r="R10366" s="110">
        <v>22.187422776521714</v>
      </c>
      <c r="S10366" s="110">
        <v>22.917667734096071</v>
      </c>
      <c r="T10366" s="110">
        <v>21.530250738581071</v>
      </c>
      <c r="U10366" s="110">
        <v>21.560316274290706</v>
      </c>
    </row>
    <row r="10367" spans="1:21">
      <c r="A10367" s="54">
        <v>10365</v>
      </c>
      <c r="B10367" s="107">
        <v>64247</v>
      </c>
      <c r="C10367" s="107">
        <v>64247</v>
      </c>
      <c r="D10367" s="107">
        <v>2818621.9999999995</v>
      </c>
      <c r="E10367" s="108">
        <v>2693500000</v>
      </c>
      <c r="F10367" s="107">
        <v>0</v>
      </c>
      <c r="G10367" s="110">
        <v>1.8059062178353749</v>
      </c>
      <c r="H10367" s="110">
        <v>1.4930568434423848</v>
      </c>
      <c r="I10367" s="110">
        <v>1.0509706660420388</v>
      </c>
      <c r="J10367" s="110">
        <v>0.54600941745410747</v>
      </c>
      <c r="K10367" s="110">
        <v>0.49584172765289158</v>
      </c>
      <c r="L10367" s="110">
        <v>0.54500142115036132</v>
      </c>
      <c r="M10367" s="110">
        <v>0.54601153009324677</v>
      </c>
      <c r="N10367" s="110">
        <v>0.88447631007610761</v>
      </c>
      <c r="O10367" s="110">
        <v>0.99031644466699709</v>
      </c>
      <c r="P10367" s="110">
        <v>1.4312410054583884</v>
      </c>
      <c r="Q10367" s="110">
        <v>1.6650752503522699</v>
      </c>
      <c r="R10367" s="110">
        <v>1.8686975200154743</v>
      </c>
      <c r="S10367" s="110">
        <v>1.2956237533707449</v>
      </c>
      <c r="T10367" s="110">
        <v>1.11021702951997</v>
      </c>
      <c r="U10367" s="110">
        <v>1.1915797270265414</v>
      </c>
    </row>
    <row r="10368" spans="1:21">
      <c r="A10368" s="54">
        <v>10366</v>
      </c>
      <c r="B10368" s="107">
        <v>64248</v>
      </c>
      <c r="C10368" s="107">
        <v>64248</v>
      </c>
      <c r="D10368" s="107">
        <v>147167132.99999997</v>
      </c>
      <c r="E10368" s="108">
        <v>10708800000</v>
      </c>
      <c r="F10368" s="107">
        <v>0</v>
      </c>
      <c r="G10368" s="110">
        <v>100</v>
      </c>
      <c r="H10368" s="110">
        <v>100</v>
      </c>
      <c r="I10368" s="110">
        <v>100</v>
      </c>
      <c r="J10368" s="110">
        <v>100</v>
      </c>
      <c r="K10368" s="110">
        <v>57.159522986427888</v>
      </c>
      <c r="L10368" s="110">
        <v>4.4109192781685351</v>
      </c>
      <c r="M10368" s="110">
        <v>1.6656846579720366</v>
      </c>
      <c r="N10368" s="110">
        <v>1.6319027944815945</v>
      </c>
      <c r="O10368" s="110">
        <v>3.2248344919668637</v>
      </c>
      <c r="P10368" s="110">
        <v>5.171474052150387</v>
      </c>
      <c r="Q10368" s="110">
        <v>8.1416288570513711</v>
      </c>
      <c r="R10368" s="110">
        <v>100</v>
      </c>
      <c r="S10368" s="110">
        <v>86.57486112328975</v>
      </c>
      <c r="T10368" s="110">
        <v>48.450497259851566</v>
      </c>
      <c r="U10368" s="110">
        <v>84.242312338904654</v>
      </c>
    </row>
    <row r="10369" spans="1:21">
      <c r="A10369" s="54">
        <v>10367</v>
      </c>
      <c r="B10369" s="107">
        <v>64257</v>
      </c>
      <c r="C10369" s="107">
        <v>64257</v>
      </c>
      <c r="D10369" s="107">
        <v>65710617.000000022</v>
      </c>
      <c r="E10369" s="108">
        <v>21442800000</v>
      </c>
      <c r="F10369" s="107">
        <v>0</v>
      </c>
      <c r="G10369" s="110">
        <v>6.4395772320476308</v>
      </c>
      <c r="H10369" s="110">
        <v>5.2207842649612468</v>
      </c>
      <c r="I10369" s="110">
        <v>6.7806206753394473</v>
      </c>
      <c r="J10369" s="110">
        <v>34.924045537323785</v>
      </c>
      <c r="K10369" s="110">
        <v>63.137153383148032</v>
      </c>
      <c r="L10369" s="110">
        <v>72.920162119930694</v>
      </c>
      <c r="M10369" s="110">
        <v>86.138809544991631</v>
      </c>
      <c r="N10369" s="110">
        <v>100</v>
      </c>
      <c r="O10369" s="110">
        <v>100</v>
      </c>
      <c r="P10369" s="110">
        <v>41.9289708654739</v>
      </c>
      <c r="Q10369" s="110">
        <v>16.615384776839708</v>
      </c>
      <c r="R10369" s="110">
        <v>14.159018522559332</v>
      </c>
      <c r="S10369" s="110">
        <v>14.60049698239828</v>
      </c>
      <c r="T10369" s="110">
        <v>45.68871057688461</v>
      </c>
      <c r="U10369" s="110">
        <v>15.695883285757757</v>
      </c>
    </row>
    <row r="10370" spans="1:21">
      <c r="A10370" s="54">
        <v>10368</v>
      </c>
      <c r="B10370" s="107">
        <v>64258</v>
      </c>
      <c r="C10370" s="107">
        <v>64258</v>
      </c>
      <c r="D10370" s="107">
        <v>1493380</v>
      </c>
      <c r="E10370" s="108">
        <v>5347800000</v>
      </c>
      <c r="F10370" s="107">
        <v>0</v>
      </c>
      <c r="G10370" s="110">
        <v>11.37453502303698</v>
      </c>
      <c r="H10370" s="110">
        <v>9.1135722820305052</v>
      </c>
      <c r="I10370" s="110">
        <v>6.9870429483602052</v>
      </c>
      <c r="J10370" s="110">
        <v>8.619550295096019</v>
      </c>
      <c r="K10370" s="110">
        <v>15.410193924906059</v>
      </c>
      <c r="L10370" s="110">
        <v>28.887350048593124</v>
      </c>
      <c r="M10370" s="110">
        <v>39.252926048820015</v>
      </c>
      <c r="N10370" s="110">
        <v>56.917106892618634</v>
      </c>
      <c r="O10370" s="110">
        <v>84.911030277967939</v>
      </c>
      <c r="P10370" s="110">
        <v>56.177010611518682</v>
      </c>
      <c r="Q10370" s="110">
        <v>20.45518634058476</v>
      </c>
      <c r="R10370" s="110">
        <v>16.456719408753525</v>
      </c>
      <c r="S10370" s="110">
        <v>11.47879363784789</v>
      </c>
      <c r="T10370" s="110">
        <v>29.546852008523871</v>
      </c>
      <c r="U10370" s="110">
        <v>16.952566716565102</v>
      </c>
    </row>
    <row r="10371" spans="1:21">
      <c r="A10371" s="54">
        <v>10369</v>
      </c>
      <c r="B10371" s="107">
        <v>64261</v>
      </c>
      <c r="C10371" s="107">
        <v>64261</v>
      </c>
      <c r="D10371" s="107">
        <v>118060173.99999996</v>
      </c>
      <c r="E10371" s="108">
        <v>52880800000</v>
      </c>
      <c r="F10371" s="107">
        <v>0</v>
      </c>
      <c r="G10371" s="110">
        <v>6.9678374364014841</v>
      </c>
      <c r="H10371" s="110">
        <v>6.6744792932115882</v>
      </c>
      <c r="I10371" s="110">
        <v>5.2370653166339753</v>
      </c>
      <c r="J10371" s="110">
        <v>5.195051729779018</v>
      </c>
      <c r="K10371" s="110">
        <v>6.3228716544726797</v>
      </c>
      <c r="L10371" s="110">
        <v>7.451874690625151</v>
      </c>
      <c r="M10371" s="110">
        <v>5.4821584982565597</v>
      </c>
      <c r="N10371" s="110">
        <v>8.8556487858802697</v>
      </c>
      <c r="O10371" s="110">
        <v>10.023216542332706</v>
      </c>
      <c r="P10371" s="110">
        <v>9.2895196485583256</v>
      </c>
      <c r="Q10371" s="110">
        <v>9.2613932856540053</v>
      </c>
      <c r="R10371" s="110">
        <v>8.4125144246609747</v>
      </c>
      <c r="S10371" s="110">
        <v>6.7074295716849202</v>
      </c>
      <c r="T10371" s="110">
        <v>7.431135942205561</v>
      </c>
      <c r="U10371" s="110">
        <v>6.8098338292775296</v>
      </c>
    </row>
    <row r="10372" spans="1:21">
      <c r="A10372" s="54">
        <v>10370</v>
      </c>
      <c r="B10372" s="107">
        <v>64291</v>
      </c>
      <c r="C10372" s="107">
        <v>64291</v>
      </c>
      <c r="D10372" s="107">
        <v>516424</v>
      </c>
      <c r="E10372" s="108">
        <v>2680500000</v>
      </c>
      <c r="F10372" s="107">
        <v>1</v>
      </c>
      <c r="G10372" s="110">
        <v>-99999</v>
      </c>
      <c r="H10372" s="110">
        <v>-99999</v>
      </c>
      <c r="I10372" s="110">
        <v>-99999</v>
      </c>
      <c r="J10372" s="110">
        <v>-99999</v>
      </c>
      <c r="K10372" s="110">
        <v>-99999</v>
      </c>
      <c r="L10372" s="110">
        <v>-99999</v>
      </c>
      <c r="M10372" s="110">
        <v>-99999</v>
      </c>
      <c r="N10372" s="110">
        <v>-99999</v>
      </c>
      <c r="O10372" s="110">
        <v>-99999</v>
      </c>
      <c r="P10372" s="110">
        <v>-99999</v>
      </c>
      <c r="Q10372" s="110">
        <v>-99999</v>
      </c>
      <c r="R10372" s="110">
        <v>-99999</v>
      </c>
      <c r="S10372" s="110">
        <v>0</v>
      </c>
      <c r="T10372" s="110">
        <v>0</v>
      </c>
      <c r="U10372" s="110">
        <v>0</v>
      </c>
    </row>
    <row r="10373" spans="1:21">
      <c r="A10373" s="54">
        <v>10371</v>
      </c>
      <c r="B10373" s="107">
        <v>64292</v>
      </c>
      <c r="C10373" s="107">
        <v>64292</v>
      </c>
      <c r="D10373" s="107">
        <v>930291.99999999988</v>
      </c>
      <c r="E10373" s="108">
        <v>10708800000</v>
      </c>
      <c r="F10373" s="107">
        <v>0</v>
      </c>
      <c r="G10373" s="110">
        <v>100</v>
      </c>
      <c r="H10373" s="110">
        <v>100</v>
      </c>
      <c r="I10373" s="110">
        <v>100</v>
      </c>
      <c r="J10373" s="110">
        <v>19.234052290312555</v>
      </c>
      <c r="K10373" s="110">
        <v>6.8986614816978218</v>
      </c>
      <c r="L10373" s="110">
        <v>2.745030100120784</v>
      </c>
      <c r="M10373" s="110">
        <v>2.1501367422864974</v>
      </c>
      <c r="N10373" s="110">
        <v>4.5312803487875088</v>
      </c>
      <c r="O10373" s="110">
        <v>11.113563159097547</v>
      </c>
      <c r="P10373" s="110">
        <v>34.630321630060237</v>
      </c>
      <c r="Q10373" s="110">
        <v>58.758457693218006</v>
      </c>
      <c r="R10373" s="110">
        <v>100</v>
      </c>
      <c r="S10373" s="110">
        <v>65.700874501253807</v>
      </c>
      <c r="T10373" s="110">
        <v>45.005125287131754</v>
      </c>
      <c r="U10373" s="110">
        <v>48.935527238782434</v>
      </c>
    </row>
    <row r="10374" spans="1:21">
      <c r="A10374" s="54">
        <v>10372</v>
      </c>
      <c r="B10374" s="107">
        <v>64320</v>
      </c>
      <c r="C10374" s="107">
        <v>64320</v>
      </c>
      <c r="D10374" s="107">
        <v>41305113</v>
      </c>
      <c r="E10374" s="108">
        <v>8041500000</v>
      </c>
      <c r="F10374" s="107">
        <v>0</v>
      </c>
      <c r="G10374" s="110">
        <v>1.13847590539558</v>
      </c>
      <c r="H10374" s="110">
        <v>1.0154964153723243</v>
      </c>
      <c r="I10374" s="110">
        <v>1.2125259663384795</v>
      </c>
      <c r="J10374" s="110">
        <v>3.2118178525971888</v>
      </c>
      <c r="K10374" s="110">
        <v>6.23476508281981</v>
      </c>
      <c r="L10374" s="110">
        <v>8.8486095131390758</v>
      </c>
      <c r="M10374" s="110">
        <v>5.5301430852989215</v>
      </c>
      <c r="N10374" s="110">
        <v>6.8354734631226348</v>
      </c>
      <c r="O10374" s="110">
        <v>2.7581233156497436</v>
      </c>
      <c r="P10374" s="110">
        <v>1.8969639596158321</v>
      </c>
      <c r="Q10374" s="110">
        <v>1.6730544239011009</v>
      </c>
      <c r="R10374" s="110">
        <v>1.0552673387443621</v>
      </c>
      <c r="S10374" s="110">
        <v>2.3240791147295363</v>
      </c>
      <c r="T10374" s="110">
        <v>3.450893026832921</v>
      </c>
      <c r="U10374" s="110">
        <v>3.3323030957588484</v>
      </c>
    </row>
    <row r="10375" spans="1:21">
      <c r="A10375" s="54">
        <v>10373</v>
      </c>
      <c r="B10375" s="107">
        <v>64321</v>
      </c>
      <c r="C10375" s="107">
        <v>64321</v>
      </c>
      <c r="D10375" s="107">
        <v>17633970</v>
      </c>
      <c r="E10375" s="108">
        <v>8041500000</v>
      </c>
      <c r="F10375" s="107">
        <v>0</v>
      </c>
      <c r="G10375" s="110">
        <v>18.469469216976755</v>
      </c>
      <c r="H10375" s="110">
        <v>27.911070769563903</v>
      </c>
      <c r="I10375" s="110">
        <v>16.627706499296796</v>
      </c>
      <c r="J10375" s="110">
        <v>39.164109254088608</v>
      </c>
      <c r="K10375" s="110">
        <v>2.4455786968177042</v>
      </c>
      <c r="L10375" s="110">
        <v>0.86149847358766529</v>
      </c>
      <c r="M10375" s="110">
        <v>0.6620127444177144</v>
      </c>
      <c r="N10375" s="110">
        <v>0.99888639552944924</v>
      </c>
      <c r="O10375" s="110">
        <v>3.0739947036513464</v>
      </c>
      <c r="P10375" s="110">
        <v>5.9940610867117803</v>
      </c>
      <c r="Q10375" s="110">
        <v>10.52723396764941</v>
      </c>
      <c r="R10375" s="110">
        <v>19.331042553750425</v>
      </c>
      <c r="S10375" s="110">
        <v>15.946983193025694</v>
      </c>
      <c r="T10375" s="110">
        <v>12.172222030170127</v>
      </c>
      <c r="U10375" s="110">
        <v>15.822290850579247</v>
      </c>
    </row>
    <row r="10376" spans="1:21">
      <c r="A10376" s="54">
        <v>10374</v>
      </c>
      <c r="B10376" s="107">
        <v>64376</v>
      </c>
      <c r="C10376" s="107">
        <v>64376</v>
      </c>
      <c r="D10376" s="107">
        <v>2758185</v>
      </c>
      <c r="E10376" s="108">
        <v>103029000000</v>
      </c>
      <c r="F10376" s="107">
        <v>0</v>
      </c>
      <c r="G10376" s="110">
        <v>3.3643455197443659</v>
      </c>
      <c r="H10376" s="110">
        <v>3.5039418510383897</v>
      </c>
      <c r="I10376" s="110">
        <v>6.0522361927533703</v>
      </c>
      <c r="J10376" s="110">
        <v>5.1275159958641181</v>
      </c>
      <c r="K10376" s="110">
        <v>5.0466077579442272</v>
      </c>
      <c r="L10376" s="110">
        <v>6.7715865295941846</v>
      </c>
      <c r="M10376" s="110">
        <v>9.2629731354138745</v>
      </c>
      <c r="N10376" s="110">
        <v>13.026010975103144</v>
      </c>
      <c r="O10376" s="110">
        <v>23.881061576886669</v>
      </c>
      <c r="P10376" s="110">
        <v>28.475408044388359</v>
      </c>
      <c r="Q10376" s="110">
        <v>14.022664905964026</v>
      </c>
      <c r="R10376" s="110">
        <v>13.872992798743518</v>
      </c>
      <c r="S10376" s="110">
        <v>11.820180968724731</v>
      </c>
      <c r="T10376" s="110">
        <v>11.033945440286521</v>
      </c>
      <c r="U10376" s="110">
        <v>11.045233064015564</v>
      </c>
    </row>
    <row r="10377" spans="1:21">
      <c r="A10377" s="54">
        <v>10375</v>
      </c>
      <c r="B10377" s="107">
        <v>64398</v>
      </c>
      <c r="C10377" s="107">
        <v>64398</v>
      </c>
      <c r="D10377" s="107">
        <v>27880585</v>
      </c>
      <c r="E10377" s="108">
        <v>21469400000</v>
      </c>
      <c r="F10377" s="107">
        <v>0</v>
      </c>
      <c r="G10377" s="110">
        <v>1.7134306433436552</v>
      </c>
      <c r="H10377" s="110">
        <v>1.1244238145236349</v>
      </c>
      <c r="I10377" s="110">
        <v>0.93750283294939485</v>
      </c>
      <c r="J10377" s="110">
        <v>0.72488998269574179</v>
      </c>
      <c r="K10377" s="110">
        <v>0.68701961366583963</v>
      </c>
      <c r="L10377" s="110">
        <v>1.0515555814997291</v>
      </c>
      <c r="M10377" s="110">
        <v>1.0762045996702376</v>
      </c>
      <c r="N10377" s="110">
        <v>1.6977253723209238</v>
      </c>
      <c r="O10377" s="110">
        <v>2.3597936614924202</v>
      </c>
      <c r="P10377" s="110">
        <v>2.9010385836266992</v>
      </c>
      <c r="Q10377" s="110">
        <v>2.9551597821729687</v>
      </c>
      <c r="R10377" s="110">
        <v>2.4974550902861625</v>
      </c>
      <c r="S10377" s="110">
        <v>2.1652829284707842</v>
      </c>
      <c r="T10377" s="110">
        <v>1.643849963187284</v>
      </c>
      <c r="U10377" s="110">
        <v>2.0100249760307785</v>
      </c>
    </row>
    <row r="10378" spans="1:21">
      <c r="A10378" s="54">
        <v>10376</v>
      </c>
      <c r="B10378" s="107">
        <v>64399</v>
      </c>
      <c r="C10378" s="107">
        <v>64399</v>
      </c>
      <c r="D10378" s="107">
        <v>29070202.999999989</v>
      </c>
      <c r="E10378" s="108">
        <v>2667300000</v>
      </c>
      <c r="F10378" s="107">
        <v>0</v>
      </c>
      <c r="G10378" s="110">
        <v>100</v>
      </c>
      <c r="H10378" s="110">
        <v>100</v>
      </c>
      <c r="I10378" s="110">
        <v>100</v>
      </c>
      <c r="J10378" s="110">
        <v>100</v>
      </c>
      <c r="K10378" s="110">
        <v>67.153704725355425</v>
      </c>
      <c r="L10378" s="110">
        <v>22.997794518297233</v>
      </c>
      <c r="M10378" s="110">
        <v>9.7678523765124101</v>
      </c>
      <c r="N10378" s="110">
        <v>14.390714031757255</v>
      </c>
      <c r="O10378" s="110">
        <v>26.453643119083022</v>
      </c>
      <c r="P10378" s="110">
        <v>45.363816995363486</v>
      </c>
      <c r="Q10378" s="110">
        <v>100</v>
      </c>
      <c r="R10378" s="110">
        <v>100</v>
      </c>
      <c r="S10378" s="110">
        <v>99.69406167874007</v>
      </c>
      <c r="T10378" s="110">
        <v>65.510627147197397</v>
      </c>
      <c r="U10378" s="110">
        <v>99.645509076207276</v>
      </c>
    </row>
    <row r="10379" spans="1:21">
      <c r="A10379" s="54">
        <v>10377</v>
      </c>
      <c r="B10379" s="107">
        <v>64400</v>
      </c>
      <c r="C10379" s="107">
        <v>64400</v>
      </c>
      <c r="D10379" s="107">
        <v>75277781.999999985</v>
      </c>
      <c r="E10379" s="108">
        <v>2667300000</v>
      </c>
      <c r="F10379" s="107">
        <v>0</v>
      </c>
      <c r="G10379" s="110">
        <v>100</v>
      </c>
      <c r="H10379" s="110">
        <v>100</v>
      </c>
      <c r="I10379" s="110">
        <v>100</v>
      </c>
      <c r="J10379" s="110">
        <v>100</v>
      </c>
      <c r="K10379" s="110">
        <v>100</v>
      </c>
      <c r="L10379" s="110">
        <v>8.0480699013392432</v>
      </c>
      <c r="M10379" s="110">
        <v>1.9952248848260465</v>
      </c>
      <c r="N10379" s="110">
        <v>3.5003405839949866</v>
      </c>
      <c r="O10379" s="110">
        <v>9.1155269710268598</v>
      </c>
      <c r="P10379" s="110">
        <v>15.602017502729316</v>
      </c>
      <c r="Q10379" s="110">
        <v>100</v>
      </c>
      <c r="R10379" s="110">
        <v>100</v>
      </c>
      <c r="S10379" s="110">
        <v>100</v>
      </c>
      <c r="T10379" s="110">
        <v>61.521764986993027</v>
      </c>
      <c r="U10379" s="110">
        <v>99.873191874131408</v>
      </c>
    </row>
    <row r="10380" spans="1:21">
      <c r="A10380" s="54">
        <v>10378</v>
      </c>
      <c r="B10380" s="107">
        <v>64442</v>
      </c>
      <c r="C10380" s="107">
        <v>64442</v>
      </c>
      <c r="D10380" s="107">
        <v>19259955</v>
      </c>
      <c r="E10380" s="108">
        <v>2667300000</v>
      </c>
      <c r="F10380" s="107">
        <v>0</v>
      </c>
      <c r="G10380" s="110">
        <v>1.3412447626937143</v>
      </c>
      <c r="H10380" s="110">
        <v>1.9778528041535448</v>
      </c>
      <c r="I10380" s="110">
        <v>3.0554014481752816</v>
      </c>
      <c r="J10380" s="110">
        <v>2.456117846817397</v>
      </c>
      <c r="K10380" s="110">
        <v>1.4652713113692546</v>
      </c>
      <c r="L10380" s="110">
        <v>0.97102288002191139</v>
      </c>
      <c r="M10380" s="110">
        <v>0.5998293351410966</v>
      </c>
      <c r="N10380" s="110">
        <v>0.46970134694620042</v>
      </c>
      <c r="O10380" s="110">
        <v>0.5322084145145537</v>
      </c>
      <c r="P10380" s="110">
        <v>0.54800378398458116</v>
      </c>
      <c r="Q10380" s="110">
        <v>0.740723831162726</v>
      </c>
      <c r="R10380" s="110">
        <v>1.1584468227873783</v>
      </c>
      <c r="S10380" s="110">
        <v>2.4943263228546182</v>
      </c>
      <c r="T10380" s="110">
        <v>1.2763187156473033</v>
      </c>
      <c r="U10380" s="110">
        <v>2.3653604543808946</v>
      </c>
    </row>
    <row r="10381" spans="1:21">
      <c r="A10381" s="54">
        <v>10379</v>
      </c>
      <c r="B10381" s="107">
        <v>64443</v>
      </c>
      <c r="C10381" s="107">
        <v>64443</v>
      </c>
      <c r="D10381" s="107">
        <v>37963053</v>
      </c>
      <c r="E10381" s="108">
        <v>5334600000</v>
      </c>
      <c r="F10381" s="107">
        <v>0</v>
      </c>
      <c r="G10381" s="110">
        <v>100</v>
      </c>
      <c r="H10381" s="110">
        <v>100</v>
      </c>
      <c r="I10381" s="110">
        <v>100</v>
      </c>
      <c r="J10381" s="110">
        <v>27.098050670347824</v>
      </c>
      <c r="K10381" s="110">
        <v>11.799869856570703</v>
      </c>
      <c r="L10381" s="110">
        <v>5.080617934619025</v>
      </c>
      <c r="M10381" s="110">
        <v>4.5787017876865637</v>
      </c>
      <c r="N10381" s="110">
        <v>9.9979572496694082</v>
      </c>
      <c r="O10381" s="110">
        <v>22.733052778984575</v>
      </c>
      <c r="P10381" s="110">
        <v>54.639229191236034</v>
      </c>
      <c r="Q10381" s="110">
        <v>65.954757026535518</v>
      </c>
      <c r="R10381" s="110">
        <v>100</v>
      </c>
      <c r="S10381" s="110">
        <v>0</v>
      </c>
      <c r="T10381" s="110">
        <v>50.156853041304139</v>
      </c>
      <c r="U10381" s="110">
        <v>50.156853041304139</v>
      </c>
    </row>
    <row r="10382" spans="1:21">
      <c r="A10382" s="54">
        <v>10380</v>
      </c>
      <c r="B10382" s="107">
        <v>64470</v>
      </c>
      <c r="C10382" s="107">
        <v>64470</v>
      </c>
      <c r="D10382" s="107">
        <v>36805768.000000007</v>
      </c>
      <c r="E10382" s="108">
        <v>8015100000</v>
      </c>
      <c r="F10382" s="107">
        <v>0</v>
      </c>
      <c r="G10382" s="110">
        <v>0.68818815361309016</v>
      </c>
      <c r="H10382" s="110">
        <v>0.64536716052469134</v>
      </c>
      <c r="I10382" s="110">
        <v>0.70387011596629456</v>
      </c>
      <c r="J10382" s="110">
        <v>1.5149999703923758</v>
      </c>
      <c r="K10382" s="110">
        <v>3.4815280674274875</v>
      </c>
      <c r="L10382" s="110">
        <v>3.6594667544155595</v>
      </c>
      <c r="M10382" s="110">
        <v>3.3241228008170616</v>
      </c>
      <c r="N10382" s="110">
        <v>4.2230837025165915</v>
      </c>
      <c r="O10382" s="110">
        <v>2.0694695867580251</v>
      </c>
      <c r="P10382" s="110">
        <v>1.2519726695916318</v>
      </c>
      <c r="Q10382" s="110">
        <v>1.0149603787451436</v>
      </c>
      <c r="R10382" s="110">
        <v>0.73297544774091283</v>
      </c>
      <c r="S10382" s="110">
        <v>0.93073423487816997</v>
      </c>
      <c r="T10382" s="110">
        <v>1.942500400709072</v>
      </c>
      <c r="U10382" s="110">
        <v>1.2058352059105737</v>
      </c>
    </row>
    <row r="10383" spans="1:21">
      <c r="A10383" s="54">
        <v>10381</v>
      </c>
      <c r="B10383" s="107">
        <v>64471</v>
      </c>
      <c r="C10383" s="107">
        <v>64471</v>
      </c>
      <c r="D10383" s="107">
        <v>3643700</v>
      </c>
      <c r="E10383" s="108">
        <v>2667300000</v>
      </c>
      <c r="F10383" s="107">
        <v>0</v>
      </c>
      <c r="G10383" s="110">
        <v>7.5322744409129534</v>
      </c>
      <c r="H10383" s="110">
        <v>11.207749582404647</v>
      </c>
      <c r="I10383" s="110">
        <v>10.5863963348631</v>
      </c>
      <c r="J10383" s="110">
        <v>16.603591110365844</v>
      </c>
      <c r="K10383" s="110">
        <v>2.9973365809590709</v>
      </c>
      <c r="L10383" s="110">
        <v>0.43120349538839614</v>
      </c>
      <c r="M10383" s="110">
        <v>0.22605449423679555</v>
      </c>
      <c r="N10383" s="110">
        <v>0.28522265557300469</v>
      </c>
      <c r="O10383" s="110">
        <v>0.85863097646947917</v>
      </c>
      <c r="P10383" s="110">
        <v>3.5687676609855892</v>
      </c>
      <c r="Q10383" s="110">
        <v>5.2603016122370336</v>
      </c>
      <c r="R10383" s="110">
        <v>8.6756951557840303</v>
      </c>
      <c r="S10383" s="110">
        <v>8.0195668243403464</v>
      </c>
      <c r="T10383" s="110">
        <v>5.6861020083483291</v>
      </c>
      <c r="U10383" s="110">
        <v>7.7053595140432787</v>
      </c>
    </row>
    <row r="10384" spans="1:21">
      <c r="A10384" s="54">
        <v>10382</v>
      </c>
      <c r="B10384" s="107">
        <v>64475</v>
      </c>
      <c r="C10384" s="107">
        <v>64475</v>
      </c>
      <c r="D10384" s="107">
        <v>2752893</v>
      </c>
      <c r="E10384" s="108">
        <v>26804000000</v>
      </c>
      <c r="F10384" s="107">
        <v>0</v>
      </c>
      <c r="G10384" s="110">
        <v>33.330486641811497</v>
      </c>
      <c r="H10384" s="110">
        <v>25.527150306029263</v>
      </c>
      <c r="I10384" s="110">
        <v>10.797315211748364</v>
      </c>
      <c r="J10384" s="110">
        <v>9.1674595410517945</v>
      </c>
      <c r="K10384" s="110">
        <v>8.3383184915906838</v>
      </c>
      <c r="L10384" s="110">
        <v>6.1021099333416036</v>
      </c>
      <c r="M10384" s="110">
        <v>4.9433677745125415</v>
      </c>
      <c r="N10384" s="110">
        <v>4.8937606326022332</v>
      </c>
      <c r="O10384" s="110">
        <v>7.5181492950016002</v>
      </c>
      <c r="P10384" s="110">
        <v>12.438485227109362</v>
      </c>
      <c r="Q10384" s="110">
        <v>20.371958531883088</v>
      </c>
      <c r="R10384" s="110">
        <v>31.584680914981639</v>
      </c>
      <c r="S10384" s="110">
        <v>20.402474235641186</v>
      </c>
      <c r="T10384" s="110">
        <v>14.584436875138643</v>
      </c>
      <c r="U10384" s="110">
        <v>19.085674189295705</v>
      </c>
    </row>
    <row r="10385" spans="1:21">
      <c r="A10385" s="54">
        <v>10383</v>
      </c>
      <c r="B10385" s="107">
        <v>64547</v>
      </c>
      <c r="C10385" s="107">
        <v>64547</v>
      </c>
      <c r="D10385" s="107">
        <v>6900157</v>
      </c>
      <c r="E10385" s="108">
        <v>2667300000</v>
      </c>
      <c r="F10385" s="107">
        <v>0</v>
      </c>
      <c r="G10385" s="110">
        <v>3.5235857415064005</v>
      </c>
      <c r="H10385" s="110">
        <v>2.5249793775793923</v>
      </c>
      <c r="I10385" s="110">
        <v>1.5641662296915366</v>
      </c>
      <c r="J10385" s="110">
        <v>1.2560764493713463</v>
      </c>
      <c r="K10385" s="110">
        <v>1.1435011384626241</v>
      </c>
      <c r="L10385" s="110">
        <v>1.4553453818070594</v>
      </c>
      <c r="M10385" s="110">
        <v>1.503468756169853</v>
      </c>
      <c r="N10385" s="110">
        <v>2.588437506427165</v>
      </c>
      <c r="O10385" s="110">
        <v>3.0925275450193981</v>
      </c>
      <c r="P10385" s="110">
        <v>4.6192473499645557</v>
      </c>
      <c r="Q10385" s="110">
        <v>3.9208462111943718</v>
      </c>
      <c r="R10385" s="110">
        <v>4.5581847317408695</v>
      </c>
      <c r="S10385" s="110">
        <v>3.6823201249340975</v>
      </c>
      <c r="T10385" s="110">
        <v>2.6458638682445477</v>
      </c>
      <c r="U10385" s="110">
        <v>3.4612826820604816</v>
      </c>
    </row>
    <row r="10386" spans="1:21">
      <c r="A10386" s="54">
        <v>10384</v>
      </c>
      <c r="B10386" s="107">
        <v>64548</v>
      </c>
      <c r="C10386" s="107">
        <v>64548</v>
      </c>
      <c r="D10386" s="107">
        <v>407060297</v>
      </c>
      <c r="E10386" s="108">
        <v>13282900000</v>
      </c>
      <c r="F10386" s="107">
        <v>0</v>
      </c>
      <c r="G10386" s="110">
        <v>100</v>
      </c>
      <c r="H10386" s="110">
        <v>100</v>
      </c>
      <c r="I10386" s="110">
        <v>100</v>
      </c>
      <c r="J10386" s="110">
        <v>100</v>
      </c>
      <c r="K10386" s="110">
        <v>81.854339524748326</v>
      </c>
      <c r="L10386" s="110">
        <v>100</v>
      </c>
      <c r="M10386" s="110">
        <v>9.1745750732489366</v>
      </c>
      <c r="N10386" s="110">
        <v>6.254635978131903</v>
      </c>
      <c r="O10386" s="110">
        <v>19.814931625875374</v>
      </c>
      <c r="P10386" s="110">
        <v>100</v>
      </c>
      <c r="Q10386" s="110">
        <v>100</v>
      </c>
      <c r="R10386" s="110">
        <v>100</v>
      </c>
      <c r="S10386" s="110">
        <v>95.510068526105357</v>
      </c>
      <c r="T10386" s="110">
        <v>76.424873516833699</v>
      </c>
      <c r="U10386" s="110">
        <v>95.344399720946143</v>
      </c>
    </row>
    <row r="10387" spans="1:21">
      <c r="A10387" s="54">
        <v>10385</v>
      </c>
      <c r="B10387" s="107">
        <v>64567</v>
      </c>
      <c r="C10387" s="107">
        <v>64567</v>
      </c>
      <c r="D10387" s="107">
        <v>638685367.99999988</v>
      </c>
      <c r="E10387" s="108">
        <v>109973000000</v>
      </c>
      <c r="F10387" s="107">
        <v>0</v>
      </c>
      <c r="G10387" s="110">
        <v>1.4310396799090563</v>
      </c>
      <c r="H10387" s="110">
        <v>1.6134126780809797</v>
      </c>
      <c r="I10387" s="110">
        <v>1.0871215653545543</v>
      </c>
      <c r="J10387" s="110">
        <v>1.1274657189551975</v>
      </c>
      <c r="K10387" s="110">
        <v>1.9300005920115859</v>
      </c>
      <c r="L10387" s="110">
        <v>3.1110249118020086</v>
      </c>
      <c r="M10387" s="110">
        <v>2.8517032664236091</v>
      </c>
      <c r="N10387" s="110">
        <v>4.1383889781475256</v>
      </c>
      <c r="O10387" s="110">
        <v>3.6433652549198956</v>
      </c>
      <c r="P10387" s="110">
        <v>2.999926495326017</v>
      </c>
      <c r="Q10387" s="110">
        <v>2.245772485686258</v>
      </c>
      <c r="R10387" s="110">
        <v>1.301835146168284</v>
      </c>
      <c r="S10387" s="110">
        <v>1.4472963621620452</v>
      </c>
      <c r="T10387" s="110">
        <v>2.2900880643987476</v>
      </c>
      <c r="U10387" s="110">
        <v>1.662169700408747</v>
      </c>
    </row>
    <row r="10388" spans="1:21">
      <c r="A10388" s="54">
        <v>10386</v>
      </c>
      <c r="B10388" s="107">
        <v>64591</v>
      </c>
      <c r="C10388" s="107">
        <v>64591</v>
      </c>
      <c r="D10388" s="107">
        <v>3884604.9999999986</v>
      </c>
      <c r="E10388" s="108">
        <v>2653900000</v>
      </c>
      <c r="F10388" s="107">
        <v>0</v>
      </c>
      <c r="G10388" s="110">
        <v>8.9776651903007352</v>
      </c>
      <c r="H10388" s="110">
        <v>14.233335205725227</v>
      </c>
      <c r="I10388" s="110">
        <v>15.686391121195971</v>
      </c>
      <c r="J10388" s="110">
        <v>13.245736276845907</v>
      </c>
      <c r="K10388" s="110">
        <v>7.5131609034391662</v>
      </c>
      <c r="L10388" s="110">
        <v>6.0296315966247009</v>
      </c>
      <c r="M10388" s="110">
        <v>4.366391024474483</v>
      </c>
      <c r="N10388" s="110">
        <v>3.8152915760440202</v>
      </c>
      <c r="O10388" s="110">
        <v>4.1884237190538478</v>
      </c>
      <c r="P10388" s="110">
        <v>3.7870177278440149</v>
      </c>
      <c r="Q10388" s="110">
        <v>4.7504709404861538</v>
      </c>
      <c r="R10388" s="110">
        <v>7.3470713940758623</v>
      </c>
      <c r="S10388" s="110">
        <v>13.727659247842498</v>
      </c>
      <c r="T10388" s="110">
        <v>7.8283822230091742</v>
      </c>
      <c r="U10388" s="110">
        <v>13.482198552777007</v>
      </c>
    </row>
    <row r="10389" spans="1:21">
      <c r="A10389" s="54">
        <v>10387</v>
      </c>
      <c r="B10389" s="107">
        <v>64592</v>
      </c>
      <c r="C10389" s="107">
        <v>64592</v>
      </c>
      <c r="D10389" s="107">
        <v>230046</v>
      </c>
      <c r="E10389" s="108">
        <v>5307790000</v>
      </c>
      <c r="F10389" s="107">
        <v>0</v>
      </c>
      <c r="G10389" s="110">
        <v>100</v>
      </c>
      <c r="H10389" s="110">
        <v>100</v>
      </c>
      <c r="I10389" s="110">
        <v>100</v>
      </c>
      <c r="J10389" s="110">
        <v>20.978549826969896</v>
      </c>
      <c r="K10389" s="110">
        <v>12.004250774858294</v>
      </c>
      <c r="L10389" s="110">
        <v>6.1660129985298182</v>
      </c>
      <c r="M10389" s="110">
        <v>4.438303120386033</v>
      </c>
      <c r="N10389" s="110">
        <v>16.224732858484753</v>
      </c>
      <c r="O10389" s="110">
        <v>31.633942498814861</v>
      </c>
      <c r="P10389" s="110">
        <v>65.807152904323374</v>
      </c>
      <c r="Q10389" s="110">
        <v>100</v>
      </c>
      <c r="R10389" s="110">
        <v>100</v>
      </c>
      <c r="S10389" s="110">
        <v>0</v>
      </c>
      <c r="T10389" s="110">
        <v>54.771078748530584</v>
      </c>
      <c r="U10389" s="110">
        <v>54.771078748530591</v>
      </c>
    </row>
    <row r="10390" spans="1:21">
      <c r="A10390" s="54">
        <v>10388</v>
      </c>
      <c r="B10390" s="107">
        <v>64617</v>
      </c>
      <c r="C10390" s="107">
        <v>64617</v>
      </c>
      <c r="D10390" s="107">
        <v>27971964</v>
      </c>
      <c r="E10390" s="108">
        <v>8001700000</v>
      </c>
      <c r="F10390" s="107">
        <v>0</v>
      </c>
      <c r="G10390" s="110">
        <v>0.57246101372566882</v>
      </c>
      <c r="H10390" s="110">
        <v>0.4466404560497908</v>
      </c>
      <c r="I10390" s="110">
        <v>0.50092348868105885</v>
      </c>
      <c r="J10390" s="110">
        <v>1.1619763542830397</v>
      </c>
      <c r="K10390" s="110">
        <v>2.8302177868646616</v>
      </c>
      <c r="L10390" s="110">
        <v>2.4862098092183258</v>
      </c>
      <c r="M10390" s="110">
        <v>2.3675226592440701</v>
      </c>
      <c r="N10390" s="110">
        <v>3.0667244571859014</v>
      </c>
      <c r="O10390" s="110">
        <v>1.5665864952795097</v>
      </c>
      <c r="P10390" s="110">
        <v>1.0412401711433323</v>
      </c>
      <c r="Q10390" s="110">
        <v>0.79848542520801236</v>
      </c>
      <c r="R10390" s="110">
        <v>0.61372230918219917</v>
      </c>
      <c r="S10390" s="110">
        <v>0.83861541181518295</v>
      </c>
      <c r="T10390" s="110">
        <v>1.4543925355054645</v>
      </c>
      <c r="U10390" s="110">
        <v>1.0645815374702268</v>
      </c>
    </row>
    <row r="10391" spans="1:21">
      <c r="A10391" s="54">
        <v>10389</v>
      </c>
      <c r="B10391" s="107">
        <v>64618</v>
      </c>
      <c r="C10391" s="107">
        <v>64618</v>
      </c>
      <c r="D10391" s="107">
        <v>534722.00000000012</v>
      </c>
      <c r="E10391" s="108">
        <v>2653900000</v>
      </c>
      <c r="F10391" s="107">
        <v>0</v>
      </c>
      <c r="G10391" s="110">
        <v>29.534832043065077</v>
      </c>
      <c r="H10391" s="110">
        <v>26.217238264630549</v>
      </c>
      <c r="I10391" s="110">
        <v>23.309890605263849</v>
      </c>
      <c r="J10391" s="110">
        <v>34.033258864399322</v>
      </c>
      <c r="K10391" s="110">
        <v>52.671287659880136</v>
      </c>
      <c r="L10391" s="110">
        <v>50.755124720179367</v>
      </c>
      <c r="M10391" s="110">
        <v>43.685038967795315</v>
      </c>
      <c r="N10391" s="110">
        <v>58.738596199718351</v>
      </c>
      <c r="O10391" s="110">
        <v>49.322543494352843</v>
      </c>
      <c r="P10391" s="110">
        <v>33.296641922391039</v>
      </c>
      <c r="Q10391" s="110">
        <v>28.244936308357694</v>
      </c>
      <c r="R10391" s="110">
        <v>27.020563630445743</v>
      </c>
      <c r="S10391" s="110">
        <v>0</v>
      </c>
      <c r="T10391" s="110">
        <v>38.069162723373275</v>
      </c>
      <c r="U10391" s="110">
        <v>38.069162723373267</v>
      </c>
    </row>
    <row r="10392" spans="1:21">
      <c r="A10392" s="54">
        <v>10390</v>
      </c>
      <c r="B10392" s="107">
        <v>64619</v>
      </c>
      <c r="C10392" s="107">
        <v>64619</v>
      </c>
      <c r="D10392" s="107">
        <v>4335421</v>
      </c>
      <c r="E10392" s="108">
        <v>5307790000</v>
      </c>
      <c r="F10392" s="107">
        <v>0</v>
      </c>
      <c r="G10392" s="110">
        <v>8.0057672152051165</v>
      </c>
      <c r="H10392" s="110">
        <v>11.052220080395035</v>
      </c>
      <c r="I10392" s="110">
        <v>13.41382135836535</v>
      </c>
      <c r="J10392" s="110">
        <v>23.422521243030875</v>
      </c>
      <c r="K10392" s="110">
        <v>3.539286170570787</v>
      </c>
      <c r="L10392" s="110">
        <v>0.53147345324536621</v>
      </c>
      <c r="M10392" s="110">
        <v>0.281666547876253</v>
      </c>
      <c r="N10392" s="110">
        <v>0.35820347399041663</v>
      </c>
      <c r="O10392" s="110">
        <v>1.1561390549761676</v>
      </c>
      <c r="P10392" s="110">
        <v>4.3067326247041882</v>
      </c>
      <c r="Q10392" s="110">
        <v>6.3452105683983566</v>
      </c>
      <c r="R10392" s="110">
        <v>9.595188177534558</v>
      </c>
      <c r="S10392" s="110">
        <v>9.1375314723573027</v>
      </c>
      <c r="T10392" s="110">
        <v>6.8340191640243715</v>
      </c>
      <c r="U10392" s="110">
        <v>8.648400637678062</v>
      </c>
    </row>
    <row r="10393" spans="1:21">
      <c r="A10393" s="54">
        <v>10391</v>
      </c>
      <c r="B10393" s="107">
        <v>64694</v>
      </c>
      <c r="C10393" s="107">
        <v>64694</v>
      </c>
      <c r="D10393" s="107">
        <v>36392208</v>
      </c>
      <c r="E10393" s="108">
        <v>13269300000</v>
      </c>
      <c r="F10393" s="107">
        <v>0</v>
      </c>
      <c r="G10393" s="110">
        <v>1.3071545978912613</v>
      </c>
      <c r="H10393" s="110">
        <v>0.83878279279075385</v>
      </c>
      <c r="I10393" s="110">
        <v>0.92232188758120226</v>
      </c>
      <c r="J10393" s="110">
        <v>0.79875739034615745</v>
      </c>
      <c r="K10393" s="110">
        <v>0.90125431115332155</v>
      </c>
      <c r="L10393" s="110">
        <v>1.1126730131941436</v>
      </c>
      <c r="M10393" s="110">
        <v>0.95553559294564494</v>
      </c>
      <c r="N10393" s="110">
        <v>1.2362171097653918</v>
      </c>
      <c r="O10393" s="110">
        <v>1.8335942254101028</v>
      </c>
      <c r="P10393" s="110">
        <v>2.0979189261620124</v>
      </c>
      <c r="Q10393" s="110">
        <v>1.6641926206275599</v>
      </c>
      <c r="R10393" s="110">
        <v>2.1170351117690034</v>
      </c>
      <c r="S10393" s="110">
        <v>1.5838592543763286</v>
      </c>
      <c r="T10393" s="110">
        <v>1.3154531316363796</v>
      </c>
      <c r="U10393" s="110">
        <v>1.5093922849223436</v>
      </c>
    </row>
    <row r="10394" spans="1:21">
      <c r="A10394" s="54">
        <v>10392</v>
      </c>
      <c r="B10394" s="107">
        <v>64695</v>
      </c>
      <c r="C10394" s="107">
        <v>64695</v>
      </c>
      <c r="D10394" s="107">
        <v>11341450</v>
      </c>
      <c r="E10394" s="108">
        <v>2640290000</v>
      </c>
      <c r="F10394" s="107">
        <v>0</v>
      </c>
      <c r="G10394" s="110">
        <v>100</v>
      </c>
      <c r="H10394" s="110">
        <v>100</v>
      </c>
      <c r="I10394" s="110">
        <v>100</v>
      </c>
      <c r="J10394" s="110">
        <v>100</v>
      </c>
      <c r="K10394" s="110">
        <v>21.558606327964991</v>
      </c>
      <c r="L10394" s="110">
        <v>6.6482314684438162</v>
      </c>
      <c r="M10394" s="110">
        <v>3.6676127641678096</v>
      </c>
      <c r="N10394" s="110">
        <v>6.2969751002478587</v>
      </c>
      <c r="O10394" s="110">
        <v>19.352371723105271</v>
      </c>
      <c r="P10394" s="110">
        <v>43.386733418857176</v>
      </c>
      <c r="Q10394" s="110">
        <v>100</v>
      </c>
      <c r="R10394" s="110">
        <v>100</v>
      </c>
      <c r="S10394" s="110">
        <v>100</v>
      </c>
      <c r="T10394" s="110">
        <v>58.409210900232239</v>
      </c>
      <c r="U10394" s="110">
        <v>99.857135202134771</v>
      </c>
    </row>
    <row r="10395" spans="1:21">
      <c r="A10395" s="54">
        <v>10393</v>
      </c>
      <c r="B10395" s="107">
        <v>64702</v>
      </c>
      <c r="C10395" s="107">
        <v>64702</v>
      </c>
      <c r="D10395" s="107">
        <v>60120232</v>
      </c>
      <c r="E10395" s="108">
        <v>2640290000</v>
      </c>
      <c r="F10395" s="107">
        <v>0</v>
      </c>
      <c r="G10395" s="110">
        <v>0</v>
      </c>
      <c r="H10395" s="110">
        <v>0</v>
      </c>
      <c r="I10395" s="110">
        <v>100</v>
      </c>
      <c r="J10395" s="110">
        <v>100</v>
      </c>
      <c r="K10395" s="110">
        <v>100</v>
      </c>
      <c r="L10395" s="110">
        <v>100</v>
      </c>
      <c r="M10395" s="110">
        <v>100</v>
      </c>
      <c r="N10395" s="110">
        <v>100</v>
      </c>
      <c r="O10395" s="110">
        <v>0</v>
      </c>
      <c r="P10395" s="110">
        <v>0</v>
      </c>
      <c r="Q10395" s="110">
        <v>0</v>
      </c>
      <c r="R10395" s="110">
        <v>0</v>
      </c>
      <c r="S10395" s="110">
        <v>0</v>
      </c>
      <c r="T10395" s="110">
        <v>50</v>
      </c>
      <c r="U10395" s="110">
        <v>0.75790542524852533</v>
      </c>
    </row>
    <row r="10396" spans="1:21">
      <c r="A10396" s="54">
        <v>10394</v>
      </c>
      <c r="B10396" s="107">
        <v>64737</v>
      </c>
      <c r="C10396" s="107">
        <v>64737</v>
      </c>
      <c r="D10396" s="107">
        <v>6050911.0000000028</v>
      </c>
      <c r="E10396" s="108">
        <v>2640290000</v>
      </c>
      <c r="F10396" s="107">
        <v>0</v>
      </c>
      <c r="G10396" s="110">
        <v>1.5493974767343892</v>
      </c>
      <c r="H10396" s="110">
        <v>1.8717401793266781</v>
      </c>
      <c r="I10396" s="110">
        <v>1.8808385125143101</v>
      </c>
      <c r="J10396" s="110">
        <v>1.8428866777619859</v>
      </c>
      <c r="K10396" s="110">
        <v>1.271560993980283</v>
      </c>
      <c r="L10396" s="110">
        <v>1.1564125234221603</v>
      </c>
      <c r="M10396" s="110">
        <v>0.84321809703125572</v>
      </c>
      <c r="N10396" s="110">
        <v>0.77648376666140995</v>
      </c>
      <c r="O10396" s="110">
        <v>0.89167303088063943</v>
      </c>
      <c r="P10396" s="110">
        <v>0.79781435737769035</v>
      </c>
      <c r="Q10396" s="110">
        <v>0.97487778668624181</v>
      </c>
      <c r="R10396" s="110">
        <v>1.4260025063022677</v>
      </c>
      <c r="S10396" s="110">
        <v>1.8190037295288908</v>
      </c>
      <c r="T10396" s="110">
        <v>1.2735754923899429</v>
      </c>
      <c r="U10396" s="110">
        <v>1.7696024921297222</v>
      </c>
    </row>
    <row r="10397" spans="1:21">
      <c r="A10397" s="54">
        <v>10395</v>
      </c>
      <c r="B10397" s="107">
        <v>64738</v>
      </c>
      <c r="C10397" s="107">
        <v>64738</v>
      </c>
      <c r="D10397" s="107">
        <v>324545</v>
      </c>
      <c r="E10397" s="108">
        <v>5280580000</v>
      </c>
      <c r="F10397" s="107">
        <v>0</v>
      </c>
      <c r="G10397" s="110">
        <v>100</v>
      </c>
      <c r="H10397" s="110">
        <v>100</v>
      </c>
      <c r="I10397" s="110">
        <v>100</v>
      </c>
      <c r="J10397" s="110">
        <v>100</v>
      </c>
      <c r="K10397" s="110">
        <v>45.624654275016034</v>
      </c>
      <c r="L10397" s="110">
        <v>17.002251178382494</v>
      </c>
      <c r="M10397" s="110">
        <v>9.2061076147731384</v>
      </c>
      <c r="N10397" s="110">
        <v>23.674948184627258</v>
      </c>
      <c r="O10397" s="110">
        <v>60.836749288274071</v>
      </c>
      <c r="P10397" s="110">
        <v>100</v>
      </c>
      <c r="Q10397" s="110">
        <v>100</v>
      </c>
      <c r="R10397" s="110">
        <v>100</v>
      </c>
      <c r="S10397" s="110">
        <v>95.885870378615337</v>
      </c>
      <c r="T10397" s="110">
        <v>71.36205921175609</v>
      </c>
      <c r="U10397" s="110">
        <v>81.212236932771958</v>
      </c>
    </row>
    <row r="10398" spans="1:21">
      <c r="A10398" s="54">
        <v>10396</v>
      </c>
      <c r="B10398" s="107">
        <v>64762</v>
      </c>
      <c r="C10398" s="107">
        <v>64762</v>
      </c>
      <c r="D10398" s="107">
        <v>4366366.9999999991</v>
      </c>
      <c r="E10398" s="108">
        <v>2640290000</v>
      </c>
      <c r="F10398" s="107">
        <v>0</v>
      </c>
      <c r="G10398" s="110">
        <v>0.36642153748893114</v>
      </c>
      <c r="H10398" s="110">
        <v>0.35144975745109314</v>
      </c>
      <c r="I10398" s="110">
        <v>0.33785909644440743</v>
      </c>
      <c r="J10398" s="110">
        <v>0.5409286694533143</v>
      </c>
      <c r="K10398" s="110">
        <v>0.91716054373480116</v>
      </c>
      <c r="L10398" s="110">
        <v>0.70529427630272767</v>
      </c>
      <c r="M10398" s="110">
        <v>0.75996472787728875</v>
      </c>
      <c r="N10398" s="110">
        <v>0.77659601262014322</v>
      </c>
      <c r="O10398" s="110">
        <v>0.51323640985758556</v>
      </c>
      <c r="P10398" s="110">
        <v>0.40547631807876144</v>
      </c>
      <c r="Q10398" s="110">
        <v>0.36542238753681294</v>
      </c>
      <c r="R10398" s="110">
        <v>0.2964028551567453</v>
      </c>
      <c r="S10398" s="110">
        <v>0</v>
      </c>
      <c r="T10398" s="110">
        <v>0.52801771600021763</v>
      </c>
      <c r="U10398" s="110">
        <v>0.52801771600021785</v>
      </c>
    </row>
    <row r="10399" spans="1:21">
      <c r="A10399" s="54">
        <v>10397</v>
      </c>
      <c r="B10399" s="107">
        <v>64763</v>
      </c>
      <c r="C10399" s="107">
        <v>64763</v>
      </c>
      <c r="D10399" s="107">
        <v>6598909.9999999981</v>
      </c>
      <c r="E10399" s="108">
        <v>5294180000</v>
      </c>
      <c r="F10399" s="107">
        <v>0</v>
      </c>
      <c r="G10399" s="110">
        <v>0.89446279938723716</v>
      </c>
      <c r="H10399" s="110">
        <v>0.80115219303781271</v>
      </c>
      <c r="I10399" s="110">
        <v>0.8242420203294909</v>
      </c>
      <c r="J10399" s="110">
        <v>1.4983482224342599</v>
      </c>
      <c r="K10399" s="110">
        <v>2.9659184010267698</v>
      </c>
      <c r="L10399" s="110">
        <v>1.8875054421135766</v>
      </c>
      <c r="M10399" s="110">
        <v>2.050465516812102</v>
      </c>
      <c r="N10399" s="110">
        <v>2.2580436106162578</v>
      </c>
      <c r="O10399" s="110">
        <v>1.39102395969478</v>
      </c>
      <c r="P10399" s="110">
        <v>1.0954390732416894</v>
      </c>
      <c r="Q10399" s="110">
        <v>0.99417249451294676</v>
      </c>
      <c r="R10399" s="110">
        <v>0.7171363099805842</v>
      </c>
      <c r="S10399" s="110">
        <v>1.2872565044983724</v>
      </c>
      <c r="T10399" s="110">
        <v>1.4481591702656254</v>
      </c>
      <c r="U10399" s="110">
        <v>1.4181010743846503</v>
      </c>
    </row>
    <row r="10400" spans="1:21">
      <c r="A10400" s="54">
        <v>10398</v>
      </c>
      <c r="B10400" s="107">
        <v>64764</v>
      </c>
      <c r="C10400" s="107">
        <v>64764</v>
      </c>
      <c r="D10400" s="107">
        <v>82811329.000000015</v>
      </c>
      <c r="E10400" s="108">
        <v>18603500000</v>
      </c>
      <c r="F10400" s="107">
        <v>0</v>
      </c>
      <c r="G10400" s="110">
        <v>13.54443237304416</v>
      </c>
      <c r="H10400" s="110">
        <v>18.083671264062716</v>
      </c>
      <c r="I10400" s="110">
        <v>11.553254664152565</v>
      </c>
      <c r="J10400" s="110">
        <v>26.315091698736911</v>
      </c>
      <c r="K10400" s="110">
        <v>6.0121109930877346</v>
      </c>
      <c r="L10400" s="110">
        <v>0.99978112669405328</v>
      </c>
      <c r="M10400" s="110">
        <v>0.50938938826326297</v>
      </c>
      <c r="N10400" s="110">
        <v>0.62505702557842713</v>
      </c>
      <c r="O10400" s="110">
        <v>2.3554702644482655</v>
      </c>
      <c r="P10400" s="110">
        <v>8.3516964332917656</v>
      </c>
      <c r="Q10400" s="110">
        <v>12.675831898203482</v>
      </c>
      <c r="R10400" s="110">
        <v>17.415963761349978</v>
      </c>
      <c r="S10400" s="110">
        <v>14.206015855144864</v>
      </c>
      <c r="T10400" s="110">
        <v>9.8701459075761093</v>
      </c>
      <c r="U10400" s="110">
        <v>14.047560808209985</v>
      </c>
    </row>
    <row r="10401" spans="1:21">
      <c r="A10401" s="54">
        <v>10399</v>
      </c>
      <c r="B10401" s="107">
        <v>64839</v>
      </c>
      <c r="C10401" s="107">
        <v>64839</v>
      </c>
      <c r="D10401" s="107">
        <v>49681728</v>
      </c>
      <c r="E10401" s="108">
        <v>5280580000</v>
      </c>
      <c r="F10401" s="107">
        <v>0</v>
      </c>
      <c r="G10401" s="110">
        <v>0.6049815586693611</v>
      </c>
      <c r="H10401" s="110">
        <v>0.4633824946618128</v>
      </c>
      <c r="I10401" s="110">
        <v>0.44053256687477865</v>
      </c>
      <c r="J10401" s="110">
        <v>0.41462299163908789</v>
      </c>
      <c r="K10401" s="110">
        <v>0.47192953069594012</v>
      </c>
      <c r="L10401" s="110">
        <v>0.5272600307474381</v>
      </c>
      <c r="M10401" s="110">
        <v>0.59111536333526049</v>
      </c>
      <c r="N10401" s="110">
        <v>0.97074731027864625</v>
      </c>
      <c r="O10401" s="110">
        <v>1.0322599564348738</v>
      </c>
      <c r="P10401" s="110">
        <v>0.96942976691914406</v>
      </c>
      <c r="Q10401" s="110">
        <v>0.70973392728694784</v>
      </c>
      <c r="R10401" s="110">
        <v>0.75198669762876358</v>
      </c>
      <c r="S10401" s="110">
        <v>0.73163079953641874</v>
      </c>
      <c r="T10401" s="110">
        <v>0.66233184959767122</v>
      </c>
      <c r="U10401" s="110">
        <v>0.7263049838546608</v>
      </c>
    </row>
    <row r="10402" spans="1:21">
      <c r="A10402" s="54">
        <v>10400</v>
      </c>
      <c r="B10402" s="107">
        <v>64840</v>
      </c>
      <c r="C10402" s="107">
        <v>64840</v>
      </c>
      <c r="D10402" s="107">
        <v>206902305.99999997</v>
      </c>
      <c r="E10402" s="108">
        <v>13160000000</v>
      </c>
      <c r="F10402" s="107">
        <v>0</v>
      </c>
      <c r="G10402" s="110">
        <v>100</v>
      </c>
      <c r="H10402" s="110">
        <v>100</v>
      </c>
      <c r="I10402" s="110">
        <v>100</v>
      </c>
      <c r="J10402" s="110">
        <v>23.01016815557124</v>
      </c>
      <c r="K10402" s="110">
        <v>2.6423810315141494</v>
      </c>
      <c r="L10402" s="110">
        <v>0.9058192506102416</v>
      </c>
      <c r="M10402" s="110">
        <v>0.65928619836198221</v>
      </c>
      <c r="N10402" s="110">
        <v>0.8218723022215666</v>
      </c>
      <c r="O10402" s="110">
        <v>1.7264069697767481</v>
      </c>
      <c r="P10402" s="110">
        <v>3.5758335037319768</v>
      </c>
      <c r="Q10402" s="110">
        <v>14.399347141152276</v>
      </c>
      <c r="R10402" s="110">
        <v>100</v>
      </c>
      <c r="S10402" s="110">
        <v>80.114203557651251</v>
      </c>
      <c r="T10402" s="110">
        <v>37.311759546078349</v>
      </c>
      <c r="U10402" s="110">
        <v>79.691315365983485</v>
      </c>
    </row>
    <row r="10403" spans="1:21">
      <c r="A10403" s="54">
        <v>10401</v>
      </c>
      <c r="B10403" s="107">
        <v>64849</v>
      </c>
      <c r="C10403" s="107">
        <v>64849</v>
      </c>
      <c r="D10403" s="107">
        <v>1539457</v>
      </c>
      <c r="E10403" s="108">
        <v>13228300000</v>
      </c>
      <c r="F10403" s="107">
        <v>0</v>
      </c>
      <c r="G10403" s="110">
        <v>12.19703234349039</v>
      </c>
      <c r="H10403" s="110">
        <v>8.4693664669757069</v>
      </c>
      <c r="I10403" s="110">
        <v>11.068773495756089</v>
      </c>
      <c r="J10403" s="110">
        <v>38.644755948399364</v>
      </c>
      <c r="K10403" s="110">
        <v>100</v>
      </c>
      <c r="L10403" s="110">
        <v>100</v>
      </c>
      <c r="M10403" s="110">
        <v>100</v>
      </c>
      <c r="N10403" s="110">
        <v>100</v>
      </c>
      <c r="O10403" s="110">
        <v>100</v>
      </c>
      <c r="P10403" s="110">
        <v>100</v>
      </c>
      <c r="Q10403" s="110">
        <v>35.82346934980275</v>
      </c>
      <c r="R10403" s="110">
        <v>33.119447501521648</v>
      </c>
      <c r="S10403" s="110">
        <v>31.793643898074247</v>
      </c>
      <c r="T10403" s="110">
        <v>61.610237092162158</v>
      </c>
      <c r="U10403" s="110">
        <v>45.134031965978124</v>
      </c>
    </row>
    <row r="10404" spans="1:21">
      <c r="A10404" s="54">
        <v>10402</v>
      </c>
      <c r="B10404" s="107">
        <v>64850</v>
      </c>
      <c r="C10404" s="107">
        <v>64850</v>
      </c>
      <c r="D10404" s="107">
        <v>5975976</v>
      </c>
      <c r="E10404" s="108">
        <v>13048000000</v>
      </c>
      <c r="F10404" s="107">
        <v>0</v>
      </c>
      <c r="G10404" s="110">
        <v>5.3204100094110744</v>
      </c>
      <c r="H10404" s="110">
        <v>3.8180884328735427</v>
      </c>
      <c r="I10404" s="110">
        <v>2.870255960633405</v>
      </c>
      <c r="J10404" s="110">
        <v>3.284192682416132</v>
      </c>
      <c r="K10404" s="110">
        <v>4.9448790090872698</v>
      </c>
      <c r="L10404" s="110">
        <v>8.3116689360638105</v>
      </c>
      <c r="M10404" s="110">
        <v>5.3907101306647665</v>
      </c>
      <c r="N10404" s="110">
        <v>9.092786719243632</v>
      </c>
      <c r="O10404" s="110">
        <v>12.723407797745296</v>
      </c>
      <c r="P10404" s="110">
        <v>13.002437641485498</v>
      </c>
      <c r="Q10404" s="110">
        <v>11.867552484061472</v>
      </c>
      <c r="R10404" s="110">
        <v>8.8435272842997019</v>
      </c>
      <c r="S10404" s="110">
        <v>4.3757342079149932</v>
      </c>
      <c r="T10404" s="110">
        <v>7.4558264239987997</v>
      </c>
      <c r="U10404" s="110">
        <v>5.4789497402566578</v>
      </c>
    </row>
    <row r="10405" spans="1:21">
      <c r="A10405" s="54">
        <v>10403</v>
      </c>
      <c r="B10405" s="107">
        <v>64881</v>
      </c>
      <c r="C10405" s="107">
        <v>64881</v>
      </c>
      <c r="D10405" s="107">
        <v>943743</v>
      </c>
      <c r="E10405" s="108">
        <v>2626480000</v>
      </c>
      <c r="F10405" s="107">
        <v>0</v>
      </c>
      <c r="G10405" s="110">
        <v>3.3749377333621196</v>
      </c>
      <c r="H10405" s="110">
        <v>3.8510474606093181</v>
      </c>
      <c r="I10405" s="110">
        <v>4.0911424185494001</v>
      </c>
      <c r="J10405" s="110">
        <v>3.7346319212452275</v>
      </c>
      <c r="K10405" s="110">
        <v>2.8818807734965506</v>
      </c>
      <c r="L10405" s="110">
        <v>2.454183902120104</v>
      </c>
      <c r="M10405" s="110">
        <v>1.9366790018863143</v>
      </c>
      <c r="N10405" s="110">
        <v>1.6266659553167688</v>
      </c>
      <c r="O10405" s="110">
        <v>1.6687924877674025</v>
      </c>
      <c r="P10405" s="110">
        <v>1.8540611916256677</v>
      </c>
      <c r="Q10405" s="110">
        <v>2.197940714453126</v>
      </c>
      <c r="R10405" s="110">
        <v>2.9141546672260654</v>
      </c>
      <c r="S10405" s="110">
        <v>3.8429604394000547</v>
      </c>
      <c r="T10405" s="110">
        <v>2.7155098523048391</v>
      </c>
      <c r="U10405" s="110">
        <v>3.1568585114668366</v>
      </c>
    </row>
    <row r="10406" spans="1:21">
      <c r="A10406" s="54">
        <v>10404</v>
      </c>
      <c r="B10406" s="107">
        <v>64882</v>
      </c>
      <c r="C10406" s="107">
        <v>64882</v>
      </c>
      <c r="D10406" s="107">
        <v>852236017</v>
      </c>
      <c r="E10406" s="108">
        <v>55286900000</v>
      </c>
      <c r="F10406" s="107">
        <v>0</v>
      </c>
      <c r="G10406" s="110">
        <v>100</v>
      </c>
      <c r="H10406" s="110">
        <v>100</v>
      </c>
      <c r="I10406" s="110">
        <v>100</v>
      </c>
      <c r="J10406" s="110">
        <v>31.595993652772997</v>
      </c>
      <c r="K10406" s="110">
        <v>7.7216586782774712</v>
      </c>
      <c r="L10406" s="110">
        <v>2.1967692752024397</v>
      </c>
      <c r="M10406" s="110">
        <v>1.190558336400092</v>
      </c>
      <c r="N10406" s="110">
        <v>2.8124537742435143</v>
      </c>
      <c r="O10406" s="110">
        <v>8.625976864549056</v>
      </c>
      <c r="P10406" s="110">
        <v>100</v>
      </c>
      <c r="Q10406" s="110">
        <v>100</v>
      </c>
      <c r="R10406" s="110">
        <v>100</v>
      </c>
      <c r="S10406" s="110">
        <v>95.571887185173395</v>
      </c>
      <c r="T10406" s="110">
        <v>54.511950881787129</v>
      </c>
      <c r="U10406" s="110">
        <v>95.357154335475201</v>
      </c>
    </row>
    <row r="10407" spans="1:21">
      <c r="A10407" s="54">
        <v>10405</v>
      </c>
      <c r="B10407" s="107">
        <v>64904</v>
      </c>
      <c r="C10407" s="107">
        <v>64904</v>
      </c>
      <c r="D10407" s="107">
        <v>12845899.999999996</v>
      </c>
      <c r="E10407" s="108">
        <v>5252960000</v>
      </c>
      <c r="F10407" s="107">
        <v>0</v>
      </c>
      <c r="G10407" s="110">
        <v>1.0389208031828825</v>
      </c>
      <c r="H10407" s="110">
        <v>0.91048030112894851</v>
      </c>
      <c r="I10407" s="110">
        <v>0.77697745322519307</v>
      </c>
      <c r="J10407" s="110">
        <v>0.92520340435107429</v>
      </c>
      <c r="K10407" s="110">
        <v>1.8820341507264358</v>
      </c>
      <c r="L10407" s="110">
        <v>1.5243769651373595</v>
      </c>
      <c r="M10407" s="110">
        <v>1.7939405541868558</v>
      </c>
      <c r="N10407" s="110">
        <v>2.0542371089082865</v>
      </c>
      <c r="O10407" s="110">
        <v>1.3966370939366792</v>
      </c>
      <c r="P10407" s="110">
        <v>1.0128594794758512</v>
      </c>
      <c r="Q10407" s="110">
        <v>0.87855669765869082</v>
      </c>
      <c r="R10407" s="110">
        <v>0.92665931840787685</v>
      </c>
      <c r="S10407" s="110">
        <v>0.99718003074368922</v>
      </c>
      <c r="T10407" s="110">
        <v>1.2600736108605111</v>
      </c>
      <c r="U10407" s="110">
        <v>1.2316623417362693</v>
      </c>
    </row>
    <row r="10408" spans="1:21">
      <c r="A10408" s="54">
        <v>10406</v>
      </c>
      <c r="B10408" s="107">
        <v>64905</v>
      </c>
      <c r="C10408" s="107">
        <v>64905</v>
      </c>
      <c r="D10408" s="107">
        <v>50843501.000000015</v>
      </c>
      <c r="E10408" s="108">
        <v>23843600000</v>
      </c>
      <c r="F10408" s="107">
        <v>0</v>
      </c>
      <c r="G10408" s="110">
        <v>0.74532075189532876</v>
      </c>
      <c r="H10408" s="110">
        <v>0.65766933728461607</v>
      </c>
      <c r="I10408" s="110">
        <v>0.67759838306385045</v>
      </c>
      <c r="J10408" s="110">
        <v>1.3749792062079751</v>
      </c>
      <c r="K10408" s="110">
        <v>3.2027863159496475</v>
      </c>
      <c r="L10408" s="110">
        <v>2.594082756246392</v>
      </c>
      <c r="M10408" s="110">
        <v>3.7640568490564741</v>
      </c>
      <c r="N10408" s="110">
        <v>3.2528759835044601</v>
      </c>
      <c r="O10408" s="110">
        <v>2.1820058656656598</v>
      </c>
      <c r="P10408" s="110">
        <v>1.4331060362225527</v>
      </c>
      <c r="Q10408" s="110">
        <v>0.96659243788635318</v>
      </c>
      <c r="R10408" s="110">
        <v>0.71146184258081069</v>
      </c>
      <c r="S10408" s="110">
        <v>0.87832984325234031</v>
      </c>
      <c r="T10408" s="110">
        <v>1.7968779804636765</v>
      </c>
      <c r="U10408" s="110">
        <v>1.4926780981972001</v>
      </c>
    </row>
    <row r="10409" spans="1:21">
      <c r="A10409" s="54">
        <v>10407</v>
      </c>
      <c r="B10409" s="107">
        <v>64906</v>
      </c>
      <c r="C10409" s="107">
        <v>64906</v>
      </c>
      <c r="D10409" s="107">
        <v>180760548</v>
      </c>
      <c r="E10409" s="108">
        <v>105381000000</v>
      </c>
      <c r="F10409" s="107">
        <v>0</v>
      </c>
      <c r="G10409" s="110">
        <v>13.657956281903635</v>
      </c>
      <c r="H10409" s="110">
        <v>13.906011458708875</v>
      </c>
      <c r="I10409" s="110">
        <v>9.0325243543229892</v>
      </c>
      <c r="J10409" s="110">
        <v>8.760065284786851</v>
      </c>
      <c r="K10409" s="110">
        <v>8.349030868379792</v>
      </c>
      <c r="L10409" s="110">
        <v>1.8975917542075733</v>
      </c>
      <c r="M10409" s="110">
        <v>1.0998990175722902</v>
      </c>
      <c r="N10409" s="110">
        <v>1.2254353823182123</v>
      </c>
      <c r="O10409" s="110">
        <v>2.9275661925654468</v>
      </c>
      <c r="P10409" s="110">
        <v>7.6647414818376971</v>
      </c>
      <c r="Q10409" s="110">
        <v>11.719631046344238</v>
      </c>
      <c r="R10409" s="110">
        <v>15.248370381963092</v>
      </c>
      <c r="S10409" s="110">
        <v>11.63247987456341</v>
      </c>
      <c r="T10409" s="110">
        <v>7.9574019587425555</v>
      </c>
      <c r="U10409" s="110">
        <v>10.960087697605527</v>
      </c>
    </row>
    <row r="10410" spans="1:21">
      <c r="A10410" s="54">
        <v>10408</v>
      </c>
      <c r="B10410" s="107">
        <v>64919</v>
      </c>
      <c r="C10410" s="107">
        <v>64919</v>
      </c>
      <c r="D10410" s="107">
        <v>298458</v>
      </c>
      <c r="E10410" s="108">
        <v>20927600000</v>
      </c>
      <c r="F10410" s="107">
        <v>0</v>
      </c>
      <c r="G10410" s="110">
        <v>12.332984182922116</v>
      </c>
      <c r="H10410" s="110">
        <v>10.20479183656094</v>
      </c>
      <c r="I10410" s="110">
        <v>5.6325513445323478</v>
      </c>
      <c r="J10410" s="110">
        <v>13.342508714058173</v>
      </c>
      <c r="K10410" s="110">
        <v>11.780008284334535</v>
      </c>
      <c r="L10410" s="110">
        <v>10.241696882101376</v>
      </c>
      <c r="M10410" s="110">
        <v>11.195358289783732</v>
      </c>
      <c r="N10410" s="110">
        <v>12.877153753099744</v>
      </c>
      <c r="O10410" s="110">
        <v>18.730440553184653</v>
      </c>
      <c r="P10410" s="110">
        <v>23.766507692277248</v>
      </c>
      <c r="Q10410" s="110">
        <v>28.190659403634861</v>
      </c>
      <c r="R10410" s="110">
        <v>25.249291385115423</v>
      </c>
      <c r="S10410" s="110">
        <v>0</v>
      </c>
      <c r="T10410" s="110">
        <v>15.295329360133762</v>
      </c>
      <c r="U10410" s="110">
        <v>15.295329360133763</v>
      </c>
    </row>
    <row r="10411" spans="1:21">
      <c r="A10411" s="54">
        <v>10409</v>
      </c>
      <c r="B10411" s="107">
        <v>64931</v>
      </c>
      <c r="C10411" s="107">
        <v>64931</v>
      </c>
      <c r="D10411" s="107">
        <v>36920</v>
      </c>
      <c r="E10411" s="108">
        <v>18549000000</v>
      </c>
      <c r="F10411" s="107">
        <v>0</v>
      </c>
      <c r="G10411" s="110">
        <v>20.529374316200105</v>
      </c>
      <c r="H10411" s="110">
        <v>17.677014577364204</v>
      </c>
      <c r="I10411" s="110">
        <v>24.566231658506506</v>
      </c>
      <c r="J10411" s="110">
        <v>24.780272111100082</v>
      </c>
      <c r="K10411" s="110">
        <v>62.764776598074128</v>
      </c>
      <c r="L10411" s="110">
        <v>29.836003875775535</v>
      </c>
      <c r="M10411" s="110">
        <v>15.856620798698389</v>
      </c>
      <c r="N10411" s="110">
        <v>26.189633135122619</v>
      </c>
      <c r="O10411" s="110">
        <v>85.521695997053058</v>
      </c>
      <c r="P10411" s="110">
        <v>100</v>
      </c>
      <c r="Q10411" s="110">
        <v>100</v>
      </c>
      <c r="R10411" s="110">
        <v>10.97514541548321</v>
      </c>
      <c r="S10411" s="110">
        <v>0</v>
      </c>
      <c r="T10411" s="110">
        <v>43.224730706948151</v>
      </c>
      <c r="U10411" s="110">
        <v>43.224730706948151</v>
      </c>
    </row>
    <row r="10412" spans="1:21">
      <c r="A10412" s="54">
        <v>10410</v>
      </c>
      <c r="B10412" s="107">
        <v>64932</v>
      </c>
      <c r="C10412" s="107">
        <v>64932</v>
      </c>
      <c r="D10412" s="107">
        <v>46762.999999999993</v>
      </c>
      <c r="E10412" s="108">
        <v>23910900000</v>
      </c>
      <c r="F10412" s="107">
        <v>0</v>
      </c>
      <c r="G10412" s="110">
        <v>16.915309050067492</v>
      </c>
      <c r="H10412" s="110">
        <v>15.423701633944658</v>
      </c>
      <c r="I10412" s="110">
        <v>21.488043803361325</v>
      </c>
      <c r="J10412" s="110">
        <v>32.643697673634136</v>
      </c>
      <c r="K10412" s="110">
        <v>62.958787686537306</v>
      </c>
      <c r="L10412" s="110">
        <v>20.274844739083445</v>
      </c>
      <c r="M10412" s="110">
        <v>16.867291754140943</v>
      </c>
      <c r="N10412" s="110">
        <v>28.02480076040084</v>
      </c>
      <c r="O10412" s="110">
        <v>63.15368895897079</v>
      </c>
      <c r="P10412" s="110">
        <v>66.54251505963083</v>
      </c>
      <c r="Q10412" s="110">
        <v>100</v>
      </c>
      <c r="R10412" s="110">
        <v>9.3924576515838716</v>
      </c>
      <c r="S10412" s="110">
        <v>0</v>
      </c>
      <c r="T10412" s="110">
        <v>37.80709489761297</v>
      </c>
      <c r="U10412" s="110">
        <v>37.807094897612977</v>
      </c>
    </row>
    <row r="10413" spans="1:21">
      <c r="A10413" s="54">
        <v>10411</v>
      </c>
      <c r="B10413" s="107">
        <v>64933</v>
      </c>
      <c r="C10413" s="107">
        <v>64933</v>
      </c>
      <c r="D10413" s="107">
        <v>12127.999999999998</v>
      </c>
      <c r="E10413" s="108">
        <v>5266770000</v>
      </c>
      <c r="F10413" s="107">
        <v>0</v>
      </c>
      <c r="G10413" s="110">
        <v>20.837823584398265</v>
      </c>
      <c r="H10413" s="110">
        <v>21.84543282936777</v>
      </c>
      <c r="I10413" s="110">
        <v>25.06257495625804</v>
      </c>
      <c r="J10413" s="110">
        <v>54.109477333561777</v>
      </c>
      <c r="K10413" s="110">
        <v>100</v>
      </c>
      <c r="L10413" s="110">
        <v>12.031183696046707</v>
      </c>
      <c r="M10413" s="110">
        <v>9.2151476476721683</v>
      </c>
      <c r="N10413" s="110">
        <v>13.044284146772053</v>
      </c>
      <c r="O10413" s="110">
        <v>47.827083527340122</v>
      </c>
      <c r="P10413" s="110">
        <v>74.826409941917802</v>
      </c>
      <c r="Q10413" s="110">
        <v>100</v>
      </c>
      <c r="R10413" s="110">
        <v>10.254871394803047</v>
      </c>
      <c r="S10413" s="110">
        <v>0</v>
      </c>
      <c r="T10413" s="110">
        <v>40.754524088178144</v>
      </c>
      <c r="U10413" s="110">
        <v>40.754524088178144</v>
      </c>
    </row>
    <row r="10414" spans="1:21">
      <c r="A10414" s="54">
        <v>10412</v>
      </c>
      <c r="B10414" s="107">
        <v>64934</v>
      </c>
      <c r="C10414" s="107">
        <v>64934</v>
      </c>
      <c r="D10414" s="107">
        <v>1183</v>
      </c>
      <c r="E10414" s="108">
        <v>2626480000</v>
      </c>
      <c r="F10414" s="107">
        <v>0</v>
      </c>
      <c r="G10414" s="110">
        <v>81.465529794710449</v>
      </c>
      <c r="H10414" s="110">
        <v>66.604738098107447</v>
      </c>
      <c r="I10414" s="110">
        <v>87.890277116870266</v>
      </c>
      <c r="J10414" s="110">
        <v>100</v>
      </c>
      <c r="K10414" s="110">
        <v>100</v>
      </c>
      <c r="L10414" s="110">
        <v>47.403372159914312</v>
      </c>
      <c r="M10414" s="110">
        <v>22.778243765153626</v>
      </c>
      <c r="N10414" s="110">
        <v>29.070554067102222</v>
      </c>
      <c r="O10414" s="110">
        <v>71.034607532812956</v>
      </c>
      <c r="P10414" s="110">
        <v>100</v>
      </c>
      <c r="Q10414" s="110">
        <v>100</v>
      </c>
      <c r="R10414" s="110">
        <v>46.2993075211375</v>
      </c>
      <c r="S10414" s="110">
        <v>0</v>
      </c>
      <c r="T10414" s="110">
        <v>71.045552504650729</v>
      </c>
      <c r="U10414" s="110">
        <v>71.045552504650715</v>
      </c>
    </row>
    <row r="10415" spans="1:21">
      <c r="A10415" s="54">
        <v>10413</v>
      </c>
      <c r="B10415" s="107">
        <v>64935</v>
      </c>
      <c r="C10415" s="107">
        <v>64935</v>
      </c>
      <c r="D10415" s="107">
        <v>208209.00000000003</v>
      </c>
      <c r="E10415" s="108">
        <v>75869900000</v>
      </c>
      <c r="F10415" s="107">
        <v>0</v>
      </c>
      <c r="G10415" s="110">
        <v>4.2745081111253906</v>
      </c>
      <c r="H10415" s="110">
        <v>3.7580111558900291</v>
      </c>
      <c r="I10415" s="110">
        <v>2.5912599032936909</v>
      </c>
      <c r="J10415" s="110">
        <v>4.1017029064042401</v>
      </c>
      <c r="K10415" s="110">
        <v>11.282223094789693</v>
      </c>
      <c r="L10415" s="110">
        <v>9.6984141848961176</v>
      </c>
      <c r="M10415" s="110">
        <v>14.882578360233465</v>
      </c>
      <c r="N10415" s="110">
        <v>27.119514717907471</v>
      </c>
      <c r="O10415" s="110">
        <v>45.768421812585558</v>
      </c>
      <c r="P10415" s="110">
        <v>27.079724399017064</v>
      </c>
      <c r="Q10415" s="110">
        <v>16.542607926333158</v>
      </c>
      <c r="R10415" s="110">
        <v>5.7557579314619858</v>
      </c>
      <c r="S10415" s="110">
        <v>12.161181657419139</v>
      </c>
      <c r="T10415" s="110">
        <v>14.404560375328154</v>
      </c>
      <c r="U10415" s="110">
        <v>14.404183262642693</v>
      </c>
    </row>
    <row r="10416" spans="1:21">
      <c r="A10416" s="54">
        <v>10414</v>
      </c>
      <c r="B10416" s="107">
        <v>64936</v>
      </c>
      <c r="C10416" s="107">
        <v>64936</v>
      </c>
      <c r="D10416" s="107">
        <v>51647.999999999993</v>
      </c>
      <c r="E10416" s="108">
        <v>15922400000</v>
      </c>
      <c r="F10416" s="107">
        <v>0</v>
      </c>
      <c r="G10416" s="110">
        <v>16.449161438378678</v>
      </c>
      <c r="H10416" s="110">
        <v>18.692237887642904</v>
      </c>
      <c r="I10416" s="110">
        <v>10.573580665013822</v>
      </c>
      <c r="J10416" s="110">
        <v>23.030467216533861</v>
      </c>
      <c r="K10416" s="110">
        <v>52.039005969321778</v>
      </c>
      <c r="L10416" s="110">
        <v>24.36181749513721</v>
      </c>
      <c r="M10416" s="110">
        <v>16.881937375238852</v>
      </c>
      <c r="N10416" s="110">
        <v>35.815510081655631</v>
      </c>
      <c r="O10416" s="110">
        <v>92.205397398823848</v>
      </c>
      <c r="P10416" s="110">
        <v>100</v>
      </c>
      <c r="Q10416" s="110">
        <v>100</v>
      </c>
      <c r="R10416" s="110">
        <v>53.773189837244331</v>
      </c>
      <c r="S10416" s="110">
        <v>54.881892627148879</v>
      </c>
      <c r="T10416" s="110">
        <v>45.318525447082578</v>
      </c>
      <c r="U10416" s="110">
        <v>45.322599062284745</v>
      </c>
    </row>
    <row r="10417" spans="1:21">
      <c r="A10417" s="54">
        <v>10415</v>
      </c>
      <c r="B10417" s="107">
        <v>64937</v>
      </c>
      <c r="C10417" s="107">
        <v>64937</v>
      </c>
      <c r="D10417" s="107">
        <v>240178</v>
      </c>
      <c r="E10417" s="108">
        <v>64487900000</v>
      </c>
      <c r="F10417" s="107">
        <v>0</v>
      </c>
      <c r="G10417" s="110">
        <v>14.668907963233412</v>
      </c>
      <c r="H10417" s="110">
        <v>7.736434549096197</v>
      </c>
      <c r="I10417" s="110">
        <v>7.6406429318207083</v>
      </c>
      <c r="J10417" s="110">
        <v>10.067734076624347</v>
      </c>
      <c r="K10417" s="110">
        <v>21.620210117026822</v>
      </c>
      <c r="L10417" s="110">
        <v>16.855746603113502</v>
      </c>
      <c r="M10417" s="110">
        <v>14.171570912648534</v>
      </c>
      <c r="N10417" s="110">
        <v>24.453417513536703</v>
      </c>
      <c r="O10417" s="110">
        <v>27.012659812084909</v>
      </c>
      <c r="P10417" s="110">
        <v>35.842336790911986</v>
      </c>
      <c r="Q10417" s="110">
        <v>52.398095210316157</v>
      </c>
      <c r="R10417" s="110">
        <v>18.542096478797262</v>
      </c>
      <c r="S10417" s="110">
        <v>24.149137840662767</v>
      </c>
      <c r="T10417" s="110">
        <v>20.91748774660088</v>
      </c>
      <c r="U10417" s="110">
        <v>20.918308515596117</v>
      </c>
    </row>
    <row r="10418" spans="1:21">
      <c r="A10418" s="54">
        <v>10416</v>
      </c>
      <c r="B10418" s="107">
        <v>64938</v>
      </c>
      <c r="C10418" s="107">
        <v>64938</v>
      </c>
      <c r="D10418" s="107">
        <v>3123.9999999999995</v>
      </c>
      <c r="E10418" s="108">
        <v>2626480000</v>
      </c>
      <c r="F10418" s="107">
        <v>0</v>
      </c>
      <c r="G10418" s="110">
        <v>100</v>
      </c>
      <c r="H10418" s="110">
        <v>100</v>
      </c>
      <c r="I10418" s="110">
        <v>100</v>
      </c>
      <c r="J10418" s="110">
        <v>65.929605328624177</v>
      </c>
      <c r="K10418" s="110">
        <v>100</v>
      </c>
      <c r="L10418" s="110">
        <v>18.19487042987809</v>
      </c>
      <c r="M10418" s="110">
        <v>4.9290806477169351</v>
      </c>
      <c r="N10418" s="110">
        <v>7.6257773617382458</v>
      </c>
      <c r="O10418" s="110">
        <v>22.977197960344608</v>
      </c>
      <c r="P10418" s="110">
        <v>49.590966215581972</v>
      </c>
      <c r="Q10418" s="110">
        <v>96.182019420708954</v>
      </c>
      <c r="R10418" s="110">
        <v>100</v>
      </c>
      <c r="S10418" s="110">
        <v>85.583994798524259</v>
      </c>
      <c r="T10418" s="110">
        <v>63.785793113716075</v>
      </c>
      <c r="U10418" s="110">
        <v>64.113743011022734</v>
      </c>
    </row>
    <row r="10419" spans="1:21">
      <c r="A10419" s="54">
        <v>10417</v>
      </c>
      <c r="B10419" s="107">
        <v>64980</v>
      </c>
      <c r="C10419" s="107">
        <v>64980</v>
      </c>
      <c r="D10419" s="107">
        <v>29136788</v>
      </c>
      <c r="E10419" s="108">
        <v>7879440000</v>
      </c>
      <c r="F10419" s="107">
        <v>0</v>
      </c>
      <c r="G10419" s="110">
        <v>1.0800821153505178</v>
      </c>
      <c r="H10419" s="110">
        <v>0.70832897153507657</v>
      </c>
      <c r="I10419" s="110">
        <v>0.64406272673025633</v>
      </c>
      <c r="J10419" s="110">
        <v>0.65267537346536175</v>
      </c>
      <c r="K10419" s="110">
        <v>0.66349239804573024</v>
      </c>
      <c r="L10419" s="110">
        <v>0.70606715566619471</v>
      </c>
      <c r="M10419" s="110">
        <v>0.77324140058962132</v>
      </c>
      <c r="N10419" s="110">
        <v>1.0805453558674174</v>
      </c>
      <c r="O10419" s="110">
        <v>1.1807974429457855</v>
      </c>
      <c r="P10419" s="110">
        <v>1.2985839741076</v>
      </c>
      <c r="Q10419" s="110">
        <v>1.0761357572825212</v>
      </c>
      <c r="R10419" s="110">
        <v>1.2219810038968062</v>
      </c>
      <c r="S10419" s="110">
        <v>1.0497183208230645</v>
      </c>
      <c r="T10419" s="110">
        <v>0.92383280629024078</v>
      </c>
      <c r="U10419" s="110">
        <v>1.0320951062586616</v>
      </c>
    </row>
    <row r="10420" spans="1:21">
      <c r="A10420" s="54">
        <v>10418</v>
      </c>
      <c r="B10420" s="107">
        <v>64981</v>
      </c>
      <c r="C10420" s="107">
        <v>64981</v>
      </c>
      <c r="D10420" s="107">
        <v>146157275</v>
      </c>
      <c r="E10420" s="108">
        <v>7837420000</v>
      </c>
      <c r="F10420" s="107">
        <v>0</v>
      </c>
      <c r="G10420" s="110">
        <v>100</v>
      </c>
      <c r="H10420" s="110">
        <v>100</v>
      </c>
      <c r="I10420" s="110">
        <v>100</v>
      </c>
      <c r="J10420" s="110">
        <v>67.418116060650931</v>
      </c>
      <c r="K10420" s="110">
        <v>1.7025057133074162</v>
      </c>
      <c r="L10420" s="110">
        <v>0.70625622521859655</v>
      </c>
      <c r="M10420" s="110">
        <v>0.68805116444204906</v>
      </c>
      <c r="N10420" s="110">
        <v>0.89085208204092547</v>
      </c>
      <c r="O10420" s="110">
        <v>2.0535385509839794</v>
      </c>
      <c r="P10420" s="110">
        <v>8.3819051233715864</v>
      </c>
      <c r="Q10420" s="110">
        <v>100</v>
      </c>
      <c r="R10420" s="110">
        <v>100</v>
      </c>
      <c r="S10420" s="110">
        <v>84.432727039152795</v>
      </c>
      <c r="T10420" s="110">
        <v>48.486768743334629</v>
      </c>
      <c r="U10420" s="110">
        <v>83.892898496720875</v>
      </c>
    </row>
    <row r="10421" spans="1:21">
      <c r="A10421" s="54">
        <v>10419</v>
      </c>
      <c r="B10421" s="107">
        <v>65020</v>
      </c>
      <c r="C10421" s="107">
        <v>65020</v>
      </c>
      <c r="D10421" s="107">
        <v>1265539112.9999998</v>
      </c>
      <c r="E10421" s="108">
        <v>182747000000</v>
      </c>
      <c r="F10421" s="107">
        <v>0</v>
      </c>
      <c r="G10421" s="110">
        <v>0.59998289265157767</v>
      </c>
      <c r="H10421" s="110">
        <v>0.61908084724137791</v>
      </c>
      <c r="I10421" s="110">
        <v>0.64305322108534091</v>
      </c>
      <c r="J10421" s="110">
        <v>0.50907677127972484</v>
      </c>
      <c r="K10421" s="110">
        <v>0.31194256134409687</v>
      </c>
      <c r="L10421" s="110">
        <v>0.26209089294655458</v>
      </c>
      <c r="M10421" s="110">
        <v>0.19518253159629617</v>
      </c>
      <c r="N10421" s="110">
        <v>0.22172607485086171</v>
      </c>
      <c r="O10421" s="110">
        <v>0.2461324798125322</v>
      </c>
      <c r="P10421" s="110">
        <v>0.23930816039600586</v>
      </c>
      <c r="Q10421" s="110">
        <v>0.32002286960852144</v>
      </c>
      <c r="R10421" s="110">
        <v>0.50743470827959336</v>
      </c>
      <c r="S10421" s="110">
        <v>0.55296111211754317</v>
      </c>
      <c r="T10421" s="110">
        <v>0.38958616759104031</v>
      </c>
      <c r="U10421" s="110">
        <v>0.50222507996668664</v>
      </c>
    </row>
    <row r="10422" spans="1:21">
      <c r="A10422" s="54">
        <v>10420</v>
      </c>
      <c r="B10422" s="107">
        <v>65021</v>
      </c>
      <c r="C10422" s="107">
        <v>65021</v>
      </c>
      <c r="D10422" s="107">
        <v>13892.000000000005</v>
      </c>
      <c r="E10422" s="108">
        <v>2612470000</v>
      </c>
      <c r="F10422" s="107">
        <v>1</v>
      </c>
      <c r="G10422" s="110">
        <v>-99999</v>
      </c>
      <c r="H10422" s="110">
        <v>-99999</v>
      </c>
      <c r="I10422" s="110">
        <v>-99999</v>
      </c>
      <c r="J10422" s="110">
        <v>-99999</v>
      </c>
      <c r="K10422" s="110">
        <v>-99999</v>
      </c>
      <c r="L10422" s="110">
        <v>-99999</v>
      </c>
      <c r="M10422" s="110">
        <v>-99999</v>
      </c>
      <c r="N10422" s="110">
        <v>-99999</v>
      </c>
      <c r="O10422" s="110">
        <v>-99999</v>
      </c>
      <c r="P10422" s="110">
        <v>-99999</v>
      </c>
      <c r="Q10422" s="110">
        <v>-99999</v>
      </c>
      <c r="R10422" s="110">
        <v>-99999</v>
      </c>
      <c r="S10422" s="110">
        <v>0</v>
      </c>
      <c r="T10422" s="110">
        <v>0</v>
      </c>
      <c r="U10422" s="110">
        <v>0</v>
      </c>
    </row>
    <row r="10423" spans="1:21">
      <c r="A10423" s="54">
        <v>10421</v>
      </c>
      <c r="B10423" s="107">
        <v>65022</v>
      </c>
      <c r="C10423" s="107">
        <v>65022</v>
      </c>
      <c r="D10423" s="107">
        <v>50944851</v>
      </c>
      <c r="E10423" s="108">
        <v>2612470000</v>
      </c>
      <c r="F10423" s="107">
        <v>0</v>
      </c>
      <c r="G10423" s="110">
        <v>100</v>
      </c>
      <c r="H10423" s="110">
        <v>100</v>
      </c>
      <c r="I10423" s="110">
        <v>100</v>
      </c>
      <c r="J10423" s="110">
        <v>100</v>
      </c>
      <c r="K10423" s="110">
        <v>100</v>
      </c>
      <c r="L10423" s="110">
        <v>100</v>
      </c>
      <c r="M10423" s="110">
        <v>32.560717464556305</v>
      </c>
      <c r="N10423" s="110">
        <v>15.144301933775159</v>
      </c>
      <c r="O10423" s="110">
        <v>42.620269373146357</v>
      </c>
      <c r="P10423" s="110">
        <v>100</v>
      </c>
      <c r="Q10423" s="110">
        <v>100</v>
      </c>
      <c r="R10423" s="110">
        <v>100</v>
      </c>
      <c r="S10423" s="110">
        <v>94.844124913080378</v>
      </c>
      <c r="T10423" s="110">
        <v>82.527107397623155</v>
      </c>
      <c r="U10423" s="110">
        <v>94.805416556562122</v>
      </c>
    </row>
    <row r="10424" spans="1:21">
      <c r="A10424" s="54">
        <v>10422</v>
      </c>
      <c r="B10424" s="107">
        <v>65043</v>
      </c>
      <c r="C10424" s="107">
        <v>65043</v>
      </c>
      <c r="D10424" s="107">
        <v>18136169.000000004</v>
      </c>
      <c r="E10424" s="108">
        <v>7879240000</v>
      </c>
      <c r="F10424" s="107">
        <v>0</v>
      </c>
      <c r="G10424" s="110">
        <v>0.85265706558396659</v>
      </c>
      <c r="H10424" s="110">
        <v>0.76133142542135523</v>
      </c>
      <c r="I10424" s="110">
        <v>0.67386832424986376</v>
      </c>
      <c r="J10424" s="110">
        <v>1.0271230987351576</v>
      </c>
      <c r="K10424" s="110">
        <v>1.9034629397497189</v>
      </c>
      <c r="L10424" s="110">
        <v>1.9234008821181015</v>
      </c>
      <c r="M10424" s="110">
        <v>2.2237406008574805</v>
      </c>
      <c r="N10424" s="110">
        <v>2.1022662290512586</v>
      </c>
      <c r="O10424" s="110">
        <v>1.6201751299723195</v>
      </c>
      <c r="P10424" s="110">
        <v>1.1155992096564766</v>
      </c>
      <c r="Q10424" s="110">
        <v>0.78001935608212825</v>
      </c>
      <c r="R10424" s="110">
        <v>0.82530120220140568</v>
      </c>
      <c r="S10424" s="110">
        <v>0.8057636450045792</v>
      </c>
      <c r="T10424" s="110">
        <v>1.3174121219732693</v>
      </c>
      <c r="U10424" s="110">
        <v>1.1267359176482152</v>
      </c>
    </row>
    <row r="10425" spans="1:21">
      <c r="A10425" s="54">
        <v>10423</v>
      </c>
      <c r="B10425" s="107">
        <v>65044</v>
      </c>
      <c r="C10425" s="107">
        <v>65044</v>
      </c>
      <c r="D10425" s="107">
        <v>208987.00000000003</v>
      </c>
      <c r="E10425" s="108">
        <v>2612470000</v>
      </c>
      <c r="F10425" s="107">
        <v>0</v>
      </c>
      <c r="G10425" s="110">
        <v>25.905670208594369</v>
      </c>
      <c r="H10425" s="110">
        <v>27.614174498197094</v>
      </c>
      <c r="I10425" s="110">
        <v>22.469358413213445</v>
      </c>
      <c r="J10425" s="110">
        <v>22.766916397743092</v>
      </c>
      <c r="K10425" s="110">
        <v>35.546578228185098</v>
      </c>
      <c r="L10425" s="110">
        <v>38.629405170073056</v>
      </c>
      <c r="M10425" s="110">
        <v>38.186006254934867</v>
      </c>
      <c r="N10425" s="110">
        <v>43.817841977358221</v>
      </c>
      <c r="O10425" s="110">
        <v>38.424773641801288</v>
      </c>
      <c r="P10425" s="110">
        <v>27.376196828931878</v>
      </c>
      <c r="Q10425" s="110">
        <v>23.519149185461661</v>
      </c>
      <c r="R10425" s="110">
        <v>26.292234953323145</v>
      </c>
      <c r="S10425" s="110">
        <v>0</v>
      </c>
      <c r="T10425" s="110">
        <v>30.8790254798181</v>
      </c>
      <c r="U10425" s="110">
        <v>30.87902547981809</v>
      </c>
    </row>
    <row r="10426" spans="1:21">
      <c r="A10426" s="54">
        <v>10424</v>
      </c>
      <c r="B10426" s="107">
        <v>65045</v>
      </c>
      <c r="C10426" s="107">
        <v>65045</v>
      </c>
      <c r="D10426" s="107">
        <v>65704112</v>
      </c>
      <c r="E10426" s="108">
        <v>2612470000</v>
      </c>
      <c r="F10426" s="107">
        <v>0</v>
      </c>
      <c r="G10426" s="110">
        <v>2.1369112730029594</v>
      </c>
      <c r="H10426" s="110">
        <v>4.0346898287772381</v>
      </c>
      <c r="I10426" s="110">
        <v>5.8632407355914955</v>
      </c>
      <c r="J10426" s="110">
        <v>4.9524792440363266</v>
      </c>
      <c r="K10426" s="110">
        <v>4.0466926587682144</v>
      </c>
      <c r="L10426" s="110">
        <v>0.94825956743676421</v>
      </c>
      <c r="M10426" s="110">
        <v>0.36872503769399928</v>
      </c>
      <c r="N10426" s="110">
        <v>0.38467442812090208</v>
      </c>
      <c r="O10426" s="110">
        <v>0.63342193194624541</v>
      </c>
      <c r="P10426" s="110">
        <v>1.1394679453138616</v>
      </c>
      <c r="Q10426" s="110">
        <v>1.7266905963443446</v>
      </c>
      <c r="R10426" s="110">
        <v>2.6138423897733341</v>
      </c>
      <c r="S10426" s="110">
        <v>2.7132462741952312</v>
      </c>
      <c r="T10426" s="110">
        <v>2.4040913030671405</v>
      </c>
      <c r="U10426" s="110">
        <v>2.6647642144673003</v>
      </c>
    </row>
    <row r="10427" spans="1:21">
      <c r="A10427" s="54">
        <v>10425</v>
      </c>
      <c r="B10427" s="107">
        <v>65055</v>
      </c>
      <c r="C10427" s="107">
        <v>65055</v>
      </c>
      <c r="D10427" s="107">
        <v>389912.00000000006</v>
      </c>
      <c r="E10427" s="108">
        <v>26179800000</v>
      </c>
      <c r="F10427" s="107">
        <v>0</v>
      </c>
      <c r="G10427" s="110">
        <v>24.561205748396649</v>
      </c>
      <c r="H10427" s="110">
        <v>20.999255780644841</v>
      </c>
      <c r="I10427" s="110">
        <v>3.6833880245094881</v>
      </c>
      <c r="J10427" s="110">
        <v>9.1856813586674058</v>
      </c>
      <c r="K10427" s="110">
        <v>21.243218952790222</v>
      </c>
      <c r="L10427" s="110">
        <v>11.8585081977177</v>
      </c>
      <c r="M10427" s="110">
        <v>13.955506340570905</v>
      </c>
      <c r="N10427" s="110">
        <v>16.635711000102795</v>
      </c>
      <c r="O10427" s="110">
        <v>24.422893184746421</v>
      </c>
      <c r="P10427" s="110">
        <v>37.63166434108755</v>
      </c>
      <c r="Q10427" s="110">
        <v>60.790991588572119</v>
      </c>
      <c r="R10427" s="110">
        <v>38.646300745738102</v>
      </c>
      <c r="S10427" s="110">
        <v>0</v>
      </c>
      <c r="T10427" s="110">
        <v>23.634527105295348</v>
      </c>
      <c r="U10427" s="110">
        <v>23.634527105295344</v>
      </c>
    </row>
    <row r="10428" spans="1:21">
      <c r="A10428" s="54">
        <v>10426</v>
      </c>
      <c r="B10428" s="107">
        <v>65065</v>
      </c>
      <c r="C10428" s="107">
        <v>65065</v>
      </c>
      <c r="D10428" s="107">
        <v>237498.00000000003</v>
      </c>
      <c r="E10428" s="108">
        <v>277187000000</v>
      </c>
      <c r="F10428" s="107">
        <v>0</v>
      </c>
      <c r="G10428" s="110">
        <v>5.576146084409948</v>
      </c>
      <c r="H10428" s="110">
        <v>3.3471418779873416</v>
      </c>
      <c r="I10428" s="110">
        <v>2.7966183896839532</v>
      </c>
      <c r="J10428" s="110">
        <v>3.8123055151561864</v>
      </c>
      <c r="K10428" s="110">
        <v>6.5486506892200129</v>
      </c>
      <c r="L10428" s="110">
        <v>8.9057987331058825</v>
      </c>
      <c r="M10428" s="110">
        <v>11.252431266606109</v>
      </c>
      <c r="N10428" s="110">
        <v>15.439555432710142</v>
      </c>
      <c r="O10428" s="110">
        <v>34.363293147652719</v>
      </c>
      <c r="P10428" s="110">
        <v>38.116659514364301</v>
      </c>
      <c r="Q10428" s="110">
        <v>15.647610794302931</v>
      </c>
      <c r="R10428" s="110">
        <v>5.6573217422541964</v>
      </c>
      <c r="S10428" s="110">
        <v>16.306537559833526</v>
      </c>
      <c r="T10428" s="110">
        <v>12.621961098954477</v>
      </c>
      <c r="U10428" s="110">
        <v>12.790382568016543</v>
      </c>
    </row>
    <row r="10429" spans="1:21">
      <c r="A10429" s="54">
        <v>10427</v>
      </c>
      <c r="B10429" s="107">
        <v>65066</v>
      </c>
      <c r="C10429" s="107">
        <v>65066</v>
      </c>
      <c r="D10429" s="107">
        <v>47281.999999999993</v>
      </c>
      <c r="E10429" s="108">
        <v>21161900000</v>
      </c>
      <c r="F10429" s="107">
        <v>0</v>
      </c>
      <c r="G10429" s="110">
        <v>22.027092014788156</v>
      </c>
      <c r="H10429" s="110">
        <v>19.629505387984594</v>
      </c>
      <c r="I10429" s="110">
        <v>15.47809808741474</v>
      </c>
      <c r="J10429" s="110">
        <v>29.154627408371937</v>
      </c>
      <c r="K10429" s="110">
        <v>69.610833600013081</v>
      </c>
      <c r="L10429" s="110">
        <v>15.083500359716362</v>
      </c>
      <c r="M10429" s="110">
        <v>13.94850368183562</v>
      </c>
      <c r="N10429" s="110">
        <v>36.498243591106096</v>
      </c>
      <c r="O10429" s="110">
        <v>100</v>
      </c>
      <c r="P10429" s="110">
        <v>100</v>
      </c>
      <c r="Q10429" s="110">
        <v>51.122337450000813</v>
      </c>
      <c r="R10429" s="110">
        <v>13.173046197550127</v>
      </c>
      <c r="S10429" s="110">
        <v>0</v>
      </c>
      <c r="T10429" s="110">
        <v>40.477148981565129</v>
      </c>
      <c r="U10429" s="110">
        <v>40.477148981565122</v>
      </c>
    </row>
    <row r="10430" spans="1:21">
      <c r="A10430" s="54">
        <v>10428</v>
      </c>
      <c r="B10430" s="107">
        <v>65067</v>
      </c>
      <c r="C10430" s="107">
        <v>65067</v>
      </c>
      <c r="D10430" s="107">
        <v>6354.9999999999991</v>
      </c>
      <c r="E10430" s="108">
        <v>5238950000</v>
      </c>
      <c r="F10430" s="107">
        <v>0</v>
      </c>
      <c r="G10430" s="110">
        <v>20.174717293728555</v>
      </c>
      <c r="H10430" s="110">
        <v>21.17742864523267</v>
      </c>
      <c r="I10430" s="110">
        <v>12.269866714937313</v>
      </c>
      <c r="J10430" s="110">
        <v>34.070201682281926</v>
      </c>
      <c r="K10430" s="110">
        <v>46.512505744137044</v>
      </c>
      <c r="L10430" s="110">
        <v>5.2937456408750316</v>
      </c>
      <c r="M10430" s="110">
        <v>4.7628720336365635</v>
      </c>
      <c r="N10430" s="110">
        <v>11.425592863542539</v>
      </c>
      <c r="O10430" s="110">
        <v>36.773781621193145</v>
      </c>
      <c r="P10430" s="110">
        <v>47.22323024206873</v>
      </c>
      <c r="Q10430" s="110">
        <v>21.06204991902942</v>
      </c>
      <c r="R10430" s="110">
        <v>13.767110385345333</v>
      </c>
      <c r="S10430" s="110">
        <v>0</v>
      </c>
      <c r="T10430" s="110">
        <v>22.876091898834023</v>
      </c>
      <c r="U10430" s="110">
        <v>22.876091898834026</v>
      </c>
    </row>
    <row r="10431" spans="1:21">
      <c r="A10431" s="54">
        <v>10429</v>
      </c>
      <c r="B10431" s="107">
        <v>65068</v>
      </c>
      <c r="C10431" s="107">
        <v>65068</v>
      </c>
      <c r="D10431" s="107">
        <v>5978.0000000000009</v>
      </c>
      <c r="E10431" s="108">
        <v>5238950000</v>
      </c>
      <c r="F10431" s="107">
        <v>0</v>
      </c>
      <c r="G10431" s="110">
        <v>22.908075001427441</v>
      </c>
      <c r="H10431" s="110">
        <v>32.734194918495625</v>
      </c>
      <c r="I10431" s="110">
        <v>17.280916585356287</v>
      </c>
      <c r="J10431" s="110">
        <v>52.285668278875406</v>
      </c>
      <c r="K10431" s="110">
        <v>87.656858664695037</v>
      </c>
      <c r="L10431" s="110">
        <v>8.773110806572749</v>
      </c>
      <c r="M10431" s="110">
        <v>5.1123302724006319</v>
      </c>
      <c r="N10431" s="110">
        <v>8.1921627825339716</v>
      </c>
      <c r="O10431" s="110">
        <v>25.164474174247488</v>
      </c>
      <c r="P10431" s="110">
        <v>54.418364141160218</v>
      </c>
      <c r="Q10431" s="110">
        <v>53.823438995784947</v>
      </c>
      <c r="R10431" s="110">
        <v>14.071665430924533</v>
      </c>
      <c r="S10431" s="110">
        <v>0</v>
      </c>
      <c r="T10431" s="110">
        <v>31.868438337706198</v>
      </c>
      <c r="U10431" s="110">
        <v>31.868438337706191</v>
      </c>
    </row>
    <row r="10432" spans="1:21">
      <c r="A10432" s="54">
        <v>10430</v>
      </c>
      <c r="B10432" s="107">
        <v>65069</v>
      </c>
      <c r="C10432" s="107">
        <v>65069</v>
      </c>
      <c r="D10432" s="107">
        <v>5102</v>
      </c>
      <c r="E10432" s="108">
        <v>5238950000</v>
      </c>
      <c r="F10432" s="107">
        <v>0</v>
      </c>
      <c r="G10432" s="110">
        <v>20.068103348147623</v>
      </c>
      <c r="H10432" s="110">
        <v>28.290064764215057</v>
      </c>
      <c r="I10432" s="110">
        <v>19.971482823138949</v>
      </c>
      <c r="J10432" s="110">
        <v>57.08584417224283</v>
      </c>
      <c r="K10432" s="110">
        <v>100</v>
      </c>
      <c r="L10432" s="110">
        <v>20.441710346873922</v>
      </c>
      <c r="M10432" s="110">
        <v>11.23726983452484</v>
      </c>
      <c r="N10432" s="110">
        <v>15.126113222277716</v>
      </c>
      <c r="O10432" s="110">
        <v>59.29729985717654</v>
      </c>
      <c r="P10432" s="110">
        <v>100</v>
      </c>
      <c r="Q10432" s="110">
        <v>100</v>
      </c>
      <c r="R10432" s="110">
        <v>13.013310710992084</v>
      </c>
      <c r="S10432" s="110">
        <v>0</v>
      </c>
      <c r="T10432" s="110">
        <v>45.377599923299123</v>
      </c>
      <c r="U10432" s="110">
        <v>45.37759992329913</v>
      </c>
    </row>
    <row r="10433" spans="1:21">
      <c r="A10433" s="54">
        <v>10431</v>
      </c>
      <c r="B10433" s="107">
        <v>65070</v>
      </c>
      <c r="C10433" s="107">
        <v>65070</v>
      </c>
      <c r="D10433" s="107">
        <v>83</v>
      </c>
      <c r="E10433" s="108">
        <v>2612470000</v>
      </c>
      <c r="F10433" s="107">
        <v>0</v>
      </c>
      <c r="G10433" s="110">
        <v>100</v>
      </c>
      <c r="H10433" s="110">
        <v>100</v>
      </c>
      <c r="I10433" s="110">
        <v>100</v>
      </c>
      <c r="J10433" s="110">
        <v>100</v>
      </c>
      <c r="K10433" s="110">
        <v>100</v>
      </c>
      <c r="L10433" s="110">
        <v>100</v>
      </c>
      <c r="M10433" s="110">
        <v>60.857061622281762</v>
      </c>
      <c r="N10433" s="110">
        <v>72.69043473834688</v>
      </c>
      <c r="O10433" s="110">
        <v>100</v>
      </c>
      <c r="P10433" s="110">
        <v>100</v>
      </c>
      <c r="Q10433" s="110">
        <v>100</v>
      </c>
      <c r="R10433" s="110">
        <v>100</v>
      </c>
      <c r="S10433" s="110">
        <v>0</v>
      </c>
      <c r="T10433" s="110">
        <v>94.462291363385717</v>
      </c>
      <c r="U10433" s="110">
        <v>94.462291363385745</v>
      </c>
    </row>
    <row r="10434" spans="1:21">
      <c r="A10434" s="54">
        <v>10432</v>
      </c>
      <c r="B10434" s="107">
        <v>65071</v>
      </c>
      <c r="C10434" s="107">
        <v>65071</v>
      </c>
      <c r="D10434" s="107">
        <v>12484</v>
      </c>
      <c r="E10434" s="108">
        <v>5238950000</v>
      </c>
      <c r="F10434" s="107">
        <v>0</v>
      </c>
      <c r="G10434" s="110">
        <v>54.992175998491874</v>
      </c>
      <c r="H10434" s="110">
        <v>71.682962000066425</v>
      </c>
      <c r="I10434" s="110">
        <v>100</v>
      </c>
      <c r="J10434" s="110">
        <v>37.393671741154364</v>
      </c>
      <c r="K10434" s="110">
        <v>80.734507605524968</v>
      </c>
      <c r="L10434" s="110">
        <v>6.6248453755056653</v>
      </c>
      <c r="M10434" s="110">
        <v>2.2571691910842215</v>
      </c>
      <c r="N10434" s="110">
        <v>4.1793364172789405</v>
      </c>
      <c r="O10434" s="110">
        <v>16.273497769094838</v>
      </c>
      <c r="P10434" s="110">
        <v>36.078870518768035</v>
      </c>
      <c r="Q10434" s="110">
        <v>72.058633294375994</v>
      </c>
      <c r="R10434" s="110">
        <v>84.456947345855127</v>
      </c>
      <c r="S10434" s="110">
        <v>66.001241451100611</v>
      </c>
      <c r="T10434" s="110">
        <v>47.227718104766716</v>
      </c>
      <c r="U10434" s="110">
        <v>50.675946960353343</v>
      </c>
    </row>
    <row r="10435" spans="1:21">
      <c r="A10435" s="54">
        <v>10433</v>
      </c>
      <c r="B10435" s="107">
        <v>65072</v>
      </c>
      <c r="C10435" s="107">
        <v>65072</v>
      </c>
      <c r="D10435" s="107">
        <v>133495.00000000003</v>
      </c>
      <c r="E10435" s="108">
        <v>29082600000</v>
      </c>
      <c r="F10435" s="107">
        <v>0</v>
      </c>
      <c r="G10435" s="110">
        <v>39.10458065417177</v>
      </c>
      <c r="H10435" s="110">
        <v>14.673444115155744</v>
      </c>
      <c r="I10435" s="110">
        <v>17.225317991970783</v>
      </c>
      <c r="J10435" s="110">
        <v>22.410040136301717</v>
      </c>
      <c r="K10435" s="110">
        <v>55.045095565602807</v>
      </c>
      <c r="L10435" s="110">
        <v>12.602276678880187</v>
      </c>
      <c r="M10435" s="110">
        <v>3.8027519958505538</v>
      </c>
      <c r="N10435" s="110">
        <v>5.8614541125390582</v>
      </c>
      <c r="O10435" s="110">
        <v>19.717957619649749</v>
      </c>
      <c r="P10435" s="110">
        <v>22.716543009703248</v>
      </c>
      <c r="Q10435" s="110">
        <v>54.071107284413543</v>
      </c>
      <c r="R10435" s="110">
        <v>22.437522362635082</v>
      </c>
      <c r="S10435" s="110">
        <v>29.509137456125757</v>
      </c>
      <c r="T10435" s="110">
        <v>24.139007627239522</v>
      </c>
      <c r="U10435" s="110">
        <v>24.57559340972502</v>
      </c>
    </row>
    <row r="10436" spans="1:21">
      <c r="A10436" s="54">
        <v>10434</v>
      </c>
      <c r="B10436" s="107">
        <v>65073</v>
      </c>
      <c r="C10436" s="107">
        <v>65073</v>
      </c>
      <c r="D10436" s="107">
        <v>15559.000000000004</v>
      </c>
      <c r="E10436" s="108">
        <v>2612470000</v>
      </c>
      <c r="F10436" s="107">
        <v>0</v>
      </c>
      <c r="G10436" s="110">
        <v>100</v>
      </c>
      <c r="H10436" s="110">
        <v>100</v>
      </c>
      <c r="I10436" s="110">
        <v>100</v>
      </c>
      <c r="J10436" s="110">
        <v>100</v>
      </c>
      <c r="K10436" s="110">
        <v>100</v>
      </c>
      <c r="L10436" s="110">
        <v>69.702463941348171</v>
      </c>
      <c r="M10436" s="110">
        <v>8.8422554261961199</v>
      </c>
      <c r="N10436" s="110">
        <v>10.526510172180279</v>
      </c>
      <c r="O10436" s="110">
        <v>26.828061242494531</v>
      </c>
      <c r="P10436" s="110">
        <v>45.20523064105172</v>
      </c>
      <c r="Q10436" s="110">
        <v>84.057962352736595</v>
      </c>
      <c r="R10436" s="110">
        <v>100</v>
      </c>
      <c r="S10436" s="110">
        <v>85.462624413009493</v>
      </c>
      <c r="T10436" s="110">
        <v>70.430206981333939</v>
      </c>
      <c r="U10436" s="110">
        <v>74.143143557587507</v>
      </c>
    </row>
    <row r="10437" spans="1:21">
      <c r="A10437" s="54">
        <v>10435</v>
      </c>
      <c r="B10437" s="107">
        <v>65074</v>
      </c>
      <c r="C10437" s="107">
        <v>65074</v>
      </c>
      <c r="D10437" s="107">
        <v>1332638</v>
      </c>
      <c r="E10437" s="108">
        <v>197032000000</v>
      </c>
      <c r="F10437" s="107">
        <v>0</v>
      </c>
      <c r="G10437" s="110">
        <v>5.9070862962740316</v>
      </c>
      <c r="H10437" s="110">
        <v>3.7561563634138326</v>
      </c>
      <c r="I10437" s="110">
        <v>3.8308113802621051</v>
      </c>
      <c r="J10437" s="110">
        <v>3.4487535006319141</v>
      </c>
      <c r="K10437" s="110">
        <v>10.311868740512928</v>
      </c>
      <c r="L10437" s="110">
        <v>13.916084320008679</v>
      </c>
      <c r="M10437" s="110">
        <v>9.7068130161613677</v>
      </c>
      <c r="N10437" s="110">
        <v>17.793240943620884</v>
      </c>
      <c r="O10437" s="110">
        <v>29.771694614143506</v>
      </c>
      <c r="P10437" s="110">
        <v>33.487487135485885</v>
      </c>
      <c r="Q10437" s="110">
        <v>26.584612616036114</v>
      </c>
      <c r="R10437" s="110">
        <v>13.599625155592893</v>
      </c>
      <c r="S10437" s="110">
        <v>15.293864977794739</v>
      </c>
      <c r="T10437" s="110">
        <v>14.342852840178677</v>
      </c>
      <c r="U10437" s="110">
        <v>14.369342832620967</v>
      </c>
    </row>
    <row r="10438" spans="1:21">
      <c r="A10438" s="54">
        <v>10436</v>
      </c>
      <c r="B10438" s="107">
        <v>65111</v>
      </c>
      <c r="C10438" s="107">
        <v>65111</v>
      </c>
      <c r="D10438" s="107">
        <v>3280949</v>
      </c>
      <c r="E10438" s="108">
        <v>2612470000</v>
      </c>
      <c r="F10438" s="107">
        <v>0</v>
      </c>
      <c r="G10438" s="110">
        <v>0.90304108590734267</v>
      </c>
      <c r="H10438" s="110">
        <v>0.99910540143756621</v>
      </c>
      <c r="I10438" s="110">
        <v>0.78846974464005037</v>
      </c>
      <c r="J10438" s="110">
        <v>0.72836565810833642</v>
      </c>
      <c r="K10438" s="110">
        <v>0.66471671558165368</v>
      </c>
      <c r="L10438" s="110">
        <v>0.62218425829758206</v>
      </c>
      <c r="M10438" s="110">
        <v>0.58497827550584447</v>
      </c>
      <c r="N10438" s="110">
        <v>0.61607048447747237</v>
      </c>
      <c r="O10438" s="110">
        <v>0.70551646518284672</v>
      </c>
      <c r="P10438" s="110">
        <v>0.72070455716213011</v>
      </c>
      <c r="Q10438" s="110">
        <v>0.77743765516163477</v>
      </c>
      <c r="R10438" s="110">
        <v>0.85429249815746189</v>
      </c>
      <c r="S10438" s="110">
        <v>0.85802065508874958</v>
      </c>
      <c r="T10438" s="110">
        <v>0.74707356663499347</v>
      </c>
      <c r="U10438" s="110">
        <v>0.8212536860398556</v>
      </c>
    </row>
    <row r="10439" spans="1:21">
      <c r="A10439" s="54">
        <v>10437</v>
      </c>
      <c r="B10439" s="107">
        <v>65112</v>
      </c>
      <c r="C10439" s="107">
        <v>65112</v>
      </c>
      <c r="D10439" s="107">
        <v>567836346.00000012</v>
      </c>
      <c r="E10439" s="108">
        <v>10393100000</v>
      </c>
      <c r="F10439" s="107">
        <v>0</v>
      </c>
      <c r="G10439" s="110">
        <v>100</v>
      </c>
      <c r="H10439" s="110">
        <v>100</v>
      </c>
      <c r="I10439" s="110">
        <v>100</v>
      </c>
      <c r="J10439" s="110">
        <v>100</v>
      </c>
      <c r="K10439" s="110">
        <v>5.489408533975082</v>
      </c>
      <c r="L10439" s="110">
        <v>1.1711997607380267</v>
      </c>
      <c r="M10439" s="110">
        <v>0.81051892634944378</v>
      </c>
      <c r="N10439" s="110">
        <v>0.89519122211729985</v>
      </c>
      <c r="O10439" s="110">
        <v>1.5694702564932674</v>
      </c>
      <c r="P10439" s="110">
        <v>2.2762440758112414</v>
      </c>
      <c r="Q10439" s="110">
        <v>3.1833680737371535</v>
      </c>
      <c r="R10439" s="110">
        <v>23.106533653361378</v>
      </c>
      <c r="S10439" s="110">
        <v>75.260087096570885</v>
      </c>
      <c r="T10439" s="110">
        <v>36.541827875215247</v>
      </c>
      <c r="U10439" s="110">
        <v>73.783464756543665</v>
      </c>
    </row>
    <row r="10440" spans="1:21">
      <c r="A10440" s="54">
        <v>10438</v>
      </c>
      <c r="B10440" s="107">
        <v>65151</v>
      </c>
      <c r="C10440" s="107">
        <v>65151</v>
      </c>
      <c r="D10440" s="107">
        <v>208883.99999999994</v>
      </c>
      <c r="E10440" s="108">
        <v>2598260000</v>
      </c>
      <c r="F10440" s="107">
        <v>1</v>
      </c>
      <c r="G10440" s="110">
        <v>-99999</v>
      </c>
      <c r="H10440" s="110">
        <v>-99999</v>
      </c>
      <c r="I10440" s="110">
        <v>-99999</v>
      </c>
      <c r="J10440" s="110">
        <v>-99999</v>
      </c>
      <c r="K10440" s="110">
        <v>-99999</v>
      </c>
      <c r="L10440" s="110">
        <v>-99999</v>
      </c>
      <c r="M10440" s="110">
        <v>-99999</v>
      </c>
      <c r="N10440" s="110">
        <v>-99999</v>
      </c>
      <c r="O10440" s="110">
        <v>-99999</v>
      </c>
      <c r="P10440" s="110">
        <v>-99999</v>
      </c>
      <c r="Q10440" s="110">
        <v>-99999</v>
      </c>
      <c r="R10440" s="110">
        <v>-99999</v>
      </c>
      <c r="S10440" s="110">
        <v>0</v>
      </c>
      <c r="T10440" s="110">
        <v>0</v>
      </c>
      <c r="U10440" s="110">
        <v>0</v>
      </c>
    </row>
    <row r="10441" spans="1:21">
      <c r="A10441" s="54">
        <v>10439</v>
      </c>
      <c r="B10441" s="107">
        <v>65152</v>
      </c>
      <c r="C10441" s="107">
        <v>65152</v>
      </c>
      <c r="D10441" s="107">
        <v>168854</v>
      </c>
      <c r="E10441" s="108">
        <v>2598260000</v>
      </c>
      <c r="F10441" s="107">
        <v>0</v>
      </c>
      <c r="G10441" s="110">
        <v>100</v>
      </c>
      <c r="H10441" s="110">
        <v>100</v>
      </c>
      <c r="I10441" s="110">
        <v>100</v>
      </c>
      <c r="J10441" s="110">
        <v>100</v>
      </c>
      <c r="K10441" s="110">
        <v>87.010213173063477</v>
      </c>
      <c r="L10441" s="110">
        <v>24.769581457854027</v>
      </c>
      <c r="M10441" s="110">
        <v>10.058462336038994</v>
      </c>
      <c r="N10441" s="110">
        <v>11.819822213280037</v>
      </c>
      <c r="O10441" s="110">
        <v>32.901616369437725</v>
      </c>
      <c r="P10441" s="110">
        <v>91.366061954387618</v>
      </c>
      <c r="Q10441" s="110">
        <v>100</v>
      </c>
      <c r="R10441" s="110">
        <v>100</v>
      </c>
      <c r="S10441" s="110">
        <v>0</v>
      </c>
      <c r="T10441" s="110">
        <v>71.493813125338491</v>
      </c>
      <c r="U10441" s="110">
        <v>71.493813125338477</v>
      </c>
    </row>
    <row r="10442" spans="1:21">
      <c r="A10442" s="54">
        <v>10440</v>
      </c>
      <c r="B10442" s="107">
        <v>65153</v>
      </c>
      <c r="C10442" s="107">
        <v>65153</v>
      </c>
      <c r="D10442" s="107">
        <v>356570713</v>
      </c>
      <c r="E10442" s="108">
        <v>7780390000</v>
      </c>
      <c r="F10442" s="107">
        <v>0</v>
      </c>
      <c r="G10442" s="110">
        <v>100</v>
      </c>
      <c r="H10442" s="110">
        <v>100</v>
      </c>
      <c r="I10442" s="110">
        <v>100</v>
      </c>
      <c r="J10442" s="110">
        <v>100</v>
      </c>
      <c r="K10442" s="110">
        <v>5.1529946934889779</v>
      </c>
      <c r="L10442" s="110">
        <v>1.0780784830607464</v>
      </c>
      <c r="M10442" s="110">
        <v>0.46199402953058244</v>
      </c>
      <c r="N10442" s="110">
        <v>0.59372140724392364</v>
      </c>
      <c r="O10442" s="110">
        <v>1.4994668327833693</v>
      </c>
      <c r="P10442" s="110">
        <v>100</v>
      </c>
      <c r="Q10442" s="110">
        <v>100</v>
      </c>
      <c r="R10442" s="110">
        <v>100</v>
      </c>
      <c r="S10442" s="110">
        <v>95.818737408221267</v>
      </c>
      <c r="T10442" s="110">
        <v>59.065521287175635</v>
      </c>
      <c r="U10442" s="110">
        <v>95.530383302760896</v>
      </c>
    </row>
    <row r="10443" spans="1:21">
      <c r="A10443" s="54">
        <v>10441</v>
      </c>
      <c r="B10443" s="107">
        <v>65172</v>
      </c>
      <c r="C10443" s="107">
        <v>65172</v>
      </c>
      <c r="D10443" s="107">
        <v>11326741</v>
      </c>
      <c r="E10443" s="108">
        <v>2598260000</v>
      </c>
      <c r="F10443" s="107">
        <v>0</v>
      </c>
      <c r="G10443" s="110">
        <v>1.1711026429628866</v>
      </c>
      <c r="H10443" s="110">
        <v>1.3167162518448747</v>
      </c>
      <c r="I10443" s="110">
        <v>1.0977273593956991</v>
      </c>
      <c r="J10443" s="110">
        <v>1.5877928660820144</v>
      </c>
      <c r="K10443" s="110">
        <v>2.7769207427227327</v>
      </c>
      <c r="L10443" s="110">
        <v>2.6382588151268234</v>
      </c>
      <c r="M10443" s="110">
        <v>3.1731063030863997</v>
      </c>
      <c r="N10443" s="110">
        <v>2.317817558934911</v>
      </c>
      <c r="O10443" s="110">
        <v>2.1486999308654009</v>
      </c>
      <c r="P10443" s="110">
        <v>1.6318240160819075</v>
      </c>
      <c r="Q10443" s="110">
        <v>0.85782645783248412</v>
      </c>
      <c r="R10443" s="110">
        <v>1.1608433485198604</v>
      </c>
      <c r="S10443" s="110">
        <v>1.1451328963382685</v>
      </c>
      <c r="T10443" s="110">
        <v>1.8232196911213332</v>
      </c>
      <c r="U10443" s="110">
        <v>1.5598810245994679</v>
      </c>
    </row>
    <row r="10444" spans="1:21">
      <c r="A10444" s="54">
        <v>10442</v>
      </c>
      <c r="B10444" s="107">
        <v>65173</v>
      </c>
      <c r="C10444" s="107">
        <v>65173</v>
      </c>
      <c r="D10444" s="107">
        <v>82003127.999999985</v>
      </c>
      <c r="E10444" s="108">
        <v>23540100000</v>
      </c>
      <c r="F10444" s="107">
        <v>0</v>
      </c>
      <c r="G10444" s="110">
        <v>1.7967313030835685</v>
      </c>
      <c r="H10444" s="110">
        <v>1.7358676530775097</v>
      </c>
      <c r="I10444" s="110">
        <v>1.4498412942683359</v>
      </c>
      <c r="J10444" s="110">
        <v>2.2009720918949589</v>
      </c>
      <c r="K10444" s="110">
        <v>3.366600120184013</v>
      </c>
      <c r="L10444" s="110">
        <v>2.9645275833153364</v>
      </c>
      <c r="M10444" s="110">
        <v>2.9724816995595362</v>
      </c>
      <c r="N10444" s="110">
        <v>2.8133454143174119</v>
      </c>
      <c r="O10444" s="110">
        <v>2.2549778551906288</v>
      </c>
      <c r="P10444" s="110">
        <v>1.9130784031722798</v>
      </c>
      <c r="Q10444" s="110">
        <v>1.3681006056891936</v>
      </c>
      <c r="R10444" s="110">
        <v>1.7253662056063082</v>
      </c>
      <c r="S10444" s="110">
        <v>1.8074551876007048</v>
      </c>
      <c r="T10444" s="110">
        <v>2.2134908524465899</v>
      </c>
      <c r="U10444" s="110">
        <v>1.9404159963109679</v>
      </c>
    </row>
    <row r="10445" spans="1:21">
      <c r="A10445" s="54">
        <v>10443</v>
      </c>
      <c r="B10445" s="107">
        <v>65174</v>
      </c>
      <c r="C10445" s="107">
        <v>65174</v>
      </c>
      <c r="D10445" s="107">
        <v>28704250</v>
      </c>
      <c r="E10445" s="108">
        <v>7794790000</v>
      </c>
      <c r="F10445" s="107">
        <v>0</v>
      </c>
      <c r="G10445" s="110">
        <v>1.3257558310748621</v>
      </c>
      <c r="H10445" s="110">
        <v>2.5227144042689829</v>
      </c>
      <c r="I10445" s="110">
        <v>3.2423670266419196</v>
      </c>
      <c r="J10445" s="110">
        <v>3.3212657517902096</v>
      </c>
      <c r="K10445" s="110">
        <v>2.4153232919847714</v>
      </c>
      <c r="L10445" s="110">
        <v>0.71518222933848596</v>
      </c>
      <c r="M10445" s="110">
        <v>0.21857243364077575</v>
      </c>
      <c r="N10445" s="110">
        <v>0.22493200802512314</v>
      </c>
      <c r="O10445" s="110">
        <v>0.36409793215443065</v>
      </c>
      <c r="P10445" s="110">
        <v>0.75890330661723648</v>
      </c>
      <c r="Q10445" s="110">
        <v>1.230900568263505</v>
      </c>
      <c r="R10445" s="110">
        <v>1.7630681355412554</v>
      </c>
      <c r="S10445" s="110">
        <v>1.8809899529352685</v>
      </c>
      <c r="T10445" s="110">
        <v>1.5085902432784632</v>
      </c>
      <c r="U10445" s="110">
        <v>1.7852149373535264</v>
      </c>
    </row>
    <row r="10446" spans="1:21">
      <c r="A10446" s="54">
        <v>10444</v>
      </c>
      <c r="B10446" s="107">
        <v>65191</v>
      </c>
      <c r="C10446" s="107">
        <v>65191</v>
      </c>
      <c r="D10446" s="107">
        <v>35165.000000000007</v>
      </c>
      <c r="E10446" s="108">
        <v>7823210000</v>
      </c>
      <c r="F10446" s="107">
        <v>0</v>
      </c>
      <c r="G10446" s="110">
        <v>3.7954801510517893</v>
      </c>
      <c r="H10446" s="110">
        <v>4.8805738893810373</v>
      </c>
      <c r="I10446" s="110">
        <v>3.0885644791904627</v>
      </c>
      <c r="J10446" s="110">
        <v>16.148010532470444</v>
      </c>
      <c r="K10446" s="110">
        <v>17.639304411633898</v>
      </c>
      <c r="L10446" s="110">
        <v>18.096066834676211</v>
      </c>
      <c r="M10446" s="110">
        <v>15.229167208634513</v>
      </c>
      <c r="N10446" s="110">
        <v>31.857963048622256</v>
      </c>
      <c r="O10446" s="110">
        <v>86.34819667567875</v>
      </c>
      <c r="P10446" s="110">
        <v>91.918025307087845</v>
      </c>
      <c r="Q10446" s="110">
        <v>84.570785347227485</v>
      </c>
      <c r="R10446" s="110">
        <v>100</v>
      </c>
      <c r="S10446" s="110">
        <v>0</v>
      </c>
      <c r="T10446" s="110">
        <v>39.464344823804559</v>
      </c>
      <c r="U10446" s="110">
        <v>39.464344823804538</v>
      </c>
    </row>
    <row r="10447" spans="1:21">
      <c r="A10447" s="54">
        <v>10445</v>
      </c>
      <c r="B10447" s="107">
        <v>65192</v>
      </c>
      <c r="C10447" s="107">
        <v>65192</v>
      </c>
      <c r="D10447" s="107">
        <v>5166494</v>
      </c>
      <c r="E10447" s="108">
        <v>182778000000</v>
      </c>
      <c r="F10447" s="107">
        <v>0</v>
      </c>
      <c r="G10447" s="110">
        <v>14.60440846660234</v>
      </c>
      <c r="H10447" s="110">
        <v>11.7209033739476</v>
      </c>
      <c r="I10447" s="110">
        <v>4.1670704290279836</v>
      </c>
      <c r="J10447" s="110">
        <v>8.079860886419409</v>
      </c>
      <c r="K10447" s="110">
        <v>10.489501171137936</v>
      </c>
      <c r="L10447" s="110">
        <v>10.458390436071106</v>
      </c>
      <c r="M10447" s="110">
        <v>10.156481350852403</v>
      </c>
      <c r="N10447" s="110">
        <v>11.619163719892377</v>
      </c>
      <c r="O10447" s="110">
        <v>17.861341565890942</v>
      </c>
      <c r="P10447" s="110">
        <v>21.300977319486766</v>
      </c>
      <c r="Q10447" s="110">
        <v>27.991741272400802</v>
      </c>
      <c r="R10447" s="110">
        <v>30.625182947939457</v>
      </c>
      <c r="S10447" s="110">
        <v>0</v>
      </c>
      <c r="T10447" s="110">
        <v>14.922918578305762</v>
      </c>
      <c r="U10447" s="110">
        <v>14.922918578305763</v>
      </c>
    </row>
    <row r="10448" spans="1:21">
      <c r="A10448" s="54">
        <v>10446</v>
      </c>
      <c r="B10448" s="107">
        <v>65193</v>
      </c>
      <c r="C10448" s="107">
        <v>65193</v>
      </c>
      <c r="D10448" s="107">
        <v>4934</v>
      </c>
      <c r="E10448" s="108">
        <v>5210740000</v>
      </c>
      <c r="F10448" s="107">
        <v>0</v>
      </c>
      <c r="G10448" s="110">
        <v>41.26124378083945</v>
      </c>
      <c r="H10448" s="110">
        <v>41.589986828552668</v>
      </c>
      <c r="I10448" s="110">
        <v>13.809129349602765</v>
      </c>
      <c r="J10448" s="110">
        <v>45.271292566199364</v>
      </c>
      <c r="K10448" s="110">
        <v>39.74324007609426</v>
      </c>
      <c r="L10448" s="110">
        <v>5.7325386721652309</v>
      </c>
      <c r="M10448" s="110">
        <v>8.705831990527523</v>
      </c>
      <c r="N10448" s="110">
        <v>16.126186103519686</v>
      </c>
      <c r="O10448" s="110">
        <v>51.041702230672442</v>
      </c>
      <c r="P10448" s="110">
        <v>87.184538159972718</v>
      </c>
      <c r="Q10448" s="110">
        <v>94.346147855988619</v>
      </c>
      <c r="R10448" s="110">
        <v>99.424795775431306</v>
      </c>
      <c r="S10448" s="110">
        <v>0</v>
      </c>
      <c r="T10448" s="110">
        <v>45.353052782463834</v>
      </c>
      <c r="U10448" s="110">
        <v>45.353052782463841</v>
      </c>
    </row>
    <row r="10449" spans="1:21">
      <c r="A10449" s="54">
        <v>10447</v>
      </c>
      <c r="B10449" s="107">
        <v>65194</v>
      </c>
      <c r="C10449" s="107">
        <v>65194</v>
      </c>
      <c r="D10449" s="107">
        <v>207619</v>
      </c>
      <c r="E10449" s="108">
        <v>5196530000</v>
      </c>
      <c r="F10449" s="107">
        <v>0</v>
      </c>
      <c r="G10449" s="110">
        <v>60.146992392036957</v>
      </c>
      <c r="H10449" s="110">
        <v>94.973680761812943</v>
      </c>
      <c r="I10449" s="110">
        <v>100</v>
      </c>
      <c r="J10449" s="110">
        <v>96.232230736381823</v>
      </c>
      <c r="K10449" s="110">
        <v>80.814133779635938</v>
      </c>
      <c r="L10449" s="110">
        <v>3.8874862925455909</v>
      </c>
      <c r="M10449" s="110">
        <v>1.0586837316198634</v>
      </c>
      <c r="N10449" s="110">
        <v>1.1651658836061169</v>
      </c>
      <c r="O10449" s="110">
        <v>3.1018720322902005</v>
      </c>
      <c r="P10449" s="110">
        <v>11.283219825533513</v>
      </c>
      <c r="Q10449" s="110">
        <v>33.937305340493239</v>
      </c>
      <c r="R10449" s="110">
        <v>39.212930556838003</v>
      </c>
      <c r="S10449" s="110">
        <v>54.594264870218637</v>
      </c>
      <c r="T10449" s="110">
        <v>43.817808444399525</v>
      </c>
      <c r="U10449" s="110">
        <v>45.083978101566892</v>
      </c>
    </row>
    <row r="10450" spans="1:21">
      <c r="A10450" s="54">
        <v>10448</v>
      </c>
      <c r="B10450" s="107">
        <v>65199</v>
      </c>
      <c r="C10450" s="107">
        <v>65199</v>
      </c>
      <c r="D10450" s="107">
        <v>16624.999999999996</v>
      </c>
      <c r="E10450" s="108">
        <v>2598260000</v>
      </c>
      <c r="F10450" s="107">
        <v>0</v>
      </c>
      <c r="G10450" s="110">
        <v>0</v>
      </c>
      <c r="H10450" s="110">
        <v>0</v>
      </c>
      <c r="I10450" s="110">
        <v>0</v>
      </c>
      <c r="J10450" s="110">
        <v>0</v>
      </c>
      <c r="K10450" s="110">
        <v>0</v>
      </c>
      <c r="L10450" s="110">
        <v>0</v>
      </c>
      <c r="M10450" s="110">
        <v>0</v>
      </c>
      <c r="N10450" s="110">
        <v>0</v>
      </c>
      <c r="O10450" s="110">
        <v>0</v>
      </c>
      <c r="P10450" s="110">
        <v>0</v>
      </c>
      <c r="Q10450" s="110">
        <v>0</v>
      </c>
      <c r="R10450" s="110">
        <v>0</v>
      </c>
      <c r="S10450" s="110">
        <v>0</v>
      </c>
      <c r="T10450" s="110">
        <v>0</v>
      </c>
      <c r="U10450" s="110">
        <v>0</v>
      </c>
    </row>
    <row r="10451" spans="1:21">
      <c r="A10451" s="54">
        <v>10449</v>
      </c>
      <c r="B10451" s="107">
        <v>65201</v>
      </c>
      <c r="C10451" s="107">
        <v>65201</v>
      </c>
      <c r="D10451" s="107">
        <v>12076329</v>
      </c>
      <c r="E10451" s="108">
        <v>84330100000</v>
      </c>
      <c r="F10451" s="107">
        <v>0</v>
      </c>
      <c r="G10451" s="110">
        <v>31.360461950079195</v>
      </c>
      <c r="H10451" s="110">
        <v>40.589447882114065</v>
      </c>
      <c r="I10451" s="110">
        <v>34.046331083890934</v>
      </c>
      <c r="J10451" s="110">
        <v>44.125889297844559</v>
      </c>
      <c r="K10451" s="110">
        <v>38.409655900948245</v>
      </c>
      <c r="L10451" s="110">
        <v>27.794824050595</v>
      </c>
      <c r="M10451" s="110">
        <v>19.902620017152792</v>
      </c>
      <c r="N10451" s="110">
        <v>17.645899419399058</v>
      </c>
      <c r="O10451" s="110">
        <v>19.080661158905304</v>
      </c>
      <c r="P10451" s="110">
        <v>19.327727274647131</v>
      </c>
      <c r="Q10451" s="110">
        <v>25.851936571902751</v>
      </c>
      <c r="R10451" s="110">
        <v>26.586183566022399</v>
      </c>
      <c r="S10451" s="110">
        <v>29.829816870174678</v>
      </c>
      <c r="T10451" s="110">
        <v>28.726803181125121</v>
      </c>
      <c r="U10451" s="110">
        <v>29.676984768166463</v>
      </c>
    </row>
    <row r="10452" spans="1:21">
      <c r="A10452" s="54">
        <v>10450</v>
      </c>
      <c r="B10452" s="107">
        <v>65229</v>
      </c>
      <c r="C10452" s="107">
        <v>65229</v>
      </c>
      <c r="D10452" s="107">
        <v>617112479.00000012</v>
      </c>
      <c r="E10452" s="108">
        <v>23497600000</v>
      </c>
      <c r="F10452" s="107">
        <v>0</v>
      </c>
      <c r="G10452" s="110">
        <v>5.1155802738049134</v>
      </c>
      <c r="H10452" s="110">
        <v>3.162968671167643</v>
      </c>
      <c r="I10452" s="110">
        <v>3.1109374953817595</v>
      </c>
      <c r="J10452" s="110">
        <v>2.8739347142358707</v>
      </c>
      <c r="K10452" s="110">
        <v>2.4134568741763984</v>
      </c>
      <c r="L10452" s="110">
        <v>2.1267796506488348</v>
      </c>
      <c r="M10452" s="110">
        <v>2.2581571763126616</v>
      </c>
      <c r="N10452" s="110">
        <v>2.3146076343546422</v>
      </c>
      <c r="O10452" s="110">
        <v>2.8639616049041892</v>
      </c>
      <c r="P10452" s="110">
        <v>3.9079663275229399</v>
      </c>
      <c r="Q10452" s="110">
        <v>3.9854612082921346</v>
      </c>
      <c r="R10452" s="110">
        <v>4.6237443072725686</v>
      </c>
      <c r="S10452" s="110">
        <v>3.8825606341555967</v>
      </c>
      <c r="T10452" s="110">
        <v>3.2297963281728794</v>
      </c>
      <c r="U10452" s="110">
        <v>3.8263409912397734</v>
      </c>
    </row>
    <row r="10453" spans="1:21">
      <c r="A10453" s="54">
        <v>10451</v>
      </c>
      <c r="B10453" s="107">
        <v>65230</v>
      </c>
      <c r="C10453" s="107">
        <v>65230</v>
      </c>
      <c r="D10453" s="107">
        <v>1776406</v>
      </c>
      <c r="E10453" s="108">
        <v>2598260000</v>
      </c>
      <c r="F10453" s="107">
        <v>0</v>
      </c>
      <c r="G10453" s="110">
        <v>6.6661258655660189</v>
      </c>
      <c r="H10453" s="110">
        <v>5.1918465188604799</v>
      </c>
      <c r="I10453" s="110">
        <v>4.2212022764714421</v>
      </c>
      <c r="J10453" s="110">
        <v>3.601881753420396</v>
      </c>
      <c r="K10453" s="110">
        <v>2.4300240454040303</v>
      </c>
      <c r="L10453" s="110">
        <v>2.1496317523612074</v>
      </c>
      <c r="M10453" s="110">
        <v>2.0231927677589927</v>
      </c>
      <c r="N10453" s="110">
        <v>2.3846278511449026</v>
      </c>
      <c r="O10453" s="110">
        <v>3.0757413217009328</v>
      </c>
      <c r="P10453" s="110">
        <v>3.8559495976636335</v>
      </c>
      <c r="Q10453" s="110">
        <v>4.4756478432392992</v>
      </c>
      <c r="R10453" s="110">
        <v>5.5794568853682831</v>
      </c>
      <c r="S10453" s="110">
        <v>4.5700944882175962</v>
      </c>
      <c r="T10453" s="110">
        <v>3.8046107065799681</v>
      </c>
      <c r="U10453" s="110">
        <v>4.3189098746196661</v>
      </c>
    </row>
    <row r="10454" spans="1:21">
      <c r="A10454" s="54">
        <v>10452</v>
      </c>
      <c r="B10454" s="107">
        <v>65231</v>
      </c>
      <c r="C10454" s="107">
        <v>65231</v>
      </c>
      <c r="D10454" s="107">
        <v>54358461.999999978</v>
      </c>
      <c r="E10454" s="108">
        <v>2583860000</v>
      </c>
      <c r="F10454" s="107">
        <v>0</v>
      </c>
      <c r="G10454" s="110">
        <v>100</v>
      </c>
      <c r="H10454" s="110">
        <v>100</v>
      </c>
      <c r="I10454" s="110">
        <v>100</v>
      </c>
      <c r="J10454" s="110">
        <v>100</v>
      </c>
      <c r="K10454" s="110">
        <v>100</v>
      </c>
      <c r="L10454" s="110">
        <v>2.7505794354527286</v>
      </c>
      <c r="M10454" s="110">
        <v>1.6001146806685369</v>
      </c>
      <c r="N10454" s="110">
        <v>1.7817980520326078</v>
      </c>
      <c r="O10454" s="110">
        <v>3.7026783745322027</v>
      </c>
      <c r="P10454" s="110">
        <v>6.8365926395616432</v>
      </c>
      <c r="Q10454" s="110">
        <v>32.026053612869731</v>
      </c>
      <c r="R10454" s="110">
        <v>100</v>
      </c>
      <c r="S10454" s="110">
        <v>94.763134199715921</v>
      </c>
      <c r="T10454" s="110">
        <v>54.058151399593122</v>
      </c>
      <c r="U10454" s="110">
        <v>86.88308552795668</v>
      </c>
    </row>
    <row r="10455" spans="1:21">
      <c r="A10455" s="54">
        <v>10453</v>
      </c>
      <c r="B10455" s="107">
        <v>65269</v>
      </c>
      <c r="C10455" s="107">
        <v>65269</v>
      </c>
      <c r="D10455" s="107">
        <v>4660672</v>
      </c>
      <c r="E10455" s="108">
        <v>2583860000</v>
      </c>
      <c r="F10455" s="107">
        <v>0</v>
      </c>
      <c r="G10455" s="110">
        <v>1.6047646928664048</v>
      </c>
      <c r="H10455" s="110">
        <v>1.5672029710216142</v>
      </c>
      <c r="I10455" s="110">
        <v>1.4140936820579169</v>
      </c>
      <c r="J10455" s="110">
        <v>1.1809174597877101</v>
      </c>
      <c r="K10455" s="110">
        <v>0.94989099457380222</v>
      </c>
      <c r="L10455" s="110">
        <v>0.9141088603423646</v>
      </c>
      <c r="M10455" s="110">
        <v>0.74417693472132884</v>
      </c>
      <c r="N10455" s="110">
        <v>0.79879140850226915</v>
      </c>
      <c r="O10455" s="110">
        <v>0.89908247490884763</v>
      </c>
      <c r="P10455" s="110">
        <v>1.0057944421475649</v>
      </c>
      <c r="Q10455" s="110">
        <v>1.1089724752275121</v>
      </c>
      <c r="R10455" s="110">
        <v>1.2579524451676343</v>
      </c>
      <c r="S10455" s="110">
        <v>1.3207421661291499</v>
      </c>
      <c r="T10455" s="110">
        <v>1.1204790701104141</v>
      </c>
      <c r="U10455" s="110">
        <v>1.2987006322955215</v>
      </c>
    </row>
    <row r="10456" spans="1:21">
      <c r="A10456" s="54">
        <v>10454</v>
      </c>
      <c r="B10456" s="107">
        <v>65270</v>
      </c>
      <c r="C10456" s="107">
        <v>65270</v>
      </c>
      <c r="D10456" s="107">
        <v>831630</v>
      </c>
      <c r="E10456" s="108">
        <v>2583860000</v>
      </c>
      <c r="F10456" s="107">
        <v>0</v>
      </c>
      <c r="G10456" s="110">
        <v>100</v>
      </c>
      <c r="H10456" s="110">
        <v>100</v>
      </c>
      <c r="I10456" s="110">
        <v>100</v>
      </c>
      <c r="J10456" s="110">
        <v>100</v>
      </c>
      <c r="K10456" s="110">
        <v>6.8355372380155455</v>
      </c>
      <c r="L10456" s="110">
        <v>1.3426012542739403</v>
      </c>
      <c r="M10456" s="110">
        <v>0.59952174416663706</v>
      </c>
      <c r="N10456" s="110">
        <v>0.76075622327029113</v>
      </c>
      <c r="O10456" s="110">
        <v>1.739643391345717</v>
      </c>
      <c r="P10456" s="110">
        <v>6.2407885003789207</v>
      </c>
      <c r="Q10456" s="110">
        <v>100</v>
      </c>
      <c r="R10456" s="110">
        <v>100</v>
      </c>
      <c r="S10456" s="110">
        <v>0</v>
      </c>
      <c r="T10456" s="110">
        <v>51.459904029287578</v>
      </c>
      <c r="U10456" s="110">
        <v>51.459904029287578</v>
      </c>
    </row>
    <row r="10457" spans="1:21">
      <c r="A10457" s="54">
        <v>10455</v>
      </c>
      <c r="B10457" s="107">
        <v>65288</v>
      </c>
      <c r="C10457" s="107">
        <v>65288</v>
      </c>
      <c r="D10457" s="107">
        <v>401011452.99999994</v>
      </c>
      <c r="E10457" s="108">
        <v>36529600000</v>
      </c>
      <c r="F10457" s="107">
        <v>0</v>
      </c>
      <c r="G10457" s="110">
        <v>8.3517330886594863</v>
      </c>
      <c r="H10457" s="110">
        <v>8.4842775369448997</v>
      </c>
      <c r="I10457" s="110">
        <v>5.8986003102156443</v>
      </c>
      <c r="J10457" s="110">
        <v>7.2086454494601773</v>
      </c>
      <c r="K10457" s="110">
        <v>11.517308690971394</v>
      </c>
      <c r="L10457" s="110">
        <v>7.059016856596279</v>
      </c>
      <c r="M10457" s="110">
        <v>5.9911927652697861</v>
      </c>
      <c r="N10457" s="110">
        <v>3.6328469913311596</v>
      </c>
      <c r="O10457" s="110">
        <v>4.9416704108087943</v>
      </c>
      <c r="P10457" s="110">
        <v>6.5318610357176459</v>
      </c>
      <c r="Q10457" s="110">
        <v>3.7805310978620117</v>
      </c>
      <c r="R10457" s="110">
        <v>6.4306647576890956</v>
      </c>
      <c r="S10457" s="110">
        <v>6.7050906695479418</v>
      </c>
      <c r="T10457" s="110">
        <v>6.6523624159605319</v>
      </c>
      <c r="U10457" s="110">
        <v>6.7021355219236405</v>
      </c>
    </row>
    <row r="10458" spans="1:21">
      <c r="A10458" s="54">
        <v>10456</v>
      </c>
      <c r="B10458" s="107">
        <v>65289</v>
      </c>
      <c r="C10458" s="107">
        <v>65289</v>
      </c>
      <c r="D10458" s="107">
        <v>1794944.0000000002</v>
      </c>
      <c r="E10458" s="108">
        <v>2583860000</v>
      </c>
      <c r="F10458" s="107">
        <v>0</v>
      </c>
      <c r="G10458" s="110">
        <v>7.5854045847956382</v>
      </c>
      <c r="H10458" s="110">
        <v>8.8324966334966941</v>
      </c>
      <c r="I10458" s="110">
        <v>7.1587308926357771</v>
      </c>
      <c r="J10458" s="110">
        <v>9.0254926566169118</v>
      </c>
      <c r="K10458" s="110">
        <v>12.658915439615738</v>
      </c>
      <c r="L10458" s="110">
        <v>12.950476052904939</v>
      </c>
      <c r="M10458" s="110">
        <v>15.7372881915284</v>
      </c>
      <c r="N10458" s="110">
        <v>8.9067607702831033</v>
      </c>
      <c r="O10458" s="110">
        <v>9.5702327662040325</v>
      </c>
      <c r="P10458" s="110">
        <v>8.1593557799121719</v>
      </c>
      <c r="Q10458" s="110">
        <v>4.7083364026163643</v>
      </c>
      <c r="R10458" s="110">
        <v>6.3358558256089097</v>
      </c>
      <c r="S10458" s="110">
        <v>0</v>
      </c>
      <c r="T10458" s="110">
        <v>9.3024454996848913</v>
      </c>
      <c r="U10458" s="110">
        <v>9.3024454996848878</v>
      </c>
    </row>
    <row r="10459" spans="1:21">
      <c r="A10459" s="54">
        <v>10457</v>
      </c>
      <c r="B10459" s="107">
        <v>65290</v>
      </c>
      <c r="C10459" s="107">
        <v>65290</v>
      </c>
      <c r="D10459" s="107">
        <v>74733290.000000015</v>
      </c>
      <c r="E10459" s="108">
        <v>5167710000</v>
      </c>
      <c r="F10459" s="107">
        <v>0</v>
      </c>
      <c r="G10459" s="110">
        <v>2.0106162139139077</v>
      </c>
      <c r="H10459" s="110">
        <v>5.6019667342609427</v>
      </c>
      <c r="I10459" s="110">
        <v>5.1578357923890783</v>
      </c>
      <c r="J10459" s="110">
        <v>5.3150394726370536</v>
      </c>
      <c r="K10459" s="110">
        <v>2.5514319763411875</v>
      </c>
      <c r="L10459" s="110">
        <v>0.43237229396634397</v>
      </c>
      <c r="M10459" s="110">
        <v>0.21840476383051735</v>
      </c>
      <c r="N10459" s="110">
        <v>0.21668918855599045</v>
      </c>
      <c r="O10459" s="110">
        <v>0.3106386015094762</v>
      </c>
      <c r="P10459" s="110">
        <v>0.70878838742317851</v>
      </c>
      <c r="Q10459" s="110">
        <v>1.505247848142754</v>
      </c>
      <c r="R10459" s="110">
        <v>2.9341242177193183</v>
      </c>
      <c r="S10459" s="110">
        <v>2.9049588265149473</v>
      </c>
      <c r="T10459" s="110">
        <v>2.2469296242241463</v>
      </c>
      <c r="U10459" s="110">
        <v>2.7497169625667381</v>
      </c>
    </row>
    <row r="10460" spans="1:21">
      <c r="A10460" s="54">
        <v>10458</v>
      </c>
      <c r="B10460" s="107">
        <v>65307</v>
      </c>
      <c r="C10460" s="107">
        <v>65307</v>
      </c>
      <c r="D10460" s="107">
        <v>469596.99999999994</v>
      </c>
      <c r="E10460" s="108">
        <v>12991100000</v>
      </c>
      <c r="F10460" s="107">
        <v>0</v>
      </c>
      <c r="G10460" s="110">
        <v>9.5385780442840851</v>
      </c>
      <c r="H10460" s="110">
        <v>11.374341650661158</v>
      </c>
      <c r="I10460" s="110">
        <v>5.9682075665957006</v>
      </c>
      <c r="J10460" s="110">
        <v>30.76891763218627</v>
      </c>
      <c r="K10460" s="110">
        <v>30.605499007342821</v>
      </c>
      <c r="L10460" s="110">
        <v>30.259145098246332</v>
      </c>
      <c r="M10460" s="110">
        <v>23.373232919138541</v>
      </c>
      <c r="N10460" s="110">
        <v>27.033682190852069</v>
      </c>
      <c r="O10460" s="110">
        <v>67.588116664649334</v>
      </c>
      <c r="P10460" s="110">
        <v>100</v>
      </c>
      <c r="Q10460" s="110">
        <v>100</v>
      </c>
      <c r="R10460" s="110">
        <v>100</v>
      </c>
      <c r="S10460" s="110">
        <v>0</v>
      </c>
      <c r="T10460" s="110">
        <v>44.709143397829699</v>
      </c>
      <c r="U10460" s="110">
        <v>44.709143397829699</v>
      </c>
    </row>
    <row r="10461" spans="1:21">
      <c r="A10461" s="54">
        <v>10459</v>
      </c>
      <c r="B10461" s="107">
        <v>65308</v>
      </c>
      <c r="C10461" s="107">
        <v>65308</v>
      </c>
      <c r="D10461" s="107">
        <v>15858</v>
      </c>
      <c r="E10461" s="108">
        <v>2583860000</v>
      </c>
      <c r="F10461" s="107">
        <v>0</v>
      </c>
      <c r="G10461" s="110">
        <v>98.101107839528808</v>
      </c>
      <c r="H10461" s="110">
        <v>100</v>
      </c>
      <c r="I10461" s="110">
        <v>100</v>
      </c>
      <c r="J10461" s="110">
        <v>100</v>
      </c>
      <c r="K10461" s="110">
        <v>100</v>
      </c>
      <c r="L10461" s="110">
        <v>8.522700525064657</v>
      </c>
      <c r="M10461" s="110">
        <v>3.4286724763896208</v>
      </c>
      <c r="N10461" s="110">
        <v>3.9407471079844418</v>
      </c>
      <c r="O10461" s="110">
        <v>8.1644552773503936</v>
      </c>
      <c r="P10461" s="110">
        <v>22.0375887231958</v>
      </c>
      <c r="Q10461" s="110">
        <v>67.686569339894632</v>
      </c>
      <c r="R10461" s="110">
        <v>75.210152796874922</v>
      </c>
      <c r="S10461" s="110">
        <v>74.934541667278154</v>
      </c>
      <c r="T10461" s="110">
        <v>57.257666173856933</v>
      </c>
      <c r="U10461" s="110">
        <v>60.170371159624985</v>
      </c>
    </row>
    <row r="10462" spans="1:21">
      <c r="A10462" s="54">
        <v>10460</v>
      </c>
      <c r="B10462" s="107">
        <v>65309</v>
      </c>
      <c r="C10462" s="107">
        <v>65309</v>
      </c>
      <c r="D10462" s="107">
        <v>168866</v>
      </c>
      <c r="E10462" s="108">
        <v>2583860000</v>
      </c>
      <c r="F10462" s="107">
        <v>0</v>
      </c>
      <c r="G10462" s="110">
        <v>38.51235391751046</v>
      </c>
      <c r="H10462" s="110">
        <v>66.807170750662664</v>
      </c>
      <c r="I10462" s="110">
        <v>81.107013720781424</v>
      </c>
      <c r="J10462" s="110">
        <v>73.3032614989325</v>
      </c>
      <c r="K10462" s="110">
        <v>37.964318007249197</v>
      </c>
      <c r="L10462" s="110">
        <v>3.1985751647181</v>
      </c>
      <c r="M10462" s="110">
        <v>1.0594209260153002</v>
      </c>
      <c r="N10462" s="110">
        <v>1.0970958294462811</v>
      </c>
      <c r="O10462" s="110">
        <v>2.4040649855557588</v>
      </c>
      <c r="P10462" s="110">
        <v>7.4481964933321745</v>
      </c>
      <c r="Q10462" s="110">
        <v>21.592906345295756</v>
      </c>
      <c r="R10462" s="110">
        <v>27.795577692635241</v>
      </c>
      <c r="S10462" s="110">
        <v>38.878279236835269</v>
      </c>
      <c r="T10462" s="110">
        <v>30.190829611011235</v>
      </c>
      <c r="U10462" s="110">
        <v>30.33672995293227</v>
      </c>
    </row>
    <row r="10463" spans="1:21">
      <c r="A10463" s="54">
        <v>10461</v>
      </c>
      <c r="B10463" s="107">
        <v>65314</v>
      </c>
      <c r="C10463" s="107">
        <v>65314</v>
      </c>
      <c r="D10463" s="107">
        <v>67440</v>
      </c>
      <c r="E10463" s="108">
        <v>5182120000</v>
      </c>
      <c r="F10463" s="107">
        <v>0</v>
      </c>
      <c r="G10463" s="110">
        <v>12.1861605422175</v>
      </c>
      <c r="H10463" s="110">
        <v>23.454644046825191</v>
      </c>
      <c r="I10463" s="110">
        <v>42.139865484672136</v>
      </c>
      <c r="J10463" s="110">
        <v>87.176124123904316</v>
      </c>
      <c r="K10463" s="110">
        <v>100</v>
      </c>
      <c r="L10463" s="110">
        <v>13.891820000464632</v>
      </c>
      <c r="M10463" s="110">
        <v>17.015380298388308</v>
      </c>
      <c r="N10463" s="110">
        <v>28.514703263774976</v>
      </c>
      <c r="O10463" s="110">
        <v>94.158503187975683</v>
      </c>
      <c r="P10463" s="110">
        <v>100</v>
      </c>
      <c r="Q10463" s="110">
        <v>42.973722324474217</v>
      </c>
      <c r="R10463" s="110">
        <v>41.004177750415217</v>
      </c>
      <c r="S10463" s="110">
        <v>0</v>
      </c>
      <c r="T10463" s="110">
        <v>50.20959175192602</v>
      </c>
      <c r="U10463" s="110">
        <v>50.209591751926013</v>
      </c>
    </row>
    <row r="10464" spans="1:21">
      <c r="A10464" s="54">
        <v>10462</v>
      </c>
      <c r="B10464" s="107">
        <v>65315</v>
      </c>
      <c r="C10464" s="107">
        <v>65315</v>
      </c>
      <c r="D10464" s="107">
        <v>119700596.00000001</v>
      </c>
      <c r="E10464" s="108">
        <v>15459300000</v>
      </c>
      <c r="F10464" s="107">
        <v>0</v>
      </c>
      <c r="G10464" s="110">
        <v>45.884386319804683</v>
      </c>
      <c r="H10464" s="110">
        <v>54.976603787187479</v>
      </c>
      <c r="I10464" s="110">
        <v>88.762426421243205</v>
      </c>
      <c r="J10464" s="110">
        <v>94.945020984726042</v>
      </c>
      <c r="K10464" s="110">
        <v>57.592362375915364</v>
      </c>
      <c r="L10464" s="110">
        <v>4.8888520481371867</v>
      </c>
      <c r="M10464" s="110">
        <v>1.2127468595738429</v>
      </c>
      <c r="N10464" s="110">
        <v>1.0669298254426358</v>
      </c>
      <c r="O10464" s="110">
        <v>1.7966287746200342</v>
      </c>
      <c r="P10464" s="110">
        <v>5.75971325264182</v>
      </c>
      <c r="Q10464" s="110">
        <v>20.609771295884602</v>
      </c>
      <c r="R10464" s="110">
        <v>38.761848537520777</v>
      </c>
      <c r="S10464" s="110">
        <v>38.251613545045132</v>
      </c>
      <c r="T10464" s="110">
        <v>34.688107540224806</v>
      </c>
      <c r="U10464" s="110">
        <v>38.040617231841949</v>
      </c>
    </row>
    <row r="10465" spans="1:21">
      <c r="A10465" s="54">
        <v>10463</v>
      </c>
      <c r="B10465" s="107">
        <v>65342</v>
      </c>
      <c r="C10465" s="107">
        <v>65342</v>
      </c>
      <c r="D10465" s="107">
        <v>50352880</v>
      </c>
      <c r="E10465" s="108">
        <v>10349800000</v>
      </c>
      <c r="F10465" s="107">
        <v>0</v>
      </c>
      <c r="G10465" s="110">
        <v>1.4840618576920452</v>
      </c>
      <c r="H10465" s="110">
        <v>0.84385689213750781</v>
      </c>
      <c r="I10465" s="110">
        <v>1.0377733874514627</v>
      </c>
      <c r="J10465" s="110">
        <v>0.97466639334556526</v>
      </c>
      <c r="K10465" s="110">
        <v>0.92607188134257501</v>
      </c>
      <c r="L10465" s="110">
        <v>0.83481587572081895</v>
      </c>
      <c r="M10465" s="110">
        <v>0.89487013056595066</v>
      </c>
      <c r="N10465" s="110">
        <v>0.73933618809673984</v>
      </c>
      <c r="O10465" s="110">
        <v>1.0755786881912279</v>
      </c>
      <c r="P10465" s="110">
        <v>1.3437910469166079</v>
      </c>
      <c r="Q10465" s="110">
        <v>1.3281221593010342</v>
      </c>
      <c r="R10465" s="110">
        <v>1.4110476270427079</v>
      </c>
      <c r="S10465" s="110">
        <v>1.2218191448196436</v>
      </c>
      <c r="T10465" s="110">
        <v>1.074499343983687</v>
      </c>
      <c r="U10465" s="110">
        <v>1.1460792224198657</v>
      </c>
    </row>
    <row r="10466" spans="1:21">
      <c r="A10466" s="54">
        <v>10464</v>
      </c>
      <c r="B10466" s="107">
        <v>65343</v>
      </c>
      <c r="C10466" s="107">
        <v>65343</v>
      </c>
      <c r="D10466" s="107">
        <v>2260150.0000000005</v>
      </c>
      <c r="E10466" s="108">
        <v>2583860000</v>
      </c>
      <c r="F10466" s="107">
        <v>0</v>
      </c>
      <c r="G10466" s="110">
        <v>25.722783106322904</v>
      </c>
      <c r="H10466" s="110">
        <v>17.474723762310965</v>
      </c>
      <c r="I10466" s="110">
        <v>21.291665956530782</v>
      </c>
      <c r="J10466" s="110">
        <v>15.797946638671903</v>
      </c>
      <c r="K10466" s="110">
        <v>8.7823259915997394</v>
      </c>
      <c r="L10466" s="110">
        <v>6.5305308965138114</v>
      </c>
      <c r="M10466" s="110">
        <v>6.7764259609704141</v>
      </c>
      <c r="N10466" s="110">
        <v>6.9734718502870097</v>
      </c>
      <c r="O10466" s="110">
        <v>9.2469237834354043</v>
      </c>
      <c r="P10466" s="110">
        <v>12.469548690686629</v>
      </c>
      <c r="Q10466" s="110">
        <v>16.14931156449607</v>
      </c>
      <c r="R10466" s="110">
        <v>20.393351012352905</v>
      </c>
      <c r="S10466" s="110">
        <v>17.675859020358054</v>
      </c>
      <c r="T10466" s="110">
        <v>13.967417434514877</v>
      </c>
      <c r="U10466" s="110">
        <v>15.18612900099326</v>
      </c>
    </row>
    <row r="10467" spans="1:21">
      <c r="A10467" s="54">
        <v>10465</v>
      </c>
      <c r="B10467" s="107">
        <v>65344</v>
      </c>
      <c r="C10467" s="107">
        <v>65344</v>
      </c>
      <c r="D10467" s="107">
        <v>0</v>
      </c>
      <c r="E10467" s="108">
        <v>2569250000</v>
      </c>
      <c r="F10467" s="107">
        <v>0</v>
      </c>
      <c r="G10467" s="110">
        <v>87.489585875654825</v>
      </c>
      <c r="H10467" s="110">
        <v>100</v>
      </c>
      <c r="I10467" s="110">
        <v>59.038344689643274</v>
      </c>
      <c r="J10467" s="110">
        <v>13.527911709082481</v>
      </c>
      <c r="K10467" s="110">
        <v>3.9525384337194454</v>
      </c>
      <c r="L10467" s="110">
        <v>2.7041433848864775</v>
      </c>
      <c r="M10467" s="110">
        <v>2.8571206392314843</v>
      </c>
      <c r="N10467" s="110">
        <v>3.7119236218671845</v>
      </c>
      <c r="O10467" s="110">
        <v>6.2343654846073546</v>
      </c>
      <c r="P10467" s="110">
        <v>15.059146263749879</v>
      </c>
      <c r="Q10467" s="110">
        <v>37.045821218898801</v>
      </c>
      <c r="R10467" s="110">
        <v>63.861011588069218</v>
      </c>
      <c r="S10467" s="110">
        <v>0</v>
      </c>
      <c r="T10467" s="110">
        <v>0</v>
      </c>
      <c r="U10467" s="110">
        <v>0</v>
      </c>
    </row>
    <row r="10468" spans="1:21">
      <c r="A10468" s="54">
        <v>10466</v>
      </c>
      <c r="B10468" s="107">
        <v>65345</v>
      </c>
      <c r="C10468" s="107">
        <v>65345</v>
      </c>
      <c r="D10468" s="107">
        <v>2296979636.0000005</v>
      </c>
      <c r="E10468" s="108">
        <v>18028600000</v>
      </c>
      <c r="F10468" s="107">
        <v>0</v>
      </c>
      <c r="G10468" s="110">
        <v>100</v>
      </c>
      <c r="H10468" s="110">
        <v>100</v>
      </c>
      <c r="I10468" s="110">
        <v>100</v>
      </c>
      <c r="J10468" s="110">
        <v>100</v>
      </c>
      <c r="K10468" s="110">
        <v>20.995892443364905</v>
      </c>
      <c r="L10468" s="110">
        <v>0.63918685485169857</v>
      </c>
      <c r="M10468" s="110">
        <v>0.37540970388929784</v>
      </c>
      <c r="N10468" s="110">
        <v>0.45118027159014296</v>
      </c>
      <c r="O10468" s="110">
        <v>0.74008911664529364</v>
      </c>
      <c r="P10468" s="110">
        <v>1.4611543532345013</v>
      </c>
      <c r="Q10468" s="110">
        <v>17.255511879688651</v>
      </c>
      <c r="R10468" s="110">
        <v>100</v>
      </c>
      <c r="S10468" s="110">
        <v>87.406131829911331</v>
      </c>
      <c r="T10468" s="110">
        <v>45.159868718605367</v>
      </c>
      <c r="U10468" s="110">
        <v>83.779648783032442</v>
      </c>
    </row>
    <row r="10469" spans="1:21">
      <c r="A10469" s="54">
        <v>10467</v>
      </c>
      <c r="B10469" s="107">
        <v>65372</v>
      </c>
      <c r="C10469" s="107">
        <v>65372</v>
      </c>
      <c r="D10469" s="107">
        <v>1702197726</v>
      </c>
      <c r="E10469" s="108">
        <v>358012000000</v>
      </c>
      <c r="F10469" s="107">
        <v>0</v>
      </c>
      <c r="G10469" s="110">
        <v>0.65072593073466112</v>
      </c>
      <c r="H10469" s="110">
        <v>0.63749008480172675</v>
      </c>
      <c r="I10469" s="110">
        <v>0.49928906013313434</v>
      </c>
      <c r="J10469" s="110">
        <v>0.39703601495297081</v>
      </c>
      <c r="K10469" s="110">
        <v>0.27361451086756883</v>
      </c>
      <c r="L10469" s="110">
        <v>0.28370731865043086</v>
      </c>
      <c r="M10469" s="110">
        <v>0.27613480925200046</v>
      </c>
      <c r="N10469" s="110">
        <v>0.3422720669161804</v>
      </c>
      <c r="O10469" s="110">
        <v>0.39365976580532014</v>
      </c>
      <c r="P10469" s="110">
        <v>0.29050482584293524</v>
      </c>
      <c r="Q10469" s="110">
        <v>0.30985614447556625</v>
      </c>
      <c r="R10469" s="110">
        <v>0.4937420850341237</v>
      </c>
      <c r="S10469" s="110">
        <v>0.51984075629925819</v>
      </c>
      <c r="T10469" s="110">
        <v>0.40400271812221833</v>
      </c>
      <c r="U10469" s="110">
        <v>0.4840355046606874</v>
      </c>
    </row>
    <row r="10470" spans="1:21">
      <c r="A10470" s="54">
        <v>10468</v>
      </c>
      <c r="B10470" s="107">
        <v>65382</v>
      </c>
      <c r="C10470" s="107">
        <v>65382</v>
      </c>
      <c r="D10470" s="107">
        <v>9023748.9999999981</v>
      </c>
      <c r="E10470" s="108">
        <v>2569250000</v>
      </c>
      <c r="F10470" s="107">
        <v>0</v>
      </c>
      <c r="G10470" s="110">
        <v>2.6453459382696138</v>
      </c>
      <c r="H10470" s="110">
        <v>2.9417281690844415</v>
      </c>
      <c r="I10470" s="110">
        <v>2.6187752471255061</v>
      </c>
      <c r="J10470" s="110">
        <v>2.3260846861619617</v>
      </c>
      <c r="K10470" s="110">
        <v>1.3882533873760328</v>
      </c>
      <c r="L10470" s="110">
        <v>1.0373048739901445</v>
      </c>
      <c r="M10470" s="110">
        <v>0.71245024373459587</v>
      </c>
      <c r="N10470" s="110">
        <v>0.8196219075565262</v>
      </c>
      <c r="O10470" s="110">
        <v>0.99440705876371294</v>
      </c>
      <c r="P10470" s="110">
        <v>1.2619810784686889</v>
      </c>
      <c r="Q10470" s="110">
        <v>1.5239368177252053</v>
      </c>
      <c r="R10470" s="110">
        <v>1.8956392745189627</v>
      </c>
      <c r="S10470" s="110">
        <v>2.6512018199283371</v>
      </c>
      <c r="T10470" s="110">
        <v>1.6804607235646161</v>
      </c>
      <c r="U10470" s="110">
        <v>2.4531265080612652</v>
      </c>
    </row>
    <row r="10471" spans="1:21">
      <c r="A10471" s="54">
        <v>10469</v>
      </c>
      <c r="B10471" s="107">
        <v>65383</v>
      </c>
      <c r="C10471" s="107">
        <v>65383</v>
      </c>
      <c r="D10471" s="107">
        <v>323381564</v>
      </c>
      <c r="E10471" s="108">
        <v>5138510000</v>
      </c>
      <c r="F10471" s="107">
        <v>0</v>
      </c>
      <c r="G10471" s="110">
        <v>100</v>
      </c>
      <c r="H10471" s="110">
        <v>100</v>
      </c>
      <c r="I10471" s="110">
        <v>100</v>
      </c>
      <c r="J10471" s="110">
        <v>4.0875260993065572</v>
      </c>
      <c r="K10471" s="110">
        <v>0.99110984372914368</v>
      </c>
      <c r="L10471" s="110">
        <v>0.40614031963211283</v>
      </c>
      <c r="M10471" s="110">
        <v>0.30781855278134312</v>
      </c>
      <c r="N10471" s="110">
        <v>0.42295453644883335</v>
      </c>
      <c r="O10471" s="110">
        <v>0.70268903487914236</v>
      </c>
      <c r="P10471" s="110">
        <v>2.5916632467929173</v>
      </c>
      <c r="Q10471" s="110">
        <v>6.3521873509506364</v>
      </c>
      <c r="R10471" s="110">
        <v>100</v>
      </c>
      <c r="S10471" s="110">
        <v>61.211629111914625</v>
      </c>
      <c r="T10471" s="110">
        <v>34.655174082043395</v>
      </c>
      <c r="U10471" s="110">
        <v>59.161176768726371</v>
      </c>
    </row>
    <row r="10472" spans="1:21">
      <c r="A10472" s="54">
        <v>10470</v>
      </c>
      <c r="B10472" s="107">
        <v>65392</v>
      </c>
      <c r="C10472" s="107">
        <v>65392</v>
      </c>
      <c r="D10472" s="107">
        <v>83561234</v>
      </c>
      <c r="E10472" s="108">
        <v>2569250000</v>
      </c>
      <c r="F10472" s="107">
        <v>0</v>
      </c>
      <c r="G10472" s="110">
        <v>100</v>
      </c>
      <c r="H10472" s="110">
        <v>100</v>
      </c>
      <c r="I10472" s="110">
        <v>100</v>
      </c>
      <c r="J10472" s="110">
        <v>8.9970909216307398</v>
      </c>
      <c r="K10472" s="110">
        <v>2.9041085754155174</v>
      </c>
      <c r="L10472" s="110">
        <v>2.1159500181764188</v>
      </c>
      <c r="M10472" s="110">
        <v>1.3900486368764118</v>
      </c>
      <c r="N10472" s="110">
        <v>0.75331461454784643</v>
      </c>
      <c r="O10472" s="110">
        <v>0.98331785274771977</v>
      </c>
      <c r="P10472" s="110">
        <v>1.4035840174517553</v>
      </c>
      <c r="Q10472" s="110">
        <v>3.347752607392172</v>
      </c>
      <c r="R10472" s="110">
        <v>100</v>
      </c>
      <c r="S10472" s="110">
        <v>79.484415158524627</v>
      </c>
      <c r="T10472" s="110">
        <v>35.157930603686552</v>
      </c>
      <c r="U10472" s="110">
        <v>78.912102703655165</v>
      </c>
    </row>
    <row r="10473" spans="1:21">
      <c r="A10473" s="54">
        <v>10471</v>
      </c>
      <c r="B10473" s="107">
        <v>65394</v>
      </c>
      <c r="C10473" s="107">
        <v>65394</v>
      </c>
      <c r="D10473" s="107">
        <v>40922247.000000007</v>
      </c>
      <c r="E10473" s="108">
        <v>2569250000</v>
      </c>
      <c r="F10473" s="107">
        <v>0</v>
      </c>
      <c r="G10473" s="110">
        <v>4.465323581978434</v>
      </c>
      <c r="H10473" s="110">
        <v>9.8098957189691252</v>
      </c>
      <c r="I10473" s="110">
        <v>1.9357693102133473</v>
      </c>
      <c r="J10473" s="110">
        <v>1.0872403766274867</v>
      </c>
      <c r="K10473" s="110">
        <v>0.91892180484117192</v>
      </c>
      <c r="L10473" s="110">
        <v>0.66328474342276189</v>
      </c>
      <c r="M10473" s="110">
        <v>0.59301141150372894</v>
      </c>
      <c r="N10473" s="110">
        <v>0.4831468759865763</v>
      </c>
      <c r="O10473" s="110">
        <v>0.83549978811232783</v>
      </c>
      <c r="P10473" s="110">
        <v>0.97402198935424156</v>
      </c>
      <c r="Q10473" s="110">
        <v>1.0960830447771499</v>
      </c>
      <c r="R10473" s="110">
        <v>1.9809197511818653</v>
      </c>
      <c r="S10473" s="110">
        <v>3.794561505738443</v>
      </c>
      <c r="T10473" s="110">
        <v>2.0702598664140184</v>
      </c>
      <c r="U10473" s="110">
        <v>3.7613641170867034</v>
      </c>
    </row>
    <row r="10474" spans="1:21">
      <c r="A10474" s="54">
        <v>10472</v>
      </c>
      <c r="B10474" s="107">
        <v>65397</v>
      </c>
      <c r="C10474" s="107">
        <v>65397</v>
      </c>
      <c r="D10474" s="107">
        <v>160473019</v>
      </c>
      <c r="E10474" s="108">
        <v>36387100000</v>
      </c>
      <c r="F10474" s="107">
        <v>0</v>
      </c>
      <c r="G10474" s="110">
        <v>80.680431372644762</v>
      </c>
      <c r="H10474" s="110">
        <v>87.034264289912386</v>
      </c>
      <c r="I10474" s="110">
        <v>30.597150423309319</v>
      </c>
      <c r="J10474" s="110">
        <v>31.954687611983672</v>
      </c>
      <c r="K10474" s="110">
        <v>37.273016589405607</v>
      </c>
      <c r="L10474" s="110">
        <v>23.49188115595614</v>
      </c>
      <c r="M10474" s="110">
        <v>18.499800848688455</v>
      </c>
      <c r="N10474" s="110">
        <v>10.342341775819367</v>
      </c>
      <c r="O10474" s="110">
        <v>20.951255057778027</v>
      </c>
      <c r="P10474" s="110">
        <v>40.187010494196208</v>
      </c>
      <c r="Q10474" s="110">
        <v>40.653766526138604</v>
      </c>
      <c r="R10474" s="110">
        <v>90.028776423438771</v>
      </c>
      <c r="S10474" s="110">
        <v>64.73608781206265</v>
      </c>
      <c r="T10474" s="110">
        <v>42.641198547439281</v>
      </c>
      <c r="U10474" s="110">
        <v>63.290032396976478</v>
      </c>
    </row>
    <row r="10475" spans="1:21">
      <c r="A10475" s="54">
        <v>10473</v>
      </c>
      <c r="B10475" s="107">
        <v>65398</v>
      </c>
      <c r="C10475" s="107">
        <v>65398</v>
      </c>
      <c r="D10475" s="107">
        <v>259349067.99999991</v>
      </c>
      <c r="E10475" s="108">
        <v>23383200000</v>
      </c>
      <c r="F10475" s="107">
        <v>0</v>
      </c>
      <c r="G10475" s="110">
        <v>84.745534251306765</v>
      </c>
      <c r="H10475" s="110">
        <v>100</v>
      </c>
      <c r="I10475" s="110">
        <v>100</v>
      </c>
      <c r="J10475" s="110">
        <v>90.489968027741227</v>
      </c>
      <c r="K10475" s="110">
        <v>50.268861365406345</v>
      </c>
      <c r="L10475" s="110">
        <v>12.33901344514609</v>
      </c>
      <c r="M10475" s="110">
        <v>10.658467311305412</v>
      </c>
      <c r="N10475" s="110">
        <v>7.8279959259304004</v>
      </c>
      <c r="O10475" s="110">
        <v>18.835885573956542</v>
      </c>
      <c r="P10475" s="110">
        <v>34.6460187076948</v>
      </c>
      <c r="Q10475" s="110">
        <v>11.073073715215889</v>
      </c>
      <c r="R10475" s="110">
        <v>36.28690804279826</v>
      </c>
      <c r="S10475" s="110">
        <v>63.0286167313213</v>
      </c>
      <c r="T10475" s="110">
        <v>46.43097719720847</v>
      </c>
      <c r="U10475" s="110">
        <v>62.227459391348084</v>
      </c>
    </row>
    <row r="10476" spans="1:21">
      <c r="A10476" s="54">
        <v>10474</v>
      </c>
      <c r="B10476" s="107">
        <v>65399</v>
      </c>
      <c r="C10476" s="107">
        <v>65399</v>
      </c>
      <c r="D10476" s="107">
        <v>56151753</v>
      </c>
      <c r="E10476" s="108">
        <v>5153110000</v>
      </c>
      <c r="F10476" s="107">
        <v>0</v>
      </c>
      <c r="G10476" s="110">
        <v>3.0029180632046497</v>
      </c>
      <c r="H10476" s="110">
        <v>3.6351160121659394</v>
      </c>
      <c r="I10476" s="110">
        <v>2.5160216105616051</v>
      </c>
      <c r="J10476" s="110">
        <v>2.6493890944247074</v>
      </c>
      <c r="K10476" s="110">
        <v>3.3739923895673654</v>
      </c>
      <c r="L10476" s="110">
        <v>2.0574372436826338</v>
      </c>
      <c r="M10476" s="110">
        <v>1.697429019568695</v>
      </c>
      <c r="N10476" s="110">
        <v>1.172505759670087</v>
      </c>
      <c r="O10476" s="110">
        <v>2.0285694100874796</v>
      </c>
      <c r="P10476" s="110">
        <v>2.1116285559673802</v>
      </c>
      <c r="Q10476" s="110">
        <v>1.7316718123487309</v>
      </c>
      <c r="R10476" s="110">
        <v>3.0437274018439</v>
      </c>
      <c r="S10476" s="110">
        <v>2.3391008228871137</v>
      </c>
      <c r="T10476" s="110">
        <v>2.4183671977577643</v>
      </c>
      <c r="U10476" s="110">
        <v>2.341645609109134</v>
      </c>
    </row>
    <row r="10477" spans="1:21">
      <c r="A10477" s="54">
        <v>10475</v>
      </c>
      <c r="B10477" s="107">
        <v>65400</v>
      </c>
      <c r="C10477" s="107">
        <v>65400</v>
      </c>
      <c r="D10477" s="107">
        <v>995534.00000000012</v>
      </c>
      <c r="E10477" s="108">
        <v>2569250000</v>
      </c>
      <c r="F10477" s="107">
        <v>0</v>
      </c>
      <c r="G10477" s="110">
        <v>16.072149486944618</v>
      </c>
      <c r="H10477" s="110">
        <v>22.086453230505636</v>
      </c>
      <c r="I10477" s="110">
        <v>17.093411504701187</v>
      </c>
      <c r="J10477" s="110">
        <v>18.353608304162815</v>
      </c>
      <c r="K10477" s="110">
        <v>24.332693754064344</v>
      </c>
      <c r="L10477" s="110">
        <v>17.610232217720217</v>
      </c>
      <c r="M10477" s="110">
        <v>15.688156740466567</v>
      </c>
      <c r="N10477" s="110">
        <v>8.2323054784596241</v>
      </c>
      <c r="O10477" s="110">
        <v>10.638371734921668</v>
      </c>
      <c r="P10477" s="110">
        <v>11.114805276082594</v>
      </c>
      <c r="Q10477" s="110">
        <v>9.3900470661781164</v>
      </c>
      <c r="R10477" s="110">
        <v>12.218668556097779</v>
      </c>
      <c r="S10477" s="110">
        <v>14.229930204490419</v>
      </c>
      <c r="T10477" s="110">
        <v>15.23590861252543</v>
      </c>
      <c r="U10477" s="110">
        <v>15.113514879396853</v>
      </c>
    </row>
    <row r="10478" spans="1:21">
      <c r="A10478" s="54">
        <v>10476</v>
      </c>
      <c r="B10478" s="107">
        <v>65401</v>
      </c>
      <c r="C10478" s="107">
        <v>65401</v>
      </c>
      <c r="D10478" s="107">
        <v>1673.0000000000002</v>
      </c>
      <c r="E10478" s="108">
        <v>2569250000</v>
      </c>
      <c r="F10478" s="107">
        <v>1</v>
      </c>
      <c r="G10478" s="110">
        <v>-99999</v>
      </c>
      <c r="H10478" s="110">
        <v>-99999</v>
      </c>
      <c r="I10478" s="110">
        <v>-99999</v>
      </c>
      <c r="J10478" s="110">
        <v>-99999</v>
      </c>
      <c r="K10478" s="110">
        <v>-99999</v>
      </c>
      <c r="L10478" s="110">
        <v>-99999</v>
      </c>
      <c r="M10478" s="110">
        <v>-99999</v>
      </c>
      <c r="N10478" s="110">
        <v>-99999</v>
      </c>
      <c r="O10478" s="110">
        <v>-99999</v>
      </c>
      <c r="P10478" s="110">
        <v>-99999</v>
      </c>
      <c r="Q10478" s="110">
        <v>-99999</v>
      </c>
      <c r="R10478" s="110">
        <v>-99999</v>
      </c>
      <c r="S10478" s="110">
        <v>0</v>
      </c>
      <c r="T10478" s="110">
        <v>0</v>
      </c>
      <c r="U10478" s="110">
        <v>0</v>
      </c>
    </row>
    <row r="10479" spans="1:21">
      <c r="A10479" s="54">
        <v>10477</v>
      </c>
      <c r="B10479" s="107">
        <v>65402</v>
      </c>
      <c r="C10479" s="107">
        <v>65402</v>
      </c>
      <c r="D10479" s="107">
        <v>71097902.000000015</v>
      </c>
      <c r="E10479" s="108">
        <v>2569250000</v>
      </c>
      <c r="F10479" s="107">
        <v>0</v>
      </c>
      <c r="G10479" s="110">
        <v>4.1484648667958535</v>
      </c>
      <c r="H10479" s="110">
        <v>5.2260185004879744</v>
      </c>
      <c r="I10479" s="110">
        <v>5.2604180909307807</v>
      </c>
      <c r="J10479" s="110">
        <v>5.9320268470362834</v>
      </c>
      <c r="K10479" s="110">
        <v>1.2272078812936957</v>
      </c>
      <c r="L10479" s="110">
        <v>0.24228506453962806</v>
      </c>
      <c r="M10479" s="110">
        <v>0.18355912714103129</v>
      </c>
      <c r="N10479" s="110">
        <v>0.22672684878834701</v>
      </c>
      <c r="O10479" s="110">
        <v>0.37311184790771884</v>
      </c>
      <c r="P10479" s="110">
        <v>0.82607113000351173</v>
      </c>
      <c r="Q10479" s="110">
        <v>1.7509860975643849</v>
      </c>
      <c r="R10479" s="110">
        <v>2.7741057773258611</v>
      </c>
      <c r="S10479" s="110">
        <v>3.3532614357155852</v>
      </c>
      <c r="T10479" s="110">
        <v>2.3475818399845889</v>
      </c>
      <c r="U10479" s="110">
        <v>3.3293507472828359</v>
      </c>
    </row>
    <row r="10480" spans="1:21">
      <c r="A10480" s="54">
        <v>10478</v>
      </c>
      <c r="B10480" s="107">
        <v>65411</v>
      </c>
      <c r="C10480" s="107">
        <v>65411</v>
      </c>
      <c r="D10480" s="107">
        <v>140635</v>
      </c>
      <c r="E10480" s="108">
        <v>2569250000</v>
      </c>
      <c r="F10480" s="107">
        <v>0</v>
      </c>
      <c r="G10480" s="110">
        <v>4.569119819500532</v>
      </c>
      <c r="H10480" s="110">
        <v>7.2455161692394725</v>
      </c>
      <c r="I10480" s="110">
        <v>14.43707990223589</v>
      </c>
      <c r="J10480" s="110">
        <v>11.789736993907555</v>
      </c>
      <c r="K10480" s="110">
        <v>3.3422385173987168</v>
      </c>
      <c r="L10480" s="110">
        <v>2.3077380822150353</v>
      </c>
      <c r="M10480" s="110">
        <v>1.2603991885236541</v>
      </c>
      <c r="N10480" s="110">
        <v>1.5072162425374087</v>
      </c>
      <c r="O10480" s="110">
        <v>3.8612367658134157</v>
      </c>
      <c r="P10480" s="110">
        <v>11.227763736436211</v>
      </c>
      <c r="Q10480" s="110">
        <v>19.086832723352</v>
      </c>
      <c r="R10480" s="110">
        <v>18.87469247468502</v>
      </c>
      <c r="S10480" s="110">
        <v>13.043533000075508</v>
      </c>
      <c r="T10480" s="110">
        <v>8.2924642179870762</v>
      </c>
      <c r="U10480" s="110">
        <v>9.143356025961344</v>
      </c>
    </row>
    <row r="10481" spans="1:21">
      <c r="A10481" s="54">
        <v>10479</v>
      </c>
      <c r="B10481" s="107">
        <v>65412</v>
      </c>
      <c r="C10481" s="107">
        <v>65412</v>
      </c>
      <c r="D10481" s="107">
        <v>1176805</v>
      </c>
      <c r="E10481" s="108">
        <v>12962100000</v>
      </c>
      <c r="F10481" s="107">
        <v>0</v>
      </c>
      <c r="G10481" s="110">
        <v>12.31541758876226</v>
      </c>
      <c r="H10481" s="110">
        <v>22.99144079907682</v>
      </c>
      <c r="I10481" s="110">
        <v>27.23543073435664</v>
      </c>
      <c r="J10481" s="110">
        <v>27.724699102493187</v>
      </c>
      <c r="K10481" s="110">
        <v>12.024781961461802</v>
      </c>
      <c r="L10481" s="110">
        <v>6.5094807460236392</v>
      </c>
      <c r="M10481" s="110">
        <v>3.2883405986487455</v>
      </c>
      <c r="N10481" s="110">
        <v>3.2023949813893915</v>
      </c>
      <c r="O10481" s="110">
        <v>7.0280475033897787</v>
      </c>
      <c r="P10481" s="110">
        <v>16.486963273819903</v>
      </c>
      <c r="Q10481" s="110">
        <v>28.445926121737266</v>
      </c>
      <c r="R10481" s="110">
        <v>37.303616139369247</v>
      </c>
      <c r="S10481" s="110">
        <v>0</v>
      </c>
      <c r="T10481" s="110">
        <v>17.046378295877389</v>
      </c>
      <c r="U10481" s="110">
        <v>17.046378295877389</v>
      </c>
    </row>
    <row r="10482" spans="1:21">
      <c r="A10482" s="54">
        <v>10480</v>
      </c>
      <c r="B10482" s="107">
        <v>65413</v>
      </c>
      <c r="C10482" s="107">
        <v>65413</v>
      </c>
      <c r="D10482" s="107">
        <v>237205.00000000003</v>
      </c>
      <c r="E10482" s="108">
        <v>5153110000</v>
      </c>
      <c r="F10482" s="107">
        <v>0</v>
      </c>
      <c r="G10482" s="110">
        <v>7.9995615637411612</v>
      </c>
      <c r="H10482" s="110">
        <v>20.016930507941332</v>
      </c>
      <c r="I10482" s="110">
        <v>43.471227801054347</v>
      </c>
      <c r="J10482" s="110">
        <v>30.180862953273216</v>
      </c>
      <c r="K10482" s="110">
        <v>12.565471065269868</v>
      </c>
      <c r="L10482" s="110">
        <v>3.8030847771485488</v>
      </c>
      <c r="M10482" s="110">
        <v>1.5909175312439618</v>
      </c>
      <c r="N10482" s="110">
        <v>1.4604822839951694</v>
      </c>
      <c r="O10482" s="110">
        <v>3.3328030673059814</v>
      </c>
      <c r="P10482" s="110">
        <v>12.239415772835853</v>
      </c>
      <c r="Q10482" s="110">
        <v>32.897002812421547</v>
      </c>
      <c r="R10482" s="110">
        <v>41.878162284199156</v>
      </c>
      <c r="S10482" s="110">
        <v>0</v>
      </c>
      <c r="T10482" s="110">
        <v>17.619660201702512</v>
      </c>
      <c r="U10482" s="110">
        <v>17.619660201702509</v>
      </c>
    </row>
    <row r="10483" spans="1:21">
      <c r="A10483" s="54">
        <v>10481</v>
      </c>
      <c r="B10483" s="107">
        <v>65414</v>
      </c>
      <c r="C10483" s="107">
        <v>65414</v>
      </c>
      <c r="D10483" s="107">
        <v>554105.00000000012</v>
      </c>
      <c r="E10483" s="108">
        <v>7736970000</v>
      </c>
      <c r="F10483" s="107">
        <v>0</v>
      </c>
      <c r="G10483" s="110">
        <v>15.471956402476296</v>
      </c>
      <c r="H10483" s="110">
        <v>35.937601170844403</v>
      </c>
      <c r="I10483" s="110">
        <v>53.151663240343957</v>
      </c>
      <c r="J10483" s="110">
        <v>74.622546051002089</v>
      </c>
      <c r="K10483" s="110">
        <v>67.54239003227805</v>
      </c>
      <c r="L10483" s="110">
        <v>13.256499708433507</v>
      </c>
      <c r="M10483" s="110">
        <v>4.1553772836342127</v>
      </c>
      <c r="N10483" s="110">
        <v>2.4227140579698987</v>
      </c>
      <c r="O10483" s="110">
        <v>3.6991777089624853</v>
      </c>
      <c r="P10483" s="110">
        <v>7.8069722007219875</v>
      </c>
      <c r="Q10483" s="110">
        <v>15.451873142526308</v>
      </c>
      <c r="R10483" s="110">
        <v>24.298205679234652</v>
      </c>
      <c r="S10483" s="110">
        <v>0</v>
      </c>
      <c r="T10483" s="110">
        <v>26.484748056535654</v>
      </c>
      <c r="U10483" s="110">
        <v>26.484748056535651</v>
      </c>
    </row>
    <row r="10484" spans="1:21">
      <c r="A10484" s="54">
        <v>10482</v>
      </c>
      <c r="B10484" s="107">
        <v>65415</v>
      </c>
      <c r="C10484" s="107">
        <v>65415</v>
      </c>
      <c r="D10484" s="107">
        <v>740020.99999999988</v>
      </c>
      <c r="E10484" s="108">
        <v>2569250000</v>
      </c>
      <c r="F10484" s="107">
        <v>0</v>
      </c>
      <c r="G10484" s="110">
        <v>4.0592250439261868</v>
      </c>
      <c r="H10484" s="110">
        <v>13.617619992616326</v>
      </c>
      <c r="I10484" s="110">
        <v>19.518262645893206</v>
      </c>
      <c r="J10484" s="110">
        <v>24.634030045034333</v>
      </c>
      <c r="K10484" s="110">
        <v>9.72557106971413</v>
      </c>
      <c r="L10484" s="110">
        <v>1.3539333764431891</v>
      </c>
      <c r="M10484" s="110">
        <v>0.60016644180030487</v>
      </c>
      <c r="N10484" s="110">
        <v>0.59174510712020079</v>
      </c>
      <c r="O10484" s="110">
        <v>1.3221086380353915</v>
      </c>
      <c r="P10484" s="110">
        <v>4.3995120917665425</v>
      </c>
      <c r="Q10484" s="110">
        <v>12.440860035986871</v>
      </c>
      <c r="R10484" s="110">
        <v>20.664305294539702</v>
      </c>
      <c r="S10484" s="110">
        <v>0</v>
      </c>
      <c r="T10484" s="110">
        <v>9.4106116485730329</v>
      </c>
      <c r="U10484" s="110">
        <v>9.4106116485730347</v>
      </c>
    </row>
    <row r="10485" spans="1:21">
      <c r="A10485" s="54">
        <v>10483</v>
      </c>
      <c r="B10485" s="107">
        <v>65416</v>
      </c>
      <c r="C10485" s="107">
        <v>65416</v>
      </c>
      <c r="D10485" s="107">
        <v>851386.00000000012</v>
      </c>
      <c r="E10485" s="108">
        <v>10335200000</v>
      </c>
      <c r="F10485" s="107">
        <v>0</v>
      </c>
      <c r="G10485" s="110">
        <v>3.1081111624544291</v>
      </c>
      <c r="H10485" s="110">
        <v>10.701596756601958</v>
      </c>
      <c r="I10485" s="110">
        <v>10.663820322702824</v>
      </c>
      <c r="J10485" s="110">
        <v>14.938290602155492</v>
      </c>
      <c r="K10485" s="110">
        <v>6.9172875177280027</v>
      </c>
      <c r="L10485" s="110">
        <v>1.7742743049152525</v>
      </c>
      <c r="M10485" s="110">
        <v>0.84521666598170264</v>
      </c>
      <c r="N10485" s="110">
        <v>0.90556570430784578</v>
      </c>
      <c r="O10485" s="110">
        <v>2.1595832076316865</v>
      </c>
      <c r="P10485" s="110">
        <v>6.9461248178016088</v>
      </c>
      <c r="Q10485" s="110">
        <v>16.993970469431233</v>
      </c>
      <c r="R10485" s="110">
        <v>22.880256025860177</v>
      </c>
      <c r="S10485" s="110">
        <v>0</v>
      </c>
      <c r="T10485" s="110">
        <v>8.2361747964643506</v>
      </c>
      <c r="U10485" s="110">
        <v>8.2361747964643506</v>
      </c>
    </row>
    <row r="10486" spans="1:21">
      <c r="A10486" s="54">
        <v>10484</v>
      </c>
      <c r="B10486" s="107">
        <v>65417</v>
      </c>
      <c r="C10486" s="107">
        <v>65417</v>
      </c>
      <c r="D10486" s="107">
        <v>178695</v>
      </c>
      <c r="E10486" s="108">
        <v>2569250000</v>
      </c>
      <c r="F10486" s="107">
        <v>0</v>
      </c>
      <c r="G10486" s="110">
        <v>8.2657550815532392</v>
      </c>
      <c r="H10486" s="110">
        <v>13.856418392987889</v>
      </c>
      <c r="I10486" s="110">
        <v>15.794816586694591</v>
      </c>
      <c r="J10486" s="110">
        <v>15.367667712076329</v>
      </c>
      <c r="K10486" s="110">
        <v>6.6411060769747605</v>
      </c>
      <c r="L10486" s="110">
        <v>1.1759516176743336</v>
      </c>
      <c r="M10486" s="110">
        <v>0.59859908101829717</v>
      </c>
      <c r="N10486" s="110">
        <v>0.56555851643778876</v>
      </c>
      <c r="O10486" s="110">
        <v>1.1700002126219715</v>
      </c>
      <c r="P10486" s="110">
        <v>3.7466618462905443</v>
      </c>
      <c r="Q10486" s="110">
        <v>10.476003460356806</v>
      </c>
      <c r="R10486" s="110">
        <v>18.181451193711617</v>
      </c>
      <c r="S10486" s="110">
        <v>0</v>
      </c>
      <c r="T10486" s="110">
        <v>7.9866658148665151</v>
      </c>
      <c r="U10486" s="110">
        <v>7.9866658148665133</v>
      </c>
    </row>
    <row r="10487" spans="1:21">
      <c r="A10487" s="54">
        <v>10485</v>
      </c>
      <c r="B10487" s="107">
        <v>65418</v>
      </c>
      <c r="C10487" s="107">
        <v>65418</v>
      </c>
      <c r="D10487" s="107">
        <v>860788.00000000012</v>
      </c>
      <c r="E10487" s="108">
        <v>10320800000</v>
      </c>
      <c r="F10487" s="107">
        <v>0</v>
      </c>
      <c r="G10487" s="110">
        <v>13.832497444011542</v>
      </c>
      <c r="H10487" s="110">
        <v>22.214870065860151</v>
      </c>
      <c r="I10487" s="110">
        <v>15.550612440209893</v>
      </c>
      <c r="J10487" s="110">
        <v>19.343964486351648</v>
      </c>
      <c r="K10487" s="110">
        <v>10.327668779822714</v>
      </c>
      <c r="L10487" s="110">
        <v>2.4809666623634037</v>
      </c>
      <c r="M10487" s="110">
        <v>1.3636884134631264</v>
      </c>
      <c r="N10487" s="110">
        <v>1.2674690247860765</v>
      </c>
      <c r="O10487" s="110">
        <v>2.6363256197127289</v>
      </c>
      <c r="P10487" s="110">
        <v>8.1812552629827326</v>
      </c>
      <c r="Q10487" s="110">
        <v>22.071198043898345</v>
      </c>
      <c r="R10487" s="110">
        <v>32.193947282790319</v>
      </c>
      <c r="S10487" s="110">
        <v>0</v>
      </c>
      <c r="T10487" s="110">
        <v>12.622038627187726</v>
      </c>
      <c r="U10487" s="110">
        <v>12.622038627187722</v>
      </c>
    </row>
    <row r="10488" spans="1:21">
      <c r="A10488" s="54">
        <v>10486</v>
      </c>
      <c r="B10488" s="107">
        <v>65419</v>
      </c>
      <c r="C10488" s="107">
        <v>65419</v>
      </c>
      <c r="D10488" s="107">
        <v>97377</v>
      </c>
      <c r="E10488" s="108">
        <v>2569250000</v>
      </c>
      <c r="F10488" s="107">
        <v>0</v>
      </c>
      <c r="G10488" s="110">
        <v>3.8098680559996572</v>
      </c>
      <c r="H10488" s="110">
        <v>4.6858383599174207</v>
      </c>
      <c r="I10488" s="110">
        <v>3.0610513421546259</v>
      </c>
      <c r="J10488" s="110">
        <v>3.7229161117603371</v>
      </c>
      <c r="K10488" s="110">
        <v>1.9892774889660276</v>
      </c>
      <c r="L10488" s="110">
        <v>1.1727168579180312</v>
      </c>
      <c r="M10488" s="110">
        <v>1.038083208495681</v>
      </c>
      <c r="N10488" s="110">
        <v>1.4011733977121559</v>
      </c>
      <c r="O10488" s="110">
        <v>3.3052457450350663</v>
      </c>
      <c r="P10488" s="110">
        <v>3.9474732839315481</v>
      </c>
      <c r="Q10488" s="110">
        <v>7.1812239189783229</v>
      </c>
      <c r="R10488" s="110">
        <v>5.5702034908228022</v>
      </c>
      <c r="S10488" s="110">
        <v>0</v>
      </c>
      <c r="T10488" s="110">
        <v>3.40708927180764</v>
      </c>
      <c r="U10488" s="110">
        <v>3.4070892718076404</v>
      </c>
    </row>
    <row r="10489" spans="1:21">
      <c r="A10489" s="54">
        <v>10487</v>
      </c>
      <c r="B10489" s="107">
        <v>65420</v>
      </c>
      <c r="C10489" s="107">
        <v>65420</v>
      </c>
      <c r="D10489" s="107">
        <v>581738.99999999988</v>
      </c>
      <c r="E10489" s="108">
        <v>2569250000</v>
      </c>
      <c r="F10489" s="107">
        <v>0</v>
      </c>
      <c r="G10489" s="110">
        <v>100</v>
      </c>
      <c r="H10489" s="110">
        <v>100</v>
      </c>
      <c r="I10489" s="110">
        <v>100</v>
      </c>
      <c r="J10489" s="110">
        <v>100</v>
      </c>
      <c r="K10489" s="110">
        <v>100</v>
      </c>
      <c r="L10489" s="110">
        <v>11.654921014733327</v>
      </c>
      <c r="M10489" s="110">
        <v>4.3103113063108589</v>
      </c>
      <c r="N10489" s="110">
        <v>4.5248516880729381</v>
      </c>
      <c r="O10489" s="110">
        <v>9.3003935659898218</v>
      </c>
      <c r="P10489" s="110">
        <v>22.911426638424565</v>
      </c>
      <c r="Q10489" s="110">
        <v>71.482421678128318</v>
      </c>
      <c r="R10489" s="110">
        <v>91.072471850208132</v>
      </c>
      <c r="S10489" s="110">
        <v>77.766301360982197</v>
      </c>
      <c r="T10489" s="110">
        <v>59.604733145155649</v>
      </c>
      <c r="U10489" s="110">
        <v>77.484264902601765</v>
      </c>
    </row>
    <row r="10490" spans="1:21">
      <c r="A10490" s="54">
        <v>10488</v>
      </c>
      <c r="B10490" s="107">
        <v>65421</v>
      </c>
      <c r="C10490" s="107">
        <v>65421</v>
      </c>
      <c r="D10490" s="107">
        <v>11138117.000000002</v>
      </c>
      <c r="E10490" s="108">
        <v>18086600000</v>
      </c>
      <c r="F10490" s="107">
        <v>0</v>
      </c>
      <c r="G10490" s="110">
        <v>37.821975095682895</v>
      </c>
      <c r="H10490" s="110">
        <v>50.848924939797541</v>
      </c>
      <c r="I10490" s="110">
        <v>82.276615195050027</v>
      </c>
      <c r="J10490" s="110">
        <v>70.687533082405523</v>
      </c>
      <c r="K10490" s="110">
        <v>59.122884532180933</v>
      </c>
      <c r="L10490" s="110">
        <v>3.5028275213667173</v>
      </c>
      <c r="M10490" s="110">
        <v>1.1135904141620971</v>
      </c>
      <c r="N10490" s="110">
        <v>1.1508585616617235</v>
      </c>
      <c r="O10490" s="110">
        <v>2.6812272148987177</v>
      </c>
      <c r="P10490" s="110">
        <v>10.546002193510791</v>
      </c>
      <c r="Q10490" s="110">
        <v>36.497113123412831</v>
      </c>
      <c r="R10490" s="110">
        <v>32.321836677428934</v>
      </c>
      <c r="S10490" s="110">
        <v>41.840459779286832</v>
      </c>
      <c r="T10490" s="110">
        <v>32.380949045963227</v>
      </c>
      <c r="U10490" s="110">
        <v>41.108201292977085</v>
      </c>
    </row>
    <row r="10491" spans="1:21">
      <c r="A10491" s="54">
        <v>10489</v>
      </c>
      <c r="B10491" s="107">
        <v>65424</v>
      </c>
      <c r="C10491" s="107">
        <v>65424</v>
      </c>
      <c r="D10491" s="107">
        <v>390285</v>
      </c>
      <c r="E10491" s="108">
        <v>7722360000</v>
      </c>
      <c r="F10491" s="107">
        <v>0</v>
      </c>
      <c r="G10491" s="110">
        <v>83.273668179885036</v>
      </c>
      <c r="H10491" s="110">
        <v>100</v>
      </c>
      <c r="I10491" s="110">
        <v>100</v>
      </c>
      <c r="J10491" s="110">
        <v>100</v>
      </c>
      <c r="K10491" s="110">
        <v>100</v>
      </c>
      <c r="L10491" s="110">
        <v>7.8605732805454469</v>
      </c>
      <c r="M10491" s="110">
        <v>1.9852224002995686</v>
      </c>
      <c r="N10491" s="110">
        <v>1.5680626411750467</v>
      </c>
      <c r="O10491" s="110">
        <v>2.9852420871786403</v>
      </c>
      <c r="P10491" s="110">
        <v>12.939512846714193</v>
      </c>
      <c r="Q10491" s="110">
        <v>55.386329415893009</v>
      </c>
      <c r="R10491" s="110">
        <v>70.95766884677461</v>
      </c>
      <c r="S10491" s="110">
        <v>0</v>
      </c>
      <c r="T10491" s="110">
        <v>53.079689974872132</v>
      </c>
      <c r="U10491" s="110">
        <v>53.079689974872132</v>
      </c>
    </row>
    <row r="10492" spans="1:21">
      <c r="A10492" s="54">
        <v>10490</v>
      </c>
      <c r="B10492" s="107">
        <v>65425</v>
      </c>
      <c r="C10492" s="107">
        <v>65425</v>
      </c>
      <c r="D10492" s="107">
        <v>21614</v>
      </c>
      <c r="E10492" s="108">
        <v>2569250000</v>
      </c>
      <c r="F10492" s="107">
        <v>0</v>
      </c>
      <c r="G10492" s="110">
        <v>100</v>
      </c>
      <c r="H10492" s="110">
        <v>100</v>
      </c>
      <c r="I10492" s="110">
        <v>100</v>
      </c>
      <c r="J10492" s="110">
        <v>100</v>
      </c>
      <c r="K10492" s="110">
        <v>100</v>
      </c>
      <c r="L10492" s="110">
        <v>100</v>
      </c>
      <c r="M10492" s="110">
        <v>100</v>
      </c>
      <c r="N10492" s="110">
        <v>66.288985333988848</v>
      </c>
      <c r="O10492" s="110">
        <v>100</v>
      </c>
      <c r="P10492" s="110">
        <v>100</v>
      </c>
      <c r="Q10492" s="110">
        <v>100</v>
      </c>
      <c r="R10492" s="110">
        <v>100</v>
      </c>
      <c r="S10492" s="110">
        <v>0</v>
      </c>
      <c r="T10492" s="110">
        <v>97.190748777832411</v>
      </c>
      <c r="U10492" s="110">
        <v>97.190748777832425</v>
      </c>
    </row>
    <row r="10493" spans="1:21">
      <c r="A10493" s="54">
        <v>10491</v>
      </c>
      <c r="B10493" s="107">
        <v>65426</v>
      </c>
      <c r="C10493" s="107">
        <v>65426</v>
      </c>
      <c r="D10493" s="107">
        <v>4397527</v>
      </c>
      <c r="E10493" s="108">
        <v>2569250000</v>
      </c>
      <c r="F10493" s="107">
        <v>0</v>
      </c>
      <c r="G10493" s="110">
        <v>100</v>
      </c>
      <c r="H10493" s="110">
        <v>100</v>
      </c>
      <c r="I10493" s="110">
        <v>100</v>
      </c>
      <c r="J10493" s="110">
        <v>100</v>
      </c>
      <c r="K10493" s="110">
        <v>100</v>
      </c>
      <c r="L10493" s="110">
        <v>17.96783290126487</v>
      </c>
      <c r="M10493" s="110">
        <v>3.1767367421597701</v>
      </c>
      <c r="N10493" s="110">
        <v>2.7564408174889352</v>
      </c>
      <c r="O10493" s="110">
        <v>4.8936420642771035</v>
      </c>
      <c r="P10493" s="110">
        <v>13.163337214217515</v>
      </c>
      <c r="Q10493" s="110">
        <v>45.104106734357025</v>
      </c>
      <c r="R10493" s="110">
        <v>80.647349816964038</v>
      </c>
      <c r="S10493" s="110">
        <v>72.610539367508594</v>
      </c>
      <c r="T10493" s="110">
        <v>55.642453857560774</v>
      </c>
      <c r="U10493" s="110">
        <v>71.289459994342863</v>
      </c>
    </row>
    <row r="10494" spans="1:21">
      <c r="A10494" s="54">
        <v>10492</v>
      </c>
      <c r="B10494" s="107">
        <v>65435</v>
      </c>
      <c r="C10494" s="107">
        <v>65728</v>
      </c>
      <c r="D10494" s="107">
        <v>8305012137</v>
      </c>
      <c r="E10494" s="108">
        <v>623521000000</v>
      </c>
      <c r="F10494" s="107">
        <v>0</v>
      </c>
      <c r="G10494" s="110">
        <v>100</v>
      </c>
      <c r="H10494" s="110">
        <v>100</v>
      </c>
      <c r="I10494" s="110">
        <v>100</v>
      </c>
      <c r="J10494" s="110">
        <v>100</v>
      </c>
      <c r="K10494" s="110">
        <v>100</v>
      </c>
      <c r="L10494" s="110">
        <v>100</v>
      </c>
      <c r="M10494" s="110">
        <v>100</v>
      </c>
      <c r="N10494" s="110">
        <v>100</v>
      </c>
      <c r="O10494" s="110">
        <v>100</v>
      </c>
      <c r="P10494" s="110">
        <v>100</v>
      </c>
      <c r="Q10494" s="110">
        <v>100</v>
      </c>
      <c r="R10494" s="110">
        <v>100</v>
      </c>
      <c r="S10494" s="110">
        <v>100</v>
      </c>
      <c r="T10494" s="110">
        <v>100</v>
      </c>
      <c r="U10494" s="110">
        <v>100</v>
      </c>
    </row>
    <row r="10495" spans="1:21">
      <c r="A10495" s="54">
        <v>10493</v>
      </c>
      <c r="B10495" s="107">
        <v>65453</v>
      </c>
      <c r="C10495" s="107">
        <v>65453</v>
      </c>
      <c r="D10495" s="107">
        <v>168373221.99999997</v>
      </c>
      <c r="E10495" s="108">
        <v>12816700000</v>
      </c>
      <c r="F10495" s="107">
        <v>0</v>
      </c>
      <c r="G10495" s="110">
        <v>1.4876539623381613</v>
      </c>
      <c r="H10495" s="110">
        <v>1.3028753990824919</v>
      </c>
      <c r="I10495" s="110">
        <v>1.4205840577598925</v>
      </c>
      <c r="J10495" s="110">
        <v>1.0433661141521038</v>
      </c>
      <c r="K10495" s="110">
        <v>0.91072401707132355</v>
      </c>
      <c r="L10495" s="110">
        <v>1.1590232393078062</v>
      </c>
      <c r="M10495" s="110">
        <v>0.99136397420687283</v>
      </c>
      <c r="N10495" s="110">
        <v>0.77792495069694212</v>
      </c>
      <c r="O10495" s="110">
        <v>1.2893823303149268</v>
      </c>
      <c r="P10495" s="110">
        <v>1.5655149168307463</v>
      </c>
      <c r="Q10495" s="110">
        <v>1.4954125029598913</v>
      </c>
      <c r="R10495" s="110">
        <v>1.4648945266735141</v>
      </c>
      <c r="S10495" s="110">
        <v>1.3981049594513977</v>
      </c>
      <c r="T10495" s="110">
        <v>1.2423933326162226</v>
      </c>
      <c r="U10495" s="110">
        <v>1.3215536399161074</v>
      </c>
    </row>
    <row r="10496" spans="1:21">
      <c r="A10496" s="54">
        <v>10494</v>
      </c>
      <c r="B10496" s="107">
        <v>65454</v>
      </c>
      <c r="C10496" s="107">
        <v>65454</v>
      </c>
      <c r="D10496" s="107">
        <v>1977352173</v>
      </c>
      <c r="E10496" s="108">
        <v>15296700000</v>
      </c>
      <c r="F10496" s="107">
        <v>0</v>
      </c>
      <c r="G10496" s="110">
        <v>100</v>
      </c>
      <c r="H10496" s="110">
        <v>100</v>
      </c>
      <c r="I10496" s="110">
        <v>100</v>
      </c>
      <c r="J10496" s="110">
        <v>100</v>
      </c>
      <c r="K10496" s="110">
        <v>3.2101247351345736</v>
      </c>
      <c r="L10496" s="110">
        <v>0.46660310495029544</v>
      </c>
      <c r="M10496" s="110">
        <v>0.29356494788839355</v>
      </c>
      <c r="N10496" s="110">
        <v>0.34343095798265399</v>
      </c>
      <c r="O10496" s="110">
        <v>0.46098593979120323</v>
      </c>
      <c r="P10496" s="110">
        <v>0.55331523385747117</v>
      </c>
      <c r="Q10496" s="110">
        <v>1.828725306355182</v>
      </c>
      <c r="R10496" s="110">
        <v>100</v>
      </c>
      <c r="S10496" s="110">
        <v>90.069536213564916</v>
      </c>
      <c r="T10496" s="110">
        <v>42.263062518829983</v>
      </c>
      <c r="U10496" s="110">
        <v>89.48537276612376</v>
      </c>
    </row>
    <row r="10497" spans="1:21">
      <c r="A10497" s="54">
        <v>10495</v>
      </c>
      <c r="B10497" s="107">
        <v>65481</v>
      </c>
      <c r="C10497" s="107">
        <v>65481</v>
      </c>
      <c r="D10497" s="107">
        <v>1384190194</v>
      </c>
      <c r="E10497" s="108">
        <v>581810000000</v>
      </c>
      <c r="F10497" s="107">
        <v>0</v>
      </c>
      <c r="G10497" s="110">
        <v>0.29571205298716513</v>
      </c>
      <c r="H10497" s="110">
        <v>0.29262536325078242</v>
      </c>
      <c r="I10497" s="110">
        <v>0.22941751981119302</v>
      </c>
      <c r="J10497" s="110">
        <v>0.23110285063252647</v>
      </c>
      <c r="K10497" s="110">
        <v>0.23956842521442726</v>
      </c>
      <c r="L10497" s="110">
        <v>0.29504035288797753</v>
      </c>
      <c r="M10497" s="110">
        <v>0.32289320770717311</v>
      </c>
      <c r="N10497" s="110">
        <v>0.39284258191320609</v>
      </c>
      <c r="O10497" s="110">
        <v>0.39693640523152746</v>
      </c>
      <c r="P10497" s="110">
        <v>0.31791103386665759</v>
      </c>
      <c r="Q10497" s="110">
        <v>0.29122665693982652</v>
      </c>
      <c r="R10497" s="110">
        <v>0.28302204061937264</v>
      </c>
      <c r="S10497" s="110">
        <v>0.26699966060351416</v>
      </c>
      <c r="T10497" s="110">
        <v>0.29902487425515295</v>
      </c>
      <c r="U10497" s="110">
        <v>0.28047048771143041</v>
      </c>
    </row>
    <row r="10498" spans="1:21">
      <c r="A10498" s="54">
        <v>10496</v>
      </c>
      <c r="B10498" s="107">
        <v>65482</v>
      </c>
      <c r="C10498" s="107">
        <v>65482</v>
      </c>
      <c r="D10498" s="107">
        <v>3900925</v>
      </c>
      <c r="E10498" s="108">
        <v>2554450000</v>
      </c>
      <c r="F10498" s="107">
        <v>0</v>
      </c>
      <c r="G10498" s="110">
        <v>1.6088991085676345</v>
      </c>
      <c r="H10498" s="110">
        <v>1.0745080045437079</v>
      </c>
      <c r="I10498" s="110">
        <v>0.70446664422704974</v>
      </c>
      <c r="J10498" s="110">
        <v>0.50440837911312275</v>
      </c>
      <c r="K10498" s="110">
        <v>0.45582626301247614</v>
      </c>
      <c r="L10498" s="110">
        <v>0.4666428310826512</v>
      </c>
      <c r="M10498" s="110">
        <v>0.50013081740633603</v>
      </c>
      <c r="N10498" s="110">
        <v>0.47752176900913784</v>
      </c>
      <c r="O10498" s="110">
        <v>0.5875649189652502</v>
      </c>
      <c r="P10498" s="110">
        <v>0.66020594153705581</v>
      </c>
      <c r="Q10498" s="110">
        <v>0.72597033005047129</v>
      </c>
      <c r="R10498" s="110">
        <v>1.0117332895763362</v>
      </c>
      <c r="S10498" s="110">
        <v>1.1696202175652866</v>
      </c>
      <c r="T10498" s="110">
        <v>0.73148985809093581</v>
      </c>
      <c r="U10498" s="110">
        <v>0.83904400033114557</v>
      </c>
    </row>
    <row r="10499" spans="1:21">
      <c r="A10499" s="54">
        <v>10497</v>
      </c>
      <c r="B10499" s="107">
        <v>65483</v>
      </c>
      <c r="C10499" s="107">
        <v>65483</v>
      </c>
      <c r="D10499" s="107">
        <v>3372388.0000000009</v>
      </c>
      <c r="E10499" s="108">
        <v>2554450000</v>
      </c>
      <c r="F10499" s="107">
        <v>0</v>
      </c>
      <c r="G10499" s="110">
        <v>1.3979753313504291</v>
      </c>
      <c r="H10499" s="110">
        <v>0.91657898858427678</v>
      </c>
      <c r="I10499" s="110">
        <v>0.61730595073399719</v>
      </c>
      <c r="J10499" s="110">
        <v>0.42456169672319716</v>
      </c>
      <c r="K10499" s="110">
        <v>0.33923890579677485</v>
      </c>
      <c r="L10499" s="110">
        <v>0.37267305732151251</v>
      </c>
      <c r="M10499" s="110">
        <v>0.35617576268913254</v>
      </c>
      <c r="N10499" s="110">
        <v>0.36845538297573355</v>
      </c>
      <c r="O10499" s="110">
        <v>0.42710359756788202</v>
      </c>
      <c r="P10499" s="110">
        <v>0.45699537065620982</v>
      </c>
      <c r="Q10499" s="110">
        <v>0.55665746955352113</v>
      </c>
      <c r="R10499" s="110">
        <v>0.80693875145684102</v>
      </c>
      <c r="S10499" s="110">
        <v>0.69062272665249547</v>
      </c>
      <c r="T10499" s="110">
        <v>0.58672168878412567</v>
      </c>
      <c r="U10499" s="110">
        <v>0.59805345530419973</v>
      </c>
    </row>
    <row r="10500" spans="1:21">
      <c r="A10500" s="54">
        <v>10498</v>
      </c>
      <c r="B10500" s="107">
        <v>65490</v>
      </c>
      <c r="C10500" s="107">
        <v>65490</v>
      </c>
      <c r="D10500" s="107">
        <v>6583779.9999999972</v>
      </c>
      <c r="E10500" s="108">
        <v>2554450000</v>
      </c>
      <c r="F10500" s="107">
        <v>0</v>
      </c>
      <c r="G10500" s="110">
        <v>1.9559906019618676</v>
      </c>
      <c r="H10500" s="110">
        <v>2.5711679945918733</v>
      </c>
      <c r="I10500" s="110">
        <v>1.9891687172458368</v>
      </c>
      <c r="J10500" s="110">
        <v>1.6599779661891951</v>
      </c>
      <c r="K10500" s="110">
        <v>1.0816616567400374</v>
      </c>
      <c r="L10500" s="110">
        <v>0.85589239373956794</v>
      </c>
      <c r="M10500" s="110">
        <v>0.58997221623827589</v>
      </c>
      <c r="N10500" s="110">
        <v>0.55381387667695092</v>
      </c>
      <c r="O10500" s="110">
        <v>0.64701198895544221</v>
      </c>
      <c r="P10500" s="110">
        <v>0.709308576144694</v>
      </c>
      <c r="Q10500" s="110">
        <v>0.96156382347743297</v>
      </c>
      <c r="R10500" s="110">
        <v>1.4090947513342773</v>
      </c>
      <c r="S10500" s="110">
        <v>2.0957076999751911</v>
      </c>
      <c r="T10500" s="110">
        <v>1.2487187136079545</v>
      </c>
      <c r="U10500" s="110">
        <v>1.9140169596519583</v>
      </c>
    </row>
    <row r="10501" spans="1:21">
      <c r="A10501" s="54">
        <v>10499</v>
      </c>
      <c r="B10501" s="107">
        <v>65491</v>
      </c>
      <c r="C10501" s="107">
        <v>65491</v>
      </c>
      <c r="D10501" s="107">
        <v>1884179.0000000002</v>
      </c>
      <c r="E10501" s="108">
        <v>2554450000</v>
      </c>
      <c r="F10501" s="107">
        <v>0</v>
      </c>
      <c r="G10501" s="110">
        <v>100</v>
      </c>
      <c r="H10501" s="110">
        <v>100</v>
      </c>
      <c r="I10501" s="110">
        <v>100</v>
      </c>
      <c r="J10501" s="110">
        <v>100</v>
      </c>
      <c r="K10501" s="110">
        <v>5.875405596962362</v>
      </c>
      <c r="L10501" s="110">
        <v>1.9277617589735943</v>
      </c>
      <c r="M10501" s="110">
        <v>1.3177602234016472</v>
      </c>
      <c r="N10501" s="110">
        <v>1.5777872276777136</v>
      </c>
      <c r="O10501" s="110">
        <v>2.3398393793663561</v>
      </c>
      <c r="P10501" s="110">
        <v>6.0332644423371562</v>
      </c>
      <c r="Q10501" s="110">
        <v>14.768862135541553</v>
      </c>
      <c r="R10501" s="110">
        <v>100</v>
      </c>
      <c r="S10501" s="110">
        <v>0</v>
      </c>
      <c r="T10501" s="110">
        <v>44.486723397021706</v>
      </c>
      <c r="U10501" s="110">
        <v>44.486723397021692</v>
      </c>
    </row>
    <row r="10502" spans="1:21">
      <c r="A10502" s="54">
        <v>10500</v>
      </c>
      <c r="B10502" s="107">
        <v>65492</v>
      </c>
      <c r="C10502" s="107">
        <v>65492</v>
      </c>
      <c r="D10502" s="107">
        <v>67126096</v>
      </c>
      <c r="E10502" s="108">
        <v>2554450000</v>
      </c>
      <c r="F10502" s="107">
        <v>0</v>
      </c>
      <c r="G10502" s="110">
        <v>100</v>
      </c>
      <c r="H10502" s="110">
        <v>100</v>
      </c>
      <c r="I10502" s="110">
        <v>100</v>
      </c>
      <c r="J10502" s="110">
        <v>100</v>
      </c>
      <c r="K10502" s="110">
        <v>2.8991737859947415</v>
      </c>
      <c r="L10502" s="110">
        <v>0.61873268037079854</v>
      </c>
      <c r="M10502" s="110">
        <v>0.43048227227326641</v>
      </c>
      <c r="N10502" s="110">
        <v>0.5380081000854775</v>
      </c>
      <c r="O10502" s="110">
        <v>0.78862956359739744</v>
      </c>
      <c r="P10502" s="110">
        <v>2.1738690794836257</v>
      </c>
      <c r="Q10502" s="110">
        <v>100</v>
      </c>
      <c r="R10502" s="110">
        <v>100</v>
      </c>
      <c r="S10502" s="110">
        <v>92.425892210307254</v>
      </c>
      <c r="T10502" s="110">
        <v>50.620741290150441</v>
      </c>
      <c r="U10502" s="110">
        <v>91.119361980652911</v>
      </c>
    </row>
    <row r="10503" spans="1:21">
      <c r="A10503" s="54">
        <v>10501</v>
      </c>
      <c r="B10503" s="107">
        <v>65493</v>
      </c>
      <c r="C10503" s="107">
        <v>65493</v>
      </c>
      <c r="D10503" s="107">
        <v>122003587.99999997</v>
      </c>
      <c r="E10503" s="108">
        <v>2554450000</v>
      </c>
      <c r="F10503" s="107">
        <v>0</v>
      </c>
      <c r="G10503" s="110">
        <v>100</v>
      </c>
      <c r="H10503" s="110">
        <v>100</v>
      </c>
      <c r="I10503" s="110">
        <v>100</v>
      </c>
      <c r="J10503" s="110">
        <v>100</v>
      </c>
      <c r="K10503" s="110">
        <v>100</v>
      </c>
      <c r="L10503" s="110">
        <v>4.7631621165262255</v>
      </c>
      <c r="M10503" s="110">
        <v>0.40976935811544057</v>
      </c>
      <c r="N10503" s="110">
        <v>0.326059354240051</v>
      </c>
      <c r="O10503" s="110">
        <v>0.43181451475953347</v>
      </c>
      <c r="P10503" s="110">
        <v>3.7784650331811291</v>
      </c>
      <c r="Q10503" s="110">
        <v>100</v>
      </c>
      <c r="R10503" s="110">
        <v>100</v>
      </c>
      <c r="S10503" s="110">
        <v>89.009073779823993</v>
      </c>
      <c r="T10503" s="110">
        <v>59.14243919806853</v>
      </c>
      <c r="U10503" s="110">
        <v>88.692771430772396</v>
      </c>
    </row>
    <row r="10504" spans="1:21">
      <c r="A10504" s="54">
        <v>10502</v>
      </c>
      <c r="B10504" s="107">
        <v>65496</v>
      </c>
      <c r="C10504" s="107">
        <v>65496</v>
      </c>
      <c r="D10504" s="107">
        <v>758524409.99999988</v>
      </c>
      <c r="E10504" s="108">
        <v>15385700000</v>
      </c>
      <c r="F10504" s="107">
        <v>0</v>
      </c>
      <c r="G10504" s="110">
        <v>100</v>
      </c>
      <c r="H10504" s="110">
        <v>100</v>
      </c>
      <c r="I10504" s="110">
        <v>100</v>
      </c>
      <c r="J10504" s="110">
        <v>29.344898238295293</v>
      </c>
      <c r="K10504" s="110">
        <v>5.1666310681548353</v>
      </c>
      <c r="L10504" s="110">
        <v>0.74778606985376539</v>
      </c>
      <c r="M10504" s="110">
        <v>0.36031740922859762</v>
      </c>
      <c r="N10504" s="110">
        <v>0.46990722578602245</v>
      </c>
      <c r="O10504" s="110">
        <v>0.79378630815942608</v>
      </c>
      <c r="P10504" s="110">
        <v>4.1378447224110602</v>
      </c>
      <c r="Q10504" s="110">
        <v>45.420175645498027</v>
      </c>
      <c r="R10504" s="110">
        <v>100</v>
      </c>
      <c r="S10504" s="110">
        <v>82.207701019883459</v>
      </c>
      <c r="T10504" s="110">
        <v>40.536778890615587</v>
      </c>
      <c r="U10504" s="110">
        <v>81.759857347857618</v>
      </c>
    </row>
    <row r="10505" spans="1:21">
      <c r="A10505" s="54">
        <v>10503</v>
      </c>
      <c r="B10505" s="107">
        <v>65497</v>
      </c>
      <c r="C10505" s="107">
        <v>65497</v>
      </c>
      <c r="D10505" s="107">
        <v>22179512</v>
      </c>
      <c r="E10505" s="108">
        <v>2554450000</v>
      </c>
      <c r="F10505" s="107">
        <v>0</v>
      </c>
      <c r="G10505" s="110">
        <v>14.808358831224036</v>
      </c>
      <c r="H10505" s="110">
        <v>17.12869134908038</v>
      </c>
      <c r="I10505" s="110">
        <v>8.3932941909353254</v>
      </c>
      <c r="J10505" s="110">
        <v>3.0944627933459472</v>
      </c>
      <c r="K10505" s="110">
        <v>3.524267160712296</v>
      </c>
      <c r="L10505" s="110">
        <v>3.2778795361283497</v>
      </c>
      <c r="M10505" s="110">
        <v>2.172670721195459</v>
      </c>
      <c r="N10505" s="110">
        <v>2.1638161847724273</v>
      </c>
      <c r="O10505" s="110">
        <v>4.8754865388569195</v>
      </c>
      <c r="P10505" s="110">
        <v>6.9159897035514586</v>
      </c>
      <c r="Q10505" s="110">
        <v>3.2587032438133368</v>
      </c>
      <c r="R10505" s="110">
        <v>6.4456873222677702</v>
      </c>
      <c r="S10505" s="110">
        <v>7.0700215738127561</v>
      </c>
      <c r="T10505" s="110">
        <v>6.3382756313236435</v>
      </c>
      <c r="U10505" s="110">
        <v>7.0507858327582786</v>
      </c>
    </row>
    <row r="10506" spans="1:21">
      <c r="A10506" s="54">
        <v>10504</v>
      </c>
      <c r="B10506" s="107">
        <v>65498</v>
      </c>
      <c r="C10506" s="107">
        <v>65498</v>
      </c>
      <c r="D10506" s="107">
        <v>606373673</v>
      </c>
      <c r="E10506" s="108">
        <v>51675000000</v>
      </c>
      <c r="F10506" s="107">
        <v>0</v>
      </c>
      <c r="G10506" s="110">
        <v>18.461764418030498</v>
      </c>
      <c r="H10506" s="110">
        <v>79.303104379530154</v>
      </c>
      <c r="I10506" s="110">
        <v>11.291707340584075</v>
      </c>
      <c r="J10506" s="110">
        <v>6.5624080091517589</v>
      </c>
      <c r="K10506" s="110">
        <v>5.9521397286965572</v>
      </c>
      <c r="L10506" s="110">
        <v>3.5401992973219159</v>
      </c>
      <c r="M10506" s="110">
        <v>2.2938011069316304</v>
      </c>
      <c r="N10506" s="110">
        <v>2.4164602219155924</v>
      </c>
      <c r="O10506" s="110">
        <v>5.3424099226965049</v>
      </c>
      <c r="P10506" s="110">
        <v>8.314641050126621</v>
      </c>
      <c r="Q10506" s="110">
        <v>5.7778773356478066</v>
      </c>
      <c r="R10506" s="110">
        <v>14.294158963361431</v>
      </c>
      <c r="S10506" s="110">
        <v>20.150221577023725</v>
      </c>
      <c r="T10506" s="110">
        <v>13.629222647832878</v>
      </c>
      <c r="U10506" s="110">
        <v>20.055103699147296</v>
      </c>
    </row>
    <row r="10507" spans="1:21">
      <c r="A10507" s="54">
        <v>10505</v>
      </c>
      <c r="B10507" s="107">
        <v>65499</v>
      </c>
      <c r="C10507" s="107">
        <v>65499</v>
      </c>
      <c r="D10507" s="107">
        <v>13030394.999999998</v>
      </c>
      <c r="E10507" s="108">
        <v>2554450000</v>
      </c>
      <c r="F10507" s="107">
        <v>0</v>
      </c>
      <c r="G10507" s="110">
        <v>100</v>
      </c>
      <c r="H10507" s="110">
        <v>100</v>
      </c>
      <c r="I10507" s="110">
        <v>70.929855980556198</v>
      </c>
      <c r="J10507" s="110">
        <v>32.001942144889156</v>
      </c>
      <c r="K10507" s="110">
        <v>23.825044961830617</v>
      </c>
      <c r="L10507" s="110">
        <v>21.614008783696733</v>
      </c>
      <c r="M10507" s="110">
        <v>14.673137770389483</v>
      </c>
      <c r="N10507" s="110">
        <v>8.5128464660457368</v>
      </c>
      <c r="O10507" s="110">
        <v>17.779853371276197</v>
      </c>
      <c r="P10507" s="110">
        <v>29.643609745824655</v>
      </c>
      <c r="Q10507" s="110">
        <v>36.251886705525891</v>
      </c>
      <c r="R10507" s="110">
        <v>82.612024588669939</v>
      </c>
      <c r="S10507" s="110">
        <v>72.453682174793983</v>
      </c>
      <c r="T10507" s="110">
        <v>44.820350876558713</v>
      </c>
      <c r="U10507" s="110">
        <v>71.421285133675852</v>
      </c>
    </row>
    <row r="10508" spans="1:21">
      <c r="A10508" s="54">
        <v>10506</v>
      </c>
      <c r="B10508" s="107">
        <v>65500</v>
      </c>
      <c r="C10508" s="107">
        <v>65500</v>
      </c>
      <c r="D10508" s="107">
        <v>577097</v>
      </c>
      <c r="E10508" s="108">
        <v>2554450000</v>
      </c>
      <c r="F10508" s="107">
        <v>0</v>
      </c>
      <c r="G10508" s="110">
        <v>39.609573892388411</v>
      </c>
      <c r="H10508" s="110">
        <v>100</v>
      </c>
      <c r="I10508" s="110">
        <v>53.393773902168576</v>
      </c>
      <c r="J10508" s="110">
        <v>18.50500927826695</v>
      </c>
      <c r="K10508" s="110">
        <v>12.495045180450688</v>
      </c>
      <c r="L10508" s="110">
        <v>9.0853792319500197</v>
      </c>
      <c r="M10508" s="110">
        <v>7.6623746005169275</v>
      </c>
      <c r="N10508" s="110">
        <v>4.7201499817125363</v>
      </c>
      <c r="O10508" s="110">
        <v>6.0110931879081253</v>
      </c>
      <c r="P10508" s="110">
        <v>6.8206456757510496</v>
      </c>
      <c r="Q10508" s="110">
        <v>8.2775093393638475</v>
      </c>
      <c r="R10508" s="110">
        <v>12.664978543791197</v>
      </c>
      <c r="S10508" s="110">
        <v>0</v>
      </c>
      <c r="T10508" s="110">
        <v>23.270461067855695</v>
      </c>
      <c r="U10508" s="110">
        <v>23.270461067855695</v>
      </c>
    </row>
    <row r="10509" spans="1:21">
      <c r="A10509" s="54">
        <v>10507</v>
      </c>
      <c r="B10509" s="107">
        <v>65501</v>
      </c>
      <c r="C10509" s="107">
        <v>65501</v>
      </c>
      <c r="D10509" s="107">
        <v>298773</v>
      </c>
      <c r="E10509" s="108">
        <v>2554450000</v>
      </c>
      <c r="F10509" s="107">
        <v>0</v>
      </c>
      <c r="G10509" s="110">
        <v>46.646534113812507</v>
      </c>
      <c r="H10509" s="110">
        <v>85.121479028319186</v>
      </c>
      <c r="I10509" s="110">
        <v>53.659951791241738</v>
      </c>
      <c r="J10509" s="110">
        <v>39.183350194834929</v>
      </c>
      <c r="K10509" s="110">
        <v>31.65809840521398</v>
      </c>
      <c r="L10509" s="110">
        <v>15.646957293877273</v>
      </c>
      <c r="M10509" s="110">
        <v>10.866845695076494</v>
      </c>
      <c r="N10509" s="110">
        <v>6.0879835813134626</v>
      </c>
      <c r="O10509" s="110">
        <v>9.6926837230748024</v>
      </c>
      <c r="P10509" s="110">
        <v>12.44949718547206</v>
      </c>
      <c r="Q10509" s="110">
        <v>17.232209670379607</v>
      </c>
      <c r="R10509" s="110">
        <v>25.348644213671005</v>
      </c>
      <c r="S10509" s="110">
        <v>0</v>
      </c>
      <c r="T10509" s="110">
        <v>29.466186241357253</v>
      </c>
      <c r="U10509" s="110">
        <v>29.466186241357253</v>
      </c>
    </row>
    <row r="10510" spans="1:21">
      <c r="A10510" s="54">
        <v>10508</v>
      </c>
      <c r="B10510" s="107">
        <v>65502</v>
      </c>
      <c r="C10510" s="107">
        <v>65502</v>
      </c>
      <c r="D10510" s="107">
        <v>1918574.0000000002</v>
      </c>
      <c r="E10510" s="108">
        <v>2554450000</v>
      </c>
      <c r="F10510" s="107">
        <v>0</v>
      </c>
      <c r="G10510" s="110">
        <v>39.502978906659877</v>
      </c>
      <c r="H10510" s="110">
        <v>49.52866019910919</v>
      </c>
      <c r="I10510" s="110">
        <v>14.036876886343633</v>
      </c>
      <c r="J10510" s="110">
        <v>15.882595207268711</v>
      </c>
      <c r="K10510" s="110">
        <v>17.548361868772954</v>
      </c>
      <c r="L10510" s="110">
        <v>4.5591230441191737</v>
      </c>
      <c r="M10510" s="110">
        <v>2.8312463022664196</v>
      </c>
      <c r="N10510" s="110">
        <v>1.9342995845313</v>
      </c>
      <c r="O10510" s="110">
        <v>5.1500141748007389</v>
      </c>
      <c r="P10510" s="110">
        <v>7.4251778084956443</v>
      </c>
      <c r="Q10510" s="110">
        <v>11.717920456181288</v>
      </c>
      <c r="R10510" s="110">
        <v>23.392325142649078</v>
      </c>
      <c r="S10510" s="110">
        <v>12.48608218565947</v>
      </c>
      <c r="T10510" s="110">
        <v>16.125798298433164</v>
      </c>
      <c r="U10510" s="110">
        <v>14.54720133331821</v>
      </c>
    </row>
    <row r="10511" spans="1:21">
      <c r="A10511" s="54">
        <v>10509</v>
      </c>
      <c r="B10511" s="107">
        <v>65503</v>
      </c>
      <c r="C10511" s="107">
        <v>65503</v>
      </c>
      <c r="D10511" s="107">
        <v>61305427</v>
      </c>
      <c r="E10511" s="108">
        <v>23152300000</v>
      </c>
      <c r="F10511" s="107">
        <v>0</v>
      </c>
      <c r="G10511" s="110">
        <v>10.694761665951559</v>
      </c>
      <c r="H10511" s="110">
        <v>19.004675229147587</v>
      </c>
      <c r="I10511" s="110">
        <v>19.26465596317502</v>
      </c>
      <c r="J10511" s="110">
        <v>24.079148797907219</v>
      </c>
      <c r="K10511" s="110">
        <v>7.0576009004612228</v>
      </c>
      <c r="L10511" s="110">
        <v>1.6213485366995262</v>
      </c>
      <c r="M10511" s="110">
        <v>1.1335704341271198</v>
      </c>
      <c r="N10511" s="110">
        <v>1.2576388847231006</v>
      </c>
      <c r="O10511" s="110">
        <v>2.0608341093838329</v>
      </c>
      <c r="P10511" s="110">
        <v>4.8441890726417185</v>
      </c>
      <c r="Q10511" s="110">
        <v>7.7730612301127939</v>
      </c>
      <c r="R10511" s="110">
        <v>12.163369549842519</v>
      </c>
      <c r="S10511" s="110">
        <v>12.276556339965806</v>
      </c>
      <c r="T10511" s="110">
        <v>9.2462378645144359</v>
      </c>
      <c r="U10511" s="110">
        <v>11.894980781203088</v>
      </c>
    </row>
    <row r="10512" spans="1:21">
      <c r="A10512" s="54">
        <v>10510</v>
      </c>
      <c r="B10512" s="107">
        <v>65504</v>
      </c>
      <c r="C10512" s="107">
        <v>65504</v>
      </c>
      <c r="D10512" s="107">
        <v>6641437</v>
      </c>
      <c r="E10512" s="108">
        <v>2554450000</v>
      </c>
      <c r="F10512" s="107">
        <v>0</v>
      </c>
      <c r="G10512" s="110">
        <v>2.6179991004682286</v>
      </c>
      <c r="H10512" s="110">
        <v>3.9179720284179247</v>
      </c>
      <c r="I10512" s="110">
        <v>4.5981424634504799</v>
      </c>
      <c r="J10512" s="110">
        <v>4.2322614724483136</v>
      </c>
      <c r="K10512" s="110">
        <v>0.80392468038036224</v>
      </c>
      <c r="L10512" s="110">
        <v>0.17506621774262565</v>
      </c>
      <c r="M10512" s="110">
        <v>0.13117395328533679</v>
      </c>
      <c r="N10512" s="110">
        <v>0.14599072347024197</v>
      </c>
      <c r="O10512" s="110">
        <v>0.20800133147769617</v>
      </c>
      <c r="P10512" s="110">
        <v>0.43632680221970166</v>
      </c>
      <c r="Q10512" s="110">
        <v>1.1318238528932998</v>
      </c>
      <c r="R10512" s="110">
        <v>1.8480967955018912</v>
      </c>
      <c r="S10512" s="110">
        <v>2.3964833796310687</v>
      </c>
      <c r="T10512" s="110">
        <v>1.6872316184796754</v>
      </c>
      <c r="U10512" s="110">
        <v>2.357950187685192</v>
      </c>
    </row>
    <row r="10513" spans="1:21">
      <c r="A10513" s="54">
        <v>10511</v>
      </c>
      <c r="B10513" s="107">
        <v>65510</v>
      </c>
      <c r="C10513" s="107">
        <v>65510</v>
      </c>
      <c r="D10513" s="107">
        <v>4079752.9999999995</v>
      </c>
      <c r="E10513" s="108">
        <v>7678150000</v>
      </c>
      <c r="F10513" s="107">
        <v>0</v>
      </c>
      <c r="G10513" s="110">
        <v>11.490095981304007</v>
      </c>
      <c r="H10513" s="110">
        <v>28.13718498162465</v>
      </c>
      <c r="I10513" s="110">
        <v>47.181420081413407</v>
      </c>
      <c r="J10513" s="110">
        <v>19.460902872298444</v>
      </c>
      <c r="K10513" s="110">
        <v>7.6041745624464028</v>
      </c>
      <c r="L10513" s="110">
        <v>2.3977223384733648</v>
      </c>
      <c r="M10513" s="110">
        <v>1.0937596573549464</v>
      </c>
      <c r="N10513" s="110">
        <v>1.0179018408879141</v>
      </c>
      <c r="O10513" s="110">
        <v>1.9780196802640384</v>
      </c>
      <c r="P10513" s="110">
        <v>9.4778158379846715</v>
      </c>
      <c r="Q10513" s="110">
        <v>22.237519225654651</v>
      </c>
      <c r="R10513" s="110">
        <v>19.505297264207499</v>
      </c>
      <c r="S10513" s="110">
        <v>19.124998317366579</v>
      </c>
      <c r="T10513" s="110">
        <v>14.298484526992837</v>
      </c>
      <c r="U10513" s="110">
        <v>17.652781080508429</v>
      </c>
    </row>
    <row r="10514" spans="1:21">
      <c r="A10514" s="54">
        <v>10512</v>
      </c>
      <c r="B10514" s="107">
        <v>65511</v>
      </c>
      <c r="C10514" s="107">
        <v>65511</v>
      </c>
      <c r="D10514" s="107">
        <v>4313429.0000000009</v>
      </c>
      <c r="E10514" s="108">
        <v>10291400000</v>
      </c>
      <c r="F10514" s="107">
        <v>0</v>
      </c>
      <c r="G10514" s="110">
        <v>8.83308163107605</v>
      </c>
      <c r="H10514" s="110">
        <v>14.15037279366001</v>
      </c>
      <c r="I10514" s="110">
        <v>33.395498252139092</v>
      </c>
      <c r="J10514" s="110">
        <v>20.584878247778704</v>
      </c>
      <c r="K10514" s="110">
        <v>8.9025057053233549</v>
      </c>
      <c r="L10514" s="110">
        <v>2.87604240711984</v>
      </c>
      <c r="M10514" s="110">
        <v>1.4483756574166879</v>
      </c>
      <c r="N10514" s="110">
        <v>1.4672930190398632</v>
      </c>
      <c r="O10514" s="110">
        <v>3.3885858465931356</v>
      </c>
      <c r="P10514" s="110">
        <v>14.105910656374872</v>
      </c>
      <c r="Q10514" s="110">
        <v>27.465255542196758</v>
      </c>
      <c r="R10514" s="110">
        <v>30.346291481918392</v>
      </c>
      <c r="S10514" s="110">
        <v>20.268364642990591</v>
      </c>
      <c r="T10514" s="110">
        <v>13.913674270053063</v>
      </c>
      <c r="U10514" s="110">
        <v>18.897596989664432</v>
      </c>
    </row>
    <row r="10515" spans="1:21">
      <c r="A10515" s="54">
        <v>10513</v>
      </c>
      <c r="B10515" s="107">
        <v>65512</v>
      </c>
      <c r="C10515" s="107">
        <v>65512</v>
      </c>
      <c r="D10515" s="107">
        <v>2392708</v>
      </c>
      <c r="E10515" s="108">
        <v>7707560000</v>
      </c>
      <c r="F10515" s="107">
        <v>0</v>
      </c>
      <c r="G10515" s="110">
        <v>58.494337729716626</v>
      </c>
      <c r="H10515" s="110">
        <v>71.293703996274303</v>
      </c>
      <c r="I10515" s="110">
        <v>100</v>
      </c>
      <c r="J10515" s="110">
        <v>100</v>
      </c>
      <c r="K10515" s="110">
        <v>38.738722309490527</v>
      </c>
      <c r="L10515" s="110">
        <v>9.2945464721250755</v>
      </c>
      <c r="M10515" s="110">
        <v>4.2265625221953806</v>
      </c>
      <c r="N10515" s="110">
        <v>2.7558461325654973</v>
      </c>
      <c r="O10515" s="110">
        <v>4.5014310030343996</v>
      </c>
      <c r="P10515" s="110">
        <v>11.804312798546693</v>
      </c>
      <c r="Q10515" s="110">
        <v>25.997763973071148</v>
      </c>
      <c r="R10515" s="110">
        <v>40.699935326098498</v>
      </c>
      <c r="S10515" s="110">
        <v>42.924046972139855</v>
      </c>
      <c r="T10515" s="110">
        <v>38.983930188593177</v>
      </c>
      <c r="U10515" s="110">
        <v>42.202723293899787</v>
      </c>
    </row>
    <row r="10516" spans="1:21">
      <c r="A10516" s="54">
        <v>10514</v>
      </c>
      <c r="B10516" s="107">
        <v>65513</v>
      </c>
      <c r="C10516" s="107">
        <v>65513</v>
      </c>
      <c r="D10516" s="107">
        <v>96267</v>
      </c>
      <c r="E10516" s="108">
        <v>2554450000</v>
      </c>
      <c r="F10516" s="107">
        <v>0</v>
      </c>
      <c r="G10516" s="110">
        <v>55.847817692726522</v>
      </c>
      <c r="H10516" s="110">
        <v>100</v>
      </c>
      <c r="I10516" s="110">
        <v>100</v>
      </c>
      <c r="J10516" s="110">
        <v>71.352366291010767</v>
      </c>
      <c r="K10516" s="110">
        <v>30.546405238388171</v>
      </c>
      <c r="L10516" s="110">
        <v>2.939591650995713</v>
      </c>
      <c r="M10516" s="110">
        <v>1.1371813673169762</v>
      </c>
      <c r="N10516" s="110">
        <v>1.3233528665872192</v>
      </c>
      <c r="O10516" s="110">
        <v>2.8806008525765816</v>
      </c>
      <c r="P10516" s="110">
        <v>10.221069836960728</v>
      </c>
      <c r="Q10516" s="110">
        <v>35.667626297268349</v>
      </c>
      <c r="R10516" s="110">
        <v>35.574014884392398</v>
      </c>
      <c r="S10516" s="110">
        <v>0</v>
      </c>
      <c r="T10516" s="110">
        <v>37.290835581518628</v>
      </c>
      <c r="U10516" s="110">
        <v>37.290835581518621</v>
      </c>
    </row>
    <row r="10517" spans="1:21">
      <c r="A10517" s="54">
        <v>10515</v>
      </c>
      <c r="B10517" s="107">
        <v>65515</v>
      </c>
      <c r="C10517" s="107">
        <v>65515</v>
      </c>
      <c r="D10517" s="107">
        <v>3215322.9999999995</v>
      </c>
      <c r="E10517" s="108">
        <v>5108900000</v>
      </c>
      <c r="F10517" s="107">
        <v>0</v>
      </c>
      <c r="G10517" s="110">
        <v>38.049371162769589</v>
      </c>
      <c r="H10517" s="110">
        <v>75.283453243504496</v>
      </c>
      <c r="I10517" s="110">
        <v>78.554581870610107</v>
      </c>
      <c r="J10517" s="110">
        <v>54.967225158267127</v>
      </c>
      <c r="K10517" s="110">
        <v>24.27601180866677</v>
      </c>
      <c r="L10517" s="110">
        <v>2.0789570943957547</v>
      </c>
      <c r="M10517" s="110">
        <v>0.62825482123613119</v>
      </c>
      <c r="N10517" s="110">
        <v>0.66060466420058539</v>
      </c>
      <c r="O10517" s="110">
        <v>1.5956109422849782</v>
      </c>
      <c r="P10517" s="110">
        <v>7.4401971586744766</v>
      </c>
      <c r="Q10517" s="110">
        <v>28.154929369717607</v>
      </c>
      <c r="R10517" s="110">
        <v>26.135791122737871</v>
      </c>
      <c r="S10517" s="110">
        <v>38.562986442003037</v>
      </c>
      <c r="T10517" s="110">
        <v>28.152082368088795</v>
      </c>
      <c r="U10517" s="110">
        <v>36.99586080443877</v>
      </c>
    </row>
    <row r="10518" spans="1:21">
      <c r="A10518" s="54">
        <v>10516</v>
      </c>
      <c r="B10518" s="107">
        <v>65516</v>
      </c>
      <c r="C10518" s="107">
        <v>65516</v>
      </c>
      <c r="D10518" s="107">
        <v>3388.0000000000005</v>
      </c>
      <c r="E10518" s="108">
        <v>2554450000</v>
      </c>
      <c r="F10518" s="107">
        <v>1</v>
      </c>
      <c r="G10518" s="110">
        <v>-99999</v>
      </c>
      <c r="H10518" s="110">
        <v>-99999</v>
      </c>
      <c r="I10518" s="110">
        <v>-99999</v>
      </c>
      <c r="J10518" s="110">
        <v>-99999</v>
      </c>
      <c r="K10518" s="110">
        <v>-99999</v>
      </c>
      <c r="L10518" s="110">
        <v>-99999</v>
      </c>
      <c r="M10518" s="110">
        <v>-99999</v>
      </c>
      <c r="N10518" s="110">
        <v>-99999</v>
      </c>
      <c r="O10518" s="110">
        <v>-99999</v>
      </c>
      <c r="P10518" s="110">
        <v>-99999</v>
      </c>
      <c r="Q10518" s="110">
        <v>-99999</v>
      </c>
      <c r="R10518" s="110">
        <v>-99999</v>
      </c>
      <c r="S10518" s="110">
        <v>0</v>
      </c>
      <c r="T10518" s="110">
        <v>0</v>
      </c>
      <c r="U10518" s="110">
        <v>0</v>
      </c>
    </row>
    <row r="10519" spans="1:21">
      <c r="A10519" s="54">
        <v>10517</v>
      </c>
      <c r="B10519" s="107">
        <v>65517</v>
      </c>
      <c r="C10519" s="107">
        <v>65517</v>
      </c>
      <c r="D10519" s="107">
        <v>6551167</v>
      </c>
      <c r="E10519" s="108">
        <v>2554450000</v>
      </c>
      <c r="F10519" s="107">
        <v>0</v>
      </c>
      <c r="G10519" s="110">
        <v>40.183567785282087</v>
      </c>
      <c r="H10519" s="110">
        <v>62.497677816871729</v>
      </c>
      <c r="I10519" s="110">
        <v>79.087674859722767</v>
      </c>
      <c r="J10519" s="110">
        <v>100</v>
      </c>
      <c r="K10519" s="110">
        <v>44.250780242794342</v>
      </c>
      <c r="L10519" s="110">
        <v>2.9778267443107316</v>
      </c>
      <c r="M10519" s="110">
        <v>0.75552848463333622</v>
      </c>
      <c r="N10519" s="110">
        <v>0.71474698951348259</v>
      </c>
      <c r="O10519" s="110">
        <v>1.2729997463552021</v>
      </c>
      <c r="P10519" s="110">
        <v>4.40712257178334</v>
      </c>
      <c r="Q10519" s="110">
        <v>14.820484297467864</v>
      </c>
      <c r="R10519" s="110">
        <v>25.683599784678599</v>
      </c>
      <c r="S10519" s="110">
        <v>39.530007418087742</v>
      </c>
      <c r="T10519" s="110">
        <v>31.38766744361779</v>
      </c>
      <c r="U10519" s="110">
        <v>39.072089217945077</v>
      </c>
    </row>
    <row r="10520" spans="1:21">
      <c r="A10520" s="54">
        <v>10518</v>
      </c>
      <c r="B10520" s="107">
        <v>65518</v>
      </c>
      <c r="C10520" s="107">
        <v>65518</v>
      </c>
      <c r="D10520" s="107">
        <v>115827662</v>
      </c>
      <c r="E10520" s="108">
        <v>5108900000</v>
      </c>
      <c r="F10520" s="107">
        <v>0</v>
      </c>
      <c r="G10520" s="110">
        <v>100</v>
      </c>
      <c r="H10520" s="110">
        <v>100</v>
      </c>
      <c r="I10520" s="110">
        <v>79.307394134651091</v>
      </c>
      <c r="J10520" s="110">
        <v>75.332146590369618</v>
      </c>
      <c r="K10520" s="110">
        <v>48.841664286747701</v>
      </c>
      <c r="L10520" s="110">
        <v>4.2936689005206476</v>
      </c>
      <c r="M10520" s="110">
        <v>0.90757658542101116</v>
      </c>
      <c r="N10520" s="110">
        <v>0.82243126311348003</v>
      </c>
      <c r="O10520" s="110">
        <v>1.4796707530898054</v>
      </c>
      <c r="P10520" s="110">
        <v>5.995917507695351</v>
      </c>
      <c r="Q10520" s="110">
        <v>25.424698821047784</v>
      </c>
      <c r="R10520" s="110">
        <v>59.614329615751686</v>
      </c>
      <c r="S10520" s="110">
        <v>66.226819188026937</v>
      </c>
      <c r="T10520" s="110">
        <v>41.834958204867341</v>
      </c>
      <c r="U10520" s="110">
        <v>65.938384190097992</v>
      </c>
    </row>
    <row r="10521" spans="1:21">
      <c r="A10521" s="54">
        <v>10519</v>
      </c>
      <c r="B10521" s="107">
        <v>65526</v>
      </c>
      <c r="C10521" s="107">
        <v>65728</v>
      </c>
      <c r="D10521" s="107">
        <v>14471681814</v>
      </c>
      <c r="E10521" s="108">
        <v>311895000000</v>
      </c>
      <c r="F10521" s="107">
        <v>0</v>
      </c>
      <c r="G10521" s="110">
        <v>100</v>
      </c>
      <c r="H10521" s="110">
        <v>100</v>
      </c>
      <c r="I10521" s="110">
        <v>100</v>
      </c>
      <c r="J10521" s="110">
        <v>100</v>
      </c>
      <c r="K10521" s="110">
        <v>100</v>
      </c>
      <c r="L10521" s="110">
        <v>100</v>
      </c>
      <c r="M10521" s="110">
        <v>100</v>
      </c>
      <c r="N10521" s="110">
        <v>85.576277726857484</v>
      </c>
      <c r="O10521" s="110">
        <v>39.030411417134452</v>
      </c>
      <c r="P10521" s="110">
        <v>34.014917389494606</v>
      </c>
      <c r="Q10521" s="110">
        <v>100</v>
      </c>
      <c r="R10521" s="110">
        <v>100</v>
      </c>
      <c r="S10521" s="110">
        <v>91.978374391779525</v>
      </c>
      <c r="T10521" s="110">
        <v>88.21846721112388</v>
      </c>
      <c r="U10521" s="110">
        <v>91.949047527090542</v>
      </c>
    </row>
    <row r="10522" spans="1:21">
      <c r="A10522" s="54">
        <v>10520</v>
      </c>
      <c r="B10522" s="107">
        <v>65544</v>
      </c>
      <c r="C10522" s="107">
        <v>65544</v>
      </c>
      <c r="D10522" s="107">
        <v>4345297.9999999991</v>
      </c>
      <c r="E10522" s="108">
        <v>2554450000</v>
      </c>
      <c r="F10522" s="107">
        <v>0</v>
      </c>
      <c r="G10522" s="110">
        <v>20.246526441626397</v>
      </c>
      <c r="H10522" s="110">
        <v>13.142385453899534</v>
      </c>
      <c r="I10522" s="110">
        <v>16.073761729361358</v>
      </c>
      <c r="J10522" s="110">
        <v>12.420023129344639</v>
      </c>
      <c r="K10522" s="110">
        <v>8.6163372296450778</v>
      </c>
      <c r="L10522" s="110">
        <v>7.7726397755495711</v>
      </c>
      <c r="M10522" s="110">
        <v>8.2754018507759852</v>
      </c>
      <c r="N10522" s="110">
        <v>6.9185652744144912</v>
      </c>
      <c r="O10522" s="110">
        <v>10.378655700391432</v>
      </c>
      <c r="P10522" s="110">
        <v>12.867794296222922</v>
      </c>
      <c r="Q10522" s="110">
        <v>15.056939645800455</v>
      </c>
      <c r="R10522" s="110">
        <v>17.93237213047022</v>
      </c>
      <c r="S10522" s="110">
        <v>0</v>
      </c>
      <c r="T10522" s="110">
        <v>12.475116888125173</v>
      </c>
      <c r="U10522" s="110">
        <v>12.475116888125177</v>
      </c>
    </row>
    <row r="10523" spans="1:21">
      <c r="A10523" s="54">
        <v>10521</v>
      </c>
      <c r="B10523" s="107">
        <v>65545</v>
      </c>
      <c r="C10523" s="107">
        <v>65545</v>
      </c>
      <c r="D10523" s="107">
        <v>74494</v>
      </c>
      <c r="E10523" s="108">
        <v>2554450000</v>
      </c>
      <c r="F10523" s="107">
        <v>1</v>
      </c>
      <c r="G10523" s="110">
        <v>-99999</v>
      </c>
      <c r="H10523" s="110">
        <v>-99999</v>
      </c>
      <c r="I10523" s="110">
        <v>-99999</v>
      </c>
      <c r="J10523" s="110">
        <v>-99999</v>
      </c>
      <c r="K10523" s="110">
        <v>-99999</v>
      </c>
      <c r="L10523" s="110">
        <v>-99999</v>
      </c>
      <c r="M10523" s="110">
        <v>-99999</v>
      </c>
      <c r="N10523" s="110">
        <v>-99999</v>
      </c>
      <c r="O10523" s="110">
        <v>-99999</v>
      </c>
      <c r="P10523" s="110">
        <v>-99999</v>
      </c>
      <c r="Q10523" s="110">
        <v>-99999</v>
      </c>
      <c r="R10523" s="110">
        <v>-99999</v>
      </c>
      <c r="S10523" s="110">
        <v>0</v>
      </c>
      <c r="T10523" s="110">
        <v>0</v>
      </c>
      <c r="U10523" s="110">
        <v>0</v>
      </c>
    </row>
    <row r="10524" spans="1:21">
      <c r="A10524" s="54">
        <v>10522</v>
      </c>
      <c r="B10524" s="107">
        <v>65546</v>
      </c>
      <c r="C10524" s="107">
        <v>65546</v>
      </c>
      <c r="D10524" s="107">
        <v>1235460140.0000002</v>
      </c>
      <c r="E10524" s="108">
        <v>10142600000</v>
      </c>
      <c r="F10524" s="107">
        <v>0</v>
      </c>
      <c r="G10524" s="110">
        <v>100</v>
      </c>
      <c r="H10524" s="110">
        <v>100</v>
      </c>
      <c r="I10524" s="110">
        <v>100</v>
      </c>
      <c r="J10524" s="110">
        <v>100</v>
      </c>
      <c r="K10524" s="110">
        <v>0.67076680024501101</v>
      </c>
      <c r="L10524" s="110">
        <v>0.17469113507280762</v>
      </c>
      <c r="M10524" s="110">
        <v>0.15349603707017107</v>
      </c>
      <c r="N10524" s="110">
        <v>0.1769286166028288</v>
      </c>
      <c r="O10524" s="110">
        <v>0.31003208137864413</v>
      </c>
      <c r="P10524" s="110">
        <v>0.84618232213257771</v>
      </c>
      <c r="Q10524" s="110">
        <v>23.581085052904943</v>
      </c>
      <c r="R10524" s="110">
        <v>100</v>
      </c>
      <c r="S10524" s="110">
        <v>87.689579891857818</v>
      </c>
      <c r="T10524" s="110">
        <v>43.826098503783918</v>
      </c>
      <c r="U10524" s="110">
        <v>87.336284488101938</v>
      </c>
    </row>
    <row r="10525" spans="1:21">
      <c r="A10525" s="54">
        <v>10523</v>
      </c>
      <c r="B10525" s="107">
        <v>65574</v>
      </c>
      <c r="C10525" s="107">
        <v>65574</v>
      </c>
      <c r="D10525" s="107">
        <v>423364614</v>
      </c>
      <c r="E10525" s="108">
        <v>5078910000</v>
      </c>
      <c r="F10525" s="107">
        <v>0</v>
      </c>
      <c r="G10525" s="110">
        <v>1.230479666176634</v>
      </c>
      <c r="H10525" s="110">
        <v>0.93636203162993925</v>
      </c>
      <c r="I10525" s="110">
        <v>0.70172471901662703</v>
      </c>
      <c r="J10525" s="110">
        <v>0.62432092081886204</v>
      </c>
      <c r="K10525" s="110">
        <v>0.52085854679567289</v>
      </c>
      <c r="L10525" s="110">
        <v>0.65465400201354795</v>
      </c>
      <c r="M10525" s="110">
        <v>0.88135417193153076</v>
      </c>
      <c r="N10525" s="110">
        <v>0.78419729084980605</v>
      </c>
      <c r="O10525" s="110">
        <v>0.86793550879236536</v>
      </c>
      <c r="P10525" s="110">
        <v>0.82699258816599319</v>
      </c>
      <c r="Q10525" s="110">
        <v>0.78958596525287272</v>
      </c>
      <c r="R10525" s="110">
        <v>1.0007125556715668</v>
      </c>
      <c r="S10525" s="110">
        <v>0.96289024119983624</v>
      </c>
      <c r="T10525" s="110">
        <v>0.81826483059295174</v>
      </c>
      <c r="U10525" s="110">
        <v>0.8210823174866001</v>
      </c>
    </row>
    <row r="10526" spans="1:21">
      <c r="A10526" s="54">
        <v>10524</v>
      </c>
      <c r="B10526" s="107">
        <v>65575</v>
      </c>
      <c r="C10526" s="107">
        <v>65575</v>
      </c>
      <c r="D10526" s="107">
        <v>18064446.999999996</v>
      </c>
      <c r="E10526" s="108">
        <v>2539450000</v>
      </c>
      <c r="F10526" s="107">
        <v>0</v>
      </c>
      <c r="G10526" s="110">
        <v>7.2703672293178458</v>
      </c>
      <c r="H10526" s="110">
        <v>9.267948451683333</v>
      </c>
      <c r="I10526" s="110">
        <v>8.6833451535820796</v>
      </c>
      <c r="J10526" s="110">
        <v>6.7378101576459368</v>
      </c>
      <c r="K10526" s="110">
        <v>5.0580904600135659</v>
      </c>
      <c r="L10526" s="110">
        <v>4.4982601846448409</v>
      </c>
      <c r="M10526" s="110">
        <v>4.1598635164871762</v>
      </c>
      <c r="N10526" s="110">
        <v>3.9890149965700186</v>
      </c>
      <c r="O10526" s="110">
        <v>4.1671062039422813</v>
      </c>
      <c r="P10526" s="110">
        <v>4.1316683638233966</v>
      </c>
      <c r="Q10526" s="110">
        <v>4.6697377573859908</v>
      </c>
      <c r="R10526" s="110">
        <v>5.3819625315282025</v>
      </c>
      <c r="S10526" s="110">
        <v>8.2580927944648206</v>
      </c>
      <c r="T10526" s="110">
        <v>5.6679312505520558</v>
      </c>
      <c r="U10526" s="110">
        <v>5.7619437298165845</v>
      </c>
    </row>
    <row r="10527" spans="1:21">
      <c r="A10527" s="54">
        <v>10525</v>
      </c>
      <c r="B10527" s="107">
        <v>65576</v>
      </c>
      <c r="C10527" s="107">
        <v>65576</v>
      </c>
      <c r="D10527" s="107">
        <v>2129395</v>
      </c>
      <c r="E10527" s="108">
        <v>2539450000</v>
      </c>
      <c r="F10527" s="107">
        <v>0</v>
      </c>
      <c r="G10527" s="110">
        <v>4.3931986327102015</v>
      </c>
      <c r="H10527" s="110">
        <v>3.189654335497905</v>
      </c>
      <c r="I10527" s="110">
        <v>1.9140191498457946</v>
      </c>
      <c r="J10527" s="110">
        <v>1.0943046436864556</v>
      </c>
      <c r="K10527" s="110">
        <v>0.93972571358270829</v>
      </c>
      <c r="L10527" s="110">
        <v>0.81498378196136056</v>
      </c>
      <c r="M10527" s="110">
        <v>0.81318491104068491</v>
      </c>
      <c r="N10527" s="110">
        <v>0.94738728866915456</v>
      </c>
      <c r="O10527" s="110">
        <v>1.035247669038464</v>
      </c>
      <c r="P10527" s="110">
        <v>1.2328914442048946</v>
      </c>
      <c r="Q10527" s="110">
        <v>1.5502197333771643</v>
      </c>
      <c r="R10527" s="110">
        <v>2.5057503747333421</v>
      </c>
      <c r="S10527" s="110">
        <v>2.7355448631305994</v>
      </c>
      <c r="T10527" s="110">
        <v>1.7025473065290111</v>
      </c>
      <c r="U10527" s="110">
        <v>2.2031404367996954</v>
      </c>
    </row>
    <row r="10528" spans="1:21">
      <c r="A10528" s="54">
        <v>10526</v>
      </c>
      <c r="B10528" s="107">
        <v>65577</v>
      </c>
      <c r="C10528" s="107">
        <v>65577</v>
      </c>
      <c r="D10528" s="107">
        <v>65832598</v>
      </c>
      <c r="E10528" s="108">
        <v>15326500000</v>
      </c>
      <c r="F10528" s="107">
        <v>0</v>
      </c>
      <c r="G10528" s="110">
        <v>1.4438730399830007</v>
      </c>
      <c r="H10528" s="110">
        <v>1.1370706837855689</v>
      </c>
      <c r="I10528" s="110">
        <v>0.61314638526196652</v>
      </c>
      <c r="J10528" s="110">
        <v>0.43959828877800133</v>
      </c>
      <c r="K10528" s="110">
        <v>0.33066676099620412</v>
      </c>
      <c r="L10528" s="110">
        <v>0.28173105745416188</v>
      </c>
      <c r="M10528" s="110">
        <v>0.26843847741880555</v>
      </c>
      <c r="N10528" s="110">
        <v>0.29327927455106734</v>
      </c>
      <c r="O10528" s="110">
        <v>0.35558736739153063</v>
      </c>
      <c r="P10528" s="110">
        <v>0.40137706643062143</v>
      </c>
      <c r="Q10528" s="110">
        <v>0.51360455066151001</v>
      </c>
      <c r="R10528" s="110">
        <v>0.92216084529127396</v>
      </c>
      <c r="S10528" s="110">
        <v>0.95248265290977219</v>
      </c>
      <c r="T10528" s="110">
        <v>0.58337781650030929</v>
      </c>
      <c r="U10528" s="110">
        <v>0.81069445302630649</v>
      </c>
    </row>
    <row r="10529" spans="1:21">
      <c r="A10529" s="54">
        <v>10527</v>
      </c>
      <c r="B10529" s="107">
        <v>65578</v>
      </c>
      <c r="C10529" s="107">
        <v>65578</v>
      </c>
      <c r="D10529" s="107">
        <v>4170621</v>
      </c>
      <c r="E10529" s="108">
        <v>2539450000</v>
      </c>
      <c r="F10529" s="107">
        <v>0</v>
      </c>
      <c r="G10529" s="110">
        <v>2.7166863284779459</v>
      </c>
      <c r="H10529" s="110">
        <v>3.3739044210087683</v>
      </c>
      <c r="I10529" s="110">
        <v>1.4713340717425099</v>
      </c>
      <c r="J10529" s="110">
        <v>1.0179087108622176</v>
      </c>
      <c r="K10529" s="110">
        <v>0.74975844289410498</v>
      </c>
      <c r="L10529" s="110">
        <v>0.53568106524032411</v>
      </c>
      <c r="M10529" s="110">
        <v>0.51051493797569503</v>
      </c>
      <c r="N10529" s="110">
        <v>0.57265360035513346</v>
      </c>
      <c r="O10529" s="110">
        <v>0.74736189973258649</v>
      </c>
      <c r="P10529" s="110">
        <v>0.88334958909811301</v>
      </c>
      <c r="Q10529" s="110">
        <v>1.1580733216171737</v>
      </c>
      <c r="R10529" s="110">
        <v>1.9085466533620594</v>
      </c>
      <c r="S10529" s="110">
        <v>1.8447420677291244</v>
      </c>
      <c r="T10529" s="110">
        <v>1.3038144201972193</v>
      </c>
      <c r="U10529" s="110">
        <v>1.5948123408329364</v>
      </c>
    </row>
    <row r="10530" spans="1:21">
      <c r="A10530" s="54">
        <v>10528</v>
      </c>
      <c r="B10530" s="107">
        <v>65579</v>
      </c>
      <c r="C10530" s="107">
        <v>65579</v>
      </c>
      <c r="D10530" s="107">
        <v>2035639.0000000005</v>
      </c>
      <c r="E10530" s="108">
        <v>2539450000</v>
      </c>
      <c r="F10530" s="107">
        <v>0</v>
      </c>
      <c r="G10530" s="110">
        <v>1.4114669832794933</v>
      </c>
      <c r="H10530" s="110">
        <v>1.7810176071795838</v>
      </c>
      <c r="I10530" s="110">
        <v>1.0161898200303039</v>
      </c>
      <c r="J10530" s="110">
        <v>0.88663651346029959</v>
      </c>
      <c r="K10530" s="110">
        <v>0.53525362067513871</v>
      </c>
      <c r="L10530" s="110">
        <v>0.36630666709265169</v>
      </c>
      <c r="M10530" s="110">
        <v>0.32537194861184227</v>
      </c>
      <c r="N10530" s="110">
        <v>0.3468555878568651</v>
      </c>
      <c r="O10530" s="110">
        <v>0.43726922774802662</v>
      </c>
      <c r="P10530" s="110">
        <v>0.51271156612130575</v>
      </c>
      <c r="Q10530" s="110">
        <v>0.65067090220101009</v>
      </c>
      <c r="R10530" s="110">
        <v>1.022453968173161</v>
      </c>
      <c r="S10530" s="110">
        <v>1.1425694918100151</v>
      </c>
      <c r="T10530" s="110">
        <v>0.77435036770247356</v>
      </c>
      <c r="U10530" s="110">
        <v>0.85757993424324297</v>
      </c>
    </row>
    <row r="10531" spans="1:21">
      <c r="A10531" s="54">
        <v>10529</v>
      </c>
      <c r="B10531" s="107">
        <v>65580</v>
      </c>
      <c r="C10531" s="107">
        <v>65580</v>
      </c>
      <c r="D10531" s="107">
        <v>2449517</v>
      </c>
      <c r="E10531" s="108">
        <v>2539450000</v>
      </c>
      <c r="F10531" s="107">
        <v>0</v>
      </c>
      <c r="G10531" s="110">
        <v>1.5997066082133915</v>
      </c>
      <c r="H10531" s="110">
        <v>1.8232109247176733</v>
      </c>
      <c r="I10531" s="110">
        <v>0.92536571182169047</v>
      </c>
      <c r="J10531" s="110">
        <v>0.84073217139302248</v>
      </c>
      <c r="K10531" s="110">
        <v>0.47089250164609092</v>
      </c>
      <c r="L10531" s="110">
        <v>0.34977364327916083</v>
      </c>
      <c r="M10531" s="110">
        <v>0.31573331676684613</v>
      </c>
      <c r="N10531" s="110">
        <v>0.35356325049316406</v>
      </c>
      <c r="O10531" s="110">
        <v>0.46328310597620387</v>
      </c>
      <c r="P10531" s="110">
        <v>0.51298869414778581</v>
      </c>
      <c r="Q10531" s="110">
        <v>0.71204692096607425</v>
      </c>
      <c r="R10531" s="110">
        <v>1.1791157142008322</v>
      </c>
      <c r="S10531" s="110">
        <v>1.3922770795168662</v>
      </c>
      <c r="T10531" s="110">
        <v>0.79553438030182788</v>
      </c>
      <c r="U10531" s="110">
        <v>0.84165365897231625</v>
      </c>
    </row>
    <row r="10532" spans="1:21">
      <c r="A10532" s="54">
        <v>10530</v>
      </c>
      <c r="B10532" s="107">
        <v>65581</v>
      </c>
      <c r="C10532" s="107">
        <v>65581</v>
      </c>
      <c r="D10532" s="107">
        <v>4514334</v>
      </c>
      <c r="E10532" s="108">
        <v>2539450000</v>
      </c>
      <c r="F10532" s="107">
        <v>0</v>
      </c>
      <c r="G10532" s="110">
        <v>3.0626955378361096</v>
      </c>
      <c r="H10532" s="110">
        <v>3.7090483475838343</v>
      </c>
      <c r="I10532" s="110">
        <v>3.1862034656923544</v>
      </c>
      <c r="J10532" s="110">
        <v>2.6216765913179714</v>
      </c>
      <c r="K10532" s="110">
        <v>1.8874383905802716</v>
      </c>
      <c r="L10532" s="110">
        <v>1.4966789016888569</v>
      </c>
      <c r="M10532" s="110">
        <v>1.123961185103584</v>
      </c>
      <c r="N10532" s="110">
        <v>0.98093331275065931</v>
      </c>
      <c r="O10532" s="110">
        <v>1.0783656906209915</v>
      </c>
      <c r="P10532" s="110">
        <v>1.1359431156847843</v>
      </c>
      <c r="Q10532" s="110">
        <v>1.5721770436099425</v>
      </c>
      <c r="R10532" s="110">
        <v>2.266462311890201</v>
      </c>
      <c r="S10532" s="110">
        <v>2.2644456262539605</v>
      </c>
      <c r="T10532" s="110">
        <v>2.0101319911966304</v>
      </c>
      <c r="U10532" s="110">
        <v>2.1998681498174251</v>
      </c>
    </row>
    <row r="10533" spans="1:21">
      <c r="A10533" s="54">
        <v>10531</v>
      </c>
      <c r="B10533" s="107">
        <v>65582</v>
      </c>
      <c r="C10533" s="107">
        <v>65582</v>
      </c>
      <c r="D10533" s="107">
        <v>72509</v>
      </c>
      <c r="E10533" s="108">
        <v>2539450000</v>
      </c>
      <c r="F10533" s="107">
        <v>0</v>
      </c>
      <c r="G10533" s="110">
        <v>100</v>
      </c>
      <c r="H10533" s="110">
        <v>100</v>
      </c>
      <c r="I10533" s="110">
        <v>100</v>
      </c>
      <c r="J10533" s="110">
        <v>100</v>
      </c>
      <c r="K10533" s="110">
        <v>58.39552825801011</v>
      </c>
      <c r="L10533" s="110">
        <v>23.453386230408128</v>
      </c>
      <c r="M10533" s="110">
        <v>10.012669043358512</v>
      </c>
      <c r="N10533" s="110">
        <v>10.448135306703193</v>
      </c>
      <c r="O10533" s="110">
        <v>20.090334069726062</v>
      </c>
      <c r="P10533" s="110">
        <v>45.577687753684565</v>
      </c>
      <c r="Q10533" s="110">
        <v>79.488269604265241</v>
      </c>
      <c r="R10533" s="110">
        <v>100</v>
      </c>
      <c r="S10533" s="110">
        <v>0</v>
      </c>
      <c r="T10533" s="110">
        <v>62.288834188846323</v>
      </c>
      <c r="U10533" s="110">
        <v>62.288834188846323</v>
      </c>
    </row>
    <row r="10534" spans="1:21">
      <c r="A10534" s="54">
        <v>10532</v>
      </c>
      <c r="B10534" s="107">
        <v>65583</v>
      </c>
      <c r="C10534" s="107">
        <v>65583</v>
      </c>
      <c r="D10534" s="107">
        <v>1602211</v>
      </c>
      <c r="E10534" s="108">
        <v>2539450000</v>
      </c>
      <c r="F10534" s="107">
        <v>0</v>
      </c>
      <c r="G10534" s="110">
        <v>100</v>
      </c>
      <c r="H10534" s="110">
        <v>100</v>
      </c>
      <c r="I10534" s="110">
        <v>100</v>
      </c>
      <c r="J10534" s="110">
        <v>100</v>
      </c>
      <c r="K10534" s="110">
        <v>100</v>
      </c>
      <c r="L10534" s="110">
        <v>85.836538064680397</v>
      </c>
      <c r="M10534" s="110">
        <v>17.210734133900221</v>
      </c>
      <c r="N10534" s="110">
        <v>7.7634247533457872</v>
      </c>
      <c r="O10534" s="110">
        <v>6.5135903687187913</v>
      </c>
      <c r="P10534" s="110">
        <v>6.4483533958124424</v>
      </c>
      <c r="Q10534" s="110">
        <v>11.739276796686605</v>
      </c>
      <c r="R10534" s="110">
        <v>100</v>
      </c>
      <c r="S10534" s="110">
        <v>55.785789355568255</v>
      </c>
      <c r="T10534" s="110">
        <v>61.292659792762031</v>
      </c>
      <c r="U10534" s="110">
        <v>57.855824995037452</v>
      </c>
    </row>
    <row r="10535" spans="1:21">
      <c r="A10535" s="54">
        <v>10533</v>
      </c>
      <c r="B10535" s="107">
        <v>65584</v>
      </c>
      <c r="C10535" s="107">
        <v>65584</v>
      </c>
      <c r="D10535" s="107">
        <v>252271.00000000003</v>
      </c>
      <c r="E10535" s="108">
        <v>2539450000</v>
      </c>
      <c r="F10535" s="107">
        <v>0</v>
      </c>
      <c r="G10535" s="110">
        <v>100</v>
      </c>
      <c r="H10535" s="110">
        <v>100</v>
      </c>
      <c r="I10535" s="110">
        <v>100</v>
      </c>
      <c r="J10535" s="110">
        <v>13.916832054302729</v>
      </c>
      <c r="K10535" s="110">
        <v>15.913563806506685</v>
      </c>
      <c r="L10535" s="110">
        <v>12.377706156048248</v>
      </c>
      <c r="M10535" s="110">
        <v>4.6837987418423426</v>
      </c>
      <c r="N10535" s="110">
        <v>5.1018184696591309</v>
      </c>
      <c r="O10535" s="110">
        <v>11.855488455002115</v>
      </c>
      <c r="P10535" s="110">
        <v>29.843331266762231</v>
      </c>
      <c r="Q10535" s="110">
        <v>62.219150038087641</v>
      </c>
      <c r="R10535" s="110">
        <v>100</v>
      </c>
      <c r="S10535" s="110">
        <v>0</v>
      </c>
      <c r="T10535" s="110">
        <v>46.325974082350932</v>
      </c>
      <c r="U10535" s="110">
        <v>46.325974082350911</v>
      </c>
    </row>
    <row r="10536" spans="1:21">
      <c r="A10536" s="54">
        <v>10534</v>
      </c>
      <c r="B10536" s="107">
        <v>65585</v>
      </c>
      <c r="C10536" s="107">
        <v>65585</v>
      </c>
      <c r="D10536" s="107">
        <v>96901.000000000015</v>
      </c>
      <c r="E10536" s="108">
        <v>2539450000</v>
      </c>
      <c r="F10536" s="107">
        <v>0</v>
      </c>
      <c r="G10536" s="110">
        <v>11.853978506728355</v>
      </c>
      <c r="H10536" s="110">
        <v>17.629918597025579</v>
      </c>
      <c r="I10536" s="110">
        <v>18.000335068200762</v>
      </c>
      <c r="J10536" s="110">
        <v>20.081799632930931</v>
      </c>
      <c r="K10536" s="110">
        <v>3.9193326551842178</v>
      </c>
      <c r="L10536" s="110">
        <v>0.9356243840846995</v>
      </c>
      <c r="M10536" s="110">
        <v>0.67930831570245809</v>
      </c>
      <c r="N10536" s="110">
        <v>0.72097402476565298</v>
      </c>
      <c r="O10536" s="110">
        <v>1.0137370249713604</v>
      </c>
      <c r="P10536" s="110">
        <v>1.9423364166654009</v>
      </c>
      <c r="Q10536" s="110">
        <v>5.17206099941078</v>
      </c>
      <c r="R10536" s="110">
        <v>8.4201382043939059</v>
      </c>
      <c r="S10536" s="110">
        <v>11.02282891761025</v>
      </c>
      <c r="T10536" s="110">
        <v>7.5307953191720083</v>
      </c>
      <c r="U10536" s="110">
        <v>8.0206119430455729</v>
      </c>
    </row>
    <row r="10537" spans="1:21">
      <c r="A10537" s="54">
        <v>10535</v>
      </c>
      <c r="B10537" s="107">
        <v>65586</v>
      </c>
      <c r="C10537" s="107">
        <v>65586</v>
      </c>
      <c r="D10537" s="107">
        <v>25078270.999999996</v>
      </c>
      <c r="E10537" s="108">
        <v>7648360000</v>
      </c>
      <c r="F10537" s="107">
        <v>0</v>
      </c>
      <c r="G10537" s="110">
        <v>1.9748431545738538</v>
      </c>
      <c r="H10537" s="110">
        <v>3.8338428514395262</v>
      </c>
      <c r="I10537" s="110">
        <v>4.2201267165000793</v>
      </c>
      <c r="J10537" s="110">
        <v>4.1934425768510044</v>
      </c>
      <c r="K10537" s="110">
        <v>2.2033960183004044</v>
      </c>
      <c r="L10537" s="110">
        <v>0.55405546961666086</v>
      </c>
      <c r="M10537" s="110">
        <v>0.25309896117280622</v>
      </c>
      <c r="N10537" s="110">
        <v>0.234127529425291</v>
      </c>
      <c r="O10537" s="110">
        <v>0.29754244492188797</v>
      </c>
      <c r="P10537" s="110">
        <v>0.5471376079006991</v>
      </c>
      <c r="Q10537" s="110">
        <v>1.1454108691615352</v>
      </c>
      <c r="R10537" s="110">
        <v>2.1084313224314379</v>
      </c>
      <c r="S10537" s="110">
        <v>2.3099971976558189</v>
      </c>
      <c r="T10537" s="110">
        <v>1.7971212935245984</v>
      </c>
      <c r="U10537" s="110">
        <v>2.2687595206055571</v>
      </c>
    </row>
    <row r="10538" spans="1:21">
      <c r="A10538" s="54">
        <v>10536</v>
      </c>
      <c r="B10538" s="107">
        <v>65590</v>
      </c>
      <c r="C10538" s="107">
        <v>65590</v>
      </c>
      <c r="D10538" s="107">
        <v>4635680.9999999991</v>
      </c>
      <c r="E10538" s="108">
        <v>2539450000</v>
      </c>
      <c r="F10538" s="107">
        <v>0</v>
      </c>
      <c r="G10538" s="110">
        <v>3.3233993249304969</v>
      </c>
      <c r="H10538" s="110">
        <v>5.7254599210840542</v>
      </c>
      <c r="I10538" s="110">
        <v>5.2343534967427461</v>
      </c>
      <c r="J10538" s="110">
        <v>4.5628378551587012</v>
      </c>
      <c r="K10538" s="110">
        <v>2.4940862486731499</v>
      </c>
      <c r="L10538" s="110">
        <v>1.0214154470413899</v>
      </c>
      <c r="M10538" s="110">
        <v>0.60321027183548592</v>
      </c>
      <c r="N10538" s="110">
        <v>0.53468695728584559</v>
      </c>
      <c r="O10538" s="110">
        <v>0.60505650017155121</v>
      </c>
      <c r="P10538" s="110">
        <v>0.93642040026675166</v>
      </c>
      <c r="Q10538" s="110">
        <v>1.9459757582588018</v>
      </c>
      <c r="R10538" s="110">
        <v>2.7567690169042844</v>
      </c>
      <c r="S10538" s="110">
        <v>3.4031348826904648</v>
      </c>
      <c r="T10538" s="110">
        <v>2.4786392665294379</v>
      </c>
      <c r="U10538" s="110">
        <v>3.2089584975696464</v>
      </c>
    </row>
    <row r="10539" spans="1:21">
      <c r="A10539" s="54">
        <v>10537</v>
      </c>
      <c r="B10539" s="107">
        <v>65591</v>
      </c>
      <c r="C10539" s="107">
        <v>65591</v>
      </c>
      <c r="D10539" s="107">
        <v>1324420.9999999998</v>
      </c>
      <c r="E10539" s="108">
        <v>2539450000</v>
      </c>
      <c r="F10539" s="107">
        <v>0</v>
      </c>
      <c r="G10539" s="110">
        <v>35.096386749571813</v>
      </c>
      <c r="H10539" s="110">
        <v>61.70884926924694</v>
      </c>
      <c r="I10539" s="110">
        <v>56.711993633014551</v>
      </c>
      <c r="J10539" s="110">
        <v>33.975572694243944</v>
      </c>
      <c r="K10539" s="110">
        <v>17.068487177628164</v>
      </c>
      <c r="L10539" s="110">
        <v>4.7696876872885952</v>
      </c>
      <c r="M10539" s="110">
        <v>2.896637831937436</v>
      </c>
      <c r="N10539" s="110">
        <v>3.1656794937119352</v>
      </c>
      <c r="O10539" s="110">
        <v>5.833796902595223</v>
      </c>
      <c r="P10539" s="110">
        <v>16.964670000636019</v>
      </c>
      <c r="Q10539" s="110">
        <v>43.356471267716429</v>
      </c>
      <c r="R10539" s="110">
        <v>32.903152811490138</v>
      </c>
      <c r="S10539" s="110">
        <v>41.12236167521931</v>
      </c>
      <c r="T10539" s="110">
        <v>26.204282126590098</v>
      </c>
      <c r="U10539" s="110">
        <v>38.784943831849425</v>
      </c>
    </row>
    <row r="10540" spans="1:21">
      <c r="A10540" s="54">
        <v>10538</v>
      </c>
      <c r="B10540" s="107">
        <v>65592</v>
      </c>
      <c r="C10540" s="107">
        <v>65592</v>
      </c>
      <c r="D10540" s="107">
        <v>77971.999999999985</v>
      </c>
      <c r="E10540" s="108">
        <v>2539450000</v>
      </c>
      <c r="F10540" s="107">
        <v>0</v>
      </c>
      <c r="G10540" s="110">
        <v>100</v>
      </c>
      <c r="H10540" s="110">
        <v>100</v>
      </c>
      <c r="I10540" s="110">
        <v>100</v>
      </c>
      <c r="J10540" s="110">
        <v>100</v>
      </c>
      <c r="K10540" s="110">
        <v>100</v>
      </c>
      <c r="L10540" s="110">
        <v>12.769943144019075</v>
      </c>
      <c r="M10540" s="110">
        <v>3.931557674411601</v>
      </c>
      <c r="N10540" s="110">
        <v>4.5886425225026759</v>
      </c>
      <c r="O10540" s="110">
        <v>8.8393348146616226</v>
      </c>
      <c r="P10540" s="110">
        <v>19.158738856864797</v>
      </c>
      <c r="Q10540" s="110">
        <v>47.936175116490155</v>
      </c>
      <c r="R10540" s="110">
        <v>52.295095713457989</v>
      </c>
      <c r="S10540" s="110">
        <v>66.66772839915869</v>
      </c>
      <c r="T10540" s="110">
        <v>54.126623986867322</v>
      </c>
      <c r="U10540" s="110">
        <v>63.963828200689655</v>
      </c>
    </row>
    <row r="10541" spans="1:21">
      <c r="A10541" s="54">
        <v>10539</v>
      </c>
      <c r="B10541" s="107">
        <v>65593</v>
      </c>
      <c r="C10541" s="107">
        <v>65593</v>
      </c>
      <c r="D10541" s="107">
        <v>1693031</v>
      </c>
      <c r="E10541" s="108">
        <v>2539450000</v>
      </c>
      <c r="F10541" s="107">
        <v>0</v>
      </c>
      <c r="G10541" s="110">
        <v>22.085145566344</v>
      </c>
      <c r="H10541" s="110">
        <v>42.739444207439306</v>
      </c>
      <c r="I10541" s="110">
        <v>41.153948895582992</v>
      </c>
      <c r="J10541" s="110">
        <v>32.513310599036224</v>
      </c>
      <c r="K10541" s="110">
        <v>22.102265929884972</v>
      </c>
      <c r="L10541" s="110">
        <v>1.4535522946386534</v>
      </c>
      <c r="M10541" s="110">
        <v>0.48046646101217411</v>
      </c>
      <c r="N10541" s="110">
        <v>0.57449800068414347</v>
      </c>
      <c r="O10541" s="110">
        <v>1.330917425764214</v>
      </c>
      <c r="P10541" s="110">
        <v>4.5103101308268849</v>
      </c>
      <c r="Q10541" s="110">
        <v>11.693305179305291</v>
      </c>
      <c r="R10541" s="110">
        <v>13.441930449720026</v>
      </c>
      <c r="S10541" s="110">
        <v>20.438669123488971</v>
      </c>
      <c r="T10541" s="110">
        <v>16.173257928353241</v>
      </c>
      <c r="U10541" s="110">
        <v>18.483566906777984</v>
      </c>
    </row>
    <row r="10542" spans="1:21">
      <c r="A10542" s="54">
        <v>10540</v>
      </c>
      <c r="B10542" s="107">
        <v>65594</v>
      </c>
      <c r="C10542" s="107">
        <v>65594</v>
      </c>
      <c r="D10542" s="107">
        <v>58344</v>
      </c>
      <c r="E10542" s="108">
        <v>2539450000</v>
      </c>
      <c r="F10542" s="107">
        <v>0</v>
      </c>
      <c r="G10542" s="110">
        <v>100</v>
      </c>
      <c r="H10542" s="110">
        <v>100</v>
      </c>
      <c r="I10542" s="110">
        <v>100</v>
      </c>
      <c r="J10542" s="110">
        <v>100</v>
      </c>
      <c r="K10542" s="110">
        <v>100</v>
      </c>
      <c r="L10542" s="110">
        <v>13.593140107399215</v>
      </c>
      <c r="M10542" s="110">
        <v>3.4449854446031174</v>
      </c>
      <c r="N10542" s="110">
        <v>3.4282572429325286</v>
      </c>
      <c r="O10542" s="110">
        <v>6.4646919167053669</v>
      </c>
      <c r="P10542" s="110">
        <v>20.397584730039043</v>
      </c>
      <c r="Q10542" s="110">
        <v>66.7309597475179</v>
      </c>
      <c r="R10542" s="110">
        <v>93.955112004632909</v>
      </c>
      <c r="S10542" s="110">
        <v>0</v>
      </c>
      <c r="T10542" s="110">
        <v>59.001227599485851</v>
      </c>
      <c r="U10542" s="110">
        <v>59.001227599485837</v>
      </c>
    </row>
    <row r="10543" spans="1:21">
      <c r="A10543" s="54">
        <v>10541</v>
      </c>
      <c r="B10543" s="107">
        <v>65595</v>
      </c>
      <c r="C10543" s="107">
        <v>65595</v>
      </c>
      <c r="D10543" s="107">
        <v>390670.99999999994</v>
      </c>
      <c r="E10543" s="108">
        <v>2539450000</v>
      </c>
      <c r="F10543" s="107">
        <v>0</v>
      </c>
      <c r="G10543" s="110">
        <v>86.250612729306269</v>
      </c>
      <c r="H10543" s="110">
        <v>100</v>
      </c>
      <c r="I10543" s="110">
        <v>100</v>
      </c>
      <c r="J10543" s="110">
        <v>100</v>
      </c>
      <c r="K10543" s="110">
        <v>92.898103320861082</v>
      </c>
      <c r="L10543" s="110">
        <v>6.2480251960102553</v>
      </c>
      <c r="M10543" s="110">
        <v>1.2323341114347872</v>
      </c>
      <c r="N10543" s="110">
        <v>1.0868435019417795</v>
      </c>
      <c r="O10543" s="110">
        <v>2.0877275394253014</v>
      </c>
      <c r="P10543" s="110">
        <v>8.5886840462965974</v>
      </c>
      <c r="Q10543" s="110">
        <v>25.898852556653168</v>
      </c>
      <c r="R10543" s="110">
        <v>46.724943229641696</v>
      </c>
      <c r="S10543" s="110">
        <v>59.170081500357227</v>
      </c>
      <c r="T10543" s="110">
        <v>47.584677185964239</v>
      </c>
      <c r="U10543" s="110">
        <v>49.378694708133821</v>
      </c>
    </row>
    <row r="10544" spans="1:21">
      <c r="A10544" s="54">
        <v>10542</v>
      </c>
      <c r="B10544" s="107">
        <v>65596</v>
      </c>
      <c r="C10544" s="107">
        <v>65596</v>
      </c>
      <c r="D10544" s="107">
        <v>247186285</v>
      </c>
      <c r="E10544" s="108">
        <v>5078910000</v>
      </c>
      <c r="F10544" s="107">
        <v>0</v>
      </c>
      <c r="G10544" s="110">
        <v>100</v>
      </c>
      <c r="H10544" s="110">
        <v>100</v>
      </c>
      <c r="I10544" s="110">
        <v>100</v>
      </c>
      <c r="J10544" s="110">
        <v>100</v>
      </c>
      <c r="K10544" s="110">
        <v>17.457622400194037</v>
      </c>
      <c r="L10544" s="110">
        <v>1.0380100254905504</v>
      </c>
      <c r="M10544" s="110">
        <v>0.52745709838651367</v>
      </c>
      <c r="N10544" s="110">
        <v>0.62526674304746233</v>
      </c>
      <c r="O10544" s="110">
        <v>1.2056035582510478</v>
      </c>
      <c r="P10544" s="110">
        <v>4.5872482174204308</v>
      </c>
      <c r="Q10544" s="110">
        <v>100</v>
      </c>
      <c r="R10544" s="110">
        <v>100</v>
      </c>
      <c r="S10544" s="110">
        <v>91.853288687170462</v>
      </c>
      <c r="T10544" s="110">
        <v>52.12010067023251</v>
      </c>
      <c r="U10544" s="110">
        <v>88.305034827325912</v>
      </c>
    </row>
    <row r="10545" spans="1:21">
      <c r="A10545" s="54">
        <v>10543</v>
      </c>
      <c r="B10545" s="107">
        <v>65621</v>
      </c>
      <c r="C10545" s="107">
        <v>65621</v>
      </c>
      <c r="D10545" s="107">
        <v>44599536.999999993</v>
      </c>
      <c r="E10545" s="108">
        <v>12651500000</v>
      </c>
      <c r="F10545" s="107">
        <v>0</v>
      </c>
      <c r="G10545" s="110">
        <v>1.9963048870006235</v>
      </c>
      <c r="H10545" s="110">
        <v>1.5580750840632036</v>
      </c>
      <c r="I10545" s="110">
        <v>1.7514462797671644</v>
      </c>
      <c r="J10545" s="110">
        <v>1.3721210697265658</v>
      </c>
      <c r="K10545" s="110">
        <v>1.137373050310988</v>
      </c>
      <c r="L10545" s="110">
        <v>0.85830121049144237</v>
      </c>
      <c r="M10545" s="110">
        <v>0.73130666813264011</v>
      </c>
      <c r="N10545" s="110">
        <v>0.68820412932336306</v>
      </c>
      <c r="O10545" s="110">
        <v>1.0332282764766323</v>
      </c>
      <c r="P10545" s="110">
        <v>1.2236770375147004</v>
      </c>
      <c r="Q10545" s="110">
        <v>1.4322084404273463</v>
      </c>
      <c r="R10545" s="110">
        <v>1.6210127610180713</v>
      </c>
      <c r="S10545" s="110">
        <v>1.5266268563600462</v>
      </c>
      <c r="T10545" s="110">
        <v>1.2836049078543954</v>
      </c>
      <c r="U10545" s="110">
        <v>1.4849039247048852</v>
      </c>
    </row>
    <row r="10546" spans="1:21">
      <c r="A10546" s="54">
        <v>10544</v>
      </c>
      <c r="B10546" s="107">
        <v>65622</v>
      </c>
      <c r="C10546" s="107">
        <v>65622</v>
      </c>
      <c r="D10546" s="107">
        <v>490140.99999999988</v>
      </c>
      <c r="E10546" s="108">
        <v>2539450000</v>
      </c>
      <c r="F10546" s="107">
        <v>0</v>
      </c>
      <c r="G10546" s="110">
        <v>7.2919193198285974</v>
      </c>
      <c r="H10546" s="110">
        <v>10.498385841197377</v>
      </c>
      <c r="I10546" s="110">
        <v>9.9847984279186761</v>
      </c>
      <c r="J10546" s="110">
        <v>10.161442218742886</v>
      </c>
      <c r="K10546" s="110">
        <v>8.3019032815389391</v>
      </c>
      <c r="L10546" s="110">
        <v>6.4396311666804475</v>
      </c>
      <c r="M10546" s="110">
        <v>4.6906812085581491</v>
      </c>
      <c r="N10546" s="110">
        <v>3.8322559316628046</v>
      </c>
      <c r="O10546" s="110">
        <v>3.7030372888699543</v>
      </c>
      <c r="P10546" s="110">
        <v>3.8864784009702569</v>
      </c>
      <c r="Q10546" s="110">
        <v>5.3582246335808801</v>
      </c>
      <c r="R10546" s="110">
        <v>6.2504836571964564</v>
      </c>
      <c r="S10546" s="110">
        <v>7.401077570360064</v>
      </c>
      <c r="T10546" s="110">
        <v>6.6999367813954516</v>
      </c>
      <c r="U10546" s="110">
        <v>7.1099389430401025</v>
      </c>
    </row>
    <row r="10547" spans="1:21">
      <c r="A10547" s="54">
        <v>10545</v>
      </c>
      <c r="B10547" s="107">
        <v>65623</v>
      </c>
      <c r="C10547" s="107">
        <v>65623</v>
      </c>
      <c r="D10547" s="107">
        <v>1138936.0000000002</v>
      </c>
      <c r="E10547" s="108">
        <v>2539450000</v>
      </c>
      <c r="F10547" s="107">
        <v>0</v>
      </c>
      <c r="G10547" s="110">
        <v>3.0226710524068579</v>
      </c>
      <c r="H10547" s="110">
        <v>3.2544207763741322</v>
      </c>
      <c r="I10547" s="110">
        <v>3.5501240286493596</v>
      </c>
      <c r="J10547" s="110">
        <v>3.2794196259127029</v>
      </c>
      <c r="K10547" s="110">
        <v>1.4315863792395378</v>
      </c>
      <c r="L10547" s="110">
        <v>0.62221247742331143</v>
      </c>
      <c r="M10547" s="110">
        <v>0.4363357398574127</v>
      </c>
      <c r="N10547" s="110">
        <v>0.53532403048862665</v>
      </c>
      <c r="O10547" s="110">
        <v>0.73685442961284009</v>
      </c>
      <c r="P10547" s="110">
        <v>1.1878028713442512</v>
      </c>
      <c r="Q10547" s="110">
        <v>2.1708770851701242</v>
      </c>
      <c r="R10547" s="110">
        <v>3.0601514044190394</v>
      </c>
      <c r="S10547" s="110">
        <v>3.1280723134155441</v>
      </c>
      <c r="T10547" s="110">
        <v>1.9406483250748494</v>
      </c>
      <c r="U10547" s="110">
        <v>2.7741041642153226</v>
      </c>
    </row>
    <row r="10548" spans="1:21">
      <c r="A10548" s="54">
        <v>10546</v>
      </c>
      <c r="B10548" s="107">
        <v>65624</v>
      </c>
      <c r="C10548" s="107">
        <v>65624</v>
      </c>
      <c r="D10548" s="107">
        <v>153051</v>
      </c>
      <c r="E10548" s="108">
        <v>2539450000</v>
      </c>
      <c r="F10548" s="107">
        <v>1</v>
      </c>
      <c r="G10548" s="110">
        <v>-99999</v>
      </c>
      <c r="H10548" s="110">
        <v>-99999</v>
      </c>
      <c r="I10548" s="110">
        <v>-99999</v>
      </c>
      <c r="J10548" s="110">
        <v>-99999</v>
      </c>
      <c r="K10548" s="110">
        <v>-99999</v>
      </c>
      <c r="L10548" s="110">
        <v>-99999</v>
      </c>
      <c r="M10548" s="110">
        <v>-99999</v>
      </c>
      <c r="N10548" s="110">
        <v>-99999</v>
      </c>
      <c r="O10548" s="110">
        <v>-99999</v>
      </c>
      <c r="P10548" s="110">
        <v>-99999</v>
      </c>
      <c r="Q10548" s="110">
        <v>-99999</v>
      </c>
      <c r="R10548" s="110">
        <v>-99999</v>
      </c>
      <c r="S10548" s="110">
        <v>0</v>
      </c>
      <c r="T10548" s="110">
        <v>0</v>
      </c>
      <c r="U10548" s="110">
        <v>0</v>
      </c>
    </row>
    <row r="10549" spans="1:21">
      <c r="A10549" s="54">
        <v>10547</v>
      </c>
      <c r="B10549" s="107">
        <v>65625</v>
      </c>
      <c r="C10549" s="107">
        <v>65625</v>
      </c>
      <c r="D10549" s="107">
        <v>2818981235.0000005</v>
      </c>
      <c r="E10549" s="108">
        <v>25088200000</v>
      </c>
      <c r="F10549" s="107">
        <v>0</v>
      </c>
      <c r="G10549" s="110">
        <v>100</v>
      </c>
      <c r="H10549" s="110">
        <v>100</v>
      </c>
      <c r="I10549" s="110">
        <v>100</v>
      </c>
      <c r="J10549" s="110">
        <v>3.4365100721724007</v>
      </c>
      <c r="K10549" s="110">
        <v>0.35661406525586464</v>
      </c>
      <c r="L10549" s="110">
        <v>0.14131162517665771</v>
      </c>
      <c r="M10549" s="110">
        <v>0.1346751787280217</v>
      </c>
      <c r="N10549" s="110">
        <v>0.17084376842414412</v>
      </c>
      <c r="O10549" s="110">
        <v>0.2641332591205135</v>
      </c>
      <c r="P10549" s="110">
        <v>0.66511406403702733</v>
      </c>
      <c r="Q10549" s="110">
        <v>5.9800565855325836</v>
      </c>
      <c r="R10549" s="110">
        <v>100</v>
      </c>
      <c r="S10549" s="110">
        <v>88.231395180638941</v>
      </c>
      <c r="T10549" s="110">
        <v>34.262438218203933</v>
      </c>
      <c r="U10549" s="110">
        <v>87.747628607861827</v>
      </c>
    </row>
    <row r="10550" spans="1:21">
      <c r="A10550" s="54">
        <v>10548</v>
      </c>
      <c r="B10550" s="107">
        <v>65647</v>
      </c>
      <c r="C10550" s="107">
        <v>65647</v>
      </c>
      <c r="D10550" s="107">
        <v>93172403</v>
      </c>
      <c r="E10550" s="108">
        <v>84023000000</v>
      </c>
      <c r="F10550" s="107">
        <v>0</v>
      </c>
      <c r="G10550" s="110">
        <v>1.3555544506901698</v>
      </c>
      <c r="H10550" s="110">
        <v>1.4207137029060914</v>
      </c>
      <c r="I10550" s="110">
        <v>0.66679575335229313</v>
      </c>
      <c r="J10550" s="110">
        <v>0.85163412642567005</v>
      </c>
      <c r="K10550" s="110">
        <v>1.1831631061901717</v>
      </c>
      <c r="L10550" s="110">
        <v>2.2307696214000341</v>
      </c>
      <c r="M10550" s="110">
        <v>2.3390449833916871</v>
      </c>
      <c r="N10550" s="110">
        <v>2.6133134666171056</v>
      </c>
      <c r="O10550" s="110">
        <v>2.4760006666153846</v>
      </c>
      <c r="P10550" s="110">
        <v>1.6918116488500332</v>
      </c>
      <c r="Q10550" s="110">
        <v>1.474572508783498</v>
      </c>
      <c r="R10550" s="110">
        <v>1.2474700398708969</v>
      </c>
      <c r="S10550" s="110">
        <v>1.1672698768738943</v>
      </c>
      <c r="T10550" s="110">
        <v>1.629237006257753</v>
      </c>
      <c r="U10550" s="110">
        <v>1.5179024080754158</v>
      </c>
    </row>
    <row r="10551" spans="1:21">
      <c r="A10551" s="54">
        <v>10549</v>
      </c>
      <c r="B10551" s="107">
        <v>65654</v>
      </c>
      <c r="C10551" s="107">
        <v>65654</v>
      </c>
      <c r="D10551" s="107">
        <v>7541065.0000000009</v>
      </c>
      <c r="E10551" s="108">
        <v>2524260000</v>
      </c>
      <c r="F10551" s="107">
        <v>0</v>
      </c>
      <c r="G10551" s="110">
        <v>1.706155153901411</v>
      </c>
      <c r="H10551" s="110">
        <v>0.95764550738903642</v>
      </c>
      <c r="I10551" s="110">
        <v>0.66613262742340706</v>
      </c>
      <c r="J10551" s="110">
        <v>0.46935041517583459</v>
      </c>
      <c r="K10551" s="110">
        <v>0.38603611773134516</v>
      </c>
      <c r="L10551" s="110">
        <v>0.43885042404010982</v>
      </c>
      <c r="M10551" s="110">
        <v>0.50893524091735931</v>
      </c>
      <c r="N10551" s="110">
        <v>0.45476811683697616</v>
      </c>
      <c r="O10551" s="110">
        <v>0.48303712664683957</v>
      </c>
      <c r="P10551" s="110">
        <v>0.55172489473400044</v>
      </c>
      <c r="Q10551" s="110">
        <v>0.64188561427076896</v>
      </c>
      <c r="R10551" s="110">
        <v>1.0558923263918212</v>
      </c>
      <c r="S10551" s="110">
        <v>1.2137815456314949</v>
      </c>
      <c r="T10551" s="110">
        <v>0.69336779712157581</v>
      </c>
      <c r="U10551" s="110">
        <v>0.99169742755636225</v>
      </c>
    </row>
    <row r="10552" spans="1:21">
      <c r="A10552" s="54">
        <v>10550</v>
      </c>
      <c r="B10552" s="107">
        <v>65655</v>
      </c>
      <c r="C10552" s="107">
        <v>65655</v>
      </c>
      <c r="D10552" s="107">
        <v>1443002.0000000002</v>
      </c>
      <c r="E10552" s="108">
        <v>2524260000</v>
      </c>
      <c r="F10552" s="107">
        <v>0</v>
      </c>
      <c r="G10552" s="110">
        <v>4.866938287340659</v>
      </c>
      <c r="H10552" s="110">
        <v>2.3202643971633115</v>
      </c>
      <c r="I10552" s="110">
        <v>1.9244160784113689</v>
      </c>
      <c r="J10552" s="110">
        <v>1.3104788259302054</v>
      </c>
      <c r="K10552" s="110">
        <v>1.2817911672630886</v>
      </c>
      <c r="L10552" s="110">
        <v>1.237043914169812</v>
      </c>
      <c r="M10552" s="110">
        <v>1.2283739970592078</v>
      </c>
      <c r="N10552" s="110">
        <v>1.0450405711792647</v>
      </c>
      <c r="O10552" s="110">
        <v>1.210498081081592</v>
      </c>
      <c r="P10552" s="110">
        <v>1.4738024445888236</v>
      </c>
      <c r="Q10552" s="110">
        <v>1.5640454026683341</v>
      </c>
      <c r="R10552" s="110">
        <v>2.414648579444874</v>
      </c>
      <c r="S10552" s="110">
        <v>0</v>
      </c>
      <c r="T10552" s="110">
        <v>1.823111812191712</v>
      </c>
      <c r="U10552" s="110">
        <v>1.8231118121917116</v>
      </c>
    </row>
    <row r="10553" spans="1:21">
      <c r="A10553" s="54">
        <v>10551</v>
      </c>
      <c r="B10553" s="107">
        <v>65656</v>
      </c>
      <c r="C10553" s="107">
        <v>65656</v>
      </c>
      <c r="D10553" s="107">
        <v>6933956</v>
      </c>
      <c r="E10553" s="108">
        <v>7618170000</v>
      </c>
      <c r="F10553" s="107">
        <v>0</v>
      </c>
      <c r="G10553" s="110">
        <v>3.0934007640554948</v>
      </c>
      <c r="H10553" s="110">
        <v>5.533158969125572</v>
      </c>
      <c r="I10553" s="110">
        <v>6.3195581188992485</v>
      </c>
      <c r="J10553" s="110">
        <v>5.6483837451224659</v>
      </c>
      <c r="K10553" s="110">
        <v>3.5491756804335286</v>
      </c>
      <c r="L10553" s="110">
        <v>0.88102381287631892</v>
      </c>
      <c r="M10553" s="110">
        <v>0.35683402020133703</v>
      </c>
      <c r="N10553" s="110">
        <v>0.33265475567416769</v>
      </c>
      <c r="O10553" s="110">
        <v>0.43525764853403343</v>
      </c>
      <c r="P10553" s="110">
        <v>0.82439709978735898</v>
      </c>
      <c r="Q10553" s="110">
        <v>1.8952904262908037</v>
      </c>
      <c r="R10553" s="110">
        <v>3.2185131329634808</v>
      </c>
      <c r="S10553" s="110">
        <v>3.4634508172491159</v>
      </c>
      <c r="T10553" s="110">
        <v>2.6739706811636506</v>
      </c>
      <c r="U10553" s="110">
        <v>3.2919088114053787</v>
      </c>
    </row>
    <row r="10554" spans="1:21">
      <c r="A10554" s="54">
        <v>10552</v>
      </c>
      <c r="B10554" s="107">
        <v>65657</v>
      </c>
      <c r="C10554" s="107">
        <v>65657</v>
      </c>
      <c r="D10554" s="107">
        <v>1986784.9999999995</v>
      </c>
      <c r="E10554" s="108">
        <v>5063710000</v>
      </c>
      <c r="F10554" s="107">
        <v>0</v>
      </c>
      <c r="G10554" s="110">
        <v>3.9696099689621978</v>
      </c>
      <c r="H10554" s="110">
        <v>8.5775882903041865</v>
      </c>
      <c r="I10554" s="110">
        <v>7.9045116982146775</v>
      </c>
      <c r="J10554" s="110">
        <v>6.8428565325508215</v>
      </c>
      <c r="K10554" s="110">
        <v>3.4232948371486156</v>
      </c>
      <c r="L10554" s="110">
        <v>1.3575575632229493</v>
      </c>
      <c r="M10554" s="110">
        <v>0.77680856048157132</v>
      </c>
      <c r="N10554" s="110">
        <v>0.67869197168699691</v>
      </c>
      <c r="O10554" s="110">
        <v>0.74117016354867538</v>
      </c>
      <c r="P10554" s="110">
        <v>1.065429184166901</v>
      </c>
      <c r="Q10554" s="110">
        <v>2.0402403019947717</v>
      </c>
      <c r="R10554" s="110">
        <v>3.500775829007658</v>
      </c>
      <c r="S10554" s="110">
        <v>4.7281267162755309</v>
      </c>
      <c r="T10554" s="110">
        <v>3.4065445751075014</v>
      </c>
      <c r="U10554" s="110">
        <v>4.0520606403443296</v>
      </c>
    </row>
    <row r="10555" spans="1:21">
      <c r="A10555" s="54">
        <v>10553</v>
      </c>
      <c r="B10555" s="107">
        <v>65658</v>
      </c>
      <c r="C10555" s="107">
        <v>65658</v>
      </c>
      <c r="D10555" s="107">
        <v>13694144</v>
      </c>
      <c r="E10555" s="108">
        <v>7618170000</v>
      </c>
      <c r="F10555" s="107">
        <v>0</v>
      </c>
      <c r="G10555" s="110">
        <v>4.1306965573456802</v>
      </c>
      <c r="H10555" s="110">
        <v>9.7629462456343354</v>
      </c>
      <c r="I10555" s="110">
        <v>10.201336585803359</v>
      </c>
      <c r="J10555" s="110">
        <v>6.5036257315500379</v>
      </c>
      <c r="K10555" s="110">
        <v>4.1373746837017364</v>
      </c>
      <c r="L10555" s="110">
        <v>1.1329675679374664</v>
      </c>
      <c r="M10555" s="110">
        <v>0.52718518189770103</v>
      </c>
      <c r="N10555" s="110">
        <v>0.53158667362250356</v>
      </c>
      <c r="O10555" s="110">
        <v>0.75860458117658303</v>
      </c>
      <c r="P10555" s="110">
        <v>1.626773412691997</v>
      </c>
      <c r="Q10555" s="110">
        <v>3.4493044129265216</v>
      </c>
      <c r="R10555" s="110">
        <v>5.1983610743917934</v>
      </c>
      <c r="S10555" s="110">
        <v>4.9659286480298936</v>
      </c>
      <c r="T10555" s="110">
        <v>3.9967302257233093</v>
      </c>
      <c r="U10555" s="110">
        <v>4.7804292479879749</v>
      </c>
    </row>
    <row r="10556" spans="1:21">
      <c r="A10556" s="54">
        <v>10554</v>
      </c>
      <c r="B10556" s="107">
        <v>65659</v>
      </c>
      <c r="C10556" s="107">
        <v>65659</v>
      </c>
      <c r="D10556" s="107">
        <v>20704</v>
      </c>
      <c r="E10556" s="108">
        <v>2524260000</v>
      </c>
      <c r="F10556" s="107">
        <v>0</v>
      </c>
      <c r="G10556" s="110">
        <v>100</v>
      </c>
      <c r="H10556" s="110">
        <v>100</v>
      </c>
      <c r="I10556" s="110">
        <v>100</v>
      </c>
      <c r="J10556" s="110">
        <v>100</v>
      </c>
      <c r="K10556" s="110">
        <v>100</v>
      </c>
      <c r="L10556" s="110">
        <v>9.6896041827047572</v>
      </c>
      <c r="M10556" s="110">
        <v>2.8217264116482688</v>
      </c>
      <c r="N10556" s="110">
        <v>3.2066747275976737</v>
      </c>
      <c r="O10556" s="110">
        <v>7.2289832390359505</v>
      </c>
      <c r="P10556" s="110">
        <v>25.339564268737217</v>
      </c>
      <c r="Q10556" s="110">
        <v>83.589215614392216</v>
      </c>
      <c r="R10556" s="110">
        <v>100</v>
      </c>
      <c r="S10556" s="110">
        <v>0</v>
      </c>
      <c r="T10556" s="110">
        <v>60.989647370343015</v>
      </c>
      <c r="U10556" s="110">
        <v>60.989647370342993</v>
      </c>
    </row>
    <row r="10557" spans="1:21">
      <c r="A10557" s="54">
        <v>10555</v>
      </c>
      <c r="B10557" s="107">
        <v>65660</v>
      </c>
      <c r="C10557" s="107">
        <v>65660</v>
      </c>
      <c r="D10557" s="107">
        <v>94143</v>
      </c>
      <c r="E10557" s="108">
        <v>2524260000</v>
      </c>
      <c r="F10557" s="107">
        <v>0</v>
      </c>
      <c r="G10557" s="110">
        <v>69.150105860316287</v>
      </c>
      <c r="H10557" s="110">
        <v>100</v>
      </c>
      <c r="I10557" s="110">
        <v>100</v>
      </c>
      <c r="J10557" s="110">
        <v>100</v>
      </c>
      <c r="K10557" s="110">
        <v>47.471498127242725</v>
      </c>
      <c r="L10557" s="110">
        <v>3.2574007596676986</v>
      </c>
      <c r="M10557" s="110">
        <v>1.041661764107628</v>
      </c>
      <c r="N10557" s="110">
        <v>1.169792149487537</v>
      </c>
      <c r="O10557" s="110">
        <v>2.4690124805301585</v>
      </c>
      <c r="P10557" s="110">
        <v>9.1003809511866631</v>
      </c>
      <c r="Q10557" s="110">
        <v>31.476542649409158</v>
      </c>
      <c r="R10557" s="110">
        <v>43.723617279728074</v>
      </c>
      <c r="S10557" s="110">
        <v>0</v>
      </c>
      <c r="T10557" s="110">
        <v>42.405001001806333</v>
      </c>
      <c r="U10557" s="110">
        <v>42.405001001806326</v>
      </c>
    </row>
    <row r="10558" spans="1:21">
      <c r="A10558" s="54">
        <v>10556</v>
      </c>
      <c r="B10558" s="107">
        <v>65661</v>
      </c>
      <c r="C10558" s="107">
        <v>65661</v>
      </c>
      <c r="D10558" s="107">
        <v>73975</v>
      </c>
      <c r="E10558" s="108">
        <v>2524260000</v>
      </c>
      <c r="F10558" s="107">
        <v>0</v>
      </c>
      <c r="G10558" s="110">
        <v>100</v>
      </c>
      <c r="H10558" s="110">
        <v>100</v>
      </c>
      <c r="I10558" s="110">
        <v>100</v>
      </c>
      <c r="J10558" s="110">
        <v>100</v>
      </c>
      <c r="K10558" s="110">
        <v>100</v>
      </c>
      <c r="L10558" s="110">
        <v>27.732564369746068</v>
      </c>
      <c r="M10558" s="110">
        <v>5.2734825668586298</v>
      </c>
      <c r="N10558" s="110">
        <v>4.2953259828235231</v>
      </c>
      <c r="O10558" s="110">
        <v>7.7750751355765724</v>
      </c>
      <c r="P10558" s="110">
        <v>26.927067960232176</v>
      </c>
      <c r="Q10558" s="110">
        <v>81.56804484737296</v>
      </c>
      <c r="R10558" s="110">
        <v>100</v>
      </c>
      <c r="S10558" s="110">
        <v>0</v>
      </c>
      <c r="T10558" s="110">
        <v>62.797630071884178</v>
      </c>
      <c r="U10558" s="110">
        <v>62.797630071884157</v>
      </c>
    </row>
    <row r="10559" spans="1:21">
      <c r="A10559" s="54">
        <v>10557</v>
      </c>
      <c r="B10559" s="107">
        <v>65662</v>
      </c>
      <c r="C10559" s="107">
        <v>65662</v>
      </c>
      <c r="D10559" s="107">
        <v>60194874.000000015</v>
      </c>
      <c r="E10559" s="108">
        <v>2524260000</v>
      </c>
      <c r="F10559" s="107">
        <v>0</v>
      </c>
      <c r="G10559" s="110">
        <v>100</v>
      </c>
      <c r="H10559" s="110">
        <v>100</v>
      </c>
      <c r="I10559" s="110">
        <v>100</v>
      </c>
      <c r="J10559" s="110">
        <v>88.085119496198288</v>
      </c>
      <c r="K10559" s="110">
        <v>48.993332117110604</v>
      </c>
      <c r="L10559" s="110">
        <v>5.8433998024139457</v>
      </c>
      <c r="M10559" s="110">
        <v>2.0808652921750652</v>
      </c>
      <c r="N10559" s="110">
        <v>2.1838051577116353</v>
      </c>
      <c r="O10559" s="110">
        <v>3.3056239147867341</v>
      </c>
      <c r="P10559" s="110">
        <v>7.8148100389690454</v>
      </c>
      <c r="Q10559" s="110">
        <v>31.693952071125416</v>
      </c>
      <c r="R10559" s="110">
        <v>100</v>
      </c>
      <c r="S10559" s="110">
        <v>74.33484031046784</v>
      </c>
      <c r="T10559" s="110">
        <v>49.166742324207554</v>
      </c>
      <c r="U10559" s="110">
        <v>73.852623226501436</v>
      </c>
    </row>
    <row r="10560" spans="1:21">
      <c r="A10560" s="54">
        <v>10558</v>
      </c>
      <c r="B10560" s="107">
        <v>65686</v>
      </c>
      <c r="C10560" s="107">
        <v>65686</v>
      </c>
      <c r="D10560" s="107">
        <v>1025726</v>
      </c>
      <c r="E10560" s="108">
        <v>2524260000</v>
      </c>
      <c r="F10560" s="107">
        <v>0</v>
      </c>
      <c r="G10560" s="110">
        <v>1.0904058319904169</v>
      </c>
      <c r="H10560" s="110">
        <v>0.84443163249231357</v>
      </c>
      <c r="I10560" s="110">
        <v>0.82629813251564999</v>
      </c>
      <c r="J10560" s="110">
        <v>0.86955503231552067</v>
      </c>
      <c r="K10560" s="110">
        <v>0.76591665649569463</v>
      </c>
      <c r="L10560" s="110">
        <v>0.52024147934525755</v>
      </c>
      <c r="M10560" s="110">
        <v>0.52368941757153098</v>
      </c>
      <c r="N10560" s="110">
        <v>0.60013040322160127</v>
      </c>
      <c r="O10560" s="110">
        <v>0.8093884601490845</v>
      </c>
      <c r="P10560" s="110">
        <v>0.78856577010194739</v>
      </c>
      <c r="Q10560" s="110">
        <v>0.8762912748541104</v>
      </c>
      <c r="R10560" s="110">
        <v>1.0375236867845821</v>
      </c>
      <c r="S10560" s="110">
        <v>0.99138790788345277</v>
      </c>
      <c r="T10560" s="110">
        <v>0.79603648148647588</v>
      </c>
      <c r="U10560" s="110">
        <v>0.83742586099664107</v>
      </c>
    </row>
    <row r="10561" spans="1:21">
      <c r="A10561" s="54">
        <v>10559</v>
      </c>
      <c r="B10561" s="107">
        <v>65687</v>
      </c>
      <c r="C10561" s="107">
        <v>65687</v>
      </c>
      <c r="D10561" s="107">
        <v>598782</v>
      </c>
      <c r="E10561" s="108">
        <v>2524260000</v>
      </c>
      <c r="F10561" s="107">
        <v>0</v>
      </c>
      <c r="G10561" s="110">
        <v>6.5024147293262251</v>
      </c>
      <c r="H10561" s="110">
        <v>7.3469849705421595</v>
      </c>
      <c r="I10561" s="110">
        <v>7.0113854906183022</v>
      </c>
      <c r="J10561" s="110">
        <v>6.915128484290654</v>
      </c>
      <c r="K10561" s="110">
        <v>5.8753982606008455</v>
      </c>
      <c r="L10561" s="110">
        <v>4.4126282492447704</v>
      </c>
      <c r="M10561" s="110">
        <v>3.6345535602285723</v>
      </c>
      <c r="N10561" s="110">
        <v>3.0693293876349665</v>
      </c>
      <c r="O10561" s="110">
        <v>3.5397115239945802</v>
      </c>
      <c r="P10561" s="110">
        <v>4.0038478491758509</v>
      </c>
      <c r="Q10561" s="110">
        <v>5.0341416291003283</v>
      </c>
      <c r="R10561" s="110">
        <v>6.8608003516805001</v>
      </c>
      <c r="S10561" s="110">
        <v>5.8953674581131343</v>
      </c>
      <c r="T10561" s="110">
        <v>5.3505270405364795</v>
      </c>
      <c r="U10561" s="110">
        <v>5.3890437208575639</v>
      </c>
    </row>
    <row r="10562" spans="1:21">
      <c r="A10562" s="54">
        <v>10560</v>
      </c>
      <c r="B10562" s="107">
        <v>65688</v>
      </c>
      <c r="C10562" s="107">
        <v>65688</v>
      </c>
      <c r="D10562" s="107">
        <v>3681473.9999999995</v>
      </c>
      <c r="E10562" s="108">
        <v>2524260000</v>
      </c>
      <c r="F10562" s="107">
        <v>0</v>
      </c>
      <c r="G10562" s="110">
        <v>1.2807254035602162</v>
      </c>
      <c r="H10562" s="110">
        <v>1.4426633331132448</v>
      </c>
      <c r="I10562" s="110">
        <v>1.4588648947328391</v>
      </c>
      <c r="J10562" s="110">
        <v>1.4062768646435795</v>
      </c>
      <c r="K10562" s="110">
        <v>1.0106807845448855</v>
      </c>
      <c r="L10562" s="110">
        <v>0.5942001546065796</v>
      </c>
      <c r="M10562" s="110">
        <v>0.3679196845914624</v>
      </c>
      <c r="N10562" s="110">
        <v>0.37936998282785306</v>
      </c>
      <c r="O10562" s="110">
        <v>0.46201900408074509</v>
      </c>
      <c r="P10562" s="110">
        <v>0.59565321720949316</v>
      </c>
      <c r="Q10562" s="110">
        <v>0.83488975415023214</v>
      </c>
      <c r="R10562" s="110">
        <v>1.0870464063500158</v>
      </c>
      <c r="S10562" s="110">
        <v>1.2239867893278977</v>
      </c>
      <c r="T10562" s="110">
        <v>0.91002579036759557</v>
      </c>
      <c r="U10562" s="110">
        <v>1.0973205619606088</v>
      </c>
    </row>
    <row r="10563" spans="1:21">
      <c r="A10563" s="54">
        <v>10561</v>
      </c>
      <c r="B10563" s="107">
        <v>65689</v>
      </c>
      <c r="C10563" s="107">
        <v>65689</v>
      </c>
      <c r="D10563" s="107">
        <v>3878038.0000000014</v>
      </c>
      <c r="E10563" s="108">
        <v>2524260000</v>
      </c>
      <c r="F10563" s="107">
        <v>0</v>
      </c>
      <c r="G10563" s="110">
        <v>0.58424030659989223</v>
      </c>
      <c r="H10563" s="110">
        <v>0.67017410764438079</v>
      </c>
      <c r="I10563" s="110">
        <v>0.58607676228112426</v>
      </c>
      <c r="J10563" s="110">
        <v>0.53737943533538268</v>
      </c>
      <c r="K10563" s="110">
        <v>0.33612832148981897</v>
      </c>
      <c r="L10563" s="110">
        <v>0.22256155417409035</v>
      </c>
      <c r="M10563" s="110">
        <v>0.1684779915854292</v>
      </c>
      <c r="N10563" s="110">
        <v>0.16958801741076424</v>
      </c>
      <c r="O10563" s="110">
        <v>0.21613366991072125</v>
      </c>
      <c r="P10563" s="110">
        <v>0.28526834145461599</v>
      </c>
      <c r="Q10563" s="110">
        <v>0.42020195523819831</v>
      </c>
      <c r="R10563" s="110">
        <v>0.45473857473198775</v>
      </c>
      <c r="S10563" s="110">
        <v>0.60964187591175378</v>
      </c>
      <c r="T10563" s="110">
        <v>0.38758075315470047</v>
      </c>
      <c r="U10563" s="110">
        <v>0.48059127108070743</v>
      </c>
    </row>
    <row r="10564" spans="1:21">
      <c r="A10564" s="54">
        <v>10562</v>
      </c>
      <c r="B10564" s="107">
        <v>65690</v>
      </c>
      <c r="C10564" s="107">
        <v>65690</v>
      </c>
      <c r="D10564" s="107">
        <v>1490662</v>
      </c>
      <c r="E10564" s="108">
        <v>2524260000</v>
      </c>
      <c r="F10564" s="107">
        <v>0</v>
      </c>
      <c r="G10564" s="110">
        <v>1.7346887564432396</v>
      </c>
      <c r="H10564" s="110">
        <v>2.3483555767168847</v>
      </c>
      <c r="I10564" s="110">
        <v>1.7125687306241872</v>
      </c>
      <c r="J10564" s="110">
        <v>1.0623393861351966</v>
      </c>
      <c r="K10564" s="110">
        <v>0.60401346454316185</v>
      </c>
      <c r="L10564" s="110">
        <v>0.32739188782865453</v>
      </c>
      <c r="M10564" s="110">
        <v>0.25651484274567449</v>
      </c>
      <c r="N10564" s="110">
        <v>0.26469703361006436</v>
      </c>
      <c r="O10564" s="110">
        <v>0.39890009997314779</v>
      </c>
      <c r="P10564" s="110">
        <v>0.70594279963364681</v>
      </c>
      <c r="Q10564" s="110">
        <v>1.3463336030115574</v>
      </c>
      <c r="R10564" s="110">
        <v>1.5425724153825731</v>
      </c>
      <c r="S10564" s="110">
        <v>1.8852735590280949</v>
      </c>
      <c r="T10564" s="110">
        <v>1.0253598830539989</v>
      </c>
      <c r="U10564" s="110">
        <v>1.3395891300835614</v>
      </c>
    </row>
    <row r="10565" spans="1:21">
      <c r="A10565" s="54">
        <v>10563</v>
      </c>
      <c r="B10565" s="107">
        <v>65691</v>
      </c>
      <c r="C10565" s="107">
        <v>65691</v>
      </c>
      <c r="D10565" s="107">
        <v>901997.99999999977</v>
      </c>
      <c r="E10565" s="108">
        <v>2508870000</v>
      </c>
      <c r="F10565" s="107">
        <v>0</v>
      </c>
      <c r="G10565" s="110">
        <v>100</v>
      </c>
      <c r="H10565" s="110">
        <v>100</v>
      </c>
      <c r="I10565" s="110">
        <v>67.587643331137059</v>
      </c>
      <c r="J10565" s="110">
        <v>17.071668767996275</v>
      </c>
      <c r="K10565" s="110">
        <v>1.2982102464683483</v>
      </c>
      <c r="L10565" s="110">
        <v>0.7164739603332495</v>
      </c>
      <c r="M10565" s="110">
        <v>0.72429341116303037</v>
      </c>
      <c r="N10565" s="110">
        <v>0.97201403149848953</v>
      </c>
      <c r="O10565" s="110">
        <v>1.6297566822984337</v>
      </c>
      <c r="P10565" s="110">
        <v>3.6161202780681978</v>
      </c>
      <c r="Q10565" s="110">
        <v>6.867243531638846</v>
      </c>
      <c r="R10565" s="110">
        <v>13.550915555412583</v>
      </c>
      <c r="S10565" s="110">
        <v>64.986089793613331</v>
      </c>
      <c r="T10565" s="110">
        <v>26.169528316334546</v>
      </c>
      <c r="U10565" s="110">
        <v>50.281422776364202</v>
      </c>
    </row>
    <row r="10566" spans="1:21">
      <c r="A10566" s="54">
        <v>10564</v>
      </c>
      <c r="B10566" s="107">
        <v>65698</v>
      </c>
      <c r="C10566" s="107">
        <v>65698</v>
      </c>
      <c r="D10566" s="107">
        <v>3045221.0000000005</v>
      </c>
      <c r="E10566" s="108">
        <v>12544200000</v>
      </c>
      <c r="F10566" s="107">
        <v>0</v>
      </c>
      <c r="G10566" s="110">
        <v>5.5641229741182494</v>
      </c>
      <c r="H10566" s="110">
        <v>25.207503991257116</v>
      </c>
      <c r="I10566" s="110">
        <v>5.1439267545985468</v>
      </c>
      <c r="J10566" s="110">
        <v>8.4299994903543141</v>
      </c>
      <c r="K10566" s="110">
        <v>5.9440539488142994</v>
      </c>
      <c r="L10566" s="110">
        <v>1.7580888214049899</v>
      </c>
      <c r="M10566" s="110">
        <v>1.2110782595834828</v>
      </c>
      <c r="N10566" s="110">
        <v>1.4100443528845568</v>
      </c>
      <c r="O10566" s="110">
        <v>2.1306327451068063</v>
      </c>
      <c r="P10566" s="110">
        <v>4.1042937718814922</v>
      </c>
      <c r="Q10566" s="110">
        <v>7.1038988581810605</v>
      </c>
      <c r="R10566" s="110">
        <v>7.1265268677589813</v>
      </c>
      <c r="S10566" s="110">
        <v>10.314532388241799</v>
      </c>
      <c r="T10566" s="110">
        <v>6.2611809029953243</v>
      </c>
      <c r="U10566" s="110">
        <v>9.7178358319098734</v>
      </c>
    </row>
    <row r="10567" spans="1:21">
      <c r="A10567" s="54">
        <v>10565</v>
      </c>
      <c r="B10567" s="107">
        <v>65715</v>
      </c>
      <c r="C10567" s="107">
        <v>65715</v>
      </c>
      <c r="D10567" s="107">
        <v>64134743</v>
      </c>
      <c r="E10567" s="108">
        <v>69794200000</v>
      </c>
      <c r="F10567" s="107">
        <v>0</v>
      </c>
      <c r="G10567" s="110">
        <v>1.3723189003300897</v>
      </c>
      <c r="H10567" s="110">
        <v>1.9363308628136697</v>
      </c>
      <c r="I10567" s="110">
        <v>0.85934300519926943</v>
      </c>
      <c r="J10567" s="110">
        <v>0.92828157224739116</v>
      </c>
      <c r="K10567" s="110">
        <v>1.0798220488674115</v>
      </c>
      <c r="L10567" s="110">
        <v>2.0304660840436379</v>
      </c>
      <c r="M10567" s="110">
        <v>2.0089264321477289</v>
      </c>
      <c r="N10567" s="110">
        <v>1.811803236865726</v>
      </c>
      <c r="O10567" s="110">
        <v>1.6763069601753986</v>
      </c>
      <c r="P10567" s="110">
        <v>1.0541664400666062</v>
      </c>
      <c r="Q10567" s="110">
        <v>1.284107216473213</v>
      </c>
      <c r="R10567" s="110">
        <v>1.1807360128702284</v>
      </c>
      <c r="S10567" s="110">
        <v>1.3495366180648993</v>
      </c>
      <c r="T10567" s="110">
        <v>1.4352173976750306</v>
      </c>
      <c r="U10567" s="110">
        <v>1.4234850034233524</v>
      </c>
    </row>
    <row r="10568" spans="1:21">
      <c r="A10568" s="54">
        <v>10566</v>
      </c>
      <c r="B10568" s="107">
        <v>65722</v>
      </c>
      <c r="C10568" s="107">
        <v>65722</v>
      </c>
      <c r="D10568" s="107">
        <v>148124421</v>
      </c>
      <c r="E10568" s="108">
        <v>80101500000</v>
      </c>
      <c r="F10568" s="107">
        <v>0</v>
      </c>
      <c r="G10568" s="110">
        <v>1.4600007121234522</v>
      </c>
      <c r="H10568" s="110">
        <v>1.7347898143735585</v>
      </c>
      <c r="I10568" s="110">
        <v>0.98974836670055355</v>
      </c>
      <c r="J10568" s="110">
        <v>0.65902655951645028</v>
      </c>
      <c r="K10568" s="110">
        <v>0.58691454370569529</v>
      </c>
      <c r="L10568" s="110">
        <v>0.77497363573606004</v>
      </c>
      <c r="M10568" s="110">
        <v>1.0648775471124492</v>
      </c>
      <c r="N10568" s="110">
        <v>0.95486481833244841</v>
      </c>
      <c r="O10568" s="110">
        <v>0.93785136165103056</v>
      </c>
      <c r="P10568" s="110">
        <v>0.71288453559371379</v>
      </c>
      <c r="Q10568" s="110">
        <v>0.75455974783539692</v>
      </c>
      <c r="R10568" s="110">
        <v>1.2134574172300694</v>
      </c>
      <c r="S10568" s="110">
        <v>1.2339268457826051</v>
      </c>
      <c r="T10568" s="110">
        <v>0.98699575499257319</v>
      </c>
      <c r="U10568" s="110">
        <v>1.0487220491098097</v>
      </c>
    </row>
    <row r="10569" spans="1:21">
      <c r="A10569" s="54">
        <v>10567</v>
      </c>
      <c r="B10569" s="107">
        <v>65723</v>
      </c>
      <c r="C10569" s="107">
        <v>65723</v>
      </c>
      <c r="D10569" s="107">
        <v>314365</v>
      </c>
      <c r="E10569" s="108">
        <v>2508870000</v>
      </c>
      <c r="F10569" s="107">
        <v>0</v>
      </c>
      <c r="G10569" s="110">
        <v>8.5134473446885739</v>
      </c>
      <c r="H10569" s="110">
        <v>11.776157492232805</v>
      </c>
      <c r="I10569" s="110">
        <v>12.253352081346744</v>
      </c>
      <c r="J10569" s="110">
        <v>11.193218289528913</v>
      </c>
      <c r="K10569" s="110">
        <v>5.1499016905078179</v>
      </c>
      <c r="L10569" s="110">
        <v>1.4882871744731856</v>
      </c>
      <c r="M10569" s="110">
        <v>0.70554389173081644</v>
      </c>
      <c r="N10569" s="110">
        <v>0.69410961034558527</v>
      </c>
      <c r="O10569" s="110">
        <v>0.92643274981909807</v>
      </c>
      <c r="P10569" s="110">
        <v>1.6370206641006702</v>
      </c>
      <c r="Q10569" s="110">
        <v>4.2607954239206602</v>
      </c>
      <c r="R10569" s="110">
        <v>5.2742335107577452</v>
      </c>
      <c r="S10569" s="110">
        <v>0</v>
      </c>
      <c r="T10569" s="110">
        <v>5.3227083269543849</v>
      </c>
      <c r="U10569" s="110">
        <v>5.322708326954384</v>
      </c>
    </row>
    <row r="10570" spans="1:21">
      <c r="A10570" s="54">
        <v>10568</v>
      </c>
      <c r="B10570" s="107">
        <v>65724</v>
      </c>
      <c r="C10570" s="107">
        <v>65724</v>
      </c>
      <c r="D10570" s="107">
        <v>4005265.0000000009</v>
      </c>
      <c r="E10570" s="108">
        <v>2508870000</v>
      </c>
      <c r="F10570" s="107">
        <v>0</v>
      </c>
      <c r="G10570" s="110">
        <v>16.705341154994461</v>
      </c>
      <c r="H10570" s="110">
        <v>25.702364024878374</v>
      </c>
      <c r="I10570" s="110">
        <v>28.144413177043131</v>
      </c>
      <c r="J10570" s="110">
        <v>13.601902919239922</v>
      </c>
      <c r="K10570" s="110">
        <v>3.4024301043059122</v>
      </c>
      <c r="L10570" s="110">
        <v>0.58405280682081073</v>
      </c>
      <c r="M10570" s="110">
        <v>0.31361514636311205</v>
      </c>
      <c r="N10570" s="110">
        <v>0.37841387380665664</v>
      </c>
      <c r="O10570" s="110">
        <v>0.70361329660925231</v>
      </c>
      <c r="P10570" s="110">
        <v>2.5830148103798578</v>
      </c>
      <c r="Q10570" s="110">
        <v>7.3189634342270518</v>
      </c>
      <c r="R10570" s="110">
        <v>11.572333532404292</v>
      </c>
      <c r="S10570" s="110">
        <v>12.360715882028355</v>
      </c>
      <c r="T10570" s="110">
        <v>9.2508715234227346</v>
      </c>
      <c r="U10570" s="110">
        <v>11.944381471314475</v>
      </c>
    </row>
    <row r="10571" spans="1:21">
      <c r="A10571" s="54">
        <v>10569</v>
      </c>
      <c r="B10571" s="107">
        <v>65725</v>
      </c>
      <c r="C10571" s="107">
        <v>65725</v>
      </c>
      <c r="D10571" s="107">
        <v>1330842.9999999998</v>
      </c>
      <c r="E10571" s="108">
        <v>2508870000</v>
      </c>
      <c r="F10571" s="107">
        <v>0</v>
      </c>
      <c r="G10571" s="110">
        <v>67.600615337496379</v>
      </c>
      <c r="H10571" s="110">
        <v>97.543359635812251</v>
      </c>
      <c r="I10571" s="110">
        <v>89.240656557493253</v>
      </c>
      <c r="J10571" s="110">
        <v>58.295799638473184</v>
      </c>
      <c r="K10571" s="110">
        <v>17.007696579515418</v>
      </c>
      <c r="L10571" s="110">
        <v>2.9368207163952849</v>
      </c>
      <c r="M10571" s="110">
        <v>1.320304380426123</v>
      </c>
      <c r="N10571" s="110">
        <v>1.3551153554869177</v>
      </c>
      <c r="O10571" s="110">
        <v>2.29633792685991</v>
      </c>
      <c r="P10571" s="110">
        <v>6.831383045384305</v>
      </c>
      <c r="Q10571" s="110">
        <v>27.955431895781633</v>
      </c>
      <c r="R10571" s="110">
        <v>43.456871768640887</v>
      </c>
      <c r="S10571" s="110">
        <v>47.050987302265646</v>
      </c>
      <c r="T10571" s="110">
        <v>34.653366069813799</v>
      </c>
      <c r="U10571" s="110">
        <v>45.030225429538419</v>
      </c>
    </row>
    <row r="10572" spans="1:21">
      <c r="A10572" s="54">
        <v>10570</v>
      </c>
      <c r="B10572" s="107">
        <v>65726</v>
      </c>
      <c r="C10572" s="107">
        <v>65726</v>
      </c>
      <c r="D10572" s="107">
        <v>50402013</v>
      </c>
      <c r="E10572" s="108">
        <v>2508870000</v>
      </c>
      <c r="F10572" s="107">
        <v>0</v>
      </c>
      <c r="G10572" s="110">
        <v>19.759255405568492</v>
      </c>
      <c r="H10572" s="110">
        <v>27.957410730606185</v>
      </c>
      <c r="I10572" s="110">
        <v>18.558253563135462</v>
      </c>
      <c r="J10572" s="110">
        <v>11.238221338627685</v>
      </c>
      <c r="K10572" s="110">
        <v>4.8725241240563495</v>
      </c>
      <c r="L10572" s="110">
        <v>1.4476211005133706</v>
      </c>
      <c r="M10572" s="110">
        <v>0.87487740316717033</v>
      </c>
      <c r="N10572" s="110">
        <v>0.94733522488593536</v>
      </c>
      <c r="O10572" s="110">
        <v>1.3140830232016882</v>
      </c>
      <c r="P10572" s="110">
        <v>2.5519463153347752</v>
      </c>
      <c r="Q10572" s="110">
        <v>7.0613266174069391</v>
      </c>
      <c r="R10572" s="110">
        <v>11.624578445717839</v>
      </c>
      <c r="S10572" s="110">
        <v>13.613056060562604</v>
      </c>
      <c r="T10572" s="110">
        <v>9.0172861076851589</v>
      </c>
      <c r="U10572" s="110">
        <v>13.57435356373894</v>
      </c>
    </row>
    <row r="10573" spans="1:21">
      <c r="A10573" s="54">
        <v>10571</v>
      </c>
      <c r="B10573" s="107">
        <v>65727</v>
      </c>
      <c r="C10573" s="107">
        <v>65727</v>
      </c>
      <c r="D10573" s="107">
        <v>243531755.99999994</v>
      </c>
      <c r="E10573" s="108">
        <v>5033140000</v>
      </c>
      <c r="F10573" s="107">
        <v>0</v>
      </c>
      <c r="G10573" s="110">
        <v>100</v>
      </c>
      <c r="H10573" s="110">
        <v>100</v>
      </c>
      <c r="I10573" s="110">
        <v>71.985308666382508</v>
      </c>
      <c r="J10573" s="110">
        <v>16.224837457729613</v>
      </c>
      <c r="K10573" s="110">
        <v>3.3064914482935075</v>
      </c>
      <c r="L10573" s="110">
        <v>0.70217033491482039</v>
      </c>
      <c r="M10573" s="110">
        <v>0.4744986235732267</v>
      </c>
      <c r="N10573" s="110">
        <v>0.52172752053507199</v>
      </c>
      <c r="O10573" s="110">
        <v>0.6908043047912592</v>
      </c>
      <c r="P10573" s="110">
        <v>1.3372126477747666</v>
      </c>
      <c r="Q10573" s="110">
        <v>5.3155343479307904</v>
      </c>
      <c r="R10573" s="110">
        <v>20.602270015805022</v>
      </c>
      <c r="S10573" s="110">
        <v>44.973819799203518</v>
      </c>
      <c r="T10573" s="110">
        <v>26.763404613977546</v>
      </c>
      <c r="U10573" s="110">
        <v>44.440081934623151</v>
      </c>
    </row>
    <row r="10574" spans="1:21">
      <c r="A10574" s="54">
        <v>10572</v>
      </c>
      <c r="B10574" s="107">
        <v>65728</v>
      </c>
      <c r="C10574" s="107">
        <v>65728</v>
      </c>
      <c r="D10574" s="107">
        <v>1126537652</v>
      </c>
      <c r="E10574" s="108">
        <v>122163000000</v>
      </c>
      <c r="F10574" s="107">
        <v>0</v>
      </c>
      <c r="G10574" s="110">
        <v>100</v>
      </c>
      <c r="H10574" s="110">
        <v>100</v>
      </c>
      <c r="I10574" s="110">
        <v>100</v>
      </c>
      <c r="J10574" s="110">
        <v>100</v>
      </c>
      <c r="K10574" s="110">
        <v>100</v>
      </c>
      <c r="L10574" s="110">
        <v>72.333422329347314</v>
      </c>
      <c r="M10574" s="110">
        <v>30.280195452795688</v>
      </c>
      <c r="N10574" s="110">
        <v>43.610291397357202</v>
      </c>
      <c r="O10574" s="110">
        <v>22.053741284689178</v>
      </c>
      <c r="P10574" s="110">
        <v>19.373072905115787</v>
      </c>
      <c r="Q10574" s="110">
        <v>100</v>
      </c>
      <c r="R10574" s="110">
        <v>100</v>
      </c>
      <c r="S10574" s="110">
        <v>87.42635164980328</v>
      </c>
      <c r="T10574" s="110">
        <v>73.970893614108761</v>
      </c>
      <c r="U10574" s="110">
        <v>87.259922489416255</v>
      </c>
    </row>
    <row r="10575" spans="1:21">
      <c r="A10575" s="54">
        <v>10573</v>
      </c>
      <c r="B10575" s="107">
        <v>65729</v>
      </c>
      <c r="C10575" s="107">
        <v>65729</v>
      </c>
      <c r="D10575" s="107">
        <v>63700602.000000015</v>
      </c>
      <c r="E10575" s="108">
        <v>7526620000</v>
      </c>
      <c r="F10575" s="107">
        <v>0</v>
      </c>
      <c r="G10575" s="110">
        <v>100</v>
      </c>
      <c r="H10575" s="110">
        <v>100</v>
      </c>
      <c r="I10575" s="110">
        <v>100</v>
      </c>
      <c r="J10575" s="110">
        <v>92.374953523497368</v>
      </c>
      <c r="K10575" s="110">
        <v>51.833047720146716</v>
      </c>
      <c r="L10575" s="110">
        <v>3.2697581661304529</v>
      </c>
      <c r="M10575" s="110">
        <v>0.92568539539312567</v>
      </c>
      <c r="N10575" s="110">
        <v>0.83670333381108919</v>
      </c>
      <c r="O10575" s="110">
        <v>1.6458693994627502</v>
      </c>
      <c r="P10575" s="110">
        <v>6.4046294659375356</v>
      </c>
      <c r="Q10575" s="110">
        <v>25.001075076934395</v>
      </c>
      <c r="R10575" s="110">
        <v>100</v>
      </c>
      <c r="S10575" s="110">
        <v>76.114762774566472</v>
      </c>
      <c r="T10575" s="110">
        <v>48.524310173442792</v>
      </c>
      <c r="U10575" s="110">
        <v>75.305302061850142</v>
      </c>
    </row>
    <row r="10576" spans="1:21">
      <c r="A10576" s="54">
        <v>10574</v>
      </c>
      <c r="B10576" s="107">
        <v>65750</v>
      </c>
      <c r="C10576" s="107">
        <v>65750</v>
      </c>
      <c r="D10576" s="107">
        <v>4046982</v>
      </c>
      <c r="E10576" s="108">
        <v>2508870000</v>
      </c>
      <c r="F10576" s="107">
        <v>0</v>
      </c>
      <c r="G10576" s="110">
        <v>5.1458392909716144</v>
      </c>
      <c r="H10576" s="110">
        <v>4.4415635175613017</v>
      </c>
      <c r="I10576" s="110">
        <v>4.898352697294146</v>
      </c>
      <c r="J10576" s="110">
        <v>3.9790816215063614</v>
      </c>
      <c r="K10576" s="110">
        <v>3.2450410548816273</v>
      </c>
      <c r="L10576" s="110">
        <v>1.8186098184728603</v>
      </c>
      <c r="M10576" s="110">
        <v>1.8160863771888534</v>
      </c>
      <c r="N10576" s="110">
        <v>2.0142807965536966</v>
      </c>
      <c r="O10576" s="110">
        <v>2.9615041659309282</v>
      </c>
      <c r="P10576" s="110">
        <v>3.2798004432912862</v>
      </c>
      <c r="Q10576" s="110">
        <v>3.8354759013680684</v>
      </c>
      <c r="R10576" s="110">
        <v>4.3854747400135627</v>
      </c>
      <c r="S10576" s="110">
        <v>4.1397982460150748</v>
      </c>
      <c r="T10576" s="110">
        <v>3.4850925354195255</v>
      </c>
      <c r="U10576" s="110">
        <v>4.0498729570706065</v>
      </c>
    </row>
    <row r="10577" spans="1:21">
      <c r="A10577" s="54">
        <v>10575</v>
      </c>
      <c r="B10577" s="107">
        <v>65751</v>
      </c>
      <c r="C10577" s="107">
        <v>65751</v>
      </c>
      <c r="D10577" s="107">
        <v>184134</v>
      </c>
      <c r="E10577" s="108">
        <v>2508870000</v>
      </c>
      <c r="F10577" s="107">
        <v>0</v>
      </c>
      <c r="G10577" s="110">
        <v>22.768633846628383</v>
      </c>
      <c r="H10577" s="110">
        <v>31.999335750362462</v>
      </c>
      <c r="I10577" s="110">
        <v>29.653570968098471</v>
      </c>
      <c r="J10577" s="110">
        <v>29.926736447178328</v>
      </c>
      <c r="K10577" s="110">
        <v>19.513894802988066</v>
      </c>
      <c r="L10577" s="110">
        <v>8.951598375260124</v>
      </c>
      <c r="M10577" s="110">
        <v>5.0543032554667606</v>
      </c>
      <c r="N10577" s="110">
        <v>4.8485173235162771</v>
      </c>
      <c r="O10577" s="110">
        <v>6.275651599975439</v>
      </c>
      <c r="P10577" s="110">
        <v>8.9114125768178774</v>
      </c>
      <c r="Q10577" s="110">
        <v>13.335693607380072</v>
      </c>
      <c r="R10577" s="110">
        <v>16.952538955796538</v>
      </c>
      <c r="S10577" s="110">
        <v>23.594858112010037</v>
      </c>
      <c r="T10577" s="110">
        <v>16.515990625789069</v>
      </c>
      <c r="U10577" s="110">
        <v>20.382737509208702</v>
      </c>
    </row>
    <row r="10578" spans="1:21">
      <c r="A10578" s="54">
        <v>10576</v>
      </c>
      <c r="B10578" s="107">
        <v>65752</v>
      </c>
      <c r="C10578" s="107">
        <v>65752</v>
      </c>
      <c r="D10578" s="107">
        <v>4102415.0000000014</v>
      </c>
      <c r="E10578" s="108">
        <v>2508870000</v>
      </c>
      <c r="F10578" s="107">
        <v>0</v>
      </c>
      <c r="G10578" s="110">
        <v>0.79504322607101319</v>
      </c>
      <c r="H10578" s="110">
        <v>1.0649387784809961</v>
      </c>
      <c r="I10578" s="110">
        <v>0.85704930378083477</v>
      </c>
      <c r="J10578" s="110">
        <v>0.85630756819165865</v>
      </c>
      <c r="K10578" s="110">
        <v>0.59652993393928899</v>
      </c>
      <c r="L10578" s="110">
        <v>0.3609679475668966</v>
      </c>
      <c r="M10578" s="110">
        <v>0.2579136693071889</v>
      </c>
      <c r="N10578" s="110">
        <v>0.25746293431799716</v>
      </c>
      <c r="O10578" s="110">
        <v>0.31961546944995306</v>
      </c>
      <c r="P10578" s="110">
        <v>0.40901794210173348</v>
      </c>
      <c r="Q10578" s="110">
        <v>0.54765212594240653</v>
      </c>
      <c r="R10578" s="110">
        <v>0.6342569505521557</v>
      </c>
      <c r="S10578" s="110">
        <v>0.84602516084254042</v>
      </c>
      <c r="T10578" s="110">
        <v>0.57972965414184363</v>
      </c>
      <c r="U10578" s="110">
        <v>0.73940926576946731</v>
      </c>
    </row>
    <row r="10579" spans="1:21">
      <c r="A10579" s="54">
        <v>10577</v>
      </c>
      <c r="B10579" s="107">
        <v>65753</v>
      </c>
      <c r="C10579" s="107">
        <v>65753</v>
      </c>
      <c r="D10579" s="107">
        <v>10940416.999999998</v>
      </c>
      <c r="E10579" s="108">
        <v>2508870000</v>
      </c>
      <c r="F10579" s="107">
        <v>0</v>
      </c>
      <c r="G10579" s="110">
        <v>0.50978238587421743</v>
      </c>
      <c r="H10579" s="110">
        <v>0.71918930852891638</v>
      </c>
      <c r="I10579" s="110">
        <v>0.6008916653666766</v>
      </c>
      <c r="J10579" s="110">
        <v>0.61712314985063066</v>
      </c>
      <c r="K10579" s="110">
        <v>0.53920578823998533</v>
      </c>
      <c r="L10579" s="110">
        <v>0.37727658653882901</v>
      </c>
      <c r="M10579" s="110">
        <v>0.2228602858409095</v>
      </c>
      <c r="N10579" s="110">
        <v>0.20067590915869751</v>
      </c>
      <c r="O10579" s="110">
        <v>0.24387763916524108</v>
      </c>
      <c r="P10579" s="110">
        <v>0.31496613537157847</v>
      </c>
      <c r="Q10579" s="110">
        <v>0.39955418251200525</v>
      </c>
      <c r="R10579" s="110">
        <v>0.4512477056658491</v>
      </c>
      <c r="S10579" s="110">
        <v>0.60023527860377879</v>
      </c>
      <c r="T10579" s="110">
        <v>0.43305422850946135</v>
      </c>
      <c r="U10579" s="110">
        <v>0.51268235458581013</v>
      </c>
    </row>
    <row r="10580" spans="1:21">
      <c r="A10580" s="54">
        <v>10578</v>
      </c>
      <c r="B10580" s="107">
        <v>65754</v>
      </c>
      <c r="C10580" s="107">
        <v>65754</v>
      </c>
      <c r="D10580" s="107">
        <v>365129.99999999994</v>
      </c>
      <c r="E10580" s="108">
        <v>2508870000</v>
      </c>
      <c r="F10580" s="107">
        <v>1</v>
      </c>
      <c r="G10580" s="110">
        <v>-99999</v>
      </c>
      <c r="H10580" s="110">
        <v>-99999</v>
      </c>
      <c r="I10580" s="110">
        <v>-99999</v>
      </c>
      <c r="J10580" s="110">
        <v>-99999</v>
      </c>
      <c r="K10580" s="110">
        <v>-99999</v>
      </c>
      <c r="L10580" s="110">
        <v>-99999</v>
      </c>
      <c r="M10580" s="110">
        <v>-99999</v>
      </c>
      <c r="N10580" s="110">
        <v>-99999</v>
      </c>
      <c r="O10580" s="110">
        <v>-99999</v>
      </c>
      <c r="P10580" s="110">
        <v>-99999</v>
      </c>
      <c r="Q10580" s="110">
        <v>-99999</v>
      </c>
      <c r="R10580" s="110">
        <v>-99999</v>
      </c>
      <c r="S10580" s="110">
        <v>0</v>
      </c>
      <c r="T10580" s="110">
        <v>0</v>
      </c>
      <c r="U10580" s="110">
        <v>0</v>
      </c>
    </row>
    <row r="10581" spans="1:21">
      <c r="A10581" s="54">
        <v>10579</v>
      </c>
      <c r="B10581" s="107">
        <v>65755</v>
      </c>
      <c r="C10581" s="107">
        <v>65755</v>
      </c>
      <c r="D10581" s="107">
        <v>872865459</v>
      </c>
      <c r="E10581" s="108">
        <v>12419200000</v>
      </c>
      <c r="F10581" s="107">
        <v>0</v>
      </c>
      <c r="G10581" s="110">
        <v>100</v>
      </c>
      <c r="H10581" s="110">
        <v>100</v>
      </c>
      <c r="I10581" s="110">
        <v>100</v>
      </c>
      <c r="J10581" s="110">
        <v>3.3268206628087418</v>
      </c>
      <c r="K10581" s="110">
        <v>0.30566746467033468</v>
      </c>
      <c r="L10581" s="110">
        <v>0.1387266080664997</v>
      </c>
      <c r="M10581" s="110">
        <v>0.1276347719751641</v>
      </c>
      <c r="N10581" s="110">
        <v>0.17116731095207413</v>
      </c>
      <c r="O10581" s="110">
        <v>0.24569256481653637</v>
      </c>
      <c r="P10581" s="110">
        <v>0.48955898779527407</v>
      </c>
      <c r="Q10581" s="110">
        <v>2.0397212845488113</v>
      </c>
      <c r="R10581" s="110">
        <v>100</v>
      </c>
      <c r="S10581" s="110">
        <v>90.400789931467486</v>
      </c>
      <c r="T10581" s="110">
        <v>33.903749137969449</v>
      </c>
      <c r="U10581" s="110">
        <v>89.424647484837166</v>
      </c>
    </row>
    <row r="10582" spans="1:21">
      <c r="A10582" s="54">
        <v>10580</v>
      </c>
      <c r="B10582" s="107">
        <v>65786</v>
      </c>
      <c r="C10582" s="107">
        <v>65786</v>
      </c>
      <c r="D10582" s="107">
        <v>39511779</v>
      </c>
      <c r="E10582" s="108">
        <v>24837900000</v>
      </c>
      <c r="F10582" s="107">
        <v>0</v>
      </c>
      <c r="G10582" s="110">
        <v>1.7562459935042938</v>
      </c>
      <c r="H10582" s="110">
        <v>2.0525985825569038</v>
      </c>
      <c r="I10582" s="110">
        <v>1.1360506895235249</v>
      </c>
      <c r="J10582" s="110">
        <v>0.74748118347646364</v>
      </c>
      <c r="K10582" s="110">
        <v>0.77812269799817957</v>
      </c>
      <c r="L10582" s="110">
        <v>0.90498210224219267</v>
      </c>
      <c r="M10582" s="110">
        <v>1.0070730675187505</v>
      </c>
      <c r="N10582" s="110">
        <v>0.81203821135685761</v>
      </c>
      <c r="O10582" s="110">
        <v>0.8130282235315538</v>
      </c>
      <c r="P10582" s="110">
        <v>0.67500944967072263</v>
      </c>
      <c r="Q10582" s="110">
        <v>0.81205689306982221</v>
      </c>
      <c r="R10582" s="110">
        <v>1.5288670833127997</v>
      </c>
      <c r="S10582" s="110">
        <v>1.6335682686623396</v>
      </c>
      <c r="T10582" s="110">
        <v>1.0852961814801723</v>
      </c>
      <c r="U10582" s="110">
        <v>1.1775352336657501</v>
      </c>
    </row>
    <row r="10583" spans="1:21">
      <c r="A10583" s="54">
        <v>10581</v>
      </c>
      <c r="B10583" s="107">
        <v>65787</v>
      </c>
      <c r="C10583" s="107">
        <v>65787</v>
      </c>
      <c r="D10583" s="107">
        <v>11357454</v>
      </c>
      <c r="E10583" s="108">
        <v>12403400000</v>
      </c>
      <c r="F10583" s="107">
        <v>0</v>
      </c>
      <c r="G10583" s="110">
        <v>2.1500121424790413</v>
      </c>
      <c r="H10583" s="110">
        <v>2.8751765835381424</v>
      </c>
      <c r="I10583" s="110">
        <v>2.3638698511309233</v>
      </c>
      <c r="J10583" s="110">
        <v>1.7663321928624816</v>
      </c>
      <c r="K10583" s="110">
        <v>1.1987474238225055</v>
      </c>
      <c r="L10583" s="110">
        <v>1.2463388228516477</v>
      </c>
      <c r="M10583" s="110">
        <v>1.1986859586722904</v>
      </c>
      <c r="N10583" s="110">
        <v>1.0666856989412621</v>
      </c>
      <c r="O10583" s="110">
        <v>0.98216713373554332</v>
      </c>
      <c r="P10583" s="110">
        <v>0.98776160267394419</v>
      </c>
      <c r="Q10583" s="110">
        <v>1.1015362454897817</v>
      </c>
      <c r="R10583" s="110">
        <v>1.6371246988366295</v>
      </c>
      <c r="S10583" s="110">
        <v>2.2572704196101525</v>
      </c>
      <c r="T10583" s="110">
        <v>1.547869862919516</v>
      </c>
      <c r="U10583" s="110">
        <v>1.5548304175681629</v>
      </c>
    </row>
    <row r="10584" spans="1:21">
      <c r="A10584" s="54">
        <v>10582</v>
      </c>
      <c r="B10584" s="107">
        <v>65788</v>
      </c>
      <c r="C10584" s="107">
        <v>65788</v>
      </c>
      <c r="D10584" s="107">
        <v>10892</v>
      </c>
      <c r="E10584" s="108">
        <v>2493300000</v>
      </c>
      <c r="F10584" s="107">
        <v>0</v>
      </c>
      <c r="G10584" s="110">
        <v>100</v>
      </c>
      <c r="H10584" s="110">
        <v>100</v>
      </c>
      <c r="I10584" s="110">
        <v>100</v>
      </c>
      <c r="J10584" s="110">
        <v>100</v>
      </c>
      <c r="K10584" s="110">
        <v>100</v>
      </c>
      <c r="L10584" s="110">
        <v>55.938432186286917</v>
      </c>
      <c r="M10584" s="110">
        <v>16.848141107895831</v>
      </c>
      <c r="N10584" s="110">
        <v>13.553811840988821</v>
      </c>
      <c r="O10584" s="110">
        <v>19.028488780682352</v>
      </c>
      <c r="P10584" s="110">
        <v>44.283815096031852</v>
      </c>
      <c r="Q10584" s="110">
        <v>100</v>
      </c>
      <c r="R10584" s="110">
        <v>100</v>
      </c>
      <c r="S10584" s="110">
        <v>0</v>
      </c>
      <c r="T10584" s="110">
        <v>70.804390750990478</v>
      </c>
      <c r="U10584" s="110">
        <v>70.804390750990478</v>
      </c>
    </row>
    <row r="10585" spans="1:21">
      <c r="A10585" s="54">
        <v>10583</v>
      </c>
      <c r="B10585" s="107">
        <v>65789</v>
      </c>
      <c r="C10585" s="107">
        <v>65789</v>
      </c>
      <c r="D10585" s="107">
        <v>448669667.99999994</v>
      </c>
      <c r="E10585" s="108">
        <v>17405800000</v>
      </c>
      <c r="F10585" s="107">
        <v>0</v>
      </c>
      <c r="G10585" s="110">
        <v>100</v>
      </c>
      <c r="H10585" s="110">
        <v>100</v>
      </c>
      <c r="I10585" s="110">
        <v>100</v>
      </c>
      <c r="J10585" s="110">
        <v>100</v>
      </c>
      <c r="K10585" s="110">
        <v>59.309642841017997</v>
      </c>
      <c r="L10585" s="110">
        <v>2.3248822391235962</v>
      </c>
      <c r="M10585" s="110">
        <v>0.55283935437024667</v>
      </c>
      <c r="N10585" s="110">
        <v>0.50827201140103484</v>
      </c>
      <c r="O10585" s="110">
        <v>0.97436201185488136</v>
      </c>
      <c r="P10585" s="110">
        <v>5.2278783516691298</v>
      </c>
      <c r="Q10585" s="110">
        <v>48.144180414988867</v>
      </c>
      <c r="R10585" s="110">
        <v>100</v>
      </c>
      <c r="S10585" s="110">
        <v>86.01629130484811</v>
      </c>
      <c r="T10585" s="110">
        <v>51.420171435368815</v>
      </c>
      <c r="U10585" s="110">
        <v>85.515069131726435</v>
      </c>
    </row>
    <row r="10586" spans="1:21">
      <c r="A10586" s="54">
        <v>10584</v>
      </c>
      <c r="B10586" s="107">
        <v>65810</v>
      </c>
      <c r="C10586" s="107">
        <v>65810</v>
      </c>
      <c r="D10586" s="107">
        <v>15551728</v>
      </c>
      <c r="E10586" s="108">
        <v>4986590000</v>
      </c>
      <c r="F10586" s="107">
        <v>0</v>
      </c>
      <c r="G10586" s="110">
        <v>2.4975396718787892</v>
      </c>
      <c r="H10586" s="110">
        <v>2.2939097937214465</v>
      </c>
      <c r="I10586" s="110">
        <v>2.1755073155285465</v>
      </c>
      <c r="J10586" s="110">
        <v>2.0885399641251081</v>
      </c>
      <c r="K10586" s="110">
        <v>2.023503262784982</v>
      </c>
      <c r="L10586" s="110">
        <v>1.3469436669666586</v>
      </c>
      <c r="M10586" s="110">
        <v>1.2684775961383989</v>
      </c>
      <c r="N10586" s="110">
        <v>1.8945298518149716</v>
      </c>
      <c r="O10586" s="110">
        <v>2.0794657141231609</v>
      </c>
      <c r="P10586" s="110">
        <v>2.1712824531196371</v>
      </c>
      <c r="Q10586" s="110">
        <v>2.0595563345892356</v>
      </c>
      <c r="R10586" s="110">
        <v>1.9470732235784207</v>
      </c>
      <c r="S10586" s="110">
        <v>2.2286117587573289</v>
      </c>
      <c r="T10586" s="110">
        <v>1.9871940706974465</v>
      </c>
      <c r="U10586" s="110">
        <v>2.2152840491506454</v>
      </c>
    </row>
    <row r="10587" spans="1:21">
      <c r="A10587" s="54">
        <v>10585</v>
      </c>
      <c r="B10587" s="107">
        <v>65811</v>
      </c>
      <c r="C10587" s="107">
        <v>65811</v>
      </c>
      <c r="D10587" s="107">
        <v>689848.00000000012</v>
      </c>
      <c r="E10587" s="108">
        <v>2493300000</v>
      </c>
      <c r="F10587" s="107">
        <v>0</v>
      </c>
      <c r="G10587" s="110">
        <v>7.4640246600869302</v>
      </c>
      <c r="H10587" s="110">
        <v>12.364047851818443</v>
      </c>
      <c r="I10587" s="110">
        <v>11.558159930906401</v>
      </c>
      <c r="J10587" s="110">
        <v>11.562753059922592</v>
      </c>
      <c r="K10587" s="110">
        <v>10.288542298182666</v>
      </c>
      <c r="L10587" s="110">
        <v>6.7273313859996309</v>
      </c>
      <c r="M10587" s="110">
        <v>3.6691257662927614</v>
      </c>
      <c r="N10587" s="110">
        <v>2.6227873039314584</v>
      </c>
      <c r="O10587" s="110">
        <v>2.9514334016260331</v>
      </c>
      <c r="P10587" s="110">
        <v>3.6388159485664437</v>
      </c>
      <c r="Q10587" s="110">
        <v>5.4881985977546668</v>
      </c>
      <c r="R10587" s="110">
        <v>6.5209679698728777</v>
      </c>
      <c r="S10587" s="110">
        <v>9.176201394116914</v>
      </c>
      <c r="T10587" s="110">
        <v>7.0713490145800746</v>
      </c>
      <c r="U10587" s="110">
        <v>8.6856139100679499</v>
      </c>
    </row>
    <row r="10588" spans="1:21">
      <c r="A10588" s="54">
        <v>10586</v>
      </c>
      <c r="B10588" s="107">
        <v>65812</v>
      </c>
      <c r="C10588" s="107">
        <v>65812</v>
      </c>
      <c r="D10588" s="107">
        <v>4380269</v>
      </c>
      <c r="E10588" s="108">
        <v>2493300000</v>
      </c>
      <c r="F10588" s="107">
        <v>0</v>
      </c>
      <c r="G10588" s="110">
        <v>1.0247941414805155</v>
      </c>
      <c r="H10588" s="110">
        <v>1.4436377181097595</v>
      </c>
      <c r="I10588" s="110">
        <v>1.155006524330314</v>
      </c>
      <c r="J10588" s="110">
        <v>1.32793200021633</v>
      </c>
      <c r="K10588" s="110">
        <v>1.0667813280116547</v>
      </c>
      <c r="L10588" s="110">
        <v>0.65669456424387596</v>
      </c>
      <c r="M10588" s="110">
        <v>0.42287511846818365</v>
      </c>
      <c r="N10588" s="110">
        <v>0.35975096610714208</v>
      </c>
      <c r="O10588" s="110">
        <v>0.44986500009172437</v>
      </c>
      <c r="P10588" s="110">
        <v>0.55766398916480886</v>
      </c>
      <c r="Q10588" s="110">
        <v>0.72357599418058594</v>
      </c>
      <c r="R10588" s="110">
        <v>0.85668345169379534</v>
      </c>
      <c r="S10588" s="110">
        <v>1.053966967958851</v>
      </c>
      <c r="T10588" s="110">
        <v>0.83710506634155746</v>
      </c>
      <c r="U10588" s="110">
        <v>1.0012267189157318</v>
      </c>
    </row>
    <row r="10589" spans="1:21">
      <c r="A10589" s="54">
        <v>10587</v>
      </c>
      <c r="B10589" s="107">
        <v>65813</v>
      </c>
      <c r="C10589" s="107">
        <v>65813</v>
      </c>
      <c r="D10589" s="107">
        <v>3316188</v>
      </c>
      <c r="E10589" s="108">
        <v>2493300000</v>
      </c>
      <c r="F10589" s="107">
        <v>0</v>
      </c>
      <c r="G10589" s="110">
        <v>2.5940637561178974</v>
      </c>
      <c r="H10589" s="110">
        <v>4.2368093517991534</v>
      </c>
      <c r="I10589" s="110">
        <v>2.314873852380082</v>
      </c>
      <c r="J10589" s="110">
        <v>2.2512534023115376</v>
      </c>
      <c r="K10589" s="110">
        <v>1.0405908960677481</v>
      </c>
      <c r="L10589" s="110">
        <v>0.45426576908785476</v>
      </c>
      <c r="M10589" s="110">
        <v>0.33481765495481658</v>
      </c>
      <c r="N10589" s="110">
        <v>0.33522765589774955</v>
      </c>
      <c r="O10589" s="110">
        <v>0.50593730645530832</v>
      </c>
      <c r="P10589" s="110">
        <v>0.84577297386948824</v>
      </c>
      <c r="Q10589" s="110">
        <v>1.6152599113828403</v>
      </c>
      <c r="R10589" s="110">
        <v>2.3604205095141912</v>
      </c>
      <c r="S10589" s="110">
        <v>2.7296871461359653</v>
      </c>
      <c r="T10589" s="110">
        <v>1.5741077533198891</v>
      </c>
      <c r="U10589" s="110">
        <v>2.2055758783417976</v>
      </c>
    </row>
    <row r="10590" spans="1:21">
      <c r="A10590" s="54">
        <v>10588</v>
      </c>
      <c r="B10590" s="107">
        <v>65814</v>
      </c>
      <c r="C10590" s="107">
        <v>65814</v>
      </c>
      <c r="D10590" s="107">
        <v>210583</v>
      </c>
      <c r="E10590" s="108">
        <v>2493300000</v>
      </c>
      <c r="F10590" s="107">
        <v>1</v>
      </c>
      <c r="G10590" s="110">
        <v>-99999</v>
      </c>
      <c r="H10590" s="110">
        <v>-99999</v>
      </c>
      <c r="I10590" s="110">
        <v>-99999</v>
      </c>
      <c r="J10590" s="110">
        <v>-99999</v>
      </c>
      <c r="K10590" s="110">
        <v>-99999</v>
      </c>
      <c r="L10590" s="110">
        <v>-99999</v>
      </c>
      <c r="M10590" s="110">
        <v>-99999</v>
      </c>
      <c r="N10590" s="110">
        <v>-99999</v>
      </c>
      <c r="O10590" s="110">
        <v>-99999</v>
      </c>
      <c r="P10590" s="110">
        <v>-99999</v>
      </c>
      <c r="Q10590" s="110">
        <v>-99999</v>
      </c>
      <c r="R10590" s="110">
        <v>-99999</v>
      </c>
      <c r="S10590" s="110">
        <v>0</v>
      </c>
      <c r="T10590" s="110">
        <v>0</v>
      </c>
      <c r="U10590" s="110">
        <v>0</v>
      </c>
    </row>
    <row r="10591" spans="1:21">
      <c r="A10591" s="54">
        <v>10589</v>
      </c>
      <c r="B10591" s="107">
        <v>65815</v>
      </c>
      <c r="C10591" s="107">
        <v>65815</v>
      </c>
      <c r="D10591" s="107">
        <v>19573</v>
      </c>
      <c r="E10591" s="108">
        <v>2493300000</v>
      </c>
      <c r="F10591" s="107">
        <v>1</v>
      </c>
      <c r="G10591" s="110">
        <v>-99999</v>
      </c>
      <c r="H10591" s="110">
        <v>-99999</v>
      </c>
      <c r="I10591" s="110">
        <v>-99999</v>
      </c>
      <c r="J10591" s="110">
        <v>-99999</v>
      </c>
      <c r="K10591" s="110">
        <v>-99999</v>
      </c>
      <c r="L10591" s="110">
        <v>-99999</v>
      </c>
      <c r="M10591" s="110">
        <v>-99999</v>
      </c>
      <c r="N10591" s="110">
        <v>-99999</v>
      </c>
      <c r="O10591" s="110">
        <v>-99999</v>
      </c>
      <c r="P10591" s="110">
        <v>-99999</v>
      </c>
      <c r="Q10591" s="110">
        <v>-99999</v>
      </c>
      <c r="R10591" s="110">
        <v>-99999</v>
      </c>
      <c r="S10591" s="110">
        <v>0</v>
      </c>
      <c r="T10591" s="110">
        <v>0</v>
      </c>
      <c r="U10591" s="110">
        <v>0</v>
      </c>
    </row>
    <row r="10592" spans="1:21">
      <c r="A10592" s="54">
        <v>10590</v>
      </c>
      <c r="B10592" s="107">
        <v>65816</v>
      </c>
      <c r="C10592" s="107">
        <v>65816</v>
      </c>
      <c r="D10592" s="107">
        <v>1459092375.9999998</v>
      </c>
      <c r="E10592" s="108">
        <v>29424600000</v>
      </c>
      <c r="F10592" s="107">
        <v>0</v>
      </c>
      <c r="G10592" s="110">
        <v>100</v>
      </c>
      <c r="H10592" s="110">
        <v>100</v>
      </c>
      <c r="I10592" s="110">
        <v>1.6103353148291748</v>
      </c>
      <c r="J10592" s="110">
        <v>0.37402531352089419</v>
      </c>
      <c r="K10592" s="110">
        <v>0.12423928200336265</v>
      </c>
      <c r="L10592" s="110">
        <v>0.1</v>
      </c>
      <c r="M10592" s="110">
        <v>0.1</v>
      </c>
      <c r="N10592" s="110">
        <v>0.1222146282984672</v>
      </c>
      <c r="O10592" s="110">
        <v>0.18528126694313607</v>
      </c>
      <c r="P10592" s="110">
        <v>0.29801190473607053</v>
      </c>
      <c r="Q10592" s="110">
        <v>0.6667401546092282</v>
      </c>
      <c r="R10592" s="110">
        <v>2.59545293358893</v>
      </c>
      <c r="S10592" s="110">
        <v>59.026400174059027</v>
      </c>
      <c r="T10592" s="110">
        <v>17.181358399877436</v>
      </c>
      <c r="U10592" s="110">
        <v>57.723068122547744</v>
      </c>
    </row>
    <row r="10593" spans="1:21">
      <c r="A10593" s="54">
        <v>10591</v>
      </c>
      <c r="B10593" s="107">
        <v>65838</v>
      </c>
      <c r="C10593" s="107">
        <v>65838</v>
      </c>
      <c r="D10593" s="107">
        <v>16170256</v>
      </c>
      <c r="E10593" s="108">
        <v>4939090000</v>
      </c>
      <c r="F10593" s="107">
        <v>0</v>
      </c>
      <c r="G10593" s="110">
        <v>2.6767029806405533</v>
      </c>
      <c r="H10593" s="110">
        <v>3.7646360018821281</v>
      </c>
      <c r="I10593" s="110">
        <v>1.8318245571455936</v>
      </c>
      <c r="J10593" s="110">
        <v>1.1535171533299584</v>
      </c>
      <c r="K10593" s="110">
        <v>0.92387460524032439</v>
      </c>
      <c r="L10593" s="110">
        <v>1.6646954225698729</v>
      </c>
      <c r="M10593" s="110">
        <v>1.458675994002844</v>
      </c>
      <c r="N10593" s="110">
        <v>1.2535726938571128</v>
      </c>
      <c r="O10593" s="110">
        <v>1.3117909273053803</v>
      </c>
      <c r="P10593" s="110">
        <v>0.93410724111311183</v>
      </c>
      <c r="Q10593" s="110">
        <v>1.2855653849162598</v>
      </c>
      <c r="R10593" s="110">
        <v>2.5461086764661442</v>
      </c>
      <c r="S10593" s="110">
        <v>2.4334104231301126</v>
      </c>
      <c r="T10593" s="110">
        <v>1.7337559698724403</v>
      </c>
      <c r="U10593" s="110">
        <v>2.2180382549261997</v>
      </c>
    </row>
    <row r="10594" spans="1:21">
      <c r="A10594" s="54">
        <v>10592</v>
      </c>
      <c r="B10594" s="107">
        <v>65849</v>
      </c>
      <c r="C10594" s="107">
        <v>65849</v>
      </c>
      <c r="D10594" s="107">
        <v>2569635</v>
      </c>
      <c r="E10594" s="108">
        <v>2477520000</v>
      </c>
      <c r="F10594" s="107">
        <v>0</v>
      </c>
      <c r="G10594" s="110">
        <v>2.5706716603330793</v>
      </c>
      <c r="H10594" s="110">
        <v>3.5762590653015782</v>
      </c>
      <c r="I10594" s="110">
        <v>3.9520000744822448</v>
      </c>
      <c r="J10594" s="110">
        <v>4.0403729976380411</v>
      </c>
      <c r="K10594" s="110">
        <v>2.9376858192273865</v>
      </c>
      <c r="L10594" s="110">
        <v>2.2645923538648076</v>
      </c>
      <c r="M10594" s="110">
        <v>1.874677109890315</v>
      </c>
      <c r="N10594" s="110">
        <v>1.7007211227911125</v>
      </c>
      <c r="O10594" s="110">
        <v>1.4386183537949775</v>
      </c>
      <c r="P10594" s="110">
        <v>1.4250395256928385</v>
      </c>
      <c r="Q10594" s="110">
        <v>1.5818285319378496</v>
      </c>
      <c r="R10594" s="110">
        <v>2.0280996064134933</v>
      </c>
      <c r="S10594" s="110">
        <v>2.5055325691914381</v>
      </c>
      <c r="T10594" s="110">
        <v>2.4492138517806437</v>
      </c>
      <c r="U10594" s="110">
        <v>2.4500786751000301</v>
      </c>
    </row>
    <row r="10595" spans="1:21">
      <c r="A10595" s="54">
        <v>10593</v>
      </c>
      <c r="B10595" s="107">
        <v>65850</v>
      </c>
      <c r="C10595" s="107">
        <v>65850</v>
      </c>
      <c r="D10595" s="107">
        <v>3803760.0000000009</v>
      </c>
      <c r="E10595" s="108">
        <v>2477520000</v>
      </c>
      <c r="F10595" s="107">
        <v>0</v>
      </c>
      <c r="G10595" s="110">
        <v>100</v>
      </c>
      <c r="H10595" s="110">
        <v>100</v>
      </c>
      <c r="I10595" s="110">
        <v>100</v>
      </c>
      <c r="J10595" s="110">
        <v>100</v>
      </c>
      <c r="K10595" s="110">
        <v>100</v>
      </c>
      <c r="L10595" s="110">
        <v>10.68393646529522</v>
      </c>
      <c r="M10595" s="110">
        <v>1.002817016997648</v>
      </c>
      <c r="N10595" s="110">
        <v>0.82530555856992383</v>
      </c>
      <c r="O10595" s="110">
        <v>1.4971112704344423</v>
      </c>
      <c r="P10595" s="110">
        <v>3.7537316909657501</v>
      </c>
      <c r="Q10595" s="110">
        <v>13.245451055585871</v>
      </c>
      <c r="R10595" s="110">
        <v>100</v>
      </c>
      <c r="S10595" s="110">
        <v>86.893828396484381</v>
      </c>
      <c r="T10595" s="110">
        <v>52.584029421487401</v>
      </c>
      <c r="U10595" s="110">
        <v>82.354492693558015</v>
      </c>
    </row>
    <row r="10596" spans="1:21">
      <c r="A10596" s="54">
        <v>10594</v>
      </c>
      <c r="B10596" s="107">
        <v>65870</v>
      </c>
      <c r="C10596" s="107">
        <v>65870</v>
      </c>
      <c r="D10596" s="107">
        <v>25647969.999999989</v>
      </c>
      <c r="E10596" s="108">
        <v>2477520000</v>
      </c>
      <c r="F10596" s="107">
        <v>0</v>
      </c>
      <c r="G10596" s="110">
        <v>2.1680365669874218</v>
      </c>
      <c r="H10596" s="110">
        <v>1.8777328406503637</v>
      </c>
      <c r="I10596" s="110">
        <v>1.3903558140808352</v>
      </c>
      <c r="J10596" s="110">
        <v>0.95442891053341405</v>
      </c>
      <c r="K10596" s="110">
        <v>0.97761831478211092</v>
      </c>
      <c r="L10596" s="110">
        <v>0.64529539840121308</v>
      </c>
      <c r="M10596" s="110">
        <v>0.44509873820382501</v>
      </c>
      <c r="N10596" s="110">
        <v>0.77767836503185472</v>
      </c>
      <c r="O10596" s="110">
        <v>0.91669494094686166</v>
      </c>
      <c r="P10596" s="110">
        <v>1.0962958541372241</v>
      </c>
      <c r="Q10596" s="110">
        <v>1.4271775752069671</v>
      </c>
      <c r="R10596" s="110">
        <v>1.3361119932188725</v>
      </c>
      <c r="S10596" s="110">
        <v>1.668758650954564</v>
      </c>
      <c r="T10596" s="110">
        <v>1.1677104426817471</v>
      </c>
      <c r="U10596" s="110">
        <v>1.6505642189321288</v>
      </c>
    </row>
    <row r="10597" spans="1:21">
      <c r="A10597" s="54">
        <v>10595</v>
      </c>
      <c r="B10597" s="107">
        <v>65871</v>
      </c>
      <c r="C10597" s="107">
        <v>65871</v>
      </c>
      <c r="D10597" s="107">
        <v>1787838.0000000007</v>
      </c>
      <c r="E10597" s="108">
        <v>2477520000</v>
      </c>
      <c r="F10597" s="107">
        <v>0</v>
      </c>
      <c r="G10597" s="110">
        <v>5.603643770572944</v>
      </c>
      <c r="H10597" s="110">
        <v>9.3571511373883798</v>
      </c>
      <c r="I10597" s="110">
        <v>6.4203043031239773</v>
      </c>
      <c r="J10597" s="110">
        <v>6.7212926572794327</v>
      </c>
      <c r="K10597" s="110">
        <v>3.2014100088823776</v>
      </c>
      <c r="L10597" s="110">
        <v>1.3684790309134791</v>
      </c>
      <c r="M10597" s="110">
        <v>0.92309305125344721</v>
      </c>
      <c r="N10597" s="110">
        <v>0.93872912072181758</v>
      </c>
      <c r="O10597" s="110">
        <v>1.2873865838060472</v>
      </c>
      <c r="P10597" s="110">
        <v>1.8622599683751326</v>
      </c>
      <c r="Q10597" s="110">
        <v>3.0638086452625708</v>
      </c>
      <c r="R10597" s="110">
        <v>4.1794085525823421</v>
      </c>
      <c r="S10597" s="110">
        <v>7.3593144312329617</v>
      </c>
      <c r="T10597" s="110">
        <v>3.7439139025134955</v>
      </c>
      <c r="U10597" s="110">
        <v>4.9900013975750594</v>
      </c>
    </row>
    <row r="10598" spans="1:21">
      <c r="A10598" s="54">
        <v>10596</v>
      </c>
      <c r="B10598" s="107">
        <v>65872</v>
      </c>
      <c r="C10598" s="107">
        <v>65872</v>
      </c>
      <c r="D10598" s="107">
        <v>77228074</v>
      </c>
      <c r="E10598" s="108">
        <v>2477520000</v>
      </c>
      <c r="F10598" s="107">
        <v>0</v>
      </c>
      <c r="G10598" s="110">
        <v>1.7296961574385974</v>
      </c>
      <c r="H10598" s="110">
        <v>2.7587856787192564</v>
      </c>
      <c r="I10598" s="110">
        <v>2.5748056100580961</v>
      </c>
      <c r="J10598" s="110">
        <v>2.8448063427275891</v>
      </c>
      <c r="K10598" s="110">
        <v>2.3661884831890152</v>
      </c>
      <c r="L10598" s="110">
        <v>1.2531330041535131</v>
      </c>
      <c r="M10598" s="110">
        <v>0.58050348473664637</v>
      </c>
      <c r="N10598" s="110">
        <v>0.41546096839147062</v>
      </c>
      <c r="O10598" s="110">
        <v>0.48726859271660378</v>
      </c>
      <c r="P10598" s="110">
        <v>0.59922521072874479</v>
      </c>
      <c r="Q10598" s="110">
        <v>0.87079741482136785</v>
      </c>
      <c r="R10598" s="110">
        <v>1.1562807775959896</v>
      </c>
      <c r="S10598" s="110">
        <v>2.4122661826929042</v>
      </c>
      <c r="T10598" s="110">
        <v>1.4697459771064072</v>
      </c>
      <c r="U10598" s="110">
        <v>1.4830261531624458</v>
      </c>
    </row>
    <row r="10599" spans="1:21">
      <c r="A10599" s="54">
        <v>10597</v>
      </c>
      <c r="B10599" s="107">
        <v>65873</v>
      </c>
      <c r="C10599" s="107">
        <v>65873</v>
      </c>
      <c r="D10599" s="107">
        <v>1325137</v>
      </c>
      <c r="E10599" s="108">
        <v>2477520000</v>
      </c>
      <c r="F10599" s="107">
        <v>0</v>
      </c>
      <c r="G10599" s="110">
        <v>4.7962718421605084</v>
      </c>
      <c r="H10599" s="110">
        <v>8.6698615767081595</v>
      </c>
      <c r="I10599" s="110">
        <v>4.6499139780876906</v>
      </c>
      <c r="J10599" s="110">
        <v>3.1864762807541247</v>
      </c>
      <c r="K10599" s="110">
        <v>1.6827746323102837</v>
      </c>
      <c r="L10599" s="110">
        <v>1.0573795832125765</v>
      </c>
      <c r="M10599" s="110">
        <v>0.83619483052619781</v>
      </c>
      <c r="N10599" s="110">
        <v>0.80229227350726584</v>
      </c>
      <c r="O10599" s="110">
        <v>1.154652035653148</v>
      </c>
      <c r="P10599" s="110">
        <v>1.8723209703854757</v>
      </c>
      <c r="Q10599" s="110">
        <v>3.5522426713173769</v>
      </c>
      <c r="R10599" s="110">
        <v>4.7001498632103518</v>
      </c>
      <c r="S10599" s="110">
        <v>5.73582236850954</v>
      </c>
      <c r="T10599" s="110">
        <v>3.0800442114860966</v>
      </c>
      <c r="U10599" s="110">
        <v>4.3804693704372211</v>
      </c>
    </row>
    <row r="10600" spans="1:21">
      <c r="A10600" s="54">
        <v>10598</v>
      </c>
      <c r="B10600" s="107">
        <v>65874</v>
      </c>
      <c r="C10600" s="107">
        <v>65874</v>
      </c>
      <c r="D10600" s="107">
        <v>1466059.0000000002</v>
      </c>
      <c r="E10600" s="108">
        <v>2477520000</v>
      </c>
      <c r="F10600" s="107">
        <v>0</v>
      </c>
      <c r="G10600" s="110">
        <v>1.1370377918906835</v>
      </c>
      <c r="H10600" s="110">
        <v>1.7822120481118131</v>
      </c>
      <c r="I10600" s="110">
        <v>0.98546642177505206</v>
      </c>
      <c r="J10600" s="110">
        <v>0.8675471996287617</v>
      </c>
      <c r="K10600" s="110">
        <v>0.55594026191264967</v>
      </c>
      <c r="L10600" s="110">
        <v>0.30053330937468392</v>
      </c>
      <c r="M10600" s="110">
        <v>0.2273849571818454</v>
      </c>
      <c r="N10600" s="110">
        <v>0.22025916660691464</v>
      </c>
      <c r="O10600" s="110">
        <v>0.3042802135450941</v>
      </c>
      <c r="P10600" s="110">
        <v>0.43860449111948935</v>
      </c>
      <c r="Q10600" s="110">
        <v>0.71795005594379757</v>
      </c>
      <c r="R10600" s="110">
        <v>0.97459088079806055</v>
      </c>
      <c r="S10600" s="110">
        <v>1.2495029419061157</v>
      </c>
      <c r="T10600" s="110">
        <v>0.70931723315740369</v>
      </c>
      <c r="U10600" s="110">
        <v>0.99434989543838526</v>
      </c>
    </row>
    <row r="10601" spans="1:21">
      <c r="A10601" s="54">
        <v>10599</v>
      </c>
      <c r="B10601" s="107">
        <v>65875</v>
      </c>
      <c r="C10601" s="107">
        <v>65875</v>
      </c>
      <c r="D10601" s="107">
        <v>978637.99999999965</v>
      </c>
      <c r="E10601" s="108">
        <v>2461560000</v>
      </c>
      <c r="F10601" s="107">
        <v>0</v>
      </c>
      <c r="G10601" s="110">
        <v>13.936641744940307</v>
      </c>
      <c r="H10601" s="110">
        <v>18.32864107999124</v>
      </c>
      <c r="I10601" s="110">
        <v>24.801445236860214</v>
      </c>
      <c r="J10601" s="110">
        <v>19.527684850858851</v>
      </c>
      <c r="K10601" s="110">
        <v>1.8898045925776472</v>
      </c>
      <c r="L10601" s="110">
        <v>0.75230987365056479</v>
      </c>
      <c r="M10601" s="110">
        <v>0.66951763991248647</v>
      </c>
      <c r="N10601" s="110">
        <v>0.9542545854058565</v>
      </c>
      <c r="O10601" s="110">
        <v>1.4839795104230364</v>
      </c>
      <c r="P10601" s="110">
        <v>2.8555836667922558</v>
      </c>
      <c r="Q10601" s="110">
        <v>6.4540600063641644</v>
      </c>
      <c r="R10601" s="110">
        <v>9.5058378474632352</v>
      </c>
      <c r="S10601" s="110">
        <v>15.386529491825636</v>
      </c>
      <c r="T10601" s="110">
        <v>8.4299800529366546</v>
      </c>
      <c r="U10601" s="110">
        <v>12.975168604034655</v>
      </c>
    </row>
    <row r="10602" spans="1:21">
      <c r="A10602" s="54">
        <v>10600</v>
      </c>
      <c r="B10602" s="107">
        <v>65876</v>
      </c>
      <c r="C10602" s="107">
        <v>65876</v>
      </c>
      <c r="D10602" s="107">
        <v>4856698.0000000009</v>
      </c>
      <c r="E10602" s="108">
        <v>2461560000</v>
      </c>
      <c r="F10602" s="107">
        <v>0</v>
      </c>
      <c r="G10602" s="110">
        <v>2.8132724945182366</v>
      </c>
      <c r="H10602" s="110">
        <v>4.3526205656016534</v>
      </c>
      <c r="I10602" s="110">
        <v>4.9970996675582349</v>
      </c>
      <c r="J10602" s="110">
        <v>1.5846067345236607</v>
      </c>
      <c r="K10602" s="110">
        <v>0.13631701342032221</v>
      </c>
      <c r="L10602" s="110">
        <v>0.1</v>
      </c>
      <c r="M10602" s="110">
        <v>0.1</v>
      </c>
      <c r="N10602" s="110">
        <v>0.13360029375889382</v>
      </c>
      <c r="O10602" s="110">
        <v>0.21178723360558685</v>
      </c>
      <c r="P10602" s="110">
        <v>0.45409692773189647</v>
      </c>
      <c r="Q10602" s="110">
        <v>1.1793213889737417</v>
      </c>
      <c r="R10602" s="110">
        <v>1.8726414003562875</v>
      </c>
      <c r="S10602" s="110">
        <v>2.7643183207710424</v>
      </c>
      <c r="T10602" s="110">
        <v>1.4946136433373762</v>
      </c>
      <c r="U10602" s="110">
        <v>1.8531804624575619</v>
      </c>
    </row>
    <row r="10603" spans="1:21">
      <c r="A10603" s="54">
        <v>10601</v>
      </c>
      <c r="B10603" s="107">
        <v>65887</v>
      </c>
      <c r="C10603" s="107">
        <v>65887</v>
      </c>
      <c r="D10603" s="107">
        <v>951849</v>
      </c>
      <c r="E10603" s="108">
        <v>12371500000</v>
      </c>
      <c r="F10603" s="107">
        <v>0</v>
      </c>
      <c r="G10603" s="110">
        <v>6.9471650576010218</v>
      </c>
      <c r="H10603" s="110">
        <v>28.80127199358633</v>
      </c>
      <c r="I10603" s="110">
        <v>7.2096744782006468</v>
      </c>
      <c r="J10603" s="110">
        <v>7.3018682345068857</v>
      </c>
      <c r="K10603" s="110">
        <v>4.9174618837661068</v>
      </c>
      <c r="L10603" s="110">
        <v>1.7351255048617704</v>
      </c>
      <c r="M10603" s="110">
        <v>1.2998544323304635</v>
      </c>
      <c r="N10603" s="110">
        <v>2.3766469565258421</v>
      </c>
      <c r="O10603" s="110">
        <v>7.2925167992911506</v>
      </c>
      <c r="P10603" s="110">
        <v>7.4585498363769798</v>
      </c>
      <c r="Q10603" s="110">
        <v>9.714000879981981</v>
      </c>
      <c r="R10603" s="110">
        <v>9.4924064399084145</v>
      </c>
      <c r="S10603" s="110">
        <v>0</v>
      </c>
      <c r="T10603" s="110">
        <v>7.8788785414114644</v>
      </c>
      <c r="U10603" s="110">
        <v>7.8788785414114653</v>
      </c>
    </row>
    <row r="10604" spans="1:21">
      <c r="A10604" s="54">
        <v>10602</v>
      </c>
      <c r="B10604" s="107">
        <v>65888</v>
      </c>
      <c r="C10604" s="107">
        <v>65888</v>
      </c>
      <c r="D10604" s="107">
        <v>1490870.0000000002</v>
      </c>
      <c r="E10604" s="108">
        <v>7416610000</v>
      </c>
      <c r="F10604" s="107">
        <v>0</v>
      </c>
      <c r="G10604" s="110">
        <v>3.498525209179201</v>
      </c>
      <c r="H10604" s="110">
        <v>5.4393198140775603</v>
      </c>
      <c r="I10604" s="110">
        <v>2.9058850020829539</v>
      </c>
      <c r="J10604" s="110">
        <v>3.9133786272404469</v>
      </c>
      <c r="K10604" s="110">
        <v>5.3094073450740344</v>
      </c>
      <c r="L10604" s="110">
        <v>5.2649179444316303</v>
      </c>
      <c r="M10604" s="110">
        <v>5.0561404566722095</v>
      </c>
      <c r="N10604" s="110">
        <v>6.3947618166360538</v>
      </c>
      <c r="O10604" s="110">
        <v>5.9059070159888885</v>
      </c>
      <c r="P10604" s="110">
        <v>7.5158369714494437</v>
      </c>
      <c r="Q10604" s="110">
        <v>4.9840036244869523</v>
      </c>
      <c r="R10604" s="110">
        <v>4.2822446892300219</v>
      </c>
      <c r="S10604" s="110">
        <v>0</v>
      </c>
      <c r="T10604" s="110">
        <v>5.0391940430457831</v>
      </c>
      <c r="U10604" s="110">
        <v>5.0391940430457822</v>
      </c>
    </row>
    <row r="10605" spans="1:21">
      <c r="A10605" s="54">
        <v>10603</v>
      </c>
      <c r="B10605" s="107">
        <v>65896</v>
      </c>
      <c r="C10605" s="107">
        <v>65896</v>
      </c>
      <c r="D10605" s="107">
        <v>4962332</v>
      </c>
      <c r="E10605" s="108">
        <v>7384690000</v>
      </c>
      <c r="F10605" s="107">
        <v>0</v>
      </c>
      <c r="G10605" s="110">
        <v>2.3247930840682791</v>
      </c>
      <c r="H10605" s="110">
        <v>3.958132911964646</v>
      </c>
      <c r="I10605" s="110">
        <v>1.9893001248736129</v>
      </c>
      <c r="J10605" s="110">
        <v>1.8715229306284296</v>
      </c>
      <c r="K10605" s="110">
        <v>1.9181438290870094</v>
      </c>
      <c r="L10605" s="110">
        <v>2.7451100286060828</v>
      </c>
      <c r="M10605" s="110">
        <v>2.0504864329976833</v>
      </c>
      <c r="N10605" s="110">
        <v>1.8740775836018737</v>
      </c>
      <c r="O10605" s="110">
        <v>1.7156006323434014</v>
      </c>
      <c r="P10605" s="110">
        <v>1.2151106093088628</v>
      </c>
      <c r="Q10605" s="110">
        <v>1.7995453229695306</v>
      </c>
      <c r="R10605" s="110">
        <v>1.3811197149847081</v>
      </c>
      <c r="S10605" s="110">
        <v>2.0906788041532001</v>
      </c>
      <c r="T10605" s="110">
        <v>2.0702452671195104</v>
      </c>
      <c r="U10605" s="110">
        <v>2.0703863775652858</v>
      </c>
    </row>
    <row r="10606" spans="1:21">
      <c r="A10606" s="54">
        <v>10604</v>
      </c>
      <c r="B10606" s="107">
        <v>65897</v>
      </c>
      <c r="C10606" s="107">
        <v>65897</v>
      </c>
      <c r="D10606" s="107">
        <v>3066930</v>
      </c>
      <c r="E10606" s="108">
        <v>2461560000</v>
      </c>
      <c r="F10606" s="107">
        <v>0</v>
      </c>
      <c r="G10606" s="110">
        <v>3.4892159037115458</v>
      </c>
      <c r="H10606" s="110">
        <v>4.2560553665938148</v>
      </c>
      <c r="I10606" s="110">
        <v>3.1368476241902217</v>
      </c>
      <c r="J10606" s="110">
        <v>1.6122097363477705</v>
      </c>
      <c r="K10606" s="110">
        <v>1.0938184467855308</v>
      </c>
      <c r="L10606" s="110">
        <v>1.6868814857992347</v>
      </c>
      <c r="M10606" s="110">
        <v>1.5165970232799986</v>
      </c>
      <c r="N10606" s="110">
        <v>1.2618288406937335</v>
      </c>
      <c r="O10606" s="110">
        <v>1.2399184779623036</v>
      </c>
      <c r="P10606" s="110">
        <v>0.88500376765683431</v>
      </c>
      <c r="Q10606" s="110">
        <v>1.4840223579384</v>
      </c>
      <c r="R10606" s="110">
        <v>2.6870419405196055</v>
      </c>
      <c r="S10606" s="110">
        <v>2.9010026873099544</v>
      </c>
      <c r="T10606" s="110">
        <v>2.029120080956583</v>
      </c>
      <c r="U10606" s="110">
        <v>2.1254680086129172</v>
      </c>
    </row>
    <row r="10607" spans="1:21">
      <c r="A10607" s="54">
        <v>10605</v>
      </c>
      <c r="B10607" s="107">
        <v>65909</v>
      </c>
      <c r="C10607" s="107">
        <v>65909</v>
      </c>
      <c r="D10607" s="107">
        <v>1584921</v>
      </c>
      <c r="E10607" s="108">
        <v>2461560000</v>
      </c>
      <c r="F10607" s="107">
        <v>0</v>
      </c>
      <c r="G10607" s="110">
        <v>11.169535849066754</v>
      </c>
      <c r="H10607" s="110">
        <v>15.614318761095435</v>
      </c>
      <c r="I10607" s="110">
        <v>16.843959179831479</v>
      </c>
      <c r="J10607" s="110">
        <v>13.615930624139235</v>
      </c>
      <c r="K10607" s="110">
        <v>7.7609277826872765</v>
      </c>
      <c r="L10607" s="110">
        <v>6.5459170068567305</v>
      </c>
      <c r="M10607" s="110">
        <v>5.4842485608131177</v>
      </c>
      <c r="N10607" s="110">
        <v>5.0142572543633674</v>
      </c>
      <c r="O10607" s="110">
        <v>4.9602571716208841</v>
      </c>
      <c r="P10607" s="110">
        <v>5.7615569810179208</v>
      </c>
      <c r="Q10607" s="110">
        <v>6.9186410293539264</v>
      </c>
      <c r="R10607" s="110">
        <v>8.6392292483063553</v>
      </c>
      <c r="S10607" s="110">
        <v>10.280519008079533</v>
      </c>
      <c r="T10607" s="110">
        <v>9.0273982874293726</v>
      </c>
      <c r="U10607" s="110">
        <v>9.0309751963984777</v>
      </c>
    </row>
    <row r="10608" spans="1:21">
      <c r="A10608" s="54">
        <v>10606</v>
      </c>
      <c r="B10608" s="107">
        <v>65910</v>
      </c>
      <c r="C10608" s="107">
        <v>65910</v>
      </c>
      <c r="D10608" s="107">
        <v>109293738.00000001</v>
      </c>
      <c r="E10608" s="108">
        <v>7384690000</v>
      </c>
      <c r="F10608" s="107">
        <v>0</v>
      </c>
      <c r="G10608" s="110">
        <v>4.1338493455117318</v>
      </c>
      <c r="H10608" s="110">
        <v>15.189615296678225</v>
      </c>
      <c r="I10608" s="110">
        <v>5.9784370014810797</v>
      </c>
      <c r="J10608" s="110">
        <v>7.3716813508838239</v>
      </c>
      <c r="K10608" s="110">
        <v>5.7458522493436881</v>
      </c>
      <c r="L10608" s="110">
        <v>2.0263694140256026</v>
      </c>
      <c r="M10608" s="110">
        <v>0.63369646660030765</v>
      </c>
      <c r="N10608" s="110">
        <v>0.51163754317621568</v>
      </c>
      <c r="O10608" s="110">
        <v>0.58545941525588274</v>
      </c>
      <c r="P10608" s="110">
        <v>0.87486878590383355</v>
      </c>
      <c r="Q10608" s="110">
        <v>1.3861791573248297</v>
      </c>
      <c r="R10608" s="110">
        <v>2.1970727856265402</v>
      </c>
      <c r="S10608" s="110">
        <v>5.9895584497751946</v>
      </c>
      <c r="T10608" s="110">
        <v>3.8862265676509797</v>
      </c>
      <c r="U10608" s="110">
        <v>5.8989017300789195</v>
      </c>
    </row>
    <row r="10609" spans="1:21">
      <c r="A10609" s="54">
        <v>10607</v>
      </c>
      <c r="B10609" s="107">
        <v>65930</v>
      </c>
      <c r="C10609" s="107">
        <v>65930</v>
      </c>
      <c r="D10609" s="107">
        <v>7932346</v>
      </c>
      <c r="E10609" s="108">
        <v>4923130000</v>
      </c>
      <c r="F10609" s="107">
        <v>0</v>
      </c>
      <c r="G10609" s="110">
        <v>1.1076195136633926</v>
      </c>
      <c r="H10609" s="110">
        <v>1.2410791013465872</v>
      </c>
      <c r="I10609" s="110">
        <v>1.356395604422945</v>
      </c>
      <c r="J10609" s="110">
        <v>1.0959663854596335</v>
      </c>
      <c r="K10609" s="110">
        <v>1.0923955115900126</v>
      </c>
      <c r="L10609" s="110">
        <v>0.80274258071490034</v>
      </c>
      <c r="M10609" s="110">
        <v>0.54518351316560176</v>
      </c>
      <c r="N10609" s="110">
        <v>0.7590622912320163</v>
      </c>
      <c r="O10609" s="110">
        <v>0.76748202179797598</v>
      </c>
      <c r="P10609" s="110">
        <v>0.79453946289926636</v>
      </c>
      <c r="Q10609" s="110">
        <v>0.7464638002252072</v>
      </c>
      <c r="R10609" s="110">
        <v>0.82912352255474198</v>
      </c>
      <c r="S10609" s="110">
        <v>1.0417261863240019</v>
      </c>
      <c r="T10609" s="110">
        <v>0.92817110908935663</v>
      </c>
      <c r="U10609" s="110">
        <v>1.0263029959253305</v>
      </c>
    </row>
    <row r="10610" spans="1:21">
      <c r="A10610" s="54">
        <v>10608</v>
      </c>
      <c r="B10610" s="107">
        <v>65931</v>
      </c>
      <c r="C10610" s="107">
        <v>65931</v>
      </c>
      <c r="D10610" s="107">
        <v>78651339.000000015</v>
      </c>
      <c r="E10610" s="108">
        <v>21876700000</v>
      </c>
      <c r="F10610" s="107">
        <v>0</v>
      </c>
      <c r="G10610" s="110">
        <v>0.4911077944019685</v>
      </c>
      <c r="H10610" s="110">
        <v>0.72014426985341728</v>
      </c>
      <c r="I10610" s="110">
        <v>0.60578982579966378</v>
      </c>
      <c r="J10610" s="110">
        <v>0.56441673244431334</v>
      </c>
      <c r="K10610" s="110">
        <v>0.3988269658157742</v>
      </c>
      <c r="L10610" s="110">
        <v>0.29496929416180573</v>
      </c>
      <c r="M10610" s="110">
        <v>0.22438689377215346</v>
      </c>
      <c r="N10610" s="110">
        <v>0.20717166645288565</v>
      </c>
      <c r="O10610" s="110">
        <v>0.2344625548317987</v>
      </c>
      <c r="P10610" s="110">
        <v>0.243874755980025</v>
      </c>
      <c r="Q10610" s="110">
        <v>0.31579463676465752</v>
      </c>
      <c r="R10610" s="110">
        <v>0.40440428141912199</v>
      </c>
      <c r="S10610" s="110">
        <v>0.5744969482668737</v>
      </c>
      <c r="T10610" s="110">
        <v>0.39211247264146548</v>
      </c>
      <c r="U10610" s="110">
        <v>0.44979088603527989</v>
      </c>
    </row>
    <row r="10611" spans="1:21">
      <c r="A10611" s="54">
        <v>10609</v>
      </c>
      <c r="B10611" s="107">
        <v>65933</v>
      </c>
      <c r="C10611" s="107">
        <v>65933</v>
      </c>
      <c r="D10611" s="107">
        <v>13535482.000000004</v>
      </c>
      <c r="E10611" s="108">
        <v>4906970000</v>
      </c>
      <c r="F10611" s="107">
        <v>0</v>
      </c>
      <c r="G10611" s="110">
        <v>0.48664516727813079</v>
      </c>
      <c r="H10611" s="110">
        <v>0.69204329989710089</v>
      </c>
      <c r="I10611" s="110">
        <v>0.58818491993074251</v>
      </c>
      <c r="J10611" s="110">
        <v>0.636369371783717</v>
      </c>
      <c r="K10611" s="110">
        <v>0.53299264214251529</v>
      </c>
      <c r="L10611" s="110">
        <v>0.32043975202369013</v>
      </c>
      <c r="M10611" s="110">
        <v>0.19663087619975078</v>
      </c>
      <c r="N10611" s="110">
        <v>0.16296181300447596</v>
      </c>
      <c r="O10611" s="110">
        <v>0.19474397867161061</v>
      </c>
      <c r="P10611" s="110">
        <v>0.22319789402387982</v>
      </c>
      <c r="Q10611" s="110">
        <v>0.31241954064407307</v>
      </c>
      <c r="R10611" s="110">
        <v>0.38111669185868197</v>
      </c>
      <c r="S10611" s="110">
        <v>0.60282827347584955</v>
      </c>
      <c r="T10611" s="110">
        <v>0.39397882895486402</v>
      </c>
      <c r="U10611" s="110">
        <v>0.48735620248478628</v>
      </c>
    </row>
    <row r="10612" spans="1:21">
      <c r="A10612" s="54">
        <v>10610</v>
      </c>
      <c r="B10612" s="107">
        <v>65934</v>
      </c>
      <c r="C10612" s="107">
        <v>65934</v>
      </c>
      <c r="D10612" s="107">
        <v>3202082.9999999995</v>
      </c>
      <c r="E10612" s="108">
        <v>4890820000</v>
      </c>
      <c r="F10612" s="107">
        <v>0</v>
      </c>
      <c r="G10612" s="110">
        <v>3.2749306234331703</v>
      </c>
      <c r="H10612" s="110">
        <v>4.6603853965221216</v>
      </c>
      <c r="I10612" s="110">
        <v>5.2885864469024062</v>
      </c>
      <c r="J10612" s="110">
        <v>3.8221448036777859</v>
      </c>
      <c r="K10612" s="110">
        <v>0.37769453657735319</v>
      </c>
      <c r="L10612" s="110">
        <v>0.15563643210033778</v>
      </c>
      <c r="M10612" s="110">
        <v>0.14789053905913102</v>
      </c>
      <c r="N10612" s="110">
        <v>0.20055942360388418</v>
      </c>
      <c r="O10612" s="110">
        <v>0.3218781736560527</v>
      </c>
      <c r="P10612" s="110">
        <v>0.62750963073864663</v>
      </c>
      <c r="Q10612" s="110">
        <v>1.5672840949401419</v>
      </c>
      <c r="R10612" s="110">
        <v>2.3022782602205809</v>
      </c>
      <c r="S10612" s="110">
        <v>3.574026395988092</v>
      </c>
      <c r="T10612" s="110">
        <v>1.8955648634526348</v>
      </c>
      <c r="U10612" s="110">
        <v>2.0406599607731843</v>
      </c>
    </row>
    <row r="10613" spans="1:21">
      <c r="A10613" s="54">
        <v>10611</v>
      </c>
      <c r="B10613" s="107">
        <v>65944</v>
      </c>
      <c r="C10613" s="107">
        <v>65944</v>
      </c>
      <c r="D10613" s="107">
        <v>27262863.000000004</v>
      </c>
      <c r="E10613" s="108">
        <v>9748970000</v>
      </c>
      <c r="F10613" s="107">
        <v>0</v>
      </c>
      <c r="G10613" s="110">
        <v>56.942398724936297</v>
      </c>
      <c r="H10613" s="110">
        <v>100</v>
      </c>
      <c r="I10613" s="110">
        <v>14.3032830549341</v>
      </c>
      <c r="J10613" s="110">
        <v>13.393168161104384</v>
      </c>
      <c r="K10613" s="110">
        <v>6.1364968376503173</v>
      </c>
      <c r="L10613" s="110">
        <v>2.7486139161777015</v>
      </c>
      <c r="M10613" s="110">
        <v>1.8559619421114391</v>
      </c>
      <c r="N10613" s="110">
        <v>3.1408965017378705</v>
      </c>
      <c r="O10613" s="110">
        <v>6.5346253780103281</v>
      </c>
      <c r="P10613" s="110">
        <v>8.4238139548227693</v>
      </c>
      <c r="Q10613" s="110">
        <v>14.954588924093132</v>
      </c>
      <c r="R10613" s="110">
        <v>33.100521385311929</v>
      </c>
      <c r="S10613" s="110">
        <v>41.697908163012109</v>
      </c>
      <c r="T10613" s="110">
        <v>21.79453073174086</v>
      </c>
      <c r="U10613" s="110">
        <v>41.265146421381786</v>
      </c>
    </row>
    <row r="10614" spans="1:21">
      <c r="A10614" s="54">
        <v>10612</v>
      </c>
      <c r="B10614" s="107">
        <v>65955</v>
      </c>
      <c r="C10614" s="107">
        <v>65955</v>
      </c>
      <c r="D10614" s="107">
        <v>5696934</v>
      </c>
      <c r="E10614" s="108">
        <v>4890820000</v>
      </c>
      <c r="F10614" s="107">
        <v>0</v>
      </c>
      <c r="G10614" s="110">
        <v>1.3772539911940129</v>
      </c>
      <c r="H10614" s="110">
        <v>1.5803703519890067</v>
      </c>
      <c r="I10614" s="110">
        <v>1.1527877071799291</v>
      </c>
      <c r="J10614" s="110">
        <v>1.0081104567169028</v>
      </c>
      <c r="K10614" s="110">
        <v>0.86150137440798713</v>
      </c>
      <c r="L10614" s="110">
        <v>1.2885340002113437</v>
      </c>
      <c r="M10614" s="110">
        <v>1.0920645140932221</v>
      </c>
      <c r="N10614" s="110">
        <v>0.93644128374562574</v>
      </c>
      <c r="O10614" s="110">
        <v>0.88465857998730169</v>
      </c>
      <c r="P10614" s="110">
        <v>0.71924443212566869</v>
      </c>
      <c r="Q10614" s="110">
        <v>0.98836953835053787</v>
      </c>
      <c r="R10614" s="110">
        <v>1.0590500652995436</v>
      </c>
      <c r="S10614" s="110">
        <v>1.2026724571878467</v>
      </c>
      <c r="T10614" s="110">
        <v>1.0790321912750904</v>
      </c>
      <c r="U10614" s="110">
        <v>1.0990119257777686</v>
      </c>
    </row>
    <row r="10615" spans="1:21">
      <c r="A10615" s="54">
        <v>10613</v>
      </c>
      <c r="B10615" s="107">
        <v>65967</v>
      </c>
      <c r="C10615" s="107">
        <v>65967</v>
      </c>
      <c r="D10615" s="107">
        <v>56145861.999999985</v>
      </c>
      <c r="E10615" s="108">
        <v>17182500000</v>
      </c>
      <c r="F10615" s="107">
        <v>0</v>
      </c>
      <c r="G10615" s="110">
        <v>2.2838769670911732</v>
      </c>
      <c r="H10615" s="110">
        <v>2.6010439422683724</v>
      </c>
      <c r="I10615" s="110">
        <v>2.288194671498339</v>
      </c>
      <c r="J10615" s="110">
        <v>1.3575676825259129</v>
      </c>
      <c r="K10615" s="110">
        <v>0.83470524601162366</v>
      </c>
      <c r="L10615" s="110">
        <v>0.86081577727225678</v>
      </c>
      <c r="M10615" s="110">
        <v>0.85504131832934926</v>
      </c>
      <c r="N10615" s="110">
        <v>0.76403213332163789</v>
      </c>
      <c r="O10615" s="110">
        <v>0.83251417603183731</v>
      </c>
      <c r="P10615" s="110">
        <v>0.79532501883049733</v>
      </c>
      <c r="Q10615" s="110">
        <v>1.1384277653530903</v>
      </c>
      <c r="R10615" s="110">
        <v>1.807046802011322</v>
      </c>
      <c r="S10615" s="110">
        <v>2.2268232405230597</v>
      </c>
      <c r="T10615" s="110">
        <v>1.3682159583787843</v>
      </c>
      <c r="U10615" s="110">
        <v>1.8178896813935299</v>
      </c>
    </row>
    <row r="10616" spans="1:21">
      <c r="A10616" s="54">
        <v>10614</v>
      </c>
      <c r="B10616" s="107">
        <v>65968</v>
      </c>
      <c r="C10616" s="107">
        <v>65968</v>
      </c>
      <c r="D10616" s="107">
        <v>7852063.9999999972</v>
      </c>
      <c r="E10616" s="108">
        <v>2445410000</v>
      </c>
      <c r="F10616" s="107">
        <v>0</v>
      </c>
      <c r="G10616" s="110">
        <v>2.9184348735333647</v>
      </c>
      <c r="H10616" s="110">
        <v>4.9418658628572807</v>
      </c>
      <c r="I10616" s="110">
        <v>3.938867598628768</v>
      </c>
      <c r="J10616" s="110">
        <v>4.677477796309919</v>
      </c>
      <c r="K10616" s="110">
        <v>4.0516062243973776</v>
      </c>
      <c r="L10616" s="110">
        <v>3.3577834946605578</v>
      </c>
      <c r="M10616" s="110">
        <v>1.7392898418442664</v>
      </c>
      <c r="N10616" s="110">
        <v>1.0189536639043311</v>
      </c>
      <c r="O10616" s="110">
        <v>0.8386665282954987</v>
      </c>
      <c r="P10616" s="110">
        <v>0.90761965675943157</v>
      </c>
      <c r="Q10616" s="110">
        <v>1.2104736690066322</v>
      </c>
      <c r="R10616" s="110">
        <v>1.6779651860561711</v>
      </c>
      <c r="S10616" s="110">
        <v>2.9737562961774238</v>
      </c>
      <c r="T10616" s="110">
        <v>2.6065836996877998</v>
      </c>
      <c r="U10616" s="110">
        <v>2.8898753433917306</v>
      </c>
    </row>
    <row r="10617" spans="1:21">
      <c r="A10617" s="54">
        <v>10615</v>
      </c>
      <c r="B10617" s="107">
        <v>65977</v>
      </c>
      <c r="C10617" s="107">
        <v>65977</v>
      </c>
      <c r="D10617" s="107">
        <v>84833868</v>
      </c>
      <c r="E10617" s="108">
        <v>7352390000</v>
      </c>
      <c r="F10617" s="107">
        <v>0</v>
      </c>
      <c r="G10617" s="110">
        <v>5.8651584765126605</v>
      </c>
      <c r="H10617" s="110">
        <v>5.095220881330321</v>
      </c>
      <c r="I10617" s="110">
        <v>8.0328162834357304</v>
      </c>
      <c r="J10617" s="110">
        <v>4.7061772191947249</v>
      </c>
      <c r="K10617" s="110">
        <v>2.5125395367236818</v>
      </c>
      <c r="L10617" s="110">
        <v>0.92400129496749228</v>
      </c>
      <c r="M10617" s="110">
        <v>0.55208304111193196</v>
      </c>
      <c r="N10617" s="110">
        <v>0.51702363024679443</v>
      </c>
      <c r="O10617" s="110">
        <v>0.58793391816888518</v>
      </c>
      <c r="P10617" s="110">
        <v>0.86143283560097295</v>
      </c>
      <c r="Q10617" s="110">
        <v>1.497838869576795</v>
      </c>
      <c r="R10617" s="110">
        <v>2.5751315089211864</v>
      </c>
      <c r="S10617" s="110">
        <v>4.4091171173061348</v>
      </c>
      <c r="T10617" s="110">
        <v>2.8106131246492647</v>
      </c>
      <c r="U10617" s="110">
        <v>3.7330743125439807</v>
      </c>
    </row>
    <row r="10618" spans="1:21">
      <c r="A10618" s="54">
        <v>10616</v>
      </c>
      <c r="B10618" s="107">
        <v>65978</v>
      </c>
      <c r="C10618" s="107">
        <v>65978</v>
      </c>
      <c r="D10618" s="107">
        <v>85727802</v>
      </c>
      <c r="E10618" s="108">
        <v>4890820000</v>
      </c>
      <c r="F10618" s="107">
        <v>0</v>
      </c>
      <c r="G10618" s="110">
        <v>1.2191293393527678</v>
      </c>
      <c r="H10618" s="110">
        <v>1.6661208793996574</v>
      </c>
      <c r="I10618" s="110">
        <v>1.7821856151785924</v>
      </c>
      <c r="J10618" s="110">
        <v>1.4236043823033468</v>
      </c>
      <c r="K10618" s="110">
        <v>1.1184561625760974</v>
      </c>
      <c r="L10618" s="110">
        <v>0.6386075131326745</v>
      </c>
      <c r="M10618" s="110">
        <v>0.43251970419229152</v>
      </c>
      <c r="N10618" s="110">
        <v>0.34568884433082114</v>
      </c>
      <c r="O10618" s="110">
        <v>0.3175791035828826</v>
      </c>
      <c r="P10618" s="110">
        <v>0.33755389726470453</v>
      </c>
      <c r="Q10618" s="110">
        <v>0.50622295478709689</v>
      </c>
      <c r="R10618" s="110">
        <v>0.69411908768251296</v>
      </c>
      <c r="S10618" s="110">
        <v>1.1516995941784161</v>
      </c>
      <c r="T10618" s="110">
        <v>0.87348229031528735</v>
      </c>
      <c r="U10618" s="110">
        <v>1.0170489525570894</v>
      </c>
    </row>
    <row r="10619" spans="1:21">
      <c r="A10619" s="54">
        <v>10617</v>
      </c>
      <c r="B10619" s="107">
        <v>65983</v>
      </c>
      <c r="C10619" s="107">
        <v>65983</v>
      </c>
      <c r="D10619" s="107">
        <v>20891430.000000004</v>
      </c>
      <c r="E10619" s="108">
        <v>9830100000</v>
      </c>
      <c r="F10619" s="107">
        <v>0</v>
      </c>
      <c r="G10619" s="110">
        <v>1.625130798294893</v>
      </c>
      <c r="H10619" s="110">
        <v>2.0819448384944992</v>
      </c>
      <c r="I10619" s="110">
        <v>2.2523108172186763</v>
      </c>
      <c r="J10619" s="110">
        <v>1.9548653986006008</v>
      </c>
      <c r="K10619" s="110">
        <v>1.4128201674615806</v>
      </c>
      <c r="L10619" s="110">
        <v>0.76811659895795292</v>
      </c>
      <c r="M10619" s="110">
        <v>0.56448713555239849</v>
      </c>
      <c r="N10619" s="110">
        <v>0.54584065147491878</v>
      </c>
      <c r="O10619" s="110">
        <v>0.52397771156412509</v>
      </c>
      <c r="P10619" s="110">
        <v>0.54394962764724109</v>
      </c>
      <c r="Q10619" s="110">
        <v>0.795681882282817</v>
      </c>
      <c r="R10619" s="110">
        <v>1.0938366916171285</v>
      </c>
      <c r="S10619" s="110">
        <v>1.7991793209118137</v>
      </c>
      <c r="T10619" s="110">
        <v>1.1802468599305695</v>
      </c>
      <c r="U10619" s="110">
        <v>1.6773612488080385</v>
      </c>
    </row>
    <row r="10620" spans="1:21">
      <c r="A10620" s="54">
        <v>10618</v>
      </c>
      <c r="B10620" s="107">
        <v>65984</v>
      </c>
      <c r="C10620" s="107">
        <v>65984</v>
      </c>
      <c r="D10620" s="107">
        <v>24830400.000000004</v>
      </c>
      <c r="E10620" s="108">
        <v>17294400000</v>
      </c>
      <c r="F10620" s="107">
        <v>0</v>
      </c>
      <c r="G10620" s="110">
        <v>3.5026102042163347</v>
      </c>
      <c r="H10620" s="110">
        <v>4.6086318016955241</v>
      </c>
      <c r="I10620" s="110">
        <v>4.6293214614523785</v>
      </c>
      <c r="J10620" s="110">
        <v>4.1837817735622496</v>
      </c>
      <c r="K10620" s="110">
        <v>3.4052801743005405</v>
      </c>
      <c r="L10620" s="110">
        <v>2.0598535368675135</v>
      </c>
      <c r="M10620" s="110">
        <v>1.3716651480635225</v>
      </c>
      <c r="N10620" s="110">
        <v>1.5828843799662951</v>
      </c>
      <c r="O10620" s="110">
        <v>1.5364196005709396</v>
      </c>
      <c r="P10620" s="110">
        <v>1.6623428693810951</v>
      </c>
      <c r="Q10620" s="110">
        <v>2.1314019816767953</v>
      </c>
      <c r="R10620" s="110">
        <v>2.5560943506438205</v>
      </c>
      <c r="S10620" s="110">
        <v>3.2878697495983071</v>
      </c>
      <c r="T10620" s="110">
        <v>2.7691906068664172</v>
      </c>
      <c r="U10620" s="110">
        <v>3.2172860501249461</v>
      </c>
    </row>
    <row r="10621" spans="1:21">
      <c r="A10621" s="54">
        <v>10619</v>
      </c>
      <c r="B10621" s="107">
        <v>65985</v>
      </c>
      <c r="C10621" s="107">
        <v>65985</v>
      </c>
      <c r="D10621" s="107">
        <v>4529839</v>
      </c>
      <c r="E10621" s="108">
        <v>2445410000</v>
      </c>
      <c r="F10621" s="107">
        <v>0</v>
      </c>
      <c r="G10621" s="110">
        <v>1.7186349936057477</v>
      </c>
      <c r="H10621" s="110">
        <v>2.1975184224171165</v>
      </c>
      <c r="I10621" s="110">
        <v>2.2756115932843821</v>
      </c>
      <c r="J10621" s="110">
        <v>1.8695298405015037</v>
      </c>
      <c r="K10621" s="110">
        <v>1.4493431524579907</v>
      </c>
      <c r="L10621" s="110">
        <v>0.91525635638238312</v>
      </c>
      <c r="M10621" s="110">
        <v>0.71232362898808688</v>
      </c>
      <c r="N10621" s="110">
        <v>0.88692758329608412</v>
      </c>
      <c r="O10621" s="110">
        <v>0.8692029093918634</v>
      </c>
      <c r="P10621" s="110">
        <v>0.87630751850880151</v>
      </c>
      <c r="Q10621" s="110">
        <v>1.0271509565882653</v>
      </c>
      <c r="R10621" s="110">
        <v>1.2153123173227312</v>
      </c>
      <c r="S10621" s="110">
        <v>1.5783304509422871</v>
      </c>
      <c r="T10621" s="110">
        <v>1.3344266060620793</v>
      </c>
      <c r="U10621" s="110">
        <v>1.5719349356069678</v>
      </c>
    </row>
    <row r="10622" spans="1:21">
      <c r="A10622" s="54">
        <v>10620</v>
      </c>
      <c r="B10622" s="107">
        <v>65986</v>
      </c>
      <c r="C10622" s="107">
        <v>65986</v>
      </c>
      <c r="D10622" s="107">
        <v>135874</v>
      </c>
      <c r="E10622" s="108">
        <v>2445410000</v>
      </c>
      <c r="F10622" s="107">
        <v>0</v>
      </c>
      <c r="G10622" s="110">
        <v>2.0197075203176995</v>
      </c>
      <c r="H10622" s="110">
        <v>2.6167789380358677</v>
      </c>
      <c r="I10622" s="110">
        <v>2.6699563210807318</v>
      </c>
      <c r="J10622" s="110">
        <v>2.2774348946810563</v>
      </c>
      <c r="K10622" s="110">
        <v>1.6640018940662289</v>
      </c>
      <c r="L10622" s="110">
        <v>1.1453906660041402</v>
      </c>
      <c r="M10622" s="110">
        <v>0.77223853450270752</v>
      </c>
      <c r="N10622" s="110">
        <v>0.99188111623422026</v>
      </c>
      <c r="O10622" s="110">
        <v>1.0658963630369898</v>
      </c>
      <c r="P10622" s="110">
        <v>1.060512133770726</v>
      </c>
      <c r="Q10622" s="110">
        <v>1.2552636593266919</v>
      </c>
      <c r="R10622" s="110">
        <v>1.3967393856416837</v>
      </c>
      <c r="S10622" s="110">
        <v>1.9738501517180864</v>
      </c>
      <c r="T10622" s="110">
        <v>1.5779834522248952</v>
      </c>
      <c r="U10622" s="110">
        <v>1.5982642130413285</v>
      </c>
    </row>
    <row r="10623" spans="1:21">
      <c r="A10623" s="54">
        <v>10621</v>
      </c>
      <c r="B10623" s="107">
        <v>65987</v>
      </c>
      <c r="C10623" s="107">
        <v>65987</v>
      </c>
      <c r="D10623" s="107">
        <v>52615.999999999993</v>
      </c>
      <c r="E10623" s="108">
        <v>2445410000</v>
      </c>
      <c r="F10623" s="107">
        <v>0</v>
      </c>
      <c r="G10623" s="110">
        <v>7.0420648510108688</v>
      </c>
      <c r="H10623" s="110">
        <v>9.1620269255863906</v>
      </c>
      <c r="I10623" s="110">
        <v>9.819600451707716</v>
      </c>
      <c r="J10623" s="110">
        <v>7.690809205968467</v>
      </c>
      <c r="K10623" s="110">
        <v>7.3482436466480063</v>
      </c>
      <c r="L10623" s="110">
        <v>5.3377357422770402</v>
      </c>
      <c r="M10623" s="110">
        <v>3.0359499155541263</v>
      </c>
      <c r="N10623" s="110">
        <v>3.627371660066609</v>
      </c>
      <c r="O10623" s="110">
        <v>3.8011728748390357</v>
      </c>
      <c r="P10623" s="110">
        <v>4.172976796955111</v>
      </c>
      <c r="Q10623" s="110">
        <v>4.6791122066856889</v>
      </c>
      <c r="R10623" s="110">
        <v>5.3007939654086984</v>
      </c>
      <c r="S10623" s="110">
        <v>0</v>
      </c>
      <c r="T10623" s="110">
        <v>5.9181548535589803</v>
      </c>
      <c r="U10623" s="110">
        <v>5.9181548535589821</v>
      </c>
    </row>
    <row r="10624" spans="1:21">
      <c r="A10624" s="54">
        <v>10622</v>
      </c>
      <c r="B10624" s="107">
        <v>65988</v>
      </c>
      <c r="C10624" s="107">
        <v>65988</v>
      </c>
      <c r="D10624" s="107">
        <v>2256815.0000000005</v>
      </c>
      <c r="E10624" s="108">
        <v>2445410000</v>
      </c>
      <c r="F10624" s="107">
        <v>0</v>
      </c>
      <c r="G10624" s="110">
        <v>1.8364740860460786</v>
      </c>
      <c r="H10624" s="110">
        <v>2.8854450112420547</v>
      </c>
      <c r="I10624" s="110">
        <v>2.6469912694334243</v>
      </c>
      <c r="J10624" s="110">
        <v>2.734791897023173</v>
      </c>
      <c r="K10624" s="110">
        <v>1.9014828672255986</v>
      </c>
      <c r="L10624" s="110">
        <v>1.0342028411631965</v>
      </c>
      <c r="M10624" s="110">
        <v>0.57832841685740599</v>
      </c>
      <c r="N10624" s="110">
        <v>0.48316777097536801</v>
      </c>
      <c r="O10624" s="110">
        <v>0.60411742696118076</v>
      </c>
      <c r="P10624" s="110">
        <v>0.67916704324629162</v>
      </c>
      <c r="Q10624" s="110">
        <v>0.92201288850183782</v>
      </c>
      <c r="R10624" s="110">
        <v>1.2694958398649989</v>
      </c>
      <c r="S10624" s="110">
        <v>1.9197203798739984</v>
      </c>
      <c r="T10624" s="110">
        <v>1.4646397798783841</v>
      </c>
      <c r="U10624" s="110">
        <v>1.8012584522636161</v>
      </c>
    </row>
    <row r="10625" spans="1:21">
      <c r="A10625" s="54">
        <v>10623</v>
      </c>
      <c r="B10625" s="107">
        <v>65991</v>
      </c>
      <c r="C10625" s="107">
        <v>65991</v>
      </c>
      <c r="D10625" s="107">
        <v>14551353</v>
      </c>
      <c r="E10625" s="108">
        <v>2445410000</v>
      </c>
      <c r="F10625" s="107">
        <v>0</v>
      </c>
      <c r="G10625" s="110">
        <v>0.47590593102732348</v>
      </c>
      <c r="H10625" s="110">
        <v>0.63323676492519032</v>
      </c>
      <c r="I10625" s="110">
        <v>0.38559533319015205</v>
      </c>
      <c r="J10625" s="110">
        <v>0.39850980326071583</v>
      </c>
      <c r="K10625" s="110">
        <v>0.36609407432545354</v>
      </c>
      <c r="L10625" s="110">
        <v>0.28057623410667898</v>
      </c>
      <c r="M10625" s="110">
        <v>0.27017058273668937</v>
      </c>
      <c r="N10625" s="110">
        <v>0.26263910170048005</v>
      </c>
      <c r="O10625" s="110">
        <v>0.30575542843594894</v>
      </c>
      <c r="P10625" s="110">
        <v>0.33050241565556254</v>
      </c>
      <c r="Q10625" s="110">
        <v>0.38849174733052994</v>
      </c>
      <c r="R10625" s="110">
        <v>0.38589079588344677</v>
      </c>
      <c r="S10625" s="110">
        <v>0.4945504811443982</v>
      </c>
      <c r="T10625" s="110">
        <v>0.37361401771484765</v>
      </c>
      <c r="U10625" s="110">
        <v>0.41560773085530711</v>
      </c>
    </row>
    <row r="10626" spans="1:21">
      <c r="A10626" s="54">
        <v>10624</v>
      </c>
      <c r="B10626" s="107">
        <v>65992</v>
      </c>
      <c r="C10626" s="107">
        <v>65992</v>
      </c>
      <c r="D10626" s="107">
        <v>11422126.000000002</v>
      </c>
      <c r="E10626" s="108">
        <v>7287030000</v>
      </c>
      <c r="F10626" s="107">
        <v>0</v>
      </c>
      <c r="G10626" s="110">
        <v>0.44959298184307206</v>
      </c>
      <c r="H10626" s="110">
        <v>0.56464922310122601</v>
      </c>
      <c r="I10626" s="110">
        <v>0.40996128666001586</v>
      </c>
      <c r="J10626" s="110">
        <v>0.38501679163841901</v>
      </c>
      <c r="K10626" s="110">
        <v>0.32177736176748617</v>
      </c>
      <c r="L10626" s="110">
        <v>0.26178995988450321</v>
      </c>
      <c r="M10626" s="110">
        <v>0.24406885872257864</v>
      </c>
      <c r="N10626" s="110">
        <v>0.24402686156885151</v>
      </c>
      <c r="O10626" s="110">
        <v>0.28931740389233962</v>
      </c>
      <c r="P10626" s="110">
        <v>0.30913891139702715</v>
      </c>
      <c r="Q10626" s="110">
        <v>0.42564646239983112</v>
      </c>
      <c r="R10626" s="110">
        <v>0.37675216677968482</v>
      </c>
      <c r="S10626" s="110">
        <v>0.46797945010610909</v>
      </c>
      <c r="T10626" s="110">
        <v>0.35681152247125297</v>
      </c>
      <c r="U10626" s="110">
        <v>0.41914147142120045</v>
      </c>
    </row>
    <row r="10627" spans="1:21">
      <c r="A10627" s="54">
        <v>10625</v>
      </c>
      <c r="B10627" s="107">
        <v>65993</v>
      </c>
      <c r="C10627" s="107">
        <v>65993</v>
      </c>
      <c r="D10627" s="107">
        <v>4230680.9999999991</v>
      </c>
      <c r="E10627" s="108">
        <v>4874480000</v>
      </c>
      <c r="F10627" s="107">
        <v>0</v>
      </c>
      <c r="G10627" s="110">
        <v>0.43727356598790157</v>
      </c>
      <c r="H10627" s="110">
        <v>0.54363871524853424</v>
      </c>
      <c r="I10627" s="110">
        <v>0.41256807991442901</v>
      </c>
      <c r="J10627" s="110">
        <v>0.34908219922479644</v>
      </c>
      <c r="K10627" s="110">
        <v>0.32640430407753179</v>
      </c>
      <c r="L10627" s="110">
        <v>0.26670089781659601</v>
      </c>
      <c r="M10627" s="110">
        <v>0.2461051536328443</v>
      </c>
      <c r="N10627" s="110">
        <v>0.23978659379361547</v>
      </c>
      <c r="O10627" s="110">
        <v>0.30864663233247303</v>
      </c>
      <c r="P10627" s="110">
        <v>0.33335181352769916</v>
      </c>
      <c r="Q10627" s="110">
        <v>0.38420913978654608</v>
      </c>
      <c r="R10627" s="110">
        <v>0.36153014883106632</v>
      </c>
      <c r="S10627" s="110">
        <v>0.45202812397031628</v>
      </c>
      <c r="T10627" s="110">
        <v>0.35077477034783616</v>
      </c>
      <c r="U10627" s="110">
        <v>0.40561878423283693</v>
      </c>
    </row>
    <row r="10628" spans="1:21">
      <c r="A10628" s="54">
        <v>10626</v>
      </c>
      <c r="B10628" s="107">
        <v>65994</v>
      </c>
      <c r="C10628" s="107">
        <v>65994</v>
      </c>
      <c r="D10628" s="107">
        <v>611094</v>
      </c>
      <c r="E10628" s="108">
        <v>2445410000</v>
      </c>
      <c r="F10628" s="107">
        <v>0</v>
      </c>
      <c r="G10628" s="110">
        <v>1.0941918173590979</v>
      </c>
      <c r="H10628" s="110">
        <v>1.4435529407840806</v>
      </c>
      <c r="I10628" s="110">
        <v>0.85413852269092039</v>
      </c>
      <c r="J10628" s="110">
        <v>0.74704378557833739</v>
      </c>
      <c r="K10628" s="110">
        <v>0.50029683296263139</v>
      </c>
      <c r="L10628" s="110">
        <v>0.29719712745869975</v>
      </c>
      <c r="M10628" s="110">
        <v>0.21378210519182686</v>
      </c>
      <c r="N10628" s="110">
        <v>0.20057711356035224</v>
      </c>
      <c r="O10628" s="110">
        <v>0.25711767553977177</v>
      </c>
      <c r="P10628" s="110">
        <v>0.34370387622247156</v>
      </c>
      <c r="Q10628" s="110">
        <v>0.55462035399654996</v>
      </c>
      <c r="R10628" s="110">
        <v>0.74453115184234364</v>
      </c>
      <c r="S10628" s="110">
        <v>1.1378239747925472</v>
      </c>
      <c r="T10628" s="110">
        <v>0.60422944193225703</v>
      </c>
      <c r="U10628" s="110">
        <v>0.75498382030666278</v>
      </c>
    </row>
    <row r="10629" spans="1:21">
      <c r="A10629" s="54">
        <v>10627</v>
      </c>
      <c r="B10629" s="107">
        <v>65995</v>
      </c>
      <c r="C10629" s="107">
        <v>65995</v>
      </c>
      <c r="D10629" s="107">
        <v>1250754.9999999998</v>
      </c>
      <c r="E10629" s="108">
        <v>2445410000</v>
      </c>
      <c r="F10629" s="107">
        <v>0</v>
      </c>
      <c r="G10629" s="110">
        <v>0.58403209614626284</v>
      </c>
      <c r="H10629" s="110">
        <v>0.54637588954679306</v>
      </c>
      <c r="I10629" s="110">
        <v>0.33252604783808148</v>
      </c>
      <c r="J10629" s="110">
        <v>0.38694888678216877</v>
      </c>
      <c r="K10629" s="110">
        <v>0.30106323668166252</v>
      </c>
      <c r="L10629" s="110">
        <v>0.22122449775403374</v>
      </c>
      <c r="M10629" s="110">
        <v>0.175762469418731</v>
      </c>
      <c r="N10629" s="110">
        <v>0.16689558298939283</v>
      </c>
      <c r="O10629" s="110">
        <v>0.21238847480855372</v>
      </c>
      <c r="P10629" s="110">
        <v>0.28619511506599371</v>
      </c>
      <c r="Q10629" s="110">
        <v>0.3871309320068424</v>
      </c>
      <c r="R10629" s="110">
        <v>0.45025874109008923</v>
      </c>
      <c r="S10629" s="110">
        <v>0.5160065077844348</v>
      </c>
      <c r="T10629" s="110">
        <v>0.33756683084405048</v>
      </c>
      <c r="U10629" s="110">
        <v>0.42785987107620571</v>
      </c>
    </row>
    <row r="10630" spans="1:21">
      <c r="A10630" s="54">
        <v>10628</v>
      </c>
      <c r="B10630" s="107">
        <v>65996</v>
      </c>
      <c r="C10630" s="107">
        <v>65996</v>
      </c>
      <c r="D10630" s="107">
        <v>1420859</v>
      </c>
      <c r="E10630" s="108">
        <v>2429070000</v>
      </c>
      <c r="F10630" s="107">
        <v>0</v>
      </c>
      <c r="G10630" s="110">
        <v>2.7769015888836015</v>
      </c>
      <c r="H10630" s="110">
        <v>3.6631793077494805</v>
      </c>
      <c r="I10630" s="110">
        <v>3.8985912578912472</v>
      </c>
      <c r="J10630" s="110">
        <v>2.2513693785225466</v>
      </c>
      <c r="K10630" s="110">
        <v>0.46965377629877131</v>
      </c>
      <c r="L10630" s="110">
        <v>0.1800765757170745</v>
      </c>
      <c r="M10630" s="110">
        <v>0.15789479845524743</v>
      </c>
      <c r="N10630" s="110">
        <v>0.18058068911086669</v>
      </c>
      <c r="O10630" s="110">
        <v>0.26555082822552861</v>
      </c>
      <c r="P10630" s="110">
        <v>0.42594583245873702</v>
      </c>
      <c r="Q10630" s="110">
        <v>0.87175534986475844</v>
      </c>
      <c r="R10630" s="110">
        <v>1.3167921158276925</v>
      </c>
      <c r="S10630" s="110">
        <v>0.63242188152721812</v>
      </c>
      <c r="T10630" s="110">
        <v>1.3715242915837962</v>
      </c>
      <c r="U10630" s="110">
        <v>1.3710410443798564</v>
      </c>
    </row>
    <row r="10631" spans="1:21">
      <c r="A10631" s="54">
        <v>10629</v>
      </c>
      <c r="B10631" s="107">
        <v>66015</v>
      </c>
      <c r="C10631" s="107">
        <v>66015</v>
      </c>
      <c r="D10631" s="107">
        <v>7395664.0000000009</v>
      </c>
      <c r="E10631" s="108">
        <v>17068900000</v>
      </c>
      <c r="F10631" s="107">
        <v>0</v>
      </c>
      <c r="G10631" s="110">
        <v>3.3178693949677087</v>
      </c>
      <c r="H10631" s="110">
        <v>4.486855355599789</v>
      </c>
      <c r="I10631" s="110">
        <v>2.3703407991850716</v>
      </c>
      <c r="J10631" s="110">
        <v>2.3359730226618609</v>
      </c>
      <c r="K10631" s="110">
        <v>2.7646729607080922</v>
      </c>
      <c r="L10631" s="110">
        <v>3.0899476519439917</v>
      </c>
      <c r="M10631" s="110">
        <v>2.4943531461396891</v>
      </c>
      <c r="N10631" s="110">
        <v>2.625778490717162</v>
      </c>
      <c r="O10631" s="110">
        <v>2.4732796539696711</v>
      </c>
      <c r="P10631" s="110">
        <v>2.0833123268440898</v>
      </c>
      <c r="Q10631" s="110">
        <v>3.2500903231014497</v>
      </c>
      <c r="R10631" s="110">
        <v>1.7216384279953232</v>
      </c>
      <c r="S10631" s="110">
        <v>2.8178208413253505</v>
      </c>
      <c r="T10631" s="110">
        <v>2.7511759628194921</v>
      </c>
      <c r="U10631" s="110">
        <v>2.7589440754774692</v>
      </c>
    </row>
    <row r="10632" spans="1:21">
      <c r="A10632" s="54">
        <v>10630</v>
      </c>
      <c r="B10632" s="107">
        <v>66016</v>
      </c>
      <c r="C10632" s="107">
        <v>66016</v>
      </c>
      <c r="D10632" s="107">
        <v>2079393.9999999998</v>
      </c>
      <c r="E10632" s="108">
        <v>2429070000</v>
      </c>
      <c r="F10632" s="107">
        <v>0</v>
      </c>
      <c r="G10632" s="110">
        <v>1.4424074190281084</v>
      </c>
      <c r="H10632" s="110">
        <v>1.7130888497841561</v>
      </c>
      <c r="I10632" s="110">
        <v>1.1657378229445352</v>
      </c>
      <c r="J10632" s="110">
        <v>1.1278566712855851</v>
      </c>
      <c r="K10632" s="110">
        <v>0.9733759685029848</v>
      </c>
      <c r="L10632" s="110">
        <v>0.996260091579659</v>
      </c>
      <c r="M10632" s="110">
        <v>1.0098982467282267</v>
      </c>
      <c r="N10632" s="110">
        <v>0.90857593470543796</v>
      </c>
      <c r="O10632" s="110">
        <v>0.85790366835175635</v>
      </c>
      <c r="P10632" s="110">
        <v>0.79702795740085419</v>
      </c>
      <c r="Q10632" s="110">
        <v>1.1104879119033055</v>
      </c>
      <c r="R10632" s="110">
        <v>1.1877976151782692</v>
      </c>
      <c r="S10632" s="110">
        <v>1.2737692414289148</v>
      </c>
      <c r="T10632" s="110">
        <v>1.1075348464494066</v>
      </c>
      <c r="U10632" s="110">
        <v>1.1087371193549249</v>
      </c>
    </row>
    <row r="10633" spans="1:21">
      <c r="A10633" s="54">
        <v>10631</v>
      </c>
      <c r="B10633" s="107">
        <v>66026</v>
      </c>
      <c r="C10633" s="107">
        <v>66026</v>
      </c>
      <c r="D10633" s="107">
        <v>14199190</v>
      </c>
      <c r="E10633" s="108">
        <v>2429070000</v>
      </c>
      <c r="F10633" s="107">
        <v>0</v>
      </c>
      <c r="G10633" s="110">
        <v>3.0882931535585501</v>
      </c>
      <c r="H10633" s="110">
        <v>2.5115455222833467</v>
      </c>
      <c r="I10633" s="110">
        <v>2.1745300037238349</v>
      </c>
      <c r="J10633" s="110">
        <v>0.90244227120393272</v>
      </c>
      <c r="K10633" s="110">
        <v>0.67177136711771568</v>
      </c>
      <c r="L10633" s="110">
        <v>0.61726576941033384</v>
      </c>
      <c r="M10633" s="110">
        <v>0.62978631220455839</v>
      </c>
      <c r="N10633" s="110">
        <v>0.5647676569870036</v>
      </c>
      <c r="O10633" s="110">
        <v>0.75064176663695092</v>
      </c>
      <c r="P10633" s="110">
        <v>0.78313472278970342</v>
      </c>
      <c r="Q10633" s="110">
        <v>1.2339991547789142</v>
      </c>
      <c r="R10633" s="110">
        <v>2.3441889977125907</v>
      </c>
      <c r="S10633" s="110">
        <v>2.6015240099566164</v>
      </c>
      <c r="T10633" s="110">
        <v>1.3560305582006196</v>
      </c>
      <c r="U10633" s="110">
        <v>2.3834413668630825</v>
      </c>
    </row>
    <row r="10634" spans="1:21">
      <c r="A10634" s="54">
        <v>10632</v>
      </c>
      <c r="B10634" s="107">
        <v>66027</v>
      </c>
      <c r="C10634" s="107">
        <v>66027</v>
      </c>
      <c r="D10634" s="107">
        <v>26649823</v>
      </c>
      <c r="E10634" s="108">
        <v>2429070000</v>
      </c>
      <c r="F10634" s="107">
        <v>0</v>
      </c>
      <c r="G10634" s="110">
        <v>6.780404481544136</v>
      </c>
      <c r="H10634" s="110">
        <v>5.1786217846805531</v>
      </c>
      <c r="I10634" s="110">
        <v>3.5710620950841552</v>
      </c>
      <c r="J10634" s="110">
        <v>1.634465476495629</v>
      </c>
      <c r="K10634" s="110">
        <v>1.2676545122458716</v>
      </c>
      <c r="L10634" s="110">
        <v>1.3208461787015846</v>
      </c>
      <c r="M10634" s="110">
        <v>1.2485829917980649</v>
      </c>
      <c r="N10634" s="110">
        <v>1.2911117470973574</v>
      </c>
      <c r="O10634" s="110">
        <v>1.6266455986479438</v>
      </c>
      <c r="P10634" s="110">
        <v>1.6122336570888296</v>
      </c>
      <c r="Q10634" s="110">
        <v>2.4925181818816515</v>
      </c>
      <c r="R10634" s="110">
        <v>4.5876988421349516</v>
      </c>
      <c r="S10634" s="110">
        <v>5.4001404240561959</v>
      </c>
      <c r="T10634" s="110">
        <v>2.7176537956167279</v>
      </c>
      <c r="U10634" s="110">
        <v>4.0429265453350993</v>
      </c>
    </row>
    <row r="10635" spans="1:21">
      <c r="A10635" s="54">
        <v>10633</v>
      </c>
      <c r="B10635" s="107">
        <v>66028</v>
      </c>
      <c r="C10635" s="107">
        <v>66028</v>
      </c>
      <c r="D10635" s="107">
        <v>143808996.99999997</v>
      </c>
      <c r="E10635" s="108">
        <v>19595400000</v>
      </c>
      <c r="F10635" s="107">
        <v>0</v>
      </c>
      <c r="G10635" s="110">
        <v>9.270784896254499</v>
      </c>
      <c r="H10635" s="110">
        <v>17.388382969787379</v>
      </c>
      <c r="I10635" s="110">
        <v>17.477008206210545</v>
      </c>
      <c r="J10635" s="110">
        <v>20.470132245010113</v>
      </c>
      <c r="K10635" s="110">
        <v>14.305256962951342</v>
      </c>
      <c r="L10635" s="110">
        <v>6.7499743710433844</v>
      </c>
      <c r="M10635" s="110">
        <v>3.0703274074922429</v>
      </c>
      <c r="N10635" s="110">
        <v>2.1819415157876327</v>
      </c>
      <c r="O10635" s="110">
        <v>2.0446510477008739</v>
      </c>
      <c r="P10635" s="110">
        <v>2.4930977977268101</v>
      </c>
      <c r="Q10635" s="110">
        <v>4.0777561964720883</v>
      </c>
      <c r="R10635" s="110">
        <v>5.1443761487404167</v>
      </c>
      <c r="S10635" s="110">
        <v>9.6753789850475318</v>
      </c>
      <c r="T10635" s="110">
        <v>8.7228074804314435</v>
      </c>
      <c r="U10635" s="110">
        <v>9.593906720082737</v>
      </c>
    </row>
    <row r="10636" spans="1:21">
      <c r="A10636" s="54">
        <v>10634</v>
      </c>
      <c r="B10636" s="107">
        <v>66029</v>
      </c>
      <c r="C10636" s="107">
        <v>66029</v>
      </c>
      <c r="D10636" s="107">
        <v>18877427</v>
      </c>
      <c r="E10636" s="108">
        <v>2429070000</v>
      </c>
      <c r="F10636" s="107">
        <v>0</v>
      </c>
      <c r="G10636" s="110">
        <v>5.3539715840908544</v>
      </c>
      <c r="H10636" s="110">
        <v>9.1776928216973506</v>
      </c>
      <c r="I10636" s="110">
        <v>8.0014991317471047</v>
      </c>
      <c r="J10636" s="110">
        <v>7.722896840127615</v>
      </c>
      <c r="K10636" s="110">
        <v>4.7086366687699019</v>
      </c>
      <c r="L10636" s="110">
        <v>2.0500278519621262</v>
      </c>
      <c r="M10636" s="110">
        <v>1.1166139706929199</v>
      </c>
      <c r="N10636" s="110">
        <v>0.91514852123714396</v>
      </c>
      <c r="O10636" s="110">
        <v>0.98137119961156249</v>
      </c>
      <c r="P10636" s="110">
        <v>1.2693440071803608</v>
      </c>
      <c r="Q10636" s="110">
        <v>2.1386818277021504</v>
      </c>
      <c r="R10636" s="110">
        <v>3.3865926875586152</v>
      </c>
      <c r="S10636" s="110">
        <v>5.8775386657572737</v>
      </c>
      <c r="T10636" s="110">
        <v>3.9018730926981422</v>
      </c>
      <c r="U10636" s="110">
        <v>5.8047974706834431</v>
      </c>
    </row>
    <row r="10637" spans="1:21">
      <c r="A10637" s="54">
        <v>10635</v>
      </c>
      <c r="B10637" s="107">
        <v>66030</v>
      </c>
      <c r="C10637" s="107">
        <v>66030</v>
      </c>
      <c r="D10637" s="107">
        <v>18363180.999999996</v>
      </c>
      <c r="E10637" s="108">
        <v>2429070000</v>
      </c>
      <c r="F10637" s="107">
        <v>0</v>
      </c>
      <c r="G10637" s="110">
        <v>4.7482525778189233</v>
      </c>
      <c r="H10637" s="110">
        <v>7.6332068014676784</v>
      </c>
      <c r="I10637" s="110">
        <v>6.5541160573393897</v>
      </c>
      <c r="J10637" s="110">
        <v>6.8612029999439912</v>
      </c>
      <c r="K10637" s="110">
        <v>3.4367472418807599</v>
      </c>
      <c r="L10637" s="110">
        <v>0.93194733330969026</v>
      </c>
      <c r="M10637" s="110">
        <v>0.51012601066479168</v>
      </c>
      <c r="N10637" s="110">
        <v>0.49210121755345804</v>
      </c>
      <c r="O10637" s="110">
        <v>0.58273935068720506</v>
      </c>
      <c r="P10637" s="110">
        <v>0.92206638686366116</v>
      </c>
      <c r="Q10637" s="110">
        <v>2.0367824239772632</v>
      </c>
      <c r="R10637" s="110">
        <v>3.1932674094634907</v>
      </c>
      <c r="S10637" s="110">
        <v>5.0467575788708903</v>
      </c>
      <c r="T10637" s="110">
        <v>3.1585463175808584</v>
      </c>
      <c r="U10637" s="110">
        <v>4.8010535669238221</v>
      </c>
    </row>
    <row r="10638" spans="1:21">
      <c r="A10638" s="54">
        <v>10636</v>
      </c>
      <c r="B10638" s="107">
        <v>66031</v>
      </c>
      <c r="C10638" s="107">
        <v>66031</v>
      </c>
      <c r="D10638" s="107">
        <v>21786191.000000004</v>
      </c>
      <c r="E10638" s="108">
        <v>2429070000</v>
      </c>
      <c r="F10638" s="107">
        <v>0</v>
      </c>
      <c r="G10638" s="110">
        <v>3.8501323095987798</v>
      </c>
      <c r="H10638" s="110">
        <v>6.4462650565511694</v>
      </c>
      <c r="I10638" s="110">
        <v>6.600851680662946</v>
      </c>
      <c r="J10638" s="110">
        <v>5.390698301517169</v>
      </c>
      <c r="K10638" s="110">
        <v>2.4282922678379375</v>
      </c>
      <c r="L10638" s="110">
        <v>0.71080619973741499</v>
      </c>
      <c r="M10638" s="110">
        <v>0.40999185193744159</v>
      </c>
      <c r="N10638" s="110">
        <v>0.3756354449430383</v>
      </c>
      <c r="O10638" s="110">
        <v>0.45584082287220201</v>
      </c>
      <c r="P10638" s="110">
        <v>0.75825959063441262</v>
      </c>
      <c r="Q10638" s="110">
        <v>1.5626719920671275</v>
      </c>
      <c r="R10638" s="110">
        <v>2.3913253965570203</v>
      </c>
      <c r="S10638" s="110">
        <v>4.1580513270055599</v>
      </c>
      <c r="T10638" s="110">
        <v>2.6150642429097215</v>
      </c>
      <c r="U10638" s="110">
        <v>3.7083195085240623</v>
      </c>
    </row>
    <row r="10639" spans="1:21">
      <c r="A10639" s="54">
        <v>10637</v>
      </c>
      <c r="B10639" s="107">
        <v>66032</v>
      </c>
      <c r="C10639" s="107">
        <v>66032</v>
      </c>
      <c r="D10639" s="107">
        <v>21911766</v>
      </c>
      <c r="E10639" s="108">
        <v>7319890000</v>
      </c>
      <c r="F10639" s="107">
        <v>0</v>
      </c>
      <c r="G10639" s="110">
        <v>2.5996613039830803</v>
      </c>
      <c r="H10639" s="110">
        <v>3.7545766330401253</v>
      </c>
      <c r="I10639" s="110">
        <v>4.7412951720730669</v>
      </c>
      <c r="J10639" s="110">
        <v>4.6620580262217191</v>
      </c>
      <c r="K10639" s="110">
        <v>2.5345058599071706</v>
      </c>
      <c r="L10639" s="110">
        <v>0.96648491240449086</v>
      </c>
      <c r="M10639" s="110">
        <v>0.55172250262657951</v>
      </c>
      <c r="N10639" s="110">
        <v>0.45087276492987183</v>
      </c>
      <c r="O10639" s="110">
        <v>0.48366200057386893</v>
      </c>
      <c r="P10639" s="110">
        <v>0.72958686541994167</v>
      </c>
      <c r="Q10639" s="110">
        <v>1.3348825229809609</v>
      </c>
      <c r="R10639" s="110">
        <v>1.832146787323679</v>
      </c>
      <c r="S10639" s="110">
        <v>2.8463472703919064</v>
      </c>
      <c r="T10639" s="110">
        <v>2.053454612623713</v>
      </c>
      <c r="U10639" s="110">
        <v>2.5933108533343541</v>
      </c>
    </row>
    <row r="10640" spans="1:21">
      <c r="A10640" s="54">
        <v>10638</v>
      </c>
      <c r="B10640" s="107">
        <v>66035</v>
      </c>
      <c r="C10640" s="107">
        <v>66035</v>
      </c>
      <c r="D10640" s="107">
        <v>29252633.999999993</v>
      </c>
      <c r="E10640" s="108">
        <v>7303550000</v>
      </c>
      <c r="F10640" s="107">
        <v>0</v>
      </c>
      <c r="G10640" s="110">
        <v>1.8578978729739106</v>
      </c>
      <c r="H10640" s="110">
        <v>2.5295256754266671</v>
      </c>
      <c r="I10640" s="110">
        <v>3.1962587071908959</v>
      </c>
      <c r="J10640" s="110">
        <v>2.8039794975356975</v>
      </c>
      <c r="K10640" s="110">
        <v>2.651744482497759</v>
      </c>
      <c r="L10640" s="110">
        <v>2.500311684899224</v>
      </c>
      <c r="M10640" s="110">
        <v>1.8578194415766653</v>
      </c>
      <c r="N10640" s="110">
        <v>1.339941795341457</v>
      </c>
      <c r="O10640" s="110">
        <v>1.0872960912378005</v>
      </c>
      <c r="P10640" s="110">
        <v>1.0364692300965763</v>
      </c>
      <c r="Q10640" s="110">
        <v>1.2380272509534986</v>
      </c>
      <c r="R10640" s="110">
        <v>1.3840837226068163</v>
      </c>
      <c r="S10640" s="110">
        <v>2.0183824558596615</v>
      </c>
      <c r="T10640" s="110">
        <v>1.9569462876947472</v>
      </c>
      <c r="U10640" s="110">
        <v>1.9940620333622889</v>
      </c>
    </row>
    <row r="10641" spans="1:21">
      <c r="A10641" s="54">
        <v>10639</v>
      </c>
      <c r="B10641" s="107">
        <v>66036</v>
      </c>
      <c r="C10641" s="107">
        <v>66036</v>
      </c>
      <c r="D10641" s="107">
        <v>16514109</v>
      </c>
      <c r="E10641" s="108">
        <v>2429070000</v>
      </c>
      <c r="F10641" s="107">
        <v>0</v>
      </c>
      <c r="G10641" s="110">
        <v>6.5109657205486915</v>
      </c>
      <c r="H10641" s="110">
        <v>10.160857996657629</v>
      </c>
      <c r="I10641" s="110">
        <v>11.164268808316617</v>
      </c>
      <c r="J10641" s="110">
        <v>11.238510261591102</v>
      </c>
      <c r="K10641" s="110">
        <v>10.877197337536371</v>
      </c>
      <c r="L10641" s="110">
        <v>9.8663064694371201</v>
      </c>
      <c r="M10641" s="110">
        <v>6.7727367782423453</v>
      </c>
      <c r="N10641" s="110">
        <v>4.7226476235895669</v>
      </c>
      <c r="O10641" s="110">
        <v>3.6874085091881668</v>
      </c>
      <c r="P10641" s="110">
        <v>3.1085343890623518</v>
      </c>
      <c r="Q10641" s="110">
        <v>3.8719919493009933</v>
      </c>
      <c r="R10641" s="110">
        <v>4.5703150239150592</v>
      </c>
      <c r="S10641" s="110">
        <v>6.2570844206956169</v>
      </c>
      <c r="T10641" s="110">
        <v>7.212645072282168</v>
      </c>
      <c r="U10641" s="110">
        <v>6.3364976178554286</v>
      </c>
    </row>
    <row r="10642" spans="1:21">
      <c r="A10642" s="54">
        <v>10640</v>
      </c>
      <c r="B10642" s="107">
        <v>66037</v>
      </c>
      <c r="C10642" s="107">
        <v>66037</v>
      </c>
      <c r="D10642" s="107">
        <v>56733271</v>
      </c>
      <c r="E10642" s="108">
        <v>4858140000</v>
      </c>
      <c r="F10642" s="107">
        <v>0</v>
      </c>
      <c r="G10642" s="110">
        <v>2.3978634282191678</v>
      </c>
      <c r="H10642" s="110">
        <v>3.6172928187420998</v>
      </c>
      <c r="I10642" s="110">
        <v>3.6659760578171929</v>
      </c>
      <c r="J10642" s="110">
        <v>3.3923207884206734</v>
      </c>
      <c r="K10642" s="110">
        <v>3.0368288722839463</v>
      </c>
      <c r="L10642" s="110">
        <v>2.2235789082832875</v>
      </c>
      <c r="M10642" s="110">
        <v>1.4020626925058004</v>
      </c>
      <c r="N10642" s="110">
        <v>1.005762321393596</v>
      </c>
      <c r="O10642" s="110">
        <v>0.77851607636556974</v>
      </c>
      <c r="P10642" s="110">
        <v>0.72519239430016247</v>
      </c>
      <c r="Q10642" s="110">
        <v>1.0238872009814082</v>
      </c>
      <c r="R10642" s="110">
        <v>1.3804593180818538</v>
      </c>
      <c r="S10642" s="110">
        <v>2.721966236995577</v>
      </c>
      <c r="T10642" s="110">
        <v>2.0541450731162301</v>
      </c>
      <c r="U10642" s="110">
        <v>2.5476294432990674</v>
      </c>
    </row>
    <row r="10643" spans="1:21">
      <c r="A10643" s="54">
        <v>10641</v>
      </c>
      <c r="B10643" s="107">
        <v>66041</v>
      </c>
      <c r="C10643" s="107">
        <v>66041</v>
      </c>
      <c r="D10643" s="107">
        <v>308472889.00000006</v>
      </c>
      <c r="E10643" s="108">
        <v>14623400000</v>
      </c>
      <c r="F10643" s="107">
        <v>0</v>
      </c>
      <c r="G10643" s="110">
        <v>1.4660091968369564</v>
      </c>
      <c r="H10643" s="110">
        <v>1.8421650468686148</v>
      </c>
      <c r="I10643" s="110">
        <v>1.6069336607236677</v>
      </c>
      <c r="J10643" s="110">
        <v>1.4544818156825348</v>
      </c>
      <c r="K10643" s="110">
        <v>1.2813335947453843</v>
      </c>
      <c r="L10643" s="110">
        <v>1.1314418021083288</v>
      </c>
      <c r="M10643" s="110">
        <v>0.90459214912506769</v>
      </c>
      <c r="N10643" s="110">
        <v>0.87135190367332471</v>
      </c>
      <c r="O10643" s="110">
        <v>0.75585986186666487</v>
      </c>
      <c r="P10643" s="110">
        <v>0.65839538746210124</v>
      </c>
      <c r="Q10643" s="110">
        <v>0.79316054309787809</v>
      </c>
      <c r="R10643" s="110">
        <v>1.0504616753274312</v>
      </c>
      <c r="S10643" s="110">
        <v>1.4881966360601389</v>
      </c>
      <c r="T10643" s="110">
        <v>1.1513488864598296</v>
      </c>
      <c r="U10643" s="110">
        <v>1.4161976146708743</v>
      </c>
    </row>
    <row r="10644" spans="1:21">
      <c r="A10644" s="54">
        <v>10642</v>
      </c>
      <c r="B10644" s="107">
        <v>66042</v>
      </c>
      <c r="C10644" s="107">
        <v>66042</v>
      </c>
      <c r="D10644" s="107">
        <v>11122.000000000002</v>
      </c>
      <c r="E10644" s="108">
        <v>2429070000</v>
      </c>
      <c r="F10644" s="107">
        <v>0</v>
      </c>
      <c r="G10644" s="110">
        <v>0</v>
      </c>
      <c r="H10644" s="110">
        <v>0</v>
      </c>
      <c r="I10644" s="110">
        <v>0</v>
      </c>
      <c r="J10644" s="110">
        <v>0</v>
      </c>
      <c r="K10644" s="110">
        <v>0</v>
      </c>
      <c r="L10644" s="110">
        <v>0</v>
      </c>
      <c r="M10644" s="110">
        <v>0</v>
      </c>
      <c r="N10644" s="110">
        <v>0</v>
      </c>
      <c r="O10644" s="110">
        <v>0</v>
      </c>
      <c r="P10644" s="110">
        <v>0</v>
      </c>
      <c r="Q10644" s="110">
        <v>0</v>
      </c>
      <c r="R10644" s="110">
        <v>0</v>
      </c>
      <c r="S10644" s="110">
        <v>0</v>
      </c>
      <c r="T10644" s="110">
        <v>0</v>
      </c>
      <c r="U10644" s="110">
        <v>0</v>
      </c>
    </row>
    <row r="10645" spans="1:21">
      <c r="A10645" s="54">
        <v>10643</v>
      </c>
      <c r="B10645" s="107">
        <v>66043</v>
      </c>
      <c r="C10645" s="107">
        <v>66043</v>
      </c>
      <c r="D10645" s="107">
        <v>776828.00000000012</v>
      </c>
      <c r="E10645" s="108">
        <v>2429070000</v>
      </c>
      <c r="F10645" s="107">
        <v>0</v>
      </c>
      <c r="G10645" s="110">
        <v>0.930854659911864</v>
      </c>
      <c r="H10645" s="110">
        <v>1.3767576132878026</v>
      </c>
      <c r="I10645" s="110">
        <v>1.3093410104320395</v>
      </c>
      <c r="J10645" s="110">
        <v>1.3676450423251372</v>
      </c>
      <c r="K10645" s="110">
        <v>0.97731156910047734</v>
      </c>
      <c r="L10645" s="110">
        <v>0.49745722637978174</v>
      </c>
      <c r="M10645" s="110">
        <v>0.25456461632277888</v>
      </c>
      <c r="N10645" s="110">
        <v>0.2539862629093062</v>
      </c>
      <c r="O10645" s="110">
        <v>0.32058568360276379</v>
      </c>
      <c r="P10645" s="110">
        <v>0.32602634367173722</v>
      </c>
      <c r="Q10645" s="110">
        <v>0.4588600116410097</v>
      </c>
      <c r="R10645" s="110">
        <v>0.68545880688868199</v>
      </c>
      <c r="S10645" s="110">
        <v>1.0185815428347587</v>
      </c>
      <c r="T10645" s="110">
        <v>0.72990407053944839</v>
      </c>
      <c r="U10645" s="110">
        <v>0.83990599282343403</v>
      </c>
    </row>
    <row r="10646" spans="1:21">
      <c r="A10646" s="54">
        <v>10644</v>
      </c>
      <c r="B10646" s="107">
        <v>66050</v>
      </c>
      <c r="C10646" s="107">
        <v>66050</v>
      </c>
      <c r="D10646" s="107">
        <v>1397208</v>
      </c>
      <c r="E10646" s="108">
        <v>2429070000</v>
      </c>
      <c r="F10646" s="107">
        <v>0</v>
      </c>
      <c r="G10646" s="110">
        <v>0.97300117615577908</v>
      </c>
      <c r="H10646" s="110">
        <v>0.86140818946392317</v>
      </c>
      <c r="I10646" s="110">
        <v>0.52829648009697483</v>
      </c>
      <c r="J10646" s="110">
        <v>0.57266003212197736</v>
      </c>
      <c r="K10646" s="110">
        <v>0.52099532535562965</v>
      </c>
      <c r="L10646" s="110">
        <v>0.38488144582969286</v>
      </c>
      <c r="M10646" s="110">
        <v>0.27891030374805803</v>
      </c>
      <c r="N10646" s="110">
        <v>0.28655939087186499</v>
      </c>
      <c r="O10646" s="110">
        <v>0.37691886666088154</v>
      </c>
      <c r="P10646" s="110">
        <v>0.49635281871761744</v>
      </c>
      <c r="Q10646" s="110">
        <v>0.71539896221074284</v>
      </c>
      <c r="R10646" s="110">
        <v>0.82765649452852497</v>
      </c>
      <c r="S10646" s="110">
        <v>0.86235491375797058</v>
      </c>
      <c r="T10646" s="110">
        <v>0.56858662381347214</v>
      </c>
      <c r="U10646" s="110">
        <v>0.7438417856566818</v>
      </c>
    </row>
    <row r="10647" spans="1:21">
      <c r="A10647" s="54">
        <v>10645</v>
      </c>
      <c r="B10647" s="107">
        <v>66051</v>
      </c>
      <c r="C10647" s="107">
        <v>66051</v>
      </c>
      <c r="D10647" s="107">
        <v>649787607</v>
      </c>
      <c r="E10647" s="108">
        <v>14524800000</v>
      </c>
      <c r="F10647" s="107">
        <v>0</v>
      </c>
      <c r="G10647" s="110">
        <v>100</v>
      </c>
      <c r="H10647" s="110">
        <v>100</v>
      </c>
      <c r="I10647" s="110">
        <v>5.1696215419444371</v>
      </c>
      <c r="J10647" s="110">
        <v>0.94753311410775065</v>
      </c>
      <c r="K10647" s="110">
        <v>0.23473643408498526</v>
      </c>
      <c r="L10647" s="110">
        <v>0.11807208040168325</v>
      </c>
      <c r="M10647" s="110">
        <v>0.11484005404730147</v>
      </c>
      <c r="N10647" s="110">
        <v>0.14288860626432109</v>
      </c>
      <c r="O10647" s="110">
        <v>0.18888121501131119</v>
      </c>
      <c r="P10647" s="110">
        <v>0.30299165042927079</v>
      </c>
      <c r="Q10647" s="110">
        <v>0.69634493752164051</v>
      </c>
      <c r="R10647" s="110">
        <v>2.6062620348884247</v>
      </c>
      <c r="S10647" s="110">
        <v>63.23366792884196</v>
      </c>
      <c r="T10647" s="110">
        <v>17.543514305725093</v>
      </c>
      <c r="U10647" s="110">
        <v>61.59910230611365</v>
      </c>
    </row>
    <row r="10648" spans="1:21">
      <c r="A10648" s="54">
        <v>10646</v>
      </c>
      <c r="B10648" s="107">
        <v>66063</v>
      </c>
      <c r="C10648" s="107">
        <v>66063</v>
      </c>
      <c r="D10648" s="107">
        <v>5963361</v>
      </c>
      <c r="E10648" s="108">
        <v>2412540000</v>
      </c>
      <c r="F10648" s="107">
        <v>0</v>
      </c>
      <c r="G10648" s="110">
        <v>76.351944772962895</v>
      </c>
      <c r="H10648" s="110">
        <v>15.503550847478582</v>
      </c>
      <c r="I10648" s="110">
        <v>7.3074920079327006</v>
      </c>
      <c r="J10648" s="110">
        <v>8.9165501089254455</v>
      </c>
      <c r="K10648" s="110">
        <v>7.7709370553380159</v>
      </c>
      <c r="L10648" s="110">
        <v>3.5094929185100483</v>
      </c>
      <c r="M10648" s="110">
        <v>2.5333372553976474</v>
      </c>
      <c r="N10648" s="110">
        <v>5.7039472740471417</v>
      </c>
      <c r="O10648" s="110">
        <v>10.415214025311583</v>
      </c>
      <c r="P10648" s="110">
        <v>8.0133023659849396</v>
      </c>
      <c r="Q10648" s="110">
        <v>19.391059416902156</v>
      </c>
      <c r="R10648" s="110">
        <v>77.230966019841773</v>
      </c>
      <c r="S10648" s="110">
        <v>50.98150934362387</v>
      </c>
      <c r="T10648" s="110">
        <v>20.220649505719408</v>
      </c>
      <c r="U10648" s="110">
        <v>49.478795869273</v>
      </c>
    </row>
    <row r="10649" spans="1:21">
      <c r="A10649" s="54">
        <v>10647</v>
      </c>
      <c r="B10649" s="107">
        <v>66070</v>
      </c>
      <c r="C10649" s="107">
        <v>66070</v>
      </c>
      <c r="D10649" s="107">
        <v>594811</v>
      </c>
      <c r="E10649" s="108">
        <v>2412540000</v>
      </c>
      <c r="F10649" s="107">
        <v>0</v>
      </c>
      <c r="G10649" s="110">
        <v>63.892349824876206</v>
      </c>
      <c r="H10649" s="110">
        <v>36.895376270595648</v>
      </c>
      <c r="I10649" s="110">
        <v>9.2023939723887995</v>
      </c>
      <c r="J10649" s="110">
        <v>4.4969769135942075</v>
      </c>
      <c r="K10649" s="110">
        <v>4.3790585594782634</v>
      </c>
      <c r="L10649" s="110">
        <v>2.2767780621190568</v>
      </c>
      <c r="M10649" s="110">
        <v>1.9905157728380103</v>
      </c>
      <c r="N10649" s="110">
        <v>2.5172292626790522</v>
      </c>
      <c r="O10649" s="110">
        <v>2.383657994493718</v>
      </c>
      <c r="P10649" s="110">
        <v>3.4134197493116445</v>
      </c>
      <c r="Q10649" s="110">
        <v>12.136719840872612</v>
      </c>
      <c r="R10649" s="110">
        <v>29.219709810434072</v>
      </c>
      <c r="S10649" s="110">
        <v>0</v>
      </c>
      <c r="T10649" s="110">
        <v>14.400348836140111</v>
      </c>
      <c r="U10649" s="110">
        <v>14.400348836140109</v>
      </c>
    </row>
    <row r="10650" spans="1:21">
      <c r="A10650" s="54">
        <v>10648</v>
      </c>
      <c r="B10650" s="107">
        <v>66071</v>
      </c>
      <c r="C10650" s="107">
        <v>66071</v>
      </c>
      <c r="D10650" s="107">
        <v>10546524</v>
      </c>
      <c r="E10650" s="108">
        <v>7287030000</v>
      </c>
      <c r="F10650" s="107">
        <v>0</v>
      </c>
      <c r="G10650" s="110">
        <v>4.9867134896802607</v>
      </c>
      <c r="H10650" s="110">
        <v>2.1119420576655683</v>
      </c>
      <c r="I10650" s="110">
        <v>1.1858210321937852</v>
      </c>
      <c r="J10650" s="110">
        <v>0.96115181176792941</v>
      </c>
      <c r="K10650" s="110">
        <v>0.96216800092988874</v>
      </c>
      <c r="L10650" s="110">
        <v>1.1006424438398574</v>
      </c>
      <c r="M10650" s="110">
        <v>1.0215393726953514</v>
      </c>
      <c r="N10650" s="110">
        <v>0.9857838647484708</v>
      </c>
      <c r="O10650" s="110">
        <v>0.869952606808855</v>
      </c>
      <c r="P10650" s="110">
        <v>0.76793356130203239</v>
      </c>
      <c r="Q10650" s="110">
        <v>1.7833025991473304</v>
      </c>
      <c r="R10650" s="110">
        <v>3.5257018789477415</v>
      </c>
      <c r="S10650" s="110">
        <v>3.4544967202621404</v>
      </c>
      <c r="T10650" s="110">
        <v>1.6885543933105895</v>
      </c>
      <c r="U10650" s="110">
        <v>2.287589668631274</v>
      </c>
    </row>
    <row r="10651" spans="1:21">
      <c r="A10651" s="54">
        <v>10649</v>
      </c>
      <c r="B10651" s="107">
        <v>66073</v>
      </c>
      <c r="C10651" s="107">
        <v>66073</v>
      </c>
      <c r="D10651" s="107">
        <v>24817155</v>
      </c>
      <c r="E10651" s="108">
        <v>7254160000</v>
      </c>
      <c r="F10651" s="107">
        <v>0</v>
      </c>
      <c r="G10651" s="110">
        <v>2.7949354059838436</v>
      </c>
      <c r="H10651" s="110">
        <v>2.8866161502076912</v>
      </c>
      <c r="I10651" s="110">
        <v>1.6002158599886094</v>
      </c>
      <c r="J10651" s="110">
        <v>1.3645356323444053</v>
      </c>
      <c r="K10651" s="110">
        <v>1.3463766825288255</v>
      </c>
      <c r="L10651" s="110">
        <v>1.036030120569434</v>
      </c>
      <c r="M10651" s="110">
        <v>1.1723084856257893</v>
      </c>
      <c r="N10651" s="110">
        <v>1.1471503341541849</v>
      </c>
      <c r="O10651" s="110">
        <v>0.93912190467935108</v>
      </c>
      <c r="P10651" s="110">
        <v>0.83157724684807999</v>
      </c>
      <c r="Q10651" s="110">
        <v>1.54264566703378</v>
      </c>
      <c r="R10651" s="110">
        <v>2.0306334854200245</v>
      </c>
      <c r="S10651" s="110">
        <v>2.2943540248126695</v>
      </c>
      <c r="T10651" s="110">
        <v>1.5576789146153354</v>
      </c>
      <c r="U10651" s="110">
        <v>1.6492873075860837</v>
      </c>
    </row>
    <row r="10652" spans="1:21">
      <c r="A10652" s="54">
        <v>10650</v>
      </c>
      <c r="B10652" s="107">
        <v>66074</v>
      </c>
      <c r="C10652" s="107">
        <v>66074</v>
      </c>
      <c r="D10652" s="107">
        <v>3397333</v>
      </c>
      <c r="E10652" s="108">
        <v>2412540000</v>
      </c>
      <c r="F10652" s="107">
        <v>0</v>
      </c>
      <c r="G10652" s="110">
        <v>2.5877425901880904</v>
      </c>
      <c r="H10652" s="110">
        <v>3.8525848403010761</v>
      </c>
      <c r="I10652" s="110">
        <v>1.7609529484878557</v>
      </c>
      <c r="J10652" s="110">
        <v>1.6967507352453512</v>
      </c>
      <c r="K10652" s="110">
        <v>1.6067136498229952</v>
      </c>
      <c r="L10652" s="110">
        <v>0.99752721080558848</v>
      </c>
      <c r="M10652" s="110">
        <v>1.3022162072393231</v>
      </c>
      <c r="N10652" s="110">
        <v>1.2833435391988006</v>
      </c>
      <c r="O10652" s="110">
        <v>1.0274996696648773</v>
      </c>
      <c r="P10652" s="110">
        <v>1.0542077048384255</v>
      </c>
      <c r="Q10652" s="110">
        <v>1.6789572658610288</v>
      </c>
      <c r="R10652" s="110">
        <v>1.901025736662507</v>
      </c>
      <c r="S10652" s="110">
        <v>2.3110561214825243</v>
      </c>
      <c r="T10652" s="110">
        <v>1.7291268415263266</v>
      </c>
      <c r="U10652" s="110">
        <v>1.9472806278779307</v>
      </c>
    </row>
    <row r="10653" spans="1:21">
      <c r="A10653" s="54">
        <v>10651</v>
      </c>
      <c r="B10653" s="107">
        <v>66075</v>
      </c>
      <c r="C10653" s="107">
        <v>66075</v>
      </c>
      <c r="D10653" s="107">
        <v>6249091.0000000009</v>
      </c>
      <c r="E10653" s="108">
        <v>4841610000</v>
      </c>
      <c r="F10653" s="107">
        <v>0</v>
      </c>
      <c r="G10653" s="110">
        <v>1.5054968172367726</v>
      </c>
      <c r="H10653" s="110">
        <v>1.7289004565551795</v>
      </c>
      <c r="I10653" s="110">
        <v>1.0186963975658965</v>
      </c>
      <c r="J10653" s="110">
        <v>0.8418391062563142</v>
      </c>
      <c r="K10653" s="110">
        <v>0.82554877197912724</v>
      </c>
      <c r="L10653" s="110">
        <v>0.76087571899602902</v>
      </c>
      <c r="M10653" s="110">
        <v>0.83207980303313289</v>
      </c>
      <c r="N10653" s="110">
        <v>0.85532282005567606</v>
      </c>
      <c r="O10653" s="110">
        <v>0.76200879183644421</v>
      </c>
      <c r="P10653" s="110">
        <v>0.74735024314488241</v>
      </c>
      <c r="Q10653" s="110">
        <v>1.0324204381504487</v>
      </c>
      <c r="R10653" s="110">
        <v>1.1110440493314633</v>
      </c>
      <c r="S10653" s="110">
        <v>1.3091700174801137</v>
      </c>
      <c r="T10653" s="110">
        <v>1.0017986178451141</v>
      </c>
      <c r="U10653" s="110">
        <v>1.0659483918253876</v>
      </c>
    </row>
    <row r="10654" spans="1:21">
      <c r="A10654" s="54">
        <v>10652</v>
      </c>
      <c r="B10654" s="107">
        <v>66076</v>
      </c>
      <c r="C10654" s="107">
        <v>66076</v>
      </c>
      <c r="D10654" s="107">
        <v>11425900.999999998</v>
      </c>
      <c r="E10654" s="108">
        <v>9716100000</v>
      </c>
      <c r="F10654" s="107">
        <v>0</v>
      </c>
      <c r="G10654" s="110">
        <v>1.0509408959172417</v>
      </c>
      <c r="H10654" s="110">
        <v>0.95673361429823534</v>
      </c>
      <c r="I10654" s="110">
        <v>0.84788311473539335</v>
      </c>
      <c r="J10654" s="110">
        <v>0.56488197532369955</v>
      </c>
      <c r="K10654" s="110">
        <v>0.57339002466549849</v>
      </c>
      <c r="L10654" s="110">
        <v>0.72007721625815024</v>
      </c>
      <c r="M10654" s="110">
        <v>0.74322572765526573</v>
      </c>
      <c r="N10654" s="110">
        <v>0.7385631101576835</v>
      </c>
      <c r="O10654" s="110">
        <v>0.60925674923640116</v>
      </c>
      <c r="P10654" s="110">
        <v>0.55003336963765714</v>
      </c>
      <c r="Q10654" s="110">
        <v>0.63751094549409093</v>
      </c>
      <c r="R10654" s="110">
        <v>0.8986267311165832</v>
      </c>
      <c r="S10654" s="110">
        <v>0.92636538057815321</v>
      </c>
      <c r="T10654" s="110">
        <v>0.74092695620799176</v>
      </c>
      <c r="U10654" s="110">
        <v>0.75354796317714745</v>
      </c>
    </row>
    <row r="10655" spans="1:21">
      <c r="A10655" s="54">
        <v>10653</v>
      </c>
      <c r="B10655" s="107">
        <v>66077</v>
      </c>
      <c r="C10655" s="107">
        <v>66077</v>
      </c>
      <c r="D10655" s="107">
        <v>28656224.000000004</v>
      </c>
      <c r="E10655" s="108">
        <v>7287030000</v>
      </c>
      <c r="F10655" s="107">
        <v>0</v>
      </c>
      <c r="G10655" s="110">
        <v>2.6619752681837965</v>
      </c>
      <c r="H10655" s="110">
        <v>2.345067996108348</v>
      </c>
      <c r="I10655" s="110">
        <v>2.1383616330904225</v>
      </c>
      <c r="J10655" s="110">
        <v>0.84077955320275422</v>
      </c>
      <c r="K10655" s="110">
        <v>0.75390239726982455</v>
      </c>
      <c r="L10655" s="110">
        <v>0.84122079559288776</v>
      </c>
      <c r="M10655" s="110">
        <v>0.839877058560904</v>
      </c>
      <c r="N10655" s="110">
        <v>0.86253778802877523</v>
      </c>
      <c r="O10655" s="110">
        <v>0.76111661797767682</v>
      </c>
      <c r="P10655" s="110">
        <v>0.83127235317845416</v>
      </c>
      <c r="Q10655" s="110">
        <v>0.96555650796616754</v>
      </c>
      <c r="R10655" s="110">
        <v>1.8090820630046476</v>
      </c>
      <c r="S10655" s="110">
        <v>2.1609636710860243</v>
      </c>
      <c r="T10655" s="110">
        <v>1.3042291693470547</v>
      </c>
      <c r="U10655" s="110">
        <v>1.8953026514143019</v>
      </c>
    </row>
    <row r="10656" spans="1:21">
      <c r="A10656" s="54">
        <v>10654</v>
      </c>
      <c r="B10656" s="107">
        <v>66078</v>
      </c>
      <c r="C10656" s="107">
        <v>66078</v>
      </c>
      <c r="D10656" s="107">
        <v>16546620</v>
      </c>
      <c r="E10656" s="108">
        <v>4841610000</v>
      </c>
      <c r="F10656" s="107">
        <v>0</v>
      </c>
      <c r="G10656" s="110">
        <v>2.5615573469891517</v>
      </c>
      <c r="H10656" s="110">
        <v>2.6519779084740107</v>
      </c>
      <c r="I10656" s="110">
        <v>2.8975838417957775</v>
      </c>
      <c r="J10656" s="110">
        <v>1.0996962534213792</v>
      </c>
      <c r="K10656" s="110">
        <v>0.91411823389919267</v>
      </c>
      <c r="L10656" s="110">
        <v>0.96191407588282329</v>
      </c>
      <c r="M10656" s="110">
        <v>0.96316953289522911</v>
      </c>
      <c r="N10656" s="110">
        <v>0.92457978179104128</v>
      </c>
      <c r="O10656" s="110">
        <v>0.81068440407582254</v>
      </c>
      <c r="P10656" s="110">
        <v>1.0113017042266097</v>
      </c>
      <c r="Q10656" s="110">
        <v>1.1300934993295355</v>
      </c>
      <c r="R10656" s="110">
        <v>1.8746843041273484</v>
      </c>
      <c r="S10656" s="110">
        <v>2.2095186180839326</v>
      </c>
      <c r="T10656" s="110">
        <v>1.4834467405756602</v>
      </c>
      <c r="U10656" s="110">
        <v>2.0253895470395071</v>
      </c>
    </row>
    <row r="10657" spans="1:21">
      <c r="A10657" s="54">
        <v>10655</v>
      </c>
      <c r="B10657" s="107">
        <v>66079</v>
      </c>
      <c r="C10657" s="107">
        <v>66079</v>
      </c>
      <c r="D10657" s="107">
        <v>2088991</v>
      </c>
      <c r="E10657" s="108">
        <v>2412540000</v>
      </c>
      <c r="F10657" s="107">
        <v>0</v>
      </c>
      <c r="G10657" s="110">
        <v>3.9695514818627862</v>
      </c>
      <c r="H10657" s="110">
        <v>4.8508627763851591</v>
      </c>
      <c r="I10657" s="110">
        <v>5.1328229830110033</v>
      </c>
      <c r="J10657" s="110">
        <v>2.5953445796726053</v>
      </c>
      <c r="K10657" s="110">
        <v>1.6595432704604045</v>
      </c>
      <c r="L10657" s="110">
        <v>1.5884748995611704</v>
      </c>
      <c r="M10657" s="110">
        <v>1.6370958798856539</v>
      </c>
      <c r="N10657" s="110">
        <v>1.4709462842781151</v>
      </c>
      <c r="O10657" s="110">
        <v>1.341954900520647</v>
      </c>
      <c r="P10657" s="110">
        <v>1.9147325642640853</v>
      </c>
      <c r="Q10657" s="110">
        <v>2.3976884062603254</v>
      </c>
      <c r="R10657" s="110">
        <v>3.0101480653283281</v>
      </c>
      <c r="S10657" s="110">
        <v>4.0661218349579107</v>
      </c>
      <c r="T10657" s="110">
        <v>2.6307638409575231</v>
      </c>
      <c r="U10657" s="110">
        <v>3.4099054893527323</v>
      </c>
    </row>
    <row r="10658" spans="1:21">
      <c r="A10658" s="54">
        <v>10656</v>
      </c>
      <c r="B10658" s="107">
        <v>66080</v>
      </c>
      <c r="C10658" s="107">
        <v>66080</v>
      </c>
      <c r="D10658" s="107">
        <v>42054462.999999993</v>
      </c>
      <c r="E10658" s="108">
        <v>14606900000</v>
      </c>
      <c r="F10658" s="107">
        <v>0</v>
      </c>
      <c r="G10658" s="110">
        <v>2.6373054486966381</v>
      </c>
      <c r="H10658" s="110">
        <v>2.9483497157022689</v>
      </c>
      <c r="I10658" s="110">
        <v>2.1412166176320424</v>
      </c>
      <c r="J10658" s="110">
        <v>1.0770690756842991</v>
      </c>
      <c r="K10658" s="110">
        <v>0.84004331134286103</v>
      </c>
      <c r="L10658" s="110">
        <v>0.78109578419125691</v>
      </c>
      <c r="M10658" s="110">
        <v>0.83465965384006136</v>
      </c>
      <c r="N10658" s="110">
        <v>0.83436412817312333</v>
      </c>
      <c r="O10658" s="110">
        <v>0.85214346024383325</v>
      </c>
      <c r="P10658" s="110">
        <v>0.86987587211606365</v>
      </c>
      <c r="Q10658" s="110">
        <v>1.2285741428150054</v>
      </c>
      <c r="R10658" s="110">
        <v>2.2453628766664564</v>
      </c>
      <c r="S10658" s="110">
        <v>2.42420178321668</v>
      </c>
      <c r="T10658" s="110">
        <v>1.4408383405919925</v>
      </c>
      <c r="U10658" s="110">
        <v>1.9964980882027166</v>
      </c>
    </row>
    <row r="10659" spans="1:21">
      <c r="A10659" s="54">
        <v>10657</v>
      </c>
      <c r="B10659" s="107">
        <v>66081</v>
      </c>
      <c r="C10659" s="107">
        <v>66081</v>
      </c>
      <c r="D10659" s="107">
        <v>14944350</v>
      </c>
      <c r="E10659" s="108">
        <v>4841610000</v>
      </c>
      <c r="F10659" s="107">
        <v>0</v>
      </c>
      <c r="G10659" s="110">
        <v>2.5302093825989989</v>
      </c>
      <c r="H10659" s="110">
        <v>3.7442243698901243</v>
      </c>
      <c r="I10659" s="110">
        <v>4.4628460508239822</v>
      </c>
      <c r="J10659" s="110">
        <v>5.1784778937638682</v>
      </c>
      <c r="K10659" s="110">
        <v>4.7252176824193644</v>
      </c>
      <c r="L10659" s="110">
        <v>2.9988427942383624</v>
      </c>
      <c r="M10659" s="110">
        <v>1.3060954496637998</v>
      </c>
      <c r="N10659" s="110">
        <v>0.81228243182916393</v>
      </c>
      <c r="O10659" s="110">
        <v>0.75150427168618006</v>
      </c>
      <c r="P10659" s="110">
        <v>0.89650232941817587</v>
      </c>
      <c r="Q10659" s="110">
        <v>1.3017597660970233</v>
      </c>
      <c r="R10659" s="110">
        <v>1.7987894135677003</v>
      </c>
      <c r="S10659" s="110">
        <v>2.9141775729270769</v>
      </c>
      <c r="T10659" s="110">
        <v>2.5422293196663959</v>
      </c>
      <c r="U10659" s="110">
        <v>2.8347943651215877</v>
      </c>
    </row>
    <row r="10660" spans="1:21">
      <c r="A10660" s="54">
        <v>10658</v>
      </c>
      <c r="B10660" s="107">
        <v>66082</v>
      </c>
      <c r="C10660" s="107">
        <v>66082</v>
      </c>
      <c r="D10660" s="107">
        <v>2947479.9999999995</v>
      </c>
      <c r="E10660" s="108">
        <v>2412540000</v>
      </c>
      <c r="F10660" s="107">
        <v>0</v>
      </c>
      <c r="G10660" s="110">
        <v>2.8162466053639004</v>
      </c>
      <c r="H10660" s="110">
        <v>3.8168833303055458</v>
      </c>
      <c r="I10660" s="110">
        <v>5.0560398913591058</v>
      </c>
      <c r="J10660" s="110">
        <v>5.4536835637482266</v>
      </c>
      <c r="K10660" s="110">
        <v>4.0735186237458398</v>
      </c>
      <c r="L10660" s="110">
        <v>2.0287868420450721</v>
      </c>
      <c r="M10660" s="110">
        <v>0.96394386855711789</v>
      </c>
      <c r="N10660" s="110">
        <v>0.72555948412254134</v>
      </c>
      <c r="O10660" s="110">
        <v>0.71242669921433177</v>
      </c>
      <c r="P10660" s="110">
        <v>0.79833093377437714</v>
      </c>
      <c r="Q10660" s="110">
        <v>1.3964443060989054</v>
      </c>
      <c r="R10660" s="110">
        <v>2.1012925315949755</v>
      </c>
      <c r="S10660" s="110">
        <v>3.2163033769922849</v>
      </c>
      <c r="T10660" s="110">
        <v>2.4952630566608285</v>
      </c>
      <c r="U10660" s="110">
        <v>2.879094443435398</v>
      </c>
    </row>
    <row r="10661" spans="1:21">
      <c r="A10661" s="54">
        <v>10659</v>
      </c>
      <c r="B10661" s="107">
        <v>66083</v>
      </c>
      <c r="C10661" s="107">
        <v>66083</v>
      </c>
      <c r="D10661" s="107">
        <v>1573615.9999999995</v>
      </c>
      <c r="E10661" s="108">
        <v>2412540000</v>
      </c>
      <c r="F10661" s="107">
        <v>0</v>
      </c>
      <c r="G10661" s="110">
        <v>2.5324265153200591</v>
      </c>
      <c r="H10661" s="110">
        <v>3.4436557444543374</v>
      </c>
      <c r="I10661" s="110">
        <v>3.7859342299796288</v>
      </c>
      <c r="J10661" s="110">
        <v>4.0484673970911746</v>
      </c>
      <c r="K10661" s="110">
        <v>3.0523292423589576</v>
      </c>
      <c r="L10661" s="110">
        <v>1.7209403799158989</v>
      </c>
      <c r="M10661" s="110">
        <v>0.90912201943341042</v>
      </c>
      <c r="N10661" s="110">
        <v>0.67997001243128075</v>
      </c>
      <c r="O10661" s="110">
        <v>0.66806932806315922</v>
      </c>
      <c r="P10661" s="110">
        <v>0.73569482591105606</v>
      </c>
      <c r="Q10661" s="110">
        <v>1.0680059157388704</v>
      </c>
      <c r="R10661" s="110">
        <v>1.8012206925530874</v>
      </c>
      <c r="S10661" s="110">
        <v>2.8560991149270971</v>
      </c>
      <c r="T10661" s="110">
        <v>2.0371530252709098</v>
      </c>
      <c r="U10661" s="110">
        <v>2.5723238572558826</v>
      </c>
    </row>
    <row r="10662" spans="1:21">
      <c r="A10662" s="54">
        <v>10660</v>
      </c>
      <c r="B10662" s="107">
        <v>66084</v>
      </c>
      <c r="C10662" s="107">
        <v>66084</v>
      </c>
      <c r="D10662" s="107">
        <v>346100.00000000006</v>
      </c>
      <c r="E10662" s="108">
        <v>2412540000</v>
      </c>
      <c r="F10662" s="107">
        <v>0</v>
      </c>
      <c r="G10662" s="110">
        <v>79.003047481928775</v>
      </c>
      <c r="H10662" s="110">
        <v>100</v>
      </c>
      <c r="I10662" s="110">
        <v>100</v>
      </c>
      <c r="J10662" s="110">
        <v>100</v>
      </c>
      <c r="K10662" s="110">
        <v>100</v>
      </c>
      <c r="L10662" s="110">
        <v>100</v>
      </c>
      <c r="M10662" s="110">
        <v>94.713689634852514</v>
      </c>
      <c r="N10662" s="110">
        <v>45.773901352482071</v>
      </c>
      <c r="O10662" s="110">
        <v>32.032811133031288</v>
      </c>
      <c r="P10662" s="110">
        <v>31.181844792656065</v>
      </c>
      <c r="Q10662" s="110">
        <v>44.430661102134479</v>
      </c>
      <c r="R10662" s="110">
        <v>58.004481138171172</v>
      </c>
      <c r="S10662" s="110">
        <v>75.36975440662377</v>
      </c>
      <c r="T10662" s="110">
        <v>73.761703052938032</v>
      </c>
      <c r="U10662" s="110">
        <v>74.818393972961417</v>
      </c>
    </row>
    <row r="10663" spans="1:21">
      <c r="A10663" s="54">
        <v>10661</v>
      </c>
      <c r="B10663" s="107">
        <v>66085</v>
      </c>
      <c r="C10663" s="107">
        <v>66085</v>
      </c>
      <c r="D10663" s="107">
        <v>7363261</v>
      </c>
      <c r="E10663" s="108">
        <v>2412540000</v>
      </c>
      <c r="F10663" s="107">
        <v>0</v>
      </c>
      <c r="G10663" s="110">
        <v>3.3014994518958174</v>
      </c>
      <c r="H10663" s="110">
        <v>4.7061311386004547</v>
      </c>
      <c r="I10663" s="110">
        <v>5.0994346720727259</v>
      </c>
      <c r="J10663" s="110">
        <v>5.8505500801525097</v>
      </c>
      <c r="K10663" s="110">
        <v>4.8429822433930676</v>
      </c>
      <c r="L10663" s="110">
        <v>3.5468639414190299</v>
      </c>
      <c r="M10663" s="110">
        <v>2.1582388856367087</v>
      </c>
      <c r="N10663" s="110">
        <v>1.618759008346653</v>
      </c>
      <c r="O10663" s="110">
        <v>1.4286313840849343</v>
      </c>
      <c r="P10663" s="110">
        <v>1.3976264216570582</v>
      </c>
      <c r="Q10663" s="110">
        <v>1.988472939921734</v>
      </c>
      <c r="R10663" s="110">
        <v>2.5812780617887832</v>
      </c>
      <c r="S10663" s="110">
        <v>3.5114682024542065</v>
      </c>
      <c r="T10663" s="110">
        <v>3.2100390190807899</v>
      </c>
      <c r="U10663" s="110">
        <v>3.4126153796569718</v>
      </c>
    </row>
    <row r="10664" spans="1:21">
      <c r="A10664" s="54">
        <v>10662</v>
      </c>
      <c r="B10664" s="107">
        <v>66086</v>
      </c>
      <c r="C10664" s="107">
        <v>66086</v>
      </c>
      <c r="D10664" s="107">
        <v>9302764</v>
      </c>
      <c r="E10664" s="108">
        <v>2412540000</v>
      </c>
      <c r="F10664" s="107">
        <v>0</v>
      </c>
      <c r="G10664" s="110">
        <v>2.7150722725049166</v>
      </c>
      <c r="H10664" s="110">
        <v>4.0180453792799717</v>
      </c>
      <c r="I10664" s="110">
        <v>3.9795362524512812</v>
      </c>
      <c r="J10664" s="110">
        <v>3.9520461290880409</v>
      </c>
      <c r="K10664" s="110">
        <v>3.1514878638927888</v>
      </c>
      <c r="L10664" s="110">
        <v>2.0366981143895728</v>
      </c>
      <c r="M10664" s="110">
        <v>1.2348761197931348</v>
      </c>
      <c r="N10664" s="110">
        <v>0.9561134878169274</v>
      </c>
      <c r="O10664" s="110">
        <v>0.8452640265341832</v>
      </c>
      <c r="P10664" s="110">
        <v>0.87112631648133521</v>
      </c>
      <c r="Q10664" s="110">
        <v>1.2558216789524361</v>
      </c>
      <c r="R10664" s="110">
        <v>1.7210767965983638</v>
      </c>
      <c r="S10664" s="110">
        <v>3.0282160900274366</v>
      </c>
      <c r="T10664" s="110">
        <v>2.228097036481913</v>
      </c>
      <c r="U10664" s="110">
        <v>2.8298728721151716</v>
      </c>
    </row>
    <row r="10665" spans="1:21">
      <c r="A10665" s="54">
        <v>10663</v>
      </c>
      <c r="B10665" s="107">
        <v>66087</v>
      </c>
      <c r="C10665" s="107">
        <v>66087</v>
      </c>
      <c r="D10665" s="107">
        <v>35102776.000000007</v>
      </c>
      <c r="E10665" s="108">
        <v>2412540000</v>
      </c>
      <c r="F10665" s="107">
        <v>0</v>
      </c>
      <c r="G10665" s="110">
        <v>12.837541292540287</v>
      </c>
      <c r="H10665" s="110">
        <v>20.178420156286251</v>
      </c>
      <c r="I10665" s="110">
        <v>15.104127794931655</v>
      </c>
      <c r="J10665" s="110">
        <v>11.702912101635397</v>
      </c>
      <c r="K10665" s="110">
        <v>8.8243724440295956</v>
      </c>
      <c r="L10665" s="110">
        <v>6.1727755169003258</v>
      </c>
      <c r="M10665" s="110">
        <v>4.0736769492029188</v>
      </c>
      <c r="N10665" s="110">
        <v>3.6152706621622333</v>
      </c>
      <c r="O10665" s="110">
        <v>3.286313926848524</v>
      </c>
      <c r="P10665" s="110">
        <v>3.5223534836812718</v>
      </c>
      <c r="Q10665" s="110">
        <v>4.7403280672125803</v>
      </c>
      <c r="R10665" s="110">
        <v>6.8862292520056467</v>
      </c>
      <c r="S10665" s="110">
        <v>11.941022160155232</v>
      </c>
      <c r="T10665" s="110">
        <v>8.4120268039530561</v>
      </c>
      <c r="U10665" s="110">
        <v>11.886249345693145</v>
      </c>
    </row>
    <row r="10666" spans="1:21">
      <c r="A10666" s="54">
        <v>10664</v>
      </c>
      <c r="B10666" s="107">
        <v>66088</v>
      </c>
      <c r="C10666" s="107">
        <v>66088</v>
      </c>
      <c r="D10666" s="107">
        <v>105450</v>
      </c>
      <c r="E10666" s="108">
        <v>2412540000</v>
      </c>
      <c r="F10666" s="107">
        <v>0</v>
      </c>
      <c r="G10666" s="110">
        <v>6.2350534238732331</v>
      </c>
      <c r="H10666" s="110">
        <v>8.8583774535846267</v>
      </c>
      <c r="I10666" s="110">
        <v>6.3494270136025124</v>
      </c>
      <c r="J10666" s="110">
        <v>5.5413842472171035</v>
      </c>
      <c r="K10666" s="110">
        <v>2.9360825358308684</v>
      </c>
      <c r="L10666" s="110">
        <v>1.5342418489935035</v>
      </c>
      <c r="M10666" s="110">
        <v>1.2720388890679049</v>
      </c>
      <c r="N10666" s="110">
        <v>1.3470088313732478</v>
      </c>
      <c r="O10666" s="110">
        <v>1.7430744305709567</v>
      </c>
      <c r="P10666" s="110">
        <v>1.9829857192655072</v>
      </c>
      <c r="Q10666" s="110">
        <v>2.9981209158184643</v>
      </c>
      <c r="R10666" s="110">
        <v>4.2554876404340769</v>
      </c>
      <c r="S10666" s="110">
        <v>6.4843412432173722</v>
      </c>
      <c r="T10666" s="110">
        <v>3.7544402458026664</v>
      </c>
      <c r="U10666" s="110">
        <v>4.7693576351117812</v>
      </c>
    </row>
    <row r="10667" spans="1:21">
      <c r="A10667" s="54">
        <v>10665</v>
      </c>
      <c r="B10667" s="107">
        <v>66089</v>
      </c>
      <c r="C10667" s="107">
        <v>66089</v>
      </c>
      <c r="D10667" s="107">
        <v>887796.99999999988</v>
      </c>
      <c r="E10667" s="108">
        <v>2412540000</v>
      </c>
      <c r="F10667" s="107">
        <v>0</v>
      </c>
      <c r="G10667" s="110">
        <v>0.68874895652540735</v>
      </c>
      <c r="H10667" s="110">
        <v>1.0211284845365307</v>
      </c>
      <c r="I10667" s="110">
        <v>0.87718686525269474</v>
      </c>
      <c r="J10667" s="110">
        <v>0.75732221214600393</v>
      </c>
      <c r="K10667" s="110">
        <v>0.40530584563410982</v>
      </c>
      <c r="L10667" s="110">
        <v>0.21285028657707084</v>
      </c>
      <c r="M10667" s="110">
        <v>0.16674903314466494</v>
      </c>
      <c r="N10667" s="110">
        <v>0.17066096790395105</v>
      </c>
      <c r="O10667" s="110">
        <v>0.20737731523192332</v>
      </c>
      <c r="P10667" s="110">
        <v>0.20748220146431423</v>
      </c>
      <c r="Q10667" s="110">
        <v>0.29759446336424861</v>
      </c>
      <c r="R10667" s="110">
        <v>0.45633836030193603</v>
      </c>
      <c r="S10667" s="110">
        <v>0.77363434504437623</v>
      </c>
      <c r="T10667" s="110">
        <v>0.45572874934023805</v>
      </c>
      <c r="U10667" s="110">
        <v>0.537374687618143</v>
      </c>
    </row>
    <row r="10668" spans="1:21">
      <c r="A10668" s="54">
        <v>10666</v>
      </c>
      <c r="B10668" s="107">
        <v>66095</v>
      </c>
      <c r="C10668" s="107">
        <v>66095</v>
      </c>
      <c r="D10668" s="107">
        <v>5269725</v>
      </c>
      <c r="E10668" s="108">
        <v>4841610000</v>
      </c>
      <c r="F10668" s="107">
        <v>0</v>
      </c>
      <c r="G10668" s="110">
        <v>0.78494572509788552</v>
      </c>
      <c r="H10668" s="110">
        <v>0.85591273781347288</v>
      </c>
      <c r="I10668" s="110">
        <v>0.45568185778594716</v>
      </c>
      <c r="J10668" s="110">
        <v>0.41253693176012962</v>
      </c>
      <c r="K10668" s="110">
        <v>0.31910077274396104</v>
      </c>
      <c r="L10668" s="110">
        <v>0.23385047112000162</v>
      </c>
      <c r="M10668" s="110">
        <v>0.17359468009374476</v>
      </c>
      <c r="N10668" s="110">
        <v>0.18958458293669217</v>
      </c>
      <c r="O10668" s="110">
        <v>0.23012669592883406</v>
      </c>
      <c r="P10668" s="110">
        <v>0.28363133878389918</v>
      </c>
      <c r="Q10668" s="110">
        <v>0.49459662070945376</v>
      </c>
      <c r="R10668" s="110">
        <v>0.52054701453469843</v>
      </c>
      <c r="S10668" s="110">
        <v>0.7086380659762519</v>
      </c>
      <c r="T10668" s="110">
        <v>0.41284245244239332</v>
      </c>
      <c r="U10668" s="110">
        <v>0.57477015069500115</v>
      </c>
    </row>
    <row r="10669" spans="1:21">
      <c r="A10669" s="54">
        <v>10667</v>
      </c>
      <c r="B10669" s="107">
        <v>66096</v>
      </c>
      <c r="C10669" s="107">
        <v>66096</v>
      </c>
      <c r="D10669" s="107">
        <v>2756884</v>
      </c>
      <c r="E10669" s="108">
        <v>2412540000</v>
      </c>
      <c r="F10669" s="107">
        <v>0</v>
      </c>
      <c r="G10669" s="110">
        <v>15.700472695990801</v>
      </c>
      <c r="H10669" s="110">
        <v>16.82646943221124</v>
      </c>
      <c r="I10669" s="110">
        <v>9.6606542154631061</v>
      </c>
      <c r="J10669" s="110">
        <v>7.9672167265104683</v>
      </c>
      <c r="K10669" s="110">
        <v>4.9003205353451378</v>
      </c>
      <c r="L10669" s="110">
        <v>2.7347029316959022</v>
      </c>
      <c r="M10669" s="110">
        <v>1.7274987691215884</v>
      </c>
      <c r="N10669" s="110">
        <v>1.9502529497787957</v>
      </c>
      <c r="O10669" s="110">
        <v>2.4817383448149664</v>
      </c>
      <c r="P10669" s="110">
        <v>3.5285988057739757</v>
      </c>
      <c r="Q10669" s="110">
        <v>5.7060992057602977</v>
      </c>
      <c r="R10669" s="110">
        <v>8.8751999281502272</v>
      </c>
      <c r="S10669" s="110">
        <v>13.749610996102428</v>
      </c>
      <c r="T10669" s="110">
        <v>6.8382687117180403</v>
      </c>
      <c r="U10669" s="110">
        <v>7.7308495937215493</v>
      </c>
    </row>
    <row r="10670" spans="1:21">
      <c r="A10670" s="54">
        <v>10668</v>
      </c>
      <c r="B10670" s="107">
        <v>66097</v>
      </c>
      <c r="C10670" s="107">
        <v>66097</v>
      </c>
      <c r="D10670" s="107">
        <v>31876753</v>
      </c>
      <c r="E10670" s="108">
        <v>11995900000</v>
      </c>
      <c r="F10670" s="107">
        <v>0</v>
      </c>
      <c r="G10670" s="110">
        <v>1.0704315367069319</v>
      </c>
      <c r="H10670" s="110">
        <v>1.8974615060516018</v>
      </c>
      <c r="I10670" s="110">
        <v>1.480566580746099</v>
      </c>
      <c r="J10670" s="110">
        <v>0.73917688021324501</v>
      </c>
      <c r="K10670" s="110">
        <v>0.1894756714586576</v>
      </c>
      <c r="L10670" s="110">
        <v>0.1</v>
      </c>
      <c r="M10670" s="110">
        <v>0.1</v>
      </c>
      <c r="N10670" s="110">
        <v>0.10194185321705101</v>
      </c>
      <c r="O10670" s="110">
        <v>0.14725281350995695</v>
      </c>
      <c r="P10670" s="110">
        <v>0.20131823327210915</v>
      </c>
      <c r="Q10670" s="110">
        <v>0.3679316858035882</v>
      </c>
      <c r="R10670" s="110">
        <v>0.43379313133013553</v>
      </c>
      <c r="S10670" s="110">
        <v>0.82928823016968001</v>
      </c>
      <c r="T10670" s="110">
        <v>0.56911249102578132</v>
      </c>
      <c r="U10670" s="110">
        <v>0.76212536316539903</v>
      </c>
    </row>
    <row r="10671" spans="1:21">
      <c r="A10671" s="54">
        <v>10669</v>
      </c>
      <c r="B10671" s="107">
        <v>66108</v>
      </c>
      <c r="C10671" s="107">
        <v>66108</v>
      </c>
      <c r="D10671" s="107">
        <v>147290894.00000003</v>
      </c>
      <c r="E10671" s="108">
        <v>4791660000</v>
      </c>
      <c r="F10671" s="107">
        <v>0</v>
      </c>
      <c r="G10671" s="110">
        <v>100</v>
      </c>
      <c r="H10671" s="110">
        <v>100</v>
      </c>
      <c r="I10671" s="110">
        <v>19.042631466594464</v>
      </c>
      <c r="J10671" s="110">
        <v>22.584319897176318</v>
      </c>
      <c r="K10671" s="110">
        <v>21.715018327602298</v>
      </c>
      <c r="L10671" s="110">
        <v>17.767424223268865</v>
      </c>
      <c r="M10671" s="110">
        <v>12.689027538438273</v>
      </c>
      <c r="N10671" s="110">
        <v>12.686080222693196</v>
      </c>
      <c r="O10671" s="110">
        <v>14.638168844598509</v>
      </c>
      <c r="P10671" s="110">
        <v>18.285810348713547</v>
      </c>
      <c r="Q10671" s="110">
        <v>43.510254938831231</v>
      </c>
      <c r="R10671" s="110">
        <v>97.72317863709614</v>
      </c>
      <c r="S10671" s="110">
        <v>80.010187129894774</v>
      </c>
      <c r="T10671" s="110">
        <v>40.053492870417735</v>
      </c>
      <c r="U10671" s="110">
        <v>78.886508296083463</v>
      </c>
    </row>
    <row r="10672" spans="1:21">
      <c r="A10672" s="54">
        <v>10670</v>
      </c>
      <c r="B10672" s="107">
        <v>66119</v>
      </c>
      <c r="C10672" s="107">
        <v>66119</v>
      </c>
      <c r="D10672" s="107">
        <v>40893644.000000007</v>
      </c>
      <c r="E10672" s="108">
        <v>2395830000</v>
      </c>
      <c r="F10672" s="107">
        <v>0</v>
      </c>
      <c r="G10672" s="110">
        <v>100</v>
      </c>
      <c r="H10672" s="110">
        <v>100</v>
      </c>
      <c r="I10672" s="110">
        <v>11.266399136240153</v>
      </c>
      <c r="J10672" s="110">
        <v>6.1581407113513027</v>
      </c>
      <c r="K10672" s="110">
        <v>5.2822082024947852</v>
      </c>
      <c r="L10672" s="110">
        <v>4.4111272428420598</v>
      </c>
      <c r="M10672" s="110">
        <v>3.6438648275683985</v>
      </c>
      <c r="N10672" s="110">
        <v>4.5137394799666737</v>
      </c>
      <c r="O10672" s="110">
        <v>6.7519294182291585</v>
      </c>
      <c r="P10672" s="110">
        <v>24.890449091481141</v>
      </c>
      <c r="Q10672" s="110">
        <v>100</v>
      </c>
      <c r="R10672" s="110">
        <v>100</v>
      </c>
      <c r="S10672" s="110">
        <v>92.40446582106803</v>
      </c>
      <c r="T10672" s="110">
        <v>38.909821509181135</v>
      </c>
      <c r="U10672" s="110">
        <v>90.940376320047179</v>
      </c>
    </row>
    <row r="10673" spans="1:21">
      <c r="A10673" s="54">
        <v>10671</v>
      </c>
      <c r="B10673" s="107">
        <v>66120</v>
      </c>
      <c r="C10673" s="107">
        <v>66120</v>
      </c>
      <c r="D10673" s="107">
        <v>96398.000000000015</v>
      </c>
      <c r="E10673" s="108">
        <v>2395830000</v>
      </c>
      <c r="F10673" s="107">
        <v>0</v>
      </c>
      <c r="G10673" s="110">
        <v>68.123319034219435</v>
      </c>
      <c r="H10673" s="110">
        <v>78.006496026501907</v>
      </c>
      <c r="I10673" s="110">
        <v>33.647449579162625</v>
      </c>
      <c r="J10673" s="110">
        <v>35.968538195272806</v>
      </c>
      <c r="K10673" s="110">
        <v>39.561106507578053</v>
      </c>
      <c r="L10673" s="110">
        <v>36.487329337114829</v>
      </c>
      <c r="M10673" s="110">
        <v>41.157371401900434</v>
      </c>
      <c r="N10673" s="110">
        <v>46.598753023414268</v>
      </c>
      <c r="O10673" s="110">
        <v>45.482165604788186</v>
      </c>
      <c r="P10673" s="110">
        <v>51.51977951548799</v>
      </c>
      <c r="Q10673" s="110">
        <v>67.4335858878609</v>
      </c>
      <c r="R10673" s="110">
        <v>61.441774760662668</v>
      </c>
      <c r="S10673" s="110">
        <v>0</v>
      </c>
      <c r="T10673" s="110">
        <v>50.452305739497</v>
      </c>
      <c r="U10673" s="110">
        <v>50.452305739497014</v>
      </c>
    </row>
    <row r="10674" spans="1:21">
      <c r="A10674" s="54">
        <v>10672</v>
      </c>
      <c r="B10674" s="107">
        <v>66121</v>
      </c>
      <c r="C10674" s="107">
        <v>66121</v>
      </c>
      <c r="D10674" s="107">
        <v>166945</v>
      </c>
      <c r="E10674" s="108">
        <v>2395830000</v>
      </c>
      <c r="F10674" s="107">
        <v>0</v>
      </c>
      <c r="G10674" s="110">
        <v>15.048035261626385</v>
      </c>
      <c r="H10674" s="110">
        <v>22.867034626188513</v>
      </c>
      <c r="I10674" s="110">
        <v>23.687232765981651</v>
      </c>
      <c r="J10674" s="110">
        <v>24.428492368610698</v>
      </c>
      <c r="K10674" s="110">
        <v>14.480879040100318</v>
      </c>
      <c r="L10674" s="110">
        <v>9.1216410993044228</v>
      </c>
      <c r="M10674" s="110">
        <v>5.028860058057619</v>
      </c>
      <c r="N10674" s="110">
        <v>4.0914259033600633</v>
      </c>
      <c r="O10674" s="110">
        <v>4.4188061629570097</v>
      </c>
      <c r="P10674" s="110">
        <v>5.0924175356183472</v>
      </c>
      <c r="Q10674" s="110">
        <v>8.3984786389082871</v>
      </c>
      <c r="R10674" s="110">
        <v>10.558582388487984</v>
      </c>
      <c r="S10674" s="110">
        <v>0</v>
      </c>
      <c r="T10674" s="110">
        <v>12.268490487433439</v>
      </c>
      <c r="U10674" s="110">
        <v>12.268490487433439</v>
      </c>
    </row>
    <row r="10675" spans="1:21">
      <c r="A10675" s="54">
        <v>10673</v>
      </c>
      <c r="B10675" s="107">
        <v>66122</v>
      </c>
      <c r="C10675" s="107">
        <v>66122</v>
      </c>
      <c r="D10675" s="107">
        <v>1641756.0000000005</v>
      </c>
      <c r="E10675" s="108">
        <v>2395830000</v>
      </c>
      <c r="F10675" s="107">
        <v>0</v>
      </c>
      <c r="G10675" s="110">
        <v>1.8999472013299921</v>
      </c>
      <c r="H10675" s="110">
        <v>2.4708559713262486</v>
      </c>
      <c r="I10675" s="110">
        <v>1.5852202067253576</v>
      </c>
      <c r="J10675" s="110">
        <v>1.0873381556453947</v>
      </c>
      <c r="K10675" s="110">
        <v>0.61974652921145645</v>
      </c>
      <c r="L10675" s="110">
        <v>0.46584531674176038</v>
      </c>
      <c r="M10675" s="110">
        <v>0.41089271802862043</v>
      </c>
      <c r="N10675" s="110">
        <v>0.43062632404558565</v>
      </c>
      <c r="O10675" s="110">
        <v>0.52622462996365671</v>
      </c>
      <c r="P10675" s="110">
        <v>0.55805813554423489</v>
      </c>
      <c r="Q10675" s="110">
        <v>0.91790758992440213</v>
      </c>
      <c r="R10675" s="110">
        <v>1.3355138285685231</v>
      </c>
      <c r="S10675" s="110">
        <v>1.9755733999832155</v>
      </c>
      <c r="T10675" s="110">
        <v>1.0256813839212693</v>
      </c>
      <c r="U10675" s="110">
        <v>1.5181902771480691</v>
      </c>
    </row>
    <row r="10676" spans="1:21">
      <c r="A10676" s="54">
        <v>10674</v>
      </c>
      <c r="B10676" s="107">
        <v>66123</v>
      </c>
      <c r="C10676" s="107">
        <v>66123</v>
      </c>
      <c r="D10676" s="107">
        <v>9764079</v>
      </c>
      <c r="E10676" s="108">
        <v>2395830000</v>
      </c>
      <c r="F10676" s="107">
        <v>0</v>
      </c>
      <c r="G10676" s="110">
        <v>0.33330641510390041</v>
      </c>
      <c r="H10676" s="110">
        <v>0.43522262440451009</v>
      </c>
      <c r="I10676" s="110">
        <v>0.33666780808713859</v>
      </c>
      <c r="J10676" s="110">
        <v>0.25399711836592503</v>
      </c>
      <c r="K10676" s="110">
        <v>0.14630920554999047</v>
      </c>
      <c r="L10676" s="110">
        <v>0.10333993746575115</v>
      </c>
      <c r="M10676" s="110">
        <v>0.1</v>
      </c>
      <c r="N10676" s="110">
        <v>0.1</v>
      </c>
      <c r="O10676" s="110">
        <v>0.11465068953803471</v>
      </c>
      <c r="P10676" s="110">
        <v>0.11094825718161576</v>
      </c>
      <c r="Q10676" s="110">
        <v>0.16455769177364385</v>
      </c>
      <c r="R10676" s="110">
        <v>0.24099140883711329</v>
      </c>
      <c r="S10676" s="110">
        <v>0.36564567452383628</v>
      </c>
      <c r="T10676" s="110">
        <v>0.20333259635896864</v>
      </c>
      <c r="U10676" s="110">
        <v>0.21882904780015897</v>
      </c>
    </row>
    <row r="10677" spans="1:21">
      <c r="A10677" s="54">
        <v>10675</v>
      </c>
      <c r="B10677" s="107">
        <v>66129</v>
      </c>
      <c r="C10677" s="107">
        <v>66129</v>
      </c>
      <c r="D10677" s="107">
        <v>17619478.000000004</v>
      </c>
      <c r="E10677" s="108">
        <v>7204200000</v>
      </c>
      <c r="F10677" s="107">
        <v>0</v>
      </c>
      <c r="G10677" s="110">
        <v>0.6750773626523846</v>
      </c>
      <c r="H10677" s="110">
        <v>0.57476277385734953</v>
      </c>
      <c r="I10677" s="110">
        <v>0.33760985003749466</v>
      </c>
      <c r="J10677" s="110">
        <v>0.33826019916611599</v>
      </c>
      <c r="K10677" s="110">
        <v>0.31447847535038059</v>
      </c>
      <c r="L10677" s="110">
        <v>0.25279912229147666</v>
      </c>
      <c r="M10677" s="110">
        <v>0.21626303344607195</v>
      </c>
      <c r="N10677" s="110">
        <v>0.22999920858496395</v>
      </c>
      <c r="O10677" s="110">
        <v>0.27400063718073092</v>
      </c>
      <c r="P10677" s="110">
        <v>0.36899325593073551</v>
      </c>
      <c r="Q10677" s="110">
        <v>0.57973168839534928</v>
      </c>
      <c r="R10677" s="110">
        <v>0.50468827761565849</v>
      </c>
      <c r="S10677" s="110">
        <v>0.58915800919573769</v>
      </c>
      <c r="T10677" s="110">
        <v>0.38888865704239262</v>
      </c>
      <c r="U10677" s="110">
        <v>0.54624771080218348</v>
      </c>
    </row>
    <row r="10678" spans="1:21">
      <c r="A10678" s="54">
        <v>10676</v>
      </c>
      <c r="B10678" s="107">
        <v>66130</v>
      </c>
      <c r="C10678" s="107">
        <v>66130</v>
      </c>
      <c r="D10678" s="107">
        <v>270999.99999999994</v>
      </c>
      <c r="E10678" s="108">
        <v>2395830000</v>
      </c>
      <c r="F10678" s="107">
        <v>0</v>
      </c>
      <c r="G10678" s="110">
        <v>8.7784726606222563</v>
      </c>
      <c r="H10678" s="110">
        <v>8.5289216603276241</v>
      </c>
      <c r="I10678" s="110">
        <v>3.7573452465856518</v>
      </c>
      <c r="J10678" s="110">
        <v>2.4852384411934794</v>
      </c>
      <c r="K10678" s="110">
        <v>1.3834972259512857</v>
      </c>
      <c r="L10678" s="110">
        <v>0.91325850107095929</v>
      </c>
      <c r="M10678" s="110">
        <v>0.72430778022455466</v>
      </c>
      <c r="N10678" s="110">
        <v>0.85556340982745871</v>
      </c>
      <c r="O10678" s="110">
        <v>1.1613718376819664</v>
      </c>
      <c r="P10678" s="110">
        <v>1.7812530137589924</v>
      </c>
      <c r="Q10678" s="110">
        <v>3.4488725118309627</v>
      </c>
      <c r="R10678" s="110">
        <v>5.8737372791996663</v>
      </c>
      <c r="S10678" s="110">
        <v>7.4258309113195908</v>
      </c>
      <c r="T10678" s="110">
        <v>3.3076532973562376</v>
      </c>
      <c r="U10678" s="110">
        <v>5.3935482493970719</v>
      </c>
    </row>
    <row r="10679" spans="1:21">
      <c r="A10679" s="54">
        <v>10677</v>
      </c>
      <c r="B10679" s="107">
        <v>66131</v>
      </c>
      <c r="C10679" s="107">
        <v>66131</v>
      </c>
      <c r="D10679" s="107">
        <v>3146.9999999999995</v>
      </c>
      <c r="E10679" s="108">
        <v>2378930000</v>
      </c>
      <c r="F10679" s="107">
        <v>0</v>
      </c>
      <c r="G10679" s="110">
        <v>11.886983056936957</v>
      </c>
      <c r="H10679" s="110">
        <v>17.329697800342281</v>
      </c>
      <c r="I10679" s="110">
        <v>18.37083896238736</v>
      </c>
      <c r="J10679" s="110">
        <v>6.6087924371179509</v>
      </c>
      <c r="K10679" s="110">
        <v>1.280108307936662</v>
      </c>
      <c r="L10679" s="110">
        <v>0.69776735436057247</v>
      </c>
      <c r="M10679" s="110">
        <v>0.64932488024998591</v>
      </c>
      <c r="N10679" s="110">
        <v>0.75211317518773668</v>
      </c>
      <c r="O10679" s="110">
        <v>1.0937128268798486</v>
      </c>
      <c r="P10679" s="110">
        <v>1.8624518695243377</v>
      </c>
      <c r="Q10679" s="110">
        <v>4.1923512817346431</v>
      </c>
      <c r="R10679" s="110">
        <v>7.3614025464649782</v>
      </c>
      <c r="S10679" s="110">
        <v>2.1740486334123155</v>
      </c>
      <c r="T10679" s="110">
        <v>6.0071287082602751</v>
      </c>
      <c r="U10679" s="110">
        <v>5.9949485999830365</v>
      </c>
    </row>
    <row r="10680" spans="1:21">
      <c r="A10680" s="54">
        <v>10678</v>
      </c>
      <c r="B10680" s="107">
        <v>66132</v>
      </c>
      <c r="C10680" s="107">
        <v>66132</v>
      </c>
      <c r="D10680" s="107">
        <v>22118142.000000004</v>
      </c>
      <c r="E10680" s="108">
        <v>9515720000</v>
      </c>
      <c r="F10680" s="107">
        <v>0</v>
      </c>
      <c r="G10680" s="110">
        <v>0.66758560379602017</v>
      </c>
      <c r="H10680" s="110">
        <v>0.9768506160378192</v>
      </c>
      <c r="I10680" s="110">
        <v>0.93576860903756931</v>
      </c>
      <c r="J10680" s="110">
        <v>0.46695158494606065</v>
      </c>
      <c r="K10680" s="110">
        <v>0.14281565324796805</v>
      </c>
      <c r="L10680" s="110">
        <v>0.1</v>
      </c>
      <c r="M10680" s="110">
        <v>0.1</v>
      </c>
      <c r="N10680" s="110">
        <v>0.1</v>
      </c>
      <c r="O10680" s="110">
        <v>0.13517605300978577</v>
      </c>
      <c r="P10680" s="110">
        <v>0.19146747864409039</v>
      </c>
      <c r="Q10680" s="110">
        <v>0.34822753820385499</v>
      </c>
      <c r="R10680" s="110">
        <v>0.43208221089533888</v>
      </c>
      <c r="S10680" s="110">
        <v>0.6574791649498718</v>
      </c>
      <c r="T10680" s="110">
        <v>0.38307711231820901</v>
      </c>
      <c r="U10680" s="110">
        <v>0.52271512535763565</v>
      </c>
    </row>
    <row r="10681" spans="1:21">
      <c r="A10681" s="54">
        <v>10679</v>
      </c>
      <c r="B10681" s="107">
        <v>66145</v>
      </c>
      <c r="C10681" s="107">
        <v>66145</v>
      </c>
      <c r="D10681" s="107">
        <v>878781.99999999988</v>
      </c>
      <c r="E10681" s="108">
        <v>18963100000</v>
      </c>
      <c r="F10681" s="107">
        <v>0</v>
      </c>
      <c r="G10681" s="110">
        <v>73.101682542438041</v>
      </c>
      <c r="H10681" s="110">
        <v>25.567549034910265</v>
      </c>
      <c r="I10681" s="110">
        <v>8.3217045525799147</v>
      </c>
      <c r="J10681" s="110">
        <v>24.658265435114131</v>
      </c>
      <c r="K10681" s="110">
        <v>21.381049678558981</v>
      </c>
      <c r="L10681" s="110">
        <v>5.4076965218650894</v>
      </c>
      <c r="M10681" s="110">
        <v>3.2690351667751125</v>
      </c>
      <c r="N10681" s="110">
        <v>9.1626905348338834</v>
      </c>
      <c r="O10681" s="110">
        <v>26.544868041159777</v>
      </c>
      <c r="P10681" s="110">
        <v>20.101997827513376</v>
      </c>
      <c r="Q10681" s="110">
        <v>60.623571897617055</v>
      </c>
      <c r="R10681" s="110">
        <v>57.709229500404433</v>
      </c>
      <c r="S10681" s="110">
        <v>56.572463121769736</v>
      </c>
      <c r="T10681" s="110">
        <v>27.987445061147508</v>
      </c>
      <c r="U10681" s="110">
        <v>30.06692736688149</v>
      </c>
    </row>
    <row r="10682" spans="1:21">
      <c r="A10682" s="54">
        <v>10680</v>
      </c>
      <c r="B10682" s="107">
        <v>66152</v>
      </c>
      <c r="C10682" s="107">
        <v>66152</v>
      </c>
      <c r="D10682" s="107">
        <v>36184220</v>
      </c>
      <c r="E10682" s="108">
        <v>14324300000</v>
      </c>
      <c r="F10682" s="107">
        <v>0</v>
      </c>
      <c r="G10682" s="110">
        <v>11.287285000307653</v>
      </c>
      <c r="H10682" s="110">
        <v>11.106815513190359</v>
      </c>
      <c r="I10682" s="110">
        <v>4.3714081329762031</v>
      </c>
      <c r="J10682" s="110">
        <v>3.9623708990255473</v>
      </c>
      <c r="K10682" s="110">
        <v>5.1276131173638158</v>
      </c>
      <c r="L10682" s="110">
        <v>3.0374886775159915</v>
      </c>
      <c r="M10682" s="110">
        <v>2.5692992294181223</v>
      </c>
      <c r="N10682" s="110">
        <v>4.8168380284275027</v>
      </c>
      <c r="O10682" s="110">
        <v>5.5178719390783844</v>
      </c>
      <c r="P10682" s="110">
        <v>9.2972705530412298</v>
      </c>
      <c r="Q10682" s="110">
        <v>31.022945354609142</v>
      </c>
      <c r="R10682" s="110">
        <v>10.761657200963006</v>
      </c>
      <c r="S10682" s="110">
        <v>15.807994885799525</v>
      </c>
      <c r="T10682" s="110">
        <v>8.5732386371597453</v>
      </c>
      <c r="U10682" s="110">
        <v>15.402420123503706</v>
      </c>
    </row>
    <row r="10683" spans="1:21">
      <c r="A10683" s="54">
        <v>10681</v>
      </c>
      <c r="B10683" s="107">
        <v>66154</v>
      </c>
      <c r="C10683" s="107">
        <v>66154</v>
      </c>
      <c r="D10683" s="107">
        <v>3558305491</v>
      </c>
      <c r="E10683" s="108">
        <v>352191000000</v>
      </c>
      <c r="F10683" s="107">
        <v>0</v>
      </c>
      <c r="G10683" s="110">
        <v>100</v>
      </c>
      <c r="H10683" s="110">
        <v>85.756869110732026</v>
      </c>
      <c r="I10683" s="110">
        <v>29.470224384769192</v>
      </c>
      <c r="J10683" s="110">
        <v>19.693687750133243</v>
      </c>
      <c r="K10683" s="110">
        <v>18.231218974791858</v>
      </c>
      <c r="L10683" s="110">
        <v>17.247848208517578</v>
      </c>
      <c r="M10683" s="110">
        <v>14.319210400366677</v>
      </c>
      <c r="N10683" s="110">
        <v>15.650011394965377</v>
      </c>
      <c r="O10683" s="110">
        <v>16.090304157545464</v>
      </c>
      <c r="P10683" s="110">
        <v>20.530749728015092</v>
      </c>
      <c r="Q10683" s="110">
        <v>51.967916151384337</v>
      </c>
      <c r="R10683" s="110">
        <v>90.717065796715374</v>
      </c>
      <c r="S10683" s="110">
        <v>70.441172812053381</v>
      </c>
      <c r="T10683" s="110">
        <v>39.972925504828012</v>
      </c>
      <c r="U10683" s="110">
        <v>69.455681566597647</v>
      </c>
    </row>
    <row r="10684" spans="1:21">
      <c r="A10684" s="54">
        <v>10682</v>
      </c>
      <c r="B10684" s="107">
        <v>66155</v>
      </c>
      <c r="C10684" s="107">
        <v>66155</v>
      </c>
      <c r="D10684" s="107">
        <v>2281092</v>
      </c>
      <c r="E10684" s="108">
        <v>2378930000</v>
      </c>
      <c r="F10684" s="107">
        <v>0</v>
      </c>
      <c r="G10684" s="110">
        <v>12.300330665649998</v>
      </c>
      <c r="H10684" s="110">
        <v>16.023988014383519</v>
      </c>
      <c r="I10684" s="110">
        <v>19.465924511216794</v>
      </c>
      <c r="J10684" s="110">
        <v>22.377465120428258</v>
      </c>
      <c r="K10684" s="110">
        <v>14.154889042320848</v>
      </c>
      <c r="L10684" s="110">
        <v>7.7278998306343238</v>
      </c>
      <c r="M10684" s="110">
        <v>3.880708743793694</v>
      </c>
      <c r="N10684" s="110">
        <v>2.7026770542186136</v>
      </c>
      <c r="O10684" s="110">
        <v>2.8462848848409767</v>
      </c>
      <c r="P10684" s="110">
        <v>3.172628338652852</v>
      </c>
      <c r="Q10684" s="110">
        <v>5.6774886727847624</v>
      </c>
      <c r="R10684" s="110">
        <v>7.4705294841325021</v>
      </c>
      <c r="S10684" s="110">
        <v>13.471326728252096</v>
      </c>
      <c r="T10684" s="110">
        <v>9.8167345302547613</v>
      </c>
      <c r="U10684" s="110">
        <v>12.013472408847235</v>
      </c>
    </row>
    <row r="10685" spans="1:21">
      <c r="A10685" s="54">
        <v>10683</v>
      </c>
      <c r="B10685" s="107">
        <v>66156</v>
      </c>
      <c r="C10685" s="107">
        <v>66156</v>
      </c>
      <c r="D10685" s="107">
        <v>1094951</v>
      </c>
      <c r="E10685" s="108">
        <v>2378930000</v>
      </c>
      <c r="F10685" s="107">
        <v>0</v>
      </c>
      <c r="G10685" s="110">
        <v>15.356562406538997</v>
      </c>
      <c r="H10685" s="110">
        <v>21.044429928828105</v>
      </c>
      <c r="I10685" s="110">
        <v>24.897051992056415</v>
      </c>
      <c r="J10685" s="110">
        <v>30.660796487831512</v>
      </c>
      <c r="K10685" s="110">
        <v>21.648946978867912</v>
      </c>
      <c r="L10685" s="110">
        <v>11.836560216106131</v>
      </c>
      <c r="M10685" s="110">
        <v>5.2739669673697227</v>
      </c>
      <c r="N10685" s="110">
        <v>3.2885364804147077</v>
      </c>
      <c r="O10685" s="110">
        <v>3.3073300351553163</v>
      </c>
      <c r="P10685" s="110">
        <v>3.7865649873861011</v>
      </c>
      <c r="Q10685" s="110">
        <v>6.7906491796983364</v>
      </c>
      <c r="R10685" s="110">
        <v>9.7007888228550883</v>
      </c>
      <c r="S10685" s="110">
        <v>17.062974128316345</v>
      </c>
      <c r="T10685" s="110">
        <v>13.132682040259027</v>
      </c>
      <c r="U10685" s="110">
        <v>14.929117682108204</v>
      </c>
    </row>
    <row r="10686" spans="1:21">
      <c r="A10686" s="54">
        <v>10684</v>
      </c>
      <c r="B10686" s="107">
        <v>66157</v>
      </c>
      <c r="C10686" s="107">
        <v>66157</v>
      </c>
      <c r="D10686" s="107">
        <v>114363.99999999999</v>
      </c>
      <c r="E10686" s="108">
        <v>2378930000</v>
      </c>
      <c r="F10686" s="107">
        <v>0</v>
      </c>
      <c r="G10686" s="110">
        <v>13.345629657895897</v>
      </c>
      <c r="H10686" s="110">
        <v>23.365983714562244</v>
      </c>
      <c r="I10686" s="110">
        <v>25.277623117186661</v>
      </c>
      <c r="J10686" s="110">
        <v>20.8522572236146</v>
      </c>
      <c r="K10686" s="110">
        <v>13.735897129420724</v>
      </c>
      <c r="L10686" s="110">
        <v>5.5041655871159305</v>
      </c>
      <c r="M10686" s="110">
        <v>2.7763665704646319</v>
      </c>
      <c r="N10686" s="110">
        <v>2.3931879389095432</v>
      </c>
      <c r="O10686" s="110">
        <v>2.6119077264938118</v>
      </c>
      <c r="P10686" s="110">
        <v>3.8925390351414033</v>
      </c>
      <c r="Q10686" s="110">
        <v>7.354876284025722</v>
      </c>
      <c r="R10686" s="110">
        <v>9.6927045595240688</v>
      </c>
      <c r="S10686" s="110">
        <v>0</v>
      </c>
      <c r="T10686" s="110">
        <v>10.900261545362936</v>
      </c>
      <c r="U10686" s="110">
        <v>10.900261545362937</v>
      </c>
    </row>
    <row r="10687" spans="1:21">
      <c r="A10687" s="54">
        <v>10685</v>
      </c>
      <c r="B10687" s="107">
        <v>66158</v>
      </c>
      <c r="C10687" s="107">
        <v>66158</v>
      </c>
      <c r="D10687" s="107">
        <v>95043.999999999985</v>
      </c>
      <c r="E10687" s="108">
        <v>2378930000</v>
      </c>
      <c r="F10687" s="107">
        <v>0</v>
      </c>
      <c r="G10687" s="110">
        <v>21.667745152596535</v>
      </c>
      <c r="H10687" s="110">
        <v>37.488424738684081</v>
      </c>
      <c r="I10687" s="110">
        <v>37.234187603164948</v>
      </c>
      <c r="J10687" s="110">
        <v>27.325886063699805</v>
      </c>
      <c r="K10687" s="110">
        <v>14.295777245031736</v>
      </c>
      <c r="L10687" s="110">
        <v>5.7117601364975243</v>
      </c>
      <c r="M10687" s="110">
        <v>3.4510198077400647</v>
      </c>
      <c r="N10687" s="110">
        <v>3.4128608903208666</v>
      </c>
      <c r="O10687" s="110">
        <v>4.122697750220957</v>
      </c>
      <c r="P10687" s="110">
        <v>6.891754416678328</v>
      </c>
      <c r="Q10687" s="110">
        <v>12.76029999111881</v>
      </c>
      <c r="R10687" s="110">
        <v>15.952218455644294</v>
      </c>
      <c r="S10687" s="110">
        <v>0</v>
      </c>
      <c r="T10687" s="110">
        <v>15.8595526876165</v>
      </c>
      <c r="U10687" s="110">
        <v>15.859552687616496</v>
      </c>
    </row>
    <row r="10688" spans="1:21">
      <c r="A10688" s="54">
        <v>10686</v>
      </c>
      <c r="B10688" s="107">
        <v>66159</v>
      </c>
      <c r="C10688" s="107">
        <v>66159</v>
      </c>
      <c r="D10688" s="107">
        <v>2442355</v>
      </c>
      <c r="E10688" s="108">
        <v>2378930000</v>
      </c>
      <c r="F10688" s="107">
        <v>0</v>
      </c>
      <c r="G10688" s="110">
        <v>8.4124659106127826</v>
      </c>
      <c r="H10688" s="110">
        <v>11.82049994317352</v>
      </c>
      <c r="I10688" s="110">
        <v>11.068775754895425</v>
      </c>
      <c r="J10688" s="110">
        <v>10.52467105538955</v>
      </c>
      <c r="K10688" s="110">
        <v>7.8449891023708647</v>
      </c>
      <c r="L10688" s="110">
        <v>4.1468664180089867</v>
      </c>
      <c r="M10688" s="110">
        <v>2.7313779108456542</v>
      </c>
      <c r="N10688" s="110">
        <v>2.4438428737395044</v>
      </c>
      <c r="O10688" s="110">
        <v>2.9227812335123176</v>
      </c>
      <c r="P10688" s="110">
        <v>2.8666783274291801</v>
      </c>
      <c r="Q10688" s="110">
        <v>4.2093369220486077</v>
      </c>
      <c r="R10688" s="110">
        <v>6.2173473794750622</v>
      </c>
      <c r="S10688" s="110">
        <v>9.5894135054879595</v>
      </c>
      <c r="T10688" s="110">
        <v>6.2674694026251219</v>
      </c>
      <c r="U10688" s="110">
        <v>8.0085965293416077</v>
      </c>
    </row>
    <row r="10689" spans="1:21">
      <c r="A10689" s="54">
        <v>10687</v>
      </c>
      <c r="B10689" s="107">
        <v>66160</v>
      </c>
      <c r="C10689" s="107">
        <v>66160</v>
      </c>
      <c r="D10689" s="107">
        <v>3277123</v>
      </c>
      <c r="E10689" s="108">
        <v>4774760000</v>
      </c>
      <c r="F10689" s="107">
        <v>0</v>
      </c>
      <c r="G10689" s="110">
        <v>0.62301043098067899</v>
      </c>
      <c r="H10689" s="110">
        <v>0.7891825321072734</v>
      </c>
      <c r="I10689" s="110">
        <v>0.78923576914096372</v>
      </c>
      <c r="J10689" s="110">
        <v>0.73206183497477895</v>
      </c>
      <c r="K10689" s="110">
        <v>0.50076501973862919</v>
      </c>
      <c r="L10689" s="110">
        <v>0.30828059764865007</v>
      </c>
      <c r="M10689" s="110">
        <v>0.24001182758787509</v>
      </c>
      <c r="N10689" s="110">
        <v>0.23078351824925097</v>
      </c>
      <c r="O10689" s="110">
        <v>0.27524316310334473</v>
      </c>
      <c r="P10689" s="110">
        <v>0.25097158842927114</v>
      </c>
      <c r="Q10689" s="110">
        <v>0.34276940955852908</v>
      </c>
      <c r="R10689" s="110">
        <v>0.4439175914238197</v>
      </c>
      <c r="S10689" s="110">
        <v>0.66813262522429351</v>
      </c>
      <c r="T10689" s="110">
        <v>0.46051944024525548</v>
      </c>
      <c r="U10689" s="110">
        <v>0.55392691580161491</v>
      </c>
    </row>
    <row r="10690" spans="1:21">
      <c r="A10690" s="54">
        <v>10688</v>
      </c>
      <c r="B10690" s="107">
        <v>66161</v>
      </c>
      <c r="C10690" s="107">
        <v>66161</v>
      </c>
      <c r="D10690" s="107">
        <v>9085217.0000000019</v>
      </c>
      <c r="E10690" s="108">
        <v>7187300000</v>
      </c>
      <c r="F10690" s="107">
        <v>0</v>
      </c>
      <c r="G10690" s="110">
        <v>0.44853593904895589</v>
      </c>
      <c r="H10690" s="110">
        <v>0.62615889719859741</v>
      </c>
      <c r="I10690" s="110">
        <v>0.5979980381580563</v>
      </c>
      <c r="J10690" s="110">
        <v>0.52655360116597116</v>
      </c>
      <c r="K10690" s="110">
        <v>0.38092737120539194</v>
      </c>
      <c r="L10690" s="110">
        <v>0.26028552030302859</v>
      </c>
      <c r="M10690" s="110">
        <v>0.21359646264015336</v>
      </c>
      <c r="N10690" s="110">
        <v>0.21036936568549428</v>
      </c>
      <c r="O10690" s="110">
        <v>0.24103195124044868</v>
      </c>
      <c r="P10690" s="110">
        <v>0.22151527394160903</v>
      </c>
      <c r="Q10690" s="110">
        <v>0.27423419629605145</v>
      </c>
      <c r="R10690" s="110">
        <v>0.34374129279200533</v>
      </c>
      <c r="S10690" s="110">
        <v>0.50004517069288379</v>
      </c>
      <c r="T10690" s="110">
        <v>0.36207899247298031</v>
      </c>
      <c r="U10690" s="110">
        <v>0.39597717894161305</v>
      </c>
    </row>
    <row r="10691" spans="1:21">
      <c r="A10691" s="54">
        <v>10689</v>
      </c>
      <c r="B10691" s="107">
        <v>66164</v>
      </c>
      <c r="C10691" s="107">
        <v>66164</v>
      </c>
      <c r="D10691" s="107">
        <v>43702564</v>
      </c>
      <c r="E10691" s="108">
        <v>7153690000</v>
      </c>
      <c r="F10691" s="107">
        <v>0</v>
      </c>
      <c r="G10691" s="110">
        <v>0.61420857369336657</v>
      </c>
      <c r="H10691" s="110">
        <v>0.76953143462439433</v>
      </c>
      <c r="I10691" s="110">
        <v>0.49891697235081373</v>
      </c>
      <c r="J10691" s="110">
        <v>0.47224867661997044</v>
      </c>
      <c r="K10691" s="110">
        <v>0.38039949521051386</v>
      </c>
      <c r="L10691" s="110">
        <v>0.26247619540395384</v>
      </c>
      <c r="M10691" s="110">
        <v>0.20101234945941654</v>
      </c>
      <c r="N10691" s="110">
        <v>0.20958103996460584</v>
      </c>
      <c r="O10691" s="110">
        <v>0.24102858863031615</v>
      </c>
      <c r="P10691" s="110">
        <v>0.28846886443741099</v>
      </c>
      <c r="Q10691" s="110">
        <v>0.41335408180128846</v>
      </c>
      <c r="R10691" s="110">
        <v>0.44429811061531638</v>
      </c>
      <c r="S10691" s="110">
        <v>0.60782417688069568</v>
      </c>
      <c r="T10691" s="110">
        <v>0.39962703190094734</v>
      </c>
      <c r="U10691" s="110">
        <v>0.54762516997622401</v>
      </c>
    </row>
    <row r="10692" spans="1:21">
      <c r="A10692" s="54">
        <v>10690</v>
      </c>
      <c r="B10692" s="107">
        <v>66165</v>
      </c>
      <c r="C10692" s="107">
        <v>66165</v>
      </c>
      <c r="D10692" s="107">
        <v>480330.99999999983</v>
      </c>
      <c r="E10692" s="108">
        <v>2378930000</v>
      </c>
      <c r="F10692" s="107">
        <v>1</v>
      </c>
      <c r="G10692" s="110">
        <v>-99999</v>
      </c>
      <c r="H10692" s="110">
        <v>-99999</v>
      </c>
      <c r="I10692" s="110">
        <v>-99999</v>
      </c>
      <c r="J10692" s="110">
        <v>-99999</v>
      </c>
      <c r="K10692" s="110">
        <v>-99999</v>
      </c>
      <c r="L10692" s="110">
        <v>-99999</v>
      </c>
      <c r="M10692" s="110">
        <v>-99999</v>
      </c>
      <c r="N10692" s="110">
        <v>-99999</v>
      </c>
      <c r="O10692" s="110">
        <v>-99999</v>
      </c>
      <c r="P10692" s="110">
        <v>-99999</v>
      </c>
      <c r="Q10692" s="110">
        <v>-99999</v>
      </c>
      <c r="R10692" s="110">
        <v>-99999</v>
      </c>
      <c r="S10692" s="110">
        <v>0</v>
      </c>
      <c r="T10692" s="110">
        <v>0</v>
      </c>
      <c r="U10692" s="110">
        <v>0</v>
      </c>
    </row>
    <row r="10693" spans="1:21">
      <c r="A10693" s="54">
        <v>10691</v>
      </c>
      <c r="B10693" s="107">
        <v>66166</v>
      </c>
      <c r="C10693" s="107">
        <v>66166</v>
      </c>
      <c r="D10693" s="107">
        <v>37264621.999999993</v>
      </c>
      <c r="E10693" s="108">
        <v>18843000000</v>
      </c>
      <c r="F10693" s="107">
        <v>0</v>
      </c>
      <c r="G10693" s="110">
        <v>0.40471684703933941</v>
      </c>
      <c r="H10693" s="110">
        <v>0.53100406951462575</v>
      </c>
      <c r="I10693" s="110">
        <v>0.50148699481194325</v>
      </c>
      <c r="J10693" s="110">
        <v>0.39926607586761037</v>
      </c>
      <c r="K10693" s="110">
        <v>0.24139108992629651</v>
      </c>
      <c r="L10693" s="110">
        <v>0.1606425181425622</v>
      </c>
      <c r="M10693" s="110">
        <v>0.13011901992587996</v>
      </c>
      <c r="N10693" s="110">
        <v>0.12737723818620805</v>
      </c>
      <c r="O10693" s="110">
        <v>0.14405988687858645</v>
      </c>
      <c r="P10693" s="110">
        <v>0.17370466244254604</v>
      </c>
      <c r="Q10693" s="110">
        <v>0.28100758713160678</v>
      </c>
      <c r="R10693" s="110">
        <v>0.29656345605045331</v>
      </c>
      <c r="S10693" s="110">
        <v>0.39114200691811679</v>
      </c>
      <c r="T10693" s="110">
        <v>0.2826116204931382</v>
      </c>
      <c r="U10693" s="110">
        <v>0.32092310445847611</v>
      </c>
    </row>
    <row r="10694" spans="1:21">
      <c r="A10694" s="54">
        <v>10692</v>
      </c>
      <c r="B10694" s="107">
        <v>66181</v>
      </c>
      <c r="C10694" s="107">
        <v>66181</v>
      </c>
      <c r="D10694" s="107">
        <v>853263.99999999988</v>
      </c>
      <c r="E10694" s="108">
        <v>11722500000</v>
      </c>
      <c r="F10694" s="107">
        <v>0</v>
      </c>
      <c r="G10694" s="110">
        <v>13.449832060558981</v>
      </c>
      <c r="H10694" s="110">
        <v>6.8290220870332776</v>
      </c>
      <c r="I10694" s="110">
        <v>3.7086557589027289</v>
      </c>
      <c r="J10694" s="110">
        <v>5.5405204038644138</v>
      </c>
      <c r="K10694" s="110">
        <v>4.0612738311113787</v>
      </c>
      <c r="L10694" s="110">
        <v>1.8537598697784319</v>
      </c>
      <c r="M10694" s="110">
        <v>1.7841375350463553</v>
      </c>
      <c r="N10694" s="110">
        <v>3.8354885902492581</v>
      </c>
      <c r="O10694" s="110">
        <v>10.440578152884294</v>
      </c>
      <c r="P10694" s="110">
        <v>10.754468851954778</v>
      </c>
      <c r="Q10694" s="110">
        <v>16.133008243707469</v>
      </c>
      <c r="R10694" s="110">
        <v>8.9185572483035518</v>
      </c>
      <c r="S10694" s="110">
        <v>10.807087594122969</v>
      </c>
      <c r="T10694" s="110">
        <v>7.2757752194495753</v>
      </c>
      <c r="U10694" s="110">
        <v>8.0570339649452229</v>
      </c>
    </row>
    <row r="10695" spans="1:21">
      <c r="A10695" s="54">
        <v>10693</v>
      </c>
      <c r="B10695" s="107">
        <v>66183</v>
      </c>
      <c r="C10695" s="107">
        <v>66183</v>
      </c>
      <c r="D10695" s="107">
        <v>9518673</v>
      </c>
      <c r="E10695" s="108">
        <v>14188000000</v>
      </c>
      <c r="F10695" s="107">
        <v>0</v>
      </c>
      <c r="G10695" s="110">
        <v>19.604147587384368</v>
      </c>
      <c r="H10695" s="110">
        <v>16.893725130463874</v>
      </c>
      <c r="I10695" s="110">
        <v>7.0660660179233812</v>
      </c>
      <c r="J10695" s="110">
        <v>7.0484365144524848</v>
      </c>
      <c r="K10695" s="110">
        <v>6.7846071742745977</v>
      </c>
      <c r="L10695" s="110">
        <v>3.1150961240996251</v>
      </c>
      <c r="M10695" s="110">
        <v>2.4552004169525943</v>
      </c>
      <c r="N10695" s="110">
        <v>4.1432449674245149</v>
      </c>
      <c r="O10695" s="110">
        <v>6.9693534623566942</v>
      </c>
      <c r="P10695" s="110">
        <v>8.3817142083750849</v>
      </c>
      <c r="Q10695" s="110">
        <v>15.29629973138174</v>
      </c>
      <c r="R10695" s="110">
        <v>12.856011391779379</v>
      </c>
      <c r="S10695" s="110">
        <v>15.250170706560924</v>
      </c>
      <c r="T10695" s="110">
        <v>9.2178252272390271</v>
      </c>
      <c r="U10695" s="110">
        <v>14.535578429611162</v>
      </c>
    </row>
    <row r="10696" spans="1:21">
      <c r="A10696" s="54">
        <v>10694</v>
      </c>
      <c r="B10696" s="107">
        <v>66189</v>
      </c>
      <c r="C10696" s="107">
        <v>66189</v>
      </c>
      <c r="D10696" s="107">
        <v>560855.00000000012</v>
      </c>
      <c r="E10696" s="108">
        <v>2361850000</v>
      </c>
      <c r="F10696" s="107">
        <v>0</v>
      </c>
      <c r="G10696" s="110">
        <v>100</v>
      </c>
      <c r="H10696" s="110">
        <v>100</v>
      </c>
      <c r="I10696" s="110">
        <v>100</v>
      </c>
      <c r="J10696" s="110">
        <v>100</v>
      </c>
      <c r="K10696" s="110">
        <v>100</v>
      </c>
      <c r="L10696" s="110">
        <v>100</v>
      </c>
      <c r="M10696" s="110">
        <v>100</v>
      </c>
      <c r="N10696" s="110">
        <v>100</v>
      </c>
      <c r="O10696" s="110">
        <v>100</v>
      </c>
      <c r="P10696" s="110">
        <v>100</v>
      </c>
      <c r="Q10696" s="110">
        <v>100</v>
      </c>
      <c r="R10696" s="110">
        <v>100</v>
      </c>
      <c r="S10696" s="110">
        <v>0</v>
      </c>
      <c r="T10696" s="110">
        <v>100</v>
      </c>
      <c r="U10696" s="110">
        <v>99.999999999999943</v>
      </c>
    </row>
    <row r="10697" spans="1:21">
      <c r="A10697" s="54">
        <v>10695</v>
      </c>
      <c r="B10697" s="107">
        <v>66190</v>
      </c>
      <c r="C10697" s="107">
        <v>66190</v>
      </c>
      <c r="D10697" s="107">
        <v>373642</v>
      </c>
      <c r="E10697" s="108">
        <v>2361850000</v>
      </c>
      <c r="F10697" s="107">
        <v>0</v>
      </c>
      <c r="G10697" s="110">
        <v>61.093239263234324</v>
      </c>
      <c r="H10697" s="110">
        <v>79.733324095027953</v>
      </c>
      <c r="I10697" s="110">
        <v>90.142835610669607</v>
      </c>
      <c r="J10697" s="110">
        <v>85.225761617816389</v>
      </c>
      <c r="K10697" s="110">
        <v>37.8338672558613</v>
      </c>
      <c r="L10697" s="110">
        <v>14.358383094538814</v>
      </c>
      <c r="M10697" s="110">
        <v>8.7525583214746518</v>
      </c>
      <c r="N10697" s="110">
        <v>7.4667924937171826</v>
      </c>
      <c r="O10697" s="110">
        <v>9.237556149204357</v>
      </c>
      <c r="P10697" s="110">
        <v>12.365231167602058</v>
      </c>
      <c r="Q10697" s="110">
        <v>25.601064963670257</v>
      </c>
      <c r="R10697" s="110">
        <v>38.447129699257204</v>
      </c>
      <c r="S10697" s="110">
        <v>67.128960978104033</v>
      </c>
      <c r="T10697" s="110">
        <v>39.188145311006174</v>
      </c>
      <c r="U10697" s="110">
        <v>49.849703465884751</v>
      </c>
    </row>
    <row r="10698" spans="1:21">
      <c r="A10698" s="54">
        <v>10696</v>
      </c>
      <c r="B10698" s="107">
        <v>66191</v>
      </c>
      <c r="C10698" s="107">
        <v>66191</v>
      </c>
      <c r="D10698" s="107">
        <v>119109</v>
      </c>
      <c r="E10698" s="108">
        <v>2361850000</v>
      </c>
      <c r="F10698" s="107">
        <v>0</v>
      </c>
      <c r="G10698" s="110">
        <v>63.459493336738241</v>
      </c>
      <c r="H10698" s="110">
        <v>87.572668628903401</v>
      </c>
      <c r="I10698" s="110">
        <v>100</v>
      </c>
      <c r="J10698" s="110">
        <v>100</v>
      </c>
      <c r="K10698" s="110">
        <v>95.080010053969758</v>
      </c>
      <c r="L10698" s="110">
        <v>50.934157713347687</v>
      </c>
      <c r="M10698" s="110">
        <v>22.143925840560502</v>
      </c>
      <c r="N10698" s="110">
        <v>13.148805166948357</v>
      </c>
      <c r="O10698" s="110">
        <v>13.738311747495464</v>
      </c>
      <c r="P10698" s="110">
        <v>15.498627041345301</v>
      </c>
      <c r="Q10698" s="110">
        <v>25.560049662679575</v>
      </c>
      <c r="R10698" s="110">
        <v>39.419872945270427</v>
      </c>
      <c r="S10698" s="110">
        <v>74.467360379226363</v>
      </c>
      <c r="T10698" s="110">
        <v>52.212993511438235</v>
      </c>
      <c r="U10698" s="110">
        <v>56.835610531780482</v>
      </c>
    </row>
    <row r="10699" spans="1:21">
      <c r="A10699" s="54">
        <v>10697</v>
      </c>
      <c r="B10699" s="107">
        <v>66192</v>
      </c>
      <c r="C10699" s="107">
        <v>66192</v>
      </c>
      <c r="D10699" s="107">
        <v>21055</v>
      </c>
      <c r="E10699" s="108">
        <v>2361850000</v>
      </c>
      <c r="F10699" s="107">
        <v>0</v>
      </c>
      <c r="G10699" s="110">
        <v>61.111245807698531</v>
      </c>
      <c r="H10699" s="110">
        <v>100</v>
      </c>
      <c r="I10699" s="110">
        <v>100</v>
      </c>
      <c r="J10699" s="110">
        <v>85.209164770423868</v>
      </c>
      <c r="K10699" s="110">
        <v>44.318156602656579</v>
      </c>
      <c r="L10699" s="110">
        <v>20.892970240178826</v>
      </c>
      <c r="M10699" s="110">
        <v>13.656673812104831</v>
      </c>
      <c r="N10699" s="110">
        <v>13.262623078784335</v>
      </c>
      <c r="O10699" s="110">
        <v>15.070316882728738</v>
      </c>
      <c r="P10699" s="110">
        <v>22.283356654789674</v>
      </c>
      <c r="Q10699" s="110">
        <v>40.830784018539376</v>
      </c>
      <c r="R10699" s="110">
        <v>49.561110772239992</v>
      </c>
      <c r="S10699" s="110">
        <v>0</v>
      </c>
      <c r="T10699" s="110">
        <v>47.183033553345389</v>
      </c>
      <c r="U10699" s="110">
        <v>47.183033553345396</v>
      </c>
    </row>
    <row r="10700" spans="1:21">
      <c r="A10700" s="54">
        <v>10698</v>
      </c>
      <c r="B10700" s="107">
        <v>66193</v>
      </c>
      <c r="C10700" s="107">
        <v>66193</v>
      </c>
      <c r="D10700" s="107">
        <v>330291</v>
      </c>
      <c r="E10700" s="108">
        <v>2361850000</v>
      </c>
      <c r="F10700" s="107">
        <v>0</v>
      </c>
      <c r="G10700" s="110">
        <v>3.4200486654166724</v>
      </c>
      <c r="H10700" s="110">
        <v>6.3855468474237975</v>
      </c>
      <c r="I10700" s="110">
        <v>5.622900963942314</v>
      </c>
      <c r="J10700" s="110">
        <v>6.011928935898764</v>
      </c>
      <c r="K10700" s="110">
        <v>5.2226647198504157</v>
      </c>
      <c r="L10700" s="110">
        <v>3.2560100522375963</v>
      </c>
      <c r="M10700" s="110">
        <v>1.4524373025672723</v>
      </c>
      <c r="N10700" s="110">
        <v>1.099728059463148</v>
      </c>
      <c r="O10700" s="110">
        <v>1.2148254701911541</v>
      </c>
      <c r="P10700" s="110">
        <v>1.5698571857401609</v>
      </c>
      <c r="Q10700" s="110">
        <v>2.512670976591139</v>
      </c>
      <c r="R10700" s="110">
        <v>2.8144434740980633</v>
      </c>
      <c r="S10700" s="110">
        <v>0</v>
      </c>
      <c r="T10700" s="110">
        <v>3.3819218877850408</v>
      </c>
      <c r="U10700" s="110">
        <v>3.3819218877850417</v>
      </c>
    </row>
    <row r="10701" spans="1:21">
      <c r="A10701" s="54">
        <v>10699</v>
      </c>
      <c r="B10701" s="107">
        <v>66194</v>
      </c>
      <c r="C10701" s="107">
        <v>66194</v>
      </c>
      <c r="D10701" s="107">
        <v>10917369</v>
      </c>
      <c r="E10701" s="108">
        <v>4740770000</v>
      </c>
      <c r="F10701" s="107">
        <v>0</v>
      </c>
      <c r="G10701" s="110">
        <v>1.2624426703527409</v>
      </c>
      <c r="H10701" s="110">
        <v>1.7895935727327072</v>
      </c>
      <c r="I10701" s="110">
        <v>1.8167830908673579</v>
      </c>
      <c r="J10701" s="110">
        <v>1.6001176525721337</v>
      </c>
      <c r="K10701" s="110">
        <v>0.92146722809044979</v>
      </c>
      <c r="L10701" s="110">
        <v>0.45245452107849127</v>
      </c>
      <c r="M10701" s="110">
        <v>0.34621805643995041</v>
      </c>
      <c r="N10701" s="110">
        <v>0.36894535939135709</v>
      </c>
      <c r="O10701" s="110">
        <v>0.43338242750750777</v>
      </c>
      <c r="P10701" s="110">
        <v>0.43780114741464937</v>
      </c>
      <c r="Q10701" s="110">
        <v>0.71299155194108277</v>
      </c>
      <c r="R10701" s="110">
        <v>0.93677178814374162</v>
      </c>
      <c r="S10701" s="110">
        <v>1.4939721947992795</v>
      </c>
      <c r="T10701" s="110">
        <v>0.92324742221101419</v>
      </c>
      <c r="U10701" s="110">
        <v>1.3243265006635452</v>
      </c>
    </row>
    <row r="10702" spans="1:21">
      <c r="A10702" s="54">
        <v>10700</v>
      </c>
      <c r="B10702" s="107">
        <v>66197</v>
      </c>
      <c r="C10702" s="107">
        <v>66197</v>
      </c>
      <c r="D10702" s="107">
        <v>6008124.9999999972</v>
      </c>
      <c r="E10702" s="108">
        <v>2361850000</v>
      </c>
      <c r="F10702" s="107">
        <v>0</v>
      </c>
      <c r="G10702" s="110">
        <v>5.0345885606066227</v>
      </c>
      <c r="H10702" s="110">
        <v>5.4519432328930346</v>
      </c>
      <c r="I10702" s="110">
        <v>3.2121966929667747</v>
      </c>
      <c r="J10702" s="110">
        <v>1.7985913822080104</v>
      </c>
      <c r="K10702" s="110">
        <v>0.9692721907412376</v>
      </c>
      <c r="L10702" s="110">
        <v>0.4810586563301108</v>
      </c>
      <c r="M10702" s="110">
        <v>0.35776776051672871</v>
      </c>
      <c r="N10702" s="110">
        <v>0.39516018993678553</v>
      </c>
      <c r="O10702" s="110">
        <v>0.52388836842008402</v>
      </c>
      <c r="P10702" s="110">
        <v>0.75805786900754646</v>
      </c>
      <c r="Q10702" s="110">
        <v>1.5739100683696534</v>
      </c>
      <c r="R10702" s="110">
        <v>2.6012282832305287</v>
      </c>
      <c r="S10702" s="110">
        <v>4.3424923799175881</v>
      </c>
      <c r="T10702" s="110">
        <v>1.9298052712689266</v>
      </c>
      <c r="U10702" s="110">
        <v>4.1148399283909525</v>
      </c>
    </row>
    <row r="10703" spans="1:21">
      <c r="A10703" s="54">
        <v>10701</v>
      </c>
      <c r="B10703" s="107">
        <v>66198</v>
      </c>
      <c r="C10703" s="107">
        <v>66198</v>
      </c>
      <c r="D10703" s="107">
        <v>666422</v>
      </c>
      <c r="E10703" s="108">
        <v>2344580000</v>
      </c>
      <c r="F10703" s="107">
        <v>0</v>
      </c>
      <c r="G10703" s="110">
        <v>2.4151633641098686</v>
      </c>
      <c r="H10703" s="110">
        <v>3.2165208292428762</v>
      </c>
      <c r="I10703" s="110">
        <v>3.407342429016635</v>
      </c>
      <c r="J10703" s="110">
        <v>1.2997246920469188</v>
      </c>
      <c r="K10703" s="110">
        <v>0.30802892252250369</v>
      </c>
      <c r="L10703" s="110">
        <v>0.14987710274824972</v>
      </c>
      <c r="M10703" s="110">
        <v>0.15962985963357942</v>
      </c>
      <c r="N10703" s="110">
        <v>0.18658966855630926</v>
      </c>
      <c r="O10703" s="110">
        <v>0.26191805889924075</v>
      </c>
      <c r="P10703" s="110">
        <v>0.39823899192835838</v>
      </c>
      <c r="Q10703" s="110">
        <v>0.91318873350664975</v>
      </c>
      <c r="R10703" s="110">
        <v>1.2716208564586648</v>
      </c>
      <c r="S10703" s="110">
        <v>2.2027045975625446</v>
      </c>
      <c r="T10703" s="110">
        <v>1.1656536257224877</v>
      </c>
      <c r="U10703" s="110">
        <v>1.1662107265503703</v>
      </c>
    </row>
    <row r="10704" spans="1:21">
      <c r="A10704" s="54">
        <v>10702</v>
      </c>
      <c r="B10704" s="107">
        <v>66211</v>
      </c>
      <c r="C10704" s="107">
        <v>66211</v>
      </c>
      <c r="D10704" s="107">
        <v>710608.99999999988</v>
      </c>
      <c r="E10704" s="108">
        <v>14032600000</v>
      </c>
      <c r="F10704" s="107">
        <v>0</v>
      </c>
      <c r="G10704" s="110">
        <v>8.8225710226771916</v>
      </c>
      <c r="H10704" s="110">
        <v>7.245126146803007</v>
      </c>
      <c r="I10704" s="110">
        <v>4.6885494768953633</v>
      </c>
      <c r="J10704" s="110">
        <v>8.5236641608020136</v>
      </c>
      <c r="K10704" s="110">
        <v>5.8858727322758675</v>
      </c>
      <c r="L10704" s="110">
        <v>2.566675793557752</v>
      </c>
      <c r="M10704" s="110">
        <v>2.1639133577495451</v>
      </c>
      <c r="N10704" s="110">
        <v>5.962332699420207</v>
      </c>
      <c r="O10704" s="110">
        <v>20.221642128138541</v>
      </c>
      <c r="P10704" s="110">
        <v>17.230999535832311</v>
      </c>
      <c r="Q10704" s="110">
        <v>17.265747298162154</v>
      </c>
      <c r="R10704" s="110">
        <v>11.02301121854623</v>
      </c>
      <c r="S10704" s="110">
        <v>0</v>
      </c>
      <c r="T10704" s="110">
        <v>9.3000087975716816</v>
      </c>
      <c r="U10704" s="110">
        <v>9.3000087975716834</v>
      </c>
    </row>
    <row r="10705" spans="1:21">
      <c r="A10705" s="54">
        <v>10703</v>
      </c>
      <c r="B10705" s="107">
        <v>66214</v>
      </c>
      <c r="C10705" s="107">
        <v>66214</v>
      </c>
      <c r="D10705" s="107">
        <v>547856</v>
      </c>
      <c r="E10705" s="108">
        <v>7016290000</v>
      </c>
      <c r="F10705" s="107">
        <v>0</v>
      </c>
      <c r="G10705" s="110">
        <v>13.540908113402358</v>
      </c>
      <c r="H10705" s="110">
        <v>5.545707451420677</v>
      </c>
      <c r="I10705" s="110">
        <v>3.4022891358676657</v>
      </c>
      <c r="J10705" s="110">
        <v>3.8985231679312036</v>
      </c>
      <c r="K10705" s="110">
        <v>3.4440211110520851</v>
      </c>
      <c r="L10705" s="110">
        <v>1.7944180897283932</v>
      </c>
      <c r="M10705" s="110">
        <v>1.8188607057608421</v>
      </c>
      <c r="N10705" s="110">
        <v>3.0833942056139509</v>
      </c>
      <c r="O10705" s="110">
        <v>9.2214437101572599</v>
      </c>
      <c r="P10705" s="110">
        <v>10.834428523220435</v>
      </c>
      <c r="Q10705" s="110">
        <v>17.482279778089627</v>
      </c>
      <c r="R10705" s="110">
        <v>8.6831864748772141</v>
      </c>
      <c r="S10705" s="110">
        <v>11.964651675886</v>
      </c>
      <c r="T10705" s="110">
        <v>6.8957883722601432</v>
      </c>
      <c r="U10705" s="110">
        <v>8.0323263826449889</v>
      </c>
    </row>
    <row r="10706" spans="1:21">
      <c r="A10706" s="54">
        <v>10704</v>
      </c>
      <c r="B10706" s="107">
        <v>66216</v>
      </c>
      <c r="C10706" s="107">
        <v>66216</v>
      </c>
      <c r="D10706" s="107">
        <v>512247</v>
      </c>
      <c r="E10706" s="108">
        <v>2344580000</v>
      </c>
      <c r="F10706" s="107">
        <v>0</v>
      </c>
      <c r="G10706" s="110">
        <v>24.644888180114826</v>
      </c>
      <c r="H10706" s="110">
        <v>12.009251836878464</v>
      </c>
      <c r="I10706" s="110">
        <v>7.5370950005800097</v>
      </c>
      <c r="J10706" s="110">
        <v>7.4786359613385649</v>
      </c>
      <c r="K10706" s="110">
        <v>8.7698380963360396</v>
      </c>
      <c r="L10706" s="110">
        <v>3.5922147618265301</v>
      </c>
      <c r="M10706" s="110">
        <v>2.6870871840381598</v>
      </c>
      <c r="N10706" s="110">
        <v>4.0022692181783315</v>
      </c>
      <c r="O10706" s="110">
        <v>11.1376884531272</v>
      </c>
      <c r="P10706" s="110">
        <v>18.58153528213985</v>
      </c>
      <c r="Q10706" s="110">
        <v>41.593283837529214</v>
      </c>
      <c r="R10706" s="110">
        <v>21.617342973280959</v>
      </c>
      <c r="S10706" s="110">
        <v>0</v>
      </c>
      <c r="T10706" s="110">
        <v>13.637594232114012</v>
      </c>
      <c r="U10706" s="110">
        <v>13.637594232114012</v>
      </c>
    </row>
    <row r="10707" spans="1:21">
      <c r="A10707" s="54">
        <v>10705</v>
      </c>
      <c r="B10707" s="107">
        <v>66217</v>
      </c>
      <c r="C10707" s="107">
        <v>66217</v>
      </c>
      <c r="D10707" s="107">
        <v>293645</v>
      </c>
      <c r="E10707" s="108">
        <v>2344580000</v>
      </c>
      <c r="F10707" s="107">
        <v>0</v>
      </c>
      <c r="G10707" s="110">
        <v>13.45658372766891</v>
      </c>
      <c r="H10707" s="110">
        <v>7.214637920091433</v>
      </c>
      <c r="I10707" s="110">
        <v>5.6752927448124231</v>
      </c>
      <c r="J10707" s="110">
        <v>4.0057905680461801</v>
      </c>
      <c r="K10707" s="110">
        <v>4.4615310274770392</v>
      </c>
      <c r="L10707" s="110">
        <v>1.7073932615858434</v>
      </c>
      <c r="M10707" s="110">
        <v>1.4179676312050038</v>
      </c>
      <c r="N10707" s="110">
        <v>1.835847259768143</v>
      </c>
      <c r="O10707" s="110">
        <v>4.6822736150383992</v>
      </c>
      <c r="P10707" s="110">
        <v>8.7293311457981186</v>
      </c>
      <c r="Q10707" s="110">
        <v>18.173926271389</v>
      </c>
      <c r="R10707" s="110">
        <v>13.348048384749257</v>
      </c>
      <c r="S10707" s="110">
        <v>0</v>
      </c>
      <c r="T10707" s="110">
        <v>7.0590519631358122</v>
      </c>
      <c r="U10707" s="110">
        <v>7.0590519631358131</v>
      </c>
    </row>
    <row r="10708" spans="1:21">
      <c r="A10708" s="54">
        <v>10706</v>
      </c>
      <c r="B10708" s="107">
        <v>66221</v>
      </c>
      <c r="C10708" s="107">
        <v>66221</v>
      </c>
      <c r="D10708" s="107">
        <v>3822949.9999999995</v>
      </c>
      <c r="E10708" s="108">
        <v>7068270000</v>
      </c>
      <c r="F10708" s="107">
        <v>0</v>
      </c>
      <c r="G10708" s="110">
        <v>30.626743065042206</v>
      </c>
      <c r="H10708" s="110">
        <v>51.424865772934318</v>
      </c>
      <c r="I10708" s="110">
        <v>31.072760965164015</v>
      </c>
      <c r="J10708" s="110">
        <v>21.600722264951884</v>
      </c>
      <c r="K10708" s="110">
        <v>10.477966389804568</v>
      </c>
      <c r="L10708" s="110">
        <v>3.4300385649973122</v>
      </c>
      <c r="M10708" s="110">
        <v>3.1315055460582588</v>
      </c>
      <c r="N10708" s="110">
        <v>2.2266677467517431</v>
      </c>
      <c r="O10708" s="110">
        <v>2.8889667234816216</v>
      </c>
      <c r="P10708" s="110">
        <v>5.1479016197276444</v>
      </c>
      <c r="Q10708" s="110">
        <v>10.355331410996969</v>
      </c>
      <c r="R10708" s="110">
        <v>17.31312266944985</v>
      </c>
      <c r="S10708" s="110">
        <v>0</v>
      </c>
      <c r="T10708" s="110">
        <v>15.808049394946698</v>
      </c>
      <c r="U10708" s="110">
        <v>15.8080493949467</v>
      </c>
    </row>
    <row r="10709" spans="1:21">
      <c r="A10709" s="54">
        <v>10707</v>
      </c>
      <c r="B10709" s="107">
        <v>66222</v>
      </c>
      <c r="C10709" s="107">
        <v>66222</v>
      </c>
      <c r="D10709" s="107">
        <v>31590249.999999989</v>
      </c>
      <c r="E10709" s="108">
        <v>2344580000</v>
      </c>
      <c r="F10709" s="107">
        <v>0</v>
      </c>
      <c r="G10709" s="110">
        <v>3.6828945985397277</v>
      </c>
      <c r="H10709" s="110">
        <v>4.3429196630081854</v>
      </c>
      <c r="I10709" s="110">
        <v>5.3921374264160438</v>
      </c>
      <c r="J10709" s="110">
        <v>4.9495241689286846</v>
      </c>
      <c r="K10709" s="110">
        <v>3.2227665591067023</v>
      </c>
      <c r="L10709" s="110">
        <v>1.633780206558497</v>
      </c>
      <c r="M10709" s="110">
        <v>0.80821534562788711</v>
      </c>
      <c r="N10709" s="110">
        <v>0.61756532422119115</v>
      </c>
      <c r="O10709" s="110">
        <v>0.6878846629235934</v>
      </c>
      <c r="P10709" s="110">
        <v>0.76817702113409825</v>
      </c>
      <c r="Q10709" s="110">
        <v>1.4204160839417275</v>
      </c>
      <c r="R10709" s="110">
        <v>2.0408265349608046</v>
      </c>
      <c r="S10709" s="110">
        <v>3.9044793317149153</v>
      </c>
      <c r="T10709" s="110">
        <v>2.4639256329472614</v>
      </c>
      <c r="U10709" s="110">
        <v>3.8854337573665405</v>
      </c>
    </row>
    <row r="10710" spans="1:21">
      <c r="A10710" s="54">
        <v>10708</v>
      </c>
      <c r="B10710" s="107">
        <v>66223</v>
      </c>
      <c r="C10710" s="107">
        <v>66223</v>
      </c>
      <c r="D10710" s="107">
        <v>6784977.9999999972</v>
      </c>
      <c r="E10710" s="108">
        <v>2344580000</v>
      </c>
      <c r="F10710" s="107">
        <v>0</v>
      </c>
      <c r="G10710" s="110">
        <v>7.3170499416489081</v>
      </c>
      <c r="H10710" s="110">
        <v>9.6353242203715403</v>
      </c>
      <c r="I10710" s="110">
        <v>11.653336012339439</v>
      </c>
      <c r="J10710" s="110">
        <v>3.9089626667979531</v>
      </c>
      <c r="K10710" s="110">
        <v>1.2222613477162951</v>
      </c>
      <c r="L10710" s="110">
        <v>0.70462840068993182</v>
      </c>
      <c r="M10710" s="110">
        <v>0.53533179777116768</v>
      </c>
      <c r="N10710" s="110">
        <v>0.52152129502843869</v>
      </c>
      <c r="O10710" s="110">
        <v>0.66734720057700736</v>
      </c>
      <c r="P10710" s="110">
        <v>0.87216960756406736</v>
      </c>
      <c r="Q10710" s="110">
        <v>1.8198735659449368</v>
      </c>
      <c r="R10710" s="110">
        <v>3.1691583668276313</v>
      </c>
      <c r="S10710" s="110">
        <v>7.8641581128245228</v>
      </c>
      <c r="T10710" s="110">
        <v>3.5022470352731099</v>
      </c>
      <c r="U10710" s="110">
        <v>7.5373448032774597</v>
      </c>
    </row>
    <row r="10711" spans="1:21">
      <c r="A10711" s="54">
        <v>10709</v>
      </c>
      <c r="B10711" s="107">
        <v>66224</v>
      </c>
      <c r="C10711" s="107">
        <v>66224</v>
      </c>
      <c r="D10711" s="107">
        <v>7794741.0000000028</v>
      </c>
      <c r="E10711" s="108">
        <v>2344580000</v>
      </c>
      <c r="F10711" s="107">
        <v>0</v>
      </c>
      <c r="G10711" s="110">
        <v>100</v>
      </c>
      <c r="H10711" s="110">
        <v>100</v>
      </c>
      <c r="I10711" s="110">
        <v>100</v>
      </c>
      <c r="J10711" s="110">
        <v>38.61314380563411</v>
      </c>
      <c r="K10711" s="110">
        <v>16.635770624302509</v>
      </c>
      <c r="L10711" s="110">
        <v>8.9030346896356853</v>
      </c>
      <c r="M10711" s="110">
        <v>4.3081429341808368</v>
      </c>
      <c r="N10711" s="110">
        <v>3.1366563600134265</v>
      </c>
      <c r="O10711" s="110">
        <v>3.422693068368702</v>
      </c>
      <c r="P10711" s="110">
        <v>3.9544544625941249</v>
      </c>
      <c r="Q10711" s="110">
        <v>6.8690995572909328</v>
      </c>
      <c r="R10711" s="110">
        <v>13.12485441094957</v>
      </c>
      <c r="S10711" s="110">
        <v>89.223480623161052</v>
      </c>
      <c r="T10711" s="110">
        <v>33.247320826080824</v>
      </c>
      <c r="U10711" s="110">
        <v>87.313391380279569</v>
      </c>
    </row>
    <row r="10712" spans="1:21">
      <c r="A10712" s="54">
        <v>10710</v>
      </c>
      <c r="B10712" s="107">
        <v>66225</v>
      </c>
      <c r="C10712" s="107">
        <v>66225</v>
      </c>
      <c r="D10712" s="107">
        <v>24489.999999999996</v>
      </c>
      <c r="E10712" s="108">
        <v>2344580000</v>
      </c>
      <c r="F10712" s="107">
        <v>0</v>
      </c>
      <c r="G10712" s="110">
        <v>67.599483725851528</v>
      </c>
      <c r="H10712" s="110">
        <v>100</v>
      </c>
      <c r="I10712" s="110">
        <v>100</v>
      </c>
      <c r="J10712" s="110">
        <v>88.822575375221405</v>
      </c>
      <c r="K10712" s="110">
        <v>38.334937849331617</v>
      </c>
      <c r="L10712" s="110">
        <v>17.23722164814718</v>
      </c>
      <c r="M10712" s="110">
        <v>11.7601515883714</v>
      </c>
      <c r="N10712" s="110">
        <v>10.622072402399974</v>
      </c>
      <c r="O10712" s="110">
        <v>13.187684440139028</v>
      </c>
      <c r="P10712" s="110">
        <v>20.817619002725547</v>
      </c>
      <c r="Q10712" s="110">
        <v>45.498603089091418</v>
      </c>
      <c r="R10712" s="110">
        <v>59.41277015776619</v>
      </c>
      <c r="S10712" s="110">
        <v>0</v>
      </c>
      <c r="T10712" s="110">
        <v>47.774426606587106</v>
      </c>
      <c r="U10712" s="110">
        <v>47.77442660658712</v>
      </c>
    </row>
    <row r="10713" spans="1:21">
      <c r="A10713" s="54">
        <v>10711</v>
      </c>
      <c r="B10713" s="107">
        <v>66226</v>
      </c>
      <c r="C10713" s="107">
        <v>66226</v>
      </c>
      <c r="D10713" s="107">
        <v>58130649</v>
      </c>
      <c r="E10713" s="108">
        <v>4671710000</v>
      </c>
      <c r="F10713" s="107">
        <v>0</v>
      </c>
      <c r="G10713" s="110">
        <v>3.1807501441530395</v>
      </c>
      <c r="H10713" s="110">
        <v>5.2550324918149922</v>
      </c>
      <c r="I10713" s="110">
        <v>5.4997124004489502</v>
      </c>
      <c r="J10713" s="110">
        <v>1.9282323061227993</v>
      </c>
      <c r="K10713" s="110">
        <v>0.62352670028050206</v>
      </c>
      <c r="L10713" s="110">
        <v>0.38245195658248299</v>
      </c>
      <c r="M10713" s="110">
        <v>0.30244604788676471</v>
      </c>
      <c r="N10713" s="110">
        <v>0.27678874208260601</v>
      </c>
      <c r="O10713" s="110">
        <v>0.3593158816028692</v>
      </c>
      <c r="P10713" s="110">
        <v>0.55866378639327285</v>
      </c>
      <c r="Q10713" s="110">
        <v>1.2534119521803524</v>
      </c>
      <c r="R10713" s="110">
        <v>2.0372058297831872</v>
      </c>
      <c r="S10713" s="110">
        <v>3.7965492484717576</v>
      </c>
      <c r="T10713" s="110">
        <v>1.8047948532776512</v>
      </c>
      <c r="U10713" s="110">
        <v>3.751309312169389</v>
      </c>
    </row>
    <row r="10714" spans="1:21">
      <c r="A10714" s="54">
        <v>10712</v>
      </c>
      <c r="B10714" s="107">
        <v>66227</v>
      </c>
      <c r="C10714" s="107">
        <v>66227</v>
      </c>
      <c r="D10714" s="107">
        <v>4388841.0000000009</v>
      </c>
      <c r="E10714" s="108">
        <v>2344580000</v>
      </c>
      <c r="F10714" s="107">
        <v>0</v>
      </c>
      <c r="G10714" s="110">
        <v>14.114378536600478</v>
      </c>
      <c r="H10714" s="110">
        <v>34.41891673517808</v>
      </c>
      <c r="I10714" s="110">
        <v>27.253406123095932</v>
      </c>
      <c r="J10714" s="110">
        <v>22.430314225478572</v>
      </c>
      <c r="K10714" s="110">
        <v>15.678707308103876</v>
      </c>
      <c r="L10714" s="110">
        <v>7.3433354133751889</v>
      </c>
      <c r="M10714" s="110">
        <v>2.7513628834539348</v>
      </c>
      <c r="N10714" s="110">
        <v>2.0026692403295958</v>
      </c>
      <c r="O10714" s="110">
        <v>2.4063377315943812</v>
      </c>
      <c r="P10714" s="110">
        <v>3.8353083874936638</v>
      </c>
      <c r="Q10714" s="110">
        <v>7.5756039666405393</v>
      </c>
      <c r="R10714" s="110">
        <v>9.7761896198708946</v>
      </c>
      <c r="S10714" s="110">
        <v>21.897964172885459</v>
      </c>
      <c r="T10714" s="110">
        <v>12.465544180934593</v>
      </c>
      <c r="U10714" s="110">
        <v>21.439715493864323</v>
      </c>
    </row>
    <row r="10715" spans="1:21">
      <c r="A10715" s="54">
        <v>10713</v>
      </c>
      <c r="B10715" s="107">
        <v>66228</v>
      </c>
      <c r="C10715" s="107">
        <v>66228</v>
      </c>
      <c r="D10715" s="107">
        <v>585416.99999999988</v>
      </c>
      <c r="E10715" s="108">
        <v>2344580000</v>
      </c>
      <c r="F10715" s="107">
        <v>0</v>
      </c>
      <c r="G10715" s="110">
        <v>0.54316950466323277</v>
      </c>
      <c r="H10715" s="110">
        <v>0.86519471364066936</v>
      </c>
      <c r="I10715" s="110">
        <v>0.67746859220146105</v>
      </c>
      <c r="J10715" s="110">
        <v>0.54753719571654869</v>
      </c>
      <c r="K10715" s="110">
        <v>0.42381227357897766</v>
      </c>
      <c r="L10715" s="110">
        <v>0.34131804079493516</v>
      </c>
      <c r="M10715" s="110">
        <v>0.30826409797772814</v>
      </c>
      <c r="N10715" s="110">
        <v>0.28918459064880958</v>
      </c>
      <c r="O10715" s="110">
        <v>0.32932103923414952</v>
      </c>
      <c r="P10715" s="110">
        <v>0.30046904727074031</v>
      </c>
      <c r="Q10715" s="110">
        <v>0.3523550797921407</v>
      </c>
      <c r="R10715" s="110">
        <v>0.42876687821750342</v>
      </c>
      <c r="S10715" s="110">
        <v>0.66090936356625896</v>
      </c>
      <c r="T10715" s="110">
        <v>0.45057175447807479</v>
      </c>
      <c r="U10715" s="110">
        <v>0.55359358962581096</v>
      </c>
    </row>
    <row r="10716" spans="1:21">
      <c r="A10716" s="54">
        <v>10714</v>
      </c>
      <c r="B10716" s="107">
        <v>66229</v>
      </c>
      <c r="C10716" s="107">
        <v>66229</v>
      </c>
      <c r="D10716" s="107">
        <v>3313034</v>
      </c>
      <c r="E10716" s="108">
        <v>2344580000</v>
      </c>
      <c r="F10716" s="107">
        <v>0</v>
      </c>
      <c r="G10716" s="110">
        <v>0.33420783277523541</v>
      </c>
      <c r="H10716" s="110">
        <v>0.49525661402712157</v>
      </c>
      <c r="I10716" s="110">
        <v>0.37095162245379881</v>
      </c>
      <c r="J10716" s="110">
        <v>0.30794774509849016</v>
      </c>
      <c r="K10716" s="110">
        <v>0.22732276031935239</v>
      </c>
      <c r="L10716" s="110">
        <v>0.19275214059681323</v>
      </c>
      <c r="M10716" s="110">
        <v>0.16317189301559518</v>
      </c>
      <c r="N10716" s="110">
        <v>0.14460730228459479</v>
      </c>
      <c r="O10716" s="110">
        <v>0.17756402371563981</v>
      </c>
      <c r="P10716" s="110">
        <v>0.16240858560628429</v>
      </c>
      <c r="Q10716" s="110">
        <v>0.2088825376406406</v>
      </c>
      <c r="R10716" s="110">
        <v>0.27221900111644221</v>
      </c>
      <c r="S10716" s="110">
        <v>0.37981908496330591</v>
      </c>
      <c r="T10716" s="110">
        <v>0.25477433822083406</v>
      </c>
      <c r="U10716" s="110">
        <v>0.35759569484387022</v>
      </c>
    </row>
    <row r="10717" spans="1:21">
      <c r="A10717" s="54">
        <v>10715</v>
      </c>
      <c r="B10717" s="107">
        <v>66230</v>
      </c>
      <c r="C10717" s="107">
        <v>66230</v>
      </c>
      <c r="D10717" s="107">
        <v>28378.999999999996</v>
      </c>
      <c r="E10717" s="108">
        <v>2344580000</v>
      </c>
      <c r="F10717" s="107">
        <v>1</v>
      </c>
      <c r="G10717" s="110">
        <v>-99999</v>
      </c>
      <c r="H10717" s="110">
        <v>-99999</v>
      </c>
      <c r="I10717" s="110">
        <v>-99999</v>
      </c>
      <c r="J10717" s="110">
        <v>-99999</v>
      </c>
      <c r="K10717" s="110">
        <v>-99999</v>
      </c>
      <c r="L10717" s="110">
        <v>-99999</v>
      </c>
      <c r="M10717" s="110">
        <v>-99999</v>
      </c>
      <c r="N10717" s="110">
        <v>-99999</v>
      </c>
      <c r="O10717" s="110">
        <v>-99999</v>
      </c>
      <c r="P10717" s="110">
        <v>-99999</v>
      </c>
      <c r="Q10717" s="110">
        <v>-99999</v>
      </c>
      <c r="R10717" s="110">
        <v>-99999</v>
      </c>
      <c r="S10717" s="110">
        <v>0</v>
      </c>
      <c r="T10717" s="110">
        <v>0</v>
      </c>
      <c r="U10717" s="110">
        <v>0</v>
      </c>
    </row>
    <row r="10718" spans="1:21">
      <c r="A10718" s="54">
        <v>10716</v>
      </c>
      <c r="B10718" s="107">
        <v>66231</v>
      </c>
      <c r="C10718" s="107">
        <v>66231</v>
      </c>
      <c r="D10718" s="107">
        <v>1190251</v>
      </c>
      <c r="E10718" s="108">
        <v>2344580000</v>
      </c>
      <c r="F10718" s="107">
        <v>1</v>
      </c>
      <c r="G10718" s="110">
        <v>-99999</v>
      </c>
      <c r="H10718" s="110">
        <v>-99999</v>
      </c>
      <c r="I10718" s="110">
        <v>-99999</v>
      </c>
      <c r="J10718" s="110">
        <v>-99999</v>
      </c>
      <c r="K10718" s="110">
        <v>-99999</v>
      </c>
      <c r="L10718" s="110">
        <v>-99999</v>
      </c>
      <c r="M10718" s="110">
        <v>-99999</v>
      </c>
      <c r="N10718" s="110">
        <v>-99999</v>
      </c>
      <c r="O10718" s="110">
        <v>-99999</v>
      </c>
      <c r="P10718" s="110">
        <v>-99999</v>
      </c>
      <c r="Q10718" s="110">
        <v>-99999</v>
      </c>
      <c r="R10718" s="110">
        <v>-99999</v>
      </c>
      <c r="S10718" s="110">
        <v>0</v>
      </c>
      <c r="T10718" s="110">
        <v>0</v>
      </c>
      <c r="U10718" s="110">
        <v>0</v>
      </c>
    </row>
    <row r="10719" spans="1:21">
      <c r="A10719" s="54">
        <v>10717</v>
      </c>
      <c r="B10719" s="107">
        <v>66232</v>
      </c>
      <c r="C10719" s="107">
        <v>66232</v>
      </c>
      <c r="D10719" s="107">
        <v>31038253.999999989</v>
      </c>
      <c r="E10719" s="108">
        <v>7068270000</v>
      </c>
      <c r="F10719" s="107">
        <v>0</v>
      </c>
      <c r="G10719" s="110">
        <v>0.9694724293779573</v>
      </c>
      <c r="H10719" s="110">
        <v>1.2536862039971284</v>
      </c>
      <c r="I10719" s="110">
        <v>1.164471407084932</v>
      </c>
      <c r="J10719" s="110">
        <v>0.98470159171105642</v>
      </c>
      <c r="K10719" s="110">
        <v>0.53281114344687663</v>
      </c>
      <c r="L10719" s="110">
        <v>0.26300212443869914</v>
      </c>
      <c r="M10719" s="110">
        <v>0.19679084635168109</v>
      </c>
      <c r="N10719" s="110">
        <v>0.20346859419810073</v>
      </c>
      <c r="O10719" s="110">
        <v>0.24837017304804221</v>
      </c>
      <c r="P10719" s="110">
        <v>0.25836305868686854</v>
      </c>
      <c r="Q10719" s="110">
        <v>0.42774572861160642</v>
      </c>
      <c r="R10719" s="110">
        <v>0.63937249338937441</v>
      </c>
      <c r="S10719" s="110">
        <v>1.0364887206548845</v>
      </c>
      <c r="T10719" s="110">
        <v>0.59518798286186025</v>
      </c>
      <c r="U10719" s="110">
        <v>0.77144273477681824</v>
      </c>
    </row>
    <row r="10720" spans="1:21">
      <c r="A10720" s="54">
        <v>10718</v>
      </c>
      <c r="B10720" s="107">
        <v>66234</v>
      </c>
      <c r="C10720" s="107">
        <v>66234</v>
      </c>
      <c r="D10720" s="107">
        <v>2544778</v>
      </c>
      <c r="E10720" s="108">
        <v>2344580000</v>
      </c>
      <c r="F10720" s="107">
        <v>0</v>
      </c>
      <c r="G10720" s="110">
        <v>1.9992303553783164</v>
      </c>
      <c r="H10720" s="110">
        <v>1.845642368782487</v>
      </c>
      <c r="I10720" s="110">
        <v>1.5388342694212189</v>
      </c>
      <c r="J10720" s="110">
        <v>1.0458619522351331</v>
      </c>
      <c r="K10720" s="110">
        <v>0.65456685853884045</v>
      </c>
      <c r="L10720" s="110">
        <v>0.33580801895898094</v>
      </c>
      <c r="M10720" s="110">
        <v>0.24818813251499067</v>
      </c>
      <c r="N10720" s="110">
        <v>0.24972300877233489</v>
      </c>
      <c r="O10720" s="110">
        <v>0.31224286579874405</v>
      </c>
      <c r="P10720" s="110">
        <v>0.37710444466084408</v>
      </c>
      <c r="Q10720" s="110">
        <v>0.81089352352713295</v>
      </c>
      <c r="R10720" s="110">
        <v>1.1938592651351556</v>
      </c>
      <c r="S10720" s="110">
        <v>1.7532220439243975</v>
      </c>
      <c r="T10720" s="110">
        <v>0.88432958864368161</v>
      </c>
      <c r="U10720" s="110">
        <v>1.5748551273273841</v>
      </c>
    </row>
    <row r="10721" spans="1:21">
      <c r="A10721" s="54">
        <v>10719</v>
      </c>
      <c r="B10721" s="107">
        <v>66235</v>
      </c>
      <c r="C10721" s="107">
        <v>66235</v>
      </c>
      <c r="D10721" s="107">
        <v>1027376.9999999999</v>
      </c>
      <c r="E10721" s="108">
        <v>2327130000</v>
      </c>
      <c r="F10721" s="107">
        <v>0</v>
      </c>
      <c r="G10721" s="110">
        <v>1.401636874638988</v>
      </c>
      <c r="H10721" s="110">
        <v>1.8116584588196749</v>
      </c>
      <c r="I10721" s="110">
        <v>1.6979193604673468</v>
      </c>
      <c r="J10721" s="110">
        <v>0.54076428034728918</v>
      </c>
      <c r="K10721" s="110">
        <v>0.15505535775142804</v>
      </c>
      <c r="L10721" s="110">
        <v>0.10042301852663751</v>
      </c>
      <c r="M10721" s="110">
        <v>0.11073977904479318</v>
      </c>
      <c r="N10721" s="110">
        <v>0.13019038935857802</v>
      </c>
      <c r="O10721" s="110">
        <v>0.17066274536914613</v>
      </c>
      <c r="P10721" s="110">
        <v>0.26684659309953351</v>
      </c>
      <c r="Q10721" s="110">
        <v>0.50400229350894588</v>
      </c>
      <c r="R10721" s="110">
        <v>0.76419005867866974</v>
      </c>
      <c r="S10721" s="110">
        <v>1.1644370124948304</v>
      </c>
      <c r="T10721" s="110">
        <v>0.63784076746758589</v>
      </c>
      <c r="U10721" s="110">
        <v>0.63787972231534107</v>
      </c>
    </row>
    <row r="10722" spans="1:21">
      <c r="A10722" s="54">
        <v>10720</v>
      </c>
      <c r="B10722" s="107">
        <v>66244</v>
      </c>
      <c r="C10722" s="107">
        <v>66244</v>
      </c>
      <c r="D10722" s="107">
        <v>1436330.9999999998</v>
      </c>
      <c r="E10722" s="108">
        <v>20908500000</v>
      </c>
      <c r="F10722" s="107">
        <v>0</v>
      </c>
      <c r="G10722" s="110">
        <v>7.7316812174830156</v>
      </c>
      <c r="H10722" s="110">
        <v>7.8381245547776368</v>
      </c>
      <c r="I10722" s="110">
        <v>5.1889759330486136</v>
      </c>
      <c r="J10722" s="110">
        <v>5.9734350009480277</v>
      </c>
      <c r="K10722" s="110">
        <v>1.553602493620029</v>
      </c>
      <c r="L10722" s="110">
        <v>0.77303044933781384</v>
      </c>
      <c r="M10722" s="110">
        <v>0.76430426550188535</v>
      </c>
      <c r="N10722" s="110">
        <v>1.2156617874853526</v>
      </c>
      <c r="O10722" s="110">
        <v>3.3744710835275469</v>
      </c>
      <c r="P10722" s="110">
        <v>6.8727358989058578</v>
      </c>
      <c r="Q10722" s="110">
        <v>12.489895720120764</v>
      </c>
      <c r="R10722" s="110">
        <v>8.6281477154747961</v>
      </c>
      <c r="S10722" s="110">
        <v>8.1083242257275128</v>
      </c>
      <c r="T10722" s="110">
        <v>5.2003388433526121</v>
      </c>
      <c r="U10722" s="110">
        <v>5.2411526093461713</v>
      </c>
    </row>
    <row r="10723" spans="1:21">
      <c r="A10723" s="54">
        <v>10721</v>
      </c>
      <c r="B10723" s="107">
        <v>66252</v>
      </c>
      <c r="C10723" s="107">
        <v>66252</v>
      </c>
      <c r="D10723" s="107">
        <v>420207.99999999994</v>
      </c>
      <c r="E10723" s="108">
        <v>4654260000</v>
      </c>
      <c r="F10723" s="107">
        <v>0</v>
      </c>
      <c r="G10723" s="110">
        <v>10.355166831350411</v>
      </c>
      <c r="H10723" s="110">
        <v>4.9232591744018466</v>
      </c>
      <c r="I10723" s="110">
        <v>3.4460379268835499</v>
      </c>
      <c r="J10723" s="110">
        <v>4.2546228216548032</v>
      </c>
      <c r="K10723" s="110">
        <v>3.2477089469078808</v>
      </c>
      <c r="L10723" s="110">
        <v>1.6362895713569334</v>
      </c>
      <c r="M10723" s="110">
        <v>1.5874203330472385</v>
      </c>
      <c r="N10723" s="110">
        <v>2.6671791835786403</v>
      </c>
      <c r="O10723" s="110">
        <v>9.6105238247980509</v>
      </c>
      <c r="P10723" s="110">
        <v>12.607992362303884</v>
      </c>
      <c r="Q10723" s="110">
        <v>29.402166985737523</v>
      </c>
      <c r="R10723" s="110">
        <v>10.710158676343028</v>
      </c>
      <c r="S10723" s="110">
        <v>0</v>
      </c>
      <c r="T10723" s="110">
        <v>7.8707105531969823</v>
      </c>
      <c r="U10723" s="110">
        <v>7.870710553196985</v>
      </c>
    </row>
    <row r="10724" spans="1:21">
      <c r="A10724" s="54">
        <v>10722</v>
      </c>
      <c r="B10724" s="107">
        <v>66253</v>
      </c>
      <c r="C10724" s="107">
        <v>66253</v>
      </c>
      <c r="D10724" s="107">
        <v>624335</v>
      </c>
      <c r="E10724" s="108">
        <v>4671710000</v>
      </c>
      <c r="F10724" s="107">
        <v>0</v>
      </c>
      <c r="G10724" s="110">
        <v>21.056884504967442</v>
      </c>
      <c r="H10724" s="110">
        <v>12.232380156024048</v>
      </c>
      <c r="I10724" s="110">
        <v>10.828920941832944</v>
      </c>
      <c r="J10724" s="110">
        <v>6.2469005688303918</v>
      </c>
      <c r="K10724" s="110">
        <v>6.9996926221024394</v>
      </c>
      <c r="L10724" s="110">
        <v>2.8793024097556268</v>
      </c>
      <c r="M10724" s="110">
        <v>2.2395602071360012</v>
      </c>
      <c r="N10724" s="110">
        <v>2.1258053868835578</v>
      </c>
      <c r="O10724" s="110">
        <v>4.370158093972762</v>
      </c>
      <c r="P10724" s="110">
        <v>6.9117569313746081</v>
      </c>
      <c r="Q10724" s="110">
        <v>10.678986469519222</v>
      </c>
      <c r="R10724" s="110">
        <v>16.365048961896246</v>
      </c>
      <c r="S10724" s="110">
        <v>0</v>
      </c>
      <c r="T10724" s="110">
        <v>8.5779497711912747</v>
      </c>
      <c r="U10724" s="110">
        <v>8.5779497711912729</v>
      </c>
    </row>
    <row r="10725" spans="1:21">
      <c r="A10725" s="54">
        <v>10723</v>
      </c>
      <c r="B10725" s="107">
        <v>66254</v>
      </c>
      <c r="C10725" s="107">
        <v>66254</v>
      </c>
      <c r="D10725" s="107">
        <v>456585</v>
      </c>
      <c r="E10725" s="108">
        <v>2327130000</v>
      </c>
      <c r="F10725" s="107">
        <v>0</v>
      </c>
      <c r="G10725" s="110">
        <v>60.292989280036799</v>
      </c>
      <c r="H10725" s="110">
        <v>54.620807567389178</v>
      </c>
      <c r="I10725" s="110">
        <v>29.116478112809784</v>
      </c>
      <c r="J10725" s="110">
        <v>17.988989007194508</v>
      </c>
      <c r="K10725" s="110">
        <v>12.297163505764976</v>
      </c>
      <c r="L10725" s="110">
        <v>5.243661559616517</v>
      </c>
      <c r="M10725" s="110">
        <v>4.281269841207572</v>
      </c>
      <c r="N10725" s="110">
        <v>4.2927551968036326</v>
      </c>
      <c r="O10725" s="110">
        <v>8.9372167634785242</v>
      </c>
      <c r="P10725" s="110">
        <v>21.362309275986643</v>
      </c>
      <c r="Q10725" s="110">
        <v>36.338711820392902</v>
      </c>
      <c r="R10725" s="110">
        <v>58.902771513764797</v>
      </c>
      <c r="S10725" s="110">
        <v>0</v>
      </c>
      <c r="T10725" s="110">
        <v>26.13959362037048</v>
      </c>
      <c r="U10725" s="110">
        <v>26.139593620370487</v>
      </c>
    </row>
    <row r="10726" spans="1:21">
      <c r="A10726" s="54">
        <v>10724</v>
      </c>
      <c r="B10726" s="107">
        <v>66255</v>
      </c>
      <c r="C10726" s="107">
        <v>66255</v>
      </c>
      <c r="D10726" s="107">
        <v>1094269091</v>
      </c>
      <c r="E10726" s="108">
        <v>124138000000</v>
      </c>
      <c r="F10726" s="107">
        <v>0</v>
      </c>
      <c r="G10726" s="110">
        <v>2.1323524662519695</v>
      </c>
      <c r="H10726" s="110">
        <v>1.5198254839510894</v>
      </c>
      <c r="I10726" s="110">
        <v>0.98815101478156686</v>
      </c>
      <c r="J10726" s="110">
        <v>0.88580028069785866</v>
      </c>
      <c r="K10726" s="110">
        <v>0.87385838450250608</v>
      </c>
      <c r="L10726" s="110">
        <v>1.0236268979314582</v>
      </c>
      <c r="M10726" s="110">
        <v>1.1154852192521767</v>
      </c>
      <c r="N10726" s="110">
        <v>0.93793451273842854</v>
      </c>
      <c r="O10726" s="110">
        <v>1.1351937985951268</v>
      </c>
      <c r="P10726" s="110">
        <v>1.4255929346602632</v>
      </c>
      <c r="Q10726" s="110">
        <v>2.4813214095874154</v>
      </c>
      <c r="R10726" s="110">
        <v>2.6440558367314653</v>
      </c>
      <c r="S10726" s="110">
        <v>2.2471462593099369</v>
      </c>
      <c r="T10726" s="110">
        <v>1.4302665199734437</v>
      </c>
      <c r="U10726" s="110">
        <v>2.2159851644552093</v>
      </c>
    </row>
    <row r="10727" spans="1:21">
      <c r="A10727" s="54">
        <v>10725</v>
      </c>
      <c r="B10727" s="107">
        <v>66256</v>
      </c>
      <c r="C10727" s="107">
        <v>66256</v>
      </c>
      <c r="D10727" s="107">
        <v>1357597</v>
      </c>
      <c r="E10727" s="108">
        <v>4654260000</v>
      </c>
      <c r="F10727" s="107">
        <v>0</v>
      </c>
      <c r="G10727" s="110">
        <v>0.98973758883250862</v>
      </c>
      <c r="H10727" s="110">
        <v>1.2675187953002429</v>
      </c>
      <c r="I10727" s="110">
        <v>1.4527219411933618</v>
      </c>
      <c r="J10727" s="110">
        <v>1.1323061599671045</v>
      </c>
      <c r="K10727" s="110">
        <v>0.50120035904925953</v>
      </c>
      <c r="L10727" s="110">
        <v>0.26010915746714397</v>
      </c>
      <c r="M10727" s="110">
        <v>0.17996267240528549</v>
      </c>
      <c r="N10727" s="110">
        <v>0.15371353509664853</v>
      </c>
      <c r="O10727" s="110">
        <v>0.18645509885736886</v>
      </c>
      <c r="P10727" s="110">
        <v>0.21145004831534972</v>
      </c>
      <c r="Q10727" s="110">
        <v>0.36490689036295321</v>
      </c>
      <c r="R10727" s="110">
        <v>0.61873963761392048</v>
      </c>
      <c r="S10727" s="110">
        <v>1.3268235562809367</v>
      </c>
      <c r="T10727" s="110">
        <v>0.60990182370509571</v>
      </c>
      <c r="U10727" s="110">
        <v>0.62703648108640131</v>
      </c>
    </row>
    <row r="10728" spans="1:21">
      <c r="A10728" s="54">
        <v>10726</v>
      </c>
      <c r="B10728" s="107">
        <v>66258</v>
      </c>
      <c r="C10728" s="107">
        <v>66258</v>
      </c>
      <c r="D10728" s="107">
        <v>20885421.000000004</v>
      </c>
      <c r="E10728" s="108">
        <v>2327130000</v>
      </c>
      <c r="F10728" s="107">
        <v>0</v>
      </c>
      <c r="G10728" s="110">
        <v>1.1821206682080889</v>
      </c>
      <c r="H10728" s="110">
        <v>1.6492528214092532</v>
      </c>
      <c r="I10728" s="110">
        <v>1.7044803603535603</v>
      </c>
      <c r="J10728" s="110">
        <v>0.99306963477147203</v>
      </c>
      <c r="K10728" s="110">
        <v>0.43014814702415938</v>
      </c>
      <c r="L10728" s="110">
        <v>0.22853840611842041</v>
      </c>
      <c r="M10728" s="110">
        <v>0.1479057020072653</v>
      </c>
      <c r="N10728" s="110">
        <v>0.13217285028599002</v>
      </c>
      <c r="O10728" s="110">
        <v>0.15836853942746315</v>
      </c>
      <c r="P10728" s="110">
        <v>0.18679720298817615</v>
      </c>
      <c r="Q10728" s="110">
        <v>0.33301492491918794</v>
      </c>
      <c r="R10728" s="110">
        <v>0.6102506453439992</v>
      </c>
      <c r="S10728" s="110">
        <v>1.126168937523198</v>
      </c>
      <c r="T10728" s="110">
        <v>0.64634332523808624</v>
      </c>
      <c r="U10728" s="110">
        <v>1.0964173855634067</v>
      </c>
    </row>
    <row r="10729" spans="1:21">
      <c r="A10729" s="54">
        <v>10727</v>
      </c>
      <c r="B10729" s="107">
        <v>66259</v>
      </c>
      <c r="C10729" s="107">
        <v>66259</v>
      </c>
      <c r="D10729" s="107">
        <v>46153826</v>
      </c>
      <c r="E10729" s="108">
        <v>4636630000</v>
      </c>
      <c r="F10729" s="107">
        <v>0</v>
      </c>
      <c r="G10729" s="110">
        <v>1.3934458988792391</v>
      </c>
      <c r="H10729" s="110">
        <v>2.1941769014626611</v>
      </c>
      <c r="I10729" s="110">
        <v>1.8797272565602827</v>
      </c>
      <c r="J10729" s="110">
        <v>0.83613219762541702</v>
      </c>
      <c r="K10729" s="110">
        <v>0.34113742005181658</v>
      </c>
      <c r="L10729" s="110">
        <v>0.22033167311914342</v>
      </c>
      <c r="M10729" s="110">
        <v>0.16769859159486047</v>
      </c>
      <c r="N10729" s="110">
        <v>0.15799990797162386</v>
      </c>
      <c r="O10729" s="110">
        <v>0.18368851060918343</v>
      </c>
      <c r="P10729" s="110">
        <v>0.22478352493794343</v>
      </c>
      <c r="Q10729" s="110">
        <v>0.41736257406753113</v>
      </c>
      <c r="R10729" s="110">
        <v>0.75979751189296951</v>
      </c>
      <c r="S10729" s="110">
        <v>1.6153734556753718</v>
      </c>
      <c r="T10729" s="110">
        <v>0.73135683073105595</v>
      </c>
      <c r="U10729" s="110">
        <v>1.5665233563425405</v>
      </c>
    </row>
    <row r="10730" spans="1:21">
      <c r="A10730" s="54">
        <v>10728</v>
      </c>
      <c r="B10730" s="107">
        <v>66260</v>
      </c>
      <c r="C10730" s="107">
        <v>66260</v>
      </c>
      <c r="D10730" s="107">
        <v>122197732.99999996</v>
      </c>
      <c r="E10730" s="108">
        <v>13874500000</v>
      </c>
      <c r="F10730" s="107">
        <v>0</v>
      </c>
      <c r="G10730" s="110">
        <v>1.4479062852792077</v>
      </c>
      <c r="H10730" s="110">
        <v>1.9531980343890458</v>
      </c>
      <c r="I10730" s="110">
        <v>1.7278811710278803</v>
      </c>
      <c r="J10730" s="110">
        <v>1.3126798654625151</v>
      </c>
      <c r="K10730" s="110">
        <v>1.0234395085015437</v>
      </c>
      <c r="L10730" s="110">
        <v>0.76512687574081573</v>
      </c>
      <c r="M10730" s="110">
        <v>0.58227802498582548</v>
      </c>
      <c r="N10730" s="110">
        <v>0.51385169483371773</v>
      </c>
      <c r="O10730" s="110">
        <v>0.56991099178700644</v>
      </c>
      <c r="P10730" s="110">
        <v>0.67680200613935282</v>
      </c>
      <c r="Q10730" s="110">
        <v>0.9681318056691891</v>
      </c>
      <c r="R10730" s="110">
        <v>1.1449116509467478</v>
      </c>
      <c r="S10730" s="110">
        <v>1.5247409012632254</v>
      </c>
      <c r="T10730" s="110">
        <v>1.0571764928969041</v>
      </c>
      <c r="U10730" s="110">
        <v>1.497005958259455</v>
      </c>
    </row>
    <row r="10731" spans="1:21">
      <c r="A10731" s="54">
        <v>10729</v>
      </c>
      <c r="B10731" s="107">
        <v>66263</v>
      </c>
      <c r="C10731" s="107">
        <v>66263</v>
      </c>
      <c r="D10731" s="107">
        <v>1181150.9999999998</v>
      </c>
      <c r="E10731" s="108">
        <v>2327130000</v>
      </c>
      <c r="F10731" s="107">
        <v>0</v>
      </c>
      <c r="G10731" s="110">
        <v>2.5847952497539528</v>
      </c>
      <c r="H10731" s="110">
        <v>4.1366887372943379</v>
      </c>
      <c r="I10731" s="110">
        <v>5.1431927120627448</v>
      </c>
      <c r="J10731" s="110">
        <v>4.2250286884581554</v>
      </c>
      <c r="K10731" s="110">
        <v>2.8322320411079378</v>
      </c>
      <c r="L10731" s="110">
        <v>1.5887671877556808</v>
      </c>
      <c r="M10731" s="110">
        <v>0.94244392410964761</v>
      </c>
      <c r="N10731" s="110">
        <v>0.79868346748146057</v>
      </c>
      <c r="O10731" s="110">
        <v>0.82083002603949939</v>
      </c>
      <c r="P10731" s="110">
        <v>0.96890008509329129</v>
      </c>
      <c r="Q10731" s="110">
        <v>1.4847068849198251</v>
      </c>
      <c r="R10731" s="110">
        <v>1.9794550222672727</v>
      </c>
      <c r="S10731" s="110">
        <v>3.2211992108969203</v>
      </c>
      <c r="T10731" s="110">
        <v>2.2921436688619843</v>
      </c>
      <c r="U10731" s="110">
        <v>3.0191810268217747</v>
      </c>
    </row>
    <row r="10732" spans="1:21">
      <c r="A10732" s="54">
        <v>10730</v>
      </c>
      <c r="B10732" s="107">
        <v>66264</v>
      </c>
      <c r="C10732" s="107">
        <v>66264</v>
      </c>
      <c r="D10732" s="107">
        <v>1184013</v>
      </c>
      <c r="E10732" s="108">
        <v>2327130000</v>
      </c>
      <c r="F10732" s="107">
        <v>0</v>
      </c>
      <c r="G10732" s="110">
        <v>0.35891212547302237</v>
      </c>
      <c r="H10732" s="110">
        <v>0.64000983018831226</v>
      </c>
      <c r="I10732" s="110">
        <v>0.54022472500616714</v>
      </c>
      <c r="J10732" s="110">
        <v>0.39363494970684015</v>
      </c>
      <c r="K10732" s="110">
        <v>0.24463513557204802</v>
      </c>
      <c r="L10732" s="110">
        <v>0.18899458661126767</v>
      </c>
      <c r="M10732" s="110">
        <v>0.17659195514815343</v>
      </c>
      <c r="N10732" s="110">
        <v>0.16592332969799897</v>
      </c>
      <c r="O10732" s="110">
        <v>0.17002204764776604</v>
      </c>
      <c r="P10732" s="110">
        <v>0.16093764448210301</v>
      </c>
      <c r="Q10732" s="110">
        <v>0.20839223736058599</v>
      </c>
      <c r="R10732" s="110">
        <v>0.26350896038325705</v>
      </c>
      <c r="S10732" s="110">
        <v>0.24354742710337907</v>
      </c>
      <c r="T10732" s="110">
        <v>0.29264896060646017</v>
      </c>
      <c r="U10732" s="110">
        <v>0.29149724370094682</v>
      </c>
    </row>
    <row r="10733" spans="1:21">
      <c r="A10733" s="54">
        <v>10731</v>
      </c>
      <c r="B10733" s="107">
        <v>66266</v>
      </c>
      <c r="C10733" s="107">
        <v>66266</v>
      </c>
      <c r="D10733" s="107">
        <v>14141649.000000006</v>
      </c>
      <c r="E10733" s="108">
        <v>4654260000</v>
      </c>
      <c r="F10733" s="107">
        <v>0</v>
      </c>
      <c r="G10733" s="110">
        <v>0.49140772515437303</v>
      </c>
      <c r="H10733" s="110">
        <v>0.73596291554406768</v>
      </c>
      <c r="I10733" s="110">
        <v>0.60851103951540553</v>
      </c>
      <c r="J10733" s="110">
        <v>0.51082504708438115</v>
      </c>
      <c r="K10733" s="110">
        <v>0.37689120792212688</v>
      </c>
      <c r="L10733" s="110">
        <v>0.30377052983832886</v>
      </c>
      <c r="M10733" s="110">
        <v>0.25930254450890122</v>
      </c>
      <c r="N10733" s="110">
        <v>0.22535593583084385</v>
      </c>
      <c r="O10733" s="110">
        <v>0.27422829571392238</v>
      </c>
      <c r="P10733" s="110">
        <v>0.25024448107940622</v>
      </c>
      <c r="Q10733" s="110">
        <v>0.3380437596436992</v>
      </c>
      <c r="R10733" s="110">
        <v>0.39418411704967915</v>
      </c>
      <c r="S10733" s="110">
        <v>0.59241727854450132</v>
      </c>
      <c r="T10733" s="110">
        <v>0.39739396657376119</v>
      </c>
      <c r="U10733" s="110">
        <v>0.49666080008282681</v>
      </c>
    </row>
    <row r="10734" spans="1:21">
      <c r="A10734" s="54">
        <v>10732</v>
      </c>
      <c r="B10734" s="107">
        <v>66267</v>
      </c>
      <c r="C10734" s="107">
        <v>66267</v>
      </c>
      <c r="D10734" s="107">
        <v>7118165.9999999972</v>
      </c>
      <c r="E10734" s="108">
        <v>2327130000</v>
      </c>
      <c r="F10734" s="107">
        <v>0</v>
      </c>
      <c r="G10734" s="110">
        <v>0.76269822993529313</v>
      </c>
      <c r="H10734" s="110">
        <v>1.1827065585493368</v>
      </c>
      <c r="I10734" s="110">
        <v>1.0280042590072491</v>
      </c>
      <c r="J10734" s="110">
        <v>0.70292476121630088</v>
      </c>
      <c r="K10734" s="110">
        <v>0.40354145841556405</v>
      </c>
      <c r="L10734" s="110">
        <v>0.30169834162818732</v>
      </c>
      <c r="M10734" s="110">
        <v>0.23070039074914334</v>
      </c>
      <c r="N10734" s="110">
        <v>0.1999473226919655</v>
      </c>
      <c r="O10734" s="110">
        <v>0.25311856938376576</v>
      </c>
      <c r="P10734" s="110">
        <v>0.23043209548442564</v>
      </c>
      <c r="Q10734" s="110">
        <v>0.37138747647193149</v>
      </c>
      <c r="R10734" s="110">
        <v>0.50706875520362815</v>
      </c>
      <c r="S10734" s="110">
        <v>0.92006556009910656</v>
      </c>
      <c r="T10734" s="110">
        <v>0.51451901822806578</v>
      </c>
      <c r="U10734" s="110">
        <v>0.85828137569352447</v>
      </c>
    </row>
    <row r="10735" spans="1:21">
      <c r="A10735" s="54">
        <v>10733</v>
      </c>
      <c r="B10735" s="107">
        <v>66268</v>
      </c>
      <c r="C10735" s="107">
        <v>66268</v>
      </c>
      <c r="D10735" s="107">
        <v>2267490.0000000005</v>
      </c>
      <c r="E10735" s="108">
        <v>2327130000</v>
      </c>
      <c r="F10735" s="107">
        <v>0</v>
      </c>
      <c r="G10735" s="110">
        <v>2.2754559365417131</v>
      </c>
      <c r="H10735" s="110">
        <v>3.7364572646096885</v>
      </c>
      <c r="I10735" s="110">
        <v>3.0893156074820549</v>
      </c>
      <c r="J10735" s="110">
        <v>2.250340199790235</v>
      </c>
      <c r="K10735" s="110">
        <v>1.2296875982466255</v>
      </c>
      <c r="L10735" s="110">
        <v>0.84074936662132416</v>
      </c>
      <c r="M10735" s="110">
        <v>0.56515344582050908</v>
      </c>
      <c r="N10735" s="110">
        <v>0.5024302714266039</v>
      </c>
      <c r="O10735" s="110">
        <v>0.6654250928100095</v>
      </c>
      <c r="P10735" s="110">
        <v>0.62761759738576761</v>
      </c>
      <c r="Q10735" s="110">
        <v>0.98301727278873097</v>
      </c>
      <c r="R10735" s="110">
        <v>1.4678810693563449</v>
      </c>
      <c r="S10735" s="110">
        <v>2.8033339988429447</v>
      </c>
      <c r="T10735" s="110">
        <v>1.5194608935733009</v>
      </c>
      <c r="U10735" s="110">
        <v>2.6427990434320354</v>
      </c>
    </row>
    <row r="10736" spans="1:21">
      <c r="A10736" s="54">
        <v>10734</v>
      </c>
      <c r="B10736" s="107">
        <v>66269</v>
      </c>
      <c r="C10736" s="107">
        <v>66269</v>
      </c>
      <c r="D10736" s="107">
        <v>25203058</v>
      </c>
      <c r="E10736" s="108">
        <v>2327130000</v>
      </c>
      <c r="F10736" s="107">
        <v>0</v>
      </c>
      <c r="G10736" s="110">
        <v>4.3634568966505531</v>
      </c>
      <c r="H10736" s="110">
        <v>4.7436269959637318</v>
      </c>
      <c r="I10736" s="110">
        <v>3.5248826260237509</v>
      </c>
      <c r="J10736" s="110">
        <v>2.6504894458034776</v>
      </c>
      <c r="K10736" s="110">
        <v>1.069889309157499</v>
      </c>
      <c r="L10736" s="110">
        <v>0.5213874295723373</v>
      </c>
      <c r="M10736" s="110">
        <v>0.4363077467555348</v>
      </c>
      <c r="N10736" s="110">
        <v>0.48906418218606684</v>
      </c>
      <c r="O10736" s="110">
        <v>0.71465527675848972</v>
      </c>
      <c r="P10736" s="110">
        <v>0.75066546546349522</v>
      </c>
      <c r="Q10736" s="110">
        <v>1.391434629093212</v>
      </c>
      <c r="R10736" s="110">
        <v>2.5712538912232525</v>
      </c>
      <c r="S10736" s="110">
        <v>4.1228669440659615</v>
      </c>
      <c r="T10736" s="110">
        <v>1.9355928245542831</v>
      </c>
      <c r="U10736" s="110">
        <v>1.9508975463454201</v>
      </c>
    </row>
    <row r="10737" spans="1:21">
      <c r="A10737" s="54">
        <v>10735</v>
      </c>
      <c r="B10737" s="107">
        <v>66270</v>
      </c>
      <c r="C10737" s="107">
        <v>66270</v>
      </c>
      <c r="D10737" s="107">
        <v>20157706</v>
      </c>
      <c r="E10737" s="108">
        <v>4671710000</v>
      </c>
      <c r="F10737" s="107">
        <v>0</v>
      </c>
      <c r="G10737" s="110">
        <v>0.85049313232568213</v>
      </c>
      <c r="H10737" s="110">
        <v>0.96530470590053186</v>
      </c>
      <c r="I10737" s="110">
        <v>0.94658000273116383</v>
      </c>
      <c r="J10737" s="110">
        <v>0.75871952471939252</v>
      </c>
      <c r="K10737" s="110">
        <v>0.43303066155645858</v>
      </c>
      <c r="L10737" s="110">
        <v>0.27304755066945374</v>
      </c>
      <c r="M10737" s="110">
        <v>0.21065888391886742</v>
      </c>
      <c r="N10737" s="110">
        <v>0.20533778371663894</v>
      </c>
      <c r="O10737" s="110">
        <v>0.24889683840587742</v>
      </c>
      <c r="P10737" s="110">
        <v>0.25159308639766614</v>
      </c>
      <c r="Q10737" s="110">
        <v>0.4036492416693308</v>
      </c>
      <c r="R10737" s="110">
        <v>0.6023369487344028</v>
      </c>
      <c r="S10737" s="110">
        <v>0.8736291905516258</v>
      </c>
      <c r="T10737" s="110">
        <v>0.51247069672878887</v>
      </c>
      <c r="U10737" s="110">
        <v>0.72822007000058364</v>
      </c>
    </row>
    <row r="10738" spans="1:21">
      <c r="A10738" s="54">
        <v>10736</v>
      </c>
      <c r="B10738" s="107">
        <v>66271</v>
      </c>
      <c r="C10738" s="107">
        <v>66271</v>
      </c>
      <c r="D10738" s="107">
        <v>12792593.999999994</v>
      </c>
      <c r="E10738" s="108">
        <v>2327130000</v>
      </c>
      <c r="F10738" s="107">
        <v>0</v>
      </c>
      <c r="G10738" s="110">
        <v>1.7025022001162087</v>
      </c>
      <c r="H10738" s="110">
        <v>1.6524685883805816</v>
      </c>
      <c r="I10738" s="110">
        <v>1.3137070450285855</v>
      </c>
      <c r="J10738" s="110">
        <v>1.2922270468368358</v>
      </c>
      <c r="K10738" s="110">
        <v>0.85162731123692281</v>
      </c>
      <c r="L10738" s="110">
        <v>0.52622358713853223</v>
      </c>
      <c r="M10738" s="110">
        <v>0.39289299296987096</v>
      </c>
      <c r="N10738" s="110">
        <v>0.38060992818027528</v>
      </c>
      <c r="O10738" s="110">
        <v>0.511597180021647</v>
      </c>
      <c r="P10738" s="110">
        <v>0.57842809895218883</v>
      </c>
      <c r="Q10738" s="110">
        <v>0.92383122277167617</v>
      </c>
      <c r="R10738" s="110">
        <v>1.2035365484926768</v>
      </c>
      <c r="S10738" s="110">
        <v>1.5464707717184338</v>
      </c>
      <c r="T10738" s="110">
        <v>0.94413764584383353</v>
      </c>
      <c r="U10738" s="110">
        <v>1.4939119248506658</v>
      </c>
    </row>
    <row r="10739" spans="1:21">
      <c r="A10739" s="54">
        <v>10737</v>
      </c>
      <c r="B10739" s="107">
        <v>66272</v>
      </c>
      <c r="C10739" s="107">
        <v>66272</v>
      </c>
      <c r="D10739" s="107">
        <v>314867</v>
      </c>
      <c r="E10739" s="108">
        <v>2327130000</v>
      </c>
      <c r="F10739" s="107">
        <v>0</v>
      </c>
      <c r="G10739" s="110">
        <v>21.568364972162975</v>
      </c>
      <c r="H10739" s="110">
        <v>23.605217662837166</v>
      </c>
      <c r="I10739" s="110">
        <v>18.368164990812353</v>
      </c>
      <c r="J10739" s="110">
        <v>11.782942930815164</v>
      </c>
      <c r="K10739" s="110">
        <v>7.3905895398529253</v>
      </c>
      <c r="L10739" s="110">
        <v>3.696309044318856</v>
      </c>
      <c r="M10739" s="110">
        <v>2.5035255381719934</v>
      </c>
      <c r="N10739" s="110">
        <v>2.414665500328542</v>
      </c>
      <c r="O10739" s="110">
        <v>2.9416482543214855</v>
      </c>
      <c r="P10739" s="110">
        <v>4.0251924460756605</v>
      </c>
      <c r="Q10739" s="110">
        <v>7.609650827981949</v>
      </c>
      <c r="R10739" s="110">
        <v>12.390669895868596</v>
      </c>
      <c r="S10739" s="110">
        <v>20.135159282560039</v>
      </c>
      <c r="T10739" s="110">
        <v>9.8580784669623061</v>
      </c>
      <c r="U10739" s="110">
        <v>18.931286381295358</v>
      </c>
    </row>
    <row r="10740" spans="1:21">
      <c r="A10740" s="54">
        <v>10738</v>
      </c>
      <c r="B10740" s="107">
        <v>66273</v>
      </c>
      <c r="C10740" s="107">
        <v>66273</v>
      </c>
      <c r="D10740" s="107">
        <v>3364.9999999999995</v>
      </c>
      <c r="E10740" s="108">
        <v>2309500000</v>
      </c>
      <c r="F10740" s="107">
        <v>1</v>
      </c>
      <c r="G10740" s="110">
        <v>-99999</v>
      </c>
      <c r="H10740" s="110">
        <v>-99999</v>
      </c>
      <c r="I10740" s="110">
        <v>-99999</v>
      </c>
      <c r="J10740" s="110">
        <v>-99999</v>
      </c>
      <c r="K10740" s="110">
        <v>-99999</v>
      </c>
      <c r="L10740" s="110">
        <v>-99999</v>
      </c>
      <c r="M10740" s="110">
        <v>-99999</v>
      </c>
      <c r="N10740" s="110">
        <v>-99999</v>
      </c>
      <c r="O10740" s="110">
        <v>-99999</v>
      </c>
      <c r="P10740" s="110">
        <v>-99999</v>
      </c>
      <c r="Q10740" s="110">
        <v>-99999</v>
      </c>
      <c r="R10740" s="110">
        <v>-99999</v>
      </c>
      <c r="S10740" s="110">
        <v>0</v>
      </c>
      <c r="T10740" s="110">
        <v>0</v>
      </c>
      <c r="U10740" s="110">
        <v>0</v>
      </c>
    </row>
    <row r="10741" spans="1:21">
      <c r="A10741" s="54">
        <v>10739</v>
      </c>
      <c r="B10741" s="107">
        <v>66274</v>
      </c>
      <c r="C10741" s="107">
        <v>66274</v>
      </c>
      <c r="D10741" s="107">
        <v>11526484</v>
      </c>
      <c r="E10741" s="108">
        <v>6963760000</v>
      </c>
      <c r="F10741" s="107">
        <v>0</v>
      </c>
      <c r="G10741" s="110">
        <v>0.84781652195870627</v>
      </c>
      <c r="H10741" s="110">
        <v>1.2224590935666499</v>
      </c>
      <c r="I10741" s="110">
        <v>1.1675042023349915</v>
      </c>
      <c r="J10741" s="110">
        <v>0.63907158656011964</v>
      </c>
      <c r="K10741" s="110">
        <v>0.17520706955169851</v>
      </c>
      <c r="L10741" s="110">
        <v>0.10714594796978905</v>
      </c>
      <c r="M10741" s="110">
        <v>0.11374460626431003</v>
      </c>
      <c r="N10741" s="110">
        <v>0.13058987142225081</v>
      </c>
      <c r="O10741" s="110">
        <v>0.16933336816889316</v>
      </c>
      <c r="P10741" s="110">
        <v>0.23440712627723961</v>
      </c>
      <c r="Q10741" s="110">
        <v>0.39304066717762998</v>
      </c>
      <c r="R10741" s="110">
        <v>0.55989158274585249</v>
      </c>
      <c r="S10741" s="110">
        <v>1.0765634014181031</v>
      </c>
      <c r="T10741" s="110">
        <v>0.48001763699984418</v>
      </c>
      <c r="U10741" s="110">
        <v>0.48347803679743512</v>
      </c>
    </row>
    <row r="10742" spans="1:21">
      <c r="A10742" s="54">
        <v>10740</v>
      </c>
      <c r="B10742" s="107">
        <v>66275</v>
      </c>
      <c r="C10742" s="107">
        <v>66275</v>
      </c>
      <c r="D10742" s="107">
        <v>1000305</v>
      </c>
      <c r="E10742" s="108">
        <v>2309500000</v>
      </c>
      <c r="F10742" s="107">
        <v>0</v>
      </c>
      <c r="G10742" s="110">
        <v>1.5358097578320673</v>
      </c>
      <c r="H10742" s="110">
        <v>1.8805730839082497</v>
      </c>
      <c r="I10742" s="110">
        <v>1.9839854559059704</v>
      </c>
      <c r="J10742" s="110">
        <v>1.5489710014148943</v>
      </c>
      <c r="K10742" s="110">
        <v>0.4612662476430871</v>
      </c>
      <c r="L10742" s="110">
        <v>0.22600383234298849</v>
      </c>
      <c r="M10742" s="110">
        <v>0.21063581383118735</v>
      </c>
      <c r="N10742" s="110">
        <v>0.23467171507607504</v>
      </c>
      <c r="O10742" s="110">
        <v>0.30916682892090142</v>
      </c>
      <c r="P10742" s="110">
        <v>0.45695002405611523</v>
      </c>
      <c r="Q10742" s="110">
        <v>0.83056642666173108</v>
      </c>
      <c r="R10742" s="110">
        <v>1.0668237446091899</v>
      </c>
      <c r="S10742" s="110">
        <v>1.8720862516102867</v>
      </c>
      <c r="T10742" s="110">
        <v>0.89545199435020451</v>
      </c>
      <c r="U10742" s="110">
        <v>0.89555450968004147</v>
      </c>
    </row>
    <row r="10743" spans="1:21">
      <c r="A10743" s="54">
        <v>10741</v>
      </c>
      <c r="B10743" s="107">
        <v>66276</v>
      </c>
      <c r="C10743" s="107">
        <v>66276</v>
      </c>
      <c r="D10743" s="107">
        <v>11539179</v>
      </c>
      <c r="E10743" s="108">
        <v>13839000000</v>
      </c>
      <c r="F10743" s="107">
        <v>0</v>
      </c>
      <c r="G10743" s="110">
        <v>0.94041680366405445</v>
      </c>
      <c r="H10743" s="110">
        <v>1.1596769758056049</v>
      </c>
      <c r="I10743" s="110">
        <v>1.2124472958267716</v>
      </c>
      <c r="J10743" s="110">
        <v>0.61852913560191569</v>
      </c>
      <c r="K10743" s="110">
        <v>0.21086703121362552</v>
      </c>
      <c r="L10743" s="110">
        <v>0.12346998046067159</v>
      </c>
      <c r="M10743" s="110">
        <v>0.11917433102321379</v>
      </c>
      <c r="N10743" s="110">
        <v>0.13714892689989228</v>
      </c>
      <c r="O10743" s="110">
        <v>0.16336479272998056</v>
      </c>
      <c r="P10743" s="110">
        <v>0.21548104259623663</v>
      </c>
      <c r="Q10743" s="110">
        <v>0.43295004549277327</v>
      </c>
      <c r="R10743" s="110">
        <v>0.53131528451636589</v>
      </c>
      <c r="S10743" s="110">
        <v>0.70372767355139221</v>
      </c>
      <c r="T10743" s="110">
        <v>0.48873680381925882</v>
      </c>
      <c r="U10743" s="110">
        <v>0.67555305314813496</v>
      </c>
    </row>
    <row r="10744" spans="1:21">
      <c r="A10744" s="54">
        <v>10742</v>
      </c>
      <c r="B10744" s="107">
        <v>66291</v>
      </c>
      <c r="C10744" s="107">
        <v>66291</v>
      </c>
      <c r="D10744" s="107">
        <v>1002907.9999999999</v>
      </c>
      <c r="E10744" s="108">
        <v>9238000000</v>
      </c>
      <c r="F10744" s="107">
        <v>0</v>
      </c>
      <c r="G10744" s="110">
        <v>16.987626730203427</v>
      </c>
      <c r="H10744" s="110">
        <v>6.9774357342202409</v>
      </c>
      <c r="I10744" s="110">
        <v>4.7708483628273077</v>
      </c>
      <c r="J10744" s="110">
        <v>4.8700791648529069</v>
      </c>
      <c r="K10744" s="110">
        <v>2.8947523742901158</v>
      </c>
      <c r="L10744" s="110">
        <v>1.6676263261660065</v>
      </c>
      <c r="M10744" s="110">
        <v>1.5615937577688397</v>
      </c>
      <c r="N10744" s="110">
        <v>2.4930796516297651</v>
      </c>
      <c r="O10744" s="110">
        <v>7.2347763458873819</v>
      </c>
      <c r="P10744" s="110">
        <v>10.468594412993649</v>
      </c>
      <c r="Q10744" s="110">
        <v>30.329707159999344</v>
      </c>
      <c r="R10744" s="110">
        <v>12.882457470029475</v>
      </c>
      <c r="S10744" s="110">
        <v>0</v>
      </c>
      <c r="T10744" s="110">
        <v>8.594881457572372</v>
      </c>
      <c r="U10744" s="110">
        <v>8.594881457572372</v>
      </c>
    </row>
    <row r="10745" spans="1:21">
      <c r="A10745" s="54">
        <v>10743</v>
      </c>
      <c r="B10745" s="107">
        <v>66292</v>
      </c>
      <c r="C10745" s="107">
        <v>66292</v>
      </c>
      <c r="D10745" s="107">
        <v>346955</v>
      </c>
      <c r="E10745" s="108">
        <v>6928500000</v>
      </c>
      <c r="F10745" s="107">
        <v>0</v>
      </c>
      <c r="G10745" s="110">
        <v>0.45312070526954396</v>
      </c>
      <c r="H10745" s="110">
        <v>0.60811422982076635</v>
      </c>
      <c r="I10745" s="110">
        <v>0.5815932627536774</v>
      </c>
      <c r="J10745" s="110">
        <v>0.4162553363549335</v>
      </c>
      <c r="K10745" s="110">
        <v>0.26211812358785047</v>
      </c>
      <c r="L10745" s="110">
        <v>0.20039517982578708</v>
      </c>
      <c r="M10745" s="110">
        <v>0.16757953000643874</v>
      </c>
      <c r="N10745" s="110">
        <v>0.14918235177446892</v>
      </c>
      <c r="O10745" s="110">
        <v>0.15813823276599231</v>
      </c>
      <c r="P10745" s="110">
        <v>0.17292048113035571</v>
      </c>
      <c r="Q10745" s="110">
        <v>0.24650833120942145</v>
      </c>
      <c r="R10745" s="110">
        <v>0.35140174621364423</v>
      </c>
      <c r="S10745" s="110">
        <v>0</v>
      </c>
      <c r="T10745" s="110">
        <v>0.31394395922607327</v>
      </c>
      <c r="U10745" s="110">
        <v>0.31394395922607332</v>
      </c>
    </row>
    <row r="10746" spans="1:21">
      <c r="A10746" s="54">
        <v>10744</v>
      </c>
      <c r="B10746" s="107">
        <v>66299</v>
      </c>
      <c r="C10746" s="107">
        <v>66299</v>
      </c>
      <c r="D10746" s="107">
        <v>2081563.9999999993</v>
      </c>
      <c r="E10746" s="108">
        <v>2309500000</v>
      </c>
      <c r="F10746" s="107">
        <v>0</v>
      </c>
      <c r="G10746" s="110">
        <v>2.2442238334783635</v>
      </c>
      <c r="H10746" s="110">
        <v>3.2724723144780357</v>
      </c>
      <c r="I10746" s="110">
        <v>3.8617935675438568</v>
      </c>
      <c r="J10746" s="110">
        <v>3.2429751440615489</v>
      </c>
      <c r="K10746" s="110">
        <v>2.7302965000191204</v>
      </c>
      <c r="L10746" s="110">
        <v>2.0820163111637124</v>
      </c>
      <c r="M10746" s="110">
        <v>1.575771811383196</v>
      </c>
      <c r="N10746" s="110">
        <v>1.4813433603698871</v>
      </c>
      <c r="O10746" s="110">
        <v>1.5731807662610426</v>
      </c>
      <c r="P10746" s="110">
        <v>1.7870817603654556</v>
      </c>
      <c r="Q10746" s="110">
        <v>2.1522095561910861</v>
      </c>
      <c r="R10746" s="110">
        <v>1.9213655170767721</v>
      </c>
      <c r="S10746" s="110">
        <v>2.728637314654859</v>
      </c>
      <c r="T10746" s="110">
        <v>2.3270608701993396</v>
      </c>
      <c r="U10746" s="110">
        <v>2.6862787169721183</v>
      </c>
    </row>
    <row r="10747" spans="1:21">
      <c r="A10747" s="54">
        <v>10745</v>
      </c>
      <c r="B10747" s="107">
        <v>66300</v>
      </c>
      <c r="C10747" s="107">
        <v>66300</v>
      </c>
      <c r="D10747" s="107">
        <v>74874</v>
      </c>
      <c r="E10747" s="108">
        <v>2309500000</v>
      </c>
      <c r="F10747" s="107">
        <v>1</v>
      </c>
      <c r="G10747" s="110">
        <v>-99999</v>
      </c>
      <c r="H10747" s="110">
        <v>-99999</v>
      </c>
      <c r="I10747" s="110">
        <v>-99999</v>
      </c>
      <c r="J10747" s="110">
        <v>-99999</v>
      </c>
      <c r="K10747" s="110">
        <v>-99999</v>
      </c>
      <c r="L10747" s="110">
        <v>-99999</v>
      </c>
      <c r="M10747" s="110">
        <v>-99999</v>
      </c>
      <c r="N10747" s="110">
        <v>-99999</v>
      </c>
      <c r="O10747" s="110">
        <v>-99999</v>
      </c>
      <c r="P10747" s="110">
        <v>-99999</v>
      </c>
      <c r="Q10747" s="110">
        <v>-99999</v>
      </c>
      <c r="R10747" s="110">
        <v>-99999</v>
      </c>
      <c r="S10747" s="110">
        <v>0</v>
      </c>
      <c r="T10747" s="110">
        <v>0</v>
      </c>
      <c r="U10747" s="110">
        <v>0</v>
      </c>
    </row>
    <row r="10748" spans="1:21">
      <c r="A10748" s="54">
        <v>10746</v>
      </c>
      <c r="B10748" s="107">
        <v>66301</v>
      </c>
      <c r="C10748" s="107">
        <v>66301</v>
      </c>
      <c r="D10748" s="107">
        <v>5609997</v>
      </c>
      <c r="E10748" s="108">
        <v>9220190000</v>
      </c>
      <c r="F10748" s="107">
        <v>0</v>
      </c>
      <c r="G10748" s="110">
        <v>0.2661736715461841</v>
      </c>
      <c r="H10748" s="110">
        <v>0.49506439525037976</v>
      </c>
      <c r="I10748" s="110">
        <v>0.42330640894777893</v>
      </c>
      <c r="J10748" s="110">
        <v>0.35327352569710335</v>
      </c>
      <c r="K10748" s="110">
        <v>0.2280295731174615</v>
      </c>
      <c r="L10748" s="110">
        <v>0.19330461012666278</v>
      </c>
      <c r="M10748" s="110">
        <v>0.19392523326199004</v>
      </c>
      <c r="N10748" s="110">
        <v>0.172791702935465</v>
      </c>
      <c r="O10748" s="110">
        <v>0.17908966606640075</v>
      </c>
      <c r="P10748" s="110">
        <v>0.15127092196865749</v>
      </c>
      <c r="Q10748" s="110">
        <v>0.19644866773606093</v>
      </c>
      <c r="R10748" s="110">
        <v>0.22744355591185628</v>
      </c>
      <c r="S10748" s="110">
        <v>0.23924709455526563</v>
      </c>
      <c r="T10748" s="110">
        <v>0.25667682771383338</v>
      </c>
      <c r="U10748" s="110">
        <v>0.24733758643709217</v>
      </c>
    </row>
    <row r="10749" spans="1:21">
      <c r="A10749" s="54">
        <v>10747</v>
      </c>
      <c r="B10749" s="107">
        <v>66306</v>
      </c>
      <c r="C10749" s="107">
        <v>66306</v>
      </c>
      <c r="D10749" s="107">
        <v>40279689.000000007</v>
      </c>
      <c r="E10749" s="108">
        <v>6928500000</v>
      </c>
      <c r="F10749" s="107">
        <v>0</v>
      </c>
      <c r="G10749" s="110">
        <v>1.2317368870213039</v>
      </c>
      <c r="H10749" s="110">
        <v>1.9500876731221011</v>
      </c>
      <c r="I10749" s="110">
        <v>1.3525818660154787</v>
      </c>
      <c r="J10749" s="110">
        <v>1.06556922459385</v>
      </c>
      <c r="K10749" s="110">
        <v>0.62963623721212525</v>
      </c>
      <c r="L10749" s="110">
        <v>0.44923330160025743</v>
      </c>
      <c r="M10749" s="110">
        <v>0.36716719456198449</v>
      </c>
      <c r="N10749" s="110">
        <v>0.33180538598201537</v>
      </c>
      <c r="O10749" s="110">
        <v>0.37919625309700206</v>
      </c>
      <c r="P10749" s="110">
        <v>0.36726032803340136</v>
      </c>
      <c r="Q10749" s="110">
        <v>0.61864912445583398</v>
      </c>
      <c r="R10749" s="110">
        <v>0.84497247249041807</v>
      </c>
      <c r="S10749" s="110">
        <v>1.3972009290430203</v>
      </c>
      <c r="T10749" s="110">
        <v>0.79899132901548109</v>
      </c>
      <c r="U10749" s="110">
        <v>1.3376085602377472</v>
      </c>
    </row>
    <row r="10750" spans="1:21">
      <c r="A10750" s="54">
        <v>10748</v>
      </c>
      <c r="B10750" s="107">
        <v>66307</v>
      </c>
      <c r="C10750" s="107">
        <v>66307</v>
      </c>
      <c r="D10750" s="107">
        <v>707371.99999999965</v>
      </c>
      <c r="E10750" s="108">
        <v>2309500000</v>
      </c>
      <c r="F10750" s="107">
        <v>0</v>
      </c>
      <c r="G10750" s="110">
        <v>38.179698845588177</v>
      </c>
      <c r="H10750" s="110">
        <v>46.128821370488893</v>
      </c>
      <c r="I10750" s="110">
        <v>31.142721332347556</v>
      </c>
      <c r="J10750" s="110">
        <v>22.124310885929898</v>
      </c>
      <c r="K10750" s="110">
        <v>9.6317194291675339</v>
      </c>
      <c r="L10750" s="110">
        <v>5.0980574761448407</v>
      </c>
      <c r="M10750" s="110">
        <v>3.8560203791006229</v>
      </c>
      <c r="N10750" s="110">
        <v>3.8264741287064896</v>
      </c>
      <c r="O10750" s="110">
        <v>5.2045111121994818</v>
      </c>
      <c r="P10750" s="110">
        <v>6.495149341763292</v>
      </c>
      <c r="Q10750" s="110">
        <v>12.494371472702907</v>
      </c>
      <c r="R10750" s="110">
        <v>24.077846200947953</v>
      </c>
      <c r="S10750" s="110">
        <v>36.869244673575949</v>
      </c>
      <c r="T10750" s="110">
        <v>17.354975164590638</v>
      </c>
      <c r="U10750" s="110">
        <v>35.328179826068663</v>
      </c>
    </row>
    <row r="10751" spans="1:21">
      <c r="A10751" s="54">
        <v>10749</v>
      </c>
      <c r="B10751" s="107">
        <v>66308</v>
      </c>
      <c r="C10751" s="107">
        <v>66308</v>
      </c>
      <c r="D10751" s="107">
        <v>73919</v>
      </c>
      <c r="E10751" s="108">
        <v>2291690000</v>
      </c>
      <c r="F10751" s="107">
        <v>0</v>
      </c>
      <c r="G10751" s="110">
        <v>3.8969315488984821</v>
      </c>
      <c r="H10751" s="110">
        <v>5.3529036799948289</v>
      </c>
      <c r="I10751" s="110">
        <v>4.8475368833963097</v>
      </c>
      <c r="J10751" s="110">
        <v>1.8258356120014643</v>
      </c>
      <c r="K10751" s="110">
        <v>0.43980855448110151</v>
      </c>
      <c r="L10751" s="110">
        <v>0.28061073537156622</v>
      </c>
      <c r="M10751" s="110">
        <v>0.27677217172553792</v>
      </c>
      <c r="N10751" s="110">
        <v>0.33125733304129756</v>
      </c>
      <c r="O10751" s="110">
        <v>0.45409299246706769</v>
      </c>
      <c r="P10751" s="110">
        <v>0.72954592975762134</v>
      </c>
      <c r="Q10751" s="110">
        <v>1.5800730345311806</v>
      </c>
      <c r="R10751" s="110">
        <v>2.2496100892734501</v>
      </c>
      <c r="S10751" s="110">
        <v>0</v>
      </c>
      <c r="T10751" s="110">
        <v>1.8554148804116588</v>
      </c>
      <c r="U10751" s="110">
        <v>1.855414880411659</v>
      </c>
    </row>
    <row r="10752" spans="1:21">
      <c r="A10752" s="54">
        <v>10750</v>
      </c>
      <c r="B10752" s="107">
        <v>66309</v>
      </c>
      <c r="C10752" s="107">
        <v>66309</v>
      </c>
      <c r="D10752" s="107">
        <v>1789545.9999999998</v>
      </c>
      <c r="E10752" s="108">
        <v>2291690000</v>
      </c>
      <c r="F10752" s="107">
        <v>0</v>
      </c>
      <c r="G10752" s="110">
        <v>0.58586461448847282</v>
      </c>
      <c r="H10752" s="110">
        <v>0.69340576452011271</v>
      </c>
      <c r="I10752" s="110">
        <v>0.70100987694246553</v>
      </c>
      <c r="J10752" s="110">
        <v>0.38468036914891268</v>
      </c>
      <c r="K10752" s="110">
        <v>0.1540567683371907</v>
      </c>
      <c r="L10752" s="110">
        <v>0.1</v>
      </c>
      <c r="M10752" s="110">
        <v>0.1</v>
      </c>
      <c r="N10752" s="110">
        <v>0.10348076446944884</v>
      </c>
      <c r="O10752" s="110">
        <v>0.13566617632088895</v>
      </c>
      <c r="P10752" s="110">
        <v>0.19365142372874564</v>
      </c>
      <c r="Q10752" s="110">
        <v>0.36486780220072196</v>
      </c>
      <c r="R10752" s="110">
        <v>0.42001941559693007</v>
      </c>
      <c r="S10752" s="110">
        <v>0.6774511330414984</v>
      </c>
      <c r="T10752" s="110">
        <v>0.32805858131282417</v>
      </c>
      <c r="U10752" s="110">
        <v>0.32876027706745303</v>
      </c>
    </row>
    <row r="10753" spans="1:21">
      <c r="A10753" s="54">
        <v>10751</v>
      </c>
      <c r="B10753" s="107">
        <v>66310</v>
      </c>
      <c r="C10753" s="107">
        <v>66310</v>
      </c>
      <c r="D10753" s="107">
        <v>254027.99999999997</v>
      </c>
      <c r="E10753" s="108">
        <v>2291690000</v>
      </c>
      <c r="F10753" s="107">
        <v>0</v>
      </c>
      <c r="G10753" s="110">
        <v>4.9086741569976988</v>
      </c>
      <c r="H10753" s="110">
        <v>6.755267581637777</v>
      </c>
      <c r="I10753" s="110">
        <v>7.2765593892608278</v>
      </c>
      <c r="J10753" s="110">
        <v>5.1869241674359463</v>
      </c>
      <c r="K10753" s="110">
        <v>1.1426704912111234</v>
      </c>
      <c r="L10753" s="110">
        <v>0.5408971596817036</v>
      </c>
      <c r="M10753" s="110">
        <v>0.48567317693395118</v>
      </c>
      <c r="N10753" s="110">
        <v>0.56598036945791863</v>
      </c>
      <c r="O10753" s="110">
        <v>0.78079387669546707</v>
      </c>
      <c r="P10753" s="110">
        <v>1.3050711688030521</v>
      </c>
      <c r="Q10753" s="110">
        <v>2.6755974888325071</v>
      </c>
      <c r="R10753" s="110">
        <v>3.3605934768428054</v>
      </c>
      <c r="S10753" s="110">
        <v>6.8004512767556973</v>
      </c>
      <c r="T10753" s="110">
        <v>2.9153918753158981</v>
      </c>
      <c r="U10753" s="110">
        <v>2.9168294947268896</v>
      </c>
    </row>
    <row r="10754" spans="1:21">
      <c r="A10754" s="54">
        <v>10752</v>
      </c>
      <c r="B10754" s="107">
        <v>66311</v>
      </c>
      <c r="C10754" s="107">
        <v>66311</v>
      </c>
      <c r="D10754" s="107">
        <v>204065</v>
      </c>
      <c r="E10754" s="108">
        <v>4583380000</v>
      </c>
      <c r="F10754" s="107">
        <v>0</v>
      </c>
      <c r="G10754" s="110">
        <v>1.9997387372737694</v>
      </c>
      <c r="H10754" s="110">
        <v>2.2604450224517882</v>
      </c>
      <c r="I10754" s="110">
        <v>1.9426289886087451</v>
      </c>
      <c r="J10754" s="110">
        <v>0.83835439060755379</v>
      </c>
      <c r="K10754" s="110">
        <v>0.30365249619226531</v>
      </c>
      <c r="L10754" s="110">
        <v>0.20439790862122115</v>
      </c>
      <c r="M10754" s="110">
        <v>0.22824421921992236</v>
      </c>
      <c r="N10754" s="110">
        <v>0.25570497452510565</v>
      </c>
      <c r="O10754" s="110">
        <v>0.29378869413522779</v>
      </c>
      <c r="P10754" s="110">
        <v>0.34089680652588311</v>
      </c>
      <c r="Q10754" s="110">
        <v>0.67565832691294236</v>
      </c>
      <c r="R10754" s="110">
        <v>0.91040464185553793</v>
      </c>
      <c r="S10754" s="110">
        <v>1.5396366177267502</v>
      </c>
      <c r="T10754" s="110">
        <v>0.85449293391083014</v>
      </c>
      <c r="U10754" s="110">
        <v>1.2479758886972487</v>
      </c>
    </row>
    <row r="10755" spans="1:21">
      <c r="A10755" s="54">
        <v>10753</v>
      </c>
      <c r="B10755" s="107">
        <v>66317</v>
      </c>
      <c r="C10755" s="107">
        <v>66317</v>
      </c>
      <c r="D10755" s="107">
        <v>413854</v>
      </c>
      <c r="E10755" s="108">
        <v>6892880000</v>
      </c>
      <c r="F10755" s="107">
        <v>0</v>
      </c>
      <c r="G10755" s="110">
        <v>5.3181158438305074</v>
      </c>
      <c r="H10755" s="110">
        <v>7.8041188863877888</v>
      </c>
      <c r="I10755" s="110">
        <v>7.2068025462822618</v>
      </c>
      <c r="J10755" s="110">
        <v>2.3848405727396704</v>
      </c>
      <c r="K10755" s="110">
        <v>0.46411671467429466</v>
      </c>
      <c r="L10755" s="110">
        <v>0.23621552544789312</v>
      </c>
      <c r="M10755" s="110">
        <v>0.23904780263556072</v>
      </c>
      <c r="N10755" s="110">
        <v>0.30523585304674605</v>
      </c>
      <c r="O10755" s="110">
        <v>0.51083803173359388</v>
      </c>
      <c r="P10755" s="110">
        <v>1.0397674557132224</v>
      </c>
      <c r="Q10755" s="110">
        <v>2.5526918820558024</v>
      </c>
      <c r="R10755" s="110">
        <v>3.4289635279229582</v>
      </c>
      <c r="S10755" s="110">
        <v>5.1704425924621003</v>
      </c>
      <c r="T10755" s="110">
        <v>2.6242295535391915</v>
      </c>
      <c r="U10755" s="110">
        <v>3.56452583526585</v>
      </c>
    </row>
    <row r="10756" spans="1:21">
      <c r="A10756" s="54">
        <v>10754</v>
      </c>
      <c r="B10756" s="107">
        <v>66323</v>
      </c>
      <c r="C10756" s="107">
        <v>66323</v>
      </c>
      <c r="D10756" s="107">
        <v>187554</v>
      </c>
      <c r="E10756" s="108">
        <v>4601190000</v>
      </c>
      <c r="F10756" s="107">
        <v>0</v>
      </c>
      <c r="G10756" s="110">
        <v>13.862704097682474</v>
      </c>
      <c r="H10756" s="110">
        <v>8.0795194704564715</v>
      </c>
      <c r="I10756" s="110">
        <v>6.2541417981856222</v>
      </c>
      <c r="J10756" s="110">
        <v>5.1391681120397346</v>
      </c>
      <c r="K10756" s="110">
        <v>3.2857381799940377</v>
      </c>
      <c r="L10756" s="110">
        <v>2.1029551636757167</v>
      </c>
      <c r="M10756" s="110">
        <v>1.780497993302532</v>
      </c>
      <c r="N10756" s="110">
        <v>3.2022562238249259</v>
      </c>
      <c r="O10756" s="110">
        <v>8.2582792917920358</v>
      </c>
      <c r="P10756" s="110">
        <v>9.996112284690442</v>
      </c>
      <c r="Q10756" s="110">
        <v>18.602342147143069</v>
      </c>
      <c r="R10756" s="110">
        <v>9.903746363420229</v>
      </c>
      <c r="S10756" s="110">
        <v>0</v>
      </c>
      <c r="T10756" s="110">
        <v>7.5389550938506069</v>
      </c>
      <c r="U10756" s="110">
        <v>7.5389550938506069</v>
      </c>
    </row>
    <row r="10757" spans="1:21">
      <c r="A10757" s="54">
        <v>10755</v>
      </c>
      <c r="B10757" s="107">
        <v>66327</v>
      </c>
      <c r="C10757" s="107">
        <v>66327</v>
      </c>
      <c r="D10757" s="107">
        <v>210058.99999999997</v>
      </c>
      <c r="E10757" s="108">
        <v>9166770000</v>
      </c>
      <c r="F10757" s="107">
        <v>0</v>
      </c>
      <c r="G10757" s="110">
        <v>38.893822131550088</v>
      </c>
      <c r="H10757" s="110">
        <v>14.586114244565668</v>
      </c>
      <c r="I10757" s="110">
        <v>17.677718087750474</v>
      </c>
      <c r="J10757" s="110">
        <v>5.2253778973223799</v>
      </c>
      <c r="K10757" s="110">
        <v>3.3602403629481117</v>
      </c>
      <c r="L10757" s="110">
        <v>3.1344986967230848</v>
      </c>
      <c r="M10757" s="110">
        <v>2.3514476638658333</v>
      </c>
      <c r="N10757" s="110">
        <v>3.3515441092706735</v>
      </c>
      <c r="O10757" s="110">
        <v>8.8349802441126588</v>
      </c>
      <c r="P10757" s="110">
        <v>9.5597595033278822</v>
      </c>
      <c r="Q10757" s="110">
        <v>44.318764831790091</v>
      </c>
      <c r="R10757" s="110">
        <v>14.255024848095788</v>
      </c>
      <c r="S10757" s="110">
        <v>0</v>
      </c>
      <c r="T10757" s="110">
        <v>13.795774385110226</v>
      </c>
      <c r="U10757" s="110">
        <v>13.79577438511023</v>
      </c>
    </row>
    <row r="10758" spans="1:21">
      <c r="A10758" s="54">
        <v>10756</v>
      </c>
      <c r="B10758" s="107">
        <v>66328</v>
      </c>
      <c r="C10758" s="107">
        <v>66328</v>
      </c>
      <c r="D10758" s="107">
        <v>6954.9999999999991</v>
      </c>
      <c r="E10758" s="108">
        <v>2291690000</v>
      </c>
      <c r="F10758" s="107">
        <v>0</v>
      </c>
      <c r="G10758" s="110">
        <v>100</v>
      </c>
      <c r="H10758" s="110">
        <v>100</v>
      </c>
      <c r="I10758" s="110">
        <v>100</v>
      </c>
      <c r="J10758" s="110">
        <v>100</v>
      </c>
      <c r="K10758" s="110">
        <v>79.643026408403898</v>
      </c>
      <c r="L10758" s="110">
        <v>80.547005379638762</v>
      </c>
      <c r="M10758" s="110">
        <v>59.466881401797266</v>
      </c>
      <c r="N10758" s="110">
        <v>47.303132964328249</v>
      </c>
      <c r="O10758" s="110">
        <v>58.983599142367389</v>
      </c>
      <c r="P10758" s="110">
        <v>92.339741474728413</v>
      </c>
      <c r="Q10758" s="110">
        <v>100</v>
      </c>
      <c r="R10758" s="110">
        <v>100</v>
      </c>
      <c r="S10758" s="110">
        <v>0</v>
      </c>
      <c r="T10758" s="110">
        <v>84.856948897605335</v>
      </c>
      <c r="U10758" s="110">
        <v>84.856948897605363</v>
      </c>
    </row>
    <row r="10759" spans="1:21">
      <c r="A10759" s="54">
        <v>10757</v>
      </c>
      <c r="B10759" s="107">
        <v>66329</v>
      </c>
      <c r="C10759" s="107">
        <v>66329</v>
      </c>
      <c r="D10759" s="107">
        <v>46858.000000000007</v>
      </c>
      <c r="E10759" s="108">
        <v>2291690000</v>
      </c>
      <c r="F10759" s="107">
        <v>0</v>
      </c>
      <c r="G10759" s="110">
        <v>42.075716898775674</v>
      </c>
      <c r="H10759" s="110">
        <v>82.679729620386894</v>
      </c>
      <c r="I10759" s="110">
        <v>92.916795121635232</v>
      </c>
      <c r="J10759" s="110">
        <v>100</v>
      </c>
      <c r="K10759" s="110">
        <v>91.020601334837295</v>
      </c>
      <c r="L10759" s="110">
        <v>44.792128607648472</v>
      </c>
      <c r="M10759" s="110">
        <v>27.603928523137267</v>
      </c>
      <c r="N10759" s="110">
        <v>16.820313584626284</v>
      </c>
      <c r="O10759" s="110">
        <v>12.119617947973342</v>
      </c>
      <c r="P10759" s="110">
        <v>11.406682298672466</v>
      </c>
      <c r="Q10759" s="110">
        <v>16.179666708979955</v>
      </c>
      <c r="R10759" s="110">
        <v>31.360694850475376</v>
      </c>
      <c r="S10759" s="110">
        <v>0</v>
      </c>
      <c r="T10759" s="110">
        <v>47.414656291429019</v>
      </c>
      <c r="U10759" s="110">
        <v>47.414656291429019</v>
      </c>
    </row>
    <row r="10760" spans="1:21">
      <c r="A10760" s="54">
        <v>10758</v>
      </c>
      <c r="B10760" s="107">
        <v>66330</v>
      </c>
      <c r="C10760" s="107">
        <v>66330</v>
      </c>
      <c r="D10760" s="107">
        <v>124440.99999999999</v>
      </c>
      <c r="E10760" s="108">
        <v>6839100000</v>
      </c>
      <c r="F10760" s="107">
        <v>0</v>
      </c>
      <c r="G10760" s="110">
        <v>0.25869284099477025</v>
      </c>
      <c r="H10760" s="110">
        <v>0.28130196041519734</v>
      </c>
      <c r="I10760" s="110">
        <v>0.23397696951632327</v>
      </c>
      <c r="J10760" s="110">
        <v>0.2045936409953015</v>
      </c>
      <c r="K10760" s="110">
        <v>0.18357364913352089</v>
      </c>
      <c r="L10760" s="110">
        <v>0.18280297501385631</v>
      </c>
      <c r="M10760" s="110">
        <v>0.18428474094995756</v>
      </c>
      <c r="N10760" s="110">
        <v>0.1937445105917667</v>
      </c>
      <c r="O10760" s="110">
        <v>0.18376854320704089</v>
      </c>
      <c r="P10760" s="110">
        <v>0.19744188665956772</v>
      </c>
      <c r="Q10760" s="110">
        <v>0.23339203741225426</v>
      </c>
      <c r="R10760" s="110">
        <v>0.27299377310905992</v>
      </c>
      <c r="S10760" s="110">
        <v>0</v>
      </c>
      <c r="T10760" s="110">
        <v>0.21754729399988471</v>
      </c>
      <c r="U10760" s="110">
        <v>0.21754729399988476</v>
      </c>
    </row>
    <row r="10761" spans="1:21">
      <c r="A10761" s="54">
        <v>10759</v>
      </c>
      <c r="B10761" s="107">
        <v>66331</v>
      </c>
      <c r="C10761" s="107">
        <v>66331</v>
      </c>
      <c r="D10761" s="107">
        <v>40453</v>
      </c>
      <c r="E10761" s="108">
        <v>2291690000</v>
      </c>
      <c r="F10761" s="107">
        <v>0</v>
      </c>
      <c r="G10761" s="110">
        <v>0.19910487849176381</v>
      </c>
      <c r="H10761" s="110">
        <v>0.26511603883421403</v>
      </c>
      <c r="I10761" s="110">
        <v>0.22558005376374546</v>
      </c>
      <c r="J10761" s="110">
        <v>0.17909332349862916</v>
      </c>
      <c r="K10761" s="110">
        <v>0.13671875001868009</v>
      </c>
      <c r="L10761" s="110">
        <v>0.11970645946077817</v>
      </c>
      <c r="M10761" s="110">
        <v>0.10896287574922607</v>
      </c>
      <c r="N10761" s="110">
        <v>0.1</v>
      </c>
      <c r="O10761" s="110">
        <v>0.1</v>
      </c>
      <c r="P10761" s="110">
        <v>0.1</v>
      </c>
      <c r="Q10761" s="110">
        <v>0.12505824438447333</v>
      </c>
      <c r="R10761" s="110">
        <v>0.17048074436330465</v>
      </c>
      <c r="S10761" s="110">
        <v>0</v>
      </c>
      <c r="T10761" s="110">
        <v>0.15248511404706791</v>
      </c>
      <c r="U10761" s="110">
        <v>0.15248511404706794</v>
      </c>
    </row>
    <row r="10762" spans="1:21">
      <c r="A10762" s="54">
        <v>10760</v>
      </c>
      <c r="B10762" s="107">
        <v>66336</v>
      </c>
      <c r="C10762" s="107">
        <v>66336</v>
      </c>
      <c r="D10762" s="107">
        <v>2676494.9999999986</v>
      </c>
      <c r="E10762" s="108">
        <v>2291690000</v>
      </c>
      <c r="F10762" s="107">
        <v>0</v>
      </c>
      <c r="G10762" s="110">
        <v>9.9120688191473008</v>
      </c>
      <c r="H10762" s="110">
        <v>13.901570986383508</v>
      </c>
      <c r="I10762" s="110">
        <v>17.148301954555205</v>
      </c>
      <c r="J10762" s="110">
        <v>15.598272526158169</v>
      </c>
      <c r="K10762" s="110">
        <v>13.212057444415956</v>
      </c>
      <c r="L10762" s="110">
        <v>9.2367133413278939</v>
      </c>
      <c r="M10762" s="110">
        <v>6.654871016257947</v>
      </c>
      <c r="N10762" s="110">
        <v>6.2421215057463213</v>
      </c>
      <c r="O10762" s="110">
        <v>6.7142660263561691</v>
      </c>
      <c r="P10762" s="110">
        <v>7.8157387706900918</v>
      </c>
      <c r="Q10762" s="110">
        <v>9.6641597391180465</v>
      </c>
      <c r="R10762" s="110">
        <v>8.8612884175558175</v>
      </c>
      <c r="S10762" s="110">
        <v>12.167940184218454</v>
      </c>
      <c r="T10762" s="110">
        <v>10.413452545642702</v>
      </c>
      <c r="U10762" s="110">
        <v>12.138241992192814</v>
      </c>
    </row>
    <row r="10763" spans="1:21">
      <c r="A10763" s="54">
        <v>10761</v>
      </c>
      <c r="B10763" s="107">
        <v>66337</v>
      </c>
      <c r="C10763" s="107">
        <v>66337</v>
      </c>
      <c r="D10763" s="107">
        <v>1807884.0000000002</v>
      </c>
      <c r="E10763" s="108">
        <v>4583380000</v>
      </c>
      <c r="F10763" s="107">
        <v>0</v>
      </c>
      <c r="G10763" s="110">
        <v>0.23902490724337544</v>
      </c>
      <c r="H10763" s="110">
        <v>0.44173683440662675</v>
      </c>
      <c r="I10763" s="110">
        <v>0.3550106775419864</v>
      </c>
      <c r="J10763" s="110">
        <v>0.31070971488716514</v>
      </c>
      <c r="K10763" s="110">
        <v>0.21114157474253989</v>
      </c>
      <c r="L10763" s="110">
        <v>0.17892378263874489</v>
      </c>
      <c r="M10763" s="110">
        <v>0.17767992338410107</v>
      </c>
      <c r="N10763" s="110">
        <v>0.17759256546625973</v>
      </c>
      <c r="O10763" s="110">
        <v>0.17914266296218342</v>
      </c>
      <c r="P10763" s="110">
        <v>0.15880733183698276</v>
      </c>
      <c r="Q10763" s="110">
        <v>0.1960829009815829</v>
      </c>
      <c r="R10763" s="110">
        <v>0.21572336952593035</v>
      </c>
      <c r="S10763" s="110">
        <v>0.31433331239661155</v>
      </c>
      <c r="T10763" s="110">
        <v>0.23679802046812323</v>
      </c>
      <c r="U10763" s="110">
        <v>0.24915668669552768</v>
      </c>
    </row>
    <row r="10764" spans="1:21">
      <c r="A10764" s="54">
        <v>10762</v>
      </c>
      <c r="B10764" s="107">
        <v>66342</v>
      </c>
      <c r="C10764" s="107">
        <v>66342</v>
      </c>
      <c r="D10764" s="107">
        <v>11055377</v>
      </c>
      <c r="E10764" s="108">
        <v>6875070000</v>
      </c>
      <c r="F10764" s="107">
        <v>0</v>
      </c>
      <c r="G10764" s="110">
        <v>0.71391009012465256</v>
      </c>
      <c r="H10764" s="110">
        <v>1.1668840583184295</v>
      </c>
      <c r="I10764" s="110">
        <v>0.77660396744232651</v>
      </c>
      <c r="J10764" s="110">
        <v>0.65705655577114097</v>
      </c>
      <c r="K10764" s="110">
        <v>0.42708124403879261</v>
      </c>
      <c r="L10764" s="110">
        <v>0.36962890162183121</v>
      </c>
      <c r="M10764" s="110">
        <v>0.33115638847062978</v>
      </c>
      <c r="N10764" s="110">
        <v>0.26235782826880427</v>
      </c>
      <c r="O10764" s="110">
        <v>0.28600920990066925</v>
      </c>
      <c r="P10764" s="110">
        <v>0.27590550619893633</v>
      </c>
      <c r="Q10764" s="110">
        <v>0.39862400760224459</v>
      </c>
      <c r="R10764" s="110">
        <v>0.52284948404966336</v>
      </c>
      <c r="S10764" s="110">
        <v>0.52065686438434677</v>
      </c>
      <c r="T10764" s="110">
        <v>0.51567227015067674</v>
      </c>
      <c r="U10764" s="110">
        <v>0.51991972687641697</v>
      </c>
    </row>
    <row r="10765" spans="1:21">
      <c r="A10765" s="54">
        <v>10763</v>
      </c>
      <c r="B10765" s="107">
        <v>66343</v>
      </c>
      <c r="C10765" s="107">
        <v>66343</v>
      </c>
      <c r="D10765" s="107">
        <v>151914</v>
      </c>
      <c r="E10765" s="108">
        <v>2273700000</v>
      </c>
      <c r="F10765" s="107">
        <v>0</v>
      </c>
      <c r="G10765" s="110">
        <v>2.7448751232920259</v>
      </c>
      <c r="H10765" s="110">
        <v>3.6657123274561556</v>
      </c>
      <c r="I10765" s="110">
        <v>3.5127135003760341</v>
      </c>
      <c r="J10765" s="110">
        <v>1.9682129965960251</v>
      </c>
      <c r="K10765" s="110">
        <v>0.47709339096130865</v>
      </c>
      <c r="L10765" s="110">
        <v>0.27694421921293377</v>
      </c>
      <c r="M10765" s="110">
        <v>0.25539683139071007</v>
      </c>
      <c r="N10765" s="110">
        <v>0.29939271682370028</v>
      </c>
      <c r="O10765" s="110">
        <v>0.39435567685968786</v>
      </c>
      <c r="P10765" s="110">
        <v>0.56273030706739191</v>
      </c>
      <c r="Q10765" s="110">
        <v>1.1888890720424958</v>
      </c>
      <c r="R10765" s="110">
        <v>1.6383631273258399</v>
      </c>
      <c r="S10765" s="110">
        <v>0</v>
      </c>
      <c r="T10765" s="110">
        <v>1.4153899407836923</v>
      </c>
      <c r="U10765" s="110">
        <v>1.4153899407836921</v>
      </c>
    </row>
    <row r="10766" spans="1:21">
      <c r="A10766" s="54">
        <v>10764</v>
      </c>
      <c r="B10766" s="107">
        <v>66344</v>
      </c>
      <c r="C10766" s="107">
        <v>66344</v>
      </c>
      <c r="D10766" s="107">
        <v>848207</v>
      </c>
      <c r="E10766" s="108">
        <v>2273700000</v>
      </c>
      <c r="F10766" s="107">
        <v>0</v>
      </c>
      <c r="G10766" s="110">
        <v>0.74264182533816714</v>
      </c>
      <c r="H10766" s="110">
        <v>0.9014160034970996</v>
      </c>
      <c r="I10766" s="110">
        <v>0.90143495696512355</v>
      </c>
      <c r="J10766" s="110">
        <v>0.68359411194138298</v>
      </c>
      <c r="K10766" s="110">
        <v>0.21345982188476578</v>
      </c>
      <c r="L10766" s="110">
        <v>0.10537708760804325</v>
      </c>
      <c r="M10766" s="110">
        <v>0.1</v>
      </c>
      <c r="N10766" s="110">
        <v>0.10981381312257563</v>
      </c>
      <c r="O10766" s="110">
        <v>0.14532274891322691</v>
      </c>
      <c r="P10766" s="110">
        <v>0.21050753730748803</v>
      </c>
      <c r="Q10766" s="110">
        <v>0.40799488961944991</v>
      </c>
      <c r="R10766" s="110">
        <v>0.49830970532053731</v>
      </c>
      <c r="S10766" s="110">
        <v>0.83917362388868388</v>
      </c>
      <c r="T10766" s="110">
        <v>0.41832270845982161</v>
      </c>
      <c r="U10766" s="110">
        <v>0.41840110258370616</v>
      </c>
    </row>
    <row r="10767" spans="1:21">
      <c r="A10767" s="54">
        <v>10765</v>
      </c>
      <c r="B10767" s="107">
        <v>66345</v>
      </c>
      <c r="C10767" s="107">
        <v>66345</v>
      </c>
      <c r="D10767" s="107">
        <v>131431</v>
      </c>
      <c r="E10767" s="108">
        <v>2273700000</v>
      </c>
      <c r="F10767" s="107">
        <v>0</v>
      </c>
      <c r="G10767" s="110">
        <v>26.953653925687888</v>
      </c>
      <c r="H10767" s="110">
        <v>39.609926460523162</v>
      </c>
      <c r="I10767" s="110">
        <v>40.274471067894012</v>
      </c>
      <c r="J10767" s="110">
        <v>34.458800676113142</v>
      </c>
      <c r="K10767" s="110">
        <v>9.7559082551760561</v>
      </c>
      <c r="L10767" s="110">
        <v>4.3273208493795279</v>
      </c>
      <c r="M10767" s="110">
        <v>3.3789639620223255</v>
      </c>
      <c r="N10767" s="110">
        <v>3.7386798599708708</v>
      </c>
      <c r="O10767" s="110">
        <v>4.9299638134424102</v>
      </c>
      <c r="P10767" s="110">
        <v>7.2152138993899353</v>
      </c>
      <c r="Q10767" s="110">
        <v>14.736476659678349</v>
      </c>
      <c r="R10767" s="110">
        <v>17.703990633312237</v>
      </c>
      <c r="S10767" s="110">
        <v>37.537789713909163</v>
      </c>
      <c r="T10767" s="110">
        <v>17.256947505215827</v>
      </c>
      <c r="U10767" s="110">
        <v>17.316356048484515</v>
      </c>
    </row>
    <row r="10768" spans="1:21">
      <c r="A10768" s="54">
        <v>10766</v>
      </c>
      <c r="B10768" s="107">
        <v>66346</v>
      </c>
      <c r="C10768" s="107">
        <v>66346</v>
      </c>
      <c r="D10768" s="107">
        <v>278884.00000000006</v>
      </c>
      <c r="E10768" s="108">
        <v>4547410000</v>
      </c>
      <c r="F10768" s="107">
        <v>0</v>
      </c>
      <c r="G10768" s="110">
        <v>0.95719746340133993</v>
      </c>
      <c r="H10768" s="110">
        <v>1.3764188607422529</v>
      </c>
      <c r="I10768" s="110">
        <v>1.0480020706582018</v>
      </c>
      <c r="J10768" s="110">
        <v>0.37616596697263877</v>
      </c>
      <c r="K10768" s="110">
        <v>0.13297372459638165</v>
      </c>
      <c r="L10768" s="110">
        <v>0.1</v>
      </c>
      <c r="M10768" s="110">
        <v>0.1</v>
      </c>
      <c r="N10768" s="110">
        <v>0.10886537875492194</v>
      </c>
      <c r="O10768" s="110">
        <v>0.13357668525579175</v>
      </c>
      <c r="P10768" s="110">
        <v>0.18661321411944301</v>
      </c>
      <c r="Q10768" s="110">
        <v>0.37496731979142933</v>
      </c>
      <c r="R10768" s="110">
        <v>0.45133827584388231</v>
      </c>
      <c r="S10768" s="110">
        <v>0</v>
      </c>
      <c r="T10768" s="110">
        <v>0.44550991334469042</v>
      </c>
      <c r="U10768" s="110">
        <v>0.44550991334469026</v>
      </c>
    </row>
    <row r="10769" spans="1:21">
      <c r="A10769" s="54">
        <v>10767</v>
      </c>
      <c r="B10769" s="107">
        <v>66353</v>
      </c>
      <c r="C10769" s="107">
        <v>66353</v>
      </c>
      <c r="D10769" s="107">
        <v>123854.00000000001</v>
      </c>
      <c r="E10769" s="108">
        <v>4565400000</v>
      </c>
      <c r="F10769" s="107">
        <v>0</v>
      </c>
      <c r="G10769" s="110">
        <v>48.352255857228421</v>
      </c>
      <c r="H10769" s="110">
        <v>24.730677736934442</v>
      </c>
      <c r="I10769" s="110">
        <v>20.00445573395475</v>
      </c>
      <c r="J10769" s="110">
        <v>13.775950570928421</v>
      </c>
      <c r="K10769" s="110">
        <v>5.1195807662638542</v>
      </c>
      <c r="L10769" s="110">
        <v>2.0136349283211525</v>
      </c>
      <c r="M10769" s="110">
        <v>1.2648254341450105</v>
      </c>
      <c r="N10769" s="110">
        <v>1.3853309865299039</v>
      </c>
      <c r="O10769" s="110">
        <v>4.7167145544885019</v>
      </c>
      <c r="P10769" s="110">
        <v>14.582373691550885</v>
      </c>
      <c r="Q10769" s="110">
        <v>49.116489442922308</v>
      </c>
      <c r="R10769" s="110">
        <v>59.567997509482737</v>
      </c>
      <c r="S10769" s="110">
        <v>0</v>
      </c>
      <c r="T10769" s="110">
        <v>20.385857267729197</v>
      </c>
      <c r="U10769" s="110">
        <v>20.385857267729197</v>
      </c>
    </row>
    <row r="10770" spans="1:21">
      <c r="A10770" s="54">
        <v>10768</v>
      </c>
      <c r="B10770" s="107">
        <v>66355</v>
      </c>
      <c r="C10770" s="107">
        <v>66355</v>
      </c>
      <c r="D10770" s="107">
        <v>409081.00000000006</v>
      </c>
      <c r="E10770" s="108">
        <v>6857090000</v>
      </c>
      <c r="F10770" s="107">
        <v>0</v>
      </c>
      <c r="G10770" s="110">
        <v>31.137207818574737</v>
      </c>
      <c r="H10770" s="110">
        <v>14.231888000099525</v>
      </c>
      <c r="I10770" s="110">
        <v>10.500756470887428</v>
      </c>
      <c r="J10770" s="110">
        <v>7.3175003112539052</v>
      </c>
      <c r="K10770" s="110">
        <v>3.0497993990814516</v>
      </c>
      <c r="L10770" s="110">
        <v>1.4956032473152348</v>
      </c>
      <c r="M10770" s="110">
        <v>1.3685502337436002</v>
      </c>
      <c r="N10770" s="110">
        <v>1.6545001726609885</v>
      </c>
      <c r="O10770" s="110">
        <v>5.6018734151067981</v>
      </c>
      <c r="P10770" s="110">
        <v>13.222834743421686</v>
      </c>
      <c r="Q10770" s="110">
        <v>33.571741432160955</v>
      </c>
      <c r="R10770" s="110">
        <v>32.75316995438979</v>
      </c>
      <c r="S10770" s="110">
        <v>25.399666422265213</v>
      </c>
      <c r="T10770" s="110">
        <v>12.992118766558008</v>
      </c>
      <c r="U10770" s="110">
        <v>19.46135850667978</v>
      </c>
    </row>
    <row r="10771" spans="1:21">
      <c r="A10771" s="54">
        <v>10769</v>
      </c>
      <c r="B10771" s="107">
        <v>66358</v>
      </c>
      <c r="C10771" s="107">
        <v>66358</v>
      </c>
      <c r="D10771" s="107">
        <v>1448508</v>
      </c>
      <c r="E10771" s="108">
        <v>27265400000</v>
      </c>
      <c r="F10771" s="107">
        <v>0</v>
      </c>
      <c r="G10771" s="110">
        <v>23.843403606250931</v>
      </c>
      <c r="H10771" s="110">
        <v>17.453975074126546</v>
      </c>
      <c r="I10771" s="110">
        <v>13.99022203890749</v>
      </c>
      <c r="J10771" s="110">
        <v>5.871045640725769</v>
      </c>
      <c r="K10771" s="110">
        <v>3.7195494809096776</v>
      </c>
      <c r="L10771" s="110">
        <v>2.2984349333414826</v>
      </c>
      <c r="M10771" s="110">
        <v>1.5927083379756979</v>
      </c>
      <c r="N10771" s="110">
        <v>2.1495331891114153</v>
      </c>
      <c r="O10771" s="110">
        <v>4.797286053388035</v>
      </c>
      <c r="P10771" s="110">
        <v>8.1712733489609093</v>
      </c>
      <c r="Q10771" s="110">
        <v>18.479783416984358</v>
      </c>
      <c r="R10771" s="110">
        <v>17.211836411118352</v>
      </c>
      <c r="S10771" s="110">
        <v>19.078631619377639</v>
      </c>
      <c r="T10771" s="110">
        <v>9.9649209609833882</v>
      </c>
      <c r="U10771" s="110">
        <v>13.775135657114635</v>
      </c>
    </row>
    <row r="10772" spans="1:21">
      <c r="A10772" s="54">
        <v>10770</v>
      </c>
      <c r="B10772" s="107">
        <v>66362</v>
      </c>
      <c r="C10772" s="107">
        <v>66362</v>
      </c>
      <c r="D10772" s="107">
        <v>3570631.9999999995</v>
      </c>
      <c r="E10772" s="108">
        <v>9094820000</v>
      </c>
      <c r="F10772" s="107">
        <v>0</v>
      </c>
      <c r="G10772" s="110">
        <v>42.057449641978828</v>
      </c>
      <c r="H10772" s="110">
        <v>20.958966179043081</v>
      </c>
      <c r="I10772" s="110">
        <v>19.269310088209672</v>
      </c>
      <c r="J10772" s="110">
        <v>3.9162985016975647</v>
      </c>
      <c r="K10772" s="110">
        <v>3.0407802275551039</v>
      </c>
      <c r="L10772" s="110">
        <v>3.2043986375690889</v>
      </c>
      <c r="M10772" s="110">
        <v>2.3920766959316069</v>
      </c>
      <c r="N10772" s="110">
        <v>3.4128074641689206</v>
      </c>
      <c r="O10772" s="110">
        <v>8.7032876849474956</v>
      </c>
      <c r="P10772" s="110">
        <v>8.2573203270063704</v>
      </c>
      <c r="Q10772" s="110">
        <v>39.036090556588626</v>
      </c>
      <c r="R10772" s="110">
        <v>13.504236052886457</v>
      </c>
      <c r="S10772" s="110">
        <v>27.466876519054438</v>
      </c>
      <c r="T10772" s="110">
        <v>13.979418504798568</v>
      </c>
      <c r="U10772" s="110">
        <v>15.438990434664912</v>
      </c>
    </row>
    <row r="10773" spans="1:21">
      <c r="A10773" s="54">
        <v>10771</v>
      </c>
      <c r="B10773" s="107">
        <v>66363</v>
      </c>
      <c r="C10773" s="107">
        <v>66363</v>
      </c>
      <c r="D10773" s="107">
        <v>31572</v>
      </c>
      <c r="E10773" s="108">
        <v>2273700000</v>
      </c>
      <c r="F10773" s="107">
        <v>0</v>
      </c>
      <c r="G10773" s="110">
        <v>100</v>
      </c>
      <c r="H10773" s="110">
        <v>100</v>
      </c>
      <c r="I10773" s="110">
        <v>100</v>
      </c>
      <c r="J10773" s="110">
        <v>36.202675584314918</v>
      </c>
      <c r="K10773" s="110">
        <v>15.311422919797147</v>
      </c>
      <c r="L10773" s="110">
        <v>17.724272690580932</v>
      </c>
      <c r="M10773" s="110">
        <v>9.0862515623043958</v>
      </c>
      <c r="N10773" s="110">
        <v>12.190067942196992</v>
      </c>
      <c r="O10773" s="110">
        <v>13.165149030881784</v>
      </c>
      <c r="P10773" s="110">
        <v>22.439086760918926</v>
      </c>
      <c r="Q10773" s="110">
        <v>51.29158624735301</v>
      </c>
      <c r="R10773" s="110">
        <v>98.333214729710051</v>
      </c>
      <c r="S10773" s="110">
        <v>0</v>
      </c>
      <c r="T10773" s="110">
        <v>47.978643955671515</v>
      </c>
      <c r="U10773" s="110">
        <v>47.978643955671501</v>
      </c>
    </row>
    <row r="10774" spans="1:21">
      <c r="A10774" s="54">
        <v>10772</v>
      </c>
      <c r="B10774" s="107">
        <v>66364</v>
      </c>
      <c r="C10774" s="107">
        <v>66364</v>
      </c>
      <c r="D10774" s="107">
        <v>83745</v>
      </c>
      <c r="E10774" s="108">
        <v>2273700000</v>
      </c>
      <c r="F10774" s="107">
        <v>0</v>
      </c>
      <c r="G10774" s="110">
        <v>100</v>
      </c>
      <c r="H10774" s="110">
        <v>100</v>
      </c>
      <c r="I10774" s="110">
        <v>100</v>
      </c>
      <c r="J10774" s="110">
        <v>44.864097391886389</v>
      </c>
      <c r="K10774" s="110">
        <v>15.918500690967614</v>
      </c>
      <c r="L10774" s="110">
        <v>14.837259047931385</v>
      </c>
      <c r="M10774" s="110">
        <v>7.6612103627428914</v>
      </c>
      <c r="N10774" s="110">
        <v>7.9343547838291499</v>
      </c>
      <c r="O10774" s="110">
        <v>10.960848883938777</v>
      </c>
      <c r="P10774" s="110">
        <v>16.841160034878492</v>
      </c>
      <c r="Q10774" s="110">
        <v>33.770089337465834</v>
      </c>
      <c r="R10774" s="110">
        <v>60.924275366632024</v>
      </c>
      <c r="S10774" s="110">
        <v>0</v>
      </c>
      <c r="T10774" s="110">
        <v>42.809316325022714</v>
      </c>
      <c r="U10774" s="110">
        <v>42.809316325022706</v>
      </c>
    </row>
    <row r="10775" spans="1:21">
      <c r="A10775" s="54">
        <v>10773</v>
      </c>
      <c r="B10775" s="107">
        <v>66365</v>
      </c>
      <c r="C10775" s="107">
        <v>66365</v>
      </c>
      <c r="D10775" s="107">
        <v>2129.0000000000005</v>
      </c>
      <c r="E10775" s="108">
        <v>2273700000</v>
      </c>
      <c r="F10775" s="107">
        <v>0</v>
      </c>
      <c r="G10775" s="110">
        <v>2.0420062156056442</v>
      </c>
      <c r="H10775" s="110">
        <v>3.1547420422095529</v>
      </c>
      <c r="I10775" s="110">
        <v>3.284968279620184</v>
      </c>
      <c r="J10775" s="110">
        <v>1.5006440198961843</v>
      </c>
      <c r="K10775" s="110">
        <v>0.88468973409743668</v>
      </c>
      <c r="L10775" s="110">
        <v>0.65933509922413402</v>
      </c>
      <c r="M10775" s="110">
        <v>0.62986446276059271</v>
      </c>
      <c r="N10775" s="110">
        <v>0.5426536486256025</v>
      </c>
      <c r="O10775" s="110">
        <v>0.63951407008139383</v>
      </c>
      <c r="P10775" s="110">
        <v>0.75431262374585117</v>
      </c>
      <c r="Q10775" s="110">
        <v>1.2160987950721738</v>
      </c>
      <c r="R10775" s="110">
        <v>2.1368460679381678</v>
      </c>
      <c r="S10775" s="110">
        <v>0</v>
      </c>
      <c r="T10775" s="110">
        <v>1.4538062549064099</v>
      </c>
      <c r="U10775" s="110">
        <v>1.453806254906409</v>
      </c>
    </row>
    <row r="10776" spans="1:21">
      <c r="A10776" s="54">
        <v>10774</v>
      </c>
      <c r="B10776" s="107">
        <v>66369</v>
      </c>
      <c r="C10776" s="107">
        <v>66369</v>
      </c>
      <c r="D10776" s="107">
        <v>40655568.000000007</v>
      </c>
      <c r="E10776" s="108">
        <v>11422500000</v>
      </c>
      <c r="F10776" s="107">
        <v>0</v>
      </c>
      <c r="G10776" s="110">
        <v>0.93535421922782147</v>
      </c>
      <c r="H10776" s="110">
        <v>1.2696944595291533</v>
      </c>
      <c r="I10776" s="110">
        <v>1.1080518095400207</v>
      </c>
      <c r="J10776" s="110">
        <v>0.89423682653562198</v>
      </c>
      <c r="K10776" s="110">
        <v>0.70128937693785587</v>
      </c>
      <c r="L10776" s="110">
        <v>0.55731943951665208</v>
      </c>
      <c r="M10776" s="110">
        <v>0.43508173577358161</v>
      </c>
      <c r="N10776" s="110">
        <v>0.34742591276223056</v>
      </c>
      <c r="O10776" s="110">
        <v>0.3540447655710241</v>
      </c>
      <c r="P10776" s="110">
        <v>0.36337855564223076</v>
      </c>
      <c r="Q10776" s="110">
        <v>0.53949075205871633</v>
      </c>
      <c r="R10776" s="110">
        <v>0.75094890999995489</v>
      </c>
      <c r="S10776" s="110">
        <v>0.87867653109521771</v>
      </c>
      <c r="T10776" s="110">
        <v>0.68802639692457213</v>
      </c>
      <c r="U10776" s="110">
        <v>0.85108047971760392</v>
      </c>
    </row>
    <row r="10777" spans="1:21">
      <c r="A10777" s="54">
        <v>10775</v>
      </c>
      <c r="B10777" s="107">
        <v>66370</v>
      </c>
      <c r="C10777" s="107">
        <v>66370</v>
      </c>
      <c r="D10777" s="107">
        <v>1748463</v>
      </c>
      <c r="E10777" s="108">
        <v>2273700000</v>
      </c>
      <c r="F10777" s="107">
        <v>0</v>
      </c>
      <c r="G10777" s="110">
        <v>2.5814247858364423</v>
      </c>
      <c r="H10777" s="110">
        <v>3.7500409355879851</v>
      </c>
      <c r="I10777" s="110">
        <v>4.4399459097679674</v>
      </c>
      <c r="J10777" s="110">
        <v>3.5358152164097238</v>
      </c>
      <c r="K10777" s="110">
        <v>3.5271935058048682</v>
      </c>
      <c r="L10777" s="110">
        <v>2.2606126163586873</v>
      </c>
      <c r="M10777" s="110">
        <v>1.4327668044123656</v>
      </c>
      <c r="N10777" s="110">
        <v>1.1822495907757726</v>
      </c>
      <c r="O10777" s="110">
        <v>1.4279780221566827</v>
      </c>
      <c r="P10777" s="110">
        <v>1.5960926075458297</v>
      </c>
      <c r="Q10777" s="110">
        <v>2.2591779410728829</v>
      </c>
      <c r="R10777" s="110">
        <v>2.1486005661636027</v>
      </c>
      <c r="S10777" s="110">
        <v>3.0619030472338378</v>
      </c>
      <c r="T10777" s="110">
        <v>2.5118248751577341</v>
      </c>
      <c r="U10777" s="110">
        <v>2.8516237051616269</v>
      </c>
    </row>
    <row r="10778" spans="1:21">
      <c r="A10778" s="54">
        <v>10776</v>
      </c>
      <c r="B10778" s="107">
        <v>66371</v>
      </c>
      <c r="C10778" s="107">
        <v>66371</v>
      </c>
      <c r="D10778" s="107">
        <v>6324</v>
      </c>
      <c r="E10778" s="108">
        <v>2273700000</v>
      </c>
      <c r="F10778" s="107">
        <v>0</v>
      </c>
      <c r="G10778" s="110">
        <v>47.66115799734267</v>
      </c>
      <c r="H10778" s="110">
        <v>63.421498888015357</v>
      </c>
      <c r="I10778" s="110">
        <v>79.301044806299672</v>
      </c>
      <c r="J10778" s="110">
        <v>75.789054517374609</v>
      </c>
      <c r="K10778" s="110">
        <v>78.776543056406254</v>
      </c>
      <c r="L10778" s="110">
        <v>49.401854288029938</v>
      </c>
      <c r="M10778" s="110">
        <v>30.397411816547624</v>
      </c>
      <c r="N10778" s="110">
        <v>24.75618522446868</v>
      </c>
      <c r="O10778" s="110">
        <v>26.64510837853328</v>
      </c>
      <c r="P10778" s="110">
        <v>30.084391634526337</v>
      </c>
      <c r="Q10778" s="110">
        <v>41.72280828893593</v>
      </c>
      <c r="R10778" s="110">
        <v>42.806747703998944</v>
      </c>
      <c r="S10778" s="110">
        <v>0</v>
      </c>
      <c r="T10778" s="110">
        <v>49.230317216706602</v>
      </c>
      <c r="U10778" s="110">
        <v>49.230317216706609</v>
      </c>
    </row>
    <row r="10779" spans="1:21">
      <c r="A10779" s="54">
        <v>10777</v>
      </c>
      <c r="B10779" s="107">
        <v>66372</v>
      </c>
      <c r="C10779" s="107">
        <v>66372</v>
      </c>
      <c r="D10779" s="107">
        <v>179893.99999999997</v>
      </c>
      <c r="E10779" s="108">
        <v>2273700000</v>
      </c>
      <c r="F10779" s="107">
        <v>0</v>
      </c>
      <c r="G10779" s="110">
        <v>0.43495132055301056</v>
      </c>
      <c r="H10779" s="110">
        <v>0.72506450953439072</v>
      </c>
      <c r="I10779" s="110">
        <v>0.55460116617767219</v>
      </c>
      <c r="J10779" s="110">
        <v>0.52028658485572954</v>
      </c>
      <c r="K10779" s="110">
        <v>0.44992735793813998</v>
      </c>
      <c r="L10779" s="110">
        <v>0.39405008610974385</v>
      </c>
      <c r="M10779" s="110">
        <v>0.40032312992913349</v>
      </c>
      <c r="N10779" s="110">
        <v>0.38787662029180131</v>
      </c>
      <c r="O10779" s="110">
        <v>0.36784341198679094</v>
      </c>
      <c r="P10779" s="110">
        <v>0.33886784779108753</v>
      </c>
      <c r="Q10779" s="110">
        <v>0.37977847688664557</v>
      </c>
      <c r="R10779" s="110">
        <v>0.39736602127305887</v>
      </c>
      <c r="S10779" s="110">
        <v>0.55101757045244837</v>
      </c>
      <c r="T10779" s="110">
        <v>0.44591137777726703</v>
      </c>
      <c r="U10779" s="110">
        <v>0.46247360466511966</v>
      </c>
    </row>
    <row r="10780" spans="1:21">
      <c r="A10780" s="54">
        <v>10778</v>
      </c>
      <c r="B10780" s="107">
        <v>66373</v>
      </c>
      <c r="C10780" s="107">
        <v>66373</v>
      </c>
      <c r="D10780" s="107">
        <v>1322553</v>
      </c>
      <c r="E10780" s="108">
        <v>4547410000</v>
      </c>
      <c r="F10780" s="107">
        <v>0</v>
      </c>
      <c r="G10780" s="110">
        <v>0.1</v>
      </c>
      <c r="H10780" s="110">
        <v>0.16336741951621431</v>
      </c>
      <c r="I10780" s="110">
        <v>0.132964850971897</v>
      </c>
      <c r="J10780" s="110">
        <v>0.11637738645459653</v>
      </c>
      <c r="K10780" s="110">
        <v>0.1</v>
      </c>
      <c r="L10780" s="110">
        <v>0.1</v>
      </c>
      <c r="M10780" s="110">
        <v>0.1</v>
      </c>
      <c r="N10780" s="110">
        <v>0.1</v>
      </c>
      <c r="O10780" s="110">
        <v>0.1</v>
      </c>
      <c r="P10780" s="110">
        <v>0.1</v>
      </c>
      <c r="Q10780" s="110">
        <v>0.1</v>
      </c>
      <c r="R10780" s="110">
        <v>0.1</v>
      </c>
      <c r="S10780" s="110">
        <v>0.12319329239469745</v>
      </c>
      <c r="T10780" s="110">
        <v>0.10939247141189234</v>
      </c>
      <c r="U10780" s="110">
        <v>0.11093500222928962</v>
      </c>
    </row>
    <row r="10781" spans="1:21">
      <c r="A10781" s="54">
        <v>10779</v>
      </c>
      <c r="B10781" s="107">
        <v>66377</v>
      </c>
      <c r="C10781" s="107">
        <v>66377</v>
      </c>
      <c r="D10781" s="107">
        <v>52945818.999999978</v>
      </c>
      <c r="E10781" s="108">
        <v>6821110000</v>
      </c>
      <c r="F10781" s="107">
        <v>0</v>
      </c>
      <c r="G10781" s="110">
        <v>0.87092325611710186</v>
      </c>
      <c r="H10781" s="110">
        <v>1.6876118998564373</v>
      </c>
      <c r="I10781" s="110">
        <v>1.3046576628245214</v>
      </c>
      <c r="J10781" s="110">
        <v>1.1419302429548768</v>
      </c>
      <c r="K10781" s="110">
        <v>0.67704866042615008</v>
      </c>
      <c r="L10781" s="110">
        <v>0.50070597343157508</v>
      </c>
      <c r="M10781" s="110">
        <v>0.38054689738235076</v>
      </c>
      <c r="N10781" s="110">
        <v>0.28199031903981719</v>
      </c>
      <c r="O10781" s="110">
        <v>0.30697821967643568</v>
      </c>
      <c r="P10781" s="110">
        <v>0.30510758894547502</v>
      </c>
      <c r="Q10781" s="110">
        <v>0.44704956992452988</v>
      </c>
      <c r="R10781" s="110">
        <v>0.61802771466814022</v>
      </c>
      <c r="S10781" s="110">
        <v>1.0796806778904218</v>
      </c>
      <c r="T10781" s="110">
        <v>0.71021483377061756</v>
      </c>
      <c r="U10781" s="110">
        <v>1.0680907670273156</v>
      </c>
    </row>
    <row r="10782" spans="1:21">
      <c r="A10782" s="54">
        <v>10780</v>
      </c>
      <c r="B10782" s="107">
        <v>66378</v>
      </c>
      <c r="C10782" s="107">
        <v>66378</v>
      </c>
      <c r="D10782" s="107">
        <v>122412.99999999999</v>
      </c>
      <c r="E10782" s="108">
        <v>2255540000</v>
      </c>
      <c r="F10782" s="107">
        <v>0</v>
      </c>
      <c r="G10782" s="110">
        <v>1.4101498451961019</v>
      </c>
      <c r="H10782" s="110">
        <v>1.9975613398199379</v>
      </c>
      <c r="I10782" s="110">
        <v>1.6447480711955711</v>
      </c>
      <c r="J10782" s="110">
        <v>1.0306507937222984</v>
      </c>
      <c r="K10782" s="110">
        <v>0.37037032760365007</v>
      </c>
      <c r="L10782" s="110">
        <v>0.23433989532898569</v>
      </c>
      <c r="M10782" s="110">
        <v>0.21604720347277284</v>
      </c>
      <c r="N10782" s="110">
        <v>0.233579236595018</v>
      </c>
      <c r="O10782" s="110">
        <v>0.28638290851998688</v>
      </c>
      <c r="P10782" s="110">
        <v>0.38643508077018796</v>
      </c>
      <c r="Q10782" s="110">
        <v>0.72427556213473643</v>
      </c>
      <c r="R10782" s="110">
        <v>0.88820071295034009</v>
      </c>
      <c r="S10782" s="110">
        <v>0</v>
      </c>
      <c r="T10782" s="110">
        <v>0.78522841477579874</v>
      </c>
      <c r="U10782" s="110">
        <v>0.78522841477579919</v>
      </c>
    </row>
    <row r="10783" spans="1:21">
      <c r="A10783" s="54">
        <v>10781</v>
      </c>
      <c r="B10783" s="107">
        <v>66379</v>
      </c>
      <c r="C10783" s="107">
        <v>66379</v>
      </c>
      <c r="D10783" s="107">
        <v>325866</v>
      </c>
      <c r="E10783" s="108">
        <v>2255540000</v>
      </c>
      <c r="F10783" s="107">
        <v>0</v>
      </c>
      <c r="G10783" s="110">
        <v>0.95949851049505563</v>
      </c>
      <c r="H10783" s="110">
        <v>1.2657300388675086</v>
      </c>
      <c r="I10783" s="110">
        <v>1.09459504967121</v>
      </c>
      <c r="J10783" s="110">
        <v>0.80742957126879622</v>
      </c>
      <c r="K10783" s="110">
        <v>0.30496312645275098</v>
      </c>
      <c r="L10783" s="110">
        <v>0.18075464236843347</v>
      </c>
      <c r="M10783" s="110">
        <v>0.16372143404303141</v>
      </c>
      <c r="N10783" s="110">
        <v>0.17493433712149145</v>
      </c>
      <c r="O10783" s="110">
        <v>0.22176521325979701</v>
      </c>
      <c r="P10783" s="110">
        <v>0.30303444887089614</v>
      </c>
      <c r="Q10783" s="110">
        <v>0.6082695722395205</v>
      </c>
      <c r="R10783" s="110">
        <v>0.66030673802297946</v>
      </c>
      <c r="S10783" s="110">
        <v>1.1279881890334844</v>
      </c>
      <c r="T10783" s="110">
        <v>0.56208355689012246</v>
      </c>
      <c r="U10783" s="110">
        <v>0.56215128497667832</v>
      </c>
    </row>
    <row r="10784" spans="1:21">
      <c r="A10784" s="54">
        <v>10782</v>
      </c>
      <c r="B10784" s="107">
        <v>66380</v>
      </c>
      <c r="C10784" s="107">
        <v>66380</v>
      </c>
      <c r="D10784" s="107">
        <v>1494</v>
      </c>
      <c r="E10784" s="108">
        <v>2255540000</v>
      </c>
      <c r="F10784" s="107">
        <v>0</v>
      </c>
      <c r="G10784" s="110">
        <v>14.021200138159523</v>
      </c>
      <c r="H10784" s="110">
        <v>21.421844468254474</v>
      </c>
      <c r="I10784" s="110">
        <v>15.098106211652167</v>
      </c>
      <c r="J10784" s="110">
        <v>6.9582170797930365</v>
      </c>
      <c r="K10784" s="110">
        <v>2.359971976378358</v>
      </c>
      <c r="L10784" s="110">
        <v>1.608520451450778</v>
      </c>
      <c r="M10784" s="110">
        <v>1.4991981939922043</v>
      </c>
      <c r="N10784" s="110">
        <v>1.6354889389005864</v>
      </c>
      <c r="O10784" s="110">
        <v>2.1371238130521779</v>
      </c>
      <c r="P10784" s="110">
        <v>2.9846566047605285</v>
      </c>
      <c r="Q10784" s="110">
        <v>5.8373199114249834</v>
      </c>
      <c r="R10784" s="110">
        <v>7.7011725090258238</v>
      </c>
      <c r="S10784" s="110">
        <v>0</v>
      </c>
      <c r="T10784" s="110">
        <v>6.9385683580703885</v>
      </c>
      <c r="U10784" s="110">
        <v>6.9385683580703867</v>
      </c>
    </row>
    <row r="10785" spans="1:21">
      <c r="A10785" s="54">
        <v>10783</v>
      </c>
      <c r="B10785" s="107">
        <v>66381</v>
      </c>
      <c r="C10785" s="107">
        <v>66381</v>
      </c>
      <c r="D10785" s="107">
        <v>6457930.0000000009</v>
      </c>
      <c r="E10785" s="108">
        <v>13569600000</v>
      </c>
      <c r="F10785" s="107">
        <v>0</v>
      </c>
      <c r="G10785" s="110">
        <v>0.27740505074029709</v>
      </c>
      <c r="H10785" s="110">
        <v>0.31012154569737377</v>
      </c>
      <c r="I10785" s="110">
        <v>0.27214105868488869</v>
      </c>
      <c r="J10785" s="110">
        <v>0.25048939090641797</v>
      </c>
      <c r="K10785" s="110">
        <v>0.17750520313257923</v>
      </c>
      <c r="L10785" s="110">
        <v>0.17015939293376239</v>
      </c>
      <c r="M10785" s="110">
        <v>0.15726604785517925</v>
      </c>
      <c r="N10785" s="110">
        <v>0.1556699693074611</v>
      </c>
      <c r="O10785" s="110">
        <v>0.16848822833052607</v>
      </c>
      <c r="P10785" s="110">
        <v>0.18034671710381414</v>
      </c>
      <c r="Q10785" s="110">
        <v>0.26989426633503666</v>
      </c>
      <c r="R10785" s="110">
        <v>0.25359706243464986</v>
      </c>
      <c r="S10785" s="110">
        <v>0.27160020318147093</v>
      </c>
      <c r="T10785" s="110">
        <v>0.22025699445516553</v>
      </c>
      <c r="U10785" s="110">
        <v>0.25713520640339221</v>
      </c>
    </row>
    <row r="10786" spans="1:21">
      <c r="A10786" s="54">
        <v>10784</v>
      </c>
      <c r="B10786" s="107">
        <v>66386</v>
      </c>
      <c r="C10786" s="107">
        <v>66386</v>
      </c>
      <c r="D10786" s="107">
        <v>40717</v>
      </c>
      <c r="E10786" s="108">
        <v>2255540000</v>
      </c>
      <c r="F10786" s="107">
        <v>0</v>
      </c>
      <c r="G10786" s="110">
        <v>12.613943425313716</v>
      </c>
      <c r="H10786" s="110">
        <v>11.276253321905799</v>
      </c>
      <c r="I10786" s="110">
        <v>5.5868987296734378</v>
      </c>
      <c r="J10786" s="110">
        <v>1.759332079269198</v>
      </c>
      <c r="K10786" s="110">
        <v>0.53275278326935116</v>
      </c>
      <c r="L10786" s="110">
        <v>0.31365884667681559</v>
      </c>
      <c r="M10786" s="110">
        <v>0.2952501242901267</v>
      </c>
      <c r="N10786" s="110">
        <v>0.35165042954491493</v>
      </c>
      <c r="O10786" s="110">
        <v>0.58044441014137704</v>
      </c>
      <c r="P10786" s="110">
        <v>1.1246291058107381</v>
      </c>
      <c r="Q10786" s="110">
        <v>3.0841061416319713</v>
      </c>
      <c r="R10786" s="110">
        <v>5.6201766803686448</v>
      </c>
      <c r="S10786" s="110">
        <v>0</v>
      </c>
      <c r="T10786" s="110">
        <v>3.5949246731580078</v>
      </c>
      <c r="U10786" s="110">
        <v>3.5949246731580073</v>
      </c>
    </row>
    <row r="10787" spans="1:21">
      <c r="A10787" s="54">
        <v>10785</v>
      </c>
      <c r="B10787" s="107">
        <v>66396</v>
      </c>
      <c r="C10787" s="107">
        <v>66396</v>
      </c>
      <c r="D10787" s="107">
        <v>233613929.99999994</v>
      </c>
      <c r="E10787" s="108">
        <v>90909800000</v>
      </c>
      <c r="F10787" s="107">
        <v>0</v>
      </c>
      <c r="G10787" s="110">
        <v>7.496015216805187</v>
      </c>
      <c r="H10787" s="110">
        <v>7.1849477122611471</v>
      </c>
      <c r="I10787" s="110">
        <v>5.3896943063187521</v>
      </c>
      <c r="J10787" s="110">
        <v>3.9633952655542544</v>
      </c>
      <c r="K10787" s="110">
        <v>2.7466379142425263</v>
      </c>
      <c r="L10787" s="110">
        <v>2.1072072988971762</v>
      </c>
      <c r="M10787" s="110">
        <v>1.7102873872990327</v>
      </c>
      <c r="N10787" s="110">
        <v>1.8386625043147344</v>
      </c>
      <c r="O10787" s="110">
        <v>2.1051388792953838</v>
      </c>
      <c r="P10787" s="110">
        <v>2.5011596593174392</v>
      </c>
      <c r="Q10787" s="110">
        <v>4.3937772140513873</v>
      </c>
      <c r="R10787" s="110">
        <v>5.7069392394055241</v>
      </c>
      <c r="S10787" s="110">
        <v>6.1570807240516396</v>
      </c>
      <c r="T10787" s="110">
        <v>3.928655216480212</v>
      </c>
      <c r="U10787" s="110">
        <v>6.0897199815544889</v>
      </c>
    </row>
    <row r="10788" spans="1:21">
      <c r="A10788" s="54">
        <v>10786</v>
      </c>
      <c r="B10788" s="107">
        <v>66397</v>
      </c>
      <c r="C10788" s="107">
        <v>66397</v>
      </c>
      <c r="D10788" s="107">
        <v>222488</v>
      </c>
      <c r="E10788" s="108">
        <v>2255540000</v>
      </c>
      <c r="F10788" s="107">
        <v>0</v>
      </c>
      <c r="G10788" s="110">
        <v>100</v>
      </c>
      <c r="H10788" s="110">
        <v>100</v>
      </c>
      <c r="I10788" s="110">
        <v>100</v>
      </c>
      <c r="J10788" s="110">
        <v>37.421824061136469</v>
      </c>
      <c r="K10788" s="110">
        <v>18.781664852864001</v>
      </c>
      <c r="L10788" s="110">
        <v>24.286087462537932</v>
      </c>
      <c r="M10788" s="110">
        <v>18.224519085661473</v>
      </c>
      <c r="N10788" s="110">
        <v>18.650522119645057</v>
      </c>
      <c r="O10788" s="110">
        <v>26.479535270595388</v>
      </c>
      <c r="P10788" s="110">
        <v>56.649903821508374</v>
      </c>
      <c r="Q10788" s="110">
        <v>100</v>
      </c>
      <c r="R10788" s="110">
        <v>100</v>
      </c>
      <c r="S10788" s="110">
        <v>98.462226998946477</v>
      </c>
      <c r="T10788" s="110">
        <v>58.374504722829066</v>
      </c>
      <c r="U10788" s="110">
        <v>89.302273989915633</v>
      </c>
    </row>
    <row r="10789" spans="1:21">
      <c r="A10789" s="54">
        <v>10787</v>
      </c>
      <c r="B10789" s="107">
        <v>66398</v>
      </c>
      <c r="C10789" s="107">
        <v>66398</v>
      </c>
      <c r="D10789" s="107">
        <v>19981</v>
      </c>
      <c r="E10789" s="108">
        <v>2255540000</v>
      </c>
      <c r="F10789" s="107">
        <v>0</v>
      </c>
      <c r="G10789" s="110">
        <v>100</v>
      </c>
      <c r="H10789" s="110">
        <v>100</v>
      </c>
      <c r="I10789" s="110">
        <v>100</v>
      </c>
      <c r="J10789" s="110">
        <v>100</v>
      </c>
      <c r="K10789" s="110">
        <v>100</v>
      </c>
      <c r="L10789" s="110">
        <v>100</v>
      </c>
      <c r="M10789" s="110">
        <v>100</v>
      </c>
      <c r="N10789" s="110">
        <v>100</v>
      </c>
      <c r="O10789" s="110">
        <v>100</v>
      </c>
      <c r="P10789" s="110">
        <v>100</v>
      </c>
      <c r="Q10789" s="110">
        <v>100</v>
      </c>
      <c r="R10789" s="110">
        <v>100</v>
      </c>
      <c r="S10789" s="110">
        <v>0</v>
      </c>
      <c r="T10789" s="110">
        <v>100</v>
      </c>
      <c r="U10789" s="110">
        <v>99.999999999999972</v>
      </c>
    </row>
    <row r="10790" spans="1:21">
      <c r="A10790" s="54">
        <v>10788</v>
      </c>
      <c r="B10790" s="107">
        <v>66399</v>
      </c>
      <c r="C10790" s="107">
        <v>66399</v>
      </c>
      <c r="D10790" s="107">
        <v>11671.999999999998</v>
      </c>
      <c r="E10790" s="108">
        <v>2255540000</v>
      </c>
      <c r="F10790" s="107">
        <v>0</v>
      </c>
      <c r="G10790" s="110">
        <v>1.3509929548510353</v>
      </c>
      <c r="H10790" s="110">
        <v>1.9545422804846984</v>
      </c>
      <c r="I10790" s="110">
        <v>1.7746487277885516</v>
      </c>
      <c r="J10790" s="110">
        <v>0.88438797324150342</v>
      </c>
      <c r="K10790" s="110">
        <v>0.49721987762577591</v>
      </c>
      <c r="L10790" s="110">
        <v>0.40174419546772383</v>
      </c>
      <c r="M10790" s="110">
        <v>0.35319094622468211</v>
      </c>
      <c r="N10790" s="110">
        <v>0.30019539595680139</v>
      </c>
      <c r="O10790" s="110">
        <v>0.35680841161440008</v>
      </c>
      <c r="P10790" s="110">
        <v>0.40726081644835305</v>
      </c>
      <c r="Q10790" s="110">
        <v>0.73344510736630497</v>
      </c>
      <c r="R10790" s="110">
        <v>1.1654873658958311</v>
      </c>
      <c r="S10790" s="110">
        <v>0</v>
      </c>
      <c r="T10790" s="110">
        <v>0.84832700441380526</v>
      </c>
      <c r="U10790" s="110">
        <v>0.84832700441380515</v>
      </c>
    </row>
    <row r="10791" spans="1:21">
      <c r="A10791" s="54">
        <v>10789</v>
      </c>
      <c r="B10791" s="107">
        <v>66402</v>
      </c>
      <c r="C10791" s="107">
        <v>66402</v>
      </c>
      <c r="D10791" s="107">
        <v>4914649.9999999991</v>
      </c>
      <c r="E10791" s="108">
        <v>6766620000</v>
      </c>
      <c r="F10791" s="107">
        <v>0</v>
      </c>
      <c r="G10791" s="110">
        <v>0.56381462313307207</v>
      </c>
      <c r="H10791" s="110">
        <v>0.79544135184710052</v>
      </c>
      <c r="I10791" s="110">
        <v>0.83917755178218711</v>
      </c>
      <c r="J10791" s="110">
        <v>0.58555085605773483</v>
      </c>
      <c r="K10791" s="110">
        <v>0.38728891484863698</v>
      </c>
      <c r="L10791" s="110">
        <v>0.29638393096176074</v>
      </c>
      <c r="M10791" s="110">
        <v>0.22938437434179701</v>
      </c>
      <c r="N10791" s="110">
        <v>0.18434548772079395</v>
      </c>
      <c r="O10791" s="110">
        <v>0.20594193339528791</v>
      </c>
      <c r="P10791" s="110">
        <v>0.20893441246391731</v>
      </c>
      <c r="Q10791" s="110">
        <v>0.3154591547729243</v>
      </c>
      <c r="R10791" s="110">
        <v>0.43493306505902957</v>
      </c>
      <c r="S10791" s="110">
        <v>0.61588095652110642</v>
      </c>
      <c r="T10791" s="110">
        <v>0.4205546380320202</v>
      </c>
      <c r="U10791" s="110">
        <v>0.58352096973441214</v>
      </c>
    </row>
    <row r="10792" spans="1:21">
      <c r="A10792" s="54">
        <v>10790</v>
      </c>
      <c r="B10792" s="107">
        <v>66403</v>
      </c>
      <c r="C10792" s="107">
        <v>66403</v>
      </c>
      <c r="D10792" s="107">
        <v>325829</v>
      </c>
      <c r="E10792" s="108">
        <v>2255540000</v>
      </c>
      <c r="F10792" s="107">
        <v>0</v>
      </c>
      <c r="G10792" s="110">
        <v>21.460380276253161</v>
      </c>
      <c r="H10792" s="110">
        <v>29.759764757044437</v>
      </c>
      <c r="I10792" s="110">
        <v>33.125178616024513</v>
      </c>
      <c r="J10792" s="110">
        <v>25.266771088865983</v>
      </c>
      <c r="K10792" s="110">
        <v>25.140324766345273</v>
      </c>
      <c r="L10792" s="110">
        <v>11.323645096421899</v>
      </c>
      <c r="M10792" s="110">
        <v>6.9629555417126658</v>
      </c>
      <c r="N10792" s="110">
        <v>4.670085426052994</v>
      </c>
      <c r="O10792" s="110">
        <v>4.8882146044889474</v>
      </c>
      <c r="P10792" s="110">
        <v>6.69981882593948</v>
      </c>
      <c r="Q10792" s="110">
        <v>14.501114987208224</v>
      </c>
      <c r="R10792" s="110">
        <v>17.375646971662015</v>
      </c>
      <c r="S10792" s="110">
        <v>24.603600410080251</v>
      </c>
      <c r="T10792" s="110">
        <v>16.76449174650163</v>
      </c>
      <c r="U10792" s="110">
        <v>22.093769131143993</v>
      </c>
    </row>
    <row r="10793" spans="1:21">
      <c r="A10793" s="54">
        <v>10791</v>
      </c>
      <c r="B10793" s="107">
        <v>66404</v>
      </c>
      <c r="C10793" s="107">
        <v>66404</v>
      </c>
      <c r="D10793" s="107">
        <v>39157</v>
      </c>
      <c r="E10793" s="108">
        <v>2255540000</v>
      </c>
      <c r="F10793" s="107">
        <v>0</v>
      </c>
      <c r="G10793" s="110">
        <v>0.72553179158006997</v>
      </c>
      <c r="H10793" s="110">
        <v>1.091034506353713</v>
      </c>
      <c r="I10793" s="110">
        <v>0.81675626977054749</v>
      </c>
      <c r="J10793" s="110">
        <v>0.87182117771233303</v>
      </c>
      <c r="K10793" s="110">
        <v>0.82351907491944998</v>
      </c>
      <c r="L10793" s="110">
        <v>0.80394144436798121</v>
      </c>
      <c r="M10793" s="110">
        <v>0.90416989529944791</v>
      </c>
      <c r="N10793" s="110">
        <v>0.80303284636562033</v>
      </c>
      <c r="O10793" s="110">
        <v>0.74491470567558626</v>
      </c>
      <c r="P10793" s="110">
        <v>0.61571128024480715</v>
      </c>
      <c r="Q10793" s="110">
        <v>0.76270818998306722</v>
      </c>
      <c r="R10793" s="110">
        <v>0.70327962808796551</v>
      </c>
      <c r="S10793" s="110">
        <v>0.85700473895601803</v>
      </c>
      <c r="T10793" s="110">
        <v>0.80553506753004911</v>
      </c>
      <c r="U10793" s="110">
        <v>0.82765058255269952</v>
      </c>
    </row>
    <row r="10794" spans="1:21">
      <c r="A10794" s="54">
        <v>10792</v>
      </c>
      <c r="B10794" s="107">
        <v>66405</v>
      </c>
      <c r="C10794" s="107">
        <v>66405</v>
      </c>
      <c r="D10794" s="107">
        <v>259911</v>
      </c>
      <c r="E10794" s="108">
        <v>2255540000</v>
      </c>
      <c r="F10794" s="107">
        <v>0</v>
      </c>
      <c r="G10794" s="110">
        <v>0.1</v>
      </c>
      <c r="H10794" s="110">
        <v>0.14454360519927403</v>
      </c>
      <c r="I10794" s="110">
        <v>0.10122060587446291</v>
      </c>
      <c r="J10794" s="110">
        <v>0.1053579649252054</v>
      </c>
      <c r="K10794" s="110">
        <v>0.1</v>
      </c>
      <c r="L10794" s="110">
        <v>0.10532424517252006</v>
      </c>
      <c r="M10794" s="110">
        <v>0.12091525321345571</v>
      </c>
      <c r="N10794" s="110">
        <v>0.10149723866029123</v>
      </c>
      <c r="O10794" s="110">
        <v>0.1</v>
      </c>
      <c r="P10794" s="110">
        <v>0.1</v>
      </c>
      <c r="Q10794" s="110">
        <v>0.1</v>
      </c>
      <c r="R10794" s="110">
        <v>0.1</v>
      </c>
      <c r="S10794" s="110">
        <v>0.12107853600455275</v>
      </c>
      <c r="T10794" s="110">
        <v>0.10657157608710079</v>
      </c>
      <c r="U10794" s="110">
        <v>0.10840007894729416</v>
      </c>
    </row>
    <row r="10795" spans="1:21">
      <c r="A10795" s="54">
        <v>10793</v>
      </c>
      <c r="B10795" s="107">
        <v>66406</v>
      </c>
      <c r="C10795" s="107">
        <v>66406</v>
      </c>
      <c r="D10795" s="107">
        <v>443633.00000000006</v>
      </c>
      <c r="E10795" s="108">
        <v>2255540000</v>
      </c>
      <c r="F10795" s="107">
        <v>0</v>
      </c>
      <c r="G10795" s="110">
        <v>0.1</v>
      </c>
      <c r="H10795" s="110">
        <v>0.12215204940268252</v>
      </c>
      <c r="I10795" s="110">
        <v>0.1</v>
      </c>
      <c r="J10795" s="110">
        <v>0.10687279494917795</v>
      </c>
      <c r="K10795" s="110">
        <v>0.10099354971842682</v>
      </c>
      <c r="L10795" s="110">
        <v>0.11216233691463405</v>
      </c>
      <c r="M10795" s="110">
        <v>0.14680281897248512</v>
      </c>
      <c r="N10795" s="110">
        <v>0.13806394913509745</v>
      </c>
      <c r="O10795" s="110">
        <v>0.10449982105135475</v>
      </c>
      <c r="P10795" s="110">
        <v>0.1</v>
      </c>
      <c r="Q10795" s="110">
        <v>0.1</v>
      </c>
      <c r="R10795" s="110">
        <v>0.1</v>
      </c>
      <c r="S10795" s="110">
        <v>0.10649973452837003</v>
      </c>
      <c r="T10795" s="110">
        <v>0.11096227667865492</v>
      </c>
      <c r="U10795" s="110">
        <v>0.1101551557993367</v>
      </c>
    </row>
    <row r="10796" spans="1:21">
      <c r="A10796" s="54">
        <v>10794</v>
      </c>
      <c r="B10796" s="107">
        <v>66410</v>
      </c>
      <c r="C10796" s="107">
        <v>66410</v>
      </c>
      <c r="D10796" s="107">
        <v>98353815.000000045</v>
      </c>
      <c r="E10796" s="108">
        <v>6766620000</v>
      </c>
      <c r="F10796" s="107">
        <v>0</v>
      </c>
      <c r="G10796" s="110">
        <v>1.1244065253031523</v>
      </c>
      <c r="H10796" s="110">
        <v>1.9823878419960566</v>
      </c>
      <c r="I10796" s="110">
        <v>1.222599394109491</v>
      </c>
      <c r="J10796" s="110">
        <v>0.8764303873877507</v>
      </c>
      <c r="K10796" s="110">
        <v>0.43113385956286909</v>
      </c>
      <c r="L10796" s="110">
        <v>0.38952978587159304</v>
      </c>
      <c r="M10796" s="110">
        <v>0.32018045743968476</v>
      </c>
      <c r="N10796" s="110">
        <v>0.29007531500982181</v>
      </c>
      <c r="O10796" s="110">
        <v>0.33424839299394343</v>
      </c>
      <c r="P10796" s="110">
        <v>0.36617789322823197</v>
      </c>
      <c r="Q10796" s="110">
        <v>0.57116839366045391</v>
      </c>
      <c r="R10796" s="110">
        <v>0.73975319921942406</v>
      </c>
      <c r="S10796" s="110">
        <v>1.2980280385329952</v>
      </c>
      <c r="T10796" s="110">
        <v>0.72067428714853932</v>
      </c>
      <c r="U10796" s="110">
        <v>1.2342980590415871</v>
      </c>
    </row>
    <row r="10797" spans="1:21">
      <c r="A10797" s="54">
        <v>10795</v>
      </c>
      <c r="B10797" s="107">
        <v>66411</v>
      </c>
      <c r="C10797" s="107">
        <v>66411</v>
      </c>
      <c r="D10797" s="107">
        <v>767339</v>
      </c>
      <c r="E10797" s="108">
        <v>2255540000</v>
      </c>
      <c r="F10797" s="107">
        <v>0</v>
      </c>
      <c r="G10797" s="110">
        <v>88.293761311293849</v>
      </c>
      <c r="H10797" s="110">
        <v>100</v>
      </c>
      <c r="I10797" s="110">
        <v>100</v>
      </c>
      <c r="J10797" s="110">
        <v>100</v>
      </c>
      <c r="K10797" s="110">
        <v>55.105525329990265</v>
      </c>
      <c r="L10797" s="110">
        <v>24.407702770337231</v>
      </c>
      <c r="M10797" s="110">
        <v>16.252421550379196</v>
      </c>
      <c r="N10797" s="110">
        <v>13.175039955041125</v>
      </c>
      <c r="O10797" s="110">
        <v>17.789931934164297</v>
      </c>
      <c r="P10797" s="110">
        <v>24.789601426283877</v>
      </c>
      <c r="Q10797" s="110">
        <v>37.850143548301304</v>
      </c>
      <c r="R10797" s="110">
        <v>55.533389183229296</v>
      </c>
      <c r="S10797" s="110">
        <v>86.987963206744396</v>
      </c>
      <c r="T10797" s="110">
        <v>52.766459750751693</v>
      </c>
      <c r="U10797" s="110">
        <v>86.397802723264277</v>
      </c>
    </row>
    <row r="10798" spans="1:21">
      <c r="A10798" s="54">
        <v>10796</v>
      </c>
      <c r="B10798" s="107">
        <v>66412</v>
      </c>
      <c r="C10798" s="107">
        <v>66412</v>
      </c>
      <c r="D10798" s="107">
        <v>9483</v>
      </c>
      <c r="E10798" s="108">
        <v>2237200000</v>
      </c>
      <c r="F10798" s="107">
        <v>0</v>
      </c>
      <c r="G10798" s="110">
        <v>6.8529159353139688</v>
      </c>
      <c r="H10798" s="110">
        <v>5.5722061576531079</v>
      </c>
      <c r="I10798" s="110">
        <v>3.3300727821809422</v>
      </c>
      <c r="J10798" s="110">
        <v>2.6118261712805668</v>
      </c>
      <c r="K10798" s="110">
        <v>1.292163632912315</v>
      </c>
      <c r="L10798" s="110">
        <v>0.76774160137418168</v>
      </c>
      <c r="M10798" s="110">
        <v>0.75397155464164578</v>
      </c>
      <c r="N10798" s="110">
        <v>0.88691436573497351</v>
      </c>
      <c r="O10798" s="110">
        <v>1.2734315944407679</v>
      </c>
      <c r="P10798" s="110">
        <v>2.1609952743838114</v>
      </c>
      <c r="Q10798" s="110">
        <v>4.4074395154897159</v>
      </c>
      <c r="R10798" s="110">
        <v>5.4317128898483373</v>
      </c>
      <c r="S10798" s="110">
        <v>0</v>
      </c>
      <c r="T10798" s="110">
        <v>2.9451159562711946</v>
      </c>
      <c r="U10798" s="110">
        <v>2.9451159562711946</v>
      </c>
    </row>
    <row r="10799" spans="1:21">
      <c r="A10799" s="54">
        <v>10797</v>
      </c>
      <c r="B10799" s="107">
        <v>66413</v>
      </c>
      <c r="C10799" s="107">
        <v>66413</v>
      </c>
      <c r="D10799" s="107">
        <v>0</v>
      </c>
      <c r="E10799" s="108">
        <v>2237200000</v>
      </c>
      <c r="F10799" s="107">
        <v>0</v>
      </c>
      <c r="G10799" s="110">
        <v>10.704981000499107</v>
      </c>
      <c r="H10799" s="110">
        <v>12.785974065997799</v>
      </c>
      <c r="I10799" s="110">
        <v>13.010941717730667</v>
      </c>
      <c r="J10799" s="110">
        <v>15.322696545880094</v>
      </c>
      <c r="K10799" s="110">
        <v>14.743118673576149</v>
      </c>
      <c r="L10799" s="110">
        <v>10.697452168331179</v>
      </c>
      <c r="M10799" s="110">
        <v>5.0744324388237647</v>
      </c>
      <c r="N10799" s="110">
        <v>3.4309401359423086</v>
      </c>
      <c r="O10799" s="110">
        <v>3.1687503875624379</v>
      </c>
      <c r="P10799" s="110">
        <v>3.3717260228794199</v>
      </c>
      <c r="Q10799" s="110">
        <v>4.8886401736669738</v>
      </c>
      <c r="R10799" s="110">
        <v>7.1621620522923513</v>
      </c>
      <c r="S10799" s="110">
        <v>0</v>
      </c>
      <c r="T10799" s="110">
        <v>0</v>
      </c>
      <c r="U10799" s="110">
        <v>0</v>
      </c>
    </row>
    <row r="10800" spans="1:21">
      <c r="A10800" s="54">
        <v>10798</v>
      </c>
      <c r="B10800" s="107">
        <v>66414</v>
      </c>
      <c r="C10800" s="107">
        <v>66414</v>
      </c>
      <c r="D10800" s="107">
        <v>41202</v>
      </c>
      <c r="E10800" s="108">
        <v>2237200000</v>
      </c>
      <c r="F10800" s="107">
        <v>0</v>
      </c>
      <c r="G10800" s="110">
        <v>17.424175566966579</v>
      </c>
      <c r="H10800" s="110">
        <v>21.153981575691837</v>
      </c>
      <c r="I10800" s="110">
        <v>26.158043458883306</v>
      </c>
      <c r="J10800" s="110">
        <v>24.250433461819192</v>
      </c>
      <c r="K10800" s="110">
        <v>8.8160770019064074</v>
      </c>
      <c r="L10800" s="110">
        <v>4.2246132781683317</v>
      </c>
      <c r="M10800" s="110">
        <v>3.3645796056081352</v>
      </c>
      <c r="N10800" s="110">
        <v>3.3697879331709957</v>
      </c>
      <c r="O10800" s="110">
        <v>3.7858834866581974</v>
      </c>
      <c r="P10800" s="110">
        <v>4.9825904560894996</v>
      </c>
      <c r="Q10800" s="110">
        <v>7.5730161662925894</v>
      </c>
      <c r="R10800" s="110">
        <v>10.024019284016195</v>
      </c>
      <c r="S10800" s="110">
        <v>0</v>
      </c>
      <c r="T10800" s="110">
        <v>11.260600106272607</v>
      </c>
      <c r="U10800" s="110">
        <v>11.260600106272605</v>
      </c>
    </row>
    <row r="10801" spans="1:21">
      <c r="A10801" s="54">
        <v>10799</v>
      </c>
      <c r="B10801" s="107">
        <v>66415</v>
      </c>
      <c r="C10801" s="107">
        <v>66415</v>
      </c>
      <c r="D10801" s="107">
        <v>2248</v>
      </c>
      <c r="E10801" s="108">
        <v>2237200000</v>
      </c>
      <c r="F10801" s="107">
        <v>0</v>
      </c>
      <c r="G10801" s="110">
        <v>25.632905792326884</v>
      </c>
      <c r="H10801" s="110">
        <v>31.105779319467633</v>
      </c>
      <c r="I10801" s="110">
        <v>33.254355412807975</v>
      </c>
      <c r="J10801" s="110">
        <v>30.550903509641696</v>
      </c>
      <c r="K10801" s="110">
        <v>12.269612529744846</v>
      </c>
      <c r="L10801" s="110">
        <v>5.9480323039783922</v>
      </c>
      <c r="M10801" s="110">
        <v>4.7793190411769304</v>
      </c>
      <c r="N10801" s="110">
        <v>4.9816471928057027</v>
      </c>
      <c r="O10801" s="110">
        <v>5.9399176623631416</v>
      </c>
      <c r="P10801" s="110">
        <v>8.3580741852645151</v>
      </c>
      <c r="Q10801" s="110">
        <v>12.511400670678894</v>
      </c>
      <c r="R10801" s="110">
        <v>16.290340616155166</v>
      </c>
      <c r="S10801" s="110">
        <v>0</v>
      </c>
      <c r="T10801" s="110">
        <v>15.968524019700979</v>
      </c>
      <c r="U10801" s="110">
        <v>15.968524019700988</v>
      </c>
    </row>
    <row r="10802" spans="1:21">
      <c r="A10802" s="54">
        <v>10800</v>
      </c>
      <c r="B10802" s="107">
        <v>66416</v>
      </c>
      <c r="C10802" s="107">
        <v>66416</v>
      </c>
      <c r="D10802" s="107">
        <v>9358</v>
      </c>
      <c r="E10802" s="108">
        <v>2237200000</v>
      </c>
      <c r="F10802" s="107">
        <v>0</v>
      </c>
      <c r="G10802" s="110">
        <v>4.7669104309917039</v>
      </c>
      <c r="H10802" s="110">
        <v>7.0409945333264377</v>
      </c>
      <c r="I10802" s="110">
        <v>6.1891539979044641</v>
      </c>
      <c r="J10802" s="110">
        <v>3.4066342913458767</v>
      </c>
      <c r="K10802" s="110">
        <v>1.0373549087172871</v>
      </c>
      <c r="L10802" s="110">
        <v>0.76897909776344531</v>
      </c>
      <c r="M10802" s="110">
        <v>0.74046932849262359</v>
      </c>
      <c r="N10802" s="110">
        <v>0.80733537020890545</v>
      </c>
      <c r="O10802" s="110">
        <v>1.0104338945315914</v>
      </c>
      <c r="P10802" s="110">
        <v>1.4273617534219187</v>
      </c>
      <c r="Q10802" s="110">
        <v>2.3177063473877597</v>
      </c>
      <c r="R10802" s="110">
        <v>3.0974776888970301</v>
      </c>
      <c r="S10802" s="110">
        <v>0</v>
      </c>
      <c r="T10802" s="110">
        <v>2.7175676369157533</v>
      </c>
      <c r="U10802" s="110">
        <v>2.7175676369157538</v>
      </c>
    </row>
    <row r="10803" spans="1:21">
      <c r="A10803" s="54">
        <v>10801</v>
      </c>
      <c r="B10803" s="107">
        <v>66417</v>
      </c>
      <c r="C10803" s="107">
        <v>66417</v>
      </c>
      <c r="D10803" s="107">
        <v>1228287</v>
      </c>
      <c r="E10803" s="108">
        <v>17842100000</v>
      </c>
      <c r="F10803" s="107">
        <v>0</v>
      </c>
      <c r="G10803" s="110">
        <v>0.34654501643851143</v>
      </c>
      <c r="H10803" s="110">
        <v>0.46641944439047972</v>
      </c>
      <c r="I10803" s="110">
        <v>0.34058515985499244</v>
      </c>
      <c r="J10803" s="110">
        <v>0.17919684569603697</v>
      </c>
      <c r="K10803" s="110">
        <v>0.1</v>
      </c>
      <c r="L10803" s="110">
        <v>0.1</v>
      </c>
      <c r="M10803" s="110">
        <v>0.1</v>
      </c>
      <c r="N10803" s="110">
        <v>0.1</v>
      </c>
      <c r="O10803" s="110">
        <v>0.1</v>
      </c>
      <c r="P10803" s="110">
        <v>0.11795892729180188</v>
      </c>
      <c r="Q10803" s="110">
        <v>0.20259023766414963</v>
      </c>
      <c r="R10803" s="110">
        <v>0.20095186635282247</v>
      </c>
      <c r="S10803" s="110">
        <v>0.28484971573994511</v>
      </c>
      <c r="T10803" s="110">
        <v>0.19618729147406624</v>
      </c>
      <c r="U10803" s="110">
        <v>0.20748643838159739</v>
      </c>
    </row>
    <row r="10804" spans="1:21">
      <c r="A10804" s="54">
        <v>10802</v>
      </c>
      <c r="B10804" s="107">
        <v>66423</v>
      </c>
      <c r="C10804" s="107">
        <v>66423</v>
      </c>
      <c r="D10804" s="107">
        <v>366767.00000000006</v>
      </c>
      <c r="E10804" s="108">
        <v>2237200000</v>
      </c>
      <c r="F10804" s="107">
        <v>0</v>
      </c>
      <c r="G10804" s="110">
        <v>3.6188218428824968</v>
      </c>
      <c r="H10804" s="110">
        <v>3.4319739622127359</v>
      </c>
      <c r="I10804" s="110">
        <v>2.8625471666679991</v>
      </c>
      <c r="J10804" s="110">
        <v>1.0880361031242576</v>
      </c>
      <c r="K10804" s="110">
        <v>0.34386008032356957</v>
      </c>
      <c r="L10804" s="110">
        <v>0.24785043039312277</v>
      </c>
      <c r="M10804" s="110">
        <v>0.24190812484567739</v>
      </c>
      <c r="N10804" s="110">
        <v>0.25656804075053785</v>
      </c>
      <c r="O10804" s="110">
        <v>0.39667999740676263</v>
      </c>
      <c r="P10804" s="110">
        <v>0.68475866102006577</v>
      </c>
      <c r="Q10804" s="110">
        <v>1.5492137629762313</v>
      </c>
      <c r="R10804" s="110">
        <v>2.2967723402387317</v>
      </c>
      <c r="S10804" s="110">
        <v>2.547261898689007</v>
      </c>
      <c r="T10804" s="110">
        <v>1.418249209403516</v>
      </c>
      <c r="U10804" s="110">
        <v>2.4088561300793598</v>
      </c>
    </row>
    <row r="10805" spans="1:21">
      <c r="A10805" s="54">
        <v>10803</v>
      </c>
      <c r="B10805" s="107">
        <v>66424</v>
      </c>
      <c r="C10805" s="107">
        <v>66424</v>
      </c>
      <c r="D10805" s="107">
        <v>423406</v>
      </c>
      <c r="E10805" s="108">
        <v>4492740000</v>
      </c>
      <c r="F10805" s="107">
        <v>0</v>
      </c>
      <c r="G10805" s="110">
        <v>100</v>
      </c>
      <c r="H10805" s="110">
        <v>100</v>
      </c>
      <c r="I10805" s="110">
        <v>100</v>
      </c>
      <c r="J10805" s="110">
        <v>7.8697653841749782</v>
      </c>
      <c r="K10805" s="110">
        <v>1.7400341259725587</v>
      </c>
      <c r="L10805" s="110">
        <v>0.71397292371006582</v>
      </c>
      <c r="M10805" s="110">
        <v>0.55539742229206113</v>
      </c>
      <c r="N10805" s="110">
        <v>0.72556798448556548</v>
      </c>
      <c r="O10805" s="110">
        <v>1.8578738160644868</v>
      </c>
      <c r="P10805" s="110">
        <v>6.8049234041985667</v>
      </c>
      <c r="Q10805" s="110">
        <v>27.799545440823081</v>
      </c>
      <c r="R10805" s="110">
        <v>64.837299140066534</v>
      </c>
      <c r="S10805" s="110">
        <v>79.619453039542549</v>
      </c>
      <c r="T10805" s="110">
        <v>34.408698303482325</v>
      </c>
      <c r="U10805" s="110">
        <v>70.099381854904351</v>
      </c>
    </row>
    <row r="10806" spans="1:21">
      <c r="A10806" s="54">
        <v>10804</v>
      </c>
      <c r="B10806" s="107">
        <v>66433</v>
      </c>
      <c r="C10806" s="107">
        <v>66433</v>
      </c>
      <c r="D10806" s="107">
        <v>143028</v>
      </c>
      <c r="E10806" s="108">
        <v>4474400000</v>
      </c>
      <c r="F10806" s="107">
        <v>0</v>
      </c>
      <c r="G10806" s="110">
        <v>50.025725368150937</v>
      </c>
      <c r="H10806" s="110">
        <v>33.578127171699087</v>
      </c>
      <c r="I10806" s="110">
        <v>19.962057460164697</v>
      </c>
      <c r="J10806" s="110">
        <v>5.6560868514527058</v>
      </c>
      <c r="K10806" s="110">
        <v>3.0176544040858233</v>
      </c>
      <c r="L10806" s="110">
        <v>2.1509888175640004</v>
      </c>
      <c r="M10806" s="110">
        <v>1.4774914797104708</v>
      </c>
      <c r="N10806" s="110">
        <v>2.3688995072300085</v>
      </c>
      <c r="O10806" s="110">
        <v>4.9310234049178661</v>
      </c>
      <c r="P10806" s="110">
        <v>10.752310812349842</v>
      </c>
      <c r="Q10806" s="110">
        <v>34.248538042208985</v>
      </c>
      <c r="R10806" s="110">
        <v>20.656062796865555</v>
      </c>
      <c r="S10806" s="110">
        <v>0</v>
      </c>
      <c r="T10806" s="110">
        <v>15.735413843033333</v>
      </c>
      <c r="U10806" s="110">
        <v>15.735413843033331</v>
      </c>
    </row>
    <row r="10807" spans="1:21">
      <c r="A10807" s="54">
        <v>10805</v>
      </c>
      <c r="B10807" s="107">
        <v>66434</v>
      </c>
      <c r="C10807" s="107">
        <v>66434</v>
      </c>
      <c r="D10807" s="107">
        <v>6564</v>
      </c>
      <c r="E10807" s="108">
        <v>2237200000</v>
      </c>
      <c r="F10807" s="107">
        <v>0</v>
      </c>
      <c r="G10807" s="110">
        <v>16.324618698760297</v>
      </c>
      <c r="H10807" s="110">
        <v>21.65009870933876</v>
      </c>
      <c r="I10807" s="110">
        <v>19.827529558587813</v>
      </c>
      <c r="J10807" s="110">
        <v>11.934499726156305</v>
      </c>
      <c r="K10807" s="110">
        <v>6.9485542583758724</v>
      </c>
      <c r="L10807" s="110">
        <v>5.3683921204154474</v>
      </c>
      <c r="M10807" s="110">
        <v>4.3581241337907173</v>
      </c>
      <c r="N10807" s="110">
        <v>3.8907649773520352</v>
      </c>
      <c r="O10807" s="110">
        <v>4.380046287381214</v>
      </c>
      <c r="P10807" s="110">
        <v>4.8130701084950749</v>
      </c>
      <c r="Q10807" s="110">
        <v>8.3596058527730648</v>
      </c>
      <c r="R10807" s="110">
        <v>12.48166472070208</v>
      </c>
      <c r="S10807" s="110">
        <v>0</v>
      </c>
      <c r="T10807" s="110">
        <v>10.028080762677392</v>
      </c>
      <c r="U10807" s="110">
        <v>10.028080762677391</v>
      </c>
    </row>
    <row r="10808" spans="1:21">
      <c r="A10808" s="54">
        <v>10806</v>
      </c>
      <c r="B10808" s="107">
        <v>66435</v>
      </c>
      <c r="C10808" s="107">
        <v>66435</v>
      </c>
      <c r="D10808" s="107">
        <v>22736.000000000004</v>
      </c>
      <c r="E10808" s="108">
        <v>2237200000</v>
      </c>
      <c r="F10808" s="107">
        <v>0</v>
      </c>
      <c r="G10808" s="110">
        <v>4.921122682320938</v>
      </c>
      <c r="H10808" s="110">
        <v>6.5020948669938683</v>
      </c>
      <c r="I10808" s="110">
        <v>8.3154281951614379</v>
      </c>
      <c r="J10808" s="110">
        <v>5.7158100469359905</v>
      </c>
      <c r="K10808" s="110">
        <v>3.6919134911001596</v>
      </c>
      <c r="L10808" s="110">
        <v>2.0373406031362173</v>
      </c>
      <c r="M10808" s="110">
        <v>1.4768870513898087</v>
      </c>
      <c r="N10808" s="110">
        <v>1.2498273904086783</v>
      </c>
      <c r="O10808" s="110">
        <v>1.4485974081945028</v>
      </c>
      <c r="P10808" s="110">
        <v>1.5977478999989563</v>
      </c>
      <c r="Q10808" s="110">
        <v>2.6342606415287619</v>
      </c>
      <c r="R10808" s="110">
        <v>3.8082364689152031</v>
      </c>
      <c r="S10808" s="110">
        <v>0</v>
      </c>
      <c r="T10808" s="110">
        <v>3.6166055621737101</v>
      </c>
      <c r="U10808" s="110">
        <v>3.6166055621737105</v>
      </c>
    </row>
    <row r="10809" spans="1:21">
      <c r="A10809" s="54">
        <v>10807</v>
      </c>
      <c r="B10809" s="107">
        <v>66436</v>
      </c>
      <c r="C10809" s="107">
        <v>66436</v>
      </c>
      <c r="D10809" s="107">
        <v>602930</v>
      </c>
      <c r="E10809" s="108">
        <v>4455890000</v>
      </c>
      <c r="F10809" s="107">
        <v>0</v>
      </c>
      <c r="G10809" s="110">
        <v>0.12518397347872484</v>
      </c>
      <c r="H10809" s="110">
        <v>0.20912567616422945</v>
      </c>
      <c r="I10809" s="110">
        <v>0.14902295914545111</v>
      </c>
      <c r="J10809" s="110">
        <v>0.18971850073039592</v>
      </c>
      <c r="K10809" s="110">
        <v>0.14920156314397726</v>
      </c>
      <c r="L10809" s="110">
        <v>0.14770627000412503</v>
      </c>
      <c r="M10809" s="110">
        <v>0.19104149333450129</v>
      </c>
      <c r="N10809" s="110">
        <v>0.15167057017914634</v>
      </c>
      <c r="O10809" s="110">
        <v>0.1268492596302471</v>
      </c>
      <c r="P10809" s="110">
        <v>0.1</v>
      </c>
      <c r="Q10809" s="110">
        <v>0.1181880417159038</v>
      </c>
      <c r="R10809" s="110">
        <v>0.10171700409485684</v>
      </c>
      <c r="S10809" s="110">
        <v>0.13784978216562566</v>
      </c>
      <c r="T10809" s="110">
        <v>0.14661877596846326</v>
      </c>
      <c r="U10809" s="110">
        <v>0.14567325815359874</v>
      </c>
    </row>
    <row r="10810" spans="1:21">
      <c r="A10810" s="54">
        <v>10808</v>
      </c>
      <c r="B10810" s="107">
        <v>66437</v>
      </c>
      <c r="C10810" s="107">
        <v>66437</v>
      </c>
      <c r="D10810" s="107">
        <v>202097.99999999994</v>
      </c>
      <c r="E10810" s="108">
        <v>2237200000</v>
      </c>
      <c r="F10810" s="107">
        <v>0</v>
      </c>
      <c r="G10810" s="110">
        <v>0.12712635513255371</v>
      </c>
      <c r="H10810" s="110">
        <v>0.22394769712819695</v>
      </c>
      <c r="I10810" s="110">
        <v>0.12915046975313219</v>
      </c>
      <c r="J10810" s="110">
        <v>0.13408215356507294</v>
      </c>
      <c r="K10810" s="110">
        <v>0.12204791433866576</v>
      </c>
      <c r="L10810" s="110">
        <v>0.10587494020941639</v>
      </c>
      <c r="M10810" s="110">
        <v>0.11785654037391269</v>
      </c>
      <c r="N10810" s="110">
        <v>0.11184823059143863</v>
      </c>
      <c r="O10810" s="110">
        <v>0.10499314621262286</v>
      </c>
      <c r="P10810" s="110">
        <v>0.1</v>
      </c>
      <c r="Q10810" s="110">
        <v>0.13189915359757493</v>
      </c>
      <c r="R10810" s="110">
        <v>0.119265725763849</v>
      </c>
      <c r="S10810" s="110">
        <v>0.1807151731233492</v>
      </c>
      <c r="T10810" s="110">
        <v>0.127341027222203</v>
      </c>
      <c r="U10810" s="110">
        <v>0.12886092454756545</v>
      </c>
    </row>
    <row r="10811" spans="1:21">
      <c r="A10811" s="54">
        <v>10809</v>
      </c>
      <c r="B10811" s="107">
        <v>66438</v>
      </c>
      <c r="C10811" s="107">
        <v>66438</v>
      </c>
      <c r="D10811" s="107">
        <v>425072.99999999994</v>
      </c>
      <c r="E10811" s="108">
        <v>2237200000</v>
      </c>
      <c r="F10811" s="107">
        <v>0</v>
      </c>
      <c r="G10811" s="110">
        <v>0.1</v>
      </c>
      <c r="H10811" s="110">
        <v>0.10439430156095834</v>
      </c>
      <c r="I10811" s="110">
        <v>0.1</v>
      </c>
      <c r="J10811" s="110">
        <v>0.1</v>
      </c>
      <c r="K10811" s="110">
        <v>0.1</v>
      </c>
      <c r="L10811" s="110">
        <v>0.1</v>
      </c>
      <c r="M10811" s="110">
        <v>0.10123223326932268</v>
      </c>
      <c r="N10811" s="110">
        <v>0.1</v>
      </c>
      <c r="O10811" s="110">
        <v>0.1</v>
      </c>
      <c r="P10811" s="110">
        <v>0.1</v>
      </c>
      <c r="Q10811" s="110">
        <v>0.1</v>
      </c>
      <c r="R10811" s="110">
        <v>0.1</v>
      </c>
      <c r="S10811" s="110">
        <v>0.10086118165882302</v>
      </c>
      <c r="T10811" s="110">
        <v>0.10046887790252344</v>
      </c>
      <c r="U10811" s="110">
        <v>0.10049062533346693</v>
      </c>
    </row>
    <row r="10812" spans="1:21">
      <c r="A10812" s="54">
        <v>10810</v>
      </c>
      <c r="B10812" s="107">
        <v>66443</v>
      </c>
      <c r="C10812" s="107">
        <v>66443</v>
      </c>
      <c r="D10812" s="107">
        <v>300115468.00000006</v>
      </c>
      <c r="E10812" s="108">
        <v>6729940000</v>
      </c>
      <c r="F10812" s="107">
        <v>0</v>
      </c>
      <c r="G10812" s="110">
        <v>0.79122100019027308</v>
      </c>
      <c r="H10812" s="110">
        <v>1.6930946107528362</v>
      </c>
      <c r="I10812" s="110">
        <v>1.0191649980519808</v>
      </c>
      <c r="J10812" s="110">
        <v>0.82927292348808301</v>
      </c>
      <c r="K10812" s="110">
        <v>0.58271560591028015</v>
      </c>
      <c r="L10812" s="110">
        <v>0.4441859235182074</v>
      </c>
      <c r="M10812" s="110">
        <v>0.3764705244926807</v>
      </c>
      <c r="N10812" s="110">
        <v>0.30961817512745499</v>
      </c>
      <c r="O10812" s="110">
        <v>0.29378495639766139</v>
      </c>
      <c r="P10812" s="110">
        <v>0.29953421248667844</v>
      </c>
      <c r="Q10812" s="110">
        <v>0.39356003933122502</v>
      </c>
      <c r="R10812" s="110">
        <v>0.47146244933649933</v>
      </c>
      <c r="S10812" s="110">
        <v>1.0287116151857587</v>
      </c>
      <c r="T10812" s="110">
        <v>0.6253404515903217</v>
      </c>
      <c r="U10812" s="110">
        <v>1.021171922801279</v>
      </c>
    </row>
    <row r="10813" spans="1:21">
      <c r="A10813" s="54">
        <v>10811</v>
      </c>
      <c r="B10813" s="107">
        <v>66444</v>
      </c>
      <c r="C10813" s="107">
        <v>66444</v>
      </c>
      <c r="D10813" s="107">
        <v>44685614.999999993</v>
      </c>
      <c r="E10813" s="108">
        <v>2237200000</v>
      </c>
      <c r="F10813" s="107">
        <v>0</v>
      </c>
      <c r="G10813" s="110">
        <v>14.721467880002937</v>
      </c>
      <c r="H10813" s="110">
        <v>49.464009861527671</v>
      </c>
      <c r="I10813" s="110">
        <v>14.108846670622746</v>
      </c>
      <c r="J10813" s="110">
        <v>9.9517137588656155</v>
      </c>
      <c r="K10813" s="110">
        <v>3.4002831039606325</v>
      </c>
      <c r="L10813" s="110">
        <v>1.4015529693780562</v>
      </c>
      <c r="M10813" s="110">
        <v>0.69099566278896696</v>
      </c>
      <c r="N10813" s="110">
        <v>0.53335581107601948</v>
      </c>
      <c r="O10813" s="110">
        <v>0.94793328063209881</v>
      </c>
      <c r="P10813" s="110">
        <v>1.2894336387206311</v>
      </c>
      <c r="Q10813" s="110">
        <v>2.6670946353571665</v>
      </c>
      <c r="R10813" s="110">
        <v>4.889227662936162</v>
      </c>
      <c r="S10813" s="110">
        <v>23.423026887669074</v>
      </c>
      <c r="T10813" s="110">
        <v>8.6721595779890599</v>
      </c>
      <c r="U10813" s="110">
        <v>15.62815131819791</v>
      </c>
    </row>
    <row r="10814" spans="1:21">
      <c r="A10814" s="54">
        <v>10812</v>
      </c>
      <c r="B10814" s="107">
        <v>66445</v>
      </c>
      <c r="C10814" s="107">
        <v>66445</v>
      </c>
      <c r="D10814" s="107">
        <v>2305213.9999999995</v>
      </c>
      <c r="E10814" s="108">
        <v>2237200000</v>
      </c>
      <c r="F10814" s="107">
        <v>1</v>
      </c>
      <c r="G10814" s="110">
        <v>-99999</v>
      </c>
      <c r="H10814" s="110">
        <v>-99999</v>
      </c>
      <c r="I10814" s="110">
        <v>-99999</v>
      </c>
      <c r="J10814" s="110">
        <v>-99999</v>
      </c>
      <c r="K10814" s="110">
        <v>-99999</v>
      </c>
      <c r="L10814" s="110">
        <v>-99999</v>
      </c>
      <c r="M10814" s="110">
        <v>-99999</v>
      </c>
      <c r="N10814" s="110">
        <v>-99999</v>
      </c>
      <c r="O10814" s="110">
        <v>-99999</v>
      </c>
      <c r="P10814" s="110">
        <v>-99999</v>
      </c>
      <c r="Q10814" s="110">
        <v>-99999</v>
      </c>
      <c r="R10814" s="110">
        <v>-99999</v>
      </c>
      <c r="S10814" s="110">
        <v>0</v>
      </c>
      <c r="T10814" s="110">
        <v>0</v>
      </c>
      <c r="U10814" s="110">
        <v>0</v>
      </c>
    </row>
    <row r="10815" spans="1:21">
      <c r="A10815" s="54">
        <v>10813</v>
      </c>
      <c r="B10815" s="107">
        <v>66446</v>
      </c>
      <c r="C10815" s="107">
        <v>66446</v>
      </c>
      <c r="D10815" s="107">
        <v>5000</v>
      </c>
      <c r="E10815" s="108">
        <v>2218690000</v>
      </c>
      <c r="F10815" s="107">
        <v>1</v>
      </c>
      <c r="G10815" s="110">
        <v>-99999</v>
      </c>
      <c r="H10815" s="110">
        <v>-99999</v>
      </c>
      <c r="I10815" s="110">
        <v>-99999</v>
      </c>
      <c r="J10815" s="110">
        <v>-99999</v>
      </c>
      <c r="K10815" s="110">
        <v>-99999</v>
      </c>
      <c r="L10815" s="110">
        <v>-99999</v>
      </c>
      <c r="M10815" s="110">
        <v>-99999</v>
      </c>
      <c r="N10815" s="110">
        <v>-99999</v>
      </c>
      <c r="O10815" s="110">
        <v>-99999</v>
      </c>
      <c r="P10815" s="110">
        <v>-99999</v>
      </c>
      <c r="Q10815" s="110">
        <v>-99999</v>
      </c>
      <c r="R10815" s="110">
        <v>-99999</v>
      </c>
      <c r="S10815" s="110">
        <v>0</v>
      </c>
      <c r="T10815" s="110">
        <v>0</v>
      </c>
      <c r="U10815" s="110">
        <v>0</v>
      </c>
    </row>
    <row r="10816" spans="1:21">
      <c r="A10816" s="54">
        <v>10814</v>
      </c>
      <c r="B10816" s="107">
        <v>66447</v>
      </c>
      <c r="C10816" s="107">
        <v>66447</v>
      </c>
      <c r="D10816" s="107">
        <v>31800.999999999996</v>
      </c>
      <c r="E10816" s="108">
        <v>2218690000</v>
      </c>
      <c r="F10816" s="107">
        <v>0</v>
      </c>
      <c r="G10816" s="110">
        <v>1.1806504182725266</v>
      </c>
      <c r="H10816" s="110">
        <v>1.5246465160096216</v>
      </c>
      <c r="I10816" s="110">
        <v>1.1972251996321501</v>
      </c>
      <c r="J10816" s="110">
        <v>0.67637961771776312</v>
      </c>
      <c r="K10816" s="110">
        <v>0.2802385843370071</v>
      </c>
      <c r="L10816" s="110">
        <v>0.20770828957224122</v>
      </c>
      <c r="M10816" s="110">
        <v>0.20678319638081272</v>
      </c>
      <c r="N10816" s="110">
        <v>0.21471108521271756</v>
      </c>
      <c r="O10816" s="110">
        <v>0.25229869835384777</v>
      </c>
      <c r="P10816" s="110">
        <v>0.33692883756944575</v>
      </c>
      <c r="Q10816" s="110">
        <v>0.56881636501342225</v>
      </c>
      <c r="R10816" s="110">
        <v>0.69900723605506276</v>
      </c>
      <c r="S10816" s="110">
        <v>0</v>
      </c>
      <c r="T10816" s="110">
        <v>0.61211617034388477</v>
      </c>
      <c r="U10816" s="110">
        <v>0.61211617034388499</v>
      </c>
    </row>
    <row r="10817" spans="1:21">
      <c r="A10817" s="54">
        <v>10815</v>
      </c>
      <c r="B10817" s="107">
        <v>66448</v>
      </c>
      <c r="C10817" s="107">
        <v>66448</v>
      </c>
      <c r="D10817" s="107">
        <v>18447</v>
      </c>
      <c r="E10817" s="108">
        <v>2218690000</v>
      </c>
      <c r="F10817" s="107">
        <v>0</v>
      </c>
      <c r="G10817" s="110">
        <v>1.0457863036516455</v>
      </c>
      <c r="H10817" s="110">
        <v>1.5086191990371525</v>
      </c>
      <c r="I10817" s="110">
        <v>1.0013143060663356</v>
      </c>
      <c r="J10817" s="110">
        <v>0.55852187421514932</v>
      </c>
      <c r="K10817" s="110">
        <v>0.32106025359047424</v>
      </c>
      <c r="L10817" s="110">
        <v>0.28194163519857934</v>
      </c>
      <c r="M10817" s="110">
        <v>0.29465921544057888</v>
      </c>
      <c r="N10817" s="110">
        <v>0.30077571350419635</v>
      </c>
      <c r="O10817" s="110">
        <v>0.35317678201274305</v>
      </c>
      <c r="P10817" s="110">
        <v>0.45458958300217545</v>
      </c>
      <c r="Q10817" s="110">
        <v>0.72151321456781137</v>
      </c>
      <c r="R10817" s="110">
        <v>0.80769546073371701</v>
      </c>
      <c r="S10817" s="110">
        <v>0</v>
      </c>
      <c r="T10817" s="110">
        <v>0.63747112841837983</v>
      </c>
      <c r="U10817" s="110">
        <v>0.63747112841837983</v>
      </c>
    </row>
    <row r="10818" spans="1:21">
      <c r="A10818" s="54">
        <v>10816</v>
      </c>
      <c r="B10818" s="107">
        <v>66449</v>
      </c>
      <c r="C10818" s="107">
        <v>66449</v>
      </c>
      <c r="D10818" s="107">
        <v>15754.999999999998</v>
      </c>
      <c r="E10818" s="108">
        <v>2218690000</v>
      </c>
      <c r="F10818" s="107">
        <v>0</v>
      </c>
      <c r="G10818" s="110">
        <v>0.58129799570913043</v>
      </c>
      <c r="H10818" s="110">
        <v>0.90487095867390244</v>
      </c>
      <c r="I10818" s="110">
        <v>0.62696461916090729</v>
      </c>
      <c r="J10818" s="110">
        <v>0.29988899234568089</v>
      </c>
      <c r="K10818" s="110">
        <v>0.16940390533431063</v>
      </c>
      <c r="L10818" s="110">
        <v>0.14898682434153071</v>
      </c>
      <c r="M10818" s="110">
        <v>0.15803880181049129</v>
      </c>
      <c r="N10818" s="110">
        <v>0.16093086888547736</v>
      </c>
      <c r="O10818" s="110">
        <v>0.19406454576325088</v>
      </c>
      <c r="P10818" s="110">
        <v>0.25894153858410318</v>
      </c>
      <c r="Q10818" s="110">
        <v>0.3979594456632729</v>
      </c>
      <c r="R10818" s="110">
        <v>0.39578574180474513</v>
      </c>
      <c r="S10818" s="110">
        <v>0</v>
      </c>
      <c r="T10818" s="110">
        <v>0.35809451983973356</v>
      </c>
      <c r="U10818" s="110">
        <v>0.35809451983973362</v>
      </c>
    </row>
    <row r="10819" spans="1:21">
      <c r="A10819" s="54">
        <v>10817</v>
      </c>
      <c r="B10819" s="107">
        <v>66450</v>
      </c>
      <c r="C10819" s="107">
        <v>66450</v>
      </c>
      <c r="D10819" s="107">
        <v>32462.000000000004</v>
      </c>
      <c r="E10819" s="108">
        <v>2218690000</v>
      </c>
      <c r="F10819" s="107">
        <v>0</v>
      </c>
      <c r="G10819" s="110">
        <v>0.10781094374938142</v>
      </c>
      <c r="H10819" s="110">
        <v>0.16752614630014806</v>
      </c>
      <c r="I10819" s="110">
        <v>0.12402787849129944</v>
      </c>
      <c r="J10819" s="110">
        <v>0.1</v>
      </c>
      <c r="K10819" s="110">
        <v>0.1</v>
      </c>
      <c r="L10819" s="110">
        <v>0.1</v>
      </c>
      <c r="M10819" s="110">
        <v>0.1</v>
      </c>
      <c r="N10819" s="110">
        <v>0.1</v>
      </c>
      <c r="O10819" s="110">
        <v>0.1</v>
      </c>
      <c r="P10819" s="110">
        <v>0.1</v>
      </c>
      <c r="Q10819" s="110">
        <v>0.1</v>
      </c>
      <c r="R10819" s="110">
        <v>0.1</v>
      </c>
      <c r="S10819" s="110">
        <v>0</v>
      </c>
      <c r="T10819" s="110">
        <v>0.10828041404506909</v>
      </c>
      <c r="U10819" s="110">
        <v>0.10828041404506902</v>
      </c>
    </row>
    <row r="10820" spans="1:21">
      <c r="A10820" s="54">
        <v>10818</v>
      </c>
      <c r="B10820" s="107">
        <v>66458</v>
      </c>
      <c r="C10820" s="107">
        <v>66458</v>
      </c>
      <c r="D10820" s="107">
        <v>240842</v>
      </c>
      <c r="E10820" s="108">
        <v>6674570000</v>
      </c>
      <c r="F10820" s="107">
        <v>0</v>
      </c>
      <c r="G10820" s="110">
        <v>57.402293426274902</v>
      </c>
      <c r="H10820" s="110">
        <v>81.068168842645662</v>
      </c>
      <c r="I10820" s="110">
        <v>40.755021934375677</v>
      </c>
      <c r="J10820" s="110">
        <v>10.288127141722795</v>
      </c>
      <c r="K10820" s="110">
        <v>3.0912325212014578</v>
      </c>
      <c r="L10820" s="110">
        <v>1.6499631142230313</v>
      </c>
      <c r="M10820" s="110">
        <v>1.1625690542031446</v>
      </c>
      <c r="N10820" s="110">
        <v>1.4230290457136763</v>
      </c>
      <c r="O10820" s="110">
        <v>2.880915103207653</v>
      </c>
      <c r="P10820" s="110">
        <v>8.2078572220910608</v>
      </c>
      <c r="Q10820" s="110">
        <v>24.362660869576899</v>
      </c>
      <c r="R10820" s="110">
        <v>45.771637864738167</v>
      </c>
      <c r="S10820" s="110">
        <v>55.004251674680447</v>
      </c>
      <c r="T10820" s="110">
        <v>23.171956344997842</v>
      </c>
      <c r="U10820" s="110">
        <v>36.121132445241955</v>
      </c>
    </row>
    <row r="10821" spans="1:21">
      <c r="A10821" s="54">
        <v>10819</v>
      </c>
      <c r="B10821" s="107">
        <v>66460</v>
      </c>
      <c r="C10821" s="107">
        <v>66460</v>
      </c>
      <c r="D10821" s="107">
        <v>636624</v>
      </c>
      <c r="E10821" s="108">
        <v>4437370000</v>
      </c>
      <c r="F10821" s="107">
        <v>0</v>
      </c>
      <c r="G10821" s="110">
        <v>36.068341656743776</v>
      </c>
      <c r="H10821" s="110">
        <v>66.079997027506764</v>
      </c>
      <c r="I10821" s="110">
        <v>32.614662887102789</v>
      </c>
      <c r="J10821" s="110">
        <v>11.359769759183035</v>
      </c>
      <c r="K10821" s="110">
        <v>3.5198968136346283</v>
      </c>
      <c r="L10821" s="110">
        <v>1.8849113601266052</v>
      </c>
      <c r="M10821" s="110">
        <v>1.4418399658106555</v>
      </c>
      <c r="N10821" s="110">
        <v>1.6059032090440073</v>
      </c>
      <c r="O10821" s="110">
        <v>2.5397951045326996</v>
      </c>
      <c r="P10821" s="110">
        <v>5.41446356061362</v>
      </c>
      <c r="Q10821" s="110">
        <v>10.775358951082167</v>
      </c>
      <c r="R10821" s="110">
        <v>27.032763319116984</v>
      </c>
      <c r="S10821" s="110">
        <v>37.590024695005987</v>
      </c>
      <c r="T10821" s="110">
        <v>16.694808634541477</v>
      </c>
      <c r="U10821" s="110">
        <v>22.771161779395982</v>
      </c>
    </row>
    <row r="10822" spans="1:21">
      <c r="A10822" s="54">
        <v>10820</v>
      </c>
      <c r="B10822" s="107">
        <v>66461</v>
      </c>
      <c r="C10822" s="107">
        <v>66461</v>
      </c>
      <c r="D10822" s="107">
        <v>35189.000000000007</v>
      </c>
      <c r="E10822" s="108">
        <v>2218690000</v>
      </c>
      <c r="F10822" s="107">
        <v>0</v>
      </c>
      <c r="G10822" s="110">
        <v>0</v>
      </c>
      <c r="H10822" s="110">
        <v>0</v>
      </c>
      <c r="I10822" s="110">
        <v>0</v>
      </c>
      <c r="J10822" s="110">
        <v>0</v>
      </c>
      <c r="K10822" s="110">
        <v>0</v>
      </c>
      <c r="L10822" s="110">
        <v>0</v>
      </c>
      <c r="M10822" s="110">
        <v>0</v>
      </c>
      <c r="N10822" s="110">
        <v>0</v>
      </c>
      <c r="O10822" s="110">
        <v>0</v>
      </c>
      <c r="P10822" s="110">
        <v>0</v>
      </c>
      <c r="Q10822" s="110">
        <v>0</v>
      </c>
      <c r="R10822" s="110">
        <v>0</v>
      </c>
      <c r="S10822" s="110">
        <v>0</v>
      </c>
      <c r="T10822" s="110">
        <v>0</v>
      </c>
      <c r="U10822" s="110">
        <v>0</v>
      </c>
    </row>
    <row r="10823" spans="1:21">
      <c r="A10823" s="54">
        <v>10821</v>
      </c>
      <c r="B10823" s="107">
        <v>66465</v>
      </c>
      <c r="C10823" s="107">
        <v>66465</v>
      </c>
      <c r="D10823" s="107">
        <v>118287.99999999999</v>
      </c>
      <c r="E10823" s="108">
        <v>4437370000</v>
      </c>
      <c r="F10823" s="107">
        <v>0</v>
      </c>
      <c r="G10823" s="110">
        <v>61.564121107356904</v>
      </c>
      <c r="H10823" s="110">
        <v>38.183472569995196</v>
      </c>
      <c r="I10823" s="110">
        <v>21.766589643632855</v>
      </c>
      <c r="J10823" s="110">
        <v>6.5028092883008197</v>
      </c>
      <c r="K10823" s="110">
        <v>2.6576566663018153</v>
      </c>
      <c r="L10823" s="110">
        <v>1.3329724130373184</v>
      </c>
      <c r="M10823" s="110">
        <v>1.0120904924563596</v>
      </c>
      <c r="N10823" s="110">
        <v>1.7806144018765624</v>
      </c>
      <c r="O10823" s="110">
        <v>3.3433728342016993</v>
      </c>
      <c r="P10823" s="110">
        <v>9.7640545246061254</v>
      </c>
      <c r="Q10823" s="110">
        <v>32.124228169453716</v>
      </c>
      <c r="R10823" s="110">
        <v>24.149095903661561</v>
      </c>
      <c r="S10823" s="110">
        <v>0</v>
      </c>
      <c r="T10823" s="110">
        <v>17.015089834573413</v>
      </c>
      <c r="U10823" s="110">
        <v>17.015089834573416</v>
      </c>
    </row>
    <row r="10824" spans="1:21">
      <c r="A10824" s="54">
        <v>10822</v>
      </c>
      <c r="B10824" s="107">
        <v>66466</v>
      </c>
      <c r="C10824" s="107">
        <v>66466</v>
      </c>
      <c r="D10824" s="107">
        <v>18139</v>
      </c>
      <c r="E10824" s="108">
        <v>2218690000</v>
      </c>
      <c r="F10824" s="107">
        <v>1</v>
      </c>
      <c r="G10824" s="110">
        <v>-99999</v>
      </c>
      <c r="H10824" s="110">
        <v>-99999</v>
      </c>
      <c r="I10824" s="110">
        <v>-99999</v>
      </c>
      <c r="J10824" s="110">
        <v>-99999</v>
      </c>
      <c r="K10824" s="110">
        <v>-99999</v>
      </c>
      <c r="L10824" s="110">
        <v>-99999</v>
      </c>
      <c r="M10824" s="110">
        <v>-99999</v>
      </c>
      <c r="N10824" s="110">
        <v>-99999</v>
      </c>
      <c r="O10824" s="110">
        <v>-99999</v>
      </c>
      <c r="P10824" s="110">
        <v>-99999</v>
      </c>
      <c r="Q10824" s="110">
        <v>-99999</v>
      </c>
      <c r="R10824" s="110">
        <v>-99999</v>
      </c>
      <c r="S10824" s="110">
        <v>0</v>
      </c>
      <c r="T10824" s="110">
        <v>0</v>
      </c>
      <c r="U10824" s="110">
        <v>0</v>
      </c>
    </row>
    <row r="10825" spans="1:21">
      <c r="A10825" s="54">
        <v>10823</v>
      </c>
      <c r="B10825" s="107">
        <v>66467</v>
      </c>
      <c r="C10825" s="107">
        <v>66467</v>
      </c>
      <c r="D10825" s="107">
        <v>294117</v>
      </c>
      <c r="E10825" s="108">
        <v>2218690000</v>
      </c>
      <c r="F10825" s="107">
        <v>0</v>
      </c>
      <c r="G10825" s="110">
        <v>0.1</v>
      </c>
      <c r="H10825" s="110">
        <v>0.12359375432887922</v>
      </c>
      <c r="I10825" s="110">
        <v>0.1</v>
      </c>
      <c r="J10825" s="110">
        <v>0.10605006943865132</v>
      </c>
      <c r="K10825" s="110">
        <v>0.1</v>
      </c>
      <c r="L10825" s="110">
        <v>0.1</v>
      </c>
      <c r="M10825" s="110">
        <v>0.11093192613520925</v>
      </c>
      <c r="N10825" s="110">
        <v>0.1</v>
      </c>
      <c r="O10825" s="110">
        <v>0.1</v>
      </c>
      <c r="P10825" s="110">
        <v>0.1</v>
      </c>
      <c r="Q10825" s="110">
        <v>0.1</v>
      </c>
      <c r="R10825" s="110">
        <v>0.1</v>
      </c>
      <c r="S10825" s="110">
        <v>0.1</v>
      </c>
      <c r="T10825" s="110">
        <v>0.10338131249189501</v>
      </c>
      <c r="U10825" s="110">
        <v>0.10335268623736084</v>
      </c>
    </row>
    <row r="10826" spans="1:21">
      <c r="A10826" s="54">
        <v>10824</v>
      </c>
      <c r="B10826" s="107">
        <v>66473</v>
      </c>
      <c r="C10826" s="107">
        <v>66473</v>
      </c>
      <c r="D10826" s="107">
        <v>114333407</v>
      </c>
      <c r="E10826" s="108">
        <v>4437370000</v>
      </c>
      <c r="F10826" s="107">
        <v>0</v>
      </c>
      <c r="G10826" s="110">
        <v>100</v>
      </c>
      <c r="H10826" s="110">
        <v>100</v>
      </c>
      <c r="I10826" s="110">
        <v>5.4862372007918356</v>
      </c>
      <c r="J10826" s="110">
        <v>3.5826109119993306</v>
      </c>
      <c r="K10826" s="110">
        <v>1.7883871769459907</v>
      </c>
      <c r="L10826" s="110">
        <v>1.2081022006206936</v>
      </c>
      <c r="M10826" s="110">
        <v>0.79891855260665201</v>
      </c>
      <c r="N10826" s="110">
        <v>0.5969422445158904</v>
      </c>
      <c r="O10826" s="110">
        <v>0.74456832574306553</v>
      </c>
      <c r="P10826" s="110">
        <v>0.9363163904464058</v>
      </c>
      <c r="Q10826" s="110">
        <v>1.7948450716542259</v>
      </c>
      <c r="R10826" s="110">
        <v>6.1778591707186328</v>
      </c>
      <c r="S10826" s="110">
        <v>66.101689347418784</v>
      </c>
      <c r="T10826" s="110">
        <v>18.592898937170229</v>
      </c>
      <c r="U10826" s="110">
        <v>64.103478805287324</v>
      </c>
    </row>
    <row r="10827" spans="1:21">
      <c r="A10827" s="54">
        <v>10825</v>
      </c>
      <c r="B10827" s="107">
        <v>66474</v>
      </c>
      <c r="C10827" s="107">
        <v>66474</v>
      </c>
      <c r="D10827" s="107">
        <v>81915963.000000015</v>
      </c>
      <c r="E10827" s="108">
        <v>4455890000</v>
      </c>
      <c r="F10827" s="107">
        <v>0</v>
      </c>
      <c r="G10827" s="110">
        <v>6.8413764655264515</v>
      </c>
      <c r="H10827" s="110">
        <v>4.4684572015095272</v>
      </c>
      <c r="I10827" s="110">
        <v>1.5109188646321328</v>
      </c>
      <c r="J10827" s="110">
        <v>1.6019808964375271</v>
      </c>
      <c r="K10827" s="110">
        <v>1.0006827043694959</v>
      </c>
      <c r="L10827" s="110">
        <v>0.84354670777931429</v>
      </c>
      <c r="M10827" s="110">
        <v>0.61082341132408668</v>
      </c>
      <c r="N10827" s="110">
        <v>0.51584696423023879</v>
      </c>
      <c r="O10827" s="110">
        <v>0.57340842855016205</v>
      </c>
      <c r="P10827" s="110">
        <v>0.69921011135745592</v>
      </c>
      <c r="Q10827" s="110">
        <v>2.1887464785628299</v>
      </c>
      <c r="R10827" s="110">
        <v>5.5150214740755574</v>
      </c>
      <c r="S10827" s="110">
        <v>4.585937533942543</v>
      </c>
      <c r="T10827" s="110">
        <v>2.1975016423628984</v>
      </c>
      <c r="U10827" s="110">
        <v>4.5590048718421974</v>
      </c>
    </row>
    <row r="10828" spans="1:21">
      <c r="A10828" s="54">
        <v>10826</v>
      </c>
      <c r="B10828" s="107">
        <v>66475</v>
      </c>
      <c r="C10828" s="107">
        <v>66475</v>
      </c>
      <c r="D10828" s="107">
        <v>0</v>
      </c>
      <c r="E10828" s="108">
        <v>2200000000</v>
      </c>
      <c r="F10828" s="107">
        <v>1</v>
      </c>
      <c r="G10828" s="110">
        <v>-99999</v>
      </c>
      <c r="H10828" s="110">
        <v>-99999</v>
      </c>
      <c r="I10828" s="110">
        <v>-99999</v>
      </c>
      <c r="J10828" s="110">
        <v>-99999</v>
      </c>
      <c r="K10828" s="110">
        <v>-99999</v>
      </c>
      <c r="L10828" s="110">
        <v>-99999</v>
      </c>
      <c r="M10828" s="110">
        <v>-99999</v>
      </c>
      <c r="N10828" s="110">
        <v>-99999</v>
      </c>
      <c r="O10828" s="110">
        <v>-99999</v>
      </c>
      <c r="P10828" s="110">
        <v>-99999</v>
      </c>
      <c r="Q10828" s="110">
        <v>-99999</v>
      </c>
      <c r="R10828" s="110">
        <v>-99999</v>
      </c>
      <c r="S10828" s="110">
        <v>0</v>
      </c>
      <c r="T10828" s="110">
        <v>0</v>
      </c>
      <c r="U10828" s="110">
        <v>0</v>
      </c>
    </row>
    <row r="10829" spans="1:21">
      <c r="A10829" s="54">
        <v>10827</v>
      </c>
      <c r="B10829" s="107">
        <v>66476</v>
      </c>
      <c r="C10829" s="107">
        <v>66476</v>
      </c>
      <c r="D10829" s="107">
        <v>14163</v>
      </c>
      <c r="E10829" s="108">
        <v>2200000000</v>
      </c>
      <c r="F10829" s="107">
        <v>0</v>
      </c>
      <c r="G10829" s="110">
        <v>19.389775543513903</v>
      </c>
      <c r="H10829" s="110">
        <v>22.780121322403421</v>
      </c>
      <c r="I10829" s="110">
        <v>21.333691898473607</v>
      </c>
      <c r="J10829" s="110">
        <v>16.989765951139642</v>
      </c>
      <c r="K10829" s="110">
        <v>8.2380861102689984</v>
      </c>
      <c r="L10829" s="110">
        <v>5.0017136823098758</v>
      </c>
      <c r="M10829" s="110">
        <v>4.4367532767432678</v>
      </c>
      <c r="N10829" s="110">
        <v>4.5791089968526784</v>
      </c>
      <c r="O10829" s="110">
        <v>5.1771101309945857</v>
      </c>
      <c r="P10829" s="110">
        <v>6.5337163652500303</v>
      </c>
      <c r="Q10829" s="110">
        <v>10.334407252924041</v>
      </c>
      <c r="R10829" s="110">
        <v>13.470594619281545</v>
      </c>
      <c r="S10829" s="110">
        <v>0</v>
      </c>
      <c r="T10829" s="110">
        <v>11.522070429179633</v>
      </c>
      <c r="U10829" s="110">
        <v>11.522070429179635</v>
      </c>
    </row>
    <row r="10830" spans="1:21">
      <c r="A10830" s="54">
        <v>10828</v>
      </c>
      <c r="B10830" s="107">
        <v>66477</v>
      </c>
      <c r="C10830" s="107">
        <v>66477</v>
      </c>
      <c r="D10830" s="107">
        <v>71965</v>
      </c>
      <c r="E10830" s="108">
        <v>2200000000</v>
      </c>
      <c r="F10830" s="107">
        <v>0</v>
      </c>
      <c r="G10830" s="110">
        <v>0.35043133017637179</v>
      </c>
      <c r="H10830" s="110">
        <v>0.50689778973831889</v>
      </c>
      <c r="I10830" s="110">
        <v>0.34824359138815947</v>
      </c>
      <c r="J10830" s="110">
        <v>0.20876249531015123</v>
      </c>
      <c r="K10830" s="110">
        <v>0.12064155214504214</v>
      </c>
      <c r="L10830" s="110">
        <v>0.10957413398065834</v>
      </c>
      <c r="M10830" s="110">
        <v>0.11421154302579734</v>
      </c>
      <c r="N10830" s="110">
        <v>0.11470548087022508</v>
      </c>
      <c r="O10830" s="110">
        <v>0.1333945693305319</v>
      </c>
      <c r="P10830" s="110">
        <v>0.16546695756062174</v>
      </c>
      <c r="Q10830" s="110">
        <v>0.25069921930246342</v>
      </c>
      <c r="R10830" s="110">
        <v>0.26099517511361658</v>
      </c>
      <c r="S10830" s="110">
        <v>0</v>
      </c>
      <c r="T10830" s="110">
        <v>0.22366865316182979</v>
      </c>
      <c r="U10830" s="110">
        <v>0.22366865316182979</v>
      </c>
    </row>
    <row r="10831" spans="1:21">
      <c r="A10831" s="54">
        <v>10829</v>
      </c>
      <c r="B10831" s="107">
        <v>66478</v>
      </c>
      <c r="C10831" s="107">
        <v>66478</v>
      </c>
      <c r="D10831" s="107">
        <v>21083</v>
      </c>
      <c r="E10831" s="108">
        <v>2200000000</v>
      </c>
      <c r="F10831" s="107">
        <v>0</v>
      </c>
      <c r="G10831" s="110">
        <v>0.65442189854438637</v>
      </c>
      <c r="H10831" s="110">
        <v>0.98285663510396371</v>
      </c>
      <c r="I10831" s="110">
        <v>0.69272649950592591</v>
      </c>
      <c r="J10831" s="110">
        <v>0.36504736796451093</v>
      </c>
      <c r="K10831" s="110">
        <v>0.20732953972936372</v>
      </c>
      <c r="L10831" s="110">
        <v>0.1837028500000468</v>
      </c>
      <c r="M10831" s="110">
        <v>0.19624890337585785</v>
      </c>
      <c r="N10831" s="110">
        <v>0.19333343831622368</v>
      </c>
      <c r="O10831" s="110">
        <v>0.23783664674761104</v>
      </c>
      <c r="P10831" s="110">
        <v>0.30197220975795913</v>
      </c>
      <c r="Q10831" s="110">
        <v>0.44041303712735036</v>
      </c>
      <c r="R10831" s="110">
        <v>0.44598471050500738</v>
      </c>
      <c r="S10831" s="110">
        <v>0</v>
      </c>
      <c r="T10831" s="110">
        <v>0.4084894780565172</v>
      </c>
      <c r="U10831" s="110">
        <v>0.4084894780565172</v>
      </c>
    </row>
    <row r="10832" spans="1:21">
      <c r="A10832" s="54">
        <v>10830</v>
      </c>
      <c r="B10832" s="107">
        <v>66479</v>
      </c>
      <c r="C10832" s="107">
        <v>66479</v>
      </c>
      <c r="D10832" s="107">
        <v>57013.000000000007</v>
      </c>
      <c r="E10832" s="108">
        <v>2200000000</v>
      </c>
      <c r="F10832" s="107">
        <v>0</v>
      </c>
      <c r="G10832" s="110">
        <v>0.21724215328421165</v>
      </c>
      <c r="H10832" s="110">
        <v>0.33668288692775594</v>
      </c>
      <c r="I10832" s="110">
        <v>0.21420193237834209</v>
      </c>
      <c r="J10832" s="110">
        <v>0.12712889620559939</v>
      </c>
      <c r="K10832" s="110">
        <v>0.1</v>
      </c>
      <c r="L10832" s="110">
        <v>0.1</v>
      </c>
      <c r="M10832" s="110">
        <v>0.1</v>
      </c>
      <c r="N10832" s="110">
        <v>0.1</v>
      </c>
      <c r="O10832" s="110">
        <v>0.1</v>
      </c>
      <c r="P10832" s="110">
        <v>0.11847586938981773</v>
      </c>
      <c r="Q10832" s="110">
        <v>0.1672547862421892</v>
      </c>
      <c r="R10832" s="110">
        <v>0.15922576983365719</v>
      </c>
      <c r="S10832" s="110">
        <v>0</v>
      </c>
      <c r="T10832" s="110">
        <v>0.1533510245217978</v>
      </c>
      <c r="U10832" s="110">
        <v>0.15335102452179775</v>
      </c>
    </row>
    <row r="10833" spans="1:21">
      <c r="A10833" s="54">
        <v>10831</v>
      </c>
      <c r="B10833" s="107">
        <v>66480</v>
      </c>
      <c r="C10833" s="107">
        <v>66480</v>
      </c>
      <c r="D10833" s="107">
        <v>394497.99999999994</v>
      </c>
      <c r="E10833" s="108">
        <v>6599990000</v>
      </c>
      <c r="F10833" s="107">
        <v>0</v>
      </c>
      <c r="G10833" s="110">
        <v>0.17079949603425051</v>
      </c>
      <c r="H10833" s="110">
        <v>0.24010245554242987</v>
      </c>
      <c r="I10833" s="110">
        <v>0.18722735326073164</v>
      </c>
      <c r="J10833" s="110">
        <v>0.11027734410134518</v>
      </c>
      <c r="K10833" s="110">
        <v>0.1</v>
      </c>
      <c r="L10833" s="110">
        <v>0.1</v>
      </c>
      <c r="M10833" s="110">
        <v>0.1</v>
      </c>
      <c r="N10833" s="110">
        <v>0.1</v>
      </c>
      <c r="O10833" s="110">
        <v>0.1</v>
      </c>
      <c r="P10833" s="110">
        <v>0.1</v>
      </c>
      <c r="Q10833" s="110">
        <v>0.10870320354937102</v>
      </c>
      <c r="R10833" s="110">
        <v>0.11587962753334781</v>
      </c>
      <c r="S10833" s="110">
        <v>0.14069782934880481</v>
      </c>
      <c r="T10833" s="110">
        <v>0.12774912333512303</v>
      </c>
      <c r="U10833" s="110">
        <v>0.12820740153517224</v>
      </c>
    </row>
    <row r="10834" spans="1:21">
      <c r="A10834" s="54">
        <v>10832</v>
      </c>
      <c r="B10834" s="107">
        <v>66487</v>
      </c>
      <c r="C10834" s="107">
        <v>66487</v>
      </c>
      <c r="D10834" s="107">
        <v>429339</v>
      </c>
      <c r="E10834" s="108">
        <v>6618680000</v>
      </c>
      <c r="F10834" s="107">
        <v>0</v>
      </c>
      <c r="G10834" s="110">
        <v>37.251768588364641</v>
      </c>
      <c r="H10834" s="110">
        <v>33.010948290065627</v>
      </c>
      <c r="I10834" s="110">
        <v>21.300491791664747</v>
      </c>
      <c r="J10834" s="110">
        <v>7.2582451725229449</v>
      </c>
      <c r="K10834" s="110">
        <v>2.4105031164966744</v>
      </c>
      <c r="L10834" s="110">
        <v>1.4296542485595565</v>
      </c>
      <c r="M10834" s="110">
        <v>1.2016423176506879</v>
      </c>
      <c r="N10834" s="110">
        <v>1.4034693104691824</v>
      </c>
      <c r="O10834" s="110">
        <v>2.9035802043379926</v>
      </c>
      <c r="P10834" s="110">
        <v>8.0367167769871841</v>
      </c>
      <c r="Q10834" s="110">
        <v>21.022984527259503</v>
      </c>
      <c r="R10834" s="110">
        <v>38.766213979242337</v>
      </c>
      <c r="S10834" s="110">
        <v>29.84395123254443</v>
      </c>
      <c r="T10834" s="110">
        <v>14.666351526968421</v>
      </c>
      <c r="U10834" s="110">
        <v>25.410394842198311</v>
      </c>
    </row>
    <row r="10835" spans="1:21">
      <c r="A10835" s="54">
        <v>10833</v>
      </c>
      <c r="B10835" s="107">
        <v>66490</v>
      </c>
      <c r="C10835" s="107">
        <v>66490</v>
      </c>
      <c r="D10835" s="107">
        <v>280314.00000000006</v>
      </c>
      <c r="E10835" s="108">
        <v>6599990000</v>
      </c>
      <c r="F10835" s="107">
        <v>0</v>
      </c>
      <c r="G10835" s="110">
        <v>47.816593606287647</v>
      </c>
      <c r="H10835" s="110">
        <v>45.864901376425301</v>
      </c>
      <c r="I10835" s="110">
        <v>22.555051299579294</v>
      </c>
      <c r="J10835" s="110">
        <v>5.338540335884308</v>
      </c>
      <c r="K10835" s="110">
        <v>1.6661328972207756</v>
      </c>
      <c r="L10835" s="110">
        <v>1.0123481909602934</v>
      </c>
      <c r="M10835" s="110">
        <v>1.077639669494812</v>
      </c>
      <c r="N10835" s="110">
        <v>1.4258564348794986</v>
      </c>
      <c r="O10835" s="110">
        <v>3.0643721017266232</v>
      </c>
      <c r="P10835" s="110">
        <v>11.443797045062665</v>
      </c>
      <c r="Q10835" s="110">
        <v>27.673341252040213</v>
      </c>
      <c r="R10835" s="110">
        <v>62.124375029312603</v>
      </c>
      <c r="S10835" s="110">
        <v>46.586801946004016</v>
      </c>
      <c r="T10835" s="110">
        <v>19.255245769906171</v>
      </c>
      <c r="U10835" s="110">
        <v>35.333841944578374</v>
      </c>
    </row>
    <row r="10836" spans="1:21">
      <c r="A10836" s="54">
        <v>10834</v>
      </c>
      <c r="B10836" s="107">
        <v>66494</v>
      </c>
      <c r="C10836" s="107">
        <v>66494</v>
      </c>
      <c r="D10836" s="107">
        <v>173191</v>
      </c>
      <c r="E10836" s="108">
        <v>4418680000</v>
      </c>
      <c r="F10836" s="107">
        <v>0</v>
      </c>
      <c r="G10836" s="110">
        <v>27.117069254815959</v>
      </c>
      <c r="H10836" s="110">
        <v>23.981271199096604</v>
      </c>
      <c r="I10836" s="110">
        <v>16.483825560634475</v>
      </c>
      <c r="J10836" s="110">
        <v>5.4650123523714367</v>
      </c>
      <c r="K10836" s="110">
        <v>1.9801669750602386</v>
      </c>
      <c r="L10836" s="110">
        <v>0.94675148697104239</v>
      </c>
      <c r="M10836" s="110">
        <v>0.69721006550938536</v>
      </c>
      <c r="N10836" s="110">
        <v>1.2906029991701109</v>
      </c>
      <c r="O10836" s="110">
        <v>2.3713129473928616</v>
      </c>
      <c r="P10836" s="110">
        <v>5.4124027064143139</v>
      </c>
      <c r="Q10836" s="110">
        <v>12.106599665611704</v>
      </c>
      <c r="R10836" s="110">
        <v>13.312014572566387</v>
      </c>
      <c r="S10836" s="110">
        <v>0</v>
      </c>
      <c r="T10836" s="110">
        <v>9.2636866488012082</v>
      </c>
      <c r="U10836" s="110">
        <v>9.26368664880121</v>
      </c>
    </row>
    <row r="10837" spans="1:21">
      <c r="A10837" s="54">
        <v>10835</v>
      </c>
      <c r="B10837" s="107">
        <v>66495</v>
      </c>
      <c r="C10837" s="107">
        <v>66495</v>
      </c>
      <c r="D10837" s="107">
        <v>24782.000000000004</v>
      </c>
      <c r="E10837" s="108">
        <v>2200000000</v>
      </c>
      <c r="F10837" s="107">
        <v>1</v>
      </c>
      <c r="G10837" s="110">
        <v>-99999</v>
      </c>
      <c r="H10837" s="110">
        <v>-99999</v>
      </c>
      <c r="I10837" s="110">
        <v>-99999</v>
      </c>
      <c r="J10837" s="110">
        <v>-99999</v>
      </c>
      <c r="K10837" s="110">
        <v>-99999</v>
      </c>
      <c r="L10837" s="110">
        <v>-99999</v>
      </c>
      <c r="M10837" s="110">
        <v>-99999</v>
      </c>
      <c r="N10837" s="110">
        <v>-99999</v>
      </c>
      <c r="O10837" s="110">
        <v>-99999</v>
      </c>
      <c r="P10837" s="110">
        <v>-99999</v>
      </c>
      <c r="Q10837" s="110">
        <v>-99999</v>
      </c>
      <c r="R10837" s="110">
        <v>-99999</v>
      </c>
      <c r="S10837" s="110">
        <v>0</v>
      </c>
      <c r="T10837" s="110">
        <v>0</v>
      </c>
      <c r="U10837" s="110">
        <v>0</v>
      </c>
    </row>
    <row r="10838" spans="1:21">
      <c r="A10838" s="54">
        <v>10836</v>
      </c>
      <c r="B10838" s="107">
        <v>66496</v>
      </c>
      <c r="C10838" s="107">
        <v>66496</v>
      </c>
      <c r="D10838" s="107">
        <v>39743</v>
      </c>
      <c r="E10838" s="108">
        <v>2200000000</v>
      </c>
      <c r="F10838" s="107">
        <v>0</v>
      </c>
      <c r="G10838" s="110">
        <v>0.456440502612042</v>
      </c>
      <c r="H10838" s="110">
        <v>0.73810594233730042</v>
      </c>
      <c r="I10838" s="110">
        <v>0.60328588762697044</v>
      </c>
      <c r="J10838" s="110">
        <v>0.56975665644434259</v>
      </c>
      <c r="K10838" s="110">
        <v>0.46004227420148719</v>
      </c>
      <c r="L10838" s="110">
        <v>0.46525769421770174</v>
      </c>
      <c r="M10838" s="110">
        <v>0.55981524203776123</v>
      </c>
      <c r="N10838" s="110">
        <v>0.47425355277189712</v>
      </c>
      <c r="O10838" s="110">
        <v>0.48523609651250948</v>
      </c>
      <c r="P10838" s="110">
        <v>0.39075174899414578</v>
      </c>
      <c r="Q10838" s="110">
        <v>0.53320211209915824</v>
      </c>
      <c r="R10838" s="110">
        <v>0.46626909419602225</v>
      </c>
      <c r="S10838" s="110">
        <v>0</v>
      </c>
      <c r="T10838" s="110">
        <v>0.51686806700427823</v>
      </c>
      <c r="U10838" s="110">
        <v>0.51686806700427812</v>
      </c>
    </row>
    <row r="10839" spans="1:21">
      <c r="A10839" s="54">
        <v>10837</v>
      </c>
      <c r="B10839" s="107">
        <v>66497</v>
      </c>
      <c r="C10839" s="107">
        <v>66497</v>
      </c>
      <c r="D10839" s="107">
        <v>344040</v>
      </c>
      <c r="E10839" s="108">
        <v>2200000000</v>
      </c>
      <c r="F10839" s="107">
        <v>0</v>
      </c>
      <c r="G10839" s="110">
        <v>0.1</v>
      </c>
      <c r="H10839" s="110">
        <v>0.1</v>
      </c>
      <c r="I10839" s="110">
        <v>0.1</v>
      </c>
      <c r="J10839" s="110">
        <v>0.1</v>
      </c>
      <c r="K10839" s="110">
        <v>0.1</v>
      </c>
      <c r="L10839" s="110">
        <v>0.1</v>
      </c>
      <c r="M10839" s="110">
        <v>0.1</v>
      </c>
      <c r="N10839" s="110">
        <v>0.1</v>
      </c>
      <c r="O10839" s="110">
        <v>0.1</v>
      </c>
      <c r="P10839" s="110">
        <v>0.1</v>
      </c>
      <c r="Q10839" s="110">
        <v>0.1</v>
      </c>
      <c r="R10839" s="110">
        <v>0.1</v>
      </c>
      <c r="S10839" s="110">
        <v>0</v>
      </c>
      <c r="T10839" s="110">
        <v>9.9999999999999992E-2</v>
      </c>
      <c r="U10839" s="110">
        <v>0.1</v>
      </c>
    </row>
    <row r="10840" spans="1:21">
      <c r="A10840" s="54">
        <v>10838</v>
      </c>
      <c r="B10840" s="107">
        <v>66504</v>
      </c>
      <c r="C10840" s="107">
        <v>66504</v>
      </c>
      <c r="D10840" s="107">
        <v>75157381</v>
      </c>
      <c r="E10840" s="108">
        <v>15511800000</v>
      </c>
      <c r="F10840" s="107">
        <v>0</v>
      </c>
      <c r="G10840" s="110">
        <v>0.39339570463327939</v>
      </c>
      <c r="H10840" s="110">
        <v>0.57322031512384153</v>
      </c>
      <c r="I10840" s="110">
        <v>0.42051847741934506</v>
      </c>
      <c r="J10840" s="110">
        <v>0.40516116725772799</v>
      </c>
      <c r="K10840" s="110">
        <v>0.35614802267690598</v>
      </c>
      <c r="L10840" s="110">
        <v>0.37251184351144734</v>
      </c>
      <c r="M10840" s="110">
        <v>0.41381677669564543</v>
      </c>
      <c r="N10840" s="110">
        <v>0.3567616990960743</v>
      </c>
      <c r="O10840" s="110">
        <v>0.31204339180840351</v>
      </c>
      <c r="P10840" s="110">
        <v>0.28696007986031102</v>
      </c>
      <c r="Q10840" s="110">
        <v>0.34553599680967084</v>
      </c>
      <c r="R10840" s="110">
        <v>0.3543050774716292</v>
      </c>
      <c r="S10840" s="110">
        <v>0.38595775596229609</v>
      </c>
      <c r="T10840" s="110">
        <v>0.38253154603035683</v>
      </c>
      <c r="U10840" s="110">
        <v>0.38579346301530754</v>
      </c>
    </row>
    <row r="10841" spans="1:21">
      <c r="A10841" s="54">
        <v>10839</v>
      </c>
      <c r="B10841" s="107">
        <v>66505</v>
      </c>
      <c r="C10841" s="107">
        <v>66505</v>
      </c>
      <c r="D10841" s="107">
        <v>63160.000000000007</v>
      </c>
      <c r="E10841" s="108">
        <v>2181140000</v>
      </c>
      <c r="F10841" s="107">
        <v>0</v>
      </c>
      <c r="G10841" s="110">
        <v>0.31523177638243954</v>
      </c>
      <c r="H10841" s="110">
        <v>0.47952508097449914</v>
      </c>
      <c r="I10841" s="110">
        <v>0.34122673097806888</v>
      </c>
      <c r="J10841" s="110">
        <v>0.22131078459055445</v>
      </c>
      <c r="K10841" s="110">
        <v>0.14089421130893295</v>
      </c>
      <c r="L10841" s="110">
        <v>0.13318215219475188</v>
      </c>
      <c r="M10841" s="110">
        <v>0.13757629622777223</v>
      </c>
      <c r="N10841" s="110">
        <v>0.1370565800520602</v>
      </c>
      <c r="O10841" s="110">
        <v>0.16657166809349627</v>
      </c>
      <c r="P10841" s="110">
        <v>0.19290718671348761</v>
      </c>
      <c r="Q10841" s="110">
        <v>0.29586525485922893</v>
      </c>
      <c r="R10841" s="110">
        <v>0.26091464659791541</v>
      </c>
      <c r="S10841" s="110">
        <v>0</v>
      </c>
      <c r="T10841" s="110">
        <v>0.23518853074776727</v>
      </c>
      <c r="U10841" s="110">
        <v>0.23518853074776722</v>
      </c>
    </row>
    <row r="10842" spans="1:21">
      <c r="A10842" s="54">
        <v>10840</v>
      </c>
      <c r="B10842" s="107">
        <v>66506</v>
      </c>
      <c r="C10842" s="107">
        <v>66506</v>
      </c>
      <c r="D10842" s="107">
        <v>7629.9999999999991</v>
      </c>
      <c r="E10842" s="108">
        <v>2181140000</v>
      </c>
      <c r="F10842" s="107">
        <v>0</v>
      </c>
      <c r="G10842" s="110">
        <v>0.30844524332030038</v>
      </c>
      <c r="H10842" s="110">
        <v>0.47884365275243518</v>
      </c>
      <c r="I10842" s="110">
        <v>0.35844251305811853</v>
      </c>
      <c r="J10842" s="110">
        <v>0.22965801500458691</v>
      </c>
      <c r="K10842" s="110">
        <v>0.14886924524799586</v>
      </c>
      <c r="L10842" s="110">
        <v>0.14001113723986083</v>
      </c>
      <c r="M10842" s="110">
        <v>0.14595164553837509</v>
      </c>
      <c r="N10842" s="110">
        <v>0.1434461225614389</v>
      </c>
      <c r="O10842" s="110">
        <v>0.17518430420703374</v>
      </c>
      <c r="P10842" s="110">
        <v>0.20507745268349559</v>
      </c>
      <c r="Q10842" s="110">
        <v>0.28792935284423854</v>
      </c>
      <c r="R10842" s="110">
        <v>0.27023469814963669</v>
      </c>
      <c r="S10842" s="110">
        <v>0</v>
      </c>
      <c r="T10842" s="110">
        <v>0.24100778188395969</v>
      </c>
      <c r="U10842" s="110">
        <v>0.24100778188395977</v>
      </c>
    </row>
    <row r="10843" spans="1:21">
      <c r="A10843" s="54">
        <v>10841</v>
      </c>
      <c r="B10843" s="107">
        <v>66507</v>
      </c>
      <c r="C10843" s="107">
        <v>66507</v>
      </c>
      <c r="D10843" s="107">
        <v>5267123</v>
      </c>
      <c r="E10843" s="108">
        <v>15210900000</v>
      </c>
      <c r="F10843" s="107">
        <v>0</v>
      </c>
      <c r="G10843" s="110">
        <v>0.40418376493581282</v>
      </c>
      <c r="H10843" s="110">
        <v>0.49979190431700043</v>
      </c>
      <c r="I10843" s="110">
        <v>0.3497939021488129</v>
      </c>
      <c r="J10843" s="110">
        <v>0.21303986125768351</v>
      </c>
      <c r="K10843" s="110">
        <v>0.12068351429872619</v>
      </c>
      <c r="L10843" s="110">
        <v>0.11767693653546696</v>
      </c>
      <c r="M10843" s="110">
        <v>0.12540375503228668</v>
      </c>
      <c r="N10843" s="110">
        <v>0.11834846618613994</v>
      </c>
      <c r="O10843" s="110">
        <v>0.13829517724841317</v>
      </c>
      <c r="P10843" s="110">
        <v>0.15219067050138274</v>
      </c>
      <c r="Q10843" s="110">
        <v>0.24581294716748853</v>
      </c>
      <c r="R10843" s="110">
        <v>0.28087999222685539</v>
      </c>
      <c r="S10843" s="110">
        <v>0.36446344956468163</v>
      </c>
      <c r="T10843" s="110">
        <v>0.23050840765467248</v>
      </c>
      <c r="U10843" s="110">
        <v>0.28184423876998321</v>
      </c>
    </row>
    <row r="10844" spans="1:21">
      <c r="A10844" s="54">
        <v>10842</v>
      </c>
      <c r="B10844" s="107">
        <v>66520</v>
      </c>
      <c r="C10844" s="107">
        <v>66520</v>
      </c>
      <c r="D10844" s="107">
        <v>116119</v>
      </c>
      <c r="E10844" s="108">
        <v>4362280000</v>
      </c>
      <c r="F10844" s="107">
        <v>0</v>
      </c>
      <c r="G10844" s="110">
        <v>61.240363238039961</v>
      </c>
      <c r="H10844" s="110">
        <v>65.643695935244608</v>
      </c>
      <c r="I10844" s="110">
        <v>52.723990887050185</v>
      </c>
      <c r="J10844" s="110">
        <v>7.4317955480401228</v>
      </c>
      <c r="K10844" s="110">
        <v>1.9529821497654436</v>
      </c>
      <c r="L10844" s="110">
        <v>1.1011793847228746</v>
      </c>
      <c r="M10844" s="110">
        <v>1.2573516681049457</v>
      </c>
      <c r="N10844" s="110">
        <v>1.7530807137785704</v>
      </c>
      <c r="O10844" s="110">
        <v>3.6172559231570829</v>
      </c>
      <c r="P10844" s="110">
        <v>11.565529484775789</v>
      </c>
      <c r="Q10844" s="110">
        <v>26.117293099219733</v>
      </c>
      <c r="R10844" s="110">
        <v>51.901053931155481</v>
      </c>
      <c r="S10844" s="110">
        <v>52.938072241292325</v>
      </c>
      <c r="T10844" s="110">
        <v>23.858797663587897</v>
      </c>
      <c r="U10844" s="110">
        <v>24.997236525705596</v>
      </c>
    </row>
    <row r="10845" spans="1:21">
      <c r="A10845" s="54">
        <v>10843</v>
      </c>
      <c r="B10845" s="107">
        <v>66521</v>
      </c>
      <c r="C10845" s="107">
        <v>66521</v>
      </c>
      <c r="D10845" s="107">
        <v>68157</v>
      </c>
      <c r="E10845" s="108">
        <v>4381140000</v>
      </c>
      <c r="F10845" s="107">
        <v>0</v>
      </c>
      <c r="G10845" s="110">
        <v>76.647260107052404</v>
      </c>
      <c r="H10845" s="110">
        <v>62.431519519220465</v>
      </c>
      <c r="I10845" s="110">
        <v>38.313525127947763</v>
      </c>
      <c r="J10845" s="110">
        <v>10.247959012355281</v>
      </c>
      <c r="K10845" s="110">
        <v>2.5916882768365057</v>
      </c>
      <c r="L10845" s="110">
        <v>1.2883538540628527</v>
      </c>
      <c r="M10845" s="110">
        <v>1.1615961417296419</v>
      </c>
      <c r="N10845" s="110">
        <v>2.0652269655503055</v>
      </c>
      <c r="O10845" s="110">
        <v>4.1418278313960535</v>
      </c>
      <c r="P10845" s="110">
        <v>13.269625558083057</v>
      </c>
      <c r="Q10845" s="110">
        <v>39.123764906572355</v>
      </c>
      <c r="R10845" s="110">
        <v>50.448223988797309</v>
      </c>
      <c r="S10845" s="110">
        <v>0</v>
      </c>
      <c r="T10845" s="110">
        <v>25.144214274133663</v>
      </c>
      <c r="U10845" s="110">
        <v>25.144214274133663</v>
      </c>
    </row>
    <row r="10846" spans="1:21">
      <c r="A10846" s="54">
        <v>10844</v>
      </c>
      <c r="B10846" s="107">
        <v>66522</v>
      </c>
      <c r="C10846" s="107">
        <v>66522</v>
      </c>
      <c r="D10846" s="107">
        <v>54067.000000000007</v>
      </c>
      <c r="E10846" s="108">
        <v>2181140000</v>
      </c>
      <c r="F10846" s="107">
        <v>0</v>
      </c>
      <c r="G10846" s="110">
        <v>0.3809976225971517</v>
      </c>
      <c r="H10846" s="110">
        <v>0.50601418699567291</v>
      </c>
      <c r="I10846" s="110">
        <v>0.47024594336881897</v>
      </c>
      <c r="J10846" s="110">
        <v>0.44629253301989535</v>
      </c>
      <c r="K10846" s="110">
        <v>0.33299387020742743</v>
      </c>
      <c r="L10846" s="110">
        <v>0.32114823846091817</v>
      </c>
      <c r="M10846" s="110">
        <v>0.39911856242676186</v>
      </c>
      <c r="N10846" s="110">
        <v>0.34220478463179288</v>
      </c>
      <c r="O10846" s="110">
        <v>0.37069470636875529</v>
      </c>
      <c r="P10846" s="110">
        <v>0.29997136241955341</v>
      </c>
      <c r="Q10846" s="110">
        <v>0.38739248321414432</v>
      </c>
      <c r="R10846" s="110">
        <v>0.36582376946304018</v>
      </c>
      <c r="S10846" s="110">
        <v>0</v>
      </c>
      <c r="T10846" s="110">
        <v>0.38524150526449441</v>
      </c>
      <c r="U10846" s="110">
        <v>0.3852415052644943</v>
      </c>
    </row>
    <row r="10847" spans="1:21">
      <c r="A10847" s="54">
        <v>10845</v>
      </c>
      <c r="B10847" s="107">
        <v>66523</v>
      </c>
      <c r="C10847" s="107">
        <v>66523</v>
      </c>
      <c r="D10847" s="107">
        <v>331724</v>
      </c>
      <c r="E10847" s="108">
        <v>2181140000</v>
      </c>
      <c r="F10847" s="107">
        <v>0</v>
      </c>
      <c r="G10847" s="110">
        <v>0.1</v>
      </c>
      <c r="H10847" s="110">
        <v>0.1295974275433624</v>
      </c>
      <c r="I10847" s="110">
        <v>0.10744249309086444</v>
      </c>
      <c r="J10847" s="110">
        <v>0.1</v>
      </c>
      <c r="K10847" s="110">
        <v>0.1</v>
      </c>
      <c r="L10847" s="110">
        <v>0.1</v>
      </c>
      <c r="M10847" s="110">
        <v>0.12318162175411007</v>
      </c>
      <c r="N10847" s="110">
        <v>0.1</v>
      </c>
      <c r="O10847" s="110">
        <v>0.1</v>
      </c>
      <c r="P10847" s="110">
        <v>0.1</v>
      </c>
      <c r="Q10847" s="110">
        <v>0.1</v>
      </c>
      <c r="R10847" s="110">
        <v>0.1</v>
      </c>
      <c r="S10847" s="110">
        <v>0</v>
      </c>
      <c r="T10847" s="110">
        <v>0.10501846186569475</v>
      </c>
      <c r="U10847" s="110">
        <v>0.10501846186569476</v>
      </c>
    </row>
    <row r="10848" spans="1:21">
      <c r="A10848" s="54">
        <v>10846</v>
      </c>
      <c r="B10848" s="107">
        <v>66530</v>
      </c>
      <c r="C10848" s="107">
        <v>66530</v>
      </c>
      <c r="D10848" s="107">
        <v>26442201.999999996</v>
      </c>
      <c r="E10848" s="108">
        <v>2181140000</v>
      </c>
      <c r="F10848" s="107">
        <v>0</v>
      </c>
      <c r="G10848" s="110">
        <v>3.2958457279572935</v>
      </c>
      <c r="H10848" s="110">
        <v>5.0287497252881552</v>
      </c>
      <c r="I10848" s="110">
        <v>3.3770570563478555</v>
      </c>
      <c r="J10848" s="110">
        <v>5.5251076313768452</v>
      </c>
      <c r="K10848" s="110">
        <v>2.6109117818705214</v>
      </c>
      <c r="L10848" s="110">
        <v>2.2455473485654651</v>
      </c>
      <c r="M10848" s="110">
        <v>1.3112492961203777</v>
      </c>
      <c r="N10848" s="110">
        <v>1.1475255528970347</v>
      </c>
      <c r="O10848" s="110">
        <v>1.4428570490208386</v>
      </c>
      <c r="P10848" s="110">
        <v>1.5342412578711215</v>
      </c>
      <c r="Q10848" s="110">
        <v>2.4050554464679061</v>
      </c>
      <c r="R10848" s="110">
        <v>2.8719260391462278</v>
      </c>
      <c r="S10848" s="110">
        <v>2.2605196256859661</v>
      </c>
      <c r="T10848" s="110">
        <v>2.7330061594108037</v>
      </c>
      <c r="U10848" s="110">
        <v>2.2897206321253223</v>
      </c>
    </row>
    <row r="10849" spans="1:21">
      <c r="A10849" s="54">
        <v>10847</v>
      </c>
      <c r="B10849" s="107">
        <v>66531</v>
      </c>
      <c r="C10849" s="107">
        <v>66531</v>
      </c>
      <c r="D10849" s="107">
        <v>1639257</v>
      </c>
      <c r="E10849" s="108">
        <v>2181140000</v>
      </c>
      <c r="F10849" s="107">
        <v>0</v>
      </c>
      <c r="G10849" s="110">
        <v>100</v>
      </c>
      <c r="H10849" s="110">
        <v>100</v>
      </c>
      <c r="I10849" s="110">
        <v>100</v>
      </c>
      <c r="J10849" s="110">
        <v>100</v>
      </c>
      <c r="K10849" s="110">
        <v>100</v>
      </c>
      <c r="L10849" s="110">
        <v>100</v>
      </c>
      <c r="M10849" s="110">
        <v>62.422856595960141</v>
      </c>
      <c r="N10849" s="110">
        <v>41.446816736277263</v>
      </c>
      <c r="O10849" s="110">
        <v>45.253227291852433</v>
      </c>
      <c r="P10849" s="110">
        <v>56.136871297784062</v>
      </c>
      <c r="Q10849" s="110">
        <v>83.510351607401532</v>
      </c>
      <c r="R10849" s="110">
        <v>100</v>
      </c>
      <c r="S10849" s="110">
        <v>99.691660359146255</v>
      </c>
      <c r="T10849" s="110">
        <v>82.397510294106283</v>
      </c>
      <c r="U10849" s="110">
        <v>99.480966446630461</v>
      </c>
    </row>
    <row r="10850" spans="1:21">
      <c r="A10850" s="54">
        <v>10848</v>
      </c>
      <c r="B10850" s="107">
        <v>66532</v>
      </c>
      <c r="C10850" s="107">
        <v>66532</v>
      </c>
      <c r="D10850" s="107">
        <v>2842.9999999999995</v>
      </c>
      <c r="E10850" s="108">
        <v>2162110000</v>
      </c>
      <c r="F10850" s="107">
        <v>0</v>
      </c>
      <c r="G10850" s="110">
        <v>0.50550552388897463</v>
      </c>
      <c r="H10850" s="110">
        <v>0.68062749635659581</v>
      </c>
      <c r="I10850" s="110">
        <v>0.56305442638252068</v>
      </c>
      <c r="J10850" s="110">
        <v>0.45614796677460412</v>
      </c>
      <c r="K10850" s="110">
        <v>0.3079871682933546</v>
      </c>
      <c r="L10850" s="110">
        <v>0.24228297227755891</v>
      </c>
      <c r="M10850" s="110">
        <v>0.23853335484945384</v>
      </c>
      <c r="N10850" s="110">
        <v>0.25770017024169661</v>
      </c>
      <c r="O10850" s="110">
        <v>0.31651289231137419</v>
      </c>
      <c r="P10850" s="110">
        <v>0.32338675200972572</v>
      </c>
      <c r="Q10850" s="110">
        <v>0.38392280030904041</v>
      </c>
      <c r="R10850" s="110">
        <v>0.43258231050097268</v>
      </c>
      <c r="S10850" s="110">
        <v>0</v>
      </c>
      <c r="T10850" s="110">
        <v>0.3923536528496559</v>
      </c>
      <c r="U10850" s="110">
        <v>0.39235365284965601</v>
      </c>
    </row>
    <row r="10851" spans="1:21">
      <c r="A10851" s="54">
        <v>10849</v>
      </c>
      <c r="B10851" s="107">
        <v>66533</v>
      </c>
      <c r="C10851" s="107">
        <v>66533</v>
      </c>
      <c r="D10851" s="107">
        <v>30210</v>
      </c>
      <c r="E10851" s="108">
        <v>2162110000</v>
      </c>
      <c r="F10851" s="107">
        <v>0</v>
      </c>
      <c r="G10851" s="110">
        <v>0.31689321562255385</v>
      </c>
      <c r="H10851" s="110">
        <v>0.42964663198369851</v>
      </c>
      <c r="I10851" s="110">
        <v>0.33531931340992643</v>
      </c>
      <c r="J10851" s="110">
        <v>0.25205791314184262</v>
      </c>
      <c r="K10851" s="110">
        <v>0.17048624442647337</v>
      </c>
      <c r="L10851" s="110">
        <v>0.15787085629420294</v>
      </c>
      <c r="M10851" s="110">
        <v>0.16227263468983613</v>
      </c>
      <c r="N10851" s="110">
        <v>0.16474129452381464</v>
      </c>
      <c r="O10851" s="110">
        <v>0.20251489605973955</v>
      </c>
      <c r="P10851" s="110">
        <v>0.21701133734747741</v>
      </c>
      <c r="Q10851" s="110">
        <v>0.30686191074115277</v>
      </c>
      <c r="R10851" s="110">
        <v>0.27871886118165823</v>
      </c>
      <c r="S10851" s="110">
        <v>0</v>
      </c>
      <c r="T10851" s="110">
        <v>0.24953292578519806</v>
      </c>
      <c r="U10851" s="110">
        <v>0.24953292578519803</v>
      </c>
    </row>
    <row r="10852" spans="1:21">
      <c r="A10852" s="54">
        <v>10850</v>
      </c>
      <c r="B10852" s="107">
        <v>66534</v>
      </c>
      <c r="C10852" s="107">
        <v>66534</v>
      </c>
      <c r="D10852" s="107">
        <v>57364.999999999993</v>
      </c>
      <c r="E10852" s="108">
        <v>4324220000</v>
      </c>
      <c r="F10852" s="107">
        <v>0</v>
      </c>
      <c r="G10852" s="110">
        <v>0.27837934033824585</v>
      </c>
      <c r="H10852" s="110">
        <v>0.35378997012295887</v>
      </c>
      <c r="I10852" s="110">
        <v>0.27306114611325455</v>
      </c>
      <c r="J10852" s="110">
        <v>0.18475487160677057</v>
      </c>
      <c r="K10852" s="110">
        <v>0.1166215932943163</v>
      </c>
      <c r="L10852" s="110">
        <v>0.11686122544858704</v>
      </c>
      <c r="M10852" s="110">
        <v>0.12265734693216843</v>
      </c>
      <c r="N10852" s="110">
        <v>0.11956490682177522</v>
      </c>
      <c r="O10852" s="110">
        <v>0.14718479815434027</v>
      </c>
      <c r="P10852" s="110">
        <v>0.16540916223272056</v>
      </c>
      <c r="Q10852" s="110">
        <v>0.23468733477118184</v>
      </c>
      <c r="R10852" s="110">
        <v>0.21498836151738537</v>
      </c>
      <c r="S10852" s="110">
        <v>0.25554245857073499</v>
      </c>
      <c r="T10852" s="110">
        <v>0.19399667144614208</v>
      </c>
      <c r="U10852" s="110">
        <v>0.19439256433290186</v>
      </c>
    </row>
    <row r="10853" spans="1:21">
      <c r="A10853" s="54">
        <v>10851</v>
      </c>
      <c r="B10853" s="107">
        <v>66547</v>
      </c>
      <c r="C10853" s="107">
        <v>66547</v>
      </c>
      <c r="D10853" s="107">
        <v>5055378</v>
      </c>
      <c r="E10853" s="108">
        <v>4324220000</v>
      </c>
      <c r="F10853" s="107">
        <v>0</v>
      </c>
      <c r="G10853" s="110">
        <v>46.210617401200309</v>
      </c>
      <c r="H10853" s="110">
        <v>51.506937457922646</v>
      </c>
      <c r="I10853" s="110">
        <v>40.493080923637926</v>
      </c>
      <c r="J10853" s="110">
        <v>6.7447176583000061</v>
      </c>
      <c r="K10853" s="110">
        <v>1.9719770647064583</v>
      </c>
      <c r="L10853" s="110">
        <v>1.2030808301334421</v>
      </c>
      <c r="M10853" s="110">
        <v>1.4340477404428</v>
      </c>
      <c r="N10853" s="110">
        <v>1.8645101867592462</v>
      </c>
      <c r="O10853" s="110">
        <v>3.0456310897344419</v>
      </c>
      <c r="P10853" s="110">
        <v>8.5193910230262091</v>
      </c>
      <c r="Q10853" s="110">
        <v>18.349612784880854</v>
      </c>
      <c r="R10853" s="110">
        <v>37.473469212480381</v>
      </c>
      <c r="S10853" s="110">
        <v>42.225712905999394</v>
      </c>
      <c r="T10853" s="110">
        <v>18.234756114435392</v>
      </c>
      <c r="U10853" s="110">
        <v>18.36625279415696</v>
      </c>
    </row>
    <row r="10854" spans="1:21">
      <c r="A10854" s="54">
        <v>10852</v>
      </c>
      <c r="B10854" s="107">
        <v>66548</v>
      </c>
      <c r="C10854" s="107">
        <v>66548</v>
      </c>
      <c r="D10854" s="107">
        <v>203854.00000000003</v>
      </c>
      <c r="E10854" s="108">
        <v>2162110000</v>
      </c>
      <c r="F10854" s="107">
        <v>0</v>
      </c>
      <c r="G10854" s="110">
        <v>0.14432449524587973</v>
      </c>
      <c r="H10854" s="110">
        <v>0.21235683742205166</v>
      </c>
      <c r="I10854" s="110">
        <v>0.18139597320295339</v>
      </c>
      <c r="J10854" s="110">
        <v>0.1391233837795626</v>
      </c>
      <c r="K10854" s="110">
        <v>0.10266077874897903</v>
      </c>
      <c r="L10854" s="110">
        <v>0.10477116332979304</v>
      </c>
      <c r="M10854" s="110">
        <v>0.13009929365642955</v>
      </c>
      <c r="N10854" s="110">
        <v>0.10285867593490167</v>
      </c>
      <c r="O10854" s="110">
        <v>0.10618282640900002</v>
      </c>
      <c r="P10854" s="110">
        <v>0.1</v>
      </c>
      <c r="Q10854" s="110">
        <v>0.13575814064824251</v>
      </c>
      <c r="R10854" s="110">
        <v>0.15164066580724181</v>
      </c>
      <c r="S10854" s="110">
        <v>0</v>
      </c>
      <c r="T10854" s="110">
        <v>0.13426435284875293</v>
      </c>
      <c r="U10854" s="110">
        <v>0.1342643528487529</v>
      </c>
    </row>
    <row r="10855" spans="1:21">
      <c r="A10855" s="54">
        <v>10853</v>
      </c>
      <c r="B10855" s="107">
        <v>66556</v>
      </c>
      <c r="C10855" s="107">
        <v>66556</v>
      </c>
      <c r="D10855" s="107">
        <v>7103582.0000000009</v>
      </c>
      <c r="E10855" s="108">
        <v>2162110000</v>
      </c>
      <c r="F10855" s="107">
        <v>0</v>
      </c>
      <c r="G10855" s="110">
        <v>6.8375421733642048</v>
      </c>
      <c r="H10855" s="110">
        <v>5.9916652900847032</v>
      </c>
      <c r="I10855" s="110">
        <v>4.6014711940132775</v>
      </c>
      <c r="J10855" s="110">
        <v>6.1634099870558181</v>
      </c>
      <c r="K10855" s="110">
        <v>3.1653399803769209</v>
      </c>
      <c r="L10855" s="110">
        <v>2.3460643666390442</v>
      </c>
      <c r="M10855" s="110">
        <v>1.3396775117984532</v>
      </c>
      <c r="N10855" s="110">
        <v>1.1397338739461789</v>
      </c>
      <c r="O10855" s="110">
        <v>1.5200673687258095</v>
      </c>
      <c r="P10855" s="110">
        <v>2.0998963977397382</v>
      </c>
      <c r="Q10855" s="110">
        <v>6.4540200071245781</v>
      </c>
      <c r="R10855" s="110">
        <v>14.720523434467594</v>
      </c>
      <c r="S10855" s="110">
        <v>8.1162512635767374</v>
      </c>
      <c r="T10855" s="110">
        <v>4.6982842987780264</v>
      </c>
      <c r="U10855" s="110">
        <v>6.0997476505574886</v>
      </c>
    </row>
    <row r="10856" spans="1:21">
      <c r="A10856" s="54">
        <v>10854</v>
      </c>
      <c r="B10856" s="107">
        <v>66557</v>
      </c>
      <c r="C10856" s="107">
        <v>66557</v>
      </c>
      <c r="D10856" s="107">
        <v>6563.0000000000009</v>
      </c>
      <c r="E10856" s="108">
        <v>2142910000</v>
      </c>
      <c r="F10856" s="107">
        <v>0</v>
      </c>
      <c r="G10856" s="110">
        <v>1.2148310932953856</v>
      </c>
      <c r="H10856" s="110">
        <v>1.5673808572470835</v>
      </c>
      <c r="I10856" s="110">
        <v>1.2606298910246423</v>
      </c>
      <c r="J10856" s="110">
        <v>1.090905773226851</v>
      </c>
      <c r="K10856" s="110">
        <v>0.85809998644658525</v>
      </c>
      <c r="L10856" s="110">
        <v>0.6834419616973757</v>
      </c>
      <c r="M10856" s="110">
        <v>0.58066873437446198</v>
      </c>
      <c r="N10856" s="110">
        <v>0.61998756789632381</v>
      </c>
      <c r="O10856" s="110">
        <v>0.71580050245491655</v>
      </c>
      <c r="P10856" s="110">
        <v>0.75617453281725233</v>
      </c>
      <c r="Q10856" s="110">
        <v>0.82782934719487</v>
      </c>
      <c r="R10856" s="110">
        <v>0.93064913924147652</v>
      </c>
      <c r="S10856" s="110">
        <v>0</v>
      </c>
      <c r="T10856" s="110">
        <v>0.92553328224310194</v>
      </c>
      <c r="U10856" s="110">
        <v>0.92553328224310172</v>
      </c>
    </row>
    <row r="10857" spans="1:21">
      <c r="A10857" s="54">
        <v>10855</v>
      </c>
      <c r="B10857" s="107">
        <v>66558</v>
      </c>
      <c r="C10857" s="107">
        <v>66558</v>
      </c>
      <c r="D10857" s="107">
        <v>96770.000000000015</v>
      </c>
      <c r="E10857" s="108">
        <v>2142910000</v>
      </c>
      <c r="F10857" s="107">
        <v>0</v>
      </c>
      <c r="G10857" s="110">
        <v>0.15027996092289467</v>
      </c>
      <c r="H10857" s="110">
        <v>0.17955051911846293</v>
      </c>
      <c r="I10857" s="110">
        <v>0.15299748383277986</v>
      </c>
      <c r="J10857" s="110">
        <v>0.13958216117523262</v>
      </c>
      <c r="K10857" s="110">
        <v>0.12193050878972694</v>
      </c>
      <c r="L10857" s="110">
        <v>0.12004223214810691</v>
      </c>
      <c r="M10857" s="110">
        <v>0.1103570447592002</v>
      </c>
      <c r="N10857" s="110">
        <v>0.10978482497605616</v>
      </c>
      <c r="O10857" s="110">
        <v>0.12321155114855065</v>
      </c>
      <c r="P10857" s="110">
        <v>0.12169890445676207</v>
      </c>
      <c r="Q10857" s="110">
        <v>0.12433145927612711</v>
      </c>
      <c r="R10857" s="110">
        <v>0.13515618662503445</v>
      </c>
      <c r="S10857" s="110">
        <v>0</v>
      </c>
      <c r="T10857" s="110">
        <v>0.13241023643574454</v>
      </c>
      <c r="U10857" s="110">
        <v>0.13241023643574454</v>
      </c>
    </row>
    <row r="10858" spans="1:21">
      <c r="A10858" s="54">
        <v>10856</v>
      </c>
      <c r="B10858" s="107">
        <v>66559</v>
      </c>
      <c r="C10858" s="107">
        <v>66559</v>
      </c>
      <c r="D10858" s="107">
        <v>23830.000000000004</v>
      </c>
      <c r="E10858" s="108">
        <v>2142910000</v>
      </c>
      <c r="F10858" s="107">
        <v>0</v>
      </c>
      <c r="G10858" s="110">
        <v>0.20726918839237915</v>
      </c>
      <c r="H10858" s="110">
        <v>0.25654242538622274</v>
      </c>
      <c r="I10858" s="110">
        <v>0.19189232305538514</v>
      </c>
      <c r="J10858" s="110">
        <v>0.15776358500138588</v>
      </c>
      <c r="K10858" s="110">
        <v>0.12844234391927756</v>
      </c>
      <c r="L10858" s="110">
        <v>0.11508832912820073</v>
      </c>
      <c r="M10858" s="110">
        <v>0.11444405429649597</v>
      </c>
      <c r="N10858" s="110">
        <v>0.12258835339854819</v>
      </c>
      <c r="O10858" s="110">
        <v>0.15315055157845395</v>
      </c>
      <c r="P10858" s="110">
        <v>0.13387825673924117</v>
      </c>
      <c r="Q10858" s="110">
        <v>0.16869798787026052</v>
      </c>
      <c r="R10858" s="110">
        <v>0.17630200865285309</v>
      </c>
      <c r="S10858" s="110">
        <v>0.23826137657496024</v>
      </c>
      <c r="T10858" s="110">
        <v>0.16050495061822534</v>
      </c>
      <c r="U10858" s="110">
        <v>0.16060936545794899</v>
      </c>
    </row>
    <row r="10859" spans="1:21">
      <c r="A10859" s="54">
        <v>10857</v>
      </c>
      <c r="B10859" s="107">
        <v>66560</v>
      </c>
      <c r="C10859" s="107">
        <v>66560</v>
      </c>
      <c r="D10859" s="107">
        <v>103938</v>
      </c>
      <c r="E10859" s="108">
        <v>4285820000</v>
      </c>
      <c r="F10859" s="107">
        <v>0</v>
      </c>
      <c r="G10859" s="110">
        <v>0.32573718278119607</v>
      </c>
      <c r="H10859" s="110">
        <v>0.43299719109339019</v>
      </c>
      <c r="I10859" s="110">
        <v>0.34541305995991173</v>
      </c>
      <c r="J10859" s="110">
        <v>0.20223920994992223</v>
      </c>
      <c r="K10859" s="110">
        <v>0.12702518028496232</v>
      </c>
      <c r="L10859" s="110">
        <v>0.12895501491392819</v>
      </c>
      <c r="M10859" s="110">
        <v>0.12902297974028987</v>
      </c>
      <c r="N10859" s="110">
        <v>0.125967177850936</v>
      </c>
      <c r="O10859" s="110">
        <v>0.15089092472571589</v>
      </c>
      <c r="P10859" s="110">
        <v>0.16915861317871481</v>
      </c>
      <c r="Q10859" s="110">
        <v>0.25353739820834303</v>
      </c>
      <c r="R10859" s="110">
        <v>0.27361628616806</v>
      </c>
      <c r="S10859" s="110">
        <v>0</v>
      </c>
      <c r="T10859" s="110">
        <v>0.22204668490461418</v>
      </c>
      <c r="U10859" s="110">
        <v>0.22204668490461418</v>
      </c>
    </row>
    <row r="10860" spans="1:21">
      <c r="A10860" s="54">
        <v>10858</v>
      </c>
      <c r="B10860" s="107">
        <v>66569</v>
      </c>
      <c r="C10860" s="107">
        <v>66569</v>
      </c>
      <c r="D10860" s="107">
        <v>665662</v>
      </c>
      <c r="E10860" s="108">
        <v>6428720000</v>
      </c>
      <c r="F10860" s="107">
        <v>0</v>
      </c>
      <c r="G10860" s="110">
        <v>69.124398607300733</v>
      </c>
      <c r="H10860" s="110">
        <v>56.416285918574268</v>
      </c>
      <c r="I10860" s="110">
        <v>52.569549614024361</v>
      </c>
      <c r="J10860" s="110">
        <v>33.275324286675819</v>
      </c>
      <c r="K10860" s="110">
        <v>7.6442045602601514</v>
      </c>
      <c r="L10860" s="110">
        <v>2.7428593826497796</v>
      </c>
      <c r="M10860" s="110">
        <v>2.7632832766658941</v>
      </c>
      <c r="N10860" s="110">
        <v>3.5097487976254351</v>
      </c>
      <c r="O10860" s="110">
        <v>7.8105318925220413</v>
      </c>
      <c r="P10860" s="110">
        <v>19.765968916988609</v>
      </c>
      <c r="Q10860" s="110">
        <v>24.533312391024388</v>
      </c>
      <c r="R10860" s="110">
        <v>43.765795048874189</v>
      </c>
      <c r="S10860" s="110">
        <v>54.854261542156962</v>
      </c>
      <c r="T10860" s="110">
        <v>26.993438557765472</v>
      </c>
      <c r="U10860" s="110">
        <v>26.999256306705369</v>
      </c>
    </row>
    <row r="10861" spans="1:21">
      <c r="A10861" s="54">
        <v>10859</v>
      </c>
      <c r="B10861" s="107">
        <v>66570</v>
      </c>
      <c r="C10861" s="107">
        <v>66570</v>
      </c>
      <c r="D10861" s="107">
        <v>84311</v>
      </c>
      <c r="E10861" s="108">
        <v>2142910000</v>
      </c>
      <c r="F10861" s="107">
        <v>0</v>
      </c>
      <c r="G10861" s="110">
        <v>83.458902520372988</v>
      </c>
      <c r="H10861" s="110">
        <v>78.540689441180092</v>
      </c>
      <c r="I10861" s="110">
        <v>64.530804443158331</v>
      </c>
      <c r="J10861" s="110">
        <v>7.528416782334733</v>
      </c>
      <c r="K10861" s="110">
        <v>1.8735242742697613</v>
      </c>
      <c r="L10861" s="110">
        <v>1.0971179670393163</v>
      </c>
      <c r="M10861" s="110">
        <v>1.2147168566446054</v>
      </c>
      <c r="N10861" s="110">
        <v>1.5608648714436242</v>
      </c>
      <c r="O10861" s="110">
        <v>2.7550081298882851</v>
      </c>
      <c r="P10861" s="110">
        <v>9.4512901105972276</v>
      </c>
      <c r="Q10861" s="110">
        <v>24.260901456756777</v>
      </c>
      <c r="R10861" s="110">
        <v>55.019370068688673</v>
      </c>
      <c r="S10861" s="110">
        <v>0</v>
      </c>
      <c r="T10861" s="110">
        <v>27.607633910197865</v>
      </c>
      <c r="U10861" s="110">
        <v>27.607633910197872</v>
      </c>
    </row>
    <row r="10862" spans="1:21">
      <c r="A10862" s="54">
        <v>10860</v>
      </c>
      <c r="B10862" s="107">
        <v>66572</v>
      </c>
      <c r="C10862" s="107">
        <v>66572</v>
      </c>
      <c r="D10862" s="107">
        <v>369395.00000000006</v>
      </c>
      <c r="E10862" s="108">
        <v>4285820000</v>
      </c>
      <c r="F10862" s="107">
        <v>0</v>
      </c>
      <c r="G10862" s="110">
        <v>27.096240506632231</v>
      </c>
      <c r="H10862" s="110">
        <v>28.276594616037055</v>
      </c>
      <c r="I10862" s="110">
        <v>27.456785994912835</v>
      </c>
      <c r="J10862" s="110">
        <v>5.3893701873027284</v>
      </c>
      <c r="K10862" s="110">
        <v>1.6457281484108452</v>
      </c>
      <c r="L10862" s="110">
        <v>0.94954223604793131</v>
      </c>
      <c r="M10862" s="110">
        <v>1.1383659920038915</v>
      </c>
      <c r="N10862" s="110">
        <v>1.4767586945645617</v>
      </c>
      <c r="O10862" s="110">
        <v>2.5280932292106995</v>
      </c>
      <c r="P10862" s="110">
        <v>6.3415055333896593</v>
      </c>
      <c r="Q10862" s="110">
        <v>10.17184754138902</v>
      </c>
      <c r="R10862" s="110">
        <v>21.124033335121517</v>
      </c>
      <c r="S10862" s="110">
        <v>0</v>
      </c>
      <c r="T10862" s="110">
        <v>11.132905501251914</v>
      </c>
      <c r="U10862" s="110">
        <v>11.132905501251912</v>
      </c>
    </row>
    <row r="10863" spans="1:21">
      <c r="A10863" s="54">
        <v>10861</v>
      </c>
      <c r="B10863" s="107">
        <v>66573</v>
      </c>
      <c r="C10863" s="107">
        <v>66573</v>
      </c>
      <c r="D10863" s="107">
        <v>101744.00000000001</v>
      </c>
      <c r="E10863" s="108">
        <v>2142910000</v>
      </c>
      <c r="F10863" s="107">
        <v>0</v>
      </c>
      <c r="G10863" s="110">
        <v>0.59856791884614946</v>
      </c>
      <c r="H10863" s="110">
        <v>0.84773212567297362</v>
      </c>
      <c r="I10863" s="110">
        <v>0.81772323352002019</v>
      </c>
      <c r="J10863" s="110">
        <v>0.66360604393041356</v>
      </c>
      <c r="K10863" s="110">
        <v>0.47597287063113014</v>
      </c>
      <c r="L10863" s="110">
        <v>0.42791439555033167</v>
      </c>
      <c r="M10863" s="110">
        <v>0.48458568620239661</v>
      </c>
      <c r="N10863" s="110">
        <v>0.41629554005411423</v>
      </c>
      <c r="O10863" s="110">
        <v>0.47458363805216375</v>
      </c>
      <c r="P10863" s="110">
        <v>0.51226742003399472</v>
      </c>
      <c r="Q10863" s="110">
        <v>0.61181894063316367</v>
      </c>
      <c r="R10863" s="110">
        <v>0.65334814146580333</v>
      </c>
      <c r="S10863" s="110">
        <v>0</v>
      </c>
      <c r="T10863" s="110">
        <v>0.58203466288272121</v>
      </c>
      <c r="U10863" s="110">
        <v>0.5820346628827211</v>
      </c>
    </row>
    <row r="10864" spans="1:21">
      <c r="A10864" s="54">
        <v>10862</v>
      </c>
      <c r="B10864" s="107">
        <v>66574</v>
      </c>
      <c r="C10864" s="107">
        <v>66574</v>
      </c>
      <c r="D10864" s="107">
        <v>588899</v>
      </c>
      <c r="E10864" s="108">
        <v>4305020000</v>
      </c>
      <c r="F10864" s="107">
        <v>0</v>
      </c>
      <c r="G10864" s="110">
        <v>0.19925886071075075</v>
      </c>
      <c r="H10864" s="110">
        <v>0.29699661860132481</v>
      </c>
      <c r="I10864" s="110">
        <v>0.25608485303571965</v>
      </c>
      <c r="J10864" s="110">
        <v>0.22861420143605687</v>
      </c>
      <c r="K10864" s="110">
        <v>0.16865674046539694</v>
      </c>
      <c r="L10864" s="110">
        <v>0.17019084818695984</v>
      </c>
      <c r="M10864" s="110">
        <v>0.20955761800364497</v>
      </c>
      <c r="N10864" s="110">
        <v>0.16310579298460562</v>
      </c>
      <c r="O10864" s="110">
        <v>0.14616831693071483</v>
      </c>
      <c r="P10864" s="110">
        <v>0.13129511719694195</v>
      </c>
      <c r="Q10864" s="110">
        <v>0.16756203515852294</v>
      </c>
      <c r="R10864" s="110">
        <v>0.21022265703719889</v>
      </c>
      <c r="S10864" s="110">
        <v>0.26531548619966283</v>
      </c>
      <c r="T10864" s="110">
        <v>0.19564280497898648</v>
      </c>
      <c r="U10864" s="110">
        <v>0.19577235450434929</v>
      </c>
    </row>
    <row r="10865" spans="1:21">
      <c r="A10865" s="54">
        <v>10863</v>
      </c>
      <c r="B10865" s="107">
        <v>66575</v>
      </c>
      <c r="C10865" s="107">
        <v>66575</v>
      </c>
      <c r="D10865" s="107">
        <v>3212021</v>
      </c>
      <c r="E10865" s="108">
        <v>8667290000</v>
      </c>
      <c r="F10865" s="107">
        <v>0</v>
      </c>
      <c r="G10865" s="110">
        <v>0.41043585171885621</v>
      </c>
      <c r="H10865" s="110">
        <v>0.6858939913291946</v>
      </c>
      <c r="I10865" s="110">
        <v>0.55065328290504356</v>
      </c>
      <c r="J10865" s="110">
        <v>0.45945159925112933</v>
      </c>
      <c r="K10865" s="110">
        <v>0.29038992321902068</v>
      </c>
      <c r="L10865" s="110">
        <v>0.24645992548176515</v>
      </c>
      <c r="M10865" s="110">
        <v>0.26741872365853264</v>
      </c>
      <c r="N10865" s="110">
        <v>0.21130690086556678</v>
      </c>
      <c r="O10865" s="110">
        <v>0.23251981220922732</v>
      </c>
      <c r="P10865" s="110">
        <v>0.23032809201012069</v>
      </c>
      <c r="Q10865" s="110">
        <v>0.34351717918344993</v>
      </c>
      <c r="R10865" s="110">
        <v>0.44129307800686529</v>
      </c>
      <c r="S10865" s="110">
        <v>0.4332275833351098</v>
      </c>
      <c r="T10865" s="110">
        <v>0.36413902998656428</v>
      </c>
      <c r="U10865" s="110">
        <v>0.39136075297781681</v>
      </c>
    </row>
    <row r="10866" spans="1:21">
      <c r="A10866" s="54">
        <v>10864</v>
      </c>
      <c r="B10866" s="107">
        <v>66576</v>
      </c>
      <c r="C10866" s="107">
        <v>66576</v>
      </c>
      <c r="D10866" s="107">
        <v>8102720.0000000009</v>
      </c>
      <c r="E10866" s="108">
        <v>4305020000</v>
      </c>
      <c r="F10866" s="107">
        <v>0</v>
      </c>
      <c r="G10866" s="110">
        <v>0.83403373225825583</v>
      </c>
      <c r="H10866" s="110">
        <v>1.2237474663212611</v>
      </c>
      <c r="I10866" s="110">
        <v>1.1526045546891683</v>
      </c>
      <c r="J10866" s="110">
        <v>1.083018490365635</v>
      </c>
      <c r="K10866" s="110">
        <v>0.65017727251698698</v>
      </c>
      <c r="L10866" s="110">
        <v>0.47048033886602475</v>
      </c>
      <c r="M10866" s="110">
        <v>0.45075696892639155</v>
      </c>
      <c r="N10866" s="110">
        <v>0.39932419241374006</v>
      </c>
      <c r="O10866" s="110">
        <v>0.45382308342116773</v>
      </c>
      <c r="P10866" s="110">
        <v>0.4806107816808059</v>
      </c>
      <c r="Q10866" s="110">
        <v>0.74877159011294758</v>
      </c>
      <c r="R10866" s="110">
        <v>0.90179301727837702</v>
      </c>
      <c r="S10866" s="110">
        <v>0.77654040288085946</v>
      </c>
      <c r="T10866" s="110">
        <v>0.73742845740423013</v>
      </c>
      <c r="U10866" s="110">
        <v>0.75161320374628504</v>
      </c>
    </row>
    <row r="10867" spans="1:21">
      <c r="A10867" s="54">
        <v>10865</v>
      </c>
      <c r="B10867" s="107">
        <v>66579</v>
      </c>
      <c r="C10867" s="107">
        <v>66579</v>
      </c>
      <c r="D10867" s="107">
        <v>92241510.999999985</v>
      </c>
      <c r="E10867" s="108">
        <v>24010000000</v>
      </c>
      <c r="F10867" s="107">
        <v>0</v>
      </c>
      <c r="G10867" s="110">
        <v>0.2585021667476281</v>
      </c>
      <c r="H10867" s="110">
        <v>0.45406287541417578</v>
      </c>
      <c r="I10867" s="110">
        <v>0.35513333797586705</v>
      </c>
      <c r="J10867" s="110">
        <v>0.37815257601687846</v>
      </c>
      <c r="K10867" s="110">
        <v>0.30216578609061889</v>
      </c>
      <c r="L10867" s="110">
        <v>0.29465190725356816</v>
      </c>
      <c r="M10867" s="110">
        <v>0.3174132421375333</v>
      </c>
      <c r="N10867" s="110">
        <v>0.28686081760386212</v>
      </c>
      <c r="O10867" s="110">
        <v>0.26425883976136799</v>
      </c>
      <c r="P10867" s="110">
        <v>0.23295338135017632</v>
      </c>
      <c r="Q10867" s="110">
        <v>0.31152618350317435</v>
      </c>
      <c r="R10867" s="110">
        <v>0.28060045089340618</v>
      </c>
      <c r="S10867" s="110">
        <v>0.31846576053761683</v>
      </c>
      <c r="T10867" s="110">
        <v>0.31135679706235475</v>
      </c>
      <c r="U10867" s="110">
        <v>0.31781058009462398</v>
      </c>
    </row>
    <row r="10868" spans="1:21">
      <c r="A10868" s="54">
        <v>10866</v>
      </c>
      <c r="B10868" s="107">
        <v>66580</v>
      </c>
      <c r="C10868" s="107">
        <v>66580</v>
      </c>
      <c r="D10868" s="107">
        <v>57603798.000000007</v>
      </c>
      <c r="E10868" s="108">
        <v>8648260000</v>
      </c>
      <c r="F10868" s="107">
        <v>0</v>
      </c>
      <c r="G10868" s="110">
        <v>2.5602207306447382</v>
      </c>
      <c r="H10868" s="110">
        <v>3.0844810297954823</v>
      </c>
      <c r="I10868" s="110">
        <v>2.0658534351663764</v>
      </c>
      <c r="J10868" s="110">
        <v>2.5354627149274318</v>
      </c>
      <c r="K10868" s="110">
        <v>1.3044494948221736</v>
      </c>
      <c r="L10868" s="110">
        <v>1.1019963470727356</v>
      </c>
      <c r="M10868" s="110">
        <v>0.80331674583353141</v>
      </c>
      <c r="N10868" s="110">
        <v>0.70919364642941507</v>
      </c>
      <c r="O10868" s="110">
        <v>0.84943780676478298</v>
      </c>
      <c r="P10868" s="110">
        <v>0.92943205741777435</v>
      </c>
      <c r="Q10868" s="110">
        <v>1.9650449122395464</v>
      </c>
      <c r="R10868" s="110">
        <v>2.8367915779383281</v>
      </c>
      <c r="S10868" s="110">
        <v>2.4739943591228215</v>
      </c>
      <c r="T10868" s="110">
        <v>1.7288067082543597</v>
      </c>
      <c r="U10868" s="110">
        <v>2.3642336442770473</v>
      </c>
    </row>
    <row r="10869" spans="1:21">
      <c r="A10869" s="54">
        <v>10867</v>
      </c>
      <c r="B10869" s="107">
        <v>66581</v>
      </c>
      <c r="C10869" s="107">
        <v>66581</v>
      </c>
      <c r="D10869" s="107">
        <v>464.00000000000006</v>
      </c>
      <c r="E10869" s="108">
        <v>2123540000</v>
      </c>
      <c r="F10869" s="107">
        <v>0</v>
      </c>
      <c r="G10869" s="110">
        <v>2.180044187365294</v>
      </c>
      <c r="H10869" s="110">
        <v>2.6123858015188275</v>
      </c>
      <c r="I10869" s="110">
        <v>2.3237217476962932</v>
      </c>
      <c r="J10869" s="110">
        <v>2.004112720544625</v>
      </c>
      <c r="K10869" s="110">
        <v>1.5850503571121093</v>
      </c>
      <c r="L10869" s="110">
        <v>1.2830098763010951</v>
      </c>
      <c r="M10869" s="110">
        <v>1.098796812434413</v>
      </c>
      <c r="N10869" s="110">
        <v>1.1895724846188336</v>
      </c>
      <c r="O10869" s="110">
        <v>1.4543838045272552</v>
      </c>
      <c r="P10869" s="110">
        <v>1.4816701513907742</v>
      </c>
      <c r="Q10869" s="110">
        <v>1.5531590305964293</v>
      </c>
      <c r="R10869" s="110">
        <v>1.734378192460406</v>
      </c>
      <c r="S10869" s="110">
        <v>0</v>
      </c>
      <c r="T10869" s="110">
        <v>1.7083570972138629</v>
      </c>
      <c r="U10869" s="110">
        <v>1.7083570972138626</v>
      </c>
    </row>
    <row r="10870" spans="1:21">
      <c r="A10870" s="54">
        <v>10868</v>
      </c>
      <c r="B10870" s="107">
        <v>66582</v>
      </c>
      <c r="C10870" s="107">
        <v>66582</v>
      </c>
      <c r="D10870" s="107">
        <v>150338</v>
      </c>
      <c r="E10870" s="108">
        <v>2123540000</v>
      </c>
      <c r="F10870" s="107">
        <v>0</v>
      </c>
      <c r="G10870" s="110">
        <v>0.81745666813464612</v>
      </c>
      <c r="H10870" s="110">
        <v>1.1096609003188782</v>
      </c>
      <c r="I10870" s="110">
        <v>0.97205423254393608</v>
      </c>
      <c r="J10870" s="110">
        <v>0.70334669323407373</v>
      </c>
      <c r="K10870" s="110">
        <v>0.50994712033740142</v>
      </c>
      <c r="L10870" s="110">
        <v>0.39773239797608023</v>
      </c>
      <c r="M10870" s="110">
        <v>0.36867305033756748</v>
      </c>
      <c r="N10870" s="110">
        <v>0.43126909309987471</v>
      </c>
      <c r="O10870" s="110">
        <v>0.52615187002422226</v>
      </c>
      <c r="P10870" s="110">
        <v>0.52233956048338126</v>
      </c>
      <c r="Q10870" s="110">
        <v>0.59825483600903417</v>
      </c>
      <c r="R10870" s="110">
        <v>0.7028601807113144</v>
      </c>
      <c r="S10870" s="110">
        <v>0</v>
      </c>
      <c r="T10870" s="110">
        <v>0.63831221693420082</v>
      </c>
      <c r="U10870" s="110">
        <v>0.6383122169342007</v>
      </c>
    </row>
    <row r="10871" spans="1:21">
      <c r="A10871" s="54">
        <v>10869</v>
      </c>
      <c r="B10871" s="107">
        <v>66583</v>
      </c>
      <c r="C10871" s="107">
        <v>66583</v>
      </c>
      <c r="D10871" s="107">
        <v>91757.000000000015</v>
      </c>
      <c r="E10871" s="108">
        <v>2123540000</v>
      </c>
      <c r="F10871" s="107">
        <v>0</v>
      </c>
      <c r="G10871" s="110">
        <v>0.32739955047569408</v>
      </c>
      <c r="H10871" s="110">
        <v>0.36331103101774298</v>
      </c>
      <c r="I10871" s="110">
        <v>0.29630864087597825</v>
      </c>
      <c r="J10871" s="110">
        <v>0.28416334201518939</v>
      </c>
      <c r="K10871" s="110">
        <v>0.23746391099932404</v>
      </c>
      <c r="L10871" s="110">
        <v>0.22405350519005368</v>
      </c>
      <c r="M10871" s="110">
        <v>0.20716605755272127</v>
      </c>
      <c r="N10871" s="110">
        <v>0.23604448841846817</v>
      </c>
      <c r="O10871" s="110">
        <v>0.2840401318991726</v>
      </c>
      <c r="P10871" s="110">
        <v>0.2329775481606457</v>
      </c>
      <c r="Q10871" s="110">
        <v>0.26076221442297209</v>
      </c>
      <c r="R10871" s="110">
        <v>0.28958745305656119</v>
      </c>
      <c r="S10871" s="110">
        <v>0</v>
      </c>
      <c r="T10871" s="110">
        <v>0.27027315617371028</v>
      </c>
      <c r="U10871" s="110">
        <v>0.27027315617371028</v>
      </c>
    </row>
    <row r="10872" spans="1:21">
      <c r="A10872" s="54">
        <v>10870</v>
      </c>
      <c r="B10872" s="107">
        <v>66584</v>
      </c>
      <c r="C10872" s="107">
        <v>66584</v>
      </c>
      <c r="D10872" s="107">
        <v>17969</v>
      </c>
      <c r="E10872" s="108">
        <v>2123540000</v>
      </c>
      <c r="F10872" s="107">
        <v>0</v>
      </c>
      <c r="G10872" s="110">
        <v>0.38480306008024351</v>
      </c>
      <c r="H10872" s="110">
        <v>0.46687237001601262</v>
      </c>
      <c r="I10872" s="110">
        <v>0.43599659044147554</v>
      </c>
      <c r="J10872" s="110">
        <v>0.3470299852663849</v>
      </c>
      <c r="K10872" s="110">
        <v>0.30012793301107138</v>
      </c>
      <c r="L10872" s="110">
        <v>0.29060956105374441</v>
      </c>
      <c r="M10872" s="110">
        <v>0.26085745621667672</v>
      </c>
      <c r="N10872" s="110">
        <v>0.25227473317304416</v>
      </c>
      <c r="O10872" s="110">
        <v>0.26829589416441119</v>
      </c>
      <c r="P10872" s="110">
        <v>0.28187714360744776</v>
      </c>
      <c r="Q10872" s="110">
        <v>0.30062450182343425</v>
      </c>
      <c r="R10872" s="110">
        <v>0.33233369172149385</v>
      </c>
      <c r="S10872" s="110">
        <v>0.45043569926345911</v>
      </c>
      <c r="T10872" s="110">
        <v>0.32680857671462005</v>
      </c>
      <c r="U10872" s="110">
        <v>0.32704937749870422</v>
      </c>
    </row>
    <row r="10873" spans="1:21">
      <c r="A10873" s="54">
        <v>10871</v>
      </c>
      <c r="B10873" s="107">
        <v>66585</v>
      </c>
      <c r="C10873" s="107">
        <v>66585</v>
      </c>
      <c r="D10873" s="107">
        <v>9400.9999999999982</v>
      </c>
      <c r="E10873" s="108">
        <v>2123540000</v>
      </c>
      <c r="F10873" s="107">
        <v>0</v>
      </c>
      <c r="G10873" s="110">
        <v>0.22466775811314707</v>
      </c>
      <c r="H10873" s="110">
        <v>0.24754487700010527</v>
      </c>
      <c r="I10873" s="110">
        <v>0.24833822836508473</v>
      </c>
      <c r="J10873" s="110">
        <v>0.24968236438229574</v>
      </c>
      <c r="K10873" s="110">
        <v>0.25437734011761592</v>
      </c>
      <c r="L10873" s="110">
        <v>0.27949202712168419</v>
      </c>
      <c r="M10873" s="110">
        <v>0.29513078492876771</v>
      </c>
      <c r="N10873" s="110">
        <v>0.30050601341451899</v>
      </c>
      <c r="O10873" s="110">
        <v>0.34556175197230005</v>
      </c>
      <c r="P10873" s="110">
        <v>0.26423091962516271</v>
      </c>
      <c r="Q10873" s="110">
        <v>0.27107939789108332</v>
      </c>
      <c r="R10873" s="110">
        <v>0.26541148799934311</v>
      </c>
      <c r="S10873" s="110">
        <v>0.24947110627989061</v>
      </c>
      <c r="T10873" s="110">
        <v>0.27050191257759243</v>
      </c>
      <c r="U10873" s="110">
        <v>0.25592956152736063</v>
      </c>
    </row>
    <row r="10874" spans="1:21">
      <c r="A10874" s="54">
        <v>10872</v>
      </c>
      <c r="B10874" s="107">
        <v>66598</v>
      </c>
      <c r="C10874" s="107">
        <v>66598</v>
      </c>
      <c r="D10874" s="107">
        <v>688299</v>
      </c>
      <c r="E10874" s="108">
        <v>4247080000</v>
      </c>
      <c r="F10874" s="107">
        <v>0</v>
      </c>
      <c r="G10874" s="110">
        <v>36.700461211508909</v>
      </c>
      <c r="H10874" s="110">
        <v>46.666390709839796</v>
      </c>
      <c r="I10874" s="110">
        <v>40.755057820479124</v>
      </c>
      <c r="J10874" s="110">
        <v>6.0492399689604843</v>
      </c>
      <c r="K10874" s="110">
        <v>1.6411501566458055</v>
      </c>
      <c r="L10874" s="110">
        <v>0.87559866723894264</v>
      </c>
      <c r="M10874" s="110">
        <v>1.0536143172077044</v>
      </c>
      <c r="N10874" s="110">
        <v>1.3186077540148777</v>
      </c>
      <c r="O10874" s="110">
        <v>2.5220279185555472</v>
      </c>
      <c r="P10874" s="110">
        <v>8.4781367448341918</v>
      </c>
      <c r="Q10874" s="110">
        <v>18.13957254045302</v>
      </c>
      <c r="R10874" s="110">
        <v>31.179151465657817</v>
      </c>
      <c r="S10874" s="110">
        <v>0</v>
      </c>
      <c r="T10874" s="110">
        <v>16.28158410628302</v>
      </c>
      <c r="U10874" s="110">
        <v>16.281584106283017</v>
      </c>
    </row>
    <row r="10875" spans="1:21">
      <c r="A10875" s="54">
        <v>10873</v>
      </c>
      <c r="B10875" s="107">
        <v>66599</v>
      </c>
      <c r="C10875" s="107">
        <v>66599</v>
      </c>
      <c r="D10875" s="107">
        <v>11538</v>
      </c>
      <c r="E10875" s="108">
        <v>2123540000</v>
      </c>
      <c r="F10875" s="107">
        <v>1</v>
      </c>
      <c r="G10875" s="110">
        <v>-99999</v>
      </c>
      <c r="H10875" s="110">
        <v>-99999</v>
      </c>
      <c r="I10875" s="110">
        <v>-99999</v>
      </c>
      <c r="J10875" s="110">
        <v>-99999</v>
      </c>
      <c r="K10875" s="110">
        <v>-99999</v>
      </c>
      <c r="L10875" s="110">
        <v>-99999</v>
      </c>
      <c r="M10875" s="110">
        <v>-99999</v>
      </c>
      <c r="N10875" s="110">
        <v>-99999</v>
      </c>
      <c r="O10875" s="110">
        <v>-99999</v>
      </c>
      <c r="P10875" s="110">
        <v>-99999</v>
      </c>
      <c r="Q10875" s="110">
        <v>-99999</v>
      </c>
      <c r="R10875" s="110">
        <v>-99999</v>
      </c>
      <c r="S10875" s="110">
        <v>0</v>
      </c>
      <c r="T10875" s="110">
        <v>0</v>
      </c>
      <c r="U10875" s="110">
        <v>0</v>
      </c>
    </row>
    <row r="10876" spans="1:21">
      <c r="A10876" s="54">
        <v>10874</v>
      </c>
      <c r="B10876" s="107">
        <v>66600</v>
      </c>
      <c r="C10876" s="107">
        <v>66600</v>
      </c>
      <c r="D10876" s="107">
        <v>108825.99999999999</v>
      </c>
      <c r="E10876" s="108">
        <v>2123540000</v>
      </c>
      <c r="F10876" s="107">
        <v>0</v>
      </c>
      <c r="G10876" s="110">
        <v>0.97725538721525484</v>
      </c>
      <c r="H10876" s="110">
        <v>1.3824689173558518</v>
      </c>
      <c r="I10876" s="110">
        <v>1.4177762300814718</v>
      </c>
      <c r="J10876" s="110">
        <v>1.1628195137933894</v>
      </c>
      <c r="K10876" s="110">
        <v>0.88804607643332301</v>
      </c>
      <c r="L10876" s="110">
        <v>0.7707938811631514</v>
      </c>
      <c r="M10876" s="110">
        <v>0.761842019275496</v>
      </c>
      <c r="N10876" s="110">
        <v>0.77796598034068409</v>
      </c>
      <c r="O10876" s="110">
        <v>0.8259433302396666</v>
      </c>
      <c r="P10876" s="110">
        <v>0.77110181072957151</v>
      </c>
      <c r="Q10876" s="110">
        <v>0.98296039951718561</v>
      </c>
      <c r="R10876" s="110">
        <v>1.1453786911049597</v>
      </c>
      <c r="S10876" s="110">
        <v>0</v>
      </c>
      <c r="T10876" s="110">
        <v>0.98869601977083377</v>
      </c>
      <c r="U10876" s="110">
        <v>0.98869601977083399</v>
      </c>
    </row>
    <row r="10877" spans="1:21">
      <c r="A10877" s="54">
        <v>10875</v>
      </c>
      <c r="B10877" s="107">
        <v>66601</v>
      </c>
      <c r="C10877" s="107">
        <v>66601</v>
      </c>
      <c r="D10877" s="107">
        <v>444880.00000000006</v>
      </c>
      <c r="E10877" s="108">
        <v>2123540000</v>
      </c>
      <c r="F10877" s="107">
        <v>0</v>
      </c>
      <c r="G10877" s="110">
        <v>2.8906762845701057</v>
      </c>
      <c r="H10877" s="110">
        <v>3.8115066104011515</v>
      </c>
      <c r="I10877" s="110">
        <v>3.9134912322685684</v>
      </c>
      <c r="J10877" s="110">
        <v>3.483014125777439</v>
      </c>
      <c r="K10877" s="110">
        <v>2.639126231112396</v>
      </c>
      <c r="L10877" s="110">
        <v>2.2586906626783851</v>
      </c>
      <c r="M10877" s="110">
        <v>2.1708922413015728</v>
      </c>
      <c r="N10877" s="110">
        <v>2.3014566434037196</v>
      </c>
      <c r="O10877" s="110">
        <v>2.5253824707689261</v>
      </c>
      <c r="P10877" s="110">
        <v>2.4420319938702937</v>
      </c>
      <c r="Q10877" s="110">
        <v>2.9369928465853339</v>
      </c>
      <c r="R10877" s="110">
        <v>3.1148212310242123</v>
      </c>
      <c r="S10877" s="110">
        <v>3.7051035094071345</v>
      </c>
      <c r="T10877" s="110">
        <v>2.8740068811468418</v>
      </c>
      <c r="U10877" s="110">
        <v>2.9090549926438549</v>
      </c>
    </row>
    <row r="10878" spans="1:21">
      <c r="A10878" s="54">
        <v>10876</v>
      </c>
      <c r="B10878" s="107">
        <v>66602</v>
      </c>
      <c r="C10878" s="107">
        <v>66602</v>
      </c>
      <c r="D10878" s="107">
        <v>5360031</v>
      </c>
      <c r="E10878" s="108">
        <v>6428560000</v>
      </c>
      <c r="F10878" s="107">
        <v>0</v>
      </c>
      <c r="G10878" s="110">
        <v>1.0669680825517982</v>
      </c>
      <c r="H10878" s="110">
        <v>1.6110926084102346</v>
      </c>
      <c r="I10878" s="110">
        <v>1.5343281116611813</v>
      </c>
      <c r="J10878" s="110">
        <v>1.1872983470943614</v>
      </c>
      <c r="K10878" s="110">
        <v>0.57785633597495556</v>
      </c>
      <c r="L10878" s="110">
        <v>0.44021867053277597</v>
      </c>
      <c r="M10878" s="110">
        <v>0.42399421190326048</v>
      </c>
      <c r="N10878" s="110">
        <v>0.40983786042742315</v>
      </c>
      <c r="O10878" s="110">
        <v>0.47681291445091817</v>
      </c>
      <c r="P10878" s="110">
        <v>0.5542762027598459</v>
      </c>
      <c r="Q10878" s="110">
        <v>0.85126568560603977</v>
      </c>
      <c r="R10878" s="110">
        <v>1.0676542813253931</v>
      </c>
      <c r="S10878" s="110">
        <v>0.89100456258019989</v>
      </c>
      <c r="T10878" s="110">
        <v>0.8501336093915155</v>
      </c>
      <c r="U10878" s="110">
        <v>0.86819747495394628</v>
      </c>
    </row>
    <row r="10879" spans="1:21">
      <c r="A10879" s="54">
        <v>10877</v>
      </c>
      <c r="B10879" s="107">
        <v>66603</v>
      </c>
      <c r="C10879" s="107">
        <v>66603</v>
      </c>
      <c r="D10879" s="107">
        <v>243015</v>
      </c>
      <c r="E10879" s="108">
        <v>2123540000</v>
      </c>
      <c r="F10879" s="107">
        <v>0</v>
      </c>
      <c r="G10879" s="110">
        <v>2.4098791193198648</v>
      </c>
      <c r="H10879" s="110">
        <v>3.1412159551292524</v>
      </c>
      <c r="I10879" s="110">
        <v>2.899194518990416</v>
      </c>
      <c r="J10879" s="110">
        <v>2.1386407613544454</v>
      </c>
      <c r="K10879" s="110">
        <v>1.1393725016605847</v>
      </c>
      <c r="L10879" s="110">
        <v>0.94565943915196504</v>
      </c>
      <c r="M10879" s="110">
        <v>0.9106515540853104</v>
      </c>
      <c r="N10879" s="110">
        <v>0.97121694392532965</v>
      </c>
      <c r="O10879" s="110">
        <v>1.1064768134755263</v>
      </c>
      <c r="P10879" s="110">
        <v>1.2983247182984641</v>
      </c>
      <c r="Q10879" s="110">
        <v>1.8948530919084023</v>
      </c>
      <c r="R10879" s="110">
        <v>2.4483441643704409</v>
      </c>
      <c r="S10879" s="110">
        <v>2.9683389203946327</v>
      </c>
      <c r="T10879" s="110">
        <v>1.7753191318058335</v>
      </c>
      <c r="U10879" s="110">
        <v>2.1876808509675869</v>
      </c>
    </row>
    <row r="10880" spans="1:21">
      <c r="A10880" s="54">
        <v>10878</v>
      </c>
      <c r="B10880" s="107">
        <v>66604</v>
      </c>
      <c r="C10880" s="107">
        <v>66604</v>
      </c>
      <c r="D10880" s="107">
        <v>15190.999999999995</v>
      </c>
      <c r="E10880" s="108">
        <v>2123540000</v>
      </c>
      <c r="F10880" s="107">
        <v>0</v>
      </c>
      <c r="G10880" s="110">
        <v>15.970942181544364</v>
      </c>
      <c r="H10880" s="110">
        <v>20.219525377282078</v>
      </c>
      <c r="I10880" s="110">
        <v>18.785744251854862</v>
      </c>
      <c r="J10880" s="110">
        <v>15.894769588693688</v>
      </c>
      <c r="K10880" s="110">
        <v>8.881419984359491</v>
      </c>
      <c r="L10880" s="110">
        <v>5.9548514455771482</v>
      </c>
      <c r="M10880" s="110">
        <v>5.0153724553768688</v>
      </c>
      <c r="N10880" s="110">
        <v>5.2076808582342027</v>
      </c>
      <c r="O10880" s="110">
        <v>6.0938315900026625</v>
      </c>
      <c r="P10880" s="110">
        <v>7.4924839812024118</v>
      </c>
      <c r="Q10880" s="110">
        <v>10.678646934133866</v>
      </c>
      <c r="R10880" s="110">
        <v>14.625677604564013</v>
      </c>
      <c r="S10880" s="110">
        <v>18.584923286017986</v>
      </c>
      <c r="T10880" s="110">
        <v>11.235078854402138</v>
      </c>
      <c r="U10880" s="110">
        <v>13.196037282506877</v>
      </c>
    </row>
    <row r="10881" spans="1:21">
      <c r="A10881" s="54">
        <v>10879</v>
      </c>
      <c r="B10881" s="107">
        <v>66605</v>
      </c>
      <c r="C10881" s="107">
        <v>66605</v>
      </c>
      <c r="D10881" s="107">
        <v>32526</v>
      </c>
      <c r="E10881" s="108">
        <v>4208010000</v>
      </c>
      <c r="F10881" s="107">
        <v>0</v>
      </c>
      <c r="G10881" s="110">
        <v>0.23132025557468117</v>
      </c>
      <c r="H10881" s="110">
        <v>0.26817751247062066</v>
      </c>
      <c r="I10881" s="110">
        <v>0.27044276711749743</v>
      </c>
      <c r="J10881" s="110">
        <v>0.27188480476342824</v>
      </c>
      <c r="K10881" s="110">
        <v>0.26092510350756426</v>
      </c>
      <c r="L10881" s="110">
        <v>0.28071753250572107</v>
      </c>
      <c r="M10881" s="110">
        <v>0.26338446103150659</v>
      </c>
      <c r="N10881" s="110">
        <v>0.27043558102348303</v>
      </c>
      <c r="O10881" s="110">
        <v>0.29453913363073086</v>
      </c>
      <c r="P10881" s="110">
        <v>0.25638945216215486</v>
      </c>
      <c r="Q10881" s="110">
        <v>0.26752862614727596</v>
      </c>
      <c r="R10881" s="110">
        <v>0.26641988659011701</v>
      </c>
      <c r="S10881" s="110">
        <v>0</v>
      </c>
      <c r="T10881" s="110">
        <v>0.26684709304373172</v>
      </c>
      <c r="U10881" s="110">
        <v>0.26684709304373178</v>
      </c>
    </row>
    <row r="10882" spans="1:21">
      <c r="A10882" s="54">
        <v>10880</v>
      </c>
      <c r="B10882" s="107">
        <v>66614</v>
      </c>
      <c r="C10882" s="107">
        <v>66614</v>
      </c>
      <c r="D10882" s="107">
        <v>56830.999999999993</v>
      </c>
      <c r="E10882" s="108">
        <v>2104010000</v>
      </c>
      <c r="F10882" s="107">
        <v>0</v>
      </c>
      <c r="G10882" s="110">
        <v>100</v>
      </c>
      <c r="H10882" s="110">
        <v>69.486274574045368</v>
      </c>
      <c r="I10882" s="110">
        <v>100</v>
      </c>
      <c r="J10882" s="110">
        <v>100</v>
      </c>
      <c r="K10882" s="110">
        <v>9.4442549646537479</v>
      </c>
      <c r="L10882" s="110">
        <v>1.930446602380077</v>
      </c>
      <c r="M10882" s="110">
        <v>1.6587541108347614</v>
      </c>
      <c r="N10882" s="110">
        <v>2.1133677511083322</v>
      </c>
      <c r="O10882" s="110">
        <v>6.1360373622057374</v>
      </c>
      <c r="P10882" s="110">
        <v>68.100620857311512</v>
      </c>
      <c r="Q10882" s="110">
        <v>29.248648336461155</v>
      </c>
      <c r="R10882" s="110">
        <v>64.996284201362158</v>
      </c>
      <c r="S10882" s="110">
        <v>0</v>
      </c>
      <c r="T10882" s="110">
        <v>46.092890730030234</v>
      </c>
      <c r="U10882" s="110">
        <v>46.092890730030241</v>
      </c>
    </row>
    <row r="10883" spans="1:21">
      <c r="A10883" s="54">
        <v>10881</v>
      </c>
      <c r="B10883" s="107">
        <v>66615</v>
      </c>
      <c r="C10883" s="107">
        <v>66615</v>
      </c>
      <c r="D10883" s="107">
        <v>54870</v>
      </c>
      <c r="E10883" s="108">
        <v>2104010000</v>
      </c>
      <c r="F10883" s="107">
        <v>0</v>
      </c>
      <c r="G10883" s="110">
        <v>100</v>
      </c>
      <c r="H10883" s="110">
        <v>60.21798307179656</v>
      </c>
      <c r="I10883" s="110">
        <v>55.978843643943542</v>
      </c>
      <c r="J10883" s="110">
        <v>24.913294812556291</v>
      </c>
      <c r="K10883" s="110">
        <v>3.7699976754125979</v>
      </c>
      <c r="L10883" s="110">
        <v>1.3653067463267081</v>
      </c>
      <c r="M10883" s="110">
        <v>1.1356737997675692</v>
      </c>
      <c r="N10883" s="110">
        <v>1.3038588177959549</v>
      </c>
      <c r="O10883" s="110">
        <v>2.970287165648863</v>
      </c>
      <c r="P10883" s="110">
        <v>19.270721909521768</v>
      </c>
      <c r="Q10883" s="110">
        <v>24.151855168816091</v>
      </c>
      <c r="R10883" s="110">
        <v>81.429380529962444</v>
      </c>
      <c r="S10883" s="110">
        <v>0</v>
      </c>
      <c r="T10883" s="110">
        <v>31.375600278462368</v>
      </c>
      <c r="U10883" s="110">
        <v>31.375600278462375</v>
      </c>
    </row>
    <row r="10884" spans="1:21">
      <c r="A10884" s="54">
        <v>10882</v>
      </c>
      <c r="B10884" s="107">
        <v>66621</v>
      </c>
      <c r="C10884" s="107">
        <v>66621</v>
      </c>
      <c r="D10884" s="107">
        <v>99477</v>
      </c>
      <c r="E10884" s="108">
        <v>4208010000</v>
      </c>
      <c r="F10884" s="107">
        <v>0</v>
      </c>
      <c r="G10884" s="110">
        <v>19.247845562773691</v>
      </c>
      <c r="H10884" s="110">
        <v>29.550346929431072</v>
      </c>
      <c r="I10884" s="110">
        <v>34.037532754436931</v>
      </c>
      <c r="J10884" s="110">
        <v>10.164891038832979</v>
      </c>
      <c r="K10884" s="110">
        <v>2.2134114227169532</v>
      </c>
      <c r="L10884" s="110">
        <v>1.1602182701748991</v>
      </c>
      <c r="M10884" s="110">
        <v>1.1784498598914805</v>
      </c>
      <c r="N10884" s="110">
        <v>1.2216387153811985</v>
      </c>
      <c r="O10884" s="110">
        <v>2.0138955171981925</v>
      </c>
      <c r="P10884" s="110">
        <v>4.9169805699688753</v>
      </c>
      <c r="Q10884" s="110">
        <v>12.365493069106524</v>
      </c>
      <c r="R10884" s="110">
        <v>11.931805152096608</v>
      </c>
      <c r="S10884" s="110">
        <v>0</v>
      </c>
      <c r="T10884" s="110">
        <v>10.833542405167449</v>
      </c>
      <c r="U10884" s="110">
        <v>10.833542405167451</v>
      </c>
    </row>
    <row r="10885" spans="1:21">
      <c r="A10885" s="54">
        <v>10883</v>
      </c>
      <c r="B10885" s="107">
        <v>66622</v>
      </c>
      <c r="C10885" s="107">
        <v>66622</v>
      </c>
      <c r="D10885" s="107">
        <v>50935.000000000007</v>
      </c>
      <c r="E10885" s="108">
        <v>2104010000</v>
      </c>
      <c r="F10885" s="107">
        <v>0</v>
      </c>
      <c r="G10885" s="110">
        <v>100</v>
      </c>
      <c r="H10885" s="110">
        <v>100</v>
      </c>
      <c r="I10885" s="110">
        <v>100</v>
      </c>
      <c r="J10885" s="110">
        <v>100</v>
      </c>
      <c r="K10885" s="110">
        <v>26.800627610320568</v>
      </c>
      <c r="L10885" s="110">
        <v>10.096248620071471</v>
      </c>
      <c r="M10885" s="110">
        <v>6.9903438933607962</v>
      </c>
      <c r="N10885" s="110">
        <v>7.1078608896416311</v>
      </c>
      <c r="O10885" s="110">
        <v>8.4714595570551214</v>
      </c>
      <c r="P10885" s="110">
        <v>15.02887174382513</v>
      </c>
      <c r="Q10885" s="110">
        <v>39.258976375621771</v>
      </c>
      <c r="R10885" s="110">
        <v>60.986140172693773</v>
      </c>
      <c r="S10885" s="110">
        <v>82.326507544099002</v>
      </c>
      <c r="T10885" s="110">
        <v>47.895044071882523</v>
      </c>
      <c r="U10885" s="110">
        <v>47.93965929892024</v>
      </c>
    </row>
    <row r="10886" spans="1:21">
      <c r="A10886" s="54">
        <v>10884</v>
      </c>
      <c r="B10886" s="107">
        <v>66623</v>
      </c>
      <c r="C10886" s="107">
        <v>66623</v>
      </c>
      <c r="D10886" s="107">
        <v>104186.00000000001</v>
      </c>
      <c r="E10886" s="108">
        <v>2104010000</v>
      </c>
      <c r="F10886" s="107">
        <v>0</v>
      </c>
      <c r="G10886" s="110">
        <v>1.8552284903489531</v>
      </c>
      <c r="H10886" s="110">
        <v>2.3171107982651509</v>
      </c>
      <c r="I10886" s="110">
        <v>2.4875252323066026</v>
      </c>
      <c r="J10886" s="110">
        <v>2.2344536661192724</v>
      </c>
      <c r="K10886" s="110">
        <v>1.610943856567939</v>
      </c>
      <c r="L10886" s="110">
        <v>1.3616139762245982</v>
      </c>
      <c r="M10886" s="110">
        <v>1.2635326595193002</v>
      </c>
      <c r="N10886" s="110">
        <v>1.2233023611830851</v>
      </c>
      <c r="O10886" s="110">
        <v>1.3835002555966571</v>
      </c>
      <c r="P10886" s="110">
        <v>1.4407573174136228</v>
      </c>
      <c r="Q10886" s="110">
        <v>1.8657402873423321</v>
      </c>
      <c r="R10886" s="110">
        <v>2.055947500721254</v>
      </c>
      <c r="S10886" s="110">
        <v>0</v>
      </c>
      <c r="T10886" s="110">
        <v>1.7583047001340641</v>
      </c>
      <c r="U10886" s="110">
        <v>1.7583047001340637</v>
      </c>
    </row>
    <row r="10887" spans="1:21">
      <c r="A10887" s="54">
        <v>10885</v>
      </c>
      <c r="B10887" s="107">
        <v>66624</v>
      </c>
      <c r="C10887" s="107">
        <v>66624</v>
      </c>
      <c r="D10887" s="107">
        <v>30891</v>
      </c>
      <c r="E10887" s="108">
        <v>2104010000</v>
      </c>
      <c r="F10887" s="107">
        <v>0</v>
      </c>
      <c r="G10887" s="110">
        <v>7.6981178809435544</v>
      </c>
      <c r="H10887" s="110">
        <v>10.028755316117076</v>
      </c>
      <c r="I10887" s="110">
        <v>10.860979269449203</v>
      </c>
      <c r="J10887" s="110">
        <v>9.3558465478968618</v>
      </c>
      <c r="K10887" s="110">
        <v>7.052627491779579</v>
      </c>
      <c r="L10887" s="110">
        <v>5.7869196076762268</v>
      </c>
      <c r="M10887" s="110">
        <v>5.209490021868616</v>
      </c>
      <c r="N10887" s="110">
        <v>5.216126314890106</v>
      </c>
      <c r="O10887" s="110">
        <v>5.5258558126703541</v>
      </c>
      <c r="P10887" s="110">
        <v>5.6311493917035431</v>
      </c>
      <c r="Q10887" s="110">
        <v>7.1200414162496362</v>
      </c>
      <c r="R10887" s="110">
        <v>8.3903189335469524</v>
      </c>
      <c r="S10887" s="110">
        <v>0</v>
      </c>
      <c r="T10887" s="110">
        <v>7.3230190003993094</v>
      </c>
      <c r="U10887" s="110">
        <v>7.3230190003993094</v>
      </c>
    </row>
    <row r="10888" spans="1:21">
      <c r="A10888" s="54">
        <v>10886</v>
      </c>
      <c r="B10888" s="107">
        <v>66625</v>
      </c>
      <c r="C10888" s="107">
        <v>66625</v>
      </c>
      <c r="D10888" s="107">
        <v>5396</v>
      </c>
      <c r="E10888" s="108">
        <v>2084310000</v>
      </c>
      <c r="F10888" s="107">
        <v>0</v>
      </c>
      <c r="G10888" s="110">
        <v>0.85690326856539634</v>
      </c>
      <c r="H10888" s="110">
        <v>0.9754005152838322</v>
      </c>
      <c r="I10888" s="110">
        <v>0.83147712830083664</v>
      </c>
      <c r="J10888" s="110">
        <v>0.7646715419379333</v>
      </c>
      <c r="K10888" s="110">
        <v>0.60129263790849463</v>
      </c>
      <c r="L10888" s="110">
        <v>0.55368825216089346</v>
      </c>
      <c r="M10888" s="110">
        <v>0.49515626651986144</v>
      </c>
      <c r="N10888" s="110">
        <v>0.55300888007235238</v>
      </c>
      <c r="O10888" s="110">
        <v>0.69126488617279935</v>
      </c>
      <c r="P10888" s="110">
        <v>0.55726420280155875</v>
      </c>
      <c r="Q10888" s="110">
        <v>0.64484866192676427</v>
      </c>
      <c r="R10888" s="110">
        <v>0.79913286213461632</v>
      </c>
      <c r="S10888" s="110">
        <v>0</v>
      </c>
      <c r="T10888" s="110">
        <v>0.69367575864877828</v>
      </c>
      <c r="U10888" s="110">
        <v>0.6936757586487784</v>
      </c>
    </row>
    <row r="10889" spans="1:21">
      <c r="A10889" s="54">
        <v>10887</v>
      </c>
      <c r="B10889" s="107">
        <v>66626</v>
      </c>
      <c r="C10889" s="107">
        <v>66626</v>
      </c>
      <c r="D10889" s="107">
        <v>18951</v>
      </c>
      <c r="E10889" s="108">
        <v>2084310000</v>
      </c>
      <c r="F10889" s="107">
        <v>0</v>
      </c>
      <c r="G10889" s="110">
        <v>0.57662983446960281</v>
      </c>
      <c r="H10889" s="110">
        <v>0.76634875769332922</v>
      </c>
      <c r="I10889" s="110">
        <v>0.590458379358344</v>
      </c>
      <c r="J10889" s="110">
        <v>0.5345986833423747</v>
      </c>
      <c r="K10889" s="110">
        <v>0.40669846917981328</v>
      </c>
      <c r="L10889" s="110">
        <v>0.35420979144249548</v>
      </c>
      <c r="M10889" s="110">
        <v>0.31413385980015934</v>
      </c>
      <c r="N10889" s="110">
        <v>0.34673138999909886</v>
      </c>
      <c r="O10889" s="110">
        <v>0.44887475652724762</v>
      </c>
      <c r="P10889" s="110">
        <v>0.41123765611671881</v>
      </c>
      <c r="Q10889" s="110">
        <v>0.47063551831114098</v>
      </c>
      <c r="R10889" s="110">
        <v>0.51783513726664332</v>
      </c>
      <c r="S10889" s="110">
        <v>0</v>
      </c>
      <c r="T10889" s="110">
        <v>0.47819935279224746</v>
      </c>
      <c r="U10889" s="110">
        <v>0.47819935279224735</v>
      </c>
    </row>
    <row r="10890" spans="1:21">
      <c r="A10890" s="54">
        <v>10888</v>
      </c>
      <c r="B10890" s="107">
        <v>66627</v>
      </c>
      <c r="C10890" s="107">
        <v>66627</v>
      </c>
      <c r="D10890" s="107">
        <v>18457</v>
      </c>
      <c r="E10890" s="108">
        <v>2084310000</v>
      </c>
      <c r="F10890" s="107">
        <v>0</v>
      </c>
      <c r="G10890" s="110">
        <v>0.3908504649904474</v>
      </c>
      <c r="H10890" s="110">
        <v>0.43795027051924429</v>
      </c>
      <c r="I10890" s="110">
        <v>0.46134949797597585</v>
      </c>
      <c r="J10890" s="110">
        <v>0.34246174498957899</v>
      </c>
      <c r="K10890" s="110">
        <v>0.26236506144599425</v>
      </c>
      <c r="L10890" s="110">
        <v>0.23394720177631109</v>
      </c>
      <c r="M10890" s="110">
        <v>0.19903878957799104</v>
      </c>
      <c r="N10890" s="110">
        <v>0.19111474824967997</v>
      </c>
      <c r="O10890" s="110">
        <v>0.20913706868562909</v>
      </c>
      <c r="P10890" s="110">
        <v>0.21656711732715189</v>
      </c>
      <c r="Q10890" s="110">
        <v>0.25645316942272611</v>
      </c>
      <c r="R10890" s="110">
        <v>0.31387446043822231</v>
      </c>
      <c r="S10890" s="110">
        <v>0</v>
      </c>
      <c r="T10890" s="110">
        <v>0.29292579961657933</v>
      </c>
      <c r="U10890" s="110">
        <v>0.29292579961657944</v>
      </c>
    </row>
    <row r="10891" spans="1:21">
      <c r="A10891" s="54">
        <v>10889</v>
      </c>
      <c r="B10891" s="107">
        <v>66628</v>
      </c>
      <c r="C10891" s="107">
        <v>66628</v>
      </c>
      <c r="D10891" s="107">
        <v>654367</v>
      </c>
      <c r="E10891" s="108">
        <v>14668900000</v>
      </c>
      <c r="F10891" s="107">
        <v>0</v>
      </c>
      <c r="G10891" s="110">
        <v>0.72471644690789583</v>
      </c>
      <c r="H10891" s="110">
        <v>0.95740127535574859</v>
      </c>
      <c r="I10891" s="110">
        <v>1.0232555399430376</v>
      </c>
      <c r="J10891" s="110">
        <v>0.8238059587323322</v>
      </c>
      <c r="K10891" s="110">
        <v>0.60608479782980262</v>
      </c>
      <c r="L10891" s="110">
        <v>0.58428614354587816</v>
      </c>
      <c r="M10891" s="110">
        <v>0.46864861721329171</v>
      </c>
      <c r="N10891" s="110">
        <v>0.40998318824994534</v>
      </c>
      <c r="O10891" s="110">
        <v>0.42144701491235254</v>
      </c>
      <c r="P10891" s="110">
        <v>0.40319166841895038</v>
      </c>
      <c r="Q10891" s="110">
        <v>0.51179492738504462</v>
      </c>
      <c r="R10891" s="110">
        <v>0.63724863803879861</v>
      </c>
      <c r="S10891" s="110">
        <v>0.71798233105418319</v>
      </c>
      <c r="T10891" s="110">
        <v>0.63098868471108982</v>
      </c>
      <c r="U10891" s="110">
        <v>0.63619713360357644</v>
      </c>
    </row>
    <row r="10892" spans="1:21">
      <c r="A10892" s="54">
        <v>10890</v>
      </c>
      <c r="B10892" s="107">
        <v>66631</v>
      </c>
      <c r="C10892" s="107">
        <v>66631</v>
      </c>
      <c r="D10892" s="107">
        <v>63731</v>
      </c>
      <c r="E10892" s="108">
        <v>2084310000</v>
      </c>
      <c r="F10892" s="107">
        <v>0</v>
      </c>
      <c r="G10892" s="110">
        <v>0.46112523983403431</v>
      </c>
      <c r="H10892" s="110">
        <v>0.75230045118406907</v>
      </c>
      <c r="I10892" s="110">
        <v>0.55840416254486014</v>
      </c>
      <c r="J10892" s="110">
        <v>0.40196952702043381</v>
      </c>
      <c r="K10892" s="110">
        <v>0.28786959975481397</v>
      </c>
      <c r="L10892" s="110">
        <v>0.32712585239745495</v>
      </c>
      <c r="M10892" s="110">
        <v>0.33735713858921912</v>
      </c>
      <c r="N10892" s="110">
        <v>0.28032670222713457</v>
      </c>
      <c r="O10892" s="110">
        <v>0.32980096543661452</v>
      </c>
      <c r="P10892" s="110">
        <v>0.31762693056240021</v>
      </c>
      <c r="Q10892" s="110">
        <v>0.39127294900048692</v>
      </c>
      <c r="R10892" s="110">
        <v>0.55228253323449306</v>
      </c>
      <c r="S10892" s="110">
        <v>0.52885069111238203</v>
      </c>
      <c r="T10892" s="110">
        <v>0.41645517098216794</v>
      </c>
      <c r="U10892" s="110">
        <v>0.43255324425496444</v>
      </c>
    </row>
    <row r="10893" spans="1:21">
      <c r="A10893" s="54">
        <v>10891</v>
      </c>
      <c r="B10893" s="107">
        <v>66634</v>
      </c>
      <c r="C10893" s="107">
        <v>66634</v>
      </c>
      <c r="D10893" s="107">
        <v>121902</v>
      </c>
      <c r="E10893" s="108">
        <v>4168620000</v>
      </c>
      <c r="F10893" s="107">
        <v>0</v>
      </c>
      <c r="G10893" s="110">
        <v>9.8303321337673317</v>
      </c>
      <c r="H10893" s="110">
        <v>13.966002171470103</v>
      </c>
      <c r="I10893" s="110">
        <v>11.907877428417088</v>
      </c>
      <c r="J10893" s="110">
        <v>9.9085072557227107</v>
      </c>
      <c r="K10893" s="110">
        <v>3.1193202891523253</v>
      </c>
      <c r="L10893" s="110">
        <v>1.0763272113306537</v>
      </c>
      <c r="M10893" s="110">
        <v>0.81553124839265323</v>
      </c>
      <c r="N10893" s="110">
        <v>0.79354197753234879</v>
      </c>
      <c r="O10893" s="110">
        <v>1.5843109211071189</v>
      </c>
      <c r="P10893" s="110">
        <v>3.1501530708864416</v>
      </c>
      <c r="Q10893" s="110">
        <v>5.329904715766971</v>
      </c>
      <c r="R10893" s="110">
        <v>8.1971882893318426</v>
      </c>
      <c r="S10893" s="110">
        <v>0</v>
      </c>
      <c r="T10893" s="110">
        <v>5.8065830594064662</v>
      </c>
      <c r="U10893" s="110">
        <v>5.8065830594064662</v>
      </c>
    </row>
    <row r="10894" spans="1:21">
      <c r="A10894" s="54">
        <v>10892</v>
      </c>
      <c r="B10894" s="107">
        <v>66635</v>
      </c>
      <c r="C10894" s="107">
        <v>66635</v>
      </c>
      <c r="D10894" s="107">
        <v>60283.999999999993</v>
      </c>
      <c r="E10894" s="108">
        <v>2084310000</v>
      </c>
      <c r="F10894" s="107">
        <v>0</v>
      </c>
      <c r="G10894" s="110">
        <v>100</v>
      </c>
      <c r="H10894" s="110">
        <v>100</v>
      </c>
      <c r="I10894" s="110">
        <v>29.54751295218664</v>
      </c>
      <c r="J10894" s="110">
        <v>100</v>
      </c>
      <c r="K10894" s="110">
        <v>12.354182046574556</v>
      </c>
      <c r="L10894" s="110">
        <v>2.0356207416602143</v>
      </c>
      <c r="M10894" s="110">
        <v>1.8744994170254574</v>
      </c>
      <c r="N10894" s="110">
        <v>2.059090087618292</v>
      </c>
      <c r="O10894" s="110">
        <v>8.0532211422735038</v>
      </c>
      <c r="P10894" s="110">
        <v>56.880710648914686</v>
      </c>
      <c r="Q10894" s="110">
        <v>50.887091161144824</v>
      </c>
      <c r="R10894" s="110">
        <v>100</v>
      </c>
      <c r="S10894" s="110">
        <v>0</v>
      </c>
      <c r="T10894" s="110">
        <v>46.974327349783188</v>
      </c>
      <c r="U10894" s="110">
        <v>46.974327349783188</v>
      </c>
    </row>
    <row r="10895" spans="1:21">
      <c r="A10895" s="54">
        <v>10893</v>
      </c>
      <c r="B10895" s="107">
        <v>66636</v>
      </c>
      <c r="C10895" s="107">
        <v>66636</v>
      </c>
      <c r="D10895" s="107">
        <v>63793.999999999993</v>
      </c>
      <c r="E10895" s="108">
        <v>2084310000</v>
      </c>
      <c r="F10895" s="107">
        <v>0</v>
      </c>
      <c r="G10895" s="110">
        <v>100</v>
      </c>
      <c r="H10895" s="110">
        <v>100</v>
      </c>
      <c r="I10895" s="110">
        <v>36.153477131688909</v>
      </c>
      <c r="J10895" s="110">
        <v>33.264924455396269</v>
      </c>
      <c r="K10895" s="110">
        <v>8.3379581676055246</v>
      </c>
      <c r="L10895" s="110">
        <v>2.2251291999997025</v>
      </c>
      <c r="M10895" s="110">
        <v>1.9409842118535654</v>
      </c>
      <c r="N10895" s="110">
        <v>2.1637156883379207</v>
      </c>
      <c r="O10895" s="110">
        <v>4.8385946410414888</v>
      </c>
      <c r="P10895" s="110">
        <v>28.508712181868763</v>
      </c>
      <c r="Q10895" s="110">
        <v>42.808957479043563</v>
      </c>
      <c r="R10895" s="110">
        <v>100</v>
      </c>
      <c r="S10895" s="110">
        <v>0</v>
      </c>
      <c r="T10895" s="110">
        <v>38.353537763069632</v>
      </c>
      <c r="U10895" s="110">
        <v>38.353537763069646</v>
      </c>
    </row>
    <row r="10896" spans="1:21">
      <c r="A10896" s="54">
        <v>10894</v>
      </c>
      <c r="B10896" s="107">
        <v>66640</v>
      </c>
      <c r="C10896" s="107">
        <v>66640</v>
      </c>
      <c r="D10896" s="107">
        <v>330655</v>
      </c>
      <c r="E10896" s="108">
        <v>12466100000</v>
      </c>
      <c r="F10896" s="107">
        <v>0</v>
      </c>
      <c r="G10896" s="110">
        <v>11.4163952793646</v>
      </c>
      <c r="H10896" s="110">
        <v>15.337305998263036</v>
      </c>
      <c r="I10896" s="110">
        <v>14.744313056991137</v>
      </c>
      <c r="J10896" s="110">
        <v>12.265546306270059</v>
      </c>
      <c r="K10896" s="110">
        <v>4.2503750602701622</v>
      </c>
      <c r="L10896" s="110">
        <v>1.7207488375157258</v>
      </c>
      <c r="M10896" s="110">
        <v>1.3357020957203034</v>
      </c>
      <c r="N10896" s="110">
        <v>1.4534682136888735</v>
      </c>
      <c r="O10896" s="110">
        <v>2.0772634788518034</v>
      </c>
      <c r="P10896" s="110">
        <v>3.4102819328474419</v>
      </c>
      <c r="Q10896" s="110">
        <v>5.9905328228461947</v>
      </c>
      <c r="R10896" s="110">
        <v>7.4483275387575807</v>
      </c>
      <c r="S10896" s="110">
        <v>9.7754782341758499</v>
      </c>
      <c r="T10896" s="110">
        <v>6.7875217184489101</v>
      </c>
      <c r="U10896" s="110">
        <v>6.8021427392786151</v>
      </c>
    </row>
    <row r="10897" spans="1:21">
      <c r="A10897" s="54">
        <v>10895</v>
      </c>
      <c r="B10897" s="107">
        <v>66644</v>
      </c>
      <c r="C10897" s="107">
        <v>66644</v>
      </c>
      <c r="D10897" s="107">
        <v>10005394</v>
      </c>
      <c r="E10897" s="108">
        <v>55054500000</v>
      </c>
      <c r="F10897" s="107">
        <v>0</v>
      </c>
      <c r="G10897" s="110">
        <v>8.2551403968750066</v>
      </c>
      <c r="H10897" s="110">
        <v>10.668111394032406</v>
      </c>
      <c r="I10897" s="110">
        <v>10.669607753052771</v>
      </c>
      <c r="J10897" s="110">
        <v>8.8550351306118227</v>
      </c>
      <c r="K10897" s="110">
        <v>4.6798975574185624</v>
      </c>
      <c r="L10897" s="110">
        <v>3.0019053299189715</v>
      </c>
      <c r="M10897" s="110">
        <v>2.0817991280837571</v>
      </c>
      <c r="N10897" s="110">
        <v>1.5605833211798634</v>
      </c>
      <c r="O10897" s="110">
        <v>1.6817172010841586</v>
      </c>
      <c r="P10897" s="110">
        <v>2.3268392993780433</v>
      </c>
      <c r="Q10897" s="110">
        <v>3.6266866620910578</v>
      </c>
      <c r="R10897" s="110">
        <v>5.8176024140243747</v>
      </c>
      <c r="S10897" s="110">
        <v>6.5178188046055547</v>
      </c>
      <c r="T10897" s="110">
        <v>5.2687437989792336</v>
      </c>
      <c r="U10897" s="110">
        <v>6.1496501866987838</v>
      </c>
    </row>
    <row r="10898" spans="1:21">
      <c r="A10898" s="54">
        <v>10896</v>
      </c>
      <c r="B10898" s="107">
        <v>66645</v>
      </c>
      <c r="C10898" s="107">
        <v>66645</v>
      </c>
      <c r="D10898" s="107">
        <v>1083</v>
      </c>
      <c r="E10898" s="108">
        <v>2064440000</v>
      </c>
      <c r="F10898" s="107">
        <v>0</v>
      </c>
      <c r="G10898" s="110">
        <v>0.35169560084502716</v>
      </c>
      <c r="H10898" s="110">
        <v>0.44179268442693648</v>
      </c>
      <c r="I10898" s="110">
        <v>0.35481106807487744</v>
      </c>
      <c r="J10898" s="110">
        <v>0.24843335181211887</v>
      </c>
      <c r="K10898" s="110">
        <v>0.18516225963500552</v>
      </c>
      <c r="L10898" s="110">
        <v>0.16117019855425019</v>
      </c>
      <c r="M10898" s="110">
        <v>0.14913328543282661</v>
      </c>
      <c r="N10898" s="110">
        <v>0.16741606423703426</v>
      </c>
      <c r="O10898" s="110">
        <v>0.21516996996406137</v>
      </c>
      <c r="P10898" s="110">
        <v>0.20260641375839789</v>
      </c>
      <c r="Q10898" s="110">
        <v>0.25592039793894589</v>
      </c>
      <c r="R10898" s="110">
        <v>0.31377979064621214</v>
      </c>
      <c r="S10898" s="110">
        <v>0</v>
      </c>
      <c r="T10898" s="110">
        <v>0.25392425711047456</v>
      </c>
      <c r="U10898" s="110">
        <v>0.25392425711047445</v>
      </c>
    </row>
    <row r="10899" spans="1:21">
      <c r="A10899" s="54">
        <v>10897</v>
      </c>
      <c r="B10899" s="107">
        <v>66646</v>
      </c>
      <c r="C10899" s="107">
        <v>66646</v>
      </c>
      <c r="D10899" s="107">
        <v>49395</v>
      </c>
      <c r="E10899" s="108">
        <v>2064440000</v>
      </c>
      <c r="F10899" s="107">
        <v>0</v>
      </c>
      <c r="G10899" s="110">
        <v>0.36130351926604432</v>
      </c>
      <c r="H10899" s="110">
        <v>0.5035662160566835</v>
      </c>
      <c r="I10899" s="110">
        <v>0.33449763425732482</v>
      </c>
      <c r="J10899" s="110">
        <v>0.24907448370447413</v>
      </c>
      <c r="K10899" s="110">
        <v>0.19036925889765072</v>
      </c>
      <c r="L10899" s="110">
        <v>0.18097113819856658</v>
      </c>
      <c r="M10899" s="110">
        <v>0.16054264521483166</v>
      </c>
      <c r="N10899" s="110">
        <v>0.17634374188183616</v>
      </c>
      <c r="O10899" s="110">
        <v>0.23783808406560963</v>
      </c>
      <c r="P10899" s="110">
        <v>0.1990558663300285</v>
      </c>
      <c r="Q10899" s="110">
        <v>0.25281972387710466</v>
      </c>
      <c r="R10899" s="110">
        <v>0.32539583770746772</v>
      </c>
      <c r="S10899" s="110">
        <v>0</v>
      </c>
      <c r="T10899" s="110">
        <v>0.26431484578813519</v>
      </c>
      <c r="U10899" s="110">
        <v>0.26431484578813519</v>
      </c>
    </row>
    <row r="10900" spans="1:21">
      <c r="A10900" s="54">
        <v>10898</v>
      </c>
      <c r="B10900" s="107">
        <v>66647</v>
      </c>
      <c r="C10900" s="107">
        <v>66647</v>
      </c>
      <c r="D10900" s="107">
        <v>687</v>
      </c>
      <c r="E10900" s="108">
        <v>2064440000</v>
      </c>
      <c r="F10900" s="107">
        <v>0</v>
      </c>
      <c r="G10900" s="110">
        <v>0.81717186235861372</v>
      </c>
      <c r="H10900" s="110">
        <v>1.1152720467606985</v>
      </c>
      <c r="I10900" s="110">
        <v>0.79662827444785744</v>
      </c>
      <c r="J10900" s="110">
        <v>0.46787321272151727</v>
      </c>
      <c r="K10900" s="110">
        <v>0.26628113196836678</v>
      </c>
      <c r="L10900" s="110">
        <v>0.24837735649894199</v>
      </c>
      <c r="M10900" s="110">
        <v>0.22270052874820559</v>
      </c>
      <c r="N10900" s="110">
        <v>0.23965047653721305</v>
      </c>
      <c r="O10900" s="110">
        <v>0.32889188142883352</v>
      </c>
      <c r="P10900" s="110">
        <v>0.31653942378215089</v>
      </c>
      <c r="Q10900" s="110">
        <v>0.47724035967195488</v>
      </c>
      <c r="R10900" s="110">
        <v>0.77301383889912145</v>
      </c>
      <c r="S10900" s="110">
        <v>0</v>
      </c>
      <c r="T10900" s="110">
        <v>0.50580336615195631</v>
      </c>
      <c r="U10900" s="110">
        <v>0.5058033661519562</v>
      </c>
    </row>
    <row r="10901" spans="1:21">
      <c r="A10901" s="54">
        <v>10899</v>
      </c>
      <c r="B10901" s="107">
        <v>66648</v>
      </c>
      <c r="C10901" s="107">
        <v>66648</v>
      </c>
      <c r="D10901" s="107">
        <v>329175</v>
      </c>
      <c r="E10901" s="108">
        <v>16415300000</v>
      </c>
      <c r="F10901" s="107">
        <v>0</v>
      </c>
      <c r="G10901" s="110">
        <v>0.88985708653588957</v>
      </c>
      <c r="H10901" s="110">
        <v>1.2916914226489711</v>
      </c>
      <c r="I10901" s="110">
        <v>1.3014096889084306</v>
      </c>
      <c r="J10901" s="110">
        <v>1.1246669914977541</v>
      </c>
      <c r="K10901" s="110">
        <v>0.83884860705124176</v>
      </c>
      <c r="L10901" s="110">
        <v>0.76703651369069836</v>
      </c>
      <c r="M10901" s="110">
        <v>0.62991187792566639</v>
      </c>
      <c r="N10901" s="110">
        <v>0.54139914510399079</v>
      </c>
      <c r="O10901" s="110">
        <v>0.53529610167721664</v>
      </c>
      <c r="P10901" s="110">
        <v>0.51108098230277477</v>
      </c>
      <c r="Q10901" s="110">
        <v>0.6187944912862281</v>
      </c>
      <c r="R10901" s="110">
        <v>0.76099387385169481</v>
      </c>
      <c r="S10901" s="110">
        <v>0.83518861496025576</v>
      </c>
      <c r="T10901" s="110">
        <v>0.81758223187337975</v>
      </c>
      <c r="U10901" s="110">
        <v>0.82139351170818353</v>
      </c>
    </row>
    <row r="10902" spans="1:21">
      <c r="A10902" s="54">
        <v>10900</v>
      </c>
      <c r="B10902" s="107">
        <v>66655</v>
      </c>
      <c r="C10902" s="107">
        <v>66655</v>
      </c>
      <c r="D10902" s="107">
        <v>55611</v>
      </c>
      <c r="E10902" s="108">
        <v>2064440000</v>
      </c>
      <c r="F10902" s="107">
        <v>0</v>
      </c>
      <c r="G10902" s="110">
        <v>23.33910963863249</v>
      </c>
      <c r="H10902" s="110">
        <v>26.220699817743355</v>
      </c>
      <c r="I10902" s="110">
        <v>13.680580337279652</v>
      </c>
      <c r="J10902" s="110">
        <v>12.513146541888245</v>
      </c>
      <c r="K10902" s="110">
        <v>5.1153868147717514</v>
      </c>
      <c r="L10902" s="110">
        <v>1.6151313807293841</v>
      </c>
      <c r="M10902" s="110">
        <v>1.5792964202951023</v>
      </c>
      <c r="N10902" s="110">
        <v>1.8401181422297082</v>
      </c>
      <c r="O10902" s="110">
        <v>9.0286297508907332</v>
      </c>
      <c r="P10902" s="110">
        <v>41.207263355225038</v>
      </c>
      <c r="Q10902" s="110">
        <v>37.181341061859079</v>
      </c>
      <c r="R10902" s="110">
        <v>73.182757554598865</v>
      </c>
      <c r="S10902" s="110">
        <v>0</v>
      </c>
      <c r="T10902" s="110">
        <v>20.541955068011955</v>
      </c>
      <c r="U10902" s="110">
        <v>20.541955068011951</v>
      </c>
    </row>
    <row r="10903" spans="1:21">
      <c r="A10903" s="54">
        <v>10901</v>
      </c>
      <c r="B10903" s="107">
        <v>66659</v>
      </c>
      <c r="C10903" s="107">
        <v>66659</v>
      </c>
      <c r="D10903" s="107">
        <v>236092.99999999997</v>
      </c>
      <c r="E10903" s="108">
        <v>8277640000</v>
      </c>
      <c r="F10903" s="107">
        <v>0</v>
      </c>
      <c r="G10903" s="110">
        <v>20.296612398125223</v>
      </c>
      <c r="H10903" s="110">
        <v>22.593376200094308</v>
      </c>
      <c r="I10903" s="110">
        <v>15.386385307893981</v>
      </c>
      <c r="J10903" s="110">
        <v>12.101822972077096</v>
      </c>
      <c r="K10903" s="110">
        <v>4.4102551779408738</v>
      </c>
      <c r="L10903" s="110">
        <v>1.5902688577907327</v>
      </c>
      <c r="M10903" s="110">
        <v>1.4257178688686842</v>
      </c>
      <c r="N10903" s="110">
        <v>1.6264615386634811</v>
      </c>
      <c r="O10903" s="110">
        <v>2.6611754605878923</v>
      </c>
      <c r="P10903" s="110">
        <v>5.3539738741336871</v>
      </c>
      <c r="Q10903" s="110">
        <v>9.3274439893586951</v>
      </c>
      <c r="R10903" s="110">
        <v>14.099430377455269</v>
      </c>
      <c r="S10903" s="110">
        <v>16.608632993843148</v>
      </c>
      <c r="T10903" s="110">
        <v>9.2394103352491594</v>
      </c>
      <c r="U10903" s="110">
        <v>9.2552354375940311</v>
      </c>
    </row>
    <row r="10904" spans="1:21">
      <c r="A10904" s="54">
        <v>10902</v>
      </c>
      <c r="B10904" s="107">
        <v>66662</v>
      </c>
      <c r="C10904" s="107">
        <v>66662</v>
      </c>
      <c r="D10904" s="107">
        <v>77243</v>
      </c>
      <c r="E10904" s="108">
        <v>2064440000</v>
      </c>
      <c r="F10904" s="107">
        <v>0</v>
      </c>
      <c r="G10904" s="110">
        <v>7.8472127701256458</v>
      </c>
      <c r="H10904" s="110">
        <v>21.800181208549969</v>
      </c>
      <c r="I10904" s="110">
        <v>14.849161131261594</v>
      </c>
      <c r="J10904" s="110">
        <v>13.235017484963683</v>
      </c>
      <c r="K10904" s="110">
        <v>5.1144250832232618</v>
      </c>
      <c r="L10904" s="110">
        <v>2.0587205676030038</v>
      </c>
      <c r="M10904" s="110">
        <v>1.4194106427128825</v>
      </c>
      <c r="N10904" s="110">
        <v>1.3469822682955344</v>
      </c>
      <c r="O10904" s="110">
        <v>1.561344242571588</v>
      </c>
      <c r="P10904" s="110">
        <v>2.7560352062031472</v>
      </c>
      <c r="Q10904" s="110">
        <v>6.1726381107229251</v>
      </c>
      <c r="R10904" s="110">
        <v>5.2412129163724943</v>
      </c>
      <c r="S10904" s="110">
        <v>0</v>
      </c>
      <c r="T10904" s="110">
        <v>6.9501951360504783</v>
      </c>
      <c r="U10904" s="110">
        <v>6.9501951360504801</v>
      </c>
    </row>
    <row r="10905" spans="1:21">
      <c r="A10905" s="54">
        <v>10903</v>
      </c>
      <c r="B10905" s="107">
        <v>66663</v>
      </c>
      <c r="C10905" s="107">
        <v>66663</v>
      </c>
      <c r="D10905" s="107">
        <v>73952</v>
      </c>
      <c r="E10905" s="108">
        <v>2064440000</v>
      </c>
      <c r="F10905" s="107">
        <v>0</v>
      </c>
      <c r="G10905" s="110">
        <v>49.634807678392512</v>
      </c>
      <c r="H10905" s="110">
        <v>76.632028603433838</v>
      </c>
      <c r="I10905" s="110">
        <v>98.29841680643429</v>
      </c>
      <c r="J10905" s="110">
        <v>100</v>
      </c>
      <c r="K10905" s="110">
        <v>60.337893602633848</v>
      </c>
      <c r="L10905" s="110">
        <v>13.970966176660635</v>
      </c>
      <c r="M10905" s="110">
        <v>9.4567761829128116</v>
      </c>
      <c r="N10905" s="110">
        <v>8.8216139813380146</v>
      </c>
      <c r="O10905" s="110">
        <v>8.6453444289137522</v>
      </c>
      <c r="P10905" s="110">
        <v>12.757912822441146</v>
      </c>
      <c r="Q10905" s="110">
        <v>31.292260763942554</v>
      </c>
      <c r="R10905" s="110">
        <v>31.842420782298099</v>
      </c>
      <c r="S10905" s="110">
        <v>0</v>
      </c>
      <c r="T10905" s="110">
        <v>41.807536819116798</v>
      </c>
      <c r="U10905" s="110">
        <v>41.807536819116798</v>
      </c>
    </row>
    <row r="10906" spans="1:21">
      <c r="A10906" s="54">
        <v>10904</v>
      </c>
      <c r="B10906" s="107">
        <v>66664</v>
      </c>
      <c r="C10906" s="107">
        <v>66664</v>
      </c>
      <c r="D10906" s="107">
        <v>4419</v>
      </c>
      <c r="E10906" s="108">
        <v>2064440000</v>
      </c>
      <c r="F10906" s="107">
        <v>1</v>
      </c>
      <c r="G10906" s="110">
        <v>-99999</v>
      </c>
      <c r="H10906" s="110">
        <v>-99999</v>
      </c>
      <c r="I10906" s="110">
        <v>-99999</v>
      </c>
      <c r="J10906" s="110">
        <v>-99999</v>
      </c>
      <c r="K10906" s="110">
        <v>-99999</v>
      </c>
      <c r="L10906" s="110">
        <v>-99999</v>
      </c>
      <c r="M10906" s="110">
        <v>-99999</v>
      </c>
      <c r="N10906" s="110">
        <v>-99999</v>
      </c>
      <c r="O10906" s="110">
        <v>-99999</v>
      </c>
      <c r="P10906" s="110">
        <v>-99999</v>
      </c>
      <c r="Q10906" s="110">
        <v>-99999</v>
      </c>
      <c r="R10906" s="110">
        <v>-99999</v>
      </c>
      <c r="S10906" s="110">
        <v>0</v>
      </c>
      <c r="T10906" s="110">
        <v>0</v>
      </c>
      <c r="U10906" s="110">
        <v>0</v>
      </c>
    </row>
    <row r="10907" spans="1:21">
      <c r="A10907" s="54">
        <v>10905</v>
      </c>
      <c r="B10907" s="107">
        <v>66665</v>
      </c>
      <c r="C10907" s="107">
        <v>66665</v>
      </c>
      <c r="D10907" s="107">
        <v>13966.999999999998</v>
      </c>
      <c r="E10907" s="108">
        <v>2044420000</v>
      </c>
      <c r="F10907" s="107">
        <v>0</v>
      </c>
      <c r="G10907" s="110">
        <v>5.2610958606547449</v>
      </c>
      <c r="H10907" s="110">
        <v>6.0452638808310253</v>
      </c>
      <c r="I10907" s="110">
        <v>5.3998830682196948</v>
      </c>
      <c r="J10907" s="110">
        <v>4.8031852094245027</v>
      </c>
      <c r="K10907" s="110">
        <v>4.0287639506281776</v>
      </c>
      <c r="L10907" s="110">
        <v>3.8441443030073246</v>
      </c>
      <c r="M10907" s="110">
        <v>3.3803647864168065</v>
      </c>
      <c r="N10907" s="110">
        <v>3.1601980568805246</v>
      </c>
      <c r="O10907" s="110">
        <v>3.2746414433025359</v>
      </c>
      <c r="P10907" s="110">
        <v>3.3183446495426754</v>
      </c>
      <c r="Q10907" s="110">
        <v>3.8428146724228061</v>
      </c>
      <c r="R10907" s="110">
        <v>4.4134556779924168</v>
      </c>
      <c r="S10907" s="110">
        <v>0</v>
      </c>
      <c r="T10907" s="110">
        <v>4.2310129632769362</v>
      </c>
      <c r="U10907" s="110">
        <v>4.2310129632769362</v>
      </c>
    </row>
    <row r="10908" spans="1:21">
      <c r="A10908" s="54">
        <v>10906</v>
      </c>
      <c r="B10908" s="107">
        <v>66666</v>
      </c>
      <c r="C10908" s="107">
        <v>66666</v>
      </c>
      <c r="D10908" s="107">
        <v>67744.999999999985</v>
      </c>
      <c r="E10908" s="108">
        <v>2044420000</v>
      </c>
      <c r="F10908" s="107">
        <v>0</v>
      </c>
      <c r="G10908" s="110">
        <v>0.40850861102792663</v>
      </c>
      <c r="H10908" s="110">
        <v>0.58091240489843177</v>
      </c>
      <c r="I10908" s="110">
        <v>0.39883081558399935</v>
      </c>
      <c r="J10908" s="110">
        <v>0.29640715017457436</v>
      </c>
      <c r="K10908" s="110">
        <v>0.22017557004421387</v>
      </c>
      <c r="L10908" s="110">
        <v>0.19026681163487918</v>
      </c>
      <c r="M10908" s="110">
        <v>0.17032023527999104</v>
      </c>
      <c r="N10908" s="110">
        <v>0.18429166299817537</v>
      </c>
      <c r="O10908" s="110">
        <v>0.24475111587567189</v>
      </c>
      <c r="P10908" s="110">
        <v>0.2210053360006127</v>
      </c>
      <c r="Q10908" s="110">
        <v>0.28039760965983257</v>
      </c>
      <c r="R10908" s="110">
        <v>0.34219799812366658</v>
      </c>
      <c r="S10908" s="110">
        <v>0</v>
      </c>
      <c r="T10908" s="110">
        <v>0.29483877677516457</v>
      </c>
      <c r="U10908" s="110">
        <v>0.29483877677516468</v>
      </c>
    </row>
    <row r="10909" spans="1:21">
      <c r="A10909" s="54">
        <v>10907</v>
      </c>
      <c r="B10909" s="107">
        <v>66667</v>
      </c>
      <c r="C10909" s="107">
        <v>66667</v>
      </c>
      <c r="D10909" s="107">
        <v>13072.999999999998</v>
      </c>
      <c r="E10909" s="108">
        <v>2044420000</v>
      </c>
      <c r="F10909" s="107">
        <v>0</v>
      </c>
      <c r="G10909" s="110">
        <v>0.46482721153698708</v>
      </c>
      <c r="H10909" s="110">
        <v>0.55875232621166782</v>
      </c>
      <c r="I10909" s="110">
        <v>0.37089200292505375</v>
      </c>
      <c r="J10909" s="110">
        <v>0.26204897697617313</v>
      </c>
      <c r="K10909" s="110">
        <v>0.18210112622599309</v>
      </c>
      <c r="L10909" s="110">
        <v>0.17777480997226763</v>
      </c>
      <c r="M10909" s="110">
        <v>0.15707149429510567</v>
      </c>
      <c r="N10909" s="110">
        <v>0.16870666646833962</v>
      </c>
      <c r="O10909" s="110">
        <v>0.22980154315885326</v>
      </c>
      <c r="P10909" s="110">
        <v>0.21558648739062752</v>
      </c>
      <c r="Q10909" s="110">
        <v>0.31617172794720899</v>
      </c>
      <c r="R10909" s="110">
        <v>0.42600304065045047</v>
      </c>
      <c r="S10909" s="110">
        <v>0</v>
      </c>
      <c r="T10909" s="110">
        <v>0.29414478447989395</v>
      </c>
      <c r="U10909" s="110">
        <v>0.29414478447989406</v>
      </c>
    </row>
    <row r="10910" spans="1:21">
      <c r="A10910" s="54">
        <v>10908</v>
      </c>
      <c r="B10910" s="107">
        <v>66668</v>
      </c>
      <c r="C10910" s="107">
        <v>66668</v>
      </c>
      <c r="D10910" s="107">
        <v>8624.9999999999982</v>
      </c>
      <c r="E10910" s="108">
        <v>4088840000</v>
      </c>
      <c r="F10910" s="107">
        <v>0</v>
      </c>
      <c r="G10910" s="110">
        <v>0.64047449091318087</v>
      </c>
      <c r="H10910" s="110">
        <v>0.85146322482134396</v>
      </c>
      <c r="I10910" s="110">
        <v>0.74604982392615549</v>
      </c>
      <c r="J10910" s="110">
        <v>0.60244846608148661</v>
      </c>
      <c r="K10910" s="110">
        <v>0.516984685990999</v>
      </c>
      <c r="L10910" s="110">
        <v>0.52498923654056184</v>
      </c>
      <c r="M10910" s="110">
        <v>0.39356952528571421</v>
      </c>
      <c r="N10910" s="110">
        <v>0.38531719680655485</v>
      </c>
      <c r="O10910" s="110">
        <v>0.50319710289015551</v>
      </c>
      <c r="P10910" s="110">
        <v>0.4702148600518547</v>
      </c>
      <c r="Q10910" s="110">
        <v>0.61769720061442035</v>
      </c>
      <c r="R10910" s="110">
        <v>0.54918715946432128</v>
      </c>
      <c r="S10910" s="110">
        <v>0.68060923342498503</v>
      </c>
      <c r="T10910" s="110">
        <v>0.56679941444889581</v>
      </c>
      <c r="U10910" s="110">
        <v>0.60752023779500741</v>
      </c>
    </row>
    <row r="10911" spans="1:21">
      <c r="A10911" s="54">
        <v>10909</v>
      </c>
      <c r="B10911" s="107">
        <v>66674</v>
      </c>
      <c r="C10911" s="107">
        <v>66674</v>
      </c>
      <c r="D10911" s="107">
        <v>92370.999999999985</v>
      </c>
      <c r="E10911" s="108">
        <v>4088840000</v>
      </c>
      <c r="F10911" s="107">
        <v>0</v>
      </c>
      <c r="G10911" s="110">
        <v>15.893430731248028</v>
      </c>
      <c r="H10911" s="110">
        <v>23.53834422421064</v>
      </c>
      <c r="I10911" s="110">
        <v>25.722055805109758</v>
      </c>
      <c r="J10911" s="110">
        <v>29.334799768800824</v>
      </c>
      <c r="K10911" s="110">
        <v>22.646451836206605</v>
      </c>
      <c r="L10911" s="110">
        <v>13.943874394431736</v>
      </c>
      <c r="M10911" s="110">
        <v>11.254964484553311</v>
      </c>
      <c r="N10911" s="110">
        <v>5.8096451356115946</v>
      </c>
      <c r="O10911" s="110">
        <v>5.6896152097834873</v>
      </c>
      <c r="P10911" s="110">
        <v>6.1011616892185341</v>
      </c>
      <c r="Q10911" s="110">
        <v>9.2069703828569729</v>
      </c>
      <c r="R10911" s="110">
        <v>12.5736803541888</v>
      </c>
      <c r="S10911" s="110">
        <v>0</v>
      </c>
      <c r="T10911" s="110">
        <v>15.14291616801836</v>
      </c>
      <c r="U10911" s="110">
        <v>15.142916168018358</v>
      </c>
    </row>
    <row r="10912" spans="1:21">
      <c r="A10912" s="54">
        <v>10910</v>
      </c>
      <c r="B10912" s="107">
        <v>66682</v>
      </c>
      <c r="C10912" s="107">
        <v>66682</v>
      </c>
      <c r="D10912" s="107">
        <v>183138</v>
      </c>
      <c r="E10912" s="108">
        <v>6133260000</v>
      </c>
      <c r="F10912" s="107">
        <v>0</v>
      </c>
      <c r="G10912" s="110">
        <v>8.9090660080667075</v>
      </c>
      <c r="H10912" s="110">
        <v>12.928791880766598</v>
      </c>
      <c r="I10912" s="110">
        <v>10.646608143712973</v>
      </c>
      <c r="J10912" s="110">
        <v>10.999772176654462</v>
      </c>
      <c r="K10912" s="110">
        <v>4.7706252373403384</v>
      </c>
      <c r="L10912" s="110">
        <v>1.5058634333304937</v>
      </c>
      <c r="M10912" s="110">
        <v>1.2213011109064458</v>
      </c>
      <c r="N10912" s="110">
        <v>1.2971332500299027</v>
      </c>
      <c r="O10912" s="110">
        <v>1.8608652306594755</v>
      </c>
      <c r="P10912" s="110">
        <v>3.2509408635114356</v>
      </c>
      <c r="Q10912" s="110">
        <v>5.1762863107883765</v>
      </c>
      <c r="R10912" s="110">
        <v>6.6219492294794833</v>
      </c>
      <c r="S10912" s="110">
        <v>0</v>
      </c>
      <c r="T10912" s="110">
        <v>5.7657669062705592</v>
      </c>
      <c r="U10912" s="110">
        <v>5.7657669062705574</v>
      </c>
    </row>
    <row r="10913" spans="1:21">
      <c r="A10913" s="54">
        <v>10911</v>
      </c>
      <c r="B10913" s="107">
        <v>66683</v>
      </c>
      <c r="C10913" s="107">
        <v>66683</v>
      </c>
      <c r="D10913" s="107">
        <v>12655.999999999998</v>
      </c>
      <c r="E10913" s="108">
        <v>2044420000</v>
      </c>
      <c r="F10913" s="107">
        <v>0</v>
      </c>
      <c r="G10913" s="110">
        <v>100</v>
      </c>
      <c r="H10913" s="110">
        <v>100</v>
      </c>
      <c r="I10913" s="110">
        <v>100</v>
      </c>
      <c r="J10913" s="110">
        <v>100</v>
      </c>
      <c r="K10913" s="110">
        <v>100</v>
      </c>
      <c r="L10913" s="110">
        <v>95.707241839041714</v>
      </c>
      <c r="M10913" s="110">
        <v>51.093008188555409</v>
      </c>
      <c r="N10913" s="110">
        <v>46.792302273840825</v>
      </c>
      <c r="O10913" s="110">
        <v>50.564250813668139</v>
      </c>
      <c r="P10913" s="110">
        <v>97.141615446112297</v>
      </c>
      <c r="Q10913" s="110">
        <v>100</v>
      </c>
      <c r="R10913" s="110">
        <v>100</v>
      </c>
      <c r="S10913" s="110">
        <v>0</v>
      </c>
      <c r="T10913" s="110">
        <v>86.774868213434843</v>
      </c>
      <c r="U10913" s="110">
        <v>86.774868213434871</v>
      </c>
    </row>
    <row r="10914" spans="1:21">
      <c r="A10914" s="54">
        <v>10912</v>
      </c>
      <c r="B10914" s="107">
        <v>66684</v>
      </c>
      <c r="C10914" s="107">
        <v>66684</v>
      </c>
      <c r="D10914" s="107">
        <v>21402</v>
      </c>
      <c r="E10914" s="108">
        <v>2024230000</v>
      </c>
      <c r="F10914" s="107">
        <v>0</v>
      </c>
      <c r="G10914" s="110">
        <v>4.9740572838891586</v>
      </c>
      <c r="H10914" s="110">
        <v>7.8343667482251664</v>
      </c>
      <c r="I10914" s="110">
        <v>5.4947045721821315</v>
      </c>
      <c r="J10914" s="110">
        <v>4.2250957964320266</v>
      </c>
      <c r="K10914" s="110">
        <v>2.646685140579391</v>
      </c>
      <c r="L10914" s="110">
        <v>2.046443109607627</v>
      </c>
      <c r="M10914" s="110">
        <v>1.828875191951566</v>
      </c>
      <c r="N10914" s="110">
        <v>1.8434240353129028</v>
      </c>
      <c r="O10914" s="110">
        <v>2.2850348460585099</v>
      </c>
      <c r="P10914" s="110">
        <v>2.3826379790654109</v>
      </c>
      <c r="Q10914" s="110">
        <v>3.3100308255799149</v>
      </c>
      <c r="R10914" s="110">
        <v>4.6785149541545739</v>
      </c>
      <c r="S10914" s="110">
        <v>0</v>
      </c>
      <c r="T10914" s="110">
        <v>3.6291558735865306</v>
      </c>
      <c r="U10914" s="110">
        <v>3.6291558735865324</v>
      </c>
    </row>
    <row r="10915" spans="1:21">
      <c r="A10915" s="54">
        <v>10913</v>
      </c>
      <c r="B10915" s="107">
        <v>66685</v>
      </c>
      <c r="C10915" s="107">
        <v>66685</v>
      </c>
      <c r="D10915" s="107">
        <v>100388</v>
      </c>
      <c r="E10915" s="108">
        <v>2024230000</v>
      </c>
      <c r="F10915" s="107">
        <v>0</v>
      </c>
      <c r="G10915" s="110">
        <v>1.2192454624533136</v>
      </c>
      <c r="H10915" s="110">
        <v>1.7774500314738146</v>
      </c>
      <c r="I10915" s="110">
        <v>1.1262325892404454</v>
      </c>
      <c r="J10915" s="110">
        <v>0.66303565967256428</v>
      </c>
      <c r="K10915" s="110">
        <v>0.42933951754046051</v>
      </c>
      <c r="L10915" s="110">
        <v>0.3230260994377801</v>
      </c>
      <c r="M10915" s="110">
        <v>0.3170976220070259</v>
      </c>
      <c r="N10915" s="110">
        <v>0.33554481505982342</v>
      </c>
      <c r="O10915" s="110">
        <v>0.45826268085208527</v>
      </c>
      <c r="P10915" s="110">
        <v>0.49446291754675992</v>
      </c>
      <c r="Q10915" s="110">
        <v>0.77750683301287737</v>
      </c>
      <c r="R10915" s="110">
        <v>1.0591937693119191</v>
      </c>
      <c r="S10915" s="110">
        <v>1.3224489124802972</v>
      </c>
      <c r="T10915" s="110">
        <v>0.74836649980073922</v>
      </c>
      <c r="U10915" s="110">
        <v>0.75156893585983531</v>
      </c>
    </row>
    <row r="10916" spans="1:21">
      <c r="A10916" s="54">
        <v>10914</v>
      </c>
      <c r="B10916" s="107">
        <v>66686</v>
      </c>
      <c r="C10916" s="107">
        <v>66686</v>
      </c>
      <c r="D10916" s="107">
        <v>12139.000000000002</v>
      </c>
      <c r="E10916" s="108">
        <v>2024230000</v>
      </c>
      <c r="F10916" s="107">
        <v>0</v>
      </c>
      <c r="G10916" s="110">
        <v>1.1079752334558146</v>
      </c>
      <c r="H10916" s="110">
        <v>1.3427825012253742</v>
      </c>
      <c r="I10916" s="110">
        <v>0.9309142569603247</v>
      </c>
      <c r="J10916" s="110">
        <v>0.67142623078742114</v>
      </c>
      <c r="K10916" s="110">
        <v>0.43935940871681922</v>
      </c>
      <c r="L10916" s="110">
        <v>0.34372985503095044</v>
      </c>
      <c r="M10916" s="110">
        <v>0.29912566111119432</v>
      </c>
      <c r="N10916" s="110">
        <v>0.2882479664144168</v>
      </c>
      <c r="O10916" s="110">
        <v>0.36306185679251868</v>
      </c>
      <c r="P10916" s="110">
        <v>0.41600131885049618</v>
      </c>
      <c r="Q10916" s="110">
        <v>0.78281131428837836</v>
      </c>
      <c r="R10916" s="110">
        <v>0.69612876466140461</v>
      </c>
      <c r="S10916" s="110">
        <v>0</v>
      </c>
      <c r="T10916" s="110">
        <v>0.64013036402459278</v>
      </c>
      <c r="U10916" s="110">
        <v>0.64013036402459256</v>
      </c>
    </row>
    <row r="10917" spans="1:21">
      <c r="A10917" s="54">
        <v>10915</v>
      </c>
      <c r="B10917" s="107">
        <v>66687</v>
      </c>
      <c r="C10917" s="107">
        <v>66687</v>
      </c>
      <c r="D10917" s="107">
        <v>31435.000000000007</v>
      </c>
      <c r="E10917" s="108">
        <v>4048470000</v>
      </c>
      <c r="F10917" s="107">
        <v>0</v>
      </c>
      <c r="G10917" s="110">
        <v>1.2646840867556111</v>
      </c>
      <c r="H10917" s="110">
        <v>1.387379329454921</v>
      </c>
      <c r="I10917" s="110">
        <v>1.2247190569049617</v>
      </c>
      <c r="J10917" s="110">
        <v>1.1928226062052816</v>
      </c>
      <c r="K10917" s="110">
        <v>1.0722516104389499</v>
      </c>
      <c r="L10917" s="110">
        <v>1.0699580020479167</v>
      </c>
      <c r="M10917" s="110">
        <v>0.83542683217580715</v>
      </c>
      <c r="N10917" s="110">
        <v>0.75950867065712979</v>
      </c>
      <c r="O10917" s="110">
        <v>0.8308741173265729</v>
      </c>
      <c r="P10917" s="110">
        <v>0.88518191591154216</v>
      </c>
      <c r="Q10917" s="110">
        <v>1.1869482740103561</v>
      </c>
      <c r="R10917" s="110">
        <v>1.1339141105199544</v>
      </c>
      <c r="S10917" s="110">
        <v>1.2521739467812436</v>
      </c>
      <c r="T10917" s="110">
        <v>1.0703057177007504</v>
      </c>
      <c r="U10917" s="110">
        <v>1.1598079128295948</v>
      </c>
    </row>
    <row r="10918" spans="1:21">
      <c r="A10918" s="54">
        <v>10916</v>
      </c>
      <c r="B10918" s="107">
        <v>66694</v>
      </c>
      <c r="C10918" s="107">
        <v>66694</v>
      </c>
      <c r="D10918" s="107">
        <v>105677.00000000001</v>
      </c>
      <c r="E10918" s="108">
        <v>4048470000</v>
      </c>
      <c r="F10918" s="107">
        <v>0</v>
      </c>
      <c r="G10918" s="110">
        <v>62.903577350340655</v>
      </c>
      <c r="H10918" s="110">
        <v>92.500125913620039</v>
      </c>
      <c r="I10918" s="110">
        <v>80.374332847114971</v>
      </c>
      <c r="J10918" s="110">
        <v>79.220167043988582</v>
      </c>
      <c r="K10918" s="110">
        <v>49.437846769630767</v>
      </c>
      <c r="L10918" s="110">
        <v>9.4756373941805307</v>
      </c>
      <c r="M10918" s="110">
        <v>5.7583569536855448</v>
      </c>
      <c r="N10918" s="110">
        <v>3.828918052399362</v>
      </c>
      <c r="O10918" s="110">
        <v>8.3679239824409493</v>
      </c>
      <c r="P10918" s="110">
        <v>16.691336411652717</v>
      </c>
      <c r="Q10918" s="110">
        <v>27.670899615844274</v>
      </c>
      <c r="R10918" s="110">
        <v>43.453647771249805</v>
      </c>
      <c r="S10918" s="110">
        <v>0</v>
      </c>
      <c r="T10918" s="110">
        <v>39.973564175512358</v>
      </c>
      <c r="U10918" s="110">
        <v>39.97356417551233</v>
      </c>
    </row>
    <row r="10919" spans="1:21">
      <c r="A10919" s="54">
        <v>10917</v>
      </c>
      <c r="B10919" s="107">
        <v>66700</v>
      </c>
      <c r="C10919" s="107">
        <v>66700</v>
      </c>
      <c r="D10919" s="107">
        <v>1548521.9999999998</v>
      </c>
      <c r="E10919" s="108">
        <v>16294600000</v>
      </c>
      <c r="F10919" s="107">
        <v>0</v>
      </c>
      <c r="G10919" s="110">
        <v>11.449263600305125</v>
      </c>
      <c r="H10919" s="110">
        <v>13.678683692703574</v>
      </c>
      <c r="I10919" s="110">
        <v>10.286594113919767</v>
      </c>
      <c r="J10919" s="110">
        <v>10.537570634933211</v>
      </c>
      <c r="K10919" s="110">
        <v>6.4201313012428338</v>
      </c>
      <c r="L10919" s="110">
        <v>2.0512658545169797</v>
      </c>
      <c r="M10919" s="110">
        <v>1.4782559922223177</v>
      </c>
      <c r="N10919" s="110">
        <v>1.4291869104110122</v>
      </c>
      <c r="O10919" s="110">
        <v>1.9493184139531221</v>
      </c>
      <c r="P10919" s="110">
        <v>3.5942275572975593</v>
      </c>
      <c r="Q10919" s="110">
        <v>5.9660035569250764</v>
      </c>
      <c r="R10919" s="110">
        <v>7.6889446972356108</v>
      </c>
      <c r="S10919" s="110">
        <v>9.9563725233439193</v>
      </c>
      <c r="T10919" s="110">
        <v>6.3774538604721824</v>
      </c>
      <c r="U10919" s="110">
        <v>8.7138409256158198</v>
      </c>
    </row>
    <row r="10920" spans="1:21">
      <c r="A10920" s="54">
        <v>10918</v>
      </c>
      <c r="B10920" s="107">
        <v>66701</v>
      </c>
      <c r="C10920" s="107">
        <v>66701</v>
      </c>
      <c r="D10920" s="107">
        <v>166</v>
      </c>
      <c r="E10920" s="108">
        <v>2003890000</v>
      </c>
      <c r="F10920" s="107">
        <v>0</v>
      </c>
      <c r="G10920" s="110">
        <v>5.847446988804915</v>
      </c>
      <c r="H10920" s="110">
        <v>7.9359630442115847</v>
      </c>
      <c r="I10920" s="110">
        <v>6.1850628899021514</v>
      </c>
      <c r="J10920" s="110">
        <v>6.2009543104740992</v>
      </c>
      <c r="K10920" s="110">
        <v>5.7846664686520626</v>
      </c>
      <c r="L10920" s="110">
        <v>5.1335127209291533</v>
      </c>
      <c r="M10920" s="110">
        <v>4.9614842266235106</v>
      </c>
      <c r="N10920" s="110">
        <v>4.8504062215498509</v>
      </c>
      <c r="O10920" s="110">
        <v>5.5958074722382936</v>
      </c>
      <c r="P10920" s="110">
        <v>5.3753204930332528</v>
      </c>
      <c r="Q10920" s="110">
        <v>6.3265748346809474</v>
      </c>
      <c r="R10920" s="110">
        <v>6.2588043252512104</v>
      </c>
      <c r="S10920" s="110">
        <v>0</v>
      </c>
      <c r="T10920" s="110">
        <v>5.8713336663625846</v>
      </c>
      <c r="U10920" s="110">
        <v>5.8713336663625864</v>
      </c>
    </row>
    <row r="10921" spans="1:21">
      <c r="A10921" s="54">
        <v>10919</v>
      </c>
      <c r="B10921" s="107">
        <v>66702</v>
      </c>
      <c r="C10921" s="107">
        <v>66702</v>
      </c>
      <c r="D10921" s="107">
        <v>129195.99999999999</v>
      </c>
      <c r="E10921" s="108">
        <v>2003890000</v>
      </c>
      <c r="F10921" s="107">
        <v>0</v>
      </c>
      <c r="G10921" s="110">
        <v>0.6027831918274783</v>
      </c>
      <c r="H10921" s="110">
        <v>0.97511919940785419</v>
      </c>
      <c r="I10921" s="110">
        <v>0.74742873810637711</v>
      </c>
      <c r="J10921" s="110">
        <v>0.6324450266856001</v>
      </c>
      <c r="K10921" s="110">
        <v>0.60003162358562023</v>
      </c>
      <c r="L10921" s="110">
        <v>0.54045472111691806</v>
      </c>
      <c r="M10921" s="110">
        <v>0.51344391915120902</v>
      </c>
      <c r="N10921" s="110">
        <v>0.4882325543533429</v>
      </c>
      <c r="O10921" s="110">
        <v>0.58879281971174668</v>
      </c>
      <c r="P10921" s="110">
        <v>0.54761967430781944</v>
      </c>
      <c r="Q10921" s="110">
        <v>0.71842074939858558</v>
      </c>
      <c r="R10921" s="110">
        <v>0.73476543794151072</v>
      </c>
      <c r="S10921" s="110">
        <v>0</v>
      </c>
      <c r="T10921" s="110">
        <v>0.64079480463283855</v>
      </c>
      <c r="U10921" s="110">
        <v>0.64079480463283867</v>
      </c>
    </row>
    <row r="10922" spans="1:21">
      <c r="A10922" s="54">
        <v>10920</v>
      </c>
      <c r="B10922" s="107">
        <v>66703</v>
      </c>
      <c r="C10922" s="107">
        <v>66703</v>
      </c>
      <c r="D10922" s="107">
        <v>32691.999999999996</v>
      </c>
      <c r="E10922" s="108">
        <v>2003890000</v>
      </c>
      <c r="F10922" s="107">
        <v>0</v>
      </c>
      <c r="G10922" s="110">
        <v>0.57531162087906396</v>
      </c>
      <c r="H10922" s="110">
        <v>0.92725457284859558</v>
      </c>
      <c r="I10922" s="110">
        <v>0.78906277651501822</v>
      </c>
      <c r="J10922" s="110">
        <v>0.65510511121674886</v>
      </c>
      <c r="K10922" s="110">
        <v>0.5802509759654485</v>
      </c>
      <c r="L10922" s="110">
        <v>0.48811245415815291</v>
      </c>
      <c r="M10922" s="110">
        <v>0.49194132176723093</v>
      </c>
      <c r="N10922" s="110">
        <v>0.44893552020111832</v>
      </c>
      <c r="O10922" s="110">
        <v>0.55684410863099998</v>
      </c>
      <c r="P10922" s="110">
        <v>0.52815728261695583</v>
      </c>
      <c r="Q10922" s="110">
        <v>0.69294704857339895</v>
      </c>
      <c r="R10922" s="110">
        <v>0.73417088561272992</v>
      </c>
      <c r="S10922" s="110">
        <v>0</v>
      </c>
      <c r="T10922" s="110">
        <v>0.62234113991545514</v>
      </c>
      <c r="U10922" s="110">
        <v>0.62234113991545525</v>
      </c>
    </row>
    <row r="10923" spans="1:21">
      <c r="A10923" s="54">
        <v>10921</v>
      </c>
      <c r="B10923" s="107">
        <v>66704</v>
      </c>
      <c r="C10923" s="107">
        <v>66704</v>
      </c>
      <c r="D10923" s="107">
        <v>31688</v>
      </c>
      <c r="E10923" s="108">
        <v>4007770000</v>
      </c>
      <c r="F10923" s="107">
        <v>0</v>
      </c>
      <c r="G10923" s="110">
        <v>0.90203347531457467</v>
      </c>
      <c r="H10923" s="110">
        <v>1.1960344322012464</v>
      </c>
      <c r="I10923" s="110">
        <v>0.95667671890760464</v>
      </c>
      <c r="J10923" s="110">
        <v>0.99626399431599111</v>
      </c>
      <c r="K10923" s="110">
        <v>0.91658022841479969</v>
      </c>
      <c r="L10923" s="110">
        <v>0.93629300624523271</v>
      </c>
      <c r="M10923" s="110">
        <v>0.93853213381813638</v>
      </c>
      <c r="N10923" s="110">
        <v>0.90295252765130396</v>
      </c>
      <c r="O10923" s="110">
        <v>1.0320629642570109</v>
      </c>
      <c r="P10923" s="110">
        <v>0.95862073036587614</v>
      </c>
      <c r="Q10923" s="110">
        <v>1.3358578872138278</v>
      </c>
      <c r="R10923" s="110">
        <v>0.94328402772548658</v>
      </c>
      <c r="S10923" s="110">
        <v>1.0266083673053381</v>
      </c>
      <c r="T10923" s="110">
        <v>1.0012660105359241</v>
      </c>
      <c r="U10923" s="110">
        <v>1.0198401154327192</v>
      </c>
    </row>
    <row r="10924" spans="1:21">
      <c r="A10924" s="54">
        <v>10922</v>
      </c>
      <c r="B10924" s="107">
        <v>66717</v>
      </c>
      <c r="C10924" s="107">
        <v>66717</v>
      </c>
      <c r="D10924" s="107">
        <v>196296</v>
      </c>
      <c r="E10924" s="108">
        <v>4007770000</v>
      </c>
      <c r="F10924" s="107">
        <v>0</v>
      </c>
      <c r="G10924" s="110">
        <v>12.961430748696097</v>
      </c>
      <c r="H10924" s="110">
        <v>15.499819923530962</v>
      </c>
      <c r="I10924" s="110">
        <v>9.2193802829189178</v>
      </c>
      <c r="J10924" s="110">
        <v>12.498059188175745</v>
      </c>
      <c r="K10924" s="110">
        <v>4.2751280500210234</v>
      </c>
      <c r="L10924" s="110">
        <v>1.5847974781195751</v>
      </c>
      <c r="M10924" s="110">
        <v>1.2471697388663179</v>
      </c>
      <c r="N10924" s="110">
        <v>1.2898618340726191</v>
      </c>
      <c r="O10924" s="110">
        <v>1.9326092311230307</v>
      </c>
      <c r="P10924" s="110">
        <v>4.2906232516671192</v>
      </c>
      <c r="Q10924" s="110">
        <v>7.2213008605424474</v>
      </c>
      <c r="R10924" s="110">
        <v>9.5346726839797142</v>
      </c>
      <c r="S10924" s="110">
        <v>10.779116879313127</v>
      </c>
      <c r="T10924" s="110">
        <v>6.7962377726427974</v>
      </c>
      <c r="U10924" s="110">
        <v>8.1324063028806091</v>
      </c>
    </row>
    <row r="10925" spans="1:21">
      <c r="A10925" s="54">
        <v>10923</v>
      </c>
      <c r="B10925" s="107">
        <v>66718</v>
      </c>
      <c r="C10925" s="107">
        <v>66718</v>
      </c>
      <c r="D10925" s="107">
        <v>89502</v>
      </c>
      <c r="E10925" s="108">
        <v>1983380000</v>
      </c>
      <c r="F10925" s="107">
        <v>0</v>
      </c>
      <c r="G10925" s="110">
        <v>0.35589957367631536</v>
      </c>
      <c r="H10925" s="110">
        <v>0.45999607159457756</v>
      </c>
      <c r="I10925" s="110">
        <v>0.35937344463919685</v>
      </c>
      <c r="J10925" s="110">
        <v>0.36654442603191456</v>
      </c>
      <c r="K10925" s="110">
        <v>0.33440089219141667</v>
      </c>
      <c r="L10925" s="110">
        <v>0.33230876012931387</v>
      </c>
      <c r="M10925" s="110">
        <v>0.32012258651233966</v>
      </c>
      <c r="N10925" s="110">
        <v>0.3224089648485321</v>
      </c>
      <c r="O10925" s="110">
        <v>0.39018062109541923</v>
      </c>
      <c r="P10925" s="110">
        <v>0.3501112716652488</v>
      </c>
      <c r="Q10925" s="110">
        <v>0.41979226239533768</v>
      </c>
      <c r="R10925" s="110">
        <v>0.39977071973407657</v>
      </c>
      <c r="S10925" s="110">
        <v>0</v>
      </c>
      <c r="T10925" s="110">
        <v>0.36757579954280745</v>
      </c>
      <c r="U10925" s="110">
        <v>0.36757579954280745</v>
      </c>
    </row>
    <row r="10926" spans="1:21">
      <c r="A10926" s="54">
        <v>10924</v>
      </c>
      <c r="B10926" s="107">
        <v>66719</v>
      </c>
      <c r="C10926" s="107">
        <v>66719</v>
      </c>
      <c r="D10926" s="107">
        <v>189673.99999999997</v>
      </c>
      <c r="E10926" s="108">
        <v>1983380000</v>
      </c>
      <c r="F10926" s="107">
        <v>0</v>
      </c>
      <c r="G10926" s="110">
        <v>1.031963556947423</v>
      </c>
      <c r="H10926" s="110">
        <v>1.3842804394705306</v>
      </c>
      <c r="I10926" s="110">
        <v>1.1102162064605594</v>
      </c>
      <c r="J10926" s="110">
        <v>1.0078257817104377</v>
      </c>
      <c r="K10926" s="110">
        <v>0.91188240668128628</v>
      </c>
      <c r="L10926" s="110">
        <v>0.82517963535079208</v>
      </c>
      <c r="M10926" s="110">
        <v>0.77938989572143091</v>
      </c>
      <c r="N10926" s="110">
        <v>0.73994766546513235</v>
      </c>
      <c r="O10926" s="110">
        <v>0.89927276721655236</v>
      </c>
      <c r="P10926" s="110">
        <v>0.8724304294123072</v>
      </c>
      <c r="Q10926" s="110">
        <v>1.1266945091077134</v>
      </c>
      <c r="R10926" s="110">
        <v>1.1952457461006971</v>
      </c>
      <c r="S10926" s="110">
        <v>0</v>
      </c>
      <c r="T10926" s="110">
        <v>0.99036075330373874</v>
      </c>
      <c r="U10926" s="110">
        <v>0.99036075330373874</v>
      </c>
    </row>
    <row r="10927" spans="1:21">
      <c r="A10927" s="54">
        <v>10925</v>
      </c>
      <c r="B10927" s="107">
        <v>66720</v>
      </c>
      <c r="C10927" s="107">
        <v>66720</v>
      </c>
      <c r="D10927" s="107">
        <v>27768.000000000004</v>
      </c>
      <c r="E10927" s="108">
        <v>3966770000</v>
      </c>
      <c r="F10927" s="107">
        <v>0</v>
      </c>
      <c r="G10927" s="110">
        <v>0.27644670729471388</v>
      </c>
      <c r="H10927" s="110">
        <v>0.4141487457690145</v>
      </c>
      <c r="I10927" s="110">
        <v>0.3344546792512042</v>
      </c>
      <c r="J10927" s="110">
        <v>0.40120494262547479</v>
      </c>
      <c r="K10927" s="110">
        <v>0.41421005141876455</v>
      </c>
      <c r="L10927" s="110">
        <v>0.43527470775631449</v>
      </c>
      <c r="M10927" s="110">
        <v>0.43235378812674058</v>
      </c>
      <c r="N10927" s="110">
        <v>0.42018815435172902</v>
      </c>
      <c r="O10927" s="110">
        <v>0.47720185944263604</v>
      </c>
      <c r="P10927" s="110">
        <v>0.39401737474028392</v>
      </c>
      <c r="Q10927" s="110">
        <v>0.45883813776644322</v>
      </c>
      <c r="R10927" s="110">
        <v>0.34876823258983408</v>
      </c>
      <c r="S10927" s="110">
        <v>0.34431340434186664</v>
      </c>
      <c r="T10927" s="110">
        <v>0.40059228176109624</v>
      </c>
      <c r="U10927" s="110">
        <v>0.36552540128329747</v>
      </c>
    </row>
    <row r="10928" spans="1:21">
      <c r="A10928" s="54">
        <v>10926</v>
      </c>
      <c r="B10928" s="107">
        <v>66731</v>
      </c>
      <c r="C10928" s="107">
        <v>66731</v>
      </c>
      <c r="D10928" s="107">
        <v>1595308</v>
      </c>
      <c r="E10928" s="108">
        <v>29894000000</v>
      </c>
      <c r="F10928" s="107">
        <v>0</v>
      </c>
      <c r="G10928" s="110">
        <v>0.34833774263660938</v>
      </c>
      <c r="H10928" s="110">
        <v>0.42325253383261402</v>
      </c>
      <c r="I10928" s="110">
        <v>0.3437424777358189</v>
      </c>
      <c r="J10928" s="110">
        <v>0.37458398295411632</v>
      </c>
      <c r="K10928" s="110">
        <v>0.30899792734066489</v>
      </c>
      <c r="L10928" s="110">
        <v>0.28384410401978155</v>
      </c>
      <c r="M10928" s="110">
        <v>0.23894223846020887</v>
      </c>
      <c r="N10928" s="110">
        <v>0.2232256783566561</v>
      </c>
      <c r="O10928" s="110">
        <v>0.24469028422962424</v>
      </c>
      <c r="P10928" s="110">
        <v>0.2678672173751952</v>
      </c>
      <c r="Q10928" s="110">
        <v>0.3313845594688008</v>
      </c>
      <c r="R10928" s="110">
        <v>0.34136906048818616</v>
      </c>
      <c r="S10928" s="110">
        <v>0.34158737283722462</v>
      </c>
      <c r="T10928" s="110">
        <v>0.31085315057485635</v>
      </c>
      <c r="U10928" s="110">
        <v>0.32378681243956392</v>
      </c>
    </row>
    <row r="10929" spans="1:21">
      <c r="A10929" s="54">
        <v>10927</v>
      </c>
      <c r="B10929" s="107">
        <v>66732</v>
      </c>
      <c r="C10929" s="107">
        <v>66732</v>
      </c>
      <c r="D10929" s="107">
        <v>25788883.000000004</v>
      </c>
      <c r="E10929" s="108">
        <v>34449800000</v>
      </c>
      <c r="F10929" s="107">
        <v>0</v>
      </c>
      <c r="G10929" s="110">
        <v>8.2476846974256528</v>
      </c>
      <c r="H10929" s="110">
        <v>9.6956780263060249</v>
      </c>
      <c r="I10929" s="110">
        <v>8.931193018443917</v>
      </c>
      <c r="J10929" s="110">
        <v>9.8102382696303696</v>
      </c>
      <c r="K10929" s="110">
        <v>8.1043386714107477</v>
      </c>
      <c r="L10929" s="110">
        <v>4.1790307501312585</v>
      </c>
      <c r="M10929" s="110">
        <v>2.9485392888874729</v>
      </c>
      <c r="N10929" s="110">
        <v>2.1084676146227945</v>
      </c>
      <c r="O10929" s="110">
        <v>2.6017433598620698</v>
      </c>
      <c r="P10929" s="110">
        <v>3.4314017621946569</v>
      </c>
      <c r="Q10929" s="110">
        <v>4.6270689587425231</v>
      </c>
      <c r="R10929" s="110">
        <v>6.1337062866324015</v>
      </c>
      <c r="S10929" s="110">
        <v>6.6660642825893488</v>
      </c>
      <c r="T10929" s="110">
        <v>5.9015908920241573</v>
      </c>
      <c r="U10929" s="110">
        <v>6.6362713545104679</v>
      </c>
    </row>
    <row r="10930" spans="1:21">
      <c r="A10930" s="54">
        <v>10928</v>
      </c>
      <c r="B10930" s="107">
        <v>66733</v>
      </c>
      <c r="C10930" s="107">
        <v>66733</v>
      </c>
      <c r="D10930" s="107">
        <v>4003.0000000000005</v>
      </c>
      <c r="E10930" s="108">
        <v>1962720000</v>
      </c>
      <c r="F10930" s="107">
        <v>0</v>
      </c>
      <c r="G10930" s="110">
        <v>0.56039544948988362</v>
      </c>
      <c r="H10930" s="110">
        <v>0.70100265790330718</v>
      </c>
      <c r="I10930" s="110">
        <v>0.51450823879162511</v>
      </c>
      <c r="J10930" s="110">
        <v>0.54862604358913869</v>
      </c>
      <c r="K10930" s="110">
        <v>0.52973956474679518</v>
      </c>
      <c r="L10930" s="110">
        <v>0.54573581030070673</v>
      </c>
      <c r="M10930" s="110">
        <v>0.52301861467442379</v>
      </c>
      <c r="N10930" s="110">
        <v>0.51937339714821151</v>
      </c>
      <c r="O10930" s="110">
        <v>0.61746647506541963</v>
      </c>
      <c r="P10930" s="110">
        <v>0.53872484647501828</v>
      </c>
      <c r="Q10930" s="110">
        <v>0.62374270726280023</v>
      </c>
      <c r="R10930" s="110">
        <v>0.63033653660443922</v>
      </c>
      <c r="S10930" s="110">
        <v>0</v>
      </c>
      <c r="T10930" s="110">
        <v>0.57105586183764734</v>
      </c>
      <c r="U10930" s="110">
        <v>0.57105586183764734</v>
      </c>
    </row>
    <row r="10931" spans="1:21">
      <c r="A10931" s="54">
        <v>10929</v>
      </c>
      <c r="B10931" s="107">
        <v>66734</v>
      </c>
      <c r="C10931" s="107">
        <v>66734</v>
      </c>
      <c r="D10931" s="107">
        <v>32607</v>
      </c>
      <c r="E10931" s="108">
        <v>1962720000</v>
      </c>
      <c r="F10931" s="107">
        <v>0</v>
      </c>
      <c r="G10931" s="110">
        <v>0.20836259223217149</v>
      </c>
      <c r="H10931" s="110">
        <v>0.29038669915099158</v>
      </c>
      <c r="I10931" s="110">
        <v>0.20046713491064735</v>
      </c>
      <c r="J10931" s="110">
        <v>0.20464319796819677</v>
      </c>
      <c r="K10931" s="110">
        <v>0.20588360714338233</v>
      </c>
      <c r="L10931" s="110">
        <v>0.22775109935015833</v>
      </c>
      <c r="M10931" s="110">
        <v>0.20587377526737818</v>
      </c>
      <c r="N10931" s="110">
        <v>0.2081730461269268</v>
      </c>
      <c r="O10931" s="110">
        <v>0.25067218250383883</v>
      </c>
      <c r="P10931" s="110">
        <v>0.21365943947751964</v>
      </c>
      <c r="Q10931" s="110">
        <v>0.23687504439709506</v>
      </c>
      <c r="R10931" s="110">
        <v>0.24501592112440487</v>
      </c>
      <c r="S10931" s="110">
        <v>0</v>
      </c>
      <c r="T10931" s="110">
        <v>0.22481364497105924</v>
      </c>
      <c r="U10931" s="110">
        <v>0.2248136449710593</v>
      </c>
    </row>
    <row r="10932" spans="1:21">
      <c r="A10932" s="54">
        <v>10930</v>
      </c>
      <c r="B10932" s="107">
        <v>66735</v>
      </c>
      <c r="C10932" s="107">
        <v>66735</v>
      </c>
      <c r="D10932" s="107">
        <v>58157.999999999993</v>
      </c>
      <c r="E10932" s="108">
        <v>1962720000</v>
      </c>
      <c r="F10932" s="107">
        <v>0</v>
      </c>
      <c r="G10932" s="110">
        <v>0.20284326960712021</v>
      </c>
      <c r="H10932" s="110">
        <v>0.30400680212335535</v>
      </c>
      <c r="I10932" s="110">
        <v>0.20591690665982926</v>
      </c>
      <c r="J10932" s="110">
        <v>0.20288263787564872</v>
      </c>
      <c r="K10932" s="110">
        <v>0.18879568673326835</v>
      </c>
      <c r="L10932" s="110">
        <v>0.19721809581503907</v>
      </c>
      <c r="M10932" s="110">
        <v>0.18553811470350995</v>
      </c>
      <c r="N10932" s="110">
        <v>0.18656484277567159</v>
      </c>
      <c r="O10932" s="110">
        <v>0.23143444512444325</v>
      </c>
      <c r="P10932" s="110">
        <v>0.20814146088786187</v>
      </c>
      <c r="Q10932" s="110">
        <v>0.24642025114203697</v>
      </c>
      <c r="R10932" s="110">
        <v>0.25519536151776467</v>
      </c>
      <c r="S10932" s="110">
        <v>0.24430710196108724</v>
      </c>
      <c r="T10932" s="110">
        <v>0.21791315624712912</v>
      </c>
      <c r="U10932" s="110">
        <v>0.21813281080412136</v>
      </c>
    </row>
    <row r="10933" spans="1:21">
      <c r="A10933" s="54">
        <v>10931</v>
      </c>
      <c r="B10933" s="107">
        <v>66736</v>
      </c>
      <c r="C10933" s="107">
        <v>66736</v>
      </c>
      <c r="D10933" s="107">
        <v>13362.000000000004</v>
      </c>
      <c r="E10933" s="108">
        <v>1962720000</v>
      </c>
      <c r="F10933" s="107">
        <v>0</v>
      </c>
      <c r="G10933" s="110">
        <v>0.25520363867169532</v>
      </c>
      <c r="H10933" s="110">
        <v>0.42340029331794715</v>
      </c>
      <c r="I10933" s="110">
        <v>0.2993258598396355</v>
      </c>
      <c r="J10933" s="110">
        <v>0.27286675071240307</v>
      </c>
      <c r="K10933" s="110">
        <v>0.26884450453557113</v>
      </c>
      <c r="L10933" s="110">
        <v>0.2905219064817865</v>
      </c>
      <c r="M10933" s="110">
        <v>0.28713667510976032</v>
      </c>
      <c r="N10933" s="110">
        <v>0.29042438280992311</v>
      </c>
      <c r="O10933" s="110">
        <v>0.31042542453111804</v>
      </c>
      <c r="P10933" s="110">
        <v>0.2286784377482102</v>
      </c>
      <c r="Q10933" s="110">
        <v>0.24053185087967169</v>
      </c>
      <c r="R10933" s="110">
        <v>0.24808161271345774</v>
      </c>
      <c r="S10933" s="110">
        <v>0.26841833891966876</v>
      </c>
      <c r="T10933" s="110">
        <v>0.28462011144593169</v>
      </c>
      <c r="U10933" s="110">
        <v>0.27232752277123817</v>
      </c>
    </row>
    <row r="10934" spans="1:21">
      <c r="A10934" s="54">
        <v>10932</v>
      </c>
      <c r="B10934" s="107">
        <v>66745</v>
      </c>
      <c r="C10934" s="107">
        <v>66745</v>
      </c>
      <c r="D10934" s="107">
        <v>215124.99999999997</v>
      </c>
      <c r="E10934" s="108">
        <v>3925450000</v>
      </c>
      <c r="F10934" s="107">
        <v>0</v>
      </c>
      <c r="G10934" s="110">
        <v>16.225782584546543</v>
      </c>
      <c r="H10934" s="110">
        <v>24.441001322269933</v>
      </c>
      <c r="I10934" s="110">
        <v>25.692815161947678</v>
      </c>
      <c r="J10934" s="110">
        <v>31.22470101388349</v>
      </c>
      <c r="K10934" s="110">
        <v>22.465528421215208</v>
      </c>
      <c r="L10934" s="110">
        <v>12.409390043433921</v>
      </c>
      <c r="M10934" s="110">
        <v>6.1165486867141619</v>
      </c>
      <c r="N10934" s="110">
        <v>3.7546768046449626</v>
      </c>
      <c r="O10934" s="110">
        <v>3.8612022129440606</v>
      </c>
      <c r="P10934" s="110">
        <v>4.8988963666087848</v>
      </c>
      <c r="Q10934" s="110">
        <v>7.0748246291569332</v>
      </c>
      <c r="R10934" s="110">
        <v>10.699713320150996</v>
      </c>
      <c r="S10934" s="110">
        <v>9.7251098147445347</v>
      </c>
      <c r="T10934" s="110">
        <v>14.072090047293058</v>
      </c>
      <c r="U10934" s="110">
        <v>13.019802574474014</v>
      </c>
    </row>
    <row r="10935" spans="1:21">
      <c r="A10935" s="54">
        <v>10933</v>
      </c>
      <c r="B10935" s="107">
        <v>66746</v>
      </c>
      <c r="C10935" s="107">
        <v>66746</v>
      </c>
      <c r="D10935" s="107">
        <v>83215</v>
      </c>
      <c r="E10935" s="108">
        <v>1941910000</v>
      </c>
      <c r="F10935" s="107">
        <v>0</v>
      </c>
      <c r="G10935" s="110">
        <v>0.86680490364115237</v>
      </c>
      <c r="H10935" s="110">
        <v>1.0742179941877452</v>
      </c>
      <c r="I10935" s="110">
        <v>0.78393422905253063</v>
      </c>
      <c r="J10935" s="110">
        <v>0.80962372734712573</v>
      </c>
      <c r="K10935" s="110">
        <v>0.81251009764781179</v>
      </c>
      <c r="L10935" s="110">
        <v>0.8652673509570592</v>
      </c>
      <c r="M10935" s="110">
        <v>0.82741515888440409</v>
      </c>
      <c r="N10935" s="110">
        <v>0.82527784893972311</v>
      </c>
      <c r="O10935" s="110">
        <v>0.96280500507575983</v>
      </c>
      <c r="P10935" s="110">
        <v>0.85801544109019368</v>
      </c>
      <c r="Q10935" s="110">
        <v>0.96185280036666287</v>
      </c>
      <c r="R10935" s="110">
        <v>0.97675748218252123</v>
      </c>
      <c r="S10935" s="110">
        <v>0</v>
      </c>
      <c r="T10935" s="110">
        <v>0.88537350328105735</v>
      </c>
      <c r="U10935" s="110">
        <v>0.88537350328105746</v>
      </c>
    </row>
    <row r="10936" spans="1:21">
      <c r="A10936" s="54">
        <v>10934</v>
      </c>
      <c r="B10936" s="107">
        <v>66747</v>
      </c>
      <c r="C10936" s="107">
        <v>66747</v>
      </c>
      <c r="D10936" s="107">
        <v>15721.000000000002</v>
      </c>
      <c r="E10936" s="108">
        <v>1941910000</v>
      </c>
      <c r="F10936" s="107">
        <v>0</v>
      </c>
      <c r="G10936" s="110">
        <v>0.11914114090874393</v>
      </c>
      <c r="H10936" s="110">
        <v>0.16749343356127869</v>
      </c>
      <c r="I10936" s="110">
        <v>0.12145823600149913</v>
      </c>
      <c r="J10936" s="110">
        <v>0.13123123253269994</v>
      </c>
      <c r="K10936" s="110">
        <v>0.14356053089567569</v>
      </c>
      <c r="L10936" s="110">
        <v>0.15977801262661703</v>
      </c>
      <c r="M10936" s="110">
        <v>0.14185469884742474</v>
      </c>
      <c r="N10936" s="110">
        <v>0.14506914135282273</v>
      </c>
      <c r="O10936" s="110">
        <v>0.16917140624627117</v>
      </c>
      <c r="P10936" s="110">
        <v>0.13960676028782909</v>
      </c>
      <c r="Q10936" s="110">
        <v>0.14193720046685421</v>
      </c>
      <c r="R10936" s="110">
        <v>0.1433134316776967</v>
      </c>
      <c r="S10936" s="110">
        <v>0</v>
      </c>
      <c r="T10936" s="110">
        <v>0.14363460211711776</v>
      </c>
      <c r="U10936" s="110">
        <v>0.14363460211711773</v>
      </c>
    </row>
    <row r="10937" spans="1:21">
      <c r="A10937" s="54">
        <v>10935</v>
      </c>
      <c r="B10937" s="107">
        <v>66748</v>
      </c>
      <c r="C10937" s="107">
        <v>66748</v>
      </c>
      <c r="D10937" s="107">
        <v>67153.999999999985</v>
      </c>
      <c r="E10937" s="108">
        <v>1941910000</v>
      </c>
      <c r="F10937" s="107">
        <v>0</v>
      </c>
      <c r="G10937" s="110">
        <v>0.29949236748829444</v>
      </c>
      <c r="H10937" s="110">
        <v>0.40703046178659336</v>
      </c>
      <c r="I10937" s="110">
        <v>0.2868309174601853</v>
      </c>
      <c r="J10937" s="110">
        <v>0.28536730440631991</v>
      </c>
      <c r="K10937" s="110">
        <v>0.30016890763171511</v>
      </c>
      <c r="L10937" s="110">
        <v>0.33335134839342295</v>
      </c>
      <c r="M10937" s="110">
        <v>0.30594069622409797</v>
      </c>
      <c r="N10937" s="110">
        <v>0.30696164526557185</v>
      </c>
      <c r="O10937" s="110">
        <v>0.36816833865019899</v>
      </c>
      <c r="P10937" s="110">
        <v>0.31463282255401176</v>
      </c>
      <c r="Q10937" s="110">
        <v>0.34394528842428196</v>
      </c>
      <c r="R10937" s="110">
        <v>0.35612708819056493</v>
      </c>
      <c r="S10937" s="110">
        <v>0</v>
      </c>
      <c r="T10937" s="110">
        <v>0.32566809887293818</v>
      </c>
      <c r="U10937" s="110">
        <v>0.32566809887293824</v>
      </c>
    </row>
    <row r="10938" spans="1:21">
      <c r="A10938" s="54">
        <v>10936</v>
      </c>
      <c r="B10938" s="107">
        <v>66749</v>
      </c>
      <c r="C10938" s="107">
        <v>66749</v>
      </c>
      <c r="D10938" s="107">
        <v>35143.000000000007</v>
      </c>
      <c r="E10938" s="108">
        <v>1941910000</v>
      </c>
      <c r="F10938" s="107">
        <v>0</v>
      </c>
      <c r="G10938" s="110">
        <v>0.11665896780384563</v>
      </c>
      <c r="H10938" s="110">
        <v>0.16884125490564816</v>
      </c>
      <c r="I10938" s="110">
        <v>0.12684127679112914</v>
      </c>
      <c r="J10938" s="110">
        <v>0.13665471098957779</v>
      </c>
      <c r="K10938" s="110">
        <v>0.15380825263756037</v>
      </c>
      <c r="L10938" s="110">
        <v>0.17679398295023049</v>
      </c>
      <c r="M10938" s="110">
        <v>0.16992624791007843</v>
      </c>
      <c r="N10938" s="110">
        <v>0.1641243179792653</v>
      </c>
      <c r="O10938" s="110">
        <v>0.18417989281338826</v>
      </c>
      <c r="P10938" s="110">
        <v>0.13714156358373317</v>
      </c>
      <c r="Q10938" s="110">
        <v>0.13917274786395389</v>
      </c>
      <c r="R10938" s="110">
        <v>0.13618245338704887</v>
      </c>
      <c r="S10938" s="110">
        <v>0.13657034183866482</v>
      </c>
      <c r="T10938" s="110">
        <v>0.15086047246795495</v>
      </c>
      <c r="U10938" s="110">
        <v>0.15039000377893894</v>
      </c>
    </row>
    <row r="10939" spans="1:21">
      <c r="A10939" s="54">
        <v>10937</v>
      </c>
      <c r="B10939" s="107">
        <v>66758</v>
      </c>
      <c r="C10939" s="107">
        <v>66758</v>
      </c>
      <c r="D10939" s="107">
        <v>968070.99999999988</v>
      </c>
      <c r="E10939" s="108">
        <v>19502300000</v>
      </c>
      <c r="F10939" s="107">
        <v>0</v>
      </c>
      <c r="G10939" s="110">
        <v>19.928075885779656</v>
      </c>
      <c r="H10939" s="110">
        <v>26.432072122408126</v>
      </c>
      <c r="I10939" s="110">
        <v>26.142270338439111</v>
      </c>
      <c r="J10939" s="110">
        <v>25.823000205052217</v>
      </c>
      <c r="K10939" s="110">
        <v>11.213216851492158</v>
      </c>
      <c r="L10939" s="110">
        <v>5.1089164457479583</v>
      </c>
      <c r="M10939" s="110">
        <v>2.1989542230839008</v>
      </c>
      <c r="N10939" s="110">
        <v>1.431322133757861</v>
      </c>
      <c r="O10939" s="110">
        <v>2.5017837000550145</v>
      </c>
      <c r="P10939" s="110">
        <v>5.6654948708984509</v>
      </c>
      <c r="Q10939" s="110">
        <v>10.956740236912847</v>
      </c>
      <c r="R10939" s="110">
        <v>14.306406160233932</v>
      </c>
      <c r="S10939" s="110">
        <v>15.852573041057223</v>
      </c>
      <c r="T10939" s="110">
        <v>12.642354431155104</v>
      </c>
      <c r="U10939" s="110">
        <v>12.69666880542268</v>
      </c>
    </row>
    <row r="10940" spans="1:21">
      <c r="A10940" s="54">
        <v>10938</v>
      </c>
      <c r="B10940" s="107">
        <v>66759</v>
      </c>
      <c r="C10940" s="107">
        <v>66759</v>
      </c>
      <c r="D10940" s="107">
        <v>3442.0000000000005</v>
      </c>
      <c r="E10940" s="108">
        <v>1941910000</v>
      </c>
      <c r="F10940" s="107">
        <v>0</v>
      </c>
      <c r="G10940" s="110">
        <v>93.410867438535377</v>
      </c>
      <c r="H10940" s="110">
        <v>100</v>
      </c>
      <c r="I10940" s="110">
        <v>100</v>
      </c>
      <c r="J10940" s="110">
        <v>100</v>
      </c>
      <c r="K10940" s="110">
        <v>92.627063782774115</v>
      </c>
      <c r="L10940" s="110">
        <v>59.987181889274353</v>
      </c>
      <c r="M10940" s="110">
        <v>41.07817890243787</v>
      </c>
      <c r="N10940" s="110">
        <v>32.57924533641625</v>
      </c>
      <c r="O10940" s="110">
        <v>30.233539672194272</v>
      </c>
      <c r="P10940" s="110">
        <v>35.633301436852804</v>
      </c>
      <c r="Q10940" s="110">
        <v>49.271882265592289</v>
      </c>
      <c r="R10940" s="110">
        <v>69.106366411526125</v>
      </c>
      <c r="S10940" s="110">
        <v>0</v>
      </c>
      <c r="T10940" s="110">
        <v>66.993968927966947</v>
      </c>
      <c r="U10940" s="110">
        <v>66.993968927966947</v>
      </c>
    </row>
    <row r="10941" spans="1:21">
      <c r="A10941" s="54">
        <v>10939</v>
      </c>
      <c r="B10941" s="107">
        <v>66760</v>
      </c>
      <c r="C10941" s="107">
        <v>66760</v>
      </c>
      <c r="D10941" s="107">
        <v>7551</v>
      </c>
      <c r="E10941" s="108">
        <v>1941910000</v>
      </c>
      <c r="F10941" s="107">
        <v>0</v>
      </c>
      <c r="G10941" s="110">
        <v>21.66690413282857</v>
      </c>
      <c r="H10941" s="110">
        <v>34.993393403799622</v>
      </c>
      <c r="I10941" s="110">
        <v>36.77372780890105</v>
      </c>
      <c r="J10941" s="110">
        <v>38.519156937241235</v>
      </c>
      <c r="K10941" s="110">
        <v>24.701227962421154</v>
      </c>
      <c r="L10941" s="110">
        <v>13.643598120193259</v>
      </c>
      <c r="M10941" s="110">
        <v>8.9163791677856867</v>
      </c>
      <c r="N10941" s="110">
        <v>7.7982462177369376</v>
      </c>
      <c r="O10941" s="110">
        <v>7.7573274790371993</v>
      </c>
      <c r="P10941" s="110">
        <v>8.8136729967116061</v>
      </c>
      <c r="Q10941" s="110">
        <v>12.985349858834713</v>
      </c>
      <c r="R10941" s="110">
        <v>15.714398658517194</v>
      </c>
      <c r="S10941" s="110">
        <v>0</v>
      </c>
      <c r="T10941" s="110">
        <v>19.356948562000685</v>
      </c>
      <c r="U10941" s="110">
        <v>19.356948562000689</v>
      </c>
    </row>
    <row r="10942" spans="1:21">
      <c r="A10942" s="54">
        <v>10940</v>
      </c>
      <c r="B10942" s="107">
        <v>66761</v>
      </c>
      <c r="C10942" s="107">
        <v>66761</v>
      </c>
      <c r="D10942" s="107">
        <v>9181</v>
      </c>
      <c r="E10942" s="108">
        <v>1941910000</v>
      </c>
      <c r="F10942" s="107">
        <v>0</v>
      </c>
      <c r="G10942" s="110">
        <v>12.257957242976254</v>
      </c>
      <c r="H10942" s="110">
        <v>20.011385495260772</v>
      </c>
      <c r="I10942" s="110">
        <v>20.876767992552175</v>
      </c>
      <c r="J10942" s="110">
        <v>21.066249678723111</v>
      </c>
      <c r="K10942" s="110">
        <v>12.573657809169486</v>
      </c>
      <c r="L10942" s="110">
        <v>6.3304466989841419</v>
      </c>
      <c r="M10942" s="110">
        <v>4.1948017559419748</v>
      </c>
      <c r="N10942" s="110">
        <v>3.8193130422269728</v>
      </c>
      <c r="O10942" s="110">
        <v>3.9258648674399281</v>
      </c>
      <c r="P10942" s="110">
        <v>4.7270539756661947</v>
      </c>
      <c r="Q10942" s="110">
        <v>7.1268750585790972</v>
      </c>
      <c r="R10942" s="110">
        <v>9.0891768826014179</v>
      </c>
      <c r="S10942" s="110">
        <v>0</v>
      </c>
      <c r="T10942" s="110">
        <v>10.499962541676796</v>
      </c>
      <c r="U10942" s="110">
        <v>10.499962541676794</v>
      </c>
    </row>
    <row r="10943" spans="1:21">
      <c r="A10943" s="54">
        <v>10941</v>
      </c>
      <c r="B10943" s="107">
        <v>66762</v>
      </c>
      <c r="C10943" s="107">
        <v>66762</v>
      </c>
      <c r="D10943" s="107">
        <v>11026.999999999998</v>
      </c>
      <c r="E10943" s="108">
        <v>1941910000</v>
      </c>
      <c r="F10943" s="107">
        <v>0</v>
      </c>
      <c r="G10943" s="110">
        <v>16.477785100383795</v>
      </c>
      <c r="H10943" s="110">
        <v>24.228474631568012</v>
      </c>
      <c r="I10943" s="110">
        <v>23.364001932262273</v>
      </c>
      <c r="J10943" s="110">
        <v>25.764449401310081</v>
      </c>
      <c r="K10943" s="110">
        <v>18.521974828016766</v>
      </c>
      <c r="L10943" s="110">
        <v>9.2629330374841476</v>
      </c>
      <c r="M10943" s="110">
        <v>5.7964452128277433</v>
      </c>
      <c r="N10943" s="110">
        <v>5.0621691593351663</v>
      </c>
      <c r="O10943" s="110">
        <v>5.2055989449030182</v>
      </c>
      <c r="P10943" s="110">
        <v>6.1599318926323958</v>
      </c>
      <c r="Q10943" s="110">
        <v>9.7670236819380776</v>
      </c>
      <c r="R10943" s="110">
        <v>12.265887024350814</v>
      </c>
      <c r="S10943" s="110">
        <v>0</v>
      </c>
      <c r="T10943" s="110">
        <v>13.489722903917688</v>
      </c>
      <c r="U10943" s="110">
        <v>13.489722903917693</v>
      </c>
    </row>
    <row r="10944" spans="1:21">
      <c r="A10944" s="54">
        <v>10942</v>
      </c>
      <c r="B10944" s="107">
        <v>66763</v>
      </c>
      <c r="C10944" s="107">
        <v>66763</v>
      </c>
      <c r="D10944" s="107">
        <v>61401</v>
      </c>
      <c r="E10944" s="108">
        <v>1941910000</v>
      </c>
      <c r="F10944" s="107">
        <v>0</v>
      </c>
      <c r="G10944" s="110">
        <v>5.7980228724350198</v>
      </c>
      <c r="H10944" s="110">
        <v>8.5787170277199873</v>
      </c>
      <c r="I10944" s="110">
        <v>8.6400661145955535</v>
      </c>
      <c r="J10944" s="110">
        <v>10.02235057330471</v>
      </c>
      <c r="K10944" s="110">
        <v>8.789035048574199</v>
      </c>
      <c r="L10944" s="110">
        <v>5.0796729560396949</v>
      </c>
      <c r="M10944" s="110">
        <v>3.2042461354678129</v>
      </c>
      <c r="N10944" s="110">
        <v>2.6270717763862725</v>
      </c>
      <c r="O10944" s="110">
        <v>2.4997499536660772</v>
      </c>
      <c r="P10944" s="110">
        <v>2.8365668616222641</v>
      </c>
      <c r="Q10944" s="110">
        <v>4.3222744715221246</v>
      </c>
      <c r="R10944" s="110">
        <v>4.9183954145927018</v>
      </c>
      <c r="S10944" s="110">
        <v>0</v>
      </c>
      <c r="T10944" s="110">
        <v>5.609680767160536</v>
      </c>
      <c r="U10944" s="110">
        <v>5.6096807671605351</v>
      </c>
    </row>
    <row r="10945" spans="1:21">
      <c r="A10945" s="54">
        <v>10943</v>
      </c>
      <c r="B10945" s="107">
        <v>66764</v>
      </c>
      <c r="C10945" s="107">
        <v>66764</v>
      </c>
      <c r="D10945" s="107">
        <v>38362</v>
      </c>
      <c r="E10945" s="108">
        <v>1941910000</v>
      </c>
      <c r="F10945" s="107">
        <v>0</v>
      </c>
      <c r="G10945" s="110">
        <v>16.033197664991562</v>
      </c>
      <c r="H10945" s="110">
        <v>21.766406119843587</v>
      </c>
      <c r="I10945" s="110">
        <v>22.587793609558027</v>
      </c>
      <c r="J10945" s="110">
        <v>24.754276511810126</v>
      </c>
      <c r="K10945" s="110">
        <v>20.36872212524057</v>
      </c>
      <c r="L10945" s="110">
        <v>11.417754318107349</v>
      </c>
      <c r="M10945" s="110">
        <v>6.9654966978026351</v>
      </c>
      <c r="N10945" s="110">
        <v>5.4456557656476825</v>
      </c>
      <c r="O10945" s="110">
        <v>5.0457782492965997</v>
      </c>
      <c r="P10945" s="110">
        <v>6.1027743055702226</v>
      </c>
      <c r="Q10945" s="110">
        <v>9.9829763914420884</v>
      </c>
      <c r="R10945" s="110">
        <v>12.802358577050512</v>
      </c>
      <c r="S10945" s="110">
        <v>0</v>
      </c>
      <c r="T10945" s="110">
        <v>13.606099194696746</v>
      </c>
      <c r="U10945" s="110">
        <v>13.606099194696746</v>
      </c>
    </row>
    <row r="10946" spans="1:21">
      <c r="A10946" s="54">
        <v>10944</v>
      </c>
      <c r="B10946" s="107">
        <v>66765</v>
      </c>
      <c r="C10946" s="107">
        <v>66765</v>
      </c>
      <c r="D10946" s="107">
        <v>7325.0000000000009</v>
      </c>
      <c r="E10946" s="108">
        <v>1941910000</v>
      </c>
      <c r="F10946" s="107">
        <v>1</v>
      </c>
      <c r="G10946" s="110">
        <v>-99999</v>
      </c>
      <c r="H10946" s="110">
        <v>-99999</v>
      </c>
      <c r="I10946" s="110">
        <v>-99999</v>
      </c>
      <c r="J10946" s="110">
        <v>-99999</v>
      </c>
      <c r="K10946" s="110">
        <v>-99999</v>
      </c>
      <c r="L10946" s="110">
        <v>-99999</v>
      </c>
      <c r="M10946" s="110">
        <v>-99999</v>
      </c>
      <c r="N10946" s="110">
        <v>-99999</v>
      </c>
      <c r="O10946" s="110">
        <v>-99999</v>
      </c>
      <c r="P10946" s="110">
        <v>-99999</v>
      </c>
      <c r="Q10946" s="110">
        <v>-99999</v>
      </c>
      <c r="R10946" s="110">
        <v>-99999</v>
      </c>
      <c r="S10946" s="110">
        <v>0</v>
      </c>
      <c r="T10946" s="110">
        <v>0</v>
      </c>
      <c r="U10946" s="110">
        <v>0</v>
      </c>
    </row>
    <row r="10947" spans="1:21">
      <c r="A10947" s="54">
        <v>10945</v>
      </c>
      <c r="B10947" s="107">
        <v>66766</v>
      </c>
      <c r="C10947" s="107">
        <v>66766</v>
      </c>
      <c r="D10947" s="107">
        <v>10846</v>
      </c>
      <c r="E10947" s="108">
        <v>1920940000</v>
      </c>
      <c r="F10947" s="107">
        <v>1</v>
      </c>
      <c r="G10947" s="110">
        <v>-99999</v>
      </c>
      <c r="H10947" s="110">
        <v>-99999</v>
      </c>
      <c r="I10947" s="110">
        <v>-99999</v>
      </c>
      <c r="J10947" s="110">
        <v>-99999</v>
      </c>
      <c r="K10947" s="110">
        <v>-99999</v>
      </c>
      <c r="L10947" s="110">
        <v>-99999</v>
      </c>
      <c r="M10947" s="110">
        <v>-99999</v>
      </c>
      <c r="N10947" s="110">
        <v>-99999</v>
      </c>
      <c r="O10947" s="110">
        <v>-99999</v>
      </c>
      <c r="P10947" s="110">
        <v>-99999</v>
      </c>
      <c r="Q10947" s="110">
        <v>-99999</v>
      </c>
      <c r="R10947" s="110">
        <v>-99999</v>
      </c>
      <c r="S10947" s="110">
        <v>0</v>
      </c>
      <c r="T10947" s="110">
        <v>0</v>
      </c>
      <c r="U10947" s="110">
        <v>0</v>
      </c>
    </row>
    <row r="10948" spans="1:21">
      <c r="A10948" s="54">
        <v>10946</v>
      </c>
      <c r="B10948" s="107">
        <v>66767</v>
      </c>
      <c r="C10948" s="107">
        <v>66767</v>
      </c>
      <c r="D10948" s="107">
        <v>55642.000000000007</v>
      </c>
      <c r="E10948" s="108">
        <v>1920940000</v>
      </c>
      <c r="F10948" s="107">
        <v>0</v>
      </c>
      <c r="G10948" s="110">
        <v>0.17115311553547882</v>
      </c>
      <c r="H10948" s="110">
        <v>0.21945067691520981</v>
      </c>
      <c r="I10948" s="110">
        <v>0.16093344948518257</v>
      </c>
      <c r="J10948" s="110">
        <v>0.16753072322071541</v>
      </c>
      <c r="K10948" s="110">
        <v>0.17613662841602509</v>
      </c>
      <c r="L10948" s="110">
        <v>0.18600626542404661</v>
      </c>
      <c r="M10948" s="110">
        <v>0.17501419798209472</v>
      </c>
      <c r="N10948" s="110">
        <v>0.17961658199861408</v>
      </c>
      <c r="O10948" s="110">
        <v>0.20696595444214905</v>
      </c>
      <c r="P10948" s="110">
        <v>0.17972152711583836</v>
      </c>
      <c r="Q10948" s="110">
        <v>0.18912976123226771</v>
      </c>
      <c r="R10948" s="110">
        <v>0.1852609605484459</v>
      </c>
      <c r="S10948" s="110">
        <v>0</v>
      </c>
      <c r="T10948" s="110">
        <v>0.18307665352633903</v>
      </c>
      <c r="U10948" s="110">
        <v>0.18307665352633898</v>
      </c>
    </row>
    <row r="10949" spans="1:21">
      <c r="A10949" s="54">
        <v>10947</v>
      </c>
      <c r="B10949" s="107">
        <v>66768</v>
      </c>
      <c r="C10949" s="107">
        <v>66768</v>
      </c>
      <c r="D10949" s="107">
        <v>130485</v>
      </c>
      <c r="E10949" s="108">
        <v>1920940000</v>
      </c>
      <c r="F10949" s="107">
        <v>0</v>
      </c>
      <c r="G10949" s="110">
        <v>0.25312230287069315</v>
      </c>
      <c r="H10949" s="110">
        <v>0.29068011200217531</v>
      </c>
      <c r="I10949" s="110">
        <v>0.20352796999365202</v>
      </c>
      <c r="J10949" s="110">
        <v>0.20031337383801831</v>
      </c>
      <c r="K10949" s="110">
        <v>0.21120183654553626</v>
      </c>
      <c r="L10949" s="110">
        <v>0.22793953412392207</v>
      </c>
      <c r="M10949" s="110">
        <v>0.21419452752887519</v>
      </c>
      <c r="N10949" s="110">
        <v>0.21101342572473758</v>
      </c>
      <c r="O10949" s="110">
        <v>0.25242199081786509</v>
      </c>
      <c r="P10949" s="110">
        <v>0.23146299909526932</v>
      </c>
      <c r="Q10949" s="110">
        <v>0.26950590867684521</v>
      </c>
      <c r="R10949" s="110">
        <v>0.27507260807653822</v>
      </c>
      <c r="S10949" s="110">
        <v>0</v>
      </c>
      <c r="T10949" s="110">
        <v>0.23670471577451066</v>
      </c>
      <c r="U10949" s="110">
        <v>0.23670471577451066</v>
      </c>
    </row>
    <row r="10950" spans="1:21">
      <c r="A10950" s="54">
        <v>10948</v>
      </c>
      <c r="B10950" s="107">
        <v>66769</v>
      </c>
      <c r="C10950" s="107">
        <v>66769</v>
      </c>
      <c r="D10950" s="107">
        <v>6096</v>
      </c>
      <c r="E10950" s="108">
        <v>1920940000</v>
      </c>
      <c r="F10950" s="107">
        <v>0</v>
      </c>
      <c r="G10950" s="110">
        <v>0.1</v>
      </c>
      <c r="H10950" s="110">
        <v>0.11890576327524741</v>
      </c>
      <c r="I10950" s="110">
        <v>0.1</v>
      </c>
      <c r="J10950" s="110">
        <v>0.1</v>
      </c>
      <c r="K10950" s="110">
        <v>0.1</v>
      </c>
      <c r="L10950" s="110">
        <v>0.11571082551414145</v>
      </c>
      <c r="M10950" s="110">
        <v>0.1</v>
      </c>
      <c r="N10950" s="110">
        <v>0.10132162953240116</v>
      </c>
      <c r="O10950" s="110">
        <v>0.1140577759721087</v>
      </c>
      <c r="P10950" s="110">
        <v>0.1</v>
      </c>
      <c r="Q10950" s="110">
        <v>0.1</v>
      </c>
      <c r="R10950" s="110">
        <v>0.1058591044146186</v>
      </c>
      <c r="S10950" s="110">
        <v>0.10477501233570595</v>
      </c>
      <c r="T10950" s="110">
        <v>0.10465459155904312</v>
      </c>
      <c r="U10950" s="110">
        <v>0.10465571754071465</v>
      </c>
    </row>
    <row r="10951" spans="1:21">
      <c r="A10951" s="54">
        <v>10949</v>
      </c>
      <c r="B10951" s="107">
        <v>66770</v>
      </c>
      <c r="C10951" s="107">
        <v>66770</v>
      </c>
      <c r="D10951" s="107">
        <v>11596.999999999998</v>
      </c>
      <c r="E10951" s="108">
        <v>1920940000</v>
      </c>
      <c r="F10951" s="107">
        <v>0</v>
      </c>
      <c r="G10951" s="110">
        <v>0.1</v>
      </c>
      <c r="H10951" s="110">
        <v>0.1</v>
      </c>
      <c r="I10951" s="110">
        <v>0.1</v>
      </c>
      <c r="J10951" s="110">
        <v>0.1</v>
      </c>
      <c r="K10951" s="110">
        <v>0.1</v>
      </c>
      <c r="L10951" s="110">
        <v>0.1</v>
      </c>
      <c r="M10951" s="110">
        <v>0.1</v>
      </c>
      <c r="N10951" s="110">
        <v>0.1</v>
      </c>
      <c r="O10951" s="110">
        <v>0.1</v>
      </c>
      <c r="P10951" s="110">
        <v>0.1</v>
      </c>
      <c r="Q10951" s="110">
        <v>0.1</v>
      </c>
      <c r="R10951" s="110">
        <v>0.1</v>
      </c>
      <c r="S10951" s="110">
        <v>0.1</v>
      </c>
      <c r="T10951" s="110">
        <v>9.9999999999999992E-2</v>
      </c>
      <c r="U10951" s="110">
        <v>0.10000000000000002</v>
      </c>
    </row>
    <row r="10952" spans="1:21">
      <c r="A10952" s="54">
        <v>10950</v>
      </c>
      <c r="B10952" s="107">
        <v>66771</v>
      </c>
      <c r="C10952" s="107">
        <v>66771</v>
      </c>
      <c r="D10952" s="107">
        <v>2409592</v>
      </c>
      <c r="E10952" s="108">
        <v>15555800000</v>
      </c>
      <c r="F10952" s="107">
        <v>0</v>
      </c>
      <c r="G10952" s="110">
        <v>0.35023186515723242</v>
      </c>
      <c r="H10952" s="110">
        <v>0.50112195727919895</v>
      </c>
      <c r="I10952" s="110">
        <v>0.37698978790127524</v>
      </c>
      <c r="J10952" s="110">
        <v>0.35162153053756395</v>
      </c>
      <c r="K10952" s="110">
        <v>0.33695998593769616</v>
      </c>
      <c r="L10952" s="110">
        <v>0.35942800876008124</v>
      </c>
      <c r="M10952" s="110">
        <v>0.33170356974439485</v>
      </c>
      <c r="N10952" s="110">
        <v>0.31350477432675011</v>
      </c>
      <c r="O10952" s="110">
        <v>0.3305215629402124</v>
      </c>
      <c r="P10952" s="110">
        <v>0.28493665158729797</v>
      </c>
      <c r="Q10952" s="110">
        <v>0.3487274478976049</v>
      </c>
      <c r="R10952" s="110">
        <v>0.36134733489969423</v>
      </c>
      <c r="S10952" s="110">
        <v>0.36607606676467935</v>
      </c>
      <c r="T10952" s="110">
        <v>0.35392453974741689</v>
      </c>
      <c r="U10952" s="110">
        <v>0.35964361824281599</v>
      </c>
    </row>
    <row r="10953" spans="1:21">
      <c r="A10953" s="54">
        <v>10951</v>
      </c>
      <c r="B10953" s="107">
        <v>66779</v>
      </c>
      <c r="C10953" s="107">
        <v>66779</v>
      </c>
      <c r="D10953" s="107">
        <v>5210398</v>
      </c>
      <c r="E10953" s="108">
        <v>21045900000</v>
      </c>
      <c r="F10953" s="107">
        <v>0</v>
      </c>
      <c r="G10953" s="110">
        <v>1.1703755163701999</v>
      </c>
      <c r="H10953" s="110">
        <v>1.3959301421723178</v>
      </c>
      <c r="I10953" s="110">
        <v>1.05817323302053</v>
      </c>
      <c r="J10953" s="110">
        <v>0.95561113429775046</v>
      </c>
      <c r="K10953" s="110">
        <v>0.86968639927450364</v>
      </c>
      <c r="L10953" s="110">
        <v>0.92435916150900388</v>
      </c>
      <c r="M10953" s="110">
        <v>0.79360400664483555</v>
      </c>
      <c r="N10953" s="110">
        <v>0.65711007646940078</v>
      </c>
      <c r="O10953" s="110">
        <v>0.71330952190796237</v>
      </c>
      <c r="P10953" s="110">
        <v>0.76240685662368846</v>
      </c>
      <c r="Q10953" s="110">
        <v>0.97895581760085881</v>
      </c>
      <c r="R10953" s="110">
        <v>1.1424537961472918</v>
      </c>
      <c r="S10953" s="110">
        <v>1.1142457291431398</v>
      </c>
      <c r="T10953" s="110">
        <v>0.95183130516986203</v>
      </c>
      <c r="U10953" s="110">
        <v>0.97257690051361589</v>
      </c>
    </row>
    <row r="10954" spans="1:21">
      <c r="A10954" s="54">
        <v>10952</v>
      </c>
      <c r="B10954" s="107">
        <v>66780</v>
      </c>
      <c r="C10954" s="107">
        <v>66780</v>
      </c>
      <c r="D10954" s="107">
        <v>9985</v>
      </c>
      <c r="E10954" s="108">
        <v>1920940000</v>
      </c>
      <c r="F10954" s="107">
        <v>1</v>
      </c>
      <c r="G10954" s="110">
        <v>-99999</v>
      </c>
      <c r="H10954" s="110">
        <v>-99999</v>
      </c>
      <c r="I10954" s="110">
        <v>-99999</v>
      </c>
      <c r="J10954" s="110">
        <v>-99999</v>
      </c>
      <c r="K10954" s="110">
        <v>-99999</v>
      </c>
      <c r="L10954" s="110">
        <v>-99999</v>
      </c>
      <c r="M10954" s="110">
        <v>-99999</v>
      </c>
      <c r="N10954" s="110">
        <v>-99999</v>
      </c>
      <c r="O10954" s="110">
        <v>-99999</v>
      </c>
      <c r="P10954" s="110">
        <v>-99999</v>
      </c>
      <c r="Q10954" s="110">
        <v>-99999</v>
      </c>
      <c r="R10954" s="110">
        <v>-99999</v>
      </c>
      <c r="S10954" s="110">
        <v>0</v>
      </c>
      <c r="T10954" s="110">
        <v>0</v>
      </c>
      <c r="U10954" s="110">
        <v>0</v>
      </c>
    </row>
    <row r="10955" spans="1:21">
      <c r="A10955" s="54">
        <v>10953</v>
      </c>
      <c r="B10955" s="107">
        <v>66781</v>
      </c>
      <c r="C10955" s="107">
        <v>66781</v>
      </c>
      <c r="D10955" s="107">
        <v>12382.000000000002</v>
      </c>
      <c r="E10955" s="108">
        <v>1920940000</v>
      </c>
      <c r="F10955" s="107">
        <v>0</v>
      </c>
      <c r="G10955" s="110">
        <v>12.865463171643729</v>
      </c>
      <c r="H10955" s="110">
        <v>19.960549358708594</v>
      </c>
      <c r="I10955" s="110">
        <v>20.873018294808325</v>
      </c>
      <c r="J10955" s="110">
        <v>21.029089516416654</v>
      </c>
      <c r="K10955" s="110">
        <v>14.096433361890259</v>
      </c>
      <c r="L10955" s="110">
        <v>7.5588314214590424</v>
      </c>
      <c r="M10955" s="110">
        <v>4.8995836108508515</v>
      </c>
      <c r="N10955" s="110">
        <v>4.101030426524356</v>
      </c>
      <c r="O10955" s="110">
        <v>4.1445479989791574</v>
      </c>
      <c r="P10955" s="110">
        <v>5.0982841113326378</v>
      </c>
      <c r="Q10955" s="110">
        <v>7.4926688417331127</v>
      </c>
      <c r="R10955" s="110">
        <v>9.2595225175271079</v>
      </c>
      <c r="S10955" s="110">
        <v>0</v>
      </c>
      <c r="T10955" s="110">
        <v>10.948251885989485</v>
      </c>
      <c r="U10955" s="110">
        <v>10.948251885989484</v>
      </c>
    </row>
    <row r="10956" spans="1:21">
      <c r="A10956" s="54">
        <v>10954</v>
      </c>
      <c r="B10956" s="107">
        <v>66782</v>
      </c>
      <c r="C10956" s="107">
        <v>66782</v>
      </c>
      <c r="D10956" s="107">
        <v>125508.99999999999</v>
      </c>
      <c r="E10956" s="108">
        <v>1920940000</v>
      </c>
      <c r="F10956" s="107">
        <v>0</v>
      </c>
      <c r="G10956" s="110">
        <v>2.5532788116505811</v>
      </c>
      <c r="H10956" s="110">
        <v>3.2534838420400689</v>
      </c>
      <c r="I10956" s="110">
        <v>3.2645466981839966</v>
      </c>
      <c r="J10956" s="110">
        <v>3.5160529860910414</v>
      </c>
      <c r="K10956" s="110">
        <v>3.4344662764116007</v>
      </c>
      <c r="L10956" s="110">
        <v>2.9331158080862849</v>
      </c>
      <c r="M10956" s="110">
        <v>1.9858293549662949</v>
      </c>
      <c r="N10956" s="110">
        <v>1.5089234411431605</v>
      </c>
      <c r="O10956" s="110">
        <v>1.3691147451996355</v>
      </c>
      <c r="P10956" s="110">
        <v>1.5144520481043504</v>
      </c>
      <c r="Q10956" s="110">
        <v>1.8943903748852466</v>
      </c>
      <c r="R10956" s="110">
        <v>1.9143602419213697</v>
      </c>
      <c r="S10956" s="110">
        <v>0</v>
      </c>
      <c r="T10956" s="110">
        <v>2.4285012190569693</v>
      </c>
      <c r="U10956" s="110">
        <v>2.4285012190569697</v>
      </c>
    </row>
    <row r="10957" spans="1:21">
      <c r="A10957" s="54">
        <v>10955</v>
      </c>
      <c r="B10957" s="107">
        <v>66783</v>
      </c>
      <c r="C10957" s="107">
        <v>66783</v>
      </c>
      <c r="D10957" s="107">
        <v>181219.00000000003</v>
      </c>
      <c r="E10957" s="108">
        <v>1920940000</v>
      </c>
      <c r="F10957" s="107">
        <v>0</v>
      </c>
      <c r="G10957" s="110">
        <v>3.6171865273369042</v>
      </c>
      <c r="H10957" s="110">
        <v>5.0286531104073777</v>
      </c>
      <c r="I10957" s="110">
        <v>4.6714016995188228</v>
      </c>
      <c r="J10957" s="110">
        <v>4.552201168864066</v>
      </c>
      <c r="K10957" s="110">
        <v>3.2229739444979844</v>
      </c>
      <c r="L10957" s="110">
        <v>1.783132954466192</v>
      </c>
      <c r="M10957" s="110">
        <v>1.2457143619889388</v>
      </c>
      <c r="N10957" s="110">
        <v>1.0816872334867869</v>
      </c>
      <c r="O10957" s="110">
        <v>1.1280339342103467</v>
      </c>
      <c r="P10957" s="110">
        <v>1.4751031918331234</v>
      </c>
      <c r="Q10957" s="110">
        <v>2.1000632261070287</v>
      </c>
      <c r="R10957" s="110">
        <v>2.604429183531483</v>
      </c>
      <c r="S10957" s="110">
        <v>0</v>
      </c>
      <c r="T10957" s="110">
        <v>2.7092150446874208</v>
      </c>
      <c r="U10957" s="110">
        <v>2.7092150446874208</v>
      </c>
    </row>
    <row r="10958" spans="1:21">
      <c r="A10958" s="54">
        <v>10956</v>
      </c>
      <c r="B10958" s="107">
        <v>66784</v>
      </c>
      <c r="C10958" s="107">
        <v>66784</v>
      </c>
      <c r="D10958" s="107">
        <v>121850.00000000001</v>
      </c>
      <c r="E10958" s="108">
        <v>1920940000</v>
      </c>
      <c r="F10958" s="107">
        <v>0</v>
      </c>
      <c r="G10958" s="110">
        <v>3.8735344941468144</v>
      </c>
      <c r="H10958" s="110">
        <v>5.3090424434513839</v>
      </c>
      <c r="I10958" s="110">
        <v>5.2123812442186725</v>
      </c>
      <c r="J10958" s="110">
        <v>5.6647096650747519</v>
      </c>
      <c r="K10958" s="110">
        <v>5.1139801531591171</v>
      </c>
      <c r="L10958" s="110">
        <v>3.1269278575392319</v>
      </c>
      <c r="M10958" s="110">
        <v>1.9524038029393773</v>
      </c>
      <c r="N10958" s="110">
        <v>1.5658026230925526</v>
      </c>
      <c r="O10958" s="110">
        <v>1.5119747654117075</v>
      </c>
      <c r="P10958" s="110">
        <v>1.8670426314459163</v>
      </c>
      <c r="Q10958" s="110">
        <v>2.553100793859389</v>
      </c>
      <c r="R10958" s="110">
        <v>3.0024072777345037</v>
      </c>
      <c r="S10958" s="110">
        <v>0</v>
      </c>
      <c r="T10958" s="110">
        <v>3.3961089793394517</v>
      </c>
      <c r="U10958" s="110">
        <v>3.3961089793394503</v>
      </c>
    </row>
    <row r="10959" spans="1:21">
      <c r="A10959" s="54">
        <v>10957</v>
      </c>
      <c r="B10959" s="107">
        <v>66785</v>
      </c>
      <c r="C10959" s="107">
        <v>66785</v>
      </c>
      <c r="D10959" s="107">
        <v>222391.99999999997</v>
      </c>
      <c r="E10959" s="108">
        <v>1920940000</v>
      </c>
      <c r="F10959" s="107">
        <v>0</v>
      </c>
      <c r="G10959" s="110">
        <v>2.8529453384784973</v>
      </c>
      <c r="H10959" s="110">
        <v>3.7027312358710538</v>
      </c>
      <c r="I10959" s="110">
        <v>3.5058815757838482</v>
      </c>
      <c r="J10959" s="110">
        <v>3.5378712015564284</v>
      </c>
      <c r="K10959" s="110">
        <v>2.5334242603533372</v>
      </c>
      <c r="L10959" s="110">
        <v>1.4203125774624605</v>
      </c>
      <c r="M10959" s="110">
        <v>1.0022319594764972</v>
      </c>
      <c r="N10959" s="110">
        <v>0.89284405458020577</v>
      </c>
      <c r="O10959" s="110">
        <v>0.91850967813505424</v>
      </c>
      <c r="P10959" s="110">
        <v>1.1322365208558784</v>
      </c>
      <c r="Q10959" s="110">
        <v>1.6333298580055957</v>
      </c>
      <c r="R10959" s="110">
        <v>2.1696681762421166</v>
      </c>
      <c r="S10959" s="110">
        <v>0</v>
      </c>
      <c r="T10959" s="110">
        <v>2.1084988697334146</v>
      </c>
      <c r="U10959" s="110">
        <v>2.1084988697334146</v>
      </c>
    </row>
    <row r="10960" spans="1:21">
      <c r="A10960" s="54">
        <v>10958</v>
      </c>
      <c r="B10960" s="107">
        <v>66786</v>
      </c>
      <c r="C10960" s="107">
        <v>66786</v>
      </c>
      <c r="D10960" s="107">
        <v>120669</v>
      </c>
      <c r="E10960" s="108">
        <v>1920940000</v>
      </c>
      <c r="F10960" s="107">
        <v>0</v>
      </c>
      <c r="G10960" s="110">
        <v>3.4833096672354227</v>
      </c>
      <c r="H10960" s="110">
        <v>4.8291646858366208</v>
      </c>
      <c r="I10960" s="110">
        <v>5.0753078447229809</v>
      </c>
      <c r="J10960" s="110">
        <v>5.303082605528064</v>
      </c>
      <c r="K10960" s="110">
        <v>4.8557524850365992</v>
      </c>
      <c r="L10960" s="110">
        <v>3.3571107867588692</v>
      </c>
      <c r="M10960" s="110">
        <v>2.1918652182766394</v>
      </c>
      <c r="N10960" s="110">
        <v>1.7529929621020406</v>
      </c>
      <c r="O10960" s="110">
        <v>1.6026873451474228</v>
      </c>
      <c r="P10960" s="110">
        <v>1.7754465706514302</v>
      </c>
      <c r="Q10960" s="110">
        <v>2.4959103153882185</v>
      </c>
      <c r="R10960" s="110">
        <v>2.8018628584308614</v>
      </c>
      <c r="S10960" s="110">
        <v>0</v>
      </c>
      <c r="T10960" s="110">
        <v>3.2937077787595972</v>
      </c>
      <c r="U10960" s="110">
        <v>3.2937077787595981</v>
      </c>
    </row>
    <row r="10961" spans="1:21">
      <c r="A10961" s="54">
        <v>10959</v>
      </c>
      <c r="B10961" s="107">
        <v>66787</v>
      </c>
      <c r="C10961" s="107">
        <v>66787</v>
      </c>
      <c r="D10961" s="107">
        <v>20203</v>
      </c>
      <c r="E10961" s="108">
        <v>1920940000</v>
      </c>
      <c r="F10961" s="107">
        <v>0</v>
      </c>
      <c r="G10961" s="110">
        <v>18.59350270321054</v>
      </c>
      <c r="H10961" s="110">
        <v>27.165176528174513</v>
      </c>
      <c r="I10961" s="110">
        <v>26.798289096172031</v>
      </c>
      <c r="J10961" s="110">
        <v>30.513750862552772</v>
      </c>
      <c r="K10961" s="110">
        <v>28.296520804962643</v>
      </c>
      <c r="L10961" s="110">
        <v>18.598919187101099</v>
      </c>
      <c r="M10961" s="110">
        <v>11.981996014767054</v>
      </c>
      <c r="N10961" s="110">
        <v>8.931289186677791</v>
      </c>
      <c r="O10961" s="110">
        <v>7.8372804121746773</v>
      </c>
      <c r="P10961" s="110">
        <v>8.718207766170682</v>
      </c>
      <c r="Q10961" s="110">
        <v>13.237654810623642</v>
      </c>
      <c r="R10961" s="110">
        <v>15.508084599964494</v>
      </c>
      <c r="S10961" s="110">
        <v>0</v>
      </c>
      <c r="T10961" s="110">
        <v>18.015055997712661</v>
      </c>
      <c r="U10961" s="110">
        <v>18.015055997712661</v>
      </c>
    </row>
    <row r="10962" spans="1:21">
      <c r="A10962" s="54">
        <v>10960</v>
      </c>
      <c r="B10962" s="107">
        <v>66788</v>
      </c>
      <c r="C10962" s="107">
        <v>66788</v>
      </c>
      <c r="D10962" s="107">
        <v>23762.000000000004</v>
      </c>
      <c r="E10962" s="108">
        <v>1899820000</v>
      </c>
      <c r="F10962" s="107">
        <v>0</v>
      </c>
      <c r="G10962" s="110">
        <v>0.1</v>
      </c>
      <c r="H10962" s="110">
        <v>0.11868956583553307</v>
      </c>
      <c r="I10962" s="110">
        <v>0.1</v>
      </c>
      <c r="J10962" s="110">
        <v>0.10149066069396125</v>
      </c>
      <c r="K10962" s="110">
        <v>0.10659286615833587</v>
      </c>
      <c r="L10962" s="110">
        <v>0.13041570462147917</v>
      </c>
      <c r="M10962" s="110">
        <v>0.10483788449173927</v>
      </c>
      <c r="N10962" s="110">
        <v>0.11001689189784573</v>
      </c>
      <c r="O10962" s="110">
        <v>0.12924226797633304</v>
      </c>
      <c r="P10962" s="110">
        <v>0.1</v>
      </c>
      <c r="Q10962" s="110">
        <v>0.1</v>
      </c>
      <c r="R10962" s="110">
        <v>0.10211488190906076</v>
      </c>
      <c r="S10962" s="110">
        <v>0</v>
      </c>
      <c r="T10962" s="110">
        <v>0.10861672696535735</v>
      </c>
      <c r="U10962" s="110">
        <v>0.10861672696535735</v>
      </c>
    </row>
    <row r="10963" spans="1:21">
      <c r="A10963" s="54">
        <v>10961</v>
      </c>
      <c r="B10963" s="107">
        <v>66789</v>
      </c>
      <c r="C10963" s="107">
        <v>66789</v>
      </c>
      <c r="D10963" s="107">
        <v>45150</v>
      </c>
      <c r="E10963" s="108">
        <v>1899820000</v>
      </c>
      <c r="F10963" s="107">
        <v>0</v>
      </c>
      <c r="G10963" s="110">
        <v>0.27081051782795501</v>
      </c>
      <c r="H10963" s="110">
        <v>0.33153916042127551</v>
      </c>
      <c r="I10963" s="110">
        <v>0.23037388359430544</v>
      </c>
      <c r="J10963" s="110">
        <v>0.22679065818023258</v>
      </c>
      <c r="K10963" s="110">
        <v>0.24622257513251392</v>
      </c>
      <c r="L10963" s="110">
        <v>0.26958728151208355</v>
      </c>
      <c r="M10963" s="110">
        <v>0.25228345327691937</v>
      </c>
      <c r="N10963" s="110">
        <v>0.2595606379182438</v>
      </c>
      <c r="O10963" s="110">
        <v>0.28417322126595795</v>
      </c>
      <c r="P10963" s="110">
        <v>0.2618938114849666</v>
      </c>
      <c r="Q10963" s="110">
        <v>0.29284714979247461</v>
      </c>
      <c r="R10963" s="110">
        <v>0.2947159108320247</v>
      </c>
      <c r="S10963" s="110">
        <v>0</v>
      </c>
      <c r="T10963" s="110">
        <v>0.2683998551032461</v>
      </c>
      <c r="U10963" s="110">
        <v>0.26839985510324604</v>
      </c>
    </row>
    <row r="10964" spans="1:21">
      <c r="A10964" s="54">
        <v>10962</v>
      </c>
      <c r="B10964" s="107">
        <v>66790</v>
      </c>
      <c r="C10964" s="107">
        <v>66790</v>
      </c>
      <c r="D10964" s="107">
        <v>68458.999999999985</v>
      </c>
      <c r="E10964" s="108">
        <v>1899820000</v>
      </c>
      <c r="F10964" s="107">
        <v>0</v>
      </c>
      <c r="G10964" s="110">
        <v>0.11832144513424718</v>
      </c>
      <c r="H10964" s="110">
        <v>0.14320706444581946</v>
      </c>
      <c r="I10964" s="110">
        <v>0.10060467659178031</v>
      </c>
      <c r="J10964" s="110">
        <v>0.10353145862147066</v>
      </c>
      <c r="K10964" s="110">
        <v>0.11213285165799211</v>
      </c>
      <c r="L10964" s="110">
        <v>0.12569696530926328</v>
      </c>
      <c r="M10964" s="110">
        <v>0.11752561639392921</v>
      </c>
      <c r="N10964" s="110">
        <v>0.11338719126879124</v>
      </c>
      <c r="O10964" s="110">
        <v>0.12978360679776021</v>
      </c>
      <c r="P10964" s="110">
        <v>0.11471982616915334</v>
      </c>
      <c r="Q10964" s="110">
        <v>0.13592692141827023</v>
      </c>
      <c r="R10964" s="110">
        <v>0.13377338017365387</v>
      </c>
      <c r="S10964" s="110">
        <v>0</v>
      </c>
      <c r="T10964" s="110">
        <v>0.12071758366517758</v>
      </c>
      <c r="U10964" s="110">
        <v>0.12071758366517764</v>
      </c>
    </row>
    <row r="10965" spans="1:21">
      <c r="A10965" s="54">
        <v>10963</v>
      </c>
      <c r="B10965" s="107">
        <v>66791</v>
      </c>
      <c r="C10965" s="107">
        <v>66791</v>
      </c>
      <c r="D10965" s="107">
        <v>50322.999999999993</v>
      </c>
      <c r="E10965" s="108">
        <v>1899820000</v>
      </c>
      <c r="F10965" s="107">
        <v>0</v>
      </c>
      <c r="G10965" s="110">
        <v>0.1</v>
      </c>
      <c r="H10965" s="110">
        <v>0.1</v>
      </c>
      <c r="I10965" s="110">
        <v>0.1</v>
      </c>
      <c r="J10965" s="110">
        <v>0.1</v>
      </c>
      <c r="K10965" s="110">
        <v>0.1</v>
      </c>
      <c r="L10965" s="110">
        <v>0.1</v>
      </c>
      <c r="M10965" s="110">
        <v>0.1</v>
      </c>
      <c r="N10965" s="110">
        <v>0.1</v>
      </c>
      <c r="O10965" s="110">
        <v>0.1</v>
      </c>
      <c r="P10965" s="110">
        <v>0.1</v>
      </c>
      <c r="Q10965" s="110">
        <v>0.1</v>
      </c>
      <c r="R10965" s="110">
        <v>0.1</v>
      </c>
      <c r="S10965" s="110">
        <v>0.1</v>
      </c>
      <c r="T10965" s="110">
        <v>9.9999999999999992E-2</v>
      </c>
      <c r="U10965" s="110">
        <v>0.10000000000000002</v>
      </c>
    </row>
    <row r="10966" spans="1:21">
      <c r="A10966" s="54">
        <v>10964</v>
      </c>
      <c r="B10966" s="107">
        <v>66792</v>
      </c>
      <c r="C10966" s="107">
        <v>66792</v>
      </c>
      <c r="D10966" s="107">
        <v>55340.000000000007</v>
      </c>
      <c r="E10966" s="108">
        <v>1899820000</v>
      </c>
      <c r="F10966" s="107">
        <v>0</v>
      </c>
      <c r="G10966" s="110">
        <v>0.1</v>
      </c>
      <c r="H10966" s="110">
        <v>0.1</v>
      </c>
      <c r="I10966" s="110">
        <v>0.1</v>
      </c>
      <c r="J10966" s="110">
        <v>0.1</v>
      </c>
      <c r="K10966" s="110">
        <v>0.1</v>
      </c>
      <c r="L10966" s="110">
        <v>0.1</v>
      </c>
      <c r="M10966" s="110">
        <v>0.1</v>
      </c>
      <c r="N10966" s="110">
        <v>0.1</v>
      </c>
      <c r="O10966" s="110">
        <v>0.1</v>
      </c>
      <c r="P10966" s="110">
        <v>0.1</v>
      </c>
      <c r="Q10966" s="110">
        <v>0.1</v>
      </c>
      <c r="R10966" s="110">
        <v>0.1</v>
      </c>
      <c r="S10966" s="110">
        <v>0.1</v>
      </c>
      <c r="T10966" s="110">
        <v>9.9999999999999992E-2</v>
      </c>
      <c r="U10966" s="110">
        <v>9.9999999999999992E-2</v>
      </c>
    </row>
    <row r="10967" spans="1:21">
      <c r="A10967" s="54">
        <v>10965</v>
      </c>
      <c r="B10967" s="107">
        <v>66799</v>
      </c>
      <c r="C10967" s="107">
        <v>66799</v>
      </c>
      <c r="D10967" s="107">
        <v>305884</v>
      </c>
      <c r="E10967" s="108">
        <v>1899820000</v>
      </c>
      <c r="F10967" s="107">
        <v>0</v>
      </c>
      <c r="G10967" s="110">
        <v>100</v>
      </c>
      <c r="H10967" s="110">
        <v>100</v>
      </c>
      <c r="I10967" s="110">
        <v>100</v>
      </c>
      <c r="J10967" s="110">
        <v>100</v>
      </c>
      <c r="K10967" s="110">
        <v>56.645958090411725</v>
      </c>
      <c r="L10967" s="110">
        <v>16.973726617804697</v>
      </c>
      <c r="M10967" s="110">
        <v>6.8034193330673594</v>
      </c>
      <c r="N10967" s="110">
        <v>4.6097618479751965</v>
      </c>
      <c r="O10967" s="110">
        <v>10.005217626415941</v>
      </c>
      <c r="P10967" s="110">
        <v>33.894387508836701</v>
      </c>
      <c r="Q10967" s="110">
        <v>100</v>
      </c>
      <c r="R10967" s="110">
        <v>100</v>
      </c>
      <c r="S10967" s="110">
        <v>90.898888064789858</v>
      </c>
      <c r="T10967" s="110">
        <v>60.74437258537597</v>
      </c>
      <c r="U10967" s="110">
        <v>72.604027473241743</v>
      </c>
    </row>
    <row r="10968" spans="1:21">
      <c r="A10968" s="54">
        <v>10966</v>
      </c>
      <c r="B10968" s="107">
        <v>66800</v>
      </c>
      <c r="C10968" s="107">
        <v>66800</v>
      </c>
      <c r="D10968" s="107">
        <v>244372.99999999997</v>
      </c>
      <c r="E10968" s="108">
        <v>1899820000</v>
      </c>
      <c r="F10968" s="107">
        <v>0</v>
      </c>
      <c r="G10968" s="110">
        <v>16.947108365060178</v>
      </c>
      <c r="H10968" s="110">
        <v>26.090303732048124</v>
      </c>
      <c r="I10968" s="110">
        <v>27.877658261156729</v>
      </c>
      <c r="J10968" s="110">
        <v>33.525412047462389</v>
      </c>
      <c r="K10968" s="110">
        <v>28.535366060888958</v>
      </c>
      <c r="L10968" s="110">
        <v>18.619825622527841</v>
      </c>
      <c r="M10968" s="110">
        <v>10.031611454464503</v>
      </c>
      <c r="N10968" s="110">
        <v>4.4151412674820332</v>
      </c>
      <c r="O10968" s="110">
        <v>4.3846273710711134</v>
      </c>
      <c r="P10968" s="110">
        <v>5.4805810644644204</v>
      </c>
      <c r="Q10968" s="110">
        <v>7.5817498599832565</v>
      </c>
      <c r="R10968" s="110">
        <v>11.297130045635441</v>
      </c>
      <c r="S10968" s="110">
        <v>0</v>
      </c>
      <c r="T10968" s="110">
        <v>16.232209596020414</v>
      </c>
      <c r="U10968" s="110">
        <v>16.232209596020418</v>
      </c>
    </row>
    <row r="10969" spans="1:21">
      <c r="A10969" s="54">
        <v>10967</v>
      </c>
      <c r="B10969" s="107">
        <v>66801</v>
      </c>
      <c r="C10969" s="107">
        <v>66801</v>
      </c>
      <c r="D10969" s="107">
        <v>7113</v>
      </c>
      <c r="E10969" s="108">
        <v>1899820000</v>
      </c>
      <c r="F10969" s="107">
        <v>1</v>
      </c>
      <c r="G10969" s="110">
        <v>-99999</v>
      </c>
      <c r="H10969" s="110">
        <v>-99999</v>
      </c>
      <c r="I10969" s="110">
        <v>-99999</v>
      </c>
      <c r="J10969" s="110">
        <v>-99999</v>
      </c>
      <c r="K10969" s="110">
        <v>-99999</v>
      </c>
      <c r="L10969" s="110">
        <v>-99999</v>
      </c>
      <c r="M10969" s="110">
        <v>-99999</v>
      </c>
      <c r="N10969" s="110">
        <v>-99999</v>
      </c>
      <c r="O10969" s="110">
        <v>-99999</v>
      </c>
      <c r="P10969" s="110">
        <v>-99999</v>
      </c>
      <c r="Q10969" s="110">
        <v>-99999</v>
      </c>
      <c r="R10969" s="110">
        <v>-99999</v>
      </c>
      <c r="S10969" s="110">
        <v>0</v>
      </c>
      <c r="T10969" s="110">
        <v>0</v>
      </c>
      <c r="U10969" s="110">
        <v>0</v>
      </c>
    </row>
    <row r="10970" spans="1:21">
      <c r="A10970" s="54">
        <v>10968</v>
      </c>
      <c r="B10970" s="107">
        <v>66802</v>
      </c>
      <c r="C10970" s="107">
        <v>66802</v>
      </c>
      <c r="D10970" s="107">
        <v>38530</v>
      </c>
      <c r="E10970" s="108">
        <v>1899820000</v>
      </c>
      <c r="F10970" s="107">
        <v>0</v>
      </c>
      <c r="G10970" s="110">
        <v>9.1190095403977267</v>
      </c>
      <c r="H10970" s="110">
        <v>14.514486912662329</v>
      </c>
      <c r="I10970" s="110">
        <v>14.579360260079412</v>
      </c>
      <c r="J10970" s="110">
        <v>12.864903555123874</v>
      </c>
      <c r="K10970" s="110">
        <v>8.6498246250548032</v>
      </c>
      <c r="L10970" s="110">
        <v>5.109651681703232</v>
      </c>
      <c r="M10970" s="110">
        <v>3.6369289519851162</v>
      </c>
      <c r="N10970" s="110">
        <v>3.1530685474367242</v>
      </c>
      <c r="O10970" s="110">
        <v>3.2558040749406816</v>
      </c>
      <c r="P10970" s="110">
        <v>3.8618358768511456</v>
      </c>
      <c r="Q10970" s="110">
        <v>5.5291833093194507</v>
      </c>
      <c r="R10970" s="110">
        <v>6.7401799270580325</v>
      </c>
      <c r="S10970" s="110">
        <v>0</v>
      </c>
      <c r="T10970" s="110">
        <v>7.5845197718843771</v>
      </c>
      <c r="U10970" s="110">
        <v>7.5845197718843771</v>
      </c>
    </row>
    <row r="10971" spans="1:21">
      <c r="A10971" s="54">
        <v>10969</v>
      </c>
      <c r="B10971" s="107">
        <v>66803</v>
      </c>
      <c r="C10971" s="107">
        <v>66803</v>
      </c>
      <c r="D10971" s="107">
        <v>23385.999999999996</v>
      </c>
      <c r="E10971" s="108">
        <v>1899820000</v>
      </c>
      <c r="F10971" s="107">
        <v>0</v>
      </c>
      <c r="G10971" s="110">
        <v>12.502727603714966</v>
      </c>
      <c r="H10971" s="110">
        <v>17.756736463520259</v>
      </c>
      <c r="I10971" s="110">
        <v>16.237402007902894</v>
      </c>
      <c r="J10971" s="110">
        <v>17.400053097286428</v>
      </c>
      <c r="K10971" s="110">
        <v>16.875915762258323</v>
      </c>
      <c r="L10971" s="110">
        <v>15.215146821865885</v>
      </c>
      <c r="M10971" s="110">
        <v>11.737398976867967</v>
      </c>
      <c r="N10971" s="110">
        <v>9.383961110947741</v>
      </c>
      <c r="O10971" s="110">
        <v>8.271321426651923</v>
      </c>
      <c r="P10971" s="110">
        <v>8.3897706499034683</v>
      </c>
      <c r="Q10971" s="110">
        <v>9.806637260634913</v>
      </c>
      <c r="R10971" s="110">
        <v>10.569994342335939</v>
      </c>
      <c r="S10971" s="110">
        <v>0</v>
      </c>
      <c r="T10971" s="110">
        <v>12.84558879365756</v>
      </c>
      <c r="U10971" s="110">
        <v>12.845588793657559</v>
      </c>
    </row>
    <row r="10972" spans="1:21">
      <c r="A10972" s="54">
        <v>10970</v>
      </c>
      <c r="B10972" s="107">
        <v>66804</v>
      </c>
      <c r="C10972" s="107">
        <v>66804</v>
      </c>
      <c r="D10972" s="107">
        <v>20845</v>
      </c>
      <c r="E10972" s="108">
        <v>1899820000</v>
      </c>
      <c r="F10972" s="107">
        <v>0</v>
      </c>
      <c r="G10972" s="110">
        <v>24.751829688001799</v>
      </c>
      <c r="H10972" s="110">
        <v>36.914243299398549</v>
      </c>
      <c r="I10972" s="110">
        <v>39.380244029829363</v>
      </c>
      <c r="J10972" s="110">
        <v>41.093806205203428</v>
      </c>
      <c r="K10972" s="110">
        <v>29.3834030083569</v>
      </c>
      <c r="L10972" s="110">
        <v>16.175600724782388</v>
      </c>
      <c r="M10972" s="110">
        <v>10.18534621959617</v>
      </c>
      <c r="N10972" s="110">
        <v>8.3460060444997968</v>
      </c>
      <c r="O10972" s="110">
        <v>8.2528586556102894</v>
      </c>
      <c r="P10972" s="110">
        <v>9.7829666972283285</v>
      </c>
      <c r="Q10972" s="110">
        <v>14.047120467883053</v>
      </c>
      <c r="R10972" s="110">
        <v>17.567571296584958</v>
      </c>
      <c r="S10972" s="110">
        <v>0</v>
      </c>
      <c r="T10972" s="110">
        <v>21.323416361414584</v>
      </c>
      <c r="U10972" s="110">
        <v>21.323416361414584</v>
      </c>
    </row>
    <row r="10973" spans="1:21">
      <c r="A10973" s="54">
        <v>10971</v>
      </c>
      <c r="B10973" s="107">
        <v>66805</v>
      </c>
      <c r="C10973" s="107">
        <v>66805</v>
      </c>
      <c r="D10973" s="107">
        <v>62347.999999999993</v>
      </c>
      <c r="E10973" s="108">
        <v>1899820000</v>
      </c>
      <c r="F10973" s="107">
        <v>0</v>
      </c>
      <c r="G10973" s="110">
        <v>9.0444281485967295</v>
      </c>
      <c r="H10973" s="110">
        <v>13.966711833206206</v>
      </c>
      <c r="I10973" s="110">
        <v>13.044716775157081</v>
      </c>
      <c r="J10973" s="110">
        <v>13.320061321686627</v>
      </c>
      <c r="K10973" s="110">
        <v>9.7708041912442827</v>
      </c>
      <c r="L10973" s="110">
        <v>5.1524912606522584</v>
      </c>
      <c r="M10973" s="110">
        <v>3.2302750908885507</v>
      </c>
      <c r="N10973" s="110">
        <v>2.7106163326344643</v>
      </c>
      <c r="O10973" s="110">
        <v>2.7387264279358585</v>
      </c>
      <c r="P10973" s="110">
        <v>3.337313897614973</v>
      </c>
      <c r="Q10973" s="110">
        <v>4.9717703342369388</v>
      </c>
      <c r="R10973" s="110">
        <v>6.6943876046868667</v>
      </c>
      <c r="S10973" s="110">
        <v>0</v>
      </c>
      <c r="T10973" s="110">
        <v>7.3318586015450684</v>
      </c>
      <c r="U10973" s="110">
        <v>7.3318586015450711</v>
      </c>
    </row>
    <row r="10974" spans="1:21">
      <c r="A10974" s="54">
        <v>10972</v>
      </c>
      <c r="B10974" s="107">
        <v>66806</v>
      </c>
      <c r="C10974" s="107">
        <v>66806</v>
      </c>
      <c r="D10974" s="107">
        <v>16063.000000000002</v>
      </c>
      <c r="E10974" s="108">
        <v>1899820000</v>
      </c>
      <c r="F10974" s="107">
        <v>0</v>
      </c>
      <c r="G10974" s="110">
        <v>25.503161548777982</v>
      </c>
      <c r="H10974" s="110">
        <v>38.449452083129486</v>
      </c>
      <c r="I10974" s="110">
        <v>35.078229983615678</v>
      </c>
      <c r="J10974" s="110">
        <v>38.444486774828661</v>
      </c>
      <c r="K10974" s="110">
        <v>32.254372531324705</v>
      </c>
      <c r="L10974" s="110">
        <v>18.303369691650538</v>
      </c>
      <c r="M10974" s="110">
        <v>10.779243958348131</v>
      </c>
      <c r="N10974" s="110">
        <v>8.7200015983806836</v>
      </c>
      <c r="O10974" s="110">
        <v>8.3272087335887601</v>
      </c>
      <c r="P10974" s="110">
        <v>10.533450654718097</v>
      </c>
      <c r="Q10974" s="110">
        <v>15.303017271577676</v>
      </c>
      <c r="R10974" s="110">
        <v>19.400743955795647</v>
      </c>
      <c r="S10974" s="110">
        <v>0</v>
      </c>
      <c r="T10974" s="110">
        <v>21.758061565478005</v>
      </c>
      <c r="U10974" s="110">
        <v>21.758061565477998</v>
      </c>
    </row>
    <row r="10975" spans="1:21">
      <c r="A10975" s="54">
        <v>10973</v>
      </c>
      <c r="B10975" s="107">
        <v>66807</v>
      </c>
      <c r="C10975" s="107">
        <v>66807</v>
      </c>
      <c r="D10975" s="107">
        <v>319</v>
      </c>
      <c r="E10975" s="108">
        <v>1899820000</v>
      </c>
      <c r="F10975" s="107">
        <v>1</v>
      </c>
      <c r="G10975" s="110">
        <v>-99999</v>
      </c>
      <c r="H10975" s="110">
        <v>-99999</v>
      </c>
      <c r="I10975" s="110">
        <v>-99999</v>
      </c>
      <c r="J10975" s="110">
        <v>-99999</v>
      </c>
      <c r="K10975" s="110">
        <v>-99999</v>
      </c>
      <c r="L10975" s="110">
        <v>-99999</v>
      </c>
      <c r="M10975" s="110">
        <v>-99999</v>
      </c>
      <c r="N10975" s="110">
        <v>-99999</v>
      </c>
      <c r="O10975" s="110">
        <v>-99999</v>
      </c>
      <c r="P10975" s="110">
        <v>-99999</v>
      </c>
      <c r="Q10975" s="110">
        <v>-99999</v>
      </c>
      <c r="R10975" s="110">
        <v>-99999</v>
      </c>
      <c r="S10975" s="110">
        <v>0</v>
      </c>
      <c r="T10975" s="110">
        <v>0</v>
      </c>
      <c r="U10975" s="110">
        <v>0</v>
      </c>
    </row>
    <row r="10976" spans="1:21">
      <c r="A10976" s="54">
        <v>10974</v>
      </c>
      <c r="B10976" s="107">
        <v>66808</v>
      </c>
      <c r="C10976" s="107">
        <v>66808</v>
      </c>
      <c r="D10976" s="107">
        <v>166605</v>
      </c>
      <c r="E10976" s="108">
        <v>1878550000</v>
      </c>
      <c r="F10976" s="107">
        <v>0</v>
      </c>
      <c r="G10976" s="110">
        <v>0.25640054490777298</v>
      </c>
      <c r="H10976" s="110">
        <v>0.28671474598825086</v>
      </c>
      <c r="I10976" s="110">
        <v>0.1975534610604841</v>
      </c>
      <c r="J10976" s="110">
        <v>0.24225269478745923</v>
      </c>
      <c r="K10976" s="110">
        <v>0.28105272046572866</v>
      </c>
      <c r="L10976" s="110">
        <v>0.33972489132010514</v>
      </c>
      <c r="M10976" s="110">
        <v>0.26521402987706721</v>
      </c>
      <c r="N10976" s="110">
        <v>0.27481342682506293</v>
      </c>
      <c r="O10976" s="110">
        <v>0.28958417430911787</v>
      </c>
      <c r="P10976" s="110">
        <v>0.30657545763569333</v>
      </c>
      <c r="Q10976" s="110">
        <v>0.28087134456618396</v>
      </c>
      <c r="R10976" s="110">
        <v>0.31489099107664725</v>
      </c>
      <c r="S10976" s="110">
        <v>0</v>
      </c>
      <c r="T10976" s="110">
        <v>0.27797070690163111</v>
      </c>
      <c r="U10976" s="110">
        <v>0.27797070690163106</v>
      </c>
    </row>
    <row r="10977" spans="1:21">
      <c r="A10977" s="54">
        <v>10975</v>
      </c>
      <c r="B10977" s="107">
        <v>66809</v>
      </c>
      <c r="C10977" s="107">
        <v>66809</v>
      </c>
      <c r="D10977" s="107">
        <v>12558</v>
      </c>
      <c r="E10977" s="108">
        <v>1878550000</v>
      </c>
      <c r="F10977" s="107">
        <v>0</v>
      </c>
      <c r="G10977" s="110">
        <v>0.27716522483282202</v>
      </c>
      <c r="H10977" s="110">
        <v>0.33528165572964758</v>
      </c>
      <c r="I10977" s="110">
        <v>0.23478824712167123</v>
      </c>
      <c r="J10977" s="110">
        <v>0.23698518155036827</v>
      </c>
      <c r="K10977" s="110">
        <v>0.26561500474239075</v>
      </c>
      <c r="L10977" s="110">
        <v>0.2964427443194651</v>
      </c>
      <c r="M10977" s="110">
        <v>0.28163514194599687</v>
      </c>
      <c r="N10977" s="110">
        <v>0.27491469658870854</v>
      </c>
      <c r="O10977" s="110">
        <v>0.31275401436842715</v>
      </c>
      <c r="P10977" s="110">
        <v>0.27388556407050096</v>
      </c>
      <c r="Q10977" s="110">
        <v>0.31238547281718859</v>
      </c>
      <c r="R10977" s="110">
        <v>0.30622449297202103</v>
      </c>
      <c r="S10977" s="110">
        <v>0</v>
      </c>
      <c r="T10977" s="110">
        <v>0.28400645342160064</v>
      </c>
      <c r="U10977" s="110">
        <v>0.28400645342160069</v>
      </c>
    </row>
    <row r="10978" spans="1:21">
      <c r="A10978" s="54">
        <v>10976</v>
      </c>
      <c r="B10978" s="107">
        <v>66810</v>
      </c>
      <c r="C10978" s="107">
        <v>66810</v>
      </c>
      <c r="D10978" s="107">
        <v>37887</v>
      </c>
      <c r="E10978" s="108">
        <v>1878550000</v>
      </c>
      <c r="F10978" s="107">
        <v>0</v>
      </c>
      <c r="G10978" s="110">
        <v>0.17822959582734002</v>
      </c>
      <c r="H10978" s="110">
        <v>0.2077905201712498</v>
      </c>
      <c r="I10978" s="110">
        <v>0.14558658808875452</v>
      </c>
      <c r="J10978" s="110">
        <v>0.14927153894076642</v>
      </c>
      <c r="K10978" s="110">
        <v>0.16764654453936975</v>
      </c>
      <c r="L10978" s="110">
        <v>0.18712153043238178</v>
      </c>
      <c r="M10978" s="110">
        <v>0.17175066072128004</v>
      </c>
      <c r="N10978" s="110">
        <v>0.16823739582762609</v>
      </c>
      <c r="O10978" s="110">
        <v>0.18554082503593097</v>
      </c>
      <c r="P10978" s="110">
        <v>0.16951337857579277</v>
      </c>
      <c r="Q10978" s="110">
        <v>0.1982245025976776</v>
      </c>
      <c r="R10978" s="110">
        <v>0.19357571273306864</v>
      </c>
      <c r="S10978" s="110">
        <v>0</v>
      </c>
      <c r="T10978" s="110">
        <v>0.17687406612426984</v>
      </c>
      <c r="U10978" s="110">
        <v>0.17687406612426987</v>
      </c>
    </row>
    <row r="10979" spans="1:21">
      <c r="A10979" s="54">
        <v>10977</v>
      </c>
      <c r="B10979" s="107">
        <v>66811</v>
      </c>
      <c r="C10979" s="107">
        <v>66811</v>
      </c>
      <c r="D10979" s="107">
        <v>69584.000000000015</v>
      </c>
      <c r="E10979" s="108">
        <v>1878550000</v>
      </c>
      <c r="F10979" s="107">
        <v>0</v>
      </c>
      <c r="G10979" s="110">
        <v>0.1</v>
      </c>
      <c r="H10979" s="110">
        <v>0.1</v>
      </c>
      <c r="I10979" s="110">
        <v>0.1</v>
      </c>
      <c r="J10979" s="110">
        <v>0.1</v>
      </c>
      <c r="K10979" s="110">
        <v>0.1</v>
      </c>
      <c r="L10979" s="110">
        <v>0.1</v>
      </c>
      <c r="M10979" s="110">
        <v>0.1</v>
      </c>
      <c r="N10979" s="110">
        <v>0.1</v>
      </c>
      <c r="O10979" s="110">
        <v>0.1</v>
      </c>
      <c r="P10979" s="110">
        <v>0.1</v>
      </c>
      <c r="Q10979" s="110">
        <v>0.1</v>
      </c>
      <c r="R10979" s="110">
        <v>0.1</v>
      </c>
      <c r="S10979" s="110">
        <v>0.1</v>
      </c>
      <c r="T10979" s="110">
        <v>9.9999999999999992E-2</v>
      </c>
      <c r="U10979" s="110">
        <v>9.9999999999999978E-2</v>
      </c>
    </row>
    <row r="10980" spans="1:21">
      <c r="A10980" s="54">
        <v>10978</v>
      </c>
      <c r="B10980" s="107">
        <v>66812</v>
      </c>
      <c r="C10980" s="107">
        <v>66812</v>
      </c>
      <c r="D10980" s="107">
        <v>48301</v>
      </c>
      <c r="E10980" s="108">
        <v>1878550000</v>
      </c>
      <c r="F10980" s="107">
        <v>0</v>
      </c>
      <c r="G10980" s="110">
        <v>0.1</v>
      </c>
      <c r="H10980" s="110">
        <v>0.11586075678604955</v>
      </c>
      <c r="I10980" s="110">
        <v>0.1</v>
      </c>
      <c r="J10980" s="110">
        <v>0.1</v>
      </c>
      <c r="K10980" s="110">
        <v>0.1</v>
      </c>
      <c r="L10980" s="110">
        <v>0.1</v>
      </c>
      <c r="M10980" s="110">
        <v>0.1</v>
      </c>
      <c r="N10980" s="110">
        <v>0.1</v>
      </c>
      <c r="O10980" s="110">
        <v>0.1</v>
      </c>
      <c r="P10980" s="110">
        <v>0.1</v>
      </c>
      <c r="Q10980" s="110">
        <v>0.1</v>
      </c>
      <c r="R10980" s="110">
        <v>0.1</v>
      </c>
      <c r="S10980" s="110">
        <v>0.10030698238940741</v>
      </c>
      <c r="T10980" s="110">
        <v>0.1013217297321708</v>
      </c>
      <c r="U10980" s="110">
        <v>0.10131521699586606</v>
      </c>
    </row>
    <row r="10981" spans="1:21">
      <c r="A10981" s="54">
        <v>10979</v>
      </c>
      <c r="B10981" s="107">
        <v>66813</v>
      </c>
      <c r="C10981" s="107">
        <v>66813</v>
      </c>
      <c r="D10981" s="107">
        <v>89390</v>
      </c>
      <c r="E10981" s="108">
        <v>1878550000</v>
      </c>
      <c r="F10981" s="107">
        <v>0</v>
      </c>
      <c r="G10981" s="110">
        <v>0.11975961575524158</v>
      </c>
      <c r="H10981" s="110">
        <v>0.13310047516196391</v>
      </c>
      <c r="I10981" s="110">
        <v>0.1</v>
      </c>
      <c r="J10981" s="110">
        <v>0.1</v>
      </c>
      <c r="K10981" s="110">
        <v>0.10120333287431983</v>
      </c>
      <c r="L10981" s="110">
        <v>0.11715028324065097</v>
      </c>
      <c r="M10981" s="110">
        <v>0.10668581245696768</v>
      </c>
      <c r="N10981" s="110">
        <v>0.1</v>
      </c>
      <c r="O10981" s="110">
        <v>0.11021926789204414</v>
      </c>
      <c r="P10981" s="110">
        <v>0.10296967825934461</v>
      </c>
      <c r="Q10981" s="110">
        <v>0.11934407592731776</v>
      </c>
      <c r="R10981" s="110">
        <v>0.13333462506815641</v>
      </c>
      <c r="S10981" s="110">
        <v>0.12670189779791191</v>
      </c>
      <c r="T10981" s="110">
        <v>0.11198059721966723</v>
      </c>
      <c r="U10981" s="110">
        <v>0.11199278399942775</v>
      </c>
    </row>
    <row r="10982" spans="1:21">
      <c r="A10982" s="54">
        <v>10980</v>
      </c>
      <c r="B10982" s="107">
        <v>66814</v>
      </c>
      <c r="C10982" s="107">
        <v>66814</v>
      </c>
      <c r="D10982" s="107">
        <v>239606.99999999997</v>
      </c>
      <c r="E10982" s="108">
        <v>1878550000</v>
      </c>
      <c r="F10982" s="107">
        <v>0</v>
      </c>
      <c r="G10982" s="110">
        <v>0.51880779248884279</v>
      </c>
      <c r="H10982" s="110">
        <v>0.56310567041658655</v>
      </c>
      <c r="I10982" s="110">
        <v>0.35331743631474616</v>
      </c>
      <c r="J10982" s="110">
        <v>0.24569202757986294</v>
      </c>
      <c r="K10982" s="110">
        <v>0.22248879626467802</v>
      </c>
      <c r="L10982" s="110">
        <v>0.25247399264378467</v>
      </c>
      <c r="M10982" s="110">
        <v>0.23239685247434727</v>
      </c>
      <c r="N10982" s="110">
        <v>0.21706707315089813</v>
      </c>
      <c r="O10982" s="110">
        <v>0.24021489051075764</v>
      </c>
      <c r="P10982" s="110">
        <v>0.24984373003411359</v>
      </c>
      <c r="Q10982" s="110">
        <v>0.36905469518205142</v>
      </c>
      <c r="R10982" s="110">
        <v>0.49691650338988685</v>
      </c>
      <c r="S10982" s="110">
        <v>0.46148863650786925</v>
      </c>
      <c r="T10982" s="110">
        <v>0.33011495503754629</v>
      </c>
      <c r="U10982" s="110">
        <v>0.37691025303021408</v>
      </c>
    </row>
    <row r="10983" spans="1:21">
      <c r="A10983" s="54">
        <v>10981</v>
      </c>
      <c r="B10983" s="107">
        <v>66815</v>
      </c>
      <c r="C10983" s="107">
        <v>66815</v>
      </c>
      <c r="D10983" s="107">
        <v>1044088.9999999999</v>
      </c>
      <c r="E10983" s="108">
        <v>3778370000</v>
      </c>
      <c r="F10983" s="107">
        <v>0</v>
      </c>
      <c r="G10983" s="110">
        <v>1.1484085723876232</v>
      </c>
      <c r="H10983" s="110">
        <v>1.497552408493009</v>
      </c>
      <c r="I10983" s="110">
        <v>1.4998350251179016</v>
      </c>
      <c r="J10983" s="110">
        <v>1.626621770944273</v>
      </c>
      <c r="K10983" s="110">
        <v>1.4647256476296118</v>
      </c>
      <c r="L10983" s="110">
        <v>1.3229522349795382</v>
      </c>
      <c r="M10983" s="110">
        <v>1.1225799159491934</v>
      </c>
      <c r="N10983" s="110">
        <v>0.95318282344068483</v>
      </c>
      <c r="O10983" s="110">
        <v>0.85773905152768126</v>
      </c>
      <c r="P10983" s="110">
        <v>0.83276335629545983</v>
      </c>
      <c r="Q10983" s="110">
        <v>0.91280801546410884</v>
      </c>
      <c r="R10983" s="110">
        <v>1.0006025495630502</v>
      </c>
      <c r="S10983" s="110">
        <v>1.0797706000597223</v>
      </c>
      <c r="T10983" s="110">
        <v>1.1866476143160112</v>
      </c>
      <c r="U10983" s="110">
        <v>1.1210792418250148</v>
      </c>
    </row>
    <row r="10984" spans="1:21">
      <c r="A10984" s="54">
        <v>10982</v>
      </c>
      <c r="B10984" s="107">
        <v>66816</v>
      </c>
      <c r="C10984" s="107">
        <v>66816</v>
      </c>
      <c r="D10984" s="107">
        <v>932826</v>
      </c>
      <c r="E10984" s="108">
        <v>3778370000</v>
      </c>
      <c r="F10984" s="107">
        <v>0</v>
      </c>
      <c r="G10984" s="110">
        <v>3.5319981690624185</v>
      </c>
      <c r="H10984" s="110">
        <v>5.2912279309157961</v>
      </c>
      <c r="I10984" s="110">
        <v>5.1995891052320475</v>
      </c>
      <c r="J10984" s="110">
        <v>5.2414483680778527</v>
      </c>
      <c r="K10984" s="110">
        <v>3.1640955730641851</v>
      </c>
      <c r="L10984" s="110">
        <v>2.4452647292626914</v>
      </c>
      <c r="M10984" s="110">
        <v>1.8365463830110975</v>
      </c>
      <c r="N10984" s="110">
        <v>1.4196921827935873</v>
      </c>
      <c r="O10984" s="110">
        <v>1.3942387247866943</v>
      </c>
      <c r="P10984" s="110">
        <v>1.6728262778250316</v>
      </c>
      <c r="Q10984" s="110">
        <v>2.180898147230236</v>
      </c>
      <c r="R10984" s="110">
        <v>2.7220222908875598</v>
      </c>
      <c r="S10984" s="110">
        <v>3.1340032785826302</v>
      </c>
      <c r="T10984" s="110">
        <v>3.0083206568457661</v>
      </c>
      <c r="U10984" s="110">
        <v>3.0663146717745198</v>
      </c>
    </row>
    <row r="10985" spans="1:21">
      <c r="A10985" s="54">
        <v>10983</v>
      </c>
      <c r="B10985" s="107">
        <v>66817</v>
      </c>
      <c r="C10985" s="107">
        <v>66817</v>
      </c>
      <c r="D10985" s="107">
        <v>1316500</v>
      </c>
      <c r="E10985" s="108">
        <v>1878550000</v>
      </c>
      <c r="F10985" s="107">
        <v>0</v>
      </c>
      <c r="G10985" s="110">
        <v>5.1148467373536528</v>
      </c>
      <c r="H10985" s="110">
        <v>6.7255017238432133</v>
      </c>
      <c r="I10985" s="110">
        <v>6.7904198126435622</v>
      </c>
      <c r="J10985" s="110">
        <v>7.6102516246855076</v>
      </c>
      <c r="K10985" s="110">
        <v>5.271755124335157</v>
      </c>
      <c r="L10985" s="110">
        <v>3.9206688409380228</v>
      </c>
      <c r="M10985" s="110">
        <v>2.6549666272336485</v>
      </c>
      <c r="N10985" s="110">
        <v>1.9998198463119556</v>
      </c>
      <c r="O10985" s="110">
        <v>1.9807844244409563</v>
      </c>
      <c r="P10985" s="110">
        <v>2.520885145633931</v>
      </c>
      <c r="Q10985" s="110">
        <v>3.3962092469785441</v>
      </c>
      <c r="R10985" s="110">
        <v>4.0373150095301717</v>
      </c>
      <c r="S10985" s="110">
        <v>4.4836849441880338</v>
      </c>
      <c r="T10985" s="110">
        <v>4.3352853469940271</v>
      </c>
      <c r="U10985" s="110">
        <v>4.474859874332874</v>
      </c>
    </row>
    <row r="10986" spans="1:21">
      <c r="A10986" s="54">
        <v>10984</v>
      </c>
      <c r="B10986" s="107">
        <v>66818</v>
      </c>
      <c r="C10986" s="107">
        <v>66818</v>
      </c>
      <c r="D10986" s="107">
        <v>5408494.9999999991</v>
      </c>
      <c r="E10986" s="108">
        <v>1878550000</v>
      </c>
      <c r="F10986" s="107">
        <v>0</v>
      </c>
      <c r="G10986" s="110">
        <v>9.1320992929089932</v>
      </c>
      <c r="H10986" s="110">
        <v>13.356840766501948</v>
      </c>
      <c r="I10986" s="110">
        <v>13.017137190889796</v>
      </c>
      <c r="J10986" s="110">
        <v>14.919707150098107</v>
      </c>
      <c r="K10986" s="110">
        <v>12.54929328168615</v>
      </c>
      <c r="L10986" s="110">
        <v>8.4128306344344281</v>
      </c>
      <c r="M10986" s="110">
        <v>4.8557592061555459</v>
      </c>
      <c r="N10986" s="110">
        <v>3.1506122743528286</v>
      </c>
      <c r="O10986" s="110">
        <v>2.978276479622576</v>
      </c>
      <c r="P10986" s="110">
        <v>3.7307905597171245</v>
      </c>
      <c r="Q10986" s="110">
        <v>5.4043245095579646</v>
      </c>
      <c r="R10986" s="110">
        <v>6.7097859842144629</v>
      </c>
      <c r="S10986" s="110">
        <v>6.7503970567240543</v>
      </c>
      <c r="T10986" s="110">
        <v>8.1847881108449929</v>
      </c>
      <c r="U10986" s="110">
        <v>6.7860615385057654</v>
      </c>
    </row>
    <row r="10987" spans="1:21">
      <c r="A10987" s="54">
        <v>10985</v>
      </c>
      <c r="B10987" s="107">
        <v>66819</v>
      </c>
      <c r="C10987" s="107">
        <v>66819</v>
      </c>
      <c r="D10987" s="107">
        <v>4029664.9999999991</v>
      </c>
      <c r="E10987" s="108">
        <v>1878550000</v>
      </c>
      <c r="F10987" s="107">
        <v>0</v>
      </c>
      <c r="G10987" s="110">
        <v>6.6888704229180851</v>
      </c>
      <c r="H10987" s="110">
        <v>10.811881945508961</v>
      </c>
      <c r="I10987" s="110">
        <v>10.712337340342023</v>
      </c>
      <c r="J10987" s="110">
        <v>12.991397453454974</v>
      </c>
      <c r="K10987" s="110">
        <v>8.9566282120689422</v>
      </c>
      <c r="L10987" s="110">
        <v>5.0979629068363073</v>
      </c>
      <c r="M10987" s="110">
        <v>2.691349567601796</v>
      </c>
      <c r="N10987" s="110">
        <v>2.0954176056687577</v>
      </c>
      <c r="O10987" s="110">
        <v>2.1989821282037512</v>
      </c>
      <c r="P10987" s="110">
        <v>2.5503002420491936</v>
      </c>
      <c r="Q10987" s="110">
        <v>3.8755237942935032</v>
      </c>
      <c r="R10987" s="110">
        <v>4.6127927024982442</v>
      </c>
      <c r="S10987" s="110">
        <v>4.9762980123354774</v>
      </c>
      <c r="T10987" s="110">
        <v>6.1069536934537112</v>
      </c>
      <c r="U10987" s="110">
        <v>5.0399294773160754</v>
      </c>
    </row>
    <row r="10988" spans="1:21">
      <c r="A10988" s="54">
        <v>10986</v>
      </c>
      <c r="B10988" s="107">
        <v>66820</v>
      </c>
      <c r="C10988" s="107">
        <v>66820</v>
      </c>
      <c r="D10988" s="107">
        <v>4884150.9999999991</v>
      </c>
      <c r="E10988" s="108">
        <v>1878550000</v>
      </c>
      <c r="F10988" s="107">
        <v>0</v>
      </c>
      <c r="G10988" s="110">
        <v>18.762183501898846</v>
      </c>
      <c r="H10988" s="110">
        <v>31.822536071033966</v>
      </c>
      <c r="I10988" s="110">
        <v>35.6430813259798</v>
      </c>
      <c r="J10988" s="110">
        <v>44.779932474377404</v>
      </c>
      <c r="K10988" s="110">
        <v>43.58275479975633</v>
      </c>
      <c r="L10988" s="110">
        <v>38.026409792488245</v>
      </c>
      <c r="M10988" s="110">
        <v>9.370850582135466</v>
      </c>
      <c r="N10988" s="110">
        <v>3.6482486612703262</v>
      </c>
      <c r="O10988" s="110">
        <v>3.8316654058854462</v>
      </c>
      <c r="P10988" s="110">
        <v>4.5810702637175948</v>
      </c>
      <c r="Q10988" s="110">
        <v>7.7176239653248357</v>
      </c>
      <c r="R10988" s="110">
        <v>11.760814627120745</v>
      </c>
      <c r="S10988" s="110">
        <v>13.378229290435634</v>
      </c>
      <c r="T10988" s="110">
        <v>21.127264289249084</v>
      </c>
      <c r="U10988" s="110">
        <v>13.714627600349361</v>
      </c>
    </row>
    <row r="10989" spans="1:21">
      <c r="A10989" s="54">
        <v>10987</v>
      </c>
      <c r="B10989" s="107">
        <v>66821</v>
      </c>
      <c r="C10989" s="107">
        <v>66821</v>
      </c>
      <c r="D10989" s="107">
        <v>1427027.0000000002</v>
      </c>
      <c r="E10989" s="108">
        <v>1878550000</v>
      </c>
      <c r="F10989" s="107">
        <v>0</v>
      </c>
      <c r="G10989" s="110">
        <v>100</v>
      </c>
      <c r="H10989" s="110">
        <v>100</v>
      </c>
      <c r="I10989" s="110">
        <v>100</v>
      </c>
      <c r="J10989" s="110">
        <v>100</v>
      </c>
      <c r="K10989" s="110">
        <v>100</v>
      </c>
      <c r="L10989" s="110">
        <v>100</v>
      </c>
      <c r="M10989" s="110">
        <v>100</v>
      </c>
      <c r="N10989" s="110">
        <v>100</v>
      </c>
      <c r="O10989" s="110">
        <v>100</v>
      </c>
      <c r="P10989" s="110">
        <v>100</v>
      </c>
      <c r="Q10989" s="110">
        <v>100</v>
      </c>
      <c r="R10989" s="110">
        <v>100</v>
      </c>
      <c r="S10989" s="110">
        <v>0</v>
      </c>
      <c r="T10989" s="110">
        <v>100</v>
      </c>
      <c r="U10989" s="110">
        <v>100</v>
      </c>
    </row>
    <row r="10990" spans="1:21">
      <c r="A10990" s="54">
        <v>10988</v>
      </c>
      <c r="B10990" s="107">
        <v>66822</v>
      </c>
      <c r="C10990" s="107">
        <v>66822</v>
      </c>
      <c r="D10990" s="107">
        <v>106482</v>
      </c>
      <c r="E10990" s="108">
        <v>1857130000</v>
      </c>
      <c r="F10990" s="107">
        <v>0</v>
      </c>
      <c r="G10990" s="110">
        <v>0.25167162897409179</v>
      </c>
      <c r="H10990" s="110">
        <v>0.25050629809612951</v>
      </c>
      <c r="I10990" s="110">
        <v>0.16402788934888099</v>
      </c>
      <c r="J10990" s="110">
        <v>0.183281110941693</v>
      </c>
      <c r="K10990" s="110">
        <v>0.21732538049190578</v>
      </c>
      <c r="L10990" s="110">
        <v>0.23228567011610463</v>
      </c>
      <c r="M10990" s="110">
        <v>0.20712823145857878</v>
      </c>
      <c r="N10990" s="110">
        <v>0.2085010468952207</v>
      </c>
      <c r="O10990" s="110">
        <v>0.21729376896866248</v>
      </c>
      <c r="P10990" s="110">
        <v>0.22565033377767876</v>
      </c>
      <c r="Q10990" s="110">
        <v>0.24417958158211583</v>
      </c>
      <c r="R10990" s="110">
        <v>0.26538281417948989</v>
      </c>
      <c r="S10990" s="110">
        <v>0</v>
      </c>
      <c r="T10990" s="110">
        <v>0.2222694795692127</v>
      </c>
      <c r="U10990" s="110">
        <v>0.2222694795692127</v>
      </c>
    </row>
    <row r="10991" spans="1:21">
      <c r="A10991" s="54">
        <v>10989</v>
      </c>
      <c r="B10991" s="107">
        <v>66823</v>
      </c>
      <c r="C10991" s="107">
        <v>66823</v>
      </c>
      <c r="D10991" s="107">
        <v>66010.000000000015</v>
      </c>
      <c r="E10991" s="108">
        <v>1857130000</v>
      </c>
      <c r="F10991" s="107">
        <v>0</v>
      </c>
      <c r="G10991" s="110">
        <v>0.11102555984677882</v>
      </c>
      <c r="H10991" s="110">
        <v>0.12851974154961057</v>
      </c>
      <c r="I10991" s="110">
        <v>0.1</v>
      </c>
      <c r="J10991" s="110">
        <v>0.1</v>
      </c>
      <c r="K10991" s="110">
        <v>0.10501711969793193</v>
      </c>
      <c r="L10991" s="110">
        <v>0.11771416810496961</v>
      </c>
      <c r="M10991" s="110">
        <v>0.11114118901730762</v>
      </c>
      <c r="N10991" s="110">
        <v>0.10393621276344928</v>
      </c>
      <c r="O10991" s="110">
        <v>0.11935274787309484</v>
      </c>
      <c r="P10991" s="110">
        <v>0.10692773517453547</v>
      </c>
      <c r="Q10991" s="110">
        <v>0.12362321176237601</v>
      </c>
      <c r="R10991" s="110">
        <v>0.12242612408573925</v>
      </c>
      <c r="S10991" s="110">
        <v>0</v>
      </c>
      <c r="T10991" s="110">
        <v>0.11247365082298276</v>
      </c>
      <c r="U10991" s="110">
        <v>0.11247365082298275</v>
      </c>
    </row>
    <row r="10992" spans="1:21">
      <c r="A10992" s="54">
        <v>10990</v>
      </c>
      <c r="B10992" s="107">
        <v>66824</v>
      </c>
      <c r="C10992" s="107">
        <v>66824</v>
      </c>
      <c r="D10992" s="107">
        <v>14320.999999999998</v>
      </c>
      <c r="E10992" s="108">
        <v>1857130000</v>
      </c>
      <c r="F10992" s="107">
        <v>0</v>
      </c>
      <c r="G10992" s="110">
        <v>0.14030925012718867</v>
      </c>
      <c r="H10992" s="110">
        <v>0.15798495078655897</v>
      </c>
      <c r="I10992" s="110">
        <v>0.11367450343159186</v>
      </c>
      <c r="J10992" s="110">
        <v>0.11611067390220239</v>
      </c>
      <c r="K10992" s="110">
        <v>0.12994473110083918</v>
      </c>
      <c r="L10992" s="110">
        <v>0.14432052810119914</v>
      </c>
      <c r="M10992" s="110">
        <v>0.13644397615292858</v>
      </c>
      <c r="N10992" s="110">
        <v>0.12624122216660524</v>
      </c>
      <c r="O10992" s="110">
        <v>0.14519338090800454</v>
      </c>
      <c r="P10992" s="110">
        <v>0.13282128758812128</v>
      </c>
      <c r="Q10992" s="110">
        <v>0.15394498775884957</v>
      </c>
      <c r="R10992" s="110">
        <v>0.15324529119574876</v>
      </c>
      <c r="S10992" s="110">
        <v>0.14946268807849458</v>
      </c>
      <c r="T10992" s="110">
        <v>0.13751956526831982</v>
      </c>
      <c r="U10992" s="110">
        <v>0.13755709341066033</v>
      </c>
    </row>
    <row r="10993" spans="1:21">
      <c r="A10993" s="54">
        <v>10991</v>
      </c>
      <c r="B10993" s="107">
        <v>66825</v>
      </c>
      <c r="C10993" s="107">
        <v>66825</v>
      </c>
      <c r="D10993" s="107">
        <v>75855</v>
      </c>
      <c r="E10993" s="108">
        <v>1857130000</v>
      </c>
      <c r="F10993" s="107">
        <v>0</v>
      </c>
      <c r="G10993" s="110">
        <v>0.13575063178976807</v>
      </c>
      <c r="H10993" s="110">
        <v>0.15463154890845876</v>
      </c>
      <c r="I10993" s="110">
        <v>0.10643244100953521</v>
      </c>
      <c r="J10993" s="110">
        <v>0.102589409565479</v>
      </c>
      <c r="K10993" s="110">
        <v>0.11253298570901125</v>
      </c>
      <c r="L10993" s="110">
        <v>0.12866843813806456</v>
      </c>
      <c r="M10993" s="110">
        <v>0.12128244585516186</v>
      </c>
      <c r="N10993" s="110">
        <v>0.11502314715307395</v>
      </c>
      <c r="O10993" s="110">
        <v>0.12113366887457268</v>
      </c>
      <c r="P10993" s="110">
        <v>0.10940678437194284</v>
      </c>
      <c r="Q10993" s="110">
        <v>0.13510454073930503</v>
      </c>
      <c r="R10993" s="110">
        <v>0.14675459554041068</v>
      </c>
      <c r="S10993" s="110">
        <v>0.14258154396830247</v>
      </c>
      <c r="T10993" s="110">
        <v>0.12410921980456534</v>
      </c>
      <c r="U10993" s="110">
        <v>0.1241691260960989</v>
      </c>
    </row>
    <row r="10994" spans="1:21">
      <c r="A10994" s="54">
        <v>10992</v>
      </c>
      <c r="B10994" s="107">
        <v>66826</v>
      </c>
      <c r="C10994" s="107">
        <v>66826</v>
      </c>
      <c r="D10994" s="107">
        <v>21258</v>
      </c>
      <c r="E10994" s="108">
        <v>1857130000</v>
      </c>
      <c r="F10994" s="107">
        <v>0</v>
      </c>
      <c r="G10994" s="110">
        <v>0.19307997951362696</v>
      </c>
      <c r="H10994" s="110">
        <v>0.20803293585747529</v>
      </c>
      <c r="I10994" s="110">
        <v>0.13384419485871774</v>
      </c>
      <c r="J10994" s="110">
        <v>0.12274558810852335</v>
      </c>
      <c r="K10994" s="110">
        <v>0.12576660994528022</v>
      </c>
      <c r="L10994" s="110">
        <v>0.13929485187275184</v>
      </c>
      <c r="M10994" s="110">
        <v>0.1354809417721502</v>
      </c>
      <c r="N10994" s="110">
        <v>0.12603422678113857</v>
      </c>
      <c r="O10994" s="110">
        <v>0.14009093913768725</v>
      </c>
      <c r="P10994" s="110">
        <v>0.14562640075096411</v>
      </c>
      <c r="Q10994" s="110">
        <v>0.18921561366232797</v>
      </c>
      <c r="R10994" s="110">
        <v>0.20705039766296404</v>
      </c>
      <c r="S10994" s="110">
        <v>0.1999876465456242</v>
      </c>
      <c r="T10994" s="110">
        <v>0.15552188999363395</v>
      </c>
      <c r="U10994" s="110">
        <v>0.15599461842437765</v>
      </c>
    </row>
    <row r="10995" spans="1:21">
      <c r="A10995" s="54">
        <v>10993</v>
      </c>
      <c r="B10995" s="107">
        <v>66827</v>
      </c>
      <c r="C10995" s="107">
        <v>66827</v>
      </c>
      <c r="D10995" s="107">
        <v>17446.000000000004</v>
      </c>
      <c r="E10995" s="108">
        <v>1857130000</v>
      </c>
      <c r="F10995" s="107">
        <v>0</v>
      </c>
      <c r="G10995" s="110">
        <v>0.84754513347884453</v>
      </c>
      <c r="H10995" s="110">
        <v>1.1214290956117092</v>
      </c>
      <c r="I10995" s="110">
        <v>0.69085674271816877</v>
      </c>
      <c r="J10995" s="110">
        <v>0.47196057641325423</v>
      </c>
      <c r="K10995" s="110">
        <v>0.35206320247491357</v>
      </c>
      <c r="L10995" s="110">
        <v>0.3470264845518447</v>
      </c>
      <c r="M10995" s="110">
        <v>0.31342506475572879</v>
      </c>
      <c r="N10995" s="110">
        <v>0.28449943613094009</v>
      </c>
      <c r="O10995" s="110">
        <v>0.31148003517665707</v>
      </c>
      <c r="P10995" s="110">
        <v>0.34080025646613116</v>
      </c>
      <c r="Q10995" s="110">
        <v>0.53524885482869944</v>
      </c>
      <c r="R10995" s="110">
        <v>0.65968754357005732</v>
      </c>
      <c r="S10995" s="110">
        <v>0</v>
      </c>
      <c r="T10995" s="110">
        <v>0.52300186884807898</v>
      </c>
      <c r="U10995" s="110">
        <v>0.52300186884807898</v>
      </c>
    </row>
    <row r="10996" spans="1:21">
      <c r="A10996" s="54">
        <v>10994</v>
      </c>
      <c r="B10996" s="107">
        <v>66828</v>
      </c>
      <c r="C10996" s="107">
        <v>66828</v>
      </c>
      <c r="D10996" s="107">
        <v>215295.00000000009</v>
      </c>
      <c r="E10996" s="108">
        <v>1857130000</v>
      </c>
      <c r="F10996" s="107">
        <v>0</v>
      </c>
      <c r="G10996" s="110">
        <v>0.95822254059853318</v>
      </c>
      <c r="H10996" s="110">
        <v>1.2718794485942213</v>
      </c>
      <c r="I10996" s="110">
        <v>0.97870393129525601</v>
      </c>
      <c r="J10996" s="110">
        <v>0.74347593469495732</v>
      </c>
      <c r="K10996" s="110">
        <v>0.54260176560976447</v>
      </c>
      <c r="L10996" s="110">
        <v>0.60022636115925743</v>
      </c>
      <c r="M10996" s="110">
        <v>0.50415216125553275</v>
      </c>
      <c r="N10996" s="110">
        <v>0.43854278291804921</v>
      </c>
      <c r="O10996" s="110">
        <v>0.45125017752670366</v>
      </c>
      <c r="P10996" s="110">
        <v>0.46965164976096224</v>
      </c>
      <c r="Q10996" s="110">
        <v>0.6287621730278522</v>
      </c>
      <c r="R10996" s="110">
        <v>0.81450527756957336</v>
      </c>
      <c r="S10996" s="110">
        <v>0.99231566207173338</v>
      </c>
      <c r="T10996" s="110">
        <v>0.70016451700088866</v>
      </c>
      <c r="U10996" s="110">
        <v>0.94716755947923414</v>
      </c>
    </row>
    <row r="10997" spans="1:21">
      <c r="A10997" s="54">
        <v>10995</v>
      </c>
      <c r="B10997" s="107">
        <v>66829</v>
      </c>
      <c r="C10997" s="107">
        <v>66829</v>
      </c>
      <c r="D10997" s="107">
        <v>3869992.9999999995</v>
      </c>
      <c r="E10997" s="108">
        <v>1857130000</v>
      </c>
      <c r="F10997" s="107">
        <v>0</v>
      </c>
      <c r="G10997" s="110">
        <v>45.560896556558014</v>
      </c>
      <c r="H10997" s="110">
        <v>82.787970395839579</v>
      </c>
      <c r="I10997" s="110">
        <v>67.864987903834646</v>
      </c>
      <c r="J10997" s="110">
        <v>27.380943167689789</v>
      </c>
      <c r="K10997" s="110">
        <v>9.9347932909123138</v>
      </c>
      <c r="L10997" s="110">
        <v>8.3410289478041015</v>
      </c>
      <c r="M10997" s="110">
        <v>6.5693721375566518</v>
      </c>
      <c r="N10997" s="110">
        <v>5.4207973316866438</v>
      </c>
      <c r="O10997" s="110">
        <v>5.6334860719367637</v>
      </c>
      <c r="P10997" s="110">
        <v>8.0542004248917376</v>
      </c>
      <c r="Q10997" s="110">
        <v>15.928943282653037</v>
      </c>
      <c r="R10997" s="110">
        <v>28.655496690018641</v>
      </c>
      <c r="S10997" s="110">
        <v>55.33982676855328</v>
      </c>
      <c r="T10997" s="110">
        <v>26.011076350115165</v>
      </c>
      <c r="U10997" s="110">
        <v>27.60897322246765</v>
      </c>
    </row>
    <row r="10998" spans="1:21">
      <c r="A10998" s="54">
        <v>10996</v>
      </c>
      <c r="B10998" s="107">
        <v>66830</v>
      </c>
      <c r="C10998" s="107">
        <v>66830</v>
      </c>
      <c r="D10998" s="107">
        <v>2544280</v>
      </c>
      <c r="E10998" s="108">
        <v>1857130000</v>
      </c>
      <c r="F10998" s="107">
        <v>0</v>
      </c>
      <c r="G10998" s="110">
        <v>1.8228950095108776</v>
      </c>
      <c r="H10998" s="110">
        <v>2.5455202532178784</v>
      </c>
      <c r="I10998" s="110">
        <v>2.283751098765864</v>
      </c>
      <c r="J10998" s="110">
        <v>2.5509237869342791</v>
      </c>
      <c r="K10998" s="110">
        <v>2.2945767640693773</v>
      </c>
      <c r="L10998" s="110">
        <v>2.1348232670392329</v>
      </c>
      <c r="M10998" s="110">
        <v>1.8304922777198549</v>
      </c>
      <c r="N10998" s="110">
        <v>1.5692626296769323</v>
      </c>
      <c r="O10998" s="110">
        <v>1.4159461840593288</v>
      </c>
      <c r="P10998" s="110">
        <v>1.402594896781121</v>
      </c>
      <c r="Q10998" s="110">
        <v>1.5846304731863332</v>
      </c>
      <c r="R10998" s="110">
        <v>1.5916119695737896</v>
      </c>
      <c r="S10998" s="110">
        <v>1.6632619994507796</v>
      </c>
      <c r="T10998" s="110">
        <v>1.9189190508779059</v>
      </c>
      <c r="U10998" s="110">
        <v>1.6781056591926196</v>
      </c>
    </row>
    <row r="10999" spans="1:21">
      <c r="A10999" s="54">
        <v>10997</v>
      </c>
      <c r="B10999" s="107">
        <v>66831</v>
      </c>
      <c r="C10999" s="107">
        <v>66831</v>
      </c>
      <c r="D10999" s="107">
        <v>3163400</v>
      </c>
      <c r="E10999" s="108">
        <v>1857130000</v>
      </c>
      <c r="F10999" s="107">
        <v>0</v>
      </c>
      <c r="G10999" s="110">
        <v>3.2867715158855493</v>
      </c>
      <c r="H10999" s="110">
        <v>5.0039489200224576</v>
      </c>
      <c r="I10999" s="110">
        <v>5.1165825287759263</v>
      </c>
      <c r="J10999" s="110">
        <v>5.3059615502741853</v>
      </c>
      <c r="K10999" s="110">
        <v>2.7617596402328242</v>
      </c>
      <c r="L10999" s="110">
        <v>1.98580169441234</v>
      </c>
      <c r="M10999" s="110">
        <v>1.5266094277753126</v>
      </c>
      <c r="N10999" s="110">
        <v>1.2065740457280449</v>
      </c>
      <c r="O10999" s="110">
        <v>1.1978460737225098</v>
      </c>
      <c r="P10999" s="110">
        <v>1.4351403060206753</v>
      </c>
      <c r="Q10999" s="110">
        <v>1.9246868216413089</v>
      </c>
      <c r="R10999" s="110">
        <v>2.5449180055288627</v>
      </c>
      <c r="S10999" s="110">
        <v>2.6457480658665298</v>
      </c>
      <c r="T10999" s="110">
        <v>2.7747167108349995</v>
      </c>
      <c r="U10999" s="110">
        <v>2.6568046178408142</v>
      </c>
    </row>
    <row r="11000" spans="1:21">
      <c r="A11000" s="54">
        <v>10998</v>
      </c>
      <c r="B11000" s="107">
        <v>66832</v>
      </c>
      <c r="C11000" s="107">
        <v>66832</v>
      </c>
      <c r="D11000" s="107">
        <v>2324305.9999999995</v>
      </c>
      <c r="E11000" s="108">
        <v>1857130000</v>
      </c>
      <c r="F11000" s="107">
        <v>0</v>
      </c>
      <c r="G11000" s="110">
        <v>2.9908128254899622</v>
      </c>
      <c r="H11000" s="110">
        <v>4.7922711050719018</v>
      </c>
      <c r="I11000" s="110">
        <v>3.9089032660301681</v>
      </c>
      <c r="J11000" s="110">
        <v>4.5395796706416185</v>
      </c>
      <c r="K11000" s="110">
        <v>4.745549264592845</v>
      </c>
      <c r="L11000" s="110">
        <v>4.7043517521339568</v>
      </c>
      <c r="M11000" s="110">
        <v>3.7874285292849876</v>
      </c>
      <c r="N11000" s="110">
        <v>2.8265907658919849</v>
      </c>
      <c r="O11000" s="110">
        <v>2.394012797560789</v>
      </c>
      <c r="P11000" s="110">
        <v>2.2173449233022846</v>
      </c>
      <c r="Q11000" s="110">
        <v>2.4848990019247834</v>
      </c>
      <c r="R11000" s="110">
        <v>2.513780729446188</v>
      </c>
      <c r="S11000" s="110">
        <v>3.5072161158272301</v>
      </c>
      <c r="T11000" s="110">
        <v>3.4921270526142894</v>
      </c>
      <c r="U11000" s="110">
        <v>3.5048486782375297</v>
      </c>
    </row>
    <row r="11001" spans="1:21">
      <c r="A11001" s="54">
        <v>10999</v>
      </c>
      <c r="B11001" s="107">
        <v>66834</v>
      </c>
      <c r="C11001" s="107">
        <v>66834</v>
      </c>
      <c r="D11001" s="107">
        <v>3696749.0000000009</v>
      </c>
      <c r="E11001" s="108">
        <v>3714250000</v>
      </c>
      <c r="F11001" s="107">
        <v>0</v>
      </c>
      <c r="G11001" s="110">
        <v>11.781684718496068</v>
      </c>
      <c r="H11001" s="110">
        <v>15.137748254933483</v>
      </c>
      <c r="I11001" s="110">
        <v>14.493548581321654</v>
      </c>
      <c r="J11001" s="110">
        <v>14.070356534833351</v>
      </c>
      <c r="K11001" s="110">
        <v>11.974582631266863</v>
      </c>
      <c r="L11001" s="110">
        <v>11.060064586005675</v>
      </c>
      <c r="M11001" s="110">
        <v>9.7083260707935448</v>
      </c>
      <c r="N11001" s="110">
        <v>8.724550604689906</v>
      </c>
      <c r="O11001" s="110">
        <v>8.4357398337015432</v>
      </c>
      <c r="P11001" s="110">
        <v>8.2882408397118663</v>
      </c>
      <c r="Q11001" s="110">
        <v>9.1023411500018465</v>
      </c>
      <c r="R11001" s="110">
        <v>10.022464218693766</v>
      </c>
      <c r="S11001" s="110">
        <v>10.547059368827851</v>
      </c>
      <c r="T11001" s="110">
        <v>11.066637335370798</v>
      </c>
      <c r="U11001" s="110">
        <v>10.644728106213739</v>
      </c>
    </row>
    <row r="11002" spans="1:21">
      <c r="A11002" s="54">
        <v>11000</v>
      </c>
      <c r="B11002" s="107">
        <v>66835</v>
      </c>
      <c r="C11002" s="107">
        <v>66835</v>
      </c>
      <c r="D11002" s="107">
        <v>369.99999999999994</v>
      </c>
      <c r="E11002" s="108">
        <v>1835560000</v>
      </c>
      <c r="F11002" s="107">
        <v>0</v>
      </c>
      <c r="G11002" s="110">
        <v>0.48100686741276227</v>
      </c>
      <c r="H11002" s="110">
        <v>0.56452356517727709</v>
      </c>
      <c r="I11002" s="110">
        <v>0.39514859793018103</v>
      </c>
      <c r="J11002" s="110">
        <v>0.39752318331725311</v>
      </c>
      <c r="K11002" s="110">
        <v>0.45562999504175056</v>
      </c>
      <c r="L11002" s="110">
        <v>0.51155858087581463</v>
      </c>
      <c r="M11002" s="110">
        <v>0.46445759007786208</v>
      </c>
      <c r="N11002" s="110">
        <v>0.44454192088907646</v>
      </c>
      <c r="O11002" s="110">
        <v>0.50895368092581383</v>
      </c>
      <c r="P11002" s="110">
        <v>0.45667902394385546</v>
      </c>
      <c r="Q11002" s="110">
        <v>0.54380218052188767</v>
      </c>
      <c r="R11002" s="110">
        <v>0.53383854804562703</v>
      </c>
      <c r="S11002" s="110">
        <v>0</v>
      </c>
      <c r="T11002" s="110">
        <v>0.47980531117993003</v>
      </c>
      <c r="U11002" s="110">
        <v>0.47980531117993014</v>
      </c>
    </row>
    <row r="11003" spans="1:21">
      <c r="A11003" s="54">
        <v>11001</v>
      </c>
      <c r="B11003" s="107">
        <v>66836</v>
      </c>
      <c r="C11003" s="107">
        <v>66836</v>
      </c>
      <c r="D11003" s="107">
        <v>14635</v>
      </c>
      <c r="E11003" s="108">
        <v>1835560000</v>
      </c>
      <c r="F11003" s="107">
        <v>0</v>
      </c>
      <c r="G11003" s="110">
        <v>0.1</v>
      </c>
      <c r="H11003" s="110">
        <v>0.1</v>
      </c>
      <c r="I11003" s="110">
        <v>0.1</v>
      </c>
      <c r="J11003" s="110">
        <v>0.1</v>
      </c>
      <c r="K11003" s="110">
        <v>0.1</v>
      </c>
      <c r="L11003" s="110">
        <v>0.1</v>
      </c>
      <c r="M11003" s="110">
        <v>0.1</v>
      </c>
      <c r="N11003" s="110">
        <v>0.1</v>
      </c>
      <c r="O11003" s="110">
        <v>0.1</v>
      </c>
      <c r="P11003" s="110">
        <v>0.1</v>
      </c>
      <c r="Q11003" s="110">
        <v>0.1</v>
      </c>
      <c r="R11003" s="110">
        <v>0.1</v>
      </c>
      <c r="S11003" s="110">
        <v>0.1</v>
      </c>
      <c r="T11003" s="110">
        <v>9.9999999999999992E-2</v>
      </c>
      <c r="U11003" s="110">
        <v>0.10000000000000002</v>
      </c>
    </row>
    <row r="11004" spans="1:21">
      <c r="A11004" s="54">
        <v>11002</v>
      </c>
      <c r="B11004" s="107">
        <v>66837</v>
      </c>
      <c r="C11004" s="107">
        <v>66837</v>
      </c>
      <c r="D11004" s="107">
        <v>2725</v>
      </c>
      <c r="E11004" s="108">
        <v>1835560000</v>
      </c>
      <c r="F11004" s="107">
        <v>0</v>
      </c>
      <c r="G11004" s="110">
        <v>0.1</v>
      </c>
      <c r="H11004" s="110">
        <v>0.1</v>
      </c>
      <c r="I11004" s="110">
        <v>0.1</v>
      </c>
      <c r="J11004" s="110">
        <v>0.1</v>
      </c>
      <c r="K11004" s="110">
        <v>0.1</v>
      </c>
      <c r="L11004" s="110">
        <v>0.1</v>
      </c>
      <c r="M11004" s="110">
        <v>0.1</v>
      </c>
      <c r="N11004" s="110">
        <v>0.1</v>
      </c>
      <c r="O11004" s="110">
        <v>0.1</v>
      </c>
      <c r="P11004" s="110">
        <v>0.1</v>
      </c>
      <c r="Q11004" s="110">
        <v>0.1</v>
      </c>
      <c r="R11004" s="110">
        <v>0.1</v>
      </c>
      <c r="S11004" s="110">
        <v>0.1</v>
      </c>
      <c r="T11004" s="110">
        <v>9.9999999999999992E-2</v>
      </c>
      <c r="U11004" s="110">
        <v>9.9999999999999978E-2</v>
      </c>
    </row>
    <row r="11005" spans="1:21">
      <c r="A11005" s="54">
        <v>11003</v>
      </c>
      <c r="B11005" s="107">
        <v>66838</v>
      </c>
      <c r="C11005" s="107">
        <v>66838</v>
      </c>
      <c r="D11005" s="107">
        <v>19120</v>
      </c>
      <c r="E11005" s="108">
        <v>1835560000</v>
      </c>
      <c r="F11005" s="107">
        <v>0</v>
      </c>
      <c r="G11005" s="110">
        <v>0.31130478633404668</v>
      </c>
      <c r="H11005" s="110">
        <v>0.3372923708535247</v>
      </c>
      <c r="I11005" s="110">
        <v>0.21437853367922968</v>
      </c>
      <c r="J11005" s="110">
        <v>0.1810410533233332</v>
      </c>
      <c r="K11005" s="110">
        <v>0.18747321249939702</v>
      </c>
      <c r="L11005" s="110">
        <v>0.21043265303496264</v>
      </c>
      <c r="M11005" s="110">
        <v>0.19956372522804908</v>
      </c>
      <c r="N11005" s="110">
        <v>0.18645555948515113</v>
      </c>
      <c r="O11005" s="110">
        <v>0.20396606887929858</v>
      </c>
      <c r="P11005" s="110">
        <v>0.20536506240460023</v>
      </c>
      <c r="Q11005" s="110">
        <v>0.2539034644536145</v>
      </c>
      <c r="R11005" s="110">
        <v>0.29413925466941754</v>
      </c>
      <c r="S11005" s="110">
        <v>0.29822449660925981</v>
      </c>
      <c r="T11005" s="110">
        <v>0.23210964540371873</v>
      </c>
      <c r="U11005" s="110">
        <v>0.23712358547945278</v>
      </c>
    </row>
    <row r="11006" spans="1:21">
      <c r="A11006" s="54">
        <v>11004</v>
      </c>
      <c r="B11006" s="107">
        <v>66839</v>
      </c>
      <c r="C11006" s="107">
        <v>66839</v>
      </c>
      <c r="D11006" s="107">
        <v>17838</v>
      </c>
      <c r="E11006" s="108">
        <v>1835560000</v>
      </c>
      <c r="F11006" s="107">
        <v>0</v>
      </c>
      <c r="G11006" s="110">
        <v>0.51628542621244544</v>
      </c>
      <c r="H11006" s="110">
        <v>0.55683391163670404</v>
      </c>
      <c r="I11006" s="110">
        <v>0.29556144772635806</v>
      </c>
      <c r="J11006" s="110">
        <v>0.24680431363720173</v>
      </c>
      <c r="K11006" s="110">
        <v>0.2552008904254901</v>
      </c>
      <c r="L11006" s="110">
        <v>0.30106447765121269</v>
      </c>
      <c r="M11006" s="110">
        <v>0.27500400801970831</v>
      </c>
      <c r="N11006" s="110">
        <v>0.25509154985547061</v>
      </c>
      <c r="O11006" s="110">
        <v>0.2744548799773141</v>
      </c>
      <c r="P11006" s="110">
        <v>0.30160772683000586</v>
      </c>
      <c r="Q11006" s="110">
        <v>0.43554525600949806</v>
      </c>
      <c r="R11006" s="110">
        <v>0.48854615571780402</v>
      </c>
      <c r="S11006" s="110">
        <v>0.49211628464977314</v>
      </c>
      <c r="T11006" s="110">
        <v>0.35016667030826776</v>
      </c>
      <c r="U11006" s="110">
        <v>0.39241414774626815</v>
      </c>
    </row>
    <row r="11007" spans="1:21">
      <c r="A11007" s="54">
        <v>11005</v>
      </c>
      <c r="B11007" s="107">
        <v>66840</v>
      </c>
      <c r="C11007" s="107">
        <v>66840</v>
      </c>
      <c r="D11007" s="107">
        <v>15189.999999999998</v>
      </c>
      <c r="E11007" s="108">
        <v>1835560000</v>
      </c>
      <c r="F11007" s="107">
        <v>0</v>
      </c>
      <c r="G11007" s="110">
        <v>1.8450494112029154</v>
      </c>
      <c r="H11007" s="110">
        <v>2.8065304287321942</v>
      </c>
      <c r="I11007" s="110">
        <v>2.0297219800390645</v>
      </c>
      <c r="J11007" s="110">
        <v>1.5339267697044177</v>
      </c>
      <c r="K11007" s="110">
        <v>0.97631245329761329</v>
      </c>
      <c r="L11007" s="110">
        <v>1.0233730296911965</v>
      </c>
      <c r="M11007" s="110">
        <v>0.8537265281148122</v>
      </c>
      <c r="N11007" s="110">
        <v>0.73008421503699383</v>
      </c>
      <c r="O11007" s="110">
        <v>0.78980868936033044</v>
      </c>
      <c r="P11007" s="110">
        <v>0.85720162308884307</v>
      </c>
      <c r="Q11007" s="110">
        <v>1.192367447197098</v>
      </c>
      <c r="R11007" s="110">
        <v>1.5418346912619871</v>
      </c>
      <c r="S11007" s="110">
        <v>1.6588527044471948</v>
      </c>
      <c r="T11007" s="110">
        <v>1.348328105560622</v>
      </c>
      <c r="U11007" s="110">
        <v>1.3855338178696128</v>
      </c>
    </row>
    <row r="11008" spans="1:21">
      <c r="A11008" s="54">
        <v>11006</v>
      </c>
      <c r="B11008" s="107">
        <v>66841</v>
      </c>
      <c r="C11008" s="107">
        <v>66841</v>
      </c>
      <c r="D11008" s="107">
        <v>33050.000000000007</v>
      </c>
      <c r="E11008" s="108">
        <v>1835560000</v>
      </c>
      <c r="F11008" s="107">
        <v>0</v>
      </c>
      <c r="G11008" s="110">
        <v>5.1282181120565822</v>
      </c>
      <c r="H11008" s="110">
        <v>7.2411280351018297</v>
      </c>
      <c r="I11008" s="110">
        <v>7.0583665520473788</v>
      </c>
      <c r="J11008" s="110">
        <v>6.8865074530854447</v>
      </c>
      <c r="K11008" s="110">
        <v>3.867927540094938</v>
      </c>
      <c r="L11008" s="110">
        <v>2.8852743264056122</v>
      </c>
      <c r="M11008" s="110">
        <v>2.1877216233916243</v>
      </c>
      <c r="N11008" s="110">
        <v>1.8414414408647219</v>
      </c>
      <c r="O11008" s="110">
        <v>1.7999824513024461</v>
      </c>
      <c r="P11008" s="110">
        <v>2.2366810566241901</v>
      </c>
      <c r="Q11008" s="110">
        <v>3.2010040594116567</v>
      </c>
      <c r="R11008" s="110">
        <v>3.9167266194880259</v>
      </c>
      <c r="S11008" s="110">
        <v>0</v>
      </c>
      <c r="T11008" s="110">
        <v>4.0209149391562047</v>
      </c>
      <c r="U11008" s="110">
        <v>4.0209149391562038</v>
      </c>
    </row>
    <row r="11009" spans="1:21">
      <c r="A11009" s="54">
        <v>11007</v>
      </c>
      <c r="B11009" s="107">
        <v>66842</v>
      </c>
      <c r="C11009" s="107">
        <v>66842</v>
      </c>
      <c r="D11009" s="107">
        <v>90129</v>
      </c>
      <c r="E11009" s="108">
        <v>1835560000</v>
      </c>
      <c r="F11009" s="107">
        <v>0</v>
      </c>
      <c r="G11009" s="110">
        <v>11.380967104576861</v>
      </c>
      <c r="H11009" s="110">
        <v>20.165967646740654</v>
      </c>
      <c r="I11009" s="110">
        <v>16.01316237541225</v>
      </c>
      <c r="J11009" s="110">
        <v>12.681207366933304</v>
      </c>
      <c r="K11009" s="110">
        <v>6.4831338584550329</v>
      </c>
      <c r="L11009" s="110">
        <v>5.1115297234052628</v>
      </c>
      <c r="M11009" s="110">
        <v>4.1366638634533288</v>
      </c>
      <c r="N11009" s="110">
        <v>3.5738390240938891</v>
      </c>
      <c r="O11009" s="110">
        <v>3.7542180238172609</v>
      </c>
      <c r="P11009" s="110">
        <v>4.5988986527257767</v>
      </c>
      <c r="Q11009" s="110">
        <v>6.8843809114174004</v>
      </c>
      <c r="R11009" s="110">
        <v>9.4163094251029928</v>
      </c>
      <c r="S11009" s="110">
        <v>0</v>
      </c>
      <c r="T11009" s="110">
        <v>8.6833564980111664</v>
      </c>
      <c r="U11009" s="110">
        <v>8.6833564980111682</v>
      </c>
    </row>
    <row r="11010" spans="1:21">
      <c r="A11010" s="54">
        <v>11008</v>
      </c>
      <c r="B11010" s="107">
        <v>66843</v>
      </c>
      <c r="C11010" s="107">
        <v>66843</v>
      </c>
      <c r="D11010" s="107">
        <v>81553</v>
      </c>
      <c r="E11010" s="108">
        <v>1835560000</v>
      </c>
      <c r="F11010" s="107">
        <v>0</v>
      </c>
      <c r="G11010" s="110">
        <v>3.7596522753043069</v>
      </c>
      <c r="H11010" s="110">
        <v>5.0337015051224547</v>
      </c>
      <c r="I11010" s="110">
        <v>4.632503525019291</v>
      </c>
      <c r="J11010" s="110">
        <v>4.8289673477914565</v>
      </c>
      <c r="K11010" s="110">
        <v>4.4846072549307072</v>
      </c>
      <c r="L11010" s="110">
        <v>4.1586783675117429</v>
      </c>
      <c r="M11010" s="110">
        <v>3.3126774332116784</v>
      </c>
      <c r="N11010" s="110">
        <v>2.5539599097488197</v>
      </c>
      <c r="O11010" s="110">
        <v>2.3489606431518122</v>
      </c>
      <c r="P11010" s="110">
        <v>2.4434888488558086</v>
      </c>
      <c r="Q11010" s="110">
        <v>2.8090416326064522</v>
      </c>
      <c r="R11010" s="110">
        <v>2.991770955902664</v>
      </c>
      <c r="S11010" s="110">
        <v>3.6834173674359842</v>
      </c>
      <c r="T11010" s="110">
        <v>3.613167474929766</v>
      </c>
      <c r="U11010" s="110">
        <v>3.6335103373802804</v>
      </c>
    </row>
    <row r="11011" spans="1:21">
      <c r="A11011" s="54">
        <v>11009</v>
      </c>
      <c r="B11011" s="107">
        <v>66847</v>
      </c>
      <c r="C11011" s="107">
        <v>66847</v>
      </c>
      <c r="D11011" s="107">
        <v>5365957.0000000009</v>
      </c>
      <c r="E11011" s="108">
        <v>12783800000</v>
      </c>
      <c r="F11011" s="107">
        <v>0</v>
      </c>
      <c r="G11011" s="110">
        <v>3.0335729266368676</v>
      </c>
      <c r="H11011" s="110">
        <v>3.8702220478217861</v>
      </c>
      <c r="I11011" s="110">
        <v>3.9044152721526215</v>
      </c>
      <c r="J11011" s="110">
        <v>3.9391777776827079</v>
      </c>
      <c r="K11011" s="110">
        <v>3.1977677702002327</v>
      </c>
      <c r="L11011" s="110">
        <v>2.4999261075748738</v>
      </c>
      <c r="M11011" s="110">
        <v>2.0271336603752212</v>
      </c>
      <c r="N11011" s="110">
        <v>1.7355352242500899</v>
      </c>
      <c r="O11011" s="110">
        <v>1.7179534889580328</v>
      </c>
      <c r="P11011" s="110">
        <v>1.8637145990683712</v>
      </c>
      <c r="Q11011" s="110">
        <v>2.2349317338485792</v>
      </c>
      <c r="R11011" s="110">
        <v>2.4632155651410645</v>
      </c>
      <c r="S11011" s="110">
        <v>3.0645374335697406</v>
      </c>
      <c r="T11011" s="110">
        <v>2.7072971811425375</v>
      </c>
      <c r="U11011" s="110">
        <v>2.8819501179019529</v>
      </c>
    </row>
    <row r="11012" spans="1:21">
      <c r="A11012" s="54">
        <v>11010</v>
      </c>
      <c r="B11012" s="107">
        <v>66848</v>
      </c>
      <c r="C11012" s="107">
        <v>66848</v>
      </c>
      <c r="D11012" s="107">
        <v>534</v>
      </c>
      <c r="E11012" s="108">
        <v>1835560000</v>
      </c>
      <c r="F11012" s="107">
        <v>1</v>
      </c>
      <c r="G11012" s="110">
        <v>-99999</v>
      </c>
      <c r="H11012" s="110">
        <v>-99999</v>
      </c>
      <c r="I11012" s="110">
        <v>-99999</v>
      </c>
      <c r="J11012" s="110">
        <v>-99999</v>
      </c>
      <c r="K11012" s="110">
        <v>-99999</v>
      </c>
      <c r="L11012" s="110">
        <v>-99999</v>
      </c>
      <c r="M11012" s="110">
        <v>-99999</v>
      </c>
      <c r="N11012" s="110">
        <v>-99999</v>
      </c>
      <c r="O11012" s="110">
        <v>-99999</v>
      </c>
      <c r="P11012" s="110">
        <v>-99999</v>
      </c>
      <c r="Q11012" s="110">
        <v>-99999</v>
      </c>
      <c r="R11012" s="110">
        <v>-99999</v>
      </c>
      <c r="S11012" s="110">
        <v>0</v>
      </c>
      <c r="T11012" s="110">
        <v>0</v>
      </c>
      <c r="U11012" s="110">
        <v>0</v>
      </c>
    </row>
    <row r="11013" spans="1:21">
      <c r="A11013" s="54">
        <v>11011</v>
      </c>
      <c r="B11013" s="107">
        <v>66849</v>
      </c>
      <c r="C11013" s="107">
        <v>66849</v>
      </c>
      <c r="D11013" s="107">
        <v>117</v>
      </c>
      <c r="E11013" s="108">
        <v>1813850000</v>
      </c>
      <c r="F11013" s="107">
        <v>1</v>
      </c>
      <c r="G11013" s="110">
        <v>-99999</v>
      </c>
      <c r="H11013" s="110">
        <v>-99999</v>
      </c>
      <c r="I11013" s="110">
        <v>-99999</v>
      </c>
      <c r="J11013" s="110">
        <v>-99999</v>
      </c>
      <c r="K11013" s="110">
        <v>-99999</v>
      </c>
      <c r="L11013" s="110">
        <v>-99999</v>
      </c>
      <c r="M11013" s="110">
        <v>-99999</v>
      </c>
      <c r="N11013" s="110">
        <v>-99999</v>
      </c>
      <c r="O11013" s="110">
        <v>-99999</v>
      </c>
      <c r="P11013" s="110">
        <v>-99999</v>
      </c>
      <c r="Q11013" s="110">
        <v>-99999</v>
      </c>
      <c r="R11013" s="110">
        <v>-99999</v>
      </c>
      <c r="S11013" s="110">
        <v>0</v>
      </c>
      <c r="T11013" s="110">
        <v>0</v>
      </c>
      <c r="U11013" s="110">
        <v>0</v>
      </c>
    </row>
    <row r="11014" spans="1:21">
      <c r="A11014" s="54">
        <v>11012</v>
      </c>
      <c r="B11014" s="107">
        <v>66850</v>
      </c>
      <c r="C11014" s="107">
        <v>66850</v>
      </c>
      <c r="D11014" s="107">
        <v>382</v>
      </c>
      <c r="E11014" s="108">
        <v>1813850000</v>
      </c>
      <c r="F11014" s="107">
        <v>0</v>
      </c>
      <c r="G11014" s="110">
        <v>0.42912781849730647</v>
      </c>
      <c r="H11014" s="110">
        <v>0.46385743254015649</v>
      </c>
      <c r="I11014" s="110">
        <v>0.30485309403975008</v>
      </c>
      <c r="J11014" s="110">
        <v>0.28203051900657289</v>
      </c>
      <c r="K11014" s="110">
        <v>0.29327799733185989</v>
      </c>
      <c r="L11014" s="110">
        <v>0.32826511804060837</v>
      </c>
      <c r="M11014" s="110">
        <v>0.3097213280588107</v>
      </c>
      <c r="N11014" s="110">
        <v>0.29237919124378914</v>
      </c>
      <c r="O11014" s="110">
        <v>0.32482690493110022</v>
      </c>
      <c r="P11014" s="110">
        <v>0.32900493763503275</v>
      </c>
      <c r="Q11014" s="110">
        <v>0.40504944350712563</v>
      </c>
      <c r="R11014" s="110">
        <v>0.43926288094881394</v>
      </c>
      <c r="S11014" s="110">
        <v>0.4371637854535847</v>
      </c>
      <c r="T11014" s="110">
        <v>0.35013805548174387</v>
      </c>
      <c r="U11014" s="110">
        <v>0.38636080696216968</v>
      </c>
    </row>
    <row r="11015" spans="1:21">
      <c r="A11015" s="54">
        <v>11013</v>
      </c>
      <c r="B11015" s="107">
        <v>66851</v>
      </c>
      <c r="C11015" s="107">
        <v>66851</v>
      </c>
      <c r="D11015" s="107">
        <v>92543.999999999985</v>
      </c>
      <c r="E11015" s="108">
        <v>1813850000</v>
      </c>
      <c r="F11015" s="107">
        <v>0</v>
      </c>
      <c r="G11015" s="110">
        <v>0.76351630608790677</v>
      </c>
      <c r="H11015" s="110">
        <v>0.80226130276659491</v>
      </c>
      <c r="I11015" s="110">
        <v>0.48055793292904297</v>
      </c>
      <c r="J11015" s="110">
        <v>0.40252510092630273</v>
      </c>
      <c r="K11015" s="110">
        <v>0.40188352233398483</v>
      </c>
      <c r="L11015" s="110">
        <v>0.43633810375444299</v>
      </c>
      <c r="M11015" s="110">
        <v>0.4181158138534225</v>
      </c>
      <c r="N11015" s="110">
        <v>0.39326789629047859</v>
      </c>
      <c r="O11015" s="110">
        <v>0.44198848713593708</v>
      </c>
      <c r="P11015" s="110">
        <v>0.49094919256238501</v>
      </c>
      <c r="Q11015" s="110">
        <v>0.63086987148653717</v>
      </c>
      <c r="R11015" s="110">
        <v>0.77834679416976327</v>
      </c>
      <c r="S11015" s="110">
        <v>0.75125145357847667</v>
      </c>
      <c r="T11015" s="110">
        <v>0.53671836035806653</v>
      </c>
      <c r="U11015" s="110">
        <v>0.53751581220873024</v>
      </c>
    </row>
    <row r="11016" spans="1:21">
      <c r="A11016" s="54">
        <v>11014</v>
      </c>
      <c r="B11016" s="107">
        <v>66852</v>
      </c>
      <c r="C11016" s="107">
        <v>66852</v>
      </c>
      <c r="D11016" s="107">
        <v>18462.999999999996</v>
      </c>
      <c r="E11016" s="108">
        <v>1813850000</v>
      </c>
      <c r="F11016" s="107">
        <v>0</v>
      </c>
      <c r="G11016" s="110">
        <v>1.0059248335162709</v>
      </c>
      <c r="H11016" s="110">
        <v>1.293770445308333</v>
      </c>
      <c r="I11016" s="110">
        <v>0.59971738153201026</v>
      </c>
      <c r="J11016" s="110">
        <v>0.40269044510372665</v>
      </c>
      <c r="K11016" s="110">
        <v>0.36190801974793957</v>
      </c>
      <c r="L11016" s="110">
        <v>0.39419886372098301</v>
      </c>
      <c r="M11016" s="110">
        <v>0.36683475263653781</v>
      </c>
      <c r="N11016" s="110">
        <v>0.34275665837667763</v>
      </c>
      <c r="O11016" s="110">
        <v>0.37331332747688267</v>
      </c>
      <c r="P11016" s="110">
        <v>0.41954172436972492</v>
      </c>
      <c r="Q11016" s="110">
        <v>0.60192816371669111</v>
      </c>
      <c r="R11016" s="110">
        <v>0.88622515958414838</v>
      </c>
      <c r="S11016" s="110">
        <v>0.90306624909891764</v>
      </c>
      <c r="T11016" s="110">
        <v>0.58740081459082705</v>
      </c>
      <c r="U11016" s="110">
        <v>0.61749187047200804</v>
      </c>
    </row>
    <row r="11017" spans="1:21">
      <c r="A11017" s="54">
        <v>11015</v>
      </c>
      <c r="B11017" s="107">
        <v>66853</v>
      </c>
      <c r="C11017" s="107">
        <v>66853</v>
      </c>
      <c r="D11017" s="107">
        <v>54123.999999999993</v>
      </c>
      <c r="E11017" s="108">
        <v>1813850000</v>
      </c>
      <c r="F11017" s="107">
        <v>0</v>
      </c>
      <c r="G11017" s="110">
        <v>4.6058610292823072</v>
      </c>
      <c r="H11017" s="110">
        <v>7.3324650454225617</v>
      </c>
      <c r="I11017" s="110">
        <v>6.3332056106603156</v>
      </c>
      <c r="J11017" s="110">
        <v>4.1681922922811934</v>
      </c>
      <c r="K11017" s="110">
        <v>1.6964511069217867</v>
      </c>
      <c r="L11017" s="110">
        <v>1.2822075203438972</v>
      </c>
      <c r="M11017" s="110">
        <v>0.99242362347132862</v>
      </c>
      <c r="N11017" s="110">
        <v>0.87343521970989402</v>
      </c>
      <c r="O11017" s="110">
        <v>1.0702945619607009</v>
      </c>
      <c r="P11017" s="110">
        <v>1.782163353242135</v>
      </c>
      <c r="Q11017" s="110">
        <v>3.0998775523765176</v>
      </c>
      <c r="R11017" s="110">
        <v>3.6710383275817891</v>
      </c>
      <c r="S11017" s="110">
        <v>4.6525078299838443</v>
      </c>
      <c r="T11017" s="110">
        <v>3.0756346036045357</v>
      </c>
      <c r="U11017" s="110">
        <v>3.5239847270387088</v>
      </c>
    </row>
    <row r="11018" spans="1:21">
      <c r="A11018" s="54">
        <v>11016</v>
      </c>
      <c r="B11018" s="107">
        <v>66854</v>
      </c>
      <c r="C11018" s="107">
        <v>66854</v>
      </c>
      <c r="D11018" s="107">
        <v>44048</v>
      </c>
      <c r="E11018" s="108">
        <v>1813850000</v>
      </c>
      <c r="F11018" s="107">
        <v>0</v>
      </c>
      <c r="G11018" s="110">
        <v>2.4617612535794504</v>
      </c>
      <c r="H11018" s="110">
        <v>3.3231603800683742</v>
      </c>
      <c r="I11018" s="110">
        <v>1.6022630833264428</v>
      </c>
      <c r="J11018" s="110">
        <v>0.99414764677186473</v>
      </c>
      <c r="K11018" s="110">
        <v>0.7460000302143055</v>
      </c>
      <c r="L11018" s="110">
        <v>0.80447890857278648</v>
      </c>
      <c r="M11018" s="110">
        <v>0.79901557915063748</v>
      </c>
      <c r="N11018" s="110">
        <v>0.78393311762991691</v>
      </c>
      <c r="O11018" s="110">
        <v>0.8766876507303254</v>
      </c>
      <c r="P11018" s="110">
        <v>1.2387218173119021</v>
      </c>
      <c r="Q11018" s="110">
        <v>2.2777569899336725</v>
      </c>
      <c r="R11018" s="110">
        <v>2.4530636087453264</v>
      </c>
      <c r="S11018" s="110">
        <v>2.6273545730085131</v>
      </c>
      <c r="T11018" s="110">
        <v>1.5300825055029172</v>
      </c>
      <c r="U11018" s="110">
        <v>1.6061352575482901</v>
      </c>
    </row>
    <row r="11019" spans="1:21">
      <c r="A11019" s="54">
        <v>11017</v>
      </c>
      <c r="B11019" s="107">
        <v>66855</v>
      </c>
      <c r="C11019" s="107">
        <v>66855</v>
      </c>
      <c r="D11019" s="107">
        <v>127566</v>
      </c>
      <c r="E11019" s="108">
        <v>1813850000</v>
      </c>
      <c r="F11019" s="107">
        <v>0</v>
      </c>
      <c r="G11019" s="110">
        <v>4.8320602158770605</v>
      </c>
      <c r="H11019" s="110">
        <v>7.2358064474540491</v>
      </c>
      <c r="I11019" s="110">
        <v>5.1641102884866426</v>
      </c>
      <c r="J11019" s="110">
        <v>2.9208332289095922</v>
      </c>
      <c r="K11019" s="110">
        <v>1.5142541165433474</v>
      </c>
      <c r="L11019" s="110">
        <v>1.2421009249428276</v>
      </c>
      <c r="M11019" s="110">
        <v>1.1447929488446891</v>
      </c>
      <c r="N11019" s="110">
        <v>1.0397793309830681</v>
      </c>
      <c r="O11019" s="110">
        <v>1.0881832275617513</v>
      </c>
      <c r="P11019" s="110">
        <v>1.3752661508773349</v>
      </c>
      <c r="Q11019" s="110">
        <v>2.4837627966545957</v>
      </c>
      <c r="R11019" s="110">
        <v>3.4446114146955344</v>
      </c>
      <c r="S11019" s="110">
        <v>0</v>
      </c>
      <c r="T11019" s="110">
        <v>2.7904634243192081</v>
      </c>
      <c r="U11019" s="110">
        <v>2.7904634243192077</v>
      </c>
    </row>
    <row r="11020" spans="1:21">
      <c r="A11020" s="54">
        <v>11018</v>
      </c>
      <c r="B11020" s="107">
        <v>66856</v>
      </c>
      <c r="C11020" s="107">
        <v>66856</v>
      </c>
      <c r="D11020" s="107">
        <v>140589</v>
      </c>
      <c r="E11020" s="108">
        <v>1813850000</v>
      </c>
      <c r="F11020" s="107">
        <v>0</v>
      </c>
      <c r="G11020" s="110">
        <v>5.0130653617685423</v>
      </c>
      <c r="H11020" s="110">
        <v>6.963429952262933</v>
      </c>
      <c r="I11020" s="110">
        <v>4.801288725353432</v>
      </c>
      <c r="J11020" s="110">
        <v>2.2474156828631222</v>
      </c>
      <c r="K11020" s="110">
        <v>1.1750497254190879</v>
      </c>
      <c r="L11020" s="110">
        <v>0.89062703387538211</v>
      </c>
      <c r="M11020" s="110">
        <v>0.8674269772883465</v>
      </c>
      <c r="N11020" s="110">
        <v>0.82178902028875056</v>
      </c>
      <c r="O11020" s="110">
        <v>0.9604826557353342</v>
      </c>
      <c r="P11020" s="110">
        <v>1.3425122485892178</v>
      </c>
      <c r="Q11020" s="110">
        <v>2.478459562906862</v>
      </c>
      <c r="R11020" s="110">
        <v>3.676186278021619</v>
      </c>
      <c r="S11020" s="110">
        <v>0</v>
      </c>
      <c r="T11020" s="110">
        <v>2.6031444353643853</v>
      </c>
      <c r="U11020" s="110">
        <v>2.6031444353643853</v>
      </c>
    </row>
    <row r="11021" spans="1:21">
      <c r="A11021" s="54">
        <v>11019</v>
      </c>
      <c r="B11021" s="107">
        <v>66861</v>
      </c>
      <c r="C11021" s="107">
        <v>66861</v>
      </c>
      <c r="D11021" s="107">
        <v>305799</v>
      </c>
      <c r="E11021" s="108">
        <v>3627690000</v>
      </c>
      <c r="F11021" s="107">
        <v>0</v>
      </c>
      <c r="G11021" s="110">
        <v>1.6901685954032377</v>
      </c>
      <c r="H11021" s="110">
        <v>2.208167156372125</v>
      </c>
      <c r="I11021" s="110">
        <v>2.3195088985980794</v>
      </c>
      <c r="J11021" s="110">
        <v>2.4334884148106557</v>
      </c>
      <c r="K11021" s="110">
        <v>1.838647876082802</v>
      </c>
      <c r="L11021" s="110">
        <v>1.3225378369871623</v>
      </c>
      <c r="M11021" s="110">
        <v>1.0801965804487348</v>
      </c>
      <c r="N11021" s="110">
        <v>0.94973816915398379</v>
      </c>
      <c r="O11021" s="110">
        <v>0.97360109098948389</v>
      </c>
      <c r="P11021" s="110">
        <v>1.0180721415477387</v>
      </c>
      <c r="Q11021" s="110">
        <v>1.2192482271810663</v>
      </c>
      <c r="R11021" s="110">
        <v>1.3860287922273407</v>
      </c>
      <c r="S11021" s="110">
        <v>0</v>
      </c>
      <c r="T11021" s="110">
        <v>1.5366169816502009</v>
      </c>
      <c r="U11021" s="110">
        <v>1.5366169816502007</v>
      </c>
    </row>
    <row r="11022" spans="1:21">
      <c r="A11022" s="54">
        <v>11020</v>
      </c>
      <c r="B11022" s="107">
        <v>66862</v>
      </c>
      <c r="C11022" s="107">
        <v>66862</v>
      </c>
      <c r="D11022" s="107">
        <v>68635.000000000015</v>
      </c>
      <c r="E11022" s="108">
        <v>1813850000</v>
      </c>
      <c r="F11022" s="107">
        <v>0</v>
      </c>
      <c r="G11022" s="110">
        <v>4.9601169412834674</v>
      </c>
      <c r="H11022" s="110">
        <v>6.9781452978966554</v>
      </c>
      <c r="I11022" s="110">
        <v>6.7166065074734211</v>
      </c>
      <c r="J11022" s="110">
        <v>5.8715492760220558</v>
      </c>
      <c r="K11022" s="110">
        <v>3.1930983448100689</v>
      </c>
      <c r="L11022" s="110">
        <v>2.1855982953919084</v>
      </c>
      <c r="M11022" s="110">
        <v>1.7641485688653058</v>
      </c>
      <c r="N11022" s="110">
        <v>1.5790373698519147</v>
      </c>
      <c r="O11022" s="110">
        <v>1.6797209006079914</v>
      </c>
      <c r="P11022" s="110">
        <v>1.9130429309839772</v>
      </c>
      <c r="Q11022" s="110">
        <v>2.6012332273983598</v>
      </c>
      <c r="R11022" s="110">
        <v>3.4887805731183192</v>
      </c>
      <c r="S11022" s="110">
        <v>0</v>
      </c>
      <c r="T11022" s="110">
        <v>3.5775898528086203</v>
      </c>
      <c r="U11022" s="110">
        <v>3.5775898528086199</v>
      </c>
    </row>
    <row r="11023" spans="1:21">
      <c r="A11023" s="54">
        <v>11021</v>
      </c>
      <c r="B11023" s="107">
        <v>66863</v>
      </c>
      <c r="C11023" s="107">
        <v>66863</v>
      </c>
      <c r="D11023" s="107">
        <v>144857</v>
      </c>
      <c r="E11023" s="108">
        <v>3605830000</v>
      </c>
      <c r="F11023" s="107">
        <v>0</v>
      </c>
      <c r="G11023" s="110">
        <v>1.80109705822069</v>
      </c>
      <c r="H11023" s="110">
        <v>2.4815983812372799</v>
      </c>
      <c r="I11023" s="110">
        <v>2.1754271796503168</v>
      </c>
      <c r="J11023" s="110">
        <v>1.6546048035760479</v>
      </c>
      <c r="K11023" s="110">
        <v>1.2164059412833961</v>
      </c>
      <c r="L11023" s="110">
        <v>0.98241489407862803</v>
      </c>
      <c r="M11023" s="110">
        <v>0.96218723856425659</v>
      </c>
      <c r="N11023" s="110">
        <v>0.82322991663196521</v>
      </c>
      <c r="O11023" s="110">
        <v>0.9506326111746447</v>
      </c>
      <c r="P11023" s="110">
        <v>1.0275215482241014</v>
      </c>
      <c r="Q11023" s="110">
        <v>1.2346198069556165</v>
      </c>
      <c r="R11023" s="110">
        <v>1.4492302996510935</v>
      </c>
      <c r="S11023" s="110">
        <v>1.9044430333823044</v>
      </c>
      <c r="T11023" s="110">
        <v>1.3965808066040031</v>
      </c>
      <c r="U11023" s="110">
        <v>1.3968542711496494</v>
      </c>
    </row>
    <row r="11024" spans="1:21">
      <c r="A11024" s="54">
        <v>11022</v>
      </c>
      <c r="B11024" s="107">
        <v>66864</v>
      </c>
      <c r="C11024" s="107">
        <v>66864</v>
      </c>
      <c r="D11024" s="107">
        <v>347.00000000000006</v>
      </c>
      <c r="E11024" s="108">
        <v>1791990000</v>
      </c>
      <c r="F11024" s="107">
        <v>1</v>
      </c>
      <c r="G11024" s="110">
        <v>-99999</v>
      </c>
      <c r="H11024" s="110">
        <v>-99999</v>
      </c>
      <c r="I11024" s="110">
        <v>-99999</v>
      </c>
      <c r="J11024" s="110">
        <v>-99999</v>
      </c>
      <c r="K11024" s="110">
        <v>-99999</v>
      </c>
      <c r="L11024" s="110">
        <v>-99999</v>
      </c>
      <c r="M11024" s="110">
        <v>-99999</v>
      </c>
      <c r="N11024" s="110">
        <v>-99999</v>
      </c>
      <c r="O11024" s="110">
        <v>-99999</v>
      </c>
      <c r="P11024" s="110">
        <v>-99999</v>
      </c>
      <c r="Q11024" s="110">
        <v>-99999</v>
      </c>
      <c r="R11024" s="110">
        <v>-99999</v>
      </c>
      <c r="S11024" s="110">
        <v>0</v>
      </c>
      <c r="T11024" s="110">
        <v>0</v>
      </c>
      <c r="U11024" s="110">
        <v>0</v>
      </c>
    </row>
    <row r="11025" spans="1:21">
      <c r="A11025" s="54">
        <v>11023</v>
      </c>
      <c r="B11025" s="107">
        <v>66865</v>
      </c>
      <c r="C11025" s="107">
        <v>66865</v>
      </c>
      <c r="D11025" s="107">
        <v>2325</v>
      </c>
      <c r="E11025" s="108">
        <v>1791990000</v>
      </c>
      <c r="F11025" s="107">
        <v>0</v>
      </c>
      <c r="G11025" s="110">
        <v>4.7155649879781478</v>
      </c>
      <c r="H11025" s="110">
        <v>6.6312036420054046</v>
      </c>
      <c r="I11025" s="110">
        <v>3.2193446192027904</v>
      </c>
      <c r="J11025" s="110">
        <v>1.5112949017336139</v>
      </c>
      <c r="K11025" s="110">
        <v>0.99866916241621251</v>
      </c>
      <c r="L11025" s="110">
        <v>1.0406901567166262</v>
      </c>
      <c r="M11025" s="110">
        <v>1.012293966663981</v>
      </c>
      <c r="N11025" s="110">
        <v>0.96282515603462571</v>
      </c>
      <c r="O11025" s="110">
        <v>1.0800101316684467</v>
      </c>
      <c r="P11025" s="110">
        <v>1.4291631476202886</v>
      </c>
      <c r="Q11025" s="110">
        <v>2.8094742327155209</v>
      </c>
      <c r="R11025" s="110">
        <v>3.6438995406844876</v>
      </c>
      <c r="S11025" s="110">
        <v>0</v>
      </c>
      <c r="T11025" s="110">
        <v>2.4212028037866791</v>
      </c>
      <c r="U11025" s="110">
        <v>2.4212028037866791</v>
      </c>
    </row>
    <row r="11026" spans="1:21">
      <c r="A11026" s="54">
        <v>11024</v>
      </c>
      <c r="B11026" s="107">
        <v>66866</v>
      </c>
      <c r="C11026" s="107">
        <v>66866</v>
      </c>
      <c r="D11026" s="107">
        <v>3643.0000000000005</v>
      </c>
      <c r="E11026" s="108">
        <v>1791990000</v>
      </c>
      <c r="F11026" s="107">
        <v>0</v>
      </c>
      <c r="G11026" s="110">
        <v>5.9956266134486409</v>
      </c>
      <c r="H11026" s="110">
        <v>9.7063296427690826</v>
      </c>
      <c r="I11026" s="110">
        <v>9.1101480027246211</v>
      </c>
      <c r="J11026" s="110">
        <v>8.3722010640053295</v>
      </c>
      <c r="K11026" s="110">
        <v>3.537966446554405</v>
      </c>
      <c r="L11026" s="110">
        <v>1.9894069754684516</v>
      </c>
      <c r="M11026" s="110">
        <v>1.5888065731189958</v>
      </c>
      <c r="N11026" s="110">
        <v>1.3746276815120992</v>
      </c>
      <c r="O11026" s="110">
        <v>1.5702073066169273</v>
      </c>
      <c r="P11026" s="110">
        <v>2.4111272110582065</v>
      </c>
      <c r="Q11026" s="110">
        <v>3.8375587956822459</v>
      </c>
      <c r="R11026" s="110">
        <v>4.9244443450765107</v>
      </c>
      <c r="S11026" s="110">
        <v>0</v>
      </c>
      <c r="T11026" s="110">
        <v>4.5348708881696265</v>
      </c>
      <c r="U11026" s="110">
        <v>4.5348708881696256</v>
      </c>
    </row>
    <row r="11027" spans="1:21">
      <c r="A11027" s="54">
        <v>11025</v>
      </c>
      <c r="B11027" s="107">
        <v>66867</v>
      </c>
      <c r="C11027" s="107">
        <v>66867</v>
      </c>
      <c r="D11027" s="107">
        <v>6353.9999999999991</v>
      </c>
      <c r="E11027" s="108">
        <v>1791990000</v>
      </c>
      <c r="F11027" s="107">
        <v>0</v>
      </c>
      <c r="G11027" s="110">
        <v>2.847675612761928</v>
      </c>
      <c r="H11027" s="110">
        <v>4.1992271056245132</v>
      </c>
      <c r="I11027" s="110">
        <v>3.3965503728729338</v>
      </c>
      <c r="J11027" s="110">
        <v>1.5132611029643033</v>
      </c>
      <c r="K11027" s="110">
        <v>0.73525587149251115</v>
      </c>
      <c r="L11027" s="110">
        <v>0.57673353141699024</v>
      </c>
      <c r="M11027" s="110">
        <v>0.59707373129233698</v>
      </c>
      <c r="N11027" s="110">
        <v>0.58163903677093731</v>
      </c>
      <c r="O11027" s="110">
        <v>0.66354999764865874</v>
      </c>
      <c r="P11027" s="110">
        <v>1.056191721629306</v>
      </c>
      <c r="Q11027" s="110">
        <v>1.9343647013161915</v>
      </c>
      <c r="R11027" s="110">
        <v>2.5312672248746781</v>
      </c>
      <c r="S11027" s="110">
        <v>2.6894714188183029</v>
      </c>
      <c r="T11027" s="110">
        <v>1.7193991675554408</v>
      </c>
      <c r="U11027" s="110">
        <v>1.7197045097812083</v>
      </c>
    </row>
    <row r="11028" spans="1:21">
      <c r="A11028" s="54">
        <v>11026</v>
      </c>
      <c r="B11028" s="107">
        <v>66868</v>
      </c>
      <c r="C11028" s="107">
        <v>66868</v>
      </c>
      <c r="D11028" s="107">
        <v>7572</v>
      </c>
      <c r="E11028" s="108">
        <v>1791990000</v>
      </c>
      <c r="F11028" s="107">
        <v>0</v>
      </c>
      <c r="G11028" s="110">
        <v>2.2039376054385138</v>
      </c>
      <c r="H11028" s="110">
        <v>3.5431933530115001</v>
      </c>
      <c r="I11028" s="110">
        <v>2.3858331480930963</v>
      </c>
      <c r="J11028" s="110">
        <v>1.26345240953497</v>
      </c>
      <c r="K11028" s="110">
        <v>0.80869743037566322</v>
      </c>
      <c r="L11028" s="110">
        <v>0.69416952000299503</v>
      </c>
      <c r="M11028" s="110">
        <v>0.69946002175993738</v>
      </c>
      <c r="N11028" s="110">
        <v>0.65162699336604024</v>
      </c>
      <c r="O11028" s="110">
        <v>0.67758116556394843</v>
      </c>
      <c r="P11028" s="110">
        <v>0.75050493040942823</v>
      </c>
      <c r="Q11028" s="110">
        <v>1.0986925399879257</v>
      </c>
      <c r="R11028" s="110">
        <v>1.3974188845290905</v>
      </c>
      <c r="S11028" s="110">
        <v>0</v>
      </c>
      <c r="T11028" s="110">
        <v>1.3478806668394261</v>
      </c>
      <c r="U11028" s="110">
        <v>1.3478806668394256</v>
      </c>
    </row>
    <row r="11029" spans="1:21">
      <c r="A11029" s="54">
        <v>11027</v>
      </c>
      <c r="B11029" s="107">
        <v>66869</v>
      </c>
      <c r="C11029" s="107">
        <v>66869</v>
      </c>
      <c r="D11029" s="107">
        <v>4442.9999999999991</v>
      </c>
      <c r="E11029" s="108">
        <v>1791990000</v>
      </c>
      <c r="F11029" s="107">
        <v>0</v>
      </c>
      <c r="G11029" s="110">
        <v>0.68136865497616439</v>
      </c>
      <c r="H11029" s="110">
        <v>0.78837381518658778</v>
      </c>
      <c r="I11029" s="110">
        <v>0.5796440138746547</v>
      </c>
      <c r="J11029" s="110">
        <v>0.53062779006998495</v>
      </c>
      <c r="K11029" s="110">
        <v>0.54188778286243733</v>
      </c>
      <c r="L11029" s="110">
        <v>0.62595792283493457</v>
      </c>
      <c r="M11029" s="110">
        <v>0.63428807002764587</v>
      </c>
      <c r="N11029" s="110">
        <v>0.63863645159603377</v>
      </c>
      <c r="O11029" s="110">
        <v>0.60631262919040774</v>
      </c>
      <c r="P11029" s="110">
        <v>0.46705917887322335</v>
      </c>
      <c r="Q11029" s="110">
        <v>0.47269947735334056</v>
      </c>
      <c r="R11029" s="110">
        <v>0.52483639094693812</v>
      </c>
      <c r="S11029" s="110">
        <v>0.68136865497616439</v>
      </c>
      <c r="T11029" s="110">
        <v>0.59097434814936267</v>
      </c>
      <c r="U11029" s="110">
        <v>0.59099469348063138</v>
      </c>
    </row>
    <row r="11030" spans="1:21">
      <c r="A11030" s="54">
        <v>11028</v>
      </c>
      <c r="B11030" s="107">
        <v>66870</v>
      </c>
      <c r="C11030" s="107">
        <v>66870</v>
      </c>
      <c r="D11030" s="107">
        <v>14095.999999999998</v>
      </c>
      <c r="E11030" s="108">
        <v>1791990000</v>
      </c>
      <c r="F11030" s="107">
        <v>0</v>
      </c>
      <c r="G11030" s="110">
        <v>1.3255745465004056</v>
      </c>
      <c r="H11030" s="110">
        <v>1.8712778869384434</v>
      </c>
      <c r="I11030" s="110">
        <v>1.1856424282879587</v>
      </c>
      <c r="J11030" s="110">
        <v>0.67670647274799445</v>
      </c>
      <c r="K11030" s="110">
        <v>0.58396862496804802</v>
      </c>
      <c r="L11030" s="110">
        <v>0.6219976019929917</v>
      </c>
      <c r="M11030" s="110">
        <v>0.68574427449073239</v>
      </c>
      <c r="N11030" s="110">
        <v>0.59591613374589869</v>
      </c>
      <c r="O11030" s="110">
        <v>0.51121484441936904</v>
      </c>
      <c r="P11030" s="110">
        <v>0.4066608112179802</v>
      </c>
      <c r="Q11030" s="110">
        <v>0.50296535483398297</v>
      </c>
      <c r="R11030" s="110">
        <v>0.77626884417654463</v>
      </c>
      <c r="S11030" s="110">
        <v>0</v>
      </c>
      <c r="T11030" s="110">
        <v>0.81199481869336265</v>
      </c>
      <c r="U11030" s="110">
        <v>0.81199481869336254</v>
      </c>
    </row>
    <row r="11031" spans="1:21">
      <c r="A11031" s="54">
        <v>11029</v>
      </c>
      <c r="B11031" s="107">
        <v>66871</v>
      </c>
      <c r="C11031" s="107">
        <v>66871</v>
      </c>
      <c r="D11031" s="107">
        <v>1958730.9999999998</v>
      </c>
      <c r="E11031" s="108">
        <v>5375970000</v>
      </c>
      <c r="F11031" s="107">
        <v>0</v>
      </c>
      <c r="G11031" s="110">
        <v>0.95560228904789135</v>
      </c>
      <c r="H11031" s="110">
        <v>1.1746825497654045</v>
      </c>
      <c r="I11031" s="110">
        <v>1.1595620656472749</v>
      </c>
      <c r="J11031" s="110">
        <v>1.1746764796693119</v>
      </c>
      <c r="K11031" s="110">
        <v>1.0601923118146823</v>
      </c>
      <c r="L11031" s="110">
        <v>0.99607704135558484</v>
      </c>
      <c r="M11031" s="110">
        <v>0.90356248768457992</v>
      </c>
      <c r="N11031" s="110">
        <v>0.81160634819121902</v>
      </c>
      <c r="O11031" s="110">
        <v>0.77706565627641677</v>
      </c>
      <c r="P11031" s="110">
        <v>0.72565438633250468</v>
      </c>
      <c r="Q11031" s="110">
        <v>0.79881930781464472</v>
      </c>
      <c r="R11031" s="110">
        <v>0.85983350625163479</v>
      </c>
      <c r="S11031" s="110">
        <v>0.99033902591881251</v>
      </c>
      <c r="T11031" s="110">
        <v>0.94977786915426243</v>
      </c>
      <c r="U11031" s="110">
        <v>0.94978004348114053</v>
      </c>
    </row>
    <row r="11032" spans="1:21">
      <c r="A11032" s="54">
        <v>11030</v>
      </c>
      <c r="B11032" s="107">
        <v>66877</v>
      </c>
      <c r="C11032" s="107">
        <v>66877</v>
      </c>
      <c r="D11032" s="107">
        <v>296374</v>
      </c>
      <c r="E11032" s="108">
        <v>3583980000</v>
      </c>
      <c r="F11032" s="107">
        <v>0</v>
      </c>
      <c r="G11032" s="110">
        <v>1.6397641908323741</v>
      </c>
      <c r="H11032" s="110">
        <v>2.1215427114324275</v>
      </c>
      <c r="I11032" s="110">
        <v>1.7495419317084777</v>
      </c>
      <c r="J11032" s="110">
        <v>1.2816707768456335</v>
      </c>
      <c r="K11032" s="110">
        <v>0.94680532262788586</v>
      </c>
      <c r="L11032" s="110">
        <v>0.79801698864987969</v>
      </c>
      <c r="M11032" s="110">
        <v>0.78529268546557529</v>
      </c>
      <c r="N11032" s="110">
        <v>0.68726546027596069</v>
      </c>
      <c r="O11032" s="110">
        <v>0.77899077004690531</v>
      </c>
      <c r="P11032" s="110">
        <v>0.87326010338851601</v>
      </c>
      <c r="Q11032" s="110">
        <v>1.0711154219946448</v>
      </c>
      <c r="R11032" s="110">
        <v>1.2988884333527555</v>
      </c>
      <c r="S11032" s="110">
        <v>1.6857526314078044</v>
      </c>
      <c r="T11032" s="110">
        <v>1.169346233051753</v>
      </c>
      <c r="U11032" s="110">
        <v>1.1694228992961864</v>
      </c>
    </row>
    <row r="11033" spans="1:21">
      <c r="A11033" s="54">
        <v>11031</v>
      </c>
      <c r="B11033" s="107">
        <v>66878</v>
      </c>
      <c r="C11033" s="107">
        <v>66878</v>
      </c>
      <c r="D11033" s="107">
        <v>49117</v>
      </c>
      <c r="E11033" s="108">
        <v>1791990000</v>
      </c>
      <c r="F11033" s="107">
        <v>0</v>
      </c>
      <c r="G11033" s="110">
        <v>5.2143534509103331</v>
      </c>
      <c r="H11033" s="110">
        <v>6.4317471351262085</v>
      </c>
      <c r="I11033" s="110">
        <v>5.8047449379644833</v>
      </c>
      <c r="J11033" s="110">
        <v>4.6442355964304447</v>
      </c>
      <c r="K11033" s="110">
        <v>3.4719478878537084</v>
      </c>
      <c r="L11033" s="110">
        <v>2.9606413779466312</v>
      </c>
      <c r="M11033" s="110">
        <v>2.6541443696586904</v>
      </c>
      <c r="N11033" s="110">
        <v>2.4559369211240814</v>
      </c>
      <c r="O11033" s="110">
        <v>2.6025600208926831</v>
      </c>
      <c r="P11033" s="110">
        <v>2.9021823817456274</v>
      </c>
      <c r="Q11033" s="110">
        <v>3.4363547115669157</v>
      </c>
      <c r="R11033" s="110">
        <v>4.1601346828503649</v>
      </c>
      <c r="S11033" s="110">
        <v>5.2143534509103331</v>
      </c>
      <c r="T11033" s="110">
        <v>3.8949152895058474</v>
      </c>
      <c r="U11033" s="110">
        <v>3.8949421526726007</v>
      </c>
    </row>
    <row r="11034" spans="1:21">
      <c r="A11034" s="54">
        <v>11032</v>
      </c>
      <c r="B11034" s="107">
        <v>66879</v>
      </c>
      <c r="C11034" s="107">
        <v>66879</v>
      </c>
      <c r="D11034" s="107">
        <v>3799.9999999999995</v>
      </c>
      <c r="E11034" s="108">
        <v>1791990000</v>
      </c>
      <c r="F11034" s="107">
        <v>0</v>
      </c>
      <c r="G11034" s="110">
        <v>44.224270378887091</v>
      </c>
      <c r="H11034" s="110">
        <v>62.690490472652527</v>
      </c>
      <c r="I11034" s="110">
        <v>53.605452356717578</v>
      </c>
      <c r="J11034" s="110">
        <v>20.514252091661337</v>
      </c>
      <c r="K11034" s="110">
        <v>9.7289813442838309</v>
      </c>
      <c r="L11034" s="110">
        <v>8.1897433160911035</v>
      </c>
      <c r="M11034" s="110">
        <v>7.2967304289956418</v>
      </c>
      <c r="N11034" s="110">
        <v>7.0169626317830893</v>
      </c>
      <c r="O11034" s="110">
        <v>7.6815648193748798</v>
      </c>
      <c r="P11034" s="110">
        <v>10.716400346390248</v>
      </c>
      <c r="Q11034" s="110">
        <v>19.763474771125075</v>
      </c>
      <c r="R11034" s="110">
        <v>31.022706703011995</v>
      </c>
      <c r="S11034" s="110">
        <v>0</v>
      </c>
      <c r="T11034" s="110">
        <v>23.537585805081196</v>
      </c>
      <c r="U11034" s="110">
        <v>23.537585805081207</v>
      </c>
    </row>
    <row r="11035" spans="1:21">
      <c r="A11035" s="54">
        <v>11033</v>
      </c>
      <c r="B11035" s="107">
        <v>66880</v>
      </c>
      <c r="C11035" s="107">
        <v>66880</v>
      </c>
      <c r="D11035" s="107">
        <v>3768</v>
      </c>
      <c r="E11035" s="108">
        <v>1791990000</v>
      </c>
      <c r="F11035" s="107">
        <v>0</v>
      </c>
      <c r="G11035" s="110">
        <v>22.50746483225139</v>
      </c>
      <c r="H11035" s="110">
        <v>32.837875961865613</v>
      </c>
      <c r="I11035" s="110">
        <v>34.052101053570723</v>
      </c>
      <c r="J11035" s="110">
        <v>24.399805371081793</v>
      </c>
      <c r="K11035" s="110">
        <v>8.6505882314234555</v>
      </c>
      <c r="L11035" s="110">
        <v>5.4514161980760507</v>
      </c>
      <c r="M11035" s="110">
        <v>4.0847187863341645</v>
      </c>
      <c r="N11035" s="110">
        <v>3.5492893588085366</v>
      </c>
      <c r="O11035" s="110">
        <v>3.8922214598171823</v>
      </c>
      <c r="P11035" s="110">
        <v>5.6556077532879643</v>
      </c>
      <c r="Q11035" s="110">
        <v>9.1327879669393202</v>
      </c>
      <c r="R11035" s="110">
        <v>14.50326968766681</v>
      </c>
      <c r="S11035" s="110">
        <v>0</v>
      </c>
      <c r="T11035" s="110">
        <v>14.059762221760252</v>
      </c>
      <c r="U11035" s="110">
        <v>14.059762221760248</v>
      </c>
    </row>
    <row r="11036" spans="1:21">
      <c r="A11036" s="54">
        <v>11034</v>
      </c>
      <c r="B11036" s="107">
        <v>66881</v>
      </c>
      <c r="C11036" s="107">
        <v>66881</v>
      </c>
      <c r="D11036" s="107">
        <v>883.99999999999989</v>
      </c>
      <c r="E11036" s="108">
        <v>1791990000</v>
      </c>
      <c r="F11036" s="107">
        <v>1</v>
      </c>
      <c r="G11036" s="110">
        <v>-99999</v>
      </c>
      <c r="H11036" s="110">
        <v>-99999</v>
      </c>
      <c r="I11036" s="110">
        <v>-99999</v>
      </c>
      <c r="J11036" s="110">
        <v>-99999</v>
      </c>
      <c r="K11036" s="110">
        <v>-99999</v>
      </c>
      <c r="L11036" s="110">
        <v>-99999</v>
      </c>
      <c r="M11036" s="110">
        <v>-99999</v>
      </c>
      <c r="N11036" s="110">
        <v>-99999</v>
      </c>
      <c r="O11036" s="110">
        <v>-99999</v>
      </c>
      <c r="P11036" s="110">
        <v>-99999</v>
      </c>
      <c r="Q11036" s="110">
        <v>-99999</v>
      </c>
      <c r="R11036" s="110">
        <v>-99999</v>
      </c>
      <c r="S11036" s="110">
        <v>0</v>
      </c>
      <c r="T11036" s="110">
        <v>0</v>
      </c>
      <c r="U11036" s="110">
        <v>0</v>
      </c>
    </row>
    <row r="11037" spans="1:21">
      <c r="A11037" s="54">
        <v>11035</v>
      </c>
      <c r="B11037" s="107">
        <v>66882</v>
      </c>
      <c r="C11037" s="107">
        <v>66882</v>
      </c>
      <c r="D11037" s="107">
        <v>0</v>
      </c>
      <c r="E11037" s="108">
        <v>1769990000</v>
      </c>
      <c r="F11037" s="107">
        <v>1</v>
      </c>
      <c r="G11037" s="110">
        <v>-99999</v>
      </c>
      <c r="H11037" s="110">
        <v>-99999</v>
      </c>
      <c r="I11037" s="110">
        <v>-99999</v>
      </c>
      <c r="J11037" s="110">
        <v>-99999</v>
      </c>
      <c r="K11037" s="110">
        <v>-99999</v>
      </c>
      <c r="L11037" s="110">
        <v>-99999</v>
      </c>
      <c r="M11037" s="110">
        <v>-99999</v>
      </c>
      <c r="N11037" s="110">
        <v>-99999</v>
      </c>
      <c r="O11037" s="110">
        <v>-99999</v>
      </c>
      <c r="P11037" s="110">
        <v>-99999</v>
      </c>
      <c r="Q11037" s="110">
        <v>-99999</v>
      </c>
      <c r="R11037" s="110">
        <v>-99999</v>
      </c>
      <c r="S11037" s="110">
        <v>0</v>
      </c>
      <c r="T11037" s="110">
        <v>0</v>
      </c>
      <c r="U11037" s="110">
        <v>0</v>
      </c>
    </row>
    <row r="11038" spans="1:21">
      <c r="A11038" s="54">
        <v>11036</v>
      </c>
      <c r="B11038" s="107">
        <v>66883</v>
      </c>
      <c r="C11038" s="107">
        <v>66883</v>
      </c>
      <c r="D11038" s="107">
        <v>2383</v>
      </c>
      <c r="E11038" s="108">
        <v>1769990000</v>
      </c>
      <c r="F11038" s="107">
        <v>0</v>
      </c>
      <c r="G11038" s="110">
        <v>10.450277557441535</v>
      </c>
      <c r="H11038" s="110">
        <v>15.654098705960834</v>
      </c>
      <c r="I11038" s="110">
        <v>14.689310516918519</v>
      </c>
      <c r="J11038" s="110">
        <v>10.29347604355066</v>
      </c>
      <c r="K11038" s="110">
        <v>4.6222914824412893</v>
      </c>
      <c r="L11038" s="110">
        <v>2.6743315260799272</v>
      </c>
      <c r="M11038" s="110">
        <v>2.3837640177099977</v>
      </c>
      <c r="N11038" s="110">
        <v>2.2587141020268504</v>
      </c>
      <c r="O11038" s="110">
        <v>2.6573782210841177</v>
      </c>
      <c r="P11038" s="110">
        <v>3.686313338492702</v>
      </c>
      <c r="Q11038" s="110">
        <v>6.3153426268093655</v>
      </c>
      <c r="R11038" s="110">
        <v>8.4884928463008027</v>
      </c>
      <c r="S11038" s="110">
        <v>0</v>
      </c>
      <c r="T11038" s="110">
        <v>7.0144825820680508</v>
      </c>
      <c r="U11038" s="110">
        <v>7.0144825820680508</v>
      </c>
    </row>
    <row r="11039" spans="1:21">
      <c r="A11039" s="54">
        <v>11037</v>
      </c>
      <c r="B11039" s="107">
        <v>66884</v>
      </c>
      <c r="C11039" s="107">
        <v>66884</v>
      </c>
      <c r="D11039" s="107">
        <v>1893.9999999999998</v>
      </c>
      <c r="E11039" s="108">
        <v>1769990000</v>
      </c>
      <c r="F11039" s="107">
        <v>0</v>
      </c>
      <c r="G11039" s="110">
        <v>15.291562999452454</v>
      </c>
      <c r="H11039" s="110">
        <v>22.120709471452187</v>
      </c>
      <c r="I11039" s="110">
        <v>19.246441638782471</v>
      </c>
      <c r="J11039" s="110">
        <v>11.810415101002627</v>
      </c>
      <c r="K11039" s="110">
        <v>5.0645420161932764</v>
      </c>
      <c r="L11039" s="110">
        <v>3.1457678192731553</v>
      </c>
      <c r="M11039" s="110">
        <v>2.8657369069085732</v>
      </c>
      <c r="N11039" s="110">
        <v>2.6764691236240137</v>
      </c>
      <c r="O11039" s="110">
        <v>3.1718400743804689</v>
      </c>
      <c r="P11039" s="110">
        <v>4.4851457347855215</v>
      </c>
      <c r="Q11039" s="110">
        <v>8.0180600367961752</v>
      </c>
      <c r="R11039" s="110">
        <v>12.035431251034488</v>
      </c>
      <c r="S11039" s="110">
        <v>0</v>
      </c>
      <c r="T11039" s="110">
        <v>9.161010181140453</v>
      </c>
      <c r="U11039" s="110">
        <v>9.1610101811404512</v>
      </c>
    </row>
    <row r="11040" spans="1:21">
      <c r="A11040" s="54">
        <v>11038</v>
      </c>
      <c r="B11040" s="107">
        <v>66885</v>
      </c>
      <c r="C11040" s="107">
        <v>66885</v>
      </c>
      <c r="D11040" s="107">
        <v>5997.0000000000009</v>
      </c>
      <c r="E11040" s="108">
        <v>1769990000</v>
      </c>
      <c r="F11040" s="107">
        <v>0</v>
      </c>
      <c r="G11040" s="110">
        <v>2.3128522300897698</v>
      </c>
      <c r="H11040" s="110">
        <v>3.5803400958283906</v>
      </c>
      <c r="I11040" s="110">
        <v>2.7100595788637638</v>
      </c>
      <c r="J11040" s="110">
        <v>1.3319813676789192</v>
      </c>
      <c r="K11040" s="110">
        <v>0.73522701266008017</v>
      </c>
      <c r="L11040" s="110">
        <v>0.60273241681611645</v>
      </c>
      <c r="M11040" s="110">
        <v>0.57096233417936448</v>
      </c>
      <c r="N11040" s="110">
        <v>0.53371796747816946</v>
      </c>
      <c r="O11040" s="110">
        <v>0.59756008172948449</v>
      </c>
      <c r="P11040" s="110">
        <v>0.7180336224928221</v>
      </c>
      <c r="Q11040" s="110">
        <v>1.2141518016106292</v>
      </c>
      <c r="R11040" s="110">
        <v>1.6115410331514624</v>
      </c>
      <c r="S11040" s="110">
        <v>2.2790685980552716</v>
      </c>
      <c r="T11040" s="110">
        <v>1.376596628548248</v>
      </c>
      <c r="U11040" s="110">
        <v>1.3771985775023963</v>
      </c>
    </row>
    <row r="11041" spans="1:21">
      <c r="A11041" s="54">
        <v>11039</v>
      </c>
      <c r="B11041" s="107">
        <v>66886</v>
      </c>
      <c r="C11041" s="107">
        <v>66886</v>
      </c>
      <c r="D11041" s="107">
        <v>31498</v>
      </c>
      <c r="E11041" s="108">
        <v>1769990000</v>
      </c>
      <c r="F11041" s="107">
        <v>0</v>
      </c>
      <c r="G11041" s="110">
        <v>3.0719716252801677</v>
      </c>
      <c r="H11041" s="110">
        <v>4.2201794257086052</v>
      </c>
      <c r="I11041" s="110">
        <v>3.0582682672455141</v>
      </c>
      <c r="J11041" s="110">
        <v>1.3764620191282584</v>
      </c>
      <c r="K11041" s="110">
        <v>0.72708524833259369</v>
      </c>
      <c r="L11041" s="110">
        <v>0.59616056803463235</v>
      </c>
      <c r="M11041" s="110">
        <v>0.55069796356580425</v>
      </c>
      <c r="N11041" s="110">
        <v>0.51137407394657142</v>
      </c>
      <c r="O11041" s="110">
        <v>0.60000319123265899</v>
      </c>
      <c r="P11041" s="110">
        <v>0.8276630969287867</v>
      </c>
      <c r="Q11041" s="110">
        <v>1.6190772250876291</v>
      </c>
      <c r="R11041" s="110">
        <v>2.3721380160033982</v>
      </c>
      <c r="S11041" s="110">
        <v>2.9360726213656148</v>
      </c>
      <c r="T11041" s="110">
        <v>1.6275900600412181</v>
      </c>
      <c r="U11041" s="110">
        <v>1.6278808524067419</v>
      </c>
    </row>
    <row r="11042" spans="1:21">
      <c r="A11042" s="54">
        <v>11040</v>
      </c>
      <c r="B11042" s="107">
        <v>66887</v>
      </c>
      <c r="C11042" s="107">
        <v>66887</v>
      </c>
      <c r="D11042" s="107">
        <v>38308</v>
      </c>
      <c r="E11042" s="108">
        <v>1769990000</v>
      </c>
      <c r="F11042" s="107">
        <v>0</v>
      </c>
      <c r="G11042" s="110">
        <v>1.9100268616117664</v>
      </c>
      <c r="H11042" s="110">
        <v>2.5669423474523665</v>
      </c>
      <c r="I11042" s="110">
        <v>1.3820570702292643</v>
      </c>
      <c r="J11042" s="110">
        <v>0.67226624529732826</v>
      </c>
      <c r="K11042" s="110">
        <v>0.48529385208567272</v>
      </c>
      <c r="L11042" s="110">
        <v>0.46929370055914243</v>
      </c>
      <c r="M11042" s="110">
        <v>0.43802336751069498</v>
      </c>
      <c r="N11042" s="110">
        <v>0.40524891318871825</v>
      </c>
      <c r="O11042" s="110">
        <v>0.44746892207120098</v>
      </c>
      <c r="P11042" s="110">
        <v>0.51375414917601891</v>
      </c>
      <c r="Q11042" s="110">
        <v>0.83105775594236431</v>
      </c>
      <c r="R11042" s="110">
        <v>1.0936354238578754</v>
      </c>
      <c r="S11042" s="110">
        <v>1.7148533836783302</v>
      </c>
      <c r="T11042" s="110">
        <v>0.93458905074853449</v>
      </c>
      <c r="U11042" s="110">
        <v>0.93469089166073671</v>
      </c>
    </row>
    <row r="11043" spans="1:21">
      <c r="A11043" s="54">
        <v>11041</v>
      </c>
      <c r="B11043" s="107">
        <v>66888</v>
      </c>
      <c r="C11043" s="107">
        <v>66888</v>
      </c>
      <c r="D11043" s="107">
        <v>45729.000000000007</v>
      </c>
      <c r="E11043" s="108">
        <v>1769990000</v>
      </c>
      <c r="F11043" s="107">
        <v>0</v>
      </c>
      <c r="G11043" s="110">
        <v>5.3722470271382434</v>
      </c>
      <c r="H11043" s="110">
        <v>7.1629959883139449</v>
      </c>
      <c r="I11043" s="110">
        <v>3.7897548016428924</v>
      </c>
      <c r="J11043" s="110">
        <v>1.583268580616181</v>
      </c>
      <c r="K11043" s="110">
        <v>0.92474460537575009</v>
      </c>
      <c r="L11043" s="110">
        <v>0.81802233229130228</v>
      </c>
      <c r="M11043" s="110">
        <v>0.78797569651127874</v>
      </c>
      <c r="N11043" s="110">
        <v>0.7444763434792897</v>
      </c>
      <c r="O11043" s="110">
        <v>0.87584338705280285</v>
      </c>
      <c r="P11043" s="110">
        <v>1.198808031211241</v>
      </c>
      <c r="Q11043" s="110">
        <v>2.4535343147417934</v>
      </c>
      <c r="R11043" s="110">
        <v>3.6068924905577338</v>
      </c>
      <c r="S11043" s="110">
        <v>5.02425500474118</v>
      </c>
      <c r="T11043" s="110">
        <v>2.4432136332443712</v>
      </c>
      <c r="U11043" s="110">
        <v>2.4434958438078529</v>
      </c>
    </row>
    <row r="11044" spans="1:21">
      <c r="A11044" s="54">
        <v>11042</v>
      </c>
      <c r="B11044" s="107">
        <v>66889</v>
      </c>
      <c r="C11044" s="107">
        <v>66889</v>
      </c>
      <c r="D11044" s="107">
        <v>13</v>
      </c>
      <c r="E11044" s="108">
        <v>1769990000</v>
      </c>
      <c r="F11044" s="107">
        <v>0</v>
      </c>
      <c r="G11044" s="110">
        <v>3.4782959647222635</v>
      </c>
      <c r="H11044" s="110">
        <v>4.6757549202740512</v>
      </c>
      <c r="I11044" s="110">
        <v>4.3343516547369392</v>
      </c>
      <c r="J11044" s="110">
        <v>4.08475642509769</v>
      </c>
      <c r="K11044" s="110">
        <v>2.580784873683803</v>
      </c>
      <c r="L11044" s="110">
        <v>1.8322830027901789</v>
      </c>
      <c r="M11044" s="110">
        <v>1.4317090794869227</v>
      </c>
      <c r="N11044" s="110">
        <v>1.2289304478221679</v>
      </c>
      <c r="O11044" s="110">
        <v>1.2342142763330477</v>
      </c>
      <c r="P11044" s="110">
        <v>1.4385741969411572</v>
      </c>
      <c r="Q11044" s="110">
        <v>2.1799638006321209</v>
      </c>
      <c r="R11044" s="110">
        <v>2.5301070437803257</v>
      </c>
      <c r="S11044" s="110">
        <v>3.0980889630463868</v>
      </c>
      <c r="T11044" s="110">
        <v>2.5858104738583889</v>
      </c>
      <c r="U11044" s="110">
        <v>3.0980889630463868</v>
      </c>
    </row>
    <row r="11045" spans="1:21">
      <c r="A11045" s="54">
        <v>11043</v>
      </c>
      <c r="B11045" s="107">
        <v>66890</v>
      </c>
      <c r="C11045" s="107">
        <v>66890</v>
      </c>
      <c r="D11045" s="107">
        <v>118210.99999999999</v>
      </c>
      <c r="E11045" s="108">
        <v>3561980000</v>
      </c>
      <c r="F11045" s="107">
        <v>0</v>
      </c>
      <c r="G11045" s="110">
        <v>1.9377698164231023</v>
      </c>
      <c r="H11045" s="110">
        <v>2.6369968205476328</v>
      </c>
      <c r="I11045" s="110">
        <v>2.4191571003336723</v>
      </c>
      <c r="J11045" s="110">
        <v>2.0073465936353827</v>
      </c>
      <c r="K11045" s="110">
        <v>1.388782580354861</v>
      </c>
      <c r="L11045" s="110">
        <v>1.1283565010062004</v>
      </c>
      <c r="M11045" s="110">
        <v>0.98629802344186668</v>
      </c>
      <c r="N11045" s="110">
        <v>0.81761411956502261</v>
      </c>
      <c r="O11045" s="110">
        <v>0.86397994477691586</v>
      </c>
      <c r="P11045" s="110">
        <v>0.95097588747204931</v>
      </c>
      <c r="Q11045" s="110">
        <v>1.1961682246061176</v>
      </c>
      <c r="R11045" s="110">
        <v>1.4027325016536034</v>
      </c>
      <c r="S11045" s="110">
        <v>1.901753443189188</v>
      </c>
      <c r="T11045" s="110">
        <v>1.4780148428180351</v>
      </c>
      <c r="U11045" s="110">
        <v>1.4782765182782478</v>
      </c>
    </row>
    <row r="11046" spans="1:21">
      <c r="A11046" s="54">
        <v>11044</v>
      </c>
      <c r="B11046" s="107">
        <v>66891</v>
      </c>
      <c r="C11046" s="107">
        <v>66891</v>
      </c>
      <c r="D11046" s="107">
        <v>1217</v>
      </c>
      <c r="E11046" s="108">
        <v>1769990000</v>
      </c>
      <c r="F11046" s="107">
        <v>0</v>
      </c>
      <c r="G11046" s="110">
        <v>18.467867123999561</v>
      </c>
      <c r="H11046" s="110">
        <v>24.860099456384685</v>
      </c>
      <c r="I11046" s="110">
        <v>17.725597284016299</v>
      </c>
      <c r="J11046" s="110">
        <v>7.9577396169074595</v>
      </c>
      <c r="K11046" s="110">
        <v>3.5120971142604551</v>
      </c>
      <c r="L11046" s="110">
        <v>2.9068487477146467</v>
      </c>
      <c r="M11046" s="110">
        <v>2.8586022954704209</v>
      </c>
      <c r="N11046" s="110">
        <v>2.5610526141575138</v>
      </c>
      <c r="O11046" s="110">
        <v>3.1145555812711989</v>
      </c>
      <c r="P11046" s="110">
        <v>4.5509036682298705</v>
      </c>
      <c r="Q11046" s="110">
        <v>9.1096801498755742</v>
      </c>
      <c r="R11046" s="110">
        <v>12.62730477169667</v>
      </c>
      <c r="S11046" s="110">
        <v>0</v>
      </c>
      <c r="T11046" s="110">
        <v>9.1876957019986971</v>
      </c>
      <c r="U11046" s="110">
        <v>9.1876957019986971</v>
      </c>
    </row>
    <row r="11047" spans="1:21">
      <c r="A11047" s="54">
        <v>11045</v>
      </c>
      <c r="B11047" s="107">
        <v>66892</v>
      </c>
      <c r="C11047" s="107">
        <v>66892</v>
      </c>
      <c r="D11047" s="107">
        <v>4527</v>
      </c>
      <c r="E11047" s="108">
        <v>1769990000</v>
      </c>
      <c r="F11047" s="107">
        <v>1</v>
      </c>
      <c r="G11047" s="110">
        <v>-99999</v>
      </c>
      <c r="H11047" s="110">
        <v>-99999</v>
      </c>
      <c r="I11047" s="110">
        <v>-99999</v>
      </c>
      <c r="J11047" s="110">
        <v>-99999</v>
      </c>
      <c r="K11047" s="110">
        <v>-99999</v>
      </c>
      <c r="L11047" s="110">
        <v>-99999</v>
      </c>
      <c r="M11047" s="110">
        <v>-99999</v>
      </c>
      <c r="N11047" s="110">
        <v>-99999</v>
      </c>
      <c r="O11047" s="110">
        <v>-99999</v>
      </c>
      <c r="P11047" s="110">
        <v>-99999</v>
      </c>
      <c r="Q11047" s="110">
        <v>-99999</v>
      </c>
      <c r="R11047" s="110">
        <v>-99999</v>
      </c>
      <c r="S11047" s="110">
        <v>0</v>
      </c>
      <c r="T11047" s="110">
        <v>0</v>
      </c>
      <c r="U11047" s="110">
        <v>0</v>
      </c>
    </row>
    <row r="11048" spans="1:21">
      <c r="A11048" s="54">
        <v>11046</v>
      </c>
      <c r="B11048" s="107">
        <v>66893</v>
      </c>
      <c r="C11048" s="107">
        <v>66893</v>
      </c>
      <c r="D11048" s="107">
        <v>229.00000000000003</v>
      </c>
      <c r="E11048" s="108">
        <v>1747850000</v>
      </c>
      <c r="F11048" s="107">
        <v>1</v>
      </c>
      <c r="G11048" s="110">
        <v>-99999</v>
      </c>
      <c r="H11048" s="110">
        <v>-99999</v>
      </c>
      <c r="I11048" s="110">
        <v>-99999</v>
      </c>
      <c r="J11048" s="110">
        <v>-99999</v>
      </c>
      <c r="K11048" s="110">
        <v>-99999</v>
      </c>
      <c r="L11048" s="110">
        <v>-99999</v>
      </c>
      <c r="M11048" s="110">
        <v>-99999</v>
      </c>
      <c r="N11048" s="110">
        <v>-99999</v>
      </c>
      <c r="O11048" s="110">
        <v>-99999</v>
      </c>
      <c r="P11048" s="110">
        <v>-99999</v>
      </c>
      <c r="Q11048" s="110">
        <v>-99999</v>
      </c>
      <c r="R11048" s="110">
        <v>-99999</v>
      </c>
      <c r="S11048" s="110">
        <v>0</v>
      </c>
      <c r="T11048" s="110">
        <v>0</v>
      </c>
      <c r="U11048" s="110">
        <v>0</v>
      </c>
    </row>
    <row r="11049" spans="1:21">
      <c r="A11049" s="54">
        <v>11047</v>
      </c>
      <c r="B11049" s="107">
        <v>66894</v>
      </c>
      <c r="C11049" s="107">
        <v>66894</v>
      </c>
      <c r="D11049" s="107">
        <v>253270.00000000003</v>
      </c>
      <c r="E11049" s="108">
        <v>1747850000</v>
      </c>
      <c r="F11049" s="107">
        <v>0</v>
      </c>
      <c r="G11049" s="110">
        <v>14.624653238745799</v>
      </c>
      <c r="H11049" s="110">
        <v>16.853441218302994</v>
      </c>
      <c r="I11049" s="110">
        <v>7.810365321343931</v>
      </c>
      <c r="J11049" s="110">
        <v>3.9298320127405564</v>
      </c>
      <c r="K11049" s="110">
        <v>2.935902416337937</v>
      </c>
      <c r="L11049" s="110">
        <v>2.9796231481764197</v>
      </c>
      <c r="M11049" s="110">
        <v>2.9082898019747825</v>
      </c>
      <c r="N11049" s="110">
        <v>2.8392761627441998</v>
      </c>
      <c r="O11049" s="110">
        <v>3.276929521163344</v>
      </c>
      <c r="P11049" s="110">
        <v>4.3924612530810263</v>
      </c>
      <c r="Q11049" s="110">
        <v>7.3052554193458565</v>
      </c>
      <c r="R11049" s="110">
        <v>11.17165387674738</v>
      </c>
      <c r="S11049" s="110">
        <v>0</v>
      </c>
      <c r="T11049" s="110">
        <v>6.7523069492253525</v>
      </c>
      <c r="U11049" s="110">
        <v>6.7523069492253507</v>
      </c>
    </row>
    <row r="11050" spans="1:21">
      <c r="A11050" s="54">
        <v>11048</v>
      </c>
      <c r="B11050" s="107">
        <v>66895</v>
      </c>
      <c r="C11050" s="107">
        <v>66895</v>
      </c>
      <c r="D11050" s="107">
        <v>117.99999999999999</v>
      </c>
      <c r="E11050" s="108">
        <v>1747850000</v>
      </c>
      <c r="F11050" s="107">
        <v>0</v>
      </c>
      <c r="G11050" s="110">
        <v>7.5886538051512114</v>
      </c>
      <c r="H11050" s="110">
        <v>7.644797509321255</v>
      </c>
      <c r="I11050" s="110">
        <v>3.8022525511666543</v>
      </c>
      <c r="J11050" s="110">
        <v>1.8918997079803794</v>
      </c>
      <c r="K11050" s="110">
        <v>1.5546291780200467</v>
      </c>
      <c r="L11050" s="110">
        <v>1.6228667182766519</v>
      </c>
      <c r="M11050" s="110">
        <v>1.5653606265567708</v>
      </c>
      <c r="N11050" s="110">
        <v>1.5329106090616775</v>
      </c>
      <c r="O11050" s="110">
        <v>1.7846425191541775</v>
      </c>
      <c r="P11050" s="110">
        <v>2.3258220662936231</v>
      </c>
      <c r="Q11050" s="110">
        <v>3.9039713747022016</v>
      </c>
      <c r="R11050" s="110">
        <v>5.6465394328127552</v>
      </c>
      <c r="S11050" s="110">
        <v>0</v>
      </c>
      <c r="T11050" s="110">
        <v>3.4053621748747838</v>
      </c>
      <c r="U11050" s="110">
        <v>3.4053621748747842</v>
      </c>
    </row>
    <row r="11051" spans="1:21">
      <c r="A11051" s="54">
        <v>11049</v>
      </c>
      <c r="B11051" s="107">
        <v>66896</v>
      </c>
      <c r="C11051" s="107">
        <v>66896</v>
      </c>
      <c r="D11051" s="107">
        <v>0</v>
      </c>
      <c r="E11051" s="108">
        <v>1747850000</v>
      </c>
      <c r="F11051" s="107">
        <v>0</v>
      </c>
      <c r="G11051" s="110">
        <v>9.3265879181893006</v>
      </c>
      <c r="H11051" s="110">
        <v>9.1050858452912777</v>
      </c>
      <c r="I11051" s="110">
        <v>4.7255763338199364</v>
      </c>
      <c r="J11051" s="110">
        <v>2.0877645998563072</v>
      </c>
      <c r="K11051" s="110">
        <v>1.6584732528073438</v>
      </c>
      <c r="L11051" s="110">
        <v>1.620547232733617</v>
      </c>
      <c r="M11051" s="110">
        <v>1.5004537457026301</v>
      </c>
      <c r="N11051" s="110">
        <v>1.5725976151215268</v>
      </c>
      <c r="O11051" s="110">
        <v>1.8516978559195756</v>
      </c>
      <c r="P11051" s="110">
        <v>2.5711079381874411</v>
      </c>
      <c r="Q11051" s="110">
        <v>5.185839574078825</v>
      </c>
      <c r="R11051" s="110">
        <v>5.9435450443008628</v>
      </c>
      <c r="S11051" s="110">
        <v>0</v>
      </c>
      <c r="T11051" s="110">
        <v>0</v>
      </c>
      <c r="U11051" s="110">
        <v>0</v>
      </c>
    </row>
  </sheetData>
  <sheetProtection sheet="1" objects="1" scenarios="1"/>
  <pageMargins left="0.7" right="0.7" top="0.75" bottom="0.75" header="0.3" footer="0.3"/>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30D226-E8FE-4A5A-9C32-E9BB92C84C69}">
  <sheetPr>
    <tabColor theme="2"/>
  </sheetPr>
  <dimension ref="A1:I16"/>
  <sheetViews>
    <sheetView showGridLines="0" zoomScale="253" zoomScaleNormal="85" workbookViewId="0">
      <selection activeCell="A7" sqref="A7"/>
    </sheetView>
  </sheetViews>
  <sheetFormatPr defaultColWidth="17.375" defaultRowHeight="15"/>
  <cols>
    <col min="1" max="7" width="17.375" style="54"/>
    <col min="8" max="8" width="11.5" style="54" customWidth="1"/>
    <col min="9" max="16384" width="17.375" style="54"/>
  </cols>
  <sheetData>
    <row r="1" spans="1:9" ht="75.95" customHeight="1">
      <c r="A1" s="111" t="s">
        <v>62</v>
      </c>
      <c r="C1" s="111" t="s">
        <v>2997</v>
      </c>
      <c r="E1" s="49" t="s">
        <v>93</v>
      </c>
      <c r="G1" s="232" t="s">
        <v>2998</v>
      </c>
      <c r="H1" s="232" t="s">
        <v>2999</v>
      </c>
      <c r="I1" s="233" t="s">
        <v>3000</v>
      </c>
    </row>
    <row r="2" spans="1:9" ht="13.5" customHeight="1">
      <c r="A2" s="112"/>
      <c r="C2" s="112"/>
      <c r="E2" s="112"/>
      <c r="G2" s="232" t="s">
        <v>3001</v>
      </c>
      <c r="H2" s="232">
        <v>8405</v>
      </c>
      <c r="I2" s="278">
        <v>0.24500922153732888</v>
      </c>
    </row>
    <row r="3" spans="1:9" ht="14.1" customHeight="1">
      <c r="A3" s="112" t="s">
        <v>64</v>
      </c>
      <c r="C3" s="113" t="s">
        <v>80</v>
      </c>
      <c r="E3" s="114" t="s">
        <v>80</v>
      </c>
      <c r="G3" s="231" t="s">
        <v>3002</v>
      </c>
      <c r="H3" s="232">
        <v>8485</v>
      </c>
      <c r="I3" s="278">
        <v>1.1243115728231887</v>
      </c>
    </row>
    <row r="4" spans="1:9">
      <c r="A4" s="112" t="s">
        <v>66</v>
      </c>
      <c r="C4" s="115" t="s">
        <v>81</v>
      </c>
      <c r="E4" s="116" t="s">
        <v>82</v>
      </c>
      <c r="G4" s="232" t="s">
        <v>3003</v>
      </c>
      <c r="H4" s="232">
        <v>8409</v>
      </c>
      <c r="I4" s="278">
        <v>0.30436275164671511</v>
      </c>
    </row>
    <row r="5" spans="1:9">
      <c r="A5" s="112" t="s">
        <v>68</v>
      </c>
      <c r="C5" s="117" t="s">
        <v>82</v>
      </c>
      <c r="G5" s="232" t="s">
        <v>3004</v>
      </c>
      <c r="H5" s="232">
        <v>8483</v>
      </c>
      <c r="I5" s="278">
        <v>0.57201313369551265</v>
      </c>
    </row>
    <row r="6" spans="1:9" ht="32.1">
      <c r="A6" s="114" t="s">
        <v>3005</v>
      </c>
      <c r="C6" s="115" t="s">
        <v>84</v>
      </c>
      <c r="G6" s="232" t="s">
        <v>3006</v>
      </c>
      <c r="H6" s="232">
        <v>8488</v>
      </c>
      <c r="I6" s="278">
        <v>0.22530287833398463</v>
      </c>
    </row>
    <row r="7" spans="1:9" ht="14.1" customHeight="1">
      <c r="A7" s="112" t="s">
        <v>71</v>
      </c>
      <c r="C7" s="115" t="s">
        <v>83</v>
      </c>
      <c r="G7" s="232" t="s">
        <v>3007</v>
      </c>
      <c r="H7" s="232">
        <v>8515</v>
      </c>
      <c r="I7" s="278">
        <v>0.53050764358605862</v>
      </c>
    </row>
    <row r="8" spans="1:9">
      <c r="A8" s="112" t="s">
        <v>69</v>
      </c>
      <c r="G8" s="232" t="s">
        <v>3008</v>
      </c>
      <c r="H8" s="232">
        <v>8516</v>
      </c>
      <c r="I8" s="278">
        <v>0.7999442860872672</v>
      </c>
    </row>
    <row r="9" spans="1:9">
      <c r="A9" s="112" t="s">
        <v>67</v>
      </c>
      <c r="G9" s="232" t="s">
        <v>25</v>
      </c>
      <c r="H9" s="232">
        <v>8454</v>
      </c>
      <c r="I9" s="278">
        <v>0.91967707127811926</v>
      </c>
    </row>
    <row r="10" spans="1:9">
      <c r="A10" s="112" t="s">
        <v>73</v>
      </c>
      <c r="G10" s="232" t="s">
        <v>3009</v>
      </c>
      <c r="H10" s="232">
        <v>8453</v>
      </c>
      <c r="I10" s="278">
        <v>0.62893671316156308</v>
      </c>
    </row>
    <row r="11" spans="1:9">
      <c r="A11" s="112" t="s">
        <v>74</v>
      </c>
      <c r="G11" s="232" t="s">
        <v>3010</v>
      </c>
      <c r="H11" s="232">
        <v>8454</v>
      </c>
      <c r="I11" s="278">
        <v>0.91967707127811926</v>
      </c>
    </row>
    <row r="12" spans="1:9">
      <c r="A12" s="112" t="s">
        <v>75</v>
      </c>
      <c r="G12" s="232" t="s">
        <v>3011</v>
      </c>
      <c r="H12" s="232">
        <v>8412</v>
      </c>
      <c r="I12" s="278">
        <v>0.67602111389422503</v>
      </c>
    </row>
    <row r="13" spans="1:9">
      <c r="A13" s="116" t="s">
        <v>76</v>
      </c>
      <c r="G13" s="232" t="s">
        <v>3012</v>
      </c>
      <c r="H13" s="232">
        <v>8488</v>
      </c>
      <c r="I13" s="278">
        <v>0.22530287833398463</v>
      </c>
    </row>
    <row r="14" spans="1:9">
      <c r="G14" s="232" t="s">
        <v>3013</v>
      </c>
      <c r="H14" s="232">
        <v>8451</v>
      </c>
      <c r="I14" s="278">
        <v>0.46614086587521009</v>
      </c>
    </row>
    <row r="15" spans="1:9">
      <c r="G15" s="232" t="s">
        <v>3014</v>
      </c>
      <c r="H15" s="232">
        <v>8412</v>
      </c>
      <c r="I15" s="278">
        <v>0.67602111389422503</v>
      </c>
    </row>
    <row r="16" spans="1:9">
      <c r="G16" s="232" t="s">
        <v>3015</v>
      </c>
      <c r="H16" s="232">
        <v>8456</v>
      </c>
      <c r="I16" s="278">
        <v>0.19097287239575897</v>
      </c>
    </row>
  </sheetData>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99BFAB3-B637-E042-8CB4-73462344510C}">
  <dimension ref="A1:AI21"/>
  <sheetViews>
    <sheetView showGridLines="0" topLeftCell="C1" zoomScale="168" zoomScaleNormal="85" workbookViewId="0">
      <selection activeCell="E7" sqref="E7:G7"/>
    </sheetView>
  </sheetViews>
  <sheetFormatPr defaultColWidth="0" defaultRowHeight="15" zeroHeight="1"/>
  <cols>
    <col min="1" max="2" width="10.875" hidden="1" customWidth="1"/>
    <col min="3" max="6" width="10.875" customWidth="1"/>
    <col min="7" max="7" width="23.875" customWidth="1"/>
    <col min="8" max="16" width="10.875" customWidth="1"/>
    <col min="17" max="35" width="0" hidden="1" customWidth="1"/>
    <col min="36" max="16384" width="10.875" hidden="1"/>
  </cols>
  <sheetData>
    <row r="1" spans="1:32" s="254" customFormat="1" ht="43.5" customHeight="1">
      <c r="A1" s="250"/>
      <c r="B1" s="250"/>
      <c r="C1" s="250"/>
      <c r="D1" s="251" t="s">
        <v>20</v>
      </c>
      <c r="E1" s="251"/>
      <c r="F1" s="251"/>
      <c r="G1" s="251"/>
      <c r="H1" s="251"/>
      <c r="I1" s="251"/>
      <c r="J1" s="251"/>
      <c r="K1" s="251"/>
      <c r="L1" s="251"/>
      <c r="M1" s="251"/>
      <c r="N1" s="251"/>
      <c r="O1" s="251"/>
      <c r="P1" s="251"/>
      <c r="Q1" s="251"/>
      <c r="R1" s="251"/>
      <c r="S1" s="251"/>
      <c r="T1" s="251"/>
      <c r="U1" s="251"/>
      <c r="V1" s="295"/>
      <c r="W1" s="295"/>
      <c r="X1" s="295"/>
      <c r="Y1" s="295"/>
      <c r="Z1" s="295"/>
      <c r="AA1" s="295"/>
      <c r="AB1" s="295"/>
      <c r="AC1" s="295"/>
      <c r="AD1" s="253"/>
      <c r="AE1" s="253"/>
      <c r="AF1" s="253"/>
    </row>
    <row r="2" spans="1:32" s="17" customFormat="1" ht="14.1">
      <c r="B2" s="18"/>
      <c r="C2" s="18"/>
      <c r="D2" s="143"/>
      <c r="E2" s="18"/>
      <c r="F2" s="18"/>
      <c r="G2" s="18"/>
      <c r="H2" s="18"/>
      <c r="I2" s="18"/>
      <c r="J2" s="18"/>
      <c r="K2" s="18"/>
      <c r="L2" s="18"/>
      <c r="M2" s="18"/>
      <c r="N2" s="18"/>
      <c r="O2" s="18"/>
      <c r="P2" s="18"/>
      <c r="Q2" s="18"/>
      <c r="R2" s="18"/>
      <c r="V2" s="164"/>
      <c r="W2" s="164"/>
      <c r="X2" s="164"/>
      <c r="Y2" s="164"/>
      <c r="Z2" s="164"/>
      <c r="AA2" s="164"/>
      <c r="AB2" s="164"/>
      <c r="AC2" s="164"/>
      <c r="AD2" s="164"/>
      <c r="AE2" s="164"/>
      <c r="AF2" s="164"/>
    </row>
    <row r="3" spans="1:32" s="17" customFormat="1" thickBot="1">
      <c r="B3" s="18"/>
      <c r="C3" s="18"/>
      <c r="D3" s="143"/>
      <c r="E3" s="18"/>
      <c r="F3" s="18"/>
      <c r="G3" s="18"/>
      <c r="H3" s="18"/>
      <c r="I3" s="18"/>
      <c r="J3" s="18"/>
      <c r="K3" s="18"/>
      <c r="V3" s="165"/>
      <c r="W3" s="166"/>
      <c r="X3" s="164"/>
      <c r="Y3" s="164"/>
      <c r="Z3" s="164"/>
      <c r="AA3" s="164"/>
      <c r="AB3" s="164"/>
      <c r="AC3" s="164"/>
      <c r="AD3" s="164"/>
      <c r="AE3" s="164"/>
      <c r="AF3" s="164"/>
    </row>
    <row r="4" spans="1:32" s="17" customFormat="1" ht="24" customHeight="1">
      <c r="A4" s="135"/>
      <c r="B4" s="136"/>
      <c r="C4" s="136"/>
      <c r="D4" s="144">
        <v>1</v>
      </c>
      <c r="E4" s="131" t="s">
        <v>21</v>
      </c>
      <c r="F4" s="129"/>
      <c r="G4" s="125"/>
      <c r="H4" s="126"/>
      <c r="I4" s="126"/>
      <c r="J4" s="126"/>
      <c r="K4" s="126"/>
      <c r="L4" s="126"/>
      <c r="M4" s="126"/>
      <c r="N4" s="126"/>
      <c r="O4" s="127"/>
      <c r="S4" s="33"/>
      <c r="V4" s="164"/>
      <c r="W4" s="164"/>
      <c r="X4" s="164"/>
      <c r="Y4" s="164"/>
      <c r="Z4" s="164"/>
      <c r="AA4" s="164"/>
      <c r="AB4" s="164"/>
      <c r="AC4" s="164"/>
      <c r="AD4" s="164"/>
      <c r="AE4" s="164"/>
      <c r="AF4" s="164"/>
    </row>
    <row r="5" spans="1:32" s="17" customFormat="1" ht="21.6" customHeight="1">
      <c r="A5" s="135"/>
      <c r="B5" s="137"/>
      <c r="C5" s="137"/>
      <c r="D5" s="145"/>
      <c r="E5" s="24"/>
      <c r="F5" s="24"/>
      <c r="G5" s="24"/>
      <c r="H5" s="24"/>
      <c r="I5" s="24"/>
      <c r="J5" s="24"/>
      <c r="K5" s="24"/>
      <c r="L5" s="24"/>
      <c r="M5" s="24"/>
      <c r="N5" s="24"/>
      <c r="O5" s="27"/>
      <c r="V5" s="164"/>
      <c r="W5" s="164"/>
      <c r="X5" s="164"/>
      <c r="Y5" s="164"/>
      <c r="Z5" s="164"/>
      <c r="AA5" s="164"/>
      <c r="AB5" s="164"/>
      <c r="AC5" s="164"/>
      <c r="AD5" s="164"/>
      <c r="AE5" s="164"/>
      <c r="AF5" s="164"/>
    </row>
    <row r="6" spans="1:32" s="17" customFormat="1" ht="21" customHeight="1">
      <c r="A6" s="135"/>
      <c r="B6" s="137"/>
      <c r="C6" s="137"/>
      <c r="D6" s="145"/>
      <c r="E6" s="293" t="s">
        <v>22</v>
      </c>
      <c r="F6" s="293"/>
      <c r="G6" s="294"/>
      <c r="H6" s="296"/>
      <c r="I6" s="297"/>
      <c r="J6" s="297"/>
      <c r="K6" s="297"/>
      <c r="L6" s="297"/>
      <c r="M6" s="297"/>
      <c r="N6" s="298"/>
      <c r="O6" s="27"/>
      <c r="V6" s="164"/>
      <c r="W6" s="164"/>
      <c r="X6" s="164"/>
      <c r="Y6" s="164"/>
      <c r="Z6" s="164"/>
      <c r="AA6" s="164"/>
      <c r="AB6" s="164"/>
      <c r="AC6" s="164"/>
      <c r="AD6" s="164"/>
      <c r="AE6" s="164"/>
      <c r="AF6" s="164"/>
    </row>
    <row r="7" spans="1:32" s="17" customFormat="1" ht="19.350000000000001" customHeight="1">
      <c r="A7" s="135"/>
      <c r="B7" s="137"/>
      <c r="C7" s="137"/>
      <c r="D7" s="145"/>
      <c r="E7" s="293" t="s">
        <v>23</v>
      </c>
      <c r="F7" s="293"/>
      <c r="G7" s="294"/>
      <c r="H7" s="299"/>
      <c r="I7" s="300"/>
      <c r="J7" s="300"/>
      <c r="K7" s="300"/>
      <c r="L7" s="300"/>
      <c r="M7" s="300"/>
      <c r="N7" s="301"/>
      <c r="O7" s="27"/>
      <c r="AD7" s="142"/>
    </row>
    <row r="8" spans="1:32" s="17" customFormat="1" ht="19.350000000000001" customHeight="1">
      <c r="A8" s="135"/>
      <c r="B8" s="137"/>
      <c r="C8" s="137"/>
      <c r="D8" s="145"/>
      <c r="E8" s="163"/>
      <c r="F8" s="163"/>
      <c r="G8" s="163"/>
      <c r="H8" s="24"/>
      <c r="I8" s="24"/>
      <c r="J8" s="24"/>
      <c r="K8" s="24"/>
      <c r="L8" s="24"/>
      <c r="M8" s="24"/>
      <c r="N8" s="24"/>
      <c r="O8" s="27"/>
      <c r="AD8" s="142"/>
    </row>
    <row r="9" spans="1:32" s="17" customFormat="1" ht="15" customHeight="1">
      <c r="A9" s="135"/>
      <c r="B9" s="136"/>
      <c r="C9" s="136"/>
      <c r="D9" s="145"/>
      <c r="E9" s="293" t="s">
        <v>24</v>
      </c>
      <c r="F9" s="293"/>
      <c r="G9" s="294"/>
      <c r="H9" s="245" t="s">
        <v>25</v>
      </c>
      <c r="I9" s="24"/>
      <c r="J9" s="24"/>
      <c r="K9" s="24"/>
      <c r="L9" s="24"/>
      <c r="M9" s="24"/>
      <c r="N9" s="24"/>
      <c r="O9" s="27"/>
      <c r="AD9" s="142"/>
    </row>
    <row r="10" spans="1:32" s="17" customFormat="1" ht="20.45" customHeight="1">
      <c r="A10" s="135"/>
      <c r="B10" s="137"/>
      <c r="C10" s="137"/>
      <c r="D10" s="145"/>
      <c r="E10" s="293" t="s">
        <v>26</v>
      </c>
      <c r="F10" s="293"/>
      <c r="G10" s="294"/>
      <c r="H10" s="302"/>
      <c r="I10" s="303"/>
      <c r="J10" s="303"/>
      <c r="K10" s="303"/>
      <c r="L10" s="303"/>
      <c r="M10" s="303"/>
      <c r="N10" s="304"/>
      <c r="O10" s="27"/>
      <c r="AD10" s="142"/>
    </row>
    <row r="11" spans="1:32" s="17" customFormat="1" ht="14.1" customHeight="1">
      <c r="A11" s="135"/>
      <c r="B11" s="137"/>
      <c r="C11" s="137"/>
      <c r="D11" s="145"/>
      <c r="E11" s="291" t="s">
        <v>27</v>
      </c>
      <c r="F11" s="291"/>
      <c r="G11" s="292"/>
      <c r="H11" s="305"/>
      <c r="I11" s="306"/>
      <c r="J11" s="306"/>
      <c r="K11" s="306"/>
      <c r="L11" s="306"/>
      <c r="M11" s="306"/>
      <c r="N11" s="307"/>
      <c r="O11" s="27"/>
      <c r="AD11" s="142"/>
    </row>
    <row r="12" spans="1:32" s="17" customFormat="1" ht="14.1" customHeight="1">
      <c r="A12" s="135"/>
      <c r="B12" s="137"/>
      <c r="C12" s="137"/>
      <c r="D12" s="145"/>
      <c r="E12" s="291" t="s">
        <v>28</v>
      </c>
      <c r="F12" s="291"/>
      <c r="G12" s="292"/>
      <c r="H12" s="305"/>
      <c r="I12" s="306"/>
      <c r="J12" s="306"/>
      <c r="K12" s="306"/>
      <c r="L12" s="306"/>
      <c r="M12" s="306"/>
      <c r="N12" s="307"/>
      <c r="O12" s="27"/>
      <c r="AD12" s="142"/>
    </row>
    <row r="13" spans="1:32" s="17" customFormat="1" ht="14.1" customHeight="1">
      <c r="A13" s="135"/>
      <c r="B13" s="137"/>
      <c r="C13" s="137"/>
      <c r="D13" s="145"/>
      <c r="E13" s="291" t="s">
        <v>29</v>
      </c>
      <c r="F13" s="291"/>
      <c r="G13" s="292"/>
      <c r="H13" s="305"/>
      <c r="I13" s="306"/>
      <c r="J13" s="306"/>
      <c r="K13" s="306"/>
      <c r="L13" s="306"/>
      <c r="M13" s="306"/>
      <c r="N13" s="307"/>
      <c r="O13" s="27"/>
      <c r="AD13" s="142"/>
    </row>
    <row r="14" spans="1:32" s="17" customFormat="1" ht="14.1" customHeight="1">
      <c r="A14" s="135"/>
      <c r="B14" s="137"/>
      <c r="C14" s="137"/>
      <c r="D14" s="145"/>
      <c r="E14" s="291" t="s">
        <v>30</v>
      </c>
      <c r="F14" s="291"/>
      <c r="G14" s="292"/>
      <c r="H14" s="305"/>
      <c r="I14" s="306"/>
      <c r="J14" s="306"/>
      <c r="K14" s="306"/>
      <c r="L14" s="306"/>
      <c r="M14" s="306"/>
      <c r="N14" s="307"/>
      <c r="O14" s="27"/>
      <c r="AD14" s="142"/>
    </row>
    <row r="15" spans="1:32" s="17" customFormat="1" ht="14.1" customHeight="1">
      <c r="A15" s="135"/>
      <c r="B15" s="137"/>
      <c r="C15" s="137"/>
      <c r="D15" s="145"/>
      <c r="E15" s="291" t="s">
        <v>31</v>
      </c>
      <c r="F15" s="291"/>
      <c r="G15" s="292"/>
      <c r="H15" s="311"/>
      <c r="I15" s="312"/>
      <c r="J15" s="312"/>
      <c r="K15" s="312"/>
      <c r="L15" s="312"/>
      <c r="M15" s="312"/>
      <c r="N15" s="313"/>
      <c r="O15" s="27"/>
      <c r="AD15" s="142"/>
    </row>
    <row r="16" spans="1:32" s="17" customFormat="1" ht="15" customHeight="1">
      <c r="A16" s="135"/>
      <c r="B16" s="137"/>
      <c r="C16" s="137"/>
      <c r="D16" s="145"/>
      <c r="E16" s="291" t="s">
        <v>32</v>
      </c>
      <c r="F16" s="291"/>
      <c r="G16" s="292"/>
      <c r="H16" s="305"/>
      <c r="I16" s="306"/>
      <c r="J16" s="306"/>
      <c r="K16" s="306"/>
      <c r="L16" s="306"/>
      <c r="M16" s="306"/>
      <c r="N16" s="307"/>
      <c r="O16" s="27"/>
      <c r="AD16" s="142"/>
    </row>
    <row r="17" spans="1:30" s="17" customFormat="1" ht="105.95" customHeight="1">
      <c r="A17" s="138"/>
      <c r="B17" s="137"/>
      <c r="C17" s="137"/>
      <c r="D17" s="145"/>
      <c r="E17" s="291" t="s">
        <v>33</v>
      </c>
      <c r="F17" s="291"/>
      <c r="G17" s="292"/>
      <c r="H17" s="308"/>
      <c r="I17" s="309"/>
      <c r="J17" s="309"/>
      <c r="K17" s="309"/>
      <c r="L17" s="309"/>
      <c r="M17" s="309"/>
      <c r="N17" s="310"/>
      <c r="O17" s="27"/>
      <c r="AD17" s="142"/>
    </row>
    <row r="18" spans="1:30" s="17" customFormat="1" ht="14.1">
      <c r="A18" s="138"/>
      <c r="B18" s="137"/>
      <c r="C18" s="137"/>
      <c r="D18" s="145"/>
      <c r="E18" s="24"/>
      <c r="F18" s="24"/>
      <c r="G18" s="24"/>
      <c r="H18" s="24"/>
      <c r="I18" s="24"/>
      <c r="J18" s="24"/>
      <c r="K18" s="24"/>
      <c r="L18" s="24"/>
      <c r="M18" s="24"/>
      <c r="N18" s="24"/>
      <c r="O18" s="27"/>
      <c r="AD18" s="142"/>
    </row>
    <row r="19" spans="1:30" s="17" customFormat="1" thickBot="1">
      <c r="A19" s="138"/>
      <c r="B19" s="137"/>
      <c r="C19" s="137"/>
      <c r="D19" s="146"/>
      <c r="E19" s="25"/>
      <c r="F19" s="26"/>
      <c r="G19" s="26"/>
      <c r="H19" s="26"/>
      <c r="I19" s="26"/>
      <c r="J19" s="26"/>
      <c r="K19" s="26"/>
      <c r="L19" s="26"/>
      <c r="M19" s="26"/>
      <c r="N19" s="26"/>
      <c r="O19" s="28"/>
      <c r="AD19" s="142"/>
    </row>
    <row r="20" spans="1:30" s="17" customFormat="1" ht="14.1">
      <c r="A20" s="138"/>
      <c r="B20" s="137"/>
      <c r="C20" s="137"/>
      <c r="D20" s="143"/>
      <c r="E20" s="197"/>
      <c r="AD20" s="142"/>
    </row>
    <row r="21" spans="1:30"/>
  </sheetData>
  <sheetProtection sheet="1" objects="1" scenarios="1"/>
  <mergeCells count="22">
    <mergeCell ref="H17:N17"/>
    <mergeCell ref="H12:N12"/>
    <mergeCell ref="H13:N13"/>
    <mergeCell ref="H14:N14"/>
    <mergeCell ref="H15:N15"/>
    <mergeCell ref="H16:N16"/>
    <mergeCell ref="E11:G11"/>
    <mergeCell ref="E9:G9"/>
    <mergeCell ref="V1:AC1"/>
    <mergeCell ref="E6:G6"/>
    <mergeCell ref="E7:G7"/>
    <mergeCell ref="E10:G10"/>
    <mergeCell ref="H6:N6"/>
    <mergeCell ref="H7:N7"/>
    <mergeCell ref="H10:N10"/>
    <mergeCell ref="H11:N11"/>
    <mergeCell ref="E12:G12"/>
    <mergeCell ref="E13:G13"/>
    <mergeCell ref="E14:G14"/>
    <mergeCell ref="E15:G15"/>
    <mergeCell ref="E17:G17"/>
    <mergeCell ref="E16:G16"/>
  </mergeCells>
  <dataValidations count="2">
    <dataValidation type="list" allowBlank="1" showInputMessage="1" showErrorMessage="1" sqref="H9" xr:uid="{3CB323F2-BD16-499E-8034-EDB6AF16EBD0}">
      <formula1>"Bocas del Toro, Coclé, Colón, Chiriquí, Darién,Herrera, Los Santos, Panamá, Veraguas, Panamá Oeste, Comarca Kuna Yala, Comarca Emberá Wounaan, Comarca Ngobe Bugle, Comarca Kuna Madugandí, Comarca Kuna Wargandi"</formula1>
    </dataValidation>
    <dataValidation allowBlank="1" showInputMessage="1" showErrorMessage="1" promptTitle="Instrucciones" prompt="Colocar datos generales de la empresa" sqref="E4" xr:uid="{A1A4EF67-EF92-4D31-B8F7-7B85BFDE174B}"/>
  </dataValidation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9073182-E5D0-8C42-B652-A2B148679B77}">
  <dimension ref="A1:AE19"/>
  <sheetViews>
    <sheetView showGridLines="0" topLeftCell="C1" zoomScale="135" zoomScaleNormal="70" workbookViewId="0">
      <selection activeCell="I7" sqref="I7:J7"/>
    </sheetView>
  </sheetViews>
  <sheetFormatPr defaultColWidth="0" defaultRowHeight="15" zeroHeight="1"/>
  <cols>
    <col min="1" max="1" width="0" hidden="1" customWidth="1"/>
    <col min="2" max="2" width="5.875" hidden="1" customWidth="1"/>
    <col min="3" max="3" width="10.875" customWidth="1"/>
    <col min="4" max="4" width="9.625" customWidth="1"/>
    <col min="5" max="5" width="28.875" customWidth="1"/>
    <col min="6" max="6" width="9.375" customWidth="1"/>
    <col min="7" max="7" width="8.625" customWidth="1"/>
    <col min="8" max="23" width="9.625" customWidth="1"/>
    <col min="24" max="24" width="10.875" customWidth="1"/>
    <col min="25" max="27" width="10.875" hidden="1" customWidth="1"/>
    <col min="28" max="31" width="0" hidden="1" customWidth="1"/>
    <col min="32" max="16384" width="10.875" hidden="1"/>
  </cols>
  <sheetData>
    <row r="1" spans="1:31" s="254" customFormat="1" ht="43.5" customHeight="1">
      <c r="A1" s="250"/>
      <c r="B1" s="250"/>
      <c r="C1" s="250"/>
      <c r="D1" s="251" t="s">
        <v>20</v>
      </c>
      <c r="E1" s="251"/>
      <c r="F1" s="251"/>
      <c r="G1" s="251"/>
      <c r="H1" s="251"/>
      <c r="I1" s="251"/>
      <c r="J1" s="251"/>
      <c r="K1" s="251"/>
      <c r="L1" s="251"/>
      <c r="M1" s="251"/>
      <c r="N1" s="251"/>
      <c r="O1" s="251"/>
      <c r="P1" s="251"/>
      <c r="Q1" s="251"/>
      <c r="R1" s="251"/>
      <c r="S1" s="251"/>
      <c r="T1" s="251"/>
      <c r="U1" s="251"/>
      <c r="V1" s="251"/>
      <c r="W1" s="252"/>
      <c r="X1" s="252"/>
      <c r="Y1" s="252"/>
      <c r="Z1" s="252"/>
      <c r="AA1" s="252"/>
      <c r="AB1" s="252"/>
      <c r="AC1" s="253"/>
      <c r="AD1" s="253"/>
      <c r="AE1" s="253"/>
    </row>
    <row r="2" spans="1:31" s="17" customFormat="1" thickBot="1">
      <c r="A2" s="138"/>
      <c r="B2" s="137"/>
      <c r="C2" s="137"/>
      <c r="D2" s="143"/>
      <c r="AC2" s="142"/>
    </row>
    <row r="3" spans="1:31" s="17" customFormat="1" ht="24" customHeight="1" thickBot="1">
      <c r="A3" s="135"/>
      <c r="B3" s="136"/>
      <c r="C3" s="136"/>
      <c r="D3" s="170">
        <v>2</v>
      </c>
      <c r="E3" s="171" t="s">
        <v>34</v>
      </c>
      <c r="F3" s="172"/>
      <c r="G3" s="173"/>
      <c r="H3" s="173"/>
      <c r="I3" s="174"/>
      <c r="J3" s="174"/>
      <c r="K3" s="174"/>
      <c r="L3" s="174"/>
      <c r="M3" s="174"/>
      <c r="N3" s="174"/>
      <c r="O3" s="174"/>
      <c r="P3" s="174"/>
      <c r="Q3" s="174"/>
      <c r="R3" s="174"/>
      <c r="S3" s="174"/>
      <c r="T3" s="174"/>
      <c r="U3" s="174"/>
      <c r="V3" s="174"/>
      <c r="W3" s="175"/>
      <c r="AC3" s="142"/>
    </row>
    <row r="4" spans="1:31" s="17" customFormat="1" ht="14.1">
      <c r="A4" s="138"/>
      <c r="B4" s="137"/>
      <c r="C4" s="137"/>
      <c r="D4" s="145"/>
      <c r="E4" s="24"/>
      <c r="F4" s="24"/>
      <c r="G4" s="24"/>
      <c r="H4" s="24"/>
      <c r="I4" s="24"/>
      <c r="J4" s="24"/>
      <c r="K4" s="24"/>
      <c r="L4" s="24"/>
      <c r="M4" s="24"/>
      <c r="N4" s="24"/>
      <c r="O4" s="24"/>
      <c r="P4" s="24"/>
      <c r="Q4" s="24"/>
      <c r="R4" s="24"/>
      <c r="S4" s="24"/>
      <c r="T4" s="24"/>
      <c r="U4" s="24"/>
      <c r="V4" s="24"/>
      <c r="W4" s="27"/>
      <c r="AC4" s="142"/>
    </row>
    <row r="5" spans="1:31" s="17" customFormat="1" ht="26.1" customHeight="1">
      <c r="A5" s="139"/>
      <c r="B5" s="136"/>
      <c r="C5" s="136"/>
      <c r="D5" s="145"/>
      <c r="E5" s="320" t="s">
        <v>35</v>
      </c>
      <c r="F5" s="320"/>
      <c r="G5" s="24"/>
      <c r="H5" s="24"/>
      <c r="I5" s="22" t="s">
        <v>36</v>
      </c>
      <c r="J5" s="315">
        <v>43469</v>
      </c>
      <c r="K5" s="316"/>
      <c r="L5" s="22"/>
      <c r="M5" s="188" t="s">
        <v>37</v>
      </c>
      <c r="N5" s="315">
        <v>43829</v>
      </c>
      <c r="O5" s="316"/>
      <c r="P5" s="23"/>
      <c r="Q5" s="23"/>
      <c r="R5" s="23"/>
      <c r="S5" s="24"/>
      <c r="T5" s="24"/>
      <c r="U5" s="24"/>
      <c r="V5" s="24"/>
      <c r="W5" s="27"/>
      <c r="AC5" s="142"/>
    </row>
    <row r="6" spans="1:31" s="17" customFormat="1" ht="14.45" customHeight="1">
      <c r="A6" s="138"/>
      <c r="B6" s="137"/>
      <c r="C6" s="137"/>
      <c r="D6" s="145"/>
      <c r="E6" s="23"/>
      <c r="F6" s="23"/>
      <c r="G6" s="23"/>
      <c r="H6" s="23"/>
      <c r="I6" s="23"/>
      <c r="J6" s="23"/>
      <c r="K6" s="23"/>
      <c r="L6" s="23"/>
      <c r="M6" s="23"/>
      <c r="N6" s="23"/>
      <c r="O6" s="23"/>
      <c r="P6" s="23"/>
      <c r="Q6" s="23"/>
      <c r="R6" s="23"/>
      <c r="S6" s="23"/>
      <c r="T6" s="23"/>
      <c r="U6" s="23"/>
      <c r="V6" s="23"/>
      <c r="W6" s="29"/>
      <c r="AC6" s="142"/>
    </row>
    <row r="7" spans="1:31" s="17" customFormat="1" ht="18.95" customHeight="1">
      <c r="A7" s="135"/>
      <c r="B7" s="136"/>
      <c r="C7" s="136"/>
      <c r="D7" s="145"/>
      <c r="E7" s="321" t="s">
        <v>38</v>
      </c>
      <c r="F7" s="321"/>
      <c r="G7" s="24"/>
      <c r="H7" s="24"/>
      <c r="I7" s="319" t="s">
        <v>39</v>
      </c>
      <c r="J7" s="319"/>
      <c r="K7" s="23"/>
      <c r="L7" s="192" t="s">
        <v>40</v>
      </c>
      <c r="M7" s="189"/>
      <c r="N7" s="23"/>
      <c r="O7" s="190"/>
      <c r="P7" s="23"/>
      <c r="Q7" s="23"/>
      <c r="R7" s="23"/>
      <c r="S7" s="23"/>
      <c r="T7" s="23"/>
      <c r="U7" s="23"/>
      <c r="V7" s="23"/>
      <c r="W7" s="29"/>
      <c r="AC7" s="142"/>
    </row>
    <row r="8" spans="1:31" s="17" customFormat="1" ht="14.45" customHeight="1">
      <c r="A8" s="138"/>
      <c r="B8" s="137"/>
      <c r="C8" s="137"/>
      <c r="D8" s="145"/>
      <c r="E8" s="23"/>
      <c r="F8" s="23"/>
      <c r="G8" s="23"/>
      <c r="H8" s="23"/>
      <c r="I8" s="23"/>
      <c r="J8" s="23"/>
      <c r="K8" s="23"/>
      <c r="L8" s="23"/>
      <c r="M8" s="23"/>
      <c r="N8" s="23"/>
      <c r="O8" s="23"/>
      <c r="P8" s="23"/>
      <c r="Q8" s="23"/>
      <c r="R8" s="23"/>
      <c r="S8" s="23"/>
      <c r="T8" s="23"/>
      <c r="U8" s="23"/>
      <c r="V8" s="23"/>
      <c r="W8" s="29"/>
      <c r="AC8" s="142"/>
    </row>
    <row r="9" spans="1:31" s="17" customFormat="1" ht="108" customHeight="1">
      <c r="A9" s="140"/>
      <c r="B9" s="136"/>
      <c r="C9" s="136"/>
      <c r="D9" s="145"/>
      <c r="E9" s="322" t="s">
        <v>41</v>
      </c>
      <c r="F9" s="322"/>
      <c r="G9" s="322"/>
      <c r="H9" s="248"/>
      <c r="I9" s="317"/>
      <c r="J9" s="318"/>
      <c r="K9" s="318"/>
      <c r="L9" s="318"/>
      <c r="M9" s="318"/>
      <c r="N9" s="318"/>
      <c r="O9" s="318"/>
      <c r="P9" s="318"/>
      <c r="Q9" s="318"/>
      <c r="R9" s="318"/>
      <c r="S9" s="24"/>
      <c r="T9" s="24"/>
      <c r="U9" s="24"/>
      <c r="V9" s="24"/>
      <c r="W9" s="27"/>
      <c r="AC9" s="142"/>
    </row>
    <row r="10" spans="1:31" s="17" customFormat="1" ht="26.1" customHeight="1">
      <c r="A10" s="141"/>
      <c r="B10" s="18"/>
      <c r="C10" s="18"/>
      <c r="D10" s="145"/>
      <c r="E10" s="51"/>
      <c r="F10" s="51"/>
      <c r="G10" s="24"/>
      <c r="H10" s="24"/>
      <c r="I10" s="51"/>
      <c r="J10" s="51"/>
      <c r="K10" s="51"/>
      <c r="L10" s="51"/>
      <c r="M10" s="51"/>
      <c r="N10" s="51"/>
      <c r="O10" s="51"/>
      <c r="P10" s="51"/>
      <c r="Q10" s="51"/>
      <c r="R10" s="51"/>
      <c r="S10" s="51"/>
      <c r="T10" s="51"/>
      <c r="U10" s="51"/>
      <c r="V10" s="51"/>
      <c r="W10" s="30"/>
      <c r="AC10" s="142"/>
    </row>
    <row r="11" spans="1:31" s="17" customFormat="1" ht="105.95" customHeight="1">
      <c r="A11" s="140"/>
      <c r="B11" s="136"/>
      <c r="C11" s="136"/>
      <c r="D11" s="145"/>
      <c r="E11" s="322" t="s">
        <v>42</v>
      </c>
      <c r="F11" s="322"/>
      <c r="G11" s="322"/>
      <c r="H11" s="248"/>
      <c r="I11" s="317"/>
      <c r="J11" s="318"/>
      <c r="K11" s="318"/>
      <c r="L11" s="318"/>
      <c r="M11" s="318"/>
      <c r="N11" s="318"/>
      <c r="O11" s="318"/>
      <c r="P11" s="318"/>
      <c r="Q11" s="318"/>
      <c r="R11" s="318"/>
      <c r="S11" s="24"/>
      <c r="T11" s="24"/>
      <c r="U11" s="24"/>
      <c r="V11" s="24"/>
      <c r="W11" s="27"/>
      <c r="AC11" s="142"/>
    </row>
    <row r="12" spans="1:31" s="17" customFormat="1" ht="18.95" customHeight="1">
      <c r="A12" s="141"/>
      <c r="B12" s="18"/>
      <c r="C12" s="18"/>
      <c r="D12" s="145"/>
      <c r="E12" s="51"/>
      <c r="F12" s="51"/>
      <c r="G12" s="51"/>
      <c r="H12" s="51"/>
      <c r="I12" s="51"/>
      <c r="J12" s="51"/>
      <c r="K12" s="51"/>
      <c r="L12" s="51"/>
      <c r="M12" s="51"/>
      <c r="N12" s="51"/>
      <c r="O12" s="51"/>
      <c r="P12" s="51"/>
      <c r="Q12" s="51"/>
      <c r="R12" s="51"/>
      <c r="S12" s="24"/>
      <c r="T12" s="24"/>
      <c r="U12" s="24"/>
      <c r="V12" s="24"/>
      <c r="W12" s="27"/>
      <c r="AC12" s="142"/>
    </row>
    <row r="13" spans="1:31" s="17" customFormat="1" ht="18.95" customHeight="1">
      <c r="A13" s="141"/>
      <c r="B13" s="18"/>
      <c r="C13" s="18"/>
      <c r="D13" s="145"/>
      <c r="E13" s="51"/>
      <c r="F13" s="183" t="s">
        <v>43</v>
      </c>
      <c r="G13" s="51"/>
      <c r="H13" s="51"/>
      <c r="I13" s="186" t="s">
        <v>44</v>
      </c>
      <c r="J13" s="186" t="s">
        <v>45</v>
      </c>
      <c r="K13" s="186" t="s">
        <v>46</v>
      </c>
      <c r="L13" s="186" t="s">
        <v>47</v>
      </c>
      <c r="M13" s="186" t="s">
        <v>48</v>
      </c>
      <c r="N13" s="186" t="s">
        <v>49</v>
      </c>
      <c r="O13" s="186" t="s">
        <v>50</v>
      </c>
      <c r="P13" s="186" t="s">
        <v>51</v>
      </c>
      <c r="Q13" s="186" t="s">
        <v>52</v>
      </c>
      <c r="R13" s="186" t="s">
        <v>53</v>
      </c>
      <c r="S13" s="186" t="s">
        <v>54</v>
      </c>
      <c r="T13" s="187" t="s">
        <v>55</v>
      </c>
      <c r="U13" s="187" t="s">
        <v>56</v>
      </c>
      <c r="V13" s="24"/>
      <c r="W13" s="27"/>
      <c r="AC13" s="142"/>
    </row>
    <row r="14" spans="1:31" s="17" customFormat="1" ht="18.95" customHeight="1">
      <c r="A14" s="314"/>
      <c r="B14" s="136"/>
      <c r="C14" s="136"/>
      <c r="D14" s="145"/>
      <c r="E14" s="191" t="s">
        <v>57</v>
      </c>
      <c r="F14" s="247" t="s">
        <v>58</v>
      </c>
      <c r="G14" s="51"/>
      <c r="H14" s="51"/>
      <c r="I14" s="246">
        <v>1000</v>
      </c>
      <c r="J14" s="246">
        <v>1000</v>
      </c>
      <c r="K14" s="246">
        <v>1000</v>
      </c>
      <c r="L14" s="246">
        <v>1000</v>
      </c>
      <c r="M14" s="246">
        <v>1000</v>
      </c>
      <c r="N14" s="246">
        <v>1000</v>
      </c>
      <c r="O14" s="246">
        <v>1000</v>
      </c>
      <c r="P14" s="246">
        <v>1000</v>
      </c>
      <c r="Q14" s="246">
        <v>1000</v>
      </c>
      <c r="R14" s="246">
        <v>1000</v>
      </c>
      <c r="S14" s="246">
        <v>1000</v>
      </c>
      <c r="T14" s="246">
        <v>1000</v>
      </c>
      <c r="U14" s="206">
        <f>IF(I7="Corporativo",1,SUM(I14:T14))</f>
        <v>1</v>
      </c>
      <c r="V14" s="24"/>
      <c r="W14" s="27"/>
      <c r="AC14" s="142"/>
    </row>
    <row r="15" spans="1:31" s="17" customFormat="1" thickBot="1">
      <c r="A15" s="314"/>
      <c r="B15" s="18"/>
      <c r="C15" s="18"/>
      <c r="D15" s="146"/>
      <c r="E15" s="26"/>
      <c r="F15" s="26"/>
      <c r="G15" s="26"/>
      <c r="H15" s="26"/>
      <c r="I15" s="26"/>
      <c r="J15" s="26"/>
      <c r="K15" s="26"/>
      <c r="L15" s="26"/>
      <c r="M15" s="26"/>
      <c r="N15" s="26"/>
      <c r="O15" s="26"/>
      <c r="P15" s="26"/>
      <c r="Q15" s="26"/>
      <c r="R15" s="26"/>
      <c r="S15" s="26"/>
      <c r="T15" s="26"/>
      <c r="U15" s="26"/>
      <c r="V15" s="26"/>
      <c r="W15" s="28"/>
      <c r="AC15" s="142"/>
    </row>
    <row r="16" spans="1:31" s="17" customFormat="1" ht="14.1">
      <c r="A16" s="141"/>
      <c r="B16" s="18"/>
      <c r="C16" s="18"/>
      <c r="D16" s="147"/>
      <c r="AC16" s="142"/>
    </row>
    <row r="17" spans="1:29" s="17" customFormat="1" ht="14.1" hidden="1">
      <c r="A17" s="209" t="s">
        <v>59</v>
      </c>
      <c r="B17" s="210" t="s">
        <v>60</v>
      </c>
      <c r="C17" s="234"/>
      <c r="D17" s="235"/>
      <c r="E17" s="207" t="s">
        <v>57</v>
      </c>
      <c r="F17" s="207"/>
      <c r="G17" s="207"/>
      <c r="H17" s="207"/>
      <c r="I17" s="219">
        <f t="shared" ref="I17:T17" si="0">IF($I$7="Corporativo",1,I14)</f>
        <v>1</v>
      </c>
      <c r="J17" s="219">
        <f>IF($I$7="Corporativo",1,J14)</f>
        <v>1</v>
      </c>
      <c r="K17" s="219">
        <f t="shared" si="0"/>
        <v>1</v>
      </c>
      <c r="L17" s="219">
        <f t="shared" si="0"/>
        <v>1</v>
      </c>
      <c r="M17" s="219">
        <f t="shared" si="0"/>
        <v>1</v>
      </c>
      <c r="N17" s="219">
        <f t="shared" si="0"/>
        <v>1</v>
      </c>
      <c r="O17" s="219">
        <f>IF($I$7="Corporativo",1,O14)</f>
        <v>1</v>
      </c>
      <c r="P17" s="219">
        <f t="shared" si="0"/>
        <v>1</v>
      </c>
      <c r="Q17" s="219">
        <f t="shared" si="0"/>
        <v>1</v>
      </c>
      <c r="R17" s="219">
        <f t="shared" si="0"/>
        <v>1</v>
      </c>
      <c r="S17" s="219">
        <f t="shared" si="0"/>
        <v>1</v>
      </c>
      <c r="T17" s="219">
        <f t="shared" si="0"/>
        <v>1</v>
      </c>
      <c r="U17" s="219">
        <f>IF(I7="Corporativo",1,SUM(I17:T17))</f>
        <v>1</v>
      </c>
      <c r="AC17" s="142"/>
    </row>
    <row r="18" spans="1:29"/>
    <row r="19" spans="1:29"/>
  </sheetData>
  <sheetProtection sheet="1" objects="1" scenarios="1"/>
  <mergeCells count="10">
    <mergeCell ref="A14:A15"/>
    <mergeCell ref="N5:O5"/>
    <mergeCell ref="I9:R9"/>
    <mergeCell ref="I11:R11"/>
    <mergeCell ref="I7:J7"/>
    <mergeCell ref="J5:K5"/>
    <mergeCell ref="E5:F5"/>
    <mergeCell ref="E7:F7"/>
    <mergeCell ref="E9:G9"/>
    <mergeCell ref="E11:G11"/>
  </mergeCells>
  <conditionalFormatting sqref="I14:U14">
    <cfRule type="expression" dxfId="12" priority="1">
      <formula>$I$7="corporativo"</formula>
    </cfRule>
  </conditionalFormatting>
  <dataValidations count="3">
    <dataValidation type="list" allowBlank="1" showInputMessage="1" showErrorMessage="1" sqref="I7" xr:uid="{23861BCD-ABE8-48B9-95F1-F63FA55B4C52}">
      <formula1>"Corporativo, Producto"</formula1>
    </dataValidation>
    <dataValidation allowBlank="1" showInputMessage="1" showErrorMessage="1" promptTitle="Instrucciones" prompt="Describir los alcances y objetivos de la medición." sqref="E3" xr:uid="{6683B65F-DAD8-4DC7-A8B2-ADD6FB9E7529}"/>
    <dataValidation type="list" allowBlank="1" showInputMessage="1" showErrorMessage="1" sqref="F14" xr:uid="{E5F75716-B6E9-4B2D-B82A-CD86FA9A9865}">
      <formula1>"Litros, kg, items, kWh,Metros,Organización, m3,toneladas,"</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215014-E4CA-9F49-9F11-B3167CCF02DC}">
  <dimension ref="A1:AI81"/>
  <sheetViews>
    <sheetView showGridLines="0" tabSelected="1" topLeftCell="C1" zoomScale="157" zoomScaleNormal="70" workbookViewId="0">
      <selection activeCell="H7" sqref="H7:I7"/>
    </sheetView>
  </sheetViews>
  <sheetFormatPr defaultColWidth="0" defaultRowHeight="15" zeroHeight="1"/>
  <cols>
    <col min="1" max="2" width="0" hidden="1" customWidth="1"/>
    <col min="3" max="4" width="10.875" customWidth="1"/>
    <col min="5" max="5" width="28.875" customWidth="1"/>
    <col min="6" max="6" width="10.875" customWidth="1"/>
    <col min="7" max="7" width="27" customWidth="1"/>
    <col min="8" max="8" width="10.875" customWidth="1"/>
    <col min="9" max="9" width="15.625" customWidth="1"/>
    <col min="10" max="10" width="15.5" customWidth="1"/>
    <col min="11" max="20" width="10.875" customWidth="1"/>
    <col min="21" max="21" width="11.375" customWidth="1"/>
    <col min="22" max="22" width="10.875" customWidth="1"/>
    <col min="23" max="23" width="12.125" bestFit="1" customWidth="1"/>
    <col min="24" max="26" width="10.875" customWidth="1"/>
    <col min="27" max="35" width="0" hidden="1" customWidth="1"/>
    <col min="36" max="16384" width="10.875" hidden="1"/>
  </cols>
  <sheetData>
    <row r="1" spans="1:30" s="254" customFormat="1" ht="43.5" customHeight="1">
      <c r="A1" s="250"/>
      <c r="B1" s="250"/>
      <c r="C1" s="250"/>
      <c r="D1" s="251" t="s">
        <v>20</v>
      </c>
      <c r="E1" s="251"/>
      <c r="F1" s="251"/>
      <c r="G1" s="251"/>
      <c r="H1" s="251"/>
      <c r="I1" s="251"/>
      <c r="J1" s="251"/>
      <c r="K1" s="251"/>
      <c r="L1" s="251"/>
      <c r="M1" s="251"/>
      <c r="N1" s="251"/>
      <c r="O1" s="251"/>
      <c r="P1" s="251"/>
      <c r="Q1" s="251"/>
      <c r="R1" s="251"/>
      <c r="S1" s="251"/>
      <c r="T1" s="251"/>
      <c r="U1" s="251"/>
      <c r="V1" s="252"/>
      <c r="W1" s="252"/>
      <c r="X1" s="252"/>
      <c r="Y1" s="252"/>
      <c r="Z1" s="252"/>
      <c r="AA1" s="252"/>
      <c r="AB1" s="253"/>
      <c r="AC1" s="253"/>
      <c r="AD1" s="253"/>
    </row>
    <row r="2" spans="1:30" ht="21.6" customHeight="1" thickBot="1"/>
    <row r="3" spans="1:30" s="17" customFormat="1" ht="24" customHeight="1" thickBot="1">
      <c r="C3" s="136"/>
      <c r="D3" s="170">
        <v>3.1</v>
      </c>
      <c r="E3" s="171" t="s">
        <v>61</v>
      </c>
      <c r="F3" s="172"/>
      <c r="G3" s="173"/>
      <c r="H3" s="174"/>
      <c r="I3" s="174"/>
      <c r="J3" s="174"/>
      <c r="K3" s="174"/>
      <c r="L3" s="174"/>
      <c r="M3" s="174"/>
      <c r="N3" s="174"/>
      <c r="O3" s="174"/>
      <c r="P3" s="174"/>
      <c r="Q3" s="174"/>
      <c r="R3" s="174"/>
      <c r="S3" s="174"/>
      <c r="T3" s="174"/>
      <c r="U3" s="174"/>
      <c r="V3" s="174"/>
      <c r="W3" s="174"/>
      <c r="X3" s="174"/>
      <c r="Y3" s="175"/>
      <c r="AD3" s="142"/>
    </row>
    <row r="4" spans="1:30" s="17" customFormat="1" ht="14.1">
      <c r="A4" s="141"/>
      <c r="D4" s="149"/>
      <c r="E4" s="327"/>
      <c r="F4" s="327"/>
      <c r="G4" s="327"/>
      <c r="H4" s="327"/>
      <c r="I4" s="52"/>
      <c r="J4" s="52"/>
      <c r="K4" s="52"/>
      <c r="L4" s="52"/>
      <c r="M4" s="52"/>
      <c r="N4" s="52"/>
      <c r="O4" s="52"/>
      <c r="P4" s="52"/>
      <c r="Q4" s="52"/>
      <c r="R4" s="52"/>
      <c r="S4" s="24"/>
      <c r="T4" s="24"/>
      <c r="U4" s="24"/>
      <c r="V4" s="24"/>
      <c r="W4" s="24"/>
      <c r="X4" s="24"/>
      <c r="Y4" s="27"/>
      <c r="AD4" s="142"/>
    </row>
    <row r="5" spans="1:30" s="17" customFormat="1" ht="14.1">
      <c r="A5" s="141"/>
      <c r="D5" s="149"/>
      <c r="E5" s="24"/>
      <c r="F5" s="24"/>
      <c r="G5" s="24"/>
      <c r="H5" s="24"/>
      <c r="I5" s="24"/>
      <c r="J5" s="24"/>
      <c r="K5" s="24"/>
      <c r="L5" s="24"/>
      <c r="M5" s="24"/>
      <c r="N5" s="24"/>
      <c r="O5" s="24"/>
      <c r="P5" s="24"/>
      <c r="Q5" s="24"/>
      <c r="R5" s="24"/>
      <c r="S5" s="24"/>
      <c r="T5" s="24"/>
      <c r="U5" s="24"/>
      <c r="V5" s="24"/>
      <c r="W5" s="24"/>
      <c r="X5" s="24"/>
      <c r="Y5" s="27"/>
    </row>
    <row r="6" spans="1:30" s="17" customFormat="1" ht="15" customHeight="1">
      <c r="A6" s="135"/>
      <c r="D6" s="149"/>
      <c r="E6" s="20" t="s">
        <v>62</v>
      </c>
      <c r="F6" s="21"/>
      <c r="G6" s="24"/>
      <c r="H6" s="326" t="s">
        <v>63</v>
      </c>
      <c r="I6" s="326"/>
      <c r="J6" s="38" t="s">
        <v>3</v>
      </c>
      <c r="K6" s="38" t="s">
        <v>43</v>
      </c>
      <c r="L6" s="38" t="s">
        <v>44</v>
      </c>
      <c r="M6" s="38" t="s">
        <v>45</v>
      </c>
      <c r="N6" s="38" t="s">
        <v>46</v>
      </c>
      <c r="O6" s="38" t="s">
        <v>47</v>
      </c>
      <c r="P6" s="38" t="s">
        <v>48</v>
      </c>
      <c r="Q6" s="38" t="s">
        <v>49</v>
      </c>
      <c r="R6" s="38" t="s">
        <v>50</v>
      </c>
      <c r="S6" s="38" t="s">
        <v>51</v>
      </c>
      <c r="T6" s="38" t="s">
        <v>52</v>
      </c>
      <c r="U6" s="38" t="s">
        <v>53</v>
      </c>
      <c r="V6" s="38" t="s">
        <v>54</v>
      </c>
      <c r="W6" s="38" t="s">
        <v>55</v>
      </c>
      <c r="X6" s="38" t="s">
        <v>56</v>
      </c>
      <c r="Y6" s="27"/>
    </row>
    <row r="7" spans="1:30" s="17" customFormat="1" ht="15" customHeight="1">
      <c r="A7" s="135"/>
      <c r="B7" s="136"/>
      <c r="C7" s="136"/>
      <c r="D7" s="149"/>
      <c r="E7" s="31"/>
      <c r="F7" s="24"/>
      <c r="G7" s="24"/>
      <c r="H7" s="329" t="s">
        <v>64</v>
      </c>
      <c r="I7" s="330"/>
      <c r="J7" s="282"/>
      <c r="K7" s="262" t="s">
        <v>65</v>
      </c>
      <c r="L7" s="255"/>
      <c r="M7" s="255"/>
      <c r="N7" s="255"/>
      <c r="O7" s="255"/>
      <c r="P7" s="255"/>
      <c r="Q7" s="255"/>
      <c r="R7" s="255"/>
      <c r="S7" s="255"/>
      <c r="T7" s="255"/>
      <c r="U7" s="255"/>
      <c r="V7" s="255"/>
      <c r="W7" s="255"/>
      <c r="X7" s="260">
        <f t="shared" ref="X7:X20" si="0">SUM(L7:W7)</f>
        <v>0</v>
      </c>
      <c r="Y7" s="27"/>
    </row>
    <row r="8" spans="1:30" s="17" customFormat="1" ht="14.1" customHeight="1">
      <c r="A8" s="135"/>
      <c r="B8" s="136"/>
      <c r="C8" s="136"/>
      <c r="D8" s="149"/>
      <c r="E8" s="328" t="s">
        <v>64</v>
      </c>
      <c r="F8" s="328"/>
      <c r="G8" s="36" t="s">
        <v>60</v>
      </c>
      <c r="H8" s="324" t="s">
        <v>66</v>
      </c>
      <c r="I8" s="324"/>
      <c r="J8" s="282"/>
      <c r="K8" s="262" t="s">
        <v>65</v>
      </c>
      <c r="L8" s="255"/>
      <c r="M8" s="255"/>
      <c r="N8" s="255"/>
      <c r="O8" s="255"/>
      <c r="P8" s="255"/>
      <c r="Q8" s="255"/>
      <c r="R8" s="255"/>
      <c r="S8" s="255"/>
      <c r="T8" s="255"/>
      <c r="U8" s="255"/>
      <c r="V8" s="255"/>
      <c r="W8" s="255"/>
      <c r="X8" s="260">
        <f t="shared" si="0"/>
        <v>0</v>
      </c>
      <c r="Y8" s="27"/>
    </row>
    <row r="9" spans="1:30" s="17" customFormat="1" ht="14.1" customHeight="1">
      <c r="A9" s="135"/>
      <c r="B9" s="136"/>
      <c r="C9" s="136"/>
      <c r="D9" s="149"/>
      <c r="E9" s="328" t="s">
        <v>66</v>
      </c>
      <c r="F9" s="328"/>
      <c r="G9" s="36" t="s">
        <v>60</v>
      </c>
      <c r="H9" s="324" t="s">
        <v>67</v>
      </c>
      <c r="I9" s="324"/>
      <c r="J9" s="282"/>
      <c r="K9" s="262" t="s">
        <v>65</v>
      </c>
      <c r="L9" s="255"/>
      <c r="M9" s="255"/>
      <c r="N9" s="255"/>
      <c r="O9" s="255"/>
      <c r="P9" s="255"/>
      <c r="Q9" s="255"/>
      <c r="R9" s="255"/>
      <c r="S9" s="255"/>
      <c r="T9" s="255"/>
      <c r="U9" s="255"/>
      <c r="V9" s="255"/>
      <c r="W9" s="255"/>
      <c r="X9" s="260">
        <f t="shared" si="0"/>
        <v>0</v>
      </c>
      <c r="Y9" s="27"/>
    </row>
    <row r="10" spans="1:30" s="17" customFormat="1" ht="14.1" customHeight="1">
      <c r="A10" s="135"/>
      <c r="B10" s="136"/>
      <c r="C10" s="136"/>
      <c r="D10" s="149"/>
      <c r="E10" s="328" t="s">
        <v>68</v>
      </c>
      <c r="F10" s="328"/>
      <c r="G10" s="36" t="s">
        <v>60</v>
      </c>
      <c r="H10" s="324" t="s">
        <v>69</v>
      </c>
      <c r="I10" s="324"/>
      <c r="J10" s="282"/>
      <c r="K10" s="262" t="s">
        <v>65</v>
      </c>
      <c r="L10" s="255"/>
      <c r="M10" s="255"/>
      <c r="N10" s="255"/>
      <c r="O10" s="255"/>
      <c r="P10" s="255"/>
      <c r="Q10" s="255"/>
      <c r="R10" s="255"/>
      <c r="S10" s="255"/>
      <c r="T10" s="255"/>
      <c r="U10" s="255"/>
      <c r="V10" s="255"/>
      <c r="W10" s="255"/>
      <c r="X10" s="260">
        <f t="shared" si="0"/>
        <v>0</v>
      </c>
      <c r="Y10" s="27"/>
    </row>
    <row r="11" spans="1:30" s="17" customFormat="1" ht="14.1" customHeight="1">
      <c r="A11" s="135"/>
      <c r="B11" s="136"/>
      <c r="C11" s="136"/>
      <c r="D11" s="149"/>
      <c r="E11" s="328" t="s">
        <v>70</v>
      </c>
      <c r="F11" s="328"/>
      <c r="G11" s="36" t="s">
        <v>60</v>
      </c>
      <c r="H11" s="324" t="s">
        <v>71</v>
      </c>
      <c r="I11" s="324"/>
      <c r="J11" s="282"/>
      <c r="K11" s="262" t="s">
        <v>65</v>
      </c>
      <c r="L11" s="255"/>
      <c r="M11" s="255"/>
      <c r="N11" s="255"/>
      <c r="O11" s="255"/>
      <c r="P11" s="255"/>
      <c r="Q11" s="255"/>
      <c r="R11" s="255"/>
      <c r="S11" s="255"/>
      <c r="T11" s="255"/>
      <c r="U11" s="255"/>
      <c r="V11" s="255"/>
      <c r="W11" s="255"/>
      <c r="X11" s="260">
        <f t="shared" si="0"/>
        <v>0</v>
      </c>
      <c r="Y11" s="27"/>
    </row>
    <row r="12" spans="1:30" s="17" customFormat="1" ht="14.1" customHeight="1">
      <c r="A12" s="135"/>
      <c r="B12" s="136"/>
      <c r="C12" s="136"/>
      <c r="D12" s="149"/>
      <c r="E12" s="328" t="s">
        <v>71</v>
      </c>
      <c r="F12" s="328"/>
      <c r="G12" s="36" t="s">
        <v>60</v>
      </c>
      <c r="H12" s="324" t="s">
        <v>64</v>
      </c>
      <c r="I12" s="324"/>
      <c r="J12" s="282"/>
      <c r="K12" s="262" t="s">
        <v>65</v>
      </c>
      <c r="L12" s="255"/>
      <c r="M12" s="255"/>
      <c r="N12" s="255"/>
      <c r="O12" s="255"/>
      <c r="P12" s="255"/>
      <c r="Q12" s="255"/>
      <c r="R12" s="255"/>
      <c r="S12" s="255"/>
      <c r="T12" s="255"/>
      <c r="U12" s="255"/>
      <c r="V12" s="255"/>
      <c r="W12" s="255"/>
      <c r="X12" s="260">
        <f t="shared" si="0"/>
        <v>0</v>
      </c>
      <c r="Y12" s="27"/>
    </row>
    <row r="13" spans="1:30" s="17" customFormat="1" ht="14.1" customHeight="1">
      <c r="A13" s="135"/>
      <c r="B13" s="136"/>
      <c r="C13" s="136"/>
      <c r="D13" s="149"/>
      <c r="E13" s="24"/>
      <c r="F13" s="24"/>
      <c r="G13" s="32"/>
      <c r="H13" s="324" t="s">
        <v>69</v>
      </c>
      <c r="I13" s="324"/>
      <c r="J13" s="282"/>
      <c r="K13" s="262" t="s">
        <v>65</v>
      </c>
      <c r="L13" s="255"/>
      <c r="M13" s="255"/>
      <c r="N13" s="255"/>
      <c r="O13" s="255"/>
      <c r="P13" s="255"/>
      <c r="Q13" s="255"/>
      <c r="R13" s="255"/>
      <c r="S13" s="255"/>
      <c r="T13" s="255"/>
      <c r="U13" s="255"/>
      <c r="V13" s="255"/>
      <c r="W13" s="255"/>
      <c r="X13" s="260">
        <f t="shared" si="0"/>
        <v>0</v>
      </c>
      <c r="Y13" s="27"/>
    </row>
    <row r="14" spans="1:30" s="17" customFormat="1" ht="14.1" customHeight="1">
      <c r="A14" s="135"/>
      <c r="B14" s="136"/>
      <c r="C14" s="136"/>
      <c r="D14" s="149"/>
      <c r="E14" s="20" t="s">
        <v>72</v>
      </c>
      <c r="F14" s="21"/>
      <c r="G14" s="32"/>
      <c r="H14" s="324" t="s">
        <v>67</v>
      </c>
      <c r="I14" s="324"/>
      <c r="J14" s="282"/>
      <c r="K14" s="262" t="s">
        <v>65</v>
      </c>
      <c r="L14" s="255"/>
      <c r="M14" s="255"/>
      <c r="N14" s="255"/>
      <c r="O14" s="255"/>
      <c r="P14" s="255"/>
      <c r="Q14" s="255"/>
      <c r="R14" s="255"/>
      <c r="S14" s="255"/>
      <c r="T14" s="255"/>
      <c r="U14" s="255"/>
      <c r="V14" s="255"/>
      <c r="W14" s="255"/>
      <c r="X14" s="260">
        <f t="shared" si="0"/>
        <v>0</v>
      </c>
      <c r="Y14" s="27"/>
    </row>
    <row r="15" spans="1:30" s="17" customFormat="1" ht="14.1">
      <c r="A15" s="135"/>
      <c r="B15" s="136"/>
      <c r="C15" s="136"/>
      <c r="D15" s="149"/>
      <c r="E15" s="31"/>
      <c r="F15" s="24"/>
      <c r="G15" s="32"/>
      <c r="H15" s="324" t="s">
        <v>73</v>
      </c>
      <c r="I15" s="324"/>
      <c r="J15" s="282"/>
      <c r="K15" s="262" t="s">
        <v>65</v>
      </c>
      <c r="L15" s="255"/>
      <c r="M15" s="255"/>
      <c r="N15" s="255"/>
      <c r="O15" s="255"/>
      <c r="P15" s="255"/>
      <c r="Q15" s="255"/>
      <c r="R15" s="255"/>
      <c r="S15" s="255"/>
      <c r="T15" s="255"/>
      <c r="U15" s="255"/>
      <c r="V15" s="255"/>
      <c r="W15" s="255"/>
      <c r="X15" s="260">
        <f t="shared" si="0"/>
        <v>0</v>
      </c>
      <c r="Y15" s="27"/>
    </row>
    <row r="16" spans="1:30" s="17" customFormat="1" ht="14.1">
      <c r="A16" s="135"/>
      <c r="B16" s="136"/>
      <c r="C16" s="136"/>
      <c r="D16" s="149"/>
      <c r="E16" s="323" t="s">
        <v>69</v>
      </c>
      <c r="F16" s="323"/>
      <c r="G16" s="32" t="s">
        <v>60</v>
      </c>
      <c r="H16" s="324" t="s">
        <v>74</v>
      </c>
      <c r="I16" s="324"/>
      <c r="J16" s="282"/>
      <c r="K16" s="262" t="s">
        <v>65</v>
      </c>
      <c r="L16" s="255"/>
      <c r="M16" s="255"/>
      <c r="N16" s="255"/>
      <c r="O16" s="255"/>
      <c r="P16" s="255"/>
      <c r="Q16" s="255"/>
      <c r="R16" s="255"/>
      <c r="S16" s="255"/>
      <c r="T16" s="255"/>
      <c r="U16" s="255"/>
      <c r="V16" s="255"/>
      <c r="W16" s="255"/>
      <c r="X16" s="260">
        <f t="shared" si="0"/>
        <v>0</v>
      </c>
      <c r="Y16" s="27"/>
    </row>
    <row r="17" spans="1:26" s="17" customFormat="1" ht="14.1">
      <c r="A17" s="135"/>
      <c r="B17" s="136"/>
      <c r="C17" s="136"/>
      <c r="D17" s="149"/>
      <c r="E17" s="323" t="s">
        <v>67</v>
      </c>
      <c r="F17" s="323"/>
      <c r="G17" s="32" t="s">
        <v>60</v>
      </c>
      <c r="H17" s="324" t="s">
        <v>75</v>
      </c>
      <c r="I17" s="324"/>
      <c r="J17" s="282"/>
      <c r="K17" s="262" t="s">
        <v>65</v>
      </c>
      <c r="L17" s="255"/>
      <c r="M17" s="255"/>
      <c r="N17" s="255"/>
      <c r="O17" s="255"/>
      <c r="P17" s="255"/>
      <c r="Q17" s="255"/>
      <c r="R17" s="255"/>
      <c r="S17" s="255"/>
      <c r="T17" s="255"/>
      <c r="U17" s="255"/>
      <c r="V17" s="255"/>
      <c r="W17" s="255"/>
      <c r="X17" s="260">
        <f t="shared" si="0"/>
        <v>0</v>
      </c>
      <c r="Y17" s="27"/>
    </row>
    <row r="18" spans="1:26" s="17" customFormat="1" ht="14.1">
      <c r="A18" s="135"/>
      <c r="B18" s="136"/>
      <c r="C18" s="136"/>
      <c r="D18" s="149"/>
      <c r="E18" s="323" t="s">
        <v>73</v>
      </c>
      <c r="F18" s="323"/>
      <c r="G18" s="32" t="s">
        <v>60</v>
      </c>
      <c r="H18" s="324" t="s">
        <v>74</v>
      </c>
      <c r="I18" s="324"/>
      <c r="J18" s="282"/>
      <c r="K18" s="262" t="s">
        <v>65</v>
      </c>
      <c r="L18" s="255"/>
      <c r="M18" s="255"/>
      <c r="N18" s="255"/>
      <c r="O18" s="255"/>
      <c r="P18" s="255"/>
      <c r="Q18" s="255"/>
      <c r="R18" s="255"/>
      <c r="S18" s="255"/>
      <c r="T18" s="255"/>
      <c r="U18" s="255"/>
      <c r="V18" s="255"/>
      <c r="W18" s="255"/>
      <c r="X18" s="260">
        <f t="shared" si="0"/>
        <v>0</v>
      </c>
      <c r="Y18" s="27"/>
    </row>
    <row r="19" spans="1:26" s="17" customFormat="1" ht="14.1">
      <c r="A19" s="135"/>
      <c r="B19" s="136"/>
      <c r="C19" s="136"/>
      <c r="D19" s="149"/>
      <c r="E19" s="323" t="s">
        <v>74</v>
      </c>
      <c r="F19" s="323"/>
      <c r="G19" s="32" t="s">
        <v>60</v>
      </c>
      <c r="H19" s="324" t="s">
        <v>76</v>
      </c>
      <c r="I19" s="324"/>
      <c r="J19" s="282"/>
      <c r="K19" s="262" t="s">
        <v>65</v>
      </c>
      <c r="L19" s="255"/>
      <c r="M19" s="255"/>
      <c r="N19" s="255"/>
      <c r="O19" s="255"/>
      <c r="P19" s="255"/>
      <c r="Q19" s="255"/>
      <c r="R19" s="255"/>
      <c r="S19" s="255"/>
      <c r="T19" s="255"/>
      <c r="U19" s="255"/>
      <c r="V19" s="255"/>
      <c r="W19" s="255"/>
      <c r="X19" s="260">
        <f t="shared" si="0"/>
        <v>0</v>
      </c>
      <c r="Y19" s="27"/>
    </row>
    <row r="20" spans="1:26" s="17" customFormat="1" ht="14.1">
      <c r="A20" s="135"/>
      <c r="B20" s="136"/>
      <c r="C20" s="136"/>
      <c r="D20" s="149"/>
      <c r="E20" s="323" t="s">
        <v>75</v>
      </c>
      <c r="F20" s="323"/>
      <c r="G20" s="32" t="s">
        <v>60</v>
      </c>
      <c r="H20" s="324"/>
      <c r="I20" s="324"/>
      <c r="J20" s="282"/>
      <c r="K20" s="262" t="s">
        <v>65</v>
      </c>
      <c r="L20" s="255"/>
      <c r="M20" s="255"/>
      <c r="N20" s="255"/>
      <c r="O20" s="255"/>
      <c r="P20" s="255"/>
      <c r="Q20" s="255"/>
      <c r="R20" s="255"/>
      <c r="S20" s="255"/>
      <c r="T20" s="255"/>
      <c r="U20" s="255"/>
      <c r="V20" s="255"/>
      <c r="W20" s="255"/>
      <c r="X20" s="260">
        <f t="shared" si="0"/>
        <v>0</v>
      </c>
      <c r="Y20" s="27"/>
    </row>
    <row r="21" spans="1:26" s="17" customFormat="1" ht="14.1">
      <c r="A21" s="135"/>
      <c r="B21" s="136"/>
      <c r="C21" s="136"/>
      <c r="D21" s="149"/>
      <c r="E21" s="24" t="s">
        <v>76</v>
      </c>
      <c r="F21" s="24"/>
      <c r="G21" s="32" t="s">
        <v>60</v>
      </c>
      <c r="H21" s="324"/>
      <c r="I21" s="324"/>
      <c r="J21" s="282"/>
      <c r="K21" s="262" t="s">
        <v>65</v>
      </c>
      <c r="L21" s="255"/>
      <c r="M21" s="255"/>
      <c r="N21" s="255"/>
      <c r="O21" s="255"/>
      <c r="P21" s="255"/>
      <c r="Q21" s="255"/>
      <c r="R21" s="255"/>
      <c r="S21" s="255"/>
      <c r="T21" s="255"/>
      <c r="U21" s="255"/>
      <c r="V21" s="255"/>
      <c r="W21" s="255"/>
      <c r="X21" s="260"/>
      <c r="Y21" s="27"/>
    </row>
    <row r="22" spans="1:26" s="17" customFormat="1" ht="14.1">
      <c r="A22" s="135"/>
      <c r="B22" s="136"/>
      <c r="C22" s="136"/>
      <c r="D22" s="149"/>
      <c r="E22" s="323"/>
      <c r="F22" s="323"/>
      <c r="G22" s="24"/>
      <c r="H22" s="325" t="s">
        <v>77</v>
      </c>
      <c r="I22" s="325"/>
      <c r="J22" s="281"/>
      <c r="K22" s="48" t="s">
        <v>65</v>
      </c>
      <c r="L22" s="261">
        <f t="shared" ref="L22:W22" si="1">SUM(L7:L21)</f>
        <v>0</v>
      </c>
      <c r="M22" s="261">
        <f t="shared" si="1"/>
        <v>0</v>
      </c>
      <c r="N22" s="261">
        <f t="shared" si="1"/>
        <v>0</v>
      </c>
      <c r="O22" s="261">
        <f t="shared" si="1"/>
        <v>0</v>
      </c>
      <c r="P22" s="261">
        <f t="shared" si="1"/>
        <v>0</v>
      </c>
      <c r="Q22" s="261">
        <f t="shared" si="1"/>
        <v>0</v>
      </c>
      <c r="R22" s="261">
        <f t="shared" si="1"/>
        <v>0</v>
      </c>
      <c r="S22" s="261">
        <f t="shared" si="1"/>
        <v>0</v>
      </c>
      <c r="T22" s="261">
        <f t="shared" si="1"/>
        <v>0</v>
      </c>
      <c r="U22" s="261">
        <f t="shared" si="1"/>
        <v>0</v>
      </c>
      <c r="V22" s="261">
        <f t="shared" si="1"/>
        <v>0</v>
      </c>
      <c r="W22" s="261">
        <f t="shared" si="1"/>
        <v>0</v>
      </c>
      <c r="X22" s="261">
        <f>SUM(X7:X20)</f>
        <v>0</v>
      </c>
      <c r="Y22" s="27"/>
    </row>
    <row r="23" spans="1:26" s="17" customFormat="1" ht="14.1">
      <c r="A23" s="135"/>
      <c r="B23" s="136"/>
      <c r="C23" s="136"/>
      <c r="D23" s="149"/>
      <c r="E23" s="50"/>
      <c r="F23" s="50"/>
      <c r="G23" s="50"/>
      <c r="H23" s="50"/>
      <c r="I23" s="50"/>
      <c r="J23" s="50"/>
      <c r="K23" s="50"/>
      <c r="L23" s="50"/>
      <c r="M23" s="50"/>
      <c r="N23" s="50"/>
      <c r="O23" s="50"/>
      <c r="P23" s="50"/>
      <c r="Q23" s="50"/>
      <c r="R23" s="50"/>
      <c r="S23" s="50"/>
      <c r="T23" s="50"/>
      <c r="U23" s="50"/>
      <c r="V23" s="50"/>
      <c r="W23" s="50"/>
      <c r="X23" s="50"/>
      <c r="Y23" s="27"/>
    </row>
    <row r="24" spans="1:26" s="17" customFormat="1" ht="14.1" customHeight="1">
      <c r="A24" s="135"/>
      <c r="B24" s="136"/>
      <c r="C24" s="136"/>
      <c r="D24" s="149"/>
      <c r="E24" s="134" t="s">
        <v>78</v>
      </c>
      <c r="F24" s="134"/>
      <c r="G24" s="24"/>
      <c r="H24" s="326" t="s">
        <v>79</v>
      </c>
      <c r="I24" s="326"/>
      <c r="J24" s="38" t="s">
        <v>3</v>
      </c>
      <c r="K24" s="38" t="s">
        <v>43</v>
      </c>
      <c r="L24" s="38"/>
      <c r="M24" s="38"/>
      <c r="N24" s="38"/>
      <c r="O24" s="38"/>
      <c r="P24" s="38"/>
      <c r="Q24" s="38"/>
      <c r="R24" s="38"/>
      <c r="S24" s="38"/>
      <c r="T24" s="38"/>
      <c r="U24" s="38"/>
      <c r="V24" s="38"/>
      <c r="W24" s="38"/>
      <c r="X24" s="38"/>
      <c r="Y24" s="27"/>
    </row>
    <row r="25" spans="1:26" s="17" customFormat="1" ht="14.1" customHeight="1">
      <c r="A25" s="135"/>
      <c r="B25" s="136"/>
      <c r="C25" s="136"/>
      <c r="D25" s="149"/>
      <c r="E25" s="24"/>
      <c r="F25" s="24"/>
      <c r="G25" s="24"/>
      <c r="H25" s="324"/>
      <c r="I25" s="324"/>
      <c r="J25" s="282"/>
      <c r="K25" s="262" t="s">
        <v>65</v>
      </c>
      <c r="L25" s="255"/>
      <c r="M25" s="255"/>
      <c r="N25" s="255"/>
      <c r="O25" s="255"/>
      <c r="P25" s="255"/>
      <c r="Q25" s="255"/>
      <c r="R25" s="255"/>
      <c r="S25" s="255"/>
      <c r="T25" s="255"/>
      <c r="U25" s="255"/>
      <c r="V25" s="255"/>
      <c r="W25" s="255"/>
      <c r="X25" s="260">
        <f t="shared" ref="X25:X32" si="2">SUM(L25:W25)</f>
        <v>0</v>
      </c>
      <c r="Y25" s="27"/>
    </row>
    <row r="26" spans="1:26" s="17" customFormat="1" ht="14.1" customHeight="1">
      <c r="A26" s="135"/>
      <c r="B26" s="136"/>
      <c r="C26" s="136"/>
      <c r="D26" s="149"/>
      <c r="E26" s="167" t="s">
        <v>80</v>
      </c>
      <c r="F26" s="167"/>
      <c r="G26" s="32" t="s">
        <v>60</v>
      </c>
      <c r="H26" s="324" t="s">
        <v>80</v>
      </c>
      <c r="I26" s="324"/>
      <c r="J26" s="282"/>
      <c r="K26" s="262" t="s">
        <v>65</v>
      </c>
      <c r="L26" s="255"/>
      <c r="M26" s="255"/>
      <c r="N26" s="255"/>
      <c r="O26" s="255"/>
      <c r="P26" s="255"/>
      <c r="Q26" s="255"/>
      <c r="R26" s="255"/>
      <c r="S26" s="255"/>
      <c r="T26" s="255"/>
      <c r="U26" s="255"/>
      <c r="V26" s="255"/>
      <c r="W26" s="255"/>
      <c r="X26" s="260">
        <f t="shared" si="2"/>
        <v>0</v>
      </c>
      <c r="Y26" s="27"/>
    </row>
    <row r="27" spans="1:26" s="17" customFormat="1" ht="14.1" customHeight="1">
      <c r="A27" s="135"/>
      <c r="B27" s="136"/>
      <c r="C27" s="136"/>
      <c r="D27" s="149"/>
      <c r="E27" s="167" t="s">
        <v>81</v>
      </c>
      <c r="F27" s="167"/>
      <c r="G27" s="32" t="s">
        <v>60</v>
      </c>
      <c r="H27" s="324" t="s">
        <v>81</v>
      </c>
      <c r="I27" s="324"/>
      <c r="J27" s="282"/>
      <c r="K27" s="262" t="s">
        <v>65</v>
      </c>
      <c r="L27" s="255"/>
      <c r="M27" s="255"/>
      <c r="N27" s="255"/>
      <c r="O27" s="255"/>
      <c r="P27" s="255"/>
      <c r="Q27" s="255"/>
      <c r="R27" s="255"/>
      <c r="S27" s="255"/>
      <c r="T27" s="255"/>
      <c r="U27" s="255"/>
      <c r="V27" s="255"/>
      <c r="W27" s="255"/>
      <c r="X27" s="260">
        <f t="shared" si="2"/>
        <v>0</v>
      </c>
      <c r="Y27" s="27"/>
      <c r="Z27" s="243"/>
    </row>
    <row r="28" spans="1:26" s="17" customFormat="1" ht="14.1" customHeight="1">
      <c r="A28" s="135"/>
      <c r="B28" s="136"/>
      <c r="C28" s="136"/>
      <c r="D28" s="149"/>
      <c r="E28" s="24"/>
      <c r="F28" s="24"/>
      <c r="G28" s="24"/>
      <c r="H28" s="324"/>
      <c r="I28" s="324"/>
      <c r="J28" s="282"/>
      <c r="K28" s="262" t="s">
        <v>65</v>
      </c>
      <c r="L28" s="255"/>
      <c r="M28" s="255"/>
      <c r="N28" s="255"/>
      <c r="O28" s="255"/>
      <c r="P28" s="255"/>
      <c r="Q28" s="255"/>
      <c r="R28" s="255"/>
      <c r="S28" s="255"/>
      <c r="T28" s="255"/>
      <c r="U28" s="255"/>
      <c r="V28" s="255"/>
      <c r="W28" s="255"/>
      <c r="X28" s="260">
        <f t="shared" si="2"/>
        <v>0</v>
      </c>
      <c r="Y28" s="27"/>
    </row>
    <row r="29" spans="1:26" s="17" customFormat="1" ht="16.350000000000001" customHeight="1">
      <c r="A29" s="135"/>
      <c r="B29" s="136"/>
      <c r="C29" s="136"/>
      <c r="D29" s="149"/>
      <c r="E29" s="134" t="s">
        <v>72</v>
      </c>
      <c r="F29" s="134"/>
      <c r="G29" s="24"/>
      <c r="H29" s="324"/>
      <c r="I29" s="324"/>
      <c r="J29" s="282"/>
      <c r="K29" s="262" t="s">
        <v>65</v>
      </c>
      <c r="L29" s="255"/>
      <c r="M29" s="255"/>
      <c r="N29" s="255"/>
      <c r="O29" s="255"/>
      <c r="P29" s="255"/>
      <c r="Q29" s="255"/>
      <c r="R29" s="255"/>
      <c r="S29" s="255"/>
      <c r="T29" s="255"/>
      <c r="U29" s="255"/>
      <c r="V29" s="255"/>
      <c r="W29" s="255"/>
      <c r="X29" s="260">
        <f t="shared" si="2"/>
        <v>0</v>
      </c>
      <c r="Y29" s="27"/>
      <c r="Z29" s="243"/>
    </row>
    <row r="30" spans="1:26" s="17" customFormat="1" ht="14.1" customHeight="1">
      <c r="A30" s="135"/>
      <c r="B30" s="136"/>
      <c r="C30" s="136"/>
      <c r="D30" s="149"/>
      <c r="E30" s="31"/>
      <c r="F30" s="31"/>
      <c r="G30" s="24"/>
      <c r="H30" s="324" t="s">
        <v>82</v>
      </c>
      <c r="I30" s="324"/>
      <c r="J30" s="282"/>
      <c r="K30" s="262" t="s">
        <v>65</v>
      </c>
      <c r="L30" s="255"/>
      <c r="M30" s="255"/>
      <c r="N30" s="255"/>
      <c r="O30" s="255"/>
      <c r="P30" s="255"/>
      <c r="Q30" s="255"/>
      <c r="R30" s="255"/>
      <c r="S30" s="255"/>
      <c r="T30" s="255"/>
      <c r="U30" s="255"/>
      <c r="V30" s="255"/>
      <c r="W30" s="255"/>
      <c r="X30" s="260">
        <f t="shared" si="2"/>
        <v>0</v>
      </c>
      <c r="Y30" s="27"/>
    </row>
    <row r="31" spans="1:26" s="17" customFormat="1" ht="14.1" customHeight="1">
      <c r="A31" s="135"/>
      <c r="B31" s="136"/>
      <c r="C31" s="136"/>
      <c r="D31" s="149"/>
      <c r="E31" s="24" t="s">
        <v>82</v>
      </c>
      <c r="F31" s="24"/>
      <c r="G31" s="32" t="s">
        <v>60</v>
      </c>
      <c r="H31" s="324" t="s">
        <v>83</v>
      </c>
      <c r="I31" s="324"/>
      <c r="J31" s="282"/>
      <c r="K31" s="262" t="s">
        <v>65</v>
      </c>
      <c r="L31" s="255"/>
      <c r="M31" s="255"/>
      <c r="N31" s="255"/>
      <c r="O31" s="255"/>
      <c r="P31" s="255"/>
      <c r="Q31" s="255"/>
      <c r="R31" s="255"/>
      <c r="S31" s="255"/>
      <c r="T31" s="255"/>
      <c r="U31" s="255"/>
      <c r="V31" s="255"/>
      <c r="W31" s="255"/>
      <c r="X31" s="260">
        <f t="shared" si="2"/>
        <v>0</v>
      </c>
      <c r="Y31" s="27"/>
    </row>
    <row r="32" spans="1:26" s="17" customFormat="1" ht="14.1" customHeight="1">
      <c r="A32" s="135"/>
      <c r="B32" s="136"/>
      <c r="C32" s="136"/>
      <c r="D32" s="149"/>
      <c r="E32" s="168" t="s">
        <v>83</v>
      </c>
      <c r="F32" s="22"/>
      <c r="G32" s="32" t="s">
        <v>60</v>
      </c>
      <c r="H32" s="324" t="s">
        <v>84</v>
      </c>
      <c r="I32" s="324"/>
      <c r="J32" s="282"/>
      <c r="K32" s="262" t="s">
        <v>65</v>
      </c>
      <c r="L32" s="255"/>
      <c r="M32" s="255"/>
      <c r="N32" s="255"/>
      <c r="O32" s="255"/>
      <c r="P32" s="255"/>
      <c r="Q32" s="255"/>
      <c r="R32" s="255"/>
      <c r="S32" s="255"/>
      <c r="T32" s="255"/>
      <c r="U32" s="255"/>
      <c r="V32" s="255"/>
      <c r="W32" s="255"/>
      <c r="X32" s="260">
        <f t="shared" si="2"/>
        <v>0</v>
      </c>
      <c r="Y32" s="27"/>
    </row>
    <row r="33" spans="1:30" s="17" customFormat="1" ht="12.95" customHeight="1">
      <c r="A33" s="135"/>
      <c r="B33" s="136"/>
      <c r="C33" s="136"/>
      <c r="D33" s="149"/>
      <c r="E33" s="24" t="s">
        <v>84</v>
      </c>
      <c r="F33" s="24"/>
      <c r="G33" s="32" t="s">
        <v>60</v>
      </c>
      <c r="H33" s="324"/>
      <c r="I33" s="324"/>
      <c r="J33" s="282"/>
      <c r="K33" s="262" t="s">
        <v>65</v>
      </c>
      <c r="L33" s="255"/>
      <c r="M33" s="255"/>
      <c r="N33" s="255"/>
      <c r="O33" s="255"/>
      <c r="P33" s="255"/>
      <c r="Q33" s="255"/>
      <c r="R33" s="255"/>
      <c r="S33" s="255"/>
      <c r="T33" s="255"/>
      <c r="U33" s="255"/>
      <c r="V33" s="255"/>
      <c r="W33" s="255"/>
      <c r="X33" s="260"/>
      <c r="Y33" s="27"/>
    </row>
    <row r="34" spans="1:30" s="17" customFormat="1" ht="14.1" customHeight="1">
      <c r="A34" s="135"/>
      <c r="B34" s="136"/>
      <c r="C34" s="136"/>
      <c r="D34" s="149"/>
      <c r="E34" s="169"/>
      <c r="F34" s="24"/>
      <c r="G34" s="24"/>
      <c r="H34" s="325" t="s">
        <v>85</v>
      </c>
      <c r="I34" s="325"/>
      <c r="J34" s="281"/>
      <c r="K34" s="48"/>
      <c r="L34" s="261">
        <f t="shared" ref="L34:X34" si="3">SUM(L25:L33)</f>
        <v>0</v>
      </c>
      <c r="M34" s="261">
        <f t="shared" si="3"/>
        <v>0</v>
      </c>
      <c r="N34" s="261">
        <f t="shared" si="3"/>
        <v>0</v>
      </c>
      <c r="O34" s="261">
        <f t="shared" si="3"/>
        <v>0</v>
      </c>
      <c r="P34" s="261">
        <f t="shared" si="3"/>
        <v>0</v>
      </c>
      <c r="Q34" s="261">
        <f t="shared" si="3"/>
        <v>0</v>
      </c>
      <c r="R34" s="261">
        <f t="shared" si="3"/>
        <v>0</v>
      </c>
      <c r="S34" s="261">
        <f t="shared" si="3"/>
        <v>0</v>
      </c>
      <c r="T34" s="261">
        <f t="shared" si="3"/>
        <v>0</v>
      </c>
      <c r="U34" s="261">
        <f t="shared" si="3"/>
        <v>0</v>
      </c>
      <c r="V34" s="261">
        <f t="shared" si="3"/>
        <v>0</v>
      </c>
      <c r="W34" s="261">
        <f t="shared" si="3"/>
        <v>0</v>
      </c>
      <c r="X34" s="261">
        <f t="shared" si="3"/>
        <v>0</v>
      </c>
      <c r="Y34" s="27"/>
    </row>
    <row r="35" spans="1:30" s="17" customFormat="1" ht="24" customHeight="1" thickBot="1">
      <c r="A35" s="135"/>
      <c r="D35" s="150"/>
      <c r="E35" s="26"/>
      <c r="F35" s="26"/>
      <c r="G35" s="26"/>
      <c r="H35" s="26"/>
      <c r="I35" s="26"/>
      <c r="J35" s="26"/>
      <c r="K35" s="26"/>
      <c r="L35" s="26"/>
      <c r="M35" s="26"/>
      <c r="N35" s="26"/>
      <c r="O35" s="26"/>
      <c r="P35" s="26"/>
      <c r="Q35" s="26"/>
      <c r="R35" s="26"/>
      <c r="S35" s="26"/>
      <c r="T35" s="26"/>
      <c r="U35" s="26"/>
      <c r="V35" s="26"/>
      <c r="W35" s="26"/>
      <c r="X35" s="26"/>
      <c r="Y35" s="28"/>
    </row>
    <row r="36" spans="1:30" s="17" customFormat="1" ht="14.1">
      <c r="A36" s="135"/>
      <c r="D36" s="147"/>
    </row>
    <row r="37" spans="1:30" s="17" customFormat="1" ht="14.1" hidden="1">
      <c r="A37" s="135"/>
      <c r="D37" s="147"/>
      <c r="L37" s="225" t="s">
        <v>44</v>
      </c>
      <c r="M37" s="225" t="s">
        <v>45</v>
      </c>
      <c r="N37" s="225" t="s">
        <v>46</v>
      </c>
      <c r="O37" s="225" t="s">
        <v>47</v>
      </c>
      <c r="P37" s="225" t="s">
        <v>48</v>
      </c>
      <c r="Q37" s="225" t="s">
        <v>49</v>
      </c>
      <c r="R37" s="225" t="s">
        <v>50</v>
      </c>
      <c r="S37" s="225" t="s">
        <v>51</v>
      </c>
      <c r="T37" s="225" t="s">
        <v>52</v>
      </c>
      <c r="U37" s="225" t="s">
        <v>86</v>
      </c>
      <c r="V37" s="225" t="s">
        <v>54</v>
      </c>
      <c r="W37" s="225" t="s">
        <v>55</v>
      </c>
      <c r="X37" s="258" t="s">
        <v>87</v>
      </c>
      <c r="AD37" s="142"/>
    </row>
    <row r="38" spans="1:30" s="17" customFormat="1" ht="14.1" hidden="1">
      <c r="A38" s="209" t="s">
        <v>88</v>
      </c>
      <c r="B38" s="210" t="s">
        <v>60</v>
      </c>
      <c r="D38" s="207"/>
      <c r="E38" s="207"/>
      <c r="F38" s="207" t="s">
        <v>89</v>
      </c>
      <c r="G38" s="208"/>
      <c r="H38" s="208"/>
      <c r="I38" s="208"/>
      <c r="K38" s="208"/>
      <c r="L38" s="219">
        <f t="shared" ref="L38:X38" si="4">L22</f>
        <v>0</v>
      </c>
      <c r="M38" s="219">
        <f t="shared" si="4"/>
        <v>0</v>
      </c>
      <c r="N38" s="219">
        <f t="shared" si="4"/>
        <v>0</v>
      </c>
      <c r="O38" s="219">
        <f t="shared" si="4"/>
        <v>0</v>
      </c>
      <c r="P38" s="219">
        <f t="shared" si="4"/>
        <v>0</v>
      </c>
      <c r="Q38" s="219">
        <f t="shared" si="4"/>
        <v>0</v>
      </c>
      <c r="R38" s="219">
        <f t="shared" si="4"/>
        <v>0</v>
      </c>
      <c r="S38" s="219">
        <f t="shared" si="4"/>
        <v>0</v>
      </c>
      <c r="T38" s="219">
        <f t="shared" si="4"/>
        <v>0</v>
      </c>
      <c r="U38" s="219">
        <f t="shared" si="4"/>
        <v>0</v>
      </c>
      <c r="V38" s="219">
        <f t="shared" si="4"/>
        <v>0</v>
      </c>
      <c r="W38" s="219">
        <f t="shared" si="4"/>
        <v>0</v>
      </c>
      <c r="X38" s="221">
        <f t="shared" si="4"/>
        <v>0</v>
      </c>
      <c r="AD38" s="142"/>
    </row>
    <row r="39" spans="1:30" s="17" customFormat="1" ht="14.1" hidden="1">
      <c r="A39" s="135"/>
      <c r="D39" s="207"/>
      <c r="E39" s="207"/>
      <c r="F39" s="207" t="s">
        <v>90</v>
      </c>
      <c r="G39" s="208"/>
      <c r="H39" s="208"/>
      <c r="I39" s="208"/>
      <c r="K39" s="208"/>
      <c r="L39" s="219">
        <f t="shared" ref="L39:W39" ca="1" si="5">SUMIF($H$25:$I$33,$E$27,L25:L33)+SUMIF($H$25:$I$33,$E$32,L25:L33)+SUMIF($H$25:$I$33,$E$33,L25:L33)</f>
        <v>0</v>
      </c>
      <c r="M39" s="219">
        <f t="shared" ca="1" si="5"/>
        <v>0</v>
      </c>
      <c r="N39" s="219">
        <f t="shared" ca="1" si="5"/>
        <v>0</v>
      </c>
      <c r="O39" s="219">
        <f t="shared" ca="1" si="5"/>
        <v>0</v>
      </c>
      <c r="P39" s="219">
        <f t="shared" ca="1" si="5"/>
        <v>0</v>
      </c>
      <c r="Q39" s="219">
        <f t="shared" ca="1" si="5"/>
        <v>0</v>
      </c>
      <c r="R39" s="219">
        <f t="shared" ca="1" si="5"/>
        <v>0</v>
      </c>
      <c r="S39" s="219">
        <f t="shared" ca="1" si="5"/>
        <v>0</v>
      </c>
      <c r="T39" s="219">
        <f t="shared" ca="1" si="5"/>
        <v>0</v>
      </c>
      <c r="U39" s="219">
        <f t="shared" ca="1" si="5"/>
        <v>0</v>
      </c>
      <c r="V39" s="219">
        <f t="shared" ca="1" si="5"/>
        <v>0</v>
      </c>
      <c r="W39" s="219">
        <f t="shared" ca="1" si="5"/>
        <v>0</v>
      </c>
      <c r="X39" s="221">
        <f ca="1">SUM(L39:W39)</f>
        <v>0</v>
      </c>
      <c r="AD39" s="142"/>
    </row>
    <row r="40" spans="1:30" s="17" customFormat="1" ht="14.1" hidden="1">
      <c r="A40" s="135"/>
      <c r="D40" s="147"/>
      <c r="F40" s="207" t="s">
        <v>80</v>
      </c>
      <c r="L40" s="220">
        <f ca="1">SUMIF($H$25:$I$33,$F40,L25:L33)</f>
        <v>0</v>
      </c>
      <c r="M40" s="220">
        <f ca="1">SUMIF($H$25:$I$33,$F40,M25:M33)</f>
        <v>0</v>
      </c>
      <c r="N40" s="220">
        <f ca="1">SUMIF($H$25:$I$33,$F40,N25:N33)</f>
        <v>0</v>
      </c>
      <c r="O40" s="220">
        <f ca="1">SUMIF($H$25:$I$33,$F40,O25:O33)</f>
        <v>0</v>
      </c>
      <c r="P40" s="220">
        <f ca="1">SUMIF($H$25:$I$33,$F40,P25:P33)</f>
        <v>0</v>
      </c>
      <c r="Q40" s="220">
        <f ca="1">SUMIF($H$25:$I$33,$F40,Q25:Q33)</f>
        <v>0</v>
      </c>
      <c r="R40" s="220">
        <f ca="1">SUMIF($H$25:$I$33,$F40,R25:R33)</f>
        <v>0</v>
      </c>
      <c r="S40" s="220">
        <f ca="1">SUMIF($H$25:$I$33,$F40,S25:S33)</f>
        <v>0</v>
      </c>
      <c r="T40" s="220">
        <f ca="1">SUMIF($H$25:$I$33,$F40,T25:T33)</f>
        <v>0</v>
      </c>
      <c r="U40" s="220">
        <f ca="1">SUMIF($H$25:$I$33,$F40,U25:U33)</f>
        <v>0</v>
      </c>
      <c r="V40" s="220">
        <f ca="1">SUMIF($H$25:$I$33,$F40,V25:V33)</f>
        <v>0</v>
      </c>
      <c r="W40" s="220">
        <f ca="1">SUMIF($H$25:$I$33,$F40,W25:W33)</f>
        <v>0</v>
      </c>
      <c r="X40" s="221">
        <f t="shared" ref="X40:X41" ca="1" si="6">SUM(L40:W40)</f>
        <v>0</v>
      </c>
      <c r="AD40" s="142"/>
    </row>
    <row r="41" spans="1:30" s="17" customFormat="1" ht="14.1" hidden="1">
      <c r="A41" s="135"/>
      <c r="D41" s="147"/>
      <c r="F41" s="207" t="s">
        <v>82</v>
      </c>
      <c r="L41" s="220">
        <f ca="1">SUMIF($H$25:$I$33,$F41,L25:L33)</f>
        <v>0</v>
      </c>
      <c r="M41" s="220">
        <f ca="1">SUMIF($H$25:$I$33,$F41,M25:M33)</f>
        <v>0</v>
      </c>
      <c r="N41" s="220">
        <f ca="1">SUMIF($H$25:$I$33,$F41,N25:N33)</f>
        <v>0</v>
      </c>
      <c r="O41" s="220">
        <f ca="1">SUMIF($H$25:$I$33,$F41,O25:O33)</f>
        <v>0</v>
      </c>
      <c r="P41" s="220">
        <f ca="1">SUMIF($H$25:$I$33,$F41,P25:P33)</f>
        <v>0</v>
      </c>
      <c r="Q41" s="220">
        <f ca="1">SUMIF($H$25:$I$33,$F41,Q25:Q33)</f>
        <v>0</v>
      </c>
      <c r="R41" s="220">
        <f ca="1">SUMIF($H$25:$I$33,$F41,R25:R33)</f>
        <v>0</v>
      </c>
      <c r="S41" s="220">
        <f ca="1">SUMIF($H$25:$I$33,$F41,S25:S33)</f>
        <v>0</v>
      </c>
      <c r="T41" s="220">
        <f ca="1">SUMIF($H$25:$I$33,$F41,T25:T33)</f>
        <v>0</v>
      </c>
      <c r="U41" s="220">
        <f ca="1">SUMIF($H$25:$I$33,$F41,U25:U33)</f>
        <v>0</v>
      </c>
      <c r="V41" s="220">
        <f ca="1">SUMIF($H$25:$I$33,$F41,V25:V33)</f>
        <v>0</v>
      </c>
      <c r="W41" s="220">
        <f ca="1">SUMIF($H$25:$I$33,$F41,W25:W33)</f>
        <v>0</v>
      </c>
      <c r="X41" s="221">
        <f t="shared" ca="1" si="6"/>
        <v>0</v>
      </c>
      <c r="AD41" s="142"/>
    </row>
    <row r="42" spans="1:30" s="17" customFormat="1" ht="14.1" hidden="1">
      <c r="A42" s="135"/>
      <c r="D42" s="147"/>
      <c r="F42" s="207"/>
      <c r="K42" s="256"/>
      <c r="L42" s="256"/>
      <c r="M42" s="256"/>
      <c r="N42" s="256"/>
      <c r="O42" s="256"/>
      <c r="P42" s="256"/>
      <c r="Q42" s="256"/>
      <c r="R42" s="256"/>
      <c r="S42" s="256"/>
      <c r="T42" s="256"/>
      <c r="U42" s="256"/>
      <c r="V42" s="256"/>
      <c r="W42" s="257"/>
      <c r="AD42" s="142"/>
    </row>
    <row r="43" spans="1:30" s="17" customFormat="1" thickBot="1">
      <c r="A43" s="135"/>
      <c r="D43" s="147"/>
      <c r="AD43" s="142"/>
    </row>
    <row r="44" spans="1:30" s="17" customFormat="1" ht="21.95" thickBot="1">
      <c r="A44" s="135"/>
      <c r="D44" s="170">
        <v>3.2</v>
      </c>
      <c r="E44" s="171" t="s">
        <v>91</v>
      </c>
      <c r="F44" s="171"/>
      <c r="G44" s="171"/>
      <c r="H44" s="171"/>
      <c r="I44" s="171"/>
      <c r="J44" s="171"/>
      <c r="K44" s="171"/>
      <c r="L44" s="174"/>
      <c r="M44" s="174"/>
      <c r="N44" s="174"/>
      <c r="O44" s="174"/>
      <c r="P44" s="174"/>
      <c r="Q44" s="174"/>
      <c r="R44" s="174"/>
      <c r="S44" s="174"/>
      <c r="T44" s="174"/>
      <c r="U44" s="174"/>
      <c r="V44" s="174"/>
      <c r="W44" s="174"/>
      <c r="X44" s="175"/>
      <c r="AD44" s="142"/>
    </row>
    <row r="45" spans="1:30" s="17" customFormat="1" ht="14.1">
      <c r="A45" s="135"/>
      <c r="D45" s="149"/>
      <c r="E45" s="236"/>
      <c r="F45" s="24"/>
      <c r="G45" s="24"/>
      <c r="H45" s="24"/>
      <c r="I45" s="24"/>
      <c r="J45" s="24"/>
      <c r="K45" s="24"/>
      <c r="L45" s="24"/>
      <c r="M45" s="24"/>
      <c r="N45" s="24"/>
      <c r="O45" s="24"/>
      <c r="P45" s="24"/>
      <c r="Q45" s="24"/>
      <c r="R45" s="24"/>
      <c r="S45" s="24"/>
      <c r="T45" s="24"/>
      <c r="U45" s="24"/>
      <c r="V45" s="24"/>
      <c r="W45" s="24"/>
      <c r="X45" s="27"/>
      <c r="AD45" s="142"/>
    </row>
    <row r="46" spans="1:30" s="17" customFormat="1" ht="14.1">
      <c r="A46" s="135"/>
      <c r="D46" s="149"/>
      <c r="E46" s="24"/>
      <c r="F46" s="24"/>
      <c r="G46" s="24"/>
      <c r="H46" s="24"/>
      <c r="I46" s="24"/>
      <c r="J46" s="24"/>
      <c r="K46" s="24"/>
      <c r="L46" s="24"/>
      <c r="M46" s="24"/>
      <c r="N46" s="24"/>
      <c r="O46" s="24"/>
      <c r="P46" s="24"/>
      <c r="Q46" s="24"/>
      <c r="R46" s="24"/>
      <c r="S46" s="24"/>
      <c r="T46" s="24"/>
      <c r="U46" s="24"/>
      <c r="V46" s="24"/>
      <c r="W46" s="24"/>
      <c r="X46" s="27"/>
      <c r="AD46" s="142"/>
    </row>
    <row r="47" spans="1:30" s="17" customFormat="1" ht="14.1">
      <c r="A47" s="223" t="s">
        <v>92</v>
      </c>
      <c r="B47" s="224" t="s">
        <v>60</v>
      </c>
      <c r="C47" s="136"/>
      <c r="D47" s="149"/>
      <c r="E47" s="24" t="s">
        <v>93</v>
      </c>
      <c r="F47" s="24"/>
      <c r="G47" s="264" t="s">
        <v>82</v>
      </c>
      <c r="H47" s="24"/>
      <c r="I47" s="24"/>
      <c r="J47" s="24"/>
      <c r="K47" s="24"/>
      <c r="L47" s="24"/>
      <c r="M47" s="24"/>
      <c r="N47" s="24"/>
      <c r="O47" s="24"/>
      <c r="P47" s="24"/>
      <c r="Q47" s="24"/>
      <c r="R47" s="24"/>
      <c r="S47" s="24"/>
      <c r="T47" s="24"/>
      <c r="U47" s="24"/>
      <c r="V47" s="24"/>
      <c r="W47" s="24"/>
      <c r="X47" s="27"/>
      <c r="AD47" s="142"/>
    </row>
    <row r="48" spans="1:30" s="17" customFormat="1" ht="14.1">
      <c r="A48" s="135"/>
      <c r="D48" s="149"/>
      <c r="E48" s="31"/>
      <c r="F48" s="24"/>
      <c r="G48" s="24"/>
      <c r="H48" s="24"/>
      <c r="I48" s="24"/>
      <c r="J48" s="24"/>
      <c r="K48" s="24"/>
      <c r="L48" s="24"/>
      <c r="M48" s="24"/>
      <c r="N48" s="24"/>
      <c r="O48" s="24"/>
      <c r="P48" s="24"/>
      <c r="Q48" s="24"/>
      <c r="R48" s="24"/>
      <c r="S48" s="24"/>
      <c r="T48" s="24"/>
      <c r="U48" s="24"/>
      <c r="V48" s="24"/>
      <c r="W48" s="24"/>
      <c r="X48" s="27"/>
      <c r="AD48" s="142"/>
    </row>
    <row r="49" spans="1:30" s="17" customFormat="1" ht="14.1">
      <c r="A49" s="135"/>
      <c r="D49" s="149"/>
      <c r="E49" s="24" t="s">
        <v>94</v>
      </c>
      <c r="F49" s="24"/>
      <c r="G49" s="265">
        <v>43517</v>
      </c>
      <c r="H49" s="24"/>
      <c r="I49" s="24"/>
      <c r="J49" s="24"/>
      <c r="K49" s="24"/>
      <c r="L49" s="24"/>
      <c r="M49" s="24"/>
      <c r="N49" s="24"/>
      <c r="O49" s="24"/>
      <c r="P49" s="24"/>
      <c r="Q49" s="24"/>
      <c r="R49" s="24"/>
      <c r="S49" s="24"/>
      <c r="T49" s="24"/>
      <c r="U49" s="24"/>
      <c r="V49" s="24"/>
      <c r="W49" s="24"/>
      <c r="X49" s="27"/>
      <c r="AD49" s="142"/>
    </row>
    <row r="50" spans="1:30" s="17" customFormat="1" ht="14.1">
      <c r="A50" s="135"/>
      <c r="D50" s="149"/>
      <c r="E50" s="24"/>
      <c r="F50" s="24"/>
      <c r="G50" s="24"/>
      <c r="H50" s="24"/>
      <c r="I50" s="24"/>
      <c r="J50" s="24"/>
      <c r="K50" s="24"/>
      <c r="L50" s="24"/>
      <c r="M50" s="24"/>
      <c r="N50" s="24"/>
      <c r="O50" s="24"/>
      <c r="P50" s="24"/>
      <c r="Q50" s="24"/>
      <c r="R50" s="24"/>
      <c r="S50" s="24"/>
      <c r="T50" s="24"/>
      <c r="U50" s="24"/>
      <c r="V50" s="24"/>
      <c r="W50" s="24"/>
      <c r="X50" s="27"/>
      <c r="AD50" s="142"/>
    </row>
    <row r="51" spans="1:30" s="17" customFormat="1" ht="30">
      <c r="A51" s="135"/>
      <c r="D51" s="149"/>
      <c r="E51" s="279" t="s">
        <v>95</v>
      </c>
      <c r="F51" s="279" t="s">
        <v>96</v>
      </c>
      <c r="G51" s="279" t="s">
        <v>43</v>
      </c>
      <c r="H51" s="279" t="s">
        <v>44</v>
      </c>
      <c r="I51" s="279" t="s">
        <v>45</v>
      </c>
      <c r="J51" s="279" t="s">
        <v>46</v>
      </c>
      <c r="K51" s="279" t="s">
        <v>47</v>
      </c>
      <c r="L51" s="279" t="s">
        <v>48</v>
      </c>
      <c r="M51" s="279" t="s">
        <v>49</v>
      </c>
      <c r="N51" s="279" t="s">
        <v>50</v>
      </c>
      <c r="O51" s="279" t="s">
        <v>51</v>
      </c>
      <c r="P51" s="279" t="s">
        <v>52</v>
      </c>
      <c r="Q51" s="279" t="s">
        <v>86</v>
      </c>
      <c r="R51" s="279" t="s">
        <v>54</v>
      </c>
      <c r="S51" s="279" t="s">
        <v>55</v>
      </c>
      <c r="T51" s="279" t="s">
        <v>56</v>
      </c>
      <c r="U51" s="280" t="s">
        <v>97</v>
      </c>
      <c r="V51" s="24"/>
      <c r="W51" s="24"/>
      <c r="X51" s="27"/>
      <c r="AD51" s="142"/>
    </row>
    <row r="52" spans="1:30" s="17" customFormat="1" ht="14.1">
      <c r="A52" s="135"/>
      <c r="D52" s="149"/>
      <c r="E52" s="178" t="s">
        <v>98</v>
      </c>
      <c r="F52" s="179" t="s">
        <v>99</v>
      </c>
      <c r="G52" s="179" t="s">
        <v>100</v>
      </c>
      <c r="H52" s="263"/>
      <c r="I52" s="263"/>
      <c r="J52" s="263"/>
      <c r="K52" s="263"/>
      <c r="L52" s="263"/>
      <c r="M52" s="263"/>
      <c r="N52" s="263"/>
      <c r="O52" s="263"/>
      <c r="P52" s="263"/>
      <c r="Q52" s="263"/>
      <c r="R52" s="263"/>
      <c r="S52" s="263"/>
      <c r="T52" s="260">
        <f t="shared" ref="T52:T70" si="7">SUM(H52:S52)</f>
        <v>0</v>
      </c>
      <c r="U52" s="260">
        <f>IFERROR(SUMPRODUCT($L$38:$W$38,H52:S52)/SUM($L$38:$W$38),0)</f>
        <v>0</v>
      </c>
      <c r="V52" s="24"/>
      <c r="W52" s="24"/>
      <c r="X52" s="27"/>
      <c r="AD52" s="142"/>
    </row>
    <row r="53" spans="1:30" s="17" customFormat="1" ht="14.1">
      <c r="A53" s="135"/>
      <c r="D53" s="149"/>
      <c r="E53" s="178" t="s">
        <v>101</v>
      </c>
      <c r="F53" s="179" t="s">
        <v>102</v>
      </c>
      <c r="G53" s="179" t="s">
        <v>100</v>
      </c>
      <c r="H53" s="263"/>
      <c r="I53" s="263"/>
      <c r="J53" s="263"/>
      <c r="K53" s="263"/>
      <c r="L53" s="263"/>
      <c r="M53" s="263"/>
      <c r="N53" s="263"/>
      <c r="O53" s="263"/>
      <c r="P53" s="263"/>
      <c r="Q53" s="263"/>
      <c r="R53" s="263"/>
      <c r="S53" s="263"/>
      <c r="T53" s="260">
        <f t="shared" si="7"/>
        <v>0</v>
      </c>
      <c r="U53" s="260">
        <f>IFERROR(SUMPRODUCT($L$38:$W$38,H53:S53)/SUM($L$38:$W$38),0)</f>
        <v>0</v>
      </c>
      <c r="V53" s="24"/>
      <c r="W53" s="24"/>
      <c r="X53" s="27"/>
      <c r="AD53" s="142"/>
    </row>
    <row r="54" spans="1:30" s="17" customFormat="1" ht="14.1">
      <c r="A54" s="135"/>
      <c r="D54" s="149"/>
      <c r="E54" s="178" t="s">
        <v>103</v>
      </c>
      <c r="F54" s="179" t="s">
        <v>104</v>
      </c>
      <c r="G54" s="179" t="s">
        <v>100</v>
      </c>
      <c r="H54" s="263"/>
      <c r="I54" s="263"/>
      <c r="J54" s="263"/>
      <c r="K54" s="263"/>
      <c r="L54" s="263"/>
      <c r="M54" s="263"/>
      <c r="N54" s="263"/>
      <c r="O54" s="263"/>
      <c r="P54" s="263"/>
      <c r="Q54" s="263"/>
      <c r="R54" s="263"/>
      <c r="S54" s="263"/>
      <c r="T54" s="260">
        <f t="shared" si="7"/>
        <v>0</v>
      </c>
      <c r="U54" s="260">
        <f>IFERROR(SUMPRODUCT($L$38:$W$38,H54:S54)/SUM($L$38:$W$38),0)</f>
        <v>0</v>
      </c>
      <c r="V54" s="24"/>
      <c r="W54" s="24"/>
      <c r="X54" s="27"/>
      <c r="AD54" s="142"/>
    </row>
    <row r="55" spans="1:30" s="17" customFormat="1" ht="14.1">
      <c r="A55" s="135"/>
      <c r="D55" s="149"/>
      <c r="E55" s="178" t="s">
        <v>105</v>
      </c>
      <c r="F55" s="179" t="s">
        <v>106</v>
      </c>
      <c r="G55" s="179" t="s">
        <v>100</v>
      </c>
      <c r="H55" s="263"/>
      <c r="I55" s="263"/>
      <c r="J55" s="263"/>
      <c r="K55" s="263"/>
      <c r="L55" s="263"/>
      <c r="M55" s="263"/>
      <c r="N55" s="263"/>
      <c r="O55" s="263"/>
      <c r="P55" s="263"/>
      <c r="Q55" s="263"/>
      <c r="R55" s="263"/>
      <c r="S55" s="263"/>
      <c r="T55" s="260">
        <f t="shared" si="7"/>
        <v>0</v>
      </c>
      <c r="U55" s="260">
        <f>IFERROR(SUMPRODUCT($L$38:$W$38,H55:S55)/SUM($L$38:$W$38),0)</f>
        <v>0</v>
      </c>
      <c r="V55" s="24"/>
      <c r="W55" s="24"/>
      <c r="X55" s="27"/>
      <c r="AD55" s="142"/>
    </row>
    <row r="56" spans="1:30" s="17" customFormat="1" ht="14.1">
      <c r="A56" s="135"/>
      <c r="D56" s="149"/>
      <c r="E56" s="180" t="s">
        <v>107</v>
      </c>
      <c r="F56" s="179" t="s">
        <v>108</v>
      </c>
      <c r="G56" s="179" t="s">
        <v>100</v>
      </c>
      <c r="H56" s="263"/>
      <c r="I56" s="263"/>
      <c r="J56" s="263"/>
      <c r="K56" s="263"/>
      <c r="L56" s="263"/>
      <c r="M56" s="263"/>
      <c r="N56" s="263"/>
      <c r="O56" s="263"/>
      <c r="P56" s="263"/>
      <c r="Q56" s="263"/>
      <c r="R56" s="263"/>
      <c r="S56" s="263"/>
      <c r="T56" s="260">
        <f t="shared" si="7"/>
        <v>0</v>
      </c>
      <c r="U56" s="260">
        <f>IFERROR(SUMPRODUCT($L$38:$W$38,H56:S56)/SUM($L$38:$W$38),0)</f>
        <v>0</v>
      </c>
      <c r="V56" s="24"/>
      <c r="W56" s="24"/>
      <c r="X56" s="27"/>
      <c r="AD56" s="142"/>
    </row>
    <row r="57" spans="1:30" s="17" customFormat="1" ht="14.1">
      <c r="A57" s="135"/>
      <c r="D57" s="149"/>
      <c r="E57" s="180" t="s">
        <v>109</v>
      </c>
      <c r="F57" s="179" t="s">
        <v>110</v>
      </c>
      <c r="G57" s="179" t="s">
        <v>100</v>
      </c>
      <c r="H57" s="263"/>
      <c r="I57" s="263"/>
      <c r="J57" s="263"/>
      <c r="K57" s="263"/>
      <c r="L57" s="263"/>
      <c r="M57" s="263"/>
      <c r="N57" s="263"/>
      <c r="O57" s="263"/>
      <c r="P57" s="263"/>
      <c r="Q57" s="263"/>
      <c r="R57" s="263"/>
      <c r="S57" s="263"/>
      <c r="T57" s="260">
        <f t="shared" si="7"/>
        <v>0</v>
      </c>
      <c r="U57" s="260">
        <f>IFERROR(SUMPRODUCT($L$38:$W$38,H57:S57)/SUM($L$38:$W$38),0)</f>
        <v>0</v>
      </c>
      <c r="V57" s="24"/>
      <c r="W57" s="24"/>
      <c r="X57" s="27"/>
      <c r="AD57" s="142"/>
    </row>
    <row r="58" spans="1:30" s="17" customFormat="1">
      <c r="A58" s="135"/>
      <c r="D58" s="149"/>
      <c r="E58" s="178" t="s">
        <v>111</v>
      </c>
      <c r="F58" s="181" t="s">
        <v>112</v>
      </c>
      <c r="G58" s="179" t="s">
        <v>100</v>
      </c>
      <c r="H58" s="263"/>
      <c r="I58" s="263"/>
      <c r="J58" s="263"/>
      <c r="K58" s="263"/>
      <c r="L58" s="263"/>
      <c r="M58" s="263"/>
      <c r="N58" s="263"/>
      <c r="O58" s="263"/>
      <c r="P58" s="263"/>
      <c r="Q58" s="263"/>
      <c r="R58" s="263"/>
      <c r="S58" s="263"/>
      <c r="T58" s="260">
        <f t="shared" si="7"/>
        <v>0</v>
      </c>
      <c r="U58" s="260">
        <f>IFERROR(SUMPRODUCT($L$38:$W$38,H58:S58)/SUM($L$38:$W$38),0)</f>
        <v>0</v>
      </c>
      <c r="V58" s="24"/>
      <c r="W58" s="24"/>
      <c r="X58" s="27"/>
      <c r="AD58" s="142"/>
    </row>
    <row r="59" spans="1:30" s="17" customFormat="1">
      <c r="A59" s="135"/>
      <c r="D59" s="149"/>
      <c r="E59" s="178" t="s">
        <v>113</v>
      </c>
      <c r="F59" s="181" t="s">
        <v>114</v>
      </c>
      <c r="G59" s="179" t="s">
        <v>100</v>
      </c>
      <c r="H59" s="263"/>
      <c r="I59" s="263"/>
      <c r="J59" s="263"/>
      <c r="K59" s="263"/>
      <c r="L59" s="263"/>
      <c r="M59" s="263"/>
      <c r="N59" s="263"/>
      <c r="O59" s="263"/>
      <c r="P59" s="263"/>
      <c r="Q59" s="263"/>
      <c r="R59" s="263"/>
      <c r="S59" s="263"/>
      <c r="T59" s="260">
        <f t="shared" si="7"/>
        <v>0</v>
      </c>
      <c r="U59" s="260">
        <f>IFERROR(SUMPRODUCT($L$38:$W$38,H59:S59)/SUM($L$38:$W$38),0)</f>
        <v>0</v>
      </c>
      <c r="V59" s="24"/>
      <c r="W59" s="24"/>
      <c r="X59" s="27"/>
      <c r="AD59" s="142"/>
    </row>
    <row r="60" spans="1:30" s="17" customFormat="1">
      <c r="A60" s="135"/>
      <c r="D60" s="149"/>
      <c r="E60" s="178" t="s">
        <v>115</v>
      </c>
      <c r="F60" s="181" t="s">
        <v>116</v>
      </c>
      <c r="G60" s="179" t="s">
        <v>100</v>
      </c>
      <c r="H60" s="263"/>
      <c r="I60" s="263"/>
      <c r="J60" s="263"/>
      <c r="K60" s="263"/>
      <c r="L60" s="263"/>
      <c r="M60" s="263"/>
      <c r="N60" s="263"/>
      <c r="O60" s="263"/>
      <c r="P60" s="263"/>
      <c r="Q60" s="263"/>
      <c r="R60" s="263"/>
      <c r="S60" s="263"/>
      <c r="T60" s="260">
        <f t="shared" si="7"/>
        <v>0</v>
      </c>
      <c r="U60" s="260">
        <f>IFERROR(SUMPRODUCT($L$38:$W$38,H60:S60)/SUM($L$38:$W$38),0)</f>
        <v>0</v>
      </c>
      <c r="V60" s="24"/>
      <c r="W60" s="24"/>
      <c r="X60" s="27"/>
      <c r="AD60" s="142"/>
    </row>
    <row r="61" spans="1:30" s="17" customFormat="1">
      <c r="A61" s="135"/>
      <c r="D61" s="149"/>
      <c r="E61" s="178" t="s">
        <v>117</v>
      </c>
      <c r="F61" s="181" t="s">
        <v>118</v>
      </c>
      <c r="G61" s="179" t="s">
        <v>100</v>
      </c>
      <c r="H61" s="263"/>
      <c r="I61" s="263"/>
      <c r="J61" s="263"/>
      <c r="K61" s="263"/>
      <c r="L61" s="263"/>
      <c r="M61" s="263"/>
      <c r="N61" s="263"/>
      <c r="O61" s="263"/>
      <c r="P61" s="263"/>
      <c r="Q61" s="263"/>
      <c r="R61" s="263"/>
      <c r="S61" s="263"/>
      <c r="T61" s="260">
        <f t="shared" si="7"/>
        <v>0</v>
      </c>
      <c r="U61" s="260">
        <f>IFERROR(SUMPRODUCT($L$38:$W$38,H61:S61)/SUM($L$38:$W$38),0)</f>
        <v>0</v>
      </c>
      <c r="V61" s="24"/>
      <c r="W61" s="24"/>
      <c r="X61" s="27"/>
      <c r="AD61" s="142"/>
    </row>
    <row r="62" spans="1:30" s="17" customFormat="1">
      <c r="A62" s="135"/>
      <c r="D62" s="149"/>
      <c r="E62" s="178" t="s">
        <v>119</v>
      </c>
      <c r="F62" s="181" t="s">
        <v>120</v>
      </c>
      <c r="G62" s="179" t="s">
        <v>100</v>
      </c>
      <c r="H62" s="263"/>
      <c r="I62" s="263"/>
      <c r="J62" s="263"/>
      <c r="K62" s="263"/>
      <c r="L62" s="263"/>
      <c r="M62" s="263"/>
      <c r="N62" s="263"/>
      <c r="O62" s="263"/>
      <c r="P62" s="263"/>
      <c r="Q62" s="263"/>
      <c r="R62" s="263"/>
      <c r="S62" s="263"/>
      <c r="T62" s="260">
        <f t="shared" si="7"/>
        <v>0</v>
      </c>
      <c r="U62" s="260">
        <f>IFERROR(SUMPRODUCT($L$38:$W$38,H62:S62)/SUM($L$38:$W$38),0)</f>
        <v>0</v>
      </c>
      <c r="V62" s="24"/>
      <c r="W62" s="24"/>
      <c r="X62" s="27"/>
      <c r="AD62" s="142"/>
    </row>
    <row r="63" spans="1:30" s="17" customFormat="1">
      <c r="A63" s="135"/>
      <c r="D63" s="149"/>
      <c r="E63" s="178" t="s">
        <v>121</v>
      </c>
      <c r="F63" s="181" t="s">
        <v>122</v>
      </c>
      <c r="G63" s="179" t="s">
        <v>100</v>
      </c>
      <c r="H63" s="263"/>
      <c r="I63" s="263"/>
      <c r="J63" s="263"/>
      <c r="K63" s="263"/>
      <c r="L63" s="263"/>
      <c r="M63" s="263"/>
      <c r="N63" s="263"/>
      <c r="O63" s="263"/>
      <c r="P63" s="263"/>
      <c r="Q63" s="263"/>
      <c r="R63" s="263"/>
      <c r="S63" s="263"/>
      <c r="T63" s="260">
        <f t="shared" si="7"/>
        <v>0</v>
      </c>
      <c r="U63" s="260">
        <f>IFERROR(SUMPRODUCT($L$38:$W$38,H63:S63)/SUM($L$38:$W$38),0)</f>
        <v>0</v>
      </c>
      <c r="V63" s="24"/>
      <c r="W63" s="24"/>
      <c r="X63" s="27"/>
      <c r="AD63" s="142"/>
    </row>
    <row r="64" spans="1:30" s="17" customFormat="1">
      <c r="A64" s="135"/>
      <c r="D64" s="149"/>
      <c r="E64" s="178" t="s">
        <v>123</v>
      </c>
      <c r="F64" s="181" t="s">
        <v>124</v>
      </c>
      <c r="G64" s="179" t="s">
        <v>100</v>
      </c>
      <c r="H64" s="263"/>
      <c r="I64" s="263"/>
      <c r="J64" s="263"/>
      <c r="K64" s="263"/>
      <c r="L64" s="263"/>
      <c r="M64" s="263"/>
      <c r="N64" s="263"/>
      <c r="O64" s="263"/>
      <c r="P64" s="263"/>
      <c r="Q64" s="263"/>
      <c r="R64" s="263"/>
      <c r="S64" s="263"/>
      <c r="T64" s="260">
        <f t="shared" si="7"/>
        <v>0</v>
      </c>
      <c r="U64" s="260">
        <f>IFERROR(SUMPRODUCT($L$38:$W$38,H64:S64)/SUM($L$38:$W$38),0)</f>
        <v>0</v>
      </c>
      <c r="V64" s="24"/>
      <c r="W64" s="24"/>
      <c r="X64" s="27"/>
      <c r="AD64" s="142"/>
    </row>
    <row r="65" spans="1:30" s="17" customFormat="1">
      <c r="A65" s="135"/>
      <c r="D65" s="149"/>
      <c r="E65" s="178" t="s">
        <v>125</v>
      </c>
      <c r="F65" s="181" t="s">
        <v>126</v>
      </c>
      <c r="G65" s="179" t="s">
        <v>100</v>
      </c>
      <c r="H65" s="263"/>
      <c r="I65" s="263"/>
      <c r="J65" s="263"/>
      <c r="K65" s="263"/>
      <c r="L65" s="263"/>
      <c r="M65" s="263"/>
      <c r="N65" s="263"/>
      <c r="O65" s="263"/>
      <c r="P65" s="263"/>
      <c r="Q65" s="263"/>
      <c r="R65" s="263"/>
      <c r="S65" s="263"/>
      <c r="T65" s="260">
        <f t="shared" si="7"/>
        <v>0</v>
      </c>
      <c r="U65" s="260">
        <f>IFERROR(SUMPRODUCT($L$38:$W$38,H65:S65)/SUM($L$38:$W$38),0)</f>
        <v>0</v>
      </c>
      <c r="V65" s="24"/>
      <c r="W65" s="24"/>
      <c r="X65" s="27"/>
      <c r="AD65" s="142"/>
    </row>
    <row r="66" spans="1:30" s="17" customFormat="1">
      <c r="A66" s="135"/>
      <c r="D66" s="149"/>
      <c r="E66" s="180" t="s">
        <v>127</v>
      </c>
      <c r="F66" s="181" t="s">
        <v>128</v>
      </c>
      <c r="G66" s="179" t="s">
        <v>100</v>
      </c>
      <c r="H66" s="263"/>
      <c r="I66" s="263"/>
      <c r="J66" s="263"/>
      <c r="K66" s="263"/>
      <c r="L66" s="263"/>
      <c r="M66" s="263"/>
      <c r="N66" s="263"/>
      <c r="O66" s="263"/>
      <c r="P66" s="263"/>
      <c r="Q66" s="263"/>
      <c r="R66" s="263"/>
      <c r="S66" s="263"/>
      <c r="T66" s="260">
        <f t="shared" si="7"/>
        <v>0</v>
      </c>
      <c r="U66" s="260">
        <f>IFERROR(SUMPRODUCT($L$38:$W$38,H66:S66)/SUM($L$38:$W$38),0)</f>
        <v>0</v>
      </c>
      <c r="V66" s="24"/>
      <c r="W66" s="24"/>
      <c r="X66" s="27"/>
      <c r="AD66" s="142"/>
    </row>
    <row r="67" spans="1:30" s="17" customFormat="1">
      <c r="A67" s="135"/>
      <c r="D67" s="149"/>
      <c r="E67" s="180" t="s">
        <v>129</v>
      </c>
      <c r="F67" s="181" t="s">
        <v>130</v>
      </c>
      <c r="G67" s="179" t="s">
        <v>100</v>
      </c>
      <c r="H67" s="263"/>
      <c r="I67" s="263"/>
      <c r="J67" s="263"/>
      <c r="K67" s="263"/>
      <c r="L67" s="263"/>
      <c r="M67" s="263"/>
      <c r="N67" s="263"/>
      <c r="O67" s="263"/>
      <c r="P67" s="263"/>
      <c r="Q67" s="263"/>
      <c r="R67" s="263"/>
      <c r="S67" s="263"/>
      <c r="T67" s="260">
        <f t="shared" si="7"/>
        <v>0</v>
      </c>
      <c r="U67" s="260">
        <f>IFERROR(SUMPRODUCT($L$38:$W$38,H67:S67)/SUM($L$38:$W$38),0)</f>
        <v>0</v>
      </c>
      <c r="V67" s="24"/>
      <c r="W67" s="24"/>
      <c r="X67" s="27"/>
      <c r="AD67" s="142"/>
    </row>
    <row r="68" spans="1:30" s="17" customFormat="1">
      <c r="A68" s="135"/>
      <c r="D68" s="149"/>
      <c r="E68" s="180" t="s">
        <v>131</v>
      </c>
      <c r="F68" s="181" t="s">
        <v>132</v>
      </c>
      <c r="G68" s="179" t="s">
        <v>100</v>
      </c>
      <c r="H68" s="263"/>
      <c r="I68" s="263"/>
      <c r="J68" s="263"/>
      <c r="K68" s="263"/>
      <c r="L68" s="263"/>
      <c r="M68" s="263"/>
      <c r="N68" s="263"/>
      <c r="O68" s="263"/>
      <c r="P68" s="263"/>
      <c r="Q68" s="263"/>
      <c r="R68" s="263"/>
      <c r="S68" s="263"/>
      <c r="T68" s="260">
        <f t="shared" si="7"/>
        <v>0</v>
      </c>
      <c r="U68" s="260">
        <f>IFERROR(SUMPRODUCT($L$38:$W$38,H68:S68)/SUM($L$38:$W$38),0)</f>
        <v>0</v>
      </c>
      <c r="V68" s="24"/>
      <c r="W68" s="24"/>
      <c r="X68" s="27"/>
      <c r="AD68" s="142"/>
    </row>
    <row r="69" spans="1:30" s="17" customFormat="1">
      <c r="A69" s="135"/>
      <c r="D69" s="149"/>
      <c r="E69" s="178" t="s">
        <v>133</v>
      </c>
      <c r="F69" s="181" t="s">
        <v>134</v>
      </c>
      <c r="G69" s="179" t="s">
        <v>100</v>
      </c>
      <c r="H69" s="263"/>
      <c r="I69" s="263"/>
      <c r="J69" s="263"/>
      <c r="K69" s="263"/>
      <c r="L69" s="263"/>
      <c r="M69" s="263"/>
      <c r="N69" s="263"/>
      <c r="O69" s="263"/>
      <c r="P69" s="263"/>
      <c r="Q69" s="263"/>
      <c r="R69" s="263"/>
      <c r="S69" s="263"/>
      <c r="T69" s="260">
        <f t="shared" si="7"/>
        <v>0</v>
      </c>
      <c r="U69" s="260">
        <f>IFERROR(SUMPRODUCT($L$38:$W$38,H69:S69)/SUM($L$38:$W$38),0)</f>
        <v>0</v>
      </c>
      <c r="V69" s="24"/>
      <c r="W69" s="24"/>
      <c r="X69" s="27"/>
      <c r="AD69" s="142"/>
    </row>
    <row r="70" spans="1:30" s="17" customFormat="1">
      <c r="A70" s="135"/>
      <c r="D70" s="149"/>
      <c r="E70" s="178" t="s">
        <v>135</v>
      </c>
      <c r="F70" s="181" t="s">
        <v>136</v>
      </c>
      <c r="G70" s="179" t="s">
        <v>100</v>
      </c>
      <c r="H70" s="263"/>
      <c r="I70" s="263"/>
      <c r="J70" s="263"/>
      <c r="K70" s="263"/>
      <c r="L70" s="263"/>
      <c r="M70" s="263"/>
      <c r="N70" s="263"/>
      <c r="O70" s="263"/>
      <c r="P70" s="263"/>
      <c r="Q70" s="263"/>
      <c r="R70" s="263"/>
      <c r="S70" s="263"/>
      <c r="T70" s="260">
        <f t="shared" si="7"/>
        <v>0</v>
      </c>
      <c r="U70" s="260">
        <f>IFERROR(SUMPRODUCT($L$38:$W$38,H70:S70)/SUM($L$38:$W$38),0)</f>
        <v>0</v>
      </c>
      <c r="V70" s="24"/>
      <c r="W70" s="24"/>
      <c r="X70" s="27"/>
      <c r="AD70" s="142"/>
    </row>
    <row r="71" spans="1:30" s="17" customFormat="1" ht="14.1">
      <c r="A71" s="135"/>
      <c r="D71" s="149"/>
      <c r="E71" s="185" t="s">
        <v>137</v>
      </c>
      <c r="F71" s="184"/>
      <c r="G71" s="182"/>
      <c r="H71" s="266">
        <f t="shared" ref="H71:T71" si="8">SUM(H52:H70)</f>
        <v>0</v>
      </c>
      <c r="I71" s="266">
        <f t="shared" si="8"/>
        <v>0</v>
      </c>
      <c r="J71" s="266">
        <f t="shared" si="8"/>
        <v>0</v>
      </c>
      <c r="K71" s="266">
        <f t="shared" si="8"/>
        <v>0</v>
      </c>
      <c r="L71" s="266">
        <f t="shared" si="8"/>
        <v>0</v>
      </c>
      <c r="M71" s="266">
        <f t="shared" si="8"/>
        <v>0</v>
      </c>
      <c r="N71" s="266">
        <f t="shared" si="8"/>
        <v>0</v>
      </c>
      <c r="O71" s="266">
        <f t="shared" si="8"/>
        <v>0</v>
      </c>
      <c r="P71" s="266">
        <f t="shared" si="8"/>
        <v>0</v>
      </c>
      <c r="Q71" s="266">
        <f t="shared" si="8"/>
        <v>0</v>
      </c>
      <c r="R71" s="266">
        <f t="shared" si="8"/>
        <v>0</v>
      </c>
      <c r="S71" s="266">
        <f t="shared" si="8"/>
        <v>0</v>
      </c>
      <c r="T71" s="266">
        <f t="shared" si="8"/>
        <v>0</v>
      </c>
      <c r="U71" s="266"/>
      <c r="V71" s="24"/>
      <c r="W71" s="24"/>
      <c r="X71" s="27"/>
      <c r="AD71" s="142"/>
    </row>
    <row r="72" spans="1:30" s="17" customFormat="1" ht="14.1">
      <c r="A72" s="135" t="s">
        <v>138</v>
      </c>
      <c r="B72" s="136" t="s">
        <v>60</v>
      </c>
      <c r="C72" s="136"/>
      <c r="D72" s="149"/>
      <c r="E72" s="24"/>
      <c r="F72" s="24"/>
      <c r="G72" s="24"/>
      <c r="H72" s="24"/>
      <c r="I72" s="24"/>
      <c r="J72" s="24"/>
      <c r="K72" s="24"/>
      <c r="L72" s="24"/>
      <c r="M72" s="24"/>
      <c r="N72" s="24"/>
      <c r="O72" s="24"/>
      <c r="P72" s="24"/>
      <c r="Q72" s="24"/>
      <c r="R72" s="24"/>
      <c r="S72" s="24"/>
      <c r="T72" s="24"/>
      <c r="U72" s="24"/>
      <c r="V72" s="24"/>
      <c r="W72" s="24"/>
      <c r="X72" s="27"/>
      <c r="AD72" s="142"/>
    </row>
    <row r="73" spans="1:30" s="17" customFormat="1" ht="14.1">
      <c r="A73" s="135"/>
      <c r="D73" s="149"/>
      <c r="E73" s="24"/>
      <c r="F73" s="24"/>
      <c r="G73" s="24"/>
      <c r="H73" s="24"/>
      <c r="I73" s="24"/>
      <c r="J73" s="24"/>
      <c r="K73" s="24"/>
      <c r="L73" s="24"/>
      <c r="M73" s="24"/>
      <c r="N73" s="24"/>
      <c r="O73" s="24"/>
      <c r="P73" s="24"/>
      <c r="Q73" s="24"/>
      <c r="R73" s="24"/>
      <c r="S73" s="24"/>
      <c r="T73" s="24"/>
      <c r="U73" s="24"/>
      <c r="V73" s="24"/>
      <c r="W73" s="24"/>
      <c r="X73" s="27"/>
      <c r="AD73" s="142"/>
    </row>
    <row r="74" spans="1:30" s="17" customFormat="1" ht="14.1">
      <c r="A74" s="135" t="s">
        <v>139</v>
      </c>
      <c r="B74" s="136" t="s">
        <v>60</v>
      </c>
      <c r="C74" s="136"/>
      <c r="D74" s="149"/>
      <c r="E74" s="24"/>
      <c r="F74" s="24"/>
      <c r="G74" s="24"/>
      <c r="H74" s="24"/>
      <c r="I74" s="24"/>
      <c r="J74" s="24"/>
      <c r="K74" s="24"/>
      <c r="L74" s="24"/>
      <c r="M74" s="24"/>
      <c r="N74" s="24"/>
      <c r="O74" s="24"/>
      <c r="P74" s="24"/>
      <c r="Q74" s="24"/>
      <c r="R74" s="24"/>
      <c r="S74" s="24"/>
      <c r="T74" s="24"/>
      <c r="U74" s="24"/>
      <c r="V74" s="24"/>
      <c r="W74" s="24"/>
      <c r="X74" s="27"/>
      <c r="AD74" s="142"/>
    </row>
    <row r="75" spans="1:30" s="17" customFormat="1" ht="14.1">
      <c r="A75" s="135"/>
      <c r="D75" s="149"/>
      <c r="E75" s="24"/>
      <c r="F75" s="24"/>
      <c r="G75" s="24"/>
      <c r="H75" s="24"/>
      <c r="I75" s="24"/>
      <c r="J75" s="24"/>
      <c r="K75" s="24"/>
      <c r="L75" s="24"/>
      <c r="M75" s="24"/>
      <c r="N75" s="24"/>
      <c r="O75" s="24"/>
      <c r="P75" s="24"/>
      <c r="Q75" s="24"/>
      <c r="R75" s="24"/>
      <c r="S75" s="24"/>
      <c r="T75" s="24"/>
      <c r="U75" s="24"/>
      <c r="V75" s="24"/>
      <c r="W75" s="24"/>
      <c r="X75" s="27"/>
      <c r="AD75" s="142"/>
    </row>
    <row r="76" spans="1:30" s="17" customFormat="1" thickBot="1">
      <c r="A76" s="135"/>
      <c r="D76" s="150"/>
      <c r="E76" s="26"/>
      <c r="F76" s="26"/>
      <c r="G76" s="26"/>
      <c r="H76" s="26"/>
      <c r="I76" s="26"/>
      <c r="J76" s="26"/>
      <c r="K76" s="26"/>
      <c r="L76" s="26"/>
      <c r="M76" s="26"/>
      <c r="N76" s="26"/>
      <c r="O76" s="26"/>
      <c r="P76" s="26"/>
      <c r="Q76" s="26"/>
      <c r="R76" s="26"/>
      <c r="S76" s="26"/>
      <c r="T76" s="26"/>
      <c r="U76" s="26"/>
      <c r="V76" s="26"/>
      <c r="W76" s="26"/>
      <c r="X76" s="28"/>
      <c r="AD76" s="142"/>
    </row>
    <row r="77" spans="1:30" s="17" customFormat="1" ht="14.1">
      <c r="A77" s="135"/>
      <c r="D77" s="147"/>
      <c r="AD77" s="142"/>
    </row>
    <row r="78" spans="1:30"/>
    <row r="79" spans="1:30"/>
    <row r="80" spans="1:30"/>
    <row r="81"/>
  </sheetData>
  <sheetProtection sheet="1" objects="1" scenarios="1"/>
  <mergeCells count="41">
    <mergeCell ref="H7:I7"/>
    <mergeCell ref="H8:I8"/>
    <mergeCell ref="H22:I22"/>
    <mergeCell ref="H24:I24"/>
    <mergeCell ref="H17:I17"/>
    <mergeCell ref="H14:I14"/>
    <mergeCell ref="H6:I6"/>
    <mergeCell ref="H11:I11"/>
    <mergeCell ref="H16:I16"/>
    <mergeCell ref="E4:F4"/>
    <mergeCell ref="G4:H4"/>
    <mergeCell ref="E8:F8"/>
    <mergeCell ref="H12:I12"/>
    <mergeCell ref="E9:F9"/>
    <mergeCell ref="E10:F10"/>
    <mergeCell ref="E11:F11"/>
    <mergeCell ref="H15:I15"/>
    <mergeCell ref="H9:I9"/>
    <mergeCell ref="H10:I10"/>
    <mergeCell ref="E12:F12"/>
    <mergeCell ref="E16:F16"/>
    <mergeCell ref="H13:I13"/>
    <mergeCell ref="H34:I34"/>
    <mergeCell ref="H27:I27"/>
    <mergeCell ref="H25:I25"/>
    <mergeCell ref="H26:I26"/>
    <mergeCell ref="H33:I33"/>
    <mergeCell ref="H28:I28"/>
    <mergeCell ref="H29:I29"/>
    <mergeCell ref="H30:I30"/>
    <mergeCell ref="H32:I32"/>
    <mergeCell ref="H31:I31"/>
    <mergeCell ref="E19:F19"/>
    <mergeCell ref="E17:F17"/>
    <mergeCell ref="E22:F22"/>
    <mergeCell ref="H20:I20"/>
    <mergeCell ref="H21:I21"/>
    <mergeCell ref="E18:F18"/>
    <mergeCell ref="H18:I18"/>
    <mergeCell ref="H19:I19"/>
    <mergeCell ref="E20:F20"/>
  </mergeCells>
  <phoneticPr fontId="44" type="noConversion"/>
  <dataValidations count="5">
    <dataValidation allowBlank="1" showInputMessage="1" showErrorMessage="1" promptTitle="Definición" prompt="Representan intercambios entre la naturaleza y la unidad operativa." sqref="E6" xr:uid="{62A27B0E-538C-4FE3-A81A-201B650A2B2F}"/>
    <dataValidation allowBlank="1" showInputMessage="1" showErrorMessage="1" promptTitle="Instrucciones" prompt="1. Seleccione la procedencia del agua._x000a_2.  Coloque la cantidad de agua que utiliza o consume según su procedencia._x000a_3. Selecciones la forma de egreso del agua._x000a_4. Coloque la cantidad de agua por forma de egreso._x000a_" sqref="E3" xr:uid="{B6D40910-EDD8-4917-8BFF-D63EFE72D423}"/>
    <dataValidation allowBlank="1" showInputMessage="1" showErrorMessage="1" promptTitle="Instrucciones" prompt="Ingresar información de la calidad del agua que egresa de sus operaciones." sqref="E44" xr:uid="{7DD03389-53B1-42CF-A35A-1490A28F6FFA}"/>
    <dataValidation allowBlank="1" showInputMessage="1" showErrorMessage="1" promptTitle="Definición" prompt="Representan intercambios entre el agua procedente de procesos previos  y la unidad operativa." sqref="E14" xr:uid="{F36C7F59-6204-4307-ABF7-6BFB110EB839}"/>
    <dataValidation allowBlank="1" showInputMessage="1" showErrorMessage="1" promptTitle="Analisis del inventario" prompt="Cuantificación de entradas y  salidas del agua para las operaciones como se indica en la definición del objetivo y el alcance." sqref="D3" xr:uid="{0B3C675B-A063-4F8F-A613-C1B0217A08AB}"/>
  </dataValidations>
  <pageMargins left="0.7" right="0.7" top="0.75" bottom="0.75" header="0.3" footer="0.3"/>
  <extLst>
    <ext xmlns:x14="http://schemas.microsoft.com/office/spreadsheetml/2009/9/main" uri="{CCE6A557-97BC-4b89-ADB6-D9C93CAAB3DF}">
      <x14:dataValidations xmlns:xm="http://schemas.microsoft.com/office/excel/2006/main" count="3">
        <x14:dataValidation type="list" allowBlank="1" showInputMessage="1" showErrorMessage="1" xr:uid="{507F7159-6E7E-41D4-B8E3-2719C82963CC}">
          <x14:formula1>
            <xm:f>Listas!$C$2:$C$7</xm:f>
          </x14:formula1>
          <xm:sqref>H25:H33</xm:sqref>
        </x14:dataValidation>
        <x14:dataValidation type="list" allowBlank="1" showInputMessage="1" showErrorMessage="1" xr:uid="{C17588B6-5F21-4EBB-95CF-ACD5B8DAEC76}">
          <x14:formula1>
            <xm:f>Listas!$E$2:$E$4</xm:f>
          </x14:formula1>
          <xm:sqref>G47</xm:sqref>
        </x14:dataValidation>
        <x14:dataValidation type="list" allowBlank="1" showInputMessage="1" showErrorMessage="1" xr:uid="{CD01B75D-4E1B-40DD-A9F7-DB07E177B6D0}">
          <x14:formula1>
            <xm:f>Listas!$A$2:$A$13</xm:f>
          </x14:formula1>
          <xm:sqref>H7:H21</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B9253-0382-4A1D-BDAA-5DA37A9B40F1}">
  <dimension ref="A1:AI112"/>
  <sheetViews>
    <sheetView showGridLines="0" topLeftCell="C58" zoomScaleNormal="70" workbookViewId="0">
      <selection activeCell="G15" sqref="G15"/>
    </sheetView>
  </sheetViews>
  <sheetFormatPr defaultColWidth="10.875" defaultRowHeight="14.1"/>
  <cols>
    <col min="1" max="1" width="17.625" style="17" hidden="1" customWidth="1"/>
    <col min="2" max="2" width="26.625" style="17" hidden="1" customWidth="1"/>
    <col min="3" max="3" width="13.375" style="17" customWidth="1"/>
    <col min="4" max="4" width="6.625" style="147" customWidth="1"/>
    <col min="5" max="5" width="35.125" style="17" customWidth="1"/>
    <col min="6" max="6" width="20.625" style="17" customWidth="1"/>
    <col min="7" max="19" width="10" style="17" customWidth="1"/>
    <col min="20" max="21" width="16.625" style="17" customWidth="1"/>
    <col min="22" max="22" width="13.375" style="17" customWidth="1"/>
    <col min="23" max="23" width="14.375" style="17" customWidth="1"/>
    <col min="24" max="24" width="14.125" style="17" customWidth="1"/>
    <col min="25" max="27" width="12.5" style="17" customWidth="1"/>
    <col min="28" max="28" width="16.375" style="17" customWidth="1"/>
    <col min="29" max="29" width="7.125" style="17" customWidth="1"/>
    <col min="30" max="30" width="6.875" style="17" customWidth="1"/>
    <col min="31" max="35" width="10.875" style="17"/>
    <col min="36" max="36" width="6.125" style="17" customWidth="1"/>
    <col min="37" max="37" width="10.875" style="17"/>
    <col min="38" max="38" width="10.875" style="17" customWidth="1"/>
    <col min="39" max="16384" width="10.875" style="17"/>
  </cols>
  <sheetData>
    <row r="1" spans="1:35" s="254" customFormat="1" ht="43.5" customHeight="1">
      <c r="A1" s="250"/>
      <c r="B1" s="250"/>
      <c r="C1" s="250"/>
      <c r="D1" s="251" t="s">
        <v>20</v>
      </c>
      <c r="E1" s="251"/>
      <c r="F1" s="251"/>
      <c r="G1" s="251"/>
      <c r="H1" s="251"/>
      <c r="I1" s="251"/>
      <c r="J1" s="251"/>
      <c r="K1" s="251"/>
      <c r="L1" s="251"/>
      <c r="M1" s="251"/>
      <c r="N1" s="251"/>
      <c r="O1" s="251"/>
      <c r="P1" s="251"/>
      <c r="Q1" s="251"/>
      <c r="R1" s="251"/>
      <c r="S1" s="251"/>
      <c r="T1" s="251"/>
      <c r="U1" s="251"/>
      <c r="V1" s="252"/>
      <c r="W1" s="252"/>
      <c r="X1" s="252"/>
      <c r="Y1" s="252"/>
      <c r="Z1" s="252"/>
      <c r="AA1" s="252"/>
      <c r="AB1" s="253"/>
      <c r="AC1" s="253"/>
      <c r="AD1" s="253"/>
    </row>
    <row r="2" spans="1:35" ht="15" thickBot="1">
      <c r="A2" s="141"/>
      <c r="D2" s="148"/>
      <c r="AD2" s="142"/>
    </row>
    <row r="3" spans="1:35" ht="21.95" thickBot="1">
      <c r="A3" s="135"/>
      <c r="B3" s="136"/>
      <c r="C3" s="136"/>
      <c r="D3" s="144">
        <v>4</v>
      </c>
      <c r="E3" s="131" t="s">
        <v>140</v>
      </c>
      <c r="F3" s="128"/>
      <c r="G3" s="128"/>
      <c r="H3" s="128"/>
      <c r="I3" s="128"/>
      <c r="J3" s="128"/>
      <c r="K3" s="128"/>
      <c r="L3" s="128"/>
      <c r="M3" s="128"/>
      <c r="N3" s="128"/>
      <c r="O3" s="128"/>
      <c r="P3" s="128"/>
      <c r="Q3" s="128"/>
      <c r="R3" s="128"/>
      <c r="S3" s="128"/>
      <c r="T3" s="130"/>
      <c r="X3" s="193"/>
      <c r="Y3" s="193"/>
      <c r="Z3" s="194"/>
      <c r="AA3" s="194"/>
      <c r="AB3" s="194"/>
      <c r="AC3" s="194"/>
      <c r="AD3" s="194"/>
      <c r="AE3" s="194"/>
      <c r="AF3" s="194"/>
      <c r="AG3" s="194"/>
      <c r="AH3" s="194"/>
      <c r="AI3" s="194"/>
    </row>
    <row r="4" spans="1:35">
      <c r="A4" s="135"/>
      <c r="D4" s="151"/>
      <c r="E4" s="34"/>
      <c r="F4" s="34"/>
      <c r="G4" s="34"/>
      <c r="H4" s="34"/>
      <c r="I4" s="34"/>
      <c r="J4" s="34"/>
      <c r="K4" s="34"/>
      <c r="L4" s="34"/>
      <c r="M4" s="34"/>
      <c r="N4" s="34"/>
      <c r="O4" s="34"/>
      <c r="P4" s="34"/>
      <c r="Q4" s="34"/>
      <c r="R4" s="34"/>
      <c r="S4" s="34"/>
      <c r="T4" s="35"/>
    </row>
    <row r="5" spans="1:35">
      <c r="A5" s="314"/>
      <c r="D5" s="149"/>
      <c r="E5" s="237" t="s">
        <v>141</v>
      </c>
      <c r="F5" s="24"/>
      <c r="G5" s="24"/>
      <c r="H5" s="24"/>
      <c r="I5" s="24"/>
      <c r="J5" s="24"/>
      <c r="K5" s="24"/>
      <c r="L5" s="24"/>
      <c r="M5" s="24"/>
      <c r="N5" s="24"/>
      <c r="O5" s="24"/>
      <c r="P5" s="24"/>
      <c r="Q5" s="24"/>
      <c r="R5" s="24"/>
      <c r="S5" s="24"/>
      <c r="T5" s="27"/>
      <c r="Y5" s="195"/>
      <c r="Z5" s="73"/>
    </row>
    <row r="6" spans="1:35" ht="14.1" customHeight="1">
      <c r="A6" s="314"/>
      <c r="D6" s="149"/>
      <c r="E6" s="31"/>
      <c r="F6" s="24"/>
      <c r="G6" s="31"/>
      <c r="H6" s="24"/>
      <c r="I6" s="24"/>
      <c r="J6" s="24"/>
      <c r="K6" s="24"/>
      <c r="L6" s="24"/>
      <c r="M6" s="24"/>
      <c r="N6" s="24"/>
      <c r="O6" s="24"/>
      <c r="P6" s="24"/>
      <c r="Q6" s="24"/>
      <c r="R6" s="24"/>
      <c r="S6" s="24"/>
      <c r="T6" s="27"/>
      <c r="Y6" s="73"/>
      <c r="Z6" s="73"/>
    </row>
    <row r="7" spans="1:35" ht="14.1" customHeight="1">
      <c r="A7" s="141"/>
      <c r="D7" s="149"/>
      <c r="E7" s="31"/>
      <c r="F7" s="238" t="s">
        <v>43</v>
      </c>
      <c r="G7" s="239" t="s">
        <v>44</v>
      </c>
      <c r="H7" s="239" t="s">
        <v>45</v>
      </c>
      <c r="I7" s="239" t="s">
        <v>46</v>
      </c>
      <c r="J7" s="239" t="s">
        <v>47</v>
      </c>
      <c r="K7" s="239" t="s">
        <v>48</v>
      </c>
      <c r="L7" s="239" t="s">
        <v>49</v>
      </c>
      <c r="M7" s="239" t="s">
        <v>50</v>
      </c>
      <c r="N7" s="239" t="s">
        <v>51</v>
      </c>
      <c r="O7" s="239" t="s">
        <v>52</v>
      </c>
      <c r="P7" s="239" t="s">
        <v>86</v>
      </c>
      <c r="Q7" s="239" t="s">
        <v>54</v>
      </c>
      <c r="R7" s="239" t="s">
        <v>55</v>
      </c>
      <c r="S7" s="38" t="s">
        <v>56</v>
      </c>
      <c r="T7" s="27"/>
      <c r="Y7" s="147"/>
      <c r="Z7" s="147"/>
      <c r="AB7" s="196"/>
      <c r="AC7" s="197"/>
      <c r="AD7" s="73"/>
      <c r="AE7" s="73"/>
      <c r="AF7" s="73"/>
      <c r="AG7" s="73"/>
      <c r="AH7" s="73"/>
    </row>
    <row r="8" spans="1:35" ht="14.45" customHeight="1">
      <c r="A8" s="141"/>
      <c r="D8" s="149"/>
      <c r="E8" s="24" t="s">
        <v>142</v>
      </c>
      <c r="F8" s="50" t="s">
        <v>143</v>
      </c>
      <c r="G8" s="259">
        <f>IFERROR('3.ANALISIS DE INVENTARIO'!L38/'2.ALCANCES Y OBJETIVOS'!I17,0)</f>
        <v>0</v>
      </c>
      <c r="H8" s="259">
        <f>IFERROR('3.ANALISIS DE INVENTARIO'!M38/'2.ALCANCES Y OBJETIVOS'!J17,0)</f>
        <v>0</v>
      </c>
      <c r="I8" s="259">
        <f>IFERROR('3.ANALISIS DE INVENTARIO'!N38/'2.ALCANCES Y OBJETIVOS'!K17,0)</f>
        <v>0</v>
      </c>
      <c r="J8" s="259">
        <f>IFERROR('3.ANALISIS DE INVENTARIO'!O38/'2.ALCANCES Y OBJETIVOS'!L17,0)</f>
        <v>0</v>
      </c>
      <c r="K8" s="259">
        <f>IFERROR('3.ANALISIS DE INVENTARIO'!P38/'2.ALCANCES Y OBJETIVOS'!M17,0)</f>
        <v>0</v>
      </c>
      <c r="L8" s="259">
        <f>IFERROR('3.ANALISIS DE INVENTARIO'!Q38/'2.ALCANCES Y OBJETIVOS'!N17,0)</f>
        <v>0</v>
      </c>
      <c r="M8" s="259">
        <f>IFERROR('3.ANALISIS DE INVENTARIO'!R38/'2.ALCANCES Y OBJETIVOS'!O17,0)</f>
        <v>0</v>
      </c>
      <c r="N8" s="259">
        <f>IFERROR('3.ANALISIS DE INVENTARIO'!S38/'2.ALCANCES Y OBJETIVOS'!P17,0)</f>
        <v>0</v>
      </c>
      <c r="O8" s="259">
        <f>IFERROR('3.ANALISIS DE INVENTARIO'!T38/'2.ALCANCES Y OBJETIVOS'!Q17,0)</f>
        <v>0</v>
      </c>
      <c r="P8" s="259">
        <f>IFERROR('3.ANALISIS DE INVENTARIO'!U38/'2.ALCANCES Y OBJETIVOS'!R17,0)</f>
        <v>0</v>
      </c>
      <c r="Q8" s="259">
        <f>IFERROR('3.ANALISIS DE INVENTARIO'!V38/'2.ALCANCES Y OBJETIVOS'!S17,0)</f>
        <v>0</v>
      </c>
      <c r="R8" s="259">
        <f>IFERROR('3.ANALISIS DE INVENTARIO'!W38/'2.ALCANCES Y OBJETIVOS'!T17,0)</f>
        <v>0</v>
      </c>
      <c r="S8" s="176">
        <f>'3.ANALISIS DE INVENTARIO'!X38/'2.ALCANCES Y OBJETIVOS'!U14</f>
        <v>0</v>
      </c>
      <c r="T8" s="27"/>
      <c r="Y8" s="198"/>
      <c r="Z8" s="198"/>
      <c r="AB8" s="199"/>
      <c r="AC8" s="200"/>
    </row>
    <row r="9" spans="1:35" ht="14.1" customHeight="1">
      <c r="A9" s="141"/>
      <c r="D9" s="149"/>
      <c r="E9" s="24" t="s">
        <v>144</v>
      </c>
      <c r="F9" s="50" t="s">
        <v>143</v>
      </c>
      <c r="G9" s="259">
        <f ca="1">IFERROR('3.ANALISIS DE INVENTARIO'!L39/'2.ALCANCES Y OBJETIVOS'!I17,0)</f>
        <v>0</v>
      </c>
      <c r="H9" s="259">
        <f ca="1">IFERROR('3.ANALISIS DE INVENTARIO'!M39/'2.ALCANCES Y OBJETIVOS'!J17,0)</f>
        <v>0</v>
      </c>
      <c r="I9" s="259">
        <f ca="1">IFERROR('3.ANALISIS DE INVENTARIO'!N39/'2.ALCANCES Y OBJETIVOS'!K17,0)</f>
        <v>0</v>
      </c>
      <c r="J9" s="259">
        <f ca="1">IFERROR('3.ANALISIS DE INVENTARIO'!O39/'2.ALCANCES Y OBJETIVOS'!L17,0)</f>
        <v>0</v>
      </c>
      <c r="K9" s="259">
        <f ca="1">IFERROR('3.ANALISIS DE INVENTARIO'!P39/'2.ALCANCES Y OBJETIVOS'!M17,0)</f>
        <v>0</v>
      </c>
      <c r="L9" s="259">
        <f ca="1">IFERROR('3.ANALISIS DE INVENTARIO'!Q39/'2.ALCANCES Y OBJETIVOS'!N17,0)</f>
        <v>0</v>
      </c>
      <c r="M9" s="259">
        <f ca="1">IFERROR('3.ANALISIS DE INVENTARIO'!R39/'2.ALCANCES Y OBJETIVOS'!O17,0)</f>
        <v>0</v>
      </c>
      <c r="N9" s="259">
        <f ca="1">IFERROR('3.ANALISIS DE INVENTARIO'!S39/'2.ALCANCES Y OBJETIVOS'!P17,0)</f>
        <v>0</v>
      </c>
      <c r="O9" s="259">
        <f ca="1">IFERROR('3.ANALISIS DE INVENTARIO'!T39/'2.ALCANCES Y OBJETIVOS'!Q17,0)</f>
        <v>0</v>
      </c>
      <c r="P9" s="259">
        <f ca="1">IFERROR('3.ANALISIS DE INVENTARIO'!U39/'2.ALCANCES Y OBJETIVOS'!R17,0)</f>
        <v>0</v>
      </c>
      <c r="Q9" s="259">
        <f ca="1">IFERROR('3.ANALISIS DE INVENTARIO'!V39/'2.ALCANCES Y OBJETIVOS'!S17,0)</f>
        <v>0</v>
      </c>
      <c r="R9" s="259">
        <f ca="1">IFERROR('3.ANALISIS DE INVENTARIO'!W39/'2.ALCANCES Y OBJETIVOS'!T17,0)</f>
        <v>0</v>
      </c>
      <c r="S9" s="242">
        <f ca="1">'3.ANALISIS DE INVENTARIO'!X39/'2.ALCANCES Y OBJETIVOS'!U14</f>
        <v>0</v>
      </c>
      <c r="T9" s="27"/>
      <c r="Y9" s="198"/>
      <c r="Z9" s="198"/>
      <c r="AB9" s="199"/>
      <c r="AC9" s="200"/>
    </row>
    <row r="10" spans="1:35" ht="14.1" customHeight="1">
      <c r="A10" s="314"/>
      <c r="B10" s="136"/>
      <c r="C10" s="136"/>
      <c r="D10" s="149"/>
      <c r="E10" s="24" t="s">
        <v>145</v>
      </c>
      <c r="F10" s="50" t="s">
        <v>146</v>
      </c>
      <c r="G10" s="259">
        <f ca="1">VLOOKUP('1.DATOS GENERALES'!$H$9,Listas!$G$2:$I$16,3,FALSE)*G9</f>
        <v>0</v>
      </c>
      <c r="H10" s="259">
        <f ca="1">VLOOKUP('1.DATOS GENERALES'!$H$9,Listas!$G$2:$I$16,3,FALSE)*H9</f>
        <v>0</v>
      </c>
      <c r="I10" s="259">
        <f ca="1">VLOOKUP('1.DATOS GENERALES'!$H$9,Listas!$G$2:$I$16,3,FALSE)*I9</f>
        <v>0</v>
      </c>
      <c r="J10" s="259">
        <f ca="1">VLOOKUP('1.DATOS GENERALES'!$H$9,Listas!$G$2:$I$16,3,FALSE)*J9</f>
        <v>0</v>
      </c>
      <c r="K10" s="259">
        <f ca="1">VLOOKUP('1.DATOS GENERALES'!$H$9,Listas!$G$2:$I$16,3,FALSE)*K9</f>
        <v>0</v>
      </c>
      <c r="L10" s="259">
        <f ca="1">VLOOKUP('1.DATOS GENERALES'!$H$9,Listas!$G$2:$I$16,3,FALSE)*L9</f>
        <v>0</v>
      </c>
      <c r="M10" s="259">
        <f ca="1">VLOOKUP('1.DATOS GENERALES'!$H$9,Listas!$G$2:$I$16,3,FALSE)*M9</f>
        <v>0</v>
      </c>
      <c r="N10" s="259">
        <f ca="1">VLOOKUP('1.DATOS GENERALES'!$H$9,Listas!$G$2:$I$16,3,FALSE)*N9</f>
        <v>0</v>
      </c>
      <c r="O10" s="259">
        <f ca="1">VLOOKUP('1.DATOS GENERALES'!$H$9,Listas!$G$2:$I$16,3,FALSE)*O9</f>
        <v>0</v>
      </c>
      <c r="P10" s="259">
        <f ca="1">VLOOKUP('1.DATOS GENERALES'!$H$9,Listas!$G$2:$I$16,3,FALSE)*P9</f>
        <v>0</v>
      </c>
      <c r="Q10" s="259">
        <f ca="1">VLOOKUP('1.DATOS GENERALES'!$H$9,Listas!$G$2:$I$16,3,FALSE)*Q9</f>
        <v>0</v>
      </c>
      <c r="R10" s="259">
        <f ca="1">VLOOKUP('1.DATOS GENERALES'!$H$9,Listas!$G$2:$I$16,3,FALSE)*R9</f>
        <v>0</v>
      </c>
      <c r="S10" s="242">
        <f ca="1">VLOOKUP('1.DATOS GENERALES'!$H$9,Listas!$G$2:$I$16,3,FALSE)*S9</f>
        <v>0</v>
      </c>
      <c r="T10" s="27"/>
      <c r="Y10" s="198"/>
      <c r="Z10" s="198"/>
      <c r="AB10" s="201"/>
      <c r="AC10" s="200"/>
    </row>
    <row r="11" spans="1:35" ht="14.1" customHeight="1">
      <c r="A11" s="314"/>
      <c r="D11" s="149"/>
      <c r="E11" s="24"/>
      <c r="F11" s="50"/>
      <c r="G11" s="24"/>
      <c r="H11" s="24"/>
      <c r="I11" s="24"/>
      <c r="J11" s="24"/>
      <c r="K11" s="24"/>
      <c r="L11" s="24"/>
      <c r="M11" s="24"/>
      <c r="N11" s="24"/>
      <c r="O11" s="24"/>
      <c r="P11" s="24"/>
      <c r="Q11" s="24"/>
      <c r="R11" s="24"/>
      <c r="S11" s="24"/>
      <c r="T11" s="27"/>
      <c r="AC11" s="198"/>
    </row>
    <row r="12" spans="1:35" ht="14.1" customHeight="1">
      <c r="A12" s="141"/>
      <c r="D12" s="149"/>
      <c r="E12" s="237" t="s">
        <v>147</v>
      </c>
      <c r="F12" s="50"/>
      <c r="G12" s="24"/>
      <c r="H12" s="24"/>
      <c r="I12" s="24"/>
      <c r="J12" s="24"/>
      <c r="K12" s="24"/>
      <c r="L12" s="24"/>
      <c r="M12" s="24"/>
      <c r="N12" s="24"/>
      <c r="O12" s="24"/>
      <c r="P12" s="24"/>
      <c r="Q12" s="24"/>
      <c r="R12" s="24"/>
      <c r="S12" s="24"/>
      <c r="T12" s="27"/>
      <c r="Y12" s="195"/>
      <c r="Z12" s="73"/>
      <c r="AC12" s="198"/>
    </row>
    <row r="13" spans="1:35" ht="14.1" customHeight="1">
      <c r="A13" s="141"/>
      <c r="D13" s="149"/>
      <c r="E13" s="31"/>
      <c r="F13" s="50"/>
      <c r="G13" s="24"/>
      <c r="H13" s="24"/>
      <c r="I13" s="24"/>
      <c r="J13" s="24"/>
      <c r="K13" s="24"/>
      <c r="L13" s="24"/>
      <c r="M13" s="24"/>
      <c r="N13" s="24"/>
      <c r="O13" s="24"/>
      <c r="P13" s="24"/>
      <c r="Q13" s="24"/>
      <c r="R13" s="24"/>
      <c r="S13" s="24"/>
      <c r="T13" s="27"/>
      <c r="Y13" s="73"/>
      <c r="Z13" s="73"/>
      <c r="AC13" s="198"/>
    </row>
    <row r="14" spans="1:35" ht="14.1" customHeight="1">
      <c r="A14" s="141"/>
      <c r="D14" s="149"/>
      <c r="E14" s="32"/>
      <c r="F14" s="239" t="s">
        <v>43</v>
      </c>
      <c r="G14" s="239" t="str">
        <f>G7</f>
        <v>Enero</v>
      </c>
      <c r="H14" s="239" t="str">
        <f t="shared" ref="H14:L14" si="0">H7</f>
        <v>Febrero</v>
      </c>
      <c r="I14" s="239" t="str">
        <f t="shared" si="0"/>
        <v>Marzo</v>
      </c>
      <c r="J14" s="239" t="str">
        <f t="shared" si="0"/>
        <v>Abril</v>
      </c>
      <c r="K14" s="239" t="str">
        <f t="shared" si="0"/>
        <v>Mayo</v>
      </c>
      <c r="L14" s="239" t="str">
        <f t="shared" si="0"/>
        <v>Junio</v>
      </c>
      <c r="M14" s="239" t="str">
        <f>M7</f>
        <v>Julio</v>
      </c>
      <c r="N14" s="239" t="str">
        <f t="shared" ref="N14:R14" si="1">N7</f>
        <v>Agosto</v>
      </c>
      <c r="O14" s="239" t="str">
        <f t="shared" si="1"/>
        <v>Septiembre</v>
      </c>
      <c r="P14" s="239" t="str">
        <f t="shared" si="1"/>
        <v>Octubre</v>
      </c>
      <c r="Q14" s="239" t="str">
        <f t="shared" si="1"/>
        <v>Noviembre</v>
      </c>
      <c r="R14" s="239" t="str">
        <f t="shared" si="1"/>
        <v>Diciembre</v>
      </c>
      <c r="S14" s="38" t="s">
        <v>56</v>
      </c>
      <c r="T14" s="27"/>
      <c r="Y14" s="147"/>
      <c r="Z14" s="147"/>
      <c r="AB14" s="196"/>
      <c r="AC14" s="197"/>
      <c r="AD14" s="73"/>
      <c r="AE14" s="73"/>
      <c r="AF14" s="73"/>
      <c r="AG14" s="73"/>
      <c r="AH14" s="73"/>
    </row>
    <row r="15" spans="1:35" ht="14.45" customHeight="1">
      <c r="A15" s="141"/>
      <c r="D15" s="149"/>
      <c r="E15" s="24" t="s">
        <v>148</v>
      </c>
      <c r="F15" s="50" t="s">
        <v>149</v>
      </c>
      <c r="G15" s="259">
        <f ca="1">IFERROR(INDEX('Cálculos-HA'!$F$29:$BT$32,MATCH('4.RESULTADOS'!$E15,'Cálculos-HA'!$E$29:$E$32,0),MATCH('4.RESULTADOS'!G$14,'Cálculos-HA'!$F$28:$BT$28,0))/'2.ALCANCES Y OBJETIVOS'!I$17,0)</f>
        <v>0</v>
      </c>
      <c r="H15" s="259">
        <f ca="1">IFERROR(INDEX('Cálculos-HA'!$F$29:$BT$32,MATCH('4.RESULTADOS'!$E15,'Cálculos-HA'!$E$29:$E$32,0),MATCH('4.RESULTADOS'!H$14,'Cálculos-HA'!$F$28:$BT$28,0))/'2.ALCANCES Y OBJETIVOS'!J$17,0)</f>
        <v>0</v>
      </c>
      <c r="I15" s="259">
        <f ca="1">IFERROR(INDEX('Cálculos-HA'!$F$29:$BT$32,MATCH('4.RESULTADOS'!$E15,'Cálculos-HA'!$E$29:$E$32,0),MATCH('4.RESULTADOS'!I$14,'Cálculos-HA'!$F$28:$BT$28,0))/'2.ALCANCES Y OBJETIVOS'!K$17,0)</f>
        <v>0</v>
      </c>
      <c r="J15" s="259">
        <f ca="1">IFERROR(INDEX('Cálculos-HA'!$F$29:$BT$32,MATCH('4.RESULTADOS'!$E15,'Cálculos-HA'!$E$29:$E$32,0),MATCH('4.RESULTADOS'!J$14,'Cálculos-HA'!$F$28:$BT$28,0))/'2.ALCANCES Y OBJETIVOS'!L$17,0)</f>
        <v>0</v>
      </c>
      <c r="K15" s="259">
        <f ca="1">IFERROR(INDEX('Cálculos-HA'!$F$29:$BT$32,MATCH('4.RESULTADOS'!$E15,'Cálculos-HA'!$E$29:$E$32,0),MATCH('4.RESULTADOS'!K$14,'Cálculos-HA'!$F$28:$BT$28,0))/'2.ALCANCES Y OBJETIVOS'!M$17,0)</f>
        <v>0</v>
      </c>
      <c r="L15" s="259">
        <f ca="1">IFERROR(INDEX('Cálculos-HA'!$F$29:$BT$32,MATCH('4.RESULTADOS'!$E15,'Cálculos-HA'!$E$29:$E$32,0),MATCH('4.RESULTADOS'!L$14,'Cálculos-HA'!$F$28:$BT$28,0))/'2.ALCANCES Y OBJETIVOS'!N$17,0)</f>
        <v>0</v>
      </c>
      <c r="M15" s="259">
        <f ca="1">IFERROR(INDEX('Cálculos-HA'!$F$29:$BT$32,MATCH('4.RESULTADOS'!$E15,'Cálculos-HA'!$E$29:$E$32,0),MATCH('4.RESULTADOS'!M$14,'Cálculos-HA'!$F$28:$BT$28,0))/'2.ALCANCES Y OBJETIVOS'!O$17,0)</f>
        <v>0</v>
      </c>
      <c r="N15" s="259">
        <f ca="1">IFERROR(INDEX('Cálculos-HA'!$F$29:$BT$32,MATCH('4.RESULTADOS'!$E15,'Cálculos-HA'!$E$29:$E$32,0),MATCH('4.RESULTADOS'!N$14,'Cálculos-HA'!$F$28:$BT$28,0))/'2.ALCANCES Y OBJETIVOS'!P$17,0)</f>
        <v>0</v>
      </c>
      <c r="O15" s="259">
        <f ca="1">IFERROR(INDEX('Cálculos-HA'!$F$29:$BT$32,MATCH('4.RESULTADOS'!$E15,'Cálculos-HA'!$E$29:$E$32,0),MATCH('4.RESULTADOS'!O$14,'Cálculos-HA'!$F$28:$BT$28,0))/'2.ALCANCES Y OBJETIVOS'!Q$17,0)</f>
        <v>0</v>
      </c>
      <c r="P15" s="259">
        <f ca="1">IFERROR(INDEX('Cálculos-HA'!$F$29:$BT$32,MATCH('4.RESULTADOS'!$E15,'Cálculos-HA'!$E$29:$E$32,0),MATCH('4.RESULTADOS'!P$14,'Cálculos-HA'!$F$28:$BT$28,0))/'2.ALCANCES Y OBJETIVOS'!R$17,0)</f>
        <v>0</v>
      </c>
      <c r="Q15" s="259">
        <f ca="1">IFERROR(INDEX('Cálculos-HA'!$F$29:$BT$32,MATCH('4.RESULTADOS'!$E15,'Cálculos-HA'!$E$29:$E$32,0),MATCH('4.RESULTADOS'!Q$14,'Cálculos-HA'!$F$28:$BT$28,0))/'2.ALCANCES Y OBJETIVOS'!S$17,0)</f>
        <v>0</v>
      </c>
      <c r="R15" s="259">
        <f ca="1">IFERROR(INDEX('Cálculos-HA'!$F$29:$BT$32,MATCH('4.RESULTADOS'!$E15,'Cálculos-HA'!$E$29:$E$32,0),MATCH('4.RESULTADOS'!R$14,'Cálculos-HA'!$F$28:$BT$28,0))/'2.ALCANCES Y OBJETIVOS'!T$17,0)</f>
        <v>0</v>
      </c>
      <c r="S15" s="242">
        <f ca="1">SUM(G15:R15)</f>
        <v>0</v>
      </c>
      <c r="T15" s="27"/>
      <c r="AB15" s="202"/>
      <c r="AC15" s="200"/>
    </row>
    <row r="16" spans="1:35" ht="14.45" customHeight="1">
      <c r="D16" s="149"/>
      <c r="E16" s="24" t="s">
        <v>150</v>
      </c>
      <c r="F16" s="50" t="s">
        <v>149</v>
      </c>
      <c r="G16" s="259">
        <f ca="1">IFERROR(INDEX('Cálculos-HA'!$F$29:$BT$32,MATCH('4.RESULTADOS'!$E16,'Cálculos-HA'!$E$29:$E$32,0),MATCH('4.RESULTADOS'!G$14,'Cálculos-HA'!$F$28:$BT$28,0))/'2.ALCANCES Y OBJETIVOS'!I$17,0)</f>
        <v>0</v>
      </c>
      <c r="H16" s="259">
        <f ca="1">IFERROR(INDEX('Cálculos-HA'!$F$29:$BT$32,MATCH('4.RESULTADOS'!$E16,'Cálculos-HA'!$E$29:$E$32,0),MATCH('4.RESULTADOS'!H$14,'Cálculos-HA'!$F$28:$BT$28,0))/'2.ALCANCES Y OBJETIVOS'!J$17,0)</f>
        <v>0</v>
      </c>
      <c r="I16" s="259">
        <f ca="1">IFERROR(INDEX('Cálculos-HA'!$F$29:$BT$32,MATCH('4.RESULTADOS'!$E16,'Cálculos-HA'!$E$29:$E$32,0),MATCH('4.RESULTADOS'!I$14,'Cálculos-HA'!$F$28:$BT$28,0))/'2.ALCANCES Y OBJETIVOS'!K$17,0)</f>
        <v>0</v>
      </c>
      <c r="J16" s="259">
        <f ca="1">IFERROR(INDEX('Cálculos-HA'!$F$29:$BT$32,MATCH('4.RESULTADOS'!$E16,'Cálculos-HA'!$E$29:$E$32,0),MATCH('4.RESULTADOS'!J$14,'Cálculos-HA'!$F$28:$BT$28,0))/'2.ALCANCES Y OBJETIVOS'!L$17,0)</f>
        <v>0</v>
      </c>
      <c r="K16" s="259">
        <f ca="1">IFERROR(INDEX('Cálculos-HA'!$F$29:$BT$32,MATCH('4.RESULTADOS'!$E16,'Cálculos-HA'!$E$29:$E$32,0),MATCH('4.RESULTADOS'!K$14,'Cálculos-HA'!$F$28:$BT$28,0))/'2.ALCANCES Y OBJETIVOS'!M$17,0)</f>
        <v>0</v>
      </c>
      <c r="L16" s="259">
        <f ca="1">IFERROR(INDEX('Cálculos-HA'!$F$29:$BT$32,MATCH('4.RESULTADOS'!$E16,'Cálculos-HA'!$E$29:$E$32,0),MATCH('4.RESULTADOS'!L$14,'Cálculos-HA'!$F$28:$BT$28,0))/'2.ALCANCES Y OBJETIVOS'!N$17,0)</f>
        <v>0</v>
      </c>
      <c r="M16" s="259">
        <f ca="1">IFERROR(INDEX('Cálculos-HA'!$F$29:$BT$32,MATCH('4.RESULTADOS'!$E16,'Cálculos-HA'!$E$29:$E$32,0),MATCH('4.RESULTADOS'!M$14,'Cálculos-HA'!$F$28:$BT$28,0))/'2.ALCANCES Y OBJETIVOS'!O$17,0)</f>
        <v>0</v>
      </c>
      <c r="N16" s="259">
        <f ca="1">IFERROR(INDEX('Cálculos-HA'!$F$29:$BT$32,MATCH('4.RESULTADOS'!$E16,'Cálculos-HA'!$E$29:$E$32,0),MATCH('4.RESULTADOS'!N$14,'Cálculos-HA'!$F$28:$BT$28,0))/'2.ALCANCES Y OBJETIVOS'!P$17,0)</f>
        <v>0</v>
      </c>
      <c r="O16" s="259">
        <f ca="1">IFERROR(INDEX('Cálculos-HA'!$F$29:$BT$32,MATCH('4.RESULTADOS'!$E16,'Cálculos-HA'!$E$29:$E$32,0),MATCH('4.RESULTADOS'!O$14,'Cálculos-HA'!$F$28:$BT$28,0))/'2.ALCANCES Y OBJETIVOS'!Q$17,0)</f>
        <v>0</v>
      </c>
      <c r="P16" s="259">
        <f ca="1">IFERROR(INDEX('Cálculos-HA'!$F$29:$BT$32,MATCH('4.RESULTADOS'!$E16,'Cálculos-HA'!$E$29:$E$32,0),MATCH('4.RESULTADOS'!P$14,'Cálculos-HA'!$F$28:$BT$28,0))/'2.ALCANCES Y OBJETIVOS'!R$17,0)</f>
        <v>0</v>
      </c>
      <c r="Q16" s="259">
        <f ca="1">IFERROR(INDEX('Cálculos-HA'!$F$29:$BT$32,MATCH('4.RESULTADOS'!$E16,'Cálculos-HA'!$E$29:$E$32,0),MATCH('4.RESULTADOS'!Q$14,'Cálculos-HA'!$F$28:$BT$28,0))/'2.ALCANCES Y OBJETIVOS'!S$17,0)</f>
        <v>0</v>
      </c>
      <c r="R16" s="259">
        <f ca="1">IFERROR(INDEX('Cálculos-HA'!$F$29:$BT$32,MATCH('4.RESULTADOS'!$E16,'Cálculos-HA'!$E$29:$E$32,0),MATCH('4.RESULTADOS'!R$14,'Cálculos-HA'!$F$28:$BT$28,0))/'2.ALCANCES Y OBJETIVOS'!T$17,0)</f>
        <v>0</v>
      </c>
      <c r="S16" s="242">
        <f t="shared" ref="S16" ca="1" si="2">SUM(G16:R16)</f>
        <v>0</v>
      </c>
      <c r="T16" s="27"/>
      <c r="AB16" s="203"/>
      <c r="AC16" s="200"/>
    </row>
    <row r="17" spans="1:30" ht="14.45" customHeight="1">
      <c r="A17" s="141"/>
      <c r="D17" s="149"/>
      <c r="E17" s="24" t="s">
        <v>151</v>
      </c>
      <c r="F17" s="50" t="s">
        <v>152</v>
      </c>
      <c r="G17" s="259">
        <f ca="1">IFERROR(INDEX('Cálculos-HA'!$F$29:$BT$32,MATCH('4.RESULTADOS'!$E17,'Cálculos-HA'!$E$29:$E$32,0),MATCH('4.RESULTADOS'!G$14,'Cálculos-HA'!$F$28:$BT$28,0))/'2.ALCANCES Y OBJETIVOS'!I$17,0)</f>
        <v>0</v>
      </c>
      <c r="H17" s="259">
        <f ca="1">IFERROR(INDEX('Cálculos-HA'!$F$29:$BT$32,MATCH('4.RESULTADOS'!$E17,'Cálculos-HA'!$E$29:$E$32,0),MATCH('4.RESULTADOS'!H$14,'Cálculos-HA'!$F$28:$BT$28,0))/'2.ALCANCES Y OBJETIVOS'!J$17,0)</f>
        <v>0</v>
      </c>
      <c r="I17" s="259">
        <f ca="1">IFERROR(INDEX('Cálculos-HA'!$F$29:$BT$32,MATCH('4.RESULTADOS'!$E17,'Cálculos-HA'!$E$29:$E$32,0),MATCH('4.RESULTADOS'!I$14,'Cálculos-HA'!$F$28:$BT$28,0))/'2.ALCANCES Y OBJETIVOS'!K$17,0)</f>
        <v>0</v>
      </c>
      <c r="J17" s="259">
        <f ca="1">IFERROR(INDEX('Cálculos-HA'!$F$29:$BT$32,MATCH('4.RESULTADOS'!$E17,'Cálculos-HA'!$E$29:$E$32,0),MATCH('4.RESULTADOS'!J$14,'Cálculos-HA'!$F$28:$BT$28,0))/'2.ALCANCES Y OBJETIVOS'!L$17,0)</f>
        <v>0</v>
      </c>
      <c r="K17" s="259">
        <f ca="1">IFERROR(INDEX('Cálculos-HA'!$F$29:$BT$32,MATCH('4.RESULTADOS'!$E17,'Cálculos-HA'!$E$29:$E$32,0),MATCH('4.RESULTADOS'!K$14,'Cálculos-HA'!$F$28:$BT$28,0))/'2.ALCANCES Y OBJETIVOS'!M$17,0)</f>
        <v>0</v>
      </c>
      <c r="L17" s="259">
        <f ca="1">IFERROR(INDEX('Cálculos-HA'!$F$29:$BT$32,MATCH('4.RESULTADOS'!$E17,'Cálculos-HA'!$E$29:$E$32,0),MATCH('4.RESULTADOS'!L$14,'Cálculos-HA'!$F$28:$BT$28,0))/'2.ALCANCES Y OBJETIVOS'!N$17,0)</f>
        <v>0</v>
      </c>
      <c r="M17" s="259">
        <f ca="1">IFERROR(INDEX('Cálculos-HA'!$F$29:$BT$32,MATCH('4.RESULTADOS'!$E17,'Cálculos-HA'!$E$29:$E$32,0),MATCH('4.RESULTADOS'!M$14,'Cálculos-HA'!$F$28:$BT$28,0))/'2.ALCANCES Y OBJETIVOS'!O$17,0)</f>
        <v>0</v>
      </c>
      <c r="N17" s="259">
        <f ca="1">IFERROR(INDEX('Cálculos-HA'!$F$29:$BT$32,MATCH('4.RESULTADOS'!$E17,'Cálculos-HA'!$E$29:$E$32,0),MATCH('4.RESULTADOS'!N$14,'Cálculos-HA'!$F$28:$BT$28,0))/'2.ALCANCES Y OBJETIVOS'!P$17,0)</f>
        <v>0</v>
      </c>
      <c r="O17" s="259">
        <f ca="1">IFERROR(INDEX('Cálculos-HA'!$F$29:$BT$32,MATCH('4.RESULTADOS'!$E17,'Cálculos-HA'!$E$29:$E$32,0),MATCH('4.RESULTADOS'!O$14,'Cálculos-HA'!$F$28:$BT$28,0))/'2.ALCANCES Y OBJETIVOS'!Q$17,0)</f>
        <v>0</v>
      </c>
      <c r="P17" s="259">
        <f ca="1">IFERROR(INDEX('Cálculos-HA'!$F$29:$BT$32,MATCH('4.RESULTADOS'!$E17,'Cálculos-HA'!$E$29:$E$32,0),MATCH('4.RESULTADOS'!P$14,'Cálculos-HA'!$F$28:$BT$28,0))/'2.ALCANCES Y OBJETIVOS'!R$17,0)</f>
        <v>0</v>
      </c>
      <c r="Q17" s="259">
        <f ca="1">IFERROR(INDEX('Cálculos-HA'!$F$29:$BT$32,MATCH('4.RESULTADOS'!$E17,'Cálculos-HA'!$E$29:$E$32,0),MATCH('4.RESULTADOS'!Q$14,'Cálculos-HA'!$F$28:$BT$28,0))/'2.ALCANCES Y OBJETIVOS'!S$17,0)</f>
        <v>0</v>
      </c>
      <c r="R17" s="259">
        <f ca="1">IFERROR(INDEX('Cálculos-HA'!$F$29:$BT$32,MATCH('4.RESULTADOS'!$E17,'Cálculos-HA'!$E$29:$E$32,0),MATCH('4.RESULTADOS'!R$14,'Cálculos-HA'!$F$28:$BT$28,0))/'2.ALCANCES Y OBJETIVOS'!T$17,0)</f>
        <v>0</v>
      </c>
      <c r="S17" s="242">
        <f ca="1">SUM(G17:R17)</f>
        <v>0</v>
      </c>
      <c r="T17" s="27"/>
      <c r="AB17" s="202"/>
      <c r="AC17" s="200"/>
    </row>
    <row r="18" spans="1:30" ht="14.45" customHeight="1">
      <c r="A18" s="141"/>
      <c r="D18" s="149"/>
      <c r="E18" s="24" t="s">
        <v>153</v>
      </c>
      <c r="F18" s="50" t="s">
        <v>154</v>
      </c>
      <c r="G18" s="259">
        <f ca="1">IFERROR(INDEX('Cálculos-HA'!$F$29:$BT$32,MATCH('4.RESULTADOS'!$E18,'Cálculos-HA'!$E$29:$E$32,0),MATCH('4.RESULTADOS'!G$14,'Cálculos-HA'!$F$28:$BT$28,0))/'2.ALCANCES Y OBJETIVOS'!I$17,0)</f>
        <v>0</v>
      </c>
      <c r="H18" s="259">
        <f ca="1">IFERROR(INDEX('Cálculos-HA'!$F$29:$BT$32,MATCH('4.RESULTADOS'!$E18,'Cálculos-HA'!$E$29:$E$32,0),MATCH('4.RESULTADOS'!H$14,'Cálculos-HA'!$F$28:$BT$28,0))/'2.ALCANCES Y OBJETIVOS'!J$17,0)</f>
        <v>0</v>
      </c>
      <c r="I18" s="259">
        <f ca="1">IFERROR(INDEX('Cálculos-HA'!$F$29:$BT$32,MATCH('4.RESULTADOS'!$E18,'Cálculos-HA'!$E$29:$E$32,0),MATCH('4.RESULTADOS'!I$14,'Cálculos-HA'!$F$28:$BT$28,0))/'2.ALCANCES Y OBJETIVOS'!K$17,0)</f>
        <v>0</v>
      </c>
      <c r="J18" s="259">
        <f ca="1">IFERROR(INDEX('Cálculos-HA'!$F$29:$BT$32,MATCH('4.RESULTADOS'!$E18,'Cálculos-HA'!$E$29:$E$32,0),MATCH('4.RESULTADOS'!J$14,'Cálculos-HA'!$F$28:$BT$28,0))/'2.ALCANCES Y OBJETIVOS'!L$17,0)</f>
        <v>0</v>
      </c>
      <c r="K18" s="259">
        <f ca="1">IFERROR(INDEX('Cálculos-HA'!$F$29:$BT$32,MATCH('4.RESULTADOS'!$E18,'Cálculos-HA'!$E$29:$E$32,0),MATCH('4.RESULTADOS'!K$14,'Cálculos-HA'!$F$28:$BT$28,0))/'2.ALCANCES Y OBJETIVOS'!M$17,0)</f>
        <v>0</v>
      </c>
      <c r="L18" s="259">
        <f ca="1">IFERROR(INDEX('Cálculos-HA'!$F$29:$BT$32,MATCH('4.RESULTADOS'!$E18,'Cálculos-HA'!$E$29:$E$32,0),MATCH('4.RESULTADOS'!L$14,'Cálculos-HA'!$F$28:$BT$28,0))/'2.ALCANCES Y OBJETIVOS'!N$17,0)</f>
        <v>0</v>
      </c>
      <c r="M18" s="259">
        <f ca="1">IFERROR(INDEX('Cálculos-HA'!$F$29:$BT$32,MATCH('4.RESULTADOS'!$E18,'Cálculos-HA'!$E$29:$E$32,0),MATCH('4.RESULTADOS'!M$14,'Cálculos-HA'!$F$28:$BT$28,0))/'2.ALCANCES Y OBJETIVOS'!O$17,0)</f>
        <v>0</v>
      </c>
      <c r="N18" s="259">
        <f ca="1">IFERROR(INDEX('Cálculos-HA'!$F$29:$BT$32,MATCH('4.RESULTADOS'!$E18,'Cálculos-HA'!$E$29:$E$32,0),MATCH('4.RESULTADOS'!N$14,'Cálculos-HA'!$F$28:$BT$28,0))/'2.ALCANCES Y OBJETIVOS'!P$17,0)</f>
        <v>0</v>
      </c>
      <c r="O18" s="259">
        <f ca="1">IFERROR(INDEX('Cálculos-HA'!$F$29:$BT$32,MATCH('4.RESULTADOS'!$E18,'Cálculos-HA'!$E$29:$E$32,0),MATCH('4.RESULTADOS'!O$14,'Cálculos-HA'!$F$28:$BT$28,0))/'2.ALCANCES Y OBJETIVOS'!Q$17,0)</f>
        <v>0</v>
      </c>
      <c r="P18" s="259">
        <f ca="1">IFERROR(INDEX('Cálculos-HA'!$F$29:$BT$32,MATCH('4.RESULTADOS'!$E18,'Cálculos-HA'!$E$29:$E$32,0),MATCH('4.RESULTADOS'!P$14,'Cálculos-HA'!$F$28:$BT$28,0))/'2.ALCANCES Y OBJETIVOS'!R$17,0)</f>
        <v>0</v>
      </c>
      <c r="Q18" s="259">
        <f ca="1">IFERROR(INDEX('Cálculos-HA'!$F$29:$BT$32,MATCH('4.RESULTADOS'!$E18,'Cálculos-HA'!$E$29:$E$32,0),MATCH('4.RESULTADOS'!Q$14,'Cálculos-HA'!$F$28:$BT$28,0))/'2.ALCANCES Y OBJETIVOS'!S$17,0)</f>
        <v>0</v>
      </c>
      <c r="R18" s="259">
        <f ca="1">IFERROR(INDEX('Cálculos-HA'!$F$29:$BT$32,MATCH('4.RESULTADOS'!$E18,'Cálculos-HA'!$E$29:$E$32,0),MATCH('4.RESULTADOS'!R$14,'Cálculos-HA'!$F$28:$BT$28,0))/'2.ALCANCES Y OBJETIVOS'!T$17,0)</f>
        <v>0</v>
      </c>
      <c r="S18" s="242">
        <f ca="1">SUM(G18:R18)</f>
        <v>0</v>
      </c>
      <c r="T18" s="27"/>
      <c r="AB18" s="203"/>
      <c r="AC18" s="200"/>
    </row>
    <row r="19" spans="1:30">
      <c r="A19" s="141"/>
      <c r="D19" s="149"/>
      <c r="E19" s="24"/>
      <c r="F19" s="24"/>
      <c r="G19" s="24"/>
      <c r="H19" s="24"/>
      <c r="I19" s="50"/>
      <c r="J19" s="24"/>
      <c r="K19" s="24"/>
      <c r="L19" s="24"/>
      <c r="M19" s="24"/>
      <c r="N19" s="24"/>
      <c r="O19" s="24"/>
      <c r="P19" s="24"/>
      <c r="Q19" s="24"/>
      <c r="R19" s="24"/>
      <c r="S19" s="24"/>
      <c r="T19" s="27"/>
    </row>
    <row r="20" spans="1:30" ht="15" thickBot="1">
      <c r="A20" s="141"/>
      <c r="D20" s="150"/>
      <c r="E20" s="26"/>
      <c r="F20" s="26"/>
      <c r="G20" s="26"/>
      <c r="H20" s="26"/>
      <c r="I20" s="26"/>
      <c r="J20" s="26"/>
      <c r="K20" s="26"/>
      <c r="L20" s="26"/>
      <c r="M20" s="26"/>
      <c r="N20" s="26"/>
      <c r="O20" s="26"/>
      <c r="P20" s="26"/>
      <c r="Q20" s="26"/>
      <c r="R20" s="26"/>
      <c r="S20" s="26"/>
      <c r="T20" s="28"/>
    </row>
    <row r="21" spans="1:30">
      <c r="A21" s="141"/>
    </row>
    <row r="22" spans="1:30">
      <c r="A22" s="141"/>
      <c r="B22" s="19"/>
      <c r="C22" s="19"/>
      <c r="D22" s="148"/>
      <c r="AD22" s="142"/>
    </row>
    <row r="23" spans="1:30" ht="15" thickBot="1">
      <c r="A23" s="141"/>
    </row>
    <row r="24" spans="1:30" ht="21.95" thickBot="1">
      <c r="A24" s="135"/>
      <c r="B24" s="136"/>
      <c r="C24" s="136"/>
      <c r="D24" s="170">
        <v>5</v>
      </c>
      <c r="E24" s="171" t="s">
        <v>155</v>
      </c>
      <c r="F24" s="240"/>
      <c r="G24" s="240"/>
      <c r="H24" s="240"/>
      <c r="I24" s="240"/>
      <c r="J24" s="240"/>
      <c r="K24" s="240"/>
      <c r="L24" s="240"/>
      <c r="M24" s="240"/>
      <c r="N24" s="240"/>
      <c r="O24" s="240"/>
      <c r="P24" s="240"/>
      <c r="Q24" s="240"/>
      <c r="R24" s="240"/>
      <c r="S24" s="240"/>
      <c r="T24" s="241"/>
      <c r="U24" s="194"/>
      <c r="V24" s="194"/>
      <c r="W24" s="194"/>
      <c r="X24" s="194"/>
      <c r="Y24" s="194"/>
      <c r="Z24" s="194"/>
      <c r="AA24" s="194"/>
      <c r="AB24" s="194"/>
    </row>
    <row r="25" spans="1:30">
      <c r="A25" s="141"/>
      <c r="D25" s="149"/>
      <c r="E25" s="24"/>
      <c r="F25" s="24"/>
      <c r="G25" s="24"/>
      <c r="H25" s="24"/>
      <c r="I25" s="24"/>
      <c r="J25" s="24"/>
      <c r="K25" s="24"/>
      <c r="L25" s="24"/>
      <c r="M25" s="24"/>
      <c r="N25" s="24"/>
      <c r="O25" s="24"/>
      <c r="P25" s="24"/>
      <c r="Q25" s="24"/>
      <c r="R25" s="24"/>
      <c r="S25" s="24"/>
      <c r="T25" s="27"/>
    </row>
    <row r="26" spans="1:30">
      <c r="A26" s="141"/>
      <c r="D26" s="149"/>
      <c r="E26" s="24"/>
      <c r="F26" s="24"/>
      <c r="G26" s="24"/>
      <c r="H26" s="24"/>
      <c r="I26" s="24"/>
      <c r="J26" s="24"/>
      <c r="K26" s="24"/>
      <c r="L26" s="24"/>
      <c r="M26" s="24"/>
      <c r="N26" s="24"/>
      <c r="O26" s="24"/>
      <c r="P26" s="24"/>
      <c r="Q26" s="24"/>
      <c r="R26" s="24"/>
      <c r="S26" s="24"/>
      <c r="T26" s="27"/>
    </row>
    <row r="27" spans="1:30">
      <c r="A27" s="141"/>
      <c r="D27" s="149"/>
      <c r="E27" s="24"/>
      <c r="F27" s="24"/>
      <c r="G27" s="24"/>
      <c r="H27" s="24"/>
      <c r="I27" s="24"/>
      <c r="J27" s="24"/>
      <c r="K27" s="24"/>
      <c r="L27" s="24"/>
      <c r="M27" s="24"/>
      <c r="N27" s="24"/>
      <c r="O27" s="24"/>
      <c r="P27" s="24"/>
      <c r="Q27" s="24"/>
      <c r="R27" s="24"/>
      <c r="S27" s="24"/>
      <c r="T27" s="27"/>
    </row>
    <row r="28" spans="1:30">
      <c r="A28" s="141"/>
      <c r="D28" s="149"/>
      <c r="E28" s="24"/>
      <c r="F28" s="24"/>
      <c r="G28" s="24"/>
      <c r="H28" s="24"/>
      <c r="I28" s="24"/>
      <c r="J28" s="24"/>
      <c r="K28" s="24"/>
      <c r="L28" s="24"/>
      <c r="M28" s="24"/>
      <c r="N28" s="24"/>
      <c r="O28" s="24"/>
      <c r="P28" s="24"/>
      <c r="Q28" s="24"/>
      <c r="R28" s="24"/>
      <c r="S28" s="24"/>
      <c r="T28" s="27"/>
    </row>
    <row r="29" spans="1:30">
      <c r="A29" s="141"/>
      <c r="D29" s="149"/>
      <c r="E29" s="24"/>
      <c r="F29" s="24"/>
      <c r="G29" s="24"/>
      <c r="H29" s="24"/>
      <c r="I29" s="24"/>
      <c r="J29" s="24"/>
      <c r="K29" s="24"/>
      <c r="L29" s="24"/>
      <c r="M29" s="24"/>
      <c r="N29" s="24"/>
      <c r="O29" s="24"/>
      <c r="P29" s="24"/>
      <c r="Q29" s="24"/>
      <c r="R29" s="24"/>
      <c r="S29" s="24"/>
      <c r="T29" s="27"/>
    </row>
    <row r="30" spans="1:30">
      <c r="A30" s="141"/>
      <c r="D30" s="149"/>
      <c r="E30" s="24"/>
      <c r="F30" s="24"/>
      <c r="G30" s="24"/>
      <c r="H30" s="24"/>
      <c r="I30" s="24"/>
      <c r="J30" s="24"/>
      <c r="K30" s="24"/>
      <c r="L30" s="24"/>
      <c r="M30" s="24"/>
      <c r="N30" s="24"/>
      <c r="O30" s="24"/>
      <c r="P30" s="24"/>
      <c r="Q30" s="24"/>
      <c r="R30" s="24"/>
      <c r="S30" s="24"/>
      <c r="T30" s="27"/>
    </row>
    <row r="31" spans="1:30">
      <c r="A31" s="141"/>
      <c r="D31" s="149"/>
      <c r="E31" s="24"/>
      <c r="F31" s="24"/>
      <c r="G31" s="24"/>
      <c r="H31" s="24"/>
      <c r="I31" s="24"/>
      <c r="J31" s="24"/>
      <c r="K31" s="24"/>
      <c r="L31" s="24"/>
      <c r="M31" s="24"/>
      <c r="N31" s="24"/>
      <c r="O31" s="24"/>
      <c r="P31" s="24"/>
      <c r="Q31" s="24"/>
      <c r="R31" s="24"/>
      <c r="S31" s="24"/>
      <c r="T31" s="27"/>
    </row>
    <row r="32" spans="1:30">
      <c r="A32" s="141"/>
      <c r="D32" s="149"/>
      <c r="E32" s="24"/>
      <c r="F32" s="24"/>
      <c r="G32" s="24"/>
      <c r="H32" s="24"/>
      <c r="I32" s="24"/>
      <c r="J32" s="24"/>
      <c r="K32" s="24"/>
      <c r="L32" s="24"/>
      <c r="M32" s="24"/>
      <c r="N32" s="24"/>
      <c r="O32" s="24"/>
      <c r="P32" s="24"/>
      <c r="Q32" s="24"/>
      <c r="R32" s="24"/>
      <c r="S32" s="24"/>
      <c r="T32" s="27"/>
    </row>
    <row r="33" spans="1:20">
      <c r="A33" s="141"/>
      <c r="D33" s="149"/>
      <c r="E33" s="24"/>
      <c r="F33" s="24"/>
      <c r="G33" s="24"/>
      <c r="H33" s="24"/>
      <c r="I33" s="24"/>
      <c r="J33" s="24"/>
      <c r="K33" s="24"/>
      <c r="L33" s="24"/>
      <c r="M33" s="24"/>
      <c r="N33" s="24"/>
      <c r="O33" s="24"/>
      <c r="P33" s="24"/>
      <c r="Q33" s="24"/>
      <c r="R33" s="24"/>
      <c r="S33" s="24"/>
      <c r="T33" s="27"/>
    </row>
    <row r="34" spans="1:20">
      <c r="A34" s="141"/>
      <c r="D34" s="149"/>
      <c r="E34" s="24"/>
      <c r="F34" s="24"/>
      <c r="G34" s="24"/>
      <c r="H34" s="24"/>
      <c r="I34" s="24"/>
      <c r="J34" s="24"/>
      <c r="K34" s="24"/>
      <c r="L34" s="24"/>
      <c r="M34" s="24"/>
      <c r="N34" s="24"/>
      <c r="O34" s="24"/>
      <c r="P34" s="24"/>
      <c r="Q34" s="24"/>
      <c r="R34" s="24"/>
      <c r="S34" s="24"/>
      <c r="T34" s="27"/>
    </row>
    <row r="35" spans="1:20">
      <c r="A35" s="141"/>
      <c r="D35" s="149"/>
      <c r="E35" s="24"/>
      <c r="F35" s="24"/>
      <c r="G35" s="24"/>
      <c r="H35" s="24"/>
      <c r="I35" s="24"/>
      <c r="J35" s="24"/>
      <c r="K35" s="24"/>
      <c r="L35" s="24"/>
      <c r="M35" s="24"/>
      <c r="N35" s="24"/>
      <c r="O35" s="24"/>
      <c r="P35" s="24"/>
      <c r="Q35" s="24"/>
      <c r="R35" s="24"/>
      <c r="S35" s="24"/>
      <c r="T35" s="27"/>
    </row>
    <row r="36" spans="1:20">
      <c r="A36" s="141"/>
      <c r="D36" s="149"/>
      <c r="E36" s="24"/>
      <c r="F36" s="24"/>
      <c r="G36" s="24"/>
      <c r="H36" s="24"/>
      <c r="I36" s="24"/>
      <c r="J36" s="24"/>
      <c r="K36" s="24"/>
      <c r="L36" s="24"/>
      <c r="M36" s="24"/>
      <c r="N36" s="24"/>
      <c r="O36" s="24"/>
      <c r="P36" s="24"/>
      <c r="Q36" s="24"/>
      <c r="R36" s="24"/>
      <c r="S36" s="24"/>
      <c r="T36" s="27"/>
    </row>
    <row r="37" spans="1:20">
      <c r="A37" s="141"/>
      <c r="D37" s="149"/>
      <c r="E37" s="24"/>
      <c r="F37" s="24"/>
      <c r="G37" s="24"/>
      <c r="H37" s="24"/>
      <c r="I37" s="24"/>
      <c r="J37" s="24"/>
      <c r="K37" s="24"/>
      <c r="L37" s="24"/>
      <c r="M37" s="24"/>
      <c r="N37" s="24"/>
      <c r="O37" s="24"/>
      <c r="P37" s="24"/>
      <c r="Q37" s="24"/>
      <c r="R37" s="24"/>
      <c r="S37" s="24"/>
      <c r="T37" s="27"/>
    </row>
    <row r="38" spans="1:20">
      <c r="A38" s="141"/>
      <c r="D38" s="149"/>
      <c r="E38" s="24"/>
      <c r="F38" s="24"/>
      <c r="G38" s="24"/>
      <c r="H38" s="24"/>
      <c r="I38" s="24"/>
      <c r="J38" s="24"/>
      <c r="K38" s="24"/>
      <c r="L38" s="24"/>
      <c r="M38" s="24"/>
      <c r="N38" s="24"/>
      <c r="O38" s="24"/>
      <c r="P38" s="24"/>
      <c r="Q38" s="24"/>
      <c r="R38" s="24"/>
      <c r="S38" s="24"/>
      <c r="T38" s="27"/>
    </row>
    <row r="39" spans="1:20">
      <c r="A39" s="141"/>
      <c r="D39" s="149"/>
      <c r="E39" s="24"/>
      <c r="F39" s="24"/>
      <c r="G39" s="24"/>
      <c r="H39" s="24"/>
      <c r="I39" s="24"/>
      <c r="J39" s="24"/>
      <c r="K39" s="24"/>
      <c r="L39" s="24"/>
      <c r="M39" s="24"/>
      <c r="N39" s="24"/>
      <c r="O39" s="24"/>
      <c r="P39" s="24"/>
      <c r="Q39" s="24"/>
      <c r="R39" s="24"/>
      <c r="S39" s="24"/>
      <c r="T39" s="27"/>
    </row>
    <row r="40" spans="1:20">
      <c r="D40" s="149"/>
      <c r="E40" s="24"/>
      <c r="F40" s="24"/>
      <c r="G40" s="24"/>
      <c r="H40" s="24"/>
      <c r="I40" s="24"/>
      <c r="J40" s="24"/>
      <c r="K40" s="24"/>
      <c r="L40" s="24"/>
      <c r="M40" s="24"/>
      <c r="N40" s="24"/>
      <c r="O40" s="24"/>
      <c r="P40" s="24"/>
      <c r="Q40" s="24"/>
      <c r="R40" s="24"/>
      <c r="S40" s="24"/>
      <c r="T40" s="27"/>
    </row>
    <row r="41" spans="1:20">
      <c r="D41" s="149"/>
      <c r="E41" s="24"/>
      <c r="F41" s="24"/>
      <c r="G41" s="24"/>
      <c r="H41" s="24"/>
      <c r="I41" s="24"/>
      <c r="J41" s="24"/>
      <c r="K41" s="24"/>
      <c r="L41" s="24"/>
      <c r="M41" s="24"/>
      <c r="N41" s="24"/>
      <c r="O41" s="24"/>
      <c r="P41" s="24"/>
      <c r="Q41" s="24"/>
      <c r="R41" s="24"/>
      <c r="S41" s="24"/>
      <c r="T41" s="27"/>
    </row>
    <row r="42" spans="1:20">
      <c r="D42" s="149"/>
      <c r="E42" s="24"/>
      <c r="F42" s="24"/>
      <c r="G42" s="24"/>
      <c r="H42" s="24"/>
      <c r="I42" s="24"/>
      <c r="J42" s="24"/>
      <c r="K42" s="24"/>
      <c r="L42" s="24"/>
      <c r="M42" s="24"/>
      <c r="N42" s="24"/>
      <c r="O42" s="24"/>
      <c r="P42" s="24"/>
      <c r="Q42" s="24"/>
      <c r="R42" s="24"/>
      <c r="S42" s="24"/>
      <c r="T42" s="27"/>
    </row>
    <row r="43" spans="1:20">
      <c r="D43" s="149"/>
      <c r="E43" s="24"/>
      <c r="F43" s="24"/>
      <c r="G43" s="24"/>
      <c r="H43" s="24"/>
      <c r="I43" s="24"/>
      <c r="J43" s="24"/>
      <c r="K43" s="24"/>
      <c r="L43" s="24"/>
      <c r="M43" s="24"/>
      <c r="N43" s="24"/>
      <c r="O43" s="24"/>
      <c r="P43" s="24"/>
      <c r="Q43" s="24"/>
      <c r="R43" s="24"/>
      <c r="S43" s="24"/>
      <c r="T43" s="27"/>
    </row>
    <row r="44" spans="1:20">
      <c r="D44" s="149"/>
      <c r="E44" s="24"/>
      <c r="F44" s="24"/>
      <c r="G44" s="24"/>
      <c r="H44" s="24"/>
      <c r="I44" s="24"/>
      <c r="J44" s="24"/>
      <c r="K44" s="24"/>
      <c r="L44" s="24"/>
      <c r="M44" s="24"/>
      <c r="N44" s="24"/>
      <c r="O44" s="24"/>
      <c r="P44" s="24"/>
      <c r="Q44" s="24"/>
      <c r="R44" s="24"/>
      <c r="S44" s="24"/>
      <c r="T44" s="27"/>
    </row>
    <row r="45" spans="1:20">
      <c r="D45" s="149"/>
      <c r="E45" s="24"/>
      <c r="F45" s="24"/>
      <c r="G45" s="24"/>
      <c r="H45" s="24"/>
      <c r="I45" s="24"/>
      <c r="J45" s="24"/>
      <c r="K45" s="24"/>
      <c r="L45" s="24"/>
      <c r="M45" s="24"/>
      <c r="N45" s="24"/>
      <c r="O45" s="24"/>
      <c r="P45" s="24"/>
      <c r="Q45" s="24"/>
      <c r="R45" s="24"/>
      <c r="S45" s="24"/>
      <c r="T45" s="27"/>
    </row>
    <row r="46" spans="1:20">
      <c r="D46" s="149"/>
      <c r="E46" s="24"/>
      <c r="F46" s="24"/>
      <c r="G46" s="24"/>
      <c r="H46" s="24"/>
      <c r="I46" s="24"/>
      <c r="J46" s="24"/>
      <c r="K46" s="24"/>
      <c r="L46" s="24"/>
      <c r="M46" s="24"/>
      <c r="N46" s="24"/>
      <c r="O46" s="24"/>
      <c r="P46" s="24"/>
      <c r="Q46" s="24"/>
      <c r="R46" s="24"/>
      <c r="S46" s="24"/>
      <c r="T46" s="27"/>
    </row>
    <row r="47" spans="1:20">
      <c r="D47" s="149"/>
      <c r="E47" s="24"/>
      <c r="F47" s="24"/>
      <c r="G47" s="24"/>
      <c r="H47" s="24"/>
      <c r="I47" s="24"/>
      <c r="J47" s="24"/>
      <c r="K47" s="24"/>
      <c r="L47" s="24"/>
      <c r="M47" s="24"/>
      <c r="N47" s="24"/>
      <c r="O47" s="24"/>
      <c r="P47" s="24"/>
      <c r="Q47" s="24"/>
      <c r="R47" s="24"/>
      <c r="S47" s="24"/>
      <c r="T47" s="27"/>
    </row>
    <row r="48" spans="1:20">
      <c r="D48" s="149"/>
      <c r="E48" s="24"/>
      <c r="F48" s="24"/>
      <c r="G48" s="24"/>
      <c r="H48" s="24"/>
      <c r="I48" s="24"/>
      <c r="J48" s="24"/>
      <c r="K48" s="24"/>
      <c r="L48" s="24"/>
      <c r="M48" s="24"/>
      <c r="N48" s="24"/>
      <c r="O48" s="24"/>
      <c r="P48" s="24"/>
      <c r="Q48" s="24"/>
      <c r="R48" s="24"/>
      <c r="S48" s="24"/>
      <c r="T48" s="27"/>
    </row>
    <row r="49" spans="4:20">
      <c r="D49" s="149"/>
      <c r="E49" s="24"/>
      <c r="F49" s="24"/>
      <c r="G49" s="24"/>
      <c r="H49" s="24"/>
      <c r="I49" s="24"/>
      <c r="J49" s="24"/>
      <c r="K49" s="24"/>
      <c r="L49" s="24"/>
      <c r="M49" s="24"/>
      <c r="N49" s="24"/>
      <c r="O49" s="24"/>
      <c r="P49" s="24"/>
      <c r="Q49" s="24"/>
      <c r="R49" s="24"/>
      <c r="S49" s="24"/>
      <c r="T49" s="27"/>
    </row>
    <row r="50" spans="4:20">
      <c r="D50" s="149"/>
      <c r="E50" s="24"/>
      <c r="F50" s="24"/>
      <c r="G50" s="24"/>
      <c r="H50" s="24"/>
      <c r="I50" s="24"/>
      <c r="J50" s="24"/>
      <c r="K50" s="24"/>
      <c r="L50" s="24"/>
      <c r="M50" s="24"/>
      <c r="N50" s="24"/>
      <c r="O50" s="24"/>
      <c r="P50" s="24"/>
      <c r="Q50" s="24"/>
      <c r="R50" s="24"/>
      <c r="S50" s="24"/>
      <c r="T50" s="27"/>
    </row>
    <row r="51" spans="4:20">
      <c r="D51" s="149"/>
      <c r="E51" s="24"/>
      <c r="F51" s="24"/>
      <c r="G51" s="24"/>
      <c r="H51" s="24"/>
      <c r="I51" s="24"/>
      <c r="J51" s="24"/>
      <c r="K51" s="24"/>
      <c r="L51" s="24"/>
      <c r="M51" s="24"/>
      <c r="N51" s="24"/>
      <c r="O51" s="24"/>
      <c r="P51" s="24"/>
      <c r="Q51" s="24"/>
      <c r="R51" s="24"/>
      <c r="S51" s="24"/>
      <c r="T51" s="27"/>
    </row>
    <row r="52" spans="4:20">
      <c r="D52" s="149"/>
      <c r="E52" s="24"/>
      <c r="F52" s="24"/>
      <c r="G52" s="24"/>
      <c r="H52" s="24"/>
      <c r="I52" s="24"/>
      <c r="J52" s="24"/>
      <c r="K52" s="24"/>
      <c r="L52" s="24"/>
      <c r="M52" s="24"/>
      <c r="N52" s="24"/>
      <c r="O52" s="24"/>
      <c r="P52" s="24"/>
      <c r="Q52" s="24"/>
      <c r="R52" s="24"/>
      <c r="S52" s="24"/>
      <c r="T52" s="27"/>
    </row>
    <row r="53" spans="4:20">
      <c r="D53" s="149"/>
      <c r="E53" s="24"/>
      <c r="F53" s="24"/>
      <c r="G53" s="24"/>
      <c r="H53" s="24"/>
      <c r="I53" s="24"/>
      <c r="J53" s="24"/>
      <c r="K53" s="24"/>
      <c r="L53" s="24"/>
      <c r="M53" s="24"/>
      <c r="N53" s="24"/>
      <c r="O53" s="24"/>
      <c r="P53" s="24"/>
      <c r="Q53" s="24"/>
      <c r="R53" s="24"/>
      <c r="S53" s="24"/>
      <c r="T53" s="27"/>
    </row>
    <row r="54" spans="4:20">
      <c r="D54" s="149"/>
      <c r="E54" s="24"/>
      <c r="F54" s="24"/>
      <c r="G54" s="24"/>
      <c r="H54" s="24"/>
      <c r="I54" s="24"/>
      <c r="J54" s="24"/>
      <c r="K54" s="24"/>
      <c r="L54" s="24"/>
      <c r="M54" s="24"/>
      <c r="N54" s="24"/>
      <c r="O54" s="24"/>
      <c r="P54" s="24"/>
      <c r="Q54" s="24"/>
      <c r="R54" s="24"/>
      <c r="S54" s="24"/>
      <c r="T54" s="27"/>
    </row>
    <row r="55" spans="4:20">
      <c r="D55" s="149"/>
      <c r="E55" s="24"/>
      <c r="F55" s="24"/>
      <c r="G55" s="24"/>
      <c r="H55" s="24"/>
      <c r="I55" s="24"/>
      <c r="J55" s="24"/>
      <c r="K55" s="24"/>
      <c r="L55" s="24"/>
      <c r="M55" s="24"/>
      <c r="N55" s="24"/>
      <c r="O55" s="24"/>
      <c r="P55" s="24"/>
      <c r="Q55" s="24"/>
      <c r="R55" s="24"/>
      <c r="S55" s="24"/>
      <c r="T55" s="27"/>
    </row>
    <row r="56" spans="4:20">
      <c r="D56" s="149"/>
      <c r="E56" s="24"/>
      <c r="F56" s="24"/>
      <c r="G56" s="24"/>
      <c r="H56" s="24"/>
      <c r="I56" s="24"/>
      <c r="J56" s="24"/>
      <c r="K56" s="24"/>
      <c r="L56" s="24"/>
      <c r="M56" s="24"/>
      <c r="N56" s="24"/>
      <c r="O56" s="24"/>
      <c r="P56" s="24"/>
      <c r="Q56" s="24"/>
      <c r="R56" s="24"/>
      <c r="S56" s="24"/>
      <c r="T56" s="27"/>
    </row>
    <row r="57" spans="4:20">
      <c r="D57" s="149"/>
      <c r="E57" s="24"/>
      <c r="F57" s="24"/>
      <c r="G57" s="24"/>
      <c r="H57" s="24"/>
      <c r="I57" s="24"/>
      <c r="J57" s="24"/>
      <c r="K57" s="24"/>
      <c r="L57" s="24"/>
      <c r="M57" s="24"/>
      <c r="N57" s="24"/>
      <c r="O57" s="24"/>
      <c r="P57" s="24"/>
      <c r="Q57" s="24"/>
      <c r="R57" s="24"/>
      <c r="S57" s="24"/>
      <c r="T57" s="27"/>
    </row>
    <row r="58" spans="4:20">
      <c r="D58" s="149"/>
      <c r="E58" s="24"/>
      <c r="F58" s="24"/>
      <c r="G58" s="24"/>
      <c r="H58" s="24"/>
      <c r="I58" s="24"/>
      <c r="J58" s="24"/>
      <c r="K58" s="24"/>
      <c r="L58" s="24"/>
      <c r="M58" s="24"/>
      <c r="N58" s="24"/>
      <c r="O58" s="24"/>
      <c r="P58" s="24"/>
      <c r="Q58" s="24"/>
      <c r="R58" s="24"/>
      <c r="S58" s="24"/>
      <c r="T58" s="27"/>
    </row>
    <row r="59" spans="4:20">
      <c r="D59" s="149"/>
      <c r="E59" s="24"/>
      <c r="F59" s="24"/>
      <c r="G59" s="24"/>
      <c r="H59" s="24"/>
      <c r="I59" s="24"/>
      <c r="J59" s="24"/>
      <c r="K59" s="24"/>
      <c r="L59" s="24"/>
      <c r="M59" s="24"/>
      <c r="N59" s="24"/>
      <c r="O59" s="24"/>
      <c r="P59" s="24"/>
      <c r="Q59" s="24"/>
      <c r="R59" s="24"/>
      <c r="S59" s="24"/>
      <c r="T59" s="27"/>
    </row>
    <row r="60" spans="4:20">
      <c r="D60" s="149"/>
      <c r="E60" s="24"/>
      <c r="F60" s="24"/>
      <c r="G60" s="24"/>
      <c r="H60" s="24"/>
      <c r="I60" s="24"/>
      <c r="J60" s="24"/>
      <c r="K60" s="24"/>
      <c r="L60" s="24"/>
      <c r="M60" s="24"/>
      <c r="N60" s="24"/>
      <c r="O60" s="24"/>
      <c r="P60" s="24"/>
      <c r="Q60" s="24"/>
      <c r="R60" s="24"/>
      <c r="S60" s="24"/>
      <c r="T60" s="27"/>
    </row>
    <row r="61" spans="4:20">
      <c r="D61" s="149"/>
      <c r="E61" s="24"/>
      <c r="F61" s="24"/>
      <c r="G61" s="24"/>
      <c r="H61" s="24"/>
      <c r="I61" s="24"/>
      <c r="J61" s="24"/>
      <c r="K61" s="24"/>
      <c r="L61" s="24"/>
      <c r="M61" s="24"/>
      <c r="N61" s="24"/>
      <c r="O61" s="24"/>
      <c r="P61" s="24"/>
      <c r="Q61" s="24"/>
      <c r="R61" s="24"/>
      <c r="S61" s="24"/>
      <c r="T61" s="27"/>
    </row>
    <row r="62" spans="4:20">
      <c r="D62" s="149"/>
      <c r="E62" s="24"/>
      <c r="F62" s="24"/>
      <c r="G62" s="24"/>
      <c r="H62" s="24"/>
      <c r="I62" s="24"/>
      <c r="J62" s="24"/>
      <c r="K62" s="24"/>
      <c r="L62" s="24"/>
      <c r="M62" s="24"/>
      <c r="N62" s="24"/>
      <c r="O62" s="24"/>
      <c r="P62" s="24"/>
      <c r="Q62" s="24"/>
      <c r="R62" s="24"/>
      <c r="S62" s="24"/>
      <c r="T62" s="27"/>
    </row>
    <row r="63" spans="4:20">
      <c r="D63" s="149"/>
      <c r="E63" s="24"/>
      <c r="F63" s="24"/>
      <c r="G63" s="24"/>
      <c r="H63" s="24"/>
      <c r="I63" s="24"/>
      <c r="J63" s="24"/>
      <c r="K63" s="24"/>
      <c r="L63" s="24"/>
      <c r="M63" s="24"/>
      <c r="N63" s="24"/>
      <c r="O63" s="24"/>
      <c r="P63" s="24"/>
      <c r="Q63" s="24"/>
      <c r="R63" s="24"/>
      <c r="S63" s="24"/>
      <c r="T63" s="27"/>
    </row>
    <row r="64" spans="4:20">
      <c r="D64" s="149"/>
      <c r="E64" s="24"/>
      <c r="F64" s="24"/>
      <c r="G64" s="24"/>
      <c r="H64" s="24"/>
      <c r="I64" s="24"/>
      <c r="J64" s="24"/>
      <c r="K64" s="24"/>
      <c r="L64" s="24"/>
      <c r="M64" s="24"/>
      <c r="N64" s="24"/>
      <c r="O64" s="24"/>
      <c r="P64" s="24"/>
      <c r="Q64" s="24"/>
      <c r="R64" s="24"/>
      <c r="S64" s="24"/>
      <c r="T64" s="27"/>
    </row>
    <row r="65" spans="4:20">
      <c r="D65" s="149"/>
      <c r="E65" s="24"/>
      <c r="F65" s="24"/>
      <c r="G65" s="24"/>
      <c r="H65" s="24"/>
      <c r="I65" s="24"/>
      <c r="J65" s="24"/>
      <c r="K65" s="24"/>
      <c r="L65" s="24"/>
      <c r="M65" s="24"/>
      <c r="N65" s="24"/>
      <c r="O65" s="24"/>
      <c r="P65" s="24"/>
      <c r="Q65" s="24"/>
      <c r="R65" s="24"/>
      <c r="S65" s="24"/>
      <c r="T65" s="27"/>
    </row>
    <row r="66" spans="4:20">
      <c r="D66" s="149"/>
      <c r="E66" s="24"/>
      <c r="F66" s="24"/>
      <c r="G66" s="24"/>
      <c r="H66" s="24"/>
      <c r="I66" s="24"/>
      <c r="J66" s="24"/>
      <c r="K66" s="24"/>
      <c r="L66" s="24"/>
      <c r="M66" s="24"/>
      <c r="N66" s="24"/>
      <c r="O66" s="24"/>
      <c r="P66" s="24"/>
      <c r="Q66" s="24"/>
      <c r="R66" s="24"/>
      <c r="S66" s="24"/>
      <c r="T66" s="27"/>
    </row>
    <row r="67" spans="4:20">
      <c r="D67" s="149"/>
      <c r="E67" s="24"/>
      <c r="F67" s="24"/>
      <c r="G67" s="24"/>
      <c r="H67" s="24"/>
      <c r="I67" s="24"/>
      <c r="J67" s="24"/>
      <c r="K67" s="24"/>
      <c r="L67" s="24"/>
      <c r="M67" s="24"/>
      <c r="N67" s="24"/>
      <c r="O67" s="24"/>
      <c r="P67" s="24"/>
      <c r="Q67" s="24"/>
      <c r="R67" s="24"/>
      <c r="S67" s="24"/>
      <c r="T67" s="27"/>
    </row>
    <row r="68" spans="4:20">
      <c r="D68" s="149"/>
      <c r="E68" s="24"/>
      <c r="F68" s="24"/>
      <c r="G68" s="24"/>
      <c r="H68" s="24"/>
      <c r="I68" s="24"/>
      <c r="J68" s="24"/>
      <c r="K68" s="24"/>
      <c r="L68" s="24"/>
      <c r="M68" s="24"/>
      <c r="N68" s="24"/>
      <c r="O68" s="24"/>
      <c r="P68" s="24"/>
      <c r="Q68" s="24"/>
      <c r="R68" s="24"/>
      <c r="S68" s="24"/>
      <c r="T68" s="27"/>
    </row>
    <row r="69" spans="4:20">
      <c r="D69" s="149"/>
      <c r="E69" s="24"/>
      <c r="F69" s="24"/>
      <c r="G69" s="24"/>
      <c r="H69" s="24"/>
      <c r="I69" s="24"/>
      <c r="J69" s="24"/>
      <c r="K69" s="24"/>
      <c r="L69" s="24"/>
      <c r="M69" s="24"/>
      <c r="N69" s="24"/>
      <c r="O69" s="24"/>
      <c r="P69" s="24"/>
      <c r="Q69" s="24"/>
      <c r="R69" s="24"/>
      <c r="S69" s="24"/>
      <c r="T69" s="27"/>
    </row>
    <row r="70" spans="4:20">
      <c r="D70" s="149"/>
      <c r="E70" s="24"/>
      <c r="F70" s="24"/>
      <c r="G70" s="24"/>
      <c r="H70" s="24"/>
      <c r="I70" s="24"/>
      <c r="J70" s="24"/>
      <c r="K70" s="24"/>
      <c r="L70" s="24"/>
      <c r="M70" s="24"/>
      <c r="N70" s="24"/>
      <c r="O70" s="24"/>
      <c r="P70" s="24"/>
      <c r="Q70" s="24"/>
      <c r="R70" s="24"/>
      <c r="S70" s="24"/>
      <c r="T70" s="27"/>
    </row>
    <row r="71" spans="4:20">
      <c r="D71" s="149"/>
      <c r="E71" s="24"/>
      <c r="F71" s="24"/>
      <c r="G71" s="24"/>
      <c r="H71" s="24"/>
      <c r="I71" s="24"/>
      <c r="J71" s="24"/>
      <c r="K71" s="24"/>
      <c r="L71" s="24"/>
      <c r="M71" s="24"/>
      <c r="N71" s="24"/>
      <c r="O71" s="24"/>
      <c r="P71" s="24"/>
      <c r="Q71" s="24"/>
      <c r="R71" s="24"/>
      <c r="S71" s="24"/>
      <c r="T71" s="27"/>
    </row>
    <row r="72" spans="4:20">
      <c r="D72" s="149"/>
      <c r="E72" s="24"/>
      <c r="F72" s="24"/>
      <c r="G72" s="24"/>
      <c r="H72" s="24"/>
      <c r="I72" s="24"/>
      <c r="J72" s="24"/>
      <c r="K72" s="24"/>
      <c r="L72" s="24"/>
      <c r="M72" s="24"/>
      <c r="N72" s="24"/>
      <c r="O72" s="24"/>
      <c r="P72" s="24"/>
      <c r="Q72" s="24"/>
      <c r="R72" s="24"/>
      <c r="S72" s="24"/>
      <c r="T72" s="27"/>
    </row>
    <row r="73" spans="4:20">
      <c r="D73" s="149"/>
      <c r="E73" s="24"/>
      <c r="F73" s="24"/>
      <c r="G73" s="24"/>
      <c r="H73" s="24"/>
      <c r="I73" s="24"/>
      <c r="J73" s="24"/>
      <c r="K73" s="24"/>
      <c r="L73" s="24"/>
      <c r="M73" s="24"/>
      <c r="N73" s="24"/>
      <c r="O73" s="24"/>
      <c r="P73" s="24"/>
      <c r="Q73" s="24"/>
      <c r="R73" s="24"/>
      <c r="S73" s="24"/>
      <c r="T73" s="27"/>
    </row>
    <row r="74" spans="4:20">
      <c r="D74" s="149"/>
      <c r="E74" s="24"/>
      <c r="F74" s="24"/>
      <c r="G74" s="24"/>
      <c r="H74" s="24"/>
      <c r="I74" s="24"/>
      <c r="J74" s="24"/>
      <c r="K74" s="24"/>
      <c r="L74" s="24"/>
      <c r="M74" s="24"/>
      <c r="N74" s="24"/>
      <c r="O74" s="24"/>
      <c r="P74" s="24"/>
      <c r="Q74" s="24"/>
      <c r="R74" s="24"/>
      <c r="S74" s="24"/>
      <c r="T74" s="27"/>
    </row>
    <row r="75" spans="4:20">
      <c r="D75" s="149"/>
      <c r="E75" s="24"/>
      <c r="F75" s="24"/>
      <c r="G75" s="24"/>
      <c r="H75" s="24"/>
      <c r="I75" s="24"/>
      <c r="J75" s="24"/>
      <c r="K75" s="24"/>
      <c r="L75" s="24"/>
      <c r="M75" s="24"/>
      <c r="N75" s="24"/>
      <c r="O75" s="24"/>
      <c r="P75" s="24"/>
      <c r="Q75" s="24"/>
      <c r="R75" s="24"/>
      <c r="S75" s="24"/>
      <c r="T75" s="27"/>
    </row>
    <row r="76" spans="4:20">
      <c r="D76" s="149"/>
      <c r="E76" s="24"/>
      <c r="F76" s="24"/>
      <c r="G76" s="24"/>
      <c r="H76" s="24"/>
      <c r="I76" s="24"/>
      <c r="J76" s="24"/>
      <c r="K76" s="24"/>
      <c r="L76" s="24"/>
      <c r="M76" s="24"/>
      <c r="N76" s="24"/>
      <c r="O76" s="24"/>
      <c r="P76" s="24"/>
      <c r="Q76" s="24"/>
      <c r="R76" s="24"/>
      <c r="S76" s="24"/>
      <c r="T76" s="27"/>
    </row>
    <row r="77" spans="4:20">
      <c r="D77" s="149"/>
      <c r="E77" s="24"/>
      <c r="F77" s="24"/>
      <c r="G77" s="24"/>
      <c r="H77" s="24"/>
      <c r="I77" s="24"/>
      <c r="J77" s="24"/>
      <c r="K77" s="24"/>
      <c r="L77" s="24"/>
      <c r="M77" s="24"/>
      <c r="N77" s="24"/>
      <c r="O77" s="24"/>
      <c r="P77" s="24"/>
      <c r="Q77" s="24"/>
      <c r="R77" s="24"/>
      <c r="S77" s="24"/>
      <c r="T77" s="27"/>
    </row>
    <row r="78" spans="4:20">
      <c r="D78" s="149"/>
      <c r="E78" s="24"/>
      <c r="F78" s="24"/>
      <c r="G78" s="24"/>
      <c r="H78" s="24"/>
      <c r="I78" s="24"/>
      <c r="J78" s="24"/>
      <c r="K78" s="24"/>
      <c r="L78" s="24"/>
      <c r="M78" s="24"/>
      <c r="N78" s="24"/>
      <c r="O78" s="24"/>
      <c r="P78" s="24"/>
      <c r="Q78" s="24"/>
      <c r="R78" s="24"/>
      <c r="S78" s="24"/>
      <c r="T78" s="27"/>
    </row>
    <row r="79" spans="4:20">
      <c r="D79" s="149"/>
      <c r="E79" s="24"/>
      <c r="F79" s="24"/>
      <c r="G79" s="24"/>
      <c r="H79" s="24"/>
      <c r="I79" s="24"/>
      <c r="J79" s="24"/>
      <c r="K79" s="24"/>
      <c r="L79" s="24"/>
      <c r="M79" s="24"/>
      <c r="N79" s="24"/>
      <c r="O79" s="24"/>
      <c r="P79" s="24"/>
      <c r="Q79" s="24"/>
      <c r="R79" s="24"/>
      <c r="S79" s="24"/>
      <c r="T79" s="27"/>
    </row>
    <row r="80" spans="4:20">
      <c r="D80" s="149"/>
      <c r="E80" s="24"/>
      <c r="F80" s="24"/>
      <c r="G80" s="24"/>
      <c r="H80" s="24"/>
      <c r="I80" s="24"/>
      <c r="J80" s="24"/>
      <c r="K80" s="24"/>
      <c r="L80" s="24"/>
      <c r="M80" s="24"/>
      <c r="N80" s="24"/>
      <c r="O80" s="24"/>
      <c r="P80" s="24"/>
      <c r="Q80" s="24"/>
      <c r="R80" s="24"/>
      <c r="S80" s="24"/>
      <c r="T80" s="27"/>
    </row>
    <row r="81" spans="4:20">
      <c r="D81" s="149"/>
      <c r="E81" s="24"/>
      <c r="F81" s="24"/>
      <c r="G81" s="24"/>
      <c r="H81" s="24"/>
      <c r="I81" s="24"/>
      <c r="J81" s="24"/>
      <c r="K81" s="24"/>
      <c r="L81" s="24"/>
      <c r="M81" s="24"/>
      <c r="N81" s="24"/>
      <c r="O81" s="24"/>
      <c r="P81" s="24"/>
      <c r="Q81" s="24"/>
      <c r="R81" s="24"/>
      <c r="S81" s="24"/>
      <c r="T81" s="27"/>
    </row>
    <row r="82" spans="4:20">
      <c r="D82" s="149"/>
      <c r="E82" s="24"/>
      <c r="F82" s="24"/>
      <c r="G82" s="24"/>
      <c r="H82" s="24"/>
      <c r="I82" s="24"/>
      <c r="J82" s="24"/>
      <c r="K82" s="24"/>
      <c r="L82" s="24"/>
      <c r="M82" s="24"/>
      <c r="N82" s="24"/>
      <c r="O82" s="24"/>
      <c r="P82" s="24"/>
      <c r="Q82" s="24"/>
      <c r="R82" s="24"/>
      <c r="S82" s="24"/>
      <c r="T82" s="27"/>
    </row>
    <row r="83" spans="4:20">
      <c r="D83" s="149"/>
      <c r="E83" s="24"/>
      <c r="F83" s="24"/>
      <c r="G83" s="24"/>
      <c r="H83" s="24"/>
      <c r="I83" s="24"/>
      <c r="J83" s="24"/>
      <c r="K83" s="24"/>
      <c r="L83" s="24"/>
      <c r="M83" s="24"/>
      <c r="N83" s="24"/>
      <c r="O83" s="24"/>
      <c r="P83" s="24"/>
      <c r="Q83" s="24"/>
      <c r="R83" s="24"/>
      <c r="S83" s="24"/>
      <c r="T83" s="27"/>
    </row>
    <row r="84" spans="4:20">
      <c r="D84" s="149"/>
      <c r="E84" s="24"/>
      <c r="F84" s="24"/>
      <c r="G84" s="24"/>
      <c r="H84" s="24"/>
      <c r="I84" s="24"/>
      <c r="J84" s="24"/>
      <c r="K84" s="24"/>
      <c r="L84" s="24"/>
      <c r="M84" s="24"/>
      <c r="N84" s="24"/>
      <c r="O84" s="24"/>
      <c r="P84" s="24"/>
      <c r="Q84" s="24"/>
      <c r="R84" s="24"/>
      <c r="S84" s="24"/>
      <c r="T84" s="27"/>
    </row>
    <row r="85" spans="4:20">
      <c r="D85" s="149"/>
      <c r="E85" s="24"/>
      <c r="F85" s="24"/>
      <c r="G85" s="24"/>
      <c r="H85" s="24"/>
      <c r="I85" s="24"/>
      <c r="J85" s="24"/>
      <c r="K85" s="24"/>
      <c r="L85" s="24"/>
      <c r="M85" s="24"/>
      <c r="N85" s="24"/>
      <c r="O85" s="24"/>
      <c r="P85" s="24"/>
      <c r="Q85" s="24"/>
      <c r="R85" s="24"/>
      <c r="S85" s="24"/>
      <c r="T85" s="27"/>
    </row>
    <row r="86" spans="4:20">
      <c r="D86" s="149"/>
      <c r="E86" s="24"/>
      <c r="F86" s="24"/>
      <c r="G86" s="24"/>
      <c r="H86" s="24"/>
      <c r="I86" s="24"/>
      <c r="J86" s="24"/>
      <c r="K86" s="24"/>
      <c r="L86" s="24"/>
      <c r="M86" s="24"/>
      <c r="N86" s="24"/>
      <c r="O86" s="24"/>
      <c r="P86" s="24"/>
      <c r="Q86" s="24"/>
      <c r="R86" s="24"/>
      <c r="S86" s="24"/>
      <c r="T86" s="27"/>
    </row>
    <row r="87" spans="4:20">
      <c r="D87" s="149"/>
      <c r="E87" s="24"/>
      <c r="F87" s="24"/>
      <c r="G87" s="24"/>
      <c r="H87" s="24"/>
      <c r="I87" s="24"/>
      <c r="J87" s="24"/>
      <c r="K87" s="24"/>
      <c r="L87" s="24"/>
      <c r="M87" s="24"/>
      <c r="N87" s="24"/>
      <c r="O87" s="24"/>
      <c r="P87" s="24"/>
      <c r="Q87" s="24"/>
      <c r="R87" s="24"/>
      <c r="S87" s="24"/>
      <c r="T87" s="27"/>
    </row>
    <row r="88" spans="4:20">
      <c r="D88" s="149"/>
      <c r="E88" s="24"/>
      <c r="F88" s="24"/>
      <c r="G88" s="24"/>
      <c r="H88" s="24"/>
      <c r="I88" s="24"/>
      <c r="J88" s="24"/>
      <c r="K88" s="24"/>
      <c r="L88" s="24"/>
      <c r="M88" s="24"/>
      <c r="N88" s="24"/>
      <c r="O88" s="24"/>
      <c r="P88" s="24"/>
      <c r="Q88" s="24"/>
      <c r="R88" s="24"/>
      <c r="S88" s="24"/>
      <c r="T88" s="27"/>
    </row>
    <row r="89" spans="4:20">
      <c r="D89" s="149"/>
      <c r="E89" s="24"/>
      <c r="F89" s="24"/>
      <c r="G89" s="24"/>
      <c r="H89" s="24"/>
      <c r="I89" s="24"/>
      <c r="J89" s="24"/>
      <c r="K89" s="24"/>
      <c r="L89" s="24"/>
      <c r="M89" s="24"/>
      <c r="N89" s="24"/>
      <c r="O89" s="24"/>
      <c r="P89" s="24"/>
      <c r="Q89" s="24"/>
      <c r="R89" s="24"/>
      <c r="S89" s="24"/>
      <c r="T89" s="27"/>
    </row>
    <row r="90" spans="4:20">
      <c r="D90" s="149"/>
      <c r="E90" s="24"/>
      <c r="F90" s="24"/>
      <c r="G90" s="24"/>
      <c r="H90" s="24"/>
      <c r="I90" s="24"/>
      <c r="J90" s="24"/>
      <c r="K90" s="24"/>
      <c r="L90" s="24"/>
      <c r="M90" s="24"/>
      <c r="N90" s="24"/>
      <c r="O90" s="24"/>
      <c r="P90" s="24"/>
      <c r="Q90" s="24"/>
      <c r="R90" s="24"/>
      <c r="S90" s="24"/>
      <c r="T90" s="27"/>
    </row>
    <row r="91" spans="4:20">
      <c r="D91" s="149"/>
      <c r="E91" s="24"/>
      <c r="F91" s="24"/>
      <c r="G91" s="24"/>
      <c r="H91" s="24"/>
      <c r="I91" s="24"/>
      <c r="J91" s="24"/>
      <c r="K91" s="24"/>
      <c r="L91" s="24"/>
      <c r="M91" s="24"/>
      <c r="N91" s="24"/>
      <c r="O91" s="24"/>
      <c r="P91" s="24"/>
      <c r="Q91" s="24"/>
      <c r="R91" s="24"/>
      <c r="S91" s="24"/>
      <c r="T91" s="27"/>
    </row>
    <row r="92" spans="4:20">
      <c r="D92" s="149"/>
      <c r="E92" s="24"/>
      <c r="F92" s="24"/>
      <c r="G92" s="24"/>
      <c r="H92" s="24"/>
      <c r="I92" s="24"/>
      <c r="J92" s="24"/>
      <c r="K92" s="24"/>
      <c r="L92" s="24"/>
      <c r="M92" s="24"/>
      <c r="N92" s="24"/>
      <c r="O92" s="24"/>
      <c r="P92" s="24"/>
      <c r="Q92" s="24"/>
      <c r="R92" s="24"/>
      <c r="S92" s="24"/>
      <c r="T92" s="27"/>
    </row>
    <row r="93" spans="4:20">
      <c r="D93" s="149"/>
      <c r="E93" s="24"/>
      <c r="F93" s="24"/>
      <c r="G93" s="24"/>
      <c r="H93" s="24"/>
      <c r="I93" s="24"/>
      <c r="J93" s="24"/>
      <c r="K93" s="24"/>
      <c r="L93" s="24"/>
      <c r="M93" s="24"/>
      <c r="N93" s="24"/>
      <c r="O93" s="24"/>
      <c r="P93" s="24"/>
      <c r="Q93" s="24"/>
      <c r="R93" s="24"/>
      <c r="S93" s="24"/>
      <c r="T93" s="27"/>
    </row>
    <row r="94" spans="4:20">
      <c r="D94" s="149"/>
      <c r="E94" s="24"/>
      <c r="F94" s="24"/>
      <c r="G94" s="24"/>
      <c r="H94" s="24"/>
      <c r="I94" s="24"/>
      <c r="J94" s="24"/>
      <c r="K94" s="24"/>
      <c r="L94" s="24"/>
      <c r="M94" s="24"/>
      <c r="N94" s="24"/>
      <c r="O94" s="24"/>
      <c r="P94" s="24"/>
      <c r="Q94" s="24"/>
      <c r="R94" s="24"/>
      <c r="S94" s="24"/>
      <c r="T94" s="27"/>
    </row>
    <row r="95" spans="4:20">
      <c r="D95" s="149"/>
      <c r="E95" s="24"/>
      <c r="F95" s="24"/>
      <c r="G95" s="24"/>
      <c r="H95" s="24"/>
      <c r="I95" s="24"/>
      <c r="J95" s="24"/>
      <c r="K95" s="24"/>
      <c r="L95" s="24"/>
      <c r="M95" s="24"/>
      <c r="N95" s="24"/>
      <c r="O95" s="24"/>
      <c r="P95" s="24"/>
      <c r="Q95" s="24"/>
      <c r="R95" s="24"/>
      <c r="S95" s="24"/>
      <c r="T95" s="27"/>
    </row>
    <row r="96" spans="4:20">
      <c r="D96" s="149"/>
      <c r="E96" s="24"/>
      <c r="F96" s="24"/>
      <c r="G96" s="24"/>
      <c r="H96" s="24"/>
      <c r="I96" s="24"/>
      <c r="J96" s="24"/>
      <c r="K96" s="24"/>
      <c r="L96" s="24"/>
      <c r="M96" s="24"/>
      <c r="N96" s="24"/>
      <c r="O96" s="24"/>
      <c r="P96" s="24"/>
      <c r="Q96" s="24"/>
      <c r="R96" s="24"/>
      <c r="S96" s="24"/>
      <c r="T96" s="27"/>
    </row>
    <row r="97" spans="4:30">
      <c r="D97" s="149"/>
      <c r="E97" s="24"/>
      <c r="F97" s="24"/>
      <c r="G97" s="24"/>
      <c r="H97" s="24"/>
      <c r="I97" s="24"/>
      <c r="J97" s="24"/>
      <c r="K97" s="24"/>
      <c r="L97" s="24"/>
      <c r="M97" s="24"/>
      <c r="N97" s="24"/>
      <c r="O97" s="24"/>
      <c r="P97" s="24"/>
      <c r="Q97" s="24"/>
      <c r="R97" s="24"/>
      <c r="S97" s="24"/>
      <c r="T97" s="27"/>
    </row>
    <row r="98" spans="4:30">
      <c r="D98" s="149"/>
      <c r="E98" s="24"/>
      <c r="F98" s="24"/>
      <c r="G98" s="24"/>
      <c r="H98" s="24"/>
      <c r="I98" s="24"/>
      <c r="J98" s="24"/>
      <c r="K98" s="24"/>
      <c r="L98" s="24"/>
      <c r="M98" s="24"/>
      <c r="N98" s="24"/>
      <c r="O98" s="24"/>
      <c r="P98" s="24"/>
      <c r="Q98" s="24"/>
      <c r="R98" s="24"/>
      <c r="S98" s="24"/>
      <c r="T98" s="27"/>
    </row>
    <row r="99" spans="4:30">
      <c r="D99" s="149"/>
      <c r="E99" s="24"/>
      <c r="F99" s="24"/>
      <c r="G99" s="24"/>
      <c r="H99" s="24"/>
      <c r="I99" s="24"/>
      <c r="J99" s="24"/>
      <c r="K99" s="24"/>
      <c r="L99" s="24"/>
      <c r="M99" s="24"/>
      <c r="N99" s="24"/>
      <c r="O99" s="24"/>
      <c r="P99" s="24"/>
      <c r="Q99" s="24"/>
      <c r="R99" s="24"/>
      <c r="S99" s="24"/>
      <c r="T99" s="27"/>
    </row>
    <row r="100" spans="4:30">
      <c r="D100" s="149"/>
      <c r="E100" s="24"/>
      <c r="F100" s="24"/>
      <c r="G100" s="24"/>
      <c r="H100" s="24"/>
      <c r="I100" s="24"/>
      <c r="J100" s="24"/>
      <c r="K100" s="24"/>
      <c r="L100" s="24"/>
      <c r="M100" s="24"/>
      <c r="N100" s="24"/>
      <c r="O100" s="24"/>
      <c r="P100" s="24"/>
      <c r="Q100" s="24"/>
      <c r="R100" s="24"/>
      <c r="S100" s="24"/>
      <c r="T100" s="27"/>
    </row>
    <row r="101" spans="4:30">
      <c r="D101" s="149"/>
      <c r="E101" s="24"/>
      <c r="F101" s="24"/>
      <c r="G101" s="24"/>
      <c r="H101" s="24"/>
      <c r="I101" s="24"/>
      <c r="J101" s="24"/>
      <c r="K101" s="24"/>
      <c r="L101" s="24"/>
      <c r="M101" s="24"/>
      <c r="N101" s="24"/>
      <c r="O101" s="24"/>
      <c r="P101" s="24"/>
      <c r="Q101" s="24"/>
      <c r="R101" s="24"/>
      <c r="S101" s="24"/>
      <c r="T101" s="27"/>
    </row>
    <row r="102" spans="4:30">
      <c r="D102" s="149"/>
      <c r="E102" s="24"/>
      <c r="F102" s="24"/>
      <c r="G102" s="24"/>
      <c r="H102" s="24"/>
      <c r="I102" s="24"/>
      <c r="J102" s="24"/>
      <c r="K102" s="24"/>
      <c r="L102" s="24"/>
      <c r="M102" s="24"/>
      <c r="N102" s="24"/>
      <c r="O102" s="24"/>
      <c r="P102" s="24"/>
      <c r="Q102" s="24"/>
      <c r="R102" s="24"/>
      <c r="S102" s="24"/>
      <c r="T102" s="27"/>
    </row>
    <row r="103" spans="4:30">
      <c r="D103" s="149"/>
      <c r="E103" s="24"/>
      <c r="F103" s="24"/>
      <c r="G103" s="24"/>
      <c r="H103" s="24"/>
      <c r="I103" s="24"/>
      <c r="J103" s="24"/>
      <c r="K103" s="24"/>
      <c r="L103" s="24"/>
      <c r="M103" s="24"/>
      <c r="N103" s="24"/>
      <c r="O103" s="24"/>
      <c r="P103" s="24"/>
      <c r="Q103" s="24"/>
      <c r="R103" s="24"/>
      <c r="S103" s="24"/>
      <c r="T103" s="27"/>
    </row>
    <row r="104" spans="4:30">
      <c r="D104" s="149"/>
      <c r="E104" s="24"/>
      <c r="F104" s="24"/>
      <c r="G104" s="24"/>
      <c r="H104" s="24"/>
      <c r="I104" s="24"/>
      <c r="J104" s="24"/>
      <c r="K104" s="24"/>
      <c r="L104" s="24"/>
      <c r="M104" s="24"/>
      <c r="N104" s="24"/>
      <c r="O104" s="24"/>
      <c r="P104" s="24"/>
      <c r="Q104" s="24"/>
      <c r="R104" s="24"/>
      <c r="S104" s="24"/>
      <c r="T104" s="27"/>
    </row>
    <row r="105" spans="4:30">
      <c r="D105" s="149"/>
      <c r="E105" s="24"/>
      <c r="F105" s="24"/>
      <c r="G105" s="24"/>
      <c r="H105" s="24"/>
      <c r="I105" s="24"/>
      <c r="J105" s="24"/>
      <c r="K105" s="24"/>
      <c r="L105" s="24"/>
      <c r="M105" s="24"/>
      <c r="N105" s="24"/>
      <c r="O105" s="24"/>
      <c r="P105" s="24"/>
      <c r="Q105" s="24"/>
      <c r="R105" s="24"/>
      <c r="S105" s="24"/>
      <c r="T105" s="27"/>
    </row>
    <row r="106" spans="4:30">
      <c r="D106" s="149"/>
      <c r="E106" s="24"/>
      <c r="F106" s="24"/>
      <c r="G106" s="24"/>
      <c r="H106" s="24"/>
      <c r="I106" s="24"/>
      <c r="J106" s="24"/>
      <c r="K106" s="24"/>
      <c r="L106" s="24"/>
      <c r="M106" s="24"/>
      <c r="N106" s="24"/>
      <c r="O106" s="24"/>
      <c r="P106" s="24"/>
      <c r="Q106" s="24"/>
      <c r="R106" s="24"/>
      <c r="S106" s="24"/>
      <c r="T106" s="27"/>
    </row>
    <row r="107" spans="4:30">
      <c r="D107" s="149"/>
      <c r="E107" s="24"/>
      <c r="F107" s="24"/>
      <c r="G107" s="24"/>
      <c r="H107" s="24"/>
      <c r="I107" s="24"/>
      <c r="J107" s="24"/>
      <c r="K107" s="24"/>
      <c r="L107" s="24"/>
      <c r="M107" s="24"/>
      <c r="N107" s="24"/>
      <c r="O107" s="24"/>
      <c r="P107" s="24"/>
      <c r="Q107" s="24"/>
      <c r="R107" s="24"/>
      <c r="S107" s="24"/>
      <c r="T107" s="27"/>
    </row>
    <row r="108" spans="4:30" ht="15" thickBot="1">
      <c r="D108" s="150"/>
      <c r="E108" s="26"/>
      <c r="F108" s="26"/>
      <c r="G108" s="26"/>
      <c r="H108" s="26"/>
      <c r="I108" s="26"/>
      <c r="J108" s="26"/>
      <c r="K108" s="26"/>
      <c r="L108" s="26"/>
      <c r="M108" s="26"/>
      <c r="N108" s="26"/>
      <c r="O108" s="26"/>
      <c r="P108" s="26"/>
      <c r="Q108" s="26"/>
      <c r="R108" s="26"/>
      <c r="S108" s="26"/>
      <c r="T108" s="28"/>
    </row>
    <row r="112" spans="4:30" ht="24.95" customHeight="1">
      <c r="D112" s="152"/>
      <c r="E112" s="142"/>
      <c r="F112" s="142"/>
      <c r="G112" s="142"/>
      <c r="H112" s="142"/>
      <c r="I112" s="142"/>
      <c r="J112" s="142"/>
      <c r="K112" s="142"/>
      <c r="L112" s="142"/>
      <c r="M112" s="142"/>
      <c r="N112" s="142"/>
      <c r="O112" s="142"/>
      <c r="P112" s="142"/>
      <c r="Q112" s="142"/>
      <c r="R112" s="142"/>
      <c r="S112" s="142"/>
      <c r="T112" s="142"/>
      <c r="U112" s="142"/>
      <c r="V112" s="142"/>
      <c r="W112" s="142"/>
      <c r="X112" s="142"/>
      <c r="Y112" s="142"/>
      <c r="Z112" s="142"/>
      <c r="AA112" s="142"/>
      <c r="AB112" s="142"/>
      <c r="AC112" s="142"/>
      <c r="AD112" s="142"/>
    </row>
  </sheetData>
  <sheetProtection sheet="1" objects="1" scenarios="1"/>
  <mergeCells count="2">
    <mergeCell ref="A10:A11"/>
    <mergeCell ref="A5:A6"/>
  </mergeCells>
  <phoneticPr fontId="44" type="noConversion"/>
  <dataValidations count="5">
    <dataValidation allowBlank="1" showInputMessage="1" showErrorMessage="1" promptTitle="Instrucciones" prompt="A contiluación se muestran los resultados de los impactos de las operaciones." sqref="E3 Y3:Z3" xr:uid="{8A3055A2-74EC-4CF6-B392-0BF09C32E20E}"/>
    <dataValidation allowBlank="1" showInputMessage="1" showErrorMessage="1" promptTitle="Instrucciones" prompt="Gráfica de resultados." sqref="E24" xr:uid="{2AFC83BC-77E1-460E-B8CD-0D1535705F46}"/>
    <dataValidation allowBlank="1" showInputMessage="1" showErrorMessage="1" prompt="Según la ISO es el agua que ingresa al sistema de producción." sqref="E8" xr:uid="{40C0D851-5EEE-4190-A398-E057176E9964}"/>
    <dataValidation allowBlank="1" showInputMessage="1" showErrorMessage="1" promptTitle="Definición" prompt="Agua que ingresa al sistema de producción y pierde por evaporación, se integra en un producto o se libera en una cuenca diferente._x000a_" sqref="E9" xr:uid="{D4F9173A-4572-4885-9F35-C850AFE6A39F}"/>
    <dataValidation allowBlank="1" showInputMessage="1" showErrorMessage="1" promptTitle="Descripción" prompt="El factor  AWARE evalúa el potencial de crear escasez en la cuenca correspondiente y la reducción de oportunidad de otros usuarios de usar una unidad de agua." sqref="E10" xr:uid="{2549FE69-C0DB-4572-85A3-C2C76D76CD36}"/>
  </dataValidations>
  <pageMargins left="0.7" right="0.7" top="0.75" bottom="0.75" header="0.3" footer="0.3"/>
  <pageSetup paperSize="9"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D5E70D-0CDA-4E00-941E-CFBB15AA7AF1}">
  <sheetPr codeName="Hoja1"/>
  <dimension ref="A1:G36"/>
  <sheetViews>
    <sheetView showGridLines="0" zoomScale="70" zoomScaleNormal="70" workbookViewId="0">
      <selection activeCell="D8" sqref="D8:E8"/>
    </sheetView>
  </sheetViews>
  <sheetFormatPr defaultColWidth="0" defaultRowHeight="15" zeroHeight="1"/>
  <cols>
    <col min="1" max="1" width="3.125" customWidth="1"/>
    <col min="2" max="2" width="25.125" bestFit="1" customWidth="1"/>
    <col min="3" max="3" width="93.5" customWidth="1"/>
    <col min="4" max="4" width="53.375" customWidth="1"/>
    <col min="5" max="5" width="103.5" customWidth="1"/>
    <col min="6" max="6" width="11.125" customWidth="1"/>
    <col min="7" max="7" width="0" hidden="1" customWidth="1"/>
    <col min="8" max="16384" width="11.125" hidden="1"/>
  </cols>
  <sheetData>
    <row r="1" spans="1:7" s="161" customFormat="1" ht="33.950000000000003">
      <c r="A1" s="273"/>
      <c r="B1" s="274" t="s">
        <v>156</v>
      </c>
      <c r="C1" s="275"/>
      <c r="D1" s="275"/>
      <c r="E1" s="275"/>
      <c r="G1" s="276"/>
    </row>
    <row r="2" spans="1:7" ht="21">
      <c r="A2" s="54"/>
      <c r="B2" s="60"/>
      <c r="C2" s="54"/>
      <c r="D2" s="54"/>
      <c r="E2" s="54"/>
    </row>
    <row r="3" spans="1:7" ht="15.95">
      <c r="A3" s="54"/>
      <c r="B3" s="121" t="s">
        <v>157</v>
      </c>
      <c r="C3" s="121" t="s">
        <v>158</v>
      </c>
      <c r="D3" s="331" t="s">
        <v>159</v>
      </c>
      <c r="E3" s="331"/>
    </row>
    <row r="4" spans="1:7" s="271" customFormat="1" ht="43.7" customHeight="1">
      <c r="A4" s="268"/>
      <c r="B4" s="269" t="s">
        <v>160</v>
      </c>
      <c r="C4" s="270" t="s">
        <v>161</v>
      </c>
      <c r="D4" s="332" t="s">
        <v>162</v>
      </c>
      <c r="E4" s="332"/>
    </row>
    <row r="5" spans="1:7" s="271" customFormat="1" ht="43.7" customHeight="1">
      <c r="A5" s="268"/>
      <c r="B5" s="269" t="s">
        <v>66</v>
      </c>
      <c r="C5" s="270" t="s">
        <v>163</v>
      </c>
      <c r="D5" s="332" t="s">
        <v>162</v>
      </c>
      <c r="E5" s="332"/>
    </row>
    <row r="6" spans="1:7" s="271" customFormat="1" ht="43.7" customHeight="1">
      <c r="A6" s="268"/>
      <c r="B6" s="269" t="s">
        <v>164</v>
      </c>
      <c r="C6" s="270" t="s">
        <v>165</v>
      </c>
      <c r="D6" s="332" t="s">
        <v>162</v>
      </c>
      <c r="E6" s="332"/>
    </row>
    <row r="7" spans="1:7" s="271" customFormat="1" ht="43.7" customHeight="1">
      <c r="A7" s="268"/>
      <c r="B7" s="269" t="s">
        <v>166</v>
      </c>
      <c r="C7" s="270" t="s">
        <v>167</v>
      </c>
      <c r="D7" s="332" t="s">
        <v>162</v>
      </c>
      <c r="E7" s="332"/>
    </row>
    <row r="8" spans="1:7" s="271" customFormat="1" ht="43.7" customHeight="1">
      <c r="A8" s="268"/>
      <c r="B8" s="272" t="s">
        <v>168</v>
      </c>
      <c r="C8" s="270" t="s">
        <v>169</v>
      </c>
      <c r="D8" s="332" t="s">
        <v>162</v>
      </c>
      <c r="E8" s="332"/>
    </row>
    <row r="9" spans="1:7" s="271" customFormat="1" ht="43.7" customHeight="1">
      <c r="A9" s="268"/>
      <c r="B9" s="272" t="s">
        <v>170</v>
      </c>
      <c r="C9" s="270" t="s">
        <v>171</v>
      </c>
      <c r="D9" s="332" t="s">
        <v>172</v>
      </c>
      <c r="E9" s="332"/>
    </row>
    <row r="10" spans="1:7" s="271" customFormat="1" ht="43.7" customHeight="1">
      <c r="A10" s="268"/>
      <c r="B10" s="272" t="s">
        <v>173</v>
      </c>
      <c r="C10" s="270" t="s">
        <v>174</v>
      </c>
      <c r="D10" s="332" t="s">
        <v>162</v>
      </c>
      <c r="E10" s="332"/>
    </row>
    <row r="11" spans="1:7" s="271" customFormat="1" ht="43.7" customHeight="1">
      <c r="A11" s="268"/>
      <c r="B11" s="272" t="s">
        <v>175</v>
      </c>
      <c r="C11" s="270" t="s">
        <v>176</v>
      </c>
      <c r="D11" s="332" t="s">
        <v>162</v>
      </c>
      <c r="E11" s="332"/>
    </row>
    <row r="12" spans="1:7" s="271" customFormat="1" ht="43.7" customHeight="1">
      <c r="A12" s="268"/>
      <c r="B12" s="269" t="s">
        <v>177</v>
      </c>
      <c r="C12" s="270" t="s">
        <v>178</v>
      </c>
      <c r="D12" s="332" t="s">
        <v>162</v>
      </c>
      <c r="E12" s="332"/>
    </row>
    <row r="13" spans="1:7" s="271" customFormat="1" ht="43.7" customHeight="1">
      <c r="A13" s="268"/>
      <c r="B13" s="269" t="s">
        <v>179</v>
      </c>
      <c r="C13" s="270" t="s">
        <v>180</v>
      </c>
      <c r="D13" s="332" t="s">
        <v>162</v>
      </c>
      <c r="E13" s="332"/>
    </row>
    <row r="14" spans="1:7" s="271" customFormat="1" ht="43.7" customHeight="1">
      <c r="A14" s="268"/>
      <c r="B14" s="272" t="s">
        <v>181</v>
      </c>
      <c r="C14" s="270" t="s">
        <v>182</v>
      </c>
      <c r="D14" s="332" t="s">
        <v>162</v>
      </c>
      <c r="E14" s="332"/>
    </row>
    <row r="15" spans="1:7" s="271" customFormat="1" ht="43.7" customHeight="1">
      <c r="A15" s="268"/>
      <c r="B15" s="272" t="s">
        <v>183</v>
      </c>
      <c r="C15" s="270" t="s">
        <v>184</v>
      </c>
      <c r="D15" s="332" t="s">
        <v>162</v>
      </c>
      <c r="E15" s="332"/>
    </row>
    <row r="16" spans="1:7" s="271" customFormat="1" ht="43.7" customHeight="1">
      <c r="A16" s="268"/>
      <c r="B16" s="272" t="s">
        <v>185</v>
      </c>
      <c r="C16" s="270" t="s">
        <v>186</v>
      </c>
      <c r="D16" s="332" t="s">
        <v>162</v>
      </c>
      <c r="E16" s="332"/>
    </row>
    <row r="17" spans="1:5" s="271" customFormat="1" ht="43.7" customHeight="1">
      <c r="A17" s="268"/>
      <c r="B17" s="272" t="s">
        <v>89</v>
      </c>
      <c r="C17" s="270" t="s">
        <v>187</v>
      </c>
      <c r="D17" s="332" t="s">
        <v>162</v>
      </c>
      <c r="E17" s="332"/>
    </row>
    <row r="18" spans="1:5"/>
    <row r="19" spans="1:5"/>
    <row r="24" spans="1:5" hidden="1">
      <c r="C24" t="s">
        <v>188</v>
      </c>
    </row>
    <row r="36" spans="3:3" hidden="1">
      <c r="C36" t="s">
        <v>188</v>
      </c>
    </row>
  </sheetData>
  <sheetProtection sheet="1" objects="1" scenarios="1"/>
  <mergeCells count="15">
    <mergeCell ref="D16:E16"/>
    <mergeCell ref="D17:E17"/>
    <mergeCell ref="D4:E4"/>
    <mergeCell ref="D6:E6"/>
    <mergeCell ref="D5:E5"/>
    <mergeCell ref="D13:E13"/>
    <mergeCell ref="D11:E11"/>
    <mergeCell ref="D12:E12"/>
    <mergeCell ref="D14:E14"/>
    <mergeCell ref="D15:E15"/>
    <mergeCell ref="D3:E3"/>
    <mergeCell ref="D7:E7"/>
    <mergeCell ref="D8:E8"/>
    <mergeCell ref="D9:E9"/>
    <mergeCell ref="D10:E10"/>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60FF8-009B-47E1-AABA-14FE7A7DC206}">
  <dimension ref="A1:N23"/>
  <sheetViews>
    <sheetView showGridLines="0" workbookViewId="0">
      <selection activeCell="P5" sqref="P5"/>
    </sheetView>
  </sheetViews>
  <sheetFormatPr defaultColWidth="8.875" defaultRowHeight="15"/>
  <sheetData>
    <row r="1" spans="1:14">
      <c r="A1" s="118"/>
      <c r="B1" s="118"/>
      <c r="C1" s="118"/>
      <c r="D1" s="118"/>
      <c r="E1" s="118"/>
      <c r="F1" s="118"/>
      <c r="G1" s="118"/>
      <c r="H1" s="118"/>
      <c r="I1" s="118"/>
      <c r="J1" s="118"/>
      <c r="K1" s="118"/>
      <c r="L1" s="118"/>
      <c r="M1" s="118"/>
      <c r="N1" s="118"/>
    </row>
    <row r="2" spans="1:14">
      <c r="A2" s="118"/>
      <c r="B2" s="54"/>
      <c r="C2" s="54"/>
      <c r="D2" s="54"/>
      <c r="E2" s="54"/>
      <c r="F2" s="54"/>
      <c r="G2" s="54"/>
      <c r="H2" s="54"/>
      <c r="I2" s="54"/>
      <c r="J2" s="54"/>
      <c r="K2" s="54"/>
      <c r="L2" s="54"/>
      <c r="M2" s="54"/>
      <c r="N2" s="118"/>
    </row>
    <row r="3" spans="1:14">
      <c r="A3" s="118"/>
      <c r="B3" s="54"/>
      <c r="C3" s="57" t="s">
        <v>189</v>
      </c>
      <c r="D3" s="54"/>
      <c r="E3" s="54"/>
      <c r="F3" s="54"/>
      <c r="G3" s="54"/>
      <c r="H3" s="54"/>
      <c r="I3" s="54"/>
      <c r="J3" s="54"/>
      <c r="K3" s="54"/>
      <c r="L3" s="54"/>
      <c r="M3" s="54"/>
      <c r="N3" s="118"/>
    </row>
    <row r="4" spans="1:14">
      <c r="A4" s="118"/>
      <c r="B4" s="54"/>
      <c r="C4" s="333"/>
      <c r="D4" s="333"/>
      <c r="E4" s="333"/>
      <c r="F4" s="333"/>
      <c r="G4" s="333"/>
      <c r="H4" s="333"/>
      <c r="I4" s="333"/>
      <c r="J4" s="333"/>
      <c r="K4" s="333"/>
      <c r="L4" s="333"/>
      <c r="M4" s="55"/>
      <c r="N4" s="118"/>
    </row>
    <row r="5" spans="1:14">
      <c r="A5" s="118"/>
      <c r="B5" s="54"/>
      <c r="C5" s="371"/>
      <c r="D5" s="371"/>
      <c r="E5" s="371"/>
      <c r="F5" s="371"/>
      <c r="G5" s="371"/>
      <c r="H5" s="371"/>
      <c r="I5" s="371"/>
      <c r="J5" s="371"/>
      <c r="K5" s="371"/>
      <c r="L5" s="371"/>
      <c r="M5" s="54"/>
      <c r="N5" s="118"/>
    </row>
    <row r="6" spans="1:14">
      <c r="A6" s="118"/>
      <c r="B6" s="54"/>
      <c r="C6" s="334"/>
      <c r="D6" s="334"/>
      <c r="E6" s="334"/>
      <c r="F6" s="334"/>
      <c r="G6" s="334"/>
      <c r="H6" s="334"/>
      <c r="I6" s="334"/>
      <c r="J6" s="334"/>
      <c r="K6" s="334"/>
      <c r="L6" s="334"/>
      <c r="M6" s="54"/>
      <c r="N6" s="118"/>
    </row>
    <row r="7" spans="1:14">
      <c r="A7" s="118"/>
      <c r="B7" s="44"/>
      <c r="C7" s="334"/>
      <c r="D7" s="334"/>
      <c r="E7" s="334"/>
      <c r="F7" s="334"/>
      <c r="G7" s="334"/>
      <c r="H7" s="334"/>
      <c r="I7" s="334"/>
      <c r="J7" s="334"/>
      <c r="K7" s="334"/>
      <c r="L7" s="334"/>
      <c r="M7" s="54"/>
      <c r="N7" s="118"/>
    </row>
    <row r="8" spans="1:14">
      <c r="A8" s="118"/>
      <c r="B8" s="54"/>
      <c r="C8" s="371"/>
      <c r="D8" s="371"/>
      <c r="E8" s="371"/>
      <c r="F8" s="371"/>
      <c r="G8" s="371"/>
      <c r="H8" s="371"/>
      <c r="I8" s="371"/>
      <c r="J8" s="371"/>
      <c r="K8" s="371"/>
      <c r="L8" s="371"/>
      <c r="M8" s="54"/>
      <c r="N8" s="118"/>
    </row>
    <row r="9" spans="1:14">
      <c r="A9" s="118"/>
      <c r="B9" s="54"/>
      <c r="C9" s="334"/>
      <c r="D9" s="334"/>
      <c r="E9" s="334"/>
      <c r="F9" s="334"/>
      <c r="G9" s="334"/>
      <c r="H9" s="334"/>
      <c r="I9" s="334"/>
      <c r="J9" s="334"/>
      <c r="K9" s="334"/>
      <c r="L9" s="334"/>
      <c r="M9" s="54"/>
      <c r="N9" s="118"/>
    </row>
    <row r="10" spans="1:14">
      <c r="A10" s="118"/>
      <c r="B10" s="54"/>
      <c r="C10" s="372"/>
      <c r="D10" s="372"/>
      <c r="E10" s="372"/>
      <c r="F10" s="372"/>
      <c r="G10" s="372"/>
      <c r="H10" s="372"/>
      <c r="I10" s="372"/>
      <c r="J10" s="372"/>
      <c r="K10" s="372"/>
      <c r="L10" s="372"/>
      <c r="M10" s="54"/>
      <c r="N10" s="118"/>
    </row>
    <row r="11" spans="1:14">
      <c r="A11" s="118"/>
      <c r="B11" s="54"/>
      <c r="C11" s="333"/>
      <c r="D11" s="333"/>
      <c r="E11" s="333"/>
      <c r="F11" s="333"/>
      <c r="G11" s="333"/>
      <c r="H11" s="333"/>
      <c r="I11" s="333"/>
      <c r="J11" s="333"/>
      <c r="K11" s="333"/>
      <c r="L11" s="333"/>
      <c r="M11" s="54"/>
      <c r="N11" s="118"/>
    </row>
    <row r="12" spans="1:14">
      <c r="A12" s="118"/>
      <c r="B12" s="54"/>
      <c r="C12" s="371"/>
      <c r="D12" s="371"/>
      <c r="E12" s="371"/>
      <c r="F12" s="371"/>
      <c r="G12" s="371"/>
      <c r="H12" s="371"/>
      <c r="I12" s="371"/>
      <c r="J12" s="371"/>
      <c r="K12" s="371"/>
      <c r="L12" s="371"/>
      <c r="M12" s="54"/>
      <c r="N12" s="118"/>
    </row>
    <row r="13" spans="1:14">
      <c r="A13" s="118"/>
      <c r="B13" s="54"/>
      <c r="C13" s="334"/>
      <c r="D13" s="334"/>
      <c r="E13" s="334"/>
      <c r="F13" s="334"/>
      <c r="G13" s="334"/>
      <c r="H13" s="334"/>
      <c r="I13" s="334"/>
      <c r="J13" s="334"/>
      <c r="K13" s="334"/>
      <c r="L13" s="334"/>
      <c r="M13" s="54"/>
      <c r="N13" s="118"/>
    </row>
    <row r="14" spans="1:14">
      <c r="A14" s="118"/>
      <c r="B14" s="54"/>
      <c r="C14" s="334"/>
      <c r="D14" s="334"/>
      <c r="E14" s="334"/>
      <c r="F14" s="334"/>
      <c r="G14" s="334"/>
      <c r="H14" s="334"/>
      <c r="I14" s="334"/>
      <c r="J14" s="334"/>
      <c r="K14" s="334"/>
      <c r="L14" s="334"/>
      <c r="M14" s="54"/>
      <c r="N14" s="118"/>
    </row>
    <row r="15" spans="1:14">
      <c r="A15" s="118"/>
      <c r="B15" s="54"/>
      <c r="C15" s="371"/>
      <c r="D15" s="371"/>
      <c r="E15" s="371"/>
      <c r="F15" s="371"/>
      <c r="G15" s="371"/>
      <c r="H15" s="371"/>
      <c r="I15" s="371"/>
      <c r="J15" s="371"/>
      <c r="K15" s="371"/>
      <c r="L15" s="371"/>
      <c r="M15" s="54"/>
      <c r="N15" s="118"/>
    </row>
    <row r="16" spans="1:14">
      <c r="A16" s="118"/>
      <c r="B16" s="54"/>
      <c r="C16" s="334"/>
      <c r="D16" s="334"/>
      <c r="E16" s="334"/>
      <c r="F16" s="334"/>
      <c r="G16" s="334"/>
      <c r="H16" s="334"/>
      <c r="I16" s="334"/>
      <c r="J16" s="334"/>
      <c r="K16" s="334"/>
      <c r="L16" s="334"/>
      <c r="M16" s="54"/>
      <c r="N16" s="118"/>
    </row>
    <row r="17" spans="1:14">
      <c r="A17" s="118"/>
      <c r="B17" s="54"/>
      <c r="C17" s="372"/>
      <c r="D17" s="372"/>
      <c r="E17" s="372"/>
      <c r="F17" s="372"/>
      <c r="G17" s="372"/>
      <c r="H17" s="372"/>
      <c r="I17" s="372"/>
      <c r="J17" s="372"/>
      <c r="K17" s="372"/>
      <c r="L17" s="372"/>
      <c r="M17" s="54"/>
      <c r="N17" s="118"/>
    </row>
    <row r="18" spans="1:14">
      <c r="A18" s="118"/>
      <c r="B18" s="54"/>
      <c r="C18" s="333"/>
      <c r="D18" s="333"/>
      <c r="E18" s="333"/>
      <c r="F18" s="333"/>
      <c r="G18" s="333"/>
      <c r="H18" s="333"/>
      <c r="I18" s="333"/>
      <c r="J18" s="333"/>
      <c r="K18" s="333"/>
      <c r="L18" s="333"/>
      <c r="M18" s="54"/>
      <c r="N18" s="118"/>
    </row>
    <row r="19" spans="1:14">
      <c r="A19" s="118"/>
      <c r="B19" s="54"/>
      <c r="C19" s="371"/>
      <c r="D19" s="371"/>
      <c r="E19" s="371"/>
      <c r="F19" s="371"/>
      <c r="G19" s="371"/>
      <c r="H19" s="371"/>
      <c r="I19" s="371"/>
      <c r="J19" s="371"/>
      <c r="K19" s="371"/>
      <c r="L19" s="371"/>
      <c r="M19" s="54"/>
      <c r="N19" s="118"/>
    </row>
    <row r="20" spans="1:14">
      <c r="A20" s="118"/>
      <c r="B20" s="54"/>
      <c r="C20" s="334"/>
      <c r="D20" s="334"/>
      <c r="E20" s="334"/>
      <c r="F20" s="334"/>
      <c r="G20" s="334"/>
      <c r="H20" s="334"/>
      <c r="I20" s="334"/>
      <c r="J20" s="334"/>
      <c r="K20" s="334"/>
      <c r="L20" s="334"/>
      <c r="M20" s="54"/>
      <c r="N20" s="118"/>
    </row>
    <row r="21" spans="1:14">
      <c r="A21" s="118"/>
      <c r="B21" s="54"/>
      <c r="C21" s="54"/>
      <c r="D21" s="54"/>
      <c r="E21" s="54"/>
      <c r="F21" s="54"/>
      <c r="G21" s="54"/>
      <c r="H21" s="54"/>
      <c r="I21" s="54"/>
      <c r="J21" s="54"/>
      <c r="K21" s="54"/>
      <c r="L21" s="54"/>
      <c r="M21" s="54"/>
      <c r="N21" s="118"/>
    </row>
    <row r="22" spans="1:14">
      <c r="A22" s="118"/>
      <c r="B22" s="54"/>
      <c r="C22" s="54"/>
      <c r="D22" s="54"/>
      <c r="E22" s="54"/>
      <c r="F22" s="54"/>
      <c r="G22" s="54"/>
      <c r="H22" s="54"/>
      <c r="I22" s="54"/>
      <c r="J22" s="54"/>
      <c r="K22" s="54"/>
      <c r="L22" s="54"/>
      <c r="M22" s="54"/>
      <c r="N22" s="118"/>
    </row>
    <row r="23" spans="1:14">
      <c r="A23" s="118"/>
      <c r="B23" s="118"/>
      <c r="C23" s="118"/>
      <c r="D23" s="118"/>
      <c r="E23" s="118"/>
      <c r="F23" s="118"/>
      <c r="G23" s="118"/>
      <c r="H23" s="118"/>
      <c r="I23" s="118"/>
      <c r="J23" s="118"/>
      <c r="K23" s="118"/>
      <c r="L23" s="118"/>
      <c r="M23" s="118"/>
      <c r="N23" s="118"/>
    </row>
  </sheetData>
  <sheetProtection sheet="1" objects="1" scenarios="1"/>
  <mergeCells count="17">
    <mergeCell ref="C20:L20"/>
    <mergeCell ref="C9:L9"/>
    <mergeCell ref="C10:L10"/>
    <mergeCell ref="C11:L11"/>
    <mergeCell ref="C12:L12"/>
    <mergeCell ref="C13:L13"/>
    <mergeCell ref="C14:L14"/>
    <mergeCell ref="C15:L15"/>
    <mergeCell ref="C16:L16"/>
    <mergeCell ref="C17:L17"/>
    <mergeCell ref="C18:L18"/>
    <mergeCell ref="C19:L19"/>
    <mergeCell ref="C4:L4"/>
    <mergeCell ref="C5:L5"/>
    <mergeCell ref="C6:L6"/>
    <mergeCell ref="C7:L7"/>
    <mergeCell ref="C8:L8"/>
  </mergeCell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8BB3D08-0BC2-4872-B4C0-8B9A21BBAF11}">
  <sheetPr>
    <tabColor theme="2"/>
  </sheetPr>
  <dimension ref="A1:BY34"/>
  <sheetViews>
    <sheetView showGridLines="0" zoomScale="85" zoomScaleNormal="85" workbookViewId="0">
      <selection activeCell="F4" sqref="F4"/>
    </sheetView>
  </sheetViews>
  <sheetFormatPr defaultColWidth="11.125" defaultRowHeight="15"/>
  <cols>
    <col min="1" max="2" width="4.625" customWidth="1"/>
    <col min="3" max="3" width="8" customWidth="1"/>
    <col min="4" max="4" width="22.375" bestFit="1" customWidth="1"/>
    <col min="5" max="5" width="41.625" customWidth="1"/>
    <col min="7" max="7" width="14.375" customWidth="1"/>
    <col min="8" max="8" width="13" customWidth="1"/>
    <col min="9" max="9" width="14" customWidth="1"/>
    <col min="10" max="10" width="13.5" customWidth="1"/>
    <col min="11" max="11" width="11.125" customWidth="1"/>
    <col min="13" max="13" width="14.375" customWidth="1"/>
    <col min="14" max="14" width="13" customWidth="1"/>
    <col min="15" max="15" width="14" customWidth="1"/>
    <col min="16" max="16" width="13.5" customWidth="1"/>
    <col min="17" max="17" width="11.125" customWidth="1"/>
    <col min="19" max="19" width="14.375" customWidth="1"/>
    <col min="20" max="20" width="13" customWidth="1"/>
    <col min="21" max="21" width="14" customWidth="1"/>
    <col min="22" max="22" width="13.5" customWidth="1"/>
    <col min="23" max="23" width="11.125" customWidth="1"/>
    <col min="25" max="25" width="14.375" customWidth="1"/>
    <col min="26" max="26" width="13" customWidth="1"/>
    <col min="27" max="27" width="14" customWidth="1"/>
    <col min="28" max="28" width="13.5" customWidth="1"/>
    <col min="29" max="29" width="11.125" customWidth="1"/>
    <col min="31" max="31" width="14.375" customWidth="1"/>
    <col min="32" max="32" width="13" customWidth="1"/>
    <col min="33" max="33" width="14" customWidth="1"/>
    <col min="34" max="34" width="13.5" customWidth="1"/>
    <col min="35" max="35" width="11.125" customWidth="1"/>
    <col min="37" max="37" width="14.375" customWidth="1"/>
    <col min="38" max="38" width="13" customWidth="1"/>
    <col min="39" max="39" width="14" customWidth="1"/>
    <col min="40" max="40" width="13.5" customWidth="1"/>
    <col min="41" max="41" width="11.125" customWidth="1"/>
    <col min="43" max="43" width="14.375" customWidth="1"/>
    <col min="44" max="44" width="13" customWidth="1"/>
    <col min="45" max="45" width="14" customWidth="1"/>
    <col min="46" max="46" width="13.5" customWidth="1"/>
    <col min="47" max="47" width="11.125" customWidth="1"/>
    <col min="49" max="49" width="14.375" customWidth="1"/>
    <col min="50" max="50" width="13" customWidth="1"/>
    <col min="51" max="51" width="14" customWidth="1"/>
    <col min="52" max="52" width="13.5" customWidth="1"/>
    <col min="53" max="53" width="11.125" customWidth="1"/>
    <col min="55" max="55" width="14.375" customWidth="1"/>
    <col min="56" max="56" width="13" customWidth="1"/>
    <col min="57" max="57" width="14" customWidth="1"/>
    <col min="58" max="58" width="13.5" customWidth="1"/>
    <col min="59" max="59" width="11.125" customWidth="1"/>
    <col min="61" max="61" width="14.375" customWidth="1"/>
    <col min="62" max="62" width="13" customWidth="1"/>
    <col min="63" max="63" width="14" customWidth="1"/>
    <col min="64" max="64" width="13.5" customWidth="1"/>
    <col min="65" max="65" width="11.125" customWidth="1"/>
    <col min="67" max="67" width="14.375" customWidth="1"/>
    <col min="68" max="68" width="13" customWidth="1"/>
    <col min="69" max="69" width="14" customWidth="1"/>
    <col min="70" max="70" width="13.5" customWidth="1"/>
    <col min="71" max="71" width="11.125" customWidth="1"/>
    <col min="73" max="73" width="14.375" customWidth="1"/>
    <col min="74" max="74" width="13" customWidth="1"/>
    <col min="75" max="75" width="14" customWidth="1"/>
    <col min="76" max="76" width="13.5" customWidth="1"/>
  </cols>
  <sheetData>
    <row r="1" spans="1:77" s="45" customFormat="1" ht="26.1">
      <c r="A1" s="119"/>
      <c r="B1" s="119"/>
      <c r="C1" s="119" t="s">
        <v>190</v>
      </c>
      <c r="D1" s="119"/>
      <c r="E1" s="119"/>
      <c r="F1" s="119"/>
      <c r="G1" s="119"/>
      <c r="H1" s="119"/>
      <c r="I1" s="119"/>
      <c r="J1" s="119"/>
      <c r="K1" s="119"/>
      <c r="L1" s="119"/>
      <c r="M1" s="119"/>
      <c r="N1" s="119"/>
      <c r="O1" s="119"/>
      <c r="P1" s="119"/>
      <c r="Q1" s="119"/>
      <c r="R1" s="119"/>
      <c r="S1" s="119"/>
      <c r="T1" s="119"/>
      <c r="U1" s="119"/>
      <c r="V1" s="119"/>
      <c r="W1" s="119"/>
      <c r="X1" s="119"/>
      <c r="Y1" s="119"/>
      <c r="Z1" s="119"/>
      <c r="AA1" s="119"/>
      <c r="AB1" s="119"/>
      <c r="AC1" s="119"/>
      <c r="AD1" s="119"/>
      <c r="AE1" s="119"/>
      <c r="AF1" s="119"/>
      <c r="AG1" s="119"/>
      <c r="AH1" s="119"/>
      <c r="AI1" s="119"/>
      <c r="AJ1" s="119"/>
      <c r="AK1" s="119"/>
      <c r="AL1" s="119"/>
      <c r="AM1" s="119"/>
      <c r="AN1" s="119"/>
      <c r="AO1" s="119"/>
      <c r="AP1" s="119"/>
      <c r="AQ1" s="119"/>
      <c r="AR1" s="119"/>
      <c r="AS1" s="119"/>
      <c r="AT1" s="119"/>
      <c r="AU1" s="119"/>
      <c r="AV1" s="119"/>
      <c r="AW1" s="119"/>
      <c r="AX1" s="119"/>
      <c r="AY1" s="119"/>
      <c r="AZ1" s="119"/>
      <c r="BA1" s="119"/>
      <c r="BB1" s="119"/>
      <c r="BC1" s="119"/>
      <c r="BD1" s="119"/>
      <c r="BE1" s="119"/>
      <c r="BF1" s="119"/>
      <c r="BG1" s="119"/>
      <c r="BH1" s="119"/>
      <c r="BI1" s="119"/>
      <c r="BJ1" s="119"/>
      <c r="BK1" s="119"/>
      <c r="BL1" s="119"/>
      <c r="BM1" s="119"/>
      <c r="BN1" s="119"/>
      <c r="BO1" s="119"/>
      <c r="BP1" s="119"/>
      <c r="BQ1" s="119"/>
      <c r="BR1" s="119"/>
      <c r="BS1" s="119"/>
      <c r="BT1" s="119"/>
      <c r="BU1" s="119"/>
      <c r="BV1" s="119"/>
      <c r="BW1" s="119"/>
      <c r="BX1" s="119"/>
      <c r="BY1" s="119"/>
    </row>
    <row r="2" spans="1:77">
      <c r="A2" s="45"/>
      <c r="B2" s="45"/>
      <c r="C2" s="37"/>
      <c r="D2" s="37"/>
      <c r="E2" s="37"/>
      <c r="F2" s="37" t="str">
        <f>'3.ANALISIS DE INVENTARIO'!$G$47</f>
        <v>Efluentes residuales hacia PTAR</v>
      </c>
      <c r="G2" s="37"/>
      <c r="H2" s="37"/>
      <c r="I2" s="37"/>
      <c r="J2" s="37"/>
      <c r="K2" s="37"/>
      <c r="L2" s="37" t="str">
        <f>'3.ANALISIS DE INVENTARIO'!$G$47</f>
        <v>Efluentes residuales hacia PTAR</v>
      </c>
      <c r="M2" s="37"/>
      <c r="N2" s="37"/>
      <c r="O2" s="37"/>
      <c r="P2" s="37"/>
      <c r="Q2" s="37"/>
      <c r="R2" s="37" t="str">
        <f>'3.ANALISIS DE INVENTARIO'!$G$47</f>
        <v>Efluentes residuales hacia PTAR</v>
      </c>
      <c r="S2" s="37"/>
      <c r="T2" s="37"/>
      <c r="U2" s="37"/>
      <c r="V2" s="37"/>
      <c r="W2" s="37"/>
      <c r="X2" s="37" t="str">
        <f>'3.ANALISIS DE INVENTARIO'!$G$47</f>
        <v>Efluentes residuales hacia PTAR</v>
      </c>
      <c r="Y2" s="37"/>
      <c r="Z2" s="37"/>
      <c r="AA2" s="37"/>
      <c r="AB2" s="37"/>
      <c r="AC2" s="37"/>
      <c r="AD2" s="37" t="str">
        <f>'3.ANALISIS DE INVENTARIO'!$G$47</f>
        <v>Efluentes residuales hacia PTAR</v>
      </c>
      <c r="AE2" s="37"/>
      <c r="AF2" s="37"/>
      <c r="AG2" s="37"/>
      <c r="AH2" s="37"/>
      <c r="AI2" s="37"/>
      <c r="AJ2" s="37" t="str">
        <f>'3.ANALISIS DE INVENTARIO'!$G$47</f>
        <v>Efluentes residuales hacia PTAR</v>
      </c>
      <c r="AK2" s="37"/>
      <c r="AL2" s="37"/>
      <c r="AM2" s="37"/>
      <c r="AN2" s="37"/>
      <c r="AO2" s="37"/>
      <c r="AP2" s="37" t="str">
        <f>'3.ANALISIS DE INVENTARIO'!$G$47</f>
        <v>Efluentes residuales hacia PTAR</v>
      </c>
      <c r="AQ2" s="37"/>
      <c r="AR2" s="37"/>
      <c r="AS2" s="37"/>
      <c r="AT2" s="37"/>
      <c r="AU2" s="37"/>
      <c r="AV2" s="37" t="str">
        <f>'3.ANALISIS DE INVENTARIO'!$G$47</f>
        <v>Efluentes residuales hacia PTAR</v>
      </c>
      <c r="AW2" s="37"/>
      <c r="AX2" s="37"/>
      <c r="AY2" s="37"/>
      <c r="AZ2" s="37"/>
      <c r="BA2" s="37"/>
      <c r="BB2" s="37" t="str">
        <f>'3.ANALISIS DE INVENTARIO'!$G$47</f>
        <v>Efluentes residuales hacia PTAR</v>
      </c>
      <c r="BC2" s="37"/>
      <c r="BD2" s="37"/>
      <c r="BE2" s="37"/>
      <c r="BF2" s="37"/>
      <c r="BG2" s="37"/>
      <c r="BH2" s="37" t="str">
        <f>'3.ANALISIS DE INVENTARIO'!$G$47</f>
        <v>Efluentes residuales hacia PTAR</v>
      </c>
      <c r="BI2" s="37"/>
      <c r="BJ2" s="37"/>
      <c r="BK2" s="37"/>
      <c r="BL2" s="37"/>
      <c r="BM2" s="37"/>
      <c r="BN2" s="37" t="str">
        <f>'3.ANALISIS DE INVENTARIO'!$G$47</f>
        <v>Efluentes residuales hacia PTAR</v>
      </c>
      <c r="BO2" s="37"/>
      <c r="BP2" s="37"/>
      <c r="BQ2" s="37"/>
      <c r="BR2" s="37"/>
      <c r="BS2" s="37"/>
      <c r="BT2" s="37" t="str">
        <f>'3.ANALISIS DE INVENTARIO'!$G$47</f>
        <v>Efluentes residuales hacia PTAR</v>
      </c>
      <c r="BU2" s="37"/>
      <c r="BV2" s="37"/>
      <c r="BW2" s="37"/>
      <c r="BX2" s="37"/>
      <c r="BY2" s="37"/>
    </row>
    <row r="3" spans="1:77">
      <c r="A3" s="45"/>
      <c r="B3" s="45"/>
      <c r="C3" s="37"/>
      <c r="D3" s="37"/>
      <c r="E3" s="37"/>
      <c r="F3" s="37" t="s">
        <v>44</v>
      </c>
      <c r="G3" s="222"/>
      <c r="H3" s="222"/>
      <c r="I3" s="222"/>
      <c r="J3" s="222"/>
      <c r="K3" s="37"/>
      <c r="L3" s="37" t="s">
        <v>45</v>
      </c>
      <c r="M3" s="222"/>
      <c r="N3" s="222"/>
      <c r="O3" s="222"/>
      <c r="P3" s="222"/>
      <c r="Q3" s="37"/>
      <c r="R3" s="37" t="s">
        <v>46</v>
      </c>
      <c r="S3" s="222"/>
      <c r="T3" s="222"/>
      <c r="U3" s="222"/>
      <c r="V3" s="222"/>
      <c r="W3" s="37"/>
      <c r="X3" s="37" t="s">
        <v>47</v>
      </c>
      <c r="Y3" s="222"/>
      <c r="Z3" s="222"/>
      <c r="AA3" s="222"/>
      <c r="AB3" s="222"/>
      <c r="AC3" s="37"/>
      <c r="AD3" s="37" t="s">
        <v>48</v>
      </c>
      <c r="AE3" s="222"/>
      <c r="AF3" s="222"/>
      <c r="AG3" s="222"/>
      <c r="AH3" s="222"/>
      <c r="AI3" s="37"/>
      <c r="AJ3" s="37" t="s">
        <v>49</v>
      </c>
      <c r="AK3" s="222"/>
      <c r="AL3" s="222"/>
      <c r="AM3" s="222"/>
      <c r="AN3" s="222"/>
      <c r="AO3" s="37"/>
      <c r="AP3" s="37" t="s">
        <v>50</v>
      </c>
      <c r="AQ3" s="222"/>
      <c r="AR3" s="222"/>
      <c r="AS3" s="222"/>
      <c r="AT3" s="222"/>
      <c r="AU3" s="37"/>
      <c r="AV3" s="37" t="s">
        <v>51</v>
      </c>
      <c r="AW3" s="222"/>
      <c r="AX3" s="222"/>
      <c r="AY3" s="222"/>
      <c r="AZ3" s="222"/>
      <c r="BA3" s="37"/>
      <c r="BB3" s="37" t="s">
        <v>52</v>
      </c>
      <c r="BC3" s="222"/>
      <c r="BD3" s="222"/>
      <c r="BE3" s="222"/>
      <c r="BF3" s="222"/>
      <c r="BG3" s="37"/>
      <c r="BH3" s="37" t="s">
        <v>86</v>
      </c>
      <c r="BI3" s="222"/>
      <c r="BJ3" s="222"/>
      <c r="BK3" s="222"/>
      <c r="BL3" s="222"/>
      <c r="BM3" s="37"/>
      <c r="BN3" s="37" t="s">
        <v>54</v>
      </c>
      <c r="BO3" s="222"/>
      <c r="BP3" s="222"/>
      <c r="BQ3" s="222"/>
      <c r="BR3" s="222"/>
      <c r="BS3" s="37"/>
      <c r="BT3" s="37" t="s">
        <v>55</v>
      </c>
      <c r="BU3" s="222"/>
      <c r="BV3" s="222"/>
      <c r="BW3" s="222"/>
      <c r="BX3" s="222"/>
      <c r="BY3" s="37"/>
    </row>
    <row r="4" spans="1:77">
      <c r="A4" s="45"/>
      <c r="B4" s="45"/>
      <c r="C4" s="37"/>
      <c r="D4" s="37"/>
      <c r="E4" s="37"/>
      <c r="F4" s="37" t="s">
        <v>65</v>
      </c>
      <c r="G4" s="218">
        <f ca="1">INDEX('3.ANALISIS DE INVENTARIO'!$L$38:$W$41,MATCH('Cálculos-HA'!F2,'3.ANALISIS DE INVENTARIO'!$F$38:$F$41,0),MATCH('Cálculos-HA'!F3,'3.ANALISIS DE INVENTARIO'!$L$37:$W$37,0))</f>
        <v>0</v>
      </c>
      <c r="H4" s="218">
        <f ca="1">INDEX('3.ANALISIS DE INVENTARIO'!$L$38:$W$41,MATCH('Cálculos-HA'!F2,'3.ANALISIS DE INVENTARIO'!$F$38:$F$41,0),MATCH('Cálculos-HA'!F3,'3.ANALISIS DE INVENTARIO'!$L$37:$W$37,0))</f>
        <v>0</v>
      </c>
      <c r="I4" s="218">
        <f ca="1">INDEX('3.ANALISIS DE INVENTARIO'!$L$38:$W$41,MATCH('Cálculos-HA'!F2,'3.ANALISIS DE INVENTARIO'!$F$38:$F$41,0),MATCH('Cálculos-HA'!F3,'3.ANALISIS DE INVENTARIO'!$L$37:$W$37,0))</f>
        <v>0</v>
      </c>
      <c r="J4" s="218">
        <f ca="1">INDEX('3.ANALISIS DE INVENTARIO'!$L$38:$W$41,MATCH('Cálculos-HA'!F2,'3.ANALISIS DE INVENTARIO'!$F$38:$F$41,0),MATCH('Cálculos-HA'!F3,'3.ANALISIS DE INVENTARIO'!$L$37:$W$37,0))</f>
        <v>0</v>
      </c>
      <c r="K4" s="37"/>
      <c r="L4" s="37" t="s">
        <v>65</v>
      </c>
      <c r="M4" s="218">
        <f ca="1">INDEX('3.ANALISIS DE INVENTARIO'!$L$38:$W$41,MATCH('Cálculos-HA'!L2,'3.ANALISIS DE INVENTARIO'!$F$38:$F$41,0),MATCH('Cálculos-HA'!L3,'3.ANALISIS DE INVENTARIO'!$L$37:$W$37,0))</f>
        <v>0</v>
      </c>
      <c r="N4" s="218">
        <f ca="1">INDEX('3.ANALISIS DE INVENTARIO'!$L$38:$W$41,MATCH('Cálculos-HA'!L2,'3.ANALISIS DE INVENTARIO'!$F$38:$F$41,0),MATCH('Cálculos-HA'!L3,'3.ANALISIS DE INVENTARIO'!$L$37:$W$37,0))</f>
        <v>0</v>
      </c>
      <c r="O4" s="218">
        <f ca="1">INDEX('3.ANALISIS DE INVENTARIO'!$L$38:$W$41,MATCH('Cálculos-HA'!L2,'3.ANALISIS DE INVENTARIO'!$F$38:$F$41,0),MATCH('Cálculos-HA'!L3,'3.ANALISIS DE INVENTARIO'!$L$37:$W$37,0))</f>
        <v>0</v>
      </c>
      <c r="P4" s="218">
        <f ca="1">INDEX('3.ANALISIS DE INVENTARIO'!$L$38:$W$41,MATCH('Cálculos-HA'!L2,'3.ANALISIS DE INVENTARIO'!$F$38:$F$41,0),MATCH('Cálculos-HA'!L3,'3.ANALISIS DE INVENTARIO'!$L$37:$W$37,0))</f>
        <v>0</v>
      </c>
      <c r="Q4" s="37"/>
      <c r="R4" s="37" t="s">
        <v>65</v>
      </c>
      <c r="S4" s="218">
        <f ca="1">INDEX('3.ANALISIS DE INVENTARIO'!$L$38:$W$41,MATCH('Cálculos-HA'!R2,'3.ANALISIS DE INVENTARIO'!$F$38:$F$41,0),MATCH('Cálculos-HA'!R3,'3.ANALISIS DE INVENTARIO'!$L$37:$W$37,0))</f>
        <v>0</v>
      </c>
      <c r="T4" s="218">
        <f ca="1">INDEX('3.ANALISIS DE INVENTARIO'!$L$38:$W$41,MATCH('Cálculos-HA'!R2,'3.ANALISIS DE INVENTARIO'!$F$38:$F$41,0),MATCH('Cálculos-HA'!R3,'3.ANALISIS DE INVENTARIO'!$L$37:$W$37,0))</f>
        <v>0</v>
      </c>
      <c r="U4" s="218">
        <f ca="1">INDEX('3.ANALISIS DE INVENTARIO'!$L$38:$W$41,MATCH('Cálculos-HA'!R2,'3.ANALISIS DE INVENTARIO'!$F$38:$F$41,0),MATCH('Cálculos-HA'!R3,'3.ANALISIS DE INVENTARIO'!$L$37:$W$37,0))</f>
        <v>0</v>
      </c>
      <c r="V4" s="218">
        <f ca="1">INDEX('3.ANALISIS DE INVENTARIO'!$L$38:$W$41,MATCH('Cálculos-HA'!R2,'3.ANALISIS DE INVENTARIO'!$F$38:$F$41,0),MATCH('Cálculos-HA'!R3,'3.ANALISIS DE INVENTARIO'!$L$37:$W$37,0))</f>
        <v>0</v>
      </c>
      <c r="W4" s="37"/>
      <c r="X4" s="37" t="s">
        <v>65</v>
      </c>
      <c r="Y4" s="218">
        <f ca="1">INDEX('3.ANALISIS DE INVENTARIO'!$L$38:$W$41,MATCH('Cálculos-HA'!X2,'3.ANALISIS DE INVENTARIO'!$F$38:$F$41,0),MATCH('Cálculos-HA'!X3,'3.ANALISIS DE INVENTARIO'!$L$37:$W$37,0))</f>
        <v>0</v>
      </c>
      <c r="Z4" s="218">
        <f ca="1">INDEX('3.ANALISIS DE INVENTARIO'!$L$38:$W$41,MATCH('Cálculos-HA'!X2,'3.ANALISIS DE INVENTARIO'!$F$38:$F$41,0),MATCH('Cálculos-HA'!X3,'3.ANALISIS DE INVENTARIO'!$L$37:$W$37,0))</f>
        <v>0</v>
      </c>
      <c r="AA4" s="218">
        <f ca="1">INDEX('3.ANALISIS DE INVENTARIO'!$L$38:$W$41,MATCH('Cálculos-HA'!X2,'3.ANALISIS DE INVENTARIO'!$F$38:$F$41,0),MATCH('Cálculos-HA'!X3,'3.ANALISIS DE INVENTARIO'!$L$37:$W$37,0))</f>
        <v>0</v>
      </c>
      <c r="AB4" s="218">
        <f ca="1">INDEX('3.ANALISIS DE INVENTARIO'!$L$38:$W$41,MATCH('Cálculos-HA'!X2,'3.ANALISIS DE INVENTARIO'!$F$38:$F$41,0),MATCH('Cálculos-HA'!X3,'3.ANALISIS DE INVENTARIO'!$L$37:$W$37,0))</f>
        <v>0</v>
      </c>
      <c r="AC4" s="37"/>
      <c r="AD4" s="37" t="s">
        <v>65</v>
      </c>
      <c r="AE4" s="218">
        <f ca="1">INDEX('3.ANALISIS DE INVENTARIO'!$L$38:$W$41,MATCH('Cálculos-HA'!AD2,'3.ANALISIS DE INVENTARIO'!$F$38:$F$41,0),MATCH('Cálculos-HA'!AD3,'3.ANALISIS DE INVENTARIO'!$L$37:$W$37,0))</f>
        <v>0</v>
      </c>
      <c r="AF4" s="218">
        <f ca="1">INDEX('3.ANALISIS DE INVENTARIO'!$L$38:$W$41,MATCH('Cálculos-HA'!AD2,'3.ANALISIS DE INVENTARIO'!$F$38:$F$41,0),MATCH('Cálculos-HA'!AD3,'3.ANALISIS DE INVENTARIO'!$L$37:$W$37,0))</f>
        <v>0</v>
      </c>
      <c r="AG4" s="218">
        <f ca="1">INDEX('3.ANALISIS DE INVENTARIO'!$L$38:$W$41,MATCH('Cálculos-HA'!AD2,'3.ANALISIS DE INVENTARIO'!$F$38:$F$41,0),MATCH('Cálculos-HA'!AD3,'3.ANALISIS DE INVENTARIO'!$L$37:$W$37,0))</f>
        <v>0</v>
      </c>
      <c r="AH4" s="218">
        <f ca="1">INDEX('3.ANALISIS DE INVENTARIO'!$L$38:$W$41,MATCH('Cálculos-HA'!AD2,'3.ANALISIS DE INVENTARIO'!$F$38:$F$41,0),MATCH('Cálculos-HA'!AD3,'3.ANALISIS DE INVENTARIO'!$L$37:$W$37,0))</f>
        <v>0</v>
      </c>
      <c r="AI4" s="37"/>
      <c r="AJ4" s="37" t="s">
        <v>65</v>
      </c>
      <c r="AK4" s="218">
        <f ca="1">INDEX('3.ANALISIS DE INVENTARIO'!$L$38:$W$41,MATCH('Cálculos-HA'!AJ2,'3.ANALISIS DE INVENTARIO'!$F$38:$F$41,0),MATCH('Cálculos-HA'!AJ3,'3.ANALISIS DE INVENTARIO'!$L$37:$W$37,0))</f>
        <v>0</v>
      </c>
      <c r="AL4" s="218">
        <f ca="1">INDEX('3.ANALISIS DE INVENTARIO'!$L$38:$W$41,MATCH('Cálculos-HA'!AJ2,'3.ANALISIS DE INVENTARIO'!$F$38:$F$41,0),MATCH('Cálculos-HA'!AJ3,'3.ANALISIS DE INVENTARIO'!$L$37:$W$37,0))</f>
        <v>0</v>
      </c>
      <c r="AM4" s="218">
        <f ca="1">INDEX('3.ANALISIS DE INVENTARIO'!$L$38:$W$41,MATCH('Cálculos-HA'!AJ2,'3.ANALISIS DE INVENTARIO'!$F$38:$F$41,0),MATCH('Cálculos-HA'!AJ3,'3.ANALISIS DE INVENTARIO'!$L$37:$W$37,0))</f>
        <v>0</v>
      </c>
      <c r="AN4" s="218">
        <f ca="1">INDEX('3.ANALISIS DE INVENTARIO'!$L$38:$W$41,MATCH('Cálculos-HA'!AJ2,'3.ANALISIS DE INVENTARIO'!$F$38:$F$41,0),MATCH('Cálculos-HA'!AJ3,'3.ANALISIS DE INVENTARIO'!$L$37:$W$37,0))</f>
        <v>0</v>
      </c>
      <c r="AO4" s="37"/>
      <c r="AP4" s="37" t="s">
        <v>65</v>
      </c>
      <c r="AQ4" s="218">
        <f ca="1">INDEX('3.ANALISIS DE INVENTARIO'!$L$38:$W$41,MATCH('Cálculos-HA'!AP2,'3.ANALISIS DE INVENTARIO'!$F$38:$F$41,0),MATCH('Cálculos-HA'!AP3,'3.ANALISIS DE INVENTARIO'!$L$37:$W$37,0))</f>
        <v>0</v>
      </c>
      <c r="AR4" s="218">
        <f ca="1">INDEX('3.ANALISIS DE INVENTARIO'!$L$38:$W$41,MATCH('Cálculos-HA'!AP2,'3.ANALISIS DE INVENTARIO'!$F$38:$F$41,0),MATCH('Cálculos-HA'!AP3,'3.ANALISIS DE INVENTARIO'!$L$37:$W$37,0))</f>
        <v>0</v>
      </c>
      <c r="AS4" s="218">
        <f ca="1">INDEX('3.ANALISIS DE INVENTARIO'!$L$38:$W$41,MATCH('Cálculos-HA'!AP2,'3.ANALISIS DE INVENTARIO'!$F$38:$F$41,0),MATCH('Cálculos-HA'!AP3,'3.ANALISIS DE INVENTARIO'!$L$37:$W$37,0))</f>
        <v>0</v>
      </c>
      <c r="AT4" s="218">
        <f ca="1">INDEX('3.ANALISIS DE INVENTARIO'!$L$38:$W$41,MATCH('Cálculos-HA'!AP2,'3.ANALISIS DE INVENTARIO'!$F$38:$F$41,0),MATCH('Cálculos-HA'!AP3,'3.ANALISIS DE INVENTARIO'!$L$37:$W$37,0))</f>
        <v>0</v>
      </c>
      <c r="AU4" s="37"/>
      <c r="AV4" s="37" t="s">
        <v>65</v>
      </c>
      <c r="AW4" s="218">
        <f ca="1">INDEX('3.ANALISIS DE INVENTARIO'!$L$38:$W$41,MATCH('Cálculos-HA'!AV2,'3.ANALISIS DE INVENTARIO'!$F$38:$F$41,0),MATCH('Cálculos-HA'!AV3,'3.ANALISIS DE INVENTARIO'!$L$37:$W$37,0))</f>
        <v>0</v>
      </c>
      <c r="AX4" s="218">
        <f ca="1">INDEX('3.ANALISIS DE INVENTARIO'!$L$38:$W$41,MATCH('Cálculos-HA'!AV2,'3.ANALISIS DE INVENTARIO'!$F$38:$F$41,0),MATCH('Cálculos-HA'!AV3,'3.ANALISIS DE INVENTARIO'!$L$37:$W$37,0))</f>
        <v>0</v>
      </c>
      <c r="AY4" s="218">
        <f ca="1">INDEX('3.ANALISIS DE INVENTARIO'!$L$38:$W$41,MATCH('Cálculos-HA'!AV2,'3.ANALISIS DE INVENTARIO'!$F$38:$F$41,0),MATCH('Cálculos-HA'!AV3,'3.ANALISIS DE INVENTARIO'!$L$37:$W$37,0))</f>
        <v>0</v>
      </c>
      <c r="AZ4" s="218">
        <f ca="1">INDEX('3.ANALISIS DE INVENTARIO'!$L$38:$W$41,MATCH('Cálculos-HA'!AV2,'3.ANALISIS DE INVENTARIO'!$F$38:$F$41,0),MATCH('Cálculos-HA'!AV3,'3.ANALISIS DE INVENTARIO'!$L$37:$W$37,0))</f>
        <v>0</v>
      </c>
      <c r="BA4" s="37"/>
      <c r="BB4" s="37" t="s">
        <v>65</v>
      </c>
      <c r="BC4" s="218">
        <f ca="1">INDEX('3.ANALISIS DE INVENTARIO'!$L$38:$W$41,MATCH('Cálculos-HA'!BB2,'3.ANALISIS DE INVENTARIO'!$F$38:$F$41,0),MATCH('Cálculos-HA'!BB3,'3.ANALISIS DE INVENTARIO'!$L$37:$W$37,0))</f>
        <v>0</v>
      </c>
      <c r="BD4" s="218">
        <f ca="1">INDEX('3.ANALISIS DE INVENTARIO'!$L$38:$W$41,MATCH('Cálculos-HA'!BB2,'3.ANALISIS DE INVENTARIO'!$F$38:$F$41,0),MATCH('Cálculos-HA'!BB3,'3.ANALISIS DE INVENTARIO'!$L$37:$W$37,0))</f>
        <v>0</v>
      </c>
      <c r="BE4" s="218">
        <f ca="1">INDEX('3.ANALISIS DE INVENTARIO'!$L$38:$W$41,MATCH('Cálculos-HA'!BB2,'3.ANALISIS DE INVENTARIO'!$F$38:$F$41,0),MATCH('Cálculos-HA'!BB3,'3.ANALISIS DE INVENTARIO'!$L$37:$W$37,0))</f>
        <v>0</v>
      </c>
      <c r="BF4" s="218">
        <f ca="1">INDEX('3.ANALISIS DE INVENTARIO'!$L$38:$W$41,MATCH('Cálculos-HA'!BB2,'3.ANALISIS DE INVENTARIO'!$F$38:$F$41,0),MATCH('Cálculos-HA'!BB3,'3.ANALISIS DE INVENTARIO'!$L$37:$W$37,0))</f>
        <v>0</v>
      </c>
      <c r="BG4" s="37"/>
      <c r="BH4" s="37" t="s">
        <v>65</v>
      </c>
      <c r="BI4" s="218">
        <f ca="1">INDEX('3.ANALISIS DE INVENTARIO'!$L$38:$W$41,MATCH('Cálculos-HA'!BH2,'3.ANALISIS DE INVENTARIO'!$F$38:$F$41,0),MATCH('Cálculos-HA'!BH3,'3.ANALISIS DE INVENTARIO'!$L$37:$W$37,0))</f>
        <v>0</v>
      </c>
      <c r="BJ4" s="218">
        <f ca="1">INDEX('3.ANALISIS DE INVENTARIO'!$L$38:$W$41,MATCH('Cálculos-HA'!BH2,'3.ANALISIS DE INVENTARIO'!$F$38:$F$41,0),MATCH('Cálculos-HA'!BH3,'3.ANALISIS DE INVENTARIO'!$L$37:$W$37,0))</f>
        <v>0</v>
      </c>
      <c r="BK4" s="218">
        <f ca="1">INDEX('3.ANALISIS DE INVENTARIO'!$L$38:$W$41,MATCH('Cálculos-HA'!BH2,'3.ANALISIS DE INVENTARIO'!$F$38:$F$41,0),MATCH('Cálculos-HA'!BH3,'3.ANALISIS DE INVENTARIO'!$L$37:$W$37,0))</f>
        <v>0</v>
      </c>
      <c r="BL4" s="218">
        <f ca="1">INDEX('3.ANALISIS DE INVENTARIO'!$L$38:$W$41,MATCH('Cálculos-HA'!BH2,'3.ANALISIS DE INVENTARIO'!$F$38:$F$41,0),MATCH('Cálculos-HA'!BH3,'3.ANALISIS DE INVENTARIO'!$L$37:$W$37,0))</f>
        <v>0</v>
      </c>
      <c r="BM4" s="37"/>
      <c r="BN4" s="37" t="s">
        <v>65</v>
      </c>
      <c r="BO4" s="218">
        <f ca="1">INDEX('3.ANALISIS DE INVENTARIO'!$L$38:$W$41,MATCH('Cálculos-HA'!BN2,'3.ANALISIS DE INVENTARIO'!$F$38:$F$41,0),MATCH('Cálculos-HA'!BN3,'3.ANALISIS DE INVENTARIO'!$L$37:$W$37,0))</f>
        <v>0</v>
      </c>
      <c r="BP4" s="218">
        <f ca="1">INDEX('3.ANALISIS DE INVENTARIO'!$L$38:$W$41,MATCH('Cálculos-HA'!BN2,'3.ANALISIS DE INVENTARIO'!$F$38:$F$41,0),MATCH('Cálculos-HA'!BN3,'3.ANALISIS DE INVENTARIO'!$L$37:$W$37,0))</f>
        <v>0</v>
      </c>
      <c r="BQ4" s="218">
        <f ca="1">INDEX('3.ANALISIS DE INVENTARIO'!$L$38:$W$41,MATCH('Cálculos-HA'!BN2,'3.ANALISIS DE INVENTARIO'!$F$38:$F$41,0),MATCH('Cálculos-HA'!BN3,'3.ANALISIS DE INVENTARIO'!$L$37:$W$37,0))</f>
        <v>0</v>
      </c>
      <c r="BR4" s="218">
        <f ca="1">INDEX('3.ANALISIS DE INVENTARIO'!$L$38:$W$41,MATCH('Cálculos-HA'!BN2,'3.ANALISIS DE INVENTARIO'!$F$38:$F$41,0),MATCH('Cálculos-HA'!BN3,'3.ANALISIS DE INVENTARIO'!$L$37:$W$37,0))</f>
        <v>0</v>
      </c>
      <c r="BS4" s="37"/>
      <c r="BT4" s="37" t="s">
        <v>65</v>
      </c>
      <c r="BU4" s="218">
        <f ca="1">INDEX('3.ANALISIS DE INVENTARIO'!$L$38:$W$41,MATCH('Cálculos-HA'!BT2,'3.ANALISIS DE INVENTARIO'!$F$38:$F$41,0),MATCH('Cálculos-HA'!BT3,'3.ANALISIS DE INVENTARIO'!$L$37:$W$37,0))</f>
        <v>0</v>
      </c>
      <c r="BV4" s="218">
        <f ca="1">INDEX('3.ANALISIS DE INVENTARIO'!$L$38:$W$41,MATCH('Cálculos-HA'!BT2,'3.ANALISIS DE INVENTARIO'!$F$38:$F$41,0),MATCH('Cálculos-HA'!BT3,'3.ANALISIS DE INVENTARIO'!$L$37:$W$37,0))</f>
        <v>0</v>
      </c>
      <c r="BW4" s="218">
        <f ca="1">INDEX('3.ANALISIS DE INVENTARIO'!$L$38:$W$41,MATCH('Cálculos-HA'!BT2,'3.ANALISIS DE INVENTARIO'!$F$38:$F$41,0),MATCH('Cálculos-HA'!BT3,'3.ANALISIS DE INVENTARIO'!$L$37:$W$37,0))</f>
        <v>0</v>
      </c>
      <c r="BX4" s="218">
        <f ca="1">INDEX('3.ANALISIS DE INVENTARIO'!$L$38:$W$41,MATCH('Cálculos-HA'!BT2,'3.ANALISIS DE INVENTARIO'!$F$38:$F$41,0),MATCH('Cálculos-HA'!BT3,'3.ANALISIS DE INVENTARIO'!$L$37:$W$37,0))</f>
        <v>0</v>
      </c>
      <c r="BY4" s="37"/>
    </row>
    <row r="5" spans="1:77" ht="63.95">
      <c r="A5" s="45"/>
      <c r="B5" s="45"/>
      <c r="C5" s="37"/>
      <c r="D5" s="37"/>
      <c r="E5" s="37"/>
      <c r="F5" s="214" t="s">
        <v>191</v>
      </c>
      <c r="G5" s="214" t="s">
        <v>192</v>
      </c>
      <c r="H5" s="214" t="s">
        <v>193</v>
      </c>
      <c r="I5" s="214" t="s">
        <v>194</v>
      </c>
      <c r="J5" s="214" t="s">
        <v>195</v>
      </c>
      <c r="K5" s="37"/>
      <c r="L5" s="214" t="s">
        <v>191</v>
      </c>
      <c r="M5" s="214" t="s">
        <v>192</v>
      </c>
      <c r="N5" s="214" t="s">
        <v>193</v>
      </c>
      <c r="O5" s="214" t="s">
        <v>194</v>
      </c>
      <c r="P5" s="214" t="s">
        <v>195</v>
      </c>
      <c r="Q5" s="37"/>
      <c r="R5" s="214" t="s">
        <v>191</v>
      </c>
      <c r="S5" s="214" t="s">
        <v>192</v>
      </c>
      <c r="T5" s="214" t="s">
        <v>193</v>
      </c>
      <c r="U5" s="214" t="s">
        <v>194</v>
      </c>
      <c r="V5" s="214" t="s">
        <v>195</v>
      </c>
      <c r="W5" s="37"/>
      <c r="X5" s="214" t="s">
        <v>191</v>
      </c>
      <c r="Y5" s="214" t="s">
        <v>192</v>
      </c>
      <c r="Z5" s="214" t="s">
        <v>193</v>
      </c>
      <c r="AA5" s="214" t="s">
        <v>194</v>
      </c>
      <c r="AB5" s="214" t="s">
        <v>195</v>
      </c>
      <c r="AC5" s="37"/>
      <c r="AD5" s="214" t="s">
        <v>191</v>
      </c>
      <c r="AE5" s="214" t="s">
        <v>192</v>
      </c>
      <c r="AF5" s="214" t="s">
        <v>193</v>
      </c>
      <c r="AG5" s="214" t="s">
        <v>194</v>
      </c>
      <c r="AH5" s="214" t="s">
        <v>195</v>
      </c>
      <c r="AI5" s="37"/>
      <c r="AJ5" s="214" t="s">
        <v>191</v>
      </c>
      <c r="AK5" s="214" t="s">
        <v>192</v>
      </c>
      <c r="AL5" s="214" t="s">
        <v>193</v>
      </c>
      <c r="AM5" s="214" t="s">
        <v>194</v>
      </c>
      <c r="AN5" s="214" t="s">
        <v>195</v>
      </c>
      <c r="AO5" s="37"/>
      <c r="AP5" s="214" t="s">
        <v>191</v>
      </c>
      <c r="AQ5" s="214" t="s">
        <v>192</v>
      </c>
      <c r="AR5" s="214" t="s">
        <v>193</v>
      </c>
      <c r="AS5" s="214" t="s">
        <v>194</v>
      </c>
      <c r="AT5" s="214" t="s">
        <v>195</v>
      </c>
      <c r="AU5" s="37"/>
      <c r="AV5" s="214" t="s">
        <v>191</v>
      </c>
      <c r="AW5" s="214" t="s">
        <v>192</v>
      </c>
      <c r="AX5" s="214" t="s">
        <v>193</v>
      </c>
      <c r="AY5" s="214" t="s">
        <v>194</v>
      </c>
      <c r="AZ5" s="214" t="s">
        <v>195</v>
      </c>
      <c r="BA5" s="37"/>
      <c r="BB5" s="214" t="s">
        <v>191</v>
      </c>
      <c r="BC5" s="214" t="s">
        <v>192</v>
      </c>
      <c r="BD5" s="214" t="s">
        <v>193</v>
      </c>
      <c r="BE5" s="214" t="s">
        <v>194</v>
      </c>
      <c r="BF5" s="214" t="s">
        <v>195</v>
      </c>
      <c r="BG5" s="37"/>
      <c r="BH5" s="214" t="s">
        <v>191</v>
      </c>
      <c r="BI5" s="214" t="s">
        <v>192</v>
      </c>
      <c r="BJ5" s="214" t="s">
        <v>193</v>
      </c>
      <c r="BK5" s="214" t="s">
        <v>194</v>
      </c>
      <c r="BL5" s="214" t="s">
        <v>195</v>
      </c>
      <c r="BM5" s="37"/>
      <c r="BN5" s="214" t="s">
        <v>191</v>
      </c>
      <c r="BO5" s="214" t="s">
        <v>192</v>
      </c>
      <c r="BP5" s="214" t="s">
        <v>193</v>
      </c>
      <c r="BQ5" s="214" t="s">
        <v>194</v>
      </c>
      <c r="BR5" s="214" t="s">
        <v>195</v>
      </c>
      <c r="BS5" s="37"/>
      <c r="BT5" s="214" t="s">
        <v>191</v>
      </c>
      <c r="BU5" s="214" t="s">
        <v>192</v>
      </c>
      <c r="BV5" s="214" t="s">
        <v>193</v>
      </c>
      <c r="BW5" s="214" t="s">
        <v>194</v>
      </c>
      <c r="BX5" s="214" t="s">
        <v>195</v>
      </c>
      <c r="BY5" s="37"/>
    </row>
    <row r="6" spans="1:77" ht="15.95">
      <c r="A6" s="45"/>
      <c r="B6" s="45"/>
      <c r="C6" s="37"/>
      <c r="D6" s="177" t="s">
        <v>95</v>
      </c>
      <c r="E6" s="211" t="s">
        <v>96</v>
      </c>
      <c r="F6" s="215" t="s">
        <v>196</v>
      </c>
      <c r="G6" s="215" t="s">
        <v>197</v>
      </c>
      <c r="H6" s="215" t="s">
        <v>198</v>
      </c>
      <c r="I6" s="215" t="s">
        <v>198</v>
      </c>
      <c r="J6" s="215" t="s">
        <v>199</v>
      </c>
      <c r="K6" s="37"/>
      <c r="L6" s="215" t="s">
        <v>196</v>
      </c>
      <c r="M6" s="215" t="s">
        <v>197</v>
      </c>
      <c r="N6" s="215" t="s">
        <v>198</v>
      </c>
      <c r="O6" s="215" t="s">
        <v>198</v>
      </c>
      <c r="P6" s="215" t="s">
        <v>199</v>
      </c>
      <c r="Q6" s="37"/>
      <c r="R6" s="215" t="s">
        <v>196</v>
      </c>
      <c r="S6" s="215" t="s">
        <v>197</v>
      </c>
      <c r="T6" s="215" t="s">
        <v>198</v>
      </c>
      <c r="U6" s="215" t="s">
        <v>198</v>
      </c>
      <c r="V6" s="215" t="s">
        <v>199</v>
      </c>
      <c r="W6" s="37"/>
      <c r="X6" s="215" t="s">
        <v>196</v>
      </c>
      <c r="Y6" s="215" t="s">
        <v>197</v>
      </c>
      <c r="Z6" s="215" t="s">
        <v>198</v>
      </c>
      <c r="AA6" s="215" t="s">
        <v>198</v>
      </c>
      <c r="AB6" s="215" t="s">
        <v>199</v>
      </c>
      <c r="AC6" s="37"/>
      <c r="AD6" s="215" t="s">
        <v>196</v>
      </c>
      <c r="AE6" s="215" t="s">
        <v>197</v>
      </c>
      <c r="AF6" s="215" t="s">
        <v>198</v>
      </c>
      <c r="AG6" s="215" t="s">
        <v>198</v>
      </c>
      <c r="AH6" s="215" t="s">
        <v>199</v>
      </c>
      <c r="AI6" s="37"/>
      <c r="AJ6" s="215" t="s">
        <v>196</v>
      </c>
      <c r="AK6" s="215" t="s">
        <v>197</v>
      </c>
      <c r="AL6" s="215" t="s">
        <v>198</v>
      </c>
      <c r="AM6" s="215" t="s">
        <v>198</v>
      </c>
      <c r="AN6" s="215" t="s">
        <v>199</v>
      </c>
      <c r="AO6" s="37"/>
      <c r="AP6" s="215" t="s">
        <v>196</v>
      </c>
      <c r="AQ6" s="215" t="s">
        <v>197</v>
      </c>
      <c r="AR6" s="215" t="s">
        <v>198</v>
      </c>
      <c r="AS6" s="215" t="s">
        <v>198</v>
      </c>
      <c r="AT6" s="215" t="s">
        <v>199</v>
      </c>
      <c r="AU6" s="37"/>
      <c r="AV6" s="215" t="s">
        <v>196</v>
      </c>
      <c r="AW6" s="215" t="s">
        <v>197</v>
      </c>
      <c r="AX6" s="215" t="s">
        <v>198</v>
      </c>
      <c r="AY6" s="215" t="s">
        <v>198</v>
      </c>
      <c r="AZ6" s="215" t="s">
        <v>199</v>
      </c>
      <c r="BA6" s="37"/>
      <c r="BB6" s="215" t="s">
        <v>196</v>
      </c>
      <c r="BC6" s="215" t="s">
        <v>197</v>
      </c>
      <c r="BD6" s="215" t="s">
        <v>198</v>
      </c>
      <c r="BE6" s="215" t="s">
        <v>198</v>
      </c>
      <c r="BF6" s="215" t="s">
        <v>199</v>
      </c>
      <c r="BG6" s="37"/>
      <c r="BH6" s="215" t="s">
        <v>196</v>
      </c>
      <c r="BI6" s="215" t="s">
        <v>197</v>
      </c>
      <c r="BJ6" s="215" t="s">
        <v>198</v>
      </c>
      <c r="BK6" s="215" t="s">
        <v>198</v>
      </c>
      <c r="BL6" s="215" t="s">
        <v>199</v>
      </c>
      <c r="BM6" s="37"/>
      <c r="BN6" s="215" t="s">
        <v>196</v>
      </c>
      <c r="BO6" s="215" t="s">
        <v>197</v>
      </c>
      <c r="BP6" s="215" t="s">
        <v>198</v>
      </c>
      <c r="BQ6" s="215" t="s">
        <v>198</v>
      </c>
      <c r="BR6" s="215" t="s">
        <v>199</v>
      </c>
      <c r="BS6" s="37"/>
      <c r="BT6" s="215" t="s">
        <v>196</v>
      </c>
      <c r="BU6" s="215" t="s">
        <v>197</v>
      </c>
      <c r="BV6" s="215" t="s">
        <v>198</v>
      </c>
      <c r="BW6" s="215" t="s">
        <v>198</v>
      </c>
      <c r="BX6" s="215" t="s">
        <v>199</v>
      </c>
      <c r="BY6" s="37"/>
    </row>
    <row r="7" spans="1:77">
      <c r="A7" s="45"/>
      <c r="B7" s="45"/>
      <c r="C7" s="37"/>
      <c r="D7" s="178" t="s">
        <v>98</v>
      </c>
      <c r="E7" s="212" t="s">
        <v>99</v>
      </c>
      <c r="F7" s="229">
        <f>INDEX('3.ANALISIS DE INVENTARIO'!$H$52:$S$70,MATCH('Cálculos-HA'!$E7,'3.ANALISIS DE INVENTARIO'!$F$52:$F$70,0),MATCH('Cálculos-HA'!F$3,'3.ANALISIS DE INVENTARIO'!$H$51:$S$51,0))*1000/1000000</f>
        <v>0</v>
      </c>
      <c r="G7" s="217">
        <f ca="1">INDEX('Factores de caracterizacion'!$E$11:$H$41,MATCH('Cálculos-HA'!$E7,'Factores de caracterizacion'!$D$11:$D$41,0),MATCH('Cálculos-HA'!G$5,'Factores de caracterizacion'!$E$9:$H$9,0))*G$4*F7</f>
        <v>0</v>
      </c>
      <c r="H7" s="217">
        <f ca="1">INDEX('Factores de caracterizacion'!$E$11:$H$41,MATCH('Cálculos-HA'!$E7,'Factores de caracterizacion'!$D$11:$D$41,0),MATCH('Cálculos-HA'!H$5,'Factores de caracterizacion'!$E$9:$H$9,0))*H$4*F7</f>
        <v>0</v>
      </c>
      <c r="I7" s="217">
        <f ca="1">INDEX('Factores de caracterizacion'!$E$11:$H$41,MATCH('Cálculos-HA'!$E7,'Factores de caracterizacion'!$D$11:$D$41,0),MATCH('Cálculos-HA'!I$5,'Factores de caracterizacion'!$E$9:$H$9,0))*I$4*F7</f>
        <v>0</v>
      </c>
      <c r="J7" s="217">
        <f ca="1">INDEX('Factores de caracterizacion'!$E$11:$H$41,MATCH('Cálculos-HA'!$E7,'Factores de caracterizacion'!$D$11:$D$41,0),MATCH('Cálculos-HA'!J$5,'Factores de caracterizacion'!$E$9:$H$9,0))*J$4*F7</f>
        <v>0</v>
      </c>
      <c r="K7" s="37"/>
      <c r="L7" s="229">
        <f>INDEX('3.ANALISIS DE INVENTARIO'!$H$52:$S$70,MATCH('Cálculos-HA'!$E7,'3.ANALISIS DE INVENTARIO'!$F$52:$F$70,0),MATCH('Cálculos-HA'!L$3,'3.ANALISIS DE INVENTARIO'!$H$51:$S$51,0))*1000/1000000</f>
        <v>0</v>
      </c>
      <c r="M7" s="217">
        <f ca="1">INDEX('Factores de caracterizacion'!$E$11:$H$41,MATCH('Cálculos-HA'!$E7,'Factores de caracterizacion'!$D$11:$D$41,0),MATCH('Cálculos-HA'!M$5,'Factores de caracterizacion'!$E$9:$H$9,0))*M$4*L7</f>
        <v>0</v>
      </c>
      <c r="N7" s="217">
        <f ca="1">INDEX('Factores de caracterizacion'!$E$11:$H$41,MATCH('Cálculos-HA'!$E7,'Factores de caracterizacion'!$D$11:$D$41,0),MATCH('Cálculos-HA'!N$5,'Factores de caracterizacion'!$E$9:$H$9,0))*N$4*L7</f>
        <v>0</v>
      </c>
      <c r="O7" s="217">
        <f ca="1">INDEX('Factores de caracterizacion'!$E$11:$H$41,MATCH('Cálculos-HA'!$E7,'Factores de caracterizacion'!$D$11:$D$41,0),MATCH('Cálculos-HA'!O$5,'Factores de caracterizacion'!$E$9:$H$9,0))*O$4*L7</f>
        <v>0</v>
      </c>
      <c r="P7" s="217">
        <f ca="1">INDEX('Factores de caracterizacion'!$E$11:$H$41,MATCH('Cálculos-HA'!$E7,'Factores de caracterizacion'!$D$11:$D$41,0),MATCH('Cálculos-HA'!P$5,'Factores de caracterizacion'!$E$9:$H$9,0))*P$4*L7</f>
        <v>0</v>
      </c>
      <c r="Q7" s="37"/>
      <c r="R7" s="229">
        <f>INDEX('3.ANALISIS DE INVENTARIO'!$H$52:$S$70,MATCH('Cálculos-HA'!$E7,'3.ANALISIS DE INVENTARIO'!$F$52:$F$70,0),MATCH('Cálculos-HA'!R$3,'3.ANALISIS DE INVENTARIO'!$H$51:$S$51,0))*1000/1000000</f>
        <v>0</v>
      </c>
      <c r="S7" s="217">
        <f ca="1">INDEX('Factores de caracterizacion'!$E$11:$H$41,MATCH('Cálculos-HA'!$E7,'Factores de caracterizacion'!$D$11:$D$41,0),MATCH('Cálculos-HA'!S$5,'Factores de caracterizacion'!$E$9:$H$9,0))*S$4*R7</f>
        <v>0</v>
      </c>
      <c r="T7" s="217">
        <f ca="1">INDEX('Factores de caracterizacion'!$E$11:$H$41,MATCH('Cálculos-HA'!$E7,'Factores de caracterizacion'!$D$11:$D$41,0),MATCH('Cálculos-HA'!T$5,'Factores de caracterizacion'!$E$9:$H$9,0))*T$4*R7</f>
        <v>0</v>
      </c>
      <c r="U7" s="217">
        <f ca="1">INDEX('Factores de caracterizacion'!$E$11:$H$41,MATCH('Cálculos-HA'!$E7,'Factores de caracterizacion'!$D$11:$D$41,0),MATCH('Cálculos-HA'!U$5,'Factores de caracterizacion'!$E$9:$H$9,0))*U$4*R7</f>
        <v>0</v>
      </c>
      <c r="V7" s="217">
        <f ca="1">INDEX('Factores de caracterizacion'!$E$11:$H$41,MATCH('Cálculos-HA'!$E7,'Factores de caracterizacion'!$D$11:$D$41,0),MATCH('Cálculos-HA'!V$5,'Factores de caracterizacion'!$E$9:$H$9,0))*V$4*R7</f>
        <v>0</v>
      </c>
      <c r="W7" s="37"/>
      <c r="X7" s="229">
        <f>INDEX('3.ANALISIS DE INVENTARIO'!$H$52:$S$70,MATCH('Cálculos-HA'!$E7,'3.ANALISIS DE INVENTARIO'!$F$52:$F$70,0),MATCH('Cálculos-HA'!X$3,'3.ANALISIS DE INVENTARIO'!$H$51:$S$51,0))*1000/1000000</f>
        <v>0</v>
      </c>
      <c r="Y7" s="217">
        <f ca="1">INDEX('Factores de caracterizacion'!$E$11:$H$41,MATCH('Cálculos-HA'!$E7,'Factores de caracterizacion'!$D$11:$D$41,0),MATCH('Cálculos-HA'!Y$5,'Factores de caracterizacion'!$E$9:$H$9,0))*Y$4*X7</f>
        <v>0</v>
      </c>
      <c r="Z7" s="217">
        <f ca="1">INDEX('Factores de caracterizacion'!$E$11:$H$41,MATCH('Cálculos-HA'!$E7,'Factores de caracterizacion'!$D$11:$D$41,0),MATCH('Cálculos-HA'!Z$5,'Factores de caracterizacion'!$E$9:$H$9,0))*Z$4*X7</f>
        <v>0</v>
      </c>
      <c r="AA7" s="217">
        <f ca="1">INDEX('Factores de caracterizacion'!$E$11:$H$41,MATCH('Cálculos-HA'!$E7,'Factores de caracterizacion'!$D$11:$D$41,0),MATCH('Cálculos-HA'!AA$5,'Factores de caracterizacion'!$E$9:$H$9,0))*AA$4*X7</f>
        <v>0</v>
      </c>
      <c r="AB7" s="217">
        <f ca="1">INDEX('Factores de caracterizacion'!$E$11:$H$41,MATCH('Cálculos-HA'!$E7,'Factores de caracterizacion'!$D$11:$D$41,0),MATCH('Cálculos-HA'!AB$5,'Factores de caracterizacion'!$E$9:$H$9,0))*AB$4*X7</f>
        <v>0</v>
      </c>
      <c r="AC7" s="37"/>
      <c r="AD7" s="229">
        <f>INDEX('3.ANALISIS DE INVENTARIO'!$H$52:$S$70,MATCH('Cálculos-HA'!$E7,'3.ANALISIS DE INVENTARIO'!$F$52:$F$70,0),MATCH('Cálculos-HA'!AD$3,'3.ANALISIS DE INVENTARIO'!$H$51:$S$51,0))*1000/1000000</f>
        <v>0</v>
      </c>
      <c r="AE7" s="217">
        <f ca="1">INDEX('Factores de caracterizacion'!$E$11:$H$41,MATCH('Cálculos-HA'!$E7,'Factores de caracterizacion'!$D$11:$D$41,0),MATCH('Cálculos-HA'!AE$5,'Factores de caracterizacion'!$E$9:$H$9,0))*AE$4*AD7</f>
        <v>0</v>
      </c>
      <c r="AF7" s="217">
        <f ca="1">INDEX('Factores de caracterizacion'!$E$11:$H$41,MATCH('Cálculos-HA'!$E7,'Factores de caracterizacion'!$D$11:$D$41,0),MATCH('Cálculos-HA'!AF$5,'Factores de caracterizacion'!$E$9:$H$9,0))*AF$4*AD7</f>
        <v>0</v>
      </c>
      <c r="AG7" s="217">
        <f ca="1">INDEX('Factores de caracterizacion'!$E$11:$H$41,MATCH('Cálculos-HA'!$E7,'Factores de caracterizacion'!$D$11:$D$41,0),MATCH('Cálculos-HA'!AG$5,'Factores de caracterizacion'!$E$9:$H$9,0))*AG$4*AD7</f>
        <v>0</v>
      </c>
      <c r="AH7" s="217">
        <f ca="1">INDEX('Factores de caracterizacion'!$E$11:$H$41,MATCH('Cálculos-HA'!$E7,'Factores de caracterizacion'!$D$11:$D$41,0),MATCH('Cálculos-HA'!AH$5,'Factores de caracterizacion'!$E$9:$H$9,0))*AH$4*AD7</f>
        <v>0</v>
      </c>
      <c r="AI7" s="37"/>
      <c r="AJ7" s="229">
        <f>INDEX('3.ANALISIS DE INVENTARIO'!$H$52:$S$70,MATCH('Cálculos-HA'!$E7,'3.ANALISIS DE INVENTARIO'!$F$52:$F$70,0),MATCH('Cálculos-HA'!AJ$3,'3.ANALISIS DE INVENTARIO'!$H$51:$S$51,0))*1000/1000000</f>
        <v>0</v>
      </c>
      <c r="AK7" s="217">
        <f ca="1">INDEX('Factores de caracterizacion'!$E$11:$H$41,MATCH('Cálculos-HA'!$E7,'Factores de caracterizacion'!$D$11:$D$41,0),MATCH('Cálculos-HA'!AK$5,'Factores de caracterizacion'!$E$9:$H$9,0))*AK$4*AJ7</f>
        <v>0</v>
      </c>
      <c r="AL7" s="217">
        <f ca="1">INDEX('Factores de caracterizacion'!$E$11:$H$41,MATCH('Cálculos-HA'!$E7,'Factores de caracterizacion'!$D$11:$D$41,0),MATCH('Cálculos-HA'!AL$5,'Factores de caracterizacion'!$E$9:$H$9,0))*AL$4*AJ7</f>
        <v>0</v>
      </c>
      <c r="AM7" s="217">
        <f ca="1">INDEX('Factores de caracterizacion'!$E$11:$H$41,MATCH('Cálculos-HA'!$E7,'Factores de caracterizacion'!$D$11:$D$41,0),MATCH('Cálculos-HA'!AM$5,'Factores de caracterizacion'!$E$9:$H$9,0))*AM$4*AJ7</f>
        <v>0</v>
      </c>
      <c r="AN7" s="217">
        <f ca="1">INDEX('Factores de caracterizacion'!$E$11:$H$41,MATCH('Cálculos-HA'!$E7,'Factores de caracterizacion'!$D$11:$D$41,0),MATCH('Cálculos-HA'!AN$5,'Factores de caracterizacion'!$E$9:$H$9,0))*AN$4*AJ7</f>
        <v>0</v>
      </c>
      <c r="AO7" s="37"/>
      <c r="AP7" s="229">
        <f>INDEX('3.ANALISIS DE INVENTARIO'!$H$52:$S$70,MATCH('Cálculos-HA'!$E7,'3.ANALISIS DE INVENTARIO'!$F$52:$F$70,0),MATCH('Cálculos-HA'!AP$3,'3.ANALISIS DE INVENTARIO'!$H$51:$S$51,0))*1000/1000000</f>
        <v>0</v>
      </c>
      <c r="AQ7" s="217">
        <f ca="1">INDEX('Factores de caracterizacion'!$E$11:$H$41,MATCH('Cálculos-HA'!$E7,'Factores de caracterizacion'!$D$11:$D$41,0),MATCH('Cálculos-HA'!AQ$5,'Factores de caracterizacion'!$E$9:$H$9,0))*AQ$4*AP7</f>
        <v>0</v>
      </c>
      <c r="AR7" s="217">
        <f ca="1">INDEX('Factores de caracterizacion'!$E$11:$H$41,MATCH('Cálculos-HA'!$E7,'Factores de caracterizacion'!$D$11:$D$41,0),MATCH('Cálculos-HA'!AR$5,'Factores de caracterizacion'!$E$9:$H$9,0))*AR$4*AP7</f>
        <v>0</v>
      </c>
      <c r="AS7" s="217">
        <f ca="1">INDEX('Factores de caracterizacion'!$E$11:$H$41,MATCH('Cálculos-HA'!$E7,'Factores de caracterizacion'!$D$11:$D$41,0),MATCH('Cálculos-HA'!AS$5,'Factores de caracterizacion'!$E$9:$H$9,0))*AS$4*AP7</f>
        <v>0</v>
      </c>
      <c r="AT7" s="217">
        <f ca="1">INDEX('Factores de caracterizacion'!$E$11:$H$41,MATCH('Cálculos-HA'!$E7,'Factores de caracterizacion'!$D$11:$D$41,0),MATCH('Cálculos-HA'!AT$5,'Factores de caracterizacion'!$E$9:$H$9,0))*AT$4*AP7</f>
        <v>0</v>
      </c>
      <c r="AU7" s="37"/>
      <c r="AV7" s="229">
        <f>INDEX('3.ANALISIS DE INVENTARIO'!$H$52:$S$70,MATCH('Cálculos-HA'!$E7,'3.ANALISIS DE INVENTARIO'!$F$52:$F$70,0),MATCH('Cálculos-HA'!AV$3,'3.ANALISIS DE INVENTARIO'!$H$51:$S$51,0))*1000/1000000</f>
        <v>0</v>
      </c>
      <c r="AW7" s="217">
        <f ca="1">INDEX('Factores de caracterizacion'!$E$11:$H$41,MATCH('Cálculos-HA'!$E7,'Factores de caracterizacion'!$D$11:$D$41,0),MATCH('Cálculos-HA'!AW$5,'Factores de caracterizacion'!$E$9:$H$9,0))*AW$4*AV7</f>
        <v>0</v>
      </c>
      <c r="AX7" s="217">
        <f ca="1">INDEX('Factores de caracterizacion'!$E$11:$H$41,MATCH('Cálculos-HA'!$E7,'Factores de caracterizacion'!$D$11:$D$41,0),MATCH('Cálculos-HA'!AX$5,'Factores de caracterizacion'!$E$9:$H$9,0))*AX$4*AV7</f>
        <v>0</v>
      </c>
      <c r="AY7" s="217">
        <f ca="1">INDEX('Factores de caracterizacion'!$E$11:$H$41,MATCH('Cálculos-HA'!$E7,'Factores de caracterizacion'!$D$11:$D$41,0),MATCH('Cálculos-HA'!AY$5,'Factores de caracterizacion'!$E$9:$H$9,0))*AY$4*AV7</f>
        <v>0</v>
      </c>
      <c r="AZ7" s="217">
        <f ca="1">INDEX('Factores de caracterizacion'!$E$11:$H$41,MATCH('Cálculos-HA'!$E7,'Factores de caracterizacion'!$D$11:$D$41,0),MATCH('Cálculos-HA'!AZ$5,'Factores de caracterizacion'!$E$9:$H$9,0))*AZ$4*AV7</f>
        <v>0</v>
      </c>
      <c r="BA7" s="37"/>
      <c r="BB7" s="229">
        <f>INDEX('3.ANALISIS DE INVENTARIO'!$H$52:$S$70,MATCH('Cálculos-HA'!$E7,'3.ANALISIS DE INVENTARIO'!$F$52:$F$70,0),MATCH('Cálculos-HA'!BB$3,'3.ANALISIS DE INVENTARIO'!$H$51:$S$51,0))*1000/1000000</f>
        <v>0</v>
      </c>
      <c r="BC7" s="217">
        <f ca="1">INDEX('Factores de caracterizacion'!$E$11:$H$41,MATCH('Cálculos-HA'!$E7,'Factores de caracterizacion'!$D$11:$D$41,0),MATCH('Cálculos-HA'!BC$5,'Factores de caracterizacion'!$E$9:$H$9,0))*BC$4*BB7</f>
        <v>0</v>
      </c>
      <c r="BD7" s="217">
        <f ca="1">INDEX('Factores de caracterizacion'!$E$11:$H$41,MATCH('Cálculos-HA'!$E7,'Factores de caracterizacion'!$D$11:$D$41,0),MATCH('Cálculos-HA'!BD$5,'Factores de caracterizacion'!$E$9:$H$9,0))*BD$4*BB7</f>
        <v>0</v>
      </c>
      <c r="BE7" s="217">
        <f ca="1">INDEX('Factores de caracterizacion'!$E$11:$H$41,MATCH('Cálculos-HA'!$E7,'Factores de caracterizacion'!$D$11:$D$41,0),MATCH('Cálculos-HA'!BE$5,'Factores de caracterizacion'!$E$9:$H$9,0))*BE$4*BB7</f>
        <v>0</v>
      </c>
      <c r="BF7" s="217">
        <f ca="1">INDEX('Factores de caracterizacion'!$E$11:$H$41,MATCH('Cálculos-HA'!$E7,'Factores de caracterizacion'!$D$11:$D$41,0),MATCH('Cálculos-HA'!BF$5,'Factores de caracterizacion'!$E$9:$H$9,0))*BF$4*BB7</f>
        <v>0</v>
      </c>
      <c r="BG7" s="37"/>
      <c r="BH7" s="229">
        <f>INDEX('3.ANALISIS DE INVENTARIO'!$H$52:$S$70,MATCH('Cálculos-HA'!$E7,'3.ANALISIS DE INVENTARIO'!$F$52:$F$70,0),MATCH('Cálculos-HA'!BH$3,'3.ANALISIS DE INVENTARIO'!$H$51:$S$51,0))*1000/1000000</f>
        <v>0</v>
      </c>
      <c r="BI7" s="217">
        <f ca="1">INDEX('Factores de caracterizacion'!$E$11:$H$41,MATCH('Cálculos-HA'!$E7,'Factores de caracterizacion'!$D$11:$D$41,0),MATCH('Cálculos-HA'!BI$5,'Factores de caracterizacion'!$E$9:$H$9,0))*BI$4*BH7</f>
        <v>0</v>
      </c>
      <c r="BJ7" s="217">
        <f ca="1">INDEX('Factores de caracterizacion'!$E$11:$H$41,MATCH('Cálculos-HA'!$E7,'Factores de caracterizacion'!$D$11:$D$41,0),MATCH('Cálculos-HA'!BJ$5,'Factores de caracterizacion'!$E$9:$H$9,0))*BJ$4*BH7</f>
        <v>0</v>
      </c>
      <c r="BK7" s="217">
        <f ca="1">INDEX('Factores de caracterizacion'!$E$11:$H$41,MATCH('Cálculos-HA'!$E7,'Factores de caracterizacion'!$D$11:$D$41,0),MATCH('Cálculos-HA'!BK$5,'Factores de caracterizacion'!$E$9:$H$9,0))*BK$4*BH7</f>
        <v>0</v>
      </c>
      <c r="BL7" s="217">
        <f ca="1">INDEX('Factores de caracterizacion'!$E$11:$H$41,MATCH('Cálculos-HA'!$E7,'Factores de caracterizacion'!$D$11:$D$41,0),MATCH('Cálculos-HA'!BL$5,'Factores de caracterizacion'!$E$9:$H$9,0))*BL$4*BH7</f>
        <v>0</v>
      </c>
      <c r="BM7" s="37"/>
      <c r="BN7" s="229">
        <f>INDEX('3.ANALISIS DE INVENTARIO'!$H$52:$S$70,MATCH('Cálculos-HA'!$E7,'3.ANALISIS DE INVENTARIO'!$F$52:$F$70,0),MATCH('Cálculos-HA'!BN$3,'3.ANALISIS DE INVENTARIO'!$H$51:$S$51,0))*1000/1000000</f>
        <v>0</v>
      </c>
      <c r="BO7" s="217">
        <f ca="1">INDEX('Factores de caracterizacion'!$E$11:$H$41,MATCH('Cálculos-HA'!$E7,'Factores de caracterizacion'!$D$11:$D$41,0),MATCH('Cálculos-HA'!BO$5,'Factores de caracterizacion'!$E$9:$H$9,0))*BO$4*BN7</f>
        <v>0</v>
      </c>
      <c r="BP7" s="217">
        <f ca="1">INDEX('Factores de caracterizacion'!$E$11:$H$41,MATCH('Cálculos-HA'!$E7,'Factores de caracterizacion'!$D$11:$D$41,0),MATCH('Cálculos-HA'!BP$5,'Factores de caracterizacion'!$E$9:$H$9,0))*BP$4*BN7</f>
        <v>0</v>
      </c>
      <c r="BQ7" s="217">
        <f ca="1">INDEX('Factores de caracterizacion'!$E$11:$H$41,MATCH('Cálculos-HA'!$E7,'Factores de caracterizacion'!$D$11:$D$41,0),MATCH('Cálculos-HA'!BQ$5,'Factores de caracterizacion'!$E$9:$H$9,0))*BQ$4*BN7</f>
        <v>0</v>
      </c>
      <c r="BR7" s="217">
        <f ca="1">INDEX('Factores de caracterizacion'!$E$11:$H$41,MATCH('Cálculos-HA'!$E7,'Factores de caracterizacion'!$D$11:$D$41,0),MATCH('Cálculos-HA'!BR$5,'Factores de caracterizacion'!$E$9:$H$9,0))*BR$4*BN7</f>
        <v>0</v>
      </c>
      <c r="BS7" s="37"/>
      <c r="BT7" s="229">
        <f>INDEX('3.ANALISIS DE INVENTARIO'!$H$52:$S$70,MATCH('Cálculos-HA'!$E7,'3.ANALISIS DE INVENTARIO'!$F$52:$F$70,0),MATCH('Cálculos-HA'!BT$3,'3.ANALISIS DE INVENTARIO'!$H$51:$S$51,0))*1000/1000000</f>
        <v>0</v>
      </c>
      <c r="BU7" s="217">
        <f ca="1">INDEX('Factores de caracterizacion'!$E$11:$H$41,MATCH('Cálculos-HA'!$E7,'Factores de caracterizacion'!$D$11:$D$41,0),MATCH('Cálculos-HA'!BU$5,'Factores de caracterizacion'!$E$9:$H$9,0))*BU$4*BT7</f>
        <v>0</v>
      </c>
      <c r="BV7" s="217">
        <f ca="1">INDEX('Factores de caracterizacion'!$E$11:$H$41,MATCH('Cálculos-HA'!$E7,'Factores de caracterizacion'!$D$11:$D$41,0),MATCH('Cálculos-HA'!BV$5,'Factores de caracterizacion'!$E$9:$H$9,0))*BV$4*BT7</f>
        <v>0</v>
      </c>
      <c r="BW7" s="217">
        <f ca="1">INDEX('Factores de caracterizacion'!$E$11:$H$41,MATCH('Cálculos-HA'!$E7,'Factores de caracterizacion'!$D$11:$D$41,0),MATCH('Cálculos-HA'!BW$5,'Factores de caracterizacion'!$E$9:$H$9,0))*BW$4*BT7</f>
        <v>0</v>
      </c>
      <c r="BX7" s="217">
        <f ca="1">INDEX('Factores de caracterizacion'!$E$11:$H$41,MATCH('Cálculos-HA'!$E7,'Factores de caracterizacion'!$D$11:$D$41,0),MATCH('Cálculos-HA'!BX$5,'Factores de caracterizacion'!$E$9:$H$9,0))*BX$4*BT7</f>
        <v>0</v>
      </c>
      <c r="BY7" s="37"/>
    </row>
    <row r="8" spans="1:77">
      <c r="A8" s="45"/>
      <c r="B8" s="45"/>
      <c r="C8" s="37"/>
      <c r="D8" s="178" t="s">
        <v>101</v>
      </c>
      <c r="E8" s="212" t="s">
        <v>102</v>
      </c>
      <c r="F8" s="229">
        <f>INDEX('3.ANALISIS DE INVENTARIO'!$H$52:$S$70,MATCH('Cálculos-HA'!$E8,'3.ANALISIS DE INVENTARIO'!$F$52:$F$70,0),MATCH('Cálculos-HA'!F$3,'3.ANALISIS DE INVENTARIO'!$H$51:$S$51,0))*1000/1000000</f>
        <v>0</v>
      </c>
      <c r="G8" s="217">
        <f ca="1">INDEX('Factores de caracterizacion'!$E$11:$H$41,MATCH('Cálculos-HA'!$E8,'Factores de caracterizacion'!$D$11:$D$41,0),MATCH('Cálculos-HA'!G$5,'Factores de caracterizacion'!$E$9:$H$9,0))*G$4*F8</f>
        <v>0</v>
      </c>
      <c r="H8" s="217">
        <f ca="1">INDEX('Factores de caracterizacion'!$E$11:$H$41,MATCH('Cálculos-HA'!$E8,'Factores de caracterizacion'!$D$11:$D$41,0),MATCH('Cálculos-HA'!H$5,'Factores de caracterizacion'!$E$9:$H$9,0))*H$4*F8</f>
        <v>0</v>
      </c>
      <c r="I8" s="217">
        <f ca="1">INDEX('Factores de caracterizacion'!$E$11:$H$41,MATCH('Cálculos-HA'!$E8,'Factores de caracterizacion'!$D$11:$D$41,0),MATCH('Cálculos-HA'!I$5,'Factores de caracterizacion'!$E$9:$H$9,0))*I$4*F8</f>
        <v>0</v>
      </c>
      <c r="J8" s="217">
        <f ca="1">INDEX('Factores de caracterizacion'!$E$11:$H$41,MATCH('Cálculos-HA'!$E8,'Factores de caracterizacion'!$D$11:$D$41,0),MATCH('Cálculos-HA'!J$5,'Factores de caracterizacion'!$E$9:$H$9,0))*J$4*F8</f>
        <v>0</v>
      </c>
      <c r="K8" s="37"/>
      <c r="L8" s="229">
        <f>INDEX('3.ANALISIS DE INVENTARIO'!$H$52:$S$70,MATCH('Cálculos-HA'!$E8,'3.ANALISIS DE INVENTARIO'!$F$52:$F$70,0),MATCH('Cálculos-HA'!L$3,'3.ANALISIS DE INVENTARIO'!$H$51:$S$51,0))*1000/1000000</f>
        <v>0</v>
      </c>
      <c r="M8" s="217">
        <f ca="1">INDEX('Factores de caracterizacion'!$E$11:$H$41,MATCH('Cálculos-HA'!$E8,'Factores de caracterizacion'!$D$11:$D$41,0),MATCH('Cálculos-HA'!M$5,'Factores de caracterizacion'!$E$9:$H$9,0))*M$4*L8</f>
        <v>0</v>
      </c>
      <c r="N8" s="217">
        <f ca="1">INDEX('Factores de caracterizacion'!$E$11:$H$41,MATCH('Cálculos-HA'!$E8,'Factores de caracterizacion'!$D$11:$D$41,0),MATCH('Cálculos-HA'!N$5,'Factores de caracterizacion'!$E$9:$H$9,0))*N$4*L8</f>
        <v>0</v>
      </c>
      <c r="O8" s="217">
        <f ca="1">INDEX('Factores de caracterizacion'!$E$11:$H$41,MATCH('Cálculos-HA'!$E8,'Factores de caracterizacion'!$D$11:$D$41,0),MATCH('Cálculos-HA'!O$5,'Factores de caracterizacion'!$E$9:$H$9,0))*O$4*L8</f>
        <v>0</v>
      </c>
      <c r="P8" s="217">
        <f ca="1">INDEX('Factores de caracterizacion'!$E$11:$H$41,MATCH('Cálculos-HA'!$E8,'Factores de caracterizacion'!$D$11:$D$41,0),MATCH('Cálculos-HA'!P$5,'Factores de caracterizacion'!$E$9:$H$9,0))*P$4*L8</f>
        <v>0</v>
      </c>
      <c r="Q8" s="37"/>
      <c r="R8" s="229">
        <f>INDEX('3.ANALISIS DE INVENTARIO'!$H$52:$S$70,MATCH('Cálculos-HA'!$E8,'3.ANALISIS DE INVENTARIO'!$F$52:$F$70,0),MATCH('Cálculos-HA'!R$3,'3.ANALISIS DE INVENTARIO'!$H$51:$S$51,0))*1000/1000000</f>
        <v>0</v>
      </c>
      <c r="S8" s="217">
        <f ca="1">INDEX('Factores de caracterizacion'!$E$11:$H$41,MATCH('Cálculos-HA'!$E8,'Factores de caracterizacion'!$D$11:$D$41,0),MATCH('Cálculos-HA'!S$5,'Factores de caracterizacion'!$E$9:$H$9,0))*S$4*R8</f>
        <v>0</v>
      </c>
      <c r="T8" s="217">
        <f ca="1">INDEX('Factores de caracterizacion'!$E$11:$H$41,MATCH('Cálculos-HA'!$E8,'Factores de caracterizacion'!$D$11:$D$41,0),MATCH('Cálculos-HA'!T$5,'Factores de caracterizacion'!$E$9:$H$9,0))*T$4*R8</f>
        <v>0</v>
      </c>
      <c r="U8" s="217">
        <f ca="1">INDEX('Factores de caracterizacion'!$E$11:$H$41,MATCH('Cálculos-HA'!$E8,'Factores de caracterizacion'!$D$11:$D$41,0),MATCH('Cálculos-HA'!U$5,'Factores de caracterizacion'!$E$9:$H$9,0))*U$4*R8</f>
        <v>0</v>
      </c>
      <c r="V8" s="217">
        <f ca="1">INDEX('Factores de caracterizacion'!$E$11:$H$41,MATCH('Cálculos-HA'!$E8,'Factores de caracterizacion'!$D$11:$D$41,0),MATCH('Cálculos-HA'!V$5,'Factores de caracterizacion'!$E$9:$H$9,0))*V$4*R8</f>
        <v>0</v>
      </c>
      <c r="W8" s="37"/>
      <c r="X8" s="229">
        <f>INDEX('3.ANALISIS DE INVENTARIO'!$H$52:$S$70,MATCH('Cálculos-HA'!$E8,'3.ANALISIS DE INVENTARIO'!$F$52:$F$70,0),MATCH('Cálculos-HA'!X$3,'3.ANALISIS DE INVENTARIO'!$H$51:$S$51,0))*1000/1000000</f>
        <v>0</v>
      </c>
      <c r="Y8" s="217">
        <f ca="1">INDEX('Factores de caracterizacion'!$E$11:$H$41,MATCH('Cálculos-HA'!$E8,'Factores de caracterizacion'!$D$11:$D$41,0),MATCH('Cálculos-HA'!Y$5,'Factores de caracterizacion'!$E$9:$H$9,0))*Y$4*X8</f>
        <v>0</v>
      </c>
      <c r="Z8" s="217">
        <f ca="1">INDEX('Factores de caracterizacion'!$E$11:$H$41,MATCH('Cálculos-HA'!$E8,'Factores de caracterizacion'!$D$11:$D$41,0),MATCH('Cálculos-HA'!Z$5,'Factores de caracterizacion'!$E$9:$H$9,0))*Z$4*X8</f>
        <v>0</v>
      </c>
      <c r="AA8" s="217">
        <f ca="1">INDEX('Factores de caracterizacion'!$E$11:$H$41,MATCH('Cálculos-HA'!$E8,'Factores de caracterizacion'!$D$11:$D$41,0),MATCH('Cálculos-HA'!AA$5,'Factores de caracterizacion'!$E$9:$H$9,0))*AA$4*X8</f>
        <v>0</v>
      </c>
      <c r="AB8" s="217">
        <f ca="1">INDEX('Factores de caracterizacion'!$E$11:$H$41,MATCH('Cálculos-HA'!$E8,'Factores de caracterizacion'!$D$11:$D$41,0),MATCH('Cálculos-HA'!AB$5,'Factores de caracterizacion'!$E$9:$H$9,0))*AB$4*X8</f>
        <v>0</v>
      </c>
      <c r="AC8" s="37"/>
      <c r="AD8" s="229">
        <f>INDEX('3.ANALISIS DE INVENTARIO'!$H$52:$S$70,MATCH('Cálculos-HA'!$E8,'3.ANALISIS DE INVENTARIO'!$F$52:$F$70,0),MATCH('Cálculos-HA'!AD$3,'3.ANALISIS DE INVENTARIO'!$H$51:$S$51,0))*1000/1000000</f>
        <v>0</v>
      </c>
      <c r="AE8" s="217">
        <f ca="1">INDEX('Factores de caracterizacion'!$E$11:$H$41,MATCH('Cálculos-HA'!$E8,'Factores de caracterizacion'!$D$11:$D$41,0),MATCH('Cálculos-HA'!AE$5,'Factores de caracterizacion'!$E$9:$H$9,0))*AE$4*AD8</f>
        <v>0</v>
      </c>
      <c r="AF8" s="217">
        <f ca="1">INDEX('Factores de caracterizacion'!$E$11:$H$41,MATCH('Cálculos-HA'!$E8,'Factores de caracterizacion'!$D$11:$D$41,0),MATCH('Cálculos-HA'!AF$5,'Factores de caracterizacion'!$E$9:$H$9,0))*AF$4*AD8</f>
        <v>0</v>
      </c>
      <c r="AG8" s="217">
        <f ca="1">INDEX('Factores de caracterizacion'!$E$11:$H$41,MATCH('Cálculos-HA'!$E8,'Factores de caracterizacion'!$D$11:$D$41,0),MATCH('Cálculos-HA'!AG$5,'Factores de caracterizacion'!$E$9:$H$9,0))*AG$4*AD8</f>
        <v>0</v>
      </c>
      <c r="AH8" s="217">
        <f ca="1">INDEX('Factores de caracterizacion'!$E$11:$H$41,MATCH('Cálculos-HA'!$E8,'Factores de caracterizacion'!$D$11:$D$41,0),MATCH('Cálculos-HA'!AH$5,'Factores de caracterizacion'!$E$9:$H$9,0))*AH$4*AD8</f>
        <v>0</v>
      </c>
      <c r="AI8" s="37"/>
      <c r="AJ8" s="229">
        <f>INDEX('3.ANALISIS DE INVENTARIO'!$H$52:$S$70,MATCH('Cálculos-HA'!$E8,'3.ANALISIS DE INVENTARIO'!$F$52:$F$70,0),MATCH('Cálculos-HA'!AJ$3,'3.ANALISIS DE INVENTARIO'!$H$51:$S$51,0))*1000/1000000</f>
        <v>0</v>
      </c>
      <c r="AK8" s="217">
        <f ca="1">INDEX('Factores de caracterizacion'!$E$11:$H$41,MATCH('Cálculos-HA'!$E8,'Factores de caracterizacion'!$D$11:$D$41,0),MATCH('Cálculos-HA'!AK$5,'Factores de caracterizacion'!$E$9:$H$9,0))*AK$4*AJ8</f>
        <v>0</v>
      </c>
      <c r="AL8" s="217">
        <f ca="1">INDEX('Factores de caracterizacion'!$E$11:$H$41,MATCH('Cálculos-HA'!$E8,'Factores de caracterizacion'!$D$11:$D$41,0),MATCH('Cálculos-HA'!AL$5,'Factores de caracterizacion'!$E$9:$H$9,0))*AL$4*AJ8</f>
        <v>0</v>
      </c>
      <c r="AM8" s="217">
        <f ca="1">INDEX('Factores de caracterizacion'!$E$11:$H$41,MATCH('Cálculos-HA'!$E8,'Factores de caracterizacion'!$D$11:$D$41,0),MATCH('Cálculos-HA'!AM$5,'Factores de caracterizacion'!$E$9:$H$9,0))*AM$4*AJ8</f>
        <v>0</v>
      </c>
      <c r="AN8" s="217">
        <f ca="1">INDEX('Factores de caracterizacion'!$E$11:$H$41,MATCH('Cálculos-HA'!$E8,'Factores de caracterizacion'!$D$11:$D$41,0),MATCH('Cálculos-HA'!AN$5,'Factores de caracterizacion'!$E$9:$H$9,0))*AN$4*AJ8</f>
        <v>0</v>
      </c>
      <c r="AO8" s="37"/>
      <c r="AP8" s="229">
        <f>INDEX('3.ANALISIS DE INVENTARIO'!$H$52:$S$70,MATCH('Cálculos-HA'!$E8,'3.ANALISIS DE INVENTARIO'!$F$52:$F$70,0),MATCH('Cálculos-HA'!AP$3,'3.ANALISIS DE INVENTARIO'!$H$51:$S$51,0))*1000/1000000</f>
        <v>0</v>
      </c>
      <c r="AQ8" s="217">
        <f ca="1">INDEX('Factores de caracterizacion'!$E$11:$H$41,MATCH('Cálculos-HA'!$E8,'Factores de caracterizacion'!$D$11:$D$41,0),MATCH('Cálculos-HA'!AQ$5,'Factores de caracterizacion'!$E$9:$H$9,0))*AQ$4*AP8</f>
        <v>0</v>
      </c>
      <c r="AR8" s="217">
        <f ca="1">INDEX('Factores de caracterizacion'!$E$11:$H$41,MATCH('Cálculos-HA'!$E8,'Factores de caracterizacion'!$D$11:$D$41,0),MATCH('Cálculos-HA'!AR$5,'Factores de caracterizacion'!$E$9:$H$9,0))*AR$4*AP8</f>
        <v>0</v>
      </c>
      <c r="AS8" s="217">
        <f ca="1">INDEX('Factores de caracterizacion'!$E$11:$H$41,MATCH('Cálculos-HA'!$E8,'Factores de caracterizacion'!$D$11:$D$41,0),MATCH('Cálculos-HA'!AS$5,'Factores de caracterizacion'!$E$9:$H$9,0))*AS$4*AP8</f>
        <v>0</v>
      </c>
      <c r="AT8" s="217">
        <f ca="1">INDEX('Factores de caracterizacion'!$E$11:$H$41,MATCH('Cálculos-HA'!$E8,'Factores de caracterizacion'!$D$11:$D$41,0),MATCH('Cálculos-HA'!AT$5,'Factores de caracterizacion'!$E$9:$H$9,0))*AT$4*AP8</f>
        <v>0</v>
      </c>
      <c r="AU8" s="37"/>
      <c r="AV8" s="229">
        <f>INDEX('3.ANALISIS DE INVENTARIO'!$H$52:$S$70,MATCH('Cálculos-HA'!$E8,'3.ANALISIS DE INVENTARIO'!$F$52:$F$70,0),MATCH('Cálculos-HA'!AV$3,'3.ANALISIS DE INVENTARIO'!$H$51:$S$51,0))*1000/1000000</f>
        <v>0</v>
      </c>
      <c r="AW8" s="217">
        <f ca="1">INDEX('Factores de caracterizacion'!$E$11:$H$41,MATCH('Cálculos-HA'!$E8,'Factores de caracterizacion'!$D$11:$D$41,0),MATCH('Cálculos-HA'!AW$5,'Factores de caracterizacion'!$E$9:$H$9,0))*AW$4*AV8</f>
        <v>0</v>
      </c>
      <c r="AX8" s="217">
        <f ca="1">INDEX('Factores de caracterizacion'!$E$11:$H$41,MATCH('Cálculos-HA'!$E8,'Factores de caracterizacion'!$D$11:$D$41,0),MATCH('Cálculos-HA'!AX$5,'Factores de caracterizacion'!$E$9:$H$9,0))*AX$4*AV8</f>
        <v>0</v>
      </c>
      <c r="AY8" s="217">
        <f ca="1">INDEX('Factores de caracterizacion'!$E$11:$H$41,MATCH('Cálculos-HA'!$E8,'Factores de caracterizacion'!$D$11:$D$41,0),MATCH('Cálculos-HA'!AY$5,'Factores de caracterizacion'!$E$9:$H$9,0))*AY$4*AV8</f>
        <v>0</v>
      </c>
      <c r="AZ8" s="217">
        <f ca="1">INDEX('Factores de caracterizacion'!$E$11:$H$41,MATCH('Cálculos-HA'!$E8,'Factores de caracterizacion'!$D$11:$D$41,0),MATCH('Cálculos-HA'!AZ$5,'Factores de caracterizacion'!$E$9:$H$9,0))*AZ$4*AV8</f>
        <v>0</v>
      </c>
      <c r="BA8" s="37"/>
      <c r="BB8" s="229">
        <f>INDEX('3.ANALISIS DE INVENTARIO'!$H$52:$S$70,MATCH('Cálculos-HA'!$E8,'3.ANALISIS DE INVENTARIO'!$F$52:$F$70,0),MATCH('Cálculos-HA'!BB$3,'3.ANALISIS DE INVENTARIO'!$H$51:$S$51,0))*1000/1000000</f>
        <v>0</v>
      </c>
      <c r="BC8" s="217">
        <f ca="1">INDEX('Factores de caracterizacion'!$E$11:$H$41,MATCH('Cálculos-HA'!$E8,'Factores de caracterizacion'!$D$11:$D$41,0),MATCH('Cálculos-HA'!BC$5,'Factores de caracterizacion'!$E$9:$H$9,0))*BC$4*BB8</f>
        <v>0</v>
      </c>
      <c r="BD8" s="217">
        <f ca="1">INDEX('Factores de caracterizacion'!$E$11:$H$41,MATCH('Cálculos-HA'!$E8,'Factores de caracterizacion'!$D$11:$D$41,0),MATCH('Cálculos-HA'!BD$5,'Factores de caracterizacion'!$E$9:$H$9,0))*BD$4*BB8</f>
        <v>0</v>
      </c>
      <c r="BE8" s="217">
        <f ca="1">INDEX('Factores de caracterizacion'!$E$11:$H$41,MATCH('Cálculos-HA'!$E8,'Factores de caracterizacion'!$D$11:$D$41,0),MATCH('Cálculos-HA'!BE$5,'Factores de caracterizacion'!$E$9:$H$9,0))*BE$4*BB8</f>
        <v>0</v>
      </c>
      <c r="BF8" s="217">
        <f ca="1">INDEX('Factores de caracterizacion'!$E$11:$H$41,MATCH('Cálculos-HA'!$E8,'Factores de caracterizacion'!$D$11:$D$41,0),MATCH('Cálculos-HA'!BF$5,'Factores de caracterizacion'!$E$9:$H$9,0))*BF$4*BB8</f>
        <v>0</v>
      </c>
      <c r="BG8" s="37"/>
      <c r="BH8" s="229">
        <f>INDEX('3.ANALISIS DE INVENTARIO'!$H$52:$S$70,MATCH('Cálculos-HA'!$E8,'3.ANALISIS DE INVENTARIO'!$F$52:$F$70,0),MATCH('Cálculos-HA'!BH$3,'3.ANALISIS DE INVENTARIO'!$H$51:$S$51,0))*1000/1000000</f>
        <v>0</v>
      </c>
      <c r="BI8" s="217">
        <f ca="1">INDEX('Factores de caracterizacion'!$E$11:$H$41,MATCH('Cálculos-HA'!$E8,'Factores de caracterizacion'!$D$11:$D$41,0),MATCH('Cálculos-HA'!BI$5,'Factores de caracterizacion'!$E$9:$H$9,0))*BI$4*BH8</f>
        <v>0</v>
      </c>
      <c r="BJ8" s="217">
        <f ca="1">INDEX('Factores de caracterizacion'!$E$11:$H$41,MATCH('Cálculos-HA'!$E8,'Factores de caracterizacion'!$D$11:$D$41,0),MATCH('Cálculos-HA'!BJ$5,'Factores de caracterizacion'!$E$9:$H$9,0))*BJ$4*BH8</f>
        <v>0</v>
      </c>
      <c r="BK8" s="217">
        <f ca="1">INDEX('Factores de caracterizacion'!$E$11:$H$41,MATCH('Cálculos-HA'!$E8,'Factores de caracterizacion'!$D$11:$D$41,0),MATCH('Cálculos-HA'!BK$5,'Factores de caracterizacion'!$E$9:$H$9,0))*BK$4*BH8</f>
        <v>0</v>
      </c>
      <c r="BL8" s="217">
        <f ca="1">INDEX('Factores de caracterizacion'!$E$11:$H$41,MATCH('Cálculos-HA'!$E8,'Factores de caracterizacion'!$D$11:$D$41,0),MATCH('Cálculos-HA'!BL$5,'Factores de caracterizacion'!$E$9:$H$9,0))*BL$4*BH8</f>
        <v>0</v>
      </c>
      <c r="BM8" s="37"/>
      <c r="BN8" s="229">
        <f>INDEX('3.ANALISIS DE INVENTARIO'!$H$52:$S$70,MATCH('Cálculos-HA'!$E8,'3.ANALISIS DE INVENTARIO'!$F$52:$F$70,0),MATCH('Cálculos-HA'!BN$3,'3.ANALISIS DE INVENTARIO'!$H$51:$S$51,0))*1000/1000000</f>
        <v>0</v>
      </c>
      <c r="BO8" s="217">
        <f ca="1">INDEX('Factores de caracterizacion'!$E$11:$H$41,MATCH('Cálculos-HA'!$E8,'Factores de caracterizacion'!$D$11:$D$41,0),MATCH('Cálculos-HA'!BO$5,'Factores de caracterizacion'!$E$9:$H$9,0))*BO$4*BN8</f>
        <v>0</v>
      </c>
      <c r="BP8" s="217">
        <f ca="1">INDEX('Factores de caracterizacion'!$E$11:$H$41,MATCH('Cálculos-HA'!$E8,'Factores de caracterizacion'!$D$11:$D$41,0),MATCH('Cálculos-HA'!BP$5,'Factores de caracterizacion'!$E$9:$H$9,0))*BP$4*BN8</f>
        <v>0</v>
      </c>
      <c r="BQ8" s="217">
        <f ca="1">INDEX('Factores de caracterizacion'!$E$11:$H$41,MATCH('Cálculos-HA'!$E8,'Factores de caracterizacion'!$D$11:$D$41,0),MATCH('Cálculos-HA'!BQ$5,'Factores de caracterizacion'!$E$9:$H$9,0))*BQ$4*BN8</f>
        <v>0</v>
      </c>
      <c r="BR8" s="217">
        <f ca="1">INDEX('Factores de caracterizacion'!$E$11:$H$41,MATCH('Cálculos-HA'!$E8,'Factores de caracterizacion'!$D$11:$D$41,0),MATCH('Cálculos-HA'!BR$5,'Factores de caracterizacion'!$E$9:$H$9,0))*BR$4*BN8</f>
        <v>0</v>
      </c>
      <c r="BS8" s="37"/>
      <c r="BT8" s="229">
        <f>INDEX('3.ANALISIS DE INVENTARIO'!$H$52:$S$70,MATCH('Cálculos-HA'!$E8,'3.ANALISIS DE INVENTARIO'!$F$52:$F$70,0),MATCH('Cálculos-HA'!BT$3,'3.ANALISIS DE INVENTARIO'!$H$51:$S$51,0))*1000/1000000</f>
        <v>0</v>
      </c>
      <c r="BU8" s="217">
        <f ca="1">INDEX('Factores de caracterizacion'!$E$11:$H$41,MATCH('Cálculos-HA'!$E8,'Factores de caracterizacion'!$D$11:$D$41,0),MATCH('Cálculos-HA'!BU$5,'Factores de caracterizacion'!$E$9:$H$9,0))*BU$4*BT8</f>
        <v>0</v>
      </c>
      <c r="BV8" s="217">
        <f ca="1">INDEX('Factores de caracterizacion'!$E$11:$H$41,MATCH('Cálculos-HA'!$E8,'Factores de caracterizacion'!$D$11:$D$41,0),MATCH('Cálculos-HA'!BV$5,'Factores de caracterizacion'!$E$9:$H$9,0))*BV$4*BT8</f>
        <v>0</v>
      </c>
      <c r="BW8" s="217">
        <f ca="1">INDEX('Factores de caracterizacion'!$E$11:$H$41,MATCH('Cálculos-HA'!$E8,'Factores de caracterizacion'!$D$11:$D$41,0),MATCH('Cálculos-HA'!BW$5,'Factores de caracterizacion'!$E$9:$H$9,0))*BW$4*BT8</f>
        <v>0</v>
      </c>
      <c r="BX8" s="217">
        <f ca="1">INDEX('Factores de caracterizacion'!$E$11:$H$41,MATCH('Cálculos-HA'!$E8,'Factores de caracterizacion'!$D$11:$D$41,0),MATCH('Cálculos-HA'!BX$5,'Factores de caracterizacion'!$E$9:$H$9,0))*BX$4*BT8</f>
        <v>0</v>
      </c>
      <c r="BY8" s="37"/>
    </row>
    <row r="9" spans="1:77">
      <c r="A9" s="45"/>
      <c r="B9" s="45"/>
      <c r="C9" s="37"/>
      <c r="D9" s="178" t="s">
        <v>103</v>
      </c>
      <c r="E9" s="212" t="s">
        <v>104</v>
      </c>
      <c r="F9" s="229">
        <f>INDEX('3.ANALISIS DE INVENTARIO'!$H$52:$S$70,MATCH('Cálculos-HA'!$E9,'3.ANALISIS DE INVENTARIO'!$F$52:$F$70,0),MATCH('Cálculos-HA'!F$3,'3.ANALISIS DE INVENTARIO'!$H$51:$S$51,0))*1000/1000000</f>
        <v>0</v>
      </c>
      <c r="G9" s="217">
        <f ca="1">INDEX('Factores de caracterizacion'!$E$11:$H$41,MATCH('Cálculos-HA'!$E9,'Factores de caracterizacion'!$D$11:$D$41,0),MATCH('Cálculos-HA'!G$5,'Factores de caracterizacion'!$E$9:$H$9,0))*G$4*F9</f>
        <v>0</v>
      </c>
      <c r="H9" s="217">
        <f ca="1">INDEX('Factores de caracterizacion'!$E$11:$H$41,MATCH('Cálculos-HA'!$E9,'Factores de caracterizacion'!$D$11:$D$41,0),MATCH('Cálculos-HA'!H$5,'Factores de caracterizacion'!$E$9:$H$9,0))*H$4*F9</f>
        <v>0</v>
      </c>
      <c r="I9" s="217">
        <f ca="1">INDEX('Factores de caracterizacion'!$E$11:$H$41,MATCH('Cálculos-HA'!$E9,'Factores de caracterizacion'!$D$11:$D$41,0),MATCH('Cálculos-HA'!I$5,'Factores de caracterizacion'!$E$9:$H$9,0))*I$4*F9</f>
        <v>0</v>
      </c>
      <c r="J9" s="217">
        <f ca="1">INDEX('Factores de caracterizacion'!$E$11:$H$41,MATCH('Cálculos-HA'!$E9,'Factores de caracterizacion'!$D$11:$D$41,0),MATCH('Cálculos-HA'!J$5,'Factores de caracterizacion'!$E$9:$H$9,0))*J$4*F9</f>
        <v>0</v>
      </c>
      <c r="K9" s="37"/>
      <c r="L9" s="229">
        <f>INDEX('3.ANALISIS DE INVENTARIO'!$H$52:$S$70,MATCH('Cálculos-HA'!$E9,'3.ANALISIS DE INVENTARIO'!$F$52:$F$70,0),MATCH('Cálculos-HA'!L$3,'3.ANALISIS DE INVENTARIO'!$H$51:$S$51,0))*1000/1000000</f>
        <v>0</v>
      </c>
      <c r="M9" s="217">
        <f ca="1">INDEX('Factores de caracterizacion'!$E$11:$H$41,MATCH('Cálculos-HA'!$E9,'Factores de caracterizacion'!$D$11:$D$41,0),MATCH('Cálculos-HA'!M$5,'Factores de caracterizacion'!$E$9:$H$9,0))*M$4*L9</f>
        <v>0</v>
      </c>
      <c r="N9" s="217">
        <f ca="1">INDEX('Factores de caracterizacion'!$E$11:$H$41,MATCH('Cálculos-HA'!$E9,'Factores de caracterizacion'!$D$11:$D$41,0),MATCH('Cálculos-HA'!N$5,'Factores de caracterizacion'!$E$9:$H$9,0))*N$4*L9</f>
        <v>0</v>
      </c>
      <c r="O9" s="217">
        <f ca="1">INDEX('Factores de caracterizacion'!$E$11:$H$41,MATCH('Cálculos-HA'!$E9,'Factores de caracterizacion'!$D$11:$D$41,0),MATCH('Cálculos-HA'!O$5,'Factores de caracterizacion'!$E$9:$H$9,0))*O$4*L9</f>
        <v>0</v>
      </c>
      <c r="P9" s="217">
        <f ca="1">INDEX('Factores de caracterizacion'!$E$11:$H$41,MATCH('Cálculos-HA'!$E9,'Factores de caracterizacion'!$D$11:$D$41,0),MATCH('Cálculos-HA'!P$5,'Factores de caracterizacion'!$E$9:$H$9,0))*P$4*L9</f>
        <v>0</v>
      </c>
      <c r="Q9" s="37"/>
      <c r="R9" s="229">
        <f>INDEX('3.ANALISIS DE INVENTARIO'!$H$52:$S$70,MATCH('Cálculos-HA'!$E9,'3.ANALISIS DE INVENTARIO'!$F$52:$F$70,0),MATCH('Cálculos-HA'!R$3,'3.ANALISIS DE INVENTARIO'!$H$51:$S$51,0))*1000/1000000</f>
        <v>0</v>
      </c>
      <c r="S9" s="217">
        <f ca="1">INDEX('Factores de caracterizacion'!$E$11:$H$41,MATCH('Cálculos-HA'!$E9,'Factores de caracterizacion'!$D$11:$D$41,0),MATCH('Cálculos-HA'!S$5,'Factores de caracterizacion'!$E$9:$H$9,0))*S$4*R9</f>
        <v>0</v>
      </c>
      <c r="T9" s="217">
        <f ca="1">INDEX('Factores de caracterizacion'!$E$11:$H$41,MATCH('Cálculos-HA'!$E9,'Factores de caracterizacion'!$D$11:$D$41,0),MATCH('Cálculos-HA'!T$5,'Factores de caracterizacion'!$E$9:$H$9,0))*T$4*R9</f>
        <v>0</v>
      </c>
      <c r="U9" s="217">
        <f ca="1">INDEX('Factores de caracterizacion'!$E$11:$H$41,MATCH('Cálculos-HA'!$E9,'Factores de caracterizacion'!$D$11:$D$41,0),MATCH('Cálculos-HA'!U$5,'Factores de caracterizacion'!$E$9:$H$9,0))*U$4*R9</f>
        <v>0</v>
      </c>
      <c r="V9" s="217">
        <f ca="1">INDEX('Factores de caracterizacion'!$E$11:$H$41,MATCH('Cálculos-HA'!$E9,'Factores de caracterizacion'!$D$11:$D$41,0),MATCH('Cálculos-HA'!V$5,'Factores de caracterizacion'!$E$9:$H$9,0))*V$4*R9</f>
        <v>0</v>
      </c>
      <c r="W9" s="37"/>
      <c r="X9" s="229">
        <f>INDEX('3.ANALISIS DE INVENTARIO'!$H$52:$S$70,MATCH('Cálculos-HA'!$E9,'3.ANALISIS DE INVENTARIO'!$F$52:$F$70,0),MATCH('Cálculos-HA'!X$3,'3.ANALISIS DE INVENTARIO'!$H$51:$S$51,0))*1000/1000000</f>
        <v>0</v>
      </c>
      <c r="Y9" s="217">
        <f ca="1">INDEX('Factores de caracterizacion'!$E$11:$H$41,MATCH('Cálculos-HA'!$E9,'Factores de caracterizacion'!$D$11:$D$41,0),MATCH('Cálculos-HA'!Y$5,'Factores de caracterizacion'!$E$9:$H$9,0))*Y$4*X9</f>
        <v>0</v>
      </c>
      <c r="Z9" s="217">
        <f ca="1">INDEX('Factores de caracterizacion'!$E$11:$H$41,MATCH('Cálculos-HA'!$E9,'Factores de caracterizacion'!$D$11:$D$41,0),MATCH('Cálculos-HA'!Z$5,'Factores de caracterizacion'!$E$9:$H$9,0))*Z$4*X9</f>
        <v>0</v>
      </c>
      <c r="AA9" s="217">
        <f ca="1">INDEX('Factores de caracterizacion'!$E$11:$H$41,MATCH('Cálculos-HA'!$E9,'Factores de caracterizacion'!$D$11:$D$41,0),MATCH('Cálculos-HA'!AA$5,'Factores de caracterizacion'!$E$9:$H$9,0))*AA$4*X9</f>
        <v>0</v>
      </c>
      <c r="AB9" s="217">
        <f ca="1">INDEX('Factores de caracterizacion'!$E$11:$H$41,MATCH('Cálculos-HA'!$E9,'Factores de caracterizacion'!$D$11:$D$41,0),MATCH('Cálculos-HA'!AB$5,'Factores de caracterizacion'!$E$9:$H$9,0))*AB$4*X9</f>
        <v>0</v>
      </c>
      <c r="AC9" s="37"/>
      <c r="AD9" s="229">
        <f>INDEX('3.ANALISIS DE INVENTARIO'!$H$52:$S$70,MATCH('Cálculos-HA'!$E9,'3.ANALISIS DE INVENTARIO'!$F$52:$F$70,0),MATCH('Cálculos-HA'!AD$3,'3.ANALISIS DE INVENTARIO'!$H$51:$S$51,0))*1000/1000000</f>
        <v>0</v>
      </c>
      <c r="AE9" s="217">
        <f ca="1">INDEX('Factores de caracterizacion'!$E$11:$H$41,MATCH('Cálculos-HA'!$E9,'Factores de caracterizacion'!$D$11:$D$41,0),MATCH('Cálculos-HA'!AE$5,'Factores de caracterizacion'!$E$9:$H$9,0))*AE$4*AD9</f>
        <v>0</v>
      </c>
      <c r="AF9" s="217">
        <f ca="1">INDEX('Factores de caracterizacion'!$E$11:$H$41,MATCH('Cálculos-HA'!$E9,'Factores de caracterizacion'!$D$11:$D$41,0),MATCH('Cálculos-HA'!AF$5,'Factores de caracterizacion'!$E$9:$H$9,0))*AF$4*AD9</f>
        <v>0</v>
      </c>
      <c r="AG9" s="217">
        <f ca="1">INDEX('Factores de caracterizacion'!$E$11:$H$41,MATCH('Cálculos-HA'!$E9,'Factores de caracterizacion'!$D$11:$D$41,0),MATCH('Cálculos-HA'!AG$5,'Factores de caracterizacion'!$E$9:$H$9,0))*AG$4*AD9</f>
        <v>0</v>
      </c>
      <c r="AH9" s="217">
        <f ca="1">INDEX('Factores de caracterizacion'!$E$11:$H$41,MATCH('Cálculos-HA'!$E9,'Factores de caracterizacion'!$D$11:$D$41,0),MATCH('Cálculos-HA'!AH$5,'Factores de caracterizacion'!$E$9:$H$9,0))*AH$4*AD9</f>
        <v>0</v>
      </c>
      <c r="AI9" s="37"/>
      <c r="AJ9" s="229">
        <f>INDEX('3.ANALISIS DE INVENTARIO'!$H$52:$S$70,MATCH('Cálculos-HA'!$E9,'3.ANALISIS DE INVENTARIO'!$F$52:$F$70,0),MATCH('Cálculos-HA'!AJ$3,'3.ANALISIS DE INVENTARIO'!$H$51:$S$51,0))*1000/1000000</f>
        <v>0</v>
      </c>
      <c r="AK9" s="217">
        <f ca="1">INDEX('Factores de caracterizacion'!$E$11:$H$41,MATCH('Cálculos-HA'!$E9,'Factores de caracterizacion'!$D$11:$D$41,0),MATCH('Cálculos-HA'!AK$5,'Factores de caracterizacion'!$E$9:$H$9,0))*AK$4*AJ9</f>
        <v>0</v>
      </c>
      <c r="AL9" s="217">
        <f ca="1">INDEX('Factores de caracterizacion'!$E$11:$H$41,MATCH('Cálculos-HA'!$E9,'Factores de caracterizacion'!$D$11:$D$41,0),MATCH('Cálculos-HA'!AL$5,'Factores de caracterizacion'!$E$9:$H$9,0))*AL$4*AJ9</f>
        <v>0</v>
      </c>
      <c r="AM9" s="217">
        <f ca="1">INDEX('Factores de caracterizacion'!$E$11:$H$41,MATCH('Cálculos-HA'!$E9,'Factores de caracterizacion'!$D$11:$D$41,0),MATCH('Cálculos-HA'!AM$5,'Factores de caracterizacion'!$E$9:$H$9,0))*AM$4*AJ9</f>
        <v>0</v>
      </c>
      <c r="AN9" s="217">
        <f ca="1">INDEX('Factores de caracterizacion'!$E$11:$H$41,MATCH('Cálculos-HA'!$E9,'Factores de caracterizacion'!$D$11:$D$41,0),MATCH('Cálculos-HA'!AN$5,'Factores de caracterizacion'!$E$9:$H$9,0))*AN$4*AJ9</f>
        <v>0</v>
      </c>
      <c r="AO9" s="37"/>
      <c r="AP9" s="229">
        <f>INDEX('3.ANALISIS DE INVENTARIO'!$H$52:$S$70,MATCH('Cálculos-HA'!$E9,'3.ANALISIS DE INVENTARIO'!$F$52:$F$70,0),MATCH('Cálculos-HA'!AP$3,'3.ANALISIS DE INVENTARIO'!$H$51:$S$51,0))*1000/1000000</f>
        <v>0</v>
      </c>
      <c r="AQ9" s="217">
        <f ca="1">INDEX('Factores de caracterizacion'!$E$11:$H$41,MATCH('Cálculos-HA'!$E9,'Factores de caracterizacion'!$D$11:$D$41,0),MATCH('Cálculos-HA'!AQ$5,'Factores de caracterizacion'!$E$9:$H$9,0))*AQ$4*AP9</f>
        <v>0</v>
      </c>
      <c r="AR9" s="217">
        <f ca="1">INDEX('Factores de caracterizacion'!$E$11:$H$41,MATCH('Cálculos-HA'!$E9,'Factores de caracterizacion'!$D$11:$D$41,0),MATCH('Cálculos-HA'!AR$5,'Factores de caracterizacion'!$E$9:$H$9,0))*AR$4*AP9</f>
        <v>0</v>
      </c>
      <c r="AS9" s="217">
        <f ca="1">INDEX('Factores de caracterizacion'!$E$11:$H$41,MATCH('Cálculos-HA'!$E9,'Factores de caracterizacion'!$D$11:$D$41,0),MATCH('Cálculos-HA'!AS$5,'Factores de caracterizacion'!$E$9:$H$9,0))*AS$4*AP9</f>
        <v>0</v>
      </c>
      <c r="AT9" s="217">
        <f ca="1">INDEX('Factores de caracterizacion'!$E$11:$H$41,MATCH('Cálculos-HA'!$E9,'Factores de caracterizacion'!$D$11:$D$41,0),MATCH('Cálculos-HA'!AT$5,'Factores de caracterizacion'!$E$9:$H$9,0))*AT$4*AP9</f>
        <v>0</v>
      </c>
      <c r="AU9" s="37"/>
      <c r="AV9" s="229">
        <f>INDEX('3.ANALISIS DE INVENTARIO'!$H$52:$S$70,MATCH('Cálculos-HA'!$E9,'3.ANALISIS DE INVENTARIO'!$F$52:$F$70,0),MATCH('Cálculos-HA'!AV$3,'3.ANALISIS DE INVENTARIO'!$H$51:$S$51,0))*1000/1000000</f>
        <v>0</v>
      </c>
      <c r="AW9" s="217">
        <f ca="1">INDEX('Factores de caracterizacion'!$E$11:$H$41,MATCH('Cálculos-HA'!$E9,'Factores de caracterizacion'!$D$11:$D$41,0),MATCH('Cálculos-HA'!AW$5,'Factores de caracterizacion'!$E$9:$H$9,0))*AW$4*AV9</f>
        <v>0</v>
      </c>
      <c r="AX9" s="217">
        <f ca="1">INDEX('Factores de caracterizacion'!$E$11:$H$41,MATCH('Cálculos-HA'!$E9,'Factores de caracterizacion'!$D$11:$D$41,0),MATCH('Cálculos-HA'!AX$5,'Factores de caracterizacion'!$E$9:$H$9,0))*AX$4*AV9</f>
        <v>0</v>
      </c>
      <c r="AY9" s="217">
        <f ca="1">INDEX('Factores de caracterizacion'!$E$11:$H$41,MATCH('Cálculos-HA'!$E9,'Factores de caracterizacion'!$D$11:$D$41,0),MATCH('Cálculos-HA'!AY$5,'Factores de caracterizacion'!$E$9:$H$9,0))*AY$4*AV9</f>
        <v>0</v>
      </c>
      <c r="AZ9" s="217">
        <f ca="1">INDEX('Factores de caracterizacion'!$E$11:$H$41,MATCH('Cálculos-HA'!$E9,'Factores de caracterizacion'!$D$11:$D$41,0),MATCH('Cálculos-HA'!AZ$5,'Factores de caracterizacion'!$E$9:$H$9,0))*AZ$4*AV9</f>
        <v>0</v>
      </c>
      <c r="BA9" s="37"/>
      <c r="BB9" s="229">
        <f>INDEX('3.ANALISIS DE INVENTARIO'!$H$52:$S$70,MATCH('Cálculos-HA'!$E9,'3.ANALISIS DE INVENTARIO'!$F$52:$F$70,0),MATCH('Cálculos-HA'!BB$3,'3.ANALISIS DE INVENTARIO'!$H$51:$S$51,0))*1000/1000000</f>
        <v>0</v>
      </c>
      <c r="BC9" s="217">
        <f ca="1">INDEX('Factores de caracterizacion'!$E$11:$H$41,MATCH('Cálculos-HA'!$E9,'Factores de caracterizacion'!$D$11:$D$41,0),MATCH('Cálculos-HA'!BC$5,'Factores de caracterizacion'!$E$9:$H$9,0))*BC$4*BB9</f>
        <v>0</v>
      </c>
      <c r="BD9" s="217">
        <f ca="1">INDEX('Factores de caracterizacion'!$E$11:$H$41,MATCH('Cálculos-HA'!$E9,'Factores de caracterizacion'!$D$11:$D$41,0),MATCH('Cálculos-HA'!BD$5,'Factores de caracterizacion'!$E$9:$H$9,0))*BD$4*BB9</f>
        <v>0</v>
      </c>
      <c r="BE9" s="217">
        <f ca="1">INDEX('Factores de caracterizacion'!$E$11:$H$41,MATCH('Cálculos-HA'!$E9,'Factores de caracterizacion'!$D$11:$D$41,0),MATCH('Cálculos-HA'!BE$5,'Factores de caracterizacion'!$E$9:$H$9,0))*BE$4*BB9</f>
        <v>0</v>
      </c>
      <c r="BF9" s="217">
        <f ca="1">INDEX('Factores de caracterizacion'!$E$11:$H$41,MATCH('Cálculos-HA'!$E9,'Factores de caracterizacion'!$D$11:$D$41,0),MATCH('Cálculos-HA'!BF$5,'Factores de caracterizacion'!$E$9:$H$9,0))*BF$4*BB9</f>
        <v>0</v>
      </c>
      <c r="BG9" s="37"/>
      <c r="BH9" s="229">
        <f>INDEX('3.ANALISIS DE INVENTARIO'!$H$52:$S$70,MATCH('Cálculos-HA'!$E9,'3.ANALISIS DE INVENTARIO'!$F$52:$F$70,0),MATCH('Cálculos-HA'!BH$3,'3.ANALISIS DE INVENTARIO'!$H$51:$S$51,0))*1000/1000000</f>
        <v>0</v>
      </c>
      <c r="BI9" s="217">
        <f ca="1">INDEX('Factores de caracterizacion'!$E$11:$H$41,MATCH('Cálculos-HA'!$E9,'Factores de caracterizacion'!$D$11:$D$41,0),MATCH('Cálculos-HA'!BI$5,'Factores de caracterizacion'!$E$9:$H$9,0))*BI$4*BH9</f>
        <v>0</v>
      </c>
      <c r="BJ9" s="217">
        <f ca="1">INDEX('Factores de caracterizacion'!$E$11:$H$41,MATCH('Cálculos-HA'!$E9,'Factores de caracterizacion'!$D$11:$D$41,0),MATCH('Cálculos-HA'!BJ$5,'Factores de caracterizacion'!$E$9:$H$9,0))*BJ$4*BH9</f>
        <v>0</v>
      </c>
      <c r="BK9" s="217">
        <f ca="1">INDEX('Factores de caracterizacion'!$E$11:$H$41,MATCH('Cálculos-HA'!$E9,'Factores de caracterizacion'!$D$11:$D$41,0),MATCH('Cálculos-HA'!BK$5,'Factores de caracterizacion'!$E$9:$H$9,0))*BK$4*BH9</f>
        <v>0</v>
      </c>
      <c r="BL9" s="217">
        <f ca="1">INDEX('Factores de caracterizacion'!$E$11:$H$41,MATCH('Cálculos-HA'!$E9,'Factores de caracterizacion'!$D$11:$D$41,0),MATCH('Cálculos-HA'!BL$5,'Factores de caracterizacion'!$E$9:$H$9,0))*BL$4*BH9</f>
        <v>0</v>
      </c>
      <c r="BM9" s="37"/>
      <c r="BN9" s="229">
        <f>INDEX('3.ANALISIS DE INVENTARIO'!$H$52:$S$70,MATCH('Cálculos-HA'!$E9,'3.ANALISIS DE INVENTARIO'!$F$52:$F$70,0),MATCH('Cálculos-HA'!BN$3,'3.ANALISIS DE INVENTARIO'!$H$51:$S$51,0))*1000/1000000</f>
        <v>0</v>
      </c>
      <c r="BO9" s="217">
        <f ca="1">INDEX('Factores de caracterizacion'!$E$11:$H$41,MATCH('Cálculos-HA'!$E9,'Factores de caracterizacion'!$D$11:$D$41,0),MATCH('Cálculos-HA'!BO$5,'Factores de caracterizacion'!$E$9:$H$9,0))*BO$4*BN9</f>
        <v>0</v>
      </c>
      <c r="BP9" s="217">
        <f ca="1">INDEX('Factores de caracterizacion'!$E$11:$H$41,MATCH('Cálculos-HA'!$E9,'Factores de caracterizacion'!$D$11:$D$41,0),MATCH('Cálculos-HA'!BP$5,'Factores de caracterizacion'!$E$9:$H$9,0))*BP$4*BN9</f>
        <v>0</v>
      </c>
      <c r="BQ9" s="217">
        <f ca="1">INDEX('Factores de caracterizacion'!$E$11:$H$41,MATCH('Cálculos-HA'!$E9,'Factores de caracterizacion'!$D$11:$D$41,0),MATCH('Cálculos-HA'!BQ$5,'Factores de caracterizacion'!$E$9:$H$9,0))*BQ$4*BN9</f>
        <v>0</v>
      </c>
      <c r="BR9" s="217">
        <f ca="1">INDEX('Factores de caracterizacion'!$E$11:$H$41,MATCH('Cálculos-HA'!$E9,'Factores de caracterizacion'!$D$11:$D$41,0),MATCH('Cálculos-HA'!BR$5,'Factores de caracterizacion'!$E$9:$H$9,0))*BR$4*BN9</f>
        <v>0</v>
      </c>
      <c r="BS9" s="37"/>
      <c r="BT9" s="229">
        <f>INDEX('3.ANALISIS DE INVENTARIO'!$H$52:$S$70,MATCH('Cálculos-HA'!$E9,'3.ANALISIS DE INVENTARIO'!$F$52:$F$70,0),MATCH('Cálculos-HA'!BT$3,'3.ANALISIS DE INVENTARIO'!$H$51:$S$51,0))*1000/1000000</f>
        <v>0</v>
      </c>
      <c r="BU9" s="217">
        <f ca="1">INDEX('Factores de caracterizacion'!$E$11:$H$41,MATCH('Cálculos-HA'!$E9,'Factores de caracterizacion'!$D$11:$D$41,0),MATCH('Cálculos-HA'!BU$5,'Factores de caracterizacion'!$E$9:$H$9,0))*BU$4*BT9</f>
        <v>0</v>
      </c>
      <c r="BV9" s="217">
        <f ca="1">INDEX('Factores de caracterizacion'!$E$11:$H$41,MATCH('Cálculos-HA'!$E9,'Factores de caracterizacion'!$D$11:$D$41,0),MATCH('Cálculos-HA'!BV$5,'Factores de caracterizacion'!$E$9:$H$9,0))*BV$4*BT9</f>
        <v>0</v>
      </c>
      <c r="BW9" s="217">
        <f ca="1">INDEX('Factores de caracterizacion'!$E$11:$H$41,MATCH('Cálculos-HA'!$E9,'Factores de caracterizacion'!$D$11:$D$41,0),MATCH('Cálculos-HA'!BW$5,'Factores de caracterizacion'!$E$9:$H$9,0))*BW$4*BT9</f>
        <v>0</v>
      </c>
      <c r="BX9" s="217">
        <f ca="1">INDEX('Factores de caracterizacion'!$E$11:$H$41,MATCH('Cálculos-HA'!$E9,'Factores de caracterizacion'!$D$11:$D$41,0),MATCH('Cálculos-HA'!BX$5,'Factores de caracterizacion'!$E$9:$H$9,0))*BX$4*BT9</f>
        <v>0</v>
      </c>
      <c r="BY9" s="37"/>
    </row>
    <row r="10" spans="1:77">
      <c r="A10" s="45"/>
      <c r="B10" s="45"/>
      <c r="C10" s="37"/>
      <c r="D10" s="178" t="s">
        <v>105</v>
      </c>
      <c r="E10" s="212" t="s">
        <v>106</v>
      </c>
      <c r="F10" s="229">
        <f>INDEX('3.ANALISIS DE INVENTARIO'!$H$52:$S$70,MATCH('Cálculos-HA'!$E10,'3.ANALISIS DE INVENTARIO'!$F$52:$F$70,0),MATCH('Cálculos-HA'!F$3,'3.ANALISIS DE INVENTARIO'!$H$51:$S$51,0))*1000/1000000</f>
        <v>0</v>
      </c>
      <c r="G10" s="217">
        <f ca="1">INDEX('Factores de caracterizacion'!$E$11:$H$41,MATCH('Cálculos-HA'!$E10,'Factores de caracterizacion'!$D$11:$D$41,0),MATCH('Cálculos-HA'!G$5,'Factores de caracterizacion'!$E$9:$H$9,0))*G$4*F10</f>
        <v>0</v>
      </c>
      <c r="H10" s="217">
        <f ca="1">INDEX('Factores de caracterizacion'!$E$11:$H$41,MATCH('Cálculos-HA'!$E10,'Factores de caracterizacion'!$D$11:$D$41,0),MATCH('Cálculos-HA'!H$5,'Factores de caracterizacion'!$E$9:$H$9,0))*H$4*F10</f>
        <v>0</v>
      </c>
      <c r="I10" s="217">
        <f ca="1">INDEX('Factores de caracterizacion'!$E$11:$H$41,MATCH('Cálculos-HA'!$E10,'Factores de caracterizacion'!$D$11:$D$41,0),MATCH('Cálculos-HA'!I$5,'Factores de caracterizacion'!$E$9:$H$9,0))*I$4*F10</f>
        <v>0</v>
      </c>
      <c r="J10" s="217">
        <f ca="1">INDEX('Factores de caracterizacion'!$E$11:$H$41,MATCH('Cálculos-HA'!$E10,'Factores de caracterizacion'!$D$11:$D$41,0),MATCH('Cálculos-HA'!J$5,'Factores de caracterizacion'!$E$9:$H$9,0))*J$4*F10</f>
        <v>0</v>
      </c>
      <c r="K10" s="37"/>
      <c r="L10" s="229">
        <f>INDEX('3.ANALISIS DE INVENTARIO'!$H$52:$S$70,MATCH('Cálculos-HA'!$E10,'3.ANALISIS DE INVENTARIO'!$F$52:$F$70,0),MATCH('Cálculos-HA'!L$3,'3.ANALISIS DE INVENTARIO'!$H$51:$S$51,0))*1000/1000000</f>
        <v>0</v>
      </c>
      <c r="M10" s="217">
        <f ca="1">INDEX('Factores de caracterizacion'!$E$11:$H$41,MATCH('Cálculos-HA'!$E10,'Factores de caracterizacion'!$D$11:$D$41,0),MATCH('Cálculos-HA'!M$5,'Factores de caracterizacion'!$E$9:$H$9,0))*M$4*L10</f>
        <v>0</v>
      </c>
      <c r="N10" s="217">
        <f ca="1">INDEX('Factores de caracterizacion'!$E$11:$H$41,MATCH('Cálculos-HA'!$E10,'Factores de caracterizacion'!$D$11:$D$41,0),MATCH('Cálculos-HA'!N$5,'Factores de caracterizacion'!$E$9:$H$9,0))*N$4*L10</f>
        <v>0</v>
      </c>
      <c r="O10" s="217">
        <f ca="1">INDEX('Factores de caracterizacion'!$E$11:$H$41,MATCH('Cálculos-HA'!$E10,'Factores de caracterizacion'!$D$11:$D$41,0),MATCH('Cálculos-HA'!O$5,'Factores de caracterizacion'!$E$9:$H$9,0))*O$4*L10</f>
        <v>0</v>
      </c>
      <c r="P10" s="217">
        <f ca="1">INDEX('Factores de caracterizacion'!$E$11:$H$41,MATCH('Cálculos-HA'!$E10,'Factores de caracterizacion'!$D$11:$D$41,0),MATCH('Cálculos-HA'!P$5,'Factores de caracterizacion'!$E$9:$H$9,0))*P$4*L10</f>
        <v>0</v>
      </c>
      <c r="Q10" s="37"/>
      <c r="R10" s="229">
        <f>INDEX('3.ANALISIS DE INVENTARIO'!$H$52:$S$70,MATCH('Cálculos-HA'!$E10,'3.ANALISIS DE INVENTARIO'!$F$52:$F$70,0),MATCH('Cálculos-HA'!R$3,'3.ANALISIS DE INVENTARIO'!$H$51:$S$51,0))*1000/1000000</f>
        <v>0</v>
      </c>
      <c r="S10" s="217">
        <f ca="1">INDEX('Factores de caracterizacion'!$E$11:$H$41,MATCH('Cálculos-HA'!$E10,'Factores de caracterizacion'!$D$11:$D$41,0),MATCH('Cálculos-HA'!S$5,'Factores de caracterizacion'!$E$9:$H$9,0))*S$4*R10</f>
        <v>0</v>
      </c>
      <c r="T10" s="217">
        <f ca="1">INDEX('Factores de caracterizacion'!$E$11:$H$41,MATCH('Cálculos-HA'!$E10,'Factores de caracterizacion'!$D$11:$D$41,0),MATCH('Cálculos-HA'!T$5,'Factores de caracterizacion'!$E$9:$H$9,0))*T$4*R10</f>
        <v>0</v>
      </c>
      <c r="U10" s="217">
        <f ca="1">INDEX('Factores de caracterizacion'!$E$11:$H$41,MATCH('Cálculos-HA'!$E10,'Factores de caracterizacion'!$D$11:$D$41,0),MATCH('Cálculos-HA'!U$5,'Factores de caracterizacion'!$E$9:$H$9,0))*U$4*R10</f>
        <v>0</v>
      </c>
      <c r="V10" s="217">
        <f ca="1">INDEX('Factores de caracterizacion'!$E$11:$H$41,MATCH('Cálculos-HA'!$E10,'Factores de caracterizacion'!$D$11:$D$41,0),MATCH('Cálculos-HA'!V$5,'Factores de caracterizacion'!$E$9:$H$9,0))*V$4*R10</f>
        <v>0</v>
      </c>
      <c r="W10" s="37"/>
      <c r="X10" s="229">
        <f>INDEX('3.ANALISIS DE INVENTARIO'!$H$52:$S$70,MATCH('Cálculos-HA'!$E10,'3.ANALISIS DE INVENTARIO'!$F$52:$F$70,0),MATCH('Cálculos-HA'!X$3,'3.ANALISIS DE INVENTARIO'!$H$51:$S$51,0))*1000/1000000</f>
        <v>0</v>
      </c>
      <c r="Y10" s="217">
        <f ca="1">INDEX('Factores de caracterizacion'!$E$11:$H$41,MATCH('Cálculos-HA'!$E10,'Factores de caracterizacion'!$D$11:$D$41,0),MATCH('Cálculos-HA'!Y$5,'Factores de caracterizacion'!$E$9:$H$9,0))*Y$4*X10</f>
        <v>0</v>
      </c>
      <c r="Z10" s="217">
        <f ca="1">INDEX('Factores de caracterizacion'!$E$11:$H$41,MATCH('Cálculos-HA'!$E10,'Factores de caracterizacion'!$D$11:$D$41,0),MATCH('Cálculos-HA'!Z$5,'Factores de caracterizacion'!$E$9:$H$9,0))*Z$4*X10</f>
        <v>0</v>
      </c>
      <c r="AA10" s="217">
        <f ca="1">INDEX('Factores de caracterizacion'!$E$11:$H$41,MATCH('Cálculos-HA'!$E10,'Factores de caracterizacion'!$D$11:$D$41,0),MATCH('Cálculos-HA'!AA$5,'Factores de caracterizacion'!$E$9:$H$9,0))*AA$4*X10</f>
        <v>0</v>
      </c>
      <c r="AB10" s="217">
        <f ca="1">INDEX('Factores de caracterizacion'!$E$11:$H$41,MATCH('Cálculos-HA'!$E10,'Factores de caracterizacion'!$D$11:$D$41,0),MATCH('Cálculos-HA'!AB$5,'Factores de caracterizacion'!$E$9:$H$9,0))*AB$4*X10</f>
        <v>0</v>
      </c>
      <c r="AC10" s="37"/>
      <c r="AD10" s="229">
        <f>INDEX('3.ANALISIS DE INVENTARIO'!$H$52:$S$70,MATCH('Cálculos-HA'!$E10,'3.ANALISIS DE INVENTARIO'!$F$52:$F$70,0),MATCH('Cálculos-HA'!AD$3,'3.ANALISIS DE INVENTARIO'!$H$51:$S$51,0))*1000/1000000</f>
        <v>0</v>
      </c>
      <c r="AE10" s="217">
        <f ca="1">INDEX('Factores de caracterizacion'!$E$11:$H$41,MATCH('Cálculos-HA'!$E10,'Factores de caracterizacion'!$D$11:$D$41,0),MATCH('Cálculos-HA'!AE$5,'Factores de caracterizacion'!$E$9:$H$9,0))*AE$4*AD10</f>
        <v>0</v>
      </c>
      <c r="AF10" s="217">
        <f ca="1">INDEX('Factores de caracterizacion'!$E$11:$H$41,MATCH('Cálculos-HA'!$E10,'Factores de caracterizacion'!$D$11:$D$41,0),MATCH('Cálculos-HA'!AF$5,'Factores de caracterizacion'!$E$9:$H$9,0))*AF$4*AD10</f>
        <v>0</v>
      </c>
      <c r="AG10" s="217">
        <f ca="1">INDEX('Factores de caracterizacion'!$E$11:$H$41,MATCH('Cálculos-HA'!$E10,'Factores de caracterizacion'!$D$11:$D$41,0),MATCH('Cálculos-HA'!AG$5,'Factores de caracterizacion'!$E$9:$H$9,0))*AG$4*AD10</f>
        <v>0</v>
      </c>
      <c r="AH10" s="217">
        <f ca="1">INDEX('Factores de caracterizacion'!$E$11:$H$41,MATCH('Cálculos-HA'!$E10,'Factores de caracterizacion'!$D$11:$D$41,0),MATCH('Cálculos-HA'!AH$5,'Factores de caracterizacion'!$E$9:$H$9,0))*AH$4*AD10</f>
        <v>0</v>
      </c>
      <c r="AI10" s="37"/>
      <c r="AJ10" s="229">
        <f>INDEX('3.ANALISIS DE INVENTARIO'!$H$52:$S$70,MATCH('Cálculos-HA'!$E10,'3.ANALISIS DE INVENTARIO'!$F$52:$F$70,0),MATCH('Cálculos-HA'!AJ$3,'3.ANALISIS DE INVENTARIO'!$H$51:$S$51,0))*1000/1000000</f>
        <v>0</v>
      </c>
      <c r="AK10" s="217">
        <f ca="1">INDEX('Factores de caracterizacion'!$E$11:$H$41,MATCH('Cálculos-HA'!$E10,'Factores de caracterizacion'!$D$11:$D$41,0),MATCH('Cálculos-HA'!AK$5,'Factores de caracterizacion'!$E$9:$H$9,0))*AK$4*AJ10</f>
        <v>0</v>
      </c>
      <c r="AL10" s="217">
        <f ca="1">INDEX('Factores de caracterizacion'!$E$11:$H$41,MATCH('Cálculos-HA'!$E10,'Factores de caracterizacion'!$D$11:$D$41,0),MATCH('Cálculos-HA'!AL$5,'Factores de caracterizacion'!$E$9:$H$9,0))*AL$4*AJ10</f>
        <v>0</v>
      </c>
      <c r="AM10" s="217">
        <f ca="1">INDEX('Factores de caracterizacion'!$E$11:$H$41,MATCH('Cálculos-HA'!$E10,'Factores de caracterizacion'!$D$11:$D$41,0),MATCH('Cálculos-HA'!AM$5,'Factores de caracterizacion'!$E$9:$H$9,0))*AM$4*AJ10</f>
        <v>0</v>
      </c>
      <c r="AN10" s="217">
        <f ca="1">INDEX('Factores de caracterizacion'!$E$11:$H$41,MATCH('Cálculos-HA'!$E10,'Factores de caracterizacion'!$D$11:$D$41,0),MATCH('Cálculos-HA'!AN$5,'Factores de caracterizacion'!$E$9:$H$9,0))*AN$4*AJ10</f>
        <v>0</v>
      </c>
      <c r="AO10" s="37"/>
      <c r="AP10" s="229">
        <f>INDEX('3.ANALISIS DE INVENTARIO'!$H$52:$S$70,MATCH('Cálculos-HA'!$E10,'3.ANALISIS DE INVENTARIO'!$F$52:$F$70,0),MATCH('Cálculos-HA'!AP$3,'3.ANALISIS DE INVENTARIO'!$H$51:$S$51,0))*1000/1000000</f>
        <v>0</v>
      </c>
      <c r="AQ10" s="217">
        <f ca="1">INDEX('Factores de caracterizacion'!$E$11:$H$41,MATCH('Cálculos-HA'!$E10,'Factores de caracterizacion'!$D$11:$D$41,0),MATCH('Cálculos-HA'!AQ$5,'Factores de caracterizacion'!$E$9:$H$9,0))*AQ$4*AP10</f>
        <v>0</v>
      </c>
      <c r="AR10" s="217">
        <f ca="1">INDEX('Factores de caracterizacion'!$E$11:$H$41,MATCH('Cálculos-HA'!$E10,'Factores de caracterizacion'!$D$11:$D$41,0),MATCH('Cálculos-HA'!AR$5,'Factores de caracterizacion'!$E$9:$H$9,0))*AR$4*AP10</f>
        <v>0</v>
      </c>
      <c r="AS10" s="217">
        <f ca="1">INDEX('Factores de caracterizacion'!$E$11:$H$41,MATCH('Cálculos-HA'!$E10,'Factores de caracterizacion'!$D$11:$D$41,0),MATCH('Cálculos-HA'!AS$5,'Factores de caracterizacion'!$E$9:$H$9,0))*AS$4*AP10</f>
        <v>0</v>
      </c>
      <c r="AT10" s="217">
        <f ca="1">INDEX('Factores de caracterizacion'!$E$11:$H$41,MATCH('Cálculos-HA'!$E10,'Factores de caracterizacion'!$D$11:$D$41,0),MATCH('Cálculos-HA'!AT$5,'Factores de caracterizacion'!$E$9:$H$9,0))*AT$4*AP10</f>
        <v>0</v>
      </c>
      <c r="AU10" s="37"/>
      <c r="AV10" s="229">
        <f>INDEX('3.ANALISIS DE INVENTARIO'!$H$52:$S$70,MATCH('Cálculos-HA'!$E10,'3.ANALISIS DE INVENTARIO'!$F$52:$F$70,0),MATCH('Cálculos-HA'!AV$3,'3.ANALISIS DE INVENTARIO'!$H$51:$S$51,0))*1000/1000000</f>
        <v>0</v>
      </c>
      <c r="AW10" s="217">
        <f ca="1">INDEX('Factores de caracterizacion'!$E$11:$H$41,MATCH('Cálculos-HA'!$E10,'Factores de caracterizacion'!$D$11:$D$41,0),MATCH('Cálculos-HA'!AW$5,'Factores de caracterizacion'!$E$9:$H$9,0))*AW$4*AV10</f>
        <v>0</v>
      </c>
      <c r="AX10" s="217">
        <f ca="1">INDEX('Factores de caracterizacion'!$E$11:$H$41,MATCH('Cálculos-HA'!$E10,'Factores de caracterizacion'!$D$11:$D$41,0),MATCH('Cálculos-HA'!AX$5,'Factores de caracterizacion'!$E$9:$H$9,0))*AX$4*AV10</f>
        <v>0</v>
      </c>
      <c r="AY10" s="217">
        <f ca="1">INDEX('Factores de caracterizacion'!$E$11:$H$41,MATCH('Cálculos-HA'!$E10,'Factores de caracterizacion'!$D$11:$D$41,0),MATCH('Cálculos-HA'!AY$5,'Factores de caracterizacion'!$E$9:$H$9,0))*AY$4*AV10</f>
        <v>0</v>
      </c>
      <c r="AZ10" s="217">
        <f ca="1">INDEX('Factores de caracterizacion'!$E$11:$H$41,MATCH('Cálculos-HA'!$E10,'Factores de caracterizacion'!$D$11:$D$41,0),MATCH('Cálculos-HA'!AZ$5,'Factores de caracterizacion'!$E$9:$H$9,0))*AZ$4*AV10</f>
        <v>0</v>
      </c>
      <c r="BA10" s="37"/>
      <c r="BB10" s="229">
        <f>INDEX('3.ANALISIS DE INVENTARIO'!$H$52:$S$70,MATCH('Cálculos-HA'!$E10,'3.ANALISIS DE INVENTARIO'!$F$52:$F$70,0),MATCH('Cálculos-HA'!BB$3,'3.ANALISIS DE INVENTARIO'!$H$51:$S$51,0))*1000/1000000</f>
        <v>0</v>
      </c>
      <c r="BC10" s="217">
        <f ca="1">INDEX('Factores de caracterizacion'!$E$11:$H$41,MATCH('Cálculos-HA'!$E10,'Factores de caracterizacion'!$D$11:$D$41,0),MATCH('Cálculos-HA'!BC$5,'Factores de caracterizacion'!$E$9:$H$9,0))*BC$4*BB10</f>
        <v>0</v>
      </c>
      <c r="BD10" s="217">
        <f ca="1">INDEX('Factores de caracterizacion'!$E$11:$H$41,MATCH('Cálculos-HA'!$E10,'Factores de caracterizacion'!$D$11:$D$41,0),MATCH('Cálculos-HA'!BD$5,'Factores de caracterizacion'!$E$9:$H$9,0))*BD$4*BB10</f>
        <v>0</v>
      </c>
      <c r="BE10" s="217">
        <f ca="1">INDEX('Factores de caracterizacion'!$E$11:$H$41,MATCH('Cálculos-HA'!$E10,'Factores de caracterizacion'!$D$11:$D$41,0),MATCH('Cálculos-HA'!BE$5,'Factores de caracterizacion'!$E$9:$H$9,0))*BE$4*BB10</f>
        <v>0</v>
      </c>
      <c r="BF10" s="217">
        <f ca="1">INDEX('Factores de caracterizacion'!$E$11:$H$41,MATCH('Cálculos-HA'!$E10,'Factores de caracterizacion'!$D$11:$D$41,0),MATCH('Cálculos-HA'!BF$5,'Factores de caracterizacion'!$E$9:$H$9,0))*BF$4*BB10</f>
        <v>0</v>
      </c>
      <c r="BG10" s="37"/>
      <c r="BH10" s="229">
        <f>INDEX('3.ANALISIS DE INVENTARIO'!$H$52:$S$70,MATCH('Cálculos-HA'!$E10,'3.ANALISIS DE INVENTARIO'!$F$52:$F$70,0),MATCH('Cálculos-HA'!BH$3,'3.ANALISIS DE INVENTARIO'!$H$51:$S$51,0))*1000/1000000</f>
        <v>0</v>
      </c>
      <c r="BI10" s="217">
        <f ca="1">INDEX('Factores de caracterizacion'!$E$11:$H$41,MATCH('Cálculos-HA'!$E10,'Factores de caracterizacion'!$D$11:$D$41,0),MATCH('Cálculos-HA'!BI$5,'Factores de caracterizacion'!$E$9:$H$9,0))*BI$4*BH10</f>
        <v>0</v>
      </c>
      <c r="BJ10" s="217">
        <f ca="1">INDEX('Factores de caracterizacion'!$E$11:$H$41,MATCH('Cálculos-HA'!$E10,'Factores de caracterizacion'!$D$11:$D$41,0),MATCH('Cálculos-HA'!BJ$5,'Factores de caracterizacion'!$E$9:$H$9,0))*BJ$4*BH10</f>
        <v>0</v>
      </c>
      <c r="BK10" s="217">
        <f ca="1">INDEX('Factores de caracterizacion'!$E$11:$H$41,MATCH('Cálculos-HA'!$E10,'Factores de caracterizacion'!$D$11:$D$41,0),MATCH('Cálculos-HA'!BK$5,'Factores de caracterizacion'!$E$9:$H$9,0))*BK$4*BH10</f>
        <v>0</v>
      </c>
      <c r="BL10" s="217">
        <f ca="1">INDEX('Factores de caracterizacion'!$E$11:$H$41,MATCH('Cálculos-HA'!$E10,'Factores de caracterizacion'!$D$11:$D$41,0),MATCH('Cálculos-HA'!BL$5,'Factores de caracterizacion'!$E$9:$H$9,0))*BL$4*BH10</f>
        <v>0</v>
      </c>
      <c r="BM10" s="37"/>
      <c r="BN10" s="229">
        <f>INDEX('3.ANALISIS DE INVENTARIO'!$H$52:$S$70,MATCH('Cálculos-HA'!$E10,'3.ANALISIS DE INVENTARIO'!$F$52:$F$70,0),MATCH('Cálculos-HA'!BN$3,'3.ANALISIS DE INVENTARIO'!$H$51:$S$51,0))*1000/1000000</f>
        <v>0</v>
      </c>
      <c r="BO10" s="217">
        <f ca="1">INDEX('Factores de caracterizacion'!$E$11:$H$41,MATCH('Cálculos-HA'!$E10,'Factores de caracterizacion'!$D$11:$D$41,0),MATCH('Cálculos-HA'!BO$5,'Factores de caracterizacion'!$E$9:$H$9,0))*BO$4*BN10</f>
        <v>0</v>
      </c>
      <c r="BP10" s="217">
        <f ca="1">INDEX('Factores de caracterizacion'!$E$11:$H$41,MATCH('Cálculos-HA'!$E10,'Factores de caracterizacion'!$D$11:$D$41,0),MATCH('Cálculos-HA'!BP$5,'Factores de caracterizacion'!$E$9:$H$9,0))*BP$4*BN10</f>
        <v>0</v>
      </c>
      <c r="BQ10" s="217">
        <f ca="1">INDEX('Factores de caracterizacion'!$E$11:$H$41,MATCH('Cálculos-HA'!$E10,'Factores de caracterizacion'!$D$11:$D$41,0),MATCH('Cálculos-HA'!BQ$5,'Factores de caracterizacion'!$E$9:$H$9,0))*BQ$4*BN10</f>
        <v>0</v>
      </c>
      <c r="BR10" s="217">
        <f ca="1">INDEX('Factores de caracterizacion'!$E$11:$H$41,MATCH('Cálculos-HA'!$E10,'Factores de caracterizacion'!$D$11:$D$41,0),MATCH('Cálculos-HA'!BR$5,'Factores de caracterizacion'!$E$9:$H$9,0))*BR$4*BN10</f>
        <v>0</v>
      </c>
      <c r="BS10" s="37"/>
      <c r="BT10" s="229">
        <f>INDEX('3.ANALISIS DE INVENTARIO'!$H$52:$S$70,MATCH('Cálculos-HA'!$E10,'3.ANALISIS DE INVENTARIO'!$F$52:$F$70,0),MATCH('Cálculos-HA'!BT$3,'3.ANALISIS DE INVENTARIO'!$H$51:$S$51,0))*1000/1000000</f>
        <v>0</v>
      </c>
      <c r="BU10" s="217">
        <f ca="1">INDEX('Factores de caracterizacion'!$E$11:$H$41,MATCH('Cálculos-HA'!$E10,'Factores de caracterizacion'!$D$11:$D$41,0),MATCH('Cálculos-HA'!BU$5,'Factores de caracterizacion'!$E$9:$H$9,0))*BU$4*BT10</f>
        <v>0</v>
      </c>
      <c r="BV10" s="217">
        <f ca="1">INDEX('Factores de caracterizacion'!$E$11:$H$41,MATCH('Cálculos-HA'!$E10,'Factores de caracterizacion'!$D$11:$D$41,0),MATCH('Cálculos-HA'!BV$5,'Factores de caracterizacion'!$E$9:$H$9,0))*BV$4*BT10</f>
        <v>0</v>
      </c>
      <c r="BW10" s="217">
        <f ca="1">INDEX('Factores de caracterizacion'!$E$11:$H$41,MATCH('Cálculos-HA'!$E10,'Factores de caracterizacion'!$D$11:$D$41,0),MATCH('Cálculos-HA'!BW$5,'Factores de caracterizacion'!$E$9:$H$9,0))*BW$4*BT10</f>
        <v>0</v>
      </c>
      <c r="BX10" s="217">
        <f ca="1">INDEX('Factores de caracterizacion'!$E$11:$H$41,MATCH('Cálculos-HA'!$E10,'Factores de caracterizacion'!$D$11:$D$41,0),MATCH('Cálculos-HA'!BX$5,'Factores de caracterizacion'!$E$9:$H$9,0))*BX$4*BT10</f>
        <v>0</v>
      </c>
      <c r="BY10" s="37"/>
    </row>
    <row r="11" spans="1:77">
      <c r="A11" s="45"/>
      <c r="B11" s="45"/>
      <c r="C11" s="37"/>
      <c r="D11" s="180" t="s">
        <v>107</v>
      </c>
      <c r="E11" s="212" t="s">
        <v>108</v>
      </c>
      <c r="F11" s="229">
        <f>INDEX('3.ANALISIS DE INVENTARIO'!$H$52:$S$70,MATCH('Cálculos-HA'!$E11,'3.ANALISIS DE INVENTARIO'!$F$52:$F$70,0),MATCH('Cálculos-HA'!F$3,'3.ANALISIS DE INVENTARIO'!$H$51:$S$51,0))*1000/1000000</f>
        <v>0</v>
      </c>
      <c r="G11" s="217">
        <f ca="1">INDEX('Factores de caracterizacion'!$E$11:$H$41,MATCH('Cálculos-HA'!$E11,'Factores de caracterizacion'!$D$11:$D$41,0),MATCH('Cálculos-HA'!G$5,'Factores de caracterizacion'!$E$9:$H$9,0))*G$4*F11</f>
        <v>0</v>
      </c>
      <c r="H11" s="217">
        <f ca="1">INDEX('Factores de caracterizacion'!$E$11:$H$41,MATCH('Cálculos-HA'!$E11,'Factores de caracterizacion'!$D$11:$D$41,0),MATCH('Cálculos-HA'!H$5,'Factores de caracterizacion'!$E$9:$H$9,0))*H$4*F11</f>
        <v>0</v>
      </c>
      <c r="I11" s="217">
        <f ca="1">INDEX('Factores de caracterizacion'!$E$11:$H$41,MATCH('Cálculos-HA'!$E11,'Factores de caracterizacion'!$D$11:$D$41,0),MATCH('Cálculos-HA'!I$5,'Factores de caracterizacion'!$E$9:$H$9,0))*I$4*F11</f>
        <v>0</v>
      </c>
      <c r="J11" s="217">
        <f ca="1">INDEX('Factores de caracterizacion'!$E$11:$H$41,MATCH('Cálculos-HA'!$E11,'Factores de caracterizacion'!$D$11:$D$41,0),MATCH('Cálculos-HA'!J$5,'Factores de caracterizacion'!$E$9:$H$9,0))*J$4*F11</f>
        <v>0</v>
      </c>
      <c r="K11" s="37"/>
      <c r="L11" s="229">
        <f>INDEX('3.ANALISIS DE INVENTARIO'!$H$52:$S$70,MATCH('Cálculos-HA'!$E11,'3.ANALISIS DE INVENTARIO'!$F$52:$F$70,0),MATCH('Cálculos-HA'!L$3,'3.ANALISIS DE INVENTARIO'!$H$51:$S$51,0))*1000/1000000</f>
        <v>0</v>
      </c>
      <c r="M11" s="217">
        <f ca="1">INDEX('Factores de caracterizacion'!$E$11:$H$41,MATCH('Cálculos-HA'!$E11,'Factores de caracterizacion'!$D$11:$D$41,0),MATCH('Cálculos-HA'!M$5,'Factores de caracterizacion'!$E$9:$H$9,0))*M$4*L11</f>
        <v>0</v>
      </c>
      <c r="N11" s="217">
        <f ca="1">INDEX('Factores de caracterizacion'!$E$11:$H$41,MATCH('Cálculos-HA'!$E11,'Factores de caracterizacion'!$D$11:$D$41,0),MATCH('Cálculos-HA'!N$5,'Factores de caracterizacion'!$E$9:$H$9,0))*N$4*L11</f>
        <v>0</v>
      </c>
      <c r="O11" s="217">
        <f ca="1">INDEX('Factores de caracterizacion'!$E$11:$H$41,MATCH('Cálculos-HA'!$E11,'Factores de caracterizacion'!$D$11:$D$41,0),MATCH('Cálculos-HA'!O$5,'Factores de caracterizacion'!$E$9:$H$9,0))*O$4*L11</f>
        <v>0</v>
      </c>
      <c r="P11" s="217">
        <f ca="1">INDEX('Factores de caracterizacion'!$E$11:$H$41,MATCH('Cálculos-HA'!$E11,'Factores de caracterizacion'!$D$11:$D$41,0),MATCH('Cálculos-HA'!P$5,'Factores de caracterizacion'!$E$9:$H$9,0))*P$4*L11</f>
        <v>0</v>
      </c>
      <c r="Q11" s="37"/>
      <c r="R11" s="229">
        <f>INDEX('3.ANALISIS DE INVENTARIO'!$H$52:$S$70,MATCH('Cálculos-HA'!$E11,'3.ANALISIS DE INVENTARIO'!$F$52:$F$70,0),MATCH('Cálculos-HA'!R$3,'3.ANALISIS DE INVENTARIO'!$H$51:$S$51,0))*1000/1000000</f>
        <v>0</v>
      </c>
      <c r="S11" s="217">
        <f ca="1">INDEX('Factores de caracterizacion'!$E$11:$H$41,MATCH('Cálculos-HA'!$E11,'Factores de caracterizacion'!$D$11:$D$41,0),MATCH('Cálculos-HA'!S$5,'Factores de caracterizacion'!$E$9:$H$9,0))*S$4*R11</f>
        <v>0</v>
      </c>
      <c r="T11" s="217">
        <f ca="1">INDEX('Factores de caracterizacion'!$E$11:$H$41,MATCH('Cálculos-HA'!$E11,'Factores de caracterizacion'!$D$11:$D$41,0),MATCH('Cálculos-HA'!T$5,'Factores de caracterizacion'!$E$9:$H$9,0))*T$4*R11</f>
        <v>0</v>
      </c>
      <c r="U11" s="217">
        <f ca="1">INDEX('Factores de caracterizacion'!$E$11:$H$41,MATCH('Cálculos-HA'!$E11,'Factores de caracterizacion'!$D$11:$D$41,0),MATCH('Cálculos-HA'!U$5,'Factores de caracterizacion'!$E$9:$H$9,0))*U$4*R11</f>
        <v>0</v>
      </c>
      <c r="V11" s="217">
        <f ca="1">INDEX('Factores de caracterizacion'!$E$11:$H$41,MATCH('Cálculos-HA'!$E11,'Factores de caracterizacion'!$D$11:$D$41,0),MATCH('Cálculos-HA'!V$5,'Factores de caracterizacion'!$E$9:$H$9,0))*V$4*R11</f>
        <v>0</v>
      </c>
      <c r="W11" s="37"/>
      <c r="X11" s="229">
        <f>INDEX('3.ANALISIS DE INVENTARIO'!$H$52:$S$70,MATCH('Cálculos-HA'!$E11,'3.ANALISIS DE INVENTARIO'!$F$52:$F$70,0),MATCH('Cálculos-HA'!X$3,'3.ANALISIS DE INVENTARIO'!$H$51:$S$51,0))*1000/1000000</f>
        <v>0</v>
      </c>
      <c r="Y11" s="217">
        <f ca="1">INDEX('Factores de caracterizacion'!$E$11:$H$41,MATCH('Cálculos-HA'!$E11,'Factores de caracterizacion'!$D$11:$D$41,0),MATCH('Cálculos-HA'!Y$5,'Factores de caracterizacion'!$E$9:$H$9,0))*Y$4*X11</f>
        <v>0</v>
      </c>
      <c r="Z11" s="217">
        <f ca="1">INDEX('Factores de caracterizacion'!$E$11:$H$41,MATCH('Cálculos-HA'!$E11,'Factores de caracterizacion'!$D$11:$D$41,0),MATCH('Cálculos-HA'!Z$5,'Factores de caracterizacion'!$E$9:$H$9,0))*Z$4*X11</f>
        <v>0</v>
      </c>
      <c r="AA11" s="217">
        <f ca="1">INDEX('Factores de caracterizacion'!$E$11:$H$41,MATCH('Cálculos-HA'!$E11,'Factores de caracterizacion'!$D$11:$D$41,0),MATCH('Cálculos-HA'!AA$5,'Factores de caracterizacion'!$E$9:$H$9,0))*AA$4*X11</f>
        <v>0</v>
      </c>
      <c r="AB11" s="217">
        <f ca="1">INDEX('Factores de caracterizacion'!$E$11:$H$41,MATCH('Cálculos-HA'!$E11,'Factores de caracterizacion'!$D$11:$D$41,0),MATCH('Cálculos-HA'!AB$5,'Factores de caracterizacion'!$E$9:$H$9,0))*AB$4*X11</f>
        <v>0</v>
      </c>
      <c r="AC11" s="37"/>
      <c r="AD11" s="229">
        <f>INDEX('3.ANALISIS DE INVENTARIO'!$H$52:$S$70,MATCH('Cálculos-HA'!$E11,'3.ANALISIS DE INVENTARIO'!$F$52:$F$70,0),MATCH('Cálculos-HA'!AD$3,'3.ANALISIS DE INVENTARIO'!$H$51:$S$51,0))*1000/1000000</f>
        <v>0</v>
      </c>
      <c r="AE11" s="217">
        <f ca="1">INDEX('Factores de caracterizacion'!$E$11:$H$41,MATCH('Cálculos-HA'!$E11,'Factores de caracterizacion'!$D$11:$D$41,0),MATCH('Cálculos-HA'!AE$5,'Factores de caracterizacion'!$E$9:$H$9,0))*AE$4*AD11</f>
        <v>0</v>
      </c>
      <c r="AF11" s="217">
        <f ca="1">INDEX('Factores de caracterizacion'!$E$11:$H$41,MATCH('Cálculos-HA'!$E11,'Factores de caracterizacion'!$D$11:$D$41,0),MATCH('Cálculos-HA'!AF$5,'Factores de caracterizacion'!$E$9:$H$9,0))*AF$4*AD11</f>
        <v>0</v>
      </c>
      <c r="AG11" s="217">
        <f ca="1">INDEX('Factores de caracterizacion'!$E$11:$H$41,MATCH('Cálculos-HA'!$E11,'Factores de caracterizacion'!$D$11:$D$41,0),MATCH('Cálculos-HA'!AG$5,'Factores de caracterizacion'!$E$9:$H$9,0))*AG$4*AD11</f>
        <v>0</v>
      </c>
      <c r="AH11" s="217">
        <f ca="1">INDEX('Factores de caracterizacion'!$E$11:$H$41,MATCH('Cálculos-HA'!$E11,'Factores de caracterizacion'!$D$11:$D$41,0),MATCH('Cálculos-HA'!AH$5,'Factores de caracterizacion'!$E$9:$H$9,0))*AH$4*AD11</f>
        <v>0</v>
      </c>
      <c r="AI11" s="37"/>
      <c r="AJ11" s="229">
        <f>INDEX('3.ANALISIS DE INVENTARIO'!$H$52:$S$70,MATCH('Cálculos-HA'!$E11,'3.ANALISIS DE INVENTARIO'!$F$52:$F$70,0),MATCH('Cálculos-HA'!AJ$3,'3.ANALISIS DE INVENTARIO'!$H$51:$S$51,0))*1000/1000000</f>
        <v>0</v>
      </c>
      <c r="AK11" s="217">
        <f ca="1">INDEX('Factores de caracterizacion'!$E$11:$H$41,MATCH('Cálculos-HA'!$E11,'Factores de caracterizacion'!$D$11:$D$41,0),MATCH('Cálculos-HA'!AK$5,'Factores de caracterizacion'!$E$9:$H$9,0))*AK$4*AJ11</f>
        <v>0</v>
      </c>
      <c r="AL11" s="217">
        <f ca="1">INDEX('Factores de caracterizacion'!$E$11:$H$41,MATCH('Cálculos-HA'!$E11,'Factores de caracterizacion'!$D$11:$D$41,0),MATCH('Cálculos-HA'!AL$5,'Factores de caracterizacion'!$E$9:$H$9,0))*AL$4*AJ11</f>
        <v>0</v>
      </c>
      <c r="AM11" s="217">
        <f ca="1">INDEX('Factores de caracterizacion'!$E$11:$H$41,MATCH('Cálculos-HA'!$E11,'Factores de caracterizacion'!$D$11:$D$41,0),MATCH('Cálculos-HA'!AM$5,'Factores de caracterizacion'!$E$9:$H$9,0))*AM$4*AJ11</f>
        <v>0</v>
      </c>
      <c r="AN11" s="217">
        <f ca="1">INDEX('Factores de caracterizacion'!$E$11:$H$41,MATCH('Cálculos-HA'!$E11,'Factores de caracterizacion'!$D$11:$D$41,0),MATCH('Cálculos-HA'!AN$5,'Factores de caracterizacion'!$E$9:$H$9,0))*AN$4*AJ11</f>
        <v>0</v>
      </c>
      <c r="AO11" s="37"/>
      <c r="AP11" s="229">
        <f>INDEX('3.ANALISIS DE INVENTARIO'!$H$52:$S$70,MATCH('Cálculos-HA'!$E11,'3.ANALISIS DE INVENTARIO'!$F$52:$F$70,0),MATCH('Cálculos-HA'!AP$3,'3.ANALISIS DE INVENTARIO'!$H$51:$S$51,0))*1000/1000000</f>
        <v>0</v>
      </c>
      <c r="AQ11" s="217">
        <f ca="1">INDEX('Factores de caracterizacion'!$E$11:$H$41,MATCH('Cálculos-HA'!$E11,'Factores de caracterizacion'!$D$11:$D$41,0),MATCH('Cálculos-HA'!AQ$5,'Factores de caracterizacion'!$E$9:$H$9,0))*AQ$4*AP11</f>
        <v>0</v>
      </c>
      <c r="AR11" s="217">
        <f ca="1">INDEX('Factores de caracterizacion'!$E$11:$H$41,MATCH('Cálculos-HA'!$E11,'Factores de caracterizacion'!$D$11:$D$41,0),MATCH('Cálculos-HA'!AR$5,'Factores de caracterizacion'!$E$9:$H$9,0))*AR$4*AP11</f>
        <v>0</v>
      </c>
      <c r="AS11" s="217">
        <f ca="1">INDEX('Factores de caracterizacion'!$E$11:$H$41,MATCH('Cálculos-HA'!$E11,'Factores de caracterizacion'!$D$11:$D$41,0),MATCH('Cálculos-HA'!AS$5,'Factores de caracterizacion'!$E$9:$H$9,0))*AS$4*AP11</f>
        <v>0</v>
      </c>
      <c r="AT11" s="217">
        <f ca="1">INDEX('Factores de caracterizacion'!$E$11:$H$41,MATCH('Cálculos-HA'!$E11,'Factores de caracterizacion'!$D$11:$D$41,0),MATCH('Cálculos-HA'!AT$5,'Factores de caracterizacion'!$E$9:$H$9,0))*AT$4*AP11</f>
        <v>0</v>
      </c>
      <c r="AU11" s="37"/>
      <c r="AV11" s="229">
        <f>INDEX('3.ANALISIS DE INVENTARIO'!$H$52:$S$70,MATCH('Cálculos-HA'!$E11,'3.ANALISIS DE INVENTARIO'!$F$52:$F$70,0),MATCH('Cálculos-HA'!AV$3,'3.ANALISIS DE INVENTARIO'!$H$51:$S$51,0))*1000/1000000</f>
        <v>0</v>
      </c>
      <c r="AW11" s="217">
        <f ca="1">INDEX('Factores de caracterizacion'!$E$11:$H$41,MATCH('Cálculos-HA'!$E11,'Factores de caracterizacion'!$D$11:$D$41,0),MATCH('Cálculos-HA'!AW$5,'Factores de caracterizacion'!$E$9:$H$9,0))*AW$4*AV11</f>
        <v>0</v>
      </c>
      <c r="AX11" s="217">
        <f ca="1">INDEX('Factores de caracterizacion'!$E$11:$H$41,MATCH('Cálculos-HA'!$E11,'Factores de caracterizacion'!$D$11:$D$41,0),MATCH('Cálculos-HA'!AX$5,'Factores de caracterizacion'!$E$9:$H$9,0))*AX$4*AV11</f>
        <v>0</v>
      </c>
      <c r="AY11" s="217">
        <f ca="1">INDEX('Factores de caracterizacion'!$E$11:$H$41,MATCH('Cálculos-HA'!$E11,'Factores de caracterizacion'!$D$11:$D$41,0),MATCH('Cálculos-HA'!AY$5,'Factores de caracterizacion'!$E$9:$H$9,0))*AY$4*AV11</f>
        <v>0</v>
      </c>
      <c r="AZ11" s="217">
        <f ca="1">INDEX('Factores de caracterizacion'!$E$11:$H$41,MATCH('Cálculos-HA'!$E11,'Factores de caracterizacion'!$D$11:$D$41,0),MATCH('Cálculos-HA'!AZ$5,'Factores de caracterizacion'!$E$9:$H$9,0))*AZ$4*AV11</f>
        <v>0</v>
      </c>
      <c r="BA11" s="37"/>
      <c r="BB11" s="229">
        <f>INDEX('3.ANALISIS DE INVENTARIO'!$H$52:$S$70,MATCH('Cálculos-HA'!$E11,'3.ANALISIS DE INVENTARIO'!$F$52:$F$70,0),MATCH('Cálculos-HA'!BB$3,'3.ANALISIS DE INVENTARIO'!$H$51:$S$51,0))*1000/1000000</f>
        <v>0</v>
      </c>
      <c r="BC11" s="217">
        <f ca="1">INDEX('Factores de caracterizacion'!$E$11:$H$41,MATCH('Cálculos-HA'!$E11,'Factores de caracterizacion'!$D$11:$D$41,0),MATCH('Cálculos-HA'!BC$5,'Factores de caracterizacion'!$E$9:$H$9,0))*BC$4*BB11</f>
        <v>0</v>
      </c>
      <c r="BD11" s="217">
        <f ca="1">INDEX('Factores de caracterizacion'!$E$11:$H$41,MATCH('Cálculos-HA'!$E11,'Factores de caracterizacion'!$D$11:$D$41,0),MATCH('Cálculos-HA'!BD$5,'Factores de caracterizacion'!$E$9:$H$9,0))*BD$4*BB11</f>
        <v>0</v>
      </c>
      <c r="BE11" s="217">
        <f ca="1">INDEX('Factores de caracterizacion'!$E$11:$H$41,MATCH('Cálculos-HA'!$E11,'Factores de caracterizacion'!$D$11:$D$41,0),MATCH('Cálculos-HA'!BE$5,'Factores de caracterizacion'!$E$9:$H$9,0))*BE$4*BB11</f>
        <v>0</v>
      </c>
      <c r="BF11" s="217">
        <f ca="1">INDEX('Factores de caracterizacion'!$E$11:$H$41,MATCH('Cálculos-HA'!$E11,'Factores de caracterizacion'!$D$11:$D$41,0),MATCH('Cálculos-HA'!BF$5,'Factores de caracterizacion'!$E$9:$H$9,0))*BF$4*BB11</f>
        <v>0</v>
      </c>
      <c r="BG11" s="37"/>
      <c r="BH11" s="229">
        <f>INDEX('3.ANALISIS DE INVENTARIO'!$H$52:$S$70,MATCH('Cálculos-HA'!$E11,'3.ANALISIS DE INVENTARIO'!$F$52:$F$70,0),MATCH('Cálculos-HA'!BH$3,'3.ANALISIS DE INVENTARIO'!$H$51:$S$51,0))*1000/1000000</f>
        <v>0</v>
      </c>
      <c r="BI11" s="217">
        <f ca="1">INDEX('Factores de caracterizacion'!$E$11:$H$41,MATCH('Cálculos-HA'!$E11,'Factores de caracterizacion'!$D$11:$D$41,0),MATCH('Cálculos-HA'!BI$5,'Factores de caracterizacion'!$E$9:$H$9,0))*BI$4*BH11</f>
        <v>0</v>
      </c>
      <c r="BJ11" s="217">
        <f ca="1">INDEX('Factores de caracterizacion'!$E$11:$H$41,MATCH('Cálculos-HA'!$E11,'Factores de caracterizacion'!$D$11:$D$41,0),MATCH('Cálculos-HA'!BJ$5,'Factores de caracterizacion'!$E$9:$H$9,0))*BJ$4*BH11</f>
        <v>0</v>
      </c>
      <c r="BK11" s="217">
        <f ca="1">INDEX('Factores de caracterizacion'!$E$11:$H$41,MATCH('Cálculos-HA'!$E11,'Factores de caracterizacion'!$D$11:$D$41,0),MATCH('Cálculos-HA'!BK$5,'Factores de caracterizacion'!$E$9:$H$9,0))*BK$4*BH11</f>
        <v>0</v>
      </c>
      <c r="BL11" s="217">
        <f ca="1">INDEX('Factores de caracterizacion'!$E$11:$H$41,MATCH('Cálculos-HA'!$E11,'Factores de caracterizacion'!$D$11:$D$41,0),MATCH('Cálculos-HA'!BL$5,'Factores de caracterizacion'!$E$9:$H$9,0))*BL$4*BH11</f>
        <v>0</v>
      </c>
      <c r="BM11" s="37"/>
      <c r="BN11" s="229">
        <f>INDEX('3.ANALISIS DE INVENTARIO'!$H$52:$S$70,MATCH('Cálculos-HA'!$E11,'3.ANALISIS DE INVENTARIO'!$F$52:$F$70,0),MATCH('Cálculos-HA'!BN$3,'3.ANALISIS DE INVENTARIO'!$H$51:$S$51,0))*1000/1000000</f>
        <v>0</v>
      </c>
      <c r="BO11" s="217">
        <f ca="1">INDEX('Factores de caracterizacion'!$E$11:$H$41,MATCH('Cálculos-HA'!$E11,'Factores de caracterizacion'!$D$11:$D$41,0),MATCH('Cálculos-HA'!BO$5,'Factores de caracterizacion'!$E$9:$H$9,0))*BO$4*BN11</f>
        <v>0</v>
      </c>
      <c r="BP11" s="217">
        <f ca="1">INDEX('Factores de caracterizacion'!$E$11:$H$41,MATCH('Cálculos-HA'!$E11,'Factores de caracterizacion'!$D$11:$D$41,0),MATCH('Cálculos-HA'!BP$5,'Factores de caracterizacion'!$E$9:$H$9,0))*BP$4*BN11</f>
        <v>0</v>
      </c>
      <c r="BQ11" s="217">
        <f ca="1">INDEX('Factores de caracterizacion'!$E$11:$H$41,MATCH('Cálculos-HA'!$E11,'Factores de caracterizacion'!$D$11:$D$41,0),MATCH('Cálculos-HA'!BQ$5,'Factores de caracterizacion'!$E$9:$H$9,0))*BQ$4*BN11</f>
        <v>0</v>
      </c>
      <c r="BR11" s="217">
        <f ca="1">INDEX('Factores de caracterizacion'!$E$11:$H$41,MATCH('Cálculos-HA'!$E11,'Factores de caracterizacion'!$D$11:$D$41,0),MATCH('Cálculos-HA'!BR$5,'Factores de caracterizacion'!$E$9:$H$9,0))*BR$4*BN11</f>
        <v>0</v>
      </c>
      <c r="BS11" s="37"/>
      <c r="BT11" s="229">
        <f>INDEX('3.ANALISIS DE INVENTARIO'!$H$52:$S$70,MATCH('Cálculos-HA'!$E11,'3.ANALISIS DE INVENTARIO'!$F$52:$F$70,0),MATCH('Cálculos-HA'!BT$3,'3.ANALISIS DE INVENTARIO'!$H$51:$S$51,0))*1000/1000000</f>
        <v>0</v>
      </c>
      <c r="BU11" s="217">
        <f ca="1">INDEX('Factores de caracterizacion'!$E$11:$H$41,MATCH('Cálculos-HA'!$E11,'Factores de caracterizacion'!$D$11:$D$41,0),MATCH('Cálculos-HA'!BU$5,'Factores de caracterizacion'!$E$9:$H$9,0))*BU$4*BT11</f>
        <v>0</v>
      </c>
      <c r="BV11" s="217">
        <f ca="1">INDEX('Factores de caracterizacion'!$E$11:$H$41,MATCH('Cálculos-HA'!$E11,'Factores de caracterizacion'!$D$11:$D$41,0),MATCH('Cálculos-HA'!BV$5,'Factores de caracterizacion'!$E$9:$H$9,0))*BV$4*BT11</f>
        <v>0</v>
      </c>
      <c r="BW11" s="217">
        <f ca="1">INDEX('Factores de caracterizacion'!$E$11:$H$41,MATCH('Cálculos-HA'!$E11,'Factores de caracterizacion'!$D$11:$D$41,0),MATCH('Cálculos-HA'!BW$5,'Factores de caracterizacion'!$E$9:$H$9,0))*BW$4*BT11</f>
        <v>0</v>
      </c>
      <c r="BX11" s="217">
        <f ca="1">INDEX('Factores de caracterizacion'!$E$11:$H$41,MATCH('Cálculos-HA'!$E11,'Factores de caracterizacion'!$D$11:$D$41,0),MATCH('Cálculos-HA'!BX$5,'Factores de caracterizacion'!$E$9:$H$9,0))*BX$4*BT11</f>
        <v>0</v>
      </c>
      <c r="BY11" s="37"/>
    </row>
    <row r="12" spans="1:77">
      <c r="A12" s="45"/>
      <c r="B12" s="45"/>
      <c r="C12" s="37"/>
      <c r="D12" s="180" t="s">
        <v>109</v>
      </c>
      <c r="E12" s="212" t="s">
        <v>110</v>
      </c>
      <c r="F12" s="229">
        <f>INDEX('3.ANALISIS DE INVENTARIO'!$H$52:$S$70,MATCH('Cálculos-HA'!$E12,'3.ANALISIS DE INVENTARIO'!$F$52:$F$70,0),MATCH('Cálculos-HA'!F$3,'3.ANALISIS DE INVENTARIO'!$H$51:$S$51,0))*1000/1000000</f>
        <v>0</v>
      </c>
      <c r="G12" s="217">
        <f ca="1">INDEX('Factores de caracterizacion'!$E$11:$H$41,MATCH('Cálculos-HA'!$E12,'Factores de caracterizacion'!$D$11:$D$41,0),MATCH('Cálculos-HA'!G$5,'Factores de caracterizacion'!$E$9:$H$9,0))*G$4*F12</f>
        <v>0</v>
      </c>
      <c r="H12" s="217">
        <f ca="1">INDEX('Factores de caracterizacion'!$E$11:$H$41,MATCH('Cálculos-HA'!$E12,'Factores de caracterizacion'!$D$11:$D$41,0),MATCH('Cálculos-HA'!H$5,'Factores de caracterizacion'!$E$9:$H$9,0))*H$4*F12</f>
        <v>0</v>
      </c>
      <c r="I12" s="217">
        <f ca="1">INDEX('Factores de caracterizacion'!$E$11:$H$41,MATCH('Cálculos-HA'!$E12,'Factores de caracterizacion'!$D$11:$D$41,0),MATCH('Cálculos-HA'!I$5,'Factores de caracterizacion'!$E$9:$H$9,0))*I$4*F12</f>
        <v>0</v>
      </c>
      <c r="J12" s="217">
        <f ca="1">INDEX('Factores de caracterizacion'!$E$11:$H$41,MATCH('Cálculos-HA'!$E12,'Factores de caracterizacion'!$D$11:$D$41,0),MATCH('Cálculos-HA'!J$5,'Factores de caracterizacion'!$E$9:$H$9,0))*J$4*F12</f>
        <v>0</v>
      </c>
      <c r="K12" s="37"/>
      <c r="L12" s="229">
        <f>INDEX('3.ANALISIS DE INVENTARIO'!$H$52:$S$70,MATCH('Cálculos-HA'!$E12,'3.ANALISIS DE INVENTARIO'!$F$52:$F$70,0),MATCH('Cálculos-HA'!L$3,'3.ANALISIS DE INVENTARIO'!$H$51:$S$51,0))*1000/1000000</f>
        <v>0</v>
      </c>
      <c r="M12" s="217">
        <f ca="1">INDEX('Factores de caracterizacion'!$E$11:$H$41,MATCH('Cálculos-HA'!$E12,'Factores de caracterizacion'!$D$11:$D$41,0),MATCH('Cálculos-HA'!M$5,'Factores de caracterizacion'!$E$9:$H$9,0))*M$4*L12</f>
        <v>0</v>
      </c>
      <c r="N12" s="217">
        <f ca="1">INDEX('Factores de caracterizacion'!$E$11:$H$41,MATCH('Cálculos-HA'!$E12,'Factores de caracterizacion'!$D$11:$D$41,0),MATCH('Cálculos-HA'!N$5,'Factores de caracterizacion'!$E$9:$H$9,0))*N$4*L12</f>
        <v>0</v>
      </c>
      <c r="O12" s="217">
        <f ca="1">INDEX('Factores de caracterizacion'!$E$11:$H$41,MATCH('Cálculos-HA'!$E12,'Factores de caracterizacion'!$D$11:$D$41,0),MATCH('Cálculos-HA'!O$5,'Factores de caracterizacion'!$E$9:$H$9,0))*O$4*L12</f>
        <v>0</v>
      </c>
      <c r="P12" s="217">
        <f ca="1">INDEX('Factores de caracterizacion'!$E$11:$H$41,MATCH('Cálculos-HA'!$E12,'Factores de caracterizacion'!$D$11:$D$41,0),MATCH('Cálculos-HA'!P$5,'Factores de caracterizacion'!$E$9:$H$9,0))*P$4*L12</f>
        <v>0</v>
      </c>
      <c r="Q12" s="37"/>
      <c r="R12" s="229">
        <f>INDEX('3.ANALISIS DE INVENTARIO'!$H$52:$S$70,MATCH('Cálculos-HA'!$E12,'3.ANALISIS DE INVENTARIO'!$F$52:$F$70,0),MATCH('Cálculos-HA'!R$3,'3.ANALISIS DE INVENTARIO'!$H$51:$S$51,0))*1000/1000000</f>
        <v>0</v>
      </c>
      <c r="S12" s="217">
        <f ca="1">INDEX('Factores de caracterizacion'!$E$11:$H$41,MATCH('Cálculos-HA'!$E12,'Factores de caracterizacion'!$D$11:$D$41,0),MATCH('Cálculos-HA'!S$5,'Factores de caracterizacion'!$E$9:$H$9,0))*S$4*R12</f>
        <v>0</v>
      </c>
      <c r="T12" s="217">
        <f ca="1">INDEX('Factores de caracterizacion'!$E$11:$H$41,MATCH('Cálculos-HA'!$E12,'Factores de caracterizacion'!$D$11:$D$41,0),MATCH('Cálculos-HA'!T$5,'Factores de caracterizacion'!$E$9:$H$9,0))*T$4*R12</f>
        <v>0</v>
      </c>
      <c r="U12" s="217">
        <f ca="1">INDEX('Factores de caracterizacion'!$E$11:$H$41,MATCH('Cálculos-HA'!$E12,'Factores de caracterizacion'!$D$11:$D$41,0),MATCH('Cálculos-HA'!U$5,'Factores de caracterizacion'!$E$9:$H$9,0))*U$4*R12</f>
        <v>0</v>
      </c>
      <c r="V12" s="217">
        <f ca="1">INDEX('Factores de caracterizacion'!$E$11:$H$41,MATCH('Cálculos-HA'!$E12,'Factores de caracterizacion'!$D$11:$D$41,0),MATCH('Cálculos-HA'!V$5,'Factores de caracterizacion'!$E$9:$H$9,0))*V$4*R12</f>
        <v>0</v>
      </c>
      <c r="W12" s="37"/>
      <c r="X12" s="229">
        <f>INDEX('3.ANALISIS DE INVENTARIO'!$H$52:$S$70,MATCH('Cálculos-HA'!$E12,'3.ANALISIS DE INVENTARIO'!$F$52:$F$70,0),MATCH('Cálculos-HA'!X$3,'3.ANALISIS DE INVENTARIO'!$H$51:$S$51,0))*1000/1000000</f>
        <v>0</v>
      </c>
      <c r="Y12" s="217">
        <f ca="1">INDEX('Factores de caracterizacion'!$E$11:$H$41,MATCH('Cálculos-HA'!$E12,'Factores de caracterizacion'!$D$11:$D$41,0),MATCH('Cálculos-HA'!Y$5,'Factores de caracterizacion'!$E$9:$H$9,0))*Y$4*X12</f>
        <v>0</v>
      </c>
      <c r="Z12" s="217">
        <f ca="1">INDEX('Factores de caracterizacion'!$E$11:$H$41,MATCH('Cálculos-HA'!$E12,'Factores de caracterizacion'!$D$11:$D$41,0),MATCH('Cálculos-HA'!Z$5,'Factores de caracterizacion'!$E$9:$H$9,0))*Z$4*X12</f>
        <v>0</v>
      </c>
      <c r="AA12" s="217">
        <f ca="1">INDEX('Factores de caracterizacion'!$E$11:$H$41,MATCH('Cálculos-HA'!$E12,'Factores de caracterizacion'!$D$11:$D$41,0),MATCH('Cálculos-HA'!AA$5,'Factores de caracterizacion'!$E$9:$H$9,0))*AA$4*X12</f>
        <v>0</v>
      </c>
      <c r="AB12" s="217">
        <f ca="1">INDEX('Factores de caracterizacion'!$E$11:$H$41,MATCH('Cálculos-HA'!$E12,'Factores de caracterizacion'!$D$11:$D$41,0),MATCH('Cálculos-HA'!AB$5,'Factores de caracterizacion'!$E$9:$H$9,0))*AB$4*X12</f>
        <v>0</v>
      </c>
      <c r="AC12" s="37"/>
      <c r="AD12" s="229">
        <f>INDEX('3.ANALISIS DE INVENTARIO'!$H$52:$S$70,MATCH('Cálculos-HA'!$E12,'3.ANALISIS DE INVENTARIO'!$F$52:$F$70,0),MATCH('Cálculos-HA'!AD$3,'3.ANALISIS DE INVENTARIO'!$H$51:$S$51,0))*1000/1000000</f>
        <v>0</v>
      </c>
      <c r="AE12" s="217">
        <f ca="1">INDEX('Factores de caracterizacion'!$E$11:$H$41,MATCH('Cálculos-HA'!$E12,'Factores de caracterizacion'!$D$11:$D$41,0),MATCH('Cálculos-HA'!AE$5,'Factores de caracterizacion'!$E$9:$H$9,0))*AE$4*AD12</f>
        <v>0</v>
      </c>
      <c r="AF12" s="217">
        <f ca="1">INDEX('Factores de caracterizacion'!$E$11:$H$41,MATCH('Cálculos-HA'!$E12,'Factores de caracterizacion'!$D$11:$D$41,0),MATCH('Cálculos-HA'!AF$5,'Factores de caracterizacion'!$E$9:$H$9,0))*AF$4*AD12</f>
        <v>0</v>
      </c>
      <c r="AG12" s="217">
        <f ca="1">INDEX('Factores de caracterizacion'!$E$11:$H$41,MATCH('Cálculos-HA'!$E12,'Factores de caracterizacion'!$D$11:$D$41,0),MATCH('Cálculos-HA'!AG$5,'Factores de caracterizacion'!$E$9:$H$9,0))*AG$4*AD12</f>
        <v>0</v>
      </c>
      <c r="AH12" s="217">
        <f ca="1">INDEX('Factores de caracterizacion'!$E$11:$H$41,MATCH('Cálculos-HA'!$E12,'Factores de caracterizacion'!$D$11:$D$41,0),MATCH('Cálculos-HA'!AH$5,'Factores de caracterizacion'!$E$9:$H$9,0))*AH$4*AD12</f>
        <v>0</v>
      </c>
      <c r="AI12" s="37"/>
      <c r="AJ12" s="229">
        <f>INDEX('3.ANALISIS DE INVENTARIO'!$H$52:$S$70,MATCH('Cálculos-HA'!$E12,'3.ANALISIS DE INVENTARIO'!$F$52:$F$70,0),MATCH('Cálculos-HA'!AJ$3,'3.ANALISIS DE INVENTARIO'!$H$51:$S$51,0))*1000/1000000</f>
        <v>0</v>
      </c>
      <c r="AK12" s="217">
        <f ca="1">INDEX('Factores de caracterizacion'!$E$11:$H$41,MATCH('Cálculos-HA'!$E12,'Factores de caracterizacion'!$D$11:$D$41,0),MATCH('Cálculos-HA'!AK$5,'Factores de caracterizacion'!$E$9:$H$9,0))*AK$4*AJ12</f>
        <v>0</v>
      </c>
      <c r="AL12" s="217">
        <f ca="1">INDEX('Factores de caracterizacion'!$E$11:$H$41,MATCH('Cálculos-HA'!$E12,'Factores de caracterizacion'!$D$11:$D$41,0),MATCH('Cálculos-HA'!AL$5,'Factores de caracterizacion'!$E$9:$H$9,0))*AL$4*AJ12</f>
        <v>0</v>
      </c>
      <c r="AM12" s="217">
        <f ca="1">INDEX('Factores de caracterizacion'!$E$11:$H$41,MATCH('Cálculos-HA'!$E12,'Factores de caracterizacion'!$D$11:$D$41,0),MATCH('Cálculos-HA'!AM$5,'Factores de caracterizacion'!$E$9:$H$9,0))*AM$4*AJ12</f>
        <v>0</v>
      </c>
      <c r="AN12" s="217">
        <f ca="1">INDEX('Factores de caracterizacion'!$E$11:$H$41,MATCH('Cálculos-HA'!$E12,'Factores de caracterizacion'!$D$11:$D$41,0),MATCH('Cálculos-HA'!AN$5,'Factores de caracterizacion'!$E$9:$H$9,0))*AN$4*AJ12</f>
        <v>0</v>
      </c>
      <c r="AO12" s="37"/>
      <c r="AP12" s="229">
        <f>INDEX('3.ANALISIS DE INVENTARIO'!$H$52:$S$70,MATCH('Cálculos-HA'!$E12,'3.ANALISIS DE INVENTARIO'!$F$52:$F$70,0),MATCH('Cálculos-HA'!AP$3,'3.ANALISIS DE INVENTARIO'!$H$51:$S$51,0))*1000/1000000</f>
        <v>0</v>
      </c>
      <c r="AQ12" s="217">
        <f ca="1">INDEX('Factores de caracterizacion'!$E$11:$H$41,MATCH('Cálculos-HA'!$E12,'Factores de caracterizacion'!$D$11:$D$41,0),MATCH('Cálculos-HA'!AQ$5,'Factores de caracterizacion'!$E$9:$H$9,0))*AQ$4*AP12</f>
        <v>0</v>
      </c>
      <c r="AR12" s="217">
        <f ca="1">INDEX('Factores de caracterizacion'!$E$11:$H$41,MATCH('Cálculos-HA'!$E12,'Factores de caracterizacion'!$D$11:$D$41,0),MATCH('Cálculos-HA'!AR$5,'Factores de caracterizacion'!$E$9:$H$9,0))*AR$4*AP12</f>
        <v>0</v>
      </c>
      <c r="AS12" s="217">
        <f ca="1">INDEX('Factores de caracterizacion'!$E$11:$H$41,MATCH('Cálculos-HA'!$E12,'Factores de caracterizacion'!$D$11:$D$41,0),MATCH('Cálculos-HA'!AS$5,'Factores de caracterizacion'!$E$9:$H$9,0))*AS$4*AP12</f>
        <v>0</v>
      </c>
      <c r="AT12" s="217">
        <f ca="1">INDEX('Factores de caracterizacion'!$E$11:$H$41,MATCH('Cálculos-HA'!$E12,'Factores de caracterizacion'!$D$11:$D$41,0),MATCH('Cálculos-HA'!AT$5,'Factores de caracterizacion'!$E$9:$H$9,0))*AT$4*AP12</f>
        <v>0</v>
      </c>
      <c r="AU12" s="37"/>
      <c r="AV12" s="229">
        <f>INDEX('3.ANALISIS DE INVENTARIO'!$H$52:$S$70,MATCH('Cálculos-HA'!$E12,'3.ANALISIS DE INVENTARIO'!$F$52:$F$70,0),MATCH('Cálculos-HA'!AV$3,'3.ANALISIS DE INVENTARIO'!$H$51:$S$51,0))*1000/1000000</f>
        <v>0</v>
      </c>
      <c r="AW12" s="217">
        <f ca="1">INDEX('Factores de caracterizacion'!$E$11:$H$41,MATCH('Cálculos-HA'!$E12,'Factores de caracterizacion'!$D$11:$D$41,0),MATCH('Cálculos-HA'!AW$5,'Factores de caracterizacion'!$E$9:$H$9,0))*AW$4*AV12</f>
        <v>0</v>
      </c>
      <c r="AX12" s="217">
        <f ca="1">INDEX('Factores de caracterizacion'!$E$11:$H$41,MATCH('Cálculos-HA'!$E12,'Factores de caracterizacion'!$D$11:$D$41,0),MATCH('Cálculos-HA'!AX$5,'Factores de caracterizacion'!$E$9:$H$9,0))*AX$4*AV12</f>
        <v>0</v>
      </c>
      <c r="AY12" s="217">
        <f ca="1">INDEX('Factores de caracterizacion'!$E$11:$H$41,MATCH('Cálculos-HA'!$E12,'Factores de caracterizacion'!$D$11:$D$41,0),MATCH('Cálculos-HA'!AY$5,'Factores de caracterizacion'!$E$9:$H$9,0))*AY$4*AV12</f>
        <v>0</v>
      </c>
      <c r="AZ12" s="217">
        <f ca="1">INDEX('Factores de caracterizacion'!$E$11:$H$41,MATCH('Cálculos-HA'!$E12,'Factores de caracterizacion'!$D$11:$D$41,0),MATCH('Cálculos-HA'!AZ$5,'Factores de caracterizacion'!$E$9:$H$9,0))*AZ$4*AV12</f>
        <v>0</v>
      </c>
      <c r="BA12" s="37"/>
      <c r="BB12" s="229">
        <f>INDEX('3.ANALISIS DE INVENTARIO'!$H$52:$S$70,MATCH('Cálculos-HA'!$E12,'3.ANALISIS DE INVENTARIO'!$F$52:$F$70,0),MATCH('Cálculos-HA'!BB$3,'3.ANALISIS DE INVENTARIO'!$H$51:$S$51,0))*1000/1000000</f>
        <v>0</v>
      </c>
      <c r="BC12" s="217">
        <f ca="1">INDEX('Factores de caracterizacion'!$E$11:$H$41,MATCH('Cálculos-HA'!$E12,'Factores de caracterizacion'!$D$11:$D$41,0),MATCH('Cálculos-HA'!BC$5,'Factores de caracterizacion'!$E$9:$H$9,0))*BC$4*BB12</f>
        <v>0</v>
      </c>
      <c r="BD12" s="217">
        <f ca="1">INDEX('Factores de caracterizacion'!$E$11:$H$41,MATCH('Cálculos-HA'!$E12,'Factores de caracterizacion'!$D$11:$D$41,0),MATCH('Cálculos-HA'!BD$5,'Factores de caracterizacion'!$E$9:$H$9,0))*BD$4*BB12</f>
        <v>0</v>
      </c>
      <c r="BE12" s="217">
        <f ca="1">INDEX('Factores de caracterizacion'!$E$11:$H$41,MATCH('Cálculos-HA'!$E12,'Factores de caracterizacion'!$D$11:$D$41,0),MATCH('Cálculos-HA'!BE$5,'Factores de caracterizacion'!$E$9:$H$9,0))*BE$4*BB12</f>
        <v>0</v>
      </c>
      <c r="BF12" s="217">
        <f ca="1">INDEX('Factores de caracterizacion'!$E$11:$H$41,MATCH('Cálculos-HA'!$E12,'Factores de caracterizacion'!$D$11:$D$41,0),MATCH('Cálculos-HA'!BF$5,'Factores de caracterizacion'!$E$9:$H$9,0))*BF$4*BB12</f>
        <v>0</v>
      </c>
      <c r="BG12" s="37"/>
      <c r="BH12" s="229">
        <f>INDEX('3.ANALISIS DE INVENTARIO'!$H$52:$S$70,MATCH('Cálculos-HA'!$E12,'3.ANALISIS DE INVENTARIO'!$F$52:$F$70,0),MATCH('Cálculos-HA'!BH$3,'3.ANALISIS DE INVENTARIO'!$H$51:$S$51,0))*1000/1000000</f>
        <v>0</v>
      </c>
      <c r="BI12" s="217">
        <f ca="1">INDEX('Factores de caracterizacion'!$E$11:$H$41,MATCH('Cálculos-HA'!$E12,'Factores de caracterizacion'!$D$11:$D$41,0),MATCH('Cálculos-HA'!BI$5,'Factores de caracterizacion'!$E$9:$H$9,0))*BI$4*BH12</f>
        <v>0</v>
      </c>
      <c r="BJ12" s="217">
        <f ca="1">INDEX('Factores de caracterizacion'!$E$11:$H$41,MATCH('Cálculos-HA'!$E12,'Factores de caracterizacion'!$D$11:$D$41,0),MATCH('Cálculos-HA'!BJ$5,'Factores de caracterizacion'!$E$9:$H$9,0))*BJ$4*BH12</f>
        <v>0</v>
      </c>
      <c r="BK12" s="217">
        <f ca="1">INDEX('Factores de caracterizacion'!$E$11:$H$41,MATCH('Cálculos-HA'!$E12,'Factores de caracterizacion'!$D$11:$D$41,0),MATCH('Cálculos-HA'!BK$5,'Factores de caracterizacion'!$E$9:$H$9,0))*BK$4*BH12</f>
        <v>0</v>
      </c>
      <c r="BL12" s="217">
        <f ca="1">INDEX('Factores de caracterizacion'!$E$11:$H$41,MATCH('Cálculos-HA'!$E12,'Factores de caracterizacion'!$D$11:$D$41,0),MATCH('Cálculos-HA'!BL$5,'Factores de caracterizacion'!$E$9:$H$9,0))*BL$4*BH12</f>
        <v>0</v>
      </c>
      <c r="BM12" s="37"/>
      <c r="BN12" s="229">
        <f>INDEX('3.ANALISIS DE INVENTARIO'!$H$52:$S$70,MATCH('Cálculos-HA'!$E12,'3.ANALISIS DE INVENTARIO'!$F$52:$F$70,0),MATCH('Cálculos-HA'!BN$3,'3.ANALISIS DE INVENTARIO'!$H$51:$S$51,0))*1000/1000000</f>
        <v>0</v>
      </c>
      <c r="BO12" s="217">
        <f ca="1">INDEX('Factores de caracterizacion'!$E$11:$H$41,MATCH('Cálculos-HA'!$E12,'Factores de caracterizacion'!$D$11:$D$41,0),MATCH('Cálculos-HA'!BO$5,'Factores de caracterizacion'!$E$9:$H$9,0))*BO$4*BN12</f>
        <v>0</v>
      </c>
      <c r="BP12" s="217">
        <f ca="1">INDEX('Factores de caracterizacion'!$E$11:$H$41,MATCH('Cálculos-HA'!$E12,'Factores de caracterizacion'!$D$11:$D$41,0),MATCH('Cálculos-HA'!BP$5,'Factores de caracterizacion'!$E$9:$H$9,0))*BP$4*BN12</f>
        <v>0</v>
      </c>
      <c r="BQ12" s="217">
        <f ca="1">INDEX('Factores de caracterizacion'!$E$11:$H$41,MATCH('Cálculos-HA'!$E12,'Factores de caracterizacion'!$D$11:$D$41,0),MATCH('Cálculos-HA'!BQ$5,'Factores de caracterizacion'!$E$9:$H$9,0))*BQ$4*BN12</f>
        <v>0</v>
      </c>
      <c r="BR12" s="217">
        <f ca="1">INDEX('Factores de caracterizacion'!$E$11:$H$41,MATCH('Cálculos-HA'!$E12,'Factores de caracterizacion'!$D$11:$D$41,0),MATCH('Cálculos-HA'!BR$5,'Factores de caracterizacion'!$E$9:$H$9,0))*BR$4*BN12</f>
        <v>0</v>
      </c>
      <c r="BS12" s="37"/>
      <c r="BT12" s="229">
        <f>INDEX('3.ANALISIS DE INVENTARIO'!$H$52:$S$70,MATCH('Cálculos-HA'!$E12,'3.ANALISIS DE INVENTARIO'!$F$52:$F$70,0),MATCH('Cálculos-HA'!BT$3,'3.ANALISIS DE INVENTARIO'!$H$51:$S$51,0))*1000/1000000</f>
        <v>0</v>
      </c>
      <c r="BU12" s="217">
        <f ca="1">INDEX('Factores de caracterizacion'!$E$11:$H$41,MATCH('Cálculos-HA'!$E12,'Factores de caracterizacion'!$D$11:$D$41,0),MATCH('Cálculos-HA'!BU$5,'Factores de caracterizacion'!$E$9:$H$9,0))*BU$4*BT12</f>
        <v>0</v>
      </c>
      <c r="BV12" s="217">
        <f ca="1">INDEX('Factores de caracterizacion'!$E$11:$H$41,MATCH('Cálculos-HA'!$E12,'Factores de caracterizacion'!$D$11:$D$41,0),MATCH('Cálculos-HA'!BV$5,'Factores de caracterizacion'!$E$9:$H$9,0))*BV$4*BT12</f>
        <v>0</v>
      </c>
      <c r="BW12" s="217">
        <f ca="1">INDEX('Factores de caracterizacion'!$E$11:$H$41,MATCH('Cálculos-HA'!$E12,'Factores de caracterizacion'!$D$11:$D$41,0),MATCH('Cálculos-HA'!BW$5,'Factores de caracterizacion'!$E$9:$H$9,0))*BW$4*BT12</f>
        <v>0</v>
      </c>
      <c r="BX12" s="217">
        <f ca="1">INDEX('Factores de caracterizacion'!$E$11:$H$41,MATCH('Cálculos-HA'!$E12,'Factores de caracterizacion'!$D$11:$D$41,0),MATCH('Cálculos-HA'!BX$5,'Factores de caracterizacion'!$E$9:$H$9,0))*BX$4*BT12</f>
        <v>0</v>
      </c>
      <c r="BY12" s="37"/>
    </row>
    <row r="13" spans="1:77">
      <c r="A13" s="45"/>
      <c r="B13" s="45"/>
      <c r="C13" s="37"/>
      <c r="D13" s="178" t="s">
        <v>111</v>
      </c>
      <c r="E13" s="213" t="s">
        <v>112</v>
      </c>
      <c r="F13" s="229">
        <f>INDEX('3.ANALISIS DE INVENTARIO'!$H$52:$S$70,MATCH('Cálculos-HA'!$E13,'3.ANALISIS DE INVENTARIO'!$F$52:$F$70,0),MATCH('Cálculos-HA'!F$3,'3.ANALISIS DE INVENTARIO'!$H$51:$S$51,0))*1000/1000000</f>
        <v>0</v>
      </c>
      <c r="G13" s="217">
        <f ca="1">INDEX('Factores de caracterizacion'!$E$11:$H$41,MATCH('Cálculos-HA'!$E13,'Factores de caracterizacion'!$D$11:$D$41,0),MATCH('Cálculos-HA'!G$5,'Factores de caracterizacion'!$E$9:$H$9,0))*G$4*F13</f>
        <v>0</v>
      </c>
      <c r="H13" s="217">
        <f ca="1">INDEX('Factores de caracterizacion'!$E$11:$H$41,MATCH('Cálculos-HA'!$E13,'Factores de caracterizacion'!$D$11:$D$41,0),MATCH('Cálculos-HA'!H$5,'Factores de caracterizacion'!$E$9:$H$9,0))*H$4*F13</f>
        <v>0</v>
      </c>
      <c r="I13" s="217">
        <f ca="1">INDEX('Factores de caracterizacion'!$E$11:$H$41,MATCH('Cálculos-HA'!$E13,'Factores de caracterizacion'!$D$11:$D$41,0),MATCH('Cálculos-HA'!I$5,'Factores de caracterizacion'!$E$9:$H$9,0))*I$4*F13</f>
        <v>0</v>
      </c>
      <c r="J13" s="217">
        <f ca="1">INDEX('Factores de caracterizacion'!$E$11:$H$41,MATCH('Cálculos-HA'!$E13,'Factores de caracterizacion'!$D$11:$D$41,0),MATCH('Cálculos-HA'!J$5,'Factores de caracterizacion'!$E$9:$H$9,0))*J$4*F13</f>
        <v>0</v>
      </c>
      <c r="K13" s="37"/>
      <c r="L13" s="229">
        <f>INDEX('3.ANALISIS DE INVENTARIO'!$H$52:$S$70,MATCH('Cálculos-HA'!$E13,'3.ANALISIS DE INVENTARIO'!$F$52:$F$70,0),MATCH('Cálculos-HA'!L$3,'3.ANALISIS DE INVENTARIO'!$H$51:$S$51,0))*1000/1000000</f>
        <v>0</v>
      </c>
      <c r="M13" s="217">
        <f ca="1">INDEX('Factores de caracterizacion'!$E$11:$H$41,MATCH('Cálculos-HA'!$E13,'Factores de caracterizacion'!$D$11:$D$41,0),MATCH('Cálculos-HA'!M$5,'Factores de caracterizacion'!$E$9:$H$9,0))*M$4*L13</f>
        <v>0</v>
      </c>
      <c r="N13" s="217">
        <f ca="1">INDEX('Factores de caracterizacion'!$E$11:$H$41,MATCH('Cálculos-HA'!$E13,'Factores de caracterizacion'!$D$11:$D$41,0),MATCH('Cálculos-HA'!N$5,'Factores de caracterizacion'!$E$9:$H$9,0))*N$4*L13</f>
        <v>0</v>
      </c>
      <c r="O13" s="217">
        <f ca="1">INDEX('Factores de caracterizacion'!$E$11:$H$41,MATCH('Cálculos-HA'!$E13,'Factores de caracterizacion'!$D$11:$D$41,0),MATCH('Cálculos-HA'!O$5,'Factores de caracterizacion'!$E$9:$H$9,0))*O$4*L13</f>
        <v>0</v>
      </c>
      <c r="P13" s="217">
        <f ca="1">INDEX('Factores de caracterizacion'!$E$11:$H$41,MATCH('Cálculos-HA'!$E13,'Factores de caracterizacion'!$D$11:$D$41,0),MATCH('Cálculos-HA'!P$5,'Factores de caracterizacion'!$E$9:$H$9,0))*P$4*L13</f>
        <v>0</v>
      </c>
      <c r="Q13" s="37"/>
      <c r="R13" s="229">
        <f>INDEX('3.ANALISIS DE INVENTARIO'!$H$52:$S$70,MATCH('Cálculos-HA'!$E13,'3.ANALISIS DE INVENTARIO'!$F$52:$F$70,0),MATCH('Cálculos-HA'!R$3,'3.ANALISIS DE INVENTARIO'!$H$51:$S$51,0))*1000/1000000</f>
        <v>0</v>
      </c>
      <c r="S13" s="217">
        <f ca="1">INDEX('Factores de caracterizacion'!$E$11:$H$41,MATCH('Cálculos-HA'!$E13,'Factores de caracterizacion'!$D$11:$D$41,0),MATCH('Cálculos-HA'!S$5,'Factores de caracterizacion'!$E$9:$H$9,0))*S$4*R13</f>
        <v>0</v>
      </c>
      <c r="T13" s="217">
        <f ca="1">INDEX('Factores de caracterizacion'!$E$11:$H$41,MATCH('Cálculos-HA'!$E13,'Factores de caracterizacion'!$D$11:$D$41,0),MATCH('Cálculos-HA'!T$5,'Factores de caracterizacion'!$E$9:$H$9,0))*T$4*R13</f>
        <v>0</v>
      </c>
      <c r="U13" s="217">
        <f ca="1">INDEX('Factores de caracterizacion'!$E$11:$H$41,MATCH('Cálculos-HA'!$E13,'Factores de caracterizacion'!$D$11:$D$41,0),MATCH('Cálculos-HA'!U$5,'Factores de caracterizacion'!$E$9:$H$9,0))*U$4*R13</f>
        <v>0</v>
      </c>
      <c r="V13" s="217">
        <f ca="1">INDEX('Factores de caracterizacion'!$E$11:$H$41,MATCH('Cálculos-HA'!$E13,'Factores de caracterizacion'!$D$11:$D$41,0),MATCH('Cálculos-HA'!V$5,'Factores de caracterizacion'!$E$9:$H$9,0))*V$4*R13</f>
        <v>0</v>
      </c>
      <c r="W13" s="37"/>
      <c r="X13" s="229">
        <f>INDEX('3.ANALISIS DE INVENTARIO'!$H$52:$S$70,MATCH('Cálculos-HA'!$E13,'3.ANALISIS DE INVENTARIO'!$F$52:$F$70,0),MATCH('Cálculos-HA'!X$3,'3.ANALISIS DE INVENTARIO'!$H$51:$S$51,0))*1000/1000000</f>
        <v>0</v>
      </c>
      <c r="Y13" s="217">
        <f ca="1">INDEX('Factores de caracterizacion'!$E$11:$H$41,MATCH('Cálculos-HA'!$E13,'Factores de caracterizacion'!$D$11:$D$41,0),MATCH('Cálculos-HA'!Y$5,'Factores de caracterizacion'!$E$9:$H$9,0))*Y$4*X13</f>
        <v>0</v>
      </c>
      <c r="Z13" s="217">
        <f ca="1">INDEX('Factores de caracterizacion'!$E$11:$H$41,MATCH('Cálculos-HA'!$E13,'Factores de caracterizacion'!$D$11:$D$41,0),MATCH('Cálculos-HA'!Z$5,'Factores de caracterizacion'!$E$9:$H$9,0))*Z$4*X13</f>
        <v>0</v>
      </c>
      <c r="AA13" s="217">
        <f ca="1">INDEX('Factores de caracterizacion'!$E$11:$H$41,MATCH('Cálculos-HA'!$E13,'Factores de caracterizacion'!$D$11:$D$41,0),MATCH('Cálculos-HA'!AA$5,'Factores de caracterizacion'!$E$9:$H$9,0))*AA$4*X13</f>
        <v>0</v>
      </c>
      <c r="AB13" s="217">
        <f ca="1">INDEX('Factores de caracterizacion'!$E$11:$H$41,MATCH('Cálculos-HA'!$E13,'Factores de caracterizacion'!$D$11:$D$41,0),MATCH('Cálculos-HA'!AB$5,'Factores de caracterizacion'!$E$9:$H$9,0))*AB$4*X13</f>
        <v>0</v>
      </c>
      <c r="AC13" s="37"/>
      <c r="AD13" s="229">
        <f>INDEX('3.ANALISIS DE INVENTARIO'!$H$52:$S$70,MATCH('Cálculos-HA'!$E13,'3.ANALISIS DE INVENTARIO'!$F$52:$F$70,0),MATCH('Cálculos-HA'!AD$3,'3.ANALISIS DE INVENTARIO'!$H$51:$S$51,0))*1000/1000000</f>
        <v>0</v>
      </c>
      <c r="AE13" s="217">
        <f ca="1">INDEX('Factores de caracterizacion'!$E$11:$H$41,MATCH('Cálculos-HA'!$E13,'Factores de caracterizacion'!$D$11:$D$41,0),MATCH('Cálculos-HA'!AE$5,'Factores de caracterizacion'!$E$9:$H$9,0))*AE$4*AD13</f>
        <v>0</v>
      </c>
      <c r="AF13" s="217">
        <f ca="1">INDEX('Factores de caracterizacion'!$E$11:$H$41,MATCH('Cálculos-HA'!$E13,'Factores de caracterizacion'!$D$11:$D$41,0),MATCH('Cálculos-HA'!AF$5,'Factores de caracterizacion'!$E$9:$H$9,0))*AF$4*AD13</f>
        <v>0</v>
      </c>
      <c r="AG13" s="217">
        <f ca="1">INDEX('Factores de caracterizacion'!$E$11:$H$41,MATCH('Cálculos-HA'!$E13,'Factores de caracterizacion'!$D$11:$D$41,0),MATCH('Cálculos-HA'!AG$5,'Factores de caracterizacion'!$E$9:$H$9,0))*AG$4*AD13</f>
        <v>0</v>
      </c>
      <c r="AH13" s="217">
        <f ca="1">INDEX('Factores de caracterizacion'!$E$11:$H$41,MATCH('Cálculos-HA'!$E13,'Factores de caracterizacion'!$D$11:$D$41,0),MATCH('Cálculos-HA'!AH$5,'Factores de caracterizacion'!$E$9:$H$9,0))*AH$4*AD13</f>
        <v>0</v>
      </c>
      <c r="AI13" s="37"/>
      <c r="AJ13" s="229">
        <f>INDEX('3.ANALISIS DE INVENTARIO'!$H$52:$S$70,MATCH('Cálculos-HA'!$E13,'3.ANALISIS DE INVENTARIO'!$F$52:$F$70,0),MATCH('Cálculos-HA'!AJ$3,'3.ANALISIS DE INVENTARIO'!$H$51:$S$51,0))*1000/1000000</f>
        <v>0</v>
      </c>
      <c r="AK13" s="217">
        <f ca="1">INDEX('Factores de caracterizacion'!$E$11:$H$41,MATCH('Cálculos-HA'!$E13,'Factores de caracterizacion'!$D$11:$D$41,0),MATCH('Cálculos-HA'!AK$5,'Factores de caracterizacion'!$E$9:$H$9,0))*AK$4*AJ13</f>
        <v>0</v>
      </c>
      <c r="AL13" s="217">
        <f ca="1">INDEX('Factores de caracterizacion'!$E$11:$H$41,MATCH('Cálculos-HA'!$E13,'Factores de caracterizacion'!$D$11:$D$41,0),MATCH('Cálculos-HA'!AL$5,'Factores de caracterizacion'!$E$9:$H$9,0))*AL$4*AJ13</f>
        <v>0</v>
      </c>
      <c r="AM13" s="217">
        <f ca="1">INDEX('Factores de caracterizacion'!$E$11:$H$41,MATCH('Cálculos-HA'!$E13,'Factores de caracterizacion'!$D$11:$D$41,0),MATCH('Cálculos-HA'!AM$5,'Factores de caracterizacion'!$E$9:$H$9,0))*AM$4*AJ13</f>
        <v>0</v>
      </c>
      <c r="AN13" s="217">
        <f ca="1">INDEX('Factores de caracterizacion'!$E$11:$H$41,MATCH('Cálculos-HA'!$E13,'Factores de caracterizacion'!$D$11:$D$41,0),MATCH('Cálculos-HA'!AN$5,'Factores de caracterizacion'!$E$9:$H$9,0))*AN$4*AJ13</f>
        <v>0</v>
      </c>
      <c r="AO13" s="37"/>
      <c r="AP13" s="229">
        <f>INDEX('3.ANALISIS DE INVENTARIO'!$H$52:$S$70,MATCH('Cálculos-HA'!$E13,'3.ANALISIS DE INVENTARIO'!$F$52:$F$70,0),MATCH('Cálculos-HA'!AP$3,'3.ANALISIS DE INVENTARIO'!$H$51:$S$51,0))*1000/1000000</f>
        <v>0</v>
      </c>
      <c r="AQ13" s="217">
        <f ca="1">INDEX('Factores de caracterizacion'!$E$11:$H$41,MATCH('Cálculos-HA'!$E13,'Factores de caracterizacion'!$D$11:$D$41,0),MATCH('Cálculos-HA'!AQ$5,'Factores de caracterizacion'!$E$9:$H$9,0))*AQ$4*AP13</f>
        <v>0</v>
      </c>
      <c r="AR13" s="217">
        <f ca="1">INDEX('Factores de caracterizacion'!$E$11:$H$41,MATCH('Cálculos-HA'!$E13,'Factores de caracterizacion'!$D$11:$D$41,0),MATCH('Cálculos-HA'!AR$5,'Factores de caracterizacion'!$E$9:$H$9,0))*AR$4*AP13</f>
        <v>0</v>
      </c>
      <c r="AS13" s="217">
        <f ca="1">INDEX('Factores de caracterizacion'!$E$11:$H$41,MATCH('Cálculos-HA'!$E13,'Factores de caracterizacion'!$D$11:$D$41,0),MATCH('Cálculos-HA'!AS$5,'Factores de caracterizacion'!$E$9:$H$9,0))*AS$4*AP13</f>
        <v>0</v>
      </c>
      <c r="AT13" s="217">
        <f ca="1">INDEX('Factores de caracterizacion'!$E$11:$H$41,MATCH('Cálculos-HA'!$E13,'Factores de caracterizacion'!$D$11:$D$41,0),MATCH('Cálculos-HA'!AT$5,'Factores de caracterizacion'!$E$9:$H$9,0))*AT$4*AP13</f>
        <v>0</v>
      </c>
      <c r="AU13" s="37"/>
      <c r="AV13" s="229">
        <f>INDEX('3.ANALISIS DE INVENTARIO'!$H$52:$S$70,MATCH('Cálculos-HA'!$E13,'3.ANALISIS DE INVENTARIO'!$F$52:$F$70,0),MATCH('Cálculos-HA'!AV$3,'3.ANALISIS DE INVENTARIO'!$H$51:$S$51,0))*1000/1000000</f>
        <v>0</v>
      </c>
      <c r="AW13" s="217">
        <f ca="1">INDEX('Factores de caracterizacion'!$E$11:$H$41,MATCH('Cálculos-HA'!$E13,'Factores de caracterizacion'!$D$11:$D$41,0),MATCH('Cálculos-HA'!AW$5,'Factores de caracterizacion'!$E$9:$H$9,0))*AW$4*AV13</f>
        <v>0</v>
      </c>
      <c r="AX13" s="217">
        <f ca="1">INDEX('Factores de caracterizacion'!$E$11:$H$41,MATCH('Cálculos-HA'!$E13,'Factores de caracterizacion'!$D$11:$D$41,0),MATCH('Cálculos-HA'!AX$5,'Factores de caracterizacion'!$E$9:$H$9,0))*AX$4*AV13</f>
        <v>0</v>
      </c>
      <c r="AY13" s="217">
        <f ca="1">INDEX('Factores de caracterizacion'!$E$11:$H$41,MATCH('Cálculos-HA'!$E13,'Factores de caracterizacion'!$D$11:$D$41,0),MATCH('Cálculos-HA'!AY$5,'Factores de caracterizacion'!$E$9:$H$9,0))*AY$4*AV13</f>
        <v>0</v>
      </c>
      <c r="AZ13" s="217">
        <f ca="1">INDEX('Factores de caracterizacion'!$E$11:$H$41,MATCH('Cálculos-HA'!$E13,'Factores de caracterizacion'!$D$11:$D$41,0),MATCH('Cálculos-HA'!AZ$5,'Factores de caracterizacion'!$E$9:$H$9,0))*AZ$4*AV13</f>
        <v>0</v>
      </c>
      <c r="BA13" s="37"/>
      <c r="BB13" s="229">
        <f>INDEX('3.ANALISIS DE INVENTARIO'!$H$52:$S$70,MATCH('Cálculos-HA'!$E13,'3.ANALISIS DE INVENTARIO'!$F$52:$F$70,0),MATCH('Cálculos-HA'!BB$3,'3.ANALISIS DE INVENTARIO'!$H$51:$S$51,0))*1000/1000000</f>
        <v>0</v>
      </c>
      <c r="BC13" s="217">
        <f ca="1">INDEX('Factores de caracterizacion'!$E$11:$H$41,MATCH('Cálculos-HA'!$E13,'Factores de caracterizacion'!$D$11:$D$41,0),MATCH('Cálculos-HA'!BC$5,'Factores de caracterizacion'!$E$9:$H$9,0))*BC$4*BB13</f>
        <v>0</v>
      </c>
      <c r="BD13" s="217">
        <f ca="1">INDEX('Factores de caracterizacion'!$E$11:$H$41,MATCH('Cálculos-HA'!$E13,'Factores de caracterizacion'!$D$11:$D$41,0),MATCH('Cálculos-HA'!BD$5,'Factores de caracterizacion'!$E$9:$H$9,0))*BD$4*BB13</f>
        <v>0</v>
      </c>
      <c r="BE13" s="217">
        <f ca="1">INDEX('Factores de caracterizacion'!$E$11:$H$41,MATCH('Cálculos-HA'!$E13,'Factores de caracterizacion'!$D$11:$D$41,0),MATCH('Cálculos-HA'!BE$5,'Factores de caracterizacion'!$E$9:$H$9,0))*BE$4*BB13</f>
        <v>0</v>
      </c>
      <c r="BF13" s="217">
        <f ca="1">INDEX('Factores de caracterizacion'!$E$11:$H$41,MATCH('Cálculos-HA'!$E13,'Factores de caracterizacion'!$D$11:$D$41,0),MATCH('Cálculos-HA'!BF$5,'Factores de caracterizacion'!$E$9:$H$9,0))*BF$4*BB13</f>
        <v>0</v>
      </c>
      <c r="BG13" s="37"/>
      <c r="BH13" s="229">
        <f>INDEX('3.ANALISIS DE INVENTARIO'!$H$52:$S$70,MATCH('Cálculos-HA'!$E13,'3.ANALISIS DE INVENTARIO'!$F$52:$F$70,0),MATCH('Cálculos-HA'!BH$3,'3.ANALISIS DE INVENTARIO'!$H$51:$S$51,0))*1000/1000000</f>
        <v>0</v>
      </c>
      <c r="BI13" s="217">
        <f ca="1">INDEX('Factores de caracterizacion'!$E$11:$H$41,MATCH('Cálculos-HA'!$E13,'Factores de caracterizacion'!$D$11:$D$41,0),MATCH('Cálculos-HA'!BI$5,'Factores de caracterizacion'!$E$9:$H$9,0))*BI$4*BH13</f>
        <v>0</v>
      </c>
      <c r="BJ13" s="217">
        <f ca="1">INDEX('Factores de caracterizacion'!$E$11:$H$41,MATCH('Cálculos-HA'!$E13,'Factores de caracterizacion'!$D$11:$D$41,0),MATCH('Cálculos-HA'!BJ$5,'Factores de caracterizacion'!$E$9:$H$9,0))*BJ$4*BH13</f>
        <v>0</v>
      </c>
      <c r="BK13" s="217">
        <f ca="1">INDEX('Factores de caracterizacion'!$E$11:$H$41,MATCH('Cálculos-HA'!$E13,'Factores de caracterizacion'!$D$11:$D$41,0),MATCH('Cálculos-HA'!BK$5,'Factores de caracterizacion'!$E$9:$H$9,0))*BK$4*BH13</f>
        <v>0</v>
      </c>
      <c r="BL13" s="217">
        <f ca="1">INDEX('Factores de caracterizacion'!$E$11:$H$41,MATCH('Cálculos-HA'!$E13,'Factores de caracterizacion'!$D$11:$D$41,0),MATCH('Cálculos-HA'!BL$5,'Factores de caracterizacion'!$E$9:$H$9,0))*BL$4*BH13</f>
        <v>0</v>
      </c>
      <c r="BM13" s="37"/>
      <c r="BN13" s="229">
        <f>INDEX('3.ANALISIS DE INVENTARIO'!$H$52:$S$70,MATCH('Cálculos-HA'!$E13,'3.ANALISIS DE INVENTARIO'!$F$52:$F$70,0),MATCH('Cálculos-HA'!BN$3,'3.ANALISIS DE INVENTARIO'!$H$51:$S$51,0))*1000/1000000</f>
        <v>0</v>
      </c>
      <c r="BO13" s="217">
        <f ca="1">INDEX('Factores de caracterizacion'!$E$11:$H$41,MATCH('Cálculos-HA'!$E13,'Factores de caracterizacion'!$D$11:$D$41,0),MATCH('Cálculos-HA'!BO$5,'Factores de caracterizacion'!$E$9:$H$9,0))*BO$4*BN13</f>
        <v>0</v>
      </c>
      <c r="BP13" s="217">
        <f ca="1">INDEX('Factores de caracterizacion'!$E$11:$H$41,MATCH('Cálculos-HA'!$E13,'Factores de caracterizacion'!$D$11:$D$41,0),MATCH('Cálculos-HA'!BP$5,'Factores de caracterizacion'!$E$9:$H$9,0))*BP$4*BN13</f>
        <v>0</v>
      </c>
      <c r="BQ13" s="217">
        <f ca="1">INDEX('Factores de caracterizacion'!$E$11:$H$41,MATCH('Cálculos-HA'!$E13,'Factores de caracterizacion'!$D$11:$D$41,0),MATCH('Cálculos-HA'!BQ$5,'Factores de caracterizacion'!$E$9:$H$9,0))*BQ$4*BN13</f>
        <v>0</v>
      </c>
      <c r="BR13" s="217">
        <f ca="1">INDEX('Factores de caracterizacion'!$E$11:$H$41,MATCH('Cálculos-HA'!$E13,'Factores de caracterizacion'!$D$11:$D$41,0),MATCH('Cálculos-HA'!BR$5,'Factores de caracterizacion'!$E$9:$H$9,0))*BR$4*BN13</f>
        <v>0</v>
      </c>
      <c r="BS13" s="37"/>
      <c r="BT13" s="229">
        <f>INDEX('3.ANALISIS DE INVENTARIO'!$H$52:$S$70,MATCH('Cálculos-HA'!$E13,'3.ANALISIS DE INVENTARIO'!$F$52:$F$70,0),MATCH('Cálculos-HA'!BT$3,'3.ANALISIS DE INVENTARIO'!$H$51:$S$51,0))*1000/1000000</f>
        <v>0</v>
      </c>
      <c r="BU13" s="217">
        <f ca="1">INDEX('Factores de caracterizacion'!$E$11:$H$41,MATCH('Cálculos-HA'!$E13,'Factores de caracterizacion'!$D$11:$D$41,0),MATCH('Cálculos-HA'!BU$5,'Factores de caracterizacion'!$E$9:$H$9,0))*BU$4*BT13</f>
        <v>0</v>
      </c>
      <c r="BV13" s="217">
        <f ca="1">INDEX('Factores de caracterizacion'!$E$11:$H$41,MATCH('Cálculos-HA'!$E13,'Factores de caracterizacion'!$D$11:$D$41,0),MATCH('Cálculos-HA'!BV$5,'Factores de caracterizacion'!$E$9:$H$9,0))*BV$4*BT13</f>
        <v>0</v>
      </c>
      <c r="BW13" s="217">
        <f ca="1">INDEX('Factores de caracterizacion'!$E$11:$H$41,MATCH('Cálculos-HA'!$E13,'Factores de caracterizacion'!$D$11:$D$41,0),MATCH('Cálculos-HA'!BW$5,'Factores de caracterizacion'!$E$9:$H$9,0))*BW$4*BT13</f>
        <v>0</v>
      </c>
      <c r="BX13" s="217">
        <f ca="1">INDEX('Factores de caracterizacion'!$E$11:$H$41,MATCH('Cálculos-HA'!$E13,'Factores de caracterizacion'!$D$11:$D$41,0),MATCH('Cálculos-HA'!BX$5,'Factores de caracterizacion'!$E$9:$H$9,0))*BX$4*BT13</f>
        <v>0</v>
      </c>
      <c r="BY13" s="37"/>
    </row>
    <row r="14" spans="1:77">
      <c r="A14" s="45"/>
      <c r="B14" s="45"/>
      <c r="C14" s="37"/>
      <c r="D14" s="178" t="s">
        <v>113</v>
      </c>
      <c r="E14" s="213" t="s">
        <v>114</v>
      </c>
      <c r="F14" s="229">
        <f>INDEX('3.ANALISIS DE INVENTARIO'!$H$52:$S$70,MATCH('Cálculos-HA'!$E14,'3.ANALISIS DE INVENTARIO'!$F$52:$F$70,0),MATCH('Cálculos-HA'!F$3,'3.ANALISIS DE INVENTARIO'!$H$51:$S$51,0))*1000/1000000</f>
        <v>0</v>
      </c>
      <c r="G14" s="217">
        <f ca="1">INDEX('Factores de caracterizacion'!$E$11:$H$41,MATCH('Cálculos-HA'!$E14,'Factores de caracterizacion'!$D$11:$D$41,0),MATCH('Cálculos-HA'!G$5,'Factores de caracterizacion'!$E$9:$H$9,0))*G$4*F14</f>
        <v>0</v>
      </c>
      <c r="H14" s="217">
        <f ca="1">INDEX('Factores de caracterizacion'!$E$11:$H$41,MATCH('Cálculos-HA'!$E14,'Factores de caracterizacion'!$D$11:$D$41,0),MATCH('Cálculos-HA'!H$5,'Factores de caracterizacion'!$E$9:$H$9,0))*H$4*F14</f>
        <v>0</v>
      </c>
      <c r="I14" s="217">
        <f ca="1">INDEX('Factores de caracterizacion'!$E$11:$H$41,MATCH('Cálculos-HA'!$E14,'Factores de caracterizacion'!$D$11:$D$41,0),MATCH('Cálculos-HA'!I$5,'Factores de caracterizacion'!$E$9:$H$9,0))*I$4*F14</f>
        <v>0</v>
      </c>
      <c r="J14" s="217">
        <f ca="1">INDEX('Factores de caracterizacion'!$E$11:$H$41,MATCH('Cálculos-HA'!$E14,'Factores de caracterizacion'!$D$11:$D$41,0),MATCH('Cálculos-HA'!J$5,'Factores de caracterizacion'!$E$9:$H$9,0))*J$4*F14</f>
        <v>0</v>
      </c>
      <c r="K14" s="37"/>
      <c r="L14" s="229">
        <f>INDEX('3.ANALISIS DE INVENTARIO'!$H$52:$S$70,MATCH('Cálculos-HA'!$E14,'3.ANALISIS DE INVENTARIO'!$F$52:$F$70,0),MATCH('Cálculos-HA'!L$3,'3.ANALISIS DE INVENTARIO'!$H$51:$S$51,0))*1000/1000000</f>
        <v>0</v>
      </c>
      <c r="M14" s="217">
        <f ca="1">INDEX('Factores de caracterizacion'!$E$11:$H$41,MATCH('Cálculos-HA'!$E14,'Factores de caracterizacion'!$D$11:$D$41,0),MATCH('Cálculos-HA'!M$5,'Factores de caracterizacion'!$E$9:$H$9,0))*M$4*L14</f>
        <v>0</v>
      </c>
      <c r="N14" s="217">
        <f ca="1">INDEX('Factores de caracterizacion'!$E$11:$H$41,MATCH('Cálculos-HA'!$E14,'Factores de caracterizacion'!$D$11:$D$41,0),MATCH('Cálculos-HA'!N$5,'Factores de caracterizacion'!$E$9:$H$9,0))*N$4*L14</f>
        <v>0</v>
      </c>
      <c r="O14" s="217">
        <f ca="1">INDEX('Factores de caracterizacion'!$E$11:$H$41,MATCH('Cálculos-HA'!$E14,'Factores de caracterizacion'!$D$11:$D$41,0),MATCH('Cálculos-HA'!O$5,'Factores de caracterizacion'!$E$9:$H$9,0))*O$4*L14</f>
        <v>0</v>
      </c>
      <c r="P14" s="217">
        <f ca="1">INDEX('Factores de caracterizacion'!$E$11:$H$41,MATCH('Cálculos-HA'!$E14,'Factores de caracterizacion'!$D$11:$D$41,0),MATCH('Cálculos-HA'!P$5,'Factores de caracterizacion'!$E$9:$H$9,0))*P$4*L14</f>
        <v>0</v>
      </c>
      <c r="Q14" s="37"/>
      <c r="R14" s="229">
        <f>INDEX('3.ANALISIS DE INVENTARIO'!$H$52:$S$70,MATCH('Cálculos-HA'!$E14,'3.ANALISIS DE INVENTARIO'!$F$52:$F$70,0),MATCH('Cálculos-HA'!R$3,'3.ANALISIS DE INVENTARIO'!$H$51:$S$51,0))*1000/1000000</f>
        <v>0</v>
      </c>
      <c r="S14" s="217">
        <f ca="1">INDEX('Factores de caracterizacion'!$E$11:$H$41,MATCH('Cálculos-HA'!$E14,'Factores de caracterizacion'!$D$11:$D$41,0),MATCH('Cálculos-HA'!S$5,'Factores de caracterizacion'!$E$9:$H$9,0))*S$4*R14</f>
        <v>0</v>
      </c>
      <c r="T14" s="217">
        <f ca="1">INDEX('Factores de caracterizacion'!$E$11:$H$41,MATCH('Cálculos-HA'!$E14,'Factores de caracterizacion'!$D$11:$D$41,0),MATCH('Cálculos-HA'!T$5,'Factores de caracterizacion'!$E$9:$H$9,0))*T$4*R14</f>
        <v>0</v>
      </c>
      <c r="U14" s="217">
        <f ca="1">INDEX('Factores de caracterizacion'!$E$11:$H$41,MATCH('Cálculos-HA'!$E14,'Factores de caracterizacion'!$D$11:$D$41,0),MATCH('Cálculos-HA'!U$5,'Factores de caracterizacion'!$E$9:$H$9,0))*U$4*R14</f>
        <v>0</v>
      </c>
      <c r="V14" s="217">
        <f ca="1">INDEX('Factores de caracterizacion'!$E$11:$H$41,MATCH('Cálculos-HA'!$E14,'Factores de caracterizacion'!$D$11:$D$41,0),MATCH('Cálculos-HA'!V$5,'Factores de caracterizacion'!$E$9:$H$9,0))*V$4*R14</f>
        <v>0</v>
      </c>
      <c r="W14" s="37"/>
      <c r="X14" s="229">
        <f>INDEX('3.ANALISIS DE INVENTARIO'!$H$52:$S$70,MATCH('Cálculos-HA'!$E14,'3.ANALISIS DE INVENTARIO'!$F$52:$F$70,0),MATCH('Cálculos-HA'!X$3,'3.ANALISIS DE INVENTARIO'!$H$51:$S$51,0))*1000/1000000</f>
        <v>0</v>
      </c>
      <c r="Y14" s="217">
        <f ca="1">INDEX('Factores de caracterizacion'!$E$11:$H$41,MATCH('Cálculos-HA'!$E14,'Factores de caracterizacion'!$D$11:$D$41,0),MATCH('Cálculos-HA'!Y$5,'Factores de caracterizacion'!$E$9:$H$9,0))*Y$4*X14</f>
        <v>0</v>
      </c>
      <c r="Z14" s="217">
        <f ca="1">INDEX('Factores de caracterizacion'!$E$11:$H$41,MATCH('Cálculos-HA'!$E14,'Factores de caracterizacion'!$D$11:$D$41,0),MATCH('Cálculos-HA'!Z$5,'Factores de caracterizacion'!$E$9:$H$9,0))*Z$4*X14</f>
        <v>0</v>
      </c>
      <c r="AA14" s="217">
        <f ca="1">INDEX('Factores de caracterizacion'!$E$11:$H$41,MATCH('Cálculos-HA'!$E14,'Factores de caracterizacion'!$D$11:$D$41,0),MATCH('Cálculos-HA'!AA$5,'Factores de caracterizacion'!$E$9:$H$9,0))*AA$4*X14</f>
        <v>0</v>
      </c>
      <c r="AB14" s="217">
        <f ca="1">INDEX('Factores de caracterizacion'!$E$11:$H$41,MATCH('Cálculos-HA'!$E14,'Factores de caracterizacion'!$D$11:$D$41,0),MATCH('Cálculos-HA'!AB$5,'Factores de caracterizacion'!$E$9:$H$9,0))*AB$4*X14</f>
        <v>0</v>
      </c>
      <c r="AC14" s="37"/>
      <c r="AD14" s="229">
        <f>INDEX('3.ANALISIS DE INVENTARIO'!$H$52:$S$70,MATCH('Cálculos-HA'!$E14,'3.ANALISIS DE INVENTARIO'!$F$52:$F$70,0),MATCH('Cálculos-HA'!AD$3,'3.ANALISIS DE INVENTARIO'!$H$51:$S$51,0))*1000/1000000</f>
        <v>0</v>
      </c>
      <c r="AE14" s="217">
        <f ca="1">INDEX('Factores de caracterizacion'!$E$11:$H$41,MATCH('Cálculos-HA'!$E14,'Factores de caracterizacion'!$D$11:$D$41,0),MATCH('Cálculos-HA'!AE$5,'Factores de caracterizacion'!$E$9:$H$9,0))*AE$4*AD14</f>
        <v>0</v>
      </c>
      <c r="AF14" s="217">
        <f ca="1">INDEX('Factores de caracterizacion'!$E$11:$H$41,MATCH('Cálculos-HA'!$E14,'Factores de caracterizacion'!$D$11:$D$41,0),MATCH('Cálculos-HA'!AF$5,'Factores de caracterizacion'!$E$9:$H$9,0))*AF$4*AD14</f>
        <v>0</v>
      </c>
      <c r="AG14" s="217">
        <f ca="1">INDEX('Factores de caracterizacion'!$E$11:$H$41,MATCH('Cálculos-HA'!$E14,'Factores de caracterizacion'!$D$11:$D$41,0),MATCH('Cálculos-HA'!AG$5,'Factores de caracterizacion'!$E$9:$H$9,0))*AG$4*AD14</f>
        <v>0</v>
      </c>
      <c r="AH14" s="217">
        <f ca="1">INDEX('Factores de caracterizacion'!$E$11:$H$41,MATCH('Cálculos-HA'!$E14,'Factores de caracterizacion'!$D$11:$D$41,0),MATCH('Cálculos-HA'!AH$5,'Factores de caracterizacion'!$E$9:$H$9,0))*AH$4*AD14</f>
        <v>0</v>
      </c>
      <c r="AI14" s="37"/>
      <c r="AJ14" s="229">
        <f>INDEX('3.ANALISIS DE INVENTARIO'!$H$52:$S$70,MATCH('Cálculos-HA'!$E14,'3.ANALISIS DE INVENTARIO'!$F$52:$F$70,0),MATCH('Cálculos-HA'!AJ$3,'3.ANALISIS DE INVENTARIO'!$H$51:$S$51,0))*1000/1000000</f>
        <v>0</v>
      </c>
      <c r="AK14" s="217">
        <f ca="1">INDEX('Factores de caracterizacion'!$E$11:$H$41,MATCH('Cálculos-HA'!$E14,'Factores de caracterizacion'!$D$11:$D$41,0),MATCH('Cálculos-HA'!AK$5,'Factores de caracterizacion'!$E$9:$H$9,0))*AK$4*AJ14</f>
        <v>0</v>
      </c>
      <c r="AL14" s="217">
        <f ca="1">INDEX('Factores de caracterizacion'!$E$11:$H$41,MATCH('Cálculos-HA'!$E14,'Factores de caracterizacion'!$D$11:$D$41,0),MATCH('Cálculos-HA'!AL$5,'Factores de caracterizacion'!$E$9:$H$9,0))*AL$4*AJ14</f>
        <v>0</v>
      </c>
      <c r="AM14" s="217">
        <f ca="1">INDEX('Factores de caracterizacion'!$E$11:$H$41,MATCH('Cálculos-HA'!$E14,'Factores de caracterizacion'!$D$11:$D$41,0),MATCH('Cálculos-HA'!AM$5,'Factores de caracterizacion'!$E$9:$H$9,0))*AM$4*AJ14</f>
        <v>0</v>
      </c>
      <c r="AN14" s="217">
        <f ca="1">INDEX('Factores de caracterizacion'!$E$11:$H$41,MATCH('Cálculos-HA'!$E14,'Factores de caracterizacion'!$D$11:$D$41,0),MATCH('Cálculos-HA'!AN$5,'Factores de caracterizacion'!$E$9:$H$9,0))*AN$4*AJ14</f>
        <v>0</v>
      </c>
      <c r="AO14" s="37"/>
      <c r="AP14" s="229">
        <f>INDEX('3.ANALISIS DE INVENTARIO'!$H$52:$S$70,MATCH('Cálculos-HA'!$E14,'3.ANALISIS DE INVENTARIO'!$F$52:$F$70,0),MATCH('Cálculos-HA'!AP$3,'3.ANALISIS DE INVENTARIO'!$H$51:$S$51,0))*1000/1000000</f>
        <v>0</v>
      </c>
      <c r="AQ14" s="217">
        <f ca="1">INDEX('Factores de caracterizacion'!$E$11:$H$41,MATCH('Cálculos-HA'!$E14,'Factores de caracterizacion'!$D$11:$D$41,0),MATCH('Cálculos-HA'!AQ$5,'Factores de caracterizacion'!$E$9:$H$9,0))*AQ$4*AP14</f>
        <v>0</v>
      </c>
      <c r="AR14" s="217">
        <f ca="1">INDEX('Factores de caracterizacion'!$E$11:$H$41,MATCH('Cálculos-HA'!$E14,'Factores de caracterizacion'!$D$11:$D$41,0),MATCH('Cálculos-HA'!AR$5,'Factores de caracterizacion'!$E$9:$H$9,0))*AR$4*AP14</f>
        <v>0</v>
      </c>
      <c r="AS14" s="217">
        <f ca="1">INDEX('Factores de caracterizacion'!$E$11:$H$41,MATCH('Cálculos-HA'!$E14,'Factores de caracterizacion'!$D$11:$D$41,0),MATCH('Cálculos-HA'!AS$5,'Factores de caracterizacion'!$E$9:$H$9,0))*AS$4*AP14</f>
        <v>0</v>
      </c>
      <c r="AT14" s="217">
        <f ca="1">INDEX('Factores de caracterizacion'!$E$11:$H$41,MATCH('Cálculos-HA'!$E14,'Factores de caracterizacion'!$D$11:$D$41,0),MATCH('Cálculos-HA'!AT$5,'Factores de caracterizacion'!$E$9:$H$9,0))*AT$4*AP14</f>
        <v>0</v>
      </c>
      <c r="AU14" s="37"/>
      <c r="AV14" s="229">
        <f>INDEX('3.ANALISIS DE INVENTARIO'!$H$52:$S$70,MATCH('Cálculos-HA'!$E14,'3.ANALISIS DE INVENTARIO'!$F$52:$F$70,0),MATCH('Cálculos-HA'!AV$3,'3.ANALISIS DE INVENTARIO'!$H$51:$S$51,0))*1000/1000000</f>
        <v>0</v>
      </c>
      <c r="AW14" s="217">
        <f ca="1">INDEX('Factores de caracterizacion'!$E$11:$H$41,MATCH('Cálculos-HA'!$E14,'Factores de caracterizacion'!$D$11:$D$41,0),MATCH('Cálculos-HA'!AW$5,'Factores de caracterizacion'!$E$9:$H$9,0))*AW$4*AV14</f>
        <v>0</v>
      </c>
      <c r="AX14" s="217">
        <f ca="1">INDEX('Factores de caracterizacion'!$E$11:$H$41,MATCH('Cálculos-HA'!$E14,'Factores de caracterizacion'!$D$11:$D$41,0),MATCH('Cálculos-HA'!AX$5,'Factores de caracterizacion'!$E$9:$H$9,0))*AX$4*AV14</f>
        <v>0</v>
      </c>
      <c r="AY14" s="217">
        <f ca="1">INDEX('Factores de caracterizacion'!$E$11:$H$41,MATCH('Cálculos-HA'!$E14,'Factores de caracterizacion'!$D$11:$D$41,0),MATCH('Cálculos-HA'!AY$5,'Factores de caracterizacion'!$E$9:$H$9,0))*AY$4*AV14</f>
        <v>0</v>
      </c>
      <c r="AZ14" s="217">
        <f ca="1">INDEX('Factores de caracterizacion'!$E$11:$H$41,MATCH('Cálculos-HA'!$E14,'Factores de caracterizacion'!$D$11:$D$41,0),MATCH('Cálculos-HA'!AZ$5,'Factores de caracterizacion'!$E$9:$H$9,0))*AZ$4*AV14</f>
        <v>0</v>
      </c>
      <c r="BA14" s="37"/>
      <c r="BB14" s="229">
        <f>INDEX('3.ANALISIS DE INVENTARIO'!$H$52:$S$70,MATCH('Cálculos-HA'!$E14,'3.ANALISIS DE INVENTARIO'!$F$52:$F$70,0),MATCH('Cálculos-HA'!BB$3,'3.ANALISIS DE INVENTARIO'!$H$51:$S$51,0))*1000/1000000</f>
        <v>0</v>
      </c>
      <c r="BC14" s="217">
        <f ca="1">INDEX('Factores de caracterizacion'!$E$11:$H$41,MATCH('Cálculos-HA'!$E14,'Factores de caracterizacion'!$D$11:$D$41,0),MATCH('Cálculos-HA'!BC$5,'Factores de caracterizacion'!$E$9:$H$9,0))*BC$4*BB14</f>
        <v>0</v>
      </c>
      <c r="BD14" s="217">
        <f ca="1">INDEX('Factores de caracterizacion'!$E$11:$H$41,MATCH('Cálculos-HA'!$E14,'Factores de caracterizacion'!$D$11:$D$41,0),MATCH('Cálculos-HA'!BD$5,'Factores de caracterizacion'!$E$9:$H$9,0))*BD$4*BB14</f>
        <v>0</v>
      </c>
      <c r="BE14" s="217">
        <f ca="1">INDEX('Factores de caracterizacion'!$E$11:$H$41,MATCH('Cálculos-HA'!$E14,'Factores de caracterizacion'!$D$11:$D$41,0),MATCH('Cálculos-HA'!BE$5,'Factores de caracterizacion'!$E$9:$H$9,0))*BE$4*BB14</f>
        <v>0</v>
      </c>
      <c r="BF14" s="217">
        <f ca="1">INDEX('Factores de caracterizacion'!$E$11:$H$41,MATCH('Cálculos-HA'!$E14,'Factores de caracterizacion'!$D$11:$D$41,0),MATCH('Cálculos-HA'!BF$5,'Factores de caracterizacion'!$E$9:$H$9,0))*BF$4*BB14</f>
        <v>0</v>
      </c>
      <c r="BG14" s="37"/>
      <c r="BH14" s="229">
        <f>INDEX('3.ANALISIS DE INVENTARIO'!$H$52:$S$70,MATCH('Cálculos-HA'!$E14,'3.ANALISIS DE INVENTARIO'!$F$52:$F$70,0),MATCH('Cálculos-HA'!BH$3,'3.ANALISIS DE INVENTARIO'!$H$51:$S$51,0))*1000/1000000</f>
        <v>0</v>
      </c>
      <c r="BI14" s="217">
        <f ca="1">INDEX('Factores de caracterizacion'!$E$11:$H$41,MATCH('Cálculos-HA'!$E14,'Factores de caracterizacion'!$D$11:$D$41,0),MATCH('Cálculos-HA'!BI$5,'Factores de caracterizacion'!$E$9:$H$9,0))*BI$4*BH14</f>
        <v>0</v>
      </c>
      <c r="BJ14" s="217">
        <f ca="1">INDEX('Factores de caracterizacion'!$E$11:$H$41,MATCH('Cálculos-HA'!$E14,'Factores de caracterizacion'!$D$11:$D$41,0),MATCH('Cálculos-HA'!BJ$5,'Factores de caracterizacion'!$E$9:$H$9,0))*BJ$4*BH14</f>
        <v>0</v>
      </c>
      <c r="BK14" s="217">
        <f ca="1">INDEX('Factores de caracterizacion'!$E$11:$H$41,MATCH('Cálculos-HA'!$E14,'Factores de caracterizacion'!$D$11:$D$41,0),MATCH('Cálculos-HA'!BK$5,'Factores de caracterizacion'!$E$9:$H$9,0))*BK$4*BH14</f>
        <v>0</v>
      </c>
      <c r="BL14" s="217">
        <f ca="1">INDEX('Factores de caracterizacion'!$E$11:$H$41,MATCH('Cálculos-HA'!$E14,'Factores de caracterizacion'!$D$11:$D$41,0),MATCH('Cálculos-HA'!BL$5,'Factores de caracterizacion'!$E$9:$H$9,0))*BL$4*BH14</f>
        <v>0</v>
      </c>
      <c r="BM14" s="37"/>
      <c r="BN14" s="229">
        <f>INDEX('3.ANALISIS DE INVENTARIO'!$H$52:$S$70,MATCH('Cálculos-HA'!$E14,'3.ANALISIS DE INVENTARIO'!$F$52:$F$70,0),MATCH('Cálculos-HA'!BN$3,'3.ANALISIS DE INVENTARIO'!$H$51:$S$51,0))*1000/1000000</f>
        <v>0</v>
      </c>
      <c r="BO14" s="217">
        <f ca="1">INDEX('Factores de caracterizacion'!$E$11:$H$41,MATCH('Cálculos-HA'!$E14,'Factores de caracterizacion'!$D$11:$D$41,0),MATCH('Cálculos-HA'!BO$5,'Factores de caracterizacion'!$E$9:$H$9,0))*BO$4*BN14</f>
        <v>0</v>
      </c>
      <c r="BP14" s="217">
        <f ca="1">INDEX('Factores de caracterizacion'!$E$11:$H$41,MATCH('Cálculos-HA'!$E14,'Factores de caracterizacion'!$D$11:$D$41,0),MATCH('Cálculos-HA'!BP$5,'Factores de caracterizacion'!$E$9:$H$9,0))*BP$4*BN14</f>
        <v>0</v>
      </c>
      <c r="BQ14" s="217">
        <f ca="1">INDEX('Factores de caracterizacion'!$E$11:$H$41,MATCH('Cálculos-HA'!$E14,'Factores de caracterizacion'!$D$11:$D$41,0),MATCH('Cálculos-HA'!BQ$5,'Factores de caracterizacion'!$E$9:$H$9,0))*BQ$4*BN14</f>
        <v>0</v>
      </c>
      <c r="BR14" s="217">
        <f ca="1">INDEX('Factores de caracterizacion'!$E$11:$H$41,MATCH('Cálculos-HA'!$E14,'Factores de caracterizacion'!$D$11:$D$41,0),MATCH('Cálculos-HA'!BR$5,'Factores de caracterizacion'!$E$9:$H$9,0))*BR$4*BN14</f>
        <v>0</v>
      </c>
      <c r="BS14" s="37"/>
      <c r="BT14" s="229">
        <f>INDEX('3.ANALISIS DE INVENTARIO'!$H$52:$S$70,MATCH('Cálculos-HA'!$E14,'3.ANALISIS DE INVENTARIO'!$F$52:$F$70,0),MATCH('Cálculos-HA'!BT$3,'3.ANALISIS DE INVENTARIO'!$H$51:$S$51,0))*1000/1000000</f>
        <v>0</v>
      </c>
      <c r="BU14" s="217">
        <f ca="1">INDEX('Factores de caracterizacion'!$E$11:$H$41,MATCH('Cálculos-HA'!$E14,'Factores de caracterizacion'!$D$11:$D$41,0),MATCH('Cálculos-HA'!BU$5,'Factores de caracterizacion'!$E$9:$H$9,0))*BU$4*BT14</f>
        <v>0</v>
      </c>
      <c r="BV14" s="217">
        <f ca="1">INDEX('Factores de caracterizacion'!$E$11:$H$41,MATCH('Cálculos-HA'!$E14,'Factores de caracterizacion'!$D$11:$D$41,0),MATCH('Cálculos-HA'!BV$5,'Factores de caracterizacion'!$E$9:$H$9,0))*BV$4*BT14</f>
        <v>0</v>
      </c>
      <c r="BW14" s="217">
        <f ca="1">INDEX('Factores de caracterizacion'!$E$11:$H$41,MATCH('Cálculos-HA'!$E14,'Factores de caracterizacion'!$D$11:$D$41,0),MATCH('Cálculos-HA'!BW$5,'Factores de caracterizacion'!$E$9:$H$9,0))*BW$4*BT14</f>
        <v>0</v>
      </c>
      <c r="BX14" s="217">
        <f ca="1">INDEX('Factores de caracterizacion'!$E$11:$H$41,MATCH('Cálculos-HA'!$E14,'Factores de caracterizacion'!$D$11:$D$41,0),MATCH('Cálculos-HA'!BX$5,'Factores de caracterizacion'!$E$9:$H$9,0))*BX$4*BT14</f>
        <v>0</v>
      </c>
      <c r="BY14" s="37"/>
    </row>
    <row r="15" spans="1:77">
      <c r="A15" s="45"/>
      <c r="B15" s="45"/>
      <c r="C15" s="37"/>
      <c r="D15" s="178" t="s">
        <v>115</v>
      </c>
      <c r="E15" s="213" t="s">
        <v>116</v>
      </c>
      <c r="F15" s="229">
        <f>INDEX('3.ANALISIS DE INVENTARIO'!$H$52:$S$70,MATCH('Cálculos-HA'!$E15,'3.ANALISIS DE INVENTARIO'!$F$52:$F$70,0),MATCH('Cálculos-HA'!F$3,'3.ANALISIS DE INVENTARIO'!$H$51:$S$51,0))*1000/1000000</f>
        <v>0</v>
      </c>
      <c r="G15" s="217">
        <f ca="1">INDEX('Factores de caracterizacion'!$E$11:$H$41,MATCH('Cálculos-HA'!$E15,'Factores de caracterizacion'!$D$11:$D$41,0),MATCH('Cálculos-HA'!G$5,'Factores de caracterizacion'!$E$9:$H$9,0))*G$4*F15</f>
        <v>0</v>
      </c>
      <c r="H15" s="217">
        <f ca="1">INDEX('Factores de caracterizacion'!$E$11:$H$41,MATCH('Cálculos-HA'!$E15,'Factores de caracterizacion'!$D$11:$D$41,0),MATCH('Cálculos-HA'!H$5,'Factores de caracterizacion'!$E$9:$H$9,0))*H$4*F15</f>
        <v>0</v>
      </c>
      <c r="I15" s="217">
        <f ca="1">INDEX('Factores de caracterizacion'!$E$11:$H$41,MATCH('Cálculos-HA'!$E15,'Factores de caracterizacion'!$D$11:$D$41,0),MATCH('Cálculos-HA'!I$5,'Factores de caracterizacion'!$E$9:$H$9,0))*I$4*F15</f>
        <v>0</v>
      </c>
      <c r="J15" s="217">
        <f ca="1">INDEX('Factores de caracterizacion'!$E$11:$H$41,MATCH('Cálculos-HA'!$E15,'Factores de caracterizacion'!$D$11:$D$41,0),MATCH('Cálculos-HA'!J$5,'Factores de caracterizacion'!$E$9:$H$9,0))*J$4*F15</f>
        <v>0</v>
      </c>
      <c r="K15" s="37"/>
      <c r="L15" s="229">
        <f>INDEX('3.ANALISIS DE INVENTARIO'!$H$52:$S$70,MATCH('Cálculos-HA'!$E15,'3.ANALISIS DE INVENTARIO'!$F$52:$F$70,0),MATCH('Cálculos-HA'!L$3,'3.ANALISIS DE INVENTARIO'!$H$51:$S$51,0))*1000/1000000</f>
        <v>0</v>
      </c>
      <c r="M15" s="217">
        <f ca="1">INDEX('Factores de caracterizacion'!$E$11:$H$41,MATCH('Cálculos-HA'!$E15,'Factores de caracterizacion'!$D$11:$D$41,0),MATCH('Cálculos-HA'!M$5,'Factores de caracterizacion'!$E$9:$H$9,0))*M$4*L15</f>
        <v>0</v>
      </c>
      <c r="N15" s="217">
        <f ca="1">INDEX('Factores de caracterizacion'!$E$11:$H$41,MATCH('Cálculos-HA'!$E15,'Factores de caracterizacion'!$D$11:$D$41,0),MATCH('Cálculos-HA'!N$5,'Factores de caracterizacion'!$E$9:$H$9,0))*N$4*L15</f>
        <v>0</v>
      </c>
      <c r="O15" s="217">
        <f ca="1">INDEX('Factores de caracterizacion'!$E$11:$H$41,MATCH('Cálculos-HA'!$E15,'Factores de caracterizacion'!$D$11:$D$41,0),MATCH('Cálculos-HA'!O$5,'Factores de caracterizacion'!$E$9:$H$9,0))*O$4*L15</f>
        <v>0</v>
      </c>
      <c r="P15" s="217">
        <f ca="1">INDEX('Factores de caracterizacion'!$E$11:$H$41,MATCH('Cálculos-HA'!$E15,'Factores de caracterizacion'!$D$11:$D$41,0),MATCH('Cálculos-HA'!P$5,'Factores de caracterizacion'!$E$9:$H$9,0))*P$4*L15</f>
        <v>0</v>
      </c>
      <c r="Q15" s="37"/>
      <c r="R15" s="229">
        <f>INDEX('3.ANALISIS DE INVENTARIO'!$H$52:$S$70,MATCH('Cálculos-HA'!$E15,'3.ANALISIS DE INVENTARIO'!$F$52:$F$70,0),MATCH('Cálculos-HA'!R$3,'3.ANALISIS DE INVENTARIO'!$H$51:$S$51,0))*1000/1000000</f>
        <v>0</v>
      </c>
      <c r="S15" s="217">
        <f ca="1">INDEX('Factores de caracterizacion'!$E$11:$H$41,MATCH('Cálculos-HA'!$E15,'Factores de caracterizacion'!$D$11:$D$41,0),MATCH('Cálculos-HA'!S$5,'Factores de caracterizacion'!$E$9:$H$9,0))*S$4*R15</f>
        <v>0</v>
      </c>
      <c r="T15" s="217">
        <f ca="1">INDEX('Factores de caracterizacion'!$E$11:$H$41,MATCH('Cálculos-HA'!$E15,'Factores de caracterizacion'!$D$11:$D$41,0),MATCH('Cálculos-HA'!T$5,'Factores de caracterizacion'!$E$9:$H$9,0))*T$4*R15</f>
        <v>0</v>
      </c>
      <c r="U15" s="217">
        <f ca="1">INDEX('Factores de caracterizacion'!$E$11:$H$41,MATCH('Cálculos-HA'!$E15,'Factores de caracterizacion'!$D$11:$D$41,0),MATCH('Cálculos-HA'!U$5,'Factores de caracterizacion'!$E$9:$H$9,0))*U$4*R15</f>
        <v>0</v>
      </c>
      <c r="V15" s="217">
        <f ca="1">INDEX('Factores de caracterizacion'!$E$11:$H$41,MATCH('Cálculos-HA'!$E15,'Factores de caracterizacion'!$D$11:$D$41,0),MATCH('Cálculos-HA'!V$5,'Factores de caracterizacion'!$E$9:$H$9,0))*V$4*R15</f>
        <v>0</v>
      </c>
      <c r="W15" s="37"/>
      <c r="X15" s="229">
        <f>INDEX('3.ANALISIS DE INVENTARIO'!$H$52:$S$70,MATCH('Cálculos-HA'!$E15,'3.ANALISIS DE INVENTARIO'!$F$52:$F$70,0),MATCH('Cálculos-HA'!X$3,'3.ANALISIS DE INVENTARIO'!$H$51:$S$51,0))*1000/1000000</f>
        <v>0</v>
      </c>
      <c r="Y15" s="217">
        <f ca="1">INDEX('Factores de caracterizacion'!$E$11:$H$41,MATCH('Cálculos-HA'!$E15,'Factores de caracterizacion'!$D$11:$D$41,0),MATCH('Cálculos-HA'!Y$5,'Factores de caracterizacion'!$E$9:$H$9,0))*Y$4*X15</f>
        <v>0</v>
      </c>
      <c r="Z15" s="217">
        <f ca="1">INDEX('Factores de caracterizacion'!$E$11:$H$41,MATCH('Cálculos-HA'!$E15,'Factores de caracterizacion'!$D$11:$D$41,0),MATCH('Cálculos-HA'!Z$5,'Factores de caracterizacion'!$E$9:$H$9,0))*Z$4*X15</f>
        <v>0</v>
      </c>
      <c r="AA15" s="217">
        <f ca="1">INDEX('Factores de caracterizacion'!$E$11:$H$41,MATCH('Cálculos-HA'!$E15,'Factores de caracterizacion'!$D$11:$D$41,0),MATCH('Cálculos-HA'!AA$5,'Factores de caracterizacion'!$E$9:$H$9,0))*AA$4*X15</f>
        <v>0</v>
      </c>
      <c r="AB15" s="217">
        <f ca="1">INDEX('Factores de caracterizacion'!$E$11:$H$41,MATCH('Cálculos-HA'!$E15,'Factores de caracterizacion'!$D$11:$D$41,0),MATCH('Cálculos-HA'!AB$5,'Factores de caracterizacion'!$E$9:$H$9,0))*AB$4*X15</f>
        <v>0</v>
      </c>
      <c r="AC15" s="37"/>
      <c r="AD15" s="229">
        <f>INDEX('3.ANALISIS DE INVENTARIO'!$H$52:$S$70,MATCH('Cálculos-HA'!$E15,'3.ANALISIS DE INVENTARIO'!$F$52:$F$70,0),MATCH('Cálculos-HA'!AD$3,'3.ANALISIS DE INVENTARIO'!$H$51:$S$51,0))*1000/1000000</f>
        <v>0</v>
      </c>
      <c r="AE15" s="217">
        <f ca="1">INDEX('Factores de caracterizacion'!$E$11:$H$41,MATCH('Cálculos-HA'!$E15,'Factores de caracterizacion'!$D$11:$D$41,0),MATCH('Cálculos-HA'!AE$5,'Factores de caracterizacion'!$E$9:$H$9,0))*AE$4*AD15</f>
        <v>0</v>
      </c>
      <c r="AF15" s="217">
        <f ca="1">INDEX('Factores de caracterizacion'!$E$11:$H$41,MATCH('Cálculos-HA'!$E15,'Factores de caracterizacion'!$D$11:$D$41,0),MATCH('Cálculos-HA'!AF$5,'Factores de caracterizacion'!$E$9:$H$9,0))*AF$4*AD15</f>
        <v>0</v>
      </c>
      <c r="AG15" s="217">
        <f ca="1">INDEX('Factores de caracterizacion'!$E$11:$H$41,MATCH('Cálculos-HA'!$E15,'Factores de caracterizacion'!$D$11:$D$41,0),MATCH('Cálculos-HA'!AG$5,'Factores de caracterizacion'!$E$9:$H$9,0))*AG$4*AD15</f>
        <v>0</v>
      </c>
      <c r="AH15" s="217">
        <f ca="1">INDEX('Factores de caracterizacion'!$E$11:$H$41,MATCH('Cálculos-HA'!$E15,'Factores de caracterizacion'!$D$11:$D$41,0),MATCH('Cálculos-HA'!AH$5,'Factores de caracterizacion'!$E$9:$H$9,0))*AH$4*AD15</f>
        <v>0</v>
      </c>
      <c r="AI15" s="37"/>
      <c r="AJ15" s="229">
        <f>INDEX('3.ANALISIS DE INVENTARIO'!$H$52:$S$70,MATCH('Cálculos-HA'!$E15,'3.ANALISIS DE INVENTARIO'!$F$52:$F$70,0),MATCH('Cálculos-HA'!AJ$3,'3.ANALISIS DE INVENTARIO'!$H$51:$S$51,0))*1000/1000000</f>
        <v>0</v>
      </c>
      <c r="AK15" s="217">
        <f ca="1">INDEX('Factores de caracterizacion'!$E$11:$H$41,MATCH('Cálculos-HA'!$E15,'Factores de caracterizacion'!$D$11:$D$41,0),MATCH('Cálculos-HA'!AK$5,'Factores de caracterizacion'!$E$9:$H$9,0))*AK$4*AJ15</f>
        <v>0</v>
      </c>
      <c r="AL15" s="217">
        <f ca="1">INDEX('Factores de caracterizacion'!$E$11:$H$41,MATCH('Cálculos-HA'!$E15,'Factores de caracterizacion'!$D$11:$D$41,0),MATCH('Cálculos-HA'!AL$5,'Factores de caracterizacion'!$E$9:$H$9,0))*AL$4*AJ15</f>
        <v>0</v>
      </c>
      <c r="AM15" s="217">
        <f ca="1">INDEX('Factores de caracterizacion'!$E$11:$H$41,MATCH('Cálculos-HA'!$E15,'Factores de caracterizacion'!$D$11:$D$41,0),MATCH('Cálculos-HA'!AM$5,'Factores de caracterizacion'!$E$9:$H$9,0))*AM$4*AJ15</f>
        <v>0</v>
      </c>
      <c r="AN15" s="217">
        <f ca="1">INDEX('Factores de caracterizacion'!$E$11:$H$41,MATCH('Cálculos-HA'!$E15,'Factores de caracterizacion'!$D$11:$D$41,0),MATCH('Cálculos-HA'!AN$5,'Factores de caracterizacion'!$E$9:$H$9,0))*AN$4*AJ15</f>
        <v>0</v>
      </c>
      <c r="AO15" s="37"/>
      <c r="AP15" s="229">
        <f>INDEX('3.ANALISIS DE INVENTARIO'!$H$52:$S$70,MATCH('Cálculos-HA'!$E15,'3.ANALISIS DE INVENTARIO'!$F$52:$F$70,0),MATCH('Cálculos-HA'!AP$3,'3.ANALISIS DE INVENTARIO'!$H$51:$S$51,0))*1000/1000000</f>
        <v>0</v>
      </c>
      <c r="AQ15" s="217">
        <f ca="1">INDEX('Factores de caracterizacion'!$E$11:$H$41,MATCH('Cálculos-HA'!$E15,'Factores de caracterizacion'!$D$11:$D$41,0),MATCH('Cálculos-HA'!AQ$5,'Factores de caracterizacion'!$E$9:$H$9,0))*AQ$4*AP15</f>
        <v>0</v>
      </c>
      <c r="AR15" s="217">
        <f ca="1">INDEX('Factores de caracterizacion'!$E$11:$H$41,MATCH('Cálculos-HA'!$E15,'Factores de caracterizacion'!$D$11:$D$41,0),MATCH('Cálculos-HA'!AR$5,'Factores de caracterizacion'!$E$9:$H$9,0))*AR$4*AP15</f>
        <v>0</v>
      </c>
      <c r="AS15" s="217">
        <f ca="1">INDEX('Factores de caracterizacion'!$E$11:$H$41,MATCH('Cálculos-HA'!$E15,'Factores de caracterizacion'!$D$11:$D$41,0),MATCH('Cálculos-HA'!AS$5,'Factores de caracterizacion'!$E$9:$H$9,0))*AS$4*AP15</f>
        <v>0</v>
      </c>
      <c r="AT15" s="217">
        <f ca="1">INDEX('Factores de caracterizacion'!$E$11:$H$41,MATCH('Cálculos-HA'!$E15,'Factores de caracterizacion'!$D$11:$D$41,0),MATCH('Cálculos-HA'!AT$5,'Factores de caracterizacion'!$E$9:$H$9,0))*AT$4*AP15</f>
        <v>0</v>
      </c>
      <c r="AU15" s="37"/>
      <c r="AV15" s="229">
        <f>INDEX('3.ANALISIS DE INVENTARIO'!$H$52:$S$70,MATCH('Cálculos-HA'!$E15,'3.ANALISIS DE INVENTARIO'!$F$52:$F$70,0),MATCH('Cálculos-HA'!AV$3,'3.ANALISIS DE INVENTARIO'!$H$51:$S$51,0))*1000/1000000</f>
        <v>0</v>
      </c>
      <c r="AW15" s="217">
        <f ca="1">INDEX('Factores de caracterizacion'!$E$11:$H$41,MATCH('Cálculos-HA'!$E15,'Factores de caracterizacion'!$D$11:$D$41,0),MATCH('Cálculos-HA'!AW$5,'Factores de caracterizacion'!$E$9:$H$9,0))*AW$4*AV15</f>
        <v>0</v>
      </c>
      <c r="AX15" s="217">
        <f ca="1">INDEX('Factores de caracterizacion'!$E$11:$H$41,MATCH('Cálculos-HA'!$E15,'Factores de caracterizacion'!$D$11:$D$41,0),MATCH('Cálculos-HA'!AX$5,'Factores de caracterizacion'!$E$9:$H$9,0))*AX$4*AV15</f>
        <v>0</v>
      </c>
      <c r="AY15" s="217">
        <f ca="1">INDEX('Factores de caracterizacion'!$E$11:$H$41,MATCH('Cálculos-HA'!$E15,'Factores de caracterizacion'!$D$11:$D$41,0),MATCH('Cálculos-HA'!AY$5,'Factores de caracterizacion'!$E$9:$H$9,0))*AY$4*AV15</f>
        <v>0</v>
      </c>
      <c r="AZ15" s="217">
        <f ca="1">INDEX('Factores de caracterizacion'!$E$11:$H$41,MATCH('Cálculos-HA'!$E15,'Factores de caracterizacion'!$D$11:$D$41,0),MATCH('Cálculos-HA'!AZ$5,'Factores de caracterizacion'!$E$9:$H$9,0))*AZ$4*AV15</f>
        <v>0</v>
      </c>
      <c r="BA15" s="37"/>
      <c r="BB15" s="229">
        <f>INDEX('3.ANALISIS DE INVENTARIO'!$H$52:$S$70,MATCH('Cálculos-HA'!$E15,'3.ANALISIS DE INVENTARIO'!$F$52:$F$70,0),MATCH('Cálculos-HA'!BB$3,'3.ANALISIS DE INVENTARIO'!$H$51:$S$51,0))*1000/1000000</f>
        <v>0</v>
      </c>
      <c r="BC15" s="217">
        <f ca="1">INDEX('Factores de caracterizacion'!$E$11:$H$41,MATCH('Cálculos-HA'!$E15,'Factores de caracterizacion'!$D$11:$D$41,0),MATCH('Cálculos-HA'!BC$5,'Factores de caracterizacion'!$E$9:$H$9,0))*BC$4*BB15</f>
        <v>0</v>
      </c>
      <c r="BD15" s="217">
        <f ca="1">INDEX('Factores de caracterizacion'!$E$11:$H$41,MATCH('Cálculos-HA'!$E15,'Factores de caracterizacion'!$D$11:$D$41,0),MATCH('Cálculos-HA'!BD$5,'Factores de caracterizacion'!$E$9:$H$9,0))*BD$4*BB15</f>
        <v>0</v>
      </c>
      <c r="BE15" s="217">
        <f ca="1">INDEX('Factores de caracterizacion'!$E$11:$H$41,MATCH('Cálculos-HA'!$E15,'Factores de caracterizacion'!$D$11:$D$41,0),MATCH('Cálculos-HA'!BE$5,'Factores de caracterizacion'!$E$9:$H$9,0))*BE$4*BB15</f>
        <v>0</v>
      </c>
      <c r="BF15" s="217">
        <f ca="1">INDEX('Factores de caracterizacion'!$E$11:$H$41,MATCH('Cálculos-HA'!$E15,'Factores de caracterizacion'!$D$11:$D$41,0),MATCH('Cálculos-HA'!BF$5,'Factores de caracterizacion'!$E$9:$H$9,0))*BF$4*BB15</f>
        <v>0</v>
      </c>
      <c r="BG15" s="37"/>
      <c r="BH15" s="229">
        <f>INDEX('3.ANALISIS DE INVENTARIO'!$H$52:$S$70,MATCH('Cálculos-HA'!$E15,'3.ANALISIS DE INVENTARIO'!$F$52:$F$70,0),MATCH('Cálculos-HA'!BH$3,'3.ANALISIS DE INVENTARIO'!$H$51:$S$51,0))*1000/1000000</f>
        <v>0</v>
      </c>
      <c r="BI15" s="217">
        <f ca="1">INDEX('Factores de caracterizacion'!$E$11:$H$41,MATCH('Cálculos-HA'!$E15,'Factores de caracterizacion'!$D$11:$D$41,0),MATCH('Cálculos-HA'!BI$5,'Factores de caracterizacion'!$E$9:$H$9,0))*BI$4*BH15</f>
        <v>0</v>
      </c>
      <c r="BJ15" s="217">
        <f ca="1">INDEX('Factores de caracterizacion'!$E$11:$H$41,MATCH('Cálculos-HA'!$E15,'Factores de caracterizacion'!$D$11:$D$41,0),MATCH('Cálculos-HA'!BJ$5,'Factores de caracterizacion'!$E$9:$H$9,0))*BJ$4*BH15</f>
        <v>0</v>
      </c>
      <c r="BK15" s="217">
        <f ca="1">INDEX('Factores de caracterizacion'!$E$11:$H$41,MATCH('Cálculos-HA'!$E15,'Factores de caracterizacion'!$D$11:$D$41,0),MATCH('Cálculos-HA'!BK$5,'Factores de caracterizacion'!$E$9:$H$9,0))*BK$4*BH15</f>
        <v>0</v>
      </c>
      <c r="BL15" s="217">
        <f ca="1">INDEX('Factores de caracterizacion'!$E$11:$H$41,MATCH('Cálculos-HA'!$E15,'Factores de caracterizacion'!$D$11:$D$41,0),MATCH('Cálculos-HA'!BL$5,'Factores de caracterizacion'!$E$9:$H$9,0))*BL$4*BH15</f>
        <v>0</v>
      </c>
      <c r="BM15" s="37"/>
      <c r="BN15" s="229">
        <f>INDEX('3.ANALISIS DE INVENTARIO'!$H$52:$S$70,MATCH('Cálculos-HA'!$E15,'3.ANALISIS DE INVENTARIO'!$F$52:$F$70,0),MATCH('Cálculos-HA'!BN$3,'3.ANALISIS DE INVENTARIO'!$H$51:$S$51,0))*1000/1000000</f>
        <v>0</v>
      </c>
      <c r="BO15" s="217">
        <f ca="1">INDEX('Factores de caracterizacion'!$E$11:$H$41,MATCH('Cálculos-HA'!$E15,'Factores de caracterizacion'!$D$11:$D$41,0),MATCH('Cálculos-HA'!BO$5,'Factores de caracterizacion'!$E$9:$H$9,0))*BO$4*BN15</f>
        <v>0</v>
      </c>
      <c r="BP15" s="217">
        <f ca="1">INDEX('Factores de caracterizacion'!$E$11:$H$41,MATCH('Cálculos-HA'!$E15,'Factores de caracterizacion'!$D$11:$D$41,0),MATCH('Cálculos-HA'!BP$5,'Factores de caracterizacion'!$E$9:$H$9,0))*BP$4*BN15</f>
        <v>0</v>
      </c>
      <c r="BQ15" s="217">
        <f ca="1">INDEX('Factores de caracterizacion'!$E$11:$H$41,MATCH('Cálculos-HA'!$E15,'Factores de caracterizacion'!$D$11:$D$41,0),MATCH('Cálculos-HA'!BQ$5,'Factores de caracterizacion'!$E$9:$H$9,0))*BQ$4*BN15</f>
        <v>0</v>
      </c>
      <c r="BR15" s="217">
        <f ca="1">INDEX('Factores de caracterizacion'!$E$11:$H$41,MATCH('Cálculos-HA'!$E15,'Factores de caracterizacion'!$D$11:$D$41,0),MATCH('Cálculos-HA'!BR$5,'Factores de caracterizacion'!$E$9:$H$9,0))*BR$4*BN15</f>
        <v>0</v>
      </c>
      <c r="BS15" s="37"/>
      <c r="BT15" s="229">
        <f>INDEX('3.ANALISIS DE INVENTARIO'!$H$52:$S$70,MATCH('Cálculos-HA'!$E15,'3.ANALISIS DE INVENTARIO'!$F$52:$F$70,0),MATCH('Cálculos-HA'!BT$3,'3.ANALISIS DE INVENTARIO'!$H$51:$S$51,0))*1000/1000000</f>
        <v>0</v>
      </c>
      <c r="BU15" s="217">
        <f ca="1">INDEX('Factores de caracterizacion'!$E$11:$H$41,MATCH('Cálculos-HA'!$E15,'Factores de caracterizacion'!$D$11:$D$41,0),MATCH('Cálculos-HA'!BU$5,'Factores de caracterizacion'!$E$9:$H$9,0))*BU$4*BT15</f>
        <v>0</v>
      </c>
      <c r="BV15" s="217">
        <f ca="1">INDEX('Factores de caracterizacion'!$E$11:$H$41,MATCH('Cálculos-HA'!$E15,'Factores de caracterizacion'!$D$11:$D$41,0),MATCH('Cálculos-HA'!BV$5,'Factores de caracterizacion'!$E$9:$H$9,0))*BV$4*BT15</f>
        <v>0</v>
      </c>
      <c r="BW15" s="217">
        <f ca="1">INDEX('Factores de caracterizacion'!$E$11:$H$41,MATCH('Cálculos-HA'!$E15,'Factores de caracterizacion'!$D$11:$D$41,0),MATCH('Cálculos-HA'!BW$5,'Factores de caracterizacion'!$E$9:$H$9,0))*BW$4*BT15</f>
        <v>0</v>
      </c>
      <c r="BX15" s="217">
        <f ca="1">INDEX('Factores de caracterizacion'!$E$11:$H$41,MATCH('Cálculos-HA'!$E15,'Factores de caracterizacion'!$D$11:$D$41,0),MATCH('Cálculos-HA'!BX$5,'Factores de caracterizacion'!$E$9:$H$9,0))*BX$4*BT15</f>
        <v>0</v>
      </c>
      <c r="BY15" s="37"/>
    </row>
    <row r="16" spans="1:77">
      <c r="A16" s="45"/>
      <c r="B16" s="45"/>
      <c r="C16" s="37"/>
      <c r="D16" s="178" t="s">
        <v>117</v>
      </c>
      <c r="E16" s="213" t="s">
        <v>118</v>
      </c>
      <c r="F16" s="229">
        <f>INDEX('3.ANALISIS DE INVENTARIO'!$H$52:$S$70,MATCH('Cálculos-HA'!$E16,'3.ANALISIS DE INVENTARIO'!$F$52:$F$70,0),MATCH('Cálculos-HA'!F$3,'3.ANALISIS DE INVENTARIO'!$H$51:$S$51,0))*1000/1000000</f>
        <v>0</v>
      </c>
      <c r="G16" s="217">
        <f ca="1">INDEX('Factores de caracterizacion'!$E$11:$H$41,MATCH('Cálculos-HA'!$E16,'Factores de caracterizacion'!$D$11:$D$41,0),MATCH('Cálculos-HA'!G$5,'Factores de caracterizacion'!$E$9:$H$9,0))*G$4*F16</f>
        <v>0</v>
      </c>
      <c r="H16" s="217">
        <f ca="1">INDEX('Factores de caracterizacion'!$E$11:$H$41,MATCH('Cálculos-HA'!$E16,'Factores de caracterizacion'!$D$11:$D$41,0),MATCH('Cálculos-HA'!H$5,'Factores de caracterizacion'!$E$9:$H$9,0))*H$4*F16</f>
        <v>0</v>
      </c>
      <c r="I16" s="217">
        <f ca="1">INDEX('Factores de caracterizacion'!$E$11:$H$41,MATCH('Cálculos-HA'!$E16,'Factores de caracterizacion'!$D$11:$D$41,0),MATCH('Cálculos-HA'!I$5,'Factores de caracterizacion'!$E$9:$H$9,0))*I$4*F16</f>
        <v>0</v>
      </c>
      <c r="J16" s="217">
        <f ca="1">INDEX('Factores de caracterizacion'!$E$11:$H$41,MATCH('Cálculos-HA'!$E16,'Factores de caracterizacion'!$D$11:$D$41,0),MATCH('Cálculos-HA'!J$5,'Factores de caracterizacion'!$E$9:$H$9,0))*J$4*F16</f>
        <v>0</v>
      </c>
      <c r="K16" s="37"/>
      <c r="L16" s="229">
        <f>INDEX('3.ANALISIS DE INVENTARIO'!$H$52:$S$70,MATCH('Cálculos-HA'!$E16,'3.ANALISIS DE INVENTARIO'!$F$52:$F$70,0),MATCH('Cálculos-HA'!L$3,'3.ANALISIS DE INVENTARIO'!$H$51:$S$51,0))*1000/1000000</f>
        <v>0</v>
      </c>
      <c r="M16" s="217">
        <f ca="1">INDEX('Factores de caracterizacion'!$E$11:$H$41,MATCH('Cálculos-HA'!$E16,'Factores de caracterizacion'!$D$11:$D$41,0),MATCH('Cálculos-HA'!M$5,'Factores de caracterizacion'!$E$9:$H$9,0))*M$4*L16</f>
        <v>0</v>
      </c>
      <c r="N16" s="217">
        <f ca="1">INDEX('Factores de caracterizacion'!$E$11:$H$41,MATCH('Cálculos-HA'!$E16,'Factores de caracterizacion'!$D$11:$D$41,0),MATCH('Cálculos-HA'!N$5,'Factores de caracterizacion'!$E$9:$H$9,0))*N$4*L16</f>
        <v>0</v>
      </c>
      <c r="O16" s="217">
        <f ca="1">INDEX('Factores de caracterizacion'!$E$11:$H$41,MATCH('Cálculos-HA'!$E16,'Factores de caracterizacion'!$D$11:$D$41,0),MATCH('Cálculos-HA'!O$5,'Factores de caracterizacion'!$E$9:$H$9,0))*O$4*L16</f>
        <v>0</v>
      </c>
      <c r="P16" s="217">
        <f ca="1">INDEX('Factores de caracterizacion'!$E$11:$H$41,MATCH('Cálculos-HA'!$E16,'Factores de caracterizacion'!$D$11:$D$41,0),MATCH('Cálculos-HA'!P$5,'Factores de caracterizacion'!$E$9:$H$9,0))*P$4*L16</f>
        <v>0</v>
      </c>
      <c r="Q16" s="37"/>
      <c r="R16" s="229">
        <f>INDEX('3.ANALISIS DE INVENTARIO'!$H$52:$S$70,MATCH('Cálculos-HA'!$E16,'3.ANALISIS DE INVENTARIO'!$F$52:$F$70,0),MATCH('Cálculos-HA'!R$3,'3.ANALISIS DE INVENTARIO'!$H$51:$S$51,0))*1000/1000000</f>
        <v>0</v>
      </c>
      <c r="S16" s="217">
        <f ca="1">INDEX('Factores de caracterizacion'!$E$11:$H$41,MATCH('Cálculos-HA'!$E16,'Factores de caracterizacion'!$D$11:$D$41,0),MATCH('Cálculos-HA'!S$5,'Factores de caracterizacion'!$E$9:$H$9,0))*S$4*R16</f>
        <v>0</v>
      </c>
      <c r="T16" s="217">
        <f ca="1">INDEX('Factores de caracterizacion'!$E$11:$H$41,MATCH('Cálculos-HA'!$E16,'Factores de caracterizacion'!$D$11:$D$41,0),MATCH('Cálculos-HA'!T$5,'Factores de caracterizacion'!$E$9:$H$9,0))*T$4*R16</f>
        <v>0</v>
      </c>
      <c r="U16" s="217">
        <f ca="1">INDEX('Factores de caracterizacion'!$E$11:$H$41,MATCH('Cálculos-HA'!$E16,'Factores de caracterizacion'!$D$11:$D$41,0),MATCH('Cálculos-HA'!U$5,'Factores de caracterizacion'!$E$9:$H$9,0))*U$4*R16</f>
        <v>0</v>
      </c>
      <c r="V16" s="217">
        <f ca="1">INDEX('Factores de caracterizacion'!$E$11:$H$41,MATCH('Cálculos-HA'!$E16,'Factores de caracterizacion'!$D$11:$D$41,0),MATCH('Cálculos-HA'!V$5,'Factores de caracterizacion'!$E$9:$H$9,0))*V$4*R16</f>
        <v>0</v>
      </c>
      <c r="W16" s="37"/>
      <c r="X16" s="229">
        <f>INDEX('3.ANALISIS DE INVENTARIO'!$H$52:$S$70,MATCH('Cálculos-HA'!$E16,'3.ANALISIS DE INVENTARIO'!$F$52:$F$70,0),MATCH('Cálculos-HA'!X$3,'3.ANALISIS DE INVENTARIO'!$H$51:$S$51,0))*1000/1000000</f>
        <v>0</v>
      </c>
      <c r="Y16" s="217">
        <f ca="1">INDEX('Factores de caracterizacion'!$E$11:$H$41,MATCH('Cálculos-HA'!$E16,'Factores de caracterizacion'!$D$11:$D$41,0),MATCH('Cálculos-HA'!Y$5,'Factores de caracterizacion'!$E$9:$H$9,0))*Y$4*X16</f>
        <v>0</v>
      </c>
      <c r="Z16" s="217">
        <f ca="1">INDEX('Factores de caracterizacion'!$E$11:$H$41,MATCH('Cálculos-HA'!$E16,'Factores de caracterizacion'!$D$11:$D$41,0),MATCH('Cálculos-HA'!Z$5,'Factores de caracterizacion'!$E$9:$H$9,0))*Z$4*X16</f>
        <v>0</v>
      </c>
      <c r="AA16" s="217">
        <f ca="1">INDEX('Factores de caracterizacion'!$E$11:$H$41,MATCH('Cálculos-HA'!$E16,'Factores de caracterizacion'!$D$11:$D$41,0),MATCH('Cálculos-HA'!AA$5,'Factores de caracterizacion'!$E$9:$H$9,0))*AA$4*X16</f>
        <v>0</v>
      </c>
      <c r="AB16" s="217">
        <f ca="1">INDEX('Factores de caracterizacion'!$E$11:$H$41,MATCH('Cálculos-HA'!$E16,'Factores de caracterizacion'!$D$11:$D$41,0),MATCH('Cálculos-HA'!AB$5,'Factores de caracterizacion'!$E$9:$H$9,0))*AB$4*X16</f>
        <v>0</v>
      </c>
      <c r="AC16" s="37"/>
      <c r="AD16" s="229">
        <f>INDEX('3.ANALISIS DE INVENTARIO'!$H$52:$S$70,MATCH('Cálculos-HA'!$E16,'3.ANALISIS DE INVENTARIO'!$F$52:$F$70,0),MATCH('Cálculos-HA'!AD$3,'3.ANALISIS DE INVENTARIO'!$H$51:$S$51,0))*1000/1000000</f>
        <v>0</v>
      </c>
      <c r="AE16" s="217">
        <f ca="1">INDEX('Factores de caracterizacion'!$E$11:$H$41,MATCH('Cálculos-HA'!$E16,'Factores de caracterizacion'!$D$11:$D$41,0),MATCH('Cálculos-HA'!AE$5,'Factores de caracterizacion'!$E$9:$H$9,0))*AE$4*AD16</f>
        <v>0</v>
      </c>
      <c r="AF16" s="217">
        <f ca="1">INDEX('Factores de caracterizacion'!$E$11:$H$41,MATCH('Cálculos-HA'!$E16,'Factores de caracterizacion'!$D$11:$D$41,0),MATCH('Cálculos-HA'!AF$5,'Factores de caracterizacion'!$E$9:$H$9,0))*AF$4*AD16</f>
        <v>0</v>
      </c>
      <c r="AG16" s="217">
        <f ca="1">INDEX('Factores de caracterizacion'!$E$11:$H$41,MATCH('Cálculos-HA'!$E16,'Factores de caracterizacion'!$D$11:$D$41,0),MATCH('Cálculos-HA'!AG$5,'Factores de caracterizacion'!$E$9:$H$9,0))*AG$4*AD16</f>
        <v>0</v>
      </c>
      <c r="AH16" s="217">
        <f ca="1">INDEX('Factores de caracterizacion'!$E$11:$H$41,MATCH('Cálculos-HA'!$E16,'Factores de caracterizacion'!$D$11:$D$41,0),MATCH('Cálculos-HA'!AH$5,'Factores de caracterizacion'!$E$9:$H$9,0))*AH$4*AD16</f>
        <v>0</v>
      </c>
      <c r="AI16" s="37"/>
      <c r="AJ16" s="229">
        <f>INDEX('3.ANALISIS DE INVENTARIO'!$H$52:$S$70,MATCH('Cálculos-HA'!$E16,'3.ANALISIS DE INVENTARIO'!$F$52:$F$70,0),MATCH('Cálculos-HA'!AJ$3,'3.ANALISIS DE INVENTARIO'!$H$51:$S$51,0))*1000/1000000</f>
        <v>0</v>
      </c>
      <c r="AK16" s="217">
        <f ca="1">INDEX('Factores de caracterizacion'!$E$11:$H$41,MATCH('Cálculos-HA'!$E16,'Factores de caracterizacion'!$D$11:$D$41,0),MATCH('Cálculos-HA'!AK$5,'Factores de caracterizacion'!$E$9:$H$9,0))*AK$4*AJ16</f>
        <v>0</v>
      </c>
      <c r="AL16" s="217">
        <f ca="1">INDEX('Factores de caracterizacion'!$E$11:$H$41,MATCH('Cálculos-HA'!$E16,'Factores de caracterizacion'!$D$11:$D$41,0),MATCH('Cálculos-HA'!AL$5,'Factores de caracterizacion'!$E$9:$H$9,0))*AL$4*AJ16</f>
        <v>0</v>
      </c>
      <c r="AM16" s="217">
        <f ca="1">INDEX('Factores de caracterizacion'!$E$11:$H$41,MATCH('Cálculos-HA'!$E16,'Factores de caracterizacion'!$D$11:$D$41,0),MATCH('Cálculos-HA'!AM$5,'Factores de caracterizacion'!$E$9:$H$9,0))*AM$4*AJ16</f>
        <v>0</v>
      </c>
      <c r="AN16" s="217">
        <f ca="1">INDEX('Factores de caracterizacion'!$E$11:$H$41,MATCH('Cálculos-HA'!$E16,'Factores de caracterizacion'!$D$11:$D$41,0),MATCH('Cálculos-HA'!AN$5,'Factores de caracterizacion'!$E$9:$H$9,0))*AN$4*AJ16</f>
        <v>0</v>
      </c>
      <c r="AO16" s="37"/>
      <c r="AP16" s="229">
        <f>INDEX('3.ANALISIS DE INVENTARIO'!$H$52:$S$70,MATCH('Cálculos-HA'!$E16,'3.ANALISIS DE INVENTARIO'!$F$52:$F$70,0),MATCH('Cálculos-HA'!AP$3,'3.ANALISIS DE INVENTARIO'!$H$51:$S$51,0))*1000/1000000</f>
        <v>0</v>
      </c>
      <c r="AQ16" s="217">
        <f ca="1">INDEX('Factores de caracterizacion'!$E$11:$H$41,MATCH('Cálculos-HA'!$E16,'Factores de caracterizacion'!$D$11:$D$41,0),MATCH('Cálculos-HA'!AQ$5,'Factores de caracterizacion'!$E$9:$H$9,0))*AQ$4*AP16</f>
        <v>0</v>
      </c>
      <c r="AR16" s="217">
        <f ca="1">INDEX('Factores de caracterizacion'!$E$11:$H$41,MATCH('Cálculos-HA'!$E16,'Factores de caracterizacion'!$D$11:$D$41,0),MATCH('Cálculos-HA'!AR$5,'Factores de caracterizacion'!$E$9:$H$9,0))*AR$4*AP16</f>
        <v>0</v>
      </c>
      <c r="AS16" s="217">
        <f ca="1">INDEX('Factores de caracterizacion'!$E$11:$H$41,MATCH('Cálculos-HA'!$E16,'Factores de caracterizacion'!$D$11:$D$41,0),MATCH('Cálculos-HA'!AS$5,'Factores de caracterizacion'!$E$9:$H$9,0))*AS$4*AP16</f>
        <v>0</v>
      </c>
      <c r="AT16" s="217">
        <f ca="1">INDEX('Factores de caracterizacion'!$E$11:$H$41,MATCH('Cálculos-HA'!$E16,'Factores de caracterizacion'!$D$11:$D$41,0),MATCH('Cálculos-HA'!AT$5,'Factores de caracterizacion'!$E$9:$H$9,0))*AT$4*AP16</f>
        <v>0</v>
      </c>
      <c r="AU16" s="37"/>
      <c r="AV16" s="229">
        <f>INDEX('3.ANALISIS DE INVENTARIO'!$H$52:$S$70,MATCH('Cálculos-HA'!$E16,'3.ANALISIS DE INVENTARIO'!$F$52:$F$70,0),MATCH('Cálculos-HA'!AV$3,'3.ANALISIS DE INVENTARIO'!$H$51:$S$51,0))*1000/1000000</f>
        <v>0</v>
      </c>
      <c r="AW16" s="217">
        <f ca="1">INDEX('Factores de caracterizacion'!$E$11:$H$41,MATCH('Cálculos-HA'!$E16,'Factores de caracterizacion'!$D$11:$D$41,0),MATCH('Cálculos-HA'!AW$5,'Factores de caracterizacion'!$E$9:$H$9,0))*AW$4*AV16</f>
        <v>0</v>
      </c>
      <c r="AX16" s="217">
        <f ca="1">INDEX('Factores de caracterizacion'!$E$11:$H$41,MATCH('Cálculos-HA'!$E16,'Factores de caracterizacion'!$D$11:$D$41,0),MATCH('Cálculos-HA'!AX$5,'Factores de caracterizacion'!$E$9:$H$9,0))*AX$4*AV16</f>
        <v>0</v>
      </c>
      <c r="AY16" s="217">
        <f ca="1">INDEX('Factores de caracterizacion'!$E$11:$H$41,MATCH('Cálculos-HA'!$E16,'Factores de caracterizacion'!$D$11:$D$41,0),MATCH('Cálculos-HA'!AY$5,'Factores de caracterizacion'!$E$9:$H$9,0))*AY$4*AV16</f>
        <v>0</v>
      </c>
      <c r="AZ16" s="217">
        <f ca="1">INDEX('Factores de caracterizacion'!$E$11:$H$41,MATCH('Cálculos-HA'!$E16,'Factores de caracterizacion'!$D$11:$D$41,0),MATCH('Cálculos-HA'!AZ$5,'Factores de caracterizacion'!$E$9:$H$9,0))*AZ$4*AV16</f>
        <v>0</v>
      </c>
      <c r="BA16" s="37"/>
      <c r="BB16" s="229">
        <f>INDEX('3.ANALISIS DE INVENTARIO'!$H$52:$S$70,MATCH('Cálculos-HA'!$E16,'3.ANALISIS DE INVENTARIO'!$F$52:$F$70,0),MATCH('Cálculos-HA'!BB$3,'3.ANALISIS DE INVENTARIO'!$H$51:$S$51,0))*1000/1000000</f>
        <v>0</v>
      </c>
      <c r="BC16" s="217">
        <f ca="1">INDEX('Factores de caracterizacion'!$E$11:$H$41,MATCH('Cálculos-HA'!$E16,'Factores de caracterizacion'!$D$11:$D$41,0),MATCH('Cálculos-HA'!BC$5,'Factores de caracterizacion'!$E$9:$H$9,0))*BC$4*BB16</f>
        <v>0</v>
      </c>
      <c r="BD16" s="217">
        <f ca="1">INDEX('Factores de caracterizacion'!$E$11:$H$41,MATCH('Cálculos-HA'!$E16,'Factores de caracterizacion'!$D$11:$D$41,0),MATCH('Cálculos-HA'!BD$5,'Factores de caracterizacion'!$E$9:$H$9,0))*BD$4*BB16</f>
        <v>0</v>
      </c>
      <c r="BE16" s="217">
        <f ca="1">INDEX('Factores de caracterizacion'!$E$11:$H$41,MATCH('Cálculos-HA'!$E16,'Factores de caracterizacion'!$D$11:$D$41,0),MATCH('Cálculos-HA'!BE$5,'Factores de caracterizacion'!$E$9:$H$9,0))*BE$4*BB16</f>
        <v>0</v>
      </c>
      <c r="BF16" s="217">
        <f ca="1">INDEX('Factores de caracterizacion'!$E$11:$H$41,MATCH('Cálculos-HA'!$E16,'Factores de caracterizacion'!$D$11:$D$41,0),MATCH('Cálculos-HA'!BF$5,'Factores de caracterizacion'!$E$9:$H$9,0))*BF$4*BB16</f>
        <v>0</v>
      </c>
      <c r="BG16" s="37"/>
      <c r="BH16" s="229">
        <f>INDEX('3.ANALISIS DE INVENTARIO'!$H$52:$S$70,MATCH('Cálculos-HA'!$E16,'3.ANALISIS DE INVENTARIO'!$F$52:$F$70,0),MATCH('Cálculos-HA'!BH$3,'3.ANALISIS DE INVENTARIO'!$H$51:$S$51,0))*1000/1000000</f>
        <v>0</v>
      </c>
      <c r="BI16" s="217">
        <f ca="1">INDEX('Factores de caracterizacion'!$E$11:$H$41,MATCH('Cálculos-HA'!$E16,'Factores de caracterizacion'!$D$11:$D$41,0),MATCH('Cálculos-HA'!BI$5,'Factores de caracterizacion'!$E$9:$H$9,0))*BI$4*BH16</f>
        <v>0</v>
      </c>
      <c r="BJ16" s="217">
        <f ca="1">INDEX('Factores de caracterizacion'!$E$11:$H$41,MATCH('Cálculos-HA'!$E16,'Factores de caracterizacion'!$D$11:$D$41,0),MATCH('Cálculos-HA'!BJ$5,'Factores de caracterizacion'!$E$9:$H$9,0))*BJ$4*BH16</f>
        <v>0</v>
      </c>
      <c r="BK16" s="217">
        <f ca="1">INDEX('Factores de caracterizacion'!$E$11:$H$41,MATCH('Cálculos-HA'!$E16,'Factores de caracterizacion'!$D$11:$D$41,0),MATCH('Cálculos-HA'!BK$5,'Factores de caracterizacion'!$E$9:$H$9,0))*BK$4*BH16</f>
        <v>0</v>
      </c>
      <c r="BL16" s="217">
        <f ca="1">INDEX('Factores de caracterizacion'!$E$11:$H$41,MATCH('Cálculos-HA'!$E16,'Factores de caracterizacion'!$D$11:$D$41,0),MATCH('Cálculos-HA'!BL$5,'Factores de caracterizacion'!$E$9:$H$9,0))*BL$4*BH16</f>
        <v>0</v>
      </c>
      <c r="BM16" s="37"/>
      <c r="BN16" s="229">
        <f>INDEX('3.ANALISIS DE INVENTARIO'!$H$52:$S$70,MATCH('Cálculos-HA'!$E16,'3.ANALISIS DE INVENTARIO'!$F$52:$F$70,0),MATCH('Cálculos-HA'!BN$3,'3.ANALISIS DE INVENTARIO'!$H$51:$S$51,0))*1000/1000000</f>
        <v>0</v>
      </c>
      <c r="BO16" s="217">
        <f ca="1">INDEX('Factores de caracterizacion'!$E$11:$H$41,MATCH('Cálculos-HA'!$E16,'Factores de caracterizacion'!$D$11:$D$41,0),MATCH('Cálculos-HA'!BO$5,'Factores de caracterizacion'!$E$9:$H$9,0))*BO$4*BN16</f>
        <v>0</v>
      </c>
      <c r="BP16" s="217">
        <f ca="1">INDEX('Factores de caracterizacion'!$E$11:$H$41,MATCH('Cálculos-HA'!$E16,'Factores de caracterizacion'!$D$11:$D$41,0),MATCH('Cálculos-HA'!BP$5,'Factores de caracterizacion'!$E$9:$H$9,0))*BP$4*BN16</f>
        <v>0</v>
      </c>
      <c r="BQ16" s="217">
        <f ca="1">INDEX('Factores de caracterizacion'!$E$11:$H$41,MATCH('Cálculos-HA'!$E16,'Factores de caracterizacion'!$D$11:$D$41,0),MATCH('Cálculos-HA'!BQ$5,'Factores de caracterizacion'!$E$9:$H$9,0))*BQ$4*BN16</f>
        <v>0</v>
      </c>
      <c r="BR16" s="217">
        <f ca="1">INDEX('Factores de caracterizacion'!$E$11:$H$41,MATCH('Cálculos-HA'!$E16,'Factores de caracterizacion'!$D$11:$D$41,0),MATCH('Cálculos-HA'!BR$5,'Factores de caracterizacion'!$E$9:$H$9,0))*BR$4*BN16</f>
        <v>0</v>
      </c>
      <c r="BS16" s="37"/>
      <c r="BT16" s="229">
        <f>INDEX('3.ANALISIS DE INVENTARIO'!$H$52:$S$70,MATCH('Cálculos-HA'!$E16,'3.ANALISIS DE INVENTARIO'!$F$52:$F$70,0),MATCH('Cálculos-HA'!BT$3,'3.ANALISIS DE INVENTARIO'!$H$51:$S$51,0))*1000/1000000</f>
        <v>0</v>
      </c>
      <c r="BU16" s="217">
        <f ca="1">INDEX('Factores de caracterizacion'!$E$11:$H$41,MATCH('Cálculos-HA'!$E16,'Factores de caracterizacion'!$D$11:$D$41,0),MATCH('Cálculos-HA'!BU$5,'Factores de caracterizacion'!$E$9:$H$9,0))*BU$4*BT16</f>
        <v>0</v>
      </c>
      <c r="BV16" s="217">
        <f ca="1">INDEX('Factores de caracterizacion'!$E$11:$H$41,MATCH('Cálculos-HA'!$E16,'Factores de caracterizacion'!$D$11:$D$41,0),MATCH('Cálculos-HA'!BV$5,'Factores de caracterizacion'!$E$9:$H$9,0))*BV$4*BT16</f>
        <v>0</v>
      </c>
      <c r="BW16" s="217">
        <f ca="1">INDEX('Factores de caracterizacion'!$E$11:$H$41,MATCH('Cálculos-HA'!$E16,'Factores de caracterizacion'!$D$11:$D$41,0),MATCH('Cálculos-HA'!BW$5,'Factores de caracterizacion'!$E$9:$H$9,0))*BW$4*BT16</f>
        <v>0</v>
      </c>
      <c r="BX16" s="217">
        <f ca="1">INDEX('Factores de caracterizacion'!$E$11:$H$41,MATCH('Cálculos-HA'!$E16,'Factores de caracterizacion'!$D$11:$D$41,0),MATCH('Cálculos-HA'!BX$5,'Factores de caracterizacion'!$E$9:$H$9,0))*BX$4*BT16</f>
        <v>0</v>
      </c>
      <c r="BY16" s="37"/>
    </row>
    <row r="17" spans="1:77">
      <c r="A17" s="45"/>
      <c r="B17" s="45"/>
      <c r="C17" s="37"/>
      <c r="D17" s="178" t="s">
        <v>119</v>
      </c>
      <c r="E17" s="213" t="s">
        <v>120</v>
      </c>
      <c r="F17" s="229">
        <f>INDEX('3.ANALISIS DE INVENTARIO'!$H$52:$S$70,MATCH('Cálculos-HA'!$E17,'3.ANALISIS DE INVENTARIO'!$F$52:$F$70,0),MATCH('Cálculos-HA'!F$3,'3.ANALISIS DE INVENTARIO'!$H$51:$S$51,0))*1000/1000000</f>
        <v>0</v>
      </c>
      <c r="G17" s="217">
        <f ca="1">INDEX('Factores de caracterizacion'!$E$11:$H$41,MATCH('Cálculos-HA'!$E17,'Factores de caracterizacion'!$D$11:$D$41,0),MATCH('Cálculos-HA'!G$5,'Factores de caracterizacion'!$E$9:$H$9,0))*G$4*F17</f>
        <v>0</v>
      </c>
      <c r="H17" s="217">
        <f ca="1">INDEX('Factores de caracterizacion'!$E$11:$H$41,MATCH('Cálculos-HA'!$E17,'Factores de caracterizacion'!$D$11:$D$41,0),MATCH('Cálculos-HA'!H$5,'Factores de caracterizacion'!$E$9:$H$9,0))*H$4*F17</f>
        <v>0</v>
      </c>
      <c r="I17" s="217">
        <f ca="1">INDEX('Factores de caracterizacion'!$E$11:$H$41,MATCH('Cálculos-HA'!$E17,'Factores de caracterizacion'!$D$11:$D$41,0),MATCH('Cálculos-HA'!I$5,'Factores de caracterizacion'!$E$9:$H$9,0))*I$4*F17</f>
        <v>0</v>
      </c>
      <c r="J17" s="217">
        <f ca="1">INDEX('Factores de caracterizacion'!$E$11:$H$41,MATCH('Cálculos-HA'!$E17,'Factores de caracterizacion'!$D$11:$D$41,0),MATCH('Cálculos-HA'!J$5,'Factores de caracterizacion'!$E$9:$H$9,0))*J$4*F17</f>
        <v>0</v>
      </c>
      <c r="K17" s="37"/>
      <c r="L17" s="229">
        <f>INDEX('3.ANALISIS DE INVENTARIO'!$H$52:$S$70,MATCH('Cálculos-HA'!$E17,'3.ANALISIS DE INVENTARIO'!$F$52:$F$70,0),MATCH('Cálculos-HA'!L$3,'3.ANALISIS DE INVENTARIO'!$H$51:$S$51,0))*1000/1000000</f>
        <v>0</v>
      </c>
      <c r="M17" s="217">
        <f ca="1">INDEX('Factores de caracterizacion'!$E$11:$H$41,MATCH('Cálculos-HA'!$E17,'Factores de caracterizacion'!$D$11:$D$41,0),MATCH('Cálculos-HA'!M$5,'Factores de caracterizacion'!$E$9:$H$9,0))*M$4*L17</f>
        <v>0</v>
      </c>
      <c r="N17" s="217">
        <f ca="1">INDEX('Factores de caracterizacion'!$E$11:$H$41,MATCH('Cálculos-HA'!$E17,'Factores de caracterizacion'!$D$11:$D$41,0),MATCH('Cálculos-HA'!N$5,'Factores de caracterizacion'!$E$9:$H$9,0))*N$4*L17</f>
        <v>0</v>
      </c>
      <c r="O17" s="217">
        <f ca="1">INDEX('Factores de caracterizacion'!$E$11:$H$41,MATCH('Cálculos-HA'!$E17,'Factores de caracterizacion'!$D$11:$D$41,0),MATCH('Cálculos-HA'!O$5,'Factores de caracterizacion'!$E$9:$H$9,0))*O$4*L17</f>
        <v>0</v>
      </c>
      <c r="P17" s="217">
        <f ca="1">INDEX('Factores de caracterizacion'!$E$11:$H$41,MATCH('Cálculos-HA'!$E17,'Factores de caracterizacion'!$D$11:$D$41,0),MATCH('Cálculos-HA'!P$5,'Factores de caracterizacion'!$E$9:$H$9,0))*P$4*L17</f>
        <v>0</v>
      </c>
      <c r="Q17" s="37"/>
      <c r="R17" s="229">
        <f>INDEX('3.ANALISIS DE INVENTARIO'!$H$52:$S$70,MATCH('Cálculos-HA'!$E17,'3.ANALISIS DE INVENTARIO'!$F$52:$F$70,0),MATCH('Cálculos-HA'!R$3,'3.ANALISIS DE INVENTARIO'!$H$51:$S$51,0))*1000/1000000</f>
        <v>0</v>
      </c>
      <c r="S17" s="217">
        <f ca="1">INDEX('Factores de caracterizacion'!$E$11:$H$41,MATCH('Cálculos-HA'!$E17,'Factores de caracterizacion'!$D$11:$D$41,0),MATCH('Cálculos-HA'!S$5,'Factores de caracterizacion'!$E$9:$H$9,0))*S$4*R17</f>
        <v>0</v>
      </c>
      <c r="T17" s="217">
        <f ca="1">INDEX('Factores de caracterizacion'!$E$11:$H$41,MATCH('Cálculos-HA'!$E17,'Factores de caracterizacion'!$D$11:$D$41,0),MATCH('Cálculos-HA'!T$5,'Factores de caracterizacion'!$E$9:$H$9,0))*T$4*R17</f>
        <v>0</v>
      </c>
      <c r="U17" s="217">
        <f ca="1">INDEX('Factores de caracterizacion'!$E$11:$H$41,MATCH('Cálculos-HA'!$E17,'Factores de caracterizacion'!$D$11:$D$41,0),MATCH('Cálculos-HA'!U$5,'Factores de caracterizacion'!$E$9:$H$9,0))*U$4*R17</f>
        <v>0</v>
      </c>
      <c r="V17" s="217">
        <f ca="1">INDEX('Factores de caracterizacion'!$E$11:$H$41,MATCH('Cálculos-HA'!$E17,'Factores de caracterizacion'!$D$11:$D$41,0),MATCH('Cálculos-HA'!V$5,'Factores de caracterizacion'!$E$9:$H$9,0))*V$4*R17</f>
        <v>0</v>
      </c>
      <c r="W17" s="37"/>
      <c r="X17" s="229">
        <f>INDEX('3.ANALISIS DE INVENTARIO'!$H$52:$S$70,MATCH('Cálculos-HA'!$E17,'3.ANALISIS DE INVENTARIO'!$F$52:$F$70,0),MATCH('Cálculos-HA'!X$3,'3.ANALISIS DE INVENTARIO'!$H$51:$S$51,0))*1000/1000000</f>
        <v>0</v>
      </c>
      <c r="Y17" s="217">
        <f ca="1">INDEX('Factores de caracterizacion'!$E$11:$H$41,MATCH('Cálculos-HA'!$E17,'Factores de caracterizacion'!$D$11:$D$41,0),MATCH('Cálculos-HA'!Y$5,'Factores de caracterizacion'!$E$9:$H$9,0))*Y$4*X17</f>
        <v>0</v>
      </c>
      <c r="Z17" s="217">
        <f ca="1">INDEX('Factores de caracterizacion'!$E$11:$H$41,MATCH('Cálculos-HA'!$E17,'Factores de caracterizacion'!$D$11:$D$41,0),MATCH('Cálculos-HA'!Z$5,'Factores de caracterizacion'!$E$9:$H$9,0))*Z$4*X17</f>
        <v>0</v>
      </c>
      <c r="AA17" s="217">
        <f ca="1">INDEX('Factores de caracterizacion'!$E$11:$H$41,MATCH('Cálculos-HA'!$E17,'Factores de caracterizacion'!$D$11:$D$41,0),MATCH('Cálculos-HA'!AA$5,'Factores de caracterizacion'!$E$9:$H$9,0))*AA$4*X17</f>
        <v>0</v>
      </c>
      <c r="AB17" s="217">
        <f ca="1">INDEX('Factores de caracterizacion'!$E$11:$H$41,MATCH('Cálculos-HA'!$E17,'Factores de caracterizacion'!$D$11:$D$41,0),MATCH('Cálculos-HA'!AB$5,'Factores de caracterizacion'!$E$9:$H$9,0))*AB$4*X17</f>
        <v>0</v>
      </c>
      <c r="AC17" s="37"/>
      <c r="AD17" s="229">
        <f>INDEX('3.ANALISIS DE INVENTARIO'!$H$52:$S$70,MATCH('Cálculos-HA'!$E17,'3.ANALISIS DE INVENTARIO'!$F$52:$F$70,0),MATCH('Cálculos-HA'!AD$3,'3.ANALISIS DE INVENTARIO'!$H$51:$S$51,0))*1000/1000000</f>
        <v>0</v>
      </c>
      <c r="AE17" s="217">
        <f ca="1">INDEX('Factores de caracterizacion'!$E$11:$H$41,MATCH('Cálculos-HA'!$E17,'Factores de caracterizacion'!$D$11:$D$41,0),MATCH('Cálculos-HA'!AE$5,'Factores de caracterizacion'!$E$9:$H$9,0))*AE$4*AD17</f>
        <v>0</v>
      </c>
      <c r="AF17" s="217">
        <f ca="1">INDEX('Factores de caracterizacion'!$E$11:$H$41,MATCH('Cálculos-HA'!$E17,'Factores de caracterizacion'!$D$11:$D$41,0),MATCH('Cálculos-HA'!AF$5,'Factores de caracterizacion'!$E$9:$H$9,0))*AF$4*AD17</f>
        <v>0</v>
      </c>
      <c r="AG17" s="217">
        <f ca="1">INDEX('Factores de caracterizacion'!$E$11:$H$41,MATCH('Cálculos-HA'!$E17,'Factores de caracterizacion'!$D$11:$D$41,0),MATCH('Cálculos-HA'!AG$5,'Factores de caracterizacion'!$E$9:$H$9,0))*AG$4*AD17</f>
        <v>0</v>
      </c>
      <c r="AH17" s="217">
        <f ca="1">INDEX('Factores de caracterizacion'!$E$11:$H$41,MATCH('Cálculos-HA'!$E17,'Factores de caracterizacion'!$D$11:$D$41,0),MATCH('Cálculos-HA'!AH$5,'Factores de caracterizacion'!$E$9:$H$9,0))*AH$4*AD17</f>
        <v>0</v>
      </c>
      <c r="AI17" s="37"/>
      <c r="AJ17" s="229">
        <f>INDEX('3.ANALISIS DE INVENTARIO'!$H$52:$S$70,MATCH('Cálculos-HA'!$E17,'3.ANALISIS DE INVENTARIO'!$F$52:$F$70,0),MATCH('Cálculos-HA'!AJ$3,'3.ANALISIS DE INVENTARIO'!$H$51:$S$51,0))*1000/1000000</f>
        <v>0</v>
      </c>
      <c r="AK17" s="217">
        <f ca="1">INDEX('Factores de caracterizacion'!$E$11:$H$41,MATCH('Cálculos-HA'!$E17,'Factores de caracterizacion'!$D$11:$D$41,0),MATCH('Cálculos-HA'!AK$5,'Factores de caracterizacion'!$E$9:$H$9,0))*AK$4*AJ17</f>
        <v>0</v>
      </c>
      <c r="AL17" s="217">
        <f ca="1">INDEX('Factores de caracterizacion'!$E$11:$H$41,MATCH('Cálculos-HA'!$E17,'Factores de caracterizacion'!$D$11:$D$41,0),MATCH('Cálculos-HA'!AL$5,'Factores de caracterizacion'!$E$9:$H$9,0))*AL$4*AJ17</f>
        <v>0</v>
      </c>
      <c r="AM17" s="217">
        <f ca="1">INDEX('Factores de caracterizacion'!$E$11:$H$41,MATCH('Cálculos-HA'!$E17,'Factores de caracterizacion'!$D$11:$D$41,0),MATCH('Cálculos-HA'!AM$5,'Factores de caracterizacion'!$E$9:$H$9,0))*AM$4*AJ17</f>
        <v>0</v>
      </c>
      <c r="AN17" s="217">
        <f ca="1">INDEX('Factores de caracterizacion'!$E$11:$H$41,MATCH('Cálculos-HA'!$E17,'Factores de caracterizacion'!$D$11:$D$41,0),MATCH('Cálculos-HA'!AN$5,'Factores de caracterizacion'!$E$9:$H$9,0))*AN$4*AJ17</f>
        <v>0</v>
      </c>
      <c r="AO17" s="37"/>
      <c r="AP17" s="229">
        <f>INDEX('3.ANALISIS DE INVENTARIO'!$H$52:$S$70,MATCH('Cálculos-HA'!$E17,'3.ANALISIS DE INVENTARIO'!$F$52:$F$70,0),MATCH('Cálculos-HA'!AP$3,'3.ANALISIS DE INVENTARIO'!$H$51:$S$51,0))*1000/1000000</f>
        <v>0</v>
      </c>
      <c r="AQ17" s="217">
        <f ca="1">INDEX('Factores de caracterizacion'!$E$11:$H$41,MATCH('Cálculos-HA'!$E17,'Factores de caracterizacion'!$D$11:$D$41,0),MATCH('Cálculos-HA'!AQ$5,'Factores de caracterizacion'!$E$9:$H$9,0))*AQ$4*AP17</f>
        <v>0</v>
      </c>
      <c r="AR17" s="217">
        <f ca="1">INDEX('Factores de caracterizacion'!$E$11:$H$41,MATCH('Cálculos-HA'!$E17,'Factores de caracterizacion'!$D$11:$D$41,0),MATCH('Cálculos-HA'!AR$5,'Factores de caracterizacion'!$E$9:$H$9,0))*AR$4*AP17</f>
        <v>0</v>
      </c>
      <c r="AS17" s="217">
        <f ca="1">INDEX('Factores de caracterizacion'!$E$11:$H$41,MATCH('Cálculos-HA'!$E17,'Factores de caracterizacion'!$D$11:$D$41,0),MATCH('Cálculos-HA'!AS$5,'Factores de caracterizacion'!$E$9:$H$9,0))*AS$4*AP17</f>
        <v>0</v>
      </c>
      <c r="AT17" s="217">
        <f ca="1">INDEX('Factores de caracterizacion'!$E$11:$H$41,MATCH('Cálculos-HA'!$E17,'Factores de caracterizacion'!$D$11:$D$41,0),MATCH('Cálculos-HA'!AT$5,'Factores de caracterizacion'!$E$9:$H$9,0))*AT$4*AP17</f>
        <v>0</v>
      </c>
      <c r="AU17" s="37"/>
      <c r="AV17" s="229">
        <f>INDEX('3.ANALISIS DE INVENTARIO'!$H$52:$S$70,MATCH('Cálculos-HA'!$E17,'3.ANALISIS DE INVENTARIO'!$F$52:$F$70,0),MATCH('Cálculos-HA'!AV$3,'3.ANALISIS DE INVENTARIO'!$H$51:$S$51,0))*1000/1000000</f>
        <v>0</v>
      </c>
      <c r="AW17" s="217">
        <f ca="1">INDEX('Factores de caracterizacion'!$E$11:$H$41,MATCH('Cálculos-HA'!$E17,'Factores de caracterizacion'!$D$11:$D$41,0),MATCH('Cálculos-HA'!AW$5,'Factores de caracterizacion'!$E$9:$H$9,0))*AW$4*AV17</f>
        <v>0</v>
      </c>
      <c r="AX17" s="217">
        <f ca="1">INDEX('Factores de caracterizacion'!$E$11:$H$41,MATCH('Cálculos-HA'!$E17,'Factores de caracterizacion'!$D$11:$D$41,0),MATCH('Cálculos-HA'!AX$5,'Factores de caracterizacion'!$E$9:$H$9,0))*AX$4*AV17</f>
        <v>0</v>
      </c>
      <c r="AY17" s="217">
        <f ca="1">INDEX('Factores de caracterizacion'!$E$11:$H$41,MATCH('Cálculos-HA'!$E17,'Factores de caracterizacion'!$D$11:$D$41,0),MATCH('Cálculos-HA'!AY$5,'Factores de caracterizacion'!$E$9:$H$9,0))*AY$4*AV17</f>
        <v>0</v>
      </c>
      <c r="AZ17" s="217">
        <f ca="1">INDEX('Factores de caracterizacion'!$E$11:$H$41,MATCH('Cálculos-HA'!$E17,'Factores de caracterizacion'!$D$11:$D$41,0),MATCH('Cálculos-HA'!AZ$5,'Factores de caracterizacion'!$E$9:$H$9,0))*AZ$4*AV17</f>
        <v>0</v>
      </c>
      <c r="BA17" s="37"/>
      <c r="BB17" s="229">
        <f>INDEX('3.ANALISIS DE INVENTARIO'!$H$52:$S$70,MATCH('Cálculos-HA'!$E17,'3.ANALISIS DE INVENTARIO'!$F$52:$F$70,0),MATCH('Cálculos-HA'!BB$3,'3.ANALISIS DE INVENTARIO'!$H$51:$S$51,0))*1000/1000000</f>
        <v>0</v>
      </c>
      <c r="BC17" s="217">
        <f ca="1">INDEX('Factores de caracterizacion'!$E$11:$H$41,MATCH('Cálculos-HA'!$E17,'Factores de caracterizacion'!$D$11:$D$41,0),MATCH('Cálculos-HA'!BC$5,'Factores de caracterizacion'!$E$9:$H$9,0))*BC$4*BB17</f>
        <v>0</v>
      </c>
      <c r="BD17" s="217">
        <f ca="1">INDEX('Factores de caracterizacion'!$E$11:$H$41,MATCH('Cálculos-HA'!$E17,'Factores de caracterizacion'!$D$11:$D$41,0),MATCH('Cálculos-HA'!BD$5,'Factores de caracterizacion'!$E$9:$H$9,0))*BD$4*BB17</f>
        <v>0</v>
      </c>
      <c r="BE17" s="217">
        <f ca="1">INDEX('Factores de caracterizacion'!$E$11:$H$41,MATCH('Cálculos-HA'!$E17,'Factores de caracterizacion'!$D$11:$D$41,0),MATCH('Cálculos-HA'!BE$5,'Factores de caracterizacion'!$E$9:$H$9,0))*BE$4*BB17</f>
        <v>0</v>
      </c>
      <c r="BF17" s="217">
        <f ca="1">INDEX('Factores de caracterizacion'!$E$11:$H$41,MATCH('Cálculos-HA'!$E17,'Factores de caracterizacion'!$D$11:$D$41,0),MATCH('Cálculos-HA'!BF$5,'Factores de caracterizacion'!$E$9:$H$9,0))*BF$4*BB17</f>
        <v>0</v>
      </c>
      <c r="BG17" s="37"/>
      <c r="BH17" s="229">
        <f>INDEX('3.ANALISIS DE INVENTARIO'!$H$52:$S$70,MATCH('Cálculos-HA'!$E17,'3.ANALISIS DE INVENTARIO'!$F$52:$F$70,0),MATCH('Cálculos-HA'!BH$3,'3.ANALISIS DE INVENTARIO'!$H$51:$S$51,0))*1000/1000000</f>
        <v>0</v>
      </c>
      <c r="BI17" s="217">
        <f ca="1">INDEX('Factores de caracterizacion'!$E$11:$H$41,MATCH('Cálculos-HA'!$E17,'Factores de caracterizacion'!$D$11:$D$41,0),MATCH('Cálculos-HA'!BI$5,'Factores de caracterizacion'!$E$9:$H$9,0))*BI$4*BH17</f>
        <v>0</v>
      </c>
      <c r="BJ17" s="217">
        <f ca="1">INDEX('Factores de caracterizacion'!$E$11:$H$41,MATCH('Cálculos-HA'!$E17,'Factores de caracterizacion'!$D$11:$D$41,0),MATCH('Cálculos-HA'!BJ$5,'Factores de caracterizacion'!$E$9:$H$9,0))*BJ$4*BH17</f>
        <v>0</v>
      </c>
      <c r="BK17" s="217">
        <f ca="1">INDEX('Factores de caracterizacion'!$E$11:$H$41,MATCH('Cálculos-HA'!$E17,'Factores de caracterizacion'!$D$11:$D$41,0),MATCH('Cálculos-HA'!BK$5,'Factores de caracterizacion'!$E$9:$H$9,0))*BK$4*BH17</f>
        <v>0</v>
      </c>
      <c r="BL17" s="217">
        <f ca="1">INDEX('Factores de caracterizacion'!$E$11:$H$41,MATCH('Cálculos-HA'!$E17,'Factores de caracterizacion'!$D$11:$D$41,0),MATCH('Cálculos-HA'!BL$5,'Factores de caracterizacion'!$E$9:$H$9,0))*BL$4*BH17</f>
        <v>0</v>
      </c>
      <c r="BM17" s="37"/>
      <c r="BN17" s="229">
        <f>INDEX('3.ANALISIS DE INVENTARIO'!$H$52:$S$70,MATCH('Cálculos-HA'!$E17,'3.ANALISIS DE INVENTARIO'!$F$52:$F$70,0),MATCH('Cálculos-HA'!BN$3,'3.ANALISIS DE INVENTARIO'!$H$51:$S$51,0))*1000/1000000</f>
        <v>0</v>
      </c>
      <c r="BO17" s="217">
        <f ca="1">INDEX('Factores de caracterizacion'!$E$11:$H$41,MATCH('Cálculos-HA'!$E17,'Factores de caracterizacion'!$D$11:$D$41,0),MATCH('Cálculos-HA'!BO$5,'Factores de caracterizacion'!$E$9:$H$9,0))*BO$4*BN17</f>
        <v>0</v>
      </c>
      <c r="BP17" s="217">
        <f ca="1">INDEX('Factores de caracterizacion'!$E$11:$H$41,MATCH('Cálculos-HA'!$E17,'Factores de caracterizacion'!$D$11:$D$41,0),MATCH('Cálculos-HA'!BP$5,'Factores de caracterizacion'!$E$9:$H$9,0))*BP$4*BN17</f>
        <v>0</v>
      </c>
      <c r="BQ17" s="217">
        <f ca="1">INDEX('Factores de caracterizacion'!$E$11:$H$41,MATCH('Cálculos-HA'!$E17,'Factores de caracterizacion'!$D$11:$D$41,0),MATCH('Cálculos-HA'!BQ$5,'Factores de caracterizacion'!$E$9:$H$9,0))*BQ$4*BN17</f>
        <v>0</v>
      </c>
      <c r="BR17" s="217">
        <f ca="1">INDEX('Factores de caracterizacion'!$E$11:$H$41,MATCH('Cálculos-HA'!$E17,'Factores de caracterizacion'!$D$11:$D$41,0),MATCH('Cálculos-HA'!BR$5,'Factores de caracterizacion'!$E$9:$H$9,0))*BR$4*BN17</f>
        <v>0</v>
      </c>
      <c r="BS17" s="37"/>
      <c r="BT17" s="229">
        <f>INDEX('3.ANALISIS DE INVENTARIO'!$H$52:$S$70,MATCH('Cálculos-HA'!$E17,'3.ANALISIS DE INVENTARIO'!$F$52:$F$70,0),MATCH('Cálculos-HA'!BT$3,'3.ANALISIS DE INVENTARIO'!$H$51:$S$51,0))*1000/1000000</f>
        <v>0</v>
      </c>
      <c r="BU17" s="217">
        <f ca="1">INDEX('Factores de caracterizacion'!$E$11:$H$41,MATCH('Cálculos-HA'!$E17,'Factores de caracterizacion'!$D$11:$D$41,0),MATCH('Cálculos-HA'!BU$5,'Factores de caracterizacion'!$E$9:$H$9,0))*BU$4*BT17</f>
        <v>0</v>
      </c>
      <c r="BV17" s="217">
        <f ca="1">INDEX('Factores de caracterizacion'!$E$11:$H$41,MATCH('Cálculos-HA'!$E17,'Factores de caracterizacion'!$D$11:$D$41,0),MATCH('Cálculos-HA'!BV$5,'Factores de caracterizacion'!$E$9:$H$9,0))*BV$4*BT17</f>
        <v>0</v>
      </c>
      <c r="BW17" s="217">
        <f ca="1">INDEX('Factores de caracterizacion'!$E$11:$H$41,MATCH('Cálculos-HA'!$E17,'Factores de caracterizacion'!$D$11:$D$41,0),MATCH('Cálculos-HA'!BW$5,'Factores de caracterizacion'!$E$9:$H$9,0))*BW$4*BT17</f>
        <v>0</v>
      </c>
      <c r="BX17" s="217">
        <f ca="1">INDEX('Factores de caracterizacion'!$E$11:$H$41,MATCH('Cálculos-HA'!$E17,'Factores de caracterizacion'!$D$11:$D$41,0),MATCH('Cálculos-HA'!BX$5,'Factores de caracterizacion'!$E$9:$H$9,0))*BX$4*BT17</f>
        <v>0</v>
      </c>
      <c r="BY17" s="37"/>
    </row>
    <row r="18" spans="1:77">
      <c r="A18" s="45"/>
      <c r="B18" s="45"/>
      <c r="C18" s="37"/>
      <c r="D18" s="178" t="s">
        <v>121</v>
      </c>
      <c r="E18" s="213" t="s">
        <v>122</v>
      </c>
      <c r="F18" s="229">
        <f>INDEX('3.ANALISIS DE INVENTARIO'!$H$52:$S$70,MATCH('Cálculos-HA'!$E18,'3.ANALISIS DE INVENTARIO'!$F$52:$F$70,0),MATCH('Cálculos-HA'!F$3,'3.ANALISIS DE INVENTARIO'!$H$51:$S$51,0))*1000/1000000</f>
        <v>0</v>
      </c>
      <c r="G18" s="217">
        <f ca="1">INDEX('Factores de caracterizacion'!$E$11:$H$41,MATCH('Cálculos-HA'!$E18,'Factores de caracterizacion'!$D$11:$D$41,0),MATCH('Cálculos-HA'!G$5,'Factores de caracterizacion'!$E$9:$H$9,0))*G$4*F18</f>
        <v>0</v>
      </c>
      <c r="H18" s="217">
        <f ca="1">INDEX('Factores de caracterizacion'!$E$11:$H$41,MATCH('Cálculos-HA'!$E18,'Factores de caracterizacion'!$D$11:$D$41,0),MATCH('Cálculos-HA'!H$5,'Factores de caracterizacion'!$E$9:$H$9,0))*H$4*F18</f>
        <v>0</v>
      </c>
      <c r="I18" s="217">
        <f ca="1">INDEX('Factores de caracterizacion'!$E$11:$H$41,MATCH('Cálculos-HA'!$E18,'Factores de caracterizacion'!$D$11:$D$41,0),MATCH('Cálculos-HA'!I$5,'Factores de caracterizacion'!$E$9:$H$9,0))*I$4*F18</f>
        <v>0</v>
      </c>
      <c r="J18" s="217">
        <f ca="1">INDEX('Factores de caracterizacion'!$E$11:$H$41,MATCH('Cálculos-HA'!$E18,'Factores de caracterizacion'!$D$11:$D$41,0),MATCH('Cálculos-HA'!J$5,'Factores de caracterizacion'!$E$9:$H$9,0))*J$4*F18</f>
        <v>0</v>
      </c>
      <c r="K18" s="37"/>
      <c r="L18" s="229">
        <f>INDEX('3.ANALISIS DE INVENTARIO'!$H$52:$S$70,MATCH('Cálculos-HA'!$E18,'3.ANALISIS DE INVENTARIO'!$F$52:$F$70,0),MATCH('Cálculos-HA'!L$3,'3.ANALISIS DE INVENTARIO'!$H$51:$S$51,0))*1000/1000000</f>
        <v>0</v>
      </c>
      <c r="M18" s="217">
        <f ca="1">INDEX('Factores de caracterizacion'!$E$11:$H$41,MATCH('Cálculos-HA'!$E18,'Factores de caracterizacion'!$D$11:$D$41,0),MATCH('Cálculos-HA'!M$5,'Factores de caracterizacion'!$E$9:$H$9,0))*M$4*L18</f>
        <v>0</v>
      </c>
      <c r="N18" s="217">
        <f ca="1">INDEX('Factores de caracterizacion'!$E$11:$H$41,MATCH('Cálculos-HA'!$E18,'Factores de caracterizacion'!$D$11:$D$41,0),MATCH('Cálculos-HA'!N$5,'Factores de caracterizacion'!$E$9:$H$9,0))*N$4*L18</f>
        <v>0</v>
      </c>
      <c r="O18" s="217">
        <f ca="1">INDEX('Factores de caracterizacion'!$E$11:$H$41,MATCH('Cálculos-HA'!$E18,'Factores de caracterizacion'!$D$11:$D$41,0),MATCH('Cálculos-HA'!O$5,'Factores de caracterizacion'!$E$9:$H$9,0))*O$4*L18</f>
        <v>0</v>
      </c>
      <c r="P18" s="217">
        <f ca="1">INDEX('Factores de caracterizacion'!$E$11:$H$41,MATCH('Cálculos-HA'!$E18,'Factores de caracterizacion'!$D$11:$D$41,0),MATCH('Cálculos-HA'!P$5,'Factores de caracterizacion'!$E$9:$H$9,0))*P$4*L18</f>
        <v>0</v>
      </c>
      <c r="Q18" s="37"/>
      <c r="R18" s="229">
        <f>INDEX('3.ANALISIS DE INVENTARIO'!$H$52:$S$70,MATCH('Cálculos-HA'!$E18,'3.ANALISIS DE INVENTARIO'!$F$52:$F$70,0),MATCH('Cálculos-HA'!R$3,'3.ANALISIS DE INVENTARIO'!$H$51:$S$51,0))*1000/1000000</f>
        <v>0</v>
      </c>
      <c r="S18" s="217">
        <f ca="1">INDEX('Factores de caracterizacion'!$E$11:$H$41,MATCH('Cálculos-HA'!$E18,'Factores de caracterizacion'!$D$11:$D$41,0),MATCH('Cálculos-HA'!S$5,'Factores de caracterizacion'!$E$9:$H$9,0))*S$4*R18</f>
        <v>0</v>
      </c>
      <c r="T18" s="217">
        <f ca="1">INDEX('Factores de caracterizacion'!$E$11:$H$41,MATCH('Cálculos-HA'!$E18,'Factores de caracterizacion'!$D$11:$D$41,0),MATCH('Cálculos-HA'!T$5,'Factores de caracterizacion'!$E$9:$H$9,0))*T$4*R18</f>
        <v>0</v>
      </c>
      <c r="U18" s="217">
        <f ca="1">INDEX('Factores de caracterizacion'!$E$11:$H$41,MATCH('Cálculos-HA'!$E18,'Factores de caracterizacion'!$D$11:$D$41,0),MATCH('Cálculos-HA'!U$5,'Factores de caracterizacion'!$E$9:$H$9,0))*U$4*R18</f>
        <v>0</v>
      </c>
      <c r="V18" s="217">
        <f ca="1">INDEX('Factores de caracterizacion'!$E$11:$H$41,MATCH('Cálculos-HA'!$E18,'Factores de caracterizacion'!$D$11:$D$41,0),MATCH('Cálculos-HA'!V$5,'Factores de caracterizacion'!$E$9:$H$9,0))*V$4*R18</f>
        <v>0</v>
      </c>
      <c r="W18" s="37"/>
      <c r="X18" s="229">
        <f>INDEX('3.ANALISIS DE INVENTARIO'!$H$52:$S$70,MATCH('Cálculos-HA'!$E18,'3.ANALISIS DE INVENTARIO'!$F$52:$F$70,0),MATCH('Cálculos-HA'!X$3,'3.ANALISIS DE INVENTARIO'!$H$51:$S$51,0))*1000/1000000</f>
        <v>0</v>
      </c>
      <c r="Y18" s="217">
        <f ca="1">INDEX('Factores de caracterizacion'!$E$11:$H$41,MATCH('Cálculos-HA'!$E18,'Factores de caracterizacion'!$D$11:$D$41,0),MATCH('Cálculos-HA'!Y$5,'Factores de caracterizacion'!$E$9:$H$9,0))*Y$4*X18</f>
        <v>0</v>
      </c>
      <c r="Z18" s="217">
        <f ca="1">INDEX('Factores de caracterizacion'!$E$11:$H$41,MATCH('Cálculos-HA'!$E18,'Factores de caracterizacion'!$D$11:$D$41,0),MATCH('Cálculos-HA'!Z$5,'Factores de caracterizacion'!$E$9:$H$9,0))*Z$4*X18</f>
        <v>0</v>
      </c>
      <c r="AA18" s="217">
        <f ca="1">INDEX('Factores de caracterizacion'!$E$11:$H$41,MATCH('Cálculos-HA'!$E18,'Factores de caracterizacion'!$D$11:$D$41,0),MATCH('Cálculos-HA'!AA$5,'Factores de caracterizacion'!$E$9:$H$9,0))*AA$4*X18</f>
        <v>0</v>
      </c>
      <c r="AB18" s="217">
        <f ca="1">INDEX('Factores de caracterizacion'!$E$11:$H$41,MATCH('Cálculos-HA'!$E18,'Factores de caracterizacion'!$D$11:$D$41,0),MATCH('Cálculos-HA'!AB$5,'Factores de caracterizacion'!$E$9:$H$9,0))*AB$4*X18</f>
        <v>0</v>
      </c>
      <c r="AC18" s="37"/>
      <c r="AD18" s="229">
        <f>INDEX('3.ANALISIS DE INVENTARIO'!$H$52:$S$70,MATCH('Cálculos-HA'!$E18,'3.ANALISIS DE INVENTARIO'!$F$52:$F$70,0),MATCH('Cálculos-HA'!AD$3,'3.ANALISIS DE INVENTARIO'!$H$51:$S$51,0))*1000/1000000</f>
        <v>0</v>
      </c>
      <c r="AE18" s="217">
        <f ca="1">INDEX('Factores de caracterizacion'!$E$11:$H$41,MATCH('Cálculos-HA'!$E18,'Factores de caracterizacion'!$D$11:$D$41,0),MATCH('Cálculos-HA'!AE$5,'Factores de caracterizacion'!$E$9:$H$9,0))*AE$4*AD18</f>
        <v>0</v>
      </c>
      <c r="AF18" s="217">
        <f ca="1">INDEX('Factores de caracterizacion'!$E$11:$H$41,MATCH('Cálculos-HA'!$E18,'Factores de caracterizacion'!$D$11:$D$41,0),MATCH('Cálculos-HA'!AF$5,'Factores de caracterizacion'!$E$9:$H$9,0))*AF$4*AD18</f>
        <v>0</v>
      </c>
      <c r="AG18" s="217">
        <f ca="1">INDEX('Factores de caracterizacion'!$E$11:$H$41,MATCH('Cálculos-HA'!$E18,'Factores de caracterizacion'!$D$11:$D$41,0),MATCH('Cálculos-HA'!AG$5,'Factores de caracterizacion'!$E$9:$H$9,0))*AG$4*AD18</f>
        <v>0</v>
      </c>
      <c r="AH18" s="217">
        <f ca="1">INDEX('Factores de caracterizacion'!$E$11:$H$41,MATCH('Cálculos-HA'!$E18,'Factores de caracterizacion'!$D$11:$D$41,0),MATCH('Cálculos-HA'!AH$5,'Factores de caracterizacion'!$E$9:$H$9,0))*AH$4*AD18</f>
        <v>0</v>
      </c>
      <c r="AI18" s="37"/>
      <c r="AJ18" s="229">
        <f>INDEX('3.ANALISIS DE INVENTARIO'!$H$52:$S$70,MATCH('Cálculos-HA'!$E18,'3.ANALISIS DE INVENTARIO'!$F$52:$F$70,0),MATCH('Cálculos-HA'!AJ$3,'3.ANALISIS DE INVENTARIO'!$H$51:$S$51,0))*1000/1000000</f>
        <v>0</v>
      </c>
      <c r="AK18" s="217">
        <f ca="1">INDEX('Factores de caracterizacion'!$E$11:$H$41,MATCH('Cálculos-HA'!$E18,'Factores de caracterizacion'!$D$11:$D$41,0),MATCH('Cálculos-HA'!AK$5,'Factores de caracterizacion'!$E$9:$H$9,0))*AK$4*AJ18</f>
        <v>0</v>
      </c>
      <c r="AL18" s="217">
        <f ca="1">INDEX('Factores de caracterizacion'!$E$11:$H$41,MATCH('Cálculos-HA'!$E18,'Factores de caracterizacion'!$D$11:$D$41,0),MATCH('Cálculos-HA'!AL$5,'Factores de caracterizacion'!$E$9:$H$9,0))*AL$4*AJ18</f>
        <v>0</v>
      </c>
      <c r="AM18" s="217">
        <f ca="1">INDEX('Factores de caracterizacion'!$E$11:$H$41,MATCH('Cálculos-HA'!$E18,'Factores de caracterizacion'!$D$11:$D$41,0),MATCH('Cálculos-HA'!AM$5,'Factores de caracterizacion'!$E$9:$H$9,0))*AM$4*AJ18</f>
        <v>0</v>
      </c>
      <c r="AN18" s="217">
        <f ca="1">INDEX('Factores de caracterizacion'!$E$11:$H$41,MATCH('Cálculos-HA'!$E18,'Factores de caracterizacion'!$D$11:$D$41,0),MATCH('Cálculos-HA'!AN$5,'Factores de caracterizacion'!$E$9:$H$9,0))*AN$4*AJ18</f>
        <v>0</v>
      </c>
      <c r="AO18" s="37"/>
      <c r="AP18" s="229">
        <f>INDEX('3.ANALISIS DE INVENTARIO'!$H$52:$S$70,MATCH('Cálculos-HA'!$E18,'3.ANALISIS DE INVENTARIO'!$F$52:$F$70,0),MATCH('Cálculos-HA'!AP$3,'3.ANALISIS DE INVENTARIO'!$H$51:$S$51,0))*1000/1000000</f>
        <v>0</v>
      </c>
      <c r="AQ18" s="217">
        <f ca="1">INDEX('Factores de caracterizacion'!$E$11:$H$41,MATCH('Cálculos-HA'!$E18,'Factores de caracterizacion'!$D$11:$D$41,0),MATCH('Cálculos-HA'!AQ$5,'Factores de caracterizacion'!$E$9:$H$9,0))*AQ$4*AP18</f>
        <v>0</v>
      </c>
      <c r="AR18" s="217">
        <f ca="1">INDEX('Factores de caracterizacion'!$E$11:$H$41,MATCH('Cálculos-HA'!$E18,'Factores de caracterizacion'!$D$11:$D$41,0),MATCH('Cálculos-HA'!AR$5,'Factores de caracterizacion'!$E$9:$H$9,0))*AR$4*AP18</f>
        <v>0</v>
      </c>
      <c r="AS18" s="217">
        <f ca="1">INDEX('Factores de caracterizacion'!$E$11:$H$41,MATCH('Cálculos-HA'!$E18,'Factores de caracterizacion'!$D$11:$D$41,0),MATCH('Cálculos-HA'!AS$5,'Factores de caracterizacion'!$E$9:$H$9,0))*AS$4*AP18</f>
        <v>0</v>
      </c>
      <c r="AT18" s="217">
        <f ca="1">INDEX('Factores de caracterizacion'!$E$11:$H$41,MATCH('Cálculos-HA'!$E18,'Factores de caracterizacion'!$D$11:$D$41,0),MATCH('Cálculos-HA'!AT$5,'Factores de caracterizacion'!$E$9:$H$9,0))*AT$4*AP18</f>
        <v>0</v>
      </c>
      <c r="AU18" s="37"/>
      <c r="AV18" s="229">
        <f>INDEX('3.ANALISIS DE INVENTARIO'!$H$52:$S$70,MATCH('Cálculos-HA'!$E18,'3.ANALISIS DE INVENTARIO'!$F$52:$F$70,0),MATCH('Cálculos-HA'!AV$3,'3.ANALISIS DE INVENTARIO'!$H$51:$S$51,0))*1000/1000000</f>
        <v>0</v>
      </c>
      <c r="AW18" s="217">
        <f ca="1">INDEX('Factores de caracterizacion'!$E$11:$H$41,MATCH('Cálculos-HA'!$E18,'Factores de caracterizacion'!$D$11:$D$41,0),MATCH('Cálculos-HA'!AW$5,'Factores de caracterizacion'!$E$9:$H$9,0))*AW$4*AV18</f>
        <v>0</v>
      </c>
      <c r="AX18" s="217">
        <f ca="1">INDEX('Factores de caracterizacion'!$E$11:$H$41,MATCH('Cálculos-HA'!$E18,'Factores de caracterizacion'!$D$11:$D$41,0),MATCH('Cálculos-HA'!AX$5,'Factores de caracterizacion'!$E$9:$H$9,0))*AX$4*AV18</f>
        <v>0</v>
      </c>
      <c r="AY18" s="217">
        <f ca="1">INDEX('Factores de caracterizacion'!$E$11:$H$41,MATCH('Cálculos-HA'!$E18,'Factores de caracterizacion'!$D$11:$D$41,0),MATCH('Cálculos-HA'!AY$5,'Factores de caracterizacion'!$E$9:$H$9,0))*AY$4*AV18</f>
        <v>0</v>
      </c>
      <c r="AZ18" s="217">
        <f ca="1">INDEX('Factores de caracterizacion'!$E$11:$H$41,MATCH('Cálculos-HA'!$E18,'Factores de caracterizacion'!$D$11:$D$41,0),MATCH('Cálculos-HA'!AZ$5,'Factores de caracterizacion'!$E$9:$H$9,0))*AZ$4*AV18</f>
        <v>0</v>
      </c>
      <c r="BA18" s="37"/>
      <c r="BB18" s="229">
        <f>INDEX('3.ANALISIS DE INVENTARIO'!$H$52:$S$70,MATCH('Cálculos-HA'!$E18,'3.ANALISIS DE INVENTARIO'!$F$52:$F$70,0),MATCH('Cálculos-HA'!BB$3,'3.ANALISIS DE INVENTARIO'!$H$51:$S$51,0))*1000/1000000</f>
        <v>0</v>
      </c>
      <c r="BC18" s="217">
        <f ca="1">INDEX('Factores de caracterizacion'!$E$11:$H$41,MATCH('Cálculos-HA'!$E18,'Factores de caracterizacion'!$D$11:$D$41,0),MATCH('Cálculos-HA'!BC$5,'Factores de caracterizacion'!$E$9:$H$9,0))*BC$4*BB18</f>
        <v>0</v>
      </c>
      <c r="BD18" s="217">
        <f ca="1">INDEX('Factores de caracterizacion'!$E$11:$H$41,MATCH('Cálculos-HA'!$E18,'Factores de caracterizacion'!$D$11:$D$41,0),MATCH('Cálculos-HA'!BD$5,'Factores de caracterizacion'!$E$9:$H$9,0))*BD$4*BB18</f>
        <v>0</v>
      </c>
      <c r="BE18" s="217">
        <f ca="1">INDEX('Factores de caracterizacion'!$E$11:$H$41,MATCH('Cálculos-HA'!$E18,'Factores de caracterizacion'!$D$11:$D$41,0),MATCH('Cálculos-HA'!BE$5,'Factores de caracterizacion'!$E$9:$H$9,0))*BE$4*BB18</f>
        <v>0</v>
      </c>
      <c r="BF18" s="217">
        <f ca="1">INDEX('Factores de caracterizacion'!$E$11:$H$41,MATCH('Cálculos-HA'!$E18,'Factores de caracterizacion'!$D$11:$D$41,0),MATCH('Cálculos-HA'!BF$5,'Factores de caracterizacion'!$E$9:$H$9,0))*BF$4*BB18</f>
        <v>0</v>
      </c>
      <c r="BG18" s="37"/>
      <c r="BH18" s="229">
        <f>INDEX('3.ANALISIS DE INVENTARIO'!$H$52:$S$70,MATCH('Cálculos-HA'!$E18,'3.ANALISIS DE INVENTARIO'!$F$52:$F$70,0),MATCH('Cálculos-HA'!BH$3,'3.ANALISIS DE INVENTARIO'!$H$51:$S$51,0))*1000/1000000</f>
        <v>0</v>
      </c>
      <c r="BI18" s="217">
        <f ca="1">INDEX('Factores de caracterizacion'!$E$11:$H$41,MATCH('Cálculos-HA'!$E18,'Factores de caracterizacion'!$D$11:$D$41,0),MATCH('Cálculos-HA'!BI$5,'Factores de caracterizacion'!$E$9:$H$9,0))*BI$4*BH18</f>
        <v>0</v>
      </c>
      <c r="BJ18" s="217">
        <f ca="1">INDEX('Factores de caracterizacion'!$E$11:$H$41,MATCH('Cálculos-HA'!$E18,'Factores de caracterizacion'!$D$11:$D$41,0),MATCH('Cálculos-HA'!BJ$5,'Factores de caracterizacion'!$E$9:$H$9,0))*BJ$4*BH18</f>
        <v>0</v>
      </c>
      <c r="BK18" s="217">
        <f ca="1">INDEX('Factores de caracterizacion'!$E$11:$H$41,MATCH('Cálculos-HA'!$E18,'Factores de caracterizacion'!$D$11:$D$41,0),MATCH('Cálculos-HA'!BK$5,'Factores de caracterizacion'!$E$9:$H$9,0))*BK$4*BH18</f>
        <v>0</v>
      </c>
      <c r="BL18" s="217">
        <f ca="1">INDEX('Factores de caracterizacion'!$E$11:$H$41,MATCH('Cálculos-HA'!$E18,'Factores de caracterizacion'!$D$11:$D$41,0),MATCH('Cálculos-HA'!BL$5,'Factores de caracterizacion'!$E$9:$H$9,0))*BL$4*BH18</f>
        <v>0</v>
      </c>
      <c r="BM18" s="37"/>
      <c r="BN18" s="229">
        <f>INDEX('3.ANALISIS DE INVENTARIO'!$H$52:$S$70,MATCH('Cálculos-HA'!$E18,'3.ANALISIS DE INVENTARIO'!$F$52:$F$70,0),MATCH('Cálculos-HA'!BN$3,'3.ANALISIS DE INVENTARIO'!$H$51:$S$51,0))*1000/1000000</f>
        <v>0</v>
      </c>
      <c r="BO18" s="217">
        <f ca="1">INDEX('Factores de caracterizacion'!$E$11:$H$41,MATCH('Cálculos-HA'!$E18,'Factores de caracterizacion'!$D$11:$D$41,0),MATCH('Cálculos-HA'!BO$5,'Factores de caracterizacion'!$E$9:$H$9,0))*BO$4*BN18</f>
        <v>0</v>
      </c>
      <c r="BP18" s="217">
        <f ca="1">INDEX('Factores de caracterizacion'!$E$11:$H$41,MATCH('Cálculos-HA'!$E18,'Factores de caracterizacion'!$D$11:$D$41,0),MATCH('Cálculos-HA'!BP$5,'Factores de caracterizacion'!$E$9:$H$9,0))*BP$4*BN18</f>
        <v>0</v>
      </c>
      <c r="BQ18" s="217">
        <f ca="1">INDEX('Factores de caracterizacion'!$E$11:$H$41,MATCH('Cálculos-HA'!$E18,'Factores de caracterizacion'!$D$11:$D$41,0),MATCH('Cálculos-HA'!BQ$5,'Factores de caracterizacion'!$E$9:$H$9,0))*BQ$4*BN18</f>
        <v>0</v>
      </c>
      <c r="BR18" s="217">
        <f ca="1">INDEX('Factores de caracterizacion'!$E$11:$H$41,MATCH('Cálculos-HA'!$E18,'Factores de caracterizacion'!$D$11:$D$41,0),MATCH('Cálculos-HA'!BR$5,'Factores de caracterizacion'!$E$9:$H$9,0))*BR$4*BN18</f>
        <v>0</v>
      </c>
      <c r="BS18" s="37"/>
      <c r="BT18" s="229">
        <f>INDEX('3.ANALISIS DE INVENTARIO'!$H$52:$S$70,MATCH('Cálculos-HA'!$E18,'3.ANALISIS DE INVENTARIO'!$F$52:$F$70,0),MATCH('Cálculos-HA'!BT$3,'3.ANALISIS DE INVENTARIO'!$H$51:$S$51,0))*1000/1000000</f>
        <v>0</v>
      </c>
      <c r="BU18" s="217">
        <f ca="1">INDEX('Factores de caracterizacion'!$E$11:$H$41,MATCH('Cálculos-HA'!$E18,'Factores de caracterizacion'!$D$11:$D$41,0),MATCH('Cálculos-HA'!BU$5,'Factores de caracterizacion'!$E$9:$H$9,0))*BU$4*BT18</f>
        <v>0</v>
      </c>
      <c r="BV18" s="217">
        <f ca="1">INDEX('Factores de caracterizacion'!$E$11:$H$41,MATCH('Cálculos-HA'!$E18,'Factores de caracterizacion'!$D$11:$D$41,0),MATCH('Cálculos-HA'!BV$5,'Factores de caracterizacion'!$E$9:$H$9,0))*BV$4*BT18</f>
        <v>0</v>
      </c>
      <c r="BW18" s="217">
        <f ca="1">INDEX('Factores de caracterizacion'!$E$11:$H$41,MATCH('Cálculos-HA'!$E18,'Factores de caracterizacion'!$D$11:$D$41,0),MATCH('Cálculos-HA'!BW$5,'Factores de caracterizacion'!$E$9:$H$9,0))*BW$4*BT18</f>
        <v>0</v>
      </c>
      <c r="BX18" s="217">
        <f ca="1">INDEX('Factores de caracterizacion'!$E$11:$H$41,MATCH('Cálculos-HA'!$E18,'Factores de caracterizacion'!$D$11:$D$41,0),MATCH('Cálculos-HA'!BX$5,'Factores de caracterizacion'!$E$9:$H$9,0))*BX$4*BT18</f>
        <v>0</v>
      </c>
      <c r="BY18" s="37"/>
    </row>
    <row r="19" spans="1:77">
      <c r="A19" s="45"/>
      <c r="B19" s="45"/>
      <c r="C19" s="37"/>
      <c r="D19" s="178" t="s">
        <v>123</v>
      </c>
      <c r="E19" s="213" t="s">
        <v>124</v>
      </c>
      <c r="F19" s="229">
        <f>INDEX('3.ANALISIS DE INVENTARIO'!$H$52:$S$70,MATCH('Cálculos-HA'!$E19,'3.ANALISIS DE INVENTARIO'!$F$52:$F$70,0),MATCH('Cálculos-HA'!F$3,'3.ANALISIS DE INVENTARIO'!$H$51:$S$51,0))*1000/1000000</f>
        <v>0</v>
      </c>
      <c r="G19" s="217">
        <f ca="1">INDEX('Factores de caracterizacion'!$E$11:$H$41,MATCH('Cálculos-HA'!$E19,'Factores de caracterizacion'!$D$11:$D$41,0),MATCH('Cálculos-HA'!G$5,'Factores de caracterizacion'!$E$9:$H$9,0))*G$4*F19</f>
        <v>0</v>
      </c>
      <c r="H19" s="217">
        <f ca="1">INDEX('Factores de caracterizacion'!$E$11:$H$41,MATCH('Cálculos-HA'!$E19,'Factores de caracterizacion'!$D$11:$D$41,0),MATCH('Cálculos-HA'!H$5,'Factores de caracterizacion'!$E$9:$H$9,0))*H$4*F19</f>
        <v>0</v>
      </c>
      <c r="I19" s="217">
        <f ca="1">INDEX('Factores de caracterizacion'!$E$11:$H$41,MATCH('Cálculos-HA'!$E19,'Factores de caracterizacion'!$D$11:$D$41,0),MATCH('Cálculos-HA'!I$5,'Factores de caracterizacion'!$E$9:$H$9,0))*I$4*F19</f>
        <v>0</v>
      </c>
      <c r="J19" s="217">
        <f ca="1">INDEX('Factores de caracterizacion'!$E$11:$H$41,MATCH('Cálculos-HA'!$E19,'Factores de caracterizacion'!$D$11:$D$41,0),MATCH('Cálculos-HA'!J$5,'Factores de caracterizacion'!$E$9:$H$9,0))*J$4*F19</f>
        <v>0</v>
      </c>
      <c r="K19" s="37"/>
      <c r="L19" s="229">
        <f>INDEX('3.ANALISIS DE INVENTARIO'!$H$52:$S$70,MATCH('Cálculos-HA'!$E19,'3.ANALISIS DE INVENTARIO'!$F$52:$F$70,0),MATCH('Cálculos-HA'!L$3,'3.ANALISIS DE INVENTARIO'!$H$51:$S$51,0))*1000/1000000</f>
        <v>0</v>
      </c>
      <c r="M19" s="217">
        <f ca="1">INDEX('Factores de caracterizacion'!$E$11:$H$41,MATCH('Cálculos-HA'!$E19,'Factores de caracterizacion'!$D$11:$D$41,0),MATCH('Cálculos-HA'!M$5,'Factores de caracterizacion'!$E$9:$H$9,0))*M$4*L19</f>
        <v>0</v>
      </c>
      <c r="N19" s="217">
        <f ca="1">INDEX('Factores de caracterizacion'!$E$11:$H$41,MATCH('Cálculos-HA'!$E19,'Factores de caracterizacion'!$D$11:$D$41,0),MATCH('Cálculos-HA'!N$5,'Factores de caracterizacion'!$E$9:$H$9,0))*N$4*L19</f>
        <v>0</v>
      </c>
      <c r="O19" s="217">
        <f ca="1">INDEX('Factores de caracterizacion'!$E$11:$H$41,MATCH('Cálculos-HA'!$E19,'Factores de caracterizacion'!$D$11:$D$41,0),MATCH('Cálculos-HA'!O$5,'Factores de caracterizacion'!$E$9:$H$9,0))*O$4*L19</f>
        <v>0</v>
      </c>
      <c r="P19" s="217">
        <f ca="1">INDEX('Factores de caracterizacion'!$E$11:$H$41,MATCH('Cálculos-HA'!$E19,'Factores de caracterizacion'!$D$11:$D$41,0),MATCH('Cálculos-HA'!P$5,'Factores de caracterizacion'!$E$9:$H$9,0))*P$4*L19</f>
        <v>0</v>
      </c>
      <c r="Q19" s="37"/>
      <c r="R19" s="229">
        <f>INDEX('3.ANALISIS DE INVENTARIO'!$H$52:$S$70,MATCH('Cálculos-HA'!$E19,'3.ANALISIS DE INVENTARIO'!$F$52:$F$70,0),MATCH('Cálculos-HA'!R$3,'3.ANALISIS DE INVENTARIO'!$H$51:$S$51,0))*1000/1000000</f>
        <v>0</v>
      </c>
      <c r="S19" s="217">
        <f ca="1">INDEX('Factores de caracterizacion'!$E$11:$H$41,MATCH('Cálculos-HA'!$E19,'Factores de caracterizacion'!$D$11:$D$41,0),MATCH('Cálculos-HA'!S$5,'Factores de caracterizacion'!$E$9:$H$9,0))*S$4*R19</f>
        <v>0</v>
      </c>
      <c r="T19" s="217">
        <f ca="1">INDEX('Factores de caracterizacion'!$E$11:$H$41,MATCH('Cálculos-HA'!$E19,'Factores de caracterizacion'!$D$11:$D$41,0),MATCH('Cálculos-HA'!T$5,'Factores de caracterizacion'!$E$9:$H$9,0))*T$4*R19</f>
        <v>0</v>
      </c>
      <c r="U19" s="217">
        <f ca="1">INDEX('Factores de caracterizacion'!$E$11:$H$41,MATCH('Cálculos-HA'!$E19,'Factores de caracterizacion'!$D$11:$D$41,0),MATCH('Cálculos-HA'!U$5,'Factores de caracterizacion'!$E$9:$H$9,0))*U$4*R19</f>
        <v>0</v>
      </c>
      <c r="V19" s="217">
        <f ca="1">INDEX('Factores de caracterizacion'!$E$11:$H$41,MATCH('Cálculos-HA'!$E19,'Factores de caracterizacion'!$D$11:$D$41,0),MATCH('Cálculos-HA'!V$5,'Factores de caracterizacion'!$E$9:$H$9,0))*V$4*R19</f>
        <v>0</v>
      </c>
      <c r="W19" s="37"/>
      <c r="X19" s="229">
        <f>INDEX('3.ANALISIS DE INVENTARIO'!$H$52:$S$70,MATCH('Cálculos-HA'!$E19,'3.ANALISIS DE INVENTARIO'!$F$52:$F$70,0),MATCH('Cálculos-HA'!X$3,'3.ANALISIS DE INVENTARIO'!$H$51:$S$51,0))*1000/1000000</f>
        <v>0</v>
      </c>
      <c r="Y19" s="217">
        <f ca="1">INDEX('Factores de caracterizacion'!$E$11:$H$41,MATCH('Cálculos-HA'!$E19,'Factores de caracterizacion'!$D$11:$D$41,0),MATCH('Cálculos-HA'!Y$5,'Factores de caracterizacion'!$E$9:$H$9,0))*Y$4*X19</f>
        <v>0</v>
      </c>
      <c r="Z19" s="217">
        <f ca="1">INDEX('Factores de caracterizacion'!$E$11:$H$41,MATCH('Cálculos-HA'!$E19,'Factores de caracterizacion'!$D$11:$D$41,0),MATCH('Cálculos-HA'!Z$5,'Factores de caracterizacion'!$E$9:$H$9,0))*Z$4*X19</f>
        <v>0</v>
      </c>
      <c r="AA19" s="217">
        <f ca="1">INDEX('Factores de caracterizacion'!$E$11:$H$41,MATCH('Cálculos-HA'!$E19,'Factores de caracterizacion'!$D$11:$D$41,0),MATCH('Cálculos-HA'!AA$5,'Factores de caracterizacion'!$E$9:$H$9,0))*AA$4*X19</f>
        <v>0</v>
      </c>
      <c r="AB19" s="217">
        <f ca="1">INDEX('Factores de caracterizacion'!$E$11:$H$41,MATCH('Cálculos-HA'!$E19,'Factores de caracterizacion'!$D$11:$D$41,0),MATCH('Cálculos-HA'!AB$5,'Factores de caracterizacion'!$E$9:$H$9,0))*AB$4*X19</f>
        <v>0</v>
      </c>
      <c r="AC19" s="37"/>
      <c r="AD19" s="229">
        <f>INDEX('3.ANALISIS DE INVENTARIO'!$H$52:$S$70,MATCH('Cálculos-HA'!$E19,'3.ANALISIS DE INVENTARIO'!$F$52:$F$70,0),MATCH('Cálculos-HA'!AD$3,'3.ANALISIS DE INVENTARIO'!$H$51:$S$51,0))*1000/1000000</f>
        <v>0</v>
      </c>
      <c r="AE19" s="217">
        <f ca="1">INDEX('Factores de caracterizacion'!$E$11:$H$41,MATCH('Cálculos-HA'!$E19,'Factores de caracterizacion'!$D$11:$D$41,0),MATCH('Cálculos-HA'!AE$5,'Factores de caracterizacion'!$E$9:$H$9,0))*AE$4*AD19</f>
        <v>0</v>
      </c>
      <c r="AF19" s="217">
        <f ca="1">INDEX('Factores de caracterizacion'!$E$11:$H$41,MATCH('Cálculos-HA'!$E19,'Factores de caracterizacion'!$D$11:$D$41,0),MATCH('Cálculos-HA'!AF$5,'Factores de caracterizacion'!$E$9:$H$9,0))*AF$4*AD19</f>
        <v>0</v>
      </c>
      <c r="AG19" s="217">
        <f ca="1">INDEX('Factores de caracterizacion'!$E$11:$H$41,MATCH('Cálculos-HA'!$E19,'Factores de caracterizacion'!$D$11:$D$41,0),MATCH('Cálculos-HA'!AG$5,'Factores de caracterizacion'!$E$9:$H$9,0))*AG$4*AD19</f>
        <v>0</v>
      </c>
      <c r="AH19" s="217">
        <f ca="1">INDEX('Factores de caracterizacion'!$E$11:$H$41,MATCH('Cálculos-HA'!$E19,'Factores de caracterizacion'!$D$11:$D$41,0),MATCH('Cálculos-HA'!AH$5,'Factores de caracterizacion'!$E$9:$H$9,0))*AH$4*AD19</f>
        <v>0</v>
      </c>
      <c r="AI19" s="37"/>
      <c r="AJ19" s="229">
        <f>INDEX('3.ANALISIS DE INVENTARIO'!$H$52:$S$70,MATCH('Cálculos-HA'!$E19,'3.ANALISIS DE INVENTARIO'!$F$52:$F$70,0),MATCH('Cálculos-HA'!AJ$3,'3.ANALISIS DE INVENTARIO'!$H$51:$S$51,0))*1000/1000000</f>
        <v>0</v>
      </c>
      <c r="AK19" s="217">
        <f ca="1">INDEX('Factores de caracterizacion'!$E$11:$H$41,MATCH('Cálculos-HA'!$E19,'Factores de caracterizacion'!$D$11:$D$41,0),MATCH('Cálculos-HA'!AK$5,'Factores de caracterizacion'!$E$9:$H$9,0))*AK$4*AJ19</f>
        <v>0</v>
      </c>
      <c r="AL19" s="217">
        <f ca="1">INDEX('Factores de caracterizacion'!$E$11:$H$41,MATCH('Cálculos-HA'!$E19,'Factores de caracterizacion'!$D$11:$D$41,0),MATCH('Cálculos-HA'!AL$5,'Factores de caracterizacion'!$E$9:$H$9,0))*AL$4*AJ19</f>
        <v>0</v>
      </c>
      <c r="AM19" s="217">
        <f ca="1">INDEX('Factores de caracterizacion'!$E$11:$H$41,MATCH('Cálculos-HA'!$E19,'Factores de caracterizacion'!$D$11:$D$41,0),MATCH('Cálculos-HA'!AM$5,'Factores de caracterizacion'!$E$9:$H$9,0))*AM$4*AJ19</f>
        <v>0</v>
      </c>
      <c r="AN19" s="217">
        <f ca="1">INDEX('Factores de caracterizacion'!$E$11:$H$41,MATCH('Cálculos-HA'!$E19,'Factores de caracterizacion'!$D$11:$D$41,0),MATCH('Cálculos-HA'!AN$5,'Factores de caracterizacion'!$E$9:$H$9,0))*AN$4*AJ19</f>
        <v>0</v>
      </c>
      <c r="AO19" s="37"/>
      <c r="AP19" s="229">
        <f>INDEX('3.ANALISIS DE INVENTARIO'!$H$52:$S$70,MATCH('Cálculos-HA'!$E19,'3.ANALISIS DE INVENTARIO'!$F$52:$F$70,0),MATCH('Cálculos-HA'!AP$3,'3.ANALISIS DE INVENTARIO'!$H$51:$S$51,0))*1000/1000000</f>
        <v>0</v>
      </c>
      <c r="AQ19" s="217">
        <f ca="1">INDEX('Factores de caracterizacion'!$E$11:$H$41,MATCH('Cálculos-HA'!$E19,'Factores de caracterizacion'!$D$11:$D$41,0),MATCH('Cálculos-HA'!AQ$5,'Factores de caracterizacion'!$E$9:$H$9,0))*AQ$4*AP19</f>
        <v>0</v>
      </c>
      <c r="AR19" s="217">
        <f ca="1">INDEX('Factores de caracterizacion'!$E$11:$H$41,MATCH('Cálculos-HA'!$E19,'Factores de caracterizacion'!$D$11:$D$41,0),MATCH('Cálculos-HA'!AR$5,'Factores de caracterizacion'!$E$9:$H$9,0))*AR$4*AP19</f>
        <v>0</v>
      </c>
      <c r="AS19" s="217">
        <f ca="1">INDEX('Factores de caracterizacion'!$E$11:$H$41,MATCH('Cálculos-HA'!$E19,'Factores de caracterizacion'!$D$11:$D$41,0),MATCH('Cálculos-HA'!AS$5,'Factores de caracterizacion'!$E$9:$H$9,0))*AS$4*AP19</f>
        <v>0</v>
      </c>
      <c r="AT19" s="217">
        <f ca="1">INDEX('Factores de caracterizacion'!$E$11:$H$41,MATCH('Cálculos-HA'!$E19,'Factores de caracterizacion'!$D$11:$D$41,0),MATCH('Cálculos-HA'!AT$5,'Factores de caracterizacion'!$E$9:$H$9,0))*AT$4*AP19</f>
        <v>0</v>
      </c>
      <c r="AU19" s="37"/>
      <c r="AV19" s="229">
        <f>INDEX('3.ANALISIS DE INVENTARIO'!$H$52:$S$70,MATCH('Cálculos-HA'!$E19,'3.ANALISIS DE INVENTARIO'!$F$52:$F$70,0),MATCH('Cálculos-HA'!AV$3,'3.ANALISIS DE INVENTARIO'!$H$51:$S$51,0))*1000/1000000</f>
        <v>0</v>
      </c>
      <c r="AW19" s="217">
        <f ca="1">INDEX('Factores de caracterizacion'!$E$11:$H$41,MATCH('Cálculos-HA'!$E19,'Factores de caracterizacion'!$D$11:$D$41,0),MATCH('Cálculos-HA'!AW$5,'Factores de caracterizacion'!$E$9:$H$9,0))*AW$4*AV19</f>
        <v>0</v>
      </c>
      <c r="AX19" s="217">
        <f ca="1">INDEX('Factores de caracterizacion'!$E$11:$H$41,MATCH('Cálculos-HA'!$E19,'Factores de caracterizacion'!$D$11:$D$41,0),MATCH('Cálculos-HA'!AX$5,'Factores de caracterizacion'!$E$9:$H$9,0))*AX$4*AV19</f>
        <v>0</v>
      </c>
      <c r="AY19" s="217">
        <f ca="1">INDEX('Factores de caracterizacion'!$E$11:$H$41,MATCH('Cálculos-HA'!$E19,'Factores de caracterizacion'!$D$11:$D$41,0),MATCH('Cálculos-HA'!AY$5,'Factores de caracterizacion'!$E$9:$H$9,0))*AY$4*AV19</f>
        <v>0</v>
      </c>
      <c r="AZ19" s="217">
        <f ca="1">INDEX('Factores de caracterizacion'!$E$11:$H$41,MATCH('Cálculos-HA'!$E19,'Factores de caracterizacion'!$D$11:$D$41,0),MATCH('Cálculos-HA'!AZ$5,'Factores de caracterizacion'!$E$9:$H$9,0))*AZ$4*AV19</f>
        <v>0</v>
      </c>
      <c r="BA19" s="37"/>
      <c r="BB19" s="229">
        <f>INDEX('3.ANALISIS DE INVENTARIO'!$H$52:$S$70,MATCH('Cálculos-HA'!$E19,'3.ANALISIS DE INVENTARIO'!$F$52:$F$70,0),MATCH('Cálculos-HA'!BB$3,'3.ANALISIS DE INVENTARIO'!$H$51:$S$51,0))*1000/1000000</f>
        <v>0</v>
      </c>
      <c r="BC19" s="217">
        <f ca="1">INDEX('Factores de caracterizacion'!$E$11:$H$41,MATCH('Cálculos-HA'!$E19,'Factores de caracterizacion'!$D$11:$D$41,0),MATCH('Cálculos-HA'!BC$5,'Factores de caracterizacion'!$E$9:$H$9,0))*BC$4*BB19</f>
        <v>0</v>
      </c>
      <c r="BD19" s="217">
        <f ca="1">INDEX('Factores de caracterizacion'!$E$11:$H$41,MATCH('Cálculos-HA'!$E19,'Factores de caracterizacion'!$D$11:$D$41,0),MATCH('Cálculos-HA'!BD$5,'Factores de caracterizacion'!$E$9:$H$9,0))*BD$4*BB19</f>
        <v>0</v>
      </c>
      <c r="BE19" s="217">
        <f ca="1">INDEX('Factores de caracterizacion'!$E$11:$H$41,MATCH('Cálculos-HA'!$E19,'Factores de caracterizacion'!$D$11:$D$41,0),MATCH('Cálculos-HA'!BE$5,'Factores de caracterizacion'!$E$9:$H$9,0))*BE$4*BB19</f>
        <v>0</v>
      </c>
      <c r="BF19" s="217">
        <f ca="1">INDEX('Factores de caracterizacion'!$E$11:$H$41,MATCH('Cálculos-HA'!$E19,'Factores de caracterizacion'!$D$11:$D$41,0),MATCH('Cálculos-HA'!BF$5,'Factores de caracterizacion'!$E$9:$H$9,0))*BF$4*BB19</f>
        <v>0</v>
      </c>
      <c r="BG19" s="37"/>
      <c r="BH19" s="229">
        <f>INDEX('3.ANALISIS DE INVENTARIO'!$H$52:$S$70,MATCH('Cálculos-HA'!$E19,'3.ANALISIS DE INVENTARIO'!$F$52:$F$70,0),MATCH('Cálculos-HA'!BH$3,'3.ANALISIS DE INVENTARIO'!$H$51:$S$51,0))*1000/1000000</f>
        <v>0</v>
      </c>
      <c r="BI19" s="217">
        <f ca="1">INDEX('Factores de caracterizacion'!$E$11:$H$41,MATCH('Cálculos-HA'!$E19,'Factores de caracterizacion'!$D$11:$D$41,0),MATCH('Cálculos-HA'!BI$5,'Factores de caracterizacion'!$E$9:$H$9,0))*BI$4*BH19</f>
        <v>0</v>
      </c>
      <c r="BJ19" s="217">
        <f ca="1">INDEX('Factores de caracterizacion'!$E$11:$H$41,MATCH('Cálculos-HA'!$E19,'Factores de caracterizacion'!$D$11:$D$41,0),MATCH('Cálculos-HA'!BJ$5,'Factores de caracterizacion'!$E$9:$H$9,0))*BJ$4*BH19</f>
        <v>0</v>
      </c>
      <c r="BK19" s="217">
        <f ca="1">INDEX('Factores de caracterizacion'!$E$11:$H$41,MATCH('Cálculos-HA'!$E19,'Factores de caracterizacion'!$D$11:$D$41,0),MATCH('Cálculos-HA'!BK$5,'Factores de caracterizacion'!$E$9:$H$9,0))*BK$4*BH19</f>
        <v>0</v>
      </c>
      <c r="BL19" s="217">
        <f ca="1">INDEX('Factores de caracterizacion'!$E$11:$H$41,MATCH('Cálculos-HA'!$E19,'Factores de caracterizacion'!$D$11:$D$41,0),MATCH('Cálculos-HA'!BL$5,'Factores de caracterizacion'!$E$9:$H$9,0))*BL$4*BH19</f>
        <v>0</v>
      </c>
      <c r="BM19" s="37"/>
      <c r="BN19" s="229">
        <f>INDEX('3.ANALISIS DE INVENTARIO'!$H$52:$S$70,MATCH('Cálculos-HA'!$E19,'3.ANALISIS DE INVENTARIO'!$F$52:$F$70,0),MATCH('Cálculos-HA'!BN$3,'3.ANALISIS DE INVENTARIO'!$H$51:$S$51,0))*1000/1000000</f>
        <v>0</v>
      </c>
      <c r="BO19" s="217">
        <f ca="1">INDEX('Factores de caracterizacion'!$E$11:$H$41,MATCH('Cálculos-HA'!$E19,'Factores de caracterizacion'!$D$11:$D$41,0),MATCH('Cálculos-HA'!BO$5,'Factores de caracterizacion'!$E$9:$H$9,0))*BO$4*BN19</f>
        <v>0</v>
      </c>
      <c r="BP19" s="217">
        <f ca="1">INDEX('Factores de caracterizacion'!$E$11:$H$41,MATCH('Cálculos-HA'!$E19,'Factores de caracterizacion'!$D$11:$D$41,0),MATCH('Cálculos-HA'!BP$5,'Factores de caracterizacion'!$E$9:$H$9,0))*BP$4*BN19</f>
        <v>0</v>
      </c>
      <c r="BQ19" s="217">
        <f ca="1">INDEX('Factores de caracterizacion'!$E$11:$H$41,MATCH('Cálculos-HA'!$E19,'Factores de caracterizacion'!$D$11:$D$41,0),MATCH('Cálculos-HA'!BQ$5,'Factores de caracterizacion'!$E$9:$H$9,0))*BQ$4*BN19</f>
        <v>0</v>
      </c>
      <c r="BR19" s="217">
        <f ca="1">INDEX('Factores de caracterizacion'!$E$11:$H$41,MATCH('Cálculos-HA'!$E19,'Factores de caracterizacion'!$D$11:$D$41,0),MATCH('Cálculos-HA'!BR$5,'Factores de caracterizacion'!$E$9:$H$9,0))*BR$4*BN19</f>
        <v>0</v>
      </c>
      <c r="BS19" s="37"/>
      <c r="BT19" s="229">
        <f>INDEX('3.ANALISIS DE INVENTARIO'!$H$52:$S$70,MATCH('Cálculos-HA'!$E19,'3.ANALISIS DE INVENTARIO'!$F$52:$F$70,0),MATCH('Cálculos-HA'!BT$3,'3.ANALISIS DE INVENTARIO'!$H$51:$S$51,0))*1000/1000000</f>
        <v>0</v>
      </c>
      <c r="BU19" s="217">
        <f ca="1">INDEX('Factores de caracterizacion'!$E$11:$H$41,MATCH('Cálculos-HA'!$E19,'Factores de caracterizacion'!$D$11:$D$41,0),MATCH('Cálculos-HA'!BU$5,'Factores de caracterizacion'!$E$9:$H$9,0))*BU$4*BT19</f>
        <v>0</v>
      </c>
      <c r="BV19" s="217">
        <f ca="1">INDEX('Factores de caracterizacion'!$E$11:$H$41,MATCH('Cálculos-HA'!$E19,'Factores de caracterizacion'!$D$11:$D$41,0),MATCH('Cálculos-HA'!BV$5,'Factores de caracterizacion'!$E$9:$H$9,0))*BV$4*BT19</f>
        <v>0</v>
      </c>
      <c r="BW19" s="217">
        <f ca="1">INDEX('Factores de caracterizacion'!$E$11:$H$41,MATCH('Cálculos-HA'!$E19,'Factores de caracterizacion'!$D$11:$D$41,0),MATCH('Cálculos-HA'!BW$5,'Factores de caracterizacion'!$E$9:$H$9,0))*BW$4*BT19</f>
        <v>0</v>
      </c>
      <c r="BX19" s="217">
        <f ca="1">INDEX('Factores de caracterizacion'!$E$11:$H$41,MATCH('Cálculos-HA'!$E19,'Factores de caracterizacion'!$D$11:$D$41,0),MATCH('Cálculos-HA'!BX$5,'Factores de caracterizacion'!$E$9:$H$9,0))*BX$4*BT19</f>
        <v>0</v>
      </c>
      <c r="BY19" s="37"/>
    </row>
    <row r="20" spans="1:77">
      <c r="A20" s="45"/>
      <c r="B20" s="45"/>
      <c r="C20" s="37"/>
      <c r="D20" s="178" t="s">
        <v>125</v>
      </c>
      <c r="E20" s="213" t="s">
        <v>126</v>
      </c>
      <c r="F20" s="229">
        <f>INDEX('3.ANALISIS DE INVENTARIO'!$H$52:$S$70,MATCH('Cálculos-HA'!$E20,'3.ANALISIS DE INVENTARIO'!$F$52:$F$70,0),MATCH('Cálculos-HA'!F$3,'3.ANALISIS DE INVENTARIO'!$H$51:$S$51,0))*1000/1000000</f>
        <v>0</v>
      </c>
      <c r="G20" s="217">
        <f ca="1">INDEX('Factores de caracterizacion'!$E$11:$H$41,MATCH('Cálculos-HA'!$E20,'Factores de caracterizacion'!$D$11:$D$41,0),MATCH('Cálculos-HA'!G$5,'Factores de caracterizacion'!$E$9:$H$9,0))*G$4*F20</f>
        <v>0</v>
      </c>
      <c r="H20" s="217">
        <f ca="1">INDEX('Factores de caracterizacion'!$E$11:$H$41,MATCH('Cálculos-HA'!$E20,'Factores de caracterizacion'!$D$11:$D$41,0),MATCH('Cálculos-HA'!H$5,'Factores de caracterizacion'!$E$9:$H$9,0))*H$4*F20</f>
        <v>0</v>
      </c>
      <c r="I20" s="217">
        <f ca="1">INDEX('Factores de caracterizacion'!$E$11:$H$41,MATCH('Cálculos-HA'!$E20,'Factores de caracterizacion'!$D$11:$D$41,0),MATCH('Cálculos-HA'!I$5,'Factores de caracterizacion'!$E$9:$H$9,0))*I$4*F20</f>
        <v>0</v>
      </c>
      <c r="J20" s="217">
        <f ca="1">INDEX('Factores de caracterizacion'!$E$11:$H$41,MATCH('Cálculos-HA'!$E20,'Factores de caracterizacion'!$D$11:$D$41,0),MATCH('Cálculos-HA'!J$5,'Factores de caracterizacion'!$E$9:$H$9,0))*J$4*F20</f>
        <v>0</v>
      </c>
      <c r="K20" s="37"/>
      <c r="L20" s="229">
        <f>INDEX('3.ANALISIS DE INVENTARIO'!$H$52:$S$70,MATCH('Cálculos-HA'!$E20,'3.ANALISIS DE INVENTARIO'!$F$52:$F$70,0),MATCH('Cálculos-HA'!L$3,'3.ANALISIS DE INVENTARIO'!$H$51:$S$51,0))*1000/1000000</f>
        <v>0</v>
      </c>
      <c r="M20" s="217">
        <f ca="1">INDEX('Factores de caracterizacion'!$E$11:$H$41,MATCH('Cálculos-HA'!$E20,'Factores de caracterizacion'!$D$11:$D$41,0),MATCH('Cálculos-HA'!M$5,'Factores de caracterizacion'!$E$9:$H$9,0))*M$4*L20</f>
        <v>0</v>
      </c>
      <c r="N20" s="217">
        <f ca="1">INDEX('Factores de caracterizacion'!$E$11:$H$41,MATCH('Cálculos-HA'!$E20,'Factores de caracterizacion'!$D$11:$D$41,0),MATCH('Cálculos-HA'!N$5,'Factores de caracterizacion'!$E$9:$H$9,0))*N$4*L20</f>
        <v>0</v>
      </c>
      <c r="O20" s="217">
        <f ca="1">INDEX('Factores de caracterizacion'!$E$11:$H$41,MATCH('Cálculos-HA'!$E20,'Factores de caracterizacion'!$D$11:$D$41,0),MATCH('Cálculos-HA'!O$5,'Factores de caracterizacion'!$E$9:$H$9,0))*O$4*L20</f>
        <v>0</v>
      </c>
      <c r="P20" s="217">
        <f ca="1">INDEX('Factores de caracterizacion'!$E$11:$H$41,MATCH('Cálculos-HA'!$E20,'Factores de caracterizacion'!$D$11:$D$41,0),MATCH('Cálculos-HA'!P$5,'Factores de caracterizacion'!$E$9:$H$9,0))*P$4*L20</f>
        <v>0</v>
      </c>
      <c r="Q20" s="37"/>
      <c r="R20" s="229">
        <f>INDEX('3.ANALISIS DE INVENTARIO'!$H$52:$S$70,MATCH('Cálculos-HA'!$E20,'3.ANALISIS DE INVENTARIO'!$F$52:$F$70,0),MATCH('Cálculos-HA'!R$3,'3.ANALISIS DE INVENTARIO'!$H$51:$S$51,0))*1000/1000000</f>
        <v>0</v>
      </c>
      <c r="S20" s="217">
        <f ca="1">INDEX('Factores de caracterizacion'!$E$11:$H$41,MATCH('Cálculos-HA'!$E20,'Factores de caracterizacion'!$D$11:$D$41,0),MATCH('Cálculos-HA'!S$5,'Factores de caracterizacion'!$E$9:$H$9,0))*S$4*R20</f>
        <v>0</v>
      </c>
      <c r="T20" s="217">
        <f ca="1">INDEX('Factores de caracterizacion'!$E$11:$H$41,MATCH('Cálculos-HA'!$E20,'Factores de caracterizacion'!$D$11:$D$41,0),MATCH('Cálculos-HA'!T$5,'Factores de caracterizacion'!$E$9:$H$9,0))*T$4*R20</f>
        <v>0</v>
      </c>
      <c r="U20" s="217">
        <f ca="1">INDEX('Factores de caracterizacion'!$E$11:$H$41,MATCH('Cálculos-HA'!$E20,'Factores de caracterizacion'!$D$11:$D$41,0),MATCH('Cálculos-HA'!U$5,'Factores de caracterizacion'!$E$9:$H$9,0))*U$4*R20</f>
        <v>0</v>
      </c>
      <c r="V20" s="217">
        <f ca="1">INDEX('Factores de caracterizacion'!$E$11:$H$41,MATCH('Cálculos-HA'!$E20,'Factores de caracterizacion'!$D$11:$D$41,0),MATCH('Cálculos-HA'!V$5,'Factores de caracterizacion'!$E$9:$H$9,0))*V$4*R20</f>
        <v>0</v>
      </c>
      <c r="W20" s="37"/>
      <c r="X20" s="229">
        <f>INDEX('3.ANALISIS DE INVENTARIO'!$H$52:$S$70,MATCH('Cálculos-HA'!$E20,'3.ANALISIS DE INVENTARIO'!$F$52:$F$70,0),MATCH('Cálculos-HA'!X$3,'3.ANALISIS DE INVENTARIO'!$H$51:$S$51,0))*1000/1000000</f>
        <v>0</v>
      </c>
      <c r="Y20" s="217">
        <f ca="1">INDEX('Factores de caracterizacion'!$E$11:$H$41,MATCH('Cálculos-HA'!$E20,'Factores de caracterizacion'!$D$11:$D$41,0),MATCH('Cálculos-HA'!Y$5,'Factores de caracterizacion'!$E$9:$H$9,0))*Y$4*X20</f>
        <v>0</v>
      </c>
      <c r="Z20" s="217">
        <f ca="1">INDEX('Factores de caracterizacion'!$E$11:$H$41,MATCH('Cálculos-HA'!$E20,'Factores de caracterizacion'!$D$11:$D$41,0),MATCH('Cálculos-HA'!Z$5,'Factores de caracterizacion'!$E$9:$H$9,0))*Z$4*X20</f>
        <v>0</v>
      </c>
      <c r="AA20" s="217">
        <f ca="1">INDEX('Factores de caracterizacion'!$E$11:$H$41,MATCH('Cálculos-HA'!$E20,'Factores de caracterizacion'!$D$11:$D$41,0),MATCH('Cálculos-HA'!AA$5,'Factores de caracterizacion'!$E$9:$H$9,0))*AA$4*X20</f>
        <v>0</v>
      </c>
      <c r="AB20" s="217">
        <f ca="1">INDEX('Factores de caracterizacion'!$E$11:$H$41,MATCH('Cálculos-HA'!$E20,'Factores de caracterizacion'!$D$11:$D$41,0),MATCH('Cálculos-HA'!AB$5,'Factores de caracterizacion'!$E$9:$H$9,0))*AB$4*X20</f>
        <v>0</v>
      </c>
      <c r="AC20" s="37"/>
      <c r="AD20" s="229">
        <f>INDEX('3.ANALISIS DE INVENTARIO'!$H$52:$S$70,MATCH('Cálculos-HA'!$E20,'3.ANALISIS DE INVENTARIO'!$F$52:$F$70,0),MATCH('Cálculos-HA'!AD$3,'3.ANALISIS DE INVENTARIO'!$H$51:$S$51,0))*1000/1000000</f>
        <v>0</v>
      </c>
      <c r="AE20" s="217">
        <f ca="1">INDEX('Factores de caracterizacion'!$E$11:$H$41,MATCH('Cálculos-HA'!$E20,'Factores de caracterizacion'!$D$11:$D$41,0),MATCH('Cálculos-HA'!AE$5,'Factores de caracterizacion'!$E$9:$H$9,0))*AE$4*AD20</f>
        <v>0</v>
      </c>
      <c r="AF20" s="217">
        <f ca="1">INDEX('Factores de caracterizacion'!$E$11:$H$41,MATCH('Cálculos-HA'!$E20,'Factores de caracterizacion'!$D$11:$D$41,0),MATCH('Cálculos-HA'!AF$5,'Factores de caracterizacion'!$E$9:$H$9,0))*AF$4*AD20</f>
        <v>0</v>
      </c>
      <c r="AG20" s="217">
        <f ca="1">INDEX('Factores de caracterizacion'!$E$11:$H$41,MATCH('Cálculos-HA'!$E20,'Factores de caracterizacion'!$D$11:$D$41,0),MATCH('Cálculos-HA'!AG$5,'Factores de caracterizacion'!$E$9:$H$9,0))*AG$4*AD20</f>
        <v>0</v>
      </c>
      <c r="AH20" s="217">
        <f ca="1">INDEX('Factores de caracterizacion'!$E$11:$H$41,MATCH('Cálculos-HA'!$E20,'Factores de caracterizacion'!$D$11:$D$41,0),MATCH('Cálculos-HA'!AH$5,'Factores de caracterizacion'!$E$9:$H$9,0))*AH$4*AD20</f>
        <v>0</v>
      </c>
      <c r="AI20" s="37"/>
      <c r="AJ20" s="229">
        <f>INDEX('3.ANALISIS DE INVENTARIO'!$H$52:$S$70,MATCH('Cálculos-HA'!$E20,'3.ANALISIS DE INVENTARIO'!$F$52:$F$70,0),MATCH('Cálculos-HA'!AJ$3,'3.ANALISIS DE INVENTARIO'!$H$51:$S$51,0))*1000/1000000</f>
        <v>0</v>
      </c>
      <c r="AK20" s="217">
        <f ca="1">INDEX('Factores de caracterizacion'!$E$11:$H$41,MATCH('Cálculos-HA'!$E20,'Factores de caracterizacion'!$D$11:$D$41,0),MATCH('Cálculos-HA'!AK$5,'Factores de caracterizacion'!$E$9:$H$9,0))*AK$4*AJ20</f>
        <v>0</v>
      </c>
      <c r="AL20" s="217">
        <f ca="1">INDEX('Factores de caracterizacion'!$E$11:$H$41,MATCH('Cálculos-HA'!$E20,'Factores de caracterizacion'!$D$11:$D$41,0),MATCH('Cálculos-HA'!AL$5,'Factores de caracterizacion'!$E$9:$H$9,0))*AL$4*AJ20</f>
        <v>0</v>
      </c>
      <c r="AM20" s="217">
        <f ca="1">INDEX('Factores de caracterizacion'!$E$11:$H$41,MATCH('Cálculos-HA'!$E20,'Factores de caracterizacion'!$D$11:$D$41,0),MATCH('Cálculos-HA'!AM$5,'Factores de caracterizacion'!$E$9:$H$9,0))*AM$4*AJ20</f>
        <v>0</v>
      </c>
      <c r="AN20" s="217">
        <f ca="1">INDEX('Factores de caracterizacion'!$E$11:$H$41,MATCH('Cálculos-HA'!$E20,'Factores de caracterizacion'!$D$11:$D$41,0),MATCH('Cálculos-HA'!AN$5,'Factores de caracterizacion'!$E$9:$H$9,0))*AN$4*AJ20</f>
        <v>0</v>
      </c>
      <c r="AO20" s="37"/>
      <c r="AP20" s="229">
        <f>INDEX('3.ANALISIS DE INVENTARIO'!$H$52:$S$70,MATCH('Cálculos-HA'!$E20,'3.ANALISIS DE INVENTARIO'!$F$52:$F$70,0),MATCH('Cálculos-HA'!AP$3,'3.ANALISIS DE INVENTARIO'!$H$51:$S$51,0))*1000/1000000</f>
        <v>0</v>
      </c>
      <c r="AQ20" s="217">
        <f ca="1">INDEX('Factores de caracterizacion'!$E$11:$H$41,MATCH('Cálculos-HA'!$E20,'Factores de caracterizacion'!$D$11:$D$41,0),MATCH('Cálculos-HA'!AQ$5,'Factores de caracterizacion'!$E$9:$H$9,0))*AQ$4*AP20</f>
        <v>0</v>
      </c>
      <c r="AR20" s="217">
        <f ca="1">INDEX('Factores de caracterizacion'!$E$11:$H$41,MATCH('Cálculos-HA'!$E20,'Factores de caracterizacion'!$D$11:$D$41,0),MATCH('Cálculos-HA'!AR$5,'Factores de caracterizacion'!$E$9:$H$9,0))*AR$4*AP20</f>
        <v>0</v>
      </c>
      <c r="AS20" s="217">
        <f ca="1">INDEX('Factores de caracterizacion'!$E$11:$H$41,MATCH('Cálculos-HA'!$E20,'Factores de caracterizacion'!$D$11:$D$41,0),MATCH('Cálculos-HA'!AS$5,'Factores de caracterizacion'!$E$9:$H$9,0))*AS$4*AP20</f>
        <v>0</v>
      </c>
      <c r="AT20" s="217">
        <f ca="1">INDEX('Factores de caracterizacion'!$E$11:$H$41,MATCH('Cálculos-HA'!$E20,'Factores de caracterizacion'!$D$11:$D$41,0),MATCH('Cálculos-HA'!AT$5,'Factores de caracterizacion'!$E$9:$H$9,0))*AT$4*AP20</f>
        <v>0</v>
      </c>
      <c r="AU20" s="37"/>
      <c r="AV20" s="229">
        <f>INDEX('3.ANALISIS DE INVENTARIO'!$H$52:$S$70,MATCH('Cálculos-HA'!$E20,'3.ANALISIS DE INVENTARIO'!$F$52:$F$70,0),MATCH('Cálculos-HA'!AV$3,'3.ANALISIS DE INVENTARIO'!$H$51:$S$51,0))*1000/1000000</f>
        <v>0</v>
      </c>
      <c r="AW20" s="217">
        <f ca="1">INDEX('Factores de caracterizacion'!$E$11:$H$41,MATCH('Cálculos-HA'!$E20,'Factores de caracterizacion'!$D$11:$D$41,0),MATCH('Cálculos-HA'!AW$5,'Factores de caracterizacion'!$E$9:$H$9,0))*AW$4*AV20</f>
        <v>0</v>
      </c>
      <c r="AX20" s="217">
        <f ca="1">INDEX('Factores de caracterizacion'!$E$11:$H$41,MATCH('Cálculos-HA'!$E20,'Factores de caracterizacion'!$D$11:$D$41,0),MATCH('Cálculos-HA'!AX$5,'Factores de caracterizacion'!$E$9:$H$9,0))*AX$4*AV20</f>
        <v>0</v>
      </c>
      <c r="AY20" s="217">
        <f ca="1">INDEX('Factores de caracterizacion'!$E$11:$H$41,MATCH('Cálculos-HA'!$E20,'Factores de caracterizacion'!$D$11:$D$41,0),MATCH('Cálculos-HA'!AY$5,'Factores de caracterizacion'!$E$9:$H$9,0))*AY$4*AV20</f>
        <v>0</v>
      </c>
      <c r="AZ20" s="217">
        <f ca="1">INDEX('Factores de caracterizacion'!$E$11:$H$41,MATCH('Cálculos-HA'!$E20,'Factores de caracterizacion'!$D$11:$D$41,0),MATCH('Cálculos-HA'!AZ$5,'Factores de caracterizacion'!$E$9:$H$9,0))*AZ$4*AV20</f>
        <v>0</v>
      </c>
      <c r="BA20" s="37"/>
      <c r="BB20" s="229">
        <f>INDEX('3.ANALISIS DE INVENTARIO'!$H$52:$S$70,MATCH('Cálculos-HA'!$E20,'3.ANALISIS DE INVENTARIO'!$F$52:$F$70,0),MATCH('Cálculos-HA'!BB$3,'3.ANALISIS DE INVENTARIO'!$H$51:$S$51,0))*1000/1000000</f>
        <v>0</v>
      </c>
      <c r="BC20" s="217">
        <f ca="1">INDEX('Factores de caracterizacion'!$E$11:$H$41,MATCH('Cálculos-HA'!$E20,'Factores de caracterizacion'!$D$11:$D$41,0),MATCH('Cálculos-HA'!BC$5,'Factores de caracterizacion'!$E$9:$H$9,0))*BC$4*BB20</f>
        <v>0</v>
      </c>
      <c r="BD20" s="217">
        <f ca="1">INDEX('Factores de caracterizacion'!$E$11:$H$41,MATCH('Cálculos-HA'!$E20,'Factores de caracterizacion'!$D$11:$D$41,0),MATCH('Cálculos-HA'!BD$5,'Factores de caracterizacion'!$E$9:$H$9,0))*BD$4*BB20</f>
        <v>0</v>
      </c>
      <c r="BE20" s="217">
        <f ca="1">INDEX('Factores de caracterizacion'!$E$11:$H$41,MATCH('Cálculos-HA'!$E20,'Factores de caracterizacion'!$D$11:$D$41,0),MATCH('Cálculos-HA'!BE$5,'Factores de caracterizacion'!$E$9:$H$9,0))*BE$4*BB20</f>
        <v>0</v>
      </c>
      <c r="BF20" s="217">
        <f ca="1">INDEX('Factores de caracterizacion'!$E$11:$H$41,MATCH('Cálculos-HA'!$E20,'Factores de caracterizacion'!$D$11:$D$41,0),MATCH('Cálculos-HA'!BF$5,'Factores de caracterizacion'!$E$9:$H$9,0))*BF$4*BB20</f>
        <v>0</v>
      </c>
      <c r="BG20" s="37"/>
      <c r="BH20" s="229">
        <f>INDEX('3.ANALISIS DE INVENTARIO'!$H$52:$S$70,MATCH('Cálculos-HA'!$E20,'3.ANALISIS DE INVENTARIO'!$F$52:$F$70,0),MATCH('Cálculos-HA'!BH$3,'3.ANALISIS DE INVENTARIO'!$H$51:$S$51,0))*1000/1000000</f>
        <v>0</v>
      </c>
      <c r="BI20" s="217">
        <f ca="1">INDEX('Factores de caracterizacion'!$E$11:$H$41,MATCH('Cálculos-HA'!$E20,'Factores de caracterizacion'!$D$11:$D$41,0),MATCH('Cálculos-HA'!BI$5,'Factores de caracterizacion'!$E$9:$H$9,0))*BI$4*BH20</f>
        <v>0</v>
      </c>
      <c r="BJ20" s="217">
        <f ca="1">INDEX('Factores de caracterizacion'!$E$11:$H$41,MATCH('Cálculos-HA'!$E20,'Factores de caracterizacion'!$D$11:$D$41,0),MATCH('Cálculos-HA'!BJ$5,'Factores de caracterizacion'!$E$9:$H$9,0))*BJ$4*BH20</f>
        <v>0</v>
      </c>
      <c r="BK20" s="217">
        <f ca="1">INDEX('Factores de caracterizacion'!$E$11:$H$41,MATCH('Cálculos-HA'!$E20,'Factores de caracterizacion'!$D$11:$D$41,0),MATCH('Cálculos-HA'!BK$5,'Factores de caracterizacion'!$E$9:$H$9,0))*BK$4*BH20</f>
        <v>0</v>
      </c>
      <c r="BL20" s="217">
        <f ca="1">INDEX('Factores de caracterizacion'!$E$11:$H$41,MATCH('Cálculos-HA'!$E20,'Factores de caracterizacion'!$D$11:$D$41,0),MATCH('Cálculos-HA'!BL$5,'Factores de caracterizacion'!$E$9:$H$9,0))*BL$4*BH20</f>
        <v>0</v>
      </c>
      <c r="BM20" s="37"/>
      <c r="BN20" s="229">
        <f>INDEX('3.ANALISIS DE INVENTARIO'!$H$52:$S$70,MATCH('Cálculos-HA'!$E20,'3.ANALISIS DE INVENTARIO'!$F$52:$F$70,0),MATCH('Cálculos-HA'!BN$3,'3.ANALISIS DE INVENTARIO'!$H$51:$S$51,0))*1000/1000000</f>
        <v>0</v>
      </c>
      <c r="BO20" s="217">
        <f ca="1">INDEX('Factores de caracterizacion'!$E$11:$H$41,MATCH('Cálculos-HA'!$E20,'Factores de caracterizacion'!$D$11:$D$41,0),MATCH('Cálculos-HA'!BO$5,'Factores de caracterizacion'!$E$9:$H$9,0))*BO$4*BN20</f>
        <v>0</v>
      </c>
      <c r="BP20" s="217">
        <f ca="1">INDEX('Factores de caracterizacion'!$E$11:$H$41,MATCH('Cálculos-HA'!$E20,'Factores de caracterizacion'!$D$11:$D$41,0),MATCH('Cálculos-HA'!BP$5,'Factores de caracterizacion'!$E$9:$H$9,0))*BP$4*BN20</f>
        <v>0</v>
      </c>
      <c r="BQ20" s="217">
        <f ca="1">INDEX('Factores de caracterizacion'!$E$11:$H$41,MATCH('Cálculos-HA'!$E20,'Factores de caracterizacion'!$D$11:$D$41,0),MATCH('Cálculos-HA'!BQ$5,'Factores de caracterizacion'!$E$9:$H$9,0))*BQ$4*BN20</f>
        <v>0</v>
      </c>
      <c r="BR20" s="217">
        <f ca="1">INDEX('Factores de caracterizacion'!$E$11:$H$41,MATCH('Cálculos-HA'!$E20,'Factores de caracterizacion'!$D$11:$D$41,0),MATCH('Cálculos-HA'!BR$5,'Factores de caracterizacion'!$E$9:$H$9,0))*BR$4*BN20</f>
        <v>0</v>
      </c>
      <c r="BS20" s="37"/>
      <c r="BT20" s="229">
        <f>INDEX('3.ANALISIS DE INVENTARIO'!$H$52:$S$70,MATCH('Cálculos-HA'!$E20,'3.ANALISIS DE INVENTARIO'!$F$52:$F$70,0),MATCH('Cálculos-HA'!BT$3,'3.ANALISIS DE INVENTARIO'!$H$51:$S$51,0))*1000/1000000</f>
        <v>0</v>
      </c>
      <c r="BU20" s="217">
        <f ca="1">INDEX('Factores de caracterizacion'!$E$11:$H$41,MATCH('Cálculos-HA'!$E20,'Factores de caracterizacion'!$D$11:$D$41,0),MATCH('Cálculos-HA'!BU$5,'Factores de caracterizacion'!$E$9:$H$9,0))*BU$4*BT20</f>
        <v>0</v>
      </c>
      <c r="BV20" s="217">
        <f ca="1">INDEX('Factores de caracterizacion'!$E$11:$H$41,MATCH('Cálculos-HA'!$E20,'Factores de caracterizacion'!$D$11:$D$41,0),MATCH('Cálculos-HA'!BV$5,'Factores de caracterizacion'!$E$9:$H$9,0))*BV$4*BT20</f>
        <v>0</v>
      </c>
      <c r="BW20" s="217">
        <f ca="1">INDEX('Factores de caracterizacion'!$E$11:$H$41,MATCH('Cálculos-HA'!$E20,'Factores de caracterizacion'!$D$11:$D$41,0),MATCH('Cálculos-HA'!BW$5,'Factores de caracterizacion'!$E$9:$H$9,0))*BW$4*BT20</f>
        <v>0</v>
      </c>
      <c r="BX20" s="217">
        <f ca="1">INDEX('Factores de caracterizacion'!$E$11:$H$41,MATCH('Cálculos-HA'!$E20,'Factores de caracterizacion'!$D$11:$D$41,0),MATCH('Cálculos-HA'!BX$5,'Factores de caracterizacion'!$E$9:$H$9,0))*BX$4*BT20</f>
        <v>0</v>
      </c>
      <c r="BY20" s="37"/>
    </row>
    <row r="21" spans="1:77">
      <c r="A21" s="45"/>
      <c r="B21" s="45"/>
      <c r="C21" s="37"/>
      <c r="D21" s="180" t="s">
        <v>127</v>
      </c>
      <c r="E21" s="213" t="s">
        <v>128</v>
      </c>
      <c r="F21" s="229">
        <f>INDEX('3.ANALISIS DE INVENTARIO'!$H$52:$S$70,MATCH('Cálculos-HA'!$E21,'3.ANALISIS DE INVENTARIO'!$F$52:$F$70,0),MATCH('Cálculos-HA'!F$3,'3.ANALISIS DE INVENTARIO'!$H$51:$S$51,0))*1000/1000000</f>
        <v>0</v>
      </c>
      <c r="G21" s="217">
        <f ca="1">INDEX('Factores de caracterizacion'!$E$11:$H$41,MATCH('Cálculos-HA'!$E21,'Factores de caracterizacion'!$D$11:$D$41,0),MATCH('Cálculos-HA'!G$5,'Factores de caracterizacion'!$E$9:$H$9,0))*G$4*F21</f>
        <v>0</v>
      </c>
      <c r="H21" s="217">
        <f ca="1">INDEX('Factores de caracterizacion'!$E$11:$H$41,MATCH('Cálculos-HA'!$E21,'Factores de caracterizacion'!$D$11:$D$41,0),MATCH('Cálculos-HA'!H$5,'Factores de caracterizacion'!$E$9:$H$9,0))*H$4*F21</f>
        <v>0</v>
      </c>
      <c r="I21" s="217">
        <f ca="1">INDEX('Factores de caracterizacion'!$E$11:$H$41,MATCH('Cálculos-HA'!$E21,'Factores de caracterizacion'!$D$11:$D$41,0),MATCH('Cálculos-HA'!I$5,'Factores de caracterizacion'!$E$9:$H$9,0))*I$4*F21</f>
        <v>0</v>
      </c>
      <c r="J21" s="217">
        <f ca="1">INDEX('Factores de caracterizacion'!$E$11:$H$41,MATCH('Cálculos-HA'!$E21,'Factores de caracterizacion'!$D$11:$D$41,0),MATCH('Cálculos-HA'!J$5,'Factores de caracterizacion'!$E$9:$H$9,0))*J$4*F21</f>
        <v>0</v>
      </c>
      <c r="K21" s="37"/>
      <c r="L21" s="229">
        <f>INDEX('3.ANALISIS DE INVENTARIO'!$H$52:$S$70,MATCH('Cálculos-HA'!$E21,'3.ANALISIS DE INVENTARIO'!$F$52:$F$70,0),MATCH('Cálculos-HA'!L$3,'3.ANALISIS DE INVENTARIO'!$H$51:$S$51,0))*1000/1000000</f>
        <v>0</v>
      </c>
      <c r="M21" s="217">
        <f ca="1">INDEX('Factores de caracterizacion'!$E$11:$H$41,MATCH('Cálculos-HA'!$E21,'Factores de caracterizacion'!$D$11:$D$41,0),MATCH('Cálculos-HA'!M$5,'Factores de caracterizacion'!$E$9:$H$9,0))*M$4*L21</f>
        <v>0</v>
      </c>
      <c r="N21" s="217">
        <f ca="1">INDEX('Factores de caracterizacion'!$E$11:$H$41,MATCH('Cálculos-HA'!$E21,'Factores de caracterizacion'!$D$11:$D$41,0),MATCH('Cálculos-HA'!N$5,'Factores de caracterizacion'!$E$9:$H$9,0))*N$4*L21</f>
        <v>0</v>
      </c>
      <c r="O21" s="217">
        <f ca="1">INDEX('Factores de caracterizacion'!$E$11:$H$41,MATCH('Cálculos-HA'!$E21,'Factores de caracterizacion'!$D$11:$D$41,0),MATCH('Cálculos-HA'!O$5,'Factores de caracterizacion'!$E$9:$H$9,0))*O$4*L21</f>
        <v>0</v>
      </c>
      <c r="P21" s="217">
        <f ca="1">INDEX('Factores de caracterizacion'!$E$11:$H$41,MATCH('Cálculos-HA'!$E21,'Factores de caracterizacion'!$D$11:$D$41,0),MATCH('Cálculos-HA'!P$5,'Factores de caracterizacion'!$E$9:$H$9,0))*P$4*L21</f>
        <v>0</v>
      </c>
      <c r="Q21" s="37"/>
      <c r="R21" s="229">
        <f>INDEX('3.ANALISIS DE INVENTARIO'!$H$52:$S$70,MATCH('Cálculos-HA'!$E21,'3.ANALISIS DE INVENTARIO'!$F$52:$F$70,0),MATCH('Cálculos-HA'!R$3,'3.ANALISIS DE INVENTARIO'!$H$51:$S$51,0))*1000/1000000</f>
        <v>0</v>
      </c>
      <c r="S21" s="217">
        <f ca="1">INDEX('Factores de caracterizacion'!$E$11:$H$41,MATCH('Cálculos-HA'!$E21,'Factores de caracterizacion'!$D$11:$D$41,0),MATCH('Cálculos-HA'!S$5,'Factores de caracterizacion'!$E$9:$H$9,0))*S$4*R21</f>
        <v>0</v>
      </c>
      <c r="T21" s="217">
        <f ca="1">INDEX('Factores de caracterizacion'!$E$11:$H$41,MATCH('Cálculos-HA'!$E21,'Factores de caracterizacion'!$D$11:$D$41,0),MATCH('Cálculos-HA'!T$5,'Factores de caracterizacion'!$E$9:$H$9,0))*T$4*R21</f>
        <v>0</v>
      </c>
      <c r="U21" s="217">
        <f ca="1">INDEX('Factores de caracterizacion'!$E$11:$H$41,MATCH('Cálculos-HA'!$E21,'Factores de caracterizacion'!$D$11:$D$41,0),MATCH('Cálculos-HA'!U$5,'Factores de caracterizacion'!$E$9:$H$9,0))*U$4*R21</f>
        <v>0</v>
      </c>
      <c r="V21" s="217">
        <f ca="1">INDEX('Factores de caracterizacion'!$E$11:$H$41,MATCH('Cálculos-HA'!$E21,'Factores de caracterizacion'!$D$11:$D$41,0),MATCH('Cálculos-HA'!V$5,'Factores de caracterizacion'!$E$9:$H$9,0))*V$4*R21</f>
        <v>0</v>
      </c>
      <c r="W21" s="37"/>
      <c r="X21" s="229">
        <f>INDEX('3.ANALISIS DE INVENTARIO'!$H$52:$S$70,MATCH('Cálculos-HA'!$E21,'3.ANALISIS DE INVENTARIO'!$F$52:$F$70,0),MATCH('Cálculos-HA'!X$3,'3.ANALISIS DE INVENTARIO'!$H$51:$S$51,0))*1000/1000000</f>
        <v>0</v>
      </c>
      <c r="Y21" s="217">
        <f ca="1">INDEX('Factores de caracterizacion'!$E$11:$H$41,MATCH('Cálculos-HA'!$E21,'Factores de caracterizacion'!$D$11:$D$41,0),MATCH('Cálculos-HA'!Y$5,'Factores de caracterizacion'!$E$9:$H$9,0))*Y$4*X21</f>
        <v>0</v>
      </c>
      <c r="Z21" s="217">
        <f ca="1">INDEX('Factores de caracterizacion'!$E$11:$H$41,MATCH('Cálculos-HA'!$E21,'Factores de caracterizacion'!$D$11:$D$41,0),MATCH('Cálculos-HA'!Z$5,'Factores de caracterizacion'!$E$9:$H$9,0))*Z$4*X21</f>
        <v>0</v>
      </c>
      <c r="AA21" s="217">
        <f ca="1">INDEX('Factores de caracterizacion'!$E$11:$H$41,MATCH('Cálculos-HA'!$E21,'Factores de caracterizacion'!$D$11:$D$41,0),MATCH('Cálculos-HA'!AA$5,'Factores de caracterizacion'!$E$9:$H$9,0))*AA$4*X21</f>
        <v>0</v>
      </c>
      <c r="AB21" s="217">
        <f ca="1">INDEX('Factores de caracterizacion'!$E$11:$H$41,MATCH('Cálculos-HA'!$E21,'Factores de caracterizacion'!$D$11:$D$41,0),MATCH('Cálculos-HA'!AB$5,'Factores de caracterizacion'!$E$9:$H$9,0))*AB$4*X21</f>
        <v>0</v>
      </c>
      <c r="AC21" s="37"/>
      <c r="AD21" s="229">
        <f>INDEX('3.ANALISIS DE INVENTARIO'!$H$52:$S$70,MATCH('Cálculos-HA'!$E21,'3.ANALISIS DE INVENTARIO'!$F$52:$F$70,0),MATCH('Cálculos-HA'!AD$3,'3.ANALISIS DE INVENTARIO'!$H$51:$S$51,0))*1000/1000000</f>
        <v>0</v>
      </c>
      <c r="AE21" s="217">
        <f ca="1">INDEX('Factores de caracterizacion'!$E$11:$H$41,MATCH('Cálculos-HA'!$E21,'Factores de caracterizacion'!$D$11:$D$41,0),MATCH('Cálculos-HA'!AE$5,'Factores de caracterizacion'!$E$9:$H$9,0))*AE$4*AD21</f>
        <v>0</v>
      </c>
      <c r="AF21" s="217">
        <f ca="1">INDEX('Factores de caracterizacion'!$E$11:$H$41,MATCH('Cálculos-HA'!$E21,'Factores de caracterizacion'!$D$11:$D$41,0),MATCH('Cálculos-HA'!AF$5,'Factores de caracterizacion'!$E$9:$H$9,0))*AF$4*AD21</f>
        <v>0</v>
      </c>
      <c r="AG21" s="217">
        <f ca="1">INDEX('Factores de caracterizacion'!$E$11:$H$41,MATCH('Cálculos-HA'!$E21,'Factores de caracterizacion'!$D$11:$D$41,0),MATCH('Cálculos-HA'!AG$5,'Factores de caracterizacion'!$E$9:$H$9,0))*AG$4*AD21</f>
        <v>0</v>
      </c>
      <c r="AH21" s="217">
        <f ca="1">INDEX('Factores de caracterizacion'!$E$11:$H$41,MATCH('Cálculos-HA'!$E21,'Factores de caracterizacion'!$D$11:$D$41,0),MATCH('Cálculos-HA'!AH$5,'Factores de caracterizacion'!$E$9:$H$9,0))*AH$4*AD21</f>
        <v>0</v>
      </c>
      <c r="AI21" s="37"/>
      <c r="AJ21" s="229">
        <f>INDEX('3.ANALISIS DE INVENTARIO'!$H$52:$S$70,MATCH('Cálculos-HA'!$E21,'3.ANALISIS DE INVENTARIO'!$F$52:$F$70,0),MATCH('Cálculos-HA'!AJ$3,'3.ANALISIS DE INVENTARIO'!$H$51:$S$51,0))*1000/1000000</f>
        <v>0</v>
      </c>
      <c r="AK21" s="217">
        <f ca="1">INDEX('Factores de caracterizacion'!$E$11:$H$41,MATCH('Cálculos-HA'!$E21,'Factores de caracterizacion'!$D$11:$D$41,0),MATCH('Cálculos-HA'!AK$5,'Factores de caracterizacion'!$E$9:$H$9,0))*AK$4*AJ21</f>
        <v>0</v>
      </c>
      <c r="AL21" s="217">
        <f ca="1">INDEX('Factores de caracterizacion'!$E$11:$H$41,MATCH('Cálculos-HA'!$E21,'Factores de caracterizacion'!$D$11:$D$41,0),MATCH('Cálculos-HA'!AL$5,'Factores de caracterizacion'!$E$9:$H$9,0))*AL$4*AJ21</f>
        <v>0</v>
      </c>
      <c r="AM21" s="217">
        <f ca="1">INDEX('Factores de caracterizacion'!$E$11:$H$41,MATCH('Cálculos-HA'!$E21,'Factores de caracterizacion'!$D$11:$D$41,0),MATCH('Cálculos-HA'!AM$5,'Factores de caracterizacion'!$E$9:$H$9,0))*AM$4*AJ21</f>
        <v>0</v>
      </c>
      <c r="AN21" s="217">
        <f ca="1">INDEX('Factores de caracterizacion'!$E$11:$H$41,MATCH('Cálculos-HA'!$E21,'Factores de caracterizacion'!$D$11:$D$41,0),MATCH('Cálculos-HA'!AN$5,'Factores de caracterizacion'!$E$9:$H$9,0))*AN$4*AJ21</f>
        <v>0</v>
      </c>
      <c r="AO21" s="37"/>
      <c r="AP21" s="229">
        <f>INDEX('3.ANALISIS DE INVENTARIO'!$H$52:$S$70,MATCH('Cálculos-HA'!$E21,'3.ANALISIS DE INVENTARIO'!$F$52:$F$70,0),MATCH('Cálculos-HA'!AP$3,'3.ANALISIS DE INVENTARIO'!$H$51:$S$51,0))*1000/1000000</f>
        <v>0</v>
      </c>
      <c r="AQ21" s="217">
        <f ca="1">INDEX('Factores de caracterizacion'!$E$11:$H$41,MATCH('Cálculos-HA'!$E21,'Factores de caracterizacion'!$D$11:$D$41,0),MATCH('Cálculos-HA'!AQ$5,'Factores de caracterizacion'!$E$9:$H$9,0))*AQ$4*AP21</f>
        <v>0</v>
      </c>
      <c r="AR21" s="217">
        <f ca="1">INDEX('Factores de caracterizacion'!$E$11:$H$41,MATCH('Cálculos-HA'!$E21,'Factores de caracterizacion'!$D$11:$D$41,0),MATCH('Cálculos-HA'!AR$5,'Factores de caracterizacion'!$E$9:$H$9,0))*AR$4*AP21</f>
        <v>0</v>
      </c>
      <c r="AS21" s="217">
        <f ca="1">INDEX('Factores de caracterizacion'!$E$11:$H$41,MATCH('Cálculos-HA'!$E21,'Factores de caracterizacion'!$D$11:$D$41,0),MATCH('Cálculos-HA'!AS$5,'Factores de caracterizacion'!$E$9:$H$9,0))*AS$4*AP21</f>
        <v>0</v>
      </c>
      <c r="AT21" s="217">
        <f ca="1">INDEX('Factores de caracterizacion'!$E$11:$H$41,MATCH('Cálculos-HA'!$E21,'Factores de caracterizacion'!$D$11:$D$41,0),MATCH('Cálculos-HA'!AT$5,'Factores de caracterizacion'!$E$9:$H$9,0))*AT$4*AP21</f>
        <v>0</v>
      </c>
      <c r="AU21" s="37"/>
      <c r="AV21" s="229">
        <f>INDEX('3.ANALISIS DE INVENTARIO'!$H$52:$S$70,MATCH('Cálculos-HA'!$E21,'3.ANALISIS DE INVENTARIO'!$F$52:$F$70,0),MATCH('Cálculos-HA'!AV$3,'3.ANALISIS DE INVENTARIO'!$H$51:$S$51,0))*1000/1000000</f>
        <v>0</v>
      </c>
      <c r="AW21" s="217">
        <f ca="1">INDEX('Factores de caracterizacion'!$E$11:$H$41,MATCH('Cálculos-HA'!$E21,'Factores de caracterizacion'!$D$11:$D$41,0),MATCH('Cálculos-HA'!AW$5,'Factores de caracterizacion'!$E$9:$H$9,0))*AW$4*AV21</f>
        <v>0</v>
      </c>
      <c r="AX21" s="217">
        <f ca="1">INDEX('Factores de caracterizacion'!$E$11:$H$41,MATCH('Cálculos-HA'!$E21,'Factores de caracterizacion'!$D$11:$D$41,0),MATCH('Cálculos-HA'!AX$5,'Factores de caracterizacion'!$E$9:$H$9,0))*AX$4*AV21</f>
        <v>0</v>
      </c>
      <c r="AY21" s="217">
        <f ca="1">INDEX('Factores de caracterizacion'!$E$11:$H$41,MATCH('Cálculos-HA'!$E21,'Factores de caracterizacion'!$D$11:$D$41,0),MATCH('Cálculos-HA'!AY$5,'Factores de caracterizacion'!$E$9:$H$9,0))*AY$4*AV21</f>
        <v>0</v>
      </c>
      <c r="AZ21" s="217">
        <f ca="1">INDEX('Factores de caracterizacion'!$E$11:$H$41,MATCH('Cálculos-HA'!$E21,'Factores de caracterizacion'!$D$11:$D$41,0),MATCH('Cálculos-HA'!AZ$5,'Factores de caracterizacion'!$E$9:$H$9,0))*AZ$4*AV21</f>
        <v>0</v>
      </c>
      <c r="BA21" s="37"/>
      <c r="BB21" s="229">
        <f>INDEX('3.ANALISIS DE INVENTARIO'!$H$52:$S$70,MATCH('Cálculos-HA'!$E21,'3.ANALISIS DE INVENTARIO'!$F$52:$F$70,0),MATCH('Cálculos-HA'!BB$3,'3.ANALISIS DE INVENTARIO'!$H$51:$S$51,0))*1000/1000000</f>
        <v>0</v>
      </c>
      <c r="BC21" s="217">
        <f ca="1">INDEX('Factores de caracterizacion'!$E$11:$H$41,MATCH('Cálculos-HA'!$E21,'Factores de caracterizacion'!$D$11:$D$41,0),MATCH('Cálculos-HA'!BC$5,'Factores de caracterizacion'!$E$9:$H$9,0))*BC$4*BB21</f>
        <v>0</v>
      </c>
      <c r="BD21" s="217">
        <f ca="1">INDEX('Factores de caracterizacion'!$E$11:$H$41,MATCH('Cálculos-HA'!$E21,'Factores de caracterizacion'!$D$11:$D$41,0),MATCH('Cálculos-HA'!BD$5,'Factores de caracterizacion'!$E$9:$H$9,0))*BD$4*BB21</f>
        <v>0</v>
      </c>
      <c r="BE21" s="217">
        <f ca="1">INDEX('Factores de caracterizacion'!$E$11:$H$41,MATCH('Cálculos-HA'!$E21,'Factores de caracterizacion'!$D$11:$D$41,0),MATCH('Cálculos-HA'!BE$5,'Factores de caracterizacion'!$E$9:$H$9,0))*BE$4*BB21</f>
        <v>0</v>
      </c>
      <c r="BF21" s="217">
        <f ca="1">INDEX('Factores de caracterizacion'!$E$11:$H$41,MATCH('Cálculos-HA'!$E21,'Factores de caracterizacion'!$D$11:$D$41,0),MATCH('Cálculos-HA'!BF$5,'Factores de caracterizacion'!$E$9:$H$9,0))*BF$4*BB21</f>
        <v>0</v>
      </c>
      <c r="BG21" s="37"/>
      <c r="BH21" s="229">
        <f>INDEX('3.ANALISIS DE INVENTARIO'!$H$52:$S$70,MATCH('Cálculos-HA'!$E21,'3.ANALISIS DE INVENTARIO'!$F$52:$F$70,0),MATCH('Cálculos-HA'!BH$3,'3.ANALISIS DE INVENTARIO'!$H$51:$S$51,0))*1000/1000000</f>
        <v>0</v>
      </c>
      <c r="BI21" s="217">
        <f ca="1">INDEX('Factores de caracterizacion'!$E$11:$H$41,MATCH('Cálculos-HA'!$E21,'Factores de caracterizacion'!$D$11:$D$41,0),MATCH('Cálculos-HA'!BI$5,'Factores de caracterizacion'!$E$9:$H$9,0))*BI$4*BH21</f>
        <v>0</v>
      </c>
      <c r="BJ21" s="217">
        <f ca="1">INDEX('Factores de caracterizacion'!$E$11:$H$41,MATCH('Cálculos-HA'!$E21,'Factores de caracterizacion'!$D$11:$D$41,0),MATCH('Cálculos-HA'!BJ$5,'Factores de caracterizacion'!$E$9:$H$9,0))*BJ$4*BH21</f>
        <v>0</v>
      </c>
      <c r="BK21" s="217">
        <f ca="1">INDEX('Factores de caracterizacion'!$E$11:$H$41,MATCH('Cálculos-HA'!$E21,'Factores de caracterizacion'!$D$11:$D$41,0),MATCH('Cálculos-HA'!BK$5,'Factores de caracterizacion'!$E$9:$H$9,0))*BK$4*BH21</f>
        <v>0</v>
      </c>
      <c r="BL21" s="217">
        <f ca="1">INDEX('Factores de caracterizacion'!$E$11:$H$41,MATCH('Cálculos-HA'!$E21,'Factores de caracterizacion'!$D$11:$D$41,0),MATCH('Cálculos-HA'!BL$5,'Factores de caracterizacion'!$E$9:$H$9,0))*BL$4*BH21</f>
        <v>0</v>
      </c>
      <c r="BM21" s="37"/>
      <c r="BN21" s="229">
        <f>INDEX('3.ANALISIS DE INVENTARIO'!$H$52:$S$70,MATCH('Cálculos-HA'!$E21,'3.ANALISIS DE INVENTARIO'!$F$52:$F$70,0),MATCH('Cálculos-HA'!BN$3,'3.ANALISIS DE INVENTARIO'!$H$51:$S$51,0))*1000/1000000</f>
        <v>0</v>
      </c>
      <c r="BO21" s="217">
        <f ca="1">INDEX('Factores de caracterizacion'!$E$11:$H$41,MATCH('Cálculos-HA'!$E21,'Factores de caracterizacion'!$D$11:$D$41,0),MATCH('Cálculos-HA'!BO$5,'Factores de caracterizacion'!$E$9:$H$9,0))*BO$4*BN21</f>
        <v>0</v>
      </c>
      <c r="BP21" s="217">
        <f ca="1">INDEX('Factores de caracterizacion'!$E$11:$H$41,MATCH('Cálculos-HA'!$E21,'Factores de caracterizacion'!$D$11:$D$41,0),MATCH('Cálculos-HA'!BP$5,'Factores de caracterizacion'!$E$9:$H$9,0))*BP$4*BN21</f>
        <v>0</v>
      </c>
      <c r="BQ21" s="217">
        <f ca="1">INDEX('Factores de caracterizacion'!$E$11:$H$41,MATCH('Cálculos-HA'!$E21,'Factores de caracterizacion'!$D$11:$D$41,0),MATCH('Cálculos-HA'!BQ$5,'Factores de caracterizacion'!$E$9:$H$9,0))*BQ$4*BN21</f>
        <v>0</v>
      </c>
      <c r="BR21" s="217">
        <f ca="1">INDEX('Factores de caracterizacion'!$E$11:$H$41,MATCH('Cálculos-HA'!$E21,'Factores de caracterizacion'!$D$11:$D$41,0),MATCH('Cálculos-HA'!BR$5,'Factores de caracterizacion'!$E$9:$H$9,0))*BR$4*BN21</f>
        <v>0</v>
      </c>
      <c r="BS21" s="37"/>
      <c r="BT21" s="229">
        <f>INDEX('3.ANALISIS DE INVENTARIO'!$H$52:$S$70,MATCH('Cálculos-HA'!$E21,'3.ANALISIS DE INVENTARIO'!$F$52:$F$70,0),MATCH('Cálculos-HA'!BT$3,'3.ANALISIS DE INVENTARIO'!$H$51:$S$51,0))*1000/1000000</f>
        <v>0</v>
      </c>
      <c r="BU21" s="217">
        <f ca="1">INDEX('Factores de caracterizacion'!$E$11:$H$41,MATCH('Cálculos-HA'!$E21,'Factores de caracterizacion'!$D$11:$D$41,0),MATCH('Cálculos-HA'!BU$5,'Factores de caracterizacion'!$E$9:$H$9,0))*BU$4*BT21</f>
        <v>0</v>
      </c>
      <c r="BV21" s="217">
        <f ca="1">INDEX('Factores de caracterizacion'!$E$11:$H$41,MATCH('Cálculos-HA'!$E21,'Factores de caracterizacion'!$D$11:$D$41,0),MATCH('Cálculos-HA'!BV$5,'Factores de caracterizacion'!$E$9:$H$9,0))*BV$4*BT21</f>
        <v>0</v>
      </c>
      <c r="BW21" s="217">
        <f ca="1">INDEX('Factores de caracterizacion'!$E$11:$H$41,MATCH('Cálculos-HA'!$E21,'Factores de caracterizacion'!$D$11:$D$41,0),MATCH('Cálculos-HA'!BW$5,'Factores de caracterizacion'!$E$9:$H$9,0))*BW$4*BT21</f>
        <v>0</v>
      </c>
      <c r="BX21" s="217">
        <f ca="1">INDEX('Factores de caracterizacion'!$E$11:$H$41,MATCH('Cálculos-HA'!$E21,'Factores de caracterizacion'!$D$11:$D$41,0),MATCH('Cálculos-HA'!BX$5,'Factores de caracterizacion'!$E$9:$H$9,0))*BX$4*BT21</f>
        <v>0</v>
      </c>
      <c r="BY21" s="37"/>
    </row>
    <row r="22" spans="1:77">
      <c r="A22" s="45"/>
      <c r="B22" s="45"/>
      <c r="C22" s="37"/>
      <c r="D22" s="180" t="s">
        <v>129</v>
      </c>
      <c r="E22" s="213" t="s">
        <v>130</v>
      </c>
      <c r="F22" s="229">
        <f>INDEX('3.ANALISIS DE INVENTARIO'!$H$52:$S$70,MATCH('Cálculos-HA'!$E22,'3.ANALISIS DE INVENTARIO'!$F$52:$F$70,0),MATCH('Cálculos-HA'!F$3,'3.ANALISIS DE INVENTARIO'!$H$51:$S$51,0))*1000/1000000</f>
        <v>0</v>
      </c>
      <c r="G22" s="217">
        <f ca="1">INDEX('Factores de caracterizacion'!$E$11:$H$41,MATCH('Cálculos-HA'!$E22,'Factores de caracterizacion'!$D$11:$D$41,0),MATCH('Cálculos-HA'!G$5,'Factores de caracterizacion'!$E$9:$H$9,0))*G$4*F22</f>
        <v>0</v>
      </c>
      <c r="H22" s="217">
        <f ca="1">INDEX('Factores de caracterizacion'!$E$11:$H$41,MATCH('Cálculos-HA'!$E22,'Factores de caracterizacion'!$D$11:$D$41,0),MATCH('Cálculos-HA'!H$5,'Factores de caracterizacion'!$E$9:$H$9,0))*H$4*F22</f>
        <v>0</v>
      </c>
      <c r="I22" s="217">
        <f ca="1">INDEX('Factores de caracterizacion'!$E$11:$H$41,MATCH('Cálculos-HA'!$E22,'Factores de caracterizacion'!$D$11:$D$41,0),MATCH('Cálculos-HA'!I$5,'Factores de caracterizacion'!$E$9:$H$9,0))*I$4*F22</f>
        <v>0</v>
      </c>
      <c r="J22" s="217">
        <f ca="1">INDEX('Factores de caracterizacion'!$E$11:$H$41,MATCH('Cálculos-HA'!$E22,'Factores de caracterizacion'!$D$11:$D$41,0),MATCH('Cálculos-HA'!J$5,'Factores de caracterizacion'!$E$9:$H$9,0))*J$4*F22</f>
        <v>0</v>
      </c>
      <c r="K22" s="37"/>
      <c r="L22" s="229">
        <f>INDEX('3.ANALISIS DE INVENTARIO'!$H$52:$S$70,MATCH('Cálculos-HA'!$E22,'3.ANALISIS DE INVENTARIO'!$F$52:$F$70,0),MATCH('Cálculos-HA'!L$3,'3.ANALISIS DE INVENTARIO'!$H$51:$S$51,0))*1000/1000000</f>
        <v>0</v>
      </c>
      <c r="M22" s="217">
        <f ca="1">INDEX('Factores de caracterizacion'!$E$11:$H$41,MATCH('Cálculos-HA'!$E22,'Factores de caracterizacion'!$D$11:$D$41,0),MATCH('Cálculos-HA'!M$5,'Factores de caracterizacion'!$E$9:$H$9,0))*M$4*L22</f>
        <v>0</v>
      </c>
      <c r="N22" s="217">
        <f ca="1">INDEX('Factores de caracterizacion'!$E$11:$H$41,MATCH('Cálculos-HA'!$E22,'Factores de caracterizacion'!$D$11:$D$41,0),MATCH('Cálculos-HA'!N$5,'Factores de caracterizacion'!$E$9:$H$9,0))*N$4*L22</f>
        <v>0</v>
      </c>
      <c r="O22" s="217">
        <f ca="1">INDEX('Factores de caracterizacion'!$E$11:$H$41,MATCH('Cálculos-HA'!$E22,'Factores de caracterizacion'!$D$11:$D$41,0),MATCH('Cálculos-HA'!O$5,'Factores de caracterizacion'!$E$9:$H$9,0))*O$4*L22</f>
        <v>0</v>
      </c>
      <c r="P22" s="217">
        <f ca="1">INDEX('Factores de caracterizacion'!$E$11:$H$41,MATCH('Cálculos-HA'!$E22,'Factores de caracterizacion'!$D$11:$D$41,0),MATCH('Cálculos-HA'!P$5,'Factores de caracterizacion'!$E$9:$H$9,0))*P$4*L22</f>
        <v>0</v>
      </c>
      <c r="Q22" s="37"/>
      <c r="R22" s="229">
        <f>INDEX('3.ANALISIS DE INVENTARIO'!$H$52:$S$70,MATCH('Cálculos-HA'!$E22,'3.ANALISIS DE INVENTARIO'!$F$52:$F$70,0),MATCH('Cálculos-HA'!R$3,'3.ANALISIS DE INVENTARIO'!$H$51:$S$51,0))*1000/1000000</f>
        <v>0</v>
      </c>
      <c r="S22" s="217">
        <f ca="1">INDEX('Factores de caracterizacion'!$E$11:$H$41,MATCH('Cálculos-HA'!$E22,'Factores de caracterizacion'!$D$11:$D$41,0),MATCH('Cálculos-HA'!S$5,'Factores de caracterizacion'!$E$9:$H$9,0))*S$4*R22</f>
        <v>0</v>
      </c>
      <c r="T22" s="217">
        <f ca="1">INDEX('Factores de caracterizacion'!$E$11:$H$41,MATCH('Cálculos-HA'!$E22,'Factores de caracterizacion'!$D$11:$D$41,0),MATCH('Cálculos-HA'!T$5,'Factores de caracterizacion'!$E$9:$H$9,0))*T$4*R22</f>
        <v>0</v>
      </c>
      <c r="U22" s="217">
        <f ca="1">INDEX('Factores de caracterizacion'!$E$11:$H$41,MATCH('Cálculos-HA'!$E22,'Factores de caracterizacion'!$D$11:$D$41,0),MATCH('Cálculos-HA'!U$5,'Factores de caracterizacion'!$E$9:$H$9,0))*U$4*R22</f>
        <v>0</v>
      </c>
      <c r="V22" s="217">
        <f ca="1">INDEX('Factores de caracterizacion'!$E$11:$H$41,MATCH('Cálculos-HA'!$E22,'Factores de caracterizacion'!$D$11:$D$41,0),MATCH('Cálculos-HA'!V$5,'Factores de caracterizacion'!$E$9:$H$9,0))*V$4*R22</f>
        <v>0</v>
      </c>
      <c r="W22" s="37"/>
      <c r="X22" s="229">
        <f>INDEX('3.ANALISIS DE INVENTARIO'!$H$52:$S$70,MATCH('Cálculos-HA'!$E22,'3.ANALISIS DE INVENTARIO'!$F$52:$F$70,0),MATCH('Cálculos-HA'!X$3,'3.ANALISIS DE INVENTARIO'!$H$51:$S$51,0))*1000/1000000</f>
        <v>0</v>
      </c>
      <c r="Y22" s="217">
        <f ca="1">INDEX('Factores de caracterizacion'!$E$11:$H$41,MATCH('Cálculos-HA'!$E22,'Factores de caracterizacion'!$D$11:$D$41,0),MATCH('Cálculos-HA'!Y$5,'Factores de caracterizacion'!$E$9:$H$9,0))*Y$4*X22</f>
        <v>0</v>
      </c>
      <c r="Z22" s="217">
        <f ca="1">INDEX('Factores de caracterizacion'!$E$11:$H$41,MATCH('Cálculos-HA'!$E22,'Factores de caracterizacion'!$D$11:$D$41,0),MATCH('Cálculos-HA'!Z$5,'Factores de caracterizacion'!$E$9:$H$9,0))*Z$4*X22</f>
        <v>0</v>
      </c>
      <c r="AA22" s="217">
        <f ca="1">INDEX('Factores de caracterizacion'!$E$11:$H$41,MATCH('Cálculos-HA'!$E22,'Factores de caracterizacion'!$D$11:$D$41,0),MATCH('Cálculos-HA'!AA$5,'Factores de caracterizacion'!$E$9:$H$9,0))*AA$4*X22</f>
        <v>0</v>
      </c>
      <c r="AB22" s="217">
        <f ca="1">INDEX('Factores de caracterizacion'!$E$11:$H$41,MATCH('Cálculos-HA'!$E22,'Factores de caracterizacion'!$D$11:$D$41,0),MATCH('Cálculos-HA'!AB$5,'Factores de caracterizacion'!$E$9:$H$9,0))*AB$4*X22</f>
        <v>0</v>
      </c>
      <c r="AC22" s="37"/>
      <c r="AD22" s="229">
        <f>INDEX('3.ANALISIS DE INVENTARIO'!$H$52:$S$70,MATCH('Cálculos-HA'!$E22,'3.ANALISIS DE INVENTARIO'!$F$52:$F$70,0),MATCH('Cálculos-HA'!AD$3,'3.ANALISIS DE INVENTARIO'!$H$51:$S$51,0))*1000/1000000</f>
        <v>0</v>
      </c>
      <c r="AE22" s="217">
        <f ca="1">INDEX('Factores de caracterizacion'!$E$11:$H$41,MATCH('Cálculos-HA'!$E22,'Factores de caracterizacion'!$D$11:$D$41,0),MATCH('Cálculos-HA'!AE$5,'Factores de caracterizacion'!$E$9:$H$9,0))*AE$4*AD22</f>
        <v>0</v>
      </c>
      <c r="AF22" s="217">
        <f ca="1">INDEX('Factores de caracterizacion'!$E$11:$H$41,MATCH('Cálculos-HA'!$E22,'Factores de caracterizacion'!$D$11:$D$41,0),MATCH('Cálculos-HA'!AF$5,'Factores de caracterizacion'!$E$9:$H$9,0))*AF$4*AD22</f>
        <v>0</v>
      </c>
      <c r="AG22" s="217">
        <f ca="1">INDEX('Factores de caracterizacion'!$E$11:$H$41,MATCH('Cálculos-HA'!$E22,'Factores de caracterizacion'!$D$11:$D$41,0),MATCH('Cálculos-HA'!AG$5,'Factores de caracterizacion'!$E$9:$H$9,0))*AG$4*AD22</f>
        <v>0</v>
      </c>
      <c r="AH22" s="217">
        <f ca="1">INDEX('Factores de caracterizacion'!$E$11:$H$41,MATCH('Cálculos-HA'!$E22,'Factores de caracterizacion'!$D$11:$D$41,0),MATCH('Cálculos-HA'!AH$5,'Factores de caracterizacion'!$E$9:$H$9,0))*AH$4*AD22</f>
        <v>0</v>
      </c>
      <c r="AI22" s="37"/>
      <c r="AJ22" s="229">
        <f>INDEX('3.ANALISIS DE INVENTARIO'!$H$52:$S$70,MATCH('Cálculos-HA'!$E22,'3.ANALISIS DE INVENTARIO'!$F$52:$F$70,0),MATCH('Cálculos-HA'!AJ$3,'3.ANALISIS DE INVENTARIO'!$H$51:$S$51,0))*1000/1000000</f>
        <v>0</v>
      </c>
      <c r="AK22" s="217">
        <f ca="1">INDEX('Factores de caracterizacion'!$E$11:$H$41,MATCH('Cálculos-HA'!$E22,'Factores de caracterizacion'!$D$11:$D$41,0),MATCH('Cálculos-HA'!AK$5,'Factores de caracterizacion'!$E$9:$H$9,0))*AK$4*AJ22</f>
        <v>0</v>
      </c>
      <c r="AL22" s="217">
        <f ca="1">INDEX('Factores de caracterizacion'!$E$11:$H$41,MATCH('Cálculos-HA'!$E22,'Factores de caracterizacion'!$D$11:$D$41,0),MATCH('Cálculos-HA'!AL$5,'Factores de caracterizacion'!$E$9:$H$9,0))*AL$4*AJ22</f>
        <v>0</v>
      </c>
      <c r="AM22" s="217">
        <f ca="1">INDEX('Factores de caracterizacion'!$E$11:$H$41,MATCH('Cálculos-HA'!$E22,'Factores de caracterizacion'!$D$11:$D$41,0),MATCH('Cálculos-HA'!AM$5,'Factores de caracterizacion'!$E$9:$H$9,0))*AM$4*AJ22</f>
        <v>0</v>
      </c>
      <c r="AN22" s="217">
        <f ca="1">INDEX('Factores de caracterizacion'!$E$11:$H$41,MATCH('Cálculos-HA'!$E22,'Factores de caracterizacion'!$D$11:$D$41,0),MATCH('Cálculos-HA'!AN$5,'Factores de caracterizacion'!$E$9:$H$9,0))*AN$4*AJ22</f>
        <v>0</v>
      </c>
      <c r="AO22" s="37"/>
      <c r="AP22" s="229">
        <f>INDEX('3.ANALISIS DE INVENTARIO'!$H$52:$S$70,MATCH('Cálculos-HA'!$E22,'3.ANALISIS DE INVENTARIO'!$F$52:$F$70,0),MATCH('Cálculos-HA'!AP$3,'3.ANALISIS DE INVENTARIO'!$H$51:$S$51,0))*1000/1000000</f>
        <v>0</v>
      </c>
      <c r="AQ22" s="217">
        <f ca="1">INDEX('Factores de caracterizacion'!$E$11:$H$41,MATCH('Cálculos-HA'!$E22,'Factores de caracterizacion'!$D$11:$D$41,0),MATCH('Cálculos-HA'!AQ$5,'Factores de caracterizacion'!$E$9:$H$9,0))*AQ$4*AP22</f>
        <v>0</v>
      </c>
      <c r="AR22" s="217">
        <f ca="1">INDEX('Factores de caracterizacion'!$E$11:$H$41,MATCH('Cálculos-HA'!$E22,'Factores de caracterizacion'!$D$11:$D$41,0),MATCH('Cálculos-HA'!AR$5,'Factores de caracterizacion'!$E$9:$H$9,0))*AR$4*AP22</f>
        <v>0</v>
      </c>
      <c r="AS22" s="217">
        <f ca="1">INDEX('Factores de caracterizacion'!$E$11:$H$41,MATCH('Cálculos-HA'!$E22,'Factores de caracterizacion'!$D$11:$D$41,0),MATCH('Cálculos-HA'!AS$5,'Factores de caracterizacion'!$E$9:$H$9,0))*AS$4*AP22</f>
        <v>0</v>
      </c>
      <c r="AT22" s="217">
        <f ca="1">INDEX('Factores de caracterizacion'!$E$11:$H$41,MATCH('Cálculos-HA'!$E22,'Factores de caracterizacion'!$D$11:$D$41,0),MATCH('Cálculos-HA'!AT$5,'Factores de caracterizacion'!$E$9:$H$9,0))*AT$4*AP22</f>
        <v>0</v>
      </c>
      <c r="AU22" s="37"/>
      <c r="AV22" s="229">
        <f>INDEX('3.ANALISIS DE INVENTARIO'!$H$52:$S$70,MATCH('Cálculos-HA'!$E22,'3.ANALISIS DE INVENTARIO'!$F$52:$F$70,0),MATCH('Cálculos-HA'!AV$3,'3.ANALISIS DE INVENTARIO'!$H$51:$S$51,0))*1000/1000000</f>
        <v>0</v>
      </c>
      <c r="AW22" s="217">
        <f ca="1">INDEX('Factores de caracterizacion'!$E$11:$H$41,MATCH('Cálculos-HA'!$E22,'Factores de caracterizacion'!$D$11:$D$41,0),MATCH('Cálculos-HA'!AW$5,'Factores de caracterizacion'!$E$9:$H$9,0))*AW$4*AV22</f>
        <v>0</v>
      </c>
      <c r="AX22" s="217">
        <f ca="1">INDEX('Factores de caracterizacion'!$E$11:$H$41,MATCH('Cálculos-HA'!$E22,'Factores de caracterizacion'!$D$11:$D$41,0),MATCH('Cálculos-HA'!AX$5,'Factores de caracterizacion'!$E$9:$H$9,0))*AX$4*AV22</f>
        <v>0</v>
      </c>
      <c r="AY22" s="217">
        <f ca="1">INDEX('Factores de caracterizacion'!$E$11:$H$41,MATCH('Cálculos-HA'!$E22,'Factores de caracterizacion'!$D$11:$D$41,0),MATCH('Cálculos-HA'!AY$5,'Factores de caracterizacion'!$E$9:$H$9,0))*AY$4*AV22</f>
        <v>0</v>
      </c>
      <c r="AZ22" s="217">
        <f ca="1">INDEX('Factores de caracterizacion'!$E$11:$H$41,MATCH('Cálculos-HA'!$E22,'Factores de caracterizacion'!$D$11:$D$41,0),MATCH('Cálculos-HA'!AZ$5,'Factores de caracterizacion'!$E$9:$H$9,0))*AZ$4*AV22</f>
        <v>0</v>
      </c>
      <c r="BA22" s="37"/>
      <c r="BB22" s="229">
        <f>INDEX('3.ANALISIS DE INVENTARIO'!$H$52:$S$70,MATCH('Cálculos-HA'!$E22,'3.ANALISIS DE INVENTARIO'!$F$52:$F$70,0),MATCH('Cálculos-HA'!BB$3,'3.ANALISIS DE INVENTARIO'!$H$51:$S$51,0))*1000/1000000</f>
        <v>0</v>
      </c>
      <c r="BC22" s="217">
        <f ca="1">INDEX('Factores de caracterizacion'!$E$11:$H$41,MATCH('Cálculos-HA'!$E22,'Factores de caracterizacion'!$D$11:$D$41,0),MATCH('Cálculos-HA'!BC$5,'Factores de caracterizacion'!$E$9:$H$9,0))*BC$4*BB22</f>
        <v>0</v>
      </c>
      <c r="BD22" s="217">
        <f ca="1">INDEX('Factores de caracterizacion'!$E$11:$H$41,MATCH('Cálculos-HA'!$E22,'Factores de caracterizacion'!$D$11:$D$41,0),MATCH('Cálculos-HA'!BD$5,'Factores de caracterizacion'!$E$9:$H$9,0))*BD$4*BB22</f>
        <v>0</v>
      </c>
      <c r="BE22" s="217">
        <f ca="1">INDEX('Factores de caracterizacion'!$E$11:$H$41,MATCH('Cálculos-HA'!$E22,'Factores de caracterizacion'!$D$11:$D$41,0),MATCH('Cálculos-HA'!BE$5,'Factores de caracterizacion'!$E$9:$H$9,0))*BE$4*BB22</f>
        <v>0</v>
      </c>
      <c r="BF22" s="217">
        <f ca="1">INDEX('Factores de caracterizacion'!$E$11:$H$41,MATCH('Cálculos-HA'!$E22,'Factores de caracterizacion'!$D$11:$D$41,0),MATCH('Cálculos-HA'!BF$5,'Factores de caracterizacion'!$E$9:$H$9,0))*BF$4*BB22</f>
        <v>0</v>
      </c>
      <c r="BG22" s="37"/>
      <c r="BH22" s="229">
        <f>INDEX('3.ANALISIS DE INVENTARIO'!$H$52:$S$70,MATCH('Cálculos-HA'!$E22,'3.ANALISIS DE INVENTARIO'!$F$52:$F$70,0),MATCH('Cálculos-HA'!BH$3,'3.ANALISIS DE INVENTARIO'!$H$51:$S$51,0))*1000/1000000</f>
        <v>0</v>
      </c>
      <c r="BI22" s="217">
        <f ca="1">INDEX('Factores de caracterizacion'!$E$11:$H$41,MATCH('Cálculos-HA'!$E22,'Factores de caracterizacion'!$D$11:$D$41,0),MATCH('Cálculos-HA'!BI$5,'Factores de caracterizacion'!$E$9:$H$9,0))*BI$4*BH22</f>
        <v>0</v>
      </c>
      <c r="BJ22" s="217">
        <f ca="1">INDEX('Factores de caracterizacion'!$E$11:$H$41,MATCH('Cálculos-HA'!$E22,'Factores de caracterizacion'!$D$11:$D$41,0),MATCH('Cálculos-HA'!BJ$5,'Factores de caracterizacion'!$E$9:$H$9,0))*BJ$4*BH22</f>
        <v>0</v>
      </c>
      <c r="BK22" s="217">
        <f ca="1">INDEX('Factores de caracterizacion'!$E$11:$H$41,MATCH('Cálculos-HA'!$E22,'Factores de caracterizacion'!$D$11:$D$41,0),MATCH('Cálculos-HA'!BK$5,'Factores de caracterizacion'!$E$9:$H$9,0))*BK$4*BH22</f>
        <v>0</v>
      </c>
      <c r="BL22" s="217">
        <f ca="1">INDEX('Factores de caracterizacion'!$E$11:$H$41,MATCH('Cálculos-HA'!$E22,'Factores de caracterizacion'!$D$11:$D$41,0),MATCH('Cálculos-HA'!BL$5,'Factores de caracterizacion'!$E$9:$H$9,0))*BL$4*BH22</f>
        <v>0</v>
      </c>
      <c r="BM22" s="37"/>
      <c r="BN22" s="229">
        <f>INDEX('3.ANALISIS DE INVENTARIO'!$H$52:$S$70,MATCH('Cálculos-HA'!$E22,'3.ANALISIS DE INVENTARIO'!$F$52:$F$70,0),MATCH('Cálculos-HA'!BN$3,'3.ANALISIS DE INVENTARIO'!$H$51:$S$51,0))*1000/1000000</f>
        <v>0</v>
      </c>
      <c r="BO22" s="217">
        <f ca="1">INDEX('Factores de caracterizacion'!$E$11:$H$41,MATCH('Cálculos-HA'!$E22,'Factores de caracterizacion'!$D$11:$D$41,0),MATCH('Cálculos-HA'!BO$5,'Factores de caracterizacion'!$E$9:$H$9,0))*BO$4*BN22</f>
        <v>0</v>
      </c>
      <c r="BP22" s="217">
        <f ca="1">INDEX('Factores de caracterizacion'!$E$11:$H$41,MATCH('Cálculos-HA'!$E22,'Factores de caracterizacion'!$D$11:$D$41,0),MATCH('Cálculos-HA'!BP$5,'Factores de caracterizacion'!$E$9:$H$9,0))*BP$4*BN22</f>
        <v>0</v>
      </c>
      <c r="BQ22" s="217">
        <f ca="1">INDEX('Factores de caracterizacion'!$E$11:$H$41,MATCH('Cálculos-HA'!$E22,'Factores de caracterizacion'!$D$11:$D$41,0),MATCH('Cálculos-HA'!BQ$5,'Factores de caracterizacion'!$E$9:$H$9,0))*BQ$4*BN22</f>
        <v>0</v>
      </c>
      <c r="BR22" s="217">
        <f ca="1">INDEX('Factores de caracterizacion'!$E$11:$H$41,MATCH('Cálculos-HA'!$E22,'Factores de caracterizacion'!$D$11:$D$41,0),MATCH('Cálculos-HA'!BR$5,'Factores de caracterizacion'!$E$9:$H$9,0))*BR$4*BN22</f>
        <v>0</v>
      </c>
      <c r="BS22" s="37"/>
      <c r="BT22" s="229">
        <f>INDEX('3.ANALISIS DE INVENTARIO'!$H$52:$S$70,MATCH('Cálculos-HA'!$E22,'3.ANALISIS DE INVENTARIO'!$F$52:$F$70,0),MATCH('Cálculos-HA'!BT$3,'3.ANALISIS DE INVENTARIO'!$H$51:$S$51,0))*1000/1000000</f>
        <v>0</v>
      </c>
      <c r="BU22" s="217">
        <f ca="1">INDEX('Factores de caracterizacion'!$E$11:$H$41,MATCH('Cálculos-HA'!$E22,'Factores de caracterizacion'!$D$11:$D$41,0),MATCH('Cálculos-HA'!BU$5,'Factores de caracterizacion'!$E$9:$H$9,0))*BU$4*BT22</f>
        <v>0</v>
      </c>
      <c r="BV22" s="217">
        <f ca="1">INDEX('Factores de caracterizacion'!$E$11:$H$41,MATCH('Cálculos-HA'!$E22,'Factores de caracterizacion'!$D$11:$D$41,0),MATCH('Cálculos-HA'!BV$5,'Factores de caracterizacion'!$E$9:$H$9,0))*BV$4*BT22</f>
        <v>0</v>
      </c>
      <c r="BW22" s="217">
        <f ca="1">INDEX('Factores de caracterizacion'!$E$11:$H$41,MATCH('Cálculos-HA'!$E22,'Factores de caracterizacion'!$D$11:$D$41,0),MATCH('Cálculos-HA'!BW$5,'Factores de caracterizacion'!$E$9:$H$9,0))*BW$4*BT22</f>
        <v>0</v>
      </c>
      <c r="BX22" s="217">
        <f ca="1">INDEX('Factores de caracterizacion'!$E$11:$H$41,MATCH('Cálculos-HA'!$E22,'Factores de caracterizacion'!$D$11:$D$41,0),MATCH('Cálculos-HA'!BX$5,'Factores de caracterizacion'!$E$9:$H$9,0))*BX$4*BT22</f>
        <v>0</v>
      </c>
      <c r="BY22" s="37"/>
    </row>
    <row r="23" spans="1:77">
      <c r="A23" s="45"/>
      <c r="B23" s="45"/>
      <c r="C23" s="37"/>
      <c r="D23" s="180" t="s">
        <v>131</v>
      </c>
      <c r="E23" s="213" t="s">
        <v>132</v>
      </c>
      <c r="F23" s="229">
        <f>INDEX('3.ANALISIS DE INVENTARIO'!$H$52:$S$70,MATCH('Cálculos-HA'!$E23,'3.ANALISIS DE INVENTARIO'!$F$52:$F$70,0),MATCH('Cálculos-HA'!F$3,'3.ANALISIS DE INVENTARIO'!$H$51:$S$51,0))*1000/1000000</f>
        <v>0</v>
      </c>
      <c r="G23" s="217">
        <f ca="1">INDEX('Factores de caracterizacion'!$E$11:$H$41,MATCH('Cálculos-HA'!$E23,'Factores de caracterizacion'!$D$11:$D$41,0),MATCH('Cálculos-HA'!G$5,'Factores de caracterizacion'!$E$9:$H$9,0))*G$4*F23</f>
        <v>0</v>
      </c>
      <c r="H23" s="217">
        <f ca="1">INDEX('Factores de caracterizacion'!$E$11:$H$41,MATCH('Cálculos-HA'!$E23,'Factores de caracterizacion'!$D$11:$D$41,0),MATCH('Cálculos-HA'!H$5,'Factores de caracterizacion'!$E$9:$H$9,0))*H$4*F23</f>
        <v>0</v>
      </c>
      <c r="I23" s="217">
        <f ca="1">INDEX('Factores de caracterizacion'!$E$11:$H$41,MATCH('Cálculos-HA'!$E23,'Factores de caracterizacion'!$D$11:$D$41,0),MATCH('Cálculos-HA'!I$5,'Factores de caracterizacion'!$E$9:$H$9,0))*I$4*F23</f>
        <v>0</v>
      </c>
      <c r="J23" s="217">
        <f ca="1">INDEX('Factores de caracterizacion'!$E$11:$H$41,MATCH('Cálculos-HA'!$E23,'Factores de caracterizacion'!$D$11:$D$41,0),MATCH('Cálculos-HA'!J$5,'Factores de caracterizacion'!$E$9:$H$9,0))*J$4*F23</f>
        <v>0</v>
      </c>
      <c r="K23" s="37"/>
      <c r="L23" s="229">
        <f>INDEX('3.ANALISIS DE INVENTARIO'!$H$52:$S$70,MATCH('Cálculos-HA'!$E23,'3.ANALISIS DE INVENTARIO'!$F$52:$F$70,0),MATCH('Cálculos-HA'!L$3,'3.ANALISIS DE INVENTARIO'!$H$51:$S$51,0))*1000/1000000</f>
        <v>0</v>
      </c>
      <c r="M23" s="217">
        <f ca="1">INDEX('Factores de caracterizacion'!$E$11:$H$41,MATCH('Cálculos-HA'!$E23,'Factores de caracterizacion'!$D$11:$D$41,0),MATCH('Cálculos-HA'!M$5,'Factores de caracterizacion'!$E$9:$H$9,0))*M$4*L23</f>
        <v>0</v>
      </c>
      <c r="N23" s="217">
        <f ca="1">INDEX('Factores de caracterizacion'!$E$11:$H$41,MATCH('Cálculos-HA'!$E23,'Factores de caracterizacion'!$D$11:$D$41,0),MATCH('Cálculos-HA'!N$5,'Factores de caracterizacion'!$E$9:$H$9,0))*N$4*L23</f>
        <v>0</v>
      </c>
      <c r="O23" s="217">
        <f ca="1">INDEX('Factores de caracterizacion'!$E$11:$H$41,MATCH('Cálculos-HA'!$E23,'Factores de caracterizacion'!$D$11:$D$41,0),MATCH('Cálculos-HA'!O$5,'Factores de caracterizacion'!$E$9:$H$9,0))*O$4*L23</f>
        <v>0</v>
      </c>
      <c r="P23" s="217">
        <f ca="1">INDEX('Factores de caracterizacion'!$E$11:$H$41,MATCH('Cálculos-HA'!$E23,'Factores de caracterizacion'!$D$11:$D$41,0),MATCH('Cálculos-HA'!P$5,'Factores de caracterizacion'!$E$9:$H$9,0))*P$4*L23</f>
        <v>0</v>
      </c>
      <c r="Q23" s="37"/>
      <c r="R23" s="229">
        <f>INDEX('3.ANALISIS DE INVENTARIO'!$H$52:$S$70,MATCH('Cálculos-HA'!$E23,'3.ANALISIS DE INVENTARIO'!$F$52:$F$70,0),MATCH('Cálculos-HA'!R$3,'3.ANALISIS DE INVENTARIO'!$H$51:$S$51,0))*1000/1000000</f>
        <v>0</v>
      </c>
      <c r="S23" s="217">
        <f ca="1">INDEX('Factores de caracterizacion'!$E$11:$H$41,MATCH('Cálculos-HA'!$E23,'Factores de caracterizacion'!$D$11:$D$41,0),MATCH('Cálculos-HA'!S$5,'Factores de caracterizacion'!$E$9:$H$9,0))*S$4*R23</f>
        <v>0</v>
      </c>
      <c r="T23" s="217">
        <f ca="1">INDEX('Factores de caracterizacion'!$E$11:$H$41,MATCH('Cálculos-HA'!$E23,'Factores de caracterizacion'!$D$11:$D$41,0),MATCH('Cálculos-HA'!T$5,'Factores de caracterizacion'!$E$9:$H$9,0))*T$4*R23</f>
        <v>0</v>
      </c>
      <c r="U23" s="217">
        <f ca="1">INDEX('Factores de caracterizacion'!$E$11:$H$41,MATCH('Cálculos-HA'!$E23,'Factores de caracterizacion'!$D$11:$D$41,0),MATCH('Cálculos-HA'!U$5,'Factores de caracterizacion'!$E$9:$H$9,0))*U$4*R23</f>
        <v>0</v>
      </c>
      <c r="V23" s="217">
        <f ca="1">INDEX('Factores de caracterizacion'!$E$11:$H$41,MATCH('Cálculos-HA'!$E23,'Factores de caracterizacion'!$D$11:$D$41,0),MATCH('Cálculos-HA'!V$5,'Factores de caracterizacion'!$E$9:$H$9,0))*V$4*R23</f>
        <v>0</v>
      </c>
      <c r="W23" s="37"/>
      <c r="X23" s="229">
        <f>INDEX('3.ANALISIS DE INVENTARIO'!$H$52:$S$70,MATCH('Cálculos-HA'!$E23,'3.ANALISIS DE INVENTARIO'!$F$52:$F$70,0),MATCH('Cálculos-HA'!X$3,'3.ANALISIS DE INVENTARIO'!$H$51:$S$51,0))*1000/1000000</f>
        <v>0</v>
      </c>
      <c r="Y23" s="217">
        <f ca="1">INDEX('Factores de caracterizacion'!$E$11:$H$41,MATCH('Cálculos-HA'!$E23,'Factores de caracterizacion'!$D$11:$D$41,0),MATCH('Cálculos-HA'!Y$5,'Factores de caracterizacion'!$E$9:$H$9,0))*Y$4*X23</f>
        <v>0</v>
      </c>
      <c r="Z23" s="217">
        <f ca="1">INDEX('Factores de caracterizacion'!$E$11:$H$41,MATCH('Cálculos-HA'!$E23,'Factores de caracterizacion'!$D$11:$D$41,0),MATCH('Cálculos-HA'!Z$5,'Factores de caracterizacion'!$E$9:$H$9,0))*Z$4*X23</f>
        <v>0</v>
      </c>
      <c r="AA23" s="217">
        <f ca="1">INDEX('Factores de caracterizacion'!$E$11:$H$41,MATCH('Cálculos-HA'!$E23,'Factores de caracterizacion'!$D$11:$D$41,0),MATCH('Cálculos-HA'!AA$5,'Factores de caracterizacion'!$E$9:$H$9,0))*AA$4*X23</f>
        <v>0</v>
      </c>
      <c r="AB23" s="217">
        <f ca="1">INDEX('Factores de caracterizacion'!$E$11:$H$41,MATCH('Cálculos-HA'!$E23,'Factores de caracterizacion'!$D$11:$D$41,0),MATCH('Cálculos-HA'!AB$5,'Factores de caracterizacion'!$E$9:$H$9,0))*AB$4*X23</f>
        <v>0</v>
      </c>
      <c r="AC23" s="37"/>
      <c r="AD23" s="229">
        <f>INDEX('3.ANALISIS DE INVENTARIO'!$H$52:$S$70,MATCH('Cálculos-HA'!$E23,'3.ANALISIS DE INVENTARIO'!$F$52:$F$70,0),MATCH('Cálculos-HA'!AD$3,'3.ANALISIS DE INVENTARIO'!$H$51:$S$51,0))*1000/1000000</f>
        <v>0</v>
      </c>
      <c r="AE23" s="217">
        <f ca="1">INDEX('Factores de caracterizacion'!$E$11:$H$41,MATCH('Cálculos-HA'!$E23,'Factores de caracterizacion'!$D$11:$D$41,0),MATCH('Cálculos-HA'!AE$5,'Factores de caracterizacion'!$E$9:$H$9,0))*AE$4*AD23</f>
        <v>0</v>
      </c>
      <c r="AF23" s="217">
        <f ca="1">INDEX('Factores de caracterizacion'!$E$11:$H$41,MATCH('Cálculos-HA'!$E23,'Factores de caracterizacion'!$D$11:$D$41,0),MATCH('Cálculos-HA'!AF$5,'Factores de caracterizacion'!$E$9:$H$9,0))*AF$4*AD23</f>
        <v>0</v>
      </c>
      <c r="AG23" s="217">
        <f ca="1">INDEX('Factores de caracterizacion'!$E$11:$H$41,MATCH('Cálculos-HA'!$E23,'Factores de caracterizacion'!$D$11:$D$41,0),MATCH('Cálculos-HA'!AG$5,'Factores de caracterizacion'!$E$9:$H$9,0))*AG$4*AD23</f>
        <v>0</v>
      </c>
      <c r="AH23" s="217">
        <f ca="1">INDEX('Factores de caracterizacion'!$E$11:$H$41,MATCH('Cálculos-HA'!$E23,'Factores de caracterizacion'!$D$11:$D$41,0),MATCH('Cálculos-HA'!AH$5,'Factores de caracterizacion'!$E$9:$H$9,0))*AH$4*AD23</f>
        <v>0</v>
      </c>
      <c r="AI23" s="37"/>
      <c r="AJ23" s="229">
        <f>INDEX('3.ANALISIS DE INVENTARIO'!$H$52:$S$70,MATCH('Cálculos-HA'!$E23,'3.ANALISIS DE INVENTARIO'!$F$52:$F$70,0),MATCH('Cálculos-HA'!AJ$3,'3.ANALISIS DE INVENTARIO'!$H$51:$S$51,0))*1000/1000000</f>
        <v>0</v>
      </c>
      <c r="AK23" s="217">
        <f ca="1">INDEX('Factores de caracterizacion'!$E$11:$H$41,MATCH('Cálculos-HA'!$E23,'Factores de caracterizacion'!$D$11:$D$41,0),MATCH('Cálculos-HA'!AK$5,'Factores de caracterizacion'!$E$9:$H$9,0))*AK$4*AJ23</f>
        <v>0</v>
      </c>
      <c r="AL23" s="217">
        <f ca="1">INDEX('Factores de caracterizacion'!$E$11:$H$41,MATCH('Cálculos-HA'!$E23,'Factores de caracterizacion'!$D$11:$D$41,0),MATCH('Cálculos-HA'!AL$5,'Factores de caracterizacion'!$E$9:$H$9,0))*AL$4*AJ23</f>
        <v>0</v>
      </c>
      <c r="AM23" s="217">
        <f ca="1">INDEX('Factores de caracterizacion'!$E$11:$H$41,MATCH('Cálculos-HA'!$E23,'Factores de caracterizacion'!$D$11:$D$41,0),MATCH('Cálculos-HA'!AM$5,'Factores de caracterizacion'!$E$9:$H$9,0))*AM$4*AJ23</f>
        <v>0</v>
      </c>
      <c r="AN23" s="217">
        <f ca="1">INDEX('Factores de caracterizacion'!$E$11:$H$41,MATCH('Cálculos-HA'!$E23,'Factores de caracterizacion'!$D$11:$D$41,0),MATCH('Cálculos-HA'!AN$5,'Factores de caracterizacion'!$E$9:$H$9,0))*AN$4*AJ23</f>
        <v>0</v>
      </c>
      <c r="AO23" s="37"/>
      <c r="AP23" s="229">
        <f>INDEX('3.ANALISIS DE INVENTARIO'!$H$52:$S$70,MATCH('Cálculos-HA'!$E23,'3.ANALISIS DE INVENTARIO'!$F$52:$F$70,0),MATCH('Cálculos-HA'!AP$3,'3.ANALISIS DE INVENTARIO'!$H$51:$S$51,0))*1000/1000000</f>
        <v>0</v>
      </c>
      <c r="AQ23" s="217">
        <f ca="1">INDEX('Factores de caracterizacion'!$E$11:$H$41,MATCH('Cálculos-HA'!$E23,'Factores de caracterizacion'!$D$11:$D$41,0),MATCH('Cálculos-HA'!AQ$5,'Factores de caracterizacion'!$E$9:$H$9,0))*AQ$4*AP23</f>
        <v>0</v>
      </c>
      <c r="AR23" s="217">
        <f ca="1">INDEX('Factores de caracterizacion'!$E$11:$H$41,MATCH('Cálculos-HA'!$E23,'Factores de caracterizacion'!$D$11:$D$41,0),MATCH('Cálculos-HA'!AR$5,'Factores de caracterizacion'!$E$9:$H$9,0))*AR$4*AP23</f>
        <v>0</v>
      </c>
      <c r="AS23" s="217">
        <f ca="1">INDEX('Factores de caracterizacion'!$E$11:$H$41,MATCH('Cálculos-HA'!$E23,'Factores de caracterizacion'!$D$11:$D$41,0),MATCH('Cálculos-HA'!AS$5,'Factores de caracterizacion'!$E$9:$H$9,0))*AS$4*AP23</f>
        <v>0</v>
      </c>
      <c r="AT23" s="217">
        <f ca="1">INDEX('Factores de caracterizacion'!$E$11:$H$41,MATCH('Cálculos-HA'!$E23,'Factores de caracterizacion'!$D$11:$D$41,0),MATCH('Cálculos-HA'!AT$5,'Factores de caracterizacion'!$E$9:$H$9,0))*AT$4*AP23</f>
        <v>0</v>
      </c>
      <c r="AU23" s="37"/>
      <c r="AV23" s="229">
        <f>INDEX('3.ANALISIS DE INVENTARIO'!$H$52:$S$70,MATCH('Cálculos-HA'!$E23,'3.ANALISIS DE INVENTARIO'!$F$52:$F$70,0),MATCH('Cálculos-HA'!AV$3,'3.ANALISIS DE INVENTARIO'!$H$51:$S$51,0))*1000/1000000</f>
        <v>0</v>
      </c>
      <c r="AW23" s="217">
        <f ca="1">INDEX('Factores de caracterizacion'!$E$11:$H$41,MATCH('Cálculos-HA'!$E23,'Factores de caracterizacion'!$D$11:$D$41,0),MATCH('Cálculos-HA'!AW$5,'Factores de caracterizacion'!$E$9:$H$9,0))*AW$4*AV23</f>
        <v>0</v>
      </c>
      <c r="AX23" s="217">
        <f ca="1">INDEX('Factores de caracterizacion'!$E$11:$H$41,MATCH('Cálculos-HA'!$E23,'Factores de caracterizacion'!$D$11:$D$41,0),MATCH('Cálculos-HA'!AX$5,'Factores de caracterizacion'!$E$9:$H$9,0))*AX$4*AV23</f>
        <v>0</v>
      </c>
      <c r="AY23" s="217">
        <f ca="1">INDEX('Factores de caracterizacion'!$E$11:$H$41,MATCH('Cálculos-HA'!$E23,'Factores de caracterizacion'!$D$11:$D$41,0),MATCH('Cálculos-HA'!AY$5,'Factores de caracterizacion'!$E$9:$H$9,0))*AY$4*AV23</f>
        <v>0</v>
      </c>
      <c r="AZ23" s="217">
        <f ca="1">INDEX('Factores de caracterizacion'!$E$11:$H$41,MATCH('Cálculos-HA'!$E23,'Factores de caracterizacion'!$D$11:$D$41,0),MATCH('Cálculos-HA'!AZ$5,'Factores de caracterizacion'!$E$9:$H$9,0))*AZ$4*AV23</f>
        <v>0</v>
      </c>
      <c r="BA23" s="37"/>
      <c r="BB23" s="229">
        <f>INDEX('3.ANALISIS DE INVENTARIO'!$H$52:$S$70,MATCH('Cálculos-HA'!$E23,'3.ANALISIS DE INVENTARIO'!$F$52:$F$70,0),MATCH('Cálculos-HA'!BB$3,'3.ANALISIS DE INVENTARIO'!$H$51:$S$51,0))*1000/1000000</f>
        <v>0</v>
      </c>
      <c r="BC23" s="217">
        <f ca="1">INDEX('Factores de caracterizacion'!$E$11:$H$41,MATCH('Cálculos-HA'!$E23,'Factores de caracterizacion'!$D$11:$D$41,0),MATCH('Cálculos-HA'!BC$5,'Factores de caracterizacion'!$E$9:$H$9,0))*BC$4*BB23</f>
        <v>0</v>
      </c>
      <c r="BD23" s="217">
        <f ca="1">INDEX('Factores de caracterizacion'!$E$11:$H$41,MATCH('Cálculos-HA'!$E23,'Factores de caracterizacion'!$D$11:$D$41,0),MATCH('Cálculos-HA'!BD$5,'Factores de caracterizacion'!$E$9:$H$9,0))*BD$4*BB23</f>
        <v>0</v>
      </c>
      <c r="BE23" s="217">
        <f ca="1">INDEX('Factores de caracterizacion'!$E$11:$H$41,MATCH('Cálculos-HA'!$E23,'Factores de caracterizacion'!$D$11:$D$41,0),MATCH('Cálculos-HA'!BE$5,'Factores de caracterizacion'!$E$9:$H$9,0))*BE$4*BB23</f>
        <v>0</v>
      </c>
      <c r="BF23" s="217">
        <f ca="1">INDEX('Factores de caracterizacion'!$E$11:$H$41,MATCH('Cálculos-HA'!$E23,'Factores de caracterizacion'!$D$11:$D$41,0),MATCH('Cálculos-HA'!BF$5,'Factores de caracterizacion'!$E$9:$H$9,0))*BF$4*BB23</f>
        <v>0</v>
      </c>
      <c r="BG23" s="37"/>
      <c r="BH23" s="229">
        <f>INDEX('3.ANALISIS DE INVENTARIO'!$H$52:$S$70,MATCH('Cálculos-HA'!$E23,'3.ANALISIS DE INVENTARIO'!$F$52:$F$70,0),MATCH('Cálculos-HA'!BH$3,'3.ANALISIS DE INVENTARIO'!$H$51:$S$51,0))*1000/1000000</f>
        <v>0</v>
      </c>
      <c r="BI23" s="217">
        <f ca="1">INDEX('Factores de caracterizacion'!$E$11:$H$41,MATCH('Cálculos-HA'!$E23,'Factores de caracterizacion'!$D$11:$D$41,0),MATCH('Cálculos-HA'!BI$5,'Factores de caracterizacion'!$E$9:$H$9,0))*BI$4*BH23</f>
        <v>0</v>
      </c>
      <c r="BJ23" s="217">
        <f ca="1">INDEX('Factores de caracterizacion'!$E$11:$H$41,MATCH('Cálculos-HA'!$E23,'Factores de caracterizacion'!$D$11:$D$41,0),MATCH('Cálculos-HA'!BJ$5,'Factores de caracterizacion'!$E$9:$H$9,0))*BJ$4*BH23</f>
        <v>0</v>
      </c>
      <c r="BK23" s="217">
        <f ca="1">INDEX('Factores de caracterizacion'!$E$11:$H$41,MATCH('Cálculos-HA'!$E23,'Factores de caracterizacion'!$D$11:$D$41,0),MATCH('Cálculos-HA'!BK$5,'Factores de caracterizacion'!$E$9:$H$9,0))*BK$4*BH23</f>
        <v>0</v>
      </c>
      <c r="BL23" s="217">
        <f ca="1">INDEX('Factores de caracterizacion'!$E$11:$H$41,MATCH('Cálculos-HA'!$E23,'Factores de caracterizacion'!$D$11:$D$41,0),MATCH('Cálculos-HA'!BL$5,'Factores de caracterizacion'!$E$9:$H$9,0))*BL$4*BH23</f>
        <v>0</v>
      </c>
      <c r="BM23" s="37"/>
      <c r="BN23" s="229">
        <f>INDEX('3.ANALISIS DE INVENTARIO'!$H$52:$S$70,MATCH('Cálculos-HA'!$E23,'3.ANALISIS DE INVENTARIO'!$F$52:$F$70,0),MATCH('Cálculos-HA'!BN$3,'3.ANALISIS DE INVENTARIO'!$H$51:$S$51,0))*1000/1000000</f>
        <v>0</v>
      </c>
      <c r="BO23" s="217">
        <f ca="1">INDEX('Factores de caracterizacion'!$E$11:$H$41,MATCH('Cálculos-HA'!$E23,'Factores de caracterizacion'!$D$11:$D$41,0),MATCH('Cálculos-HA'!BO$5,'Factores de caracterizacion'!$E$9:$H$9,0))*BO$4*BN23</f>
        <v>0</v>
      </c>
      <c r="BP23" s="217">
        <f ca="1">INDEX('Factores de caracterizacion'!$E$11:$H$41,MATCH('Cálculos-HA'!$E23,'Factores de caracterizacion'!$D$11:$D$41,0),MATCH('Cálculos-HA'!BP$5,'Factores de caracterizacion'!$E$9:$H$9,0))*BP$4*BN23</f>
        <v>0</v>
      </c>
      <c r="BQ23" s="217">
        <f ca="1">INDEX('Factores de caracterizacion'!$E$11:$H$41,MATCH('Cálculos-HA'!$E23,'Factores de caracterizacion'!$D$11:$D$41,0),MATCH('Cálculos-HA'!BQ$5,'Factores de caracterizacion'!$E$9:$H$9,0))*BQ$4*BN23</f>
        <v>0</v>
      </c>
      <c r="BR23" s="217">
        <f ca="1">INDEX('Factores de caracterizacion'!$E$11:$H$41,MATCH('Cálculos-HA'!$E23,'Factores de caracterizacion'!$D$11:$D$41,0),MATCH('Cálculos-HA'!BR$5,'Factores de caracterizacion'!$E$9:$H$9,0))*BR$4*BN23</f>
        <v>0</v>
      </c>
      <c r="BS23" s="37"/>
      <c r="BT23" s="229">
        <f>INDEX('3.ANALISIS DE INVENTARIO'!$H$52:$S$70,MATCH('Cálculos-HA'!$E23,'3.ANALISIS DE INVENTARIO'!$F$52:$F$70,0),MATCH('Cálculos-HA'!BT$3,'3.ANALISIS DE INVENTARIO'!$H$51:$S$51,0))*1000/1000000</f>
        <v>0</v>
      </c>
      <c r="BU23" s="217">
        <f ca="1">INDEX('Factores de caracterizacion'!$E$11:$H$41,MATCH('Cálculos-HA'!$E23,'Factores de caracterizacion'!$D$11:$D$41,0),MATCH('Cálculos-HA'!BU$5,'Factores de caracterizacion'!$E$9:$H$9,0))*BU$4*BT23</f>
        <v>0</v>
      </c>
      <c r="BV23" s="217">
        <f ca="1">INDEX('Factores de caracterizacion'!$E$11:$H$41,MATCH('Cálculos-HA'!$E23,'Factores de caracterizacion'!$D$11:$D$41,0),MATCH('Cálculos-HA'!BV$5,'Factores de caracterizacion'!$E$9:$H$9,0))*BV$4*BT23</f>
        <v>0</v>
      </c>
      <c r="BW23" s="217">
        <f ca="1">INDEX('Factores de caracterizacion'!$E$11:$H$41,MATCH('Cálculos-HA'!$E23,'Factores de caracterizacion'!$D$11:$D$41,0),MATCH('Cálculos-HA'!BW$5,'Factores de caracterizacion'!$E$9:$H$9,0))*BW$4*BT23</f>
        <v>0</v>
      </c>
      <c r="BX23" s="217">
        <f ca="1">INDEX('Factores de caracterizacion'!$E$11:$H$41,MATCH('Cálculos-HA'!$E23,'Factores de caracterizacion'!$D$11:$D$41,0),MATCH('Cálculos-HA'!BX$5,'Factores de caracterizacion'!$E$9:$H$9,0))*BX$4*BT23</f>
        <v>0</v>
      </c>
      <c r="BY23" s="37"/>
    </row>
    <row r="24" spans="1:77">
      <c r="A24" s="45"/>
      <c r="B24" s="45"/>
      <c r="C24" s="37"/>
      <c r="D24" s="178" t="s">
        <v>133</v>
      </c>
      <c r="E24" s="213" t="s">
        <v>134</v>
      </c>
      <c r="F24" s="229">
        <f>INDEX('3.ANALISIS DE INVENTARIO'!$H$52:$S$70,MATCH('Cálculos-HA'!$E24,'3.ANALISIS DE INVENTARIO'!$F$52:$F$70,0),MATCH('Cálculos-HA'!F$3,'3.ANALISIS DE INVENTARIO'!$H$51:$S$51,0))*1000/1000000</f>
        <v>0</v>
      </c>
      <c r="G24" s="217">
        <f ca="1">INDEX('Factores de caracterizacion'!$E$11:$H$41,MATCH('Cálculos-HA'!$E24,'Factores de caracterizacion'!$D$11:$D$41,0),MATCH('Cálculos-HA'!G$5,'Factores de caracterizacion'!$E$9:$H$9,0))*G$4*F24</f>
        <v>0</v>
      </c>
      <c r="H24" s="217">
        <f ca="1">INDEX('Factores de caracterizacion'!$E$11:$H$41,MATCH('Cálculos-HA'!$E24,'Factores de caracterizacion'!$D$11:$D$41,0),MATCH('Cálculos-HA'!H$5,'Factores de caracterizacion'!$E$9:$H$9,0))*H$4*F24</f>
        <v>0</v>
      </c>
      <c r="I24" s="217">
        <f ca="1">INDEX('Factores de caracterizacion'!$E$11:$H$41,MATCH('Cálculos-HA'!$E24,'Factores de caracterizacion'!$D$11:$D$41,0),MATCH('Cálculos-HA'!I$5,'Factores de caracterizacion'!$E$9:$H$9,0))*I$4*F24</f>
        <v>0</v>
      </c>
      <c r="J24" s="217">
        <f ca="1">INDEX('Factores de caracterizacion'!$E$11:$H$41,MATCH('Cálculos-HA'!$E24,'Factores de caracterizacion'!$D$11:$D$41,0),MATCH('Cálculos-HA'!J$5,'Factores de caracterizacion'!$E$9:$H$9,0))*J$4*F24</f>
        <v>0</v>
      </c>
      <c r="K24" s="37"/>
      <c r="L24" s="229">
        <f>INDEX('3.ANALISIS DE INVENTARIO'!$H$52:$S$70,MATCH('Cálculos-HA'!$E24,'3.ANALISIS DE INVENTARIO'!$F$52:$F$70,0),MATCH('Cálculos-HA'!L$3,'3.ANALISIS DE INVENTARIO'!$H$51:$S$51,0))*1000/1000000</f>
        <v>0</v>
      </c>
      <c r="M24" s="217">
        <f ca="1">INDEX('Factores de caracterizacion'!$E$11:$H$41,MATCH('Cálculos-HA'!$E24,'Factores de caracterizacion'!$D$11:$D$41,0),MATCH('Cálculos-HA'!M$5,'Factores de caracterizacion'!$E$9:$H$9,0))*M$4*L24</f>
        <v>0</v>
      </c>
      <c r="N24" s="217">
        <f ca="1">INDEX('Factores de caracterizacion'!$E$11:$H$41,MATCH('Cálculos-HA'!$E24,'Factores de caracterizacion'!$D$11:$D$41,0),MATCH('Cálculos-HA'!N$5,'Factores de caracterizacion'!$E$9:$H$9,0))*N$4*L24</f>
        <v>0</v>
      </c>
      <c r="O24" s="217">
        <f ca="1">INDEX('Factores de caracterizacion'!$E$11:$H$41,MATCH('Cálculos-HA'!$E24,'Factores de caracterizacion'!$D$11:$D$41,0),MATCH('Cálculos-HA'!O$5,'Factores de caracterizacion'!$E$9:$H$9,0))*O$4*L24</f>
        <v>0</v>
      </c>
      <c r="P24" s="217">
        <f ca="1">INDEX('Factores de caracterizacion'!$E$11:$H$41,MATCH('Cálculos-HA'!$E24,'Factores de caracterizacion'!$D$11:$D$41,0),MATCH('Cálculos-HA'!P$5,'Factores de caracterizacion'!$E$9:$H$9,0))*P$4*L24</f>
        <v>0</v>
      </c>
      <c r="Q24" s="37"/>
      <c r="R24" s="229">
        <f>INDEX('3.ANALISIS DE INVENTARIO'!$H$52:$S$70,MATCH('Cálculos-HA'!$E24,'3.ANALISIS DE INVENTARIO'!$F$52:$F$70,0),MATCH('Cálculos-HA'!R$3,'3.ANALISIS DE INVENTARIO'!$H$51:$S$51,0))*1000/1000000</f>
        <v>0</v>
      </c>
      <c r="S24" s="217">
        <f ca="1">INDEX('Factores de caracterizacion'!$E$11:$H$41,MATCH('Cálculos-HA'!$E24,'Factores de caracterizacion'!$D$11:$D$41,0),MATCH('Cálculos-HA'!S$5,'Factores de caracterizacion'!$E$9:$H$9,0))*S$4*R24</f>
        <v>0</v>
      </c>
      <c r="T24" s="217">
        <f ca="1">INDEX('Factores de caracterizacion'!$E$11:$H$41,MATCH('Cálculos-HA'!$E24,'Factores de caracterizacion'!$D$11:$D$41,0),MATCH('Cálculos-HA'!T$5,'Factores de caracterizacion'!$E$9:$H$9,0))*T$4*R24</f>
        <v>0</v>
      </c>
      <c r="U24" s="217">
        <f ca="1">INDEX('Factores de caracterizacion'!$E$11:$H$41,MATCH('Cálculos-HA'!$E24,'Factores de caracterizacion'!$D$11:$D$41,0),MATCH('Cálculos-HA'!U$5,'Factores de caracterizacion'!$E$9:$H$9,0))*U$4*R24</f>
        <v>0</v>
      </c>
      <c r="V24" s="217">
        <f ca="1">INDEX('Factores de caracterizacion'!$E$11:$H$41,MATCH('Cálculos-HA'!$E24,'Factores de caracterizacion'!$D$11:$D$41,0),MATCH('Cálculos-HA'!V$5,'Factores de caracterizacion'!$E$9:$H$9,0))*V$4*R24</f>
        <v>0</v>
      </c>
      <c r="W24" s="37"/>
      <c r="X24" s="229">
        <f>INDEX('3.ANALISIS DE INVENTARIO'!$H$52:$S$70,MATCH('Cálculos-HA'!$E24,'3.ANALISIS DE INVENTARIO'!$F$52:$F$70,0),MATCH('Cálculos-HA'!X$3,'3.ANALISIS DE INVENTARIO'!$H$51:$S$51,0))*1000/1000000</f>
        <v>0</v>
      </c>
      <c r="Y24" s="217">
        <f ca="1">INDEX('Factores de caracterizacion'!$E$11:$H$41,MATCH('Cálculos-HA'!$E24,'Factores de caracterizacion'!$D$11:$D$41,0),MATCH('Cálculos-HA'!Y$5,'Factores de caracterizacion'!$E$9:$H$9,0))*Y$4*X24</f>
        <v>0</v>
      </c>
      <c r="Z24" s="217">
        <f ca="1">INDEX('Factores de caracterizacion'!$E$11:$H$41,MATCH('Cálculos-HA'!$E24,'Factores de caracterizacion'!$D$11:$D$41,0),MATCH('Cálculos-HA'!Z$5,'Factores de caracterizacion'!$E$9:$H$9,0))*Z$4*X24</f>
        <v>0</v>
      </c>
      <c r="AA24" s="217">
        <f ca="1">INDEX('Factores de caracterizacion'!$E$11:$H$41,MATCH('Cálculos-HA'!$E24,'Factores de caracterizacion'!$D$11:$D$41,0),MATCH('Cálculos-HA'!AA$5,'Factores de caracterizacion'!$E$9:$H$9,0))*AA$4*X24</f>
        <v>0</v>
      </c>
      <c r="AB24" s="217">
        <f ca="1">INDEX('Factores de caracterizacion'!$E$11:$H$41,MATCH('Cálculos-HA'!$E24,'Factores de caracterizacion'!$D$11:$D$41,0),MATCH('Cálculos-HA'!AB$5,'Factores de caracterizacion'!$E$9:$H$9,0))*AB$4*X24</f>
        <v>0</v>
      </c>
      <c r="AC24" s="37"/>
      <c r="AD24" s="229">
        <f>INDEX('3.ANALISIS DE INVENTARIO'!$H$52:$S$70,MATCH('Cálculos-HA'!$E24,'3.ANALISIS DE INVENTARIO'!$F$52:$F$70,0),MATCH('Cálculos-HA'!AD$3,'3.ANALISIS DE INVENTARIO'!$H$51:$S$51,0))*1000/1000000</f>
        <v>0</v>
      </c>
      <c r="AE24" s="217">
        <f ca="1">INDEX('Factores de caracterizacion'!$E$11:$H$41,MATCH('Cálculos-HA'!$E24,'Factores de caracterizacion'!$D$11:$D$41,0),MATCH('Cálculos-HA'!AE$5,'Factores de caracterizacion'!$E$9:$H$9,0))*AE$4*AD24</f>
        <v>0</v>
      </c>
      <c r="AF24" s="217">
        <f ca="1">INDEX('Factores de caracterizacion'!$E$11:$H$41,MATCH('Cálculos-HA'!$E24,'Factores de caracterizacion'!$D$11:$D$41,0),MATCH('Cálculos-HA'!AF$5,'Factores de caracterizacion'!$E$9:$H$9,0))*AF$4*AD24</f>
        <v>0</v>
      </c>
      <c r="AG24" s="217">
        <f ca="1">INDEX('Factores de caracterizacion'!$E$11:$H$41,MATCH('Cálculos-HA'!$E24,'Factores de caracterizacion'!$D$11:$D$41,0),MATCH('Cálculos-HA'!AG$5,'Factores de caracterizacion'!$E$9:$H$9,0))*AG$4*AD24</f>
        <v>0</v>
      </c>
      <c r="AH24" s="217">
        <f ca="1">INDEX('Factores de caracterizacion'!$E$11:$H$41,MATCH('Cálculos-HA'!$E24,'Factores de caracterizacion'!$D$11:$D$41,0),MATCH('Cálculos-HA'!AH$5,'Factores de caracterizacion'!$E$9:$H$9,0))*AH$4*AD24</f>
        <v>0</v>
      </c>
      <c r="AI24" s="37"/>
      <c r="AJ24" s="229">
        <f>INDEX('3.ANALISIS DE INVENTARIO'!$H$52:$S$70,MATCH('Cálculos-HA'!$E24,'3.ANALISIS DE INVENTARIO'!$F$52:$F$70,0),MATCH('Cálculos-HA'!AJ$3,'3.ANALISIS DE INVENTARIO'!$H$51:$S$51,0))*1000/1000000</f>
        <v>0</v>
      </c>
      <c r="AK24" s="217">
        <f ca="1">INDEX('Factores de caracterizacion'!$E$11:$H$41,MATCH('Cálculos-HA'!$E24,'Factores de caracterizacion'!$D$11:$D$41,0),MATCH('Cálculos-HA'!AK$5,'Factores de caracterizacion'!$E$9:$H$9,0))*AK$4*AJ24</f>
        <v>0</v>
      </c>
      <c r="AL24" s="217">
        <f ca="1">INDEX('Factores de caracterizacion'!$E$11:$H$41,MATCH('Cálculos-HA'!$E24,'Factores de caracterizacion'!$D$11:$D$41,0),MATCH('Cálculos-HA'!AL$5,'Factores de caracterizacion'!$E$9:$H$9,0))*AL$4*AJ24</f>
        <v>0</v>
      </c>
      <c r="AM24" s="217">
        <f ca="1">INDEX('Factores de caracterizacion'!$E$11:$H$41,MATCH('Cálculos-HA'!$E24,'Factores de caracterizacion'!$D$11:$D$41,0),MATCH('Cálculos-HA'!AM$5,'Factores de caracterizacion'!$E$9:$H$9,0))*AM$4*AJ24</f>
        <v>0</v>
      </c>
      <c r="AN24" s="217">
        <f ca="1">INDEX('Factores de caracterizacion'!$E$11:$H$41,MATCH('Cálculos-HA'!$E24,'Factores de caracterizacion'!$D$11:$D$41,0),MATCH('Cálculos-HA'!AN$5,'Factores de caracterizacion'!$E$9:$H$9,0))*AN$4*AJ24</f>
        <v>0</v>
      </c>
      <c r="AO24" s="37"/>
      <c r="AP24" s="229">
        <f>INDEX('3.ANALISIS DE INVENTARIO'!$H$52:$S$70,MATCH('Cálculos-HA'!$E24,'3.ANALISIS DE INVENTARIO'!$F$52:$F$70,0),MATCH('Cálculos-HA'!AP$3,'3.ANALISIS DE INVENTARIO'!$H$51:$S$51,0))*1000/1000000</f>
        <v>0</v>
      </c>
      <c r="AQ24" s="217">
        <f ca="1">INDEX('Factores de caracterizacion'!$E$11:$H$41,MATCH('Cálculos-HA'!$E24,'Factores de caracterizacion'!$D$11:$D$41,0),MATCH('Cálculos-HA'!AQ$5,'Factores de caracterizacion'!$E$9:$H$9,0))*AQ$4*AP24</f>
        <v>0</v>
      </c>
      <c r="AR24" s="217">
        <f ca="1">INDEX('Factores de caracterizacion'!$E$11:$H$41,MATCH('Cálculos-HA'!$E24,'Factores de caracterizacion'!$D$11:$D$41,0),MATCH('Cálculos-HA'!AR$5,'Factores de caracterizacion'!$E$9:$H$9,0))*AR$4*AP24</f>
        <v>0</v>
      </c>
      <c r="AS24" s="217">
        <f ca="1">INDEX('Factores de caracterizacion'!$E$11:$H$41,MATCH('Cálculos-HA'!$E24,'Factores de caracterizacion'!$D$11:$D$41,0),MATCH('Cálculos-HA'!AS$5,'Factores de caracterizacion'!$E$9:$H$9,0))*AS$4*AP24</f>
        <v>0</v>
      </c>
      <c r="AT24" s="217">
        <f ca="1">INDEX('Factores de caracterizacion'!$E$11:$H$41,MATCH('Cálculos-HA'!$E24,'Factores de caracterizacion'!$D$11:$D$41,0),MATCH('Cálculos-HA'!AT$5,'Factores de caracterizacion'!$E$9:$H$9,0))*AT$4*AP24</f>
        <v>0</v>
      </c>
      <c r="AU24" s="37"/>
      <c r="AV24" s="229">
        <f>INDEX('3.ANALISIS DE INVENTARIO'!$H$52:$S$70,MATCH('Cálculos-HA'!$E24,'3.ANALISIS DE INVENTARIO'!$F$52:$F$70,0),MATCH('Cálculos-HA'!AV$3,'3.ANALISIS DE INVENTARIO'!$H$51:$S$51,0))*1000/1000000</f>
        <v>0</v>
      </c>
      <c r="AW24" s="217">
        <f ca="1">INDEX('Factores de caracterizacion'!$E$11:$H$41,MATCH('Cálculos-HA'!$E24,'Factores de caracterizacion'!$D$11:$D$41,0),MATCH('Cálculos-HA'!AW$5,'Factores de caracterizacion'!$E$9:$H$9,0))*AW$4*AV24</f>
        <v>0</v>
      </c>
      <c r="AX24" s="217">
        <f ca="1">INDEX('Factores de caracterizacion'!$E$11:$H$41,MATCH('Cálculos-HA'!$E24,'Factores de caracterizacion'!$D$11:$D$41,0),MATCH('Cálculos-HA'!AX$5,'Factores de caracterizacion'!$E$9:$H$9,0))*AX$4*AV24</f>
        <v>0</v>
      </c>
      <c r="AY24" s="217">
        <f ca="1">INDEX('Factores de caracterizacion'!$E$11:$H$41,MATCH('Cálculos-HA'!$E24,'Factores de caracterizacion'!$D$11:$D$41,0),MATCH('Cálculos-HA'!AY$5,'Factores de caracterizacion'!$E$9:$H$9,0))*AY$4*AV24</f>
        <v>0</v>
      </c>
      <c r="AZ24" s="217">
        <f ca="1">INDEX('Factores de caracterizacion'!$E$11:$H$41,MATCH('Cálculos-HA'!$E24,'Factores de caracterizacion'!$D$11:$D$41,0),MATCH('Cálculos-HA'!AZ$5,'Factores de caracterizacion'!$E$9:$H$9,0))*AZ$4*AV24</f>
        <v>0</v>
      </c>
      <c r="BA24" s="37"/>
      <c r="BB24" s="229">
        <f>INDEX('3.ANALISIS DE INVENTARIO'!$H$52:$S$70,MATCH('Cálculos-HA'!$E24,'3.ANALISIS DE INVENTARIO'!$F$52:$F$70,0),MATCH('Cálculos-HA'!BB$3,'3.ANALISIS DE INVENTARIO'!$H$51:$S$51,0))*1000/1000000</f>
        <v>0</v>
      </c>
      <c r="BC24" s="217">
        <f ca="1">INDEX('Factores de caracterizacion'!$E$11:$H$41,MATCH('Cálculos-HA'!$E24,'Factores de caracterizacion'!$D$11:$D$41,0),MATCH('Cálculos-HA'!BC$5,'Factores de caracterizacion'!$E$9:$H$9,0))*BC$4*BB24</f>
        <v>0</v>
      </c>
      <c r="BD24" s="217">
        <f ca="1">INDEX('Factores de caracterizacion'!$E$11:$H$41,MATCH('Cálculos-HA'!$E24,'Factores de caracterizacion'!$D$11:$D$41,0),MATCH('Cálculos-HA'!BD$5,'Factores de caracterizacion'!$E$9:$H$9,0))*BD$4*BB24</f>
        <v>0</v>
      </c>
      <c r="BE24" s="217">
        <f ca="1">INDEX('Factores de caracterizacion'!$E$11:$H$41,MATCH('Cálculos-HA'!$E24,'Factores de caracterizacion'!$D$11:$D$41,0),MATCH('Cálculos-HA'!BE$5,'Factores de caracterizacion'!$E$9:$H$9,0))*BE$4*BB24</f>
        <v>0</v>
      </c>
      <c r="BF24" s="217">
        <f ca="1">INDEX('Factores de caracterizacion'!$E$11:$H$41,MATCH('Cálculos-HA'!$E24,'Factores de caracterizacion'!$D$11:$D$41,0),MATCH('Cálculos-HA'!BF$5,'Factores de caracterizacion'!$E$9:$H$9,0))*BF$4*BB24</f>
        <v>0</v>
      </c>
      <c r="BG24" s="37"/>
      <c r="BH24" s="229">
        <f>INDEX('3.ANALISIS DE INVENTARIO'!$H$52:$S$70,MATCH('Cálculos-HA'!$E24,'3.ANALISIS DE INVENTARIO'!$F$52:$F$70,0),MATCH('Cálculos-HA'!BH$3,'3.ANALISIS DE INVENTARIO'!$H$51:$S$51,0))*1000/1000000</f>
        <v>0</v>
      </c>
      <c r="BI24" s="217">
        <f ca="1">INDEX('Factores de caracterizacion'!$E$11:$H$41,MATCH('Cálculos-HA'!$E24,'Factores de caracterizacion'!$D$11:$D$41,0),MATCH('Cálculos-HA'!BI$5,'Factores de caracterizacion'!$E$9:$H$9,0))*BI$4*BH24</f>
        <v>0</v>
      </c>
      <c r="BJ24" s="217">
        <f ca="1">INDEX('Factores de caracterizacion'!$E$11:$H$41,MATCH('Cálculos-HA'!$E24,'Factores de caracterizacion'!$D$11:$D$41,0),MATCH('Cálculos-HA'!BJ$5,'Factores de caracterizacion'!$E$9:$H$9,0))*BJ$4*BH24</f>
        <v>0</v>
      </c>
      <c r="BK24" s="217">
        <f ca="1">INDEX('Factores de caracterizacion'!$E$11:$H$41,MATCH('Cálculos-HA'!$E24,'Factores de caracterizacion'!$D$11:$D$41,0),MATCH('Cálculos-HA'!BK$5,'Factores de caracterizacion'!$E$9:$H$9,0))*BK$4*BH24</f>
        <v>0</v>
      </c>
      <c r="BL24" s="217">
        <f ca="1">INDEX('Factores de caracterizacion'!$E$11:$H$41,MATCH('Cálculos-HA'!$E24,'Factores de caracterizacion'!$D$11:$D$41,0),MATCH('Cálculos-HA'!BL$5,'Factores de caracterizacion'!$E$9:$H$9,0))*BL$4*BH24</f>
        <v>0</v>
      </c>
      <c r="BM24" s="37"/>
      <c r="BN24" s="229">
        <f>INDEX('3.ANALISIS DE INVENTARIO'!$H$52:$S$70,MATCH('Cálculos-HA'!$E24,'3.ANALISIS DE INVENTARIO'!$F$52:$F$70,0),MATCH('Cálculos-HA'!BN$3,'3.ANALISIS DE INVENTARIO'!$H$51:$S$51,0))*1000/1000000</f>
        <v>0</v>
      </c>
      <c r="BO24" s="217">
        <f ca="1">INDEX('Factores de caracterizacion'!$E$11:$H$41,MATCH('Cálculos-HA'!$E24,'Factores de caracterizacion'!$D$11:$D$41,0),MATCH('Cálculos-HA'!BO$5,'Factores de caracterizacion'!$E$9:$H$9,0))*BO$4*BN24</f>
        <v>0</v>
      </c>
      <c r="BP24" s="217">
        <f ca="1">INDEX('Factores de caracterizacion'!$E$11:$H$41,MATCH('Cálculos-HA'!$E24,'Factores de caracterizacion'!$D$11:$D$41,0),MATCH('Cálculos-HA'!BP$5,'Factores de caracterizacion'!$E$9:$H$9,0))*BP$4*BN24</f>
        <v>0</v>
      </c>
      <c r="BQ24" s="217">
        <f ca="1">INDEX('Factores de caracterizacion'!$E$11:$H$41,MATCH('Cálculos-HA'!$E24,'Factores de caracterizacion'!$D$11:$D$41,0),MATCH('Cálculos-HA'!BQ$5,'Factores de caracterizacion'!$E$9:$H$9,0))*BQ$4*BN24</f>
        <v>0</v>
      </c>
      <c r="BR24" s="217">
        <f ca="1">INDEX('Factores de caracterizacion'!$E$11:$H$41,MATCH('Cálculos-HA'!$E24,'Factores de caracterizacion'!$D$11:$D$41,0),MATCH('Cálculos-HA'!BR$5,'Factores de caracterizacion'!$E$9:$H$9,0))*BR$4*BN24</f>
        <v>0</v>
      </c>
      <c r="BS24" s="37"/>
      <c r="BT24" s="229">
        <f>INDEX('3.ANALISIS DE INVENTARIO'!$H$52:$S$70,MATCH('Cálculos-HA'!$E24,'3.ANALISIS DE INVENTARIO'!$F$52:$F$70,0),MATCH('Cálculos-HA'!BT$3,'3.ANALISIS DE INVENTARIO'!$H$51:$S$51,0))*1000/1000000</f>
        <v>0</v>
      </c>
      <c r="BU24" s="217">
        <f ca="1">INDEX('Factores de caracterizacion'!$E$11:$H$41,MATCH('Cálculos-HA'!$E24,'Factores de caracterizacion'!$D$11:$D$41,0),MATCH('Cálculos-HA'!BU$5,'Factores de caracterizacion'!$E$9:$H$9,0))*BU$4*BT24</f>
        <v>0</v>
      </c>
      <c r="BV24" s="217">
        <f ca="1">INDEX('Factores de caracterizacion'!$E$11:$H$41,MATCH('Cálculos-HA'!$E24,'Factores de caracterizacion'!$D$11:$D$41,0),MATCH('Cálculos-HA'!BV$5,'Factores de caracterizacion'!$E$9:$H$9,0))*BV$4*BT24</f>
        <v>0</v>
      </c>
      <c r="BW24" s="217">
        <f ca="1">INDEX('Factores de caracterizacion'!$E$11:$H$41,MATCH('Cálculos-HA'!$E24,'Factores de caracterizacion'!$D$11:$D$41,0),MATCH('Cálculos-HA'!BW$5,'Factores de caracterizacion'!$E$9:$H$9,0))*BW$4*BT24</f>
        <v>0</v>
      </c>
      <c r="BX24" s="217">
        <f ca="1">INDEX('Factores de caracterizacion'!$E$11:$H$41,MATCH('Cálculos-HA'!$E24,'Factores de caracterizacion'!$D$11:$D$41,0),MATCH('Cálculos-HA'!BX$5,'Factores de caracterizacion'!$E$9:$H$9,0))*BX$4*BT24</f>
        <v>0</v>
      </c>
      <c r="BY24" s="37"/>
    </row>
    <row r="25" spans="1:77">
      <c r="A25" s="45"/>
      <c r="B25" s="45"/>
      <c r="C25" s="37"/>
      <c r="D25" s="178" t="s">
        <v>135</v>
      </c>
      <c r="E25" s="213" t="s">
        <v>136</v>
      </c>
      <c r="F25" s="229">
        <f>INDEX('3.ANALISIS DE INVENTARIO'!$H$52:$S$70,MATCH('Cálculos-HA'!$E25,'3.ANALISIS DE INVENTARIO'!$F$52:$F$70,0),MATCH('Cálculos-HA'!F$3,'3.ANALISIS DE INVENTARIO'!$H$51:$S$51,0))*1000/1000000</f>
        <v>0</v>
      </c>
      <c r="G25" s="217">
        <f ca="1">INDEX('Factores de caracterizacion'!$E$11:$H$41,MATCH('Cálculos-HA'!$E25,'Factores de caracterizacion'!$D$11:$D$41,0),MATCH('Cálculos-HA'!G$5,'Factores de caracterizacion'!$E$9:$H$9,0))*G$4*F25</f>
        <v>0</v>
      </c>
      <c r="H25" s="217">
        <f ca="1">INDEX('Factores de caracterizacion'!$E$11:$H$41,MATCH('Cálculos-HA'!$E25,'Factores de caracterizacion'!$D$11:$D$41,0),MATCH('Cálculos-HA'!H$5,'Factores de caracterizacion'!$E$9:$H$9,0))*H$4*F25</f>
        <v>0</v>
      </c>
      <c r="I25" s="217">
        <f ca="1">INDEX('Factores de caracterizacion'!$E$11:$H$41,MATCH('Cálculos-HA'!$E25,'Factores de caracterizacion'!$D$11:$D$41,0),MATCH('Cálculos-HA'!I$5,'Factores de caracterizacion'!$E$9:$H$9,0))*I$4*F25</f>
        <v>0</v>
      </c>
      <c r="J25" s="217">
        <f ca="1">INDEX('Factores de caracterizacion'!$E$11:$H$41,MATCH('Cálculos-HA'!$E25,'Factores de caracterizacion'!$D$11:$D$41,0),MATCH('Cálculos-HA'!J$5,'Factores de caracterizacion'!$E$9:$H$9,0))*J$4*F25</f>
        <v>0</v>
      </c>
      <c r="K25" s="37"/>
      <c r="L25" s="229">
        <f>INDEX('3.ANALISIS DE INVENTARIO'!$H$52:$S$70,MATCH('Cálculos-HA'!$E25,'3.ANALISIS DE INVENTARIO'!$F$52:$F$70,0),MATCH('Cálculos-HA'!L$3,'3.ANALISIS DE INVENTARIO'!$H$51:$S$51,0))*1000/1000000</f>
        <v>0</v>
      </c>
      <c r="M25" s="217">
        <f ca="1">INDEX('Factores de caracterizacion'!$E$11:$H$41,MATCH('Cálculos-HA'!$E25,'Factores de caracterizacion'!$D$11:$D$41,0),MATCH('Cálculos-HA'!M$5,'Factores de caracterizacion'!$E$9:$H$9,0))*M$4*L25</f>
        <v>0</v>
      </c>
      <c r="N25" s="217">
        <f ca="1">INDEX('Factores de caracterizacion'!$E$11:$H$41,MATCH('Cálculos-HA'!$E25,'Factores de caracterizacion'!$D$11:$D$41,0),MATCH('Cálculos-HA'!N$5,'Factores de caracterizacion'!$E$9:$H$9,0))*N$4*L25</f>
        <v>0</v>
      </c>
      <c r="O25" s="217">
        <f ca="1">INDEX('Factores de caracterizacion'!$E$11:$H$41,MATCH('Cálculos-HA'!$E25,'Factores de caracterizacion'!$D$11:$D$41,0),MATCH('Cálculos-HA'!O$5,'Factores de caracterizacion'!$E$9:$H$9,0))*O$4*L25</f>
        <v>0</v>
      </c>
      <c r="P25" s="217">
        <f ca="1">INDEX('Factores de caracterizacion'!$E$11:$H$41,MATCH('Cálculos-HA'!$E25,'Factores de caracterizacion'!$D$11:$D$41,0),MATCH('Cálculos-HA'!P$5,'Factores de caracterizacion'!$E$9:$H$9,0))*P$4*L25</f>
        <v>0</v>
      </c>
      <c r="Q25" s="37"/>
      <c r="R25" s="229">
        <f>INDEX('3.ANALISIS DE INVENTARIO'!$H$52:$S$70,MATCH('Cálculos-HA'!$E25,'3.ANALISIS DE INVENTARIO'!$F$52:$F$70,0),MATCH('Cálculos-HA'!R$3,'3.ANALISIS DE INVENTARIO'!$H$51:$S$51,0))*1000/1000000</f>
        <v>0</v>
      </c>
      <c r="S25" s="217">
        <f ca="1">INDEX('Factores de caracterizacion'!$E$11:$H$41,MATCH('Cálculos-HA'!$E25,'Factores de caracterizacion'!$D$11:$D$41,0),MATCH('Cálculos-HA'!S$5,'Factores de caracterizacion'!$E$9:$H$9,0))*S$4*R25</f>
        <v>0</v>
      </c>
      <c r="T25" s="217">
        <f ca="1">INDEX('Factores de caracterizacion'!$E$11:$H$41,MATCH('Cálculos-HA'!$E25,'Factores de caracterizacion'!$D$11:$D$41,0),MATCH('Cálculos-HA'!T$5,'Factores de caracterizacion'!$E$9:$H$9,0))*T$4*R25</f>
        <v>0</v>
      </c>
      <c r="U25" s="217">
        <f ca="1">INDEX('Factores de caracterizacion'!$E$11:$H$41,MATCH('Cálculos-HA'!$E25,'Factores de caracterizacion'!$D$11:$D$41,0),MATCH('Cálculos-HA'!U$5,'Factores de caracterizacion'!$E$9:$H$9,0))*U$4*R25</f>
        <v>0</v>
      </c>
      <c r="V25" s="217">
        <f ca="1">INDEX('Factores de caracterizacion'!$E$11:$H$41,MATCH('Cálculos-HA'!$E25,'Factores de caracterizacion'!$D$11:$D$41,0),MATCH('Cálculos-HA'!V$5,'Factores de caracterizacion'!$E$9:$H$9,0))*V$4*R25</f>
        <v>0</v>
      </c>
      <c r="W25" s="37"/>
      <c r="X25" s="229">
        <f>INDEX('3.ANALISIS DE INVENTARIO'!$H$52:$S$70,MATCH('Cálculos-HA'!$E25,'3.ANALISIS DE INVENTARIO'!$F$52:$F$70,0),MATCH('Cálculos-HA'!X$3,'3.ANALISIS DE INVENTARIO'!$H$51:$S$51,0))*1000/1000000</f>
        <v>0</v>
      </c>
      <c r="Y25" s="217">
        <f ca="1">INDEX('Factores de caracterizacion'!$E$11:$H$41,MATCH('Cálculos-HA'!$E25,'Factores de caracterizacion'!$D$11:$D$41,0),MATCH('Cálculos-HA'!Y$5,'Factores de caracterizacion'!$E$9:$H$9,0))*Y$4*X25</f>
        <v>0</v>
      </c>
      <c r="Z25" s="217">
        <f ca="1">INDEX('Factores de caracterizacion'!$E$11:$H$41,MATCH('Cálculos-HA'!$E25,'Factores de caracterizacion'!$D$11:$D$41,0),MATCH('Cálculos-HA'!Z$5,'Factores de caracterizacion'!$E$9:$H$9,0))*Z$4*X25</f>
        <v>0</v>
      </c>
      <c r="AA25" s="217">
        <f ca="1">INDEX('Factores de caracterizacion'!$E$11:$H$41,MATCH('Cálculos-HA'!$E25,'Factores de caracterizacion'!$D$11:$D$41,0),MATCH('Cálculos-HA'!AA$5,'Factores de caracterizacion'!$E$9:$H$9,0))*AA$4*X25</f>
        <v>0</v>
      </c>
      <c r="AB25" s="217">
        <f ca="1">INDEX('Factores de caracterizacion'!$E$11:$H$41,MATCH('Cálculos-HA'!$E25,'Factores de caracterizacion'!$D$11:$D$41,0),MATCH('Cálculos-HA'!AB$5,'Factores de caracterizacion'!$E$9:$H$9,0))*AB$4*X25</f>
        <v>0</v>
      </c>
      <c r="AC25" s="37"/>
      <c r="AD25" s="229">
        <f>INDEX('3.ANALISIS DE INVENTARIO'!$H$52:$S$70,MATCH('Cálculos-HA'!$E25,'3.ANALISIS DE INVENTARIO'!$F$52:$F$70,0),MATCH('Cálculos-HA'!AD$3,'3.ANALISIS DE INVENTARIO'!$H$51:$S$51,0))*1000/1000000</f>
        <v>0</v>
      </c>
      <c r="AE25" s="217">
        <f ca="1">INDEX('Factores de caracterizacion'!$E$11:$H$41,MATCH('Cálculos-HA'!$E25,'Factores de caracterizacion'!$D$11:$D$41,0),MATCH('Cálculos-HA'!AE$5,'Factores de caracterizacion'!$E$9:$H$9,0))*AE$4*AD25</f>
        <v>0</v>
      </c>
      <c r="AF25" s="217">
        <f ca="1">INDEX('Factores de caracterizacion'!$E$11:$H$41,MATCH('Cálculos-HA'!$E25,'Factores de caracterizacion'!$D$11:$D$41,0),MATCH('Cálculos-HA'!AF$5,'Factores de caracterizacion'!$E$9:$H$9,0))*AF$4*AD25</f>
        <v>0</v>
      </c>
      <c r="AG25" s="217">
        <f ca="1">INDEX('Factores de caracterizacion'!$E$11:$H$41,MATCH('Cálculos-HA'!$E25,'Factores de caracterizacion'!$D$11:$D$41,0),MATCH('Cálculos-HA'!AG$5,'Factores de caracterizacion'!$E$9:$H$9,0))*AG$4*AD25</f>
        <v>0</v>
      </c>
      <c r="AH25" s="217">
        <f ca="1">INDEX('Factores de caracterizacion'!$E$11:$H$41,MATCH('Cálculos-HA'!$E25,'Factores de caracterizacion'!$D$11:$D$41,0),MATCH('Cálculos-HA'!AH$5,'Factores de caracterizacion'!$E$9:$H$9,0))*AH$4*AD25</f>
        <v>0</v>
      </c>
      <c r="AI25" s="37"/>
      <c r="AJ25" s="229">
        <f>INDEX('3.ANALISIS DE INVENTARIO'!$H$52:$S$70,MATCH('Cálculos-HA'!$E25,'3.ANALISIS DE INVENTARIO'!$F$52:$F$70,0),MATCH('Cálculos-HA'!AJ$3,'3.ANALISIS DE INVENTARIO'!$H$51:$S$51,0))*1000/1000000</f>
        <v>0</v>
      </c>
      <c r="AK25" s="217">
        <f ca="1">INDEX('Factores de caracterizacion'!$E$11:$H$41,MATCH('Cálculos-HA'!$E25,'Factores de caracterizacion'!$D$11:$D$41,0),MATCH('Cálculos-HA'!AK$5,'Factores de caracterizacion'!$E$9:$H$9,0))*AK$4*AJ25</f>
        <v>0</v>
      </c>
      <c r="AL25" s="217">
        <f ca="1">INDEX('Factores de caracterizacion'!$E$11:$H$41,MATCH('Cálculos-HA'!$E25,'Factores de caracterizacion'!$D$11:$D$41,0),MATCH('Cálculos-HA'!AL$5,'Factores de caracterizacion'!$E$9:$H$9,0))*AL$4*AJ25</f>
        <v>0</v>
      </c>
      <c r="AM25" s="217">
        <f ca="1">INDEX('Factores de caracterizacion'!$E$11:$H$41,MATCH('Cálculos-HA'!$E25,'Factores de caracterizacion'!$D$11:$D$41,0),MATCH('Cálculos-HA'!AM$5,'Factores de caracterizacion'!$E$9:$H$9,0))*AM$4*AJ25</f>
        <v>0</v>
      </c>
      <c r="AN25" s="217">
        <f ca="1">INDEX('Factores de caracterizacion'!$E$11:$H$41,MATCH('Cálculos-HA'!$E25,'Factores de caracterizacion'!$D$11:$D$41,0),MATCH('Cálculos-HA'!AN$5,'Factores de caracterizacion'!$E$9:$H$9,0))*AN$4*AJ25</f>
        <v>0</v>
      </c>
      <c r="AO25" s="37"/>
      <c r="AP25" s="229">
        <f>INDEX('3.ANALISIS DE INVENTARIO'!$H$52:$S$70,MATCH('Cálculos-HA'!$E25,'3.ANALISIS DE INVENTARIO'!$F$52:$F$70,0),MATCH('Cálculos-HA'!AP$3,'3.ANALISIS DE INVENTARIO'!$H$51:$S$51,0))*1000/1000000</f>
        <v>0</v>
      </c>
      <c r="AQ25" s="217">
        <f ca="1">INDEX('Factores de caracterizacion'!$E$11:$H$41,MATCH('Cálculos-HA'!$E25,'Factores de caracterizacion'!$D$11:$D$41,0),MATCH('Cálculos-HA'!AQ$5,'Factores de caracterizacion'!$E$9:$H$9,0))*AQ$4*AP25</f>
        <v>0</v>
      </c>
      <c r="AR25" s="217">
        <f ca="1">INDEX('Factores de caracterizacion'!$E$11:$H$41,MATCH('Cálculos-HA'!$E25,'Factores de caracterizacion'!$D$11:$D$41,0),MATCH('Cálculos-HA'!AR$5,'Factores de caracterizacion'!$E$9:$H$9,0))*AR$4*AP25</f>
        <v>0</v>
      </c>
      <c r="AS25" s="217">
        <f ca="1">INDEX('Factores de caracterizacion'!$E$11:$H$41,MATCH('Cálculos-HA'!$E25,'Factores de caracterizacion'!$D$11:$D$41,0),MATCH('Cálculos-HA'!AS$5,'Factores de caracterizacion'!$E$9:$H$9,0))*AS$4*AP25</f>
        <v>0</v>
      </c>
      <c r="AT25" s="217">
        <f ca="1">INDEX('Factores de caracterizacion'!$E$11:$H$41,MATCH('Cálculos-HA'!$E25,'Factores de caracterizacion'!$D$11:$D$41,0),MATCH('Cálculos-HA'!AT$5,'Factores de caracterizacion'!$E$9:$H$9,0))*AT$4*AP25</f>
        <v>0</v>
      </c>
      <c r="AU25" s="37"/>
      <c r="AV25" s="229">
        <f>INDEX('3.ANALISIS DE INVENTARIO'!$H$52:$S$70,MATCH('Cálculos-HA'!$E25,'3.ANALISIS DE INVENTARIO'!$F$52:$F$70,0),MATCH('Cálculos-HA'!AV$3,'3.ANALISIS DE INVENTARIO'!$H$51:$S$51,0))*1000/1000000</f>
        <v>0</v>
      </c>
      <c r="AW25" s="217">
        <f ca="1">INDEX('Factores de caracterizacion'!$E$11:$H$41,MATCH('Cálculos-HA'!$E25,'Factores de caracterizacion'!$D$11:$D$41,0),MATCH('Cálculos-HA'!AW$5,'Factores de caracterizacion'!$E$9:$H$9,0))*AW$4*AV25</f>
        <v>0</v>
      </c>
      <c r="AX25" s="217">
        <f ca="1">INDEX('Factores de caracterizacion'!$E$11:$H$41,MATCH('Cálculos-HA'!$E25,'Factores de caracterizacion'!$D$11:$D$41,0),MATCH('Cálculos-HA'!AX$5,'Factores de caracterizacion'!$E$9:$H$9,0))*AX$4*AV25</f>
        <v>0</v>
      </c>
      <c r="AY25" s="217">
        <f ca="1">INDEX('Factores de caracterizacion'!$E$11:$H$41,MATCH('Cálculos-HA'!$E25,'Factores de caracterizacion'!$D$11:$D$41,0),MATCH('Cálculos-HA'!AY$5,'Factores de caracterizacion'!$E$9:$H$9,0))*AY$4*AV25</f>
        <v>0</v>
      </c>
      <c r="AZ25" s="217">
        <f ca="1">INDEX('Factores de caracterizacion'!$E$11:$H$41,MATCH('Cálculos-HA'!$E25,'Factores de caracterizacion'!$D$11:$D$41,0),MATCH('Cálculos-HA'!AZ$5,'Factores de caracterizacion'!$E$9:$H$9,0))*AZ$4*AV25</f>
        <v>0</v>
      </c>
      <c r="BA25" s="37"/>
      <c r="BB25" s="229">
        <f>INDEX('3.ANALISIS DE INVENTARIO'!$H$52:$S$70,MATCH('Cálculos-HA'!$E25,'3.ANALISIS DE INVENTARIO'!$F$52:$F$70,0),MATCH('Cálculos-HA'!BB$3,'3.ANALISIS DE INVENTARIO'!$H$51:$S$51,0))*1000/1000000</f>
        <v>0</v>
      </c>
      <c r="BC25" s="217">
        <f ca="1">INDEX('Factores de caracterizacion'!$E$11:$H$41,MATCH('Cálculos-HA'!$E25,'Factores de caracterizacion'!$D$11:$D$41,0),MATCH('Cálculos-HA'!BC$5,'Factores de caracterizacion'!$E$9:$H$9,0))*BC$4*BB25</f>
        <v>0</v>
      </c>
      <c r="BD25" s="217">
        <f ca="1">INDEX('Factores de caracterizacion'!$E$11:$H$41,MATCH('Cálculos-HA'!$E25,'Factores de caracterizacion'!$D$11:$D$41,0),MATCH('Cálculos-HA'!BD$5,'Factores de caracterizacion'!$E$9:$H$9,0))*BD$4*BB25</f>
        <v>0</v>
      </c>
      <c r="BE25" s="217">
        <f ca="1">INDEX('Factores de caracterizacion'!$E$11:$H$41,MATCH('Cálculos-HA'!$E25,'Factores de caracterizacion'!$D$11:$D$41,0),MATCH('Cálculos-HA'!BE$5,'Factores de caracterizacion'!$E$9:$H$9,0))*BE$4*BB25</f>
        <v>0</v>
      </c>
      <c r="BF25" s="217">
        <f ca="1">INDEX('Factores de caracterizacion'!$E$11:$H$41,MATCH('Cálculos-HA'!$E25,'Factores de caracterizacion'!$D$11:$D$41,0),MATCH('Cálculos-HA'!BF$5,'Factores de caracterizacion'!$E$9:$H$9,0))*BF$4*BB25</f>
        <v>0</v>
      </c>
      <c r="BG25" s="37"/>
      <c r="BH25" s="229">
        <f>INDEX('3.ANALISIS DE INVENTARIO'!$H$52:$S$70,MATCH('Cálculos-HA'!$E25,'3.ANALISIS DE INVENTARIO'!$F$52:$F$70,0),MATCH('Cálculos-HA'!BH$3,'3.ANALISIS DE INVENTARIO'!$H$51:$S$51,0))*1000/1000000</f>
        <v>0</v>
      </c>
      <c r="BI25" s="217">
        <f ca="1">INDEX('Factores de caracterizacion'!$E$11:$H$41,MATCH('Cálculos-HA'!$E25,'Factores de caracterizacion'!$D$11:$D$41,0),MATCH('Cálculos-HA'!BI$5,'Factores de caracterizacion'!$E$9:$H$9,0))*BI$4*BH25</f>
        <v>0</v>
      </c>
      <c r="BJ25" s="217">
        <f ca="1">INDEX('Factores de caracterizacion'!$E$11:$H$41,MATCH('Cálculos-HA'!$E25,'Factores de caracterizacion'!$D$11:$D$41,0),MATCH('Cálculos-HA'!BJ$5,'Factores de caracterizacion'!$E$9:$H$9,0))*BJ$4*BH25</f>
        <v>0</v>
      </c>
      <c r="BK25" s="217">
        <f ca="1">INDEX('Factores de caracterizacion'!$E$11:$H$41,MATCH('Cálculos-HA'!$E25,'Factores de caracterizacion'!$D$11:$D$41,0),MATCH('Cálculos-HA'!BK$5,'Factores de caracterizacion'!$E$9:$H$9,0))*BK$4*BH25</f>
        <v>0</v>
      </c>
      <c r="BL25" s="217">
        <f ca="1">INDEX('Factores de caracterizacion'!$E$11:$H$41,MATCH('Cálculos-HA'!$E25,'Factores de caracterizacion'!$D$11:$D$41,0),MATCH('Cálculos-HA'!BL$5,'Factores de caracterizacion'!$E$9:$H$9,0))*BL$4*BH25</f>
        <v>0</v>
      </c>
      <c r="BM25" s="37"/>
      <c r="BN25" s="229">
        <f>INDEX('3.ANALISIS DE INVENTARIO'!$H$52:$S$70,MATCH('Cálculos-HA'!$E25,'3.ANALISIS DE INVENTARIO'!$F$52:$F$70,0),MATCH('Cálculos-HA'!BN$3,'3.ANALISIS DE INVENTARIO'!$H$51:$S$51,0))*1000/1000000</f>
        <v>0</v>
      </c>
      <c r="BO25" s="217">
        <f ca="1">INDEX('Factores de caracterizacion'!$E$11:$H$41,MATCH('Cálculos-HA'!$E25,'Factores de caracterizacion'!$D$11:$D$41,0),MATCH('Cálculos-HA'!BO$5,'Factores de caracterizacion'!$E$9:$H$9,0))*BO$4*BN25</f>
        <v>0</v>
      </c>
      <c r="BP25" s="217">
        <f ca="1">INDEX('Factores de caracterizacion'!$E$11:$H$41,MATCH('Cálculos-HA'!$E25,'Factores de caracterizacion'!$D$11:$D$41,0),MATCH('Cálculos-HA'!BP$5,'Factores de caracterizacion'!$E$9:$H$9,0))*BP$4*BN25</f>
        <v>0</v>
      </c>
      <c r="BQ25" s="217">
        <f ca="1">INDEX('Factores de caracterizacion'!$E$11:$H$41,MATCH('Cálculos-HA'!$E25,'Factores de caracterizacion'!$D$11:$D$41,0),MATCH('Cálculos-HA'!BQ$5,'Factores de caracterizacion'!$E$9:$H$9,0))*BQ$4*BN25</f>
        <v>0</v>
      </c>
      <c r="BR25" s="217">
        <f ca="1">INDEX('Factores de caracterizacion'!$E$11:$H$41,MATCH('Cálculos-HA'!$E25,'Factores de caracterizacion'!$D$11:$D$41,0),MATCH('Cálculos-HA'!BR$5,'Factores de caracterizacion'!$E$9:$H$9,0))*BR$4*BN25</f>
        <v>0</v>
      </c>
      <c r="BS25" s="37"/>
      <c r="BT25" s="229">
        <f>INDEX('3.ANALISIS DE INVENTARIO'!$H$52:$S$70,MATCH('Cálculos-HA'!$E25,'3.ANALISIS DE INVENTARIO'!$F$52:$F$70,0),MATCH('Cálculos-HA'!BT$3,'3.ANALISIS DE INVENTARIO'!$H$51:$S$51,0))*1000/1000000</f>
        <v>0</v>
      </c>
      <c r="BU25" s="217">
        <f ca="1">INDEX('Factores de caracterizacion'!$E$11:$H$41,MATCH('Cálculos-HA'!$E25,'Factores de caracterizacion'!$D$11:$D$41,0),MATCH('Cálculos-HA'!BU$5,'Factores de caracterizacion'!$E$9:$H$9,0))*BU$4*BT25</f>
        <v>0</v>
      </c>
      <c r="BV25" s="217">
        <f ca="1">INDEX('Factores de caracterizacion'!$E$11:$H$41,MATCH('Cálculos-HA'!$E25,'Factores de caracterizacion'!$D$11:$D$41,0),MATCH('Cálculos-HA'!BV$5,'Factores de caracterizacion'!$E$9:$H$9,0))*BV$4*BT25</f>
        <v>0</v>
      </c>
      <c r="BW25" s="217">
        <f ca="1">INDEX('Factores de caracterizacion'!$E$11:$H$41,MATCH('Cálculos-HA'!$E25,'Factores de caracterizacion'!$D$11:$D$41,0),MATCH('Cálculos-HA'!BW$5,'Factores de caracterizacion'!$E$9:$H$9,0))*BW$4*BT25</f>
        <v>0</v>
      </c>
      <c r="BX25" s="217">
        <f ca="1">INDEX('Factores de caracterizacion'!$E$11:$H$41,MATCH('Cálculos-HA'!$E25,'Factores de caracterizacion'!$D$11:$D$41,0),MATCH('Cálculos-HA'!BX$5,'Factores de caracterizacion'!$E$9:$H$9,0))*BX$4*BT25</f>
        <v>0</v>
      </c>
      <c r="BY25" s="37"/>
    </row>
    <row r="26" spans="1:77">
      <c r="A26" s="45"/>
      <c r="B26" s="45"/>
      <c r="C26" s="37"/>
      <c r="D26" s="37"/>
      <c r="E26" s="37"/>
      <c r="F26" s="216" t="s">
        <v>87</v>
      </c>
      <c r="G26" s="226">
        <f ca="1">SUM(G7:G25)</f>
        <v>0</v>
      </c>
      <c r="H26" s="226">
        <f t="shared" ref="H26:J26" ca="1" si="0">SUM(H7:H25)</f>
        <v>0</v>
      </c>
      <c r="I26" s="226">
        <f t="shared" ca="1" si="0"/>
        <v>0</v>
      </c>
      <c r="J26" s="226">
        <f t="shared" ca="1" si="0"/>
        <v>0</v>
      </c>
      <c r="K26" s="37"/>
      <c r="L26" s="216" t="s">
        <v>87</v>
      </c>
      <c r="M26" s="226">
        <f ca="1">SUM(M7:M25)</f>
        <v>0</v>
      </c>
      <c r="N26" s="226">
        <f t="shared" ref="N26" ca="1" si="1">SUM(N7:N25)</f>
        <v>0</v>
      </c>
      <c r="O26" s="226">
        <f t="shared" ref="O26" ca="1" si="2">SUM(O7:O25)</f>
        <v>0</v>
      </c>
      <c r="P26" s="226">
        <f t="shared" ref="P26" ca="1" si="3">SUM(P7:P25)</f>
        <v>0</v>
      </c>
      <c r="Q26" s="37"/>
      <c r="R26" s="216" t="s">
        <v>87</v>
      </c>
      <c r="S26" s="226">
        <f ca="1">SUM(S7:S25)</f>
        <v>0</v>
      </c>
      <c r="T26" s="226">
        <f t="shared" ref="T26" ca="1" si="4">SUM(T7:T25)</f>
        <v>0</v>
      </c>
      <c r="U26" s="226">
        <f t="shared" ref="U26" ca="1" si="5">SUM(U7:U25)</f>
        <v>0</v>
      </c>
      <c r="V26" s="226">
        <f t="shared" ref="V26" ca="1" si="6">SUM(V7:V25)</f>
        <v>0</v>
      </c>
      <c r="W26" s="37"/>
      <c r="X26" s="216" t="s">
        <v>87</v>
      </c>
      <c r="Y26" s="226">
        <f ca="1">SUM(Y7:Y25)</f>
        <v>0</v>
      </c>
      <c r="Z26" s="226">
        <f t="shared" ref="Z26" ca="1" si="7">SUM(Z7:Z25)</f>
        <v>0</v>
      </c>
      <c r="AA26" s="226">
        <f t="shared" ref="AA26" ca="1" si="8">SUM(AA7:AA25)</f>
        <v>0</v>
      </c>
      <c r="AB26" s="226">
        <f t="shared" ref="AB26" ca="1" si="9">SUM(AB7:AB25)</f>
        <v>0</v>
      </c>
      <c r="AC26" s="37"/>
      <c r="AD26" s="216" t="s">
        <v>87</v>
      </c>
      <c r="AE26" s="226">
        <f ca="1">SUM(AE7:AE25)</f>
        <v>0</v>
      </c>
      <c r="AF26" s="226">
        <f t="shared" ref="AF26" ca="1" si="10">SUM(AF7:AF25)</f>
        <v>0</v>
      </c>
      <c r="AG26" s="226">
        <f t="shared" ref="AG26" ca="1" si="11">SUM(AG7:AG25)</f>
        <v>0</v>
      </c>
      <c r="AH26" s="226">
        <f t="shared" ref="AH26" ca="1" si="12">SUM(AH7:AH25)</f>
        <v>0</v>
      </c>
      <c r="AI26" s="37"/>
      <c r="AJ26" s="216" t="s">
        <v>87</v>
      </c>
      <c r="AK26" s="226">
        <f ca="1">SUM(AK7:AK25)</f>
        <v>0</v>
      </c>
      <c r="AL26" s="226">
        <f t="shared" ref="AL26" ca="1" si="13">SUM(AL7:AL25)</f>
        <v>0</v>
      </c>
      <c r="AM26" s="226">
        <f t="shared" ref="AM26" ca="1" si="14">SUM(AM7:AM25)</f>
        <v>0</v>
      </c>
      <c r="AN26" s="226">
        <f t="shared" ref="AN26" ca="1" si="15">SUM(AN7:AN25)</f>
        <v>0</v>
      </c>
      <c r="AO26" s="37"/>
      <c r="AP26" s="216" t="s">
        <v>87</v>
      </c>
      <c r="AQ26" s="226">
        <f ca="1">SUM(AQ7:AQ25)</f>
        <v>0</v>
      </c>
      <c r="AR26" s="226">
        <f t="shared" ref="AR26" ca="1" si="16">SUM(AR7:AR25)</f>
        <v>0</v>
      </c>
      <c r="AS26" s="226">
        <f t="shared" ref="AS26" ca="1" si="17">SUM(AS7:AS25)</f>
        <v>0</v>
      </c>
      <c r="AT26" s="226">
        <f t="shared" ref="AT26" ca="1" si="18">SUM(AT7:AT25)</f>
        <v>0</v>
      </c>
      <c r="AU26" s="37"/>
      <c r="AV26" s="216" t="s">
        <v>87</v>
      </c>
      <c r="AW26" s="226">
        <f ca="1">SUM(AW7:AW25)</f>
        <v>0</v>
      </c>
      <c r="AX26" s="226">
        <f t="shared" ref="AX26" ca="1" si="19">SUM(AX7:AX25)</f>
        <v>0</v>
      </c>
      <c r="AY26" s="226">
        <f t="shared" ref="AY26" ca="1" si="20">SUM(AY7:AY25)</f>
        <v>0</v>
      </c>
      <c r="AZ26" s="226">
        <f t="shared" ref="AZ26" ca="1" si="21">SUM(AZ7:AZ25)</f>
        <v>0</v>
      </c>
      <c r="BA26" s="37"/>
      <c r="BB26" s="216" t="s">
        <v>87</v>
      </c>
      <c r="BC26" s="226">
        <f ca="1">SUM(BC7:BC25)</f>
        <v>0</v>
      </c>
      <c r="BD26" s="226">
        <f t="shared" ref="BD26" ca="1" si="22">SUM(BD7:BD25)</f>
        <v>0</v>
      </c>
      <c r="BE26" s="226">
        <f t="shared" ref="BE26" ca="1" si="23">SUM(BE7:BE25)</f>
        <v>0</v>
      </c>
      <c r="BF26" s="226">
        <f t="shared" ref="BF26" ca="1" si="24">SUM(BF7:BF25)</f>
        <v>0</v>
      </c>
      <c r="BG26" s="37"/>
      <c r="BH26" s="216" t="s">
        <v>87</v>
      </c>
      <c r="BI26" s="226">
        <f ca="1">SUM(BI7:BI25)</f>
        <v>0</v>
      </c>
      <c r="BJ26" s="226">
        <f t="shared" ref="BJ26" ca="1" si="25">SUM(BJ7:BJ25)</f>
        <v>0</v>
      </c>
      <c r="BK26" s="226">
        <f t="shared" ref="BK26" ca="1" si="26">SUM(BK7:BK25)</f>
        <v>0</v>
      </c>
      <c r="BL26" s="226">
        <f t="shared" ref="BL26" ca="1" si="27">SUM(BL7:BL25)</f>
        <v>0</v>
      </c>
      <c r="BM26" s="37"/>
      <c r="BN26" s="216" t="s">
        <v>87</v>
      </c>
      <c r="BO26" s="226">
        <f ca="1">SUM(BO7:BO25)</f>
        <v>0</v>
      </c>
      <c r="BP26" s="226">
        <f t="shared" ref="BP26" ca="1" si="28">SUM(BP7:BP25)</f>
        <v>0</v>
      </c>
      <c r="BQ26" s="226">
        <f t="shared" ref="BQ26" ca="1" si="29">SUM(BQ7:BQ25)</f>
        <v>0</v>
      </c>
      <c r="BR26" s="226">
        <f t="shared" ref="BR26" ca="1" si="30">SUM(BR7:BR25)</f>
        <v>0</v>
      </c>
      <c r="BS26" s="37"/>
      <c r="BT26" s="216" t="s">
        <v>87</v>
      </c>
      <c r="BU26" s="226">
        <f ca="1">SUM(BU7:BU25)</f>
        <v>0</v>
      </c>
      <c r="BV26" s="226">
        <f t="shared" ref="BV26" ca="1" si="31">SUM(BV7:BV25)</f>
        <v>0</v>
      </c>
      <c r="BW26" s="226">
        <f t="shared" ref="BW26" ca="1" si="32">SUM(BW7:BW25)</f>
        <v>0</v>
      </c>
      <c r="BX26" s="226">
        <f t="shared" ref="BX26" ca="1" si="33">SUM(BX7:BX25)</f>
        <v>0</v>
      </c>
      <c r="BY26" s="37"/>
    </row>
    <row r="27" spans="1:77">
      <c r="A27" s="45"/>
      <c r="B27" s="45"/>
      <c r="C27" s="37"/>
      <c r="D27" s="37"/>
      <c r="E27" s="37"/>
      <c r="F27" s="228"/>
      <c r="G27" s="228"/>
      <c r="H27" s="228"/>
      <c r="I27" s="228"/>
      <c r="J27" s="228"/>
      <c r="K27" s="37"/>
      <c r="L27" s="228"/>
      <c r="M27" s="228"/>
      <c r="N27" s="228"/>
      <c r="O27" s="228"/>
      <c r="P27" s="228"/>
      <c r="Q27" s="37"/>
      <c r="R27" s="228"/>
      <c r="S27" s="228"/>
      <c r="T27" s="228"/>
      <c r="U27" s="228"/>
      <c r="V27" s="228"/>
      <c r="W27" s="37"/>
      <c r="X27" s="228"/>
      <c r="Y27" s="228"/>
      <c r="Z27" s="228"/>
      <c r="AA27" s="228"/>
      <c r="AB27" s="228"/>
      <c r="AC27" s="37"/>
      <c r="AD27" s="228"/>
      <c r="AE27" s="228"/>
      <c r="AF27" s="228"/>
      <c r="AG27" s="228"/>
      <c r="AH27" s="228"/>
      <c r="AI27" s="37"/>
      <c r="AJ27" s="228"/>
      <c r="AK27" s="228"/>
      <c r="AL27" s="228"/>
      <c r="AM27" s="228"/>
      <c r="AN27" s="228"/>
      <c r="AO27" s="37"/>
      <c r="AP27" s="228"/>
      <c r="AQ27" s="228"/>
      <c r="AR27" s="228"/>
      <c r="AS27" s="228"/>
      <c r="AT27" s="228"/>
      <c r="AU27" s="37"/>
      <c r="AV27" s="228"/>
      <c r="AW27" s="228"/>
      <c r="AX27" s="228"/>
      <c r="AY27" s="228"/>
      <c r="AZ27" s="228"/>
      <c r="BA27" s="37"/>
      <c r="BB27" s="228"/>
      <c r="BC27" s="228"/>
      <c r="BD27" s="228"/>
      <c r="BE27" s="228"/>
      <c r="BF27" s="228"/>
      <c r="BG27" s="37"/>
      <c r="BH27" s="228"/>
      <c r="BI27" s="228"/>
      <c r="BJ27" s="228"/>
      <c r="BK27" s="228"/>
      <c r="BL27" s="228"/>
      <c r="BM27" s="37"/>
      <c r="BN27" s="228"/>
      <c r="BO27" s="228"/>
      <c r="BP27" s="228"/>
      <c r="BQ27" s="228"/>
      <c r="BR27" s="228"/>
      <c r="BS27" s="37"/>
      <c r="BT27" s="228"/>
      <c r="BU27" s="228"/>
      <c r="BV27" s="228"/>
      <c r="BW27" s="228"/>
      <c r="BX27" s="228"/>
      <c r="BY27" s="37"/>
    </row>
    <row r="28" spans="1:77">
      <c r="A28" s="45"/>
      <c r="B28" s="45"/>
      <c r="C28" s="37"/>
      <c r="D28" s="37"/>
      <c r="E28" s="37"/>
      <c r="F28" s="227" t="str">
        <f>F3</f>
        <v>Enero</v>
      </c>
      <c r="G28" s="37"/>
      <c r="H28" s="37"/>
      <c r="I28" s="37"/>
      <c r="J28" s="37"/>
      <c r="K28" s="37"/>
      <c r="L28" s="227" t="str">
        <f>L3</f>
        <v>Febrero</v>
      </c>
      <c r="M28" s="37"/>
      <c r="N28" s="37"/>
      <c r="O28" s="37"/>
      <c r="P28" s="37"/>
      <c r="Q28" s="37"/>
      <c r="R28" s="227" t="str">
        <f>R3</f>
        <v>Marzo</v>
      </c>
      <c r="S28" s="37"/>
      <c r="T28" s="37"/>
      <c r="U28" s="37"/>
      <c r="V28" s="37"/>
      <c r="W28" s="37"/>
      <c r="X28" s="227" t="str">
        <f>X3</f>
        <v>Abril</v>
      </c>
      <c r="Y28" s="37"/>
      <c r="Z28" s="37"/>
      <c r="AA28" s="37"/>
      <c r="AB28" s="37"/>
      <c r="AC28" s="37"/>
      <c r="AD28" s="227" t="str">
        <f>AD3</f>
        <v>Mayo</v>
      </c>
      <c r="AE28" s="37"/>
      <c r="AF28" s="37"/>
      <c r="AG28" s="37"/>
      <c r="AH28" s="37"/>
      <c r="AI28" s="37"/>
      <c r="AJ28" s="227" t="str">
        <f>AJ3</f>
        <v>Junio</v>
      </c>
      <c r="AK28" s="37"/>
      <c r="AL28" s="37"/>
      <c r="AM28" s="37"/>
      <c r="AN28" s="37"/>
      <c r="AO28" s="37"/>
      <c r="AP28" s="227" t="str">
        <f>AP3</f>
        <v>Julio</v>
      </c>
      <c r="AQ28" s="37"/>
      <c r="AR28" s="37"/>
      <c r="AS28" s="37"/>
      <c r="AT28" s="37"/>
      <c r="AU28" s="37"/>
      <c r="AV28" s="227" t="str">
        <f>AV3</f>
        <v>Agosto</v>
      </c>
      <c r="AW28" s="37"/>
      <c r="AX28" s="37"/>
      <c r="AY28" s="37"/>
      <c r="AZ28" s="37"/>
      <c r="BA28" s="37"/>
      <c r="BB28" s="227" t="str">
        <f>BB3</f>
        <v>Septiembre</v>
      </c>
      <c r="BC28" s="37"/>
      <c r="BD28" s="37"/>
      <c r="BE28" s="37"/>
      <c r="BF28" s="37"/>
      <c r="BG28" s="37"/>
      <c r="BH28" s="227" t="str">
        <f>BH3</f>
        <v>Octubre</v>
      </c>
      <c r="BI28" s="37"/>
      <c r="BJ28" s="37"/>
      <c r="BK28" s="37"/>
      <c r="BL28" s="37"/>
      <c r="BM28" s="37"/>
      <c r="BN28" s="227" t="str">
        <f>BN3</f>
        <v>Noviembre</v>
      </c>
      <c r="BO28" s="37"/>
      <c r="BP28" s="37"/>
      <c r="BQ28" s="37"/>
      <c r="BR28" s="37"/>
      <c r="BS28" s="37"/>
      <c r="BT28" s="227" t="str">
        <f>BT3</f>
        <v>Diciembre</v>
      </c>
      <c r="BU28" s="37"/>
      <c r="BV28" s="37"/>
      <c r="BW28" s="37"/>
      <c r="BX28" s="37"/>
      <c r="BY28" s="37"/>
    </row>
    <row r="29" spans="1:77">
      <c r="A29" s="45"/>
      <c r="B29" s="45"/>
      <c r="C29" s="37"/>
      <c r="D29" s="37"/>
      <c r="E29" s="37" t="s">
        <v>148</v>
      </c>
      <c r="F29" s="230">
        <f ca="1">H26</f>
        <v>0</v>
      </c>
      <c r="G29" s="218" t="str">
        <f>H6</f>
        <v>[kg 1,4-DCB-Eq]</v>
      </c>
      <c r="H29" s="218"/>
      <c r="I29" s="218"/>
      <c r="J29" s="218"/>
      <c r="K29" s="218"/>
      <c r="L29" s="230">
        <f ca="1">N26</f>
        <v>0</v>
      </c>
      <c r="M29" s="218" t="str">
        <f>N6</f>
        <v>[kg 1,4-DCB-Eq]</v>
      </c>
      <c r="N29" s="218"/>
      <c r="O29" s="218"/>
      <c r="P29" s="218"/>
      <c r="Q29" s="218"/>
      <c r="R29" s="230">
        <f ca="1">T26</f>
        <v>0</v>
      </c>
      <c r="S29" s="218" t="str">
        <f>T6</f>
        <v>[kg 1,4-DCB-Eq]</v>
      </c>
      <c r="T29" s="218"/>
      <c r="U29" s="218"/>
      <c r="V29" s="218"/>
      <c r="W29" s="218"/>
      <c r="X29" s="230">
        <f ca="1">Z26</f>
        <v>0</v>
      </c>
      <c r="Y29" s="218" t="str">
        <f>Z6</f>
        <v>[kg 1,4-DCB-Eq]</v>
      </c>
      <c r="Z29" s="218"/>
      <c r="AA29" s="218"/>
      <c r="AB29" s="218"/>
      <c r="AC29" s="218"/>
      <c r="AD29" s="230">
        <f ca="1">AF26</f>
        <v>0</v>
      </c>
      <c r="AE29" s="218" t="str">
        <f>AF6</f>
        <v>[kg 1,4-DCB-Eq]</v>
      </c>
      <c r="AF29" s="218"/>
      <c r="AG29" s="218"/>
      <c r="AH29" s="218"/>
      <c r="AI29" s="218"/>
      <c r="AJ29" s="230">
        <f ca="1">AL26</f>
        <v>0</v>
      </c>
      <c r="AK29" s="218" t="str">
        <f>AL6</f>
        <v>[kg 1,4-DCB-Eq]</v>
      </c>
      <c r="AL29" s="218"/>
      <c r="AM29" s="218"/>
      <c r="AN29" s="218"/>
      <c r="AO29" s="218"/>
      <c r="AP29" s="230">
        <f ca="1">AR26</f>
        <v>0</v>
      </c>
      <c r="AQ29" s="218" t="str">
        <f>AR6</f>
        <v>[kg 1,4-DCB-Eq]</v>
      </c>
      <c r="AR29" s="218"/>
      <c r="AS29" s="218"/>
      <c r="AT29" s="218"/>
      <c r="AU29" s="218"/>
      <c r="AV29" s="230">
        <f ca="1">AX26</f>
        <v>0</v>
      </c>
      <c r="AW29" s="218" t="str">
        <f>AX6</f>
        <v>[kg 1,4-DCB-Eq]</v>
      </c>
      <c r="AX29" s="218"/>
      <c r="AY29" s="218"/>
      <c r="AZ29" s="218"/>
      <c r="BA29" s="218"/>
      <c r="BB29" s="230">
        <f ca="1">BD26</f>
        <v>0</v>
      </c>
      <c r="BC29" s="218" t="str">
        <f>BD6</f>
        <v>[kg 1,4-DCB-Eq]</v>
      </c>
      <c r="BD29" s="218"/>
      <c r="BE29" s="218"/>
      <c r="BF29" s="218"/>
      <c r="BG29" s="218"/>
      <c r="BH29" s="230">
        <f ca="1">BJ26</f>
        <v>0</v>
      </c>
      <c r="BI29" s="218" t="str">
        <f>BJ6</f>
        <v>[kg 1,4-DCB-Eq]</v>
      </c>
      <c r="BJ29" s="218"/>
      <c r="BK29" s="218"/>
      <c r="BL29" s="218"/>
      <c r="BM29" s="218"/>
      <c r="BN29" s="230">
        <f ca="1">BP26</f>
        <v>0</v>
      </c>
      <c r="BO29" s="218" t="str">
        <f>BP6</f>
        <v>[kg 1,4-DCB-Eq]</v>
      </c>
      <c r="BP29" s="218"/>
      <c r="BQ29" s="218"/>
      <c r="BR29" s="218"/>
      <c r="BS29" s="218"/>
      <c r="BT29" s="230">
        <f ca="1">BV26</f>
        <v>0</v>
      </c>
      <c r="BU29" s="37" t="str">
        <f>BV6</f>
        <v>[kg 1,4-DCB-Eq]</v>
      </c>
      <c r="BV29" s="37"/>
      <c r="BW29" s="37"/>
      <c r="BX29" s="37"/>
      <c r="BY29" s="37"/>
    </row>
    <row r="30" spans="1:77">
      <c r="A30" s="45"/>
      <c r="B30" s="45"/>
      <c r="C30" s="37"/>
      <c r="D30" s="37"/>
      <c r="E30" s="37" t="s">
        <v>150</v>
      </c>
      <c r="F30" s="230">
        <f ca="1">I26</f>
        <v>0</v>
      </c>
      <c r="G30" s="218" t="str">
        <f>I6</f>
        <v>[kg 1,4-DCB-Eq]</v>
      </c>
      <c r="H30" s="218"/>
      <c r="I30" s="218"/>
      <c r="J30" s="218"/>
      <c r="K30" s="218"/>
      <c r="L30" s="230">
        <f ca="1">O26</f>
        <v>0</v>
      </c>
      <c r="M30" s="218" t="str">
        <f>O6</f>
        <v>[kg 1,4-DCB-Eq]</v>
      </c>
      <c r="N30" s="218"/>
      <c r="O30" s="218"/>
      <c r="P30" s="218"/>
      <c r="Q30" s="218"/>
      <c r="R30" s="230">
        <f ca="1">U26</f>
        <v>0</v>
      </c>
      <c r="S30" s="218" t="str">
        <f>U6</f>
        <v>[kg 1,4-DCB-Eq]</v>
      </c>
      <c r="T30" s="218"/>
      <c r="U30" s="218"/>
      <c r="V30" s="218"/>
      <c r="W30" s="218"/>
      <c r="X30" s="230">
        <f ca="1">AA26</f>
        <v>0</v>
      </c>
      <c r="Y30" s="218" t="str">
        <f>AA6</f>
        <v>[kg 1,4-DCB-Eq]</v>
      </c>
      <c r="Z30" s="218"/>
      <c r="AA30" s="218"/>
      <c r="AB30" s="218"/>
      <c r="AC30" s="218"/>
      <c r="AD30" s="230">
        <f ca="1">AG26</f>
        <v>0</v>
      </c>
      <c r="AE30" s="218" t="str">
        <f>AG6</f>
        <v>[kg 1,4-DCB-Eq]</v>
      </c>
      <c r="AF30" s="218"/>
      <c r="AG30" s="218"/>
      <c r="AH30" s="218"/>
      <c r="AI30" s="218"/>
      <c r="AJ30" s="230">
        <f ca="1">AM26</f>
        <v>0</v>
      </c>
      <c r="AK30" s="218" t="str">
        <f>AM6</f>
        <v>[kg 1,4-DCB-Eq]</v>
      </c>
      <c r="AL30" s="218"/>
      <c r="AM30" s="218"/>
      <c r="AN30" s="218"/>
      <c r="AO30" s="218"/>
      <c r="AP30" s="230">
        <f ca="1">AS26</f>
        <v>0</v>
      </c>
      <c r="AQ30" s="218" t="str">
        <f>AS6</f>
        <v>[kg 1,4-DCB-Eq]</v>
      </c>
      <c r="AR30" s="218"/>
      <c r="AS30" s="218"/>
      <c r="AT30" s="218"/>
      <c r="AU30" s="218"/>
      <c r="AV30" s="230">
        <f ca="1">AY26</f>
        <v>0</v>
      </c>
      <c r="AW30" s="218" t="str">
        <f>AY6</f>
        <v>[kg 1,4-DCB-Eq]</v>
      </c>
      <c r="AX30" s="218"/>
      <c r="AY30" s="218"/>
      <c r="AZ30" s="218"/>
      <c r="BA30" s="218"/>
      <c r="BB30" s="230">
        <f ca="1">BE26</f>
        <v>0</v>
      </c>
      <c r="BC30" s="218" t="str">
        <f>BE6</f>
        <v>[kg 1,4-DCB-Eq]</v>
      </c>
      <c r="BD30" s="218"/>
      <c r="BE30" s="218"/>
      <c r="BF30" s="218"/>
      <c r="BG30" s="218"/>
      <c r="BH30" s="230">
        <f ca="1">BK26</f>
        <v>0</v>
      </c>
      <c r="BI30" s="218" t="str">
        <f>BK6</f>
        <v>[kg 1,4-DCB-Eq]</v>
      </c>
      <c r="BJ30" s="218"/>
      <c r="BK30" s="218"/>
      <c r="BL30" s="218"/>
      <c r="BM30" s="218"/>
      <c r="BN30" s="230">
        <f ca="1">BQ26</f>
        <v>0</v>
      </c>
      <c r="BO30" s="218" t="str">
        <f>BQ6</f>
        <v>[kg 1,4-DCB-Eq]</v>
      </c>
      <c r="BP30" s="218"/>
      <c r="BQ30" s="218"/>
      <c r="BR30" s="218"/>
      <c r="BS30" s="218"/>
      <c r="BT30" s="230">
        <f ca="1">BW26</f>
        <v>0</v>
      </c>
      <c r="BU30" s="37" t="str">
        <f>BW6</f>
        <v>[kg 1,4-DCB-Eq]</v>
      </c>
      <c r="BV30" s="37"/>
      <c r="BW30" s="37"/>
      <c r="BX30" s="37"/>
      <c r="BY30" s="37"/>
    </row>
    <row r="31" spans="1:77">
      <c r="A31" s="45"/>
      <c r="B31" s="45"/>
      <c r="C31" s="37"/>
      <c r="D31" s="37"/>
      <c r="E31" s="37" t="s">
        <v>151</v>
      </c>
      <c r="F31" s="230">
        <f ca="1">G26</f>
        <v>0</v>
      </c>
      <c r="G31" s="218" t="str">
        <f>G6</f>
        <v>[kg P-eq]</v>
      </c>
      <c r="H31" s="218"/>
      <c r="I31" s="218"/>
      <c r="J31" s="218"/>
      <c r="K31" s="218"/>
      <c r="L31" s="230">
        <f ca="1">M26</f>
        <v>0</v>
      </c>
      <c r="M31" s="218" t="str">
        <f>M6</f>
        <v>[kg P-eq]</v>
      </c>
      <c r="N31" s="218"/>
      <c r="O31" s="218"/>
      <c r="P31" s="218"/>
      <c r="Q31" s="218"/>
      <c r="R31" s="230">
        <f ca="1">S26</f>
        <v>0</v>
      </c>
      <c r="S31" s="218" t="str">
        <f>S6</f>
        <v>[kg P-eq]</v>
      </c>
      <c r="T31" s="218"/>
      <c r="U31" s="218"/>
      <c r="V31" s="218"/>
      <c r="W31" s="218"/>
      <c r="X31" s="230">
        <f ca="1">Y26</f>
        <v>0</v>
      </c>
      <c r="Y31" s="218" t="str">
        <f>Y6</f>
        <v>[kg P-eq]</v>
      </c>
      <c r="Z31" s="218"/>
      <c r="AA31" s="218"/>
      <c r="AB31" s="218"/>
      <c r="AC31" s="218"/>
      <c r="AD31" s="230">
        <f ca="1">AE26</f>
        <v>0</v>
      </c>
      <c r="AE31" s="218" t="str">
        <f>AE6</f>
        <v>[kg P-eq]</v>
      </c>
      <c r="AF31" s="218"/>
      <c r="AG31" s="218"/>
      <c r="AH31" s="218"/>
      <c r="AI31" s="218"/>
      <c r="AJ31" s="230">
        <f ca="1">AK26</f>
        <v>0</v>
      </c>
      <c r="AK31" s="218" t="str">
        <f>AK6</f>
        <v>[kg P-eq]</v>
      </c>
      <c r="AL31" s="218"/>
      <c r="AM31" s="218"/>
      <c r="AN31" s="218"/>
      <c r="AO31" s="218"/>
      <c r="AP31" s="230">
        <f ca="1">AQ26</f>
        <v>0</v>
      </c>
      <c r="AQ31" s="218" t="str">
        <f>AQ6</f>
        <v>[kg P-eq]</v>
      </c>
      <c r="AR31" s="218"/>
      <c r="AS31" s="218"/>
      <c r="AT31" s="218"/>
      <c r="AU31" s="218"/>
      <c r="AV31" s="230">
        <f ca="1">AW26</f>
        <v>0</v>
      </c>
      <c r="AW31" s="218" t="str">
        <f>AW6</f>
        <v>[kg P-eq]</v>
      </c>
      <c r="AX31" s="218"/>
      <c r="AY31" s="218"/>
      <c r="AZ31" s="218"/>
      <c r="BA31" s="218"/>
      <c r="BB31" s="230">
        <f ca="1">BC26</f>
        <v>0</v>
      </c>
      <c r="BC31" s="218" t="str">
        <f>BC6</f>
        <v>[kg P-eq]</v>
      </c>
      <c r="BD31" s="218"/>
      <c r="BE31" s="218"/>
      <c r="BF31" s="218"/>
      <c r="BG31" s="218"/>
      <c r="BH31" s="230">
        <f ca="1">BI26</f>
        <v>0</v>
      </c>
      <c r="BI31" s="218" t="str">
        <f>BI6</f>
        <v>[kg P-eq]</v>
      </c>
      <c r="BJ31" s="218"/>
      <c r="BK31" s="218"/>
      <c r="BL31" s="218"/>
      <c r="BM31" s="218"/>
      <c r="BN31" s="230">
        <f ca="1">BO26</f>
        <v>0</v>
      </c>
      <c r="BO31" s="218" t="str">
        <f>BO6</f>
        <v>[kg P-eq]</v>
      </c>
      <c r="BP31" s="218"/>
      <c r="BQ31" s="218"/>
      <c r="BR31" s="218"/>
      <c r="BS31" s="218"/>
      <c r="BT31" s="230">
        <f ca="1">BU26</f>
        <v>0</v>
      </c>
      <c r="BU31" s="37" t="str">
        <f>BU6</f>
        <v>[kg P-eq]</v>
      </c>
      <c r="BV31" s="37"/>
      <c r="BW31" s="37"/>
      <c r="BX31" s="37"/>
      <c r="BY31" s="37"/>
    </row>
    <row r="32" spans="1:77">
      <c r="A32" s="45"/>
      <c r="B32" s="45"/>
      <c r="C32" s="37"/>
      <c r="D32" s="37"/>
      <c r="E32" s="37" t="s">
        <v>153</v>
      </c>
      <c r="F32" s="230">
        <f ca="1">J26</f>
        <v>0</v>
      </c>
      <c r="G32" s="218" t="str">
        <f>J6</f>
        <v>[kg N-eq]</v>
      </c>
      <c r="H32" s="218"/>
      <c r="I32" s="218"/>
      <c r="J32" s="218"/>
      <c r="K32" s="218"/>
      <c r="L32" s="230">
        <f ca="1">P26</f>
        <v>0</v>
      </c>
      <c r="M32" s="218" t="str">
        <f>P6</f>
        <v>[kg N-eq]</v>
      </c>
      <c r="N32" s="218"/>
      <c r="O32" s="218"/>
      <c r="P32" s="218"/>
      <c r="Q32" s="218"/>
      <c r="R32" s="230">
        <f ca="1">V26</f>
        <v>0</v>
      </c>
      <c r="S32" s="218" t="str">
        <f>V6</f>
        <v>[kg N-eq]</v>
      </c>
      <c r="T32" s="218"/>
      <c r="U32" s="218"/>
      <c r="V32" s="218"/>
      <c r="W32" s="218"/>
      <c r="X32" s="230">
        <f ca="1">AB26</f>
        <v>0</v>
      </c>
      <c r="Y32" s="218" t="str">
        <f>AB6</f>
        <v>[kg N-eq]</v>
      </c>
      <c r="Z32" s="218"/>
      <c r="AA32" s="218"/>
      <c r="AB32" s="218"/>
      <c r="AC32" s="218"/>
      <c r="AD32" s="230">
        <f ca="1">AH26</f>
        <v>0</v>
      </c>
      <c r="AE32" s="218" t="str">
        <f>AH6</f>
        <v>[kg N-eq]</v>
      </c>
      <c r="AF32" s="218"/>
      <c r="AG32" s="218"/>
      <c r="AH32" s="218"/>
      <c r="AI32" s="218"/>
      <c r="AJ32" s="230">
        <f ca="1">AN26</f>
        <v>0</v>
      </c>
      <c r="AK32" s="218" t="str">
        <f>AN6</f>
        <v>[kg N-eq]</v>
      </c>
      <c r="AL32" s="218"/>
      <c r="AM32" s="218"/>
      <c r="AN32" s="218"/>
      <c r="AO32" s="218"/>
      <c r="AP32" s="230">
        <f ca="1">AT26</f>
        <v>0</v>
      </c>
      <c r="AQ32" s="218" t="str">
        <f>AT6</f>
        <v>[kg N-eq]</v>
      </c>
      <c r="AR32" s="218"/>
      <c r="AS32" s="218"/>
      <c r="AT32" s="218"/>
      <c r="AU32" s="218"/>
      <c r="AV32" s="230">
        <f ca="1">AZ26</f>
        <v>0</v>
      </c>
      <c r="AW32" s="218" t="str">
        <f>AZ6</f>
        <v>[kg N-eq]</v>
      </c>
      <c r="AX32" s="218"/>
      <c r="AY32" s="218"/>
      <c r="AZ32" s="218"/>
      <c r="BA32" s="218"/>
      <c r="BB32" s="230">
        <f ca="1">BF26</f>
        <v>0</v>
      </c>
      <c r="BC32" s="218" t="str">
        <f>BF6</f>
        <v>[kg N-eq]</v>
      </c>
      <c r="BD32" s="218"/>
      <c r="BE32" s="218"/>
      <c r="BF32" s="218"/>
      <c r="BG32" s="218"/>
      <c r="BH32" s="230">
        <f ca="1">BL26</f>
        <v>0</v>
      </c>
      <c r="BI32" s="218" t="str">
        <f>BL6</f>
        <v>[kg N-eq]</v>
      </c>
      <c r="BJ32" s="218"/>
      <c r="BK32" s="218"/>
      <c r="BL32" s="218"/>
      <c r="BM32" s="218"/>
      <c r="BN32" s="230">
        <f ca="1">BR26</f>
        <v>0</v>
      </c>
      <c r="BO32" s="218" t="str">
        <f>BR6</f>
        <v>[kg N-eq]</v>
      </c>
      <c r="BP32" s="218"/>
      <c r="BQ32" s="218"/>
      <c r="BR32" s="218"/>
      <c r="BS32" s="218"/>
      <c r="BT32" s="230">
        <f ca="1">BX26</f>
        <v>0</v>
      </c>
      <c r="BU32" s="37" t="str">
        <f>BX6</f>
        <v>[kg N-eq]</v>
      </c>
      <c r="BV32" s="37"/>
      <c r="BW32" s="37"/>
      <c r="BX32" s="37"/>
      <c r="BY32" s="37"/>
    </row>
    <row r="33" spans="1:77">
      <c r="A33" s="45"/>
      <c r="B33" s="45"/>
      <c r="C33" s="37"/>
      <c r="D33" s="37"/>
      <c r="E33" s="37"/>
      <c r="F33" s="37"/>
      <c r="G33" s="37"/>
      <c r="H33" s="37"/>
      <c r="I33" s="37"/>
      <c r="J33" s="37"/>
      <c r="K33" s="37"/>
      <c r="L33" s="37"/>
      <c r="M33" s="37"/>
      <c r="N33" s="37"/>
      <c r="O33" s="37"/>
      <c r="P33" s="37"/>
      <c r="Q33" s="37"/>
      <c r="R33" s="37"/>
      <c r="S33" s="37"/>
      <c r="T33" s="37"/>
      <c r="U33" s="37"/>
      <c r="V33" s="37"/>
      <c r="W33" s="37"/>
      <c r="X33" s="37"/>
      <c r="Y33" s="37"/>
      <c r="Z33" s="37"/>
      <c r="AA33" s="37"/>
      <c r="AB33" s="37"/>
      <c r="AC33" s="37"/>
      <c r="AD33" s="37"/>
      <c r="AE33" s="37"/>
      <c r="AF33" s="37"/>
      <c r="AG33" s="37"/>
      <c r="AH33" s="37"/>
      <c r="AI33" s="37"/>
      <c r="AJ33" s="37"/>
      <c r="AK33" s="37"/>
      <c r="AL33" s="37"/>
      <c r="AM33" s="37"/>
      <c r="AN33" s="37"/>
      <c r="AO33" s="37"/>
      <c r="AP33" s="37"/>
      <c r="AQ33" s="37"/>
      <c r="AR33" s="37"/>
      <c r="AS33" s="37"/>
      <c r="AT33" s="37"/>
      <c r="AU33" s="37"/>
      <c r="AV33" s="37"/>
      <c r="AW33" s="37"/>
      <c r="AX33" s="37"/>
      <c r="AY33" s="37"/>
      <c r="AZ33" s="37"/>
      <c r="BA33" s="37"/>
      <c r="BB33" s="37"/>
      <c r="BC33" s="37"/>
      <c r="BD33" s="37"/>
      <c r="BE33" s="37"/>
      <c r="BF33" s="37"/>
      <c r="BG33" s="37"/>
      <c r="BH33" s="37"/>
      <c r="BI33" s="37"/>
      <c r="BJ33" s="37"/>
      <c r="BK33" s="37"/>
      <c r="BL33" s="37"/>
      <c r="BM33" s="37"/>
      <c r="BN33" s="37"/>
      <c r="BO33" s="37"/>
      <c r="BP33" s="37"/>
      <c r="BQ33" s="37"/>
      <c r="BR33" s="37"/>
      <c r="BS33" s="37"/>
      <c r="BT33" s="37"/>
      <c r="BU33" s="37"/>
      <c r="BV33" s="37"/>
      <c r="BW33" s="37"/>
      <c r="BX33" s="37"/>
      <c r="BY33" s="37"/>
    </row>
    <row r="34" spans="1:77">
      <c r="A34" s="45"/>
      <c r="B34" s="45"/>
      <c r="C34" s="45"/>
      <c r="D34" s="45"/>
      <c r="E34" s="45"/>
      <c r="F34" s="45"/>
      <c r="G34" s="45"/>
      <c r="H34" s="45"/>
      <c r="I34" s="45"/>
      <c r="J34" s="45"/>
      <c r="K34" s="45"/>
      <c r="L34" s="45"/>
      <c r="M34" s="45"/>
      <c r="N34" s="45"/>
      <c r="O34" s="45"/>
      <c r="P34" s="45"/>
      <c r="Q34" s="45"/>
      <c r="R34" s="45"/>
      <c r="S34" s="45"/>
      <c r="T34" s="45"/>
      <c r="U34" s="45"/>
      <c r="V34" s="45"/>
      <c r="W34" s="45"/>
      <c r="X34" s="45"/>
      <c r="Y34" s="45"/>
      <c r="Z34" s="45"/>
      <c r="AA34" s="45"/>
      <c r="AB34" s="45"/>
      <c r="AC34" s="45"/>
      <c r="AD34" s="45"/>
      <c r="AE34" s="45"/>
      <c r="AF34" s="45"/>
      <c r="AG34" s="45"/>
      <c r="AH34" s="45"/>
      <c r="AI34" s="45"/>
      <c r="AJ34" s="45"/>
      <c r="AK34" s="45"/>
      <c r="AL34" s="45"/>
      <c r="AM34" s="45"/>
      <c r="AN34" s="45"/>
      <c r="AO34" s="45"/>
      <c r="AP34" s="45"/>
      <c r="AQ34" s="45"/>
      <c r="AR34" s="45"/>
      <c r="AS34" s="45"/>
      <c r="AT34" s="45"/>
      <c r="AU34" s="45"/>
      <c r="AV34" s="45"/>
      <c r="AW34" s="45"/>
      <c r="AX34" s="45"/>
      <c r="AY34" s="45"/>
      <c r="AZ34" s="45"/>
      <c r="BA34" s="45"/>
      <c r="BB34" s="45"/>
      <c r="BC34" s="45"/>
      <c r="BD34" s="45"/>
      <c r="BE34" s="45"/>
      <c r="BF34" s="45"/>
      <c r="BG34" s="45"/>
      <c r="BH34" s="45"/>
      <c r="BI34" s="45"/>
      <c r="BJ34" s="45"/>
      <c r="BK34" s="45"/>
      <c r="BL34" s="45"/>
      <c r="BM34" s="45"/>
      <c r="BN34" s="45"/>
      <c r="BO34" s="45"/>
      <c r="BP34" s="45"/>
      <c r="BQ34" s="45"/>
      <c r="BR34" s="45"/>
      <c r="BS34" s="45"/>
      <c r="BT34" s="45"/>
      <c r="BU34" s="45"/>
      <c r="BV34" s="45"/>
      <c r="BW34" s="45"/>
      <c r="BX34" s="45"/>
      <c r="BY34" s="45"/>
    </row>
  </sheetData>
  <phoneticPr fontId="44" type="noConversion"/>
  <conditionalFormatting sqref="G7:J25">
    <cfRule type="cellIs" dxfId="11" priority="27" operator="greaterThan">
      <formula>0</formula>
    </cfRule>
  </conditionalFormatting>
  <conditionalFormatting sqref="M7:P25">
    <cfRule type="cellIs" dxfId="10" priority="12" operator="greaterThan">
      <formula>0</formula>
    </cfRule>
  </conditionalFormatting>
  <conditionalFormatting sqref="S7:V25">
    <cfRule type="cellIs" dxfId="9" priority="11" operator="greaterThan">
      <formula>0</formula>
    </cfRule>
  </conditionalFormatting>
  <conditionalFormatting sqref="Y7:AB25">
    <cfRule type="cellIs" dxfId="8" priority="10" operator="greaterThan">
      <formula>0</formula>
    </cfRule>
  </conditionalFormatting>
  <conditionalFormatting sqref="AE7:AH25">
    <cfRule type="cellIs" dxfId="7" priority="9" operator="greaterThan">
      <formula>0</formula>
    </cfRule>
  </conditionalFormatting>
  <conditionalFormatting sqref="AK7:AN25">
    <cfRule type="cellIs" dxfId="6" priority="8" operator="greaterThan">
      <formula>0</formula>
    </cfRule>
  </conditionalFormatting>
  <conditionalFormatting sqref="AQ7:AT25">
    <cfRule type="cellIs" dxfId="5" priority="6" operator="greaterThan">
      <formula>0</formula>
    </cfRule>
  </conditionalFormatting>
  <conditionalFormatting sqref="AW7:AZ25">
    <cfRule type="cellIs" dxfId="4" priority="5" operator="greaterThan">
      <formula>0</formula>
    </cfRule>
  </conditionalFormatting>
  <conditionalFormatting sqref="BC7:BF25">
    <cfRule type="cellIs" dxfId="3" priority="4" operator="greaterThan">
      <formula>0</formula>
    </cfRule>
  </conditionalFormatting>
  <conditionalFormatting sqref="BI7:BL25">
    <cfRule type="cellIs" dxfId="2" priority="3" operator="greaterThan">
      <formula>0</formula>
    </cfRule>
  </conditionalFormatting>
  <conditionalFormatting sqref="BO7:BR25">
    <cfRule type="cellIs" dxfId="1" priority="2" operator="greaterThan">
      <formula>0</formula>
    </cfRule>
  </conditionalFormatting>
  <conditionalFormatting sqref="BU7:BX25">
    <cfRule type="cellIs" dxfId="0" priority="1" operator="greaterThan">
      <formula>0</formula>
    </cfRule>
  </conditionalFormatting>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1851CE-772B-45B4-B0AF-8AD2562AB088}">
  <sheetPr>
    <tabColor theme="2"/>
  </sheetPr>
  <dimension ref="A1:I55"/>
  <sheetViews>
    <sheetView showGridLines="0" zoomScale="125" zoomScaleNormal="110" workbookViewId="0">
      <selection activeCell="B6" sqref="B6:H7"/>
    </sheetView>
  </sheetViews>
  <sheetFormatPr defaultColWidth="11.125" defaultRowHeight="15"/>
  <cols>
    <col min="1" max="1" width="2.125" customWidth="1"/>
    <col min="2" max="2" width="29" customWidth="1"/>
    <col min="3" max="3" width="15.125" customWidth="1"/>
    <col min="5" max="5" width="13.875" customWidth="1"/>
    <col min="6" max="6" width="15" customWidth="1"/>
    <col min="7" max="7" width="13.5" bestFit="1" customWidth="1"/>
    <col min="8" max="8" width="15" customWidth="1"/>
  </cols>
  <sheetData>
    <row r="1" spans="1:9" ht="26.1">
      <c r="A1" s="118"/>
      <c r="B1" s="119" t="s">
        <v>200</v>
      </c>
      <c r="C1" s="119"/>
      <c r="D1" s="119"/>
      <c r="E1" s="119"/>
      <c r="F1" s="119"/>
      <c r="G1" s="119"/>
      <c r="H1" s="119"/>
      <c r="I1" s="119"/>
    </row>
    <row r="2" spans="1:9">
      <c r="A2" s="54"/>
      <c r="B2" s="54"/>
      <c r="C2" s="54"/>
      <c r="D2" s="54"/>
      <c r="E2" s="61"/>
      <c r="F2" s="61"/>
      <c r="G2" s="61"/>
      <c r="H2" s="61"/>
    </row>
    <row r="3" spans="1:9">
      <c r="A3" s="54"/>
      <c r="B3" s="57" t="s">
        <v>201</v>
      </c>
      <c r="C3" s="54"/>
      <c r="D3" s="54"/>
      <c r="E3" s="61"/>
      <c r="F3" s="61"/>
      <c r="G3" s="61"/>
      <c r="H3" s="61"/>
    </row>
    <row r="4" spans="1:9">
      <c r="A4" s="54"/>
      <c r="B4" s="54" t="s">
        <v>202</v>
      </c>
      <c r="C4" s="54"/>
      <c r="D4" s="54"/>
      <c r="E4" s="61"/>
      <c r="F4" s="61"/>
      <c r="G4" s="61"/>
      <c r="H4" s="61"/>
    </row>
    <row r="5" spans="1:9">
      <c r="A5" s="54"/>
      <c r="B5" s="57" t="s">
        <v>159</v>
      </c>
      <c r="C5" s="54"/>
      <c r="D5" s="54"/>
      <c r="E5" s="61"/>
      <c r="F5" s="61"/>
      <c r="G5" s="61"/>
      <c r="H5" s="61"/>
    </row>
    <row r="6" spans="1:9">
      <c r="A6" s="54"/>
      <c r="B6" s="341" t="s">
        <v>203</v>
      </c>
      <c r="C6" s="341"/>
      <c r="D6" s="341"/>
      <c r="E6" s="341"/>
      <c r="F6" s="341"/>
      <c r="G6" s="341"/>
      <c r="H6" s="341"/>
    </row>
    <row r="7" spans="1:9">
      <c r="A7" s="54"/>
      <c r="B7" s="341"/>
      <c r="C7" s="341"/>
      <c r="D7" s="341"/>
      <c r="E7" s="341"/>
      <c r="F7" s="341"/>
      <c r="G7" s="341"/>
      <c r="H7" s="341"/>
    </row>
    <row r="8" spans="1:9">
      <c r="A8" s="54"/>
      <c r="B8" s="62"/>
      <c r="C8" s="62"/>
      <c r="D8" s="62"/>
      <c r="E8" s="63"/>
      <c r="F8" s="63"/>
      <c r="G8" s="63"/>
      <c r="H8" s="63"/>
    </row>
    <row r="9" spans="1:9" ht="42" customHeight="1">
      <c r="A9" s="54"/>
      <c r="B9" s="335" t="s">
        <v>204</v>
      </c>
      <c r="C9" s="337" t="s">
        <v>205</v>
      </c>
      <c r="D9" s="339" t="s">
        <v>96</v>
      </c>
      <c r="E9" s="64" t="s">
        <v>206</v>
      </c>
      <c r="F9" s="64" t="s">
        <v>207</v>
      </c>
      <c r="G9" s="64" t="s">
        <v>208</v>
      </c>
      <c r="H9" s="64" t="s">
        <v>209</v>
      </c>
    </row>
    <row r="10" spans="1:9" ht="15.95">
      <c r="A10" s="54"/>
      <c r="B10" s="336"/>
      <c r="C10" s="338"/>
      <c r="D10" s="340"/>
      <c r="E10" s="65" t="s">
        <v>197</v>
      </c>
      <c r="F10" s="65" t="s">
        <v>198</v>
      </c>
      <c r="G10" s="65" t="s">
        <v>198</v>
      </c>
      <c r="H10" s="65" t="s">
        <v>199</v>
      </c>
    </row>
    <row r="11" spans="1:9">
      <c r="A11" s="54"/>
      <c r="B11" s="66" t="s">
        <v>101</v>
      </c>
      <c r="C11" s="67" t="s">
        <v>210</v>
      </c>
      <c r="D11" s="68" t="s">
        <v>102</v>
      </c>
      <c r="E11" s="68">
        <v>0</v>
      </c>
      <c r="F11" s="68">
        <v>0</v>
      </c>
      <c r="G11" s="68">
        <v>0</v>
      </c>
      <c r="H11" s="68">
        <v>0</v>
      </c>
    </row>
    <row r="12" spans="1:9">
      <c r="A12" s="54"/>
      <c r="B12" s="69" t="s">
        <v>98</v>
      </c>
      <c r="C12" s="67" t="s">
        <v>210</v>
      </c>
      <c r="D12" s="53" t="s">
        <v>99</v>
      </c>
      <c r="E12" s="53">
        <v>0</v>
      </c>
      <c r="F12" s="53">
        <v>0</v>
      </c>
      <c r="G12" s="53">
        <v>0</v>
      </c>
      <c r="H12" s="53">
        <v>0</v>
      </c>
    </row>
    <row r="13" spans="1:9">
      <c r="A13" s="54"/>
      <c r="B13" s="67" t="s">
        <v>211</v>
      </c>
      <c r="C13" s="67" t="s">
        <v>212</v>
      </c>
      <c r="D13" s="53" t="s">
        <v>104</v>
      </c>
      <c r="E13" s="53">
        <v>1</v>
      </c>
      <c r="F13" s="53">
        <v>0</v>
      </c>
      <c r="G13" s="53">
        <v>0</v>
      </c>
      <c r="H13" s="53">
        <v>0</v>
      </c>
    </row>
    <row r="14" spans="1:9" ht="18">
      <c r="A14" s="54"/>
      <c r="B14" s="67" t="s">
        <v>105</v>
      </c>
      <c r="C14" s="67" t="s">
        <v>212</v>
      </c>
      <c r="D14" s="53" t="s">
        <v>213</v>
      </c>
      <c r="E14" s="53">
        <v>0.33</v>
      </c>
      <c r="F14" s="53">
        <v>0</v>
      </c>
      <c r="G14" s="53">
        <v>0</v>
      </c>
      <c r="H14" s="53">
        <v>0</v>
      </c>
    </row>
    <row r="15" spans="1:9">
      <c r="A15" s="54"/>
      <c r="B15" s="67" t="s">
        <v>107</v>
      </c>
      <c r="C15" s="67" t="s">
        <v>212</v>
      </c>
      <c r="D15" s="53" t="s">
        <v>108</v>
      </c>
      <c r="E15" s="53">
        <v>0.32</v>
      </c>
      <c r="F15" s="53">
        <v>0</v>
      </c>
      <c r="G15" s="53">
        <v>0</v>
      </c>
      <c r="H15" s="53">
        <v>0</v>
      </c>
    </row>
    <row r="16" spans="1:9">
      <c r="A16" s="54"/>
      <c r="B16" s="67" t="s">
        <v>109</v>
      </c>
      <c r="C16" s="67" t="s">
        <v>212</v>
      </c>
      <c r="D16" s="53" t="s">
        <v>110</v>
      </c>
      <c r="E16" s="53">
        <v>0.22</v>
      </c>
      <c r="F16" s="53">
        <v>0</v>
      </c>
      <c r="G16" s="53">
        <v>0</v>
      </c>
      <c r="H16" s="53">
        <v>0</v>
      </c>
    </row>
    <row r="17" spans="1:8">
      <c r="A17" s="54"/>
      <c r="B17" s="67" t="s">
        <v>211</v>
      </c>
      <c r="C17" s="67" t="s">
        <v>214</v>
      </c>
      <c r="D17" s="53" t="s">
        <v>104</v>
      </c>
      <c r="E17" s="53">
        <v>0.1</v>
      </c>
      <c r="F17" s="53">
        <v>0</v>
      </c>
      <c r="G17" s="53">
        <v>0</v>
      </c>
      <c r="H17" s="53">
        <v>0</v>
      </c>
    </row>
    <row r="18" spans="1:8" ht="18">
      <c r="A18" s="54"/>
      <c r="B18" s="67" t="s">
        <v>105</v>
      </c>
      <c r="C18" s="67" t="s">
        <v>214</v>
      </c>
      <c r="D18" s="53" t="s">
        <v>213</v>
      </c>
      <c r="E18" s="53">
        <v>3.3000000000000002E-2</v>
      </c>
      <c r="F18" s="53">
        <v>0</v>
      </c>
      <c r="G18" s="53">
        <v>0</v>
      </c>
      <c r="H18" s="53">
        <v>0</v>
      </c>
    </row>
    <row r="19" spans="1:8">
      <c r="A19" s="54"/>
      <c r="B19" s="67" t="s">
        <v>107</v>
      </c>
      <c r="C19" s="67" t="s">
        <v>214</v>
      </c>
      <c r="D19" s="53" t="s">
        <v>108</v>
      </c>
      <c r="E19" s="53">
        <v>3.2000000000000001E-2</v>
      </c>
      <c r="F19" s="53">
        <v>0</v>
      </c>
      <c r="G19" s="53">
        <v>0</v>
      </c>
      <c r="H19" s="53">
        <v>0</v>
      </c>
    </row>
    <row r="20" spans="1:8">
      <c r="A20" s="54"/>
      <c r="B20" s="67" t="s">
        <v>109</v>
      </c>
      <c r="C20" s="67" t="s">
        <v>214</v>
      </c>
      <c r="D20" s="53" t="s">
        <v>110</v>
      </c>
      <c r="E20" s="53">
        <v>2.1999999999999999E-2</v>
      </c>
      <c r="F20" s="53">
        <v>0</v>
      </c>
      <c r="G20" s="53">
        <v>0</v>
      </c>
      <c r="H20" s="53">
        <v>0</v>
      </c>
    </row>
    <row r="21" spans="1:8">
      <c r="A21" s="54"/>
      <c r="B21" s="69" t="s">
        <v>111</v>
      </c>
      <c r="C21" s="67" t="s">
        <v>212</v>
      </c>
      <c r="D21" s="53" t="s">
        <v>112</v>
      </c>
      <c r="E21" s="53">
        <v>0</v>
      </c>
      <c r="F21" s="70">
        <f>'Ecotoxicidad acuática'!E2243</f>
        <v>23.655463471453054</v>
      </c>
      <c r="G21" s="70">
        <f>'Ecotoxicidad marina'!E2243</f>
        <v>32.811454791608533</v>
      </c>
      <c r="H21" s="53">
        <v>0</v>
      </c>
    </row>
    <row r="22" spans="1:8">
      <c r="A22" s="54"/>
      <c r="B22" s="69" t="s">
        <v>113</v>
      </c>
      <c r="C22" s="67" t="s">
        <v>212</v>
      </c>
      <c r="D22" s="53" t="s">
        <v>114</v>
      </c>
      <c r="E22" s="53">
        <v>0</v>
      </c>
      <c r="F22" s="70">
        <f>'Ecotoxicidad acuática'!E2247</f>
        <v>16.824171961584828</v>
      </c>
      <c r="G22" s="70">
        <f>'Ecotoxicidad marina'!E2247</f>
        <v>19.633140806827466</v>
      </c>
      <c r="H22" s="53">
        <v>0</v>
      </c>
    </row>
    <row r="23" spans="1:8">
      <c r="A23" s="54"/>
      <c r="B23" s="69" t="s">
        <v>115</v>
      </c>
      <c r="C23" s="67" t="s">
        <v>212</v>
      </c>
      <c r="D23" s="53" t="s">
        <v>116</v>
      </c>
      <c r="E23" s="53">
        <v>0</v>
      </c>
      <c r="F23" s="70">
        <f>'Ecotoxicidad acuática'!E2250</f>
        <v>86.647794915933602</v>
      </c>
      <c r="G23" s="70">
        <f>'Ecotoxicidad marina'!E2249</f>
        <v>2.471338077894353</v>
      </c>
      <c r="H23" s="53">
        <v>0</v>
      </c>
    </row>
    <row r="24" spans="1:8">
      <c r="A24" s="54"/>
      <c r="B24" s="69" t="s">
        <v>117</v>
      </c>
      <c r="C24" s="67" t="s">
        <v>212</v>
      </c>
      <c r="D24" s="53" t="s">
        <v>118</v>
      </c>
      <c r="E24" s="53">
        <v>0</v>
      </c>
      <c r="F24" s="70">
        <f>'Ecotoxicidad acuática'!E2251</f>
        <v>161.83822958058482</v>
      </c>
      <c r="G24" s="70">
        <f>'Ecotoxicidad marina'!E2251</f>
        <v>193.01418689396723</v>
      </c>
      <c r="H24" s="53">
        <v>0</v>
      </c>
    </row>
    <row r="25" spans="1:8">
      <c r="A25" s="54"/>
      <c r="B25" s="69" t="s">
        <v>119</v>
      </c>
      <c r="C25" s="67" t="s">
        <v>212</v>
      </c>
      <c r="D25" s="53" t="s">
        <v>120</v>
      </c>
      <c r="E25" s="53">
        <v>0</v>
      </c>
      <c r="F25" s="70">
        <f>'Ecotoxicidad acuática'!E2252</f>
        <v>49.778358242213613</v>
      </c>
      <c r="G25" s="70">
        <f>'Ecotoxicidad marina'!E2252</f>
        <v>51.448556992276437</v>
      </c>
      <c r="H25" s="53">
        <v>0</v>
      </c>
    </row>
    <row r="26" spans="1:8">
      <c r="A26" s="54"/>
      <c r="B26" s="69" t="s">
        <v>215</v>
      </c>
      <c r="C26" s="67" t="s">
        <v>212</v>
      </c>
      <c r="D26" s="53" t="s">
        <v>122</v>
      </c>
      <c r="E26" s="53">
        <v>0</v>
      </c>
      <c r="F26" s="70">
        <f>'Ecotoxicidad acuática'!E2254</f>
        <v>46.032525528162488</v>
      </c>
      <c r="G26" s="70">
        <f>'Ecotoxicidad marina'!E2254</f>
        <v>57.144960721827225</v>
      </c>
      <c r="H26" s="53">
        <v>0</v>
      </c>
    </row>
    <row r="27" spans="1:8" ht="15" customHeight="1">
      <c r="A27" s="54"/>
      <c r="B27" s="69" t="s">
        <v>123</v>
      </c>
      <c r="C27" s="67" t="s">
        <v>212</v>
      </c>
      <c r="D27" s="53" t="s">
        <v>124</v>
      </c>
      <c r="E27" s="68">
        <v>0</v>
      </c>
      <c r="F27" s="68">
        <v>0</v>
      </c>
      <c r="G27" s="68">
        <v>0</v>
      </c>
      <c r="H27" s="71">
        <v>0.29684210526315785</v>
      </c>
    </row>
    <row r="28" spans="1:8">
      <c r="A28" s="54"/>
      <c r="B28" s="72" t="s">
        <v>216</v>
      </c>
      <c r="C28" s="67" t="s">
        <v>212</v>
      </c>
      <c r="D28" s="53" t="s">
        <v>217</v>
      </c>
      <c r="E28" s="53">
        <v>0</v>
      </c>
      <c r="F28" s="53">
        <v>0</v>
      </c>
      <c r="G28" s="68">
        <v>0</v>
      </c>
      <c r="H28" s="71">
        <f>0.776*H27</f>
        <v>0.23034947368421049</v>
      </c>
    </row>
    <row r="29" spans="1:8">
      <c r="A29" s="54"/>
      <c r="B29" s="72" t="s">
        <v>125</v>
      </c>
      <c r="C29" s="67" t="s">
        <v>212</v>
      </c>
      <c r="D29" s="53" t="s">
        <v>126</v>
      </c>
      <c r="E29" s="53">
        <v>0</v>
      </c>
      <c r="F29" s="53">
        <v>0</v>
      </c>
      <c r="G29" s="68">
        <v>0</v>
      </c>
      <c r="H29" s="71">
        <f>0.823529411764706*H27</f>
        <v>0.2444582043343653</v>
      </c>
    </row>
    <row r="30" spans="1:8">
      <c r="A30" s="54"/>
      <c r="B30" s="72" t="s">
        <v>127</v>
      </c>
      <c r="C30" s="67" t="s">
        <v>212</v>
      </c>
      <c r="D30" s="53" t="s">
        <v>128</v>
      </c>
      <c r="E30" s="53">
        <v>0</v>
      </c>
      <c r="F30" s="53">
        <v>0</v>
      </c>
      <c r="G30" s="68">
        <v>0</v>
      </c>
      <c r="H30" s="71">
        <f>0.466666666666667*H27</f>
        <v>0.13852631578947378</v>
      </c>
    </row>
    <row r="31" spans="1:8">
      <c r="A31" s="54"/>
      <c r="B31" s="72" t="s">
        <v>218</v>
      </c>
      <c r="C31" s="67" t="s">
        <v>212</v>
      </c>
      <c r="D31" s="53" t="s">
        <v>130</v>
      </c>
      <c r="E31" s="53">
        <v>0</v>
      </c>
      <c r="F31" s="53">
        <v>0</v>
      </c>
      <c r="G31" s="68">
        <v>0</v>
      </c>
      <c r="H31" s="71">
        <f>0.304*H27</f>
        <v>9.0239999999999987E-2</v>
      </c>
    </row>
    <row r="32" spans="1:8">
      <c r="A32" s="54"/>
      <c r="B32" s="72" t="s">
        <v>131</v>
      </c>
      <c r="C32" s="67" t="s">
        <v>212</v>
      </c>
      <c r="D32" s="53" t="s">
        <v>132</v>
      </c>
      <c r="E32" s="53">
        <v>0</v>
      </c>
      <c r="F32" s="53">
        <v>0</v>
      </c>
      <c r="G32" s="68">
        <v>0</v>
      </c>
      <c r="H32" s="71">
        <f>0.226*H27</f>
        <v>6.7086315789473674E-2</v>
      </c>
    </row>
    <row r="33" spans="1:8">
      <c r="A33" s="54"/>
      <c r="B33" s="69" t="s">
        <v>123</v>
      </c>
      <c r="C33" s="67" t="s">
        <v>214</v>
      </c>
      <c r="D33" s="53" t="s">
        <v>124</v>
      </c>
      <c r="E33" s="53">
        <v>0</v>
      </c>
      <c r="F33" s="53">
        <v>0</v>
      </c>
      <c r="G33" s="68">
        <v>0</v>
      </c>
      <c r="H33" s="71">
        <v>0.12631578947368421</v>
      </c>
    </row>
    <row r="34" spans="1:8">
      <c r="A34" s="54"/>
      <c r="B34" s="72" t="s">
        <v>216</v>
      </c>
      <c r="C34" s="67" t="s">
        <v>214</v>
      </c>
      <c r="D34" s="53" t="s">
        <v>217</v>
      </c>
      <c r="E34" s="53">
        <v>0</v>
      </c>
      <c r="F34" s="53">
        <v>0</v>
      </c>
      <c r="G34" s="68">
        <v>0</v>
      </c>
      <c r="H34" s="71">
        <f>0.776*H33</f>
        <v>9.8021052631578953E-2</v>
      </c>
    </row>
    <row r="35" spans="1:8">
      <c r="A35" s="54"/>
      <c r="B35" s="72" t="s">
        <v>125</v>
      </c>
      <c r="C35" s="67" t="s">
        <v>214</v>
      </c>
      <c r="D35" s="53" t="s">
        <v>126</v>
      </c>
      <c r="E35" s="53">
        <v>0</v>
      </c>
      <c r="F35" s="53">
        <v>0</v>
      </c>
      <c r="G35" s="68">
        <v>0</v>
      </c>
      <c r="H35" s="71">
        <f>0.823529411764706*H33</f>
        <v>0.1040247678018576</v>
      </c>
    </row>
    <row r="36" spans="1:8">
      <c r="A36" s="54"/>
      <c r="B36" s="72" t="s">
        <v>127</v>
      </c>
      <c r="C36" s="67" t="s">
        <v>214</v>
      </c>
      <c r="D36" s="53" t="s">
        <v>128</v>
      </c>
      <c r="E36" s="53">
        <v>0</v>
      </c>
      <c r="F36" s="53">
        <v>0</v>
      </c>
      <c r="G36" s="68">
        <v>0</v>
      </c>
      <c r="H36" s="71">
        <f>0.466666666666667*H33</f>
        <v>5.8947368421052679E-2</v>
      </c>
    </row>
    <row r="37" spans="1:8">
      <c r="A37" s="54"/>
      <c r="B37" s="72" t="s">
        <v>218</v>
      </c>
      <c r="C37" s="67" t="s">
        <v>214</v>
      </c>
      <c r="D37" s="53" t="s">
        <v>130</v>
      </c>
      <c r="E37" s="53">
        <v>0</v>
      </c>
      <c r="F37" s="53">
        <v>0</v>
      </c>
      <c r="G37" s="68">
        <v>0</v>
      </c>
      <c r="H37" s="71">
        <f>0.304*H33</f>
        <v>3.8400000000000004E-2</v>
      </c>
    </row>
    <row r="38" spans="1:8">
      <c r="A38" s="54"/>
      <c r="B38" s="72" t="s">
        <v>131</v>
      </c>
      <c r="C38" s="67" t="s">
        <v>214</v>
      </c>
      <c r="D38" s="53" t="s">
        <v>132</v>
      </c>
      <c r="E38" s="53">
        <v>0</v>
      </c>
      <c r="F38" s="53">
        <v>0</v>
      </c>
      <c r="G38" s="68">
        <v>0</v>
      </c>
      <c r="H38" s="71">
        <f>0.226*H33</f>
        <v>2.8547368421052634E-2</v>
      </c>
    </row>
    <row r="39" spans="1:8">
      <c r="A39" s="54"/>
      <c r="B39" s="69" t="s">
        <v>133</v>
      </c>
      <c r="C39" s="67" t="s">
        <v>212</v>
      </c>
      <c r="D39" s="53" t="s">
        <v>134</v>
      </c>
      <c r="E39" s="53">
        <v>0</v>
      </c>
      <c r="F39" s="70">
        <f>'Ecotoxicidad acuática'!E2255</f>
        <v>0.60626590570305028</v>
      </c>
      <c r="G39" s="70">
        <f>'Ecotoxicidad marina'!E2255</f>
        <v>0.59288426948861195</v>
      </c>
      <c r="H39" s="53">
        <v>0</v>
      </c>
    </row>
    <row r="40" spans="1:8">
      <c r="A40" s="54"/>
      <c r="B40" s="69" t="s">
        <v>135</v>
      </c>
      <c r="C40" s="67" t="s">
        <v>212</v>
      </c>
      <c r="D40" s="53" t="s">
        <v>136</v>
      </c>
      <c r="E40" s="53">
        <v>0</v>
      </c>
      <c r="F40" s="70">
        <f>'Ecotoxicidad acuática'!E2262</f>
        <v>210.73555018796125</v>
      </c>
      <c r="G40" s="70">
        <f>'Ecotoxicidad marina'!E2262</f>
        <v>299.19340232776887</v>
      </c>
      <c r="H40" s="53">
        <v>0</v>
      </c>
    </row>
    <row r="41" spans="1:8">
      <c r="A41" s="54"/>
      <c r="B41" s="69" t="s">
        <v>219</v>
      </c>
      <c r="C41" s="67" t="s">
        <v>212</v>
      </c>
      <c r="D41" s="53" t="s">
        <v>220</v>
      </c>
      <c r="E41" s="53">
        <v>0</v>
      </c>
      <c r="F41" s="70">
        <f>'Ecotoxicidad acuática'!E618</f>
        <v>364.15200769220405</v>
      </c>
      <c r="G41" s="70">
        <f>'Ecotoxicidad marina'!E618</f>
        <v>69.962995090152589</v>
      </c>
      <c r="H41" s="53">
        <v>0</v>
      </c>
    </row>
    <row r="42" spans="1:8">
      <c r="A42" s="54"/>
      <c r="B42" s="54"/>
      <c r="C42" s="54"/>
      <c r="D42" s="54"/>
      <c r="E42" s="54"/>
      <c r="F42" s="54"/>
      <c r="G42" s="54"/>
      <c r="H42" s="54"/>
    </row>
    <row r="43" spans="1:8">
      <c r="B43" s="133" t="s">
        <v>221</v>
      </c>
    </row>
    <row r="44" spans="1:8" ht="63.95">
      <c r="B44" s="335" t="s">
        <v>204</v>
      </c>
      <c r="C44" s="337" t="s">
        <v>205</v>
      </c>
      <c r="D44" s="339" t="s">
        <v>96</v>
      </c>
      <c r="E44" s="64" t="s">
        <v>206</v>
      </c>
      <c r="F44" s="64" t="s">
        <v>207</v>
      </c>
      <c r="G44" s="64" t="s">
        <v>208</v>
      </c>
      <c r="H44" s="64" t="s">
        <v>209</v>
      </c>
    </row>
    <row r="45" spans="1:8" ht="15.95">
      <c r="B45" s="336"/>
      <c r="C45" s="338"/>
      <c r="D45" s="340"/>
      <c r="E45" s="65" t="s">
        <v>197</v>
      </c>
      <c r="F45" s="65" t="s">
        <v>198</v>
      </c>
      <c r="G45" s="65" t="s">
        <v>198</v>
      </c>
      <c r="H45" s="65" t="s">
        <v>199</v>
      </c>
    </row>
    <row r="46" spans="1:8">
      <c r="B46" s="67" t="s">
        <v>211</v>
      </c>
      <c r="C46" s="67" t="s">
        <v>214</v>
      </c>
      <c r="D46" s="53" t="s">
        <v>104</v>
      </c>
      <c r="E46" s="53">
        <v>0.1</v>
      </c>
      <c r="F46" s="53">
        <v>0</v>
      </c>
      <c r="G46" s="53">
        <v>0</v>
      </c>
      <c r="H46" s="53">
        <v>0</v>
      </c>
    </row>
    <row r="47" spans="1:8">
      <c r="B47" s="67" t="s">
        <v>105</v>
      </c>
      <c r="C47" s="67" t="s">
        <v>214</v>
      </c>
      <c r="D47" s="53" t="s">
        <v>106</v>
      </c>
      <c r="E47" s="53">
        <v>3.3000000000000002E-2</v>
      </c>
      <c r="F47" s="53">
        <v>0</v>
      </c>
      <c r="G47" s="53">
        <v>0</v>
      </c>
      <c r="H47" s="53">
        <v>0</v>
      </c>
    </row>
    <row r="48" spans="1:8">
      <c r="B48" s="67" t="s">
        <v>107</v>
      </c>
      <c r="C48" s="67" t="s">
        <v>214</v>
      </c>
      <c r="D48" s="53" t="s">
        <v>108</v>
      </c>
      <c r="E48" s="53">
        <v>3.2000000000000001E-2</v>
      </c>
      <c r="F48" s="53">
        <v>0</v>
      </c>
      <c r="G48" s="53">
        <v>0</v>
      </c>
      <c r="H48" s="53">
        <v>0</v>
      </c>
    </row>
    <row r="49" spans="2:8">
      <c r="B49" s="67" t="s">
        <v>109</v>
      </c>
      <c r="C49" s="67" t="s">
        <v>214</v>
      </c>
      <c r="D49" s="53" t="s">
        <v>110</v>
      </c>
      <c r="E49" s="53">
        <v>2.1999999999999999E-2</v>
      </c>
      <c r="F49" s="53">
        <v>0</v>
      </c>
      <c r="G49" s="53">
        <v>0</v>
      </c>
      <c r="H49" s="53">
        <v>0</v>
      </c>
    </row>
    <row r="50" spans="2:8">
      <c r="B50" s="69" t="s">
        <v>123</v>
      </c>
      <c r="C50" s="67" t="s">
        <v>214</v>
      </c>
      <c r="D50" s="53" t="s">
        <v>124</v>
      </c>
      <c r="E50" s="53">
        <v>0</v>
      </c>
      <c r="F50" s="53">
        <v>0</v>
      </c>
      <c r="G50" s="68">
        <v>0</v>
      </c>
      <c r="H50" s="71">
        <v>0.12631578947368421</v>
      </c>
    </row>
    <row r="51" spans="2:8">
      <c r="B51" s="72" t="s">
        <v>216</v>
      </c>
      <c r="C51" s="67" t="s">
        <v>214</v>
      </c>
      <c r="D51" s="53" t="s">
        <v>217</v>
      </c>
      <c r="E51" s="53">
        <v>0</v>
      </c>
      <c r="F51" s="53">
        <v>0</v>
      </c>
      <c r="G51" s="68">
        <v>0</v>
      </c>
      <c r="H51" s="71">
        <v>9.8021052631578953E-2</v>
      </c>
    </row>
    <row r="52" spans="2:8">
      <c r="B52" s="72" t="s">
        <v>125</v>
      </c>
      <c r="C52" s="67" t="s">
        <v>214</v>
      </c>
      <c r="D52" s="53" t="s">
        <v>126</v>
      </c>
      <c r="E52" s="53">
        <v>0</v>
      </c>
      <c r="F52" s="53">
        <v>0</v>
      </c>
      <c r="G52" s="68">
        <v>0</v>
      </c>
      <c r="H52" s="71">
        <v>0.1040247678018576</v>
      </c>
    </row>
    <row r="53" spans="2:8">
      <c r="B53" s="72" t="s">
        <v>127</v>
      </c>
      <c r="C53" s="67" t="s">
        <v>214</v>
      </c>
      <c r="D53" s="53" t="s">
        <v>128</v>
      </c>
      <c r="E53" s="53">
        <v>0</v>
      </c>
      <c r="F53" s="53">
        <v>0</v>
      </c>
      <c r="G53" s="68">
        <v>0</v>
      </c>
      <c r="H53" s="71">
        <v>5.8947368421052679E-2</v>
      </c>
    </row>
    <row r="54" spans="2:8">
      <c r="B54" s="72" t="s">
        <v>218</v>
      </c>
      <c r="C54" s="67" t="s">
        <v>214</v>
      </c>
      <c r="D54" s="53" t="s">
        <v>130</v>
      </c>
      <c r="E54" s="53">
        <v>0</v>
      </c>
      <c r="F54" s="53">
        <v>0</v>
      </c>
      <c r="G54" s="68">
        <v>0</v>
      </c>
      <c r="H54" s="71">
        <v>3.8400000000000004E-2</v>
      </c>
    </row>
    <row r="55" spans="2:8">
      <c r="B55" s="72" t="s">
        <v>131</v>
      </c>
      <c r="C55" s="67" t="s">
        <v>214</v>
      </c>
      <c r="D55" s="53" t="s">
        <v>132</v>
      </c>
      <c r="E55" s="53">
        <v>0</v>
      </c>
      <c r="F55" s="53">
        <v>0</v>
      </c>
      <c r="G55" s="68">
        <v>0</v>
      </c>
      <c r="H55" s="71">
        <v>2.8547368421052634E-2</v>
      </c>
    </row>
  </sheetData>
  <sheetProtection sheet="1" objects="1" scenarios="1"/>
  <mergeCells count="7">
    <mergeCell ref="B9:B10"/>
    <mergeCell ref="C9:C10"/>
    <mergeCell ref="D9:D10"/>
    <mergeCell ref="B6:H7"/>
    <mergeCell ref="B44:B45"/>
    <mergeCell ref="C44:C45"/>
    <mergeCell ref="D44:D45"/>
  </mergeCells>
  <pageMargins left="0.7" right="0.7" top="0.75" bottom="0.75"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D482F89FC017864C98906740393E3378" ma:contentTypeVersion="14" ma:contentTypeDescription="Crear nuevo documento." ma:contentTypeScope="" ma:versionID="507c17ed3e153cbdc0a89f90fda66e3a">
  <xsd:schema xmlns:xsd="http://www.w3.org/2001/XMLSchema" xmlns:xs="http://www.w3.org/2001/XMLSchema" xmlns:p="http://schemas.microsoft.com/office/2006/metadata/properties" xmlns:ns2="3634f4ec-26a5-43a3-b866-5660843821a4" xmlns:ns3="63d4e7e4-b20f-4cdf-a698-a6ae7148ad7a" targetNamespace="http://schemas.microsoft.com/office/2006/metadata/properties" ma:root="true" ma:fieldsID="519eaa6585210aa3a98e8de8305338b2" ns2:_="" ns3:_="">
    <xsd:import namespace="3634f4ec-26a5-43a3-b866-5660843821a4"/>
    <xsd:import namespace="63d4e7e4-b20f-4cdf-a698-a6ae7148ad7a"/>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element ref="ns2:MediaServiceLocatio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634f4ec-26a5-43a3-b866-5660843821a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Etiquetas de imagen" ma:readOnly="false" ma:fieldId="{5cf76f15-5ced-4ddc-b409-7134ff3c332f}" ma:taxonomyMulti="true" ma:sspId="317cfaee-bc2f-49dd-a9d0-08dc1a2070f5"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element name="MediaServiceLocation" ma:index="20" nillable="true" ma:displayName="Location" ma:description="" ma:indexed="true" ma:internalName="MediaServiceLocation" ma:readOnly="true">
      <xsd:simpleType>
        <xsd:restriction base="dms:Text"/>
      </xsd:simpleType>
    </xsd:element>
    <xsd:element name="MediaServiceBillingMetadata" ma:index="21"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63d4e7e4-b20f-4cdf-a698-a6ae7148ad7a"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abd7ba2a-f5f5-422e-b556-d63c2a6ae91c}" ma:internalName="TaxCatchAll" ma:showField="CatchAllData" ma:web="63d4e7e4-b20f-4cdf-a698-a6ae7148ad7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TaxCatchAll xmlns="63d4e7e4-b20f-4cdf-a698-a6ae7148ad7a" xsi:nil="true"/>
    <lcf76f155ced4ddcb4097134ff3c332f xmlns="3634f4ec-26a5-43a3-b866-5660843821a4">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5F2918D7-6AD1-4FD6-9345-AD632D574C3B}"/>
</file>

<file path=customXml/itemProps2.xml><?xml version="1.0" encoding="utf-8"?>
<ds:datastoreItem xmlns:ds="http://schemas.openxmlformats.org/officeDocument/2006/customXml" ds:itemID="{E47BFC1C-0F0B-41E1-A203-5A6E2A92ACF1}"/>
</file>

<file path=customXml/itemProps3.xml><?xml version="1.0" encoding="utf-8"?>
<ds:datastoreItem xmlns:ds="http://schemas.openxmlformats.org/officeDocument/2006/customXml" ds:itemID="{17DE1AF3-A0B8-4027-8657-04C35B870E5A}"/>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DELL</dc:creator>
  <cp:keywords/>
  <dc:description/>
  <cp:lastModifiedBy/>
  <cp:revision/>
  <dcterms:created xsi:type="dcterms:W3CDTF">2023-10-24T15:15:56Z</dcterms:created>
  <dcterms:modified xsi:type="dcterms:W3CDTF">2025-10-03T00:13:21Z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0x010100D482F89FC017864C98906740393E3378</vt:lpwstr>
  </property>
  <property fmtid="{D5CDD505-2E9C-101B-9397-08002B2CF9AE}" pid="3" name="MediaServiceImageTags">
    <vt:lpwstr/>
  </property>
</Properties>
</file>